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codeName="ThisWorkbook" defaultThemeVersion="124226"/>
  <mc:AlternateContent xmlns:mc="http://schemas.openxmlformats.org/markup-compatibility/2006">
    <mc:Choice Requires="x15">
      <x15ac:absPath xmlns:x15ac="http://schemas.microsoft.com/office/spreadsheetml/2010/11/ac" url="C:\Users\Nucciodinome\Desktop\ABC_SALT\lezioni bonaiuto\"/>
    </mc:Choice>
  </mc:AlternateContent>
  <xr:revisionPtr revIDLastSave="0" documentId="8_{938AF286-2E77-4C27-9ABC-2D4110C40DFD}" xr6:coauthVersionLast="38" xr6:coauthVersionMax="38" xr10:uidLastSave="{00000000-0000-0000-0000-000000000000}"/>
  <bookViews>
    <workbookView xWindow="0" yWindow="0" windowWidth="11640" windowHeight="7050"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0" i="7" l="1"/>
  <c r="B139" i="7"/>
  <c r="B142" i="7"/>
  <c r="B141" i="7"/>
  <c r="P57" i="7"/>
  <c r="Q57" i="7" s="1"/>
  <c r="P2" i="7"/>
  <c r="B154" i="7"/>
  <c r="B153" i="7"/>
  <c r="B156" i="7"/>
  <c r="B155" i="7"/>
  <c r="R57" i="7"/>
  <c r="S57" i="7" s="1"/>
  <c r="R2" i="7"/>
  <c r="B126" i="7"/>
  <c r="B125" i="7"/>
  <c r="B128" i="7"/>
  <c r="B127" i="7"/>
  <c r="N57" i="7"/>
  <c r="O57" i="7" s="1"/>
  <c r="N2" i="7"/>
  <c r="B112" i="7"/>
  <c r="B111" i="7"/>
  <c r="B98" i="7"/>
  <c r="B97" i="7"/>
  <c r="B114" i="7"/>
  <c r="B113" i="7"/>
  <c r="L57" i="7"/>
  <c r="M57" i="7" s="1"/>
  <c r="L2" i="7"/>
  <c r="B84" i="7"/>
  <c r="B83" i="7"/>
  <c r="B70" i="7"/>
  <c r="B69" i="7"/>
  <c r="B100" i="7"/>
  <c r="B99" i="7"/>
  <c r="J57" i="7"/>
  <c r="K57" i="7" s="1"/>
  <c r="J2" i="7"/>
  <c r="B86" i="7"/>
  <c r="B85" i="7"/>
  <c r="H57" i="7"/>
  <c r="I57" i="7" s="1"/>
  <c r="H2" i="7"/>
  <c r="B72" i="7"/>
  <c r="B71" i="7"/>
  <c r="F57" i="7"/>
  <c r="G57" i="7" s="1"/>
  <c r="F2" i="7"/>
  <c r="B56" i="7"/>
  <c r="B55" i="7"/>
  <c r="B58" i="7"/>
  <c r="B57" i="7"/>
  <c r="T57"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<sst xmlns="http://schemas.openxmlformats.org/spreadsheetml/2006/main" count="83378" uniqueCount="12533">
  <si>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</si>
  <si>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</si>
  <si>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</si>
  <si>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</si>
  <si>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</si>
  <si>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</si>
  <si>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</si>
  <si>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</si>
  <si>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</si>
  <si>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</si>
  <si>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</si>
  <si>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</si>
  <si>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</si>
  <si>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</si>
  <si>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</si>
  <si>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</si>
  <si>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</si>
  <si>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</si>
  <si>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</si>
  <si>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</si>
  <si>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</si>
  <si>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</si>
  <si>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</si>
  <si>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</si>
  <si>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</si>
  <si>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</si>
  <si>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</si>
  <si>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</si>
  <si>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</si>
  <si>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</si>
  <si>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</si>
  <si>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</si>
  <si>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</si>
  <si>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</si>
  <si>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</si>
  <si>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</si>
  <si>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</si>
  <si>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</si>
  <si>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</si>
  <si>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</si>
  <si>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</si>
  <si>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</si>
  <si>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</si>
  <si>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</si>
  <si>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</si>
  <si>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</si>
  <si>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</si>
  <si>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</si>
  <si>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</si>
  <si>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</si>
  <si>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</si>
  <si>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</si>
  <si>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</si>
  <si>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</si>
  <si>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</si>
  <si>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</si>
  <si>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</si>
  <si>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</si>
  <si>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</si>
  <si>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</si>
  <si>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</si>
  <si>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</si>
  <si>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</si>
  <si>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</si>
  <si>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</si>
  <si>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</si>
  <si>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</si>
  <si>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</si>
  <si>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</si>
  <si>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</si>
  <si>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</si>
  <si>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</si>
  <si>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</si>
  <si>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</si>
  <si>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</si>
  <si>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</si>
  <si>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</si>
  <si>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</si>
  <si>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</si>
  <si>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</si>
  <si>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</si>
  <si>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</si>
  <si>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</si>
  <si>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</si>
  <si>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</si>
  <si>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</si>
  <si>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</si>
  <si>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</si>
  <si>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</si>
  <si>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</si>
  <si>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</si>
  <si>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</si>
  <si>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</si>
  <si>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</si>
  <si>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</si>
  <si>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</si>
  <si>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</si>
  <si>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</si>
  <si>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</si>
  <si>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</si>
  <si>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</si>
  <si>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</si>
  <si>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</si>
  <si>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</si>
  <si>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</si>
  <si>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</si>
  <si>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</si>
  <si>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</si>
  <si>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</si>
  <si>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</si>
  <si>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</si>
  <si>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</si>
  <si>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</si>
  <si>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</si>
  <si>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</si>
  <si>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</si>
  <si>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</si>
  <si>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</si>
  <si>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</si>
  <si>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</si>
  <si>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</si>
  <si>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</si>
  <si>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</si>
  <si>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</si>
  <si>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</si>
  <si>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</si>
  <si>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</si>
  <si>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</si>
  <si>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</si>
  <si>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</si>
  <si>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</si>
  <si>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</si>
  <si>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</si>
  <si>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</si>
  <si>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</si>
  <si>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</si>
  <si>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</si>
  <si>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</si>
  <si>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</si>
  <si>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</si>
  <si>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</si>
  <si>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</si>
  <si>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</si>
  <si>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</si>
  <si>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</si>
  <si>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</si>
  <si>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</si>
  <si>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</si>
  <si>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</si>
  <si>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</si>
  <si>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</si>
  <si>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</si>
  <si>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</si>
  <si>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</si>
  <si>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</si>
  <si>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</si>
  <si>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</si>
  <si>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</si>
  <si>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</si>
  <si>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</si>
  <si>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</si>
  <si>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</si>
  <si>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</si>
  <si>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</si>
  <si>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</si>
  <si>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</si>
  <si>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</si>
  <si>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</si>
  <si>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</si>
  <si>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</si>
  <si>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</si>
  <si>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</si>
  <si>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</si>
  <si>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</si>
  <si>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</si>
  <si>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</si>
  <si>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</si>
  <si>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</si>
  <si>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</si>
  <si>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</si>
  <si>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</si>
  <si>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</si>
  <si>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</si>
  <si>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</si>
  <si>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</si>
  <si>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</si>
  <si>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</si>
  <si>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</si>
  <si>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</si>
  <si>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</si>
  <si>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</si>
  <si>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</si>
  <si>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</si>
  <si>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</si>
  <si>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</si>
  <si>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</si>
  <si>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</si>
  <si>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</si>
  <si>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</si>
  <si>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</si>
  <si>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</si>
  <si>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</si>
  <si>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</si>
  <si>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</si>
  <si>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</si>
  <si>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</si>
  <si>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</si>
  <si>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</si>
  <si>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</si>
  <si>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</si>
  <si>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</si>
  <si>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</si>
  <si>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</si>
  <si>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</si>
  <si>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</si>
  <si>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julianbarungi</t>
  </si>
  <si>
    <t>pidbari</t>
  </si>
  <si>
    <t>viralcorridor</t>
  </si>
  <si>
    <t>paulthedigit</t>
  </si>
  <si>
    <t>hubruzzo1</t>
  </si>
  <si>
    <t>abdrakhmanova</t>
  </si>
  <si>
    <t>alicevozza</t>
  </si>
  <si>
    <t>wonderfulsitho1</t>
  </si>
  <si>
    <t>f_pasquale</t>
  </si>
  <si>
    <t>gabferrieri</t>
  </si>
  <si>
    <t>cognitoafirica</t>
  </si>
  <si>
    <t>chiedzajane</t>
  </si>
  <si>
    <t>adolforossi1</t>
  </si>
  <si>
    <t>kpmg_de</t>
  </si>
  <si>
    <t>pacmachineryrec</t>
  </si>
  <si>
    <t>tommdeluca</t>
  </si>
  <si>
    <t>excel_templates</t>
  </si>
  <si>
    <t>un_kyrgyzstan</t>
  </si>
  <si>
    <t>giuliog</t>
  </si>
  <si>
    <t>corriere</t>
  </si>
  <si>
    <t>alessandrop19_</t>
  </si>
  <si>
    <t>carm2158</t>
  </si>
  <si>
    <t>chienyebera</t>
  </si>
  <si>
    <t>pagreenbuilding</t>
  </si>
  <si>
    <t>unsdg18</t>
  </si>
  <si>
    <t>copacogeca</t>
  </si>
  <si>
    <t>ecomarbles</t>
  </si>
  <si>
    <t>smmdayit</t>
  </si>
  <si>
    <t>flashandrea</t>
  </si>
  <si>
    <t>smdmitalia</t>
  </si>
  <si>
    <t>d4social</t>
  </si>
  <si>
    <t>webmarketingwmm</t>
  </si>
  <si>
    <t>kailash_web</t>
  </si>
  <si>
    <t>dutytorespond</t>
  </si>
  <si>
    <t>bovgabriele</t>
  </si>
  <si>
    <t>grimwarren</t>
  </si>
  <si>
    <t>climatewatchnl</t>
  </si>
  <si>
    <t>johnsandlos</t>
  </si>
  <si>
    <t>agiancatarino11</t>
  </si>
  <si>
    <t>powerinterfaith</t>
  </si>
  <si>
    <t>lowcostadvice13</t>
  </si>
  <si>
    <t>agw_drill_days</t>
  </si>
  <si>
    <t>cccrdg</t>
  </si>
  <si>
    <t>blondywitch</t>
  </si>
  <si>
    <t>giovannaditroia</t>
  </si>
  <si>
    <t>marco_vrg</t>
  </si>
  <si>
    <t>soli1964</t>
  </si>
  <si>
    <t>presanellarete</t>
  </si>
  <si>
    <t>israeleverdi</t>
  </si>
  <si>
    <t>andrea_boscaro</t>
  </si>
  <si>
    <t>mushongatinashe</t>
  </si>
  <si>
    <t>recyclingzw</t>
  </si>
  <si>
    <t>nats0</t>
  </si>
  <si>
    <t>worldgreenfound</t>
  </si>
  <si>
    <t>aqct_ltd</t>
  </si>
  <si>
    <t>worldproject_fd</t>
  </si>
  <si>
    <t>didierdelmer</t>
  </si>
  <si>
    <t>thelegalfound_</t>
  </si>
  <si>
    <t>masstrainingspa</t>
  </si>
  <si>
    <t>andresvilarino</t>
  </si>
  <si>
    <t>balkangreennews</t>
  </si>
  <si>
    <t>zmaslacakz</t>
  </si>
  <si>
    <t>uzaypartisi</t>
  </si>
  <si>
    <t>andreadoremus</t>
  </si>
  <si>
    <t>bernandemao</t>
  </si>
  <si>
    <t>postnormalera</t>
  </si>
  <si>
    <t>greenstorm2030</t>
  </si>
  <si>
    <t>pflab</t>
  </si>
  <si>
    <t>dugrunyowa</t>
  </si>
  <si>
    <t>valisannio</t>
  </si>
  <si>
    <t>swissnexchina</t>
  </si>
  <si>
    <t>mstefanile</t>
  </si>
  <si>
    <t>conzingaretti</t>
  </si>
  <si>
    <t>madhodha_bryan</t>
  </si>
  <si>
    <t>katandadaniel</t>
  </si>
  <si>
    <t>livegreenordie</t>
  </si>
  <si>
    <t>davidlavigno</t>
  </si>
  <si>
    <t>greenpeace_pl</t>
  </si>
  <si>
    <t>openeyeseconomy</t>
  </si>
  <si>
    <t>mukanganiseva</t>
  </si>
  <si>
    <t>pe_te_w</t>
  </si>
  <si>
    <t>ahbusolife</t>
  </si>
  <si>
    <t>kajagiello</t>
  </si>
  <si>
    <t>michaelpurvis64</t>
  </si>
  <si>
    <t>martharehnberg</t>
  </si>
  <si>
    <t>michalsetlak</t>
  </si>
  <si>
    <t>kaeseritalia</t>
  </si>
  <si>
    <t>dtongofa</t>
  </si>
  <si>
    <t>bgreen</t>
  </si>
  <si>
    <t>greenmission</t>
  </si>
  <si>
    <t>ina91294248</t>
  </si>
  <si>
    <t>denisebedell1</t>
  </si>
  <si>
    <t>gerardopardotar</t>
  </si>
  <si>
    <t>kathleenbrenne1</t>
  </si>
  <si>
    <t>clearfife</t>
  </si>
  <si>
    <t>sufiy</t>
  </si>
  <si>
    <t>socialchoices</t>
  </si>
  <si>
    <t>maxfilings</t>
  </si>
  <si>
    <t>entrepreneursjr</t>
  </si>
  <si>
    <t>grid110</t>
  </si>
  <si>
    <t>m_swords</t>
  </si>
  <si>
    <t>corradotopi</t>
  </si>
  <si>
    <t>therideshareguy</t>
  </si>
  <si>
    <t>cesaretrevisani</t>
  </si>
  <si>
    <t>lorenteggio</t>
  </si>
  <si>
    <t>thomasriebs</t>
  </si>
  <si>
    <t>jiwimc</t>
  </si>
  <si>
    <t>dcsx_co</t>
  </si>
  <si>
    <t>jsusoeff</t>
  </si>
  <si>
    <t>yabadabayolo</t>
  </si>
  <si>
    <t>sharanjeetp</t>
  </si>
  <si>
    <t>ministermumba</t>
  </si>
  <si>
    <t>muzvare5</t>
  </si>
  <si>
    <t>mazunga_sandra</t>
  </si>
  <si>
    <t>ingitalia</t>
  </si>
  <si>
    <t>orangefiber</t>
  </si>
  <si>
    <t>brigitajurisic</t>
  </si>
  <si>
    <t>prigemconcepts</t>
  </si>
  <si>
    <t>lmywa3</t>
  </si>
  <si>
    <t>stevekerosi</t>
  </si>
  <si>
    <t>santanocitoa</t>
  </si>
  <si>
    <t>fedefabiani</t>
  </si>
  <si>
    <t>beachyr0</t>
  </si>
  <si>
    <t>etc_energy</t>
  </si>
  <si>
    <t>maria_magezi</t>
  </si>
  <si>
    <t>beyonderltd</t>
  </si>
  <si>
    <t>awordaboutwind</t>
  </si>
  <si>
    <t>ecocerved</t>
  </si>
  <si>
    <t>assoarpa</t>
  </si>
  <si>
    <t>lithiumspot</t>
  </si>
  <si>
    <t>susdefitalia</t>
  </si>
  <si>
    <t>errecavallo</t>
  </si>
  <si>
    <t>debrajojo</t>
  </si>
  <si>
    <t>bryanmbirimi</t>
  </si>
  <si>
    <t>paolaaltamura</t>
  </si>
  <si>
    <t>gabrivallarino</t>
  </si>
  <si>
    <t>77giugiu77</t>
  </si>
  <si>
    <t>ciclavia</t>
  </si>
  <si>
    <t>lacincubator</t>
  </si>
  <si>
    <t>misterjt</t>
  </si>
  <si>
    <t>namasterthere</t>
  </si>
  <si>
    <t>theastanatimes</t>
  </si>
  <si>
    <t>robscacchi</t>
  </si>
  <si>
    <t>matnardi</t>
  </si>
  <si>
    <t>ap_legambiente</t>
  </si>
  <si>
    <t>vivi_con_stile</t>
  </si>
  <si>
    <t>jharrison22</t>
  </si>
  <si>
    <t>cavenali</t>
  </si>
  <si>
    <t>stephenson_mohl</t>
  </si>
  <si>
    <t>jdm_earth</t>
  </si>
  <si>
    <t>vnkathazo</t>
  </si>
  <si>
    <t>rosati_fabio</t>
  </si>
  <si>
    <t>cluster_lgca</t>
  </si>
  <si>
    <t>shopsharing</t>
  </si>
  <si>
    <t>legambientela</t>
  </si>
  <si>
    <t>robertamonaco10</t>
  </si>
  <si>
    <t>tafadzwamurungu</t>
  </si>
  <si>
    <t>panizzolors</t>
  </si>
  <si>
    <t>face_aluminium</t>
  </si>
  <si>
    <t>currandaly</t>
  </si>
  <si>
    <t>enactus_msu_zim</t>
  </si>
  <si>
    <t>mariluomi</t>
  </si>
  <si>
    <t>dxbsciencepark</t>
  </si>
  <si>
    <t>zikomenard</t>
  </si>
  <si>
    <t>anneodmatthews</t>
  </si>
  <si>
    <t>nlifepaints</t>
  </si>
  <si>
    <t>hararehub</t>
  </si>
  <si>
    <t>weall_alliance</t>
  </si>
  <si>
    <t>honkwenda</t>
  </si>
  <si>
    <t>ifoasapereutile</t>
  </si>
  <si>
    <t>avcesar</t>
  </si>
  <si>
    <t>pablo_montes</t>
  </si>
  <si>
    <t>intrawobs</t>
  </si>
  <si>
    <t>eko_svest</t>
  </si>
  <si>
    <t>ca_su_ad</t>
  </si>
  <si>
    <t>zuriel1</t>
  </si>
  <si>
    <t>bmthfairtrade</t>
  </si>
  <si>
    <t>divavcesar</t>
  </si>
  <si>
    <t>africege</t>
  </si>
  <si>
    <t>durhamcoast</t>
  </si>
  <si>
    <t>kristelize</t>
  </si>
  <si>
    <t>iedafrique</t>
  </si>
  <si>
    <t>bioqualita_</t>
  </si>
  <si>
    <t>ingvfallucca</t>
  </si>
  <si>
    <t>madaz_wacho</t>
  </si>
  <si>
    <t>cogreenbuilding</t>
  </si>
  <si>
    <t>brucehenderson2</t>
  </si>
  <si>
    <t>pageuruguay</t>
  </si>
  <si>
    <t>onudi_conosur</t>
  </si>
  <si>
    <t>giselledellamea</t>
  </si>
  <si>
    <t>transforma_uy</t>
  </si>
  <si>
    <t>32alvarogarcia</t>
  </si>
  <si>
    <t>mcoriglia</t>
  </si>
  <si>
    <t>greenomed_eu</t>
  </si>
  <si>
    <t>valpinna</t>
  </si>
  <si>
    <t>magreenbuilding</t>
  </si>
  <si>
    <t>infocamere</t>
  </si>
  <si>
    <t>iceroadshow</t>
  </si>
  <si>
    <t>ilariaorfino</t>
  </si>
  <si>
    <t>giadamichetti</t>
  </si>
  <si>
    <t>mclemente_xiv</t>
  </si>
  <si>
    <t>lucabarton</t>
  </si>
  <si>
    <t>hansfriederich</t>
  </si>
  <si>
    <t>lucartgroup</t>
  </si>
  <si>
    <t>tiriciclo</t>
  </si>
  <si>
    <t>gnellerba</t>
  </si>
  <si>
    <t>kitesssr</t>
  </si>
  <si>
    <t>italiahospitali</t>
  </si>
  <si>
    <t>jerome_pinneau</t>
  </si>
  <si>
    <t>banderatinashe</t>
  </si>
  <si>
    <t>hildevautmans</t>
  </si>
  <si>
    <t>rudibressa</t>
  </si>
  <si>
    <t>reteambiente</t>
  </si>
  <si>
    <t>lucamarchesi9</t>
  </si>
  <si>
    <t>fay19paul</t>
  </si>
  <si>
    <t>conc_206</t>
  </si>
  <si>
    <t>msuhubzw</t>
  </si>
  <si>
    <t>jxs606</t>
  </si>
  <si>
    <t>nextville_it</t>
  </si>
  <si>
    <t>veeabbie</t>
  </si>
  <si>
    <t>renewablematter</t>
  </si>
  <si>
    <t>moyo_nozipho</t>
  </si>
  <si>
    <t>finessmutoti</t>
  </si>
  <si>
    <t>asieros</t>
  </si>
  <si>
    <t>gomindsight</t>
  </si>
  <si>
    <t>rerebaudengo</t>
  </si>
  <si>
    <t>consorziobiogas</t>
  </si>
  <si>
    <t>pietrobartocci</t>
  </si>
  <si>
    <t>andreambassi</t>
  </si>
  <si>
    <t>freebooka</t>
  </si>
  <si>
    <t>bamboooproducts</t>
  </si>
  <si>
    <t>mfrittella</t>
  </si>
  <si>
    <t>cattaneo_r</t>
  </si>
  <si>
    <t>lamari_88</t>
  </si>
  <si>
    <t>gggicolombia</t>
  </si>
  <si>
    <t>g_berretta</t>
  </si>
  <si>
    <t>tvricicla</t>
  </si>
  <si>
    <t>cyrilmay1</t>
  </si>
  <si>
    <t>alexis_tth</t>
  </si>
  <si>
    <t>cpsross</t>
  </si>
  <si>
    <t>hschiller</t>
  </si>
  <si>
    <t>obsessiveprog</t>
  </si>
  <si>
    <t>perspktives</t>
  </si>
  <si>
    <t>gas_investments</t>
  </si>
  <si>
    <t>pradayrol_a</t>
  </si>
  <si>
    <t>owenrachel</t>
  </si>
  <si>
    <t>architectdugg</t>
  </si>
  <si>
    <t>inasmohamedh</t>
  </si>
  <si>
    <t>velekerick</t>
  </si>
  <si>
    <t>ingfergabriel</t>
  </si>
  <si>
    <t>africaaai</t>
  </si>
  <si>
    <t>sereecowwinnie</t>
  </si>
  <si>
    <t>dean_gberg</t>
  </si>
  <si>
    <t>sermecauto</t>
  </si>
  <si>
    <t>recycling4meet</t>
  </si>
  <si>
    <t>climatedisaster</t>
  </si>
  <si>
    <t>zestlettsosten</t>
  </si>
  <si>
    <t>naniksinghc</t>
  </si>
  <si>
    <t>dadapilla</t>
  </si>
  <si>
    <t>222figen</t>
  </si>
  <si>
    <t>climateb2b</t>
  </si>
  <si>
    <t>daelemanneliese</t>
  </si>
  <si>
    <t>rateitgreen</t>
  </si>
  <si>
    <t>uncle_josh_w</t>
  </si>
  <si>
    <t>gaiagsat</t>
  </si>
  <si>
    <t>scifryer2</t>
  </si>
  <si>
    <t>eaenergyeu</t>
  </si>
  <si>
    <t>kornelisblok</t>
  </si>
  <si>
    <t>schransjb</t>
  </si>
  <si>
    <t>reglombardia</t>
  </si>
  <si>
    <t>confindustrial</t>
  </si>
  <si>
    <t>alberto_ribolla</t>
  </si>
  <si>
    <t>d_glenn101</t>
  </si>
  <si>
    <t>taga_ew</t>
  </si>
  <si>
    <t>juliofdrezende</t>
  </si>
  <si>
    <t>blueguguska</t>
  </si>
  <si>
    <t>mnarbs</t>
  </si>
  <si>
    <t>ethioinvestment</t>
  </si>
  <si>
    <t>cermanager</t>
  </si>
  <si>
    <t>ester09573455</t>
  </si>
  <si>
    <t>rawanjordan</t>
  </si>
  <si>
    <t>humantalentmana</t>
  </si>
  <si>
    <t>ecoliving_it</t>
  </si>
  <si>
    <t>startzai</t>
  </si>
  <si>
    <t>sciubbis</t>
  </si>
  <si>
    <t>johnowe03918653</t>
  </si>
  <si>
    <t>tearthbeat</t>
  </si>
  <si>
    <t>crypto_politics</t>
  </si>
  <si>
    <t>ham_gretsky</t>
  </si>
  <si>
    <t>sabinocirulli74</t>
  </si>
  <si>
    <t>oldcinemas</t>
  </si>
  <si>
    <t>yarosisnancy</t>
  </si>
  <si>
    <t>melissabreu21</t>
  </si>
  <si>
    <t>priddlecorp</t>
  </si>
  <si>
    <t>acraftbeerlover</t>
  </si>
  <si>
    <t>globalcad_</t>
  </si>
  <si>
    <t>mercedcropmob</t>
  </si>
  <si>
    <t>brockgrills</t>
  </si>
  <si>
    <t>swcorpperlis</t>
  </si>
  <si>
    <t>mohamadarib</t>
  </si>
  <si>
    <t>andrew_barker</t>
  </si>
  <si>
    <t>mendelsohn30</t>
  </si>
  <si>
    <t>kinuthiageorgez</t>
  </si>
  <si>
    <t>kenmusings</t>
  </si>
  <si>
    <t>galgargano</t>
  </si>
  <si>
    <t>mark_gough</t>
  </si>
  <si>
    <t>lepzaaa</t>
  </si>
  <si>
    <t>johon_gutierrez</t>
  </si>
  <si>
    <t>nvrknew1</t>
  </si>
  <si>
    <t>akyalaa</t>
  </si>
  <si>
    <t>lamidegiwa</t>
  </si>
  <si>
    <t>silviaserrapoli</t>
  </si>
  <si>
    <t>dirk_wagener</t>
  </si>
  <si>
    <t>funstreets</t>
  </si>
  <si>
    <t>greenmovem</t>
  </si>
  <si>
    <t>inanduru</t>
  </si>
  <si>
    <t>forfinancewatch</t>
  </si>
  <si>
    <t>jerrydeking</t>
  </si>
  <si>
    <t>oasiis_br</t>
  </si>
  <si>
    <t>cecfee</t>
  </si>
  <si>
    <t>diderbob</t>
  </si>
  <si>
    <t>stephanesmorel</t>
  </si>
  <si>
    <t>bensimmonsiii</t>
  </si>
  <si>
    <t>jviver</t>
  </si>
  <si>
    <t>deborahsialo</t>
  </si>
  <si>
    <t>fluxtrends</t>
  </si>
  <si>
    <t>stevefleck</t>
  </si>
  <si>
    <t>joanjoh01973455</t>
  </si>
  <si>
    <t>dovergirl95</t>
  </si>
  <si>
    <t>greentech_my</t>
  </si>
  <si>
    <t>c_ridu</t>
  </si>
  <si>
    <t>soubrannec</t>
  </si>
  <si>
    <t>thabitsenior</t>
  </si>
  <si>
    <t>politicolucy</t>
  </si>
  <si>
    <t>simon_barrack</t>
  </si>
  <si>
    <t>virza1</t>
  </si>
  <si>
    <t>patricia_lavaud</t>
  </si>
  <si>
    <t>marielulu</t>
  </si>
  <si>
    <t>snowjani77</t>
  </si>
  <si>
    <t>ilgreenbuilding</t>
  </si>
  <si>
    <t>sdgsbot</t>
  </si>
  <si>
    <t>njgreenbuilding</t>
  </si>
  <si>
    <t>txgreenbuilding</t>
  </si>
  <si>
    <t>abunera</t>
  </si>
  <si>
    <t>nwabuisiaku</t>
  </si>
  <si>
    <t>nhgreenbuilding</t>
  </si>
  <si>
    <t>seed_sustdev</t>
  </si>
  <si>
    <t>energysvgtrust</t>
  </si>
  <si>
    <t>brianscififan</t>
  </si>
  <si>
    <t>ico2crypto</t>
  </si>
  <si>
    <t>anthonycoxoecd</t>
  </si>
  <si>
    <t>go_gaels</t>
  </si>
  <si>
    <t>lordsaulon</t>
  </si>
  <si>
    <t>maria04407435</t>
  </si>
  <si>
    <t>zenhuman</t>
  </si>
  <si>
    <t>smartcity4italy</t>
  </si>
  <si>
    <t>key4biz</t>
  </si>
  <si>
    <t>kenyabankers</t>
  </si>
  <si>
    <t>lennybett2</t>
  </si>
  <si>
    <t>radio1rai</t>
  </si>
  <si>
    <t>m4r14p40l4</t>
  </si>
  <si>
    <t>ellyannecgithae</t>
  </si>
  <si>
    <t>futursostenible</t>
  </si>
  <si>
    <t>acode_uganda</t>
  </si>
  <si>
    <t>southernskyre</t>
  </si>
  <si>
    <t>rigreenbuilding</t>
  </si>
  <si>
    <t>trapdinawrpool</t>
  </si>
  <si>
    <t>sdesertboots</t>
  </si>
  <si>
    <t>kelownascott</t>
  </si>
  <si>
    <t>davidhtwong</t>
  </si>
  <si>
    <t>spiderzjay</t>
  </si>
  <si>
    <t>mogreenbuilding</t>
  </si>
  <si>
    <t>gianfrancob3</t>
  </si>
  <si>
    <t>nickfayn94</t>
  </si>
  <si>
    <t>andvaccaro</t>
  </si>
  <si>
    <t>kumikitamori</t>
  </si>
  <si>
    <t>leni_las</t>
  </si>
  <si>
    <t>monicasflores</t>
  </si>
  <si>
    <t>oezguer_erguel</t>
  </si>
  <si>
    <t>marcuccimauriz</t>
  </si>
  <si>
    <t>vinculoeconomic</t>
  </si>
  <si>
    <t>aleee_d</t>
  </si>
  <si>
    <t>siavashjamal</t>
  </si>
  <si>
    <t>albertehstein</t>
  </si>
  <si>
    <t>centrommolina</t>
  </si>
  <si>
    <t>naneznoe</t>
  </si>
  <si>
    <t>dbeloved</t>
  </si>
  <si>
    <t>weareneo</t>
  </si>
  <si>
    <t>negredubravka</t>
  </si>
  <si>
    <t>drvishalmassey</t>
  </si>
  <si>
    <t>ivanzenattitude</t>
  </si>
  <si>
    <t>cansouthasia</t>
  </si>
  <si>
    <t>assodistil</t>
  </si>
  <si>
    <t>momanyijoan</t>
  </si>
  <si>
    <t>rossellamuroni</t>
  </si>
  <si>
    <t>nickatneo</t>
  </si>
  <si>
    <t>hvacik</t>
  </si>
  <si>
    <t>giurk</t>
  </si>
  <si>
    <t>greenatopiare</t>
  </si>
  <si>
    <t>m_signifredi</t>
  </si>
  <si>
    <t>mc_kinney</t>
  </si>
  <si>
    <t>wctranger</t>
  </si>
  <si>
    <t>cmccclimate</t>
  </si>
  <si>
    <t>76celisa</t>
  </si>
  <si>
    <t>canari868</t>
  </si>
  <si>
    <t>gecoalition</t>
  </si>
  <si>
    <t>ethical_banking</t>
  </si>
  <si>
    <t>greenideatech</t>
  </si>
  <si>
    <t>twittitrentatre</t>
  </si>
  <si>
    <t>secolourbano</t>
  </si>
  <si>
    <t>nurumugambi</t>
  </si>
  <si>
    <t>abookbrian1</t>
  </si>
  <si>
    <t>alanacraigen</t>
  </si>
  <si>
    <t>sirajpower</t>
  </si>
  <si>
    <t>laurentauh</t>
  </si>
  <si>
    <t>afedonline</t>
  </si>
  <si>
    <t>mahazubi</t>
  </si>
  <si>
    <t>ecodev5</t>
  </si>
  <si>
    <t>emma_kollatou</t>
  </si>
  <si>
    <t>c_plumpton</t>
  </si>
  <si>
    <t>unep_fi</t>
  </si>
  <si>
    <t>finfortomorrow</t>
  </si>
  <si>
    <t>b_lebot</t>
  </si>
  <si>
    <t>barbara45_20474</t>
  </si>
  <si>
    <t>thecritninja</t>
  </si>
  <si>
    <t>ecodellastampa</t>
  </si>
  <si>
    <t>jamesplegg</t>
  </si>
  <si>
    <t>csqacert</t>
  </si>
  <si>
    <t>stefaniaventu16</t>
  </si>
  <si>
    <t>birhanulenjiso</t>
  </si>
  <si>
    <t>visitorcity</t>
  </si>
  <si>
    <t>nwsaab</t>
  </si>
  <si>
    <t>ronmckaytweets</t>
  </si>
  <si>
    <t>luis_trevino</t>
  </si>
  <si>
    <t>cybermona</t>
  </si>
  <si>
    <t>taggartrehnn</t>
  </si>
  <si>
    <t>jaysims27</t>
  </si>
  <si>
    <t>paotzepg</t>
  </si>
  <si>
    <t>hankht</t>
  </si>
  <si>
    <t>denisborges26</t>
  </si>
  <si>
    <t>dyehouseinfo</t>
  </si>
  <si>
    <t>_open_science_</t>
  </si>
  <si>
    <t>realbarabbas</t>
  </si>
  <si>
    <t>njerithiongo</t>
  </si>
  <si>
    <t>cath_njuguna</t>
  </si>
  <si>
    <t>gbujiedan19</t>
  </si>
  <si>
    <t>biorefineryie</t>
  </si>
  <si>
    <t>enrd_cp</t>
  </si>
  <si>
    <t>eriaff_network</t>
  </si>
  <si>
    <t>biorefineryglas</t>
  </si>
  <si>
    <t>cagreenbuilding</t>
  </si>
  <si>
    <t>paulinepark</t>
  </si>
  <si>
    <t>dupontallan3</t>
  </si>
  <si>
    <t>neiassoc</t>
  </si>
  <si>
    <t>peaudebene</t>
  </si>
  <si>
    <t>veelagunaunesco</t>
  </si>
  <si>
    <t>unescomnsabb</t>
  </si>
  <si>
    <t>catherinea1992</t>
  </si>
  <si>
    <t>policyquests</t>
  </si>
  <si>
    <t>gggiindonesia</t>
  </si>
  <si>
    <t>clime_it</t>
  </si>
  <si>
    <t>stefanoboeri</t>
  </si>
  <si>
    <t>symbolafondazio</t>
  </si>
  <si>
    <t>erealacci</t>
  </si>
  <si>
    <t>carseri</t>
  </si>
  <si>
    <t>queenskitty</t>
  </si>
  <si>
    <t>joannammeyer</t>
  </si>
  <si>
    <t>noyafieldsorg</t>
  </si>
  <si>
    <t>beccarito</t>
  </si>
  <si>
    <t>mcalannmarx</t>
  </si>
  <si>
    <t>dislerfrank</t>
  </si>
  <si>
    <t>superbasicme</t>
  </si>
  <si>
    <t>mahamosa</t>
  </si>
  <si>
    <t>nutso4dynamo</t>
  </si>
  <si>
    <t>icanusecan</t>
  </si>
  <si>
    <t>paige989</t>
  </si>
  <si>
    <t>hulotteam</t>
  </si>
  <si>
    <t>itsmypresident</t>
  </si>
  <si>
    <t>luribea68</t>
  </si>
  <si>
    <t>paula_piccard</t>
  </si>
  <si>
    <t>hanslak</t>
  </si>
  <si>
    <t>adamsfrt11</t>
  </si>
  <si>
    <t>takeheight</t>
  </si>
  <si>
    <t>seth_leitman</t>
  </si>
  <si>
    <t>autrement_votre</t>
  </si>
  <si>
    <t>jlazaro</t>
  </si>
  <si>
    <t>jgrobicki</t>
  </si>
  <si>
    <t>arikring</t>
  </si>
  <si>
    <t>adamrogers2030</t>
  </si>
  <si>
    <t>tradomglobal</t>
  </si>
  <si>
    <t>amazingchevvolt</t>
  </si>
  <si>
    <t>sureshrajaman19</t>
  </si>
  <si>
    <t>villecantell</t>
  </si>
  <si>
    <t>agriparijs</t>
  </si>
  <si>
    <t>jillannami</t>
  </si>
  <si>
    <t>climateadvisory</t>
  </si>
  <si>
    <t>ashasitati</t>
  </si>
  <si>
    <t>assoambiente</t>
  </si>
  <si>
    <t>mud_2018</t>
  </si>
  <si>
    <t>lkente</t>
  </si>
  <si>
    <t>dolphin_n2</t>
  </si>
  <si>
    <t>lisamariecricht</t>
  </si>
  <si>
    <t>gevvc</t>
  </si>
  <si>
    <t>stupgreen</t>
  </si>
  <si>
    <t>gratisita</t>
  </si>
  <si>
    <t>onditicalvin</t>
  </si>
  <si>
    <t>nkimanga</t>
  </si>
  <si>
    <t>rah_sab</t>
  </si>
  <si>
    <t>kanykeyo1</t>
  </si>
  <si>
    <t>oketeswaka</t>
  </si>
  <si>
    <t>nicole_np</t>
  </si>
  <si>
    <t>gggimorocco</t>
  </si>
  <si>
    <t>madinamohamed</t>
  </si>
  <si>
    <t>gm_filmmaker</t>
  </si>
  <si>
    <t>samsonokwiri</t>
  </si>
  <si>
    <t>wanjikurevolt</t>
  </si>
  <si>
    <t>energyreporters</t>
  </si>
  <si>
    <t>alignthoughts</t>
  </si>
  <si>
    <t>jpnenergy</t>
  </si>
  <si>
    <t>eea_dubai</t>
  </si>
  <si>
    <t>cynomys_it</t>
  </si>
  <si>
    <t>jrojomartin</t>
  </si>
  <si>
    <t>giuliapolito</t>
  </si>
  <si>
    <t>emimoccia</t>
  </si>
  <si>
    <t>fpantero</t>
  </si>
  <si>
    <t>ilcirillo</t>
  </si>
  <si>
    <t>jenniferekelund</t>
  </si>
  <si>
    <t>paola_grechi</t>
  </si>
  <si>
    <t>iemanet</t>
  </si>
  <si>
    <t>cathleencrudden</t>
  </si>
  <si>
    <t>beamauk</t>
  </si>
  <si>
    <t>bayuendah</t>
  </si>
  <si>
    <t>rariedabull</t>
  </si>
  <si>
    <t>deangeli_giada</t>
  </si>
  <si>
    <t>orazioconti6</t>
  </si>
  <si>
    <t>theresamep</t>
  </si>
  <si>
    <t>cinziatoma</t>
  </si>
  <si>
    <t>rajendragb</t>
  </si>
  <si>
    <t>sweetcookiesme</t>
  </si>
  <si>
    <t>paesedellasera</t>
  </si>
  <si>
    <t>flaviorossi17</t>
  </si>
  <si>
    <t>greencubator</t>
  </si>
  <si>
    <t>tarangmeows</t>
  </si>
  <si>
    <t>waterjpi</t>
  </si>
  <si>
    <t>lucarallo</t>
  </si>
  <si>
    <t>mountainino</t>
  </si>
  <si>
    <t>kateunacanada</t>
  </si>
  <si>
    <t>leti_palmisano</t>
  </si>
  <si>
    <t>ecomondo</t>
  </si>
  <si>
    <t>maurizioi</t>
  </si>
  <si>
    <t>energred</t>
  </si>
  <si>
    <t>edambiente</t>
  </si>
  <si>
    <t>enerrinn</t>
  </si>
  <si>
    <t>ungreeneconomy</t>
  </si>
  <si>
    <t>alessiocazzin</t>
  </si>
  <si>
    <t>islayentrust</t>
  </si>
  <si>
    <t>financeandkm</t>
  </si>
  <si>
    <t>ideas4action</t>
  </si>
  <si>
    <t>mnicaedwards</t>
  </si>
  <si>
    <t>idepofficial</t>
  </si>
  <si>
    <t>conexcellence</t>
  </si>
  <si>
    <t>ukelanortheast</t>
  </si>
  <si>
    <t>sharonenv1</t>
  </si>
  <si>
    <t>climateactionne</t>
  </si>
  <si>
    <t>fsbnortheast</t>
  </si>
  <si>
    <t>_businessdurham</t>
  </si>
  <si>
    <t>drumgroup</t>
  </si>
  <si>
    <t>jenclairrobson</t>
  </si>
  <si>
    <t>nenaturepship</t>
  </si>
  <si>
    <t>iieuk</t>
  </si>
  <si>
    <t>quorumhub</t>
  </si>
  <si>
    <t>anna_lisamills</t>
  </si>
  <si>
    <t>ofbyforever</t>
  </si>
  <si>
    <t>doraakolo</t>
  </si>
  <si>
    <t>jeromeandalina</t>
  </si>
  <si>
    <t>fyldefuture</t>
  </si>
  <si>
    <t>ibrockova</t>
  </si>
  <si>
    <t>haimanotwua</t>
  </si>
  <si>
    <t>wbg_climate</t>
  </si>
  <si>
    <t>ecomarketplace</t>
  </si>
  <si>
    <t>chislettshakeup</t>
  </si>
  <si>
    <t>9cnewsuae</t>
  </si>
  <si>
    <t>meldawson6</t>
  </si>
  <si>
    <t>franferrante</t>
  </si>
  <si>
    <t>giasilvestrini</t>
  </si>
  <si>
    <t>ezanchini</t>
  </si>
  <si>
    <t>jacopogiliberto</t>
  </si>
  <si>
    <t>msegur</t>
  </si>
  <si>
    <t>jentykirschwood</t>
  </si>
  <si>
    <t>angtheplant</t>
  </si>
  <si>
    <t>nicholasyplebel</t>
  </si>
  <si>
    <t>ourfuturewater</t>
  </si>
  <si>
    <t>youngh20leader</t>
  </si>
  <si>
    <t>bigjmcc</t>
  </si>
  <si>
    <t>lisarobertshfx</t>
  </si>
  <si>
    <t>habesham</t>
  </si>
  <si>
    <t>gogreenr12</t>
  </si>
  <si>
    <t>seyoumagex</t>
  </si>
  <si>
    <t>obberlisa</t>
  </si>
  <si>
    <t>marcoforc</t>
  </si>
  <si>
    <t>marystgeorge</t>
  </si>
  <si>
    <t>goodnewsfinland</t>
  </si>
  <si>
    <t>claudiomkd</t>
  </si>
  <si>
    <t>lguido18</t>
  </si>
  <si>
    <t>daperspectives</t>
  </si>
  <si>
    <t>balinteractive</t>
  </si>
  <si>
    <t>mdr_torino</t>
  </si>
  <si>
    <t>nonsoloambiente</t>
  </si>
  <si>
    <t>thgreenparty</t>
  </si>
  <si>
    <t>gabrielemammi</t>
  </si>
  <si>
    <t>ivopezzuto</t>
  </si>
  <si>
    <t>berryethiopia</t>
  </si>
  <si>
    <t>uniliuc</t>
  </si>
  <si>
    <t>tirsity</t>
  </si>
  <si>
    <t>sammytesfu</t>
  </si>
  <si>
    <t>kbmpofu</t>
  </si>
  <si>
    <t>krispaju87</t>
  </si>
  <si>
    <t>pachikorozw</t>
  </si>
  <si>
    <t>mancunianbirder</t>
  </si>
  <si>
    <t>okothkenneth</t>
  </si>
  <si>
    <t>kimathinjebi</t>
  </si>
  <si>
    <t>sardauna2000</t>
  </si>
  <si>
    <t>finetouchcon</t>
  </si>
  <si>
    <t>boostfellowship</t>
  </si>
  <si>
    <t>garethhorsfield</t>
  </si>
  <si>
    <t>wcozimbabwe</t>
  </si>
  <si>
    <t>greeniloharare</t>
  </si>
  <si>
    <t>sibongi39477255</t>
  </si>
  <si>
    <t>achinomwe</t>
  </si>
  <si>
    <t>royal_consult</t>
  </si>
  <si>
    <t>saberstianzw</t>
  </si>
  <si>
    <t>greenbuildingwi</t>
  </si>
  <si>
    <t>vroumeas</t>
  </si>
  <si>
    <t>beama_htg</t>
  </si>
  <si>
    <t>greenallianceuk</t>
  </si>
  <si>
    <t>chrisjyatesuk</t>
  </si>
  <si>
    <t>efd_initiative</t>
  </si>
  <si>
    <t>natcapcoalition</t>
  </si>
  <si>
    <t>ggkplatform</t>
  </si>
  <si>
    <t>unitar</t>
  </si>
  <si>
    <t>uncclearn</t>
  </si>
  <si>
    <t>oecd_env</t>
  </si>
  <si>
    <t>gggi_hq</t>
  </si>
  <si>
    <t>mscgreeneconomy</t>
  </si>
  <si>
    <t>noro_kurilla</t>
  </si>
  <si>
    <t>migreenbuilding</t>
  </si>
  <si>
    <t>both_julia</t>
  </si>
  <si>
    <t>bamutingwende</t>
  </si>
  <si>
    <t>megmcmorris</t>
  </si>
  <si>
    <t>greenbiz</t>
  </si>
  <si>
    <t>realnigelndlovu</t>
  </si>
  <si>
    <t>karl_caco</t>
  </si>
  <si>
    <t>nealaztec</t>
  </si>
  <si>
    <t>premillennials</t>
  </si>
  <si>
    <t>notizieinitalia</t>
  </si>
  <si>
    <t>elena_giusini</t>
  </si>
  <si>
    <t>noisiamoilpd</t>
  </si>
  <si>
    <t>michebrune1</t>
  </si>
  <si>
    <t>esmecarlino</t>
  </si>
  <si>
    <t>nadiadcitta</t>
  </si>
  <si>
    <t>robertosignore7</t>
  </si>
  <si>
    <t>foiellipaolo</t>
  </si>
  <si>
    <t>serik_tpol</t>
  </si>
  <si>
    <t>servelearngrow</t>
  </si>
  <si>
    <t>moixus1970</t>
  </si>
  <si>
    <t>giro16669719</t>
  </si>
  <si>
    <t>fraskuzza</t>
  </si>
  <si>
    <t>faustodemaria</t>
  </si>
  <si>
    <t>coledoni</t>
  </si>
  <si>
    <t>a_m_295</t>
  </si>
  <si>
    <t>annacol468</t>
  </si>
  <si>
    <t>salcinz</t>
  </si>
  <si>
    <t>claudiafeuli</t>
  </si>
  <si>
    <t>oxfordtmcd</t>
  </si>
  <si>
    <t>pinina3946</t>
  </si>
  <si>
    <t>wdubitsky</t>
  </si>
  <si>
    <t>gianpaolopamio</t>
  </si>
  <si>
    <t>cleo63522213</t>
  </si>
  <si>
    <t>fabriziokinga</t>
  </si>
  <si>
    <t>matteocavagnin1</t>
  </si>
  <si>
    <t>marcnever</t>
  </si>
  <si>
    <t>conmaumartina</t>
  </si>
  <si>
    <t>aquaurbana</t>
  </si>
  <si>
    <t>yamatho2</t>
  </si>
  <si>
    <t>markandfocus</t>
  </si>
  <si>
    <t>mitidaption</t>
  </si>
  <si>
    <t>robert_brears</t>
  </si>
  <si>
    <t>claudiolub</t>
  </si>
  <si>
    <t>edward89stefano</t>
  </si>
  <si>
    <t>unido</t>
  </si>
  <si>
    <t>mohamad57653928</t>
  </si>
  <si>
    <t>deepgreendesign</t>
  </si>
  <si>
    <t>beccabluesky</t>
  </si>
  <si>
    <t>greenbizpartner</t>
  </si>
  <si>
    <t>buzzpotential</t>
  </si>
  <si>
    <t>angela23763271</t>
  </si>
  <si>
    <t>caribamboo2018</t>
  </si>
  <si>
    <t>inbarofficial</t>
  </si>
  <si>
    <t>unido_india</t>
  </si>
  <si>
    <t>ilonewdelhi</t>
  </si>
  <si>
    <t>causiluigi</t>
  </si>
  <si>
    <t>terrimilella</t>
  </si>
  <si>
    <t>ranocchia3</t>
  </si>
  <si>
    <t>trimpa48</t>
  </si>
  <si>
    <t>offfossilfuels</t>
  </si>
  <si>
    <t>satvolo</t>
  </si>
  <si>
    <t>fabiennenoble</t>
  </si>
  <si>
    <t>iloharare</t>
  </si>
  <si>
    <t>rangachakamanga</t>
  </si>
  <si>
    <t>fb_rice</t>
  </si>
  <si>
    <t>conventuslaw</t>
  </si>
  <si>
    <t>dippolitowilma</t>
  </si>
  <si>
    <t>casatisilvano</t>
  </si>
  <si>
    <t>uncdfpfip</t>
  </si>
  <si>
    <t>carlatrudu</t>
  </si>
  <si>
    <t>manuela08121961</t>
  </si>
  <si>
    <t>lucia25968868</t>
  </si>
  <si>
    <t>stecca81</t>
  </si>
  <si>
    <t>senatoripd</t>
  </si>
  <si>
    <t>nahomamare</t>
  </si>
  <si>
    <t>bini_ta</t>
  </si>
  <si>
    <t>terry7_</t>
  </si>
  <si>
    <t>matteorichetti</t>
  </si>
  <si>
    <t>whoisvittoria</t>
  </si>
  <si>
    <t>greenamerica</t>
  </si>
  <si>
    <t>onehousedragon</t>
  </si>
  <si>
    <t>mancunianspring</t>
  </si>
  <si>
    <t>unenvironment</t>
  </si>
  <si>
    <t>marco_salogni</t>
  </si>
  <si>
    <t>climate_action_</t>
  </si>
  <si>
    <t>iki_bmu</t>
  </si>
  <si>
    <t>newsafi</t>
  </si>
  <si>
    <t>antgrasso</t>
  </si>
  <si>
    <t>visualcap</t>
  </si>
  <si>
    <t>confdigitale</t>
  </si>
  <si>
    <t>seedsandchips</t>
  </si>
  <si>
    <t>consnetcomm</t>
  </si>
  <si>
    <t>startupbusiness</t>
  </si>
  <si>
    <t>itatradeagency</t>
  </si>
  <si>
    <t>italiaoggi</t>
  </si>
  <si>
    <t>263chat</t>
  </si>
  <si>
    <t>unidue</t>
  </si>
  <si>
    <t>startupverband</t>
  </si>
  <si>
    <t>tetrapak</t>
  </si>
  <si>
    <t>sergiocosta_min</t>
  </si>
  <si>
    <t>worldgbc</t>
  </si>
  <si>
    <t>breeamusa</t>
  </si>
  <si>
    <t>living_future</t>
  </si>
  <si>
    <t>ilo_research</t>
  </si>
  <si>
    <t>ilo</t>
  </si>
  <si>
    <t>toscanabxl</t>
  </si>
  <si>
    <t>calderdale</t>
  </si>
  <si>
    <t>hideswilson</t>
  </si>
  <si>
    <t>_eusalp</t>
  </si>
  <si>
    <t>iron_earth_east</t>
  </si>
  <si>
    <t>insitecollab</t>
  </si>
  <si>
    <t>ebonysuns</t>
  </si>
  <si>
    <t>cpcdc2015</t>
  </si>
  <si>
    <t>parksidecdc</t>
  </si>
  <si>
    <t>startup_italia</t>
  </si>
  <si>
    <t>elonmusk</t>
  </si>
  <si>
    <t>n_hulot</t>
  </si>
  <si>
    <t>drrimmer</t>
  </si>
  <si>
    <t>reclaimanglesea</t>
  </si>
  <si>
    <t>gravitydynamic</t>
  </si>
  <si>
    <t>paulhbeckwith</t>
  </si>
  <si>
    <t>reachscale</t>
  </si>
  <si>
    <t>jolaburnett</t>
  </si>
  <si>
    <t>eloycam2012</t>
  </si>
  <si>
    <t>stopadanicairns</t>
  </si>
  <si>
    <t>1o5cleanenergy</t>
  </si>
  <si>
    <t>jilevin</t>
  </si>
  <si>
    <t>michaelemann</t>
  </si>
  <si>
    <t>markruffalo</t>
  </si>
  <si>
    <t>schwarzenegger</t>
  </si>
  <si>
    <t>plugincarsnews</t>
  </si>
  <si>
    <t>pluginamerica</t>
  </si>
  <si>
    <t>wattev2buy</t>
  </si>
  <si>
    <t>antoniaz</t>
  </si>
  <si>
    <t>debraruh</t>
  </si>
  <si>
    <t>shicooks</t>
  </si>
  <si>
    <t>sustainablehero</t>
  </si>
  <si>
    <t>jackthelad1947</t>
  </si>
  <si>
    <t>bettsie2u</t>
  </si>
  <si>
    <t>bowennemesis</t>
  </si>
  <si>
    <t>phyllissilver</t>
  </si>
  <si>
    <t>thenergynet</t>
  </si>
  <si>
    <t>kirillklip</t>
  </si>
  <si>
    <t>kashthefuturist</t>
  </si>
  <si>
    <t>tcktcktck</t>
  </si>
  <si>
    <t>solaredgepv</t>
  </si>
  <si>
    <t>sunrun</t>
  </si>
  <si>
    <t>ristori20</t>
  </si>
  <si>
    <t>kadnoub</t>
  </si>
  <si>
    <t>profraywills</t>
  </si>
  <si>
    <t>bex_______</t>
  </si>
  <si>
    <t>greeneconcon</t>
  </si>
  <si>
    <t>wiseserbia</t>
  </si>
  <si>
    <t>repstephenlynch</t>
  </si>
  <si>
    <t>pku1898</t>
  </si>
  <si>
    <t>nzingaretti</t>
  </si>
  <si>
    <t>mfolparkland</t>
  </si>
  <si>
    <t>davidhogg111</t>
  </si>
  <si>
    <t>blackrock</t>
  </si>
  <si>
    <t>climatemorgan</t>
  </si>
  <si>
    <t>eco4clim</t>
  </si>
  <si>
    <t>iegexpo</t>
  </si>
  <si>
    <t>uocuracao</t>
  </si>
  <si>
    <t>tafchirinda</t>
  </si>
  <si>
    <t>teamdb</t>
  </si>
  <si>
    <t>db_awards</t>
  </si>
  <si>
    <t>altiafi</t>
  </si>
  <si>
    <t>ferragamo</t>
  </si>
  <si>
    <t>hsbc</t>
  </si>
  <si>
    <t>zoe_knight</t>
  </si>
  <si>
    <t>ktrebeck</t>
  </si>
  <si>
    <t>regionelazio</t>
  </si>
  <si>
    <t>finetouch</t>
  </si>
  <si>
    <t>gwerupoly</t>
  </si>
  <si>
    <t>vietnamnews7</t>
  </si>
  <si>
    <t>nah_208</t>
  </si>
  <si>
    <t>regions20</t>
  </si>
  <si>
    <t>fderugy</t>
  </si>
  <si>
    <t>pagexchange</t>
  </si>
  <si>
    <t>mjcoque</t>
  </si>
  <si>
    <t>miem_uruguay</t>
  </si>
  <si>
    <t>oppuruguay</t>
  </si>
  <si>
    <t>forsmontenegro</t>
  </si>
  <si>
    <t>2hirejobs</t>
  </si>
  <si>
    <t>ribestech</t>
  </si>
  <si>
    <t>eurecat_news</t>
  </si>
  <si>
    <t>luigidimaio</t>
  </si>
  <si>
    <t>piazzapulitala7</t>
  </si>
  <si>
    <t>tinder</t>
  </si>
  <si>
    <t>assolombarda</t>
  </si>
  <si>
    <t>varesenews</t>
  </si>
  <si>
    <t>eusalp</t>
  </si>
  <si>
    <t>rlong_bailey</t>
  </si>
  <si>
    <t>byopoly</t>
  </si>
  <si>
    <t>stefanociafani</t>
  </si>
  <si>
    <t>lanuovaecologia</t>
  </si>
  <si>
    <t>kyoto_club</t>
  </si>
  <si>
    <t>legambiente</t>
  </si>
  <si>
    <t>qualenergia</t>
  </si>
  <si>
    <t>confindustria</t>
  </si>
  <si>
    <t>roberthabeck</t>
  </si>
  <si>
    <t>bueti</t>
  </si>
  <si>
    <t>ranal55</t>
  </si>
  <si>
    <t>randalsmith10</t>
  </si>
  <si>
    <t>cassandrarules</t>
  </si>
  <si>
    <t>antiaerogaam</t>
  </si>
  <si>
    <t>josephprigith</t>
  </si>
  <si>
    <t>flyingless</t>
  </si>
  <si>
    <t>kevinclimate</t>
  </si>
  <si>
    <t>politico</t>
  </si>
  <si>
    <t>harleyrouda</t>
  </si>
  <si>
    <t>saudicma_en</t>
  </si>
  <si>
    <t>marketplacewknd</t>
  </si>
  <si>
    <t>energystar</t>
  </si>
  <si>
    <t>energy</t>
  </si>
  <si>
    <t>cleantechnica</t>
  </si>
  <si>
    <t>greenpla</t>
  </si>
  <si>
    <t>businessinsider</t>
  </si>
  <si>
    <t>marketplace</t>
  </si>
  <si>
    <t>china</t>
  </si>
  <si>
    <t>dubai</t>
  </si>
  <si>
    <t>worldbank</t>
  </si>
  <si>
    <t>greenpeace</t>
  </si>
  <si>
    <t>wwf</t>
  </si>
  <si>
    <t>quantum1net</t>
  </si>
  <si>
    <t>naomiaklein</t>
  </si>
  <si>
    <t>ontariogreens</t>
  </si>
  <si>
    <t>avilewis</t>
  </si>
  <si>
    <t>elizabethmay</t>
  </si>
  <si>
    <t>charlesadler</t>
  </si>
  <si>
    <t>ukenyatta</t>
  </si>
  <si>
    <t>wandilesihlobo</t>
  </si>
  <si>
    <t>m_layton</t>
  </si>
  <si>
    <t>fordnation</t>
  </si>
  <si>
    <t>cbcnews</t>
  </si>
  <si>
    <t>electramecc</t>
  </si>
  <si>
    <t>chuddles11</t>
  </si>
  <si>
    <t>bobrae48</t>
  </si>
  <si>
    <t>brunolemaire</t>
  </si>
  <si>
    <t>greeneconconfe</t>
  </si>
  <si>
    <t>spenergynetwork</t>
  </si>
  <si>
    <t>manny_ottawa</t>
  </si>
  <si>
    <t>elenabaloni</t>
  </si>
  <si>
    <t>justtransition</t>
  </si>
  <si>
    <t>ndp</t>
  </si>
  <si>
    <t>thejagmeetsingh</t>
  </si>
  <si>
    <t>unifortheunion</t>
  </si>
  <si>
    <t>rankandfileca</t>
  </si>
  <si>
    <t>navdeepsbains</t>
  </si>
  <si>
    <t>justintrudeau</t>
  </si>
  <si>
    <t>ancenazionale</t>
  </si>
  <si>
    <t>comieco</t>
  </si>
  <si>
    <t>comuni_anci</t>
  </si>
  <si>
    <t>katearonoff</t>
  </si>
  <si>
    <t>greenbiznetwork</t>
  </si>
  <si>
    <t>albertandp</t>
  </si>
  <si>
    <t>davidmcla</t>
  </si>
  <si>
    <t>intrepidenv</t>
  </si>
  <si>
    <t>confserbia</t>
  </si>
  <si>
    <t>ebrd</t>
  </si>
  <si>
    <t>unicredit_rs</t>
  </si>
  <si>
    <t>banca_intesa</t>
  </si>
  <si>
    <t>gruppocdp</t>
  </si>
  <si>
    <t>niazizeenat</t>
  </si>
  <si>
    <t>kjulybiao</t>
  </si>
  <si>
    <t>liberal_party</t>
  </si>
  <si>
    <t>johnfraseros</t>
  </si>
  <si>
    <t>asvisitalia</t>
  </si>
  <si>
    <t>tesla</t>
  </si>
  <si>
    <t>gmcanada</t>
  </si>
  <si>
    <t>sfediawards</t>
  </si>
  <si>
    <t>sfedients</t>
  </si>
  <si>
    <t>gm</t>
  </si>
  <si>
    <t>businessatoecd</t>
  </si>
  <si>
    <t>oecd_local</t>
  </si>
  <si>
    <t>oecd_social</t>
  </si>
  <si>
    <t>unyouthenvoy</t>
  </si>
  <si>
    <t>aya_chebbi</t>
  </si>
  <si>
    <t>_africanunion</t>
  </si>
  <si>
    <t>faoforestry</t>
  </si>
  <si>
    <t>pattyolimerick</t>
  </si>
  <si>
    <t>eflorian10</t>
  </si>
  <si>
    <t>nowthisnews</t>
  </si>
  <si>
    <t>jameswakibia</t>
  </si>
  <si>
    <t>kenyamissionun</t>
  </si>
  <si>
    <t>blanchardcanada</t>
  </si>
  <si>
    <t>nochkanzlerin</t>
  </si>
  <si>
    <t>modfarm</t>
  </si>
  <si>
    <t>potus</t>
  </si>
  <si>
    <t>theresa_may</t>
  </si>
  <si>
    <t>lopezobrador_</t>
  </si>
  <si>
    <t>mtounkara_gggi</t>
  </si>
  <si>
    <t>deccgovuk</t>
  </si>
  <si>
    <t>beisgovuk</t>
  </si>
  <si>
    <t>die_gdi</t>
  </si>
  <si>
    <t>consorziocic</t>
  </si>
  <si>
    <t>ansa_ambiente</t>
  </si>
  <si>
    <t>bonifacemwangi</t>
  </si>
  <si>
    <t>youngmpskenya</t>
  </si>
  <si>
    <t>hakiknchr</t>
  </si>
  <si>
    <t>kipmurkomen</t>
  </si>
  <si>
    <t>hassanalijoho</t>
  </si>
  <si>
    <t>mikesonko</t>
  </si>
  <si>
    <t>cs_kiunjuri</t>
  </si>
  <si>
    <t>speakerjbmuturi</t>
  </si>
  <si>
    <t>dkmaraga</t>
  </si>
  <si>
    <t>davidndii</t>
  </si>
  <si>
    <t>nassemblyke</t>
  </si>
  <si>
    <t>gunnarkohlin</t>
  </si>
  <si>
    <t>bbcafrica</t>
  </si>
  <si>
    <t>caprinov</t>
  </si>
  <si>
    <t>danielshurey</t>
  </si>
  <si>
    <t>scottlanman</t>
  </si>
  <si>
    <t>echasan</t>
  </si>
  <si>
    <t>moss_eco</t>
  </si>
  <si>
    <t>business</t>
  </si>
  <si>
    <t>samanthajcsmith</t>
  </si>
  <si>
    <t>gambica</t>
  </si>
  <si>
    <t>ifpri</t>
  </si>
  <si>
    <t>teebagrifood</t>
  </si>
  <si>
    <t>pmoindia</t>
  </si>
  <si>
    <t>atree_org</t>
  </si>
  <si>
    <t>sdgoals</t>
  </si>
  <si>
    <t>iied</t>
  </si>
  <si>
    <t>iihsin</t>
  </si>
  <si>
    <t>sole24ore</t>
  </si>
  <si>
    <t>adamhedelen</t>
  </si>
  <si>
    <t>minemdev</t>
  </si>
  <si>
    <t>unacgreencorps</t>
  </si>
  <si>
    <t>canadaun</t>
  </si>
  <si>
    <t>cathmckenna</t>
  </si>
  <si>
    <t>matmapco</t>
  </si>
  <si>
    <t>eca_official</t>
  </si>
  <si>
    <t>connectsdgs</t>
  </si>
  <si>
    <t>northeastbic</t>
  </si>
  <si>
    <t>leccomms</t>
  </si>
  <si>
    <t>peterleebiz</t>
  </si>
  <si>
    <t>seahambiz</t>
  </si>
  <si>
    <t>darlingtonbiz</t>
  </si>
  <si>
    <t>fsbsthtynewear</t>
  </si>
  <si>
    <t>themusselclub</t>
  </si>
  <si>
    <t>dmwvalley</t>
  </si>
  <si>
    <t>radissondurham</t>
  </si>
  <si>
    <t>sunrisemvmt</t>
  </si>
  <si>
    <t>ggreenwald</t>
  </si>
  <si>
    <t>billmckibben</t>
  </si>
  <si>
    <t>nepad_agency</t>
  </si>
  <si>
    <t>auc_caadp</t>
  </si>
  <si>
    <t>markhchampion</t>
  </si>
  <si>
    <t>patrickkrista2</t>
  </si>
  <si>
    <t>peoplespowerhse</t>
  </si>
  <si>
    <t>mcrfoe</t>
  </si>
  <si>
    <t>mayorofgm</t>
  </si>
  <si>
    <t>rodolfolacy</t>
  </si>
  <si>
    <t>ggkp6</t>
  </si>
  <si>
    <t>oecd</t>
  </si>
  <si>
    <t>jkenney</t>
  </si>
  <si>
    <t>rachelnotley</t>
  </si>
  <si>
    <t>ottawacity</t>
  </si>
  <si>
    <t>carbon613</t>
  </si>
  <si>
    <t>drdavidwheeler1</t>
  </si>
  <si>
    <t>canadianlabour</t>
  </si>
  <si>
    <t>greeneconnet</t>
  </si>
  <si>
    <t>metsogroup</t>
  </si>
  <si>
    <t>eforepower</t>
  </si>
  <si>
    <t>xynteo</t>
  </si>
  <si>
    <t>michael27406078</t>
  </si>
  <si>
    <t>profmarkmaslin</t>
  </si>
  <si>
    <t>swedeninzw</t>
  </si>
  <si>
    <t>zifmstereo</t>
  </si>
  <si>
    <t>officialtfgm</t>
  </si>
  <si>
    <t>cityoftreesmcr</t>
  </si>
  <si>
    <t>naturebasedsolu</t>
  </si>
  <si>
    <t>gm_hsc</t>
  </si>
  <si>
    <t>helenpidd</t>
  </si>
  <si>
    <t>gmmoving</t>
  </si>
  <si>
    <t>gmringway</t>
  </si>
  <si>
    <t>glitterypips</t>
  </si>
  <si>
    <t>nationbreaking</t>
  </si>
  <si>
    <t>nicholaskarani</t>
  </si>
  <si>
    <t>enactuszw</t>
  </si>
  <si>
    <t>mlswzim</t>
  </si>
  <si>
    <t>emcoz_zim</t>
  </si>
  <si>
    <t>zctuzimbabwe</t>
  </si>
  <si>
    <t>hphororo</t>
  </si>
  <si>
    <t>makower</t>
  </si>
  <si>
    <t>aztec_limited</t>
  </si>
  <si>
    <t>movecommercial</t>
  </si>
  <si>
    <t>gsticseries</t>
  </si>
  <si>
    <t>xiaolanf</t>
  </si>
  <si>
    <t>elmichofficial</t>
  </si>
  <si>
    <t>mikeschreiner</t>
  </si>
  <si>
    <t>davidccoon</t>
  </si>
  <si>
    <t>cpc_hq</t>
  </si>
  <si>
    <t>stephenharper</t>
  </si>
  <si>
    <t>blainehiggs</t>
  </si>
  <si>
    <t>uninindia</t>
  </si>
  <si>
    <t>berniesnewschan</t>
  </si>
  <si>
    <t>desmogblog</t>
  </si>
  <si>
    <t>sianberry</t>
  </si>
  <si>
    <t>mcrclimate</t>
  </si>
  <si>
    <t>gmlowcarbonhub</t>
  </si>
  <si>
    <t>kevgreenstreets</t>
  </si>
  <si>
    <t>jeremycorbyn</t>
  </si>
  <si>
    <t>fondcogeme</t>
  </si>
  <si>
    <t>wordpressdotcom</t>
  </si>
  <si>
    <t>comunivirtuosi</t>
  </si>
  <si>
    <t>comunedichiari</t>
  </si>
  <si>
    <t>climatekic</t>
  </si>
  <si>
    <t>Retweet</t>
  </si>
  <si>
    <t>Mentions</t>
  </si>
  <si>
    <t>Replies to</t>
  </si>
  <si>
    <t>How can *everyone* #GetAStake in the #GreenEconomy of tomorrow? That's what we're exploring at our next @GECoalition Global Meeting, Cape Town SA 🇿🇦, Jan 8-9th 2019. Find out more: 
https://t.co/KJHz7uR4gy https://t.co/rbPR2EKqjl</t>
  </si>
  <si>
    <t>infocamere : Su ItaliaOggi 'Il nuovo piano #madeinitaly punta sull'#ecommerce " ITAtradeagency iceroadshow #greeneconomy Startupbusiness ConsNetcomm SEEDSandCHIPS ConfDigitale https://t.co/9hPhij1HMl https://t.co/ZhsAE68CPA</t>
  </si>
  <si>
    <t>To fully transition to a Green Economy, we will need vast amounts of metals like copper, silicon, aluminum, lithium, cobalt, rare earths, and silver. Link &amp;gt;&amp;gt; https://t.co/CcqezRNbb1 @VisualCap via @antgrasso #GreenEconomy #Sustainability https://t.co/PQTA3F86n1</t>
  </si>
  <si>
    <t>"#greeneconomy non è solo necessaria per affrontare sfide ambientali, a cominciare da mutamenti climatici, ma anche opportunità per rendere più innovative imprese, per costruire economia più a misura d’uomo". @erealacci  oggi sul @Corriere : https://t.co/R25RyjFeJd https://t.co/jnwrpv7VXq</t>
  </si>
  <si>
    <t>Скоро: ЦОР АУЦА запускает эксперимент: "Жизнь без пластиковых пакетов и частного авто" #greeneconomy #sdgs #GreenBishkek</t>
  </si>
  <si>
    <t>A participant explains how they are doing water harvesting  and also expressing their interest in being part of contributing to green jobs. #greeneconomy https://t.co/1vEki2Hl4x</t>
  </si>
  <si>
    <t>Waste separation is explained by a youth as part of the interactive session at the Mutare Promotional Tour for the GreenenterPRIZE Innovation Challenge #greenjobs.#greeneconomy https://t.co/e7dr6we25b</t>
  </si>
  <si>
    <t>Su @ItaliaOggi 'Il nuovo piano #madeinitaly punta sull'#ecommerce " @ITAtradeagency @iceroadshow #greeneconomy @Startupbusiness @ConsNetcomm @SEEDSandCHIPS @ConfDigitale https://t.co/0B0Bi1Bn5Y</t>
  </si>
  <si>
    <t>#GreenenterPRIZE @iloharare Promotional Tour Workshop in #Gweru! Coming to the City of Progress on Thurs 22 Nov @ GweruPolytechnic 9am to share about #greeneconomy &amp;amp; creation of #greenjobs. Join us in the green workshop  @BOOSTFellowship  @Sibongi39477255 @BAMutingwende @MSU_Hub https://t.co/WmVqqS1kiW</t>
  </si>
  <si>
    <t>Count Down!! #GreenenterPRIZE Promotional Tour Workshop in #Mutare.You are invited to participate @ the  green enterprise development promotional workshop #MutarePolytech on 20 Nov @ 09.30hrs to learn about #GreenEconomy #greenjobs  @263Chat  @royal_consult @BOOSTFellowship https://t.co/Li18LCMlvv</t>
  </si>
  <si>
    <t>Per il Piano #MadeinItaly 2019 @ITAtradeagency punta su #ecommerce ed attrazione #investimenti su progetti  di #greeneconomy #geenfield. #internazionalizzazione #innovazione #IDE #FDI (via @ItaliaOggi) https://t.co/fp6EOuQxZc</t>
  </si>
  <si>
    <t>#GreenEconomy &amp;amp; #SocialEntrepreneurship sind wachsende Segmente innerhalb der #Startup-Branche – so auch beim #GründerpreisNRW. Weitere Ergebnisse des aktuellen Deutschen Startup Monitors von @KPMG_DE, @StartupVerband &amp;amp; @unidue: https://t.co/oW0wUctIZv #dsm18 https://t.co/EzOrtsYTuV</t>
  </si>
  <si>
    <t>Poland new #transportable #recyclingplant with #Panizzolo #hammermill Flex 800 Mobile. #Italianquality #CircularEconomy #wastetreatment. fast installation and start-up.
#greeneconomy #metalscrap #metalwaste #scraphandling #wasteshredding #wasterecovery #wasterecycling https://t.co/3u6o5kbb2m</t>
  </si>
  <si>
    <t>Curiosi di scoprire come facciamo a dare nuova vita dei cartoni in #TetraPak? Guardate quest'intervista fatta da @gNellerba a @Ecomondo per saperne di più: https://t.co/dZTGb4a2hQ ♻️ @tetrapak @TiRiciclo #Lucart #SharingTheFuture #greeneconomy #circulareconomy #sostenibilità</t>
  </si>
  <si>
    <t>Are you curious to find out how we give new life to #TetraPak beverage cartoons? Take a look at this interview made by @gNellerba at @Ecomondo to learn more: https://t.co/dZTGb4a2hQ ♻️ @tetrapak @TiRiciclo #Lucart #SharingTheFuture #greeneconomy #circulareconomy #sustainability</t>
  </si>
  <si>
    <t>Addressing Climate Change through Investment https://t.co/d4OGzy9een
#ClimateChange #RenewableEnergy #ResponsibleInvestment #InvestmentManagement #GreenEconomy</t>
  </si>
  <si>
    <t>@SergioCosta_min " la differenziata deve essere di qualità.  Il riciclo è alla base dell' #economiacircolare " #ambiente #sostenibilita #greeneconomy https://t.co/tINifR5Olr</t>
  </si>
  <si>
    <t>Real-time feedback makes hotel guests slash shower power ~ https://t.co/n3gSpzeoMk
#GreenDesign #Innovation #Design #Culture #GreenEconomy #CdnPoli #ActOnClimate #Green</t>
  </si>
  <si>
    <t>Are you an entrepreneur in Green Business or interested in going Green? Come join us in Gweru on the 22nd of November  2018 at #GweruPoly and learn more on how you can contribute to the #GreenEconomy and also be part of the #GreenInnovationChallenge @BOOSTFellowship https://t.co/hbPtqNClhZ</t>
  </si>
  <si>
    <t>More Green Buildings = Millions More Jobs: https://t.co/kssCqp5seJ #greenbuilding #jobs #greenjobs @ILO @ILO_Research #WESO #greeneconomy #globalgoals #SDGs #ParisAgreement #sustainability #circularecnomy MT @Living_Future @BREEAMUSA @WorldGBC #resilience #cleanenergy #workforce https://t.co/jP3itoWXb6</t>
  </si>
  <si>
    <t>Five tipping points - The CC we CAN do something about
#YoungEcoClimathons2018
Tipping point 10 Religious authority - #Ditch depraving lifestyle, CC brakes the last tradition #climatemarch #PeoplesClimate #climasphere #YEARSofLIVING #COP21 #greeneconomy #RoadtoParis2015 #Paris https://t.co/OmYdyTcNk8</t>
  </si>
  <si>
    <t>Five tipping points - The CC we CAN do something about
#YoungEcoClimathons2018
Tipping point 8 Deforestation "slash and burn" - "#Ditch wild fires all year round"~Arnold S. #climatemarch #PeoplesClimate #climasphere #YEARSofLIVING #COP21 #greeneconomy #RoadtoParis2015 #Regions</t>
  </si>
  <si>
    <t>Five tipping points - The #DRR we can´t do anything about
#YoungEcoClimathons2018
Tipping point 5 Population - #STOP making babies #10billion The problem is We are getting older #climatemarch #PeoplesClimate #climasphere #YEARSofLIVING #COP21 #greeneconomy #RoadtoParis2015 #SDGs https://t.co/aPNeZZWtoF</t>
  </si>
  <si>
    <t>Five tipping points - The #DRR we can´t do anything about
#YoungEcoClimathons2018
Tipping point 3 Arctic methane release - #STOP activities melting permafrost in the arctic tundra #climatemarch #PeoplesClimate #climasphere #YEARSofLIVING #COP21 #greeneconomy #RoadtoParis2015</t>
  </si>
  <si>
    <t>Five tipping points - The #DRR we can´t do anything about
#YoungEcoClimathons2018
Tipping point 1 Consumption - “#STOP all the effects of human counterproductive activities..... #climatemarch #PeoplesClimate #climasphere #YEARSofLIVING #COP21 #greeneconomy #RoadtoParis2015</t>
  </si>
  <si>
    <t>Tipping point 3 Arctic methane release - #STOP activities melting permafrost in the arctic tundra #climatemarch #PeoplesClimate #climasphere #YEARSofLIVING #COP21 #greeneconomy #RoadtoParis2015 #UCEEP #LaRoutePourParis2015 #RegionsClimate #AGW_drill_days #YoungEcoClimathons2018 https://t.co/yLGVfaFChv</t>
  </si>
  <si>
    <t>@ERIAFF_Network @ToscanaBXL Some examples of rural stakeholders involvement in #bioeconomy in our EU https://t.co/JlnkCIN4hz on #GreenEconomy - farmers’ collaboration with a local biogas grid in SE (p.31), cooperation on research in IT to develop  greener filtering of olive oil (p.28) https://t.co/gJWV4RqLnT</t>
  </si>
  <si>
    <t>Here's @HidesWilson - she brings style, shine and panache to all things @calderdale #greeneconomy as well as #housing #talented #ourday https://t.co/G501sBPJ96</t>
  </si>
  <si>
    <t>Five tipping points - The CC we CAN do something about
#YoungEcoClimathons2018
Tipping point 9 Water - #Ditch water waste and loss. Control water scarcity with #watermeter #climatemarch #PeoplesClimate #climasphere #YEARSofLIVING #COP21 #greeneconomy #RoadtoParis2015 #Paris2015</t>
  </si>
  <si>
    <t>Five tipping points - The CC we CAN do something about
#YoungEcoClimathons2018
Tipping point 7 Transport &amp;amp; Air pollution - #Ditch the car for the planet, focus on remote working #climatemarch #PeoplesClimate #climasphere #YEARSofLIVING #COP21 #greeneconomy #RoadtoParis2015</t>
  </si>
  <si>
    <t>Five tipping points - The #DRR we can´t do anything about
#YoungEcoClimathons2018
Tipping point 4 Ocean acidification – Absorption of CO2 by the oceans and pollution must #STOP #climatemarch #PeoplesClimate #climasphere #YEARSofLIVING #COP21 #greeneconomy #RoadtoParis2015 #Rebel</t>
  </si>
  <si>
    <t>Five tipping points - The #DRR we can´t do anything about
#YoungEcoClimathons2018
Tipping point 2 The Arctic ice cap - #STOP making the planets heat reflecting mirror smaller #climatemarch #PeoplesClimate #climasphere #YEARSofLIVING #COP21 #greeneconomy #RoadtoParis2015 #risk</t>
  </si>
  <si>
    <t>A #Innsbruck per il Forum Annuale della Strategia #UE di #EUSALP. È stata occasione per il passaggio di consegne dal Tirolo alla Lombardia alla presidenza @_Eusalp 2019. @RegLombardia lavorerà nella prospettiva della #greeneconomy e #sostenibilità https://t.co/x6peLxIWGE</t>
  </si>
  <si>
    <t>Congratulations to @QuorumHub team in acheiving their Investors in the Environment Green Level accreditation and working to Green the Economy of North East England (GENEE).
Engaging tennants, integrating sustainability and much more.
@iiEUK #sustainability #greeneconomy https://t.co/wragzassMn</t>
  </si>
  <si>
    <t>...She works with @Iron_Earth_East, a worker-led not-for-profit committed to “empowering oil and gas, coal and Indigenous workers to build a renewable energy economy."'
https://t.co/7Bn60F7S22 #NLpoli #CDNpoli #Canpoli #GreenEconomy</t>
  </si>
  <si>
    <t>Full house @ParksideCDC @CPCDC2015 @powerinterfaith for #ChatNChew #GreenEconomy learning about land use and community-owned infrastructure facilitated by @EbonySuns @insitecollab</t>
  </si>
  <si>
    <t>Giovane, iper connesso, tecnologico e laureato: è il contadino del 2018. Ecco chi sono i protagonisti della #GreenEconomy italiana: ideatori di #startup innovative, 1 su 4 è laureato, 8 su 10 viaggiano all'estero. #agricoltura @startup_italia https://t.co/FyBqPjg96l</t>
  </si>
  <si>
    <t>TERMOVALORIZZATORI SUPERATI NEL LUNGO PERIODO, SI PUNTI SU ECONOMIA CIRCOLARE – A.D. DI #A2A #circulareconomy #economiacircolare #ESG #SRI #greeneconomy https://t.co/x7PqdWQnfy https://t.co/PpZBczEagy</t>
  </si>
  <si>
    <t>#Israel e #India alleati per l’ #acqua #water #tech #startup #ambiente #ambientalismo #green #greeneconomy #verdi #agriculture https://t.co/irot0al6OD</t>
  </si>
  <si>
    <t>Are you an entrepreneur in Green Business or interested in going Green? Come join us in #Masvingo on the 21st of November at the #CivicCenter and learn more on how you can contribute to the #GreenEconomy and also be part of an exiting competition! https://t.co/sngQZ0pjhQ</t>
  </si>
  <si>
    <t>It is time to find out how green  businesses are in Manicaland and how green we are at home?   Interesting responses some are using renewable energy &amp;amp; some said they don't know how to go green  #greeneconomy  #greenjobs https://t.co/KAR08muGrC</t>
  </si>
  <si>
    <t>@arikring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</si>
  <si>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We're super proud of our Sustainability manager Laura McGrath!
She has recently achieved @NENaturePShip Investors in the Environment Green Award! She works hard to ensure Quorum Business Park is a green place to work. #GoLaura🥳 #greeneconomy https://t.co/ULSGVJUPbD</t>
  </si>
  <si>
    <t>Experts of @WISESerbia made it clear: smart&amp;amp;green development of Serbia IS possible. Find out what those #SustainableDevelopmen #WISE #women leaders said at @GreenEconCon  about #renewables #energyefficiency #ClimateChange #greeneconomy in 🇷🇸 RT 2 support https://t.co/mGBgnTE9fa https://t.co/ALEMiMKbC0</t>
  </si>
  <si>
    <t>@RepStephenLynch we need you to get onto the #GreenNewDeal! #cityofboston needs a #greeneconomy !!</t>
  </si>
  <si>
    <t>Glad to be part of this year's International Summit of Women Entrepreuners, organized by China Association of Woman Entrepreneurs (#CAWE) and National School of Development @PKU1898 (NSDPU), which focuses on #SmartManufacture, #GreenEconomy, #Healthcare and the #NewIndustries. https://t.co/dpOaHKAZxy</t>
  </si>
  <si>
    <t>Mentre la quinta stella (#ambiente) del #m5s si spegne tra #condono e #sversamenti, a sinistra con @nzingaretti si ricomincia a parlare di #greeneconomy e #svilupposostenibile.  Un new deal verde per salvare l'Italia https://t.co/xcf0KBD0Dk #scelgozinga</t>
  </si>
  <si>
    <t>Happening today. See you there!! @ #MasvingoCivicCentre #greenjobs #greeneconomy https://t.co/wtIfqtZURm</t>
  </si>
  <si>
    <t>Dear @davidhogg111 What can we do in our states2stop production of weapons?: We need to ban arms manufacturers state by state as the US government won't STOP.
We need a #greeneconomy &amp;amp;2quit relying on the #armsindustry &amp;amp;2get #livingwage jobs #MakeItHappen @MFOLParkland #ArmsSales https://t.co/2M3pbwdrqW</t>
  </si>
  <si>
    <t>@climatemorgan “Poland could become a Greentiger!” on major divestments from coal driven by @blackrock etc, on importance to bring coalworkers with us into the #justtransition #greeneconomy -whose hard work has given our societies so much #oees #daredisrupt https://t.co/Q7wsrIKSar</t>
  </si>
  <si>
    <t>Cosa ci fanno dei bimbi con le matite #Kaeser? 
Non vedono l’ora di consumarle per piantare il seme contenuto in cima e veder crescere la loro piantina. 🌱♻️ 🤩
-
-
-
#ecosostenibility #greeneconomy #kaeserforgreen https://t.co/A4EhvDJAqm</t>
  </si>
  <si>
    <t>Are you an entrepreneur in Green Business or interested in going Green? Come join us in Gweru on the 22nd of November  2018 at #GweruPoly and learn more on how you can contribute to the #GreenEconomy and also be part of the #GreenInnovationChallenge @greeniloharare</t>
  </si>
  <si>
    <t>In depth coverage about why investment in #hemp is a growth market #finally #legalize #greeneconomy #timeisnow https://t.co/27l5z3kgHu</t>
  </si>
  <si>
    <t>“...we're also facing a slow-moving financial time bomb unless we take relatively immediate action. The time for debating the problems has passed.” It’s a #climatechange time bomb too. Time to shift, take advance of #greeneconomy #justtransition #cdnpoli https://t.co/wxlHr07gtL</t>
  </si>
  <si>
    <t>Il momento migliore per piantare un albero era 20 anni fa
Il secondo migliore momento è ora.
#ecologia #sostenibilita #green #ambiente #natura #greeneconomy #innovazione #GreenEnergy #economiacircolare #sostenibilidad #rinnovabili #circulareconomy #GlobalWarming #deforestation https://t.co/diNDdDlGEi</t>
  </si>
  <si>
    <t>Se si perde il contatto con la natura, si perde il contatto con l'umanità.
J.Krishnamurti 
#ecologia #Ambiente #green #circulareconomy #sostenibilità #greeneconomy #rinnovabili #innovazione #solar #plasticfree #economiacircolare #ecofriendly #nature #etica #riciclo #CrueltyFree https://t.co/Sltujod2Pd</t>
  </si>
  <si>
    <t>#greeneconomy #greeninvesting https://t.co/tviVbmOA2g</t>
  </si>
  <si>
    <t>Very interesting article about thé #future and #Circular business advantage: what organisations need to know. #circulareconomy #greeneconomy #business  https://t.co/Dwm8JcEYao</t>
  </si>
  <si>
    <t>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</si>
  <si>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Issue is of extreme importance for future generation: negotiations on #environmental #sustainability and #environmentprotection without the weight of the #EU are going to favor the stronger party (large corporations who would enjoy reducing of safeguards). #greeneconomy @ECO4CLIM https://t.co/L0HOVUXgNc</t>
  </si>
  <si>
    <t>A break from #FinancialInclusion and #greeneconomy to remind us that our very own British government is one of the main causes of the humanitarian disaster in the #Yemen. Please think about it when you complain about migrants, who are coming to Europe to escape the war. https://t.co/hR7T7gdTiN</t>
  </si>
  <si>
    <t>#Ecomondo2018 
The "art of sustainability"
#Greeneconomy #sustainabledevelopment #circulareconomy 
@IEGexpo https://t.co/Ualxw6eMzt</t>
  </si>
  <si>
    <t>#EUSALP, #GREENECONOMY AL CENTRO DELLA PRESIDENZA ITALIANA COORDINATA DA REGIONE #LOMBARDIA https://t.co/zjRR7cED4Y</t>
  </si>
  <si>
    <t>TThe "#Curaçao #Smart and #Sustainable" conference was held at the Auditorium of the @UoCuracao . #Entrepreneurship, #Sustainability, #GreenEconomy, #CircularEconomy https://t.co/qgiFUYh4iC https://t.co/IQpImmJk9g</t>
  </si>
  <si>
    <t>It is only by embracing the #greeneconomy and not hiding heads in the sand (or behind dirty polluting interests) does our planet have a chance. #environment https://t.co/nWI2nWGmEC</t>
  </si>
  <si>
    <t>Its ON!! Today in Masvingo, lets meet and discuss #greeneconomy #greenjobs @iloharare @greeniloharare @tafchirinda @BOOSTFellowship https://t.co/lAeC7653Bs</t>
  </si>
  <si>
    <t>I will be there when it happens.. Toured the Masvingo Urban Recycling workplace. Mrs Chiwera has created jobs for youth in Masvingo and is making money from waste #greenjobs #greeneconomy
@greeniloharare @WCOZIMBABWE https://t.co/Y675UKce4L</t>
  </si>
  <si>
    <t>Con #RaimondoOrsini parliamo di eco-innovazione e scopriamo gli effetti delle misure di #greeneconomy, in Italia e nelle principali economie europee. #INGChallenge</t>
  </si>
  <si>
    <t>Blue Economy is a good economy.. checking the econometric&amp;amp;empirical stats available to us..
#GreenEconomy
#Environmentalsustainability
🌏🏄🎣🎯 https://t.co/K31VUjdBPv</t>
  </si>
  <si>
    <t>Finland's Altia was awarded due to the bio and #circulareconomy employed at its #Koskenkorva #distillery in #Finland, where 100 % of its grains are utilised https://t.co/WSfCNDH9FI @AltiaFI @db_awards @teamdb #Altia #Finland #GreenAwards #spirits #sustainability #greeneconomy</t>
  </si>
  <si>
    <t>Spirito imprenditoriale, vision e innovazione applicati alla #greeneconomy sono gli ingredienti per una miscela vincente: @OrangeFiber ad #INGChallenge ci racconta di come da una idea innovativa sono arrivati alla prima collezione con @Ferragamo https://t.co/HWwambNzaP</t>
  </si>
  <si>
    <t>Tra poco all’auditorium dell’Ara Pacis la premiazione delle #startup che hanno partecipato a #INGChallenge “La #greeneconomy come motore di #innovazione e #sviluppo”. 
🔋#efficienzaenergetica e 🌱#economiacircolare anche qui protagoniste https://t.co/AmGAL5wme1</t>
  </si>
  <si>
    <t>What can investors learn from the new ETC report? @zoe_knight from @HSBC on #MissionPossible #greeneconomy https://t.co/UgEKG2emYA</t>
  </si>
  <si>
    <t>BLOG: In Uganda 🇺🇬, people are breaking environmental laws to feed their families. What can be done to protect ecosystems without hurting people?
#GetAStake in the #GreenEconomy
https://t.co/Jmi76vjcih https://t.co/8JzQmA0YGa</t>
  </si>
  <si>
    <t>@KTrebeck As you know we can create the #ultimate in #sustainable #gowns #greeneconomy #inclusivegrowth #letsdothis #circulareconomy #sustainability #slowfashion #endmodernslavery #womeninbusiness #globalgoals #local #economies #strivetothrive https://t.co/JCdJ2KHaUe</t>
  </si>
  <si>
    <t>Here's how politicians are holding businesses back from realising the true potential of renewables investments, and what the public can do to help. #renewables #greeneconomy
 https://t.co/OnXMsmlpGr</t>
  </si>
  <si>
    <t>#GreenItaly18
#greeneconomy straordinaria opportunità per #ambiente e #economia
🇮🇹 76,9% #riciclo su totalità rifiuti prodotti
Risparmio per recupero materia ➡️ 21 mln ton petrolio + 58 mln ton CO2
📍Ce lo ricorda oggi @erealacci sul @Corriere https://t.co/S43EzPsSV7</t>
  </si>
  <si>
    <t>La #INGChallenge apre alla #greeneconomy Appuntamento il 21 novembre a Roma https://t.co/3iYIzb3VbK</t>
  </si>
  <si>
    <t>Kazakh government transitions to green economy
https://t.co/QVzBR5MGcO
#Kazakhstan #greeneconomy #energyefficiency https://t.co/HtReBBU7pF</t>
  </si>
  <si>
    <t>TOUR GREEN MOBILITY Come cambiare la Vita in Città - Roma 22 novembre 2018 #pums #greeneconomy Biblioteca Altiero Spinelli della @RegioneLazio https://t.co/VOveh4yx7o</t>
  </si>
  <si>
    <t>If you’re interested in starting a business in the #greeneconomy or making your existing business more #sustainable, then this event is for you! Next Tuesday in #countydurham 
https://t.co/FcEn6k44Hi @FSBnortheast @_BusinessDurham @DrumGroup</t>
  </si>
  <si>
    <t>Great to see Capability North East creating more GENEEs - a greener economy is the way forward!
#greeneconomy
 #circulareconomy @QuorumHub
 @iiEUK
https://t.co/guZZ6AX2GI</t>
  </si>
  <si>
    <t>#innovation , #competitiveness , #greeneconomy , engage #stakeholders and #civilsociety , #EUCommission support are main goals of Italian #EUSALP Presidency 2019. Good Luck #Italy @RegLombardia. Thanks @Cattaneo_R https://t.co/trqUtXUuxg</t>
  </si>
  <si>
    <t>Collegno pronta alla sfida dell'industria 4.0: "Insieme alla green economy, un'opportunità per rivoluzionare le modalità di spostamento" https://t.co/APwhHA21mH
#greeneconomy #sharingeconomy #millenials #industria40 #economy #smart #environment</t>
  </si>
  <si>
    <t>An Interactive Session on Simuka-Phakama #GreenenterPRIZE Innovation Challenge  happening now @GweruPoly- A platform for green enterprise innovation and development #greenjobs #greeneconomy
@iloharare @finetouch @SaberstianZW https://t.co/jnh5AH7yGj</t>
  </si>
  <si>
    <t>During @Ecomondo Panizzolo's staff has been glad to show all our #recycling solutions for the best #Greeneconomy #scrapmetals #recovery. #italianquality #circulareconomy #metalwaste #shredder #hammermill #grinding #wasterecovery #wasterecycling. https://t.co/bWHR3j9s0r</t>
  </si>
  <si>
    <t>The #greeneconomy usually brings to mind traditional #renewable materials such as wood, #biomass and water. Less likely poster children are the big metals that have formed the backbone of the industrial revolution – steel, copper, iron, tin and aluminium. https://t.co/GZZYe5q4OM</t>
  </si>
  <si>
    <t>#Vietnam committed to global green growth via @vietnamNews7 #greeneconomy #P4G 
https://t.co/Hr6xagxrW4 https://t.co/piE9iKsEiF</t>
  </si>
  <si>
    <t>#Dubai Science Park's 10th Green Leadership Series focused on the role of youth in sustainability and climate action, and how companies, schools and parents can support this. The EDA was well-represented, with our DDG @NAH_208 delivering the keynote. @DxbSciencePark #GreenEconomy https://t.co/23jeEAbuS6</t>
  </si>
  <si>
    <t>BLOG: How can the #GreenEconomy rehabilitate communities that relied on #fossilfuels for prosperity? 
Everyone needs to #GetAStake!
https://t.co/T0HsnfygMe https://t.co/3fm1mRq9gz</t>
  </si>
  <si>
    <t>[#EconomiaCircolare] Hai un'impresa ubicata in Emilia Romagna? Sei interessato alla green economy e alle opportunità lavorative che vi ruotano attorno? Vieni il 6 Dicembre a Bologna all'evento gratuito sul tema! https://t.co/Ryw13kVlpg
#SapereUtile #greeneconomy #EmiliaRomagna https://t.co/7rmi0xzVtp</t>
  </si>
  <si>
    <t>#Thanksgiving #MakeourPlanetGreatAgain #GreenEconomy @FdeRugy #ecologi R20 @Regions20 Arnold @Schwarzenegger, Governator témoigne depuis les ruines de #Paradise https://t.co/x3558crEyl https://t.co/J5qrIsXzdV</t>
  </si>
  <si>
    <t>#Ahora.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</si>
  <si>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Од 20- 23 ноември 2018, во #Тирана  се одржа обука за застапување и лобирање за зелена економија, во  рамките на проектот GEAR-Green Economy for Advanced Region, финансиран  од Европската унија. @FORSMontenegro #GreenEconomy #ЗеленаЕкономија https://t.co/VMsZQanIQQ</t>
  </si>
  <si>
    <t>Such great news for #GreenEconomy students #IEMA well done! https://t.co/K0d3v9orbe</t>
  </si>
  <si>
    <t>Arnold Schwarzenegger, Governator témoigne depuis les ruines de Paradise https://t.co/OIpaeSUkgy @Regions20 #R20 @Schwarzenegger #ecologi @FdeRugy #GreenEconomy #MakeourPlanetGreatAgain #Thanksgiving #Paradise https://t.co/kJnHkaJTaw</t>
  </si>
  <si>
    <t>Wat is de zin van ons leven? We hebben een nieuwe mens nodig die gedreven wordt door liefde voor de ­medemens en de natuur; en die dat weet te vertalen in een ander economisch ­model. #zingeving #change #greeneconomy https://t.co/51TBpAKJCu</t>
  </si>
  <si>
    <t>#Moda #sostenibile. @OrangeFiber @Ferragamo #INGChallenge #greeneconomy #sustainablefashion https://t.co/YK5ix2CLmr</t>
  </si>
  <si>
    <t>More Green Buildings = Millions More Jobs: https://t.co/5sw5Bi2sw1 #greenbuilding #jobs #greenjobs @ILO @ILO_Research #WESO #greeneconomy #globalgoals #SDGs #ParisAgreement #sustainability #circularecnomy MT @Living_Future @BREEAMUSA @WorldGBC #resilience #cleanenergy #workforce https://t.co/FT7dS8gvoB</t>
  </si>
  <si>
    <t>Complimenti a #RiceHouse per aver vinto la #INGChallenge dedicata alla #greeneconomy! E brave alle altre start up finaliste @RibesTech e @2hirejobs</t>
  </si>
  <si>
    <t>Today our @GREENOMED_EU partner @Eurecat_news is at the #MedaWeek18 in #Barcelona discussing about the relevance of #advancedmamufacturing for #greeneconomy https://t.co/kSdROI3UiL</t>
  </si>
  <si>
    <t>More Green Buildings = Millions More Jobs: https://t.co/O9UPpFprKl #greenbuilding #jobs #greenjobs @ILO @ILO_Research #WESO #greeneconomy #globalgoals #SDGs #ParisAgreement #sustainability #circularecnomy MT @Living_Future @BREEAMUSA @WorldGBC #resilience #cleanenergy #workforce https://t.co/zC3zMVnM9P</t>
  </si>
  <si>
    <t>Senti Di Maio parlare di #greeneconomy e pensi a #Ischia e alla sua #greyeconomy, all’economia del cemento @PiazzapulitaLA7 @luigidimaio #liberanosadimaio</t>
  </si>
  <si>
    <t>LEFT: My current @tinder profile.
Feel free to steal.
#VOTE #VOTA #unbought 🔥 #BERNIE2020 #democraticsocialism #USA 🇺🇸 #medicareforall #medicare4all #GreenNewDeal #GreenJobs #GreenEconomy… https://t.co/TXkDJqBHX8</t>
  </si>
  <si>
    <t>Last day to register for the Caribbean International Bamboo Symposium! Visit https://t.co/N6ZDxH4JX7  @CariBamboo2018 #Bamboo #GreenEconomy #3Ps #Sustainability #EconomicGrowth https://t.co/5U2g93cOAh</t>
  </si>
  <si>
    <t>By transforming their economies into drivers of sustainability, countries will be primed to take on the major challenges of the 21st century – from urbanization &amp;amp; resource scarcity to #climatechange &amp;amp; economic volatility: https://t.co/2k5b2FuuYF #greeneconomy https://t.co/ZcryCO4kL4</t>
  </si>
  <si>
    <t>#Eusalp, #greeneconomy al centro della presidenza italiana coordinata da #RegioneLombardia. Clicca qui: https://t.co/cEx783NIw7 #LombardiaSpeciale @EUSALP @Cattaneo_R @varesenews @Assolombarda @ConfindustriaL</t>
  </si>
  <si>
    <t>I will tweet my little actions for the environment each time with the hashtag #MyGreenAction and you?  
#GreenFriday #Ecology #carbonfootprinting #greeneconomy https://t.co/aaRjSHRS8p</t>
  </si>
  <si>
    <t>Simuka-Phakama #GreenEnterPRIZE Innovation Challenge Promotional Workshop happening now at Bulawayo Polytechnic. It's time for green businesses from Bulawayo to grow!
#greenjobs #greeneconomy
@iloharare @finetouch @BOOSTFellowship @WCOZIMBABWE https://t.co/c8gyRJhXMY</t>
  </si>
  <si>
    <t>Kan niet verder zo! We moeten blijven inzetten op een duurzame energietransitie #fossilfuel #greeneconomy #globalwarming https://t.co/hYkkfXeloI</t>
  </si>
  <si>
    <t>📌 È ARRIVATO IL BOOK FRIDAY! 📌
SCONTO DEL 30% SUI NOSTRI VOLUMI
📚 Il nostro #Friday è GREEN e dura fino al 30 novembre!  https://t.co/k6uHxKYb7X 
#ambiente #libri #sostenibilità #economiacircolare #greeneconomy https://t.co/0v7vemqk5U</t>
  </si>
  <si>
    <t>@RLong_Bailey They are as bad as Trump.  The fossil fuel industry is paying them. #climatechange #banfracking #frackfreefuture #greeneconomy #fuckthetories</t>
  </si>
  <si>
    <t>Dr Muriel De souza gives an example of an green product during an interactive session. Happening now at #greenenterPRIZE Innovation Challenge Promotional Workshop @byopoly
#greenjobs #greeneconomy https://t.co/Wn6PlGwenT</t>
  </si>
  <si>
    <t>Participants taking a quiz on Green business at the #greenenterPRIZE Innovation Challenge Promotional Workshop @byopoly
"Is your business ready to leap and go green" @iloharare #greenjobs #greeneconomy https://t.co/ErS94txAbC</t>
  </si>
  <si>
    <t>Been a while since I posted a #greeneconomy article https://t.co/zqwqzZWeat set the market, shape the paradigm of the planet...</t>
  </si>
  <si>
    <t>📌 È ARRIVATO IL BOOK FRIDAY! 📌 SCONTO DEL 30% SUI VOLUMI di @EdAmbiente, la nostra casa editrice.
📚 Il nostro #Friday è GREEN e dura fino al 30 novembre!  https://t.co/a0cXhshXsV …  #ambiente #libri #sostenibilità #economiacircolare #greeneconomy https://t.co/SASakldXK7</t>
  </si>
  <si>
    <t>Women and Youth have been challenged to participate in #greenenterPRIZE Innovation Challenge. Remarks from the Principal Economist Ndafadzwa Jona from SMEs department  #greenjobs #greeneconomy
@iloharare @WCOZIMBABWE https://t.co/vX2tUIh9m8</t>
  </si>
  <si>
    <t>Current Settings of the #greenenterPRIZE Innovation Challenge Promotional Workshop at Jairos Jiri Center in Bulawayo
It's time for green business to grow!
#greenjobs #greeneconomy https://t.co/TzC7XGI8sQ</t>
  </si>
  <si>
    <t>ING issues €2.6bn of #climate #bonds in boost for #renewables and  green #buildings -  #greeneconomy #circulareconomy #EnergyTransition  https://t.co/dwutZSALIl</t>
  </si>
  <si>
    <t>Check your #contactcenter carbon footprint! Cut carbon emissions and improve employee satisfaction by employing work from home models in your green contact center. #greeneconomy #workathome #workforcetrends #worklifebalance
https://t.co/cYCN8lNeYt</t>
  </si>
  <si>
    <t>Martedì 27 e mercoledì 28 a Roma c’è il Forum @QualEnergia di @Legambiente @Kyoto_Club @Lanuovaecologia 
#climatechange #rinnovabili #efficienza #economiacircolare #greeneconomy 
https://t.co/my59WGZhA0
@StefanoCiafani @GiaSilvestrini @EZanchini https://t.co/dVyZVL0lXC</t>
  </si>
  <si>
    <t>Major momentum next week in Paris towards a greener future.
@GGKPlatform @OECD_ENV @NatCapCoalition @UNEP_FI @EfD_initiative @GECoalition @PAGExchange @FinforTomorrow @UNEnvironment 
#NatCapWeek #ParisWeek #GGKP6 #GGSD #GELearn2018 #InvestInGreenSkills #GreenEconomy   #GRT2018 https://t.co/3sHFmTtRCR</t>
  </si>
  <si>
    <t>Gli scempi ambientali nell'ottica della Green Economy.
Aspetti Giuridici, economici e manageriali.
Intervento sulle Novità in tema di reati ambientali, contenute nella legge n. 68 del 2015.
#greeneconomy #convegno #catania #reatiambientali #ambiente #green https://t.co/UsJzY0dRjf</t>
  </si>
  <si>
    <t>#Biometano, la @Confindustria verde a sostegno dell'economia circolare. De Cardenas (Confindustria Pavia): «La nostra filiera della #greeneconomy 
eccellenza nazionale» https://t.co/sGcDMCWEos</t>
  </si>
  <si>
    <t>Black Friday is election day.  Vote with your dollars this shopping season for a better planet by choosing how you spend your money.  Buying #fairtrade, #organic, #local and #sustainable whenever possible casts votes for a #greeneconomy.  #spokeswizard #BlackFriday</t>
  </si>
  <si>
    <t>The idea that #waleg should ignore #ClimateChange because of the outcome of I-1631 is absurd and deadly. We are gambling with the ecosystem humans need to thrive. We simply must put a price on #carbon #waelex #bebold #greeneconomy #greenenergy https://t.co/P1nc9co9OC</t>
  </si>
  <si>
    <t>Our detailed summary (by @pradayrol_a) of the recent November Pitch Event,  including an overview of each company and their ambitions: https://t.co/BfnexxGD3q #angelinvestors #greeneconomy https://t.co/iKvuzQs0Rb</t>
  </si>
  <si>
    <t>@bueti @RobertHabeck An interesting and necessary trend! #greeneconomy outside the iwn comfort zone - we shall go for it!</t>
  </si>
  <si>
    <t>@Ranal55 #infrastructure of #cabonneutral highways can make a major impact on #GlobalWarming. This design can produce 10 GWH/yr/mile of #greenpower and eliminate #carbonemissions from #ElectricVehicle #electriccars making a major contribution for #GreenNewDeal &amp;amp; #greeneconomy https://t.co/drRN8wp4Qu</t>
  </si>
  <si>
    <t>Kenneth was prepared to leave his native #Ghana — and risk everything — to work in #Europe. Until he found opportunity in the local #greeneconomy. Watch his powerful story here: https://t.co/JQh4ocL3dn #CIF10 https://t.co/a2scG6U3ct</t>
  </si>
  <si>
    <t>@CassandraRules @randalsmith10 This technology is inevitable, I personally think it's a good thing, so what do we do about it?
#UniversalBasicIncome
#GreenEconomy</t>
  </si>
  <si>
    <t>♻️ #Remanufacturing #GreenEconomy #CircularEconomy https://t.co/Gr3drDKmBn</t>
  </si>
  <si>
    <t>Get to know more about #Recycling by attending #RecyclingExpo2019 #Edinburgh,Scotland &amp;amp; gain more knowledge about the current techniques: https://t.co/GIlOlBreNf  
#Recycling #Renewable_Energies #SustainableEnergypolicy #GreenEconomy #Solid_waste 
Relish the scientific experience https://t.co/79Opuz1IPG</t>
  </si>
  <si>
    <t>@climateb2b 🤣🤣🤣#Airplanes #aircraft #sustainable #greeneconomy?! #greenwashing @KevinClimate @flyingless
Did you know that worldwide a lot of #trees are cut for #airports @JosephPrigith? Follow @AntiAeroGAAM</t>
  </si>
  <si>
    <t>Use 25% discount code P100CSE https://t.co/95Hw1wjRWz  #sustainability #CSR #SDGs #circulareconomy #greeneconomy #ActOnClimate #ClimateAction #climatechange #sustainable #RenewableEnergy #renewable #energy #carbon #ESG #susty #sustainable #GlobalGoals #cleanenergy https://t.co/EbqxAohxyA</t>
  </si>
  <si>
    <t>As excitement builds about the opportunities of the new #greeneconomy, concerns are growing as well. The economic transition will require new grid #infrastructure, new distribution models and more raw materials, says @KornelisBlok, a researcher [Promoted] https://t.co/XpGWMEMDeO</t>
  </si>
  <si>
    <t>More Green Buildings = Millions More Jobs: https://t.co/iFoAuMVT95 #greenbuilding #jobs #greenjobs @ILO @ILO_Research #WESO #greeneconomy #globalgoals #SDGs #ParisAgreement #sustainability #circularecnomy MT @Living_Future @BREEAMUSA @WorldGBC #resilience #cleanenergy #workforce https://t.co/nVtLnX0tTm</t>
  </si>
  <si>
    <t>More Green Buildings = Millions More Jobs: https://t.co/iFoAuMVT95 #greenbuilding #jobs #greenjobs @ILO @ILO_Research #WESO #greeneconomy #globalgoals #SDGs #ParisAgreement #sustainability #circularecnomy MT @Living_Future @BREEAMUSA @WorldGBC #resilience #cleanenergy #economy https://t.co/o3ycBISwXA</t>
  </si>
  <si>
    <t>@HarleyRouda Congressmen Elect, I am so excited to hear of incoming congress people who want to be apart of America infrastructures future. Thank you from Upstate NY! @politico #greeneconomy</t>
  </si>
  <si>
    <t>#agriculture #satelliteimagery #satellite #eumetcast_users #eumetcast #earthobservation #energy #energystorage #energymanagement #energyindustry #fintech #insurance #weather #solarenergy #smartcities #greeneconomy #sustainability #sustainabledevelopment https://t.co/0GNggHSpy6</t>
  </si>
  <si>
    <t>"...[#Tobago House of Assembly official Linford Beckles] said the Ministry of Planning is working with corporate interests 'who produce #Styrofoam to assist in retooling plants to manufacture the containers in #TrinidadandTobago.'" THIS is how we pave the way for a #GreenEconomy!</t>
  </si>
  <si>
    <t>#climate risks were not even present in WEF’s earlier risk reports , but have now thankfully taken on more importance . #GreenEconomy https://t.co/6wQEsayOFM</t>
  </si>
  <si>
    <t>#Sustainability #GreenEconomy are the way forward, not only for #Ukraine , but for emerging economies to create growth, jobs in an inclusive way. https://t.co/tOAsUahxgg</t>
  </si>
  <si>
    <t>Another company seeing the benefits of using Renewable energy.  To invest in Renewable energy projects get in touch.  #greeneconomy #greeninfrastructure #investment #investments https://t.co/JUc4lIqXpP</t>
  </si>
  <si>
    <t>Climate change will hurt the U.S. economy and not its mitigation - 
https://t.co/f2tFFopCVf
 #mitigation #adaptation #greeneconomy https://t.co/Rhl30scuO4</t>
  </si>
  <si>
    <t>#JimmaIndustrialPark #GreenEconomy https://t.co/btrMYORbFT</t>
  </si>
  <si>
    <t>Live da @Ecomondo : I primi #Selfie per #Cer4Dog  Ecco Roberto con il suo amico a 4 zampe 
Presentati presso il nostro stand, Hall Sud - Stand 004 #Rimini Fiera, mostra il tuo selfie e ritira il tuo regalo esclusivo 
#ecomondo2018 #Ecomondo #GreenEconomy #circulareconomy https://t.co/4gW6Rx0zmb</t>
  </si>
  <si>
    <t>#tech #investment #sustainability #investments #solar #projectmanagement #renewableenergy #cleanenergy #jordan #solarenergy #solarpower #pv #greenbuilding #epc #greeneconomy #solicitors #energymanagement #powerplant #ppa #solarpv #solaris #operationsmanag…https://t.co/6QwvPuVmvk</t>
  </si>
  <si>
    <t>Oil Industry to Cars Energy supply's daying day afther Day, @Dubai @china &amp;amp; Others Puts new Clean Energy towards Budding our Planet.
@Marketplace @businessinsider @WWF @Greenpeace @greenpla @cleantechnica @ENERGY @ENERGYSTAR @MarketplaceWKND @SaudiCMA_En #GreenEconomy @WorldBank https://t.co/mlTwjlPnJX</t>
  </si>
  <si>
    <t>Disegnare il futuro delle nostre città in un’ottica di restituzione e cura dell’ambiente: anche questa è #innovazione! #verticalforest #boscoverticale #GreenEconomy #sostenibilità https://t.co/Fw1HLF3ocl</t>
  </si>
  <si>
    <t>Earth doesn't care abt DJT's feelings. Billions of lives are at stake. #GreenEconomy would mitigate deaths. If u don't care abt lives, care abt MONEY: https://t.co/uvLXZA7l1T #GreenTechnology creates jobs, mitigates damages. Window to avert #CHAOS is closing fast. ACT NOW! https://t.co/CFMuzDfQJj</t>
  </si>
  <si>
    <t>New article👇👇👇🌱🌳🌲🌴
https://t.co/ZgrsozmveN
#greeneconomy #RefugeesWelcome #refugee #ClimateChange #ClimateChangeIsReal #HumanRights</t>
  </si>
  <si>
    <t>#Quantum1Coin and @Quantum1Net server hosting and domain services... Join the #ICO before it's over! #Retweet to https://t.co/O0JhliDFzy
#GreenEconomy #QuantumEncryption #Webserver #DomainNameForSale https://t.co/2Pxqd55Yu9</t>
  </si>
  <si>
    <t>La #germania #ricicla #nordeuropa leader #inceneritori #ecologia #greeneconomy @jacopogiliberto #economia #ambiente #italia #ecoballe https://t.co/NvD4bfhlaY</t>
  </si>
  <si>
    <t>@charlesadler @ElizabethMay @avilewis @OntarioGreens @NaomiAKlein have assured us that all these displaced workers can easily be retrained for the new #GreenEconomy</t>
  </si>
  <si>
    <t>Businesses Find Innovation and Profit in Tackling Food Waste
https://t.co/qJ2W7Iv4Ji
 #greeneconomy  #greenbusiness #greenbusinesspartnership #foodwaste #reducefoodwaste #composting #SustainableDevelopment  #SustainableDevelopment https://t.co/vc2siB9a1w</t>
  </si>
  <si>
    <t>The government needs to invest in Green subsidies for research and innovation. We need to generate Canadian jobs lost by oil/gas/combustion engine companies by investing in green technology. Let's build our own electric vehicles.  #Greeneconomy #Ptbo #Canadianmade #Greens2019 🌳 https://t.co/1vPkrOfwJe</t>
  </si>
  <si>
    <t>"Mobiliti rendah karbon” by GreenTech Malaysia for Sinar Harian. 
#greentechmalaysia #mgtc #greentechnology #greeneconomy #greenculture #sinarharianonline #sinarharian #mestecc https://t.co/OAx4SFeVea</t>
  </si>
  <si>
    <t>#GreenEconomy: Top 7 sustainable innovations driving the circular economy https://t.co/jdyE8Efzfh Great examples to look at</t>
  </si>
  <si>
    <t>Mendelsohn oggi in edicola nello Speciale #Ambiente del Corriere del Mezzogiorno. Si parla del nostro impegno nel settore dell'energia alternativa e del progetto #FareBiometano.
#rassegnastampa #greeneconomy #sviluppo</t>
  </si>
  <si>
    <t>If as a country we're unable to sustain #GreenEconomy in paying Maize and Sugarcane farmers, what business do we have with #BlueEconomyKE?</t>
  </si>
  <si>
    <t>We won't reap any benefits from the #BlueEconomyKE if we haven't sustainably utilized the #greeneconomy which is within reach of most Kenyans. Fish farmers in Nyanza and the Lake Victoria basin have complained for years about the hyacinth but no one seems to care.</t>
  </si>
  <si>
    <t>In Italia  ci sono molte aziende, un quarto del totale, che negli ultimi cinque anni hanno fatto investimenti "#green".
#economiaverde #economiacircolare #greeneconomy https://t.co/EADh7hQbNF</t>
  </si>
  <si>
    <t>The 2nd Global Forum on #GreenEconomy Learning: New Challenges, New Skills kicks off today for #ParisWeek #NatCapWeek. Learn more at https://t.co/WP8oAeCiAb #InvestInGreenSkills. https://t.co/Vlh3XbVPYI</t>
  </si>
  <si>
    <t>ICYMI: Spain is helping thousands of #coal miners retrain to #GetAStake in the #GreenEconomy. Here's why more countries need to follow that example: 
https://t.co/T0HsnfygMe</t>
  </si>
  <si>
    <t>The 2nd Global Forum on #GreenEconomy Learning jointly organized by @PAGExchange @GGKPlatform @OECD_ENV @gggi_hq @GECoalition @EfD_initiative started TODAY! https://t.co/t3w4gM61bn Stay tuned for more information! #InvestInGreenSkills #GELearn2018 https://t.co/79P67wzgQ3</t>
  </si>
  <si>
    <t>“Universities and training institutes have a key role to play in equipping decision-makers with the knowledge &amp;amp; tools they need to design &amp;amp; implement #GreenEconomy solutions,” says Gunnar Köhlin, Director of @EfD_initiative #InvestInGreenSkills #GELearn2018 https://t.co/A5hU1RzwIL</t>
  </si>
  <si>
    <t>Informàti è meglio. 12 anni di esperienza, più di 40.000 clienti, un'organizzazione etica e certicata che aiuta famiglie e aziende italiane a tagliare spese e sprechi energetici. #energia #greeneconomy #green #rinnovabili #risparmio #bellaria #rimini... https://t.co/e16oplRYBl</t>
  </si>
  <si>
    <t>... offrendo #opportunità a persone in gamba... #Bellaria-Igea Marina gio. 29/11 ore 19:45 ;-) #greeneconomy #greenforlife https://t.co/B50lyRG1HD</t>
  </si>
  <si>
    <t>TODAY: The 2nd Global Forum on #GreenEconomy Learning. Building policy maker capacities to design and implement policies for an #inclusive green transition. #InvestInGreenSkills #GELearn2018 #ParisWeek Learn more at https://t.co/V7WuUZzeAZ</t>
  </si>
  <si>
    <t>TODAY: The 2nd Global Forum on #GreenEconomy Learning. Building policy maker capacities to design and implement policies for an #inclusive green transition. #InvestInGreenSkills #GELearn2018 #ParisWeek Learn more at https://t.co/phTAE4JtKx</t>
  </si>
  <si>
    <t>Pleasure that many visitors come to the #Greenmove shop. Remember 10% discount continues until 15 January. For christmas, give yourself a gift #e-scooter #Askoll. Save money with #e-mobility, economical, #zeroemission, #greeneconomy https://t.co/TL5h3Q7gqW</t>
  </si>
  <si>
    <t>⁦@UKenyatta⁩  #GreenEconomy  Fertilizer shortage threatens Kenya flower sector - Business Daily https://t.co/D8YN1ypbY3</t>
  </si>
  <si>
    <t>#ParisWeek kicks off today with the 2nd Global Forum on #GreenEconomy Learning: Building a critical mass of professionals that understand the risks &amp;amp; opportunities of the green transition. Learn more at https://t.co/rQPK6l2teL #InvestInGreenSkills https://t.co/64pyZv3D7Y</t>
  </si>
  <si>
    <t>It's #ParisWeek on #NaturalCapital and we're proud to be supporting a range of events this week - including the Global Forum on #GreenEconomy Learning, together with our friends @GGKPlatform. Find out more: https://t.co/ERiyv7pUO7</t>
  </si>
  <si>
    <t>Looking forward to welcoming participants to the Second Global Forum on Green Economy Learning tomorrow at the #OECD in Paris!
#GreenEconomy #InvestInGreenSkills #GELearn2018 #GGKP6</t>
  </si>
  <si>
    <t>LIVE from Paris: Our participants are discussing how to identify critical #knowledge and #skills gaps among #professionals involved in #greeneconomy #policy #design and #implementation! #InvestInGreenSkills #GELearn2018 @PAGExchange @GGKPlatform @OECD_ENV @gggi_hq @GECoalition https://t.co/wD629tHe99</t>
  </si>
  <si>
    <t>"In the quest to explore high-value crops (no pun intended), I think we shouldn’t leave dagga behind." says @WandileSihlobo, one of SA's leading agricultural economists referring to the Eastern Cape's 'dagga belt'. #trendconfirmation #greeneconomy  
https://t.co/lqHHZMRNKq (via )</t>
  </si>
  <si>
    <t>Thailand and Malaysia race to legalise medical marijuana. They are vying to become the first Asian countries to legalise medical marijuana with the lure of billions in revenue trumping decades of prohibition. https://t.co/WuMIm5IhFu #greenrush #greeneconomy #trendconfirmation</t>
  </si>
  <si>
    <t>@m_layton . . . and @fordnation just bailed on the #GreenEconomy! Why?</t>
  </si>
  <si>
    <t>@BobRae48 @chuddles11 Hi Bob. In fact, we are building electric cars here in Canada- designing and assembling them here in B.C.  The company’s name is Electra Meccanica @ElectraMecc #ElectricVehicles  @CBCNews #greenEconomy</t>
  </si>
  <si>
    <t>.@BrunoLeMaire "Si on croit à la souveraineté des nations européennes, on fait tout pour se libérer du prix du pétrole, qui n'est pas décidé eu Europe." #GRT2018 #climatechange #GreenEconomy #GreenFinance https://t.co/dAUYZFP2Xm</t>
  </si>
  <si>
    <t>In 2014 we organized  @GreenEconConfe as a platform for  radical critique of #greeneconomy . Now @UNEnvironment has just launched #BlueEconomy. Another buzzword https://t.co/psefgIPia0</t>
  </si>
  <si>
    <t>Started the week with a really good conversation about the #blueeconomy and #greenEconomy at the international #BlueEconomyConference in Nairobi.  We welcome all the delegates to Kenya 🙋🏾🌍🙅🏾🙌🏾 https://t.co/XcINYf7MaC</t>
  </si>
  <si>
    <t>Proud to be working together with Nicole and the team @CANARI868 - bringing #greeneconomy and #blueeconomy together for a fairer, more sustainable Caribbean. https://t.co/POIggY567D</t>
  </si>
  <si>
    <t>.@brunolemaire "Finance will either be green or will not be at all. But we need the cooperation of all the finance actors and countries to succeed with positive results concerning #climatechange". #GRT2018 #GreenEconomy #GreenFinance https://t.co/YjQsZhSDoj</t>
  </si>
  <si>
    <t>More Green Buildings = Millions More Jobs: https://t.co/5AaINO6RBz #greenbuilding #jobs #greenjobs @ILO @ILO_Research #WESO #greeneconomy #globalgoals #SDGs #ParisAgreement #sustainability #circularecnomy MT @Living_Future @BREEAMUSA @WorldGBC #resilience #cleanenergy #workforce https://t.co/QczqF4t2wX</t>
  </si>
  <si>
    <t>More Green Buildings = Millions More Jobs: https://t.co/dXixKN8NCr #greenbuilding #jobs #greenjobs @ILO @ILO_Research #WESO #greeneconomy #globalgoals #SDGs #ParisAgreement #sustainability #circularecnomy MT @Living_Future @BREEAMUSA @WorldGBC #resilience #cleanenergy #workforce https://t.co/gHXGQmll5T</t>
  </si>
  <si>
    <t>More Green Buildings = Millions More Jobs: https://t.co/gPul9n9qvO #greenbuilding #jobs #greenjobs @ILO @ILO_Research #WESO #greeneconomy #globalgoals #SDGs #ParisAgreement #sustainability #circularecnomy MT @Living_Future @BREEAMUSA @WorldGBC #resilience #cleanenergy #workforce</t>
  </si>
  <si>
    <t>Building Capacity for Action at the 2nd Global Forum on #GreenEconomy Learning https://t.co/wbc5lI0Oik 
@GGKPlatform @OECD_ENV @GECoalition @PAGExchange @gggi_hq &amp;amp; @EfD_initiative #InvestInGreenSkills  #NatCapWeek #ParisWeek #GELearn2018 https://t.co/iKAvndDZeT</t>
  </si>
  <si>
    <t>More Green Buildings = Millions More Jobs: https://t.co/Y7iaKnPagV #greenbuilding #jobs #greenjobs @ILO @ILO_Research #WESO #greeneconomy #globalgoals #SDGs #ParisAgreement #sustainability #circularecnomy MT @Living_Future @BREEAMUSA @WorldGBC #resilience #cleanenergy #workforce https://t.co/UVCnmVkEte</t>
  </si>
  <si>
    <t>The SEED National Dialogue Forum 2018 #Uganda was a continuation of ongoing conversations about the role of the #privatesector &amp;amp; #climatesmart #enterprises in driving the transition to a socially inclusive &amp;amp; #greeneconomy. https://t.co/tRgXjAlVG4 #SEEDNDF18 #ClimateAction https://t.co/3S5FW8j7HI</t>
  </si>
  <si>
    <t>BLOG: In #Peru, inequalities are entrenched and difficult to tackle. Leslie Forsyth, founder of our Peruvian partners FNI, asks - how can the #GreenEconomy make sure no-one is left behind?
https://t.co/0jd6kzjkOm https://t.co/ZdRJdglbcs</t>
  </si>
  <si>
    <t>We're supporting @SPEnergyNetwork and its #GreenEconomyFund for communities in Scotland to invest in #lowcarbon heating and #transport. 
The second round is open until 7 Dec for organisations to express their interest. 
Learn more here: https://t.co/zfAbblgYJ3
#greeneconomy https://t.co/9cXILXzGQi</t>
  </si>
  <si>
    <t>#Quantum1Coin and @Quantum1Net server hosting and domain services... Join the #ICO before it's over! #Retweet to https://t.co/ptpyZoStO3
#GreenEconomy #QuantumEncryption #Webserver #DomainNameForSale https://t.co/S1drIMxM76</t>
  </si>
  <si>
    <t>@manny_ottawa But what about #diversifying #Canada’s #economy? #Trudeau #ClimateBarbie and #Notley say we will have a new #GreenEconomy to replace all the #dirty jobs that have been #traditional of a country who primarily a raw resources economy. 
Guess not. #TrudeauMustGo #cdnpoli</t>
  </si>
  <si>
    <t>Tomorrow! If you’re interested in starting a business in the green economy or making your existing business more sustainable, then this event is for you! #greeneconomy #sustainablebusiness https://t.co/vmGXLYpeRK https://t.co/Hewmso1di9 via @JenClairRobson #LI</t>
  </si>
  <si>
    <t>#Irlanda zero emissioni: ok del Senato al disimpegno dai combustibili fossili #divestment #lowcarbon #sostenibilità #greeneconomy https://t.co/UGRovJtoWB</t>
  </si>
  <si>
    <t>#Irlanda zero emissioni: ok del Senato al disimpegno dai combustibili fossili #divestment #lowcarbon #sostenibilità #greeneconomy https://t.co/lgsGtJUZSQ</t>
  </si>
  <si>
    <t>Dalle strisce pedonali intelligenti al calcestruzzo fotoluminescente per le piste ciclabili: ad @Ecomondo, la rassegna internazionale sulla #greeneconomy da poco conclusa, emerge anche il tema di una #città a misura di pedone. Dalla nostra inviata @elenabaloni 👇 #11novembre https://t.co/u9xlytBdBC</t>
  </si>
  <si>
    <t>Clean energy, like solar, has no harmful emissions &amp;amp; lowers our carbon footprint. Solar energy jobs are growing faster that the economy. Solar is the right choice for the future. #GreenEconomy #Solar https://t.co/0qacCkTDc6</t>
  </si>
  <si>
    <t>More Green Buildings = Millions More Jobs: https://t.co/0hypYcYWY3 #greenbuilding #jobs #greenjobs @ILO @ILO_Research #WESO #greeneconomy #globalgoals #SDGs #ParisAgreement #sustainability #circularecnomy MT @Living_Future @BREEAMUSA @WorldGBC #resilience #cleanenergy #workforce https://t.co/nMxw9E14Wt</t>
  </si>
  <si>
    <t>Hello? Workers? No one will save us. @JustinTrudeau @fordnation @NavdeepSBains jobs are to clean up after slaughter &amp;amp; report back to Corporate. #OccupyGM @rankandfileca @UniforTheUnion @theJagmeetSingh @NDP @justtransition #greeneconomy #solidarityeconomy
https://t.co/yI5ZKDVI2D</t>
  </si>
  <si>
    <t>More Green Buildings = Millions More Jobs: https://t.co/jBcy5ohiXI #greenbuilding #jobs #greenjobs @ILO @ILO_Research #WESO #greeneconomy #globalgoals #SDGs #ParisAgreement #sustainability #circularecnomy MT @Living_Future @BREEAMUSA @WorldGBC #resilience #cleanenergy #workforce https://t.co/PavsIQLVDF</t>
  </si>
  <si>
    <t>#Realacci:#Edilizia di qualità, coesione, ciclo virtuoso dei rifiuti, #GreenEconomy. Domani 
#27novembre h10 a @comuni_anci con @SymbolaFondazio, @comieco, @ancenazionale e @StefanoBoeri per presentare ATLAS - La città al tempo dell'economia circolare. #StayTuned https://t.co/pEdYUEzlDT</t>
  </si>
  <si>
    <t>@KateAronoff maybe actually getting sanctions put on us would help make a #greeneconomy a reality??</t>
  </si>
  <si>
    <t>#GreenEconomy e #ClimateChange https://t.co/BGSfCn7pfX</t>
  </si>
  <si>
    <t>TODAY: The 2nd Global Forum on #GreenEconomy Learning. Building policy maker capacities to design and implement policies for an #inclusive green transition. #InvestInGreenSkills #GELearn2018 #ParisWeek Learn more at https://t.co/NUMWmiPMtj https://t.co/kRHOuHAbZd</t>
  </si>
  <si>
    <t>What happens when your ‘Open for Business’ signs only signal yesteryear business opportunities. Getting the message yet Doug? You may want to have a friendly chat with Catherine up Ottawa way and chat new economy #jobs. #GreenEconomy #onpoli  https://t.co/pjp0tT7GJh</t>
  </si>
  <si>
    <t>Shop green for #gifts from the https://t.co/r0uCykcAgF and @GreenBizNetwork - the first, largest, and most diverse network of socially and environmentally responsible businesses #GreenEconomy #iamagreenamerican #ClimateVictoryGarden #beyondsustainability #regenerative 💙💚🌎 https://t.co/EAMc5yyKJF</t>
  </si>
  <si>
    <t>nachhaltige Beratung, ökologische Denkweise und ökonomische Sicht #GreenEconomy #ökologie #ökonomie #Vision2030 #ki #it</t>
  </si>
  <si>
    <t>TODAY: The 2nd Global Forum on #GreenEconomy Learning. Building policy maker capacities to design and implement policies for an #inclusive green transition. #InvestInGreenSkills #GELearn2018 #ParisWeek Learn more at https://t.co/WXU0UvaQpJ</t>
  </si>
  <si>
    <t>#renewableenergy #renewable #greeneconomy  #greenenergy https://t.co/MfMTXR6PIX</t>
  </si>
  <si>
    <t>@IntrepidENV @DavidMcLA #EV manufacturing is much simpler than #CombustionAutos. This is just #optimization and #Canada is just too expensive. So much for #Trudeau, #ClimateBarbie and #Notley’s #diversified #GreenEconomy.  
@liberal_party &amp;amp; @albertaNDP #HighTax #ideologies are #failing #Canadians.</t>
  </si>
  <si>
    <t>Presented distance learning MSc #GreenEconomy at the knowledge fair for the 2nd Global Forum on #GreenEconomy Learning. Building policy maker capacities for an #inclusive green transition. #InvestInGreenSkills #GELearn2018 @PAGExchange @GGKPlatform @UNEnvironment @OECD_ENV https://t.co/cK9Cb1Yhq8</t>
  </si>
  <si>
    <t>Pleased to present #EIB investments in #circulareconomy  that rise to over EUR 3 billion in the last 4 years and support #EU agenda on transition to #GreenEconomy. We achieve this by cooperating with our partners including @GruppoCdp @banca_intesa @UniCredit_RS @EBRD @ConfSerbia https://t.co/0HZ1yQW6Iq</t>
  </si>
  <si>
    <t>@NiaziZeenat (VP, DA), sharing information about DA's Green Economy initiatives at the knowledge fair at 2nd Global Forum in Green Economy Learning. 
@GGKPlatform @gggi_hq @PAGExchange 
#GEVoices  #sustainability #greeneconomy #SDGs https://t.co/ybuOW3mFau</t>
  </si>
  <si>
    <t>#Innovation and #sustainability 
#lego #green #economy #greeneconomy 😊 @ Lego Store Milano https://t.co/inCdjIxGQh</t>
  </si>
  <si>
    <t>https://t.co/gl2NXxSd6G 
Un'interessante iniziativa della Distilleria Mazzetti D'Altavilla per un Monferrato più sostenibile #green #greeneconomy #italy #energy</t>
  </si>
  <si>
    <t>Women participation, youth inclusion and gender equality is crucial in harnessing #BlueEconomy and #GreenEconomy @Kjulybiao #BlueEconomy2018 @climateadvisory @AshaSitati https://t.co/5ZqwKyIiFM</t>
  </si>
  <si>
    <t>@erealacci : #Greeneconomy ed #economiacircolare sono necessarie non solo per affrontare le sfide ambientali, ma costituiscono anche una straordinaria occasione di sviluppo.  Alla presentazione #Atlas @comieco e  @StefanoBoeri https://t.co/6yg4OjptiT</t>
  </si>
  <si>
    <t>The action continues on day two of #ParisWeek #NatCapWeek. Happening today: The 2nd Global Forum on #GreenEconomy Learning, the #NaturalCapital Policy Forum, and the @UNEP_FI Global Roundtable #GRT2018
Learn more at: https://t.co/IFQYs9CqfR https://t.co/9fQVvyGwQz</t>
  </si>
  <si>
    <t>Interesting study - community #forest user groups should prioritize investments in private goods to stimulate the development of #GreenEconomy and contribute to the #Wellbeing of households https://t.co/EDzubWNObK</t>
  </si>
  <si>
    <t>Most Environmentally Friendly Countries In The World! https://t.co/24lOOLTe48 #alignthoughts #EcoFacts #ecofriendly #environment #GreenEconomy #TuesdayThoughts #lifestyle #GreenEnergy https://t.co/TmCQI4GEH4</t>
  </si>
  <si>
    <t>#Altrimondi
Lo sviluppo del #Congo passa dalla #greeneconomy. E soprattutto dalla #formazione dei #giovani ingegneri che vogliono restare e lavorare nel loro territorio..
Leggi di più 👇
https://t.co/TWuGFPyW49
#27novembre #Africa https://t.co/11b3zFyd4K</t>
  </si>
  <si>
    <t>Green investments our now becoming more attractive.  #investment #renewableenergy  #greeneconomy https://t.co/FOuCBkDkIu</t>
  </si>
  <si>
    <t>Green energy is the future.  If you have clients that like this type of investment get in touch with me and I can get them fantastic returns on their investment.  #investment #investments #greeneconomy #greeninvestment https://t.co/aZgQf7pGl8</t>
  </si>
  <si>
    <t>@JohnFraserOS Funny how @liberal_party blames @fordnation for a corporate decision that was not done overnight. #Wynne should have known her #inflationary #GreenEconomy was driving #business away. Unless she was listening to #Trudeau blow smoke. 
#TrudeauMustGo 
https://t.co/MwDrhU7Btk</t>
  </si>
  <si>
    <t>Financial Sector Role on #GreenEconomy Important https://t.co/rejmAaba31 via @Ethical_Banking</t>
  </si>
  <si>
    <t>Green Idea Technologies punta ad applicare i principi dell’economia circolare al settore tecnologico rigenerando vecchi prodotti informatici, aiutando le imprese a ottenere risparmi e ridurre le emissioni di CO2. #greenict #greeneconomy... https://t.co/PPryd6673k</t>
  </si>
  <si>
    <t>@SPEnergyNetwork awards multi-million pound funding to projects accelerating #Scotland's #GreenEconomy 🌎💯👏💡🔌🔋Project applications are invited for Round 2 of #funding 📣💷 #RenewableEnergy https://t.co/c7KBHgYKBX</t>
  </si>
  <si>
    <t>Tune into Dubai One's Emirates News tonight at 7:30pm and watch David Auriau speak about SirajPower and the future of the solar energy sector in Dubai.
#SirajPower #DubaiOne #Solar #SolarEngergy #SolarPower #Dubai #GreenEconomy https://t.co/nv8VBeuadB</t>
  </si>
  <si>
    <t>#ParisWeek kicks off today with the 2nd Global Forum on #GreenEconomy Learning: Building a critical mass of professionals that understand the risks &amp;amp; opportunities of the green transition. Learn more at https://t.co/phTAE4JtKx #InvestInGreenSkills</t>
  </si>
  <si>
    <t>The 2nd Global Forum on #GreenEconomy Learning: New Challenges, New Skills kicks off today for #ParisWeek #NatCapWeek #InvestInGreenSkills Learn more at https://t.co/phTAE4JtKx</t>
  </si>
  <si>
    <t>The @GECoalition Annual Meeting takes place from 8-9 January 2019 on how everyone can #GetAStake in the #GreenEconomy 🇿🇦➡️https://t.co/NDqiNicPyy
This blog focuses on communities that are forced to break environmental laws to survive. Read now at https://t.co/Ut9emCkDMh https://t.co/11nFiB3Qbn</t>
  </si>
  <si>
    <t>#EU places #ClimateAction and #Greeneconomy as an overarching priority! #ResearchImpactEU</t>
  </si>
  <si>
    <t>.@BrunoLeMaire : "Tout le monde doit être accompagné dans cette transition écologique. C'est plus facile pour certains pays que d'autres." #GRT2018 #ClimateChange #GreenEconomy #GreenFinance https://t.co/lflD8Gam3L</t>
  </si>
  <si>
    <t>Labour unions and head-in-the-sand politicians are not helping Canadian workers by suggesting early 20th century responses to 21st century problems. #ClimateChange and the #GreenEconomy are advancing without you. Become part of the solution!  #Unifor #cdnpoli https://t.co/iIX19Ta5NF</t>
  </si>
  <si>
    <t>that GM decided to shut down a bunch of plants should not be a shock to anyone.
the industry is dying and that death spiral is spinning faster.
we need to put plans in place for more of these "shocks" cuz they are coming. 
#GreenEconomy #GreenEnergy</t>
  </si>
  <si>
    <t>La Green Economy è sulla bocca di tutti. Ma basta parlarne per essere ecosostenibili? 
Link articolo completo qui sotto:
https://t.co/hlMsemmbfV
#greeneconomy #ecosostenibilità #green #ecostampa https://t.co/CjRR4y8aZg</t>
  </si>
  <si>
    <t>La sostenibilità è l'argomento del momento.  Ma siamo sicuri che valga la pena dare un'immagine di questo tipo senza aver ancora messo in pratica delle azioni reali? #sostenibilità #green #greeneconomy #27Novembre #comunicazione #reputazione #Ecologie https://t.co/hlMsemmbfV</t>
  </si>
  <si>
    <t>The convergence of the objects of the #BlueEconomy  &amp;amp; the #GreenEconomy is the target #Outcomes are the 3Es- #Economics #Efficiency &amp;amp; #Environment #P4DWeek  #iitaEastAfrica https://t.co/zwmnejolz3</t>
  </si>
  <si>
    <t>Dal Consiglio Nazionale della #GreenEconomy arrivano un’analisi sullo  stato del settore e sette priorità programmatiche per rilanciare  l’economia #italiana @asvisitalia &amp;gt;&amp;gt;&amp;gt;  https://t.co/GJKiSeMU67 https://t.co/llC8ljaBmY</t>
  </si>
  <si>
    <t>How  can  govts  prepare  workers  for  jobs  in  the  new  #GreenEconomy?  Session  on  inclusive  solutions  for  jobs,  households  &amp;amp;  sectors  under  the  #GreenTransition,  starting  NOW.  Join  the  discussion  using  the  hashtags:  #GGKP6  #GGSD. https://t.co/tsgshPh5wx</t>
  </si>
  <si>
    <t>If @GMcanada is abandoning #Oshawa , perhaps @Tesla would like to take over the plant, work with a very skilled workforce &amp;amp; scale up production of economic #ElectricVehicles including mass transit &amp;amp; transport trucks. #GreenEconomy</t>
  </si>
  <si>
    <t>financial sector is needed 2 play critical role in allocating resources towards sustainable &amp;amp; #greeneconomy, esp given the magnitude of investments required 2 weather future storms: #ReserveBankofFiji Governor #AriffAli opens #GreenFinclusion conference in #Fiji @NewsAFI https://t.co/gWVKttE7Y2</t>
  </si>
  <si>
    <t>We are not only looking at resilience &amp;amp; how to promote transition 2 #greeneconomy &amp;amp; #greentechnologies, but we r looking at those who struggle the most &amp;amp; how they can contribute to green #FinancialInclusion @NewsAFI Exec Director #DrAlfredHannig opening #GreenFinclusion @iki_bmu https://t.co/92M2e8G6Fa</t>
  </si>
  <si>
    <t>Financial services: a tool 2 build resilience in face of #climatechange shocks &amp;amp; mechanism 2 facilitate transition 2 #GreenEconomy by increasing accessibility, affordability &amp;amp; usage of greener technologies @NewsAFI Exec Director #DrAlfredHannig @ #GreenFinclusion conference #SDGs https://t.co/6YEe9mBTrD</t>
  </si>
  <si>
    <t>@Anna_LisaMills presenting on carbon footprinting and climate change awareness at today's @SFEDIents @sfediawards #GETUpandGO event #GreenEconomy #Sustainability @ClimateActionNE  🌏 https://t.co/sisOLh3uQS</t>
  </si>
  <si>
    <t>What three things can we do to support new and existing #greenbusinesses #GreenEconomy #IDEAS2018 @SFEDIents https://t.co/V1JaI3mZSs</t>
  </si>
  <si>
    <t>What happens when incompetent buffoon cuts all incentives 2 #GreenEconomy, helping oil price plummet, ppl go buying gas guzzlers &amp;amp; same clown goes on trade wars affecting raw materials &amp;amp; does #TaxScam4Rich pocked by @GM? https://t.co/HAZr2BRyYy If u think that's #MAGA, rethink? https://t.co/HJEaHPvSa0</t>
  </si>
  <si>
    <t>How can govts prepare workers for jobs in the new #GreenEconomy? Session on inclusive solutions for jobs, households&amp;amp;sectors under the #GreenTransition, starting NOW.Join: #GGKP6 #GGSD.Agenda: https://t.co/ZigytmcxVe @GGKPlatform @OECD_ENV @OECD_Social @OECD_local @BusinessatOECD https://t.co/mjWFTmL8NJ</t>
  </si>
  <si>
    <t>How can govts prepare workers for jobs in the new #GreenEconomy? Session on inclusive solutions for jobs, households &amp;amp; sectors under the #GreenTransition, starting NOW. 
Join the discussion #GGKP6 #GGSD ➡ https://t.co/PpBfk14m6Q
Background Issue Paper ➡ https://t.co/0sFqgOH0Sa https://t.co/uEKH1RXfa0</t>
  </si>
  <si>
    <t>Refining #Oilsands is not a solution.
#BigOil's MO is to extract as much as possible could before its worthless, stranded assets. 
Alberta needs a #GreenEconomy intervention.
#CdnPoli #DIVEST #AbLeg #GreenDesign #GPC #Innovation #ActOnClimate #SciComm #COP24 #YYC #FortMac #Eco https://t.co/q8BvfdqaBA</t>
  </si>
  <si>
    <t>I can't wait to end this discussion when #Hydrogen powered air transport over-takes the current #FossilFuels powered fleet.
#GreenDesign #SciComm #ActOnClimate #Mechatronics #Design #CdnPoli #Innovation #STEM #COP24 #GIE #AirPollution #Science #GreenMFG #GreenEconomy #Eco https://t.co/6mEovnM7mM</t>
  </si>
  <si>
    <t>Why are our #streetlights not also #windmills powering heating elements in our streets?
#Ohio
#LakeEffectSnow
#Winter
#GreenEconomy</t>
  </si>
  <si>
    <t>The #GreenEconomy and #BlueEconomy advocates need to mainstream theur common agenda of the 3 E's #P4Dweek #iitaEastAfrica https://t.co/fdpIR86G0X</t>
  </si>
  <si>
    <t>@_AfricanUnion @aya_chebbi,@UNYouthEnvoy It is becoming clear that global leaders especially most on the African continent are really not understanding that global systems are changing and their days of dependence on global donations or freebies are numbered. #GreenEconomy https://t.co/W3dGsANIw4</t>
  </si>
  <si>
    <t>More Green Buildings = Millions More Jobs: https://t.co/7PANuqe7jR #greenbuilding #jobs #greenjobs @ILO @ILO_Research #WESO #greeneconomy #globalgoals #SDGs #ParisAgreement #sustainability #circularecnomy MT @Living_Future @BREEAMUSA @WorldGBC #resilience #cleanenergy #workforce https://t.co/RvVPvgf84p</t>
  </si>
  <si>
    <t>"#EmmanuelMacron’s policies alienated people in rural... areas whose #transportation options are far more limited... The costs &amp;amp; benefits of a #greeneconomy must be shared by all." #GiletsJaunes #France #MacronDemission #GreenNewDeal #MacronDestitution https://t.co/jlhgQTEFBf https://t.co/LVGDyO0Cmd</t>
  </si>
  <si>
    <t>NEIA has released its Winter/Spring environmental training schedule online at https://t.co/bWAnuERjys which offers some of our renowned training courses and a few new ones! See which one is right for you! #nlenviro #GreenEconomy https://t.co/70h18WtnV3</t>
  </si>
  <si>
    <t>#techforgood #GreenEconomy #innovation #meilleurouvrierdefrance #savoirfaire https://t.co/E4PuN40vVo</t>
  </si>
  <si>
    <t>Forests are essential to the #Mediterranean #greeneconomy. 
They need smart strategies to live up to their potential 🌲🌳🌲🌳🌲
WORLD FORUM ON #URBAN #FOREST  
Mantova from the 27the of Nov to the 1st of Dec
@UnescoMNSabb @FAOForestry 
#PatrimonioMondiale #Nature #Forest https://t.co/KmGtw4heBI</t>
  </si>
  <si>
    <t>FYI #FordGovernment #ClimateChangeIsReal #greenEconomy https://t.co/ep6rUiv3zl</t>
  </si>
  <si>
    <t>Thoughts #FordGovernment #greenEconomy https://t.co/WYEu6y6GZW</t>
  </si>
  <si>
    <t>FYI #FordGovernment #greenEconomy https://t.co/MiACEHSs2I</t>
  </si>
  <si>
    <t>#GreenEconomy https://t.co/zrctiXvUCi</t>
  </si>
  <si>
    <t>FYI #fordgovernment Please choose #GreenEconomy which looks towards the future #ONpoli https://t.co/tDQmAdvTaG</t>
  </si>
  <si>
    <t>I'm wondering why this response #GreenEconomy #ONpoli #Cdnpoli https://t.co/XeXFDwQHFt</t>
  </si>
  <si>
    <t>Neoliberal ideological choice--#ONpoli #Cdnpoli #GreenEconomy https://t.co/noKRYZKsgD</t>
  </si>
  <si>
    <t>If #Trump were as smart as he claims, he should have known where riling up his base to #MAGA on #Manufacturing, #Coal &amp;amp; such pre-#GreenEconomy ideas heads. @GM comes home to roost so he pulls out all stops — killing green subsidies that his base could get? https://t.co/qUZj1kizOa https://t.co/pO1qb32qbI</t>
  </si>
  <si>
    <t>Life after #Brexit: A New Road For the #GreenEconomy, But the Destination Remains the Same https://t.co/qY2X0p2UZ4 https://t.co/X7zf23yxoG</t>
  </si>
  <si>
    <t>Life after #Brexit: A New Road For the #GreenEconomy, But the Destination Remains the Same https://t.co/qY2X0p2UZ4 https://t.co/VLPk6uhIX5</t>
  </si>
  <si>
    <t>Life after #Brexit: A New Road For the #GreenEconomy, But the Destination Remains the Same https://t.co/qY2X0p2UZ4 https://t.co/TPSmI8Eqni</t>
  </si>
  <si>
    <t>@eflorian10 @PattyOLimerick @fordnation  #GreenEconomy on the rise! Yes it's a car plant but we're crafty here and sure can retool.</t>
  </si>
  <si>
    <t>@nowthisnews  Excellent, come and buy #Canadian. #GreenEconomy @fordnation #fliptheGMplant</t>
  </si>
  <si>
    <t>@blanchardCanada @KenyaMissionUN I love to see this! This is a moment of #Sustainability reckoning. Happy to see you all so happy. And also #GreenEconomy #BeatPlasticPollution #SDG12 #SDG14 @JamesWakibia</t>
  </si>
  <si>
    <t>Ok let me qualify that last tweet by saying we here in the #USA should be doing similar to create a #GreenEconomy #GreenJobs #CleanEnergy #KeepItInTheGround</t>
  </si>
  <si>
    <t>Congrats to @lopezobrador_ For Mexican's Rephorestation Goal into governess achievement Plan.
@theresa_may
@POTUS #GreenNewDeal #GreenEconomy @WWF @ModFarm @Greenpeace @nochkanzlerin</t>
  </si>
  <si>
    <t>Congress/Fed found $Ts to bailout bankers, developers, wealthy investors in a few wks time YET refuses to fund a tech-savvy #greeneconomy? https://t.co/CGJLpYN4Bh</t>
  </si>
  <si>
    <t>Son yıllarda tüm dünyada hızla ilgi çeken konulardan biri olan “yeşil ekonomi” (#greeneconomy) konsepti aslında yeni bir terim değil. İlk olarak 1989’da “yeşil ekonomi için tasarılar”… https://t.co/rN7E3JmZhm</t>
  </si>
  <si>
    <t>This is AluBaba. A unique reusing solution for used soda cans. A how it's made video... #reuse #startup #plasticfree #plasticfreetuesday #sodacan #environmental #envirnmentalfrindly #packagingdesign #Packaging #GreenEconomy #howitsmade https://t.co/vhmpkuX3oM</t>
  </si>
  <si>
    <t>Similar argument is used for why it doesn’t matter what we do in #Finland, as big countries w large populations pollute way more. Wrong approach. Let us become global leaders in #climatechange solving solutions &amp;amp; #technology and turn it into succesful #business. #greeneconomy</t>
  </si>
  <si>
    <t>There is much to be done in ensuring the inclusion of women and youth in the #BlueEconomy and #GreenEconomy sectors .. training and funding opportunities should be availed to them #BlueEconomy2018 @climateadvisory @AshaSitati</t>
  </si>
  <si>
    <t>Women have been looked down upon in regard to offering  technical support in the #BlueEconomy and #GreenEconomy sectors  #BlueEconomy2018 @climateadvisory @AshaSitati</t>
  </si>
  <si>
    <t>Letter of Intent signing ceremony between ⁦@MTounkara_GGGI⁩ #Senegal and rice producer association on rice husk waste to energy technical assistance at the Global Green Growth Week #gggw in #Dakar. ⁦@gggi_hq⁩ ⁦@GGGIMorocco⁩ #RenewableEnergy #GreenEconomy https://t.co/ANvDmA54ss</t>
  </si>
  <si>
    <t>London Mayor launches five new low-emission bus zones across capital #cleandiesel #lowemissions #zeroemissiondiesel #cryogenics #airquality #energystorage  #liquidnitrogen #liquidfuel #decarbonisation #greenecononmy #cleangrowth #greeneconomy #beis @beisgovuk @DECCgovuk https://t.co/59JEWnKejR</t>
  </si>
  <si>
    <t>Climate change: CO2 emissions rising for first time in four years - BBC News #greenGB #cleandiesel #lowemissions #zeroemissiondiesel #cryogenics #airquality #energystorage #naturalgas #liquidnitrogen #hydrogen #liquidfuel #decarbonisation  #greeneconomy  https://t.co/rjymuMEErH</t>
  </si>
  <si>
    <t>How does going #green affect business profits &amp;amp; competitiveness? Discussions continue today via the hashtags #GGSD #GGKP6. Agenda: https://t.co/Zigytmu9jO  @GGKPlatform @OECD_ENV #GreenEconomy @DIE_GDI https://t.co/rdVzsCqMR5</t>
  </si>
  <si>
    <t>#Biometano, 9 impianti in Italia entro il 2018 - #Energia @ansa_ambiente @ConsorzioCIC @Ecomondo #Ecomondo #greeneconomy #differenziata https://t.co/5KOcvRpUC1</t>
  </si>
  <si>
    <t>If you'd like to know #Ecomondo and @Keyenergy better, you have the chance to meet our staff in #Pollutec. 
We are waiting for you!
#IEGexpo #GreenEconomy #CircularEconomy #RenewableEnergy https://t.co/8CKIBEI7sn</t>
  </si>
  <si>
    <t>#GreenEconomy is the next big thing after #BlueEconomyKE #BlueEconomy #Lesotho @UKenyatta #MarijuanaBill2018 #Legalize #Decriminalize @NAssemblyKE @DavidNdii @dkmaraga @SpeakerJBMuturi @CS_Kiunjuri @MikeSonko @HassanAliJoho @kipmurkomen @HakiKNCHR @YoungMPsKenya @bonifacemwangi https://t.co/6QAZQ4mwmZ</t>
  </si>
  <si>
    <t>Domestic academic &amp;amp; policy capacity is essential for sustainable development' @GunnarKohlin  at #2ndGlobalForumGreenEconomyLearning #GreenEconomy</t>
  </si>
  <si>
    <t>Benvenuti in un mondo civile 🚲🚎🌄 ah dimenticavo... un giro in bicicletta è una fuga dalla tristezza, remember. #greeneconomy #28novembre #Ambiente https://t.co/F7zYrOpGxm</t>
  </si>
  <si>
    <t>@BBCAfrica This what we call #GreenEconomy</t>
  </si>
  <si>
    <t>#GreenEconomy #BlueEconomyKe  #BlueEconomyConference https://t.co/CzWIi0TuNG</t>
  </si>
  <si>
    <t>In just two weeks, #COP24 descend on Katowice, Poland. 
Don't miss the parallel Sustainable Innovation Forum on fast tracking the global #greeneconomy. 
https://t.co/VfqAxtoZpr
#energytransition @Climate_Action_ #SIF18</t>
  </si>
  <si>
    <t>Don't forget to register for the Sustainable Innovation Forum on fast tracking the global #greeneconomy in Katowice, Poland, next week.
https://t.co/JpxfvLwq9N
#energytransition @Climate_Action_ #SIF18 #COP24</t>
  </si>
  <si>
    <t>The Dubai Supreme Council of Energy (DSCE) unveils the fourth edition of Emirates Energy Award (EEA) - 2020 in Amman, Jordan on 27th November #EEA2020 #energy #Jordan #DEWA ##renewable #greeneconomy</t>
  </si>
  <si>
    <t>The Dubai Supreme Council of Energy (DSCE) unveils the fourth edition of Emirates Energy Award (EEA) - 2020 in Amman, Jordan on 27th November #EEA2020 #energy #Jordan #DEWA ##renewable #greeneconomy https://t.co/y7UyuTE85Y</t>
  </si>
  <si>
    <t>EEA is a great opportunity for young men and women in Jordan to highlight their innovative projects as well as have a chance to connect with the experts in the industry that can give shape to their projects #EEA2020 #energy #Jordan #DEWA ##renewable #greeneconomy https://t.co/QllH4uSZJ2</t>
  </si>
  <si>
    <t>The press conference was attended by high ranked officials from the Ministry of Energy and Mineral Resources, Jordan, HE Mattar Al Shamsi,  UAE ambassador to Jordan, HE Ahmad Al Muhairbi, Secretary General of DSCE
#EEA2020 #energy #Jordan #DEWA ##renewable #greeneconomy https://t.co/ktSHClKigZ</t>
  </si>
  <si>
    <t>EEA will boost the regional efforts in accelerating the transition towards a new model of sustainable and energy efficient practices #EEA2020 #energy #Jordan #DEWA ##renewable #greeneconomy</t>
  </si>
  <si>
    <t>EEA this year will run across 10 varied categories. Participate now. For more information, please visit the website of EEA: https://t.co/wPpfMshviA #EEA2020 #energy #Jordan #DEWA ##renewable #greeneconomy</t>
  </si>
  <si>
    <t>Al Muhairbi: Jordan has always been a frontrunner for energy efficiency and environmental conservation initiatives locally and regionally
#EEA2020 #energy #Jordan #DEWA ##renewable #greeneconomy</t>
  </si>
  <si>
    <t>The conference was attended by various universities, research centers and companies concerned with renewable energy technologies and research related to the environment, electricity and water sector 
#EEA2020 #energy #Jordan #DEWA ##renewable #greeneconomy</t>
  </si>
  <si>
    <t>The point people are missing is that there are MANY jobs in green manufacturing. These electric cars don't build themselves. However is a company going to work with Ontario when our premier @fordnation is so uninformed and anti-progress? I think not. #greenenergy #greeneconomy https://t.co/V2ppBWWisb</t>
  </si>
  <si>
    <t>#smallruminants and plinio @Caprinov Follow us, retweet and go to "le salon de professionnels de la filière caprine" #Niort #Caprinov18 #greeneconomy #AnimalWelfare #livestockshow #France Here we are and you? #plinio the stable in your pocket! https://t.co/isV0lsaNGS</t>
  </si>
  <si>
    <t>Via @business: The business and investment opportunity in the fight against #climatechange https://t.co/wjwap05DWf @Moss_Eco @echasan @scottlanman @DanielShurey   #greenfinance #greeneconomy</t>
  </si>
  <si>
    <t>For nature to become an indivisible part of economic development 
&amp;gt;200 orgs, govts, NGOs, businesses join call to action for 'biodiversity net gain' https://t.co/ZkkLq3mK70 #greenfinance #greeneconomy #biofin</t>
  </si>
  <si>
    <t>#Sostenibilità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</si>
  <si>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Not always possible for workers to relocate for a green job- @samanthajcsmith highlights need to develop regional economies as part of #JustTransition to #GreenEconomy #GGSD #GGKP6 @OECD_ENV</t>
  </si>
  <si>
    <t>This is very interesting, @iemanet - builds case for high quality #CPD for non-traditionally ‘green’ roles in supporting swifter #GreenEconomy transition #GGSD  @OECD_ENV https://t.co/nkOOZnERTG</t>
  </si>
  <si>
    <t>Why can't they make the future in Oshawa?'”....My guess would be that a premier who is suing over a carbon tax doesn’t make Ontario sound like a good home for the #greeneconomy. ⁦@fordnation⁩  https://t.co/lkkU2EwyyK</t>
  </si>
  <si>
    <t>at the BEAMA and @gambica AGM Angela Francis @GreenAllianceUK states a no-deal #brexit will be the worst possible outcome for the UK environment #GreenEconomy https://t.co/htV64zDBfm</t>
  </si>
  <si>
    <t>Looking forward to new partnerships with @GGKPlatform, @UNEnvironment @UNITAR following 2nd Global Forum on #GreenEconomy Learning. New opportunities for our students! #GGKP6 https://t.co/Fm3Re1OZzU</t>
  </si>
  <si>
    <t>#LegalizeMarijuana 
#GreenEconomy https://t.co/MYG0RdBl3Z</t>
  </si>
  <si>
    <t>How can we ensure that the #GreenEconomy provides opportunities for youth, women &amp;amp; marginalised communities? 
Join the discussion w/ #GGSD #GGKP6 ➡ https://t.co/PpBfk1lXvq
Background Issue Paper ➡ https://t.co/tPId59jfyU https://t.co/jLrPjx05lq</t>
  </si>
  <si>
    <t>Yes! Show your support right now on twitter with #DilliChalo and tomorrow with #KisanMuktiMarch between 4-7pm! Better yet, be on the streets of #Delhi 
Let's see how well our #decisionmakers hear the #citizens
. #Cities4climate #DilliChalo #GreenEconomy https://t.co/vis59JCOTo</t>
  </si>
  <si>
    <t>Why do companies go into green energy? #Greencubator is providing a discussion at #LevelUpUkraine2018 #greeneconomy @energyefficiency #Ukraine #renewables https://t.co/nt0gkKCtuN</t>
  </si>
  <si>
    <t>Imagine being this fed up by your country's apathy towards you that you leave your homes and travel 1000s of km just to get a chance to be heard in #Parliament in Delhi.
@iihsin @IIED @SDGoals @atree_org @GECoalition @PMOIndia @TEEBAgriFood
@IFPRI
#DilliChalo #GreenEconomy https://t.co/wBVf4OM4ap</t>
  </si>
  <si>
    <t>How can we ensure that the #GreenEconomy provides opportunities for youth, women &amp;amp; marginalised communities? https://t.co/8L55ni3LNo</t>
  </si>
  <si>
    <t>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</si>
  <si>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@adamhedelen We can have a brand new #greeneconomy! Solar, wind, greenhouse produced fruits and veggies! #greennewdeal #solar</t>
  </si>
  <si>
    <t>Proud of @UNACGreenCorps &amp;amp; Espaces vertes Both programmes escalating #GreenEconomy &amp;amp; #youthemployment We all must invest capital and social capital in solutions @MinEmDev &amp;amp; @cathmckenna for leadership https://t.co/4eZbQSPcOb</t>
  </si>
  <si>
    <t>Too often missed in discussion of #BlueEconomy and #GreenEconomy is there is opportunity, wealth-generating and lift Thank you to @CanadaUN for pushing for financing where #ROI will benefit all! https://t.co/1x9QyX5s9B</t>
  </si>
  <si>
    <t>L'Italia è sempre più rinnovabile, #energia pulita in tutti i Comuni - #GreenEconomy @ansa_ambiente #fotovoltaico #autoproduzione @Legambiente #comunirinnovabili #qualenergia @Lanuovaecologia @Kyoto_Club https://t.co/GUbMpef9xb</t>
  </si>
  <si>
    <t>@SPEnergyNetworks - I see applications for round 2 of your #GreenEconomyFund close on 7th Dec. Can you advise if / when applications for round 3 will be open? Thx
#GreenEconomy #renewabelenergy #localenergy</t>
  </si>
  <si>
    <t>How can we ensure that the #GreenEconomy provides opportunities for #youth, #women and marginalised communities? To be discussed at  #GGKP6 #GGSD Agenda &amp;amp; more info: https://t.co/Zigytmu9jO  @GGKPlatform @OECD_ENV @OECD_Social https://t.co/Zmtk7yCqAI</t>
  </si>
  <si>
    <t>Muchos éxitos!! @matmapco 👋😀 #FocusPyme #Materialesdeconstruccion #greeneconomy #circulareconomy https://t.co/tUnh7E49uz</t>
  </si>
  <si>
    <t>The overall expectation is to have a more prosperous but less carbon intensive economy with the participation of both private and public sectors. 
@gggi_hq @ConnectSDGs @ECA_OFFICIAL #GreenEconomy</t>
  </si>
  <si>
    <t>Don't forget to book your place at this very exciting event 27th November.  Might be of interest to NE business networks?  @TheMusselClub @ConExcellence @FSBSthTyneWear @FSBnortheast @DarlingtonBiz @SeahamBiz @PeterleeBiz @LECComms @northeastbic @UKELANorthEast #greeneconomy https://t.co/Dv0NbBJBEP</t>
  </si>
  <si>
    <t>Tomorrow! If you’re interested in starting a business in the green economy or making your existing business more sustainable, then this event is for you! #greeneconomy #sustainablebusiness https://t.co/rRV8LdJZ1z https://t.co/F38vJJXzK8</t>
  </si>
  <si>
    <t>Really great start at today's #GETUpandGo event today @RadissonDurham with @sfediawards @SFEDIents @JenClairRobson @Anna_LisaMills @ClimateActionNE @dmwvalley #GreenEconomy #Sustainability https://t.co/TP0cmiXlnd</t>
  </si>
  <si>
    <t>We're discussing the sources of support for #greenentrepreneurs and green businesses in the North East. #GetUpAndGo #GreenEconomy @sfediawards @sfedienterprises https://t.co/3vMCGgjShE</t>
  </si>
  <si>
    <t>Utterly fantastic #GETUpandGo event today and love our badges. @sfediawards @JenClairRobson @Anna_LisaMills @ClimateActionNE  #GreenEconomy #Sustainability https://t.co/XAPmMLPXJK</t>
  </si>
  <si>
    <t>What an excellent #GETUpandGO event yesterday with @SFEDIents 
It was a fantastic opportunity for us to tell our story as a community interest company operating in the #GreenEconomy. Watch this space – next year is going to be very exciting indeed! https://t.co/WDQwqEJG2k</t>
  </si>
  <si>
    <t>@billmckibben @ggreenwald @NaomiAKlein @sunrisemvmt With #CityofLondon &amp;amp; #WallStreet's bubbles all about to collapse, we need a #GreenEconomy (replace everything with green tech). All we need is to convince everyone that a changing climate is a new thing. #PotStocks (public doping) aren't going to be enough.</t>
  </si>
  <si>
    <t>Humanity has overexploited the #GreenEconomy to supply it #foodsecurity needs, now for humans to survive and continue to get its protein content in food, we have to exploit the #BlueEconomy sustainably. @AUC_CAADP @NEPAD_Agency</t>
  </si>
  <si>
    <t>Right. Collective action based on sharing same myths if you read #Homosapiens what value my dollars be when the planet will be wrecked? Change green notes for #GreenEconomy https://t.co/HASWlwBPXB</t>
  </si>
  <si>
    <t>#NorthernGreenhouse It is time to start subsidising #conservation instead of subsidising destruction - we must start investing in the #greeneconomy in the North of England - the science is now very clear! https://t.co/jW9liDcFNi @PeoplesPowerhse @patrickkrista2 @MarkHChampion https://t.co/7R8qTMt283</t>
  </si>
  <si>
    <t>#GreaterManchester should consider starting a new Environment Service, named The Ecosystem Service, creating green jobs such as nature reserve creation/management, EcoTour guides, wildlife film making/photography #greeneconomy #NaturalCapital  @patrickkrista2 @MayorofGM @mcrfoe https://t.co/4jfHpqMYzx</t>
  </si>
  <si>
    <t>Speaking today about #GreenEconomy #lowcarbon transition in #Slovakia in Paris. Targeted multi stakeholders panel discussions within Green Growth Knowledge Platform provided useful inspirations. Thx @OECD_ENV @GGKP6 @GGKPlatform @RODOLFOLACY https://t.co/UZqAqRNKDs</t>
  </si>
  <si>
    <t>creativity level!
what a stunning sofa 👏👏 
#GreenEconomy #Ethiopia #Recycle https://t.co/Jro0v0Xv6p</t>
  </si>
  <si>
    <t>@OECD @UNEnvironment and @WBG_Climate call on G20 country leaders for a radical shift in financing for a low-carbon, climate-resilient future - one that aligns finance flows with the Paris Goals https://t.co/AUSQGbtRua #climateaction #climatefinance #greeneconomy #G20summit</t>
  </si>
  <si>
    <t>They're all insane shills for oil oligarchy: "@RachelNotley says Alberta will buy rail cars to move oil, wants Ottawa to chip in" @jkenney #GreenEconomy #oiltrains #solidarityeconomy
https://t.co/SYYflG4sgp @CBCNews #lacmegantic</t>
  </si>
  <si>
    <t>From plant closures to closed borders to climate catastrophe civil disobedience is a necessary start to transition to a people first political economy. #OccupyGM #weallbelong #noborders #GreenEconomy https://t.co/kYMs6tunYq</t>
  </si>
  <si>
    <t>#LIKE 14  RTit
To fully transition to a Green Economy, we will need vast amounts of metals like copper, silicon, aluminum, lithium, cobalt, rare earth, and silver
https://t.co/WGt1PQvbRF 
#GreenEconomy #Sustainability #AI #IoT #DLT #BigData #Tech #IIoT #VR #AR #ML #DL https://t.co/hX5qsFdzX1</t>
  </si>
  <si>
    <t>The natural environment is so important, that three of the Sustainable Development Goals #SDGs focus directly on it..UN Development leader #HelenClarke urges greater investment in wildlife-compatible economies...#NaturalCapital #GreenEconomy #sustainable  https://t.co/OXMX7h5Rtw</t>
  </si>
  <si>
    <t>Glad to see this through. #Mediterranean #forests in the #greeneconomy https://t.co/s1dEAGeUJ7</t>
  </si>
  <si>
    <t>Excited to join this innovative #climatechange #adaptation finance effort- great potential for the #GreenEconomy!
 https://t.co/8ZsclfTOTx</t>
  </si>
  <si>
    <t>.@carbon613 is growing &amp;amp; has a new framework! What a Great members meeting and...I can officially announce.. I’m joining the C613 team to grow our network of sustainable business! #GreenEconomy is #TheFuture 4 @ottawacity https://t.co/CMnQXCe5VU</t>
  </si>
  <si>
    <t>@JustinTrudeau nous avons besoin de mettre un prix sur la pollution mais de garder les prix des l’essence inférieure.
@JustinTrudeau We need to put a price on pollution but keep the gas prices lowered.
@cathmckenna 
#GreenCanada #GreenEconomy #Environment https://t.co/fwL819v5Ka</t>
  </si>
  <si>
    <t>#climatechange #watersecurity #resilience #SustainableDevelopment #circulareconomy #water #energy #food #WEFNexus #GreenEconomy @Robert_Brears https://t.co/0GUmOBV4gW https://t.co/2boQyWUk0b</t>
  </si>
  <si>
    <t>#climatechange #watersecurity #resilience #SustainableDevelopment #circulareconomy #water #energy #food #WEFNexus #GreenEconomy @Robert_Brears https://t.co/UjUt0sPf3z https://t.co/6xmZ9uEvdJ</t>
  </si>
  <si>
    <t>#climatechange #watersecurity #resilience #SustainableDevelopment #circulareconomy #water #energy #food #WEFNexus #GreenEconomy @Robert_Brears https://t.co/PQRsxRmBqU https://t.co/nRHReVtVHe</t>
  </si>
  <si>
    <t>#climatechange #watersecurity #resilience #SustainableDevelopment #circulareconomy #water #energy #food #WEFNexus #GreenEconomy @Robert_Brears https://t.co/Y8LYgs9XaA https://t.co/F678T2W34o</t>
  </si>
  <si>
    <t>#climatechange #watersecurity #resilience #SustainableDevelopment #circulareconomy #water #energy #food #WEFNexus #GreenEconomy @Robert_Brears https://t.co/0Qr1i3LoBD https://t.co/RXvN1hwN20</t>
  </si>
  <si>
    <t>#climatechange #watersecurity #resilience #SustainableDevelopment #circulareconomy #water #energy #food #WEFNexus #GreenEconomy @Robert_Brears https://t.co/nB6y8YJNow https://t.co/bLwCfh6ahR</t>
  </si>
  <si>
    <t>#FordNation #Oshawa #onpoli #GreenEconomy @GreenEconNet @CanadianLabour @DrDavidWheeler1 https://t.co/l4z80uIj0u</t>
  </si>
  <si>
    <t>Thanks for invitation. Important event and good discussion. #greeneconomy not #greenwash. https://t.co/WmQg8mEKwa</t>
  </si>
  <si>
    <t>Tory MPs demand net-zero carbon emissions by 2050 #CarbonEmissions #ClimateChange #Energy #Environment #GlobalWarming #GreenEconomy #GreenhouseGasEmissions #TheresaMay https://t.co/54E33lL0Nt https://t.co/EP6q7YMxXf</t>
  </si>
  <si>
    <t>End of an era as Ireland closes its peat bogs ‘to fight climate change’ #AirPollution #BordNaMona #ClimateChange #Environment #FriendsOfTheIrishEnvironment #GlobalWarming #GreenEconomy #GreenhouseGasEmissions #IrelandBogs #Peatlands #Pollution https://t.co/kf5umZfIIc https://t.co/T35IkvF68i</t>
  </si>
  <si>
    <t>#nexteconomia: il mondo come lo conosciamo oggi non sarà quello che vedrà la prossima generazione! #needchanges #economy #sustenability #greeneconomy #believewecan https://t.co/bV11Jpeklf</t>
  </si>
  <si>
    <t>#GreenEconomy through #ClimateAction https://t.co/H7BA6sYAKf</t>
  </si>
  <si>
    <t>Finlans's Efore and Metso are forming partnerships and delivering heavy machinery in #China https://t.co/3iU2kntiGV @EforePower @metsogroup #Finland #telecom #shredder #recycling #greeneconomy #Metso #Efore</t>
  </si>
  <si>
    <t>Great work, @Xynteo team! Can't wait to learn more about the 4 Grand Challenges in Europe. 
1. The Future of Work
2. A Green and Resilient Economy
3. A Global Europe 
4. A New Social Contract 
#EuropeDelivers @Xynteo #futureofwork #greeneconomy #globaleurope #socialcontract https://t.co/BMaqbwinaP</t>
  </si>
  <si>
    <t>Anshul Bhamra, DA presenting on the role of green micro and small #enterprises in striving towards #greeneconomy - learnings from developing countries at the @OECD_ENV @GGKPlatform
 #GGSD #GGKP6 #GEVoices https://t.co/gZLxwN7zvD</t>
  </si>
  <si>
    <t>@ProfMarkMaslin @Michael27406078 #Renewables executives and investors will increasingly occupy that top 1%. That is a fact. The #GreenEconomy is built upon capitalist principles. Wealth redistribution will not happen simultaneously with the roll out of low carbon technology.</t>
  </si>
  <si>
    <t>As the #COP24 Climate Talks gear up in Katowice, make your stand in solidarity for a just transition to a #GreenEconomy with #ClimateJobs and #ClimateJustice - see you there tomorrow! https://t.co/oXfN0olRAf</t>
  </si>
  <si>
    <t>#Lifeproject #Europa #greeneconomy https://t.co/pLgl4ygjfp</t>
  </si>
  <si>
    <t>Not Just Trade War and Tariff Threats: GM's Woes and Consumers' Changing Habits and Tastes (i.e. Sharing Economy and Innovative, Green, and Eco-Friendly Vehicles)  #sharingeconomy #ecofriendly #greeneconomy https://t.co/D0aownZKqN</t>
  </si>
  <si>
    <t>Not Just Trade War and Tariff Threats: GM's Woes and Consumers' Changing Habits and Tastes (Sharing Economy and Innovative, Green, and Eco-Friendly Vehicles)  #sharingeconomy #ecofriendly #greeneconomy https://t.co/D0aownZKqN</t>
  </si>
  <si>
    <t>L'Italia "verde"- La #GreenEconomy è solo una moda o un nuovo modello economico a cui imprese e startup devono guardare? Lo chiediamo ad Aurora Magni, docente @UniLIUC  di Sostenibilità dei processi produttivi #IngegneriaGestionale https://t.co/daw7NnGJpN</t>
  </si>
  <si>
    <t>Join us!!! Tonight Live on @ZiFMStereo 19.00hrs @iloharare &amp;amp; @BOOSTFellowship will share on how to achieve sustainable, productive #greenjobs &amp;amp; #greeneconomy through enterepreneurship promotion &amp;amp; responsible business practises #GreenenterPRIZE supported by @SwedeninZW. https://t.co/oMHT0zvQAY</t>
  </si>
  <si>
    <t>A review of the parallel Session written by me and to a smaller extent, my fellow student colleagues. #circulareconomy #greeneconomy https://t.co/Fwzj027h9E</t>
  </si>
  <si>
    <t>@GmRingway @GmMoving @GMLowcarbonhub @helenpidd @GM_HSC @NatureBasedSolu @CityofTreesMcr @OfficialTfGM There are also other ways to quantify #NaturalCapital and the #greeneconomy such as #EcoTourism books and films</t>
  </si>
  <si>
    <t>@patrickkrista2 @glitterypips @OECD @UNEnvironment @WorldBank call for radical shift in financing for a low-carbon, climate resilient future #greeneconomy  https://t.co/fHWBS6vbHn</t>
  </si>
  <si>
    <t>@nicholaskarani @NationBreaking + the #GreenEconomy</t>
  </si>
  <si>
    <t>@greeniloharare programme seeks to address high levels of youth unemployment, low levels of formal and growtg-oriented enterprizes and unsustainable production processes of small and medium sized enterprises in Zimbabwe. @royal_consult @enactuszw #greeneconomy #geeninnovation</t>
  </si>
  <si>
    <t>@greeniloharare registrations are now open online from at https://t.co/hvnZ4pMyZt until close of day on 9 December 2018. Tomorrow come join us in Bulawayo on the 23 November 2018 at #BulawayoPoly and learn more on how you can contribute to the #GreenEconomy @finetouch</t>
  </si>
  <si>
    <t>More Green Buildings = Millions More Jobs: https://t.co/egZpuvGSb4 #greenbuilding #jobs #greenjobs @ILO @ILO_Research #WESO #greeneconomy #globalgoals #SDGs #ParisAgreement #sustainability #circularecnomy MT @Living_Future @BREEAMUSA @WorldGBC #resilience #cleanenergy #workforce https://t.co/95g79xzYn8</t>
  </si>
  <si>
    <t>After Networking it’s time for Press ITW on the Burkina-Faso Booth (Hall 4 H100 #Pollutec ) with the director of #GreenEconomy &amp;amp; #ClimateChange https://t.co/TZAZbtD9LV</t>
  </si>
  <si>
    <t>This evening our participants at the 2nd Global Forum on #GreenEconomy Learning will discuss about effective #learning actions for promoting a just #transition to #greeneconomy. Learn more at https://t.co/t3w4gM61bn  #InvestInGreenSkills #GELearn2018 https://t.co/cg3uwxIP2m</t>
  </si>
  <si>
    <t>3/3 Happening today: 2nd Global Forum on Green Economy Learning with @GGKPlatform, @OECD_ENV, @GECoalition, @PAGExchange, @gggi_hq &amp;amp; @EfD_initiative. https://t.co/yXiXnao4as #NatCapWeek #ParisWeek #GELearn2018 #GreenEconomy #GELearn2018 https://t.co/rz5fHA7vZG</t>
  </si>
  <si>
    <t>The 2nd Global Forum on #GreenEconomy Learning: New Challenges, New Skills kicks off today for #ParisWeek #NatCapWeek #InvestInGreenSkills Learn more at https://t.co/V7WuUZzeAZ https://t.co/lS5isIt7EZ</t>
  </si>
  <si>
    <t>3/4 Happening today: The second day of the 2nd Global Forum on Green Economy Learning with @GGKPlatform, @OECD_ENV, @GECoalition, @PAGExchange, @gggi_hq &amp;amp; @EfD_initiative. https://t.co/yXiXnao4as    #NatCapWeek #ParisWeek #GELearn2018 #GreenEconomy #GELearn2018 https://t.co/M8I80CK3c2</t>
  </si>
  <si>
    <t>REPORT: The Eastern Caribbean region is "below average" on #GreenEconomy policy &amp;amp; practice, finds our new research. Read the findings and download the full paper:
#GetAStake
https://t.co/xjw71E8ePL https://t.co/mpf3FwAKbm</t>
  </si>
  <si>
    <t>ICYMI: Read the full blog on #inclusion and the #GreenEconomy here:
https://t.co/T0HsnfygMe
#GetAStake</t>
  </si>
  <si>
    <t>ICYMI: Ordinary Ugandans are struggling, caught between environmental laws and economic needs. How can make sure #inclusion &amp;amp; #GreenEconomy go hand-in-hand?
https://t.co/Jmi76vjcih</t>
  </si>
  <si>
    <t>@PAGExchange At the 2nd Global Forum on #GreenEconomy Learning: New Challenges, New Skills kicks off today for #ParisWeek #NatCapWeek #InvestInGreenSkills. My flight got cancelled twice, hence I’m looking very tired! https://t.co/nwJgaDfSuF</t>
  </si>
  <si>
    <t>#ParisWeek kicks off today with the 2nd Global Forum on #GreenEconomy Learning: Building a critical mass of professionals that understand the risks &amp;amp; opportunities of the green transition. Learn more at https://t.co/V7WuUZzeAZ #InvestInGreenSkills https://t.co/snRf0xTliI</t>
  </si>
  <si>
    <t>Day 2 of the 2nd Global Forum on #GreenEconomy Learning: knowledge and skills development for devising inclusive green economy solutions related to economic competitiveness and employment. Learn more at https://t.co/V7WuUZzeAZ #InvestInGreenSkills #GELearn2018 #ParisWeek https://t.co/HlwIzHyiRo</t>
  </si>
  <si>
    <t>News from Barbados! Find out which goals and priorities have been determined at the recent PAGE meeting in Barbados here: https://t.co/x4ZICvXidW #GreenEconomy #BlueEconomy https://t.co/utzJdkS7XR</t>
  </si>
  <si>
    <t>More Green Buildings = Millions More Jobs: https://t.co/X3ycrVECdN #greenbuilding #jobs #greenjobs @ILO @ILO_Research #WESO #greeneconomy #globalgoals #SDGs #ParisAgreement #sustainability #circularecnomy MT @Living_Future @BREEAMUSA @WorldGBC #resilience #cleanenergy #workforce https://t.co/kjxBv8lNay</t>
  </si>
  <si>
    <t>Today at #ParisWeek: @GGKPlatform welcomes @UNIDO as a #Partner4GreenGrowth 🤝
@UNIDO brings services &amp;amp; expertise to promote #circular production, the adoption of clean technologies, and practical ways to transition to a #GreenEconomy
Details at https://t.co/GEouglzXB2 🏭 https://t.co/laKKwHBlAO</t>
  </si>
  <si>
    <t>Sharing and learning #greenenterPRIZE Innovation Challenge Promotional Workshop happening now in Bulawayo @byopoly #greenjobs #greeneconomy https://t.co/87ERxmTmVl</t>
  </si>
  <si>
    <t>#GreenenterPRIZE targeting emerging and established SMEs to increase their provision of green products and services #greeneconomy #greenjobs @SwedeninZW @hphororo @ZctuZimbabwe @EMCOZ_Zim @MlswZim @AChinomwe https://t.co/dyjS839q8S</t>
  </si>
  <si>
    <t>Moving forward the government needs to diversify by subsidizing and funding a variety of clean technologies, AND funding education, jobs, re-training, transition plans etc. Everyone needs good paying&amp;amp;stable jobs that support a healthy world #greeneconomy #cleantech #climateaction https://t.co/x86XkfKVRL</t>
  </si>
  <si>
    <t>Government of Canada offers latest edition of the National Energy Code of Canada for Buildings for free! This access to information will make it easier for us to build green bulidings and move towards a low carbon society! #climateaction #greeneconomy https://t.co/Uk7FXGyYGE</t>
  </si>
  <si>
    <t>Ontario announcing Environment Plan shortly! Tune in live! #climatechange #climateaction #greeneconomy #globalwarming #carbon #priceoncarbon #efficiency #sustainability https://t.co/115E8lnOaC</t>
  </si>
  <si>
    <t>Join @makower and 600 #ClimateChange and #GreenEconomy experts in Poland on Dec. 9-10 for #SIF18. Discuss the latest innovations and
technology for #Sustainability. Use code ‘GreenBiz’ for a 10% discount. https://t.co/sJ49m1oVgE https://t.co/llhlDg7iOu</t>
  </si>
  <si>
    <t>Been growing my own #Mint ,I will create a brand in the future...
One benefit of mint.......
Mint is a particularly good source of vitamin A, a fat-soluble vitamin that is critical for eye health and night vision (2). 
#Greeneconomy #Agronomics #entrepreneurial #spirit #Zimbabwe https://t.co/7EWkrKMqMw</t>
  </si>
  <si>
    <t>@MoveCommercial @AZTEC_LIMITED Thank you @MoveCommercial for inviting me to be involved. I’m currently underway with a considerable amount of research into sustainable solutions. More information will be revealed shortly. #Sustainability #environmentalawarenes #greeneconomy</t>
  </si>
  <si>
    <t>Quando andate nel mezzogiorno a fare le passarelle e vedete i rifiuti, fate un bel piano di investimenti sulla #greeneconomy e la #differenziata. Adesso i #rifiuti vanno a finire in Cina perchè non ci sono impianti. Questo dovete fare. #Piazzapulita</t>
  </si>
  <si>
    <t>@MatteoRichetti 🤔🤔🤔 #greeneconomy e #sbloccatrivelle NON VANNO MOLTO DACCORDO!!! Fate pace col cervello, scegliete da che parte stare!!!</t>
  </si>
  <si>
    <t>Wonderful card game at the OECD 2nd Global Forum on Green Economy Learning, about the skills we need to create and sustain a greener world #GreenEconomy https://t.co/EMdkiQB37x</t>
  </si>
  <si>
    <t>Our Director @XiaolanF presented about the importance of fostering circular economies in developing countries at the @GSTICseries in Brussels. We need committed international collaboration in building up #greeneconomy capabilities and trade in these countries https://t.co/uoOJFOQ0T9</t>
  </si>
  <si>
    <t>#Trudeau has no credible #climate plan while #China #Europe #California offer myriads of cumulative synergies 4 rapid transition 2 #greeneconomy https://t.co/MIaf21g1Nb https://t.co/rYAXFDh6tK</t>
  </si>
  <si>
    <t>Congratulations Alan Lee, and @elmichofficial on your recent recognition.  What an incredible achievement, it’s great to see what your doing in furthering long-term ecological balance #sustainability #ecosystem #engineering #greeneconomy #innovation</t>
  </si>
  <si>
    <t>New Challenges, New Skills: Participants think through skills needs for the #GreenEconomy with @UNITAR's #SkillTrader card game at the 2nd Global Forum on Green Economy Learning. #InvestInGreenSkills #GELearn2018 https://t.co/jJdbxheBKp</t>
  </si>
  <si>
    <t>.@ElizabethMay Toward net energy wastewater treatment using current technology ~ https://t.co/uBDfeIqCEi
CC: @DavidCCoon @MikeSchreiner 
#Energy #Water #Cities #GreenDesign #NBpoli #CdnPoli #GreenEconomy #Design #Green #Mechatronics #Innovation #ActOnClimate #Pollution</t>
  </si>
  <si>
    <t>.@stephenharper Wow, your #Oilsands is a bust.
What a waste of taxes &amp;amp; massive #Toxic legacy for @CPC_HQ. Toxic energy is a liability in a #GreenEconomy.
You should learn more about business models, especially ones that make money.
#WelfareOil #CdnPoli #AbLeg #CPCFail #SenCA https://t.co/PEDjMQDTFW</t>
  </si>
  <si>
    <t>.@stephenharper The #solar industry in #Alberta has grown ~500% since 2015.
Sounds like a smarter investment, it also reduces pollution &amp;amp; decreases localized passive solar impacts. 😉
#SciComm #AbLeg #GreenEconomy #Jobs #Design #CdnPoli #Elxn43</t>
  </si>
  <si>
    <t>.@BlaineHiggs "Toxic energy is a liability in a #GreenEconomy." ~ Graham Chivers
#Innovation #Pollution #GreenDesign #GreenMFG #Climate #AirPollution #Water #GreatLakes #PetCoke #OnPoli #Ableg #CdnPoli #NBPoli #Fracking #NB #EcoCide #UNEP #UN #CdnLaw #Law</t>
  </si>
  <si>
    <t>Smart car technologies save drivers $6.2 billion on fuel costs each year ~ https://t.co/vuJOkqhgxP
#GreenEconomy #EV #GreenCulture #Pollution #Mechatronics #GreenDesign #CdnPoli #NBPoli #ActOnClimate #DIVEST #AbLeg #DoTheMath #SciComm #Innovation #GIE #Transportation #GPC</t>
  </si>
  <si>
    <t>Record-breaking solar cells get ready for mass production ~ https://t.co/Ndhrqs2vIA
#Solar #GreenMFG #Manufacturing #Innovation #GreenEconomy #CdnPoli #NBPoli #GreenDesign #Materials #Economics #ActOnClimate #RenewableEnergy</t>
  </si>
  <si>
    <t>Actually no, it is not.
Alberta is an #Innovation powerhouse &amp;amp; must pivot to next generation economies w/superior returns.
#FossilFuels is a dumb road to choose when it's a dead end.
#GreenDesign #Ableg #CdnPoli #GreenMFG #GreenEconomy #YYC #DIVEST #DoTheMath #CdnPSE #Elxn43 https://t.co/wRdRsAcFd9</t>
  </si>
  <si>
    <t>Correct, I started warning #CdnPoli about #DilBit #Manufacturing in 2009. 😄
Selling #ToxicEnergy from #FossilFuels is a dead end &amp;amp; #Oilsands is the worst route.
Alberta needs to choose #GreenEconomy, superior returns.
#CdnMedia fails to inform.
#AbLeg #CdnPoli #Elxn43 #YYC https://t.co/Zwv7p3M3hL</t>
  </si>
  <si>
    <t>Silent and Simple Ion Engine Powers a Plane with No Moving Parts ~ https://t.co/k9LZECee6Z
#Design #Mechatronics #SciComm #Innovation #CdnPoli #STEM #Physics #GreenMFG #GreenDesign #GreenEconomy #GIE</t>
  </si>
  <si>
    <t>For almost a decade, I have warned about the market viability &amp;amp; #Eco risk of #Oilsands products.
Process &amp;amp; product is a colossal failure in market prediction &amp;amp; growth markets.
#GreenEconomy is superior.
#GreenDesign #GreenMFG #CdnPoli #Innovation #SciComm #AbLeg #DIVEST #MFG https://t.co/9hNxw58x0I</t>
  </si>
  <si>
    <t>New catalyst material produces abundant cheap hydrogen ~ https://t.co/0BFoIA8hLK
#GreenDesign #Materials #FuelCell #EV #Hydrogen #Mechatronics #CdnPoli #GreenEconomy #GreenMFG #GIE #Innovation #Climate #Design</t>
  </si>
  <si>
    <t>The easiest decision is to let #BigOil take care of themselves.
#FossilFuels are a dead-end economy for #Alberta, heavily subsidized and very poor return on investment.
#Toxic energy is a liability, not an asset.
#AbLeg #CdnPoli #DIVEST #GreenEconomy #Jobs #Pollution #Climate https://t.co/QtCkXeki0q</t>
  </si>
  <si>
    <t>Thank you to our Platinum and Gold Sponsors for their generous support for all of our programs.
#greenbuilding #sustainabledevelopment #greeneconomy #commercialrealestate #greenbusiness #greenbusinesspartnership https://t.co/sMxCuKkxHJ</t>
  </si>
  <si>
    <t>Green Business Partnership Receives Grant from the Westchester Community Foundation
https://t.co/e6mEvFadw5
#greenbusiness #sustainability #sustainabledevelopment #greenbusinesspartnership #greeneconomy #westchesterbiz #westchestercommunityfoundation #greenbusinesspractices https://t.co/PativnBY2U</t>
  </si>
  <si>
    <t>#NEWS What a great idea! In #Ghana, #bamboo bikes are offered up as a prize for winners of competitions for this year's Farmers Day celebrations in Accra. #ThinkBamboo to support the #greeneconomy! @GhanaBambooBikes
https://t.co/UUuN7Pqlfh https://t.co/ukDQkEGLnN</t>
  </si>
  <si>
    <t>Happening now: kicking off 2nd day of @PAGExchange inception workshop on #employment effects of #greeneconomy. #greenjobs need to be good 4 people, 4 environment &amp;amp; 4 economy. @UNIDO @ILONewDelhi @UNITAR @UNEnvironment @UNinIndia https://t.co/MSdpnz6hg3</t>
  </si>
  <si>
    <t>@BernieSNewschan We must start transitioning #OffFossilFuels ASAP. 
The #OFFAct would support worker and immediately start safely transitioning to a fossil fuel-free #GreenEconomy with #greenjob training and support for those affected.
80% x 2028 - 💯% x 2035
#HR3671 https://t.co/uxcpTqbX5g</t>
  </si>
  <si>
    <t>buone notizie in tal senso in tutto il territorio
#energiapulita #greeneconomy #italia
https://t.co/U1eP54bn2v https://t.co/U1eP54bn2v</t>
  </si>
  <si>
    <t>@DeSmogBlog We must start transitioning #OffFossilFuels ASAP. 
The #OFFAct would support worker and immediately start safely transitioning to a fossil fuel-free #GreenEconomy with #greenjob training and support for those affected.
80% x 2028 - 💯% x 2035
#HR3671 https://t.co/61SLJx0tFp</t>
  </si>
  <si>
    <t>"Financial sector needs to play critical role in allocating resources towards sustainable &amp;amp; #greeneconomy, given the magnitude of investments required to weather future storms" - Governor Ariff Ali, Reserve Bank of #Fiji kicks off the #GreenFinclusion conference in Nadi https://t.co/o9RA2Z3NhQ</t>
  </si>
  <si>
    <t>Powered by members like you, we work together for a world where all people are healthy, safe and have enough. #greeneconomy #greenliving #climate #food #labor #finance #socialjustice #fairtrade https://t.co/03NF7Tug9x</t>
  </si>
  <si>
    <t>Great start this morning at the #greeneconomy event with @sfediawards and the discussions are fascinating https://t.co/Xc5hgFZja4</t>
  </si>
  <si>
    <t>#NorthernGreenhouse @UNEnvironment @OECD @WorldBank call for radical shift in financing to low-carbon, climate resilient future #greeneconomy  https://t.co/AasC6j6B6i @jeremycorbyn @KevinClimate @kevgreenstreets @GMLowcarbonhub @patrickkrista2 @McrClimate @RLong_Bailey @sianberry</t>
  </si>
  <si>
    <t>#citizensincome #greeneconomy A thought-provoking article #EcoSocialism https://t.co/GEI7G2JSNn</t>
  </si>
  <si>
    <t>#ChiariServiziSRL e @FondCogeme ripropongono: "La Scuola...in bolletta, una buona idea!" #Chiari #ConfserviziLombardia #Utilitalia #GreenEconomy #Energia #ItaliainClasseA #ConumiConsapevoli #Rinnovabili #ServiziPubblici #CircularEconomy https://t.co/tq62hbKi4k di @wordpressdotcom</t>
  </si>
  <si>
    <t>#ChiariServiziSRL: #SERR2018, esito dell'intervento presso il Parco delle Roggie #ConfserviziLombardia #Utilitalia #Chiari #ServiziPubblici #Rifiuti #RaccoltaRifiuti #GestioneRifiuti #Ambiente #Territorio #GreenEconomy #CircularEconomy https://t.co/I8zsDg52OJ di @wordpressdotcom</t>
  </si>
  <si>
    <t>#ChiariServiziSRL: termina il 28 novembre la #raccolta #portaaporta della #frazione #vegetale per il 2018. #Chiari #ConfserviziLombardia #Utilitalia #ServiziPubblici #Informazioni #Avvisi #GestioneRifiuti #RifiutiUrbani #GreenEconomy https://t.co/BTAlkfO1nI di @wordpressdotcom</t>
  </si>
  <si>
    <t>#ChiariServiziSRL: anche a #Chiari il titolo di #Comune "#RifiutiFree" per l'anno 2017. @comunedichiari #ConfserviziLombardia #Utilitalia #Legambiente @ComuniVirtuosi #GreenEconomy #Rifiuti #Riciclo #ServiziPubblici #Waste #Recupero https://t.co/47XDQOTYmz di @wordpressdotcom</t>
  </si>
  <si>
    <t>#ChiariServiziSRL: prosegue nel #weekend la mappature delle zone d'intervento. #Chiari #ConfserviziLombardia #Utilitalia #ServiziPubblici #Lavoro #Raccolta #Recupero #Rifiuti #GestioneRifiuti #Waste #Recycle #Ambiente #Territorio #GreenEconomy #CircularEconomy https://t.co/CtdYqPhVET</t>
  </si>
  <si>
    <t>.@ClimateKIC will be joining us at the #Sustainable #Innovation Forum in #Katowice to discuss the latest innovations driving a #greeneconomy! https://t.co/pXjkTBgPnK https://t.co/Ek3rQwH2il</t>
  </si>
  <si>
    <t>This case study by @NewsAFI examines the work of the Reserve Bank of Fiji to enact policies that will transition Fiji's 🇫🇯 financial sector to a #greeneconomy and help the population to #adapt to new livelihoods and #environmental realities. ➡️ https://t.co/yHCXDCfIne https://t.co/GmFCSASsAh</t>
  </si>
  <si>
    <t>"Financial services: a tool to build resilience in face of #climatechange shocks &amp;amp; facilitate transition to #greeneconomy by increasing accessibility, affordability &amp;amp; usage of greener technologies" - AFI Exec Director, Dr #AlfredHannig at #GreenFinclusion 🌏conference in Fiji.</t>
  </si>
  <si>
    <t>https://buff.ly/2NWpI6R</t>
  </si>
  <si>
    <t>https://home.kpmg.com/de/de/home/themen/2018/10/startup-monitor-2018.html https://twitter.com/NRWBANK/status/1064629259954724865</t>
  </si>
  <si>
    <t>https://link.medium.com/KkKaisbYZR</t>
  </si>
  <si>
    <t>https://goo.gl/iAGtwm</t>
  </si>
  <si>
    <t>https://buff.ly/2xSWWO0</t>
  </si>
  <si>
    <t>http://bit.ly/RuralRev23</t>
  </si>
  <si>
    <t>http://theindependent.ca/2018/11/11/preparing-for-the-post-oil-economy/</t>
  </si>
  <si>
    <t>https://consulenzafinanziariaindipendenteblog.wordpress.com/2018/11/20/termovalorizzatori-superati-nel-lungo-periodo-si-punti-su-economia-circolare-a-d-di-a2a-circulareconomy-economiacircolare-esg-sri-greeneconomy/</t>
  </si>
  <si>
    <t>https://impact.startupitalia.eu/2018/11/14/contadino-hi-tech-laureato-tecnologico/?fbclid=IwAR3LkfdW_FfNkM0hMg82OJjIhnehnW3kaCY9DUdnFshSvEwSXmZyGjSGsws</t>
  </si>
  <si>
    <t>https://twitter.com/HananyaNaftali/status/1064805778295525376</t>
  </si>
  <si>
    <t>https://goo.gl/csozwU</t>
  </si>
  <si>
    <t>https://www.huffingtonpost.it/nicola-zingaretti/un-new-deal-verde-per-salvare-litalia_a_23594597/?ncid=other_twitter_cooo9wqtham&amp;utm_campaign=share_twitter</t>
  </si>
  <si>
    <t>https://www.facebook.com/story.php?story_fbid=10214954680273201&amp;id=1014445393</t>
  </si>
  <si>
    <t>https://www.cbc.ca/news/canada/calgary/if-albertans-want-to-avoid-fiscal-disaster-the-only-choices-left-will-be-difficult-ones-1.4914095</t>
  </si>
  <si>
    <t>https://lnkd.in/dsg-na3</t>
  </si>
  <si>
    <t>https://twitter.com/JolyonMaugham/status/1065136718892933121</t>
  </si>
  <si>
    <t>https://twitter.com/OwenJones84/status/1065281113541787649</t>
  </si>
  <si>
    <t>http://www.mi-lorenteggio.com/2018/11/21/eusalpgreen-economy-al-centro-della-presidenza-italiana-coordinata-da-regione-lombardia/71528/</t>
  </si>
  <si>
    <t>https://www.dcsx.cw/curacao-smart-and-sustainable/</t>
  </si>
  <si>
    <t>https://twitter.com/TheTyee/status/1065293513439485953</t>
  </si>
  <si>
    <t>https://youtu.be/KOrWF-81ObM</t>
  </si>
  <si>
    <t>https://hubs.ly/H0fBVDP0</t>
  </si>
  <si>
    <t>https://twitter.com/INGItalia/status/1062656491092672512</t>
  </si>
  <si>
    <t>http://laci.org/about/opportunities</t>
  </si>
  <si>
    <t>https://astanatimes.com/2018/11/kazakh-government-transitions-to-green-economy/</t>
  </si>
  <si>
    <t>https://bit.ly/2A1GBqt</t>
  </si>
  <si>
    <t>https://bit.ly/2PLK2fJ</t>
  </si>
  <si>
    <t>https://buff.ly/2Ermg3g</t>
  </si>
  <si>
    <t>http://ow.ly/2KdE30mHmb7</t>
  </si>
  <si>
    <t>http://dlvr.it/QrrZhr</t>
  </si>
  <si>
    <t>https://twitter.com/BmouthGeography/status/1065241746500714497</t>
  </si>
  <si>
    <t>https://www.avcesar.com/actu/id-26019/arnold-schwarzenegger-governator-temoigne-depuis-les-ruines-de-paradise.html</t>
  </si>
  <si>
    <t>https://www.volkskrant.nl/mensen/oud-diplomaat-edy-korthals-altes-94-de-nieuwe-mens-stemt-mij-hoopvol-~b7e65935/?fbclid=IwAR0O8D84V33TfF9eielB7djf6Kk9T83YOv3023TN_iorUbLLGFYvPyWCOQ4</t>
  </si>
  <si>
    <t>https://twitter.com/ingvfallucca/status/1065305245138526209</t>
  </si>
  <si>
    <t>https://twitter.com/joguco/status/1065553967839670274</t>
  </si>
  <si>
    <t>https://www.instagram.com/p/BqfyctThmoo/?utm_source=ig_twitter_share&amp;igshid=3iub5zribdqh</t>
  </si>
  <si>
    <t>http://www.CaribbeanBamboo.com</t>
  </si>
  <si>
    <t>https://bit.ly/2OTQzQ0</t>
  </si>
  <si>
    <t>https://twitter.com/Jerome_Pinneau/status/1065869537449570304</t>
  </si>
  <si>
    <t>https://www.demorgen.be/wetenschap/wereldwijde-co2-uitstoot-bereikt-nieuw-record-vn-waarschuwt-voor-verwoestende-impact-bd417ea8/</t>
  </si>
  <si>
    <t>https://www.greenmatters.com/community/2018/03/05/1pCWUi/indoor-sweden-farm</t>
  </si>
  <si>
    <t>http://www.edizioniambiente.it/landing/bookfriday/</t>
  </si>
  <si>
    <t>https://medium.com/circulatenews/circular-business-advantage-what-organisations-need-to-know-c7ae1954cc46</t>
  </si>
  <si>
    <t>https://www.businessgreen.com/bg/news/3066883/ing-issues-eur26bn-of-climate-bonds-in-boost-for-renewables-and-green-buildings</t>
  </si>
  <si>
    <t>http://bit.ly/2B5BY0t</t>
  </si>
  <si>
    <t>https://goo.gl/9aGNFY</t>
  </si>
  <si>
    <t>http://bit.ly/2R89GrH</t>
  </si>
  <si>
    <t>https://twitter.com/2EWWR/status/1062698835611389952</t>
  </si>
  <si>
    <t>https://recycling.environmentalconferences.org/</t>
  </si>
  <si>
    <t>http://www.solveclimatechange.com</t>
  </si>
  <si>
    <t>http://j.mp/2P74OSz</t>
  </si>
  <si>
    <t>http://eurac.tv/9PO6</t>
  </si>
  <si>
    <t>http://eurac.tv/9PO7</t>
  </si>
  <si>
    <t>https://bit.ly/2FCAMpE</t>
  </si>
  <si>
    <t>https://twitter.com/UNFCCC/status/955028956809326592</t>
  </si>
  <si>
    <t>https://twitter.com/EBRD/status/1065646086436675584</t>
  </si>
  <si>
    <t>https://lnkd.in/gDZ7MCF https://lnkd.in/gzB_Saf</t>
  </si>
  <si>
    <t>https://twitter.com/fitsumaregaa/status/1066520567791132672</t>
  </si>
  <si>
    <t>https://lnkd.in/gRrrUgW</t>
  </si>
  <si>
    <t>https://twitter.com/business/status/1066494940094570496</t>
  </si>
  <si>
    <t>https://twitter.com/StefanoBoeri/status/1066690768436371458</t>
  </si>
  <si>
    <t>https://theearthbeat.com/2018/11/25/focus-on-profughi-climatici/</t>
  </si>
  <si>
    <t>https://quantum1net.com/what-is-quantum1net/</t>
  </si>
  <si>
    <t>https://tinyurl.com/ycfw7ftd</t>
  </si>
  <si>
    <t>https://twitter.com/CBCNews/status/1066878669015212032</t>
  </si>
  <si>
    <t>http://ht.ly/xvGw30mK7LZ</t>
  </si>
  <si>
    <t>http://www.regioni.it/newsletter/n-3492/del-13-11-2018/leconomia-verde-i-dati-del-rapporto-greenitaly-2018-18861/?utm_source=emailcampaign3762&amp;utm_medium=phpList&amp;utm_content=HTMLemail&amp;utm_campaign=Regioni.it+di+IERI%2813+novembre%29</t>
  </si>
  <si>
    <t>http://www.silviaserra.info/consulentipef.html?fbclid=IwAR2qnHh2thRFuWuhwtSFp6VN6YJx9W3gDgMVVyMKz28w7c6Bo9Xo7JdxDJA</t>
  </si>
  <si>
    <t>https://www.youtube.com/attribution_link?a=WY6CLW2nHq8&amp;u=%2Fwatch%3Fv%3D9kahMP4YURk%26feature%3Dshare</t>
  </si>
  <si>
    <t>https://www.businessdailyafrica.com/news/Fertiliser-shortage-threatens-Kenya-flower-sector/539546-4869158-150odnv/index.html</t>
  </si>
  <si>
    <t>https://m.fin24.com/Opinion/wandile-sihlobo-dagga-belt-could-bring-high-returns-for-horticulture-20181120-4</t>
  </si>
  <si>
    <t>https://bit.ly/2Ap6VLl</t>
  </si>
  <si>
    <t>https://twitter.com/ROAPEjournal/status/1066990046140600320</t>
  </si>
  <si>
    <t>http://ggkp.org/ZwF</t>
  </si>
  <si>
    <t>https://youtu.be/Q2koV0RLdPI</t>
  </si>
  <si>
    <t>http://ensvgtr.uk/bTl5z</t>
  </si>
  <si>
    <t>https://www.eventbrite.co.uk/e/the-green-economy-developing-a-sustainable-business-get-up-and-go-tickets-52150897739?fbclid=IwAR3cidZm5ifgR25fgE_szpbEXn-ISLfYOM8m-8upZ98WMb-zdRzzV_PbdK8 http://pbs.twimg.com/media/Ds7yxSYWkAIZFI6.jpg</t>
  </si>
  <si>
    <t>https://www.key4biz.it/irlanda-zero-emissioni-ok-del-senato-al-disinvestimento-dai-combustibili-fossili/236405/#.W_wkI4HaQMI.twitter</t>
  </si>
  <si>
    <t>https://twitter.com/nytimes/status/1066045882456514560</t>
  </si>
  <si>
    <t>https://twitter.com/erealacci/status/1067026352224772097</t>
  </si>
  <si>
    <t>https://www.macleans.ca/news/canada/general-motors-plan-to-close-oshawa-plant-is-done-doug-ford/</t>
  </si>
  <si>
    <t>http://GreenPages.org</t>
  </si>
  <si>
    <t>https://lnkd.in/eHeQyxs</t>
  </si>
  <si>
    <t>https://twitter.com/confserbia/status/1067066704184975360</t>
  </si>
  <si>
    <t>https://www.instagram.com/p/BqrN4vjBCJu/?utm_source=ig_twitter_share&amp;igshid=ip0rfmibrlh0</t>
  </si>
  <si>
    <t>http://www.alternativasostenibile.it/articolo/mobilit%C3%A0-elettrica-repower-e-mazzetti-d%E2%80%99altavilla-un-monferrato-pi%C3%B9-sostenibile</t>
  </si>
  <si>
    <t>https://twitter.com/BaralHimlal/status/1065793448358244352</t>
  </si>
  <si>
    <t>http://www.alignthoughts.com/most-environmentally-friendly-countries-in-the-world/</t>
  </si>
  <si>
    <t>https://lnkd.in/eK7xDbm</t>
  </si>
  <si>
    <t>https://lnkd.in/eAJ2mpT</t>
  </si>
  <si>
    <t>https://lnkd.in/exVKeZh</t>
  </si>
  <si>
    <t>https://twitter.com/justintrudeau/status/1065395740791455745</t>
  </si>
  <si>
    <t>https://twitter.com/CANARI868/status/1067024665275768832</t>
  </si>
  <si>
    <t>http://www.globalethicalbanking.com/financial-sector-role-green-economy-important/</t>
  </si>
  <si>
    <t>https://www.repubblica.it/economia/rapporti/energitalia/lascossa/2018/11/23/news/il_mercato_ict_si_fa_green_da_bologna_la_svolta_sostenibile-212402942/</t>
  </si>
  <si>
    <t>https://www.spenergynetworks.co.uk/news/pages/green_economy_fund_launch.aspx</t>
  </si>
  <si>
    <t>https://bit.ly/2KxAM9d</t>
  </si>
  <si>
    <t>http://bit.ly/2P5fDUy</t>
  </si>
  <si>
    <t>https://economictimes.indiatimes.com/news/international/world-news/us-climate-report-warns-of-damaged-environment-and-shrinking-economy/articleshow/66789724.cms</t>
  </si>
  <si>
    <t>https://www.cnn.com/2018/11/26/business/gm-oshawa-plant/index.html</t>
  </si>
  <si>
    <t>https://twitter.com/BlueEconomy2018/status/1067402720448053249</t>
  </si>
  <si>
    <t>https://twitter.com/WGEO_org/status/1067415618973036544</t>
  </si>
  <si>
    <t>https://twitter.com/Gbujiedan19/status/1067466408647372802</t>
  </si>
  <si>
    <t>http://www.wbur.org/cognoscenti/2018/11/27/yellow-vests-protests-paris-frederick-hewett</t>
  </si>
  <si>
    <t>http://neia.org/neia-releases-its-winter-spring-2019-training-schedule/</t>
  </si>
  <si>
    <t>https://twitter.com/mallys_/status/1067289429063151616</t>
  </si>
  <si>
    <t>https://twitter.com/cat_abreu/status/1067137211479539712</t>
  </si>
  <si>
    <t>https://twitter.com/mikeggibbs/status/1067051720948166656</t>
  </si>
  <si>
    <t>https://twitter.com/below2c_/status/1067172347604492289</t>
  </si>
  <si>
    <t>https://twitter.com/climatekeith/status/1067417858890756096</t>
  </si>
  <si>
    <t>https://twitter.com/politicsfisher/status/1067510939962957824</t>
  </si>
  <si>
    <t>https://twitter.com/tom_parkin_/status/1067400374141763584</t>
  </si>
  <si>
    <t>https://twitter.com/trapdinawrpool/status/1067519129756803072</t>
  </si>
  <si>
    <t>https://www.cnn.com/2018/11/27/business/gm-trump-subsidies/index.html</t>
  </si>
  <si>
    <t>http://bit.ly/29gRFEa</t>
  </si>
  <si>
    <t>https://www.instagram.com/p/BqrPenOB_Lc/?utm_source=ig_twitter_share&amp;igshid=1si7bqfqs6je9</t>
  </si>
  <si>
    <t>http://wu.to/g6zCXy</t>
  </si>
  <si>
    <t>https://twitter.com/BBCAfrica/status/1067574066020794368</t>
  </si>
  <si>
    <t>http://bit.ly/2RjLLpq</t>
  </si>
  <si>
    <t>http://bit.ly/2KvePYa</t>
  </si>
  <si>
    <t>http://www.emiratesenergyaward.com/</t>
  </si>
  <si>
    <t>https://bloom.bg/2P2NT2L</t>
  </si>
  <si>
    <t>https://bit.ly/2RgCxu2</t>
  </si>
  <si>
    <t>https://twitter.com/ggkplatform/status/1067742033928949762</t>
  </si>
  <si>
    <t>https://twitter.com/CBCAlerts/status/1067082613725298688</t>
  </si>
  <si>
    <t>https://www.cbc.ca/news/canada/gm-oshawa-paterson-1.4922971</t>
  </si>
  <si>
    <t>https://goo.gl/zySEZL</t>
  </si>
  <si>
    <t>https://goo.gl/yrtZmX</t>
  </si>
  <si>
    <t>https://twitter.com/NamitaWaikar/status/1067777506852438016</t>
  </si>
  <si>
    <t>https://twitter.com/kkuruganti/status/1067760826243702785</t>
  </si>
  <si>
    <t>https://twitter.com/OECD_ENV/status/1067773148068831232</t>
  </si>
  <si>
    <t>https://twitter.com/UNAUK/status/1067081847367262210</t>
  </si>
  <si>
    <t>https://twitter.com/CanHCKenya/status/1067372149994868741</t>
  </si>
  <si>
    <t>http://www.ansa.it/canale_ambiente/notizie/energia/2018/11/08/biometano-9-impianti-in-italia-entro-il-2018_84b02d9f-2196-4d55-812a-ea707547bad5.html</t>
  </si>
  <si>
    <t>http://www.ansa.it/canale_ambiente/notizie/green_economy/2018/11/27/italia-piu-rinnovabile-energia-pulita-in-tutti-i-comuni_5593cd62-9c33-4215-b5bd-ac4eadd59825.html</t>
  </si>
  <si>
    <t>http://www.symbola.net/assets/files/Sul_riciclo_Italia_puo_dare_lezioni_a_Europa_1542703677.pdf</t>
  </si>
  <si>
    <t>http://oe.cd/ggsd-2018</t>
  </si>
  <si>
    <t>https://twitter.com/matmapco/status/1067378250689716225</t>
  </si>
  <si>
    <t>https://twitter.com/ClimateActionNE/status/1065292254724702210</t>
  </si>
  <si>
    <t>https://www.eventbrite.co.uk/e/the-green-economy-developing-a-sustainable-business-get-up-and-go-tickets-52150897739</t>
  </si>
  <si>
    <t>https://www.linkedin.com/feed/update/urn:li:activity:6470947950179684352</t>
  </si>
  <si>
    <t>https://twitter.com/NENaturePShip/status/1064884703130513408</t>
  </si>
  <si>
    <t>https://twitter.com/ClimateActionNE/status/1067365326503976961</t>
  </si>
  <si>
    <t>https://twitter.com/UN_Spokesperson/status/1067826210200317952</t>
  </si>
  <si>
    <t>http://wrld.bg/3p1l30m6klE</t>
  </si>
  <si>
    <t>http://ow.ly/h4cF30mN0mx</t>
  </si>
  <si>
    <t>https://www.cbc.ca/news/politics/ottawa-reaction-trudeau-gm-1.4920807</t>
  </si>
  <si>
    <t>https://www.cbc.ca/news/politics/notley-alberta-rail-cars-move-oil-trudeau-1.4923976</t>
  </si>
  <si>
    <t>https://twitter.com/dimitrilascaris/status/1067110634637135877</t>
  </si>
  <si>
    <t>https://www.independent.co.uk/voices/campaigns/elephant-campaign/why-we-need-to-invest-in-wildlifecompatible-economies-a8632561.html</t>
  </si>
  <si>
    <t>https://www.kyotoclub.org/prossimi-eventi/2018-nov-27/xi-forum-qualenergia-1-5-accelerare-la-rivoluzione-energetica/docId=8311#.W_gZRtLo5aU.twitter</t>
  </si>
  <si>
    <t>https://twitter.com/faoforestry/status/1067386319414992896</t>
  </si>
  <si>
    <t>https://www.climatebonds.net/2018/11/climate-bonds-launches-adaptation-and-resilience-expert-group-areg-%E2%80%93-new-stage-standards#</t>
  </si>
  <si>
    <t>https://twitter.com/fordnation/status/1067850041199611909</t>
  </si>
  <si>
    <t>https://www.amazon.com/Robert-C.-Brears/e/B07GLD2PNL</t>
  </si>
  <si>
    <t>https://twitter.com/lopwilnik/status/1066845641245114369</t>
  </si>
  <si>
    <t>https://twitter.com/BigJMcC/status/1067930476218859520</t>
  </si>
  <si>
    <t>https://blog.gogreenr12.org/tory-mps-demand-net-zero-carbon-emissions-by-2050/amp/</t>
  </si>
  <si>
    <t>https://blog.gogreenr12.org/end-of-an-era-as-ireland-closes-its-peat-bogs-to-fight-climate-change/amp/</t>
  </si>
  <si>
    <t>https://twitter.com/adocnazionale/status/1067795148640268289</t>
  </si>
  <si>
    <t>https://twitter.com/DrSimEvans/status/1067766426214248448</t>
  </si>
  <si>
    <t>http://ow.ly/f4n330mHAyI</t>
  </si>
  <si>
    <t>http://ow.ly/JBa330mNiIS</t>
  </si>
  <si>
    <t>https://twitter.com/ShubaChandran/status/1067584728927219712</t>
  </si>
  <si>
    <t>https://bit.ly/2BEtGwJ</t>
  </si>
  <si>
    <t>https://twitter.com/campaigncc/status/1054722393195864064</t>
  </si>
  <si>
    <t>https://twitter.com/LIFEprogramme/status/1068096347625136128</t>
  </si>
  <si>
    <t>https://lnkd.in/eZ_4ymn</t>
  </si>
  <si>
    <t>https://europeanresourcesforum2018.home.blog/2018/11/28/parallel-session-3-green-and-circular-economy-network-activities-of-european-environment-agencies/</t>
  </si>
  <si>
    <t>https://www.unenvironment.org/news-and-stories/press-release/oecd-un-environment-and-world-bank-call-radical-shift-financing-low</t>
  </si>
  <si>
    <t>https://twitter.com/royal_consult/status/1064775984321310720</t>
  </si>
  <si>
    <t>http://www.greenenterprize.co.zw</t>
  </si>
  <si>
    <t>https://twitter.com/NatCapForum/status/1065977237101408257</t>
  </si>
  <si>
    <t>https://bit.ly/2DKI49P</t>
  </si>
  <si>
    <t>https://www.greeneconomycoalition.org/news-analysis/save-the-date-gec-global-meeting-2019</t>
  </si>
  <si>
    <t>https://www.greeneconomycoalition.org/news-analysis/coping-with-the-law-uganda-environment-laws-development-livelihoods</t>
  </si>
  <si>
    <t>https://www.greeneconomycoalition.org/news-analysis/saving-the-planet-while-protecting-people</t>
  </si>
  <si>
    <t>https://www.greeneconomycoalition.org/news-analysis/new-gec-barometer-launched-eastern-caribbean</t>
  </si>
  <si>
    <t>https://twitter.com/GGKPlatform/status/1066975952310333440</t>
  </si>
  <si>
    <t>https://www.greeneconomycoalition.org/news-analysis/who-could-be-excluded-in-the-transition-to-a-green-economy-in-peru</t>
  </si>
  <si>
    <t>http://ggkp.org/ZwD http://ggkp.org/Zwz https://twitter.com/GECoalition/status/1065236598470688768</t>
  </si>
  <si>
    <t>http://ggkp.org/Zik</t>
  </si>
  <si>
    <t>http://www.greengrowthknowledge.org/event/2nd-global-forum-green-economy-learning-green-economy-new-challenges-new-skills?fbclid=IwAR300A66EueT3bivV67CE81-yaj_k__zIsAJTz3kwAexuS-3TDXMjKPneZM</t>
  </si>
  <si>
    <t>https://bit.ly/2BC4Nlo</t>
  </si>
  <si>
    <t>https://www.newswire.ca/news-releases/government-of-canada-offers-latest-edition-of-the-national-energy-code-of-canada-for-buildings-for-free-701460631.html</t>
  </si>
  <si>
    <t>https://www.cbc.ca/news/canada/toronto/doug-ford-climate-change-plan-ontario-1.4922475</t>
  </si>
  <si>
    <t>http://bit.ly/2Nbb5Qq</t>
  </si>
  <si>
    <t>http://oe.cd/ggsd-2018 https://bit.ly/2OYwWpW</t>
  </si>
  <si>
    <t>http://oe.cd/ggsd-2018 https://bit.ly/2Q4SJBh</t>
  </si>
  <si>
    <t>https://twitter.com/XiaolanF/status/1068180921113813000</t>
  </si>
  <si>
    <t>http://rabble.ca/news/2018/11/canada%E2%80%99s-carbon-pricing-policy-not-climate-change-action-plan</t>
  </si>
  <si>
    <t>http://ggkp.org/Zio</t>
  </si>
  <si>
    <t>https://goo.gl/sBHa3q</t>
  </si>
  <si>
    <t>https://twitter.com/SuitsAndBootsCA/status/1066401148171575296</t>
  </si>
  <si>
    <t>https://goo.gl/pmquVK</t>
  </si>
  <si>
    <t>https://goo.gl/9oPEQX</t>
  </si>
  <si>
    <t>https://twitter.com/gilmcgowan/status/1066356686632345600</t>
  </si>
  <si>
    <t>https://twitter.com/ThePhotowagon/status/1066742118708846592</t>
  </si>
  <si>
    <t>https://twitter.com/ElizabethMay/status/1066395067936460800</t>
  </si>
  <si>
    <t>https://goo.gl/9NzFGV</t>
  </si>
  <si>
    <t>https://twitter.com/MichaelPolanyi/status/1067456688058318848</t>
  </si>
  <si>
    <t>https://twitter.com/BenParfittCCPA/status/1067609380462292992</t>
  </si>
  <si>
    <t>https://goo.gl/8iJFn4</t>
  </si>
  <si>
    <t>https://twitter.com/kimpagegluckie/status/1067942112212078592</t>
  </si>
  <si>
    <t>https://www.greenbusinesspartnership.org/about/press-release</t>
  </si>
  <si>
    <t>http://ow.ly/GL6450jOkyD</t>
  </si>
  <si>
    <t>http://www.ansa.it/canale_ambiente/notizie/green_economy/2018/11/27/italia-piu-rinnovabile-energia-pulita-in-tutti-i-comuni_5593cd62-9c33-4215-b5bd-ac4eadd59825.html http://www.ansa.it/canale_ambiente/notizie/green_economy/2018/11/27/italia-piu-rinnovabile-energia-pulita-in-tutti-i-comuni_5593cd62-9c33-4215-b5bd-ac4eadd59825.html</t>
  </si>
  <si>
    <t>https://twitter.com/greeniloharare/status/1068111779123916800</t>
  </si>
  <si>
    <t>https://www.eventbrite.co.uk/e/the-green-economy-developing-a-sustainable-business-get-up-and-go-tickets-52150897739?fbclid=IwAR3cidZm5ifgR25fgE_szpbEXn-ISLfYOM8m-8upZ98WMb-zdRzzV_PbdK8</t>
  </si>
  <si>
    <t>https://twitter.com/ICLEICBC/status/1066976793855430656</t>
  </si>
  <si>
    <t>http://bit.ly/2RyKf2h</t>
  </si>
  <si>
    <t>https://www.independent.co.uk/environment/climate-change-carbon-emissions-un-report-environment-global-warming-a8654186.html https://twitter.com/cnni/status/1067450915106504710</t>
  </si>
  <si>
    <t>https://www.greeneuropeanjournal.eu/work-in-a-world-without-growth/</t>
  </si>
  <si>
    <t>https://salogniblog.wordpress.com/2018/11/22/chiari-servizi-srl-e-fondazione-cogeme-onlus-ripropongono-la-scuola-in-bolletta/</t>
  </si>
  <si>
    <t>https://salogniblog.wordpress.com/2018/11/20/chiari-servizi-srl-serr-2018-esito-dellintervento-presso-il-parco-delle-roggie/</t>
  </si>
  <si>
    <t>https://salogniblog.wordpress.com/2018/11/26/chiari-servizi-srl-termina-il-28-novembre-la-raccolta-porta-a-porta-della-frazione-vegetale-per-il-2018/</t>
  </si>
  <si>
    <t>https://salogniblog.wordpress.com/2018/11/29/chiari-servizi-srl-anche-a-chiari-il-titolo-di-comune-rifiuti-free-per-lanno-2017/</t>
  </si>
  <si>
    <t>http://bit.ly/2MKqSQO</t>
  </si>
  <si>
    <t>https://www.international-climate-initiative.com/en/infotheque/publications/publications-detail/article/reserve_bank_of_fiji%27s_experience_with_financial_inclusion_and_climate_change/</t>
  </si>
  <si>
    <t>buff.ly</t>
  </si>
  <si>
    <t>kpmg.com twitter.com</t>
  </si>
  <si>
    <t>medium.com</t>
  </si>
  <si>
    <t>goo.gl</t>
  </si>
  <si>
    <t>bit.ly</t>
  </si>
  <si>
    <t>theindependent.ca</t>
  </si>
  <si>
    <t>wordpress.com</t>
  </si>
  <si>
    <t>startupitalia.eu</t>
  </si>
  <si>
    <t>twitter.com</t>
  </si>
  <si>
    <t>huffingtonpost.it</t>
  </si>
  <si>
    <t>facebook.com</t>
  </si>
  <si>
    <t>cbc.ca</t>
  </si>
  <si>
    <t>lnkd.in</t>
  </si>
  <si>
    <t>mi-lorenteggio.com</t>
  </si>
  <si>
    <t>dcsx.cw</t>
  </si>
  <si>
    <t>youtu.be</t>
  </si>
  <si>
    <t>hubs.ly</t>
  </si>
  <si>
    <t>laci.org</t>
  </si>
  <si>
    <t>astanatimes.com</t>
  </si>
  <si>
    <t>ow.ly</t>
  </si>
  <si>
    <t>dlvr.it</t>
  </si>
  <si>
    <t>avcesar.com</t>
  </si>
  <si>
    <t>volkskrant.nl</t>
  </si>
  <si>
    <t>instagram.com</t>
  </si>
  <si>
    <t>caribbeanbamboo.com</t>
  </si>
  <si>
    <t>demorgen.be</t>
  </si>
  <si>
    <t>greenmatters.com</t>
  </si>
  <si>
    <t>edizioniambiente.it</t>
  </si>
  <si>
    <t>businessgreen.com</t>
  </si>
  <si>
    <t>environmentalconferences.org</t>
  </si>
  <si>
    <t>solveclimatechange.com</t>
  </si>
  <si>
    <t>j.mp</t>
  </si>
  <si>
    <t>eurac.tv</t>
  </si>
  <si>
    <t>lnkd.in lnkd.in</t>
  </si>
  <si>
    <t>theearthbeat.com</t>
  </si>
  <si>
    <t>quantum1net.com</t>
  </si>
  <si>
    <t>tinyurl.com</t>
  </si>
  <si>
    <t>ht.ly</t>
  </si>
  <si>
    <t>regioni.it</t>
  </si>
  <si>
    <t>silviaserra.info</t>
  </si>
  <si>
    <t>youtube.com</t>
  </si>
  <si>
    <t>businessdailyafrica.com</t>
  </si>
  <si>
    <t>fin24.com</t>
  </si>
  <si>
    <t>ggkp.org</t>
  </si>
  <si>
    <t>ensvgtr.uk</t>
  </si>
  <si>
    <t>co.uk twimg.com</t>
  </si>
  <si>
    <t>key4biz.it</t>
  </si>
  <si>
    <t>macleans.ca</t>
  </si>
  <si>
    <t>greenpages.org</t>
  </si>
  <si>
    <t>alternativasostenibile.it</t>
  </si>
  <si>
    <t>alignthoughts.com</t>
  </si>
  <si>
    <t>globalethicalbanking.com</t>
  </si>
  <si>
    <t>repubblica.it</t>
  </si>
  <si>
    <t>co.uk</t>
  </si>
  <si>
    <t>indiatimes.com</t>
  </si>
  <si>
    <t>cnn.com</t>
  </si>
  <si>
    <t>wbur.org</t>
  </si>
  <si>
    <t>neia.org</t>
  </si>
  <si>
    <t>wu.to</t>
  </si>
  <si>
    <t>emiratesenergyaward.com</t>
  </si>
  <si>
    <t>bloom.bg</t>
  </si>
  <si>
    <t>ansa.it</t>
  </si>
  <si>
    <t>symbola.net</t>
  </si>
  <si>
    <t>oe.cd</t>
  </si>
  <si>
    <t>linkedin.com</t>
  </si>
  <si>
    <t>wrld.bg</t>
  </si>
  <si>
    <t>kyotoclub.org</t>
  </si>
  <si>
    <t>climatebonds.net</t>
  </si>
  <si>
    <t>amazon.com</t>
  </si>
  <si>
    <t>gogreenr12.org</t>
  </si>
  <si>
    <t>home.blog</t>
  </si>
  <si>
    <t>unenvironment.org</t>
  </si>
  <si>
    <t>co.zw</t>
  </si>
  <si>
    <t>greeneconomycoalition.org</t>
  </si>
  <si>
    <t>ggkp.org ggkp.org twitter.com</t>
  </si>
  <si>
    <t>greengrowthknowledge.org</t>
  </si>
  <si>
    <t>newswire.ca</t>
  </si>
  <si>
    <t>oe.cd bit.ly</t>
  </si>
  <si>
    <t>rabble.ca</t>
  </si>
  <si>
    <t>greenbusinesspartnership.org</t>
  </si>
  <si>
    <t>ansa.it ansa.it</t>
  </si>
  <si>
    <t>co.uk twitter.com</t>
  </si>
  <si>
    <t>greeneuropeanjournal.eu</t>
  </si>
  <si>
    <t>international-climate-initiative.com</t>
  </si>
  <si>
    <t>getastake greeneconomy</t>
  </si>
  <si>
    <t>madeinitaly ecommerce greeneconomy</t>
  </si>
  <si>
    <t>greeneconomy sustainability</t>
  </si>
  <si>
    <t>greeneconomy</t>
  </si>
  <si>
    <t>greeneconomy sdgs greenbishkek</t>
  </si>
  <si>
    <t>greenenterprize gweru</t>
  </si>
  <si>
    <t>greenenterprize mutare</t>
  </si>
  <si>
    <t>madeinitaly ecommerce investimenti greeneconomy geenfield internazionalizzazione innovazione ide fdi</t>
  </si>
  <si>
    <t>greeneconomy socialentrepreneurship startup gründerpreisnrw dsm18</t>
  </si>
  <si>
    <t>transportable recyclingplant panizzolo hammermill italianquality circulareconomy</t>
  </si>
  <si>
    <t>climatechange renewableenergy responsibleinvestment investmentmanagement greeneconomy</t>
  </si>
  <si>
    <t>economiacircolare ambiente sostenibilita greeneconomy</t>
  </si>
  <si>
    <t>economiacircolare ambiente</t>
  </si>
  <si>
    <t>greendesign innovation design</t>
  </si>
  <si>
    <t>greenbuilding jobs greenjobs weso greeneconomy globalgoals sdgs parisagreement sustainability circularecnomy resilience cleanenergy workforce</t>
  </si>
  <si>
    <t>youngecoclimathons2018</t>
  </si>
  <si>
    <t>drr youngecoclimathons2018 stop</t>
  </si>
  <si>
    <t>drr youngecoclimathons2018</t>
  </si>
  <si>
    <t>stop climatemarch</t>
  </si>
  <si>
    <t>bioeconomy</t>
  </si>
  <si>
    <t>greeneconomy housing talented ourday</t>
  </si>
  <si>
    <t>youngecoclimathons2018 ditch</t>
  </si>
  <si>
    <t>innsbruck ue eusalp</t>
  </si>
  <si>
    <t>nlpoli cdnpoli canpoli greeneconomy</t>
  </si>
  <si>
    <t>chatnchew greeneconomy</t>
  </si>
  <si>
    <t>youngecoclimathons2018 ditch climatemarch peoplesclimate climasphere yearsofliving cop21 greeneconomy roadtoparis2015 paris</t>
  </si>
  <si>
    <t>youngecoclimathons2018 ditch watermeter climatemarch peoplesclimate climasphere yearsofliving cop21 greeneconomy roadtoparis2015 paris2015</t>
  </si>
  <si>
    <t>youngecoclimathons2018 ditch climatemarch peoplesclimate climasphere yearsofliving cop21 greeneconomy roadtoparis2015 regions</t>
  </si>
  <si>
    <t>youngecoclimathons2018 ditch climatemarch peoplesclimate climasphere yearsofliving cop21 greeneconomy roadtoparis2015</t>
  </si>
  <si>
    <t>drr youngecoclimathons2018 stop 10billion climatemarch peoplesclimate climasphere yearsofliving cop21 greeneconomy roadtoparis2015 sdgs</t>
  </si>
  <si>
    <t>drr youngecoclimathons2018 stop climatemarch peoplesclimate climasphere yearsofliving cop21 greeneconomy roadtoparis2015 rebel</t>
  </si>
  <si>
    <t>drr youngecoclimathons2018 stop climatemarch peoplesclimate climasphere yearsofliving cop21 greeneconomy roadtoparis2015</t>
  </si>
  <si>
    <t>drr youngecoclimathons2018 stop climatemarch peoplesclimate climasphere yearsofliving cop21 greeneconomy roadtoparis2015 risk</t>
  </si>
  <si>
    <t>stop climatemarch peoplesclimate climasphere yearsofliving cop21 greeneconomy roadtoparis2015 uceep laroutepourparis2015 regionsclimate agw_drill_days youngecoclimathons2018</t>
  </si>
  <si>
    <t>a2a circulareconomy economiacircolare esg sri greeneconomy</t>
  </si>
  <si>
    <t>greeneconomy startup agricoltura</t>
  </si>
  <si>
    <t>israel india acqua water tech startup ambiente ambientalismo green greeneconomy verdi agriculture</t>
  </si>
  <si>
    <t>masvingo</t>
  </si>
  <si>
    <t>sustainabledevelopmen wise women renewables energyefficiency climatechange greeneconomy</t>
  </si>
  <si>
    <t>greennewdeal cityofboston greeneconomy</t>
  </si>
  <si>
    <t>cawe smartmanufacture greeneconomy healthcare newindustries</t>
  </si>
  <si>
    <t>ambiente m5s condono sversamenti greeneconomy svilupposostenibile scelgozinga</t>
  </si>
  <si>
    <t>ambiente m5s condono sversamenti</t>
  </si>
  <si>
    <t>masvingociviccentre greenjobs greeneconomy</t>
  </si>
  <si>
    <t>greeneconomy armsindustry livingwage makeithappen armssales</t>
  </si>
  <si>
    <t>justtransition greeneconomy oees daredisrupt</t>
  </si>
  <si>
    <t>kaeser ecosostenibility greeneconomy kaeserforgreen</t>
  </si>
  <si>
    <t>hemp finally legalize greeneconomy timeisnow</t>
  </si>
  <si>
    <t>climatechange greeneconomy justtransition cdnpoli</t>
  </si>
  <si>
    <t>ecologia sostenibilita</t>
  </si>
  <si>
    <t>ecologia ambiente green</t>
  </si>
  <si>
    <t>greeneconomy greeninvesting</t>
  </si>
  <si>
    <t>future circular circulareconomy</t>
  </si>
  <si>
    <t>environmental sustainability environmentprotection eu greeneconomy</t>
  </si>
  <si>
    <t>financialinclusion greeneconomy yemen</t>
  </si>
  <si>
    <t>ecomondo2018 greeneconomy sustainabledevelopment circulareconomy</t>
  </si>
  <si>
    <t>eusalp greeneconomy lombardia</t>
  </si>
  <si>
    <t>curaçao smart sustainable entrepreneurship sustainability greeneconomy circulareconomy</t>
  </si>
  <si>
    <t>greeneconomy environment</t>
  </si>
  <si>
    <t>greeneconomy greenjobs</t>
  </si>
  <si>
    <t>greenjobs greeneconomy</t>
  </si>
  <si>
    <t>raimondoorsini greeneconomy ingchallenge</t>
  </si>
  <si>
    <t>raimondoorsini greeneconomy</t>
  </si>
  <si>
    <t>greeneconomy environmentalsustainability</t>
  </si>
  <si>
    <t>circulareconomy koskenkorva distillery finland</t>
  </si>
  <si>
    <t>startup ingchallenge greeneconomy innovazione sviluppo efficienzaenergetica economiacircolare</t>
  </si>
  <si>
    <t>missionpossible greeneconomy</t>
  </si>
  <si>
    <t>ultimate sustainable gowns greeneconomy inclusivegrowth letsdothis circulareconomy sustainability slowfashion endmodernslavery womeninbusiness globalgoals local economies strivetothrive</t>
  </si>
  <si>
    <t>renewables greeneconomy</t>
  </si>
  <si>
    <t>greenitaly18 greeneconomy ambiente economia riciclo</t>
  </si>
  <si>
    <t>ingchallenge greeneconomy</t>
  </si>
  <si>
    <t>greenjobs transportation entrepreneur climatechange sustainability greeneconomy energy</t>
  </si>
  <si>
    <t>kazakhstan greeneconomy energyefficiency</t>
  </si>
  <si>
    <t>pums greeneconomy</t>
  </si>
  <si>
    <t>greeneconomy sustainable</t>
  </si>
  <si>
    <t>innovation competitiveness greeneconomy stakeholders civilsociety eucommission</t>
  </si>
  <si>
    <t>greeneconomy sharingeconomy millenials industria40 economy smart environment</t>
  </si>
  <si>
    <t>greenenterprize</t>
  </si>
  <si>
    <t>transportable recyclingplant panizzolo hammermill italianquality circulareconomy wastetreatment greeneconomy metalscrap metalwaste scraphandling wasteshredding wasterecovery wasterecycling</t>
  </si>
  <si>
    <t>recycling greeneconomy scrapmetals recovery italianquality circulareconomy metalwaste shredder hammermill grinding wasterecovery wasterecycling</t>
  </si>
  <si>
    <t>greeneconomy renewable biomass</t>
  </si>
  <si>
    <t>vietnam greeneconomy p4g</t>
  </si>
  <si>
    <t>dubai greeneconomy</t>
  </si>
  <si>
    <t>greeneconomy fossilfuels</t>
  </si>
  <si>
    <t>economiacircolare sapereutile greeneconomy emiliaromagna</t>
  </si>
  <si>
    <t>thanksgiving makeourplanetgreatagain greeneconomy ecologi paradise</t>
  </si>
  <si>
    <t>ahora</t>
  </si>
  <si>
    <t>тирана greeneconomy зеленаекономија</t>
  </si>
  <si>
    <t>greeneconomy iema</t>
  </si>
  <si>
    <t>r20 ecologi greeneconomy makeourplanetgreatagain thanksgiving paradise</t>
  </si>
  <si>
    <t>zingeving change greeneconomy</t>
  </si>
  <si>
    <t>moda sostenibile ingchallenge greeneconomy sustainablefashion</t>
  </si>
  <si>
    <t>greeneconomy ingchallenge</t>
  </si>
  <si>
    <t>ahora circulareconomy greeneconomy</t>
  </si>
  <si>
    <t>ricehouse ingchallenge greeneconomy</t>
  </si>
  <si>
    <t>medaweek18 barcelona advancedmamufacturing greeneconomy</t>
  </si>
  <si>
    <t>medaweek18 barcelona</t>
  </si>
  <si>
    <t>greeneconomy ischia greyeconomy liberanosadimaio</t>
  </si>
  <si>
    <t>vote vota unbought bernie2020 democraticsocialism usa medicareforall medicare4all greennewdeal greenjobs greeneconomy</t>
  </si>
  <si>
    <t>tetrapak lucart sharingthefuture greeneconomy circulareconomy sustainability</t>
  </si>
  <si>
    <t>tetrapak lucart sharingthefuture greeneconomy circulareconomy sostenibilità</t>
  </si>
  <si>
    <t>eusalp greeneconomy regionelombardia</t>
  </si>
  <si>
    <t>mygreenaction greenfriday ecology carbonfootprinting greeneconomy</t>
  </si>
  <si>
    <t>fossilfuel greeneconomy globalwarming</t>
  </si>
  <si>
    <t>friday</t>
  </si>
  <si>
    <t>climatechange banfracking frackfreefuture greeneconomy fuckthetories</t>
  </si>
  <si>
    <t>friday ambiente libri sostenibilità economiacircolare greeneconomy</t>
  </si>
  <si>
    <t>future circular circulareconomy greeneconomy business</t>
  </si>
  <si>
    <t>climate bonds renewables buildings greeneconomy circulareconomy energytransition</t>
  </si>
  <si>
    <t>contactcenter greeneconomy workathome workforcetrends worklifebalance</t>
  </si>
  <si>
    <t>climatechange</t>
  </si>
  <si>
    <t>innsbruck ue eusalp greeneconomy sostenibilità</t>
  </si>
  <si>
    <t>innovation competitiveness greeneconomy stakeholders civilsociety eucommission eusalp italy</t>
  </si>
  <si>
    <t>greeneconomy convegno catania reatiambientali ambiente green</t>
  </si>
  <si>
    <t>biometano greeneconomy</t>
  </si>
  <si>
    <t>fairtrade organic local sustainable greeneconomy spokeswizard blackfriday</t>
  </si>
  <si>
    <t>waleg climatechange</t>
  </si>
  <si>
    <t>waleg climatechange carbon waelex bebold greeneconomy greenenergy</t>
  </si>
  <si>
    <t>angelinvestors greeneconomy</t>
  </si>
  <si>
    <t>infrastructure cabonneutral globalwarming greenpower carbonemissions electricvehicle electriccars greennewdeal greeneconomy</t>
  </si>
  <si>
    <t>ghana europe</t>
  </si>
  <si>
    <t>universalbasicincome greeneconomy</t>
  </si>
  <si>
    <t>remanufacturing greeneconomy circulareconomy</t>
  </si>
  <si>
    <t>recycling recyclingexpo2019 edinburgh recycling renewable_energies sustainableenergypolicy greeneconomy solid_waste</t>
  </si>
  <si>
    <t>airplanes aircraft sustainable greeneconomy greenwashing trees airports</t>
  </si>
  <si>
    <t>sustainability csr sdgs circulareconomy greeneconomy actonclimate climateaction climatechange sustainable renewableenergy renewable energy carbon esg susty sustainable globalgoals cleanenergy</t>
  </si>
  <si>
    <t>greenbuilding jobs greenjobs weso greeneconomy globalgoals sdgs parisagreement sustainability circularecnomy resilience cleanenergy economy</t>
  </si>
  <si>
    <t>agriculture satelliteimagery satellite eumetcast_users eumetcast earthobservation energy energystorage energymanagement energyindustry fintech insurance weather solarenergy smartcities greeneconomy sustainability sustainabledevelopment</t>
  </si>
  <si>
    <t>agriculture satelliteimagery satellite eumetcast_users eumetcast earthobservation energy energystorage</t>
  </si>
  <si>
    <t>greeneconomy infrastructure</t>
  </si>
  <si>
    <t>eusalp greeneconomy regionelombardia lombardiaspeciale</t>
  </si>
  <si>
    <t>tobago styrofoam trinidadandtobago greeneconomy</t>
  </si>
  <si>
    <t>climate greeneconomy</t>
  </si>
  <si>
    <t>sustainability greeneconomy ukraine</t>
  </si>
  <si>
    <t>mitigation adaptation greeneconomy</t>
  </si>
  <si>
    <t>jimmaindustrialpark greeneconomy</t>
  </si>
  <si>
    <t>selfie cer4dog rimini ecomondo2018 ecomondo greeneconomy circulareconomy</t>
  </si>
  <si>
    <t>selfie cer4dog</t>
  </si>
  <si>
    <t>tech investment sustainability investments solar projectmanagement renewableenergy cleanenergy jordan solarenergy solarpower pv greenbuilding epc greeneconomy solicitors energymanagement powerplant ppa solarpv solaris operationsmanag</t>
  </si>
  <si>
    <t>ecologia sostenibilita green ambiente natura greeneconomy innovazione greenenergy economiacircolare sostenibilidad rinnovabili circulareconomy globalwarming deforestation</t>
  </si>
  <si>
    <t>ecologia ambiente green circulareconomy sostenibilità greeneconomy rinnovabili innovazione solar plasticfree economiacircolare ecofriendly nature etica riciclo crueltyfree</t>
  </si>
  <si>
    <t>innovazione verticalforest boscoverticale greeneconomy sostenibilità</t>
  </si>
  <si>
    <t>innovazione</t>
  </si>
  <si>
    <t>greeneconomy refugeeswelcome refugee climatechange climatechangeisreal humanrights</t>
  </si>
  <si>
    <t>quantum1coin ico retweet greeneconomy quantumencryption webserver domainnameforsale</t>
  </si>
  <si>
    <t>quantum1coin ico retweet</t>
  </si>
  <si>
    <t>germania ricicla nordeuropa inceneritori ecologia greeneconomy economia ambiente italia ecoballe</t>
  </si>
  <si>
    <t>germania ricicla nordeuropa inceneritori ecologia greeneconomy economia ambiente</t>
  </si>
  <si>
    <t>greeneconomy greenbusiness</t>
  </si>
  <si>
    <t>greeneconomy ptbo canadianmade greens2019</t>
  </si>
  <si>
    <t>greentechmalaysia mgtc greentechnology greeneconomy</t>
  </si>
  <si>
    <t>ambiente farebiometano rassegnastampa greeneconomy sviluppo</t>
  </si>
  <si>
    <t>greeneconomy blueeconomyke</t>
  </si>
  <si>
    <t>blueeconomyke greeneconomy</t>
  </si>
  <si>
    <t>green economiaverde economiacircolare greeneconomy</t>
  </si>
  <si>
    <t>greeneconomy parisweek natcapweek</t>
  </si>
  <si>
    <t>coal getastake greeneconomy</t>
  </si>
  <si>
    <t>energia greeneconomy green rinnovabili risparmio bellaria rimini</t>
  </si>
  <si>
    <t>opportunità bellaria greeneconomy greenforlife</t>
  </si>
  <si>
    <t>greenmove e askoll e zeroemission greeneconomy</t>
  </si>
  <si>
    <t>parisweek greeneconomy</t>
  </si>
  <si>
    <t>parisweek naturalcapital</t>
  </si>
  <si>
    <t>oecd greeneconomy investingreenskills gelearn2018 ggkp6</t>
  </si>
  <si>
    <t>knowledge skills professionals</t>
  </si>
  <si>
    <t>trendconfirmation greeneconomy</t>
  </si>
  <si>
    <t>greenrush greeneconomy trendconfirmation</t>
  </si>
  <si>
    <t>greentechmalaysia mgtc greentechnology greeneconomy greenculture sinarharianonline sinarharian mestecc</t>
  </si>
  <si>
    <t>greeneconomy blueeconomy</t>
  </si>
  <si>
    <t>blueeconomy greeneconomy</t>
  </si>
  <si>
    <t>greenbuilding jobs greenjobs</t>
  </si>
  <si>
    <t>uganda privatesector climatesmart enterprises greeneconomy seedndf18 climateaction</t>
  </si>
  <si>
    <t>peru</t>
  </si>
  <si>
    <t>greeneconomyfund lowcarbon transport greeneconomy</t>
  </si>
  <si>
    <t>greeneconomyfund lowcarbon</t>
  </si>
  <si>
    <t>diversifying canada economy trudeau climatebarbie notley</t>
  </si>
  <si>
    <t>greeneconomy sustainablebusiness li</t>
  </si>
  <si>
    <t>irlanda divestment lowcarbon sostenibilità greeneconomy</t>
  </si>
  <si>
    <t>greeneconomy città 11novembre</t>
  </si>
  <si>
    <t>greeneconomy solar</t>
  </si>
  <si>
    <t>electricvehicles greeneconomy</t>
  </si>
  <si>
    <t>realacci edilizia greeneconomy 27novembre</t>
  </si>
  <si>
    <t>greeneconomy climatechange</t>
  </si>
  <si>
    <t>jobs greeneconomy onpoli</t>
  </si>
  <si>
    <t>gifts greeneconomy iamagreenamerican climatevictorygarden beyondsustainability regenerative</t>
  </si>
  <si>
    <t>greeneconomy ökologie ökonomie vision2030 ki it</t>
  </si>
  <si>
    <t>renewableenergy renewable greeneconomy greenenergy</t>
  </si>
  <si>
    <t>diversifying canada economy trudeau climatebarbie notley greeneconomy dirty traditional trudeaumustgo cdnpoli</t>
  </si>
  <si>
    <t>ev combustionautos optimization canada trudeau climatebarbie notley diversified greeneconomy hightax ideologies failing canadians</t>
  </si>
  <si>
    <t>greeneconomy inclusive investingreenskills gelearn2018 parisweek</t>
  </si>
  <si>
    <t>greeneconomy greeneconomy</t>
  </si>
  <si>
    <t>eib circulareconomy eu greeneconomy</t>
  </si>
  <si>
    <t>innovation sustainability lego green economy greeneconomy</t>
  </si>
  <si>
    <t>green greeneconomy italy energy</t>
  </si>
  <si>
    <t>greeneconomy economiacircolare</t>
  </si>
  <si>
    <t>parisweek natcapweek greeneconomy</t>
  </si>
  <si>
    <t>forest greeneconomy wellbeing</t>
  </si>
  <si>
    <t>forest</t>
  </si>
  <si>
    <t>alignthoughts ecofacts ecofriendly</t>
  </si>
  <si>
    <t>altrimondi congo greeneconomy formazione giovani</t>
  </si>
  <si>
    <t>investment renewableenergy greeneconomy</t>
  </si>
  <si>
    <t>greeneconomy greeninfrastructure investment investments</t>
  </si>
  <si>
    <t>investment investments greeneconomy greeninvestment</t>
  </si>
  <si>
    <t>wynne inflationary greeneconomy business trudeau trudeaumustgo</t>
  </si>
  <si>
    <t>wynne</t>
  </si>
  <si>
    <t>greenict greeneconomy</t>
  </si>
  <si>
    <t>blueeconomy greeneconomy blueeconomyconference</t>
  </si>
  <si>
    <t>scotland greeneconomy funding renewableenergy</t>
  </si>
  <si>
    <t>sirajpower dubaione solar solarengergy solarpower dubai greeneconomy</t>
  </si>
  <si>
    <t>parisweek greeneconomy investingreenskills</t>
  </si>
  <si>
    <t>greeneconomy parisweek natcapweek investingreenskills</t>
  </si>
  <si>
    <t>eu climateaction greeneconomy researchimpacteu</t>
  </si>
  <si>
    <t>grt2018 climatechange greeneconomy greenfinance</t>
  </si>
  <si>
    <t>climatechange grt2018 greeneconomy greenfinance</t>
  </si>
  <si>
    <t>climatechange greeneconomy unifor cdnpoli</t>
  </si>
  <si>
    <t>greeneconomy greenenergy</t>
  </si>
  <si>
    <t>greeneconomy ecosostenibilità green ecostampa</t>
  </si>
  <si>
    <t>sostenibilità green greeneconomy 27novembre comunicazione reputazione ecologie</t>
  </si>
  <si>
    <t>blueeconomy greeneconomy outcomes economics</t>
  </si>
  <si>
    <t>greeneconomy italiana</t>
  </si>
  <si>
    <t>realacci edilizia greeneconomy 27novembre staytuned</t>
  </si>
  <si>
    <t>oshawa electricvehicles greeneconomy</t>
  </si>
  <si>
    <t>oshawa</t>
  </si>
  <si>
    <t>greeneconomy reservebankoffiji ariffali greenfinclusion fiji</t>
  </si>
  <si>
    <t>greeneconomy greentechnologies financialinclusion dralfredhannig greenfinclusion</t>
  </si>
  <si>
    <t>climatechange greeneconomy dralfredhannig greenfinclusion sdgs</t>
  </si>
  <si>
    <t>greenbusinesses greeneconomy ideas2018</t>
  </si>
  <si>
    <t>greeneconomy greentechnology chaos</t>
  </si>
  <si>
    <t>greeneconomy taxscam4rich maga</t>
  </si>
  <si>
    <t>oilsands bigoil</t>
  </si>
  <si>
    <t>hydrogen fossilfuels</t>
  </si>
  <si>
    <t>streetlights windmills ohio lakeeffectsnow winter greeneconomy</t>
  </si>
  <si>
    <t>blueeconomy greeneconomy outcomes economics efficiency environment p4dweek iitaeastafrica</t>
  </si>
  <si>
    <t>greeneconomy blueeconomy p4dweek iitaeastafrica</t>
  </si>
  <si>
    <t>bioeconomy greeneconomy</t>
  </si>
  <si>
    <t>emmanuelmacron transportation greeneconomy giletsjaunes france macrondemission greennewdeal macrondestitution</t>
  </si>
  <si>
    <t>emmanuelmacron transportation</t>
  </si>
  <si>
    <t>nlenviro greeneconomy</t>
  </si>
  <si>
    <t>techforgood greeneconomy innovation meilleurouvrierdefrance savoirfaire</t>
  </si>
  <si>
    <t>mediterranean greeneconomy urban forest patrimoniomondiale nature forest</t>
  </si>
  <si>
    <t>mediterranean greeneconomy</t>
  </si>
  <si>
    <t>fordgovernment climatechangeisreal greeneconomy</t>
  </si>
  <si>
    <t>fordgovernment greeneconomy</t>
  </si>
  <si>
    <t>fordgovernment greeneconomy onpoli</t>
  </si>
  <si>
    <t>greeneconomy onpoli cdnpoli</t>
  </si>
  <si>
    <t>onpoli cdnpoli greeneconomy</t>
  </si>
  <si>
    <t>trump maga manufacturing coal greeneconomy</t>
  </si>
  <si>
    <t>brexit greeneconomy</t>
  </si>
  <si>
    <t>greeneconomy economiacircolare atlas</t>
  </si>
  <si>
    <t>canadian greeneconomy flipthegmplant</t>
  </si>
  <si>
    <t>sustainability greeneconomy beatplasticpollution sdg12 sdg14</t>
  </si>
  <si>
    <t>usa greeneconomy greenjobs cleanenergy keepitintheground</t>
  </si>
  <si>
    <t>usa greeneconomy</t>
  </si>
  <si>
    <t>greennewdeal greeneconomy</t>
  </si>
  <si>
    <t>reuse startup plasticfree plasticfreetuesday sodacan environmental envirnmentalfrindly packagingdesign packaging greeneconomy howitsmade</t>
  </si>
  <si>
    <t>reuse startup plasticfree</t>
  </si>
  <si>
    <t>tesla solar_energy innovation greeneconomy technology environment engineering tesla elonmusk</t>
  </si>
  <si>
    <t>finland climatechange technology business greeneconomy</t>
  </si>
  <si>
    <t>blueeconomy greeneconomy blueeconomy2018</t>
  </si>
  <si>
    <t>senegal</t>
  </si>
  <si>
    <t>cleandiesel lowemissions zeroemissiondiesel cryogenics airquality energystorage liquidnitrogen liquidfuel decarbonisation greenecononmy cleangrowth greeneconomy beis</t>
  </si>
  <si>
    <t>greengb cleandiesel lowemissions zeroemissiondiesel cryogenics airquality energystorage naturalgas liquidnitrogen hydrogen liquidfuel decarbonisation greeneconomy</t>
  </si>
  <si>
    <t>green ggsd</t>
  </si>
  <si>
    <t>biometano energia ecomondo greeneconomy</t>
  </si>
  <si>
    <t>ecomondo pollutec</t>
  </si>
  <si>
    <t>greeneconomy blueeconomyke blueeconomy lesotho marijuanabill2018 legalize</t>
  </si>
  <si>
    <t>2ndglobalforumgreeneconomylearning greeneconomy</t>
  </si>
  <si>
    <t>senegal gggw dakar renewableenergy greeneconomy</t>
  </si>
  <si>
    <t>greeneconomy 28novembre ambiente</t>
  </si>
  <si>
    <t>greeneconomy blueeconomyke blueeconomyconference</t>
  </si>
  <si>
    <t>cop24 greeneconomy energytransition sif18</t>
  </si>
  <si>
    <t>greeneconomy energytransition sif18 cop24</t>
  </si>
  <si>
    <t>alignthoughts ecofacts ecofriendly environment greeneconomy tuesdaythoughts lifestyle greenenergy</t>
  </si>
  <si>
    <t>eea2020 energy jordan dewa renewable greeneconomy</t>
  </si>
  <si>
    <t>smallruminants niort caprinov18 greeneconomy animalwelfare livestockshow france plinio</t>
  </si>
  <si>
    <t>climatechange greenfinance greeneconomy</t>
  </si>
  <si>
    <t>greenfinance greeneconomy biofin</t>
  </si>
  <si>
    <t>sostenibilità italia greeneconomy</t>
  </si>
  <si>
    <t>justtransition greeneconomy ggsd ggkp6</t>
  </si>
  <si>
    <t>cpd greeneconomy ggsd</t>
  </si>
  <si>
    <t>cpd</t>
  </si>
  <si>
    <t>greenenergy greeneconomy</t>
  </si>
  <si>
    <t>brexit</t>
  </si>
  <si>
    <t>legalizemarijuana greeneconomy</t>
  </si>
  <si>
    <t>dillichalo kisanmuktimarch</t>
  </si>
  <si>
    <t>altrimondi congo greeneconomy formazione giovani 27novembre africa</t>
  </si>
  <si>
    <t>sostenibilità italia greeneconomy territorio ambiente occupazione 28novembre ecomondo2018</t>
  </si>
  <si>
    <t>greencubator levelupukraine2018 greeneconomy ukraine renewables</t>
  </si>
  <si>
    <t>parliament dillichalo greeneconomy</t>
  </si>
  <si>
    <t>dillichalo kisanmuktimarch delhi decisionmakers citizens cities4climate dillichalo greeneconomy</t>
  </si>
  <si>
    <t>economiacircolare</t>
  </si>
  <si>
    <t>greeneconomy greennewdeal solar</t>
  </si>
  <si>
    <t>greeneconomy youthemployment</t>
  </si>
  <si>
    <t>blueeconomy greeneconomy roi</t>
  </si>
  <si>
    <t>biometano energia ecomondo greeneconomy differenziata</t>
  </si>
  <si>
    <t>energia greeneconomy fotovoltaico autoproduzione comunirinnovabili qualenergia</t>
  </si>
  <si>
    <t>greeneconomy greentransition ggkp6 ggsd</t>
  </si>
  <si>
    <t>green ggsd ggkp6 greeneconomy</t>
  </si>
  <si>
    <t>greeneconomyfund greeneconomy renewabelenergy localenergy</t>
  </si>
  <si>
    <t>greeneconomy youth women</t>
  </si>
  <si>
    <t>focuspyme materialesdeconstruccion greeneconomy circulareconomy</t>
  </si>
  <si>
    <t>greeneconomy sustainable countydurham</t>
  </si>
  <si>
    <t>sustainability greeneconomy</t>
  </si>
  <si>
    <t>greeneconomy circulareconomy</t>
  </si>
  <si>
    <t>golaura greeneconomy</t>
  </si>
  <si>
    <t>getupandgo</t>
  </si>
  <si>
    <t>getupandgo greeneconomy sustainability</t>
  </si>
  <si>
    <t>greenentrepreneurs getupandgo</t>
  </si>
  <si>
    <t>getupandgo greeneconomy</t>
  </si>
  <si>
    <t>cityoflondon wallstreet greeneconomy potstocks</t>
  </si>
  <si>
    <t>greeneconomy foodsecurity blueeconomy</t>
  </si>
  <si>
    <t>homosapiens greeneconomy</t>
  </si>
  <si>
    <t>northerngreenhouse conservation</t>
  </si>
  <si>
    <t>greatermanchester</t>
  </si>
  <si>
    <t>greeneconomy lowcarbon slovakia</t>
  </si>
  <si>
    <t>greeneconomy ethiopia recycle</t>
  </si>
  <si>
    <t>ghana europe greeneconomy cif10</t>
  </si>
  <si>
    <t>climateaction climatefinance greeneconomy g20summit</t>
  </si>
  <si>
    <t>occupygm greeneconomy solidarityeconomy</t>
  </si>
  <si>
    <t>greeneconomy oiltrains solidarityeconomy lacmegantic</t>
  </si>
  <si>
    <t>occupygm weallbelong noborders greeneconomy</t>
  </si>
  <si>
    <t>like greeneconomy sustainability ai iot dlt bigdata tech iiot vr ar ml dl</t>
  </si>
  <si>
    <t>like</t>
  </si>
  <si>
    <t>sdgs helenclarke naturalcapital greeneconomy sustainable</t>
  </si>
  <si>
    <t>climatechange rinnovabili efficienza economiacircolare greeneconomy</t>
  </si>
  <si>
    <t>mediterranean forests greeneconomy</t>
  </si>
  <si>
    <t>climatechange adaptation greeneconomy</t>
  </si>
  <si>
    <t>greeneconomy thefuture</t>
  </si>
  <si>
    <t>greencanada greeneconomy environment</t>
  </si>
  <si>
    <t>climatechange watersecurity resilience sustainabledevelopment circulareconomy water energy food wefnexus greeneconomy</t>
  </si>
  <si>
    <t>climatechange watersecurity resilience sustainabledevelopment circulareconomy water energy food wefnexus</t>
  </si>
  <si>
    <t>fordnation oshawa onpoli greeneconomy</t>
  </si>
  <si>
    <t>greeneconomy greenwash</t>
  </si>
  <si>
    <t>carbonemissions climatechange energy environment globalwarming greeneconomy greenhousegasemissions theresamay</t>
  </si>
  <si>
    <t>airpollution bordnamona climatechange environment friendsoftheirishenvironment globalwarming greeneconomy greenhousegasemissions irelandbogs peatlands pollution</t>
  </si>
  <si>
    <t>nexteconomia needchanges economy sustenability greeneconomy believewecan</t>
  </si>
  <si>
    <t>ecomondo pollutec iegexpo greeneconomy circulareconomy renewableenergy</t>
  </si>
  <si>
    <t>greeneconomy climateaction</t>
  </si>
  <si>
    <t>circulareconomy koskenkorva distillery finland altia finland greenawards spirits sustainability greeneconomy</t>
  </si>
  <si>
    <t>china finland telecom shredder recycling greeneconomy metso efore</t>
  </si>
  <si>
    <t>europedelivers futureofwork greeneconomy globaleurope socialcontract</t>
  </si>
  <si>
    <t>gevoices sustainability greeneconomy sdgs</t>
  </si>
  <si>
    <t>enterprises greeneconomy ggsd ggkp6 gevoices</t>
  </si>
  <si>
    <t>enterprises greeneconomy</t>
  </si>
  <si>
    <t>economiacircolare circulareconomy greeneconomy</t>
  </si>
  <si>
    <t>cop24 greeneconomy climatejobs climatejustice</t>
  </si>
  <si>
    <t>lifeproject europa greeneconomy</t>
  </si>
  <si>
    <t>sharingeconomy ecofriendly greeneconomy</t>
  </si>
  <si>
    <t>greeneconomy ingegneriagestionale</t>
  </si>
  <si>
    <t>circulareconomy greeneconomy</t>
  </si>
  <si>
    <t>naturalcapital greeneconomy ecotourism</t>
  </si>
  <si>
    <t>greeneconomy blueeconomyke blueeconomy lesotho marijuanabill2018 legalize decriminalize</t>
  </si>
  <si>
    <t>gwerupoly greeneconomy greeninnovationchallenge</t>
  </si>
  <si>
    <t>greenenterprize mutare mutarepolytech greeneconomy greenjobs</t>
  </si>
  <si>
    <t>greenenterprize gweru greeneconomy greenjobs</t>
  </si>
  <si>
    <t>greenenterprize greenjobs greeneconomy</t>
  </si>
  <si>
    <t>greenjobs greeneconomy greenenterprize</t>
  </si>
  <si>
    <t>greeneconomy geeninnovation</t>
  </si>
  <si>
    <t>masvingo civiccenter greeneconomy</t>
  </si>
  <si>
    <t>pollutec greeneconomy climatechange</t>
  </si>
  <si>
    <t>natcapweek parisweek ggkp6 ggsd gelearn2018 investingreenskills greeneconomy grt2018</t>
  </si>
  <si>
    <t>greeneconomy investingreenskills gelearn2018</t>
  </si>
  <si>
    <t>knowledge skills professionals greeneconomy policy design implementation investingreenskills gelearn2018</t>
  </si>
  <si>
    <t>greeneconomy learning transition greeneconomy investingreenskills gelearn2018</t>
  </si>
  <si>
    <t>natcapweek parisweek gelearn2018 greeneconomy gelearn2018</t>
  </si>
  <si>
    <t>greeneconomy investingreenskills natcapweek parisweek gelearn2018</t>
  </si>
  <si>
    <t>greeneconomy fossilfuels getastake</t>
  </si>
  <si>
    <t>greeneconomy getastake</t>
  </si>
  <si>
    <t>parisweek naturalcapital greeneconomy</t>
  </si>
  <si>
    <t>peru greeneconomy</t>
  </si>
  <si>
    <t>inclusion greeneconomy getastake</t>
  </si>
  <si>
    <t>inclusion greeneconomy</t>
  </si>
  <si>
    <t>parisweek natcapweek greeneconomy naturalcapital grt2018</t>
  </si>
  <si>
    <t>greeneconomy greeneconomy inclusive investingreenskills gelearn2018</t>
  </si>
  <si>
    <t>greeneconomy ggkp6</t>
  </si>
  <si>
    <t>greeneconomy investingreenskills gelearn2018 parisweek</t>
  </si>
  <si>
    <t>greeneconomy youth women ggkp6 ggsd</t>
  </si>
  <si>
    <t>parisweek partner4greengrowth</t>
  </si>
  <si>
    <t>bulawayopoly greeneconomy</t>
  </si>
  <si>
    <t>greeneconomy cleantech climateaction</t>
  </si>
  <si>
    <t>climateaction greeneconomy</t>
  </si>
  <si>
    <t>climatechange climateaction greeneconomy globalwarming carbon priceoncarbon efficiency sustainability</t>
  </si>
  <si>
    <t>climatechange greeneconomy sif18 sustainability</t>
  </si>
  <si>
    <t>mint greeneconomy agronomics entrepreneurial spirit zimbabwe</t>
  </si>
  <si>
    <t>sustainability environmentalawarenes greeneconomy</t>
  </si>
  <si>
    <t>greeneconomy sbloccatrivelle</t>
  </si>
  <si>
    <t>greeneconomy ggsd ggkp6</t>
  </si>
  <si>
    <t>trudeau climate china europe california greeneconomy</t>
  </si>
  <si>
    <t>greeneconomy skilltrader investingreenskills gelearn2018</t>
  </si>
  <si>
    <t>parisweek partner4greengrowth circular greeneconomy</t>
  </si>
  <si>
    <t>energy water cities greendesign nbpoli cdnpoli greeneconomy design green mechatronics innovation actonclimate pollution</t>
  </si>
  <si>
    <t>oilsands toxic greeneconomy welfareoil cdnpoli ableg cpcfail senca</t>
  </si>
  <si>
    <t>solar alberta scicomm ableg greeneconomy jobs design cdnpoli elxn43</t>
  </si>
  <si>
    <t>greeneconomy innovation pollution greendesign greenmfg climate airpollution water greatlakes petcoke onpoli ableg cdnpoli nbpoli fracking nb ecocide unep un cdnlaw law</t>
  </si>
  <si>
    <t>greendesign innovation design culture greeneconomy cdnpoli actonclimate green</t>
  </si>
  <si>
    <t>greeneconomy ev greenculture pollution mechatronics greendesign cdnpoli nbpoli actonclimate divest ableg dothemath scicomm innovation gie transportation gpc</t>
  </si>
  <si>
    <t>solar greenmfg manufacturing innovation greeneconomy cdnpoli nbpoli greendesign materials economics actonclimate renewableenergy</t>
  </si>
  <si>
    <t>innovation fossilfuels greendesign ableg cdnpoli greenmfg greeneconomy yyc divest dothemath cdnpse elxn43</t>
  </si>
  <si>
    <t>cdnpoli dilbit manufacturing toxicenergy fossilfuels oilsands greeneconomy cdnmedia ableg cdnpoli elxn43 yyc</t>
  </si>
  <si>
    <t>oilsands bigoil greeneconomy cdnpoli divest ableg greendesign gpc innovation actonclimate scicomm cop24 yyc fortmac eco</t>
  </si>
  <si>
    <t>design mechatronics scicomm innovation cdnpoli stem physics greenmfg greendesign greeneconomy gie</t>
  </si>
  <si>
    <t>hydrogen fossilfuels greendesign scicomm actonclimate mechatronics design cdnpoli innovation stem cop24 gie airpollution science greenmfg greeneconomy eco</t>
  </si>
  <si>
    <t>eco oilsands greeneconomy greendesign greenmfg cdnpoli innovation scicomm ableg divest mfg</t>
  </si>
  <si>
    <t>greendesign materials fuelcell ev hydrogen mechatronics cdnpoli greeneconomy greenmfg gie innovation climate design</t>
  </si>
  <si>
    <t>bigoil fossilfuels alberta toxic ableg cdnpoli divest greeneconomy jobs pollution climate</t>
  </si>
  <si>
    <t>bigoil fossilfuels alberta</t>
  </si>
  <si>
    <t>greenbuilding sustainabledevelopment greeneconomy commercialrealestate greenbusiness greenbusinesspartnership</t>
  </si>
  <si>
    <t>greeneconomy greenbusiness greenbusinesspartnership foodwaste reducefoodwaste composting sustainabledevelopment sustainabledevelopment</t>
  </si>
  <si>
    <t>greenbusiness sustainability sustainabledevelopment greenbusinesspartnership greeneconomy westchesterbiz westchestercommunityfoundation greenbusinesspractices</t>
  </si>
  <si>
    <t>bamboo greeneconomy 3ps sustainability economicgrowth</t>
  </si>
  <si>
    <t>news ghana bamboo thinkbamboo greeneconomy</t>
  </si>
  <si>
    <t>employment greeneconomy greenjobs</t>
  </si>
  <si>
    <t>offfossilfuels offact greeneconomy greenjob hr3671</t>
  </si>
  <si>
    <t>energiapulita greeneconomy italia</t>
  </si>
  <si>
    <t>offfossilfuels offact</t>
  </si>
  <si>
    <t>greenenterprize greeneconomy greenjobs</t>
  </si>
  <si>
    <t>sustainability ecosystem engineering greeneconomy innovation</t>
  </si>
  <si>
    <t>greeneconomy differenziata rifiuti piazzapulita</t>
  </si>
  <si>
    <t>greeneconomy greenliving climate food labor finance socialjustice fairtrade</t>
  </si>
  <si>
    <t>greenentrepreneurs getupandgo greeneconomy</t>
  </si>
  <si>
    <t>greeneconomy sustainablebusiness</t>
  </si>
  <si>
    <t>greatermanchester greeneconomy naturalcapital</t>
  </si>
  <si>
    <t>northerngreenhouse greeneconomy</t>
  </si>
  <si>
    <t>climatechange greeneconomy</t>
  </si>
  <si>
    <t>northerngreenhouse conservation greeneconomy</t>
  </si>
  <si>
    <t>citizensincome greeneconomy ecosocialism</t>
  </si>
  <si>
    <t>chiariservizisrl chiari confservizilombardia utilitalia greeneconomy energia italiainclassea conumiconsapevoli rinnovabili servizipubblici circulareconomy</t>
  </si>
  <si>
    <t>chiariservizisrl serr2018 confservizilombardia utilitalia chiari servizipubblici rifiuti raccoltarifiuti gestionerifiuti ambiente territorio greeneconomy circulareconomy</t>
  </si>
  <si>
    <t>chiariservizisrl raccolta portaaporta frazione vegetale chiari confservizilombardia utilitalia servizipubblici informazioni avvisi gestionerifiuti rifiutiurbani greeneconomy</t>
  </si>
  <si>
    <t>chiariservizisrl chiari comune rifiutifree confservizilombardia utilitalia legambiente greeneconomy rifiuti riciclo servizipubblici waste recupero</t>
  </si>
  <si>
    <t>chiariservizisrl weekend chiari confservizilombardia utilitalia servizipubblici lavoro raccolta recupero rifiuti gestionerifiuti waste recycle ambiente territorio greeneconomy circulareconomy</t>
  </si>
  <si>
    <t>sustainable innovation katowice greeneconomy</t>
  </si>
  <si>
    <t>greeneconomy adapt environmental</t>
  </si>
  <si>
    <t>greeneconomy fiji greenfinclusion</t>
  </si>
  <si>
    <t>climatechange greeneconomy alfredhannig greenfinclusion</t>
  </si>
  <si>
    <t>https://pbs.twimg.com/media/DsbwG-OWsAEHBVZ.jpg https://pbs.twimg.com/media/DsbsKfpX4AAvVVO.jpg</t>
  </si>
  <si>
    <t>https://pbs.twimg.com/media/Dq8ojieW4AIdSLs.jpg</t>
  </si>
  <si>
    <t>https://pbs.twimg.com/media/DscQg2VWkAAo8h6.jpg</t>
  </si>
  <si>
    <t>https://pbs.twimg.com/media/DscSr9_XcAAr9N5.jpg</t>
  </si>
  <si>
    <t>https://pbs.twimg.com/media/Dsc-3NjXgAEx5S2.jpg</t>
  </si>
  <si>
    <t>https://pbs.twimg.com/media/DsdCuHPXcAAr5ro.jpg</t>
  </si>
  <si>
    <t>https://pbs.twimg.com/media/DsYbcwSWkAEuo_4.jpg</t>
  </si>
  <si>
    <t>https://pbs.twimg.com/media/DsYisf1XgAI811u.jpg</t>
  </si>
  <si>
    <t>https://pbs.twimg.com/media/DsZKsnIX4AAE8aW.jpg</t>
  </si>
  <si>
    <t>https://pbs.twimg.com/media/DsdiSrSU8AAjYlh.jpg</t>
  </si>
  <si>
    <t>https://pbs.twimg.com/media/DrEQrkTX4AEavG6.jpg</t>
  </si>
  <si>
    <t>https://pbs.twimg.com/media/DsgXLz0UcAAQMUD.jpg</t>
  </si>
  <si>
    <t>https://pbs.twimg.com/media/Dsglbi-X4AAvDNv.jpg</t>
  </si>
  <si>
    <t>https://pbs.twimg.com/tweet_video_thumb/DshL2dvWsAEYP1_.jpg</t>
  </si>
  <si>
    <t>https://pbs.twimg.com/media/DshWNzDWsAAmAkg.jpg</t>
  </si>
  <si>
    <t>https://pbs.twimg.com/media/DshdzitXcAAN4H8.jpg</t>
  </si>
  <si>
    <t>https://pbs.twimg.com/media/DsisZ4rXQAEc46-.jpg</t>
  </si>
  <si>
    <t>https://pbs.twimg.com/media/Dshxa0DXoAEWf4h.jpg</t>
  </si>
  <si>
    <t>https://pbs.twimg.com/media/DHAcKnKXYAAAiJQ.jpg</t>
  </si>
  <si>
    <t>https://pbs.twimg.com/media/DsjBJVsX4AMJv32.jpg</t>
  </si>
  <si>
    <t>https://pbs.twimg.com/tweet_video_thumb/DsjLEcVWsAIbf49.jpg</t>
  </si>
  <si>
    <t>https://pbs.twimg.com/media/DsieLcPVsAAdW2r.jpg</t>
  </si>
  <si>
    <t>https://pbs.twimg.com/media/DslKMK4WwAAQtWb.jpg</t>
  </si>
  <si>
    <t>https://pbs.twimg.com/media/DslP3nDWoAA1d67.jpg</t>
  </si>
  <si>
    <t>https://pbs.twimg.com/media/Dr9MSuHXgAA1_vV.jpg</t>
  </si>
  <si>
    <t>https://pbs.twimg.com/media/DsmPIGSX4AAMySy.jpg</t>
  </si>
  <si>
    <t>https://pbs.twimg.com/media/Drfp-hrXcAEpIih.jpg</t>
  </si>
  <si>
    <t>https://pbs.twimg.com/media/DsmviqYWsAAT3CT.jpg</t>
  </si>
  <si>
    <t>https://pbs.twimg.com/media/DsmwRV2VYAEY9Dy.jpg</t>
  </si>
  <si>
    <t>https://pbs.twimg.com/media/Dsm5X33W0AAeIYf.jpg</t>
  </si>
  <si>
    <t>https://pbs.twimg.com/media/DsnCkyWWkAAUdFf.jpg</t>
  </si>
  <si>
    <t>https://pbs.twimg.com/media/Dsi5eEoXcAASK8f.jpg</t>
  </si>
  <si>
    <t>https://pbs.twimg.com/media/Dsn0bj3XQAAbXjc.jpg</t>
  </si>
  <si>
    <t>https://pbs.twimg.com/media/Dsm1MPBXQAAW18S.jpg</t>
  </si>
  <si>
    <t>https://pbs.twimg.com/media/DsoMT_DUUAA1ssv.jpg</t>
  </si>
  <si>
    <t>https://pbs.twimg.com/media/DsbsKfpX4AAvVVO.jpg</t>
  </si>
  <si>
    <t>https://pbs.twimg.com/media/Dsrjg6EX4AET_as.jpg</t>
  </si>
  <si>
    <t>https://pbs.twimg.com/media/Dscm79mXgAEXFrO.jpg</t>
  </si>
  <si>
    <t>https://pbs.twimg.com/media/DsiME22X4AAgQqW.jpg</t>
  </si>
  <si>
    <t>https://pbs.twimg.com/media/DstGZj7W0AA0s4Z.jpg</t>
  </si>
  <si>
    <t>https://pbs.twimg.com/media/DstQctfX4AEyW2T.jpg</t>
  </si>
  <si>
    <t>https://pbs.twimg.com/media/DssUr9zWkAA9EHu.jpg</t>
  </si>
  <si>
    <t>https://pbs.twimg.com/ext_tw_video_thumb/1066120833494478848/pu/img/KfVpkgrkC_TaI7_4.jpg</t>
  </si>
  <si>
    <t>https://pbs.twimg.com/media/DswsymEVAAAqnjr.jpg</t>
  </si>
  <si>
    <t>https://pbs.twimg.com/media/DsdE1orWkAEiVS-.jpg</t>
  </si>
  <si>
    <t>https://pbs.twimg.com/media/DsnhhBXX4AMXMjk.jpg</t>
  </si>
  <si>
    <t>https://pbs.twimg.com/media/DsxzxifW0AUm_Q9.jpg</t>
  </si>
  <si>
    <t>https://pbs.twimg.com/ext_tw_video_thumb/1066364536532418560/pu/img/jJc9oL-eaYs_Gs_y.jpg</t>
  </si>
  <si>
    <t>https://pbs.twimg.com/media/DrUdqfNW4AExEkF.jpg</t>
  </si>
  <si>
    <t>https://pbs.twimg.com/media/Dii_8DJWsAEoOeZ.jpg</t>
  </si>
  <si>
    <t>https://pbs.twimg.com/media/DhV6ZFZWkAAmt-Q.jpg</t>
  </si>
  <si>
    <t>https://pbs.twimg.com/media/DsD3noaWkAARnKm.jpg</t>
  </si>
  <si>
    <t>https://pbs.twimg.com/media/Ds2QIp4WsAAj-no.jpg</t>
  </si>
  <si>
    <t>https://pbs.twimg.com/media/Ds6-oL5WkAAs82K.jpg</t>
  </si>
  <si>
    <t>https://pbs.twimg.com/media/Ds5go_EUUAI6NlB.jpg</t>
  </si>
  <si>
    <t>https://pbs.twimg.com/media/Dsx8BHTWsAA_rvc.jpg</t>
  </si>
  <si>
    <t>https://pbs.twimg.com/media/Ds8Bd9KWkAUfmJI.jpg</t>
  </si>
  <si>
    <t>https://pbs.twimg.com/media/Ds8KKZFX4AAux-9.jpg</t>
  </si>
  <si>
    <t>https://pbs.twimg.com/media/DsxQZ5sXoAAK6x3.jpg</t>
  </si>
  <si>
    <t>https://pbs.twimg.com/media/Ds8M3uOWsAA-xyH.jpg</t>
  </si>
  <si>
    <t>https://pbs.twimg.com/media/Ds8No1BWkAAxw1H.jpg</t>
  </si>
  <si>
    <t>https://pbs.twimg.com/amplify_video_thumb/1061310571214180352/img/oT_T5PkUgBXP34YN.jpg</t>
  </si>
  <si>
    <t>https://pbs.twimg.com/media/Ds8sCdPWsAADUr9.jpg</t>
  </si>
  <si>
    <t>https://pbs.twimg.com/media/Ds87XueWwAAEGNV.jpg</t>
  </si>
  <si>
    <t>https://pbs.twimg.com/media/Ds9k_vHVAAAezL_.jpg</t>
  </si>
  <si>
    <t>https://pbs.twimg.com/media/Ds60ttbX4AAEdry.jpg</t>
  </si>
  <si>
    <t>https://pbs.twimg.com/media/DtAsWuRXgAAIAcm.jpg</t>
  </si>
  <si>
    <t>https://pbs.twimg.com/media/Ds71pPrX4AAkSah.jpg</t>
  </si>
  <si>
    <t>https://pbs.twimg.com/media/Ds74GwwWsAEAW2r.jpg</t>
  </si>
  <si>
    <t>https://pbs.twimg.com/media/Ds75R3uXgAExUbf.jpg</t>
  </si>
  <si>
    <t>https://pbs.twimg.com/media/DtA9L0-XoAM0W3i.jpg</t>
  </si>
  <si>
    <t>https://pbs.twimg.com/media/DtA69NXWsAEdX_U.jpg</t>
  </si>
  <si>
    <t>https://pbs.twimg.com/media/DtBJMEFVYAEwpbQ.jpg</t>
  </si>
  <si>
    <t>https://pbs.twimg.com/media/Ds3-aYhUcAAG616.jpg</t>
  </si>
  <si>
    <t>https://pbs.twimg.com/media/Ds4Wf_0UUAAR0Mk.jpg</t>
  </si>
  <si>
    <t>https://pbs.twimg.com/media/Ds9TKVYV4AMtnhL.jpg</t>
  </si>
  <si>
    <t>https://pbs.twimg.com/media/Ds3eBR3W0AEhPGy.jpg</t>
  </si>
  <si>
    <t>https://pbs.twimg.com/media/DtBVM6IUcAAM65K.jpg</t>
  </si>
  <si>
    <t>https://pbs.twimg.com/media/DsdB_-BXQAMl68s.jpg</t>
  </si>
  <si>
    <t>https://pbs.twimg.com/media/DtBt2AOXQAA6fEL.jpg</t>
  </si>
  <si>
    <t>https://pbs.twimg.com/media/DtBvkH-WwAAfC8v.jpg</t>
  </si>
  <si>
    <t>https://pbs.twimg.com/media/DtB5U3BXcAA7Cl_.jpg</t>
  </si>
  <si>
    <t>https://pbs.twimg.com/media/DtA8DP1WkAARrO7.jpg</t>
  </si>
  <si>
    <t>https://pbs.twimg.com/media/DtCmnulXQAMXzQw.jpg</t>
  </si>
  <si>
    <t>https://pbs.twimg.com/media/Dsji0j5XgAE9IHd.jpg</t>
  </si>
  <si>
    <t>https://pbs.twimg.com/media/DszOPMSWkAI-45E.jpg</t>
  </si>
  <si>
    <t>https://pbs.twimg.com/media/DtC5cKbWoAEMe_5.jpg</t>
  </si>
  <si>
    <t>https://pbs.twimg.com/media/DtAFXPrWoAEaKvw.jpg</t>
  </si>
  <si>
    <t>https://pbs.twimg.com/media/C0iXdbNXEAAyS7-.jpg</t>
  </si>
  <si>
    <t>https://pbs.twimg.com/ext_tw_video_thumb/1067441760740233217/pu/img/lzLrz2Ip3Pbn4PAu.jpg</t>
  </si>
  <si>
    <t>https://pbs.twimg.com/ext_tw_video_thumb/1064994060551839745/pu/img/z-d4LAi9-rF_EBiG.jpg</t>
  </si>
  <si>
    <t>https://pbs.twimg.com/media/Ds_9M6GWoAAH3sn.jpg</t>
  </si>
  <si>
    <t>https://pbs.twimg.com/media/DscuFRyWsAAiNcy.jpg</t>
  </si>
  <si>
    <t>https://pbs.twimg.com/media/Ds2vqnFW0AI3wph.jpg</t>
  </si>
  <si>
    <t>https://pbs.twimg.com/media/DtCyGo5WsAYWOOP.jpg</t>
  </si>
  <si>
    <t>https://pbs.twimg.com/media/DtFWxmtXgAAlqk8.jpg</t>
  </si>
  <si>
    <t>https://pbs.twimg.com/media/DtATJmlWwAAdyAO.jpg</t>
  </si>
  <si>
    <t>https://pbs.twimg.com/media/DtFaLnYWwAAU9LO.jpg</t>
  </si>
  <si>
    <t>https://pbs.twimg.com/media/DtFaYboXoAAY1_q.jpg</t>
  </si>
  <si>
    <t>https://pbs.twimg.com/media/DtFak60XQAAeY9f.jpg</t>
  </si>
  <si>
    <t>https://pbs.twimg.com/media/DtFguPxWwAIujis.jpg</t>
  </si>
  <si>
    <t>https://pbs.twimg.com/media/DtAQukXXQAAHWmo.jpg</t>
  </si>
  <si>
    <t>https://pbs.twimg.com/media/DtFj8MHXoAE5KTj.jpg</t>
  </si>
  <si>
    <t>https://pbs.twimg.com/media/DtGIayoXoAYpgUY.jpg</t>
  </si>
  <si>
    <t>https://pbs.twimg.com/media/DshQFGlWkAAqrwy.jpg</t>
  </si>
  <si>
    <t>https://pbs.twimg.com/media/DsrHSvAWsAIPr57.jpg</t>
  </si>
  <si>
    <t>https://pbs.twimg.com/media/Dsb5CZSWwAAGEC3.jpg</t>
  </si>
  <si>
    <t>https://pbs.twimg.com/media/DtBHcFCU4AkP3-g.jpg</t>
  </si>
  <si>
    <t>https://pbs.twimg.com/media/DtE3vCaXoAAb4kz.jpg</t>
  </si>
  <si>
    <t>https://pbs.twimg.com/media/Dsc6wFYWwAEiv9g.jpg</t>
  </si>
  <si>
    <t>https://pbs.twimg.com/media/DtBAGlWXQAAtEsy.jpg</t>
  </si>
  <si>
    <t>https://pbs.twimg.com/media/DtBFuzxVAAAtBjf.jpg</t>
  </si>
  <si>
    <t>https://pbs.twimg.com/media/DtG70S4WkAMGHQk.jpg</t>
  </si>
  <si>
    <t>https://pbs.twimg.com/media/DtHPcFAXQAA71lb.jpg</t>
  </si>
  <si>
    <t>https://pbs.twimg.com/media/DsuybAbWoAEfQbH.jpg</t>
  </si>
  <si>
    <t>https://pbs.twimg.com/media/Dq9EtYuWwAE4LqJ.jpg</t>
  </si>
  <si>
    <t>https://pbs.twimg.com/media/Dssm7trXoAAVTy7.jpg</t>
  </si>
  <si>
    <t>https://pbs.twimg.com/media/DtIju6CX4AUD050.jpg</t>
  </si>
  <si>
    <t>https://pbs.twimg.com/media/Ds_Wj5tVAAARx4_.jpg</t>
  </si>
  <si>
    <t>https://pbs.twimg.com/media/Ds_XOV_UcAAFYR0.jpg</t>
  </si>
  <si>
    <t>https://pbs.twimg.com/media/Dsvoug7U0AIdi-9.jpg</t>
  </si>
  <si>
    <t>https://pbs.twimg.com/media/DtJVEUCV4AAxUgc.jpg</t>
  </si>
  <si>
    <t>https://pbs.twimg.com/media/DtFA5qGWwAAvSNQ.jpg</t>
  </si>
  <si>
    <t>https://pbs.twimg.com/media/Ds_G0PxU4AABG6N.jpg</t>
  </si>
  <si>
    <t>https://pbs.twimg.com/media/DtJaZLnV4AEPNU_.jpg</t>
  </si>
  <si>
    <t>https://pbs.twimg.com/media/DtGRwbBXoAA820v.jpg</t>
  </si>
  <si>
    <t>https://pbs.twimg.com/media/DtKu6tYWwAEDFWP.jpg</t>
  </si>
  <si>
    <t>https://pbs.twimg.com/media/DsbMZdcXoAAqgfH.jpg</t>
  </si>
  <si>
    <t>https://pbs.twimg.com/ext_tw_video_thumb/1063824537916198912/pu/img/OqNOd8E7uCPZaZVs.jpg</t>
  </si>
  <si>
    <t>https://pbs.twimg.com/media/DsYHqX1XgAAEqpv.jpg</t>
  </si>
  <si>
    <t>https://pbs.twimg.com/media/DsmJ5A5XQAAmtKi.jpg</t>
  </si>
  <si>
    <t>https://pbs.twimg.com/media/DtKx6gcWwAAO_Yz.jpg</t>
  </si>
  <si>
    <t>https://pbs.twimg.com/media/DsGon80XoAATPus.jpg</t>
  </si>
  <si>
    <t>https://pbs.twimg.com/media/DtLghuqWkAAQE7-.jpg</t>
  </si>
  <si>
    <t>https://pbs.twimg.com/media/DtLk9MAXQAMX5i2.jpg</t>
  </si>
  <si>
    <t>https://pbs.twimg.com/media/DtFm4XOXgAANAyL.jpg</t>
  </si>
  <si>
    <t>https://pbs.twimg.com/media/Ds61emrXQAE8RZo.jpg</t>
  </si>
  <si>
    <t>https://pbs.twimg.com/media/Ds7DS0sWsAAH_J9.jpg</t>
  </si>
  <si>
    <t>https://pbs.twimg.com/media/Ds7562dWsAA9-Vz.jpg</t>
  </si>
  <si>
    <t>https://pbs.twimg.com/media/Ds6jO7VWsAAtsah.jpg</t>
  </si>
  <si>
    <t>https://pbs.twimg.com/media/Ds6tEuDWkAEGPXX.jpg</t>
  </si>
  <si>
    <t>https://pbs.twimg.com/media/Ds_thfWXgAA2BV_.jpg</t>
  </si>
  <si>
    <t>https://pbs.twimg.com/media/Ds6oC7MW0AIQhDE.jpg</t>
  </si>
  <si>
    <t>https://pbs.twimg.com/media/Ds6uv_EXoAE7xyK.jpg</t>
  </si>
  <si>
    <t>https://pbs.twimg.com/media/Ds6wtczVYAAMz7X.png</t>
  </si>
  <si>
    <t>https://pbs.twimg.com/media/DsW4MSLXQAAe3vU.jpg</t>
  </si>
  <si>
    <t>https://pbs.twimg.com/media/Dsh3ypTWwAESSmt.jpg</t>
  </si>
  <si>
    <t>https://pbs.twimg.com/media/Dsmhn8KWoAERsAd.jpg</t>
  </si>
  <si>
    <t>https://pbs.twimg.com/media/Dsr5vImXgAAP4Mt.jpg</t>
  </si>
  <si>
    <t>https://pbs.twimg.com/media/Ds7Axp6WsAATuZt.png</t>
  </si>
  <si>
    <t>https://pbs.twimg.com/media/Ds8IZGtWsAIpHaa.jpg</t>
  </si>
  <si>
    <t>https://pbs.twimg.com/media/Ds_1XNQWoAAw8P0.jpg</t>
  </si>
  <si>
    <t>https://pbs.twimg.com/media/DtFbV13XcAEXS4h.jpg</t>
  </si>
  <si>
    <t>https://pbs.twimg.com/media/Ds8cRF2XoAAdtxK.jpg</t>
  </si>
  <si>
    <t>https://pbs.twimg.com/media/Ds9CH44WkAg_isa.jpg</t>
  </si>
  <si>
    <t>https://pbs.twimg.com/media/Ds7O8-JX4AAzr1A.jpg</t>
  </si>
  <si>
    <t>https://pbs.twimg.com/media/Ds7xUFrXoAAJ7vd.png</t>
  </si>
  <si>
    <t>https://pbs.twimg.com/media/Ds_vWhqXQAAW5_s.png</t>
  </si>
  <si>
    <t>https://pbs.twimg.com/media/DtFzRbZXgAAP7p-.jpg</t>
  </si>
  <si>
    <t>https://pbs.twimg.com/media/DtGbNEMXQAECAns.jpg</t>
  </si>
  <si>
    <t>https://pbs.twimg.com/media/DtLnY6pXQAsZJMB.jpg</t>
  </si>
  <si>
    <t>https://pbs.twimg.com/media/DsrAL_TWkAAicck.jpg</t>
  </si>
  <si>
    <t>https://pbs.twimg.com/media/DsrAL_VXQAAQcsd.jpg</t>
  </si>
  <si>
    <t>https://pbs.twimg.com/media/DsrDM6MWsAE7qpm.jpg</t>
  </si>
  <si>
    <t>https://pbs.twimg.com/media/DsrNwmlXoAA1qde.jpg</t>
  </si>
  <si>
    <t>https://pbs.twimg.com/media/DsrPb9NXgAIHF_J.jpg</t>
  </si>
  <si>
    <t>https://pbs.twimg.com/media/DsbzRdjX4AAH-6E.jpg</t>
  </si>
  <si>
    <t>https://pbs.twimg.com/media/Dsb0l9yW0AAQ_Yh.jpg</t>
  </si>
  <si>
    <t>https://pbs.twimg.com/media/Dsb3y7OXgAAr4iK.jpg</t>
  </si>
  <si>
    <t>https://pbs.twimg.com/media/DssBR8DXcAAi8AM.jpg</t>
  </si>
  <si>
    <t>https://pbs.twimg.com/media/DsnkEnSXcAMn1x1.jpg</t>
  </si>
  <si>
    <t>https://pbs.twimg.com/media/DtBw4CvUcAAi6Wt.jpg</t>
  </si>
  <si>
    <t>https://pbs.twimg.com/media/DtML0KEWwAEHCeT.jpg</t>
  </si>
  <si>
    <t>https://pbs.twimg.com/media/DtBJBWYVYAY3p49.jpg</t>
  </si>
  <si>
    <t>https://pbs.twimg.com/media/DtF6zGiWwAEklpQ.jpg</t>
  </si>
  <si>
    <t>https://pbs.twimg.com/media/Ds7RqPaXoAAzfLt.jpg</t>
  </si>
  <si>
    <t>https://pbs.twimg.com/media/DtNHPiCXcAYFrgn.jpg</t>
  </si>
  <si>
    <t>https://pbs.twimg.com/media/Ds_WvirUcAAD8BO.jpg</t>
  </si>
  <si>
    <t>https://pbs.twimg.com/media/Ds_W3gDUwAAnkCO.jpg</t>
  </si>
  <si>
    <t>https://pbs.twimg.com/media/Ds_W-TsUwAANDhn.jpg</t>
  </si>
  <si>
    <t>https://pbs.twimg.com/media/Ds_XF7LU4AEAiTt.jpg</t>
  </si>
  <si>
    <t>https://pbs.twimg.com/media/Ds7It-6WwAEns8P.jpg</t>
  </si>
  <si>
    <t>https://pbs.twimg.com/media/DtBKJ3CVsAU67_X.jpg</t>
  </si>
  <si>
    <t>https://pbs.twimg.com/media/DtLkaXUWsAUkY7c.jpg</t>
  </si>
  <si>
    <t>https://pbs.twimg.com/media/Ds4nGYZWkAE7eR-.jpg</t>
  </si>
  <si>
    <t>https://pbs.twimg.com/media/Ds4ouS_XQAE4gjm.jpg</t>
  </si>
  <si>
    <t>https://pbs.twimg.com/media/DtLv-FrVsAAqML2.jpg</t>
  </si>
  <si>
    <t>https://pbs.twimg.com/media/Dsm1f0oU0AEkEyP.jpg</t>
  </si>
  <si>
    <t>https://pbs.twimg.com/media/DtOK1E3XgAQNmkH.jpg</t>
  </si>
  <si>
    <t>https://pbs.twimg.com/media/DtOboRbX4AAfor1.jpg</t>
  </si>
  <si>
    <t>https://pbs.twimg.com/media/DtOsNZGVsAA0hIs.png</t>
  </si>
  <si>
    <t>https://pbs.twimg.com/media/DtOyq8RUcAAVScr.jpg</t>
  </si>
  <si>
    <t>https://pbs.twimg.com/ext_tw_video_thumb/1068261853543972864/pu/img/nalovnRdDda7BUYl.jpg</t>
  </si>
  <si>
    <t>https://pbs.twimg.com/media/DtALELRW0AARasc.jpg</t>
  </si>
  <si>
    <t>https://pbs.twimg.com/media/DtAjH9-WoAIVpEz.jpg</t>
  </si>
  <si>
    <t>https://pbs.twimg.com/media/DtAwwL4WwAA38yo.jpg</t>
  </si>
  <si>
    <t>https://pbs.twimg.com/media/Ds7yxSYWkAIZFI6.jpg</t>
  </si>
  <si>
    <t>https://pbs.twimg.com/media/DrFuI8cXcAAY4iR.jpg</t>
  </si>
  <si>
    <t>https://pbs.twimg.com/media/Ds2sgBmXoAEUgMo.jpg</t>
  </si>
  <si>
    <t>https://pbs.twimg.com/media/Ds7VpAIX4AAuxfI.jpg</t>
  </si>
  <si>
    <t>https://pbs.twimg.com/media/Ds6_C4nXcAA6ouO.jpg</t>
  </si>
  <si>
    <t>https://pbs.twimg.com/media/Ds5XfuEVAAAddsO.jpg</t>
  </si>
  <si>
    <t>http://pbs.twimg.com/profile_images/996329225064984577/kEEqLtmR_normal.jpg</t>
  </si>
  <si>
    <t>http://pbs.twimg.com/profile_images/1029306507966464000/9Av7oXs7_normal.jpg</t>
  </si>
  <si>
    <t>http://pbs.twimg.com/profile_images/958716493809713153/uc-0K5rH_normal.jpg</t>
  </si>
  <si>
    <t>http://pbs.twimg.com/profile_images/1011519474346938369/V1QFJ4Ow_normal.jpg</t>
  </si>
  <si>
    <t>http://pbs.twimg.com/profile_images/1064052799686746112/Fv5y3HJE_normal.jpg</t>
  </si>
  <si>
    <t>http://pbs.twimg.com/profile_images/1060852837117296640/4-QyCh8r_normal.jpg</t>
  </si>
  <si>
    <t>http://pbs.twimg.com/profile_images/2259975589/Strega_e_gatto_che_strimpella_il_violino_nel_Sabba__antica_stampa__part__1__normal.jpg</t>
  </si>
  <si>
    <t>http://pbs.twimg.com/profile_images/667246577573064704/nIuSPESr_normal.jpg</t>
  </si>
  <si>
    <t>http://pbs.twimg.com/profile_images/1054749931204952065/1OBI8Flk_normal.jpg</t>
  </si>
  <si>
    <t>http://pbs.twimg.com/profile_images/1066086264624029696/p444jsSA_normal.jpg</t>
  </si>
  <si>
    <t>http://pbs.twimg.com/profile_images/886871233475825664/NU1_mQ-n_normal.jpg</t>
  </si>
  <si>
    <t>http://pbs.twimg.com/profile_images/990963372286980096/0tUnrrSL_normal.jpg</t>
  </si>
  <si>
    <t>http://pbs.twimg.com/profile_images/1225681954/image_normal.jpg</t>
  </si>
  <si>
    <t>http://pbs.twimg.com/profile_images/1830840750/BS_logo_png_trans2_normal.png</t>
  </si>
  <si>
    <t>http://pbs.twimg.com/profile_images/648459684538544128/ny3y8dhK_normal.jpg</t>
  </si>
  <si>
    <t>http://pbs.twimg.com/profile_images/798103487565496320/51sPSK3w_normal.jpg</t>
  </si>
  <si>
    <t>http://pbs.twimg.com/profile_images/1025033650709127169/7NjS6Yes_normal.jpg</t>
  </si>
  <si>
    <t>http://pbs.twimg.com/profile_images/1018813622796148738/KN1kISIY_normal.jpg</t>
  </si>
  <si>
    <t>http://pbs.twimg.com/profile_images/975815352453038080/K7OxXYVE_normal.jpg</t>
  </si>
  <si>
    <t>http://pbs.twimg.com/profile_images/1019970793256767488/IIW0wGnY_normal.jpg</t>
  </si>
  <si>
    <t>http://pbs.twimg.com/profile_images/845190419432402945/fYRNpTiL_normal.jpg</t>
  </si>
  <si>
    <t>http://pbs.twimg.com/profile_images/953913443794464769/pt8vPXgc_normal.jpg</t>
  </si>
  <si>
    <t>http://pbs.twimg.com/profile_images/1488218591/Ritaglio_Social_normal.JPG</t>
  </si>
  <si>
    <t>http://pbs.twimg.com/profile_images/441559940457439233/Jw909cX4_normal.png</t>
  </si>
  <si>
    <t>http://pbs.twimg.com/profile_images/942787210276896768/7zG8HPus_normal.jpg</t>
  </si>
  <si>
    <t>http://pbs.twimg.com/profile_images/948539912323813377/R7DkpR5v_normal.jpg</t>
  </si>
  <si>
    <t>http://pbs.twimg.com/profile_images/541623048357838848/Oi6XsuH0_normal.jpeg</t>
  </si>
  <si>
    <t>http://pbs.twimg.com/profile_images/897831087078080513/O-1Hs7kK_normal.jpg</t>
  </si>
  <si>
    <t>http://pbs.twimg.com/profile_images/896632519189299200/PUow8_RF_normal.jpg</t>
  </si>
  <si>
    <t>http://pbs.twimg.com/profile_images/916648140475912192/rxdJrzjh_normal.jpg</t>
  </si>
  <si>
    <t>http://pbs.twimg.com/profile_images/869015543394824193/kfEv0J9l_normal.jpg</t>
  </si>
  <si>
    <t>http://pbs.twimg.com/profile_images/433218873618202624/cQnr1DW7_normal.jpeg</t>
  </si>
  <si>
    <t>http://pbs.twimg.com/profile_images/968255984559906816/qljDdqpI_normal.jpg</t>
  </si>
  <si>
    <t>http://pbs.twimg.com/profile_images/898412645895647234/2rIMdpfy_normal.jpg</t>
  </si>
  <si>
    <t>http://pbs.twimg.com/profile_images/946783994192039937/dPm3yIpc_normal.jpg</t>
  </si>
  <si>
    <t>http://pbs.twimg.com/profile_images/1062385427515166720/3nM9pwnU_normal.jpg</t>
  </si>
  <si>
    <t>http://pbs.twimg.com/profile_images/640082977444069376/GsO-NCYd_normal.png</t>
  </si>
  <si>
    <t>http://pbs.twimg.com/profile_images/1052921690563510273/a8NLappN_normal.jpg</t>
  </si>
  <si>
    <t>http://pbs.twimg.com/profile_images/2399453869/ud8jt17eik3vyx3vhh3z_normal.jpeg</t>
  </si>
  <si>
    <t>http://pbs.twimg.com/profile_images/590923187019509760/69ZN0Vd9_normal.jpg</t>
  </si>
  <si>
    <t>http://pbs.twimg.com/profile_images/810025124992872448/y-xFRXNP_normal.jpg</t>
  </si>
  <si>
    <t>http://pbs.twimg.com/profile_images/1022794686837256192/O5Ltmaui_normal.jpg</t>
  </si>
  <si>
    <t>http://pbs.twimg.com/profile_images/877124469046861824/FGbIt-UH_normal.jpg</t>
  </si>
  <si>
    <t>http://pbs.twimg.com/profile_images/769148622286053376/3te5RXpN_normal.jpg</t>
  </si>
  <si>
    <t>http://pbs.twimg.com/profile_images/1053695207810703360/eO5JhiZ9_normal.jpg</t>
  </si>
  <si>
    <t>http://pbs.twimg.com/profile_images/972225126400962560/yu_c-qqb_normal.jpg</t>
  </si>
  <si>
    <t>http://pbs.twimg.com/profile_images/879261217625387008/GDZ4kEQf_normal.jpg</t>
  </si>
  <si>
    <t>http://pbs.twimg.com/profile_images/859020185415680001/zNfzoAYm_normal.jpg</t>
  </si>
  <si>
    <t>http://pbs.twimg.com/profile_images/453485567682936832/JGWv2bBE_normal.png</t>
  </si>
  <si>
    <t>http://pbs.twimg.com/profile_images/1055942578061934594/1OCmu3NR_normal.jpg</t>
  </si>
  <si>
    <t>http://pbs.twimg.com/profile_images/1050713730701582336/1me3RC0I_normal.jpg</t>
  </si>
  <si>
    <t>http://pbs.twimg.com/profile_images/951904939449769985/8nctcqUY_normal.jpg</t>
  </si>
  <si>
    <t>http://pbs.twimg.com/profile_images/1015329397929177088/9OR3sIzf_normal.jpg</t>
  </si>
  <si>
    <t>http://pbs.twimg.com/profile_images/1662219754/270708_2251712812149_1228136371_32804251_885061_n_normal.jpg</t>
  </si>
  <si>
    <t>http://pbs.twimg.com/profile_images/1061354201358442498/yIgEhPXI_normal.jpg</t>
  </si>
  <si>
    <t>http://pbs.twimg.com/profile_images/1062380787037806592/YWstmFSw_normal.jpg</t>
  </si>
  <si>
    <t>http://pbs.twimg.com/profile_images/1044879958370390017/geU_9aoz_normal.jpg</t>
  </si>
  <si>
    <t>http://pbs.twimg.com/profile_images/634286061691121664/Y6ltNhbk_normal.png</t>
  </si>
  <si>
    <t>http://pbs.twimg.com/profile_images/1020083728184377344/NtdvxJnD_normal.jpg</t>
  </si>
  <si>
    <t>http://pbs.twimg.com/profile_images/633991237964533760/75uEz3QT_normal.jpg</t>
  </si>
  <si>
    <t>http://pbs.twimg.com/profile_images/999283519489695746/_EAazXzM_normal.jpg</t>
  </si>
  <si>
    <t>http://pbs.twimg.com/profile_images/941600479053836288/kCE7kB2K_normal.jpg</t>
  </si>
  <si>
    <t>http://pbs.twimg.com/profile_images/879979017595695104/pODhf6Mm_normal.jpg</t>
  </si>
  <si>
    <t>http://pbs.twimg.com/profile_images/1055463571365224449/jzhWvFn9_normal.jpg</t>
  </si>
  <si>
    <t>http://pbs.twimg.com/profile_images/1058835226678489088/kCGrxDrq_normal.jpg</t>
  </si>
  <si>
    <t>http://pbs.twimg.com/profile_images/970436054053466112/9YLrZyMd_normal.jpg</t>
  </si>
  <si>
    <t>http://pbs.twimg.com/profile_images/717366800694927362/eaF00hWL_normal.jpg</t>
  </si>
  <si>
    <t>http://pbs.twimg.com/profile_images/903293408793460736/DB7zNKut_normal.jpg</t>
  </si>
  <si>
    <t>http://pbs.twimg.com/profile_images/1052257766017048577/2zNqNVCe_normal.jpg</t>
  </si>
  <si>
    <t>http://pbs.twimg.com/profile_images/773961490713935872/9hG2zSrE_normal.jpg</t>
  </si>
  <si>
    <t>http://pbs.twimg.com/profile_images/1013244482282668032/BO0D4lYb_normal.jpg</t>
  </si>
  <si>
    <t>http://pbs.twimg.com/profile_images/3370379718/2851b7e6161ab077383d9a11ef0e6c0d_normal.jpeg</t>
  </si>
  <si>
    <t>http://pbs.twimg.com/profile_images/745620819976519680/nQO4_SFO_normal.jpg</t>
  </si>
  <si>
    <t>http://pbs.twimg.com/profile_images/888017724017868800/kmRLZj4J_normal.jpg</t>
  </si>
  <si>
    <t>http://pbs.twimg.com/profile_images/992396702572310528/Yuxg5hh4_normal.jpg</t>
  </si>
  <si>
    <t>http://pbs.twimg.com/profile_images/1043925620927934464/jad9JbbB_normal.jpg</t>
  </si>
  <si>
    <t>http://pbs.twimg.com/profile_images/2656523413/e084f0fbdd5047f5eee6ddc99e7b7f5d_normal.jpeg</t>
  </si>
  <si>
    <t>http://pbs.twimg.com/profile_images/985941941849415689/P8e1rsi-_normal.jpg</t>
  </si>
  <si>
    <t>http://pbs.twimg.com/profile_images/973624743143206912/iMCF80pA_normal.jpg</t>
  </si>
  <si>
    <t>http://pbs.twimg.com/profile_images/1026810662964654081/k_fZ3hL1_normal.jpg</t>
  </si>
  <si>
    <t>http://pbs.twimg.com/profile_images/292857657/GreenGrowth_normal.jpg</t>
  </si>
  <si>
    <t>http://pbs.twimg.com/profile_images/823548309839089664/PURv3du5_normal.jpg</t>
  </si>
  <si>
    <t>http://pbs.twimg.com/profile_images/708022133411057664/WigmXGc5_normal.jpg</t>
  </si>
  <si>
    <t>http://pbs.twimg.com/profile_images/1015537392516624386/52KmB9eD_normal.jpg</t>
  </si>
  <si>
    <t>http://pbs.twimg.com/profile_images/875842526422253568/HVDkYXru_normal.jpg</t>
  </si>
  <si>
    <t>http://pbs.twimg.com/profile_images/3742119419/e6c8af21fcd808f39fae7ef940b3ee4d_normal.jpeg</t>
  </si>
  <si>
    <t>http://pbs.twimg.com/profile_images/1050765056437309441/NNv1btZ-_normal.jpg</t>
  </si>
  <si>
    <t>http://pbs.twimg.com/profile_images/993343541395927040/kuZYA9zW_normal.jpg</t>
  </si>
  <si>
    <t>http://pbs.twimg.com/profile_images/2390634941/4plnveimwnsw5h5lp32q_normal.jpeg</t>
  </si>
  <si>
    <t>http://pbs.twimg.com/profile_images/720974287138643968/8BZQpn5N_normal.jpg</t>
  </si>
  <si>
    <t>http://pbs.twimg.com/profile_images/918595668985257985/-GX5uikW_normal.jpg</t>
  </si>
  <si>
    <t>http://pbs.twimg.com/profile_images/987666378684620801/NfnjxnEp_normal.jpg</t>
  </si>
  <si>
    <t>http://pbs.twimg.com/profile_images/602685937944924160/SKDXcRhY_normal.jpg</t>
  </si>
  <si>
    <t>http://pbs.twimg.com/profile_images/991926105798930432/NrqHB-eg_normal.jpg</t>
  </si>
  <si>
    <t>http://pbs.twimg.com/profile_images/734538290137812992/fRjfqd6m_normal.jpg</t>
  </si>
  <si>
    <t>http://pbs.twimg.com/profile_images/440858000362729473/dJOW1HSD_normal.jpeg</t>
  </si>
  <si>
    <t>http://pbs.twimg.com/profile_images/1056224371960958977/IXMigmsn_normal.jpg</t>
  </si>
  <si>
    <t>http://pbs.twimg.com/profile_images/1051740014655221761/DrEPMJw9_normal.jpg</t>
  </si>
  <si>
    <t>http://pbs.twimg.com/profile_images/950718871488614400/8denAVaU_normal.jpg</t>
  </si>
  <si>
    <t>http://pbs.twimg.com/profile_images/992415165927784448/5BZJoFbz_normal.jpg</t>
  </si>
  <si>
    <t>http://pbs.twimg.com/profile_images/901492367039004673/2z5i9FIM_normal.jpg</t>
  </si>
  <si>
    <t>http://pbs.twimg.com/profile_images/968004140172566528/RmlgEmKw_normal.jpg</t>
  </si>
  <si>
    <t>http://pbs.twimg.com/profile_images/1062640622404820993/eO7Th2M2_normal.jpg</t>
  </si>
  <si>
    <t>http://pbs.twimg.com/profile_images/771097278014754816/IovzcKuH_normal.jpg</t>
  </si>
  <si>
    <t>http://pbs.twimg.com/profile_images/884650446513512448/-srkJ7sd_normal.jpg</t>
  </si>
  <si>
    <t>http://pbs.twimg.com/profile_images/802165127395024896/iDpFjWNA_normal.jpg</t>
  </si>
  <si>
    <t>http://abs.twimg.com/sticky/default_profile_images/default_profile_normal.png</t>
  </si>
  <si>
    <t>http://pbs.twimg.com/profile_images/966344140148695040/1XyTlNs7_normal.jpg</t>
  </si>
  <si>
    <t>http://pbs.twimg.com/profile_images/1991949621/Ecocerved_normal.PNG</t>
  </si>
  <si>
    <t>http://pbs.twimg.com/profile_images/610164955430699009/0synYYWW_normal.jpg</t>
  </si>
  <si>
    <t>http://pbs.twimg.com/profile_images/976832774110883842/Av8YW5cV_normal.jpg</t>
  </si>
  <si>
    <t>http://pbs.twimg.com/profile_images/779336222976118786/uGi70ce9_normal.jpg</t>
  </si>
  <si>
    <t>http://pbs.twimg.com/profile_images/422490299697758208/mwRJPjGc_normal.jpeg</t>
  </si>
  <si>
    <t>http://pbs.twimg.com/profile_images/826234569019969539/__bI0qXh_normal.jpg</t>
  </si>
  <si>
    <t>http://pbs.twimg.com/profile_images/746096965381931008/RZAFbBss_normal.jpg</t>
  </si>
  <si>
    <t>http://pbs.twimg.com/profile_images/378800000746515886/fe4d4892b267b0bf7e103c2d470af289_normal.jpeg</t>
  </si>
  <si>
    <t>http://pbs.twimg.com/profile_images/527044800092983296/BkEjxC0v_normal.jpeg</t>
  </si>
  <si>
    <t>http://pbs.twimg.com/profile_images/859425700239073280/wVVkEFDm_normal.jpg</t>
  </si>
  <si>
    <t>http://pbs.twimg.com/profile_images/880163339652874241/luHZczPI_normal.jpg</t>
  </si>
  <si>
    <t>http://pbs.twimg.com/profile_images/1062370351672258561/pYQ9wCxX_normal.jpg</t>
  </si>
  <si>
    <t>http://pbs.twimg.com/profile_images/982037329949876224/3aVk_68W_normal.jpg</t>
  </si>
  <si>
    <t>http://pbs.twimg.com/profile_images/961627351871377409/i8uEThpl_normal.jpg</t>
  </si>
  <si>
    <t>http://pbs.twimg.com/profile_images/1016562544201338880/oVWMMNpa_normal.jpg</t>
  </si>
  <si>
    <t>http://pbs.twimg.com/profile_images/1251583306/AndreaPoggio_2009_normal.jpg</t>
  </si>
  <si>
    <t>http://pbs.twimg.com/profile_images/430713557194264576/5ny1SacC_normal.png</t>
  </si>
  <si>
    <t>http://pbs.twimg.com/profile_images/886894333038874624/v5buvADU_normal.jpg</t>
  </si>
  <si>
    <t>http://pbs.twimg.com/profile_images/1043216173364641794/X7_sy76r_normal.jpg</t>
  </si>
  <si>
    <t>http://pbs.twimg.com/profile_images/966651566722899968/kX9GZL94_normal.jpg</t>
  </si>
  <si>
    <t>http://pbs.twimg.com/profile_images/898439427197771777/O3bUBCQH_normal.jpg</t>
  </si>
  <si>
    <t>http://pbs.twimg.com/profile_images/973910336180047873/VCxkLHsg_normal.jpg</t>
  </si>
  <si>
    <t>http://pbs.twimg.com/profile_images/1696576284/Fabio_normal.jpg</t>
  </si>
  <si>
    <t>http://pbs.twimg.com/profile_images/687971296563597312/nAQ5uJNs_normal.png</t>
  </si>
  <si>
    <t>http://pbs.twimg.com/profile_images/879010173385412608/OgPTX4-n_normal.jpg</t>
  </si>
  <si>
    <t>http://pbs.twimg.com/profile_images/1023686019835744256/OQ3CEFtg_normal.jpg</t>
  </si>
  <si>
    <t>http://pbs.twimg.com/profile_images/996662367051272192/Jhhd-Tm8_normal.jpg</t>
  </si>
  <si>
    <t>http://pbs.twimg.com/profile_images/1006807004877377536/LuiJ35Of_normal.jpg</t>
  </si>
  <si>
    <t>http://pbs.twimg.com/profile_images/882194572125884416/WO0JcObA_normal.jpg</t>
  </si>
  <si>
    <t>http://pbs.twimg.com/profile_images/653574838842331137/IGRwgwVv_normal.png</t>
  </si>
  <si>
    <t>http://pbs.twimg.com/profile_images/970429486075432961/RwdFVVEx_normal.jpg</t>
  </si>
  <si>
    <t>http://pbs.twimg.com/profile_images/1063551283594973184/gwT84B2Z_normal.jpg</t>
  </si>
  <si>
    <t>http://pbs.twimg.com/profile_images/2873249971/591970eba99062dde8d3ce5414146806_normal.png</t>
  </si>
  <si>
    <t>http://pbs.twimg.com/profile_images/694207679087022080/SFtuVV8S_normal.jpg</t>
  </si>
  <si>
    <t>http://pbs.twimg.com/profile_images/1016667645356240896/dXPAqIpy_normal.jpg</t>
  </si>
  <si>
    <t>http://pbs.twimg.com/profile_images/1024973871374589954/g1HtzBzE_normal.jpg</t>
  </si>
  <si>
    <t>http://pbs.twimg.com/profile_images/625718504738717697/p2xxK8Ba_normal.jpg</t>
  </si>
  <si>
    <t>http://pbs.twimg.com/profile_images/1047213271441448961/0UldYPAt_normal.jpg</t>
  </si>
  <si>
    <t>http://pbs.twimg.com/profile_images/1061880078387306496/dJ-l0QxE_normal.jpg</t>
  </si>
  <si>
    <t>http://pbs.twimg.com/profile_images/906796854029025281/tMkigO76_normal.jpg</t>
  </si>
  <si>
    <t>http://pbs.twimg.com/profile_images/751161569459970048/n6OU2bFT_normal.jpg</t>
  </si>
  <si>
    <t>http://pbs.twimg.com/profile_images/720168159727095808/0nSLqbJW_normal.jpg</t>
  </si>
  <si>
    <t>http://pbs.twimg.com/profile_images/1034444923255365632/-nTNOKOX_normal.jpg</t>
  </si>
  <si>
    <t>http://pbs.twimg.com/profile_images/1055627911099752453/-UjupPgg_normal.jpg</t>
  </si>
  <si>
    <t>http://pbs.twimg.com/profile_images/378800000308166382/33ba60b6a7350865097ec6d98ecac959_normal.jpeg</t>
  </si>
  <si>
    <t>http://pbs.twimg.com/profile_images/671056942056476672/dFFWKJBA_normal.jpg</t>
  </si>
  <si>
    <t>http://pbs.twimg.com/profile_images/917756586222850048/thHkp4_O_normal.jpg</t>
  </si>
  <si>
    <t>http://pbs.twimg.com/profile_images/714186667263963136/znRQIOlp_normal.jpg</t>
  </si>
  <si>
    <t>http://pbs.twimg.com/profile_images/442759716750368768/LXUAzFP4_normal.jpeg</t>
  </si>
  <si>
    <t>http://pbs.twimg.com/profile_images/991676168100306944/d5VbUOkT_normal.jpg</t>
  </si>
  <si>
    <t>http://pbs.twimg.com/profile_images/854493583663132673/ozb93_jD_normal.jpg</t>
  </si>
  <si>
    <t>http://pbs.twimg.com/profile_images/910851469217292289/K8u9JLXy_normal.jpg</t>
  </si>
  <si>
    <t>http://pbs.twimg.com/profile_images/920729235366535169/8w92-cZg_normal.jpg</t>
  </si>
  <si>
    <t>http://pbs.twimg.com/profile_images/3498461382/da2edc1d0057027b69d27e7ebd9697ef_normal.jpeg</t>
  </si>
  <si>
    <t>http://pbs.twimg.com/profile_images/836887746329337856/9XAdQ8q5_normal.jpg</t>
  </si>
  <si>
    <t>http://pbs.twimg.com/profile_images/1025761841048379395/666P4Kkr_normal.jpg</t>
  </si>
  <si>
    <t>http://pbs.twimg.com/profile_images/446300574334455808/h4-Wd3RM_normal.jpeg</t>
  </si>
  <si>
    <t>http://pbs.twimg.com/profile_images/1040958865280573440/Z97QPg0A_normal.jpg</t>
  </si>
  <si>
    <t>http://pbs.twimg.com/profile_images/378800000039751503/e37c31cb4a511aa2853cd9b6eef8a4a4_normal.jpeg</t>
  </si>
  <si>
    <t>http://pbs.twimg.com/profile_images/690954846111932416/eDUtDEeV_normal.jpg</t>
  </si>
  <si>
    <t>http://pbs.twimg.com/profile_images/870070298267205632/5mwSL2rU_normal.jpg</t>
  </si>
  <si>
    <t>http://pbs.twimg.com/profile_images/450266609781706752/YWTZiK9g_normal.jpeg</t>
  </si>
  <si>
    <t>http://pbs.twimg.com/profile_images/847470705075605505/AS8jE4Mp_normal.jpg</t>
  </si>
  <si>
    <t>http://pbs.twimg.com/profile_images/654947160866344962/Cn7oPMe0_normal.jpg</t>
  </si>
  <si>
    <t>http://pbs.twimg.com/profile_images/1042715953971306496/i05RoV27_normal.jpg</t>
  </si>
  <si>
    <t>http://pbs.twimg.com/profile_images/539719436538638336/Z3JO618i_normal.jpeg</t>
  </si>
  <si>
    <t>http://pbs.twimg.com/profile_images/709805244297945089/YrTxxVuO_normal.jpg</t>
  </si>
  <si>
    <t>http://pbs.twimg.com/profile_images/936639231405056000/prlE_Wsh_normal.jpg</t>
  </si>
  <si>
    <t>http://pbs.twimg.com/profile_images/909706026634629121/xx5zsi83_normal.jpg</t>
  </si>
  <si>
    <t>http://pbs.twimg.com/profile_images/1053557878349541376/NhzCT0UZ_normal.jpg</t>
  </si>
  <si>
    <t>http://pbs.twimg.com/profile_images/732158368358469632/ExcorEJd_normal.jpg</t>
  </si>
  <si>
    <t>http://pbs.twimg.com/profile_images/712581296719941632/UiDPFruX_normal.jpg</t>
  </si>
  <si>
    <t>http://pbs.twimg.com/profile_images/675724815890841600/pVEW9LeA_normal.jpg</t>
  </si>
  <si>
    <t>http://pbs.twimg.com/profile_images/1023200499800125440/v0Onj2wV_normal.jpg</t>
  </si>
  <si>
    <t>http://pbs.twimg.com/profile_images/1067040135479472129/YsLmpm95_normal.jpg</t>
  </si>
  <si>
    <t>http://pbs.twimg.com/profile_images/930360950229753856/E6CsBPDY_normal.jpg</t>
  </si>
  <si>
    <t>http://pbs.twimg.com/profile_images/869288978712866816/kUySp9q-_normal.jpg</t>
  </si>
  <si>
    <t>http://pbs.twimg.com/profile_images/1057534943021187072/jpHcH3_A_normal.jpg</t>
  </si>
  <si>
    <t>http://pbs.twimg.com/profile_images/973456336150237184/q9kZe8rJ_normal.jpg</t>
  </si>
  <si>
    <t>http://pbs.twimg.com/profile_images/655707948182872064/1W9wjvgw_normal.jpg</t>
  </si>
  <si>
    <t>http://pbs.twimg.com/profile_images/831033306615521280/IgvE3pOf_normal.jpg</t>
  </si>
  <si>
    <t>http://pbs.twimg.com/profile_images/1055223864861573123/acPFW3t1_normal.jpg</t>
  </si>
  <si>
    <t>http://pbs.twimg.com/profile_images/776071228121415682/iNbUlMSN_normal.jpg</t>
  </si>
  <si>
    <t>http://pbs.twimg.com/profile_images/857861443189977088/E7Ksa5EE_normal.jpg</t>
  </si>
  <si>
    <t>http://pbs.twimg.com/profile_images/788997177142108160/upj0H2hB_normal.jpg</t>
  </si>
  <si>
    <t>http://pbs.twimg.com/profile_images/378800000821902115/2f71fb96d0191ff800256256983129c4_normal.jpeg</t>
  </si>
  <si>
    <t>http://pbs.twimg.com/profile_images/984192700080709635/nclax3De_normal.jpg</t>
  </si>
  <si>
    <t>http://pbs.twimg.com/profile_images/1050073031652102146/oIKTG6lk_normal.jpg</t>
  </si>
  <si>
    <t>http://pbs.twimg.com/profile_images/1012357806794706944/IfxXdmsN_normal.jpg</t>
  </si>
  <si>
    <t>http://pbs.twimg.com/profile_images/881976621057671168/brpu1eaJ_normal.jpg</t>
  </si>
  <si>
    <t>http://pbs.twimg.com/profile_images/1025780621136850944/fHZSC3QF_normal.jpg</t>
  </si>
  <si>
    <t>http://pbs.twimg.com/profile_images/999849831022538752/p3M6z4hD_normal.jpg</t>
  </si>
  <si>
    <t>http://pbs.twimg.com/profile_images/2219658133/CJMayBallinFull_normal.jpg</t>
  </si>
  <si>
    <t>http://pbs.twimg.com/profile_images/743407255320694785/0DA6wjJm_normal.jpg</t>
  </si>
  <si>
    <t>http://pbs.twimg.com/profile_images/1068088309186994177/icpVGROx_normal.jpg</t>
  </si>
  <si>
    <t>http://pbs.twimg.com/profile_images/1042105179867295744/XvJl2jYI_normal.jpg</t>
  </si>
  <si>
    <t>http://pbs.twimg.com/profile_images/1001905061402988544/aYaG0w4R_normal.jpg</t>
  </si>
  <si>
    <t>http://pbs.twimg.com/profile_images/907002444592316418/XFsgsG5a_normal.jpg</t>
  </si>
  <si>
    <t>http://pbs.twimg.com/profile_images/783339566111621120/3HIMkgcu_normal.jpg</t>
  </si>
  <si>
    <t>http://pbs.twimg.com/profile_images/519434216732254208/rqpmL_6k_normal.jpeg</t>
  </si>
  <si>
    <t>http://pbs.twimg.com/profile_images/852313423862013952/SFatTFsS_normal.jpg</t>
  </si>
  <si>
    <t>http://pbs.twimg.com/profile_images/3411239713/09e0ada31f84fb869dc57af10b03c715_normal.jpeg</t>
  </si>
  <si>
    <t>http://pbs.twimg.com/profile_images/876781820121055233/0Tuu--lu_normal.jpg</t>
  </si>
  <si>
    <t>http://pbs.twimg.com/profile_images/460395062615371777/TyHGa6Rp_normal.jpeg</t>
  </si>
  <si>
    <t>http://pbs.twimg.com/profile_images/1020723901171683328/PgimgWP0_normal.jpg</t>
  </si>
  <si>
    <t>http://pbs.twimg.com/profile_images/1046738692440764416/Fu4zFpIV_normal.jpg</t>
  </si>
  <si>
    <t>http://pbs.twimg.com/profile_images/1052530454077657088/TMePaA-N_normal.jpg</t>
  </si>
  <si>
    <t>http://pbs.twimg.com/profile_images/702782613589774336/iosOX5HX_normal.png</t>
  </si>
  <si>
    <t>http://pbs.twimg.com/profile_images/893072012200902656/MsvqJrmy_normal.jpg</t>
  </si>
  <si>
    <t>http://pbs.twimg.com/profile_images/438503216/IMG_1984_2_3_normal.JPG</t>
  </si>
  <si>
    <t>http://pbs.twimg.com/profile_images/1002981566438625280/rppIHRrv_normal.jpg</t>
  </si>
  <si>
    <t>http://pbs.twimg.com/profile_images/935528209877172225/BgFLEYOH_normal.jpg</t>
  </si>
  <si>
    <t>http://pbs.twimg.com/profile_images/905582715801501696/1CX8bbT2_normal.jpg</t>
  </si>
  <si>
    <t>http://pbs.twimg.com/profile_images/823592035122823179/n04I_OA6_normal.jpg</t>
  </si>
  <si>
    <t>http://pbs.twimg.com/profile_images/2228591904/Kornelis_Energie-plus_2_normal.jpg</t>
  </si>
  <si>
    <t>http://pbs.twimg.com/profile_images/1028911667646803968/ocMzsW16_normal.jpg</t>
  </si>
  <si>
    <t>http://pbs.twimg.com/profile_images/877140078480502784/X27fWq7r_normal.jpg</t>
  </si>
  <si>
    <t>http://pbs.twimg.com/profile_images/677071133825474561/Iuq2UpEE_normal.png</t>
  </si>
  <si>
    <t>http://pbs.twimg.com/profile_images/1032207469479686144/Pv-vgFeP_normal.jpg</t>
  </si>
  <si>
    <t>http://pbs.twimg.com/profile_images/1022602707549470722/sd06S5u2_normal.jpg</t>
  </si>
  <si>
    <t>http://pbs.twimg.com/profile_images/949741108808093706/v6GJnZ0x_normal.jpg</t>
  </si>
  <si>
    <t>http://pbs.twimg.com/profile_images/959953252824633344/yK6Vi8Id_normal.jpg</t>
  </si>
  <si>
    <t>http://pbs.twimg.com/profile_images/378800000854688067/e026a7276dbbd7c2a948157c6ea39b21_normal.jpeg</t>
  </si>
  <si>
    <t>http://pbs.twimg.com/profile_images/892059434586865664/aEj1_evP_normal.jpg</t>
  </si>
  <si>
    <t>http://pbs.twimg.com/profile_images/711882304969416704/ekkq8od-_normal.jpg</t>
  </si>
  <si>
    <t>http://pbs.twimg.com/profile_images/717839921067720705/Ap0wIHM0_normal.jpg</t>
  </si>
  <si>
    <t>http://pbs.twimg.com/profile_images/1022614257836412928/zU5_Xyud_normal.jpg</t>
  </si>
  <si>
    <t>http://pbs.twimg.com/profile_images/3635881228/5340fddf255944e5a188c911131fc44e_normal.png</t>
  </si>
  <si>
    <t>http://pbs.twimg.com/profile_images/878854662560120832/jgyt0Qej_normal.jpg</t>
  </si>
  <si>
    <t>http://pbs.twimg.com/profile_images/1059621352334938115/Hr0e-5uk_normal.jpg</t>
  </si>
  <si>
    <t>http://pbs.twimg.com/profile_images/1066748217356890112/oC3GU_X6_normal.jpg</t>
  </si>
  <si>
    <t>http://pbs.twimg.com/profile_images/872444743241703425/L6pqn7Eq_normal.jpg</t>
  </si>
  <si>
    <t>http://pbs.twimg.com/profile_images/593775220328103936/-ytrpSJe_normal.jpg</t>
  </si>
  <si>
    <t>http://pbs.twimg.com/profile_images/1060703122480226304/qXUTw7eS_normal.jpg</t>
  </si>
  <si>
    <t>http://pbs.twimg.com/profile_images/765544521417551872/z9lzeTD4_normal.jpg</t>
  </si>
  <si>
    <t>http://pbs.twimg.com/profile_images/2911274626/6532d15c607b7e2d6b274946433ba6bb_normal.jpeg</t>
  </si>
  <si>
    <t>http://pbs.twimg.com/profile_images/699332430130319360/1WY5LJLJ_normal.jpg</t>
  </si>
  <si>
    <t>http://pbs.twimg.com/profile_images/1652443330/GLOBALCAD_normal.png</t>
  </si>
  <si>
    <t>http://pbs.twimg.com/profile_images/865672787070861312/IB26kjP4_normal.jpg</t>
  </si>
  <si>
    <t>http://pbs.twimg.com/profile_images/1003092385558138880/MEXD0-9p_normal.jpg</t>
  </si>
  <si>
    <t>http://pbs.twimg.com/profile_images/1044858713310416896/qr-mozds_normal.jpg</t>
  </si>
  <si>
    <t>http://pbs.twimg.com/profile_images/1049182107816218624/twvVnJRz_normal.jpg</t>
  </si>
  <si>
    <t>http://pbs.twimg.com/profile_images/940931477637947392/uFD6EhM4_normal.jpg</t>
  </si>
  <si>
    <t>http://pbs.twimg.com/profile_images/577482759628677120/OMCbPeXq_normal.jpeg</t>
  </si>
  <si>
    <t>http://pbs.twimg.com/profile_images/1047041398388731905/BJKiHpq__normal.jpg</t>
  </si>
  <si>
    <t>http://pbs.twimg.com/profile_images/1061115439428833281/cuMnOdwK_normal.jpg</t>
  </si>
  <si>
    <t>http://pbs.twimg.com/profile_images/1062744512827666432/6A74fyHU_normal.jpg</t>
  </si>
  <si>
    <t>http://pbs.twimg.com/profile_images/757593259266965504/vdAyEKBd_normal.jpg</t>
  </si>
  <si>
    <t>http://pbs.twimg.com/profile_images/786903534348427264/BFWXytO__normal.jpg</t>
  </si>
  <si>
    <t>http://pbs.twimg.com/profile_images/844984141884112899/SOJt0ps2_normal.jpg</t>
  </si>
  <si>
    <t>http://pbs.twimg.com/profile_images/1696077967/P3010001_normal.JPG</t>
  </si>
  <si>
    <t>http://pbs.twimg.com/profile_images/1053630846391988226/BKJ-axnv_normal.jpg</t>
  </si>
  <si>
    <t>http://pbs.twimg.com/profile_images/737211082511679488/aJVPWfRD_normal.jpg</t>
  </si>
  <si>
    <t>http://pbs.twimg.com/profile_images/1040609522367250432/FYv73g1m_normal.jpg</t>
  </si>
  <si>
    <t>http://pbs.twimg.com/profile_images/957581128424181761/MAAmFYLd_normal.jpg</t>
  </si>
  <si>
    <t>http://pbs.twimg.com/profile_images/718718334468894720/hCl7Apn-_normal.jpg</t>
  </si>
  <si>
    <t>http://pbs.twimg.com/profile_images/662670533071343616/wPebpUs2_normal.jpg</t>
  </si>
  <si>
    <t>http://pbs.twimg.com/profile_images/1061932825291771904/oan6dzlH_normal.jpg</t>
  </si>
  <si>
    <t>http://pbs.twimg.com/profile_images/1016811562668036107/lqunaA_q_normal.jpg</t>
  </si>
  <si>
    <t>http://pbs.twimg.com/profile_images/700706764434460672/NWFp_u8T_normal.png</t>
  </si>
  <si>
    <t>http://pbs.twimg.com/profile_images/974210458327617536/GIIR6zak_normal.jpg</t>
  </si>
  <si>
    <t>http://pbs.twimg.com/profile_images/2927730799/21d346768c3bd3ebd2acf1886de72529_normal.jpeg</t>
  </si>
  <si>
    <t>http://pbs.twimg.com/profile_images/638869066703339520/UXwQL186_normal.jpg</t>
  </si>
  <si>
    <t>http://pbs.twimg.com/profile_images/3498640631/4d5ed57b89102d1cc7696d112a6eaf22_normal.jpeg</t>
  </si>
  <si>
    <t>http://pbs.twimg.com/profile_images/946195726312206336/lHcBbdJw_normal.jpg</t>
  </si>
  <si>
    <t>http://pbs.twimg.com/profile_images/988051217984245766/vHkg6PeD_normal.jpg</t>
  </si>
  <si>
    <t>http://pbs.twimg.com/profile_images/718065505773465604/oBTDPFYi_normal.jpg</t>
  </si>
  <si>
    <t>http://pbs.twimg.com/profile_images/551826120874532864/za10bUOX_normal.jpeg</t>
  </si>
  <si>
    <t>http://pbs.twimg.com/profile_images/414434935152201728/1C81zMIt_normal.jpeg</t>
  </si>
  <si>
    <t>http://pbs.twimg.com/profile_images/694607758063177729/zhZYLTIJ_normal.jpg</t>
  </si>
  <si>
    <t>http://pbs.twimg.com/profile_images/890453973282377728/rrPYVSHI_normal.jpg</t>
  </si>
  <si>
    <t>http://pbs.twimg.com/profile_images/2837018921/393794c6a5546d840b7895d4860bde31_normal.jpeg</t>
  </si>
  <si>
    <t>http://pbs.twimg.com/profile_images/992682376248643584/eRcBbM2G_normal.jpg</t>
  </si>
  <si>
    <t>http://pbs.twimg.com/profile_images/1045962093919383553/yFKWK7Qb_normal.jpg</t>
  </si>
  <si>
    <t>http://pbs.twimg.com/profile_images/1648016819/IMG00130-20110926-1635_normal.jpg</t>
  </si>
  <si>
    <t>http://pbs.twimg.com/profile_images/630724003116777472/q0Lj8eVI_normal.jpg</t>
  </si>
  <si>
    <t>http://pbs.twimg.com/profile_images/878533181258907649/RL3-HX09_normal.jpg</t>
  </si>
  <si>
    <t>http://pbs.twimg.com/profile_images/825020042119110658/K94DPs86_normal.jpg</t>
  </si>
  <si>
    <t>http://pbs.twimg.com/profile_images/1004825316945268737/YDzZGvHP_normal.jpg</t>
  </si>
  <si>
    <t>http://pbs.twimg.com/profile_images/884734269008097280/5ZnZ4qWd_normal.jpg</t>
  </si>
  <si>
    <t>http://pbs.twimg.com/profile_images/859375144460062720/DCWnBUcj_normal.jpg</t>
  </si>
  <si>
    <t>http://pbs.twimg.com/profile_images/794934988961628160/7vgjfijr_normal.jpg</t>
  </si>
  <si>
    <t>http://pbs.twimg.com/profile_images/928658359699623937/P3gR4u2x_normal.jpg</t>
  </si>
  <si>
    <t>http://pbs.twimg.com/profile_images/378800000540364917/973d0f38c587d19975951388c8fe0baf_normal.jpeg</t>
  </si>
  <si>
    <t>http://pbs.twimg.com/profile_images/1010965501999271936/TvnhXblF_normal.jpg</t>
  </si>
  <si>
    <t>http://pbs.twimg.com/profile_images/1031892144481611778/fkYWunWV_normal.jpg</t>
  </si>
  <si>
    <t>http://pbs.twimg.com/profile_images/1033030083739615232/mv_Yp-Ha_normal.jpg</t>
  </si>
  <si>
    <t>http://pbs.twimg.com/profile_images/2729164327/1e6368e6b3f21b867c1e600d14477072_normal.png</t>
  </si>
  <si>
    <t>http://pbs.twimg.com/profile_images/974661013344866307/7fPUX782_normal.jpg</t>
  </si>
  <si>
    <t>http://pbs.twimg.com/profile_images/1026454573588865024/ZxG-v_IL_normal.jpg</t>
  </si>
  <si>
    <t>http://pbs.twimg.com/profile_images/1031614084737839104/Z-ZDIeoR_normal.jpg</t>
  </si>
  <si>
    <t>http://pbs.twimg.com/profile_images/931888316458393601/y3fnru8A_normal.jpg</t>
  </si>
  <si>
    <t>http://pbs.twimg.com/profile_images/1062084729938366464/V8aw92Vn_normal.jpg</t>
  </si>
  <si>
    <t>http://pbs.twimg.com/profile_images/475398474511712258/6q1mLkfS_normal.jpeg</t>
  </si>
  <si>
    <t>http://pbs.twimg.com/profile_images/1441899516/acode_normal.jpg</t>
  </si>
  <si>
    <t>http://pbs.twimg.com/profile_images/938237497083035648/GGoN5JcC_normal.jpg</t>
  </si>
  <si>
    <t>http://pbs.twimg.com/profile_images/1045407164074848256/At33wnsm_normal.jpg</t>
  </si>
  <si>
    <t>http://pbs.twimg.com/profile_images/1411524186/s-hearts-p_normal.jpg</t>
  </si>
  <si>
    <t>http://pbs.twimg.com/profile_images/996197401772806145/AAT83xmU_normal.jpg</t>
  </si>
  <si>
    <t>http://pbs.twimg.com/profile_images/1062118818237960192/KkxffsPN_normal.jpg</t>
  </si>
  <si>
    <t>http://pbs.twimg.com/profile_images/1051126468204527617/JEYqKMW1_normal.jpg</t>
  </si>
  <si>
    <t>http://pbs.twimg.com/profile_images/701511207849750529/DHQ8sc43_normal.jpg</t>
  </si>
  <si>
    <t>http://pbs.twimg.com/profile_images/763928182072365057/avY1w-6o_normal.jpg</t>
  </si>
  <si>
    <t>http://pbs.twimg.com/profile_images/782561203608584192/FMEXnS0h_normal.jpg</t>
  </si>
  <si>
    <t>http://pbs.twimg.com/profile_images/923605418768764928/fSVhFfD1_normal.jpg</t>
  </si>
  <si>
    <t>http://pbs.twimg.com/profile_images/788607932778868736/VRjgac-8_normal.jpg</t>
  </si>
  <si>
    <t>http://pbs.twimg.com/profile_images/1066727901570232324/B6yZTLpe_normal.jpg</t>
  </si>
  <si>
    <t>http://pbs.twimg.com/profile_images/761649766145064960/TQUNsSb5_normal.jpg</t>
  </si>
  <si>
    <t>http://pbs.twimg.com/profile_images/1009289139794014208/IODFoM-Y_normal.jpg</t>
  </si>
  <si>
    <t>http://pbs.twimg.com/profile_images/996079446624006145/pwrNYiMd_normal.jpg</t>
  </si>
  <si>
    <t>http://pbs.twimg.com/profile_images/822502429057028100/pTioSj9l_normal.jpg</t>
  </si>
  <si>
    <t>http://pbs.twimg.com/profile_images/811364543305629696/tQaQcDzA_normal.jpg</t>
  </si>
  <si>
    <t>http://pbs.twimg.com/profile_images/2305510296/5h22vd20im3wwrk6r3tt_normal.jpeg</t>
  </si>
  <si>
    <t>http://pbs.twimg.com/profile_images/782081991713755137/FazY4Nzo_normal.jpg</t>
  </si>
  <si>
    <t>http://pbs.twimg.com/profile_images/2713672522/b5cf69549b68f0b256555903ef7bcb19_normal.jpeg</t>
  </si>
  <si>
    <t>http://pbs.twimg.com/profile_images/636946546056105984/ikBnfMu8_normal.jpg</t>
  </si>
  <si>
    <t>http://pbs.twimg.com/profile_images/909016553210904577/PFF0Yca4_normal.jpg</t>
  </si>
  <si>
    <t>http://pbs.twimg.com/profile_images/606800247138811904/2WdbfSlM_normal.jpg</t>
  </si>
  <si>
    <t>http://pbs.twimg.com/profile_images/1053568078347464704/wNbPQ8Pa_normal.jpg</t>
  </si>
  <si>
    <t>http://pbs.twimg.com/profile_images/904520153819340800/_p1bb8tR_normal.jpg</t>
  </si>
  <si>
    <t>http://pbs.twimg.com/profile_images/1060131893734227968/kYKKHB4y_normal.jpg</t>
  </si>
  <si>
    <t>http://pbs.twimg.com/profile_images/1038074035802984449/dwZEWR6T_normal.jpg</t>
  </si>
  <si>
    <t>http://pbs.twimg.com/profile_images/943170004693942277/qqoeETr3_normal.jpg</t>
  </si>
  <si>
    <t>http://pbs.twimg.com/profile_images/378800000608460926/cbe310a21e9549e25c3c7e960fed2b9d_normal.jpeg</t>
  </si>
  <si>
    <t>http://pbs.twimg.com/profile_images/1019146139734507522/73q7Wfhw_normal.jpg</t>
  </si>
  <si>
    <t>http://pbs.twimg.com/profile_images/950314535793188864/pO0EstSM_normal.jpg</t>
  </si>
  <si>
    <t>http://pbs.twimg.com/profile_images/928712152688529408/28CN8uqs_normal.jpg</t>
  </si>
  <si>
    <t>http://pbs.twimg.com/profile_images/927316672557576192/8E3P9FET_normal.jpg</t>
  </si>
  <si>
    <t>http://pbs.twimg.com/profile_images/1025568121652834304/6ARRIufa_normal.jpg</t>
  </si>
  <si>
    <t>http://pbs.twimg.com/profile_images/928635065978048517/poFWF_R0_normal.jpg</t>
  </si>
  <si>
    <t>http://pbs.twimg.com/profile_images/539386934637129730/MVUc_PGX_normal.jpeg</t>
  </si>
  <si>
    <t>http://pbs.twimg.com/profile_images/882362012340113408/KKq88nt9_normal.jpg</t>
  </si>
  <si>
    <t>http://pbs.twimg.com/profile_images/857175048372850690/G9VlITzQ_normal.jpg</t>
  </si>
  <si>
    <t>http://pbs.twimg.com/profile_images/806170174189686784/9JeI50bU_normal.jpg</t>
  </si>
  <si>
    <t>http://pbs.twimg.com/profile_images/1052122105733615617/t92qT-3L_normal.jpg</t>
  </si>
  <si>
    <t>http://pbs.twimg.com/profile_images/1022850544845684736/LiP0EX1o_normal.jpg</t>
  </si>
  <si>
    <t>http://pbs.twimg.com/profile_images/707613516266610688/G5Z4I9Bz_normal.jpg</t>
  </si>
  <si>
    <t>http://pbs.twimg.com/profile_images/717588292296957952/ARsCUbLa_normal.jpg</t>
  </si>
  <si>
    <t>http://pbs.twimg.com/profile_images/497453325923540992/WfxVVBnC_normal.jpeg</t>
  </si>
  <si>
    <t>http://pbs.twimg.com/profile_images/1680427157/AFED-Logo-only-for-twitter_normal.jpg</t>
  </si>
  <si>
    <t>http://pbs.twimg.com/profile_images/1027485798906646529/vKyBsm-c_normal.jpg</t>
  </si>
  <si>
    <t>http://pbs.twimg.com/profile_images/949918007018520576/JGS87cIY_normal.jpg</t>
  </si>
  <si>
    <t>http://pbs.twimg.com/profile_images/926063393471193088/-XnpKvyZ_normal.jpg</t>
  </si>
  <si>
    <t>http://pbs.twimg.com/profile_images/1008037097213759488/FaUvZ-xY_normal.jpg</t>
  </si>
  <si>
    <t>http://pbs.twimg.com/profile_images/963511096467447810/qSq_8szq_normal.jpg</t>
  </si>
  <si>
    <t>http://pbs.twimg.com/profile_images/968100246411792385/gAAdTt9Y_normal.jpg</t>
  </si>
  <si>
    <t>http://pbs.twimg.com/profile_images/1065832444291514369/F-yw2tPz_normal.jpg</t>
  </si>
  <si>
    <t>http://pbs.twimg.com/profile_images/520196091317202944/4CY4Tzbx_normal.png</t>
  </si>
  <si>
    <t>http://pbs.twimg.com/profile_images/1065319706100490241/tGHFSWdz_normal.jpg</t>
  </si>
  <si>
    <t>http://pbs.twimg.com/profile_images/1008451004113866752/DKUHk0mL_normal.jpg</t>
  </si>
  <si>
    <t>http://pbs.twimg.com/profile_images/848230448354521090/IluAOqb3_normal.jpg</t>
  </si>
  <si>
    <t>http://pbs.twimg.com/profile_images/912056786496233474/Pxmwsizb_normal.jpg</t>
  </si>
  <si>
    <t>http://pbs.twimg.com/profile_images/1010954566316290048/aWM1ZOUk_normal.jpg</t>
  </si>
  <si>
    <t>http://pbs.twimg.com/profile_images/3087874956/c33a5010f9c445ffea5614b93449d181_normal.jpeg</t>
  </si>
  <si>
    <t>http://pbs.twimg.com/profile_images/990136475441287168/701D5cOw_normal.jpg</t>
  </si>
  <si>
    <t>http://pbs.twimg.com/profile_images/987756666304253952/gjq38yPQ_normal.jpg</t>
  </si>
  <si>
    <t>http://pbs.twimg.com/profile_images/3338618855/2dd48eb308f7a68a90fc8b3e081f2d7e_normal.jpeg</t>
  </si>
  <si>
    <t>http://pbs.twimg.com/profile_images/1014639303719358466/fsibr0rx_normal.jpg</t>
  </si>
  <si>
    <t>http://pbs.twimg.com/profile_images/1042213606438297600/XJUWzCjD_normal.jpg</t>
  </si>
  <si>
    <t>http://pbs.twimg.com/profile_images/923010092479459328/rxkngjza_normal.jpg</t>
  </si>
  <si>
    <t>http://pbs.twimg.com/profile_images/879796293132050432/ywML6RLZ_normal.jpg</t>
  </si>
  <si>
    <t>http://pbs.twimg.com/profile_images/983024254475227136/udSaXyoc_normal.jpg</t>
  </si>
  <si>
    <t>http://pbs.twimg.com/profile_images/793553885877133312/jb0fRsDQ_normal.jpg</t>
  </si>
  <si>
    <t>http://pbs.twimg.com/profile_images/932550580958003201/PgSj21ZV_normal.jpg</t>
  </si>
  <si>
    <t>http://pbs.twimg.com/profile_images/743729632898252800/PkCUh18C_normal.jpg</t>
  </si>
  <si>
    <t>http://pbs.twimg.com/profile_images/841743318711169024/MvduSxrt_normal.jpg</t>
  </si>
  <si>
    <t>http://pbs.twimg.com/profile_images/852090090746761216/V5tbBNOS_normal.jpg</t>
  </si>
  <si>
    <t>http://pbs.twimg.com/profile_images/1057595887487213569/_wfTx2ax_normal.jpg</t>
  </si>
  <si>
    <t>http://pbs.twimg.com/profile_images/1033755456450297863/-NJF9AXf_normal.jpg</t>
  </si>
  <si>
    <t>http://pbs.twimg.com/profile_images/1058747822248550402/yDL5ymM__normal.jpg</t>
  </si>
  <si>
    <t>http://pbs.twimg.com/profile_images/962310524502528001/Y_Jlzg4a_normal.jpg</t>
  </si>
  <si>
    <t>http://pbs.twimg.com/profile_images/947809064322519041/O1U83kjl_normal.jpg</t>
  </si>
  <si>
    <t>http://pbs.twimg.com/profile_images/999123423069487104/df4gzoWG_normal.jpg</t>
  </si>
  <si>
    <t>http://pbs.twimg.com/profile_images/2125776843/18a_normal.jpg</t>
  </si>
  <si>
    <t>http://pbs.twimg.com/profile_images/1617809043/realacci63648_img_normal.jpg</t>
  </si>
  <si>
    <t>http://pbs.twimg.com/profile_images/422835911416487936/V5tGWAmZ_normal.jpeg</t>
  </si>
  <si>
    <t>http://pbs.twimg.com/profile_images/3139786495/f43da35209c5dcb374424b675a8c19d8_normal.jpeg</t>
  </si>
  <si>
    <t>http://pbs.twimg.com/profile_images/1026389993030385664/CfH-U2a8_normal.jpg</t>
  </si>
  <si>
    <t>http://pbs.twimg.com/profile_images/832680465681129473/hGkIdHWq_normal.jpg</t>
  </si>
  <si>
    <t>http://pbs.twimg.com/profile_images/865000141064773633/pvUXfeJW_normal.jpg</t>
  </si>
  <si>
    <t>http://pbs.twimg.com/profile_images/983184244498460672/gVV88AdB_normal.jpg</t>
  </si>
  <si>
    <t>http://pbs.twimg.com/profile_images/956733716105236480/J7xM5GW5_normal.jpg</t>
  </si>
  <si>
    <t>http://pbs.twimg.com/profile_images/671693014113370112/FR6_Wq8X_normal.jpg</t>
  </si>
  <si>
    <t>http://pbs.twimg.com/profile_images/701288788845268992/Z_oMnnhA_normal.jpg</t>
  </si>
  <si>
    <t>http://pbs.twimg.com/profile_images/929091334027165696/c740oqS__normal.jpg</t>
  </si>
  <si>
    <t>http://pbs.twimg.com/profile_images/1260175931/atvn_cozumel_normal.jpg</t>
  </si>
  <si>
    <t>http://pbs.twimg.com/profile_images/1035811142084513794/cLbwXS82_normal.jpg</t>
  </si>
  <si>
    <t>http://pbs.twimg.com/profile_images/984739807950790656/L3Q8PnBD_normal.jpg</t>
  </si>
  <si>
    <t>http://pbs.twimg.com/profile_images/1434016259/mascaras20teatro1_normal.jpg</t>
  </si>
  <si>
    <t>http://pbs.twimg.com/profile_images/1007344781050048512/tThzjCI__normal.jpg</t>
  </si>
  <si>
    <t>http://pbs.twimg.com/profile_images/853192397207072768/bRdmUOOp_normal.jpg</t>
  </si>
  <si>
    <t>http://pbs.twimg.com/profile_images/1062470020717047808/mJYgVZk4_normal.jpg</t>
  </si>
  <si>
    <t>http://pbs.twimg.com/profile_images/1018525196670722056/EyJoswzM_normal.jpg</t>
  </si>
  <si>
    <t>http://pbs.twimg.com/profile_images/945865206135128064/VIrbfsiX_normal.jpg</t>
  </si>
  <si>
    <t>http://pbs.twimg.com/profile_images/971389853156884480/wKqGfhrF_normal.jpg</t>
  </si>
  <si>
    <t>http://pbs.twimg.com/profile_images/755005570348879872/X5E1F0EN_normal.jpg</t>
  </si>
  <si>
    <t>http://pbs.twimg.com/profile_images/954138186082672647/gHzAnqPU_normal.jpg</t>
  </si>
  <si>
    <t>http://pbs.twimg.com/profile_images/2418963454/whcsamzdrkytcaoapla1_normal.jpeg</t>
  </si>
  <si>
    <t>http://pbs.twimg.com/profile_images/834685535591469056/KNKDJrcW_normal.jpg</t>
  </si>
  <si>
    <t>http://pbs.twimg.com/profile_images/954803787969060866/BTtHOKHV_normal.jpg</t>
  </si>
  <si>
    <t>http://pbs.twimg.com/profile_images/1708625808/Motor_City_Volt_normal.jpg</t>
  </si>
  <si>
    <t>http://pbs.twimg.com/profile_images/1032805991300005888/diXc-jKU_normal.jpg</t>
  </si>
  <si>
    <t>http://pbs.twimg.com/profile_images/986177221797777410/oqIJl7AM_normal.jpg</t>
  </si>
  <si>
    <t>http://pbs.twimg.com/profile_images/378800000542759764/32d2a2908bc46a4df53179de4e58a4d4_normal.jpeg</t>
  </si>
  <si>
    <t>http://pbs.twimg.com/profile_images/857553830854238208/AuRpt2ca_normal.jpg</t>
  </si>
  <si>
    <t>http://pbs.twimg.com/profile_images/990530172888723456/4qsk2Qx8_normal.jpg</t>
  </si>
  <si>
    <t>http://pbs.twimg.com/profile_images/823935181396606976/YByDXXGV_normal.jpg</t>
  </si>
  <si>
    <t>http://pbs.twimg.com/profile_images/699601905811660800/5XwHUG7E_normal.png</t>
  </si>
  <si>
    <t>http://pbs.twimg.com/profile_images/1020189128489619456/zXO6NGkB_normal.jpg</t>
  </si>
  <si>
    <t>http://pbs.twimg.com/profile_images/958766155707142144/g4Ak2VSd_normal.jpg</t>
  </si>
  <si>
    <t>http://pbs.twimg.com/profile_images/1067276621441204225/dz2zajtH_normal.jpg</t>
  </si>
  <si>
    <t>http://pbs.twimg.com/profile_images/669462758761590784/L1vupkSp_normal.jpg</t>
  </si>
  <si>
    <t>http://pbs.twimg.com/profile_images/602471466425327616/d8kHbSeW_normal.jpg</t>
  </si>
  <si>
    <t>http://pbs.twimg.com/profile_images/1005736811996512256/vegfkt3X_normal.jpg</t>
  </si>
  <si>
    <t>http://pbs.twimg.com/profile_images/461391898263826432/hocy4dYd_normal.jpeg</t>
  </si>
  <si>
    <t>http://pbs.twimg.com/profile_images/876209484020015104/KxCgH4dW_normal.jpg</t>
  </si>
  <si>
    <t>http://pbs.twimg.com/profile_images/983608576324390912/Rqh_vmQE_normal.jpg</t>
  </si>
  <si>
    <t>http://pbs.twimg.com/profile_images/1014070297966923776/C7BbqLfJ_normal.jpg</t>
  </si>
  <si>
    <t>http://pbs.twimg.com/profile_images/2953250617/31cc5a6d8fb1dd4cc6d0f5a7f4d48a96_normal.jpeg</t>
  </si>
  <si>
    <t>http://pbs.twimg.com/profile_images/991701819297550337/b1YcYOfm_normal.jpg</t>
  </si>
  <si>
    <t>http://pbs.twimg.com/profile_images/897544014773276672/jt7h1tIE_normal.jpg</t>
  </si>
  <si>
    <t>http://pbs.twimg.com/profile_images/1032683864936865792/WIqVvVwX_normal.jpg</t>
  </si>
  <si>
    <t>http://pbs.twimg.com/profile_images/1057945236532531200/H5jd4E-b_normal.jpg</t>
  </si>
  <si>
    <t>http://pbs.twimg.com/profile_images/943118448594481155/xKnYzE1H_normal.jpg</t>
  </si>
  <si>
    <t>http://pbs.twimg.com/profile_images/552347173631717376/DjVsTXdz_normal.jpeg</t>
  </si>
  <si>
    <t>http://pbs.twimg.com/profile_images/907272023331794944/R0SuBPNa_normal.jpg</t>
  </si>
  <si>
    <t>http://pbs.twimg.com/profile_images/1048982914321604608/9nY3K1QN_normal.jpg</t>
  </si>
  <si>
    <t>http://pbs.twimg.com/profile_images/748187374023282688/T96ZV7LZ_normal.jpg</t>
  </si>
  <si>
    <t>http://pbs.twimg.com/profile_images/1006904094504546304/__WHSArw_normal.jpg</t>
  </si>
  <si>
    <t>http://pbs.twimg.com/profile_images/1013069595719163905/Ejur4SBi_normal.jpg</t>
  </si>
  <si>
    <t>http://pbs.twimg.com/profile_images/961538501870223360/_Vz7Mnr1_normal.jpg</t>
  </si>
  <si>
    <t>http://pbs.twimg.com/profile_images/712966708823212032/Diyzx5Q4_normal.jpg</t>
  </si>
  <si>
    <t>http://pbs.twimg.com/profile_images/742265180046909440/m8_HxlLO_normal.jpg</t>
  </si>
  <si>
    <t>http://pbs.twimg.com/profile_images/798586472102248448/-KLNjsx-_normal.jpg</t>
  </si>
  <si>
    <t>http://pbs.twimg.com/profile_images/1065918645266722816/-mwUKitG_normal.jpg</t>
  </si>
  <si>
    <t>http://pbs.twimg.com/profile_images/277597435/Ungu11_normal.jpg</t>
  </si>
  <si>
    <t>http://pbs.twimg.com/profile_images/936835332451983363/eFX2pGTQ_normal.jpg</t>
  </si>
  <si>
    <t>http://pbs.twimg.com/profile_images/1006889894839488512/QxvFMuFI_normal.jpg</t>
  </si>
  <si>
    <t>http://pbs.twimg.com/profile_images/1017427917629022208/ruzhao1S_normal.jpg</t>
  </si>
  <si>
    <t>http://pbs.twimg.com/profile_images/1031879290210668544/qPoeqsCd_normal.jpg</t>
  </si>
  <si>
    <t>http://pbs.twimg.com/profile_images/1013076950280212482/UXqzHO_K_normal.jpg</t>
  </si>
  <si>
    <t>http://pbs.twimg.com/profile_images/938972947888316416/AVRl-diq_normal.jpg</t>
  </si>
  <si>
    <t>http://pbs.twimg.com/profile_images/828127875844812801/VYL7kL0G_normal.jpg</t>
  </si>
  <si>
    <t>http://pbs.twimg.com/profile_images/1006898345619513346/-MFXow9F_normal.jpg</t>
  </si>
  <si>
    <t>http://pbs.twimg.com/profile_images/1031608307977474048/q58QqT-W_normal.jpg</t>
  </si>
  <si>
    <t>http://pbs.twimg.com/profile_images/3698417153/f7194a3589c7970f84d5eca86e430b82_normal.jpeg</t>
  </si>
  <si>
    <t>http://pbs.twimg.com/profile_images/1053327738583613445/_aqkFrvL_normal.jpg</t>
  </si>
  <si>
    <t>http://pbs.twimg.com/profile_images/1044368840686211072/WOGPzhSb_normal.jpg</t>
  </si>
  <si>
    <t>http://pbs.twimg.com/profile_images/822189752266813440/a0Duio9z_normal.jpg</t>
  </si>
  <si>
    <t>http://pbs.twimg.com/profile_images/830816515209428992/G-JwJ5Ct_normal.jpg</t>
  </si>
  <si>
    <t>http://pbs.twimg.com/profile_images/1168393974/Maurizio_2007_normal.jpg</t>
  </si>
  <si>
    <t>http://pbs.twimg.com/profile_images/1016989482644639744/lhYspHnb_normal.jpg</t>
  </si>
  <si>
    <t>http://pbs.twimg.com/profile_images/981779974741987328/CgEGoL65_normal.jpg</t>
  </si>
  <si>
    <t>http://pbs.twimg.com/profile_images/602558907240833024/ALf_Ol8Z_normal.jpg</t>
  </si>
  <si>
    <t>http://pbs.twimg.com/profile_images/836632285483053060/oLy8mWN-_normal.jpg</t>
  </si>
  <si>
    <t>http://pbs.twimg.com/profile_images/1034805420290977794/q_57OOaP_normal.jpg</t>
  </si>
  <si>
    <t>http://pbs.twimg.com/profile_images/946766678985269254/KwKdUO1m_normal.jpg</t>
  </si>
  <si>
    <t>http://pbs.twimg.com/profile_images/542430902802849792/0IQaXe4-_normal.jpeg</t>
  </si>
  <si>
    <t>http://pbs.twimg.com/profile_images/2263357625/Mony_5_normal.jpg</t>
  </si>
  <si>
    <t>http://pbs.twimg.com/profile_images/1000010505220689920/-vstEz50_normal.jpg</t>
  </si>
  <si>
    <t>http://pbs.twimg.com/profile_images/3247703781/70a5615339fce4c3c336a9fb376920c1_normal.jpeg</t>
  </si>
  <si>
    <t>http://pbs.twimg.com/profile_images/935949277444149249/qY2P9Ze__normal.jpg</t>
  </si>
  <si>
    <t>http://pbs.twimg.com/profile_images/1053149371397799937/QyYq9G3H_normal.jpg</t>
  </si>
  <si>
    <t>http://pbs.twimg.com/profile_images/848928500606263296/SBiSfqiv_normal.jpg</t>
  </si>
  <si>
    <t>http://pbs.twimg.com/profile_images/1035194892585185280/pd46RPPS_normal.jpg</t>
  </si>
  <si>
    <t>http://pbs.twimg.com/profile_images/2298235187/mdz1wz5nrahlt00d0tlu_normal.png</t>
  </si>
  <si>
    <t>http://pbs.twimg.com/profile_images/613634339516096512/YAJF4JwG_normal.jpg</t>
  </si>
  <si>
    <t>http://pbs.twimg.com/profile_images/915632859121115138/3y7oXT4K_normal.jpg</t>
  </si>
  <si>
    <t>http://pbs.twimg.com/profile_images/690539010901577729/mn2Vz-tR_normal.jpg</t>
  </si>
  <si>
    <t>http://pbs.twimg.com/profile_images/790553234024923137/MAu2p5sk_normal.jpg</t>
  </si>
  <si>
    <t>http://pbs.twimg.com/profile_images/1047086977974226945/SMZplZd8_normal.jpg</t>
  </si>
  <si>
    <t>http://pbs.twimg.com/profile_images/792870754476027904/ZRE5lFgt_normal.jpg</t>
  </si>
  <si>
    <t>http://pbs.twimg.com/profile_images/818132970661777408/zLtvBKfK_normal.jpg</t>
  </si>
  <si>
    <t>http://pbs.twimg.com/profile_images/1061622010055454726/bFbkNC3Q_normal.jpg</t>
  </si>
  <si>
    <t>http://pbs.twimg.com/profile_images/1049969628250816512/frzPt9EH_normal.jpg</t>
  </si>
  <si>
    <t>http://pbs.twimg.com/profile_images/905425260178235393/sArSgBb4_normal.jpg</t>
  </si>
  <si>
    <t>http://pbs.twimg.com/profile_images/1029364223120498688/kyAln2GC_normal.jpg</t>
  </si>
  <si>
    <t>http://pbs.twimg.com/profile_images/973662800126988288/GM2ohVbh_normal.jpg</t>
  </si>
  <si>
    <t>http://pbs.twimg.com/profile_images/1066358489562443779/5FafmL8T_normal.jpg</t>
  </si>
  <si>
    <t>http://pbs.twimg.com/profile_images/911938649729708032/rNp6Lroa_normal.jpg</t>
  </si>
  <si>
    <t>http://pbs.twimg.com/profile_images/707411067341635584/jd3hZ4LY_normal.jpg</t>
  </si>
  <si>
    <t>http://pbs.twimg.com/profile_images/708316423152648192/6EYqSLY9_normal.jpg</t>
  </si>
  <si>
    <t>http://pbs.twimg.com/profile_images/769617611202129920/VqG9Guzu_normal.jpg</t>
  </si>
  <si>
    <t>http://pbs.twimg.com/profile_images/939226307635957760/Tf39feq5_normal.jpg</t>
  </si>
  <si>
    <t>http://pbs.twimg.com/profile_images/2887595073/33e3b9056e5fff26c1600adc94d0d41f_normal.jpeg</t>
  </si>
  <si>
    <t>http://pbs.twimg.com/profile_images/1062169347622297601/UEO5OyFl_normal.jpg</t>
  </si>
  <si>
    <t>http://pbs.twimg.com/profile_images/946875881863155713/3vJ_Wa0o_normal.jpg</t>
  </si>
  <si>
    <t>http://pbs.twimg.com/profile_images/962575633535582208/Vc7Ma-qu_normal.jpg</t>
  </si>
  <si>
    <t>http://pbs.twimg.com/profile_images/879338620183818245/ClvG1Gc6_normal.jpg</t>
  </si>
  <si>
    <t>http://pbs.twimg.com/profile_images/759202007106326529/xwjBaJZf_normal.jpg</t>
  </si>
  <si>
    <t>http://pbs.twimg.com/profile_images/927578339258269696/EouV-zJb_normal.jpg</t>
  </si>
  <si>
    <t>http://pbs.twimg.com/profile_images/509302310845939712/zs4vG9ib_normal.jpeg</t>
  </si>
  <si>
    <t>http://pbs.twimg.com/profile_images/863639749910646786/IaJm23gH_normal.jpg</t>
  </si>
  <si>
    <t>http://pbs.twimg.com/profile_images/634276570178420736/w3pt_4Th_normal.png</t>
  </si>
  <si>
    <t>http://pbs.twimg.com/profile_images/1066430720715968512/jwFuZlDp_normal.jpg</t>
  </si>
  <si>
    <t>http://pbs.twimg.com/profile_images/1025764799509155846/FXx-hpA1_normal.jpg</t>
  </si>
  <si>
    <t>http://pbs.twimg.com/profile_images/378800000528822140/2661c6e97baa1427a33784ca37cf5ccb_normal.jpeg</t>
  </si>
  <si>
    <t>http://pbs.twimg.com/profile_images/1216366098/Picture_007_normal.jpg</t>
  </si>
  <si>
    <t>http://pbs.twimg.com/profile_images/566182937318526978/5PiVGXhW_normal.jpeg</t>
  </si>
  <si>
    <t>http://pbs.twimg.com/profile_images/841040927426789377/C1Ejg8qi_normal.jpg</t>
  </si>
  <si>
    <t>http://pbs.twimg.com/profile_images/1034451822407237632/AnfDLHcE_normal.jpg</t>
  </si>
  <si>
    <t>http://pbs.twimg.com/profile_images/1036539645134340096/GW7J7mbj_normal.jpg</t>
  </si>
  <si>
    <t>http://pbs.twimg.com/profile_images/845312133265080324/m0fppv1Y_normal.jpg</t>
  </si>
  <si>
    <t>http://pbs.twimg.com/profile_images/1064892823512760320/S8NSxT26_normal.jpg</t>
  </si>
  <si>
    <t>http://pbs.twimg.com/profile_images/463352727628546048/GDA-Iu2l_normal.jpeg</t>
  </si>
  <si>
    <t>http://pbs.twimg.com/profile_images/499266176912850944/zlEa5E5-_normal.jpeg</t>
  </si>
  <si>
    <t>http://pbs.twimg.com/profile_images/823637236889559041/DflyrUxu_normal.jpg</t>
  </si>
  <si>
    <t>http://pbs.twimg.com/profile_images/708707109353947137/NXVQZcCy_normal.jpg</t>
  </si>
  <si>
    <t>http://pbs.twimg.com/profile_images/450642624073183232/T8cvsA7j_normal.jpeg</t>
  </si>
  <si>
    <t>http://pbs.twimg.com/profile_images/1064759710170193925/Q_JQcb3N_normal.jpg</t>
  </si>
  <si>
    <t>http://pbs.twimg.com/profile_images/791907467500412928/IZ3mjrMR_normal.jpg</t>
  </si>
  <si>
    <t>http://pbs.twimg.com/profile_images/1059006243795337216/8M6MQhkc_normal.jpg</t>
  </si>
  <si>
    <t>http://pbs.twimg.com/profile_images/757649822740611073/CV_3K6GO_normal.jpg</t>
  </si>
  <si>
    <t>http://pbs.twimg.com/profile_images/1064168310646943744/NBtjhSrl_normal.jpg</t>
  </si>
  <si>
    <t>http://pbs.twimg.com/profile_images/1037300834038697984/YNgRrWJl_normal.jpg</t>
  </si>
  <si>
    <t>http://pbs.twimg.com/profile_images/765069194299858948/OeOy2VjT_normal.jpg</t>
  </si>
  <si>
    <t>http://pbs.twimg.com/profile_images/1051875169197858816/P35SvAaz_normal.jpg</t>
  </si>
  <si>
    <t>http://pbs.twimg.com/profile_images/967744821124386816/Zlgr0nby_normal.jpg</t>
  </si>
  <si>
    <t>http://pbs.twimg.com/profile_images/611179895893438464/B7cb9GEj_normal.jpg</t>
  </si>
  <si>
    <t>http://pbs.twimg.com/profile_images/968131196097105921/wN7bSY6h_normal.jpg</t>
  </si>
  <si>
    <t>http://pbs.twimg.com/profile_images/862018333184593921/d4mn1k7Y_normal.jpg</t>
  </si>
  <si>
    <t>http://pbs.twimg.com/profile_images/599214175697686528/4Wgx-eAO_normal.png</t>
  </si>
  <si>
    <t>http://pbs.twimg.com/profile_images/431377315168149504/5F8KXrvs_normal.png</t>
  </si>
  <si>
    <t>http://pbs.twimg.com/profile_images/429341368570216448/KnLLzPFR_normal.png</t>
  </si>
  <si>
    <t>http://pbs.twimg.com/profile_images/808597682549850112/geXmQXm__normal.jpg</t>
  </si>
  <si>
    <t>http://pbs.twimg.com/profile_images/1056579986537222144/eCdNUVMY_normal.jpg</t>
  </si>
  <si>
    <t>http://pbs.twimg.com/profile_images/826079663835451392/IQvGBflt_normal.jpg</t>
  </si>
  <si>
    <t>http://pbs.twimg.com/profile_images/558735957185138689/sxuhG56n_normal.jpeg</t>
  </si>
  <si>
    <t>http://pbs.twimg.com/profile_images/821285907538001920/UyqdKm1N_normal.jpg</t>
  </si>
  <si>
    <t>http://pbs.twimg.com/profile_images/1045199501592580096/mfD2UhFx_normal.jpg</t>
  </si>
  <si>
    <t>http://pbs.twimg.com/profile_images/555289211025522689/MkZqVmNb_normal.jpeg</t>
  </si>
  <si>
    <t>http://pbs.twimg.com/profile_images/1060795761783459841/NXQWWNab_normal.jpg</t>
  </si>
  <si>
    <t>http://pbs.twimg.com/profile_images/678597967335550976/5kVg07v5_normal.jpg</t>
  </si>
  <si>
    <t>http://pbs.twimg.com/profile_images/651116791633080320/PeMpLsFc_normal.jpg</t>
  </si>
  <si>
    <t>http://pbs.twimg.com/profile_images/720305292928528386/FUzWHImd_normal.jpg</t>
  </si>
  <si>
    <t>http://pbs.twimg.com/profile_images/854289069127413761/v7ynfoTB_normal.jpg</t>
  </si>
  <si>
    <t>http://pbs.twimg.com/profile_images/1066672633822027777/8bwyGAgO_normal.jpg</t>
  </si>
  <si>
    <t>http://pbs.twimg.com/profile_images/688352168567549956/4OqPkSpm_normal.jpg</t>
  </si>
  <si>
    <t>http://pbs.twimg.com/profile_images/1049788448817725441/eX3DRhbK_normal.jpg</t>
  </si>
  <si>
    <t>http://pbs.twimg.com/profile_images/1049791938877116416/KbsCHww1_normal.jpg</t>
  </si>
  <si>
    <t>http://pbs.twimg.com/profile_images/1052330007496876032/2Sk8zNFn_normal.jpg</t>
  </si>
  <si>
    <t>http://pbs.twimg.com/profile_images/816187450003517440/R5ACIml3_normal.jpg</t>
  </si>
  <si>
    <t>http://pbs.twimg.com/profile_images/862274223041073154/LizbNZ2z_normal.jpg</t>
  </si>
  <si>
    <t>http://pbs.twimg.com/profile_images/1055786461247758336/2cFMiBxA_normal.jpg</t>
  </si>
  <si>
    <t>http://pbs.twimg.com/profile_images/771129956546019328/TCNdZaj5_normal.jpg</t>
  </si>
  <si>
    <t>http://pbs.twimg.com/profile_images/1011855098438447104/98xBNYkB_normal.jpg</t>
  </si>
  <si>
    <t>http://pbs.twimg.com/profile_images/1046689584913035264/wrpYcSP1_normal.jpg</t>
  </si>
  <si>
    <t>http://pbs.twimg.com/profile_images/805665205933969409/1b5Q7PmL_normal.jpg</t>
  </si>
  <si>
    <t>http://pbs.twimg.com/profile_images/862708198528176129/Rk3mkenY_normal.jpg</t>
  </si>
  <si>
    <t>http://pbs.twimg.com/profile_images/1015099867486654464/NSEEtIGy_normal.jpg</t>
  </si>
  <si>
    <t>http://pbs.twimg.com/profile_images/1021723100436725760/AW0nEEH8_normal.jpg</t>
  </si>
  <si>
    <t>http://pbs.twimg.com/profile_images/1048318066646507520/e2oUxjU9_normal.jpg</t>
  </si>
  <si>
    <t>http://pbs.twimg.com/profile_images/1046434359031615491/vGNuHXCb_normal.jpg</t>
  </si>
  <si>
    <t>http://pbs.twimg.com/profile_images/1051842886478811136/U_3OXLN__normal.jpg</t>
  </si>
  <si>
    <t>http://pbs.twimg.com/profile_images/720134819989032960/2dbk_lFg_normal.jpg</t>
  </si>
  <si>
    <t>http://pbs.twimg.com/profile_images/893775292321476608/UUkcERLX_normal.jpg</t>
  </si>
  <si>
    <t>http://pbs.twimg.com/profile_images/947684275561947137/nEOFkUoT_normal.jpg</t>
  </si>
  <si>
    <t>http://pbs.twimg.com/profile_images/1008273693192146946/P0os6zDy_normal.jpg</t>
  </si>
  <si>
    <t>http://pbs.twimg.com/profile_images/782320881209049088/Mns-nsFw_normal.jpg</t>
  </si>
  <si>
    <t>http://pbs.twimg.com/profile_images/1067330673986408448/kpTt7r2U_normal.jpg</t>
  </si>
  <si>
    <t>http://pbs.twimg.com/profile_images/786122831901892608/VN-JIX7b_normal.jpg</t>
  </si>
  <si>
    <t>http://pbs.twimg.com/profile_images/807571854076575744/Qic8yx0r_normal.jpg</t>
  </si>
  <si>
    <t>http://pbs.twimg.com/profile_images/1029317510389264384/dACDDY6U_normal.jpg</t>
  </si>
  <si>
    <t>http://pbs.twimg.com/profile_images/816941211168755713/9k6KAC5c_normal.jpg</t>
  </si>
  <si>
    <t>http://pbs.twimg.com/profile_images/1058130006612750336/uG8sfmto_normal.jpg</t>
  </si>
  <si>
    <t>http://pbs.twimg.com/profile_images/656313453263638528/gyeXMOOe_normal.jpg</t>
  </si>
  <si>
    <t>http://pbs.twimg.com/profile_images/1060439000920584193/7anyXOdl_normal.jpg</t>
  </si>
  <si>
    <t>http://pbs.twimg.com/profile_images/1049841516477181952/LsrYgBbz_normal.jpg</t>
  </si>
  <si>
    <t>http://pbs.twimg.com/profile_images/853234664772964352/MWVR5pAk_normal.jpg</t>
  </si>
  <si>
    <t>http://pbs.twimg.com/profile_images/840341414806405120/eRWIAPeT_normal.jpg</t>
  </si>
  <si>
    <t>http://pbs.twimg.com/profile_images/739687911189188608/Pom6_etl_normal.jpg</t>
  </si>
  <si>
    <t>http://pbs.twimg.com/profile_images/1008461960403456000/Iel4ziCT_normal.jpg</t>
  </si>
  <si>
    <t>http://pbs.twimg.com/profile_images/630753116091215872/FP_FxHcF_normal.jpg</t>
  </si>
  <si>
    <t>http://pbs.twimg.com/profile_images/430946778947395584/Ou3G148z_normal.jpeg</t>
  </si>
  <si>
    <t>http://pbs.twimg.com/profile_images/378800000058399059/e7f3cd5377015eb34566f5ee0ccf2157_normal.jpeg</t>
  </si>
  <si>
    <t>http://pbs.twimg.com/profile_images/415559540965244928/Ya7UejLU_normal.png</t>
  </si>
  <si>
    <t>http://pbs.twimg.com/profile_images/378800000718654530/756f5b2260632640e0a88828a6bd4bb3_normal.jpeg</t>
  </si>
  <si>
    <t>http://pbs.twimg.com/profile_images/639319473900511236/PEcJuZyI_normal.jpg</t>
  </si>
  <si>
    <t>http://pbs.twimg.com/profile_images/993761634903646208/LMec-85X_normal.jpg</t>
  </si>
  <si>
    <t>http://pbs.twimg.com/profile_images/460594140758044672/jgbU6TNW_normal.jpeg</t>
  </si>
  <si>
    <t>http://pbs.twimg.com/profile_images/981445433380757504/_0_v3nd7_normal.jpg</t>
  </si>
  <si>
    <t>http://pbs.twimg.com/profile_images/736304753328697344/G4zbdVj__normal.jpg</t>
  </si>
  <si>
    <t>http://pbs.twimg.com/profile_images/1020217062956904448/1CcII8D3_normal.jpg</t>
  </si>
  <si>
    <t>http://pbs.twimg.com/profile_images/510189353327267840/TCXUTxr7_normal.jpeg</t>
  </si>
  <si>
    <t>http://pbs.twimg.com/profile_images/971348652634583040/_ibpDj9O_normal.jpg</t>
  </si>
  <si>
    <t>http://pbs.twimg.com/profile_images/1056783626283745281/Buh2mqXn_normal.jpg</t>
  </si>
  <si>
    <t>http://pbs.twimg.com/profile_images/999598255527804929/kUoBeCZL_normal.jpg</t>
  </si>
  <si>
    <t>http://pbs.twimg.com/profile_images/837082248725872641/-mWj43o6_normal.jpg</t>
  </si>
  <si>
    <t>http://pbs.twimg.com/profile_images/802183044618735616/IEOwMhL1_normal.jpg</t>
  </si>
  <si>
    <t>http://pbs.twimg.com/profile_images/582295656922025984/tc3H2bvO_normal.jpg</t>
  </si>
  <si>
    <t>http://pbs.twimg.com/profile_images/1054697232186908679/NKX73y0Z_normal.jpg</t>
  </si>
  <si>
    <t>http://pbs.twimg.com/profile_images/986525232000356352/Mnl18igI_normal.jpg</t>
  </si>
  <si>
    <t>http://pbs.twimg.com/profile_images/1032744762477092871/JvQYQydZ_normal.jpg</t>
  </si>
  <si>
    <t>http://pbs.twimg.com/profile_images/969896133895081984/v5IUNdpH_normal.jpg</t>
  </si>
  <si>
    <t>http://pbs.twimg.com/profile_images/736282931640078336/MxR_sVoj_normal.jpg</t>
  </si>
  <si>
    <t>http://pbs.twimg.com/profile_images/890487820137021440/kqcNQhL-_normal.jpg</t>
  </si>
  <si>
    <t>https://twitter.com/julianbarungi/status/1064800746573611011</t>
  </si>
  <si>
    <t>https://twitter.com/pidbari/status/1064802365956599808</t>
  </si>
  <si>
    <t>https://twitter.com/viralcorridor/status/1064407438042914816</t>
  </si>
  <si>
    <t>https://twitter.com/paulthedigit/status/1064803182193360898</t>
  </si>
  <si>
    <t>https://twitter.com/hubruzzo1/status/1064813043316596737</t>
  </si>
  <si>
    <t>https://twitter.com/abdrakhmanova/status/1064818279179534336</t>
  </si>
  <si>
    <t>https://twitter.com/alicevozza/status/1064819649127288832</t>
  </si>
  <si>
    <t>https://twitter.com/wonderfulsitho1/status/1064823810120142848</t>
  </si>
  <si>
    <t>https://twitter.com/f_pasquale/status/1064829897271582720</t>
  </si>
  <si>
    <t>https://twitter.com/gabferrieri/status/1064832939777765376</t>
  </si>
  <si>
    <t>https://twitter.com/cognitoafirica/status/1064834468010180608</t>
  </si>
  <si>
    <t>https://twitter.com/chiedzajane/status/1064835779535491072</t>
  </si>
  <si>
    <t>https://twitter.com/adolforossi1/status/1064838011823816704</t>
  </si>
  <si>
    <t>https://twitter.com/kpmg_de/status/1064840520990683137</t>
  </si>
  <si>
    <t>https://twitter.com/pacmachineryrec/status/1064841363043303425</t>
  </si>
  <si>
    <t>https://twitter.com/tommdeluca/status/1064856372867674112</t>
  </si>
  <si>
    <t>https://twitter.com/tommdeluca/status/1064856500185772032</t>
  </si>
  <si>
    <t>https://twitter.com/excel_templates/status/1064859823030894593</t>
  </si>
  <si>
    <t>https://twitter.com/un_kyrgyzstan/status/1064862097115398144</t>
  </si>
  <si>
    <t>https://twitter.com/giuliog/status/1064863220245168128</t>
  </si>
  <si>
    <t>https://twitter.com/corriere/status/1064840392925958146</t>
  </si>
  <si>
    <t>https://twitter.com/alessandrop19_/status/1064872169736454145</t>
  </si>
  <si>
    <t>https://twitter.com/carm2158/status/1064877836350173185</t>
  </si>
  <si>
    <t>https://twitter.com/chienyebera/status/1064879556744658945</t>
  </si>
  <si>
    <t>https://twitter.com/pagreenbuilding/status/1064888957031407617</t>
  </si>
  <si>
    <t>https://twitter.com/unsdg18/status/1064891481759121410</t>
  </si>
  <si>
    <t>https://twitter.com/unsdg18/status/1064891495684235265</t>
  </si>
  <si>
    <t>https://twitter.com/unsdg18/status/1064891529364467713</t>
  </si>
  <si>
    <t>https://twitter.com/unsdg18/status/1064891543239176192</t>
  </si>
  <si>
    <t>https://twitter.com/unsdg18/status/1064891556065357826</t>
  </si>
  <si>
    <t>https://twitter.com/unsdg18/status/1064891606946459649</t>
  </si>
  <si>
    <t>https://twitter.com/copacogeca/status/1064892585691496449</t>
  </si>
  <si>
    <t>https://twitter.com/ecomarbles/status/1064893211666202625</t>
  </si>
  <si>
    <t>https://twitter.com/smmdayit/status/1064895495754133504</t>
  </si>
  <si>
    <t>https://twitter.com/flashandrea/status/1064895671306723331</t>
  </si>
  <si>
    <t>https://twitter.com/smdmitalia/status/1064895749694124033</t>
  </si>
  <si>
    <t>https://twitter.com/d4social/status/1064895867054956545</t>
  </si>
  <si>
    <t>https://twitter.com/webmarketingwmm/status/1064896053890228225</t>
  </si>
  <si>
    <t>https://twitter.com/kailash_web/status/1064896151630110720</t>
  </si>
  <si>
    <t>https://twitter.com/dutytorespond/status/1064799084500922368</t>
  </si>
  <si>
    <t>https://twitter.com/dutytorespond/status/1064899443210756096</t>
  </si>
  <si>
    <t>https://twitter.com/dutytorespond/status/1064899454493487106</t>
  </si>
  <si>
    <t>https://twitter.com/dutytorespond/status/1064899478782660608</t>
  </si>
  <si>
    <t>https://twitter.com/dutytorespond/status/1064899491898318848</t>
  </si>
  <si>
    <t>https://twitter.com/bovgabriele/status/1064902643192078336</t>
  </si>
  <si>
    <t>https://twitter.com/grimwarren/status/1064911358414737408</t>
  </si>
  <si>
    <t>https://twitter.com/climatewatchnl/status/1064238922757300225</t>
  </si>
  <si>
    <t>https://twitter.com/johnsandlos/status/1064912176174047232</t>
  </si>
  <si>
    <t>https://twitter.com/agiancatarino11/status/1064662392603361281</t>
  </si>
  <si>
    <t>https://twitter.com/powerinterfaith/status/1064912341471543296</t>
  </si>
  <si>
    <t>https://twitter.com/lowcostadvice13/status/1064917804493737985</t>
  </si>
  <si>
    <t>https://twitter.com/agw_drill_days/status/1064569724749656064</t>
  </si>
  <si>
    <t>https://twitter.com/agw_drill_days/status/1064569730231603201</t>
  </si>
  <si>
    <t>https://twitter.com/agw_drill_days/status/1064569731275988992</t>
  </si>
  <si>
    <t>https://twitter.com/agw_drill_days/status/1064569732827947012</t>
  </si>
  <si>
    <t>https://twitter.com/agw_drill_days/status/1064578416593260545</t>
  </si>
  <si>
    <t>https://twitter.com/agw_drill_days/status/1064578422968602625</t>
  </si>
  <si>
    <t>https://twitter.com/agw_drill_days/status/1064578425518735360</t>
  </si>
  <si>
    <t>https://twitter.com/agw_drill_days/status/1064578427464884224</t>
  </si>
  <si>
    <t>https://twitter.com/agw_drill_days/status/1064578428748406784</t>
  </si>
  <si>
    <t>https://twitter.com/agw_drill_days/status/1064621441285541889</t>
  </si>
  <si>
    <t>https://twitter.com/cccrdg/status/1064918233147416576</t>
  </si>
  <si>
    <t>https://twitter.com/cccrdg/status/1064918241502535682</t>
  </si>
  <si>
    <t>https://twitter.com/cccrdg/status/1064918250159509504</t>
  </si>
  <si>
    <t>https://twitter.com/cccrdg/status/1064918258548187136</t>
  </si>
  <si>
    <t>https://twitter.com/cccrdg/status/1064918281394507776</t>
  </si>
  <si>
    <t>https://twitter.com/cccrdg/status/1064918291653767169</t>
  </si>
  <si>
    <t>https://twitter.com/cccrdg/status/1064918301992607744</t>
  </si>
  <si>
    <t>https://twitter.com/cccrdg/status/1064918309639004161</t>
  </si>
  <si>
    <t>https://twitter.com/cccrdg/status/1064918317188694017</t>
  </si>
  <si>
    <t>https://twitter.com/cccrdg/status/1064918373367193601</t>
  </si>
  <si>
    <t>https://twitter.com/blondywitch/status/1064921554914590720</t>
  </si>
  <si>
    <t>https://twitter.com/giovannaditroia/status/1064922123746123779</t>
  </si>
  <si>
    <t>https://twitter.com/marco_vrg/status/1064927911617196032</t>
  </si>
  <si>
    <t>https://twitter.com/soli1964/status/1064898661182656515</t>
  </si>
  <si>
    <t>https://twitter.com/presanellarete/status/1064928737303674881</t>
  </si>
  <si>
    <t>https://twitter.com/israeleverdi/status/1064934756142460928</t>
  </si>
  <si>
    <t>https://twitter.com/andrea_boscaro/status/1064942217305997313</t>
  </si>
  <si>
    <t>https://twitter.com/mushongatinashe/status/1064914510778118145</t>
  </si>
  <si>
    <t>https://twitter.com/mushongatinashe/status/1064960495646593024</t>
  </si>
  <si>
    <t>https://twitter.com/recyclingzw/status/1064962346769178627</t>
  </si>
  <si>
    <t>https://twitter.com/nats0/status/1064968557497384960</t>
  </si>
  <si>
    <t>https://twitter.com/worldgreenfound/status/1064994996321947648</t>
  </si>
  <si>
    <t>https://twitter.com/aqct_ltd/status/1064995698221842432</t>
  </si>
  <si>
    <t>https://twitter.com/worldproject_fd/status/1064996799742504960</t>
  </si>
  <si>
    <t>https://twitter.com/didierdelmer/status/1064997759902801920</t>
  </si>
  <si>
    <t>https://twitter.com/thelegalfound_/status/1064998206860419072</t>
  </si>
  <si>
    <t>https://twitter.com/masstrainingspa/status/1064999495430283265</t>
  </si>
  <si>
    <t>https://twitter.com/andresvilarino/status/1065007001611235333</t>
  </si>
  <si>
    <t>https://twitter.com/balkangreennews/status/1058648619279175680</t>
  </si>
  <si>
    <t>https://twitter.com/zmaslacakz/status/1065007373218131968</t>
  </si>
  <si>
    <t>https://twitter.com/uzaypartisi/status/1065011115917221888</t>
  </si>
  <si>
    <t>https://twitter.com/andreadoremus/status/1065038936936988672</t>
  </si>
  <si>
    <t>https://twitter.com/bernandemao/status/1065089328542560256</t>
  </si>
  <si>
    <t>https://twitter.com/postnormalera/status/1065097922394632193</t>
  </si>
  <si>
    <t>https://twitter.com/greenstorm2030/status/1065103768851746816</t>
  </si>
  <si>
    <t>https://twitter.com/pflab/status/1065105182244159488</t>
  </si>
  <si>
    <t>https://twitter.com/dugrunyowa/status/1065111776411484160</t>
  </si>
  <si>
    <t>https://twitter.com/valisannio/status/1065115248879955969</t>
  </si>
  <si>
    <t>https://twitter.com/swissnexchina/status/1065127090813513729</t>
  </si>
  <si>
    <t>https://twitter.com/mstefanile/status/1064870891488727040</t>
  </si>
  <si>
    <t>https://twitter.com/conzingaretti/status/1065128617896828929</t>
  </si>
  <si>
    <t>https://twitter.com/madhodha_bryan/status/1065149689455099904</t>
  </si>
  <si>
    <t>https://twitter.com/katandadaniel/status/1065158338298695681</t>
  </si>
  <si>
    <t>https://twitter.com/livegreenordie/status/1065184733338976259</t>
  </si>
  <si>
    <t>https://twitter.com/davidlavigno/status/1065186954180841472</t>
  </si>
  <si>
    <t>https://twitter.com/greenpeace_pl/status/1065196959332478976</t>
  </si>
  <si>
    <t>https://twitter.com/openeyeseconomy/status/1065198019816144896</t>
  </si>
  <si>
    <t>https://twitter.com/mukanganiseva/status/1065199244418736129</t>
  </si>
  <si>
    <t>https://twitter.com/pe_te_w/status/1065200303778222080</t>
  </si>
  <si>
    <t>https://twitter.com/ahbusolife/status/1065201397946351617</t>
  </si>
  <si>
    <t>https://twitter.com/kajagiello/status/1065201540808478720</t>
  </si>
  <si>
    <t>https://twitter.com/michaelpurvis64/status/1065202153675870208</t>
  </si>
  <si>
    <t>https://twitter.com/martharehnberg/status/1065196115325259781</t>
  </si>
  <si>
    <t>https://twitter.com/michalsetlak/status/1065204796406358016</t>
  </si>
  <si>
    <t>https://twitter.com/kaeseritalia/status/1065205082466263042</t>
  </si>
  <si>
    <t>https://twitter.com/dtongofa/status/1064959805612269574</t>
  </si>
  <si>
    <t>https://twitter.com/dtongofa/status/1064960100585091072</t>
  </si>
  <si>
    <t>https://twitter.com/dtongofa/status/1065210223030427648</t>
  </si>
  <si>
    <t>https://twitter.com/bgreen/status/1065238398150025216</t>
  </si>
  <si>
    <t>https://twitter.com/greenmission/status/1065242574372388864</t>
  </si>
  <si>
    <t>https://twitter.com/ina91294248/status/1065243566593753088</t>
  </si>
  <si>
    <t>https://twitter.com/ina91294248/status/1065243934094430210</t>
  </si>
  <si>
    <t>https://twitter.com/denisebedell1/status/1065247115088224257</t>
  </si>
  <si>
    <t>https://twitter.com/gerardopardotar/status/1065248106525143045</t>
  </si>
  <si>
    <t>https://twitter.com/kathleenbrenne1/status/1065248334846164992</t>
  </si>
  <si>
    <t>https://twitter.com/clearfife/status/1065248412675780609</t>
  </si>
  <si>
    <t>https://twitter.com/sufiy/status/1065248727726768129</t>
  </si>
  <si>
    <t>https://twitter.com/socialchoices/status/1065250745237291008</t>
  </si>
  <si>
    <t>https://twitter.com/maxfilings/status/1065252826530623488</t>
  </si>
  <si>
    <t>https://twitter.com/entrepreneursjr/status/1065277195814359040</t>
  </si>
  <si>
    <t>https://twitter.com/grid110/status/1065277493198782464</t>
  </si>
  <si>
    <t>https://twitter.com/m_swords/status/1065280957446410240</t>
  </si>
  <si>
    <t>https://twitter.com/corradotopi/status/1065177837035028480</t>
  </si>
  <si>
    <t>https://twitter.com/corradotopi/status/1065281999101935616</t>
  </si>
  <si>
    <t>https://twitter.com/therideshareguy/status/1065282502770614272</t>
  </si>
  <si>
    <t>https://twitter.com/cesaretrevisani/status/1065283665800978432</t>
  </si>
  <si>
    <t>https://twitter.com/lorenteggio/status/1065284764364668929</t>
  </si>
  <si>
    <t>https://twitter.com/thomasriebs/status/1065288055811006464</t>
  </si>
  <si>
    <t>https://twitter.com/jiwimc/status/1065288789319401473</t>
  </si>
  <si>
    <t>https://twitter.com/dcsx_co/status/1065291032982622210</t>
  </si>
  <si>
    <t>https://twitter.com/jsusoeff/status/1065292504407273472</t>
  </si>
  <si>
    <t>https://twitter.com/yabadabayolo/status/1065293620662554624</t>
  </si>
  <si>
    <t>https://twitter.com/sharanjeetp/status/1065295167064866817</t>
  </si>
  <si>
    <t>https://twitter.com/ministermumba/status/1065137919390818304</t>
  </si>
  <si>
    <t>https://twitter.com/ministermumba/status/1065143355317895169</t>
  </si>
  <si>
    <t>https://twitter.com/muzvare5/status/1065149841934860288</t>
  </si>
  <si>
    <t>https://twitter.com/mazunga_sandra/status/1065226751452811264</t>
  </si>
  <si>
    <t>https://twitter.com/muzvare5/status/1065299366133534721</t>
  </si>
  <si>
    <t>https://twitter.com/muzvare5/status/1065149732337737728</t>
  </si>
  <si>
    <t>https://twitter.com/ingitalia/status/1065303871256440833</t>
  </si>
  <si>
    <t>https://twitter.com/orangefiber/status/1065307487606329345</t>
  </si>
  <si>
    <t>https://twitter.com/brigitajurisic/status/1065307898706894851</t>
  </si>
  <si>
    <t>https://twitter.com/prigemconcepts/status/896247304038043649</t>
  </si>
  <si>
    <t>https://twitter.com/prigemconcepts/status/1064984895288737792</t>
  </si>
  <si>
    <t>https://twitter.com/lmywa3/status/1065310046513434627</t>
  </si>
  <si>
    <t>https://twitter.com/stevekerosi/status/1065310848040738816</t>
  </si>
  <si>
    <t>https://twitter.com/santanocitoa/status/1065311742354513920</t>
  </si>
  <si>
    <t>https://twitter.com/fedefabiani/status/1065313684862525442</t>
  </si>
  <si>
    <t>https://twitter.com/beachyr0/status/1065314316130250753</t>
  </si>
  <si>
    <t>https://twitter.com/etc_energy/status/1065319359755796482</t>
  </si>
  <si>
    <t>https://twitter.com/maria_magezi/status/1065320641832734720</t>
  </si>
  <si>
    <t>https://twitter.com/beyonderltd/status/1065324600060510211</t>
  </si>
  <si>
    <t>https://twitter.com/awordaboutwind/status/1065334116076408832</t>
  </si>
  <si>
    <t>https://twitter.com/ecocerved/status/1065340542924570625</t>
  </si>
  <si>
    <t>https://twitter.com/assoarpa/status/1065344078269816837</t>
  </si>
  <si>
    <t>https://twitter.com/lithiumspot/status/1065345248682000385</t>
  </si>
  <si>
    <t>https://twitter.com/susdefitalia/status/1063389656438448129</t>
  </si>
  <si>
    <t>https://twitter.com/errecavallo/status/1065352881220530177</t>
  </si>
  <si>
    <t>https://twitter.com/debrajojo/status/1065367065538613249</t>
  </si>
  <si>
    <t>https://twitter.com/bryanmbirimi/status/1065381150246477824</t>
  </si>
  <si>
    <t>https://twitter.com/paolaaltamura/status/1065383331704000512</t>
  </si>
  <si>
    <t>https://twitter.com/gabrivallarino/status/1065386177711214592</t>
  </si>
  <si>
    <t>https://twitter.com/77giugiu77/status/1065386074543927299</t>
  </si>
  <si>
    <t>https://twitter.com/77giugiu77/status/1065386205242687488</t>
  </si>
  <si>
    <t>https://twitter.com/ciclavia/status/1065419368098459649</t>
  </si>
  <si>
    <t>https://twitter.com/lacincubator/status/1065276732222038016</t>
  </si>
  <si>
    <t>https://twitter.com/misterjt/status/1065430964673892353</t>
  </si>
  <si>
    <t>https://twitter.com/namasterthere/status/1065440867513761792</t>
  </si>
  <si>
    <t>https://twitter.com/theastanatimes/status/1065464589805076480</t>
  </si>
  <si>
    <t>https://twitter.com/robscacchi/status/1065471257561436160</t>
  </si>
  <si>
    <t>https://twitter.com/matnardi/status/1065475148197826560</t>
  </si>
  <si>
    <t>https://twitter.com/ap_legambiente/status/1065477729125056512</t>
  </si>
  <si>
    <t>https://twitter.com/vivi_con_stile/status/1065478015579230208</t>
  </si>
  <si>
    <t>https://twitter.com/jharrison22/status/1065349759874019331</t>
  </si>
  <si>
    <t>https://twitter.com/jharrison22/status/1065488157716680704</t>
  </si>
  <si>
    <t>https://twitter.com/cavenali/status/1065490537933877248</t>
  </si>
  <si>
    <t>https://twitter.com/stephenson_mohl/status/1065496821525635073</t>
  </si>
  <si>
    <t>https://twitter.com/jdm_earth/status/1065506240787374080</t>
  </si>
  <si>
    <t>https://twitter.com/vnkathazo/status/1065509076828909568</t>
  </si>
  <si>
    <t>https://twitter.com/rosati_fabio/status/1065509309990256640</t>
  </si>
  <si>
    <t>https://twitter.com/cluster_lgca/status/1065520204493541376</t>
  </si>
  <si>
    <t>https://twitter.com/shopsharing/status/1065522776172257280</t>
  </si>
  <si>
    <t>https://twitter.com/legambientela/status/1065470625651851266</t>
  </si>
  <si>
    <t>https://twitter.com/robertamonaco10/status/1065524534256766976</t>
  </si>
  <si>
    <t>https://twitter.com/tafadzwamurungu/status/1065536533376237568</t>
  </si>
  <si>
    <t>https://twitter.com/panizzolors/status/1062652065237864448</t>
  </si>
  <si>
    <t>https://twitter.com/panizzolors/status/1065536893536935937</t>
  </si>
  <si>
    <t>https://twitter.com/face_aluminium/status/1065537162895085568</t>
  </si>
  <si>
    <t>https://twitter.com/currandaly/status/1065540157632335872</t>
  </si>
  <si>
    <t>https://twitter.com/enactus_msu_zim/status/1064902430968737792</t>
  </si>
  <si>
    <t>https://twitter.com/enactus_msu_zim/status/1065542198396100609</t>
  </si>
  <si>
    <t>https://twitter.com/mariluomi/status/1060573554020884482</t>
  </si>
  <si>
    <t>https://twitter.com/dxbsciencepark/status/1065543096518139904</t>
  </si>
  <si>
    <t>https://twitter.com/zikomenard/status/1065543386533384192</t>
  </si>
  <si>
    <t>https://twitter.com/anneodmatthews/status/1064954953800839168</t>
  </si>
  <si>
    <t>https://twitter.com/anneodmatthews/status/1065543787429146624</t>
  </si>
  <si>
    <t>https://twitter.com/nlifepaints/status/1065544068686581761</t>
  </si>
  <si>
    <t>https://twitter.com/hararehub/status/1065545332149420032</t>
  </si>
  <si>
    <t>https://twitter.com/weall_alliance/status/1065561707957968896</t>
  </si>
  <si>
    <t>https://twitter.com/honkwenda/status/1065566697229361152</t>
  </si>
  <si>
    <t>https://twitter.com/ifoasapereutile/status/1065575799468765186</t>
  </si>
  <si>
    <t>https://twitter.com/avcesar/status/1065576600870113282</t>
  </si>
  <si>
    <t>https://twitter.com/pablo_montes/status/1065582164501254145</t>
  </si>
  <si>
    <t>https://twitter.com/intrawobs/status/1065586389503418369</t>
  </si>
  <si>
    <t>https://twitter.com/eko_svest/status/1065586840462389248</t>
  </si>
  <si>
    <t>https://twitter.com/ca_su_ad/status/1065590270413148160</t>
  </si>
  <si>
    <t>https://twitter.com/zuriel1/status/1065275859957964800</t>
  </si>
  <si>
    <t>https://twitter.com/bmthfairtrade/status/1065593672216006657</t>
  </si>
  <si>
    <t>https://twitter.com/divavcesar/status/1065596853721411589</t>
  </si>
  <si>
    <t>https://twitter.com/africege/status/1065600989636509701</t>
  </si>
  <si>
    <t>https://twitter.com/durhamcoast/status/1065607012690599936</t>
  </si>
  <si>
    <t>https://twitter.com/kristelize/status/1065616600487944192</t>
  </si>
  <si>
    <t>https://twitter.com/iedafrique/status/1065633047960272896</t>
  </si>
  <si>
    <t>https://twitter.com/bioqualita_/status/1065634457959448577</t>
  </si>
  <si>
    <t>https://twitter.com/ingvfallucca/status/1065635153417052161</t>
  </si>
  <si>
    <t>https://twitter.com/orangefiber/status/1065307363077472256</t>
  </si>
  <si>
    <t>https://twitter.com/madaz_wacho/status/1065639156481691651</t>
  </si>
  <si>
    <t>https://twitter.com/cogreenbuilding/status/1065651543041552384</t>
  </si>
  <si>
    <t>https://twitter.com/brucehenderson2/status/1065656912178499585</t>
  </si>
  <si>
    <t>https://twitter.com/pageuruguay/status/1065582024755421184</t>
  </si>
  <si>
    <t>https://twitter.com/onudi_conosur/status/1065582970436837376</t>
  </si>
  <si>
    <t>https://twitter.com/giselledellamea/status/1065590677923340288</t>
  </si>
  <si>
    <t>https://twitter.com/transforma_uy/status/1065614536206626816</t>
  </si>
  <si>
    <t>https://twitter.com/32alvarogarcia/status/1065660045487091712</t>
  </si>
  <si>
    <t>https://twitter.com/mcoriglia/status/1065660250873839616</t>
  </si>
  <si>
    <t>https://twitter.com/greenomed_eu/status/1065561679591821313</t>
  </si>
  <si>
    <t>https://twitter.com/valpinna/status/1065668466890416128</t>
  </si>
  <si>
    <t>https://twitter.com/magreenbuilding/status/1065677801192345601</t>
  </si>
  <si>
    <t>https://twitter.com/infocamere/status/1064801193564753921</t>
  </si>
  <si>
    <t>https://twitter.com/iceroadshow/status/1065680814820810753</t>
  </si>
  <si>
    <t>https://twitter.com/ilariaorfino/status/1065685613616205824</t>
  </si>
  <si>
    <t>https://twitter.com/giadamichetti/status/1065691861870919680</t>
  </si>
  <si>
    <t>https://twitter.com/mclemente_xiv/status/1065707377926782978</t>
  </si>
  <si>
    <t>https://twitter.com/lucabarton/status/1065709555332653057</t>
  </si>
  <si>
    <t>https://twitter.com/hansfriederich/status/1065788851090649088</t>
  </si>
  <si>
    <t>https://twitter.com/lucartgroup/status/1064839071393042432</t>
  </si>
  <si>
    <t>https://twitter.com/lucartgroup/status/1064839178523951104</t>
  </si>
  <si>
    <t>https://twitter.com/tiriciclo/status/1064840120514297856</t>
  </si>
  <si>
    <t>https://twitter.com/gnellerba/status/1065334455215235072</t>
  </si>
  <si>
    <t>https://twitter.com/gnellerba/status/1065857846477299712</t>
  </si>
  <si>
    <t>https://twitter.com/kitesssr/status/1065872438964060160</t>
  </si>
  <si>
    <t>https://twitter.com/italiahospitali/status/1065874228535312384</t>
  </si>
  <si>
    <t>https://twitter.com/jerome_pinneau/status/1065874696976121856</t>
  </si>
  <si>
    <t>https://twitter.com/banderatinashe/status/1065889386271780864</t>
  </si>
  <si>
    <t>https://twitter.com/hildevautmans/status/1065893001371762689</t>
  </si>
  <si>
    <t>https://twitter.com/rudibressa/status/1065896851029790720</t>
  </si>
  <si>
    <t>https://twitter.com/reteambiente/status/1065899014602797056</t>
  </si>
  <si>
    <t>https://twitter.com/lucamarchesi9/status/1065902230480584704</t>
  </si>
  <si>
    <t>https://twitter.com/fay19paul/status/1065902277922304000</t>
  </si>
  <si>
    <t>https://twitter.com/conc_206/status/1065904851027144704</t>
  </si>
  <si>
    <t>https://twitter.com/msuhubzw/status/1065906460280987648</t>
  </si>
  <si>
    <t>https://twitter.com/msuhubzw/status/1065906541407215616</t>
  </si>
  <si>
    <t>https://twitter.com/jxs606/status/1065913025255940096</t>
  </si>
  <si>
    <t>https://twitter.com/nextville_it/status/1065914461058449408</t>
  </si>
  <si>
    <t>https://twitter.com/veeabbie/status/1065920062568173568</t>
  </si>
  <si>
    <t>https://twitter.com/veeabbie/status/1065920080863789056</t>
  </si>
  <si>
    <t>https://twitter.com/renewablematter/status/1065928109302693888</t>
  </si>
  <si>
    <t>https://twitter.com/moyo_nozipho/status/1065949765656092672</t>
  </si>
  <si>
    <t>https://twitter.com/finessmutoti/status/1064858550634274816</t>
  </si>
  <si>
    <t>https://twitter.com/finessmutoti/status/1065552895679049728</t>
  </si>
  <si>
    <t>https://twitter.com/finessmutoti/status/1065948609882005504</t>
  </si>
  <si>
    <t>https://twitter.com/finessmutoti/status/1065955394638491649</t>
  </si>
  <si>
    <t>https://twitter.com/finessmutoti/status/1065955430726344705</t>
  </si>
  <si>
    <t>https://twitter.com/asieros/status/1065234696026681344</t>
  </si>
  <si>
    <t>https://twitter.com/asieros/status/1065964372240056325</t>
  </si>
  <si>
    <t>https://twitter.com/gomindsight/status/1065970656934879233</t>
  </si>
  <si>
    <t>https://twitter.com/rerebaudengo/status/1065989471773106176</t>
  </si>
  <si>
    <t>https://twitter.com/consorziobiogas/status/1065989998199992322</t>
  </si>
  <si>
    <t>https://twitter.com/pietrobartocci/status/1065990638489997312</t>
  </si>
  <si>
    <t>https://twitter.com/andreambassi/status/1065991740421808128</t>
  </si>
  <si>
    <t>https://twitter.com/freebooka/status/1065993576314806273</t>
  </si>
  <si>
    <t>https://twitter.com/bamboooproducts/status/1065996911025491968</t>
  </si>
  <si>
    <t>https://twitter.com/mfrittella/status/1065997987200012290</t>
  </si>
  <si>
    <t>https://twitter.com/cattaneo_r/status/1064886487135805440</t>
  </si>
  <si>
    <t>https://twitter.com/lamari_88/status/1064926522128125952</t>
  </si>
  <si>
    <t>https://twitter.com/lamari_88/status/1065255339812114435</t>
  </si>
  <si>
    <t>https://twitter.com/lamari_88/status/1066014658010771456</t>
  </si>
  <si>
    <t>https://twitter.com/gggicolombia/status/1066015649212837888</t>
  </si>
  <si>
    <t>https://twitter.com/g_berretta/status/1066023153548357633</t>
  </si>
  <si>
    <t>https://twitter.com/tvricicla/status/1066034213927952384</t>
  </si>
  <si>
    <t>https://twitter.com/cyrilmay1/status/1066034418081513473</t>
  </si>
  <si>
    <t>https://twitter.com/alexis_tth/status/1066084444216455168</t>
  </si>
  <si>
    <t>https://twitter.com/cpsross/status/1066085407702560773</t>
  </si>
  <si>
    <t>https://twitter.com/hschiller/status/1066085596597297152</t>
  </si>
  <si>
    <t>https://twitter.com/obsessiveprog/status/1066079829345202176</t>
  </si>
  <si>
    <t>https://twitter.com/perspktives/status/1066092090873004035</t>
  </si>
  <si>
    <t>https://twitter.com/gas_investments/status/1065968485350690817</t>
  </si>
  <si>
    <t>https://twitter.com/pradayrol_a/status/1066077840335093760</t>
  </si>
  <si>
    <t>https://twitter.com/owenrachel/status/1066095412195532801</t>
  </si>
  <si>
    <t>https://twitter.com/architectdugg/status/1066121029968379904</t>
  </si>
  <si>
    <t>https://twitter.com/inasmohamedh/status/1066142433484902400</t>
  </si>
  <si>
    <t>https://twitter.com/velekerick/status/1066143611748704256</t>
  </si>
  <si>
    <t>https://twitter.com/ingfergabriel/status/1066168166261370880</t>
  </si>
  <si>
    <t>https://twitter.com/africaaai/status/1066195053427732480</t>
  </si>
  <si>
    <t>https://twitter.com/sereecowwinnie/status/1065104613752401921</t>
  </si>
  <si>
    <t>https://twitter.com/sereecowwinnie/status/1066216447565840384</t>
  </si>
  <si>
    <t>https://twitter.com/dean_gberg/status/1066220317398437888</t>
  </si>
  <si>
    <t>https://twitter.com/sermecauto/status/1066241485471924224</t>
  </si>
  <si>
    <t>https://twitter.com/recycling4meet/status/1066276555318423552</t>
  </si>
  <si>
    <t>https://twitter.com/climatedisaster/status/1066276806414802946</t>
  </si>
  <si>
    <t>https://twitter.com/zestlettsosten/status/1066282170103357440</t>
  </si>
  <si>
    <t>https://twitter.com/naniksinghc/status/1066313761823354880</t>
  </si>
  <si>
    <t>https://twitter.com/dadapilla/status/1066315710585085952</t>
  </si>
  <si>
    <t>https://twitter.com/222figen/status/1066328969912467457</t>
  </si>
  <si>
    <t>https://twitter.com/climateb2b/status/1064895549726433280</t>
  </si>
  <si>
    <t>https://twitter.com/daelemanneliese/status/1066354082359795712</t>
  </si>
  <si>
    <t>https://twitter.com/rateitgreen/status/1065630746268831744</t>
  </si>
  <si>
    <t>https://twitter.com/rateitgreen/status/1066354508501053440</t>
  </si>
  <si>
    <t>https://twitter.com/uncle_josh_w/status/1066365662212358144</t>
  </si>
  <si>
    <t>https://twitter.com/gaiagsat/status/1066364598960431105</t>
  </si>
  <si>
    <t>https://twitter.com/scifryer2/status/1066365903443501059</t>
  </si>
  <si>
    <t>https://twitter.com/eaenergyeu/status/1064847668596408320</t>
  </si>
  <si>
    <t>https://twitter.com/eaenergyeu/status/1064848828459827200</t>
  </si>
  <si>
    <t>https://twitter.com/kornelisblok/status/1064922937743024128</t>
  </si>
  <si>
    <t>https://twitter.com/schransjb/status/1066372411417866241</t>
  </si>
  <si>
    <t>https://twitter.com/reglombardia/status/1065872233044869121</t>
  </si>
  <si>
    <t>https://twitter.com/confindustrial/status/1065877889504169984</t>
  </si>
  <si>
    <t>https://twitter.com/cattaneo_r/status/1065914360219004928</t>
  </si>
  <si>
    <t>https://twitter.com/alberto_ribolla/status/1066386796899155968</t>
  </si>
  <si>
    <t>https://twitter.com/d_glenn101/status/1066434947228073984</t>
  </si>
  <si>
    <t>https://twitter.com/taga_ew/status/1066312083409698816</t>
  </si>
  <si>
    <t>https://twitter.com/taga_ew/status/1066427655212408833</t>
  </si>
  <si>
    <t>https://twitter.com/juliofdrezende/status/1066441538413240320</t>
  </si>
  <si>
    <t>https://twitter.com/juliofdrezende/status/1066388794696523776</t>
  </si>
  <si>
    <t>https://twitter.com/blueguguska/status/1066458754055471104</t>
  </si>
  <si>
    <t>https://twitter.com/mnarbs/status/1066511191479062533</t>
  </si>
  <si>
    <t>https://twitter.com/ethioinvestment/status/1066543367339864064</t>
  </si>
  <si>
    <t>https://twitter.com/cermanager/status/1059786446125613056</t>
  </si>
  <si>
    <t>https://twitter.com/ester09573455/status/1066614379792211969</t>
  </si>
  <si>
    <t>https://twitter.com/rawanjordan/status/1066616492953755648</t>
  </si>
  <si>
    <t>https://twitter.com/humantalentmana/status/1066643781540372480</t>
  </si>
  <si>
    <t>https://twitter.com/ecoliving_it/status/1020277151306846208</t>
  </si>
  <si>
    <t>https://twitter.com/ecoliving_it/status/1014853780561678336</t>
  </si>
  <si>
    <t>https://twitter.com/startzai/status/1065245013892874240</t>
  </si>
  <si>
    <t>https://twitter.com/sciubbis/status/1066693107180290048</t>
  </si>
  <si>
    <t>https://twitter.com/startzai/status/1066694724105527297</t>
  </si>
  <si>
    <t>https://twitter.com/johnowe03918653/status/1066755620529942529</t>
  </si>
  <si>
    <t>https://twitter.com/tearthbeat/status/1066756207250194434</t>
  </si>
  <si>
    <t>https://twitter.com/crypto_politics/status/1063121777683980288</t>
  </si>
  <si>
    <t>https://twitter.com/ham_gretsky/status/1066773548163837954</t>
  </si>
  <si>
    <t>https://twitter.com/sabinocirulli74/status/1066667177976258565</t>
  </si>
  <si>
    <t>https://twitter.com/oldcinemas/status/1066783805963493377</t>
  </si>
  <si>
    <t>https://twitter.com/yarosisnancy/status/1066827477765496837</t>
  </si>
  <si>
    <t>https://twitter.com/melissabreu21/status/1066831894338314240</t>
  </si>
  <si>
    <t>https://twitter.com/priddlecorp/status/1066840210988810242</t>
  </si>
  <si>
    <t>https://twitter.com/acraftbeerlover/status/1066843052008857600</t>
  </si>
  <si>
    <t>https://twitter.com/globalcad_/status/1066848067176071168</t>
  </si>
  <si>
    <t>https://twitter.com/mercedcropmob/status/1066858021853192192</t>
  </si>
  <si>
    <t>https://twitter.com/brockgrills/status/1066883722388168705</t>
  </si>
  <si>
    <t>https://twitter.com/swcorpperlis/status/1066897082374512641</t>
  </si>
  <si>
    <t>https://twitter.com/mohamadarib/status/1066914784438702081</t>
  </si>
  <si>
    <t>https://twitter.com/andrew_barker/status/1066923270505668608</t>
  </si>
  <si>
    <t>https://twitter.com/mendelsohn30/status/1066959927304949761</t>
  </si>
  <si>
    <t>https://twitter.com/kinuthiageorgez/status/1066963681718747136</t>
  </si>
  <si>
    <t>https://twitter.com/kenmusings/status/1066966056663687168</t>
  </si>
  <si>
    <t>https://twitter.com/galgargano/status/1066971157864292352</t>
  </si>
  <si>
    <t>https://twitter.com/mark_gough/status/1066985155913572353</t>
  </si>
  <si>
    <t>https://twitter.com/lepzaaa/status/1066988430331138049</t>
  </si>
  <si>
    <t>https://twitter.com/johon_gutierrez/status/1066990834028081152</t>
  </si>
  <si>
    <t>https://twitter.com/nvrknew1/status/1066990901858353152</t>
  </si>
  <si>
    <t>https://twitter.com/akyalaa/status/1066991475672649729</t>
  </si>
  <si>
    <t>https://twitter.com/akyalaa/status/1066991635953844224</t>
  </si>
  <si>
    <t>https://twitter.com/akyalaa/status/1066991754040262656</t>
  </si>
  <si>
    <t>https://twitter.com/lamidegiwa/status/1066992239929364480</t>
  </si>
  <si>
    <t>https://twitter.com/silviaserrapoli/status/1066960320915214336</t>
  </si>
  <si>
    <t>https://twitter.com/silviaserrapoli/status/1066996508699095042</t>
  </si>
  <si>
    <t>https://twitter.com/dirk_wagener/status/1066997528065916929</t>
  </si>
  <si>
    <t>https://twitter.com/funstreets/status/1066998394693042178</t>
  </si>
  <si>
    <t>https://twitter.com/greenmovem/status/1066999762887614464</t>
  </si>
  <si>
    <t>https://twitter.com/inanduru/status/1067001644112650243</t>
  </si>
  <si>
    <t>https://twitter.com/forfinancewatch/status/1064852166119227395</t>
  </si>
  <si>
    <t>https://twitter.com/forfinancewatch/status/1067005393308696576</t>
  </si>
  <si>
    <t>https://twitter.com/jerrydeking/status/1067008895271477249</t>
  </si>
  <si>
    <t>https://twitter.com/oasiis_br/status/1067009510752034821</t>
  </si>
  <si>
    <t>https://twitter.com/cecfee/status/1067013295826190346</t>
  </si>
  <si>
    <t>https://twitter.com/cecfee/status/1067013654657277952</t>
  </si>
  <si>
    <t>https://twitter.com/diderbob/status/1067017236093829120</t>
  </si>
  <si>
    <t>https://twitter.com/stephanesmorel/status/1067020735594541056</t>
  </si>
  <si>
    <t>https://twitter.com/bensimmonsiii/status/1066794405074472960</t>
  </si>
  <si>
    <t>https://twitter.com/bensimmonsiii/status/1067023828604383232</t>
  </si>
  <si>
    <t>https://twitter.com/jviver/status/1067025593148026886</t>
  </si>
  <si>
    <t>https://twitter.com/deborahsialo/status/1067034240527810560</t>
  </si>
  <si>
    <t>https://twitter.com/fluxtrends/status/1065874668882731008</t>
  </si>
  <si>
    <t>https://twitter.com/fluxtrends/status/1067040423091347458</t>
  </si>
  <si>
    <t>https://twitter.com/stevefleck/status/1067056518917496832</t>
  </si>
  <si>
    <t>https://twitter.com/joanjoh01973455/status/1067059792072638471</t>
  </si>
  <si>
    <t>https://twitter.com/dovergirl95/status/1067060052677324800</t>
  </si>
  <si>
    <t>https://twitter.com/greentech_my/status/1066896858134405120</t>
  </si>
  <si>
    <t>https://twitter.com/c_ridu/status/1067060963503824897</t>
  </si>
  <si>
    <t>https://twitter.com/soubrannec/status/1067063290822565889</t>
  </si>
  <si>
    <t>https://twitter.com/thabitsenior/status/1067063644951842817</t>
  </si>
  <si>
    <t>https://twitter.com/politicolucy/status/1067064241121869824</t>
  </si>
  <si>
    <t>https://twitter.com/simon_barrack/status/1067067455837794304</t>
  </si>
  <si>
    <t>https://twitter.com/virza1/status/1067056296510124033</t>
  </si>
  <si>
    <t>https://twitter.com/virza1/status/1067068990529261568</t>
  </si>
  <si>
    <t>https://twitter.com/patricia_lavaud/status/1067065080838320129</t>
  </si>
  <si>
    <t>https://twitter.com/patricia_lavaud/status/1067069301407010816</t>
  </si>
  <si>
    <t>https://twitter.com/marielulu/status/1067070294135922689</t>
  </si>
  <si>
    <t>https://twitter.com/snowjani77/status/1067071194908819456</t>
  </si>
  <si>
    <t>https://twitter.com/ilgreenbuilding/status/1066363572131893248</t>
  </si>
  <si>
    <t>https://twitter.com/sdgsbot/status/1066363910519967745</t>
  </si>
  <si>
    <t>https://twitter.com/njgreenbuilding/status/1067073252638556160</t>
  </si>
  <si>
    <t>https://twitter.com/sdgsbot/status/1067075349140447232</t>
  </si>
  <si>
    <t>https://twitter.com/txgreenbuilding/status/1067078278303965184</t>
  </si>
  <si>
    <t>https://twitter.com/abunera/status/1067080017220435968</t>
  </si>
  <si>
    <t>https://twitter.com/nwabuisiaku/status/1067079592165425152</t>
  </si>
  <si>
    <t>https://twitter.com/nwabuisiaku/status/1067080051148107776</t>
  </si>
  <si>
    <t>https://twitter.com/nhgreenbuilding/status/1067082811889332225</t>
  </si>
  <si>
    <t>https://twitter.com/seed_sustdev/status/1064844205154058240</t>
  </si>
  <si>
    <t>https://twitter.com/seed_sustdev/status/1066315619379933185</t>
  </si>
  <si>
    <t>https://twitter.com/seed_sustdev/status/1067085053887479809</t>
  </si>
  <si>
    <t>https://twitter.com/energysvgtrust/status/1067085790281383937</t>
  </si>
  <si>
    <t>https://twitter.com/brianscififan/status/1067085938013163521</t>
  </si>
  <si>
    <t>https://twitter.com/ico2crypto/status/1067086643126042624</t>
  </si>
  <si>
    <t>https://twitter.com/anthonycoxoecd/status/1067088170519601152</t>
  </si>
  <si>
    <t>https://twitter.com/go_gaels/status/1067088303692963840</t>
  </si>
  <si>
    <t>https://twitter.com/lordsaulon/status/1067088688000180224</t>
  </si>
  <si>
    <t>https://twitter.com/maria04407435/status/1067092271898771456</t>
  </si>
  <si>
    <t>https://twitter.com/zenhuman/status/1067095454180130816</t>
  </si>
  <si>
    <t>https://twitter.com/smartcity4italy/status/1067098607541805058</t>
  </si>
  <si>
    <t>https://twitter.com/key4biz/status/1067098769894850560</t>
  </si>
  <si>
    <t>https://twitter.com/kenyabankers/status/1067110634381295617</t>
  </si>
  <si>
    <t>https://twitter.com/lennybett2/status/1067110776299814913</t>
  </si>
  <si>
    <t>https://twitter.com/radio1rai/status/1061528958498271232</t>
  </si>
  <si>
    <t>https://twitter.com/m4r14p40l4/status/1067113815970590725</t>
  </si>
  <si>
    <t>https://twitter.com/ellyannecgithae/status/1067114414736908288</t>
  </si>
  <si>
    <t>https://twitter.com/futursostenible/status/1067115004552495105</t>
  </si>
  <si>
    <t>https://twitter.com/acode_uganda/status/1065252933007228928</t>
  </si>
  <si>
    <t>https://twitter.com/acode_uganda/status/1065665593125294081</t>
  </si>
  <si>
    <t>https://twitter.com/acode_uganda/status/1067117112580349952</t>
  </si>
  <si>
    <t>https://twitter.com/southernskyre/status/1067119203247943681</t>
  </si>
  <si>
    <t>https://twitter.com/rigreenbuilding/status/1067120058852405251</t>
  </si>
  <si>
    <t>https://twitter.com/trapdinawrpool/status/1067123456670486528</t>
  </si>
  <si>
    <t>https://twitter.com/sdesertboots/status/1067124204557004802</t>
  </si>
  <si>
    <t>https://twitter.com/kelownascott/status/1067125880009371648</t>
  </si>
  <si>
    <t>https://twitter.com/davidhtwong/status/1067050528956329984</t>
  </si>
  <si>
    <t>https://twitter.com/davidhtwong/status/1067050589987598336</t>
  </si>
  <si>
    <t>https://twitter.com/spiderzjay/status/1067134344932847616</t>
  </si>
  <si>
    <t>https://twitter.com/mogreenbuilding/status/1067136916926140420</t>
  </si>
  <si>
    <t>https://twitter.com/gianfrancob3/status/1067149881687576593</t>
  </si>
  <si>
    <t>https://twitter.com/nickfayn94/status/1064991912858447873</t>
  </si>
  <si>
    <t>https://twitter.com/nickfayn94/status/1067159491521773573</t>
  </si>
  <si>
    <t>https://twitter.com/andvaccaro/status/1067162630681432064</t>
  </si>
  <si>
    <t>https://twitter.com/kumikitamori/status/1067157077380993029</t>
  </si>
  <si>
    <t>https://twitter.com/kumikitamori/status/1067157203063357440</t>
  </si>
  <si>
    <t>https://twitter.com/kumikitamori/status/1067166871596740611</t>
  </si>
  <si>
    <t>https://twitter.com/kumikitamori/status/1067166948558061570</t>
  </si>
  <si>
    <t>https://twitter.com/leni_las/status/1067169655620550657</t>
  </si>
  <si>
    <t>https://twitter.com/monicasflores/status/1067183684539826184</t>
  </si>
  <si>
    <t>https://twitter.com/oezguer_erguel/status/1067189959520645121</t>
  </si>
  <si>
    <t>https://twitter.com/marcuccimauriz/status/1067193821174407169</t>
  </si>
  <si>
    <t>https://twitter.com/vinculoeconomic/status/1067199912566128640</t>
  </si>
  <si>
    <t>https://twitter.com/aleee_d/status/1067231206239100928</t>
  </si>
  <si>
    <t>https://twitter.com/siavashjamal/status/1067241189739560964</t>
  </si>
  <si>
    <t>https://twitter.com/albertehstein/status/1067072134952841217</t>
  </si>
  <si>
    <t>https://twitter.com/albertehstein/status/1067258109268115457</t>
  </si>
  <si>
    <t>https://twitter.com/centrommolina/status/1067142772933693448</t>
  </si>
  <si>
    <t>https://twitter.com/naneznoe/status/1067270233281490944</t>
  </si>
  <si>
    <t>https://twitter.com/dbeloved/status/1067288241143975938</t>
  </si>
  <si>
    <t>https://twitter.com/weareneo/status/1067290082913193984</t>
  </si>
  <si>
    <t>https://twitter.com/negredubravka/status/1067300683957895168</t>
  </si>
  <si>
    <t>https://twitter.com/drvishalmassey/status/1067303138007412738</t>
  </si>
  <si>
    <t>https://twitter.com/ivanzenattitude/status/1067317998480969729</t>
  </si>
  <si>
    <t>https://twitter.com/cansouthasia/status/1067333778526240769</t>
  </si>
  <si>
    <t>https://twitter.com/assodistil/status/1067343836073156608</t>
  </si>
  <si>
    <t>https://twitter.com/momanyijoan/status/1067355321394479104</t>
  </si>
  <si>
    <t>https://twitter.com/rossellamuroni/status/1067362943526948866</t>
  </si>
  <si>
    <t>https://twitter.com/nickatneo/status/1067371836177031168</t>
  </si>
  <si>
    <t>https://twitter.com/hvacik/status/1067068723700338688</t>
  </si>
  <si>
    <t>https://twitter.com/giurk/status/1067372763357294594</t>
  </si>
  <si>
    <t>https://twitter.com/greenatopiare/status/1067375980761833472</t>
  </si>
  <si>
    <t>https://twitter.com/m_signifredi/status/1067377491348791297</t>
  </si>
  <si>
    <t>https://twitter.com/mc_kinney/status/1065236253375909888</t>
  </si>
  <si>
    <t>https://twitter.com/mc_kinney/status/1066005046301741056</t>
  </si>
  <si>
    <t>https://twitter.com/mc_kinney/status/1067381705328263168</t>
  </si>
  <si>
    <t>https://twitter.com/albertehstein/status/1067259754966278144</t>
  </si>
  <si>
    <t>https://twitter.com/wctranger/status/1067385947279388673</t>
  </si>
  <si>
    <t>https://twitter.com/cmccclimate/status/1065983052646625280</t>
  </si>
  <si>
    <t>https://twitter.com/cmccclimate/status/1067388472703492096</t>
  </si>
  <si>
    <t>https://twitter.com/76celisa/status/1067393643617619968</t>
  </si>
  <si>
    <t>https://twitter.com/canari868/status/1065201953481859074</t>
  </si>
  <si>
    <t>https://twitter.com/canari868/status/1065240147023863808</t>
  </si>
  <si>
    <t>https://twitter.com/gecoalition/status/1067043915772162048</t>
  </si>
  <si>
    <t>https://twitter.com/ethical_banking/status/1067400683547226113</t>
  </si>
  <si>
    <t>https://twitter.com/greenideatech/status/1067068216969764864</t>
  </si>
  <si>
    <t>https://twitter.com/twittitrentatre/status/1067400919770427394</t>
  </si>
  <si>
    <t>https://twitter.com/secolourbano/status/1067402284798218242</t>
  </si>
  <si>
    <t>https://twitter.com/nurumugambi/status/1066988872037539840</t>
  </si>
  <si>
    <t>https://twitter.com/abookbrian1/status/1067403613104934912</t>
  </si>
  <si>
    <t>https://twitter.com/alanacraigen/status/1067404262819459072</t>
  </si>
  <si>
    <t>https://twitter.com/sirajpower/status/1067401996607676417</t>
  </si>
  <si>
    <t>https://twitter.com/laurentauh/status/1067405342659756033</t>
  </si>
  <si>
    <t>https://twitter.com/afedonline/status/1066998291244740608</t>
  </si>
  <si>
    <t>https://twitter.com/afedonline/status/1067027601720582145</t>
  </si>
  <si>
    <t>https://twitter.com/afedonline/status/1067056719661010944</t>
  </si>
  <si>
    <t>https://twitter.com/mahazubi/status/1067036958524792834</t>
  </si>
  <si>
    <t>https://twitter.com/mahazubi/status/1065255546977116160</t>
  </si>
  <si>
    <t>https://twitter.com/mahazubi/status/1067407296064442368</t>
  </si>
  <si>
    <t>https://twitter.com/ecodev5/status/1067413048770654208</t>
  </si>
  <si>
    <t>https://twitter.com/emma_kollatou/status/1067412467846995968</t>
  </si>
  <si>
    <t>https://twitter.com/c_plumpton/status/1067415022660399104</t>
  </si>
  <si>
    <t>https://twitter.com/unep_fi/status/1067060265001385984</t>
  </si>
  <si>
    <t>https://twitter.com/unep_fi/status/1067062971266990086</t>
  </si>
  <si>
    <t>https://twitter.com/unep_fi/status/1067064261921439745</t>
  </si>
  <si>
    <t>https://twitter.com/finfortomorrow/status/1067065585232678912</t>
  </si>
  <si>
    <t>https://twitter.com/finfortomorrow/status/1067065639871885312</t>
  </si>
  <si>
    <t>https://twitter.com/b_lebot/status/1067417196190724096</t>
  </si>
  <si>
    <t>https://twitter.com/barbara45_20474/status/1067420701005615105</t>
  </si>
  <si>
    <t>https://twitter.com/thecritninja/status/1067421415501029377</t>
  </si>
  <si>
    <t>https://twitter.com/ecodellastampa/status/1067417938771103744</t>
  </si>
  <si>
    <t>https://twitter.com/ecodellastampa/status/1067431004804067338</t>
  </si>
  <si>
    <t>https://twitter.com/jamesplegg/status/1067432321630920705</t>
  </si>
  <si>
    <t>https://twitter.com/csqacert/status/1067433850677018624</t>
  </si>
  <si>
    <t>https://twitter.com/stefaniaventu16/status/1067146195141824513</t>
  </si>
  <si>
    <t>https://twitter.com/stefaniaventu16/status/1064823882782310400</t>
  </si>
  <si>
    <t>https://twitter.com/stefaniaventu16/status/1067145704966184960</t>
  </si>
  <si>
    <t>https://twitter.com/stefaniaventu16/status/1067434358141677571</t>
  </si>
  <si>
    <t>https://twitter.com/birhanulenjiso/status/1067435297284087809</t>
  </si>
  <si>
    <t>https://twitter.com/visitorcity/status/1067435893802188805</t>
  </si>
  <si>
    <t>https://twitter.com/nwsaab/status/1067437075853586440</t>
  </si>
  <si>
    <t>https://twitter.com/ronmckaytweets/status/1067406801518366720</t>
  </si>
  <si>
    <t>https://twitter.com/luis_trevino/status/1067447932083990528</t>
  </si>
  <si>
    <t>https://twitter.com/cybermona/status/1066788424714076161</t>
  </si>
  <si>
    <t>https://twitter.com/cybermona/status/1066814915963367425</t>
  </si>
  <si>
    <t>https://twitter.com/cybermona/status/1067163080956637184</t>
  </si>
  <si>
    <t>https://twitter.com/luis_trevino/status/1067447839746392066</t>
  </si>
  <si>
    <t>https://twitter.com/luis_trevino/status/1067448175546589185</t>
  </si>
  <si>
    <t>https://twitter.com/luis_trevino/status/1067447909640269829</t>
  </si>
  <si>
    <t>https://twitter.com/luis_trevino/status/1067447988027645952</t>
  </si>
  <si>
    <t>https://twitter.com/taggartrehnn/status/1066753393908056064</t>
  </si>
  <si>
    <t>https://twitter.com/taggartrehnn/status/1067446851404619776</t>
  </si>
  <si>
    <t>https://twitter.com/jaysims27/status/1067449476925849602</t>
  </si>
  <si>
    <t>https://twitter.com/paotzepg/status/1067451711260749824</t>
  </si>
  <si>
    <t>https://twitter.com/hankht/status/1067451980589801472</t>
  </si>
  <si>
    <t>https://twitter.com/denisborges26/status/1067452504907137025</t>
  </si>
  <si>
    <t>https://twitter.com/dyehouseinfo/status/1067394528787734528</t>
  </si>
  <si>
    <t>https://twitter.com/dyehouseinfo/status/1067455145573785600</t>
  </si>
  <si>
    <t>https://twitter.com/_open_science_/status/1066746205399482368</t>
  </si>
  <si>
    <t>https://twitter.com/_open_science_/status/1067458612124180480</t>
  </si>
  <si>
    <t>https://twitter.com/realbarabbas/status/1067466528034050048</t>
  </si>
  <si>
    <t>https://twitter.com/njerithiongo/status/1067417571496988677</t>
  </si>
  <si>
    <t>https://twitter.com/njerithiongo/status/1067461660380725251</t>
  </si>
  <si>
    <t>https://twitter.com/cath_njuguna/status/1067467411723612160</t>
  </si>
  <si>
    <t>https://twitter.com/gbujiedan19/status/1067468163028316160</t>
  </si>
  <si>
    <t>https://twitter.com/biorefineryie/status/1067470991423614977</t>
  </si>
  <si>
    <t>https://twitter.com/enrd_cp/status/1064892416455581707</t>
  </si>
  <si>
    <t>https://twitter.com/eriaff_network/status/1064892696249159684</t>
  </si>
  <si>
    <t>https://twitter.com/biorefineryglas/status/1067471313802018816</t>
  </si>
  <si>
    <t>https://twitter.com/cagreenbuilding/status/1067473887783518211</t>
  </si>
  <si>
    <t>https://twitter.com/paulinepark/status/1067476285906190338</t>
  </si>
  <si>
    <t>https://twitter.com/dupontallan3/status/1067481098064707587</t>
  </si>
  <si>
    <t>https://twitter.com/neiassoc/status/1067486698609623041</t>
  </si>
  <si>
    <t>https://twitter.com/peaudebene/status/1067509128971591680</t>
  </si>
  <si>
    <t>https://twitter.com/veelagunaunesco/status/1067419557445492741</t>
  </si>
  <si>
    <t>https://twitter.com/unescomnsabb/status/1067523205152284673</t>
  </si>
  <si>
    <t>https://twitter.com/catherinea1992/status/1067183550456307712</t>
  </si>
  <si>
    <t>https://twitter.com/catherinea1992/status/1067185655950790656</t>
  </si>
  <si>
    <t>https://twitter.com/catherinea1992/status/1067186042980179968</t>
  </si>
  <si>
    <t>https://twitter.com/catherinea1992/status/1067418137564459009</t>
  </si>
  <si>
    <t>https://twitter.com/catherinea1992/status/1067524183268179969</t>
  </si>
  <si>
    <t>https://twitter.com/catherinea1992/status/1067524735381188608</t>
  </si>
  <si>
    <t>https://twitter.com/catherinea1992/status/1067525180816277505</t>
  </si>
  <si>
    <t>https://twitter.com/policyquests/status/1067540765784584192</t>
  </si>
  <si>
    <t>https://twitter.com/gggiindonesia/status/1067541956337688577</t>
  </si>
  <si>
    <t>https://twitter.com/clime_it/status/1065350706222309379</t>
  </si>
  <si>
    <t>https://twitter.com/clime_it/status/1066453974046396416</t>
  </si>
  <si>
    <t>https://twitter.com/clime_it/status/1067557006997942272</t>
  </si>
  <si>
    <t>https://twitter.com/stefanoboeri/status/1067062626935549958</t>
  </si>
  <si>
    <t>https://twitter.com/symbolafondazio/status/1067359318679478272</t>
  </si>
  <si>
    <t>https://twitter.com/erealacci/status/1067063028800196608</t>
  </si>
  <si>
    <t>https://twitter.com/erealacci/status/1067363340270350337</t>
  </si>
  <si>
    <t>https://twitter.com/carseri/status/1067559111896834049</t>
  </si>
  <si>
    <t>https://twitter.com/queenskitty/status/1067556582823739392</t>
  </si>
  <si>
    <t>https://twitter.com/queenskitty/status/1067563169516802048</t>
  </si>
  <si>
    <t>https://twitter.com/joannammeyer/status/1067567133108944896</t>
  </si>
  <si>
    <t>https://twitter.com/noyafieldsorg/status/1067597759681835009</t>
  </si>
  <si>
    <t>https://twitter.com/beccarito/status/1067623576025616386</t>
  </si>
  <si>
    <t>https://twitter.com/mcalannmarx/status/1067625591711703040</t>
  </si>
  <si>
    <t>https://twitter.com/dislerfrank/status/1067632831151644672</t>
  </si>
  <si>
    <t>https://twitter.com/superbasicme/status/1067635994202013697</t>
  </si>
  <si>
    <t>https://twitter.com/mahamosa/status/813066406493360128</t>
  </si>
  <si>
    <t>https://twitter.com/mahamosa/status/1067631246824669184</t>
  </si>
  <si>
    <t>https://twitter.com/nutso4dynamo/status/1067642943358582785</t>
  </si>
  <si>
    <t>https://twitter.com/icanusecan/status/1067441825106010112</t>
  </si>
  <si>
    <t>https://twitter.com/paige989/status/1067659660029759489</t>
  </si>
  <si>
    <t>https://twitter.com/hulotteam/status/1064995520576462848</t>
  </si>
  <si>
    <t>https://twitter.com/itsmypresident/status/1064995924336873478</t>
  </si>
  <si>
    <t>https://twitter.com/luribea68/status/1064996560344440842</t>
  </si>
  <si>
    <t>https://twitter.com/paula_piccard/status/1064996954210557958</t>
  </si>
  <si>
    <t>https://twitter.com/hanslak/status/1065000936026906625</t>
  </si>
  <si>
    <t>https://twitter.com/adamsfrt11/status/1065090181722705921</t>
  </si>
  <si>
    <t>https://twitter.com/takeheight/status/1065090573252485120</t>
  </si>
  <si>
    <t>https://twitter.com/seth_leitman/status/1065098964544958464</t>
  </si>
  <si>
    <t>https://twitter.com/autrement_votre/status/1064994759058571264</t>
  </si>
  <si>
    <t>https://twitter.com/autrement_votre/status/1065140372081381376</t>
  </si>
  <si>
    <t>https://twitter.com/jlazaro/status/1065150868285198336</t>
  </si>
  <si>
    <t>https://twitter.com/jgrobicki/status/1065197772696158208</t>
  </si>
  <si>
    <t>https://twitter.com/arikring/status/1065247879936319488</t>
  </si>
  <si>
    <t>https://twitter.com/adamrogers2030/status/1065260637855645696</t>
  </si>
  <si>
    <t>https://twitter.com/tradomglobal/status/1065661509848743943</t>
  </si>
  <si>
    <t>https://twitter.com/amazingchevvolt/status/1064996058982273024</t>
  </si>
  <si>
    <t>https://twitter.com/amazingchevvolt/status/1066647183896776704</t>
  </si>
  <si>
    <t>https://twitter.com/sureshrajaman19/status/1067664649980497920</t>
  </si>
  <si>
    <t>https://twitter.com/villecantell/status/1067669218244612097</t>
  </si>
  <si>
    <t>https://twitter.com/agriparijs/status/1067671350179962881</t>
  </si>
  <si>
    <t>https://twitter.com/jillannami/status/1067350059774345216</t>
  </si>
  <si>
    <t>https://twitter.com/climateadvisory/status/1067350189957177344</t>
  </si>
  <si>
    <t>https://twitter.com/ashasitati/status/1067350778745167877</t>
  </si>
  <si>
    <t>https://twitter.com/jillannami/status/1067667937547468800</t>
  </si>
  <si>
    <t>https://twitter.com/jillannami/status/1067668517820993536</t>
  </si>
  <si>
    <t>https://twitter.com/climateadvisory/status/1067669664262746112</t>
  </si>
  <si>
    <t>https://twitter.com/ashasitati/status/1067674411384430592</t>
  </si>
  <si>
    <t>https://twitter.com/assoambiente/status/1064872787163168768</t>
  </si>
  <si>
    <t>https://twitter.com/erealacci/status/1065345179438190592</t>
  </si>
  <si>
    <t>https://twitter.com/mud_2018/status/1067684863866793984</t>
  </si>
  <si>
    <t>https://twitter.com/lkente/status/1067696412056608768</t>
  </si>
  <si>
    <t>https://twitter.com/dolphin_n2/status/1066701835401117696</t>
  </si>
  <si>
    <t>https://twitter.com/dolphin_n2/status/1067697143270596608</t>
  </si>
  <si>
    <t>https://twitter.com/lisamariecricht/status/1067159067406163968</t>
  </si>
  <si>
    <t>https://twitter.com/lisamariecricht/status/1067159122510921728</t>
  </si>
  <si>
    <t>https://twitter.com/lisamariecricht/status/1067159239800500224</t>
  </si>
  <si>
    <t>https://twitter.com/lisamariecricht/status/1067564370316546050</t>
  </si>
  <si>
    <t>https://twitter.com/lisamariecricht/status/1067702214951493633</t>
  </si>
  <si>
    <t>https://twitter.com/gevvc/status/1064922225550213123</t>
  </si>
  <si>
    <t>https://twitter.com/gevvc/status/1065189425016131584</t>
  </si>
  <si>
    <t>https://twitter.com/gevvc/status/1065550572789686272</t>
  </si>
  <si>
    <t>https://twitter.com/gevvc/status/1065928165904842752</t>
  </si>
  <si>
    <t>https://twitter.com/gevvc/status/1067706026215002112</t>
  </si>
  <si>
    <t>https://twitter.com/stupgreen/status/1064922295037304832</t>
  </si>
  <si>
    <t>https://twitter.com/stupgreen/status/1065189439993978880</t>
  </si>
  <si>
    <t>https://twitter.com/stupgreen/status/1065550587259949056</t>
  </si>
  <si>
    <t>https://twitter.com/stupgreen/status/1065928208313393152</t>
  </si>
  <si>
    <t>https://twitter.com/stupgreen/status/1067706053826146304</t>
  </si>
  <si>
    <t>https://twitter.com/gratisita/status/1064922318785445888</t>
  </si>
  <si>
    <t>https://twitter.com/gratisita/status/1065189453491245062</t>
  </si>
  <si>
    <t>https://twitter.com/gratisita/status/1065550602128801792</t>
  </si>
  <si>
    <t>https://twitter.com/gratisita/status/1065928247920205824</t>
  </si>
  <si>
    <t>https://twitter.com/gratisita/status/1067706064945274882</t>
  </si>
  <si>
    <t>https://twitter.com/onditicalvin/status/1067706387126456321</t>
  </si>
  <si>
    <t>https://twitter.com/nkimanga/status/1067706442034135040</t>
  </si>
  <si>
    <t>https://twitter.com/rah_sab/status/1066986805617221637</t>
  </si>
  <si>
    <t>https://twitter.com/rah_sab/status/1064804038456328192</t>
  </si>
  <si>
    <t>https://twitter.com/rah_sab/status/1067001410217222146</t>
  </si>
  <si>
    <t>https://twitter.com/rah_sab/status/1067013119954817025</t>
  </si>
  <si>
    <t>https://twitter.com/rah_sab/status/1067719464265949184</t>
  </si>
  <si>
    <t>https://twitter.com/kanykeyo1/status/1066299066861137920</t>
  </si>
  <si>
    <t>https://twitter.com/kanykeyo1/status/1067008738492641280</t>
  </si>
  <si>
    <t>https://twitter.com/kanykeyo1/status/1067008817383292928</t>
  </si>
  <si>
    <t>https://twitter.com/kanykeyo1/status/1067009211048042496</t>
  </si>
  <si>
    <t>https://twitter.com/kanykeyo1/status/1067009289523535872</t>
  </si>
  <si>
    <t>https://twitter.com/kanykeyo1/status/1067009377318694914</t>
  </si>
  <si>
    <t>https://twitter.com/kanykeyo1/status/1067018350440706048</t>
  </si>
  <si>
    <t>https://twitter.com/kanykeyo1/status/1067720681234808832</t>
  </si>
  <si>
    <t>https://twitter.com/kanykeyo1/status/1067721819246026753</t>
  </si>
  <si>
    <t>https://twitter.com/oketeswaka/status/1067725185116196866</t>
  </si>
  <si>
    <t>https://twitter.com/nicole_np/status/1067548996288303105</t>
  </si>
  <si>
    <t>https://twitter.com/gggimorocco/status/1067726545341566976</t>
  </si>
  <si>
    <t>https://twitter.com/madinamohamed/status/1067726935504109568</t>
  </si>
  <si>
    <t>https://twitter.com/gm_filmmaker/status/1067730017944305666</t>
  </si>
  <si>
    <t>https://twitter.com/samsonokwiri/status/1067686892634812416</t>
  </si>
  <si>
    <t>https://twitter.com/samsonokwiri/status/1067687080489353221</t>
  </si>
  <si>
    <t>https://twitter.com/wanjikurevolt/status/1067732933325279232</t>
  </si>
  <si>
    <t>https://twitter.com/energyreporters/status/1067012590394593282</t>
  </si>
  <si>
    <t>https://twitter.com/energyreporters/status/1067737617972772865</t>
  </si>
  <si>
    <t>https://twitter.com/alignthoughts/status/1067374180314816512</t>
  </si>
  <si>
    <t>https://twitter.com/jpnenergy/status/1067375806798839809</t>
  </si>
  <si>
    <t>https://twitter.com/eea_dubai/status/1067701944674861056</t>
  </si>
  <si>
    <t>https://twitter.com/eea_dubai/status/1067733763713585152</t>
  </si>
  <si>
    <t>https://twitter.com/eea_dubai/status/1067734017183756288</t>
  </si>
  <si>
    <t>https://twitter.com/eea_dubai/status/1067734352237350914</t>
  </si>
  <si>
    <t>https://twitter.com/eea_dubai/status/1067734679015620610</t>
  </si>
  <si>
    <t>https://twitter.com/eea_dubai/status/1067734860972867585</t>
  </si>
  <si>
    <t>https://twitter.com/eea_dubai/status/1067735473270005760</t>
  </si>
  <si>
    <t>https://twitter.com/eea_dubai/status/1067735679554207744</t>
  </si>
  <si>
    <t>https://twitter.com/jpnenergy/status/1067707857074819072</t>
  </si>
  <si>
    <t>https://twitter.com/jpnenergy/status/1067738056877359104</t>
  </si>
  <si>
    <t>https://twitter.com/jpnenergy/status/1067738087260913664</t>
  </si>
  <si>
    <t>https://twitter.com/jpnenergy/status/1067451207587950592</t>
  </si>
  <si>
    <t>https://twitter.com/cynomys_it/status/1067742082247376897</t>
  </si>
  <si>
    <t>https://twitter.com/jrojomartin/status/1067742400670588928</t>
  </si>
  <si>
    <t>https://twitter.com/jrojomartin/status/1067350315807268864</t>
  </si>
  <si>
    <t>https://twitter.com/giuliapolito/status/1067746124205879296</t>
  </si>
  <si>
    <t>https://twitter.com/giuliapolito/status/1067746137996763136</t>
  </si>
  <si>
    <t>https://twitter.com/emimoccia/status/1067746219789828098</t>
  </si>
  <si>
    <t>https://twitter.com/emimoccia/status/1067746236055343104</t>
  </si>
  <si>
    <t>https://twitter.com/fpantero/status/1067746374052139008</t>
  </si>
  <si>
    <t>https://twitter.com/ilcirillo/status/1067746614079574016</t>
  </si>
  <si>
    <t>https://twitter.com/jenniferekelund/status/1067450633844871168</t>
  </si>
  <si>
    <t>https://twitter.com/paola_grechi/status/1067747668787691520</t>
  </si>
  <si>
    <t>https://twitter.com/jenniferekelund/status/1067747550235697152</t>
  </si>
  <si>
    <t>https://twitter.com/iemanet/status/1067748693762297856</t>
  </si>
  <si>
    <t>https://twitter.com/cathleencrudden/status/1067448120366252034</t>
  </si>
  <si>
    <t>https://twitter.com/cathleencrudden/status/1067749801415110656</t>
  </si>
  <si>
    <t>https://twitter.com/beamauk/status/1067750108006154240</t>
  </si>
  <si>
    <t>https://twitter.com/bayuendah/status/1067767938747326464</t>
  </si>
  <si>
    <t>https://twitter.com/rariedabull/status/1067770828627066880</t>
  </si>
  <si>
    <t>https://twitter.com/deangeli_giada/status/1067775052886749184</t>
  </si>
  <si>
    <t>https://twitter.com/deangeli_giada/status/1067775069273894912</t>
  </si>
  <si>
    <t>https://twitter.com/orazioconti6/status/1067781835957157890</t>
  </si>
  <si>
    <t>https://twitter.com/orazioconti6/status/1067781852621152257</t>
  </si>
  <si>
    <t>https://twitter.com/theresamep/status/1067781874427285504</t>
  </si>
  <si>
    <t>https://twitter.com/cinziatoma/status/1067781947513102337</t>
  </si>
  <si>
    <t>https://twitter.com/cinziatoma/status/1067781958342725632</t>
  </si>
  <si>
    <t>https://twitter.com/rajendragb/status/1067782628454092802</t>
  </si>
  <si>
    <t>https://twitter.com/sweetcookiesme/status/1067782644275060736</t>
  </si>
  <si>
    <t>https://twitter.com/paesedellasera/status/1067372010110664704</t>
  </si>
  <si>
    <t>https://twitter.com/paesedellasera/status/1067745117749080064</t>
  </si>
  <si>
    <t>https://twitter.com/flaviorossi17/status/1067783043887366145</t>
  </si>
  <si>
    <t>https://twitter.com/flaviorossi17/status/1067783136820506624</t>
  </si>
  <si>
    <t>https://twitter.com/greencubator/status/1067784587970076673</t>
  </si>
  <si>
    <t>https://twitter.com/tarangmeows/status/1067785786177679360</t>
  </si>
  <si>
    <t>https://twitter.com/tarangmeows/status/1067781876805324801</t>
  </si>
  <si>
    <t>https://twitter.com/waterjpi/status/1067793977863258113</t>
  </si>
  <si>
    <t>https://twitter.com/lucarallo/status/1067795904944631808</t>
  </si>
  <si>
    <t>https://twitter.com/mountainino/status/1067796401759899649</t>
  </si>
  <si>
    <t>https://twitter.com/kateunacanada/status/1067126308986077184</t>
  </si>
  <si>
    <t>https://twitter.com/kateunacanada/status/1067799739331153920</t>
  </si>
  <si>
    <t>https://twitter.com/leti_palmisano/status/1067801163536449536</t>
  </si>
  <si>
    <t>https://twitter.com/ecomondo/status/1065189363603177472</t>
  </si>
  <si>
    <t>https://twitter.com/maurizioi/status/1065189408557723648</t>
  </si>
  <si>
    <t>https://twitter.com/energred/status/1065275601039360001</t>
  </si>
  <si>
    <t>https://twitter.com/energred/status/1067384314147549184</t>
  </si>
  <si>
    <t>https://twitter.com/ecomondo/status/1065550507845013504</t>
  </si>
  <si>
    <t>https://twitter.com/maurizioi/status/1065550556947783680</t>
  </si>
  <si>
    <t>https://twitter.com/edambiente/status/1065884466231562240</t>
  </si>
  <si>
    <t>https://twitter.com/maurizioi/status/1065928150629195776</t>
  </si>
  <si>
    <t>https://twitter.com/maurizioi/status/1064922180360839169</t>
  </si>
  <si>
    <t>https://twitter.com/maurizioi/status/1067706010683535361</t>
  </si>
  <si>
    <t>https://twitter.com/maurizioi/status/1067801222760079360</t>
  </si>
  <si>
    <t>https://twitter.com/symbolafondazio/status/1064812546476204032</t>
  </si>
  <si>
    <t>https://twitter.com/erealacci/status/1064921025748615168</t>
  </si>
  <si>
    <t>https://twitter.com/enerrinn/status/1064922212854042624</t>
  </si>
  <si>
    <t>https://twitter.com/enerrinn/status/1067801268213727232</t>
  </si>
  <si>
    <t>https://twitter.com/ungreeneconomy/status/1067431662739288069</t>
  </si>
  <si>
    <t>https://twitter.com/ungreeneconomy/status/1067695870127284224</t>
  </si>
  <si>
    <t>https://twitter.com/alessiocazzin/status/1067809906827411456</t>
  </si>
  <si>
    <t>https://twitter.com/islayentrust/status/1067813764618231810</t>
  </si>
  <si>
    <t>https://twitter.com/financeandkm/status/1067831601604816897</t>
  </si>
  <si>
    <t>https://twitter.com/ideas4action/status/1067832071815602181</t>
  </si>
  <si>
    <t>https://twitter.com/mnicaedwards/status/1067833639126347776</t>
  </si>
  <si>
    <t>https://twitter.com/idepofficial/status/1067834778156785665</t>
  </si>
  <si>
    <t>https://twitter.com/conexcellence/status/1065501965323567110</t>
  </si>
  <si>
    <t>https://twitter.com/ukelanortheast/status/1066680895392878592</t>
  </si>
  <si>
    <t>https://twitter.com/sharonenv1/status/1065313789124493312</t>
  </si>
  <si>
    <t>https://twitter.com/climateactionne/status/1065313939406376969</t>
  </si>
  <si>
    <t>https://twitter.com/fsbnortheast/status/1065293271973486593</t>
  </si>
  <si>
    <t>https://twitter.com/_businessdurham/status/1065559009971834886</t>
  </si>
  <si>
    <t>https://twitter.com/drumgroup/status/1065292550846713857</t>
  </si>
  <si>
    <t>https://twitter.com/drumgroup/status/1067057258499096577</t>
  </si>
  <si>
    <t>https://twitter.com/sharonenv1/status/1065311333523103747</t>
  </si>
  <si>
    <t>https://twitter.com/climateactionne/status/1065292254724702210</t>
  </si>
  <si>
    <t>https://twitter.com/climateactionne/status/1065358340144996353</t>
  </si>
  <si>
    <t>https://twitter.com/jenclairrobson/status/1065292695785168897</t>
  </si>
  <si>
    <t>https://twitter.com/nenaturepship/status/1064884703130513408</t>
  </si>
  <si>
    <t>https://twitter.com/nenaturepship/status/1065342100718407680</t>
  </si>
  <si>
    <t>https://twitter.com/iieuk/status/1065520710771187712</t>
  </si>
  <si>
    <t>https://twitter.com/quorumhub/status/1064887533518102531</t>
  </si>
  <si>
    <t>https://twitter.com/quorumhub/status/1065919574338662400</t>
  </si>
  <si>
    <t>https://twitter.com/sharonenv1/status/1065470134687543296</t>
  </si>
  <si>
    <t>https://twitter.com/climateactionne/status/1065469943846764544</t>
  </si>
  <si>
    <t>https://twitter.com/jenclairrobson/status/1065586796925464576</t>
  </si>
  <si>
    <t>https://twitter.com/anna_lisamills/status/1067390005830696960</t>
  </si>
  <si>
    <t>https://twitter.com/anna_lisamills/status/1067447188870045696</t>
  </si>
  <si>
    <t>https://twitter.com/sharonenv1/status/1067387388098424833</t>
  </si>
  <si>
    <t>https://twitter.com/sharonenv1/status/1067400494509944832</t>
  </si>
  <si>
    <t>https://twitter.com/sharonenv1/status/1067423613450637313</t>
  </si>
  <si>
    <t>https://twitter.com/sharonenv1/status/1067658930988421122</t>
  </si>
  <si>
    <t>https://twitter.com/climateactionne/status/1067387511192743936</t>
  </si>
  <si>
    <t>https://twitter.com/climateactionne/status/1067423875993034760</t>
  </si>
  <si>
    <t>https://twitter.com/jenclairrobson/status/1067387463969181696</t>
  </si>
  <si>
    <t>https://twitter.com/climateactionne/status/1067429790527811584</t>
  </si>
  <si>
    <t>https://twitter.com/climateactionne/status/1067841105360752640</t>
  </si>
  <si>
    <t>https://twitter.com/jenclairrobson/status/1067429906886230018</t>
  </si>
  <si>
    <t>https://twitter.com/jenclairrobson/status/1067841150139187200</t>
  </si>
  <si>
    <t>https://twitter.com/ofbyforever/status/1067851590512623619</t>
  </si>
  <si>
    <t>https://twitter.com/doraakolo/status/1067853536258609154</t>
  </si>
  <si>
    <t>https://twitter.com/jeromeandalina/status/1067858748167856129</t>
  </si>
  <si>
    <t>https://twitter.com/fyldefuture/status/1067862879989317632</t>
  </si>
  <si>
    <t>https://twitter.com/fyldefuture/status/1067862971383275520</t>
  </si>
  <si>
    <t>https://twitter.com/fyldefuture/status/1067863040157278208</t>
  </si>
  <si>
    <t>https://twitter.com/ibrockova/status/1067865469372256257</t>
  </si>
  <si>
    <t>https://twitter.com/haimanotwua/status/1067867018857193472</t>
  </si>
  <si>
    <t>https://twitter.com/wbg_climate/status/1066141915362541568</t>
  </si>
  <si>
    <t>https://twitter.com/ecomarketplace/status/1067876737722265608</t>
  </si>
  <si>
    <t>https://twitter.com/chislettshakeup/status/1067123251229396993</t>
  </si>
  <si>
    <t>https://twitter.com/chislettshakeup/status/1067882510816878603</t>
  </si>
  <si>
    <t>https://twitter.com/chislettshakeup/status/1067111708970426368</t>
  </si>
  <si>
    <t>https://twitter.com/9cnewsuae/status/1058139994672504833</t>
  </si>
  <si>
    <t>https://twitter.com/9cnewsuae/status/1067911207678603265</t>
  </si>
  <si>
    <t>https://twitter.com/meldawson6/status/1067913709786296321</t>
  </si>
  <si>
    <t>https://twitter.com/franferrante/status/1065988550309670912</t>
  </si>
  <si>
    <t>https://twitter.com/giasilvestrini/status/1065989438562594816</t>
  </si>
  <si>
    <t>https://twitter.com/ezanchini/status/1065990972830552070</t>
  </si>
  <si>
    <t>https://twitter.com/jacopogiliberto/status/1065991077948207105</t>
  </si>
  <si>
    <t>https://twitter.com/jacopogiliberto/status/1067927778627063812</t>
  </si>
  <si>
    <t>https://twitter.com/msegur/status/1067940110778462209</t>
  </si>
  <si>
    <t>https://twitter.com/jentykirschwood/status/1067954568846204929</t>
  </si>
  <si>
    <t>https://twitter.com/angtheplant/status/1067955356343693312</t>
  </si>
  <si>
    <t>https://twitter.com/nicholasyplebel/status/1067970660079566849</t>
  </si>
  <si>
    <t>https://twitter.com/ourfuturewater/status/1067307592110628866</t>
  </si>
  <si>
    <t>https://twitter.com/youngh20leader/status/1067985127135830016</t>
  </si>
  <si>
    <t>https://twitter.com/youngh20leader/status/1067308304475377664</t>
  </si>
  <si>
    <t>https://twitter.com/youngh20leader/status/1067985149722161152</t>
  </si>
  <si>
    <t>https://twitter.com/youngh20leader/status/1067985198388719619</t>
  </si>
  <si>
    <t>https://twitter.com/youngh20leader/status/1067985219620265984</t>
  </si>
  <si>
    <t>https://twitter.com/youngh20leader/status/1067985240218451968</t>
  </si>
  <si>
    <t>https://twitter.com/bigjmcc/status/1067019707566440448</t>
  </si>
  <si>
    <t>https://twitter.com/lisarobertshfx/status/1067966610479169536</t>
  </si>
  <si>
    <t>https://twitter.com/bigjmcc/status/1067986831847899136</t>
  </si>
  <si>
    <t>https://twitter.com/habesham/status/1068005302145089536</t>
  </si>
  <si>
    <t>https://twitter.com/gogreenr12/status/1066202310349451264</t>
  </si>
  <si>
    <t>https://twitter.com/gogreenr12/status/1068010255987040256</t>
  </si>
  <si>
    <t>https://twitter.com/seyoumagex/status/1068011301060923392</t>
  </si>
  <si>
    <t>https://twitter.com/obberlisa/status/1068034206230564864</t>
  </si>
  <si>
    <t>https://twitter.com/ecomondo/status/1067705947852812288</t>
  </si>
  <si>
    <t>https://twitter.com/marcoforc/status/1068047452941496320</t>
  </si>
  <si>
    <t>https://twitter.com/marystgeorge/status/1068060014940643328</t>
  </si>
  <si>
    <t>https://twitter.com/goodnewsfinland/status/1065274943074693122</t>
  </si>
  <si>
    <t>https://twitter.com/claudiomkd/status/1065310611326812160</t>
  </si>
  <si>
    <t>https://twitter.com/goodnewsfinland/status/1068061424063315968</t>
  </si>
  <si>
    <t>https://twitter.com/claudiomkd/status/1068062544412229632</t>
  </si>
  <si>
    <t>https://twitter.com/lguido18/status/1068063465267478528</t>
  </si>
  <si>
    <t>https://twitter.com/daperspectives/status/1067290351684136960</t>
  </si>
  <si>
    <t>https://twitter.com/daperspectives/status/1068016026938499072</t>
  </si>
  <si>
    <t>https://twitter.com/daperspectives/status/1068080868973981698</t>
  </si>
  <si>
    <t>https://twitter.com/balinteractive/status/1068081704869478400</t>
  </si>
  <si>
    <t>https://twitter.com/mdr_torino/status/1067795295856222210</t>
  </si>
  <si>
    <t>https://twitter.com/nonsoloambiente/status/1068088092970618880</t>
  </si>
  <si>
    <t>https://twitter.com/thgreenparty/status/1068095278505500672</t>
  </si>
  <si>
    <t>https://twitter.com/gabrielemammi/status/1068098145211621376</t>
  </si>
  <si>
    <t>https://twitter.com/ivopezzuto/status/1068101252087721984</t>
  </si>
  <si>
    <t>https://twitter.com/ivopezzuto/status/1068101614488231936</t>
  </si>
  <si>
    <t>https://twitter.com/berryethiopia/status/1068106537774841857</t>
  </si>
  <si>
    <t>https://twitter.com/uniliuc/status/1068108712127201280</t>
  </si>
  <si>
    <t>https://twitter.com/tirsity/status/1068124441585037313</t>
  </si>
  <si>
    <t>https://twitter.com/sammytesfu/status/1068128537704611840</t>
  </si>
  <si>
    <t>https://twitter.com/kbmpofu/status/1068129342679601152</t>
  </si>
  <si>
    <t>https://twitter.com/krispaju87/status/1068134879953596421</t>
  </si>
  <si>
    <t>https://twitter.com/pachikorozw/status/1065537860659527680</t>
  </si>
  <si>
    <t>https://twitter.com/pachikorozw/status/1068141608942616576</t>
  </si>
  <si>
    <t>https://twitter.com/mancunianbirder/status/1065903089671172096</t>
  </si>
  <si>
    <t>https://twitter.com/mancunianbirder/status/1068149885998940162</t>
  </si>
  <si>
    <t>https://twitter.com/okothkenneth/status/1067699615523381248</t>
  </si>
  <si>
    <t>https://twitter.com/kimathinjebi/status/1068046688089190400</t>
  </si>
  <si>
    <t>https://twitter.com/kimathinjebi/status/1068150744405196800</t>
  </si>
  <si>
    <t>https://twitter.com/sardauna2000/status/1068153172596805632</t>
  </si>
  <si>
    <t>https://twitter.com/finetouchcon/status/1064764667971682304</t>
  </si>
  <si>
    <t>https://twitter.com/finetouchcon/status/1065519450005401601</t>
  </si>
  <si>
    <t>https://twitter.com/finetouchcon/status/1066606375890026501</t>
  </si>
  <si>
    <t>https://twitter.com/boostfellowship/status/1064809421501538304</t>
  </si>
  <si>
    <t>https://twitter.com/garethhorsfield/status/1064935798670278656</t>
  </si>
  <si>
    <t>https://twitter.com/garethhorsfield/status/1064935830496714753</t>
  </si>
  <si>
    <t>https://twitter.com/garethhorsfield/status/1064935883235840000</t>
  </si>
  <si>
    <t>https://twitter.com/garethhorsfield/status/1064937810585690112</t>
  </si>
  <si>
    <t>https://twitter.com/garethhorsfield/status/1068159048346988544</t>
  </si>
  <si>
    <t>https://twitter.com/wcozimbabwe/status/1064834618719956992</t>
  </si>
  <si>
    <t>https://twitter.com/greeniloharare/status/1063825734102339591</t>
  </si>
  <si>
    <t>https://twitter.com/sibongi39477255/status/1064981075439599621</t>
  </si>
  <si>
    <t>https://twitter.com/wcozimbabwe/status/1064834333670805506</t>
  </si>
  <si>
    <t>https://twitter.com/greeniloharare/status/1064546794565234690</t>
  </si>
  <si>
    <t>https://twitter.com/achinomwe/status/1065209101142171648</t>
  </si>
  <si>
    <t>https://twitter.com/royal_consult/status/1065064344000581632</t>
  </si>
  <si>
    <t>https://twitter.com/boostfellowship/status/1065190195945975809</t>
  </si>
  <si>
    <t>https://twitter.com/greeniloharare/status/1065103979544276992</t>
  </si>
  <si>
    <t>https://twitter.com/achinomwe/status/1065536286314954753</t>
  </si>
  <si>
    <t>https://twitter.com/saberstianzw/status/1064821845000679425</t>
  </si>
  <si>
    <t>https://twitter.com/saberstianzw/status/1065539137342767104</t>
  </si>
  <si>
    <t>https://twitter.com/saberstianzw/status/1065883357874188289</t>
  </si>
  <si>
    <t>https://twitter.com/saberstianzw/status/1065883720287223808</t>
  </si>
  <si>
    <t>https://twitter.com/boostfellowship/status/1065536299690586112</t>
  </si>
  <si>
    <t>https://twitter.com/greeniloharare/status/1065534425214189568</t>
  </si>
  <si>
    <t>https://twitter.com/royal_consult/status/1068129474087129089</t>
  </si>
  <si>
    <t>https://twitter.com/boostfellowship/status/1068153365589368834</t>
  </si>
  <si>
    <t>https://twitter.com/boostfellowship/status/1068099221621010432</t>
  </si>
  <si>
    <t>https://twitter.com/greeniloharare/status/1068162907177918464</t>
  </si>
  <si>
    <t>https://twitter.com/royal_consult/status/1063317822263173120</t>
  </si>
  <si>
    <t>https://twitter.com/royal_consult/status/1064823439545024512</t>
  </si>
  <si>
    <t>https://twitter.com/royal_consult/status/1064824429513969665</t>
  </si>
  <si>
    <t>https://twitter.com/royal_consult/status/1064824466679705600</t>
  </si>
  <si>
    <t>https://twitter.com/royal_consult/status/1065633311891046401</t>
  </si>
  <si>
    <t>https://twitter.com/royal_consult/status/1065948107509252096</t>
  </si>
  <si>
    <t>https://twitter.com/greenbuildingwi/status/1068162933316829186</t>
  </si>
  <si>
    <t>https://twitter.com/vroumeas/status/1068167808729735169</t>
  </si>
  <si>
    <t>https://twitter.com/beama_htg/status/1067747734399143937</t>
  </si>
  <si>
    <t>https://twitter.com/greenallianceuk/status/1067765758506209280</t>
  </si>
  <si>
    <t>https://twitter.com/chrisjyatesuk/status/1068168703601246208</t>
  </si>
  <si>
    <t>https://twitter.com/efd_initiative/status/1066830477703725059</t>
  </si>
  <si>
    <t>https://twitter.com/unep_fi/status/1065982414206439424</t>
  </si>
  <si>
    <t>https://twitter.com/gecoalition/status/1066001847788478464</t>
  </si>
  <si>
    <t>https://twitter.com/natcapcoalition/status/1065982546440331264</t>
  </si>
  <si>
    <t>https://twitter.com/ggkplatform/status/1065981353840336897</t>
  </si>
  <si>
    <t>https://twitter.com/unitar/status/1066991600847515648</t>
  </si>
  <si>
    <t>https://twitter.com/efd_initiative/status/1066995379395354624</t>
  </si>
  <si>
    <t>https://twitter.com/uncclearn/status/1066984792930041858</t>
  </si>
  <si>
    <t>https://twitter.com/uncclearn/status/1066990107088035840</t>
  </si>
  <si>
    <t>https://twitter.com/uncclearn/status/1067005470022516743</t>
  </si>
  <si>
    <t>https://twitter.com/uncclearn/status/1067065610314678272</t>
  </si>
  <si>
    <t>https://twitter.com/gecoalition/status/1067011500110462979</t>
  </si>
  <si>
    <t>https://twitter.com/ggkplatform/status/1067006137466347520</t>
  </si>
  <si>
    <t>https://twitter.com/efd_initiative/status/1066974006086168576</t>
  </si>
  <si>
    <t>https://twitter.com/gecoalition/status/1067000618089361408</t>
  </si>
  <si>
    <t>https://twitter.com/natcapcoalition/status/1066969948717834240</t>
  </si>
  <si>
    <t>https://twitter.com/natcapcoalition/status/1066976043674800128</t>
  </si>
  <si>
    <t>https://twitter.com/natcapcoalition/status/1066981556378628097</t>
  </si>
  <si>
    <t>https://twitter.com/natcapcoalition/status/1066990706986819585</t>
  </si>
  <si>
    <t>https://twitter.com/natcapcoalition/status/1067009143842709506</t>
  </si>
  <si>
    <t>https://twitter.com/natcapcoalition/status/1067014588464578561</t>
  </si>
  <si>
    <t>https://twitter.com/natcapcoalition/status/1067014743754502150</t>
  </si>
  <si>
    <t>https://twitter.com/natcapcoalition/status/1067058496779288577</t>
  </si>
  <si>
    <t>https://twitter.com/natcapcoalition/status/1067332826490646528</t>
  </si>
  <si>
    <t>https://twitter.com/natcapcoalition/status/1067342335221133313</t>
  </si>
  <si>
    <t>https://twitter.com/natcapcoalition/status/1067448413543903232</t>
  </si>
  <si>
    <t>https://twitter.com/ggkplatform/status/1066974010557239297</t>
  </si>
  <si>
    <t>https://twitter.com/ggkplatform/status/1066982719392030721</t>
  </si>
  <si>
    <t>https://twitter.com/ggkplatform/status/1067340787208335360</t>
  </si>
  <si>
    <t>https://twitter.com/efd_initiative/status/1066982845745414144</t>
  </si>
  <si>
    <t>https://twitter.com/oecd_env/status/1066991734234718208</t>
  </si>
  <si>
    <t>https://twitter.com/ggkplatform/status/1066975952310333440</t>
  </si>
  <si>
    <t>https://twitter.com/ggkplatform/status/1066982644238491649</t>
  </si>
  <si>
    <t>https://twitter.com/gggi_hq/status/1066985880680718336</t>
  </si>
  <si>
    <t>https://twitter.com/ggkplatform/status/1067015324808241153</t>
  </si>
  <si>
    <t>https://twitter.com/gecoalition/status/1064460355018113026</t>
  </si>
  <si>
    <t>https://twitter.com/gecoalition/status/1065236598470688768</t>
  </si>
  <si>
    <t>https://twitter.com/gecoalition/status/1065248331910340609</t>
  </si>
  <si>
    <t>https://twitter.com/gecoalition/status/1065561108398903296</t>
  </si>
  <si>
    <t>https://twitter.com/gecoalition/status/1065941123372380160</t>
  </si>
  <si>
    <t>https://twitter.com/gecoalition/status/1066653726050537473</t>
  </si>
  <si>
    <t>https://twitter.com/gecoalition/status/1067001152494018560</t>
  </si>
  <si>
    <t>https://twitter.com/gecoalition/status/1067008118134112257</t>
  </si>
  <si>
    <t>https://twitter.com/gecoalition/status/1067061745674534912</t>
  </si>
  <si>
    <t>https://twitter.com/gecoalition/status/1067081086436544512</t>
  </si>
  <si>
    <t>https://twitter.com/gecoalition/status/1067394013395857408</t>
  </si>
  <si>
    <t>https://twitter.com/gecoalition/status/1067399603513933829</t>
  </si>
  <si>
    <t>https://twitter.com/ggkplatform/status/1065247145173880832</t>
  </si>
  <si>
    <t>https://twitter.com/ggkplatform/status/1065566505566388224</t>
  </si>
  <si>
    <t>https://twitter.com/ggkplatform/status/1067002991453052928</t>
  </si>
  <si>
    <t>https://twitter.com/mscgreeneconomy/status/1067380226823544833</t>
  </si>
  <si>
    <t>https://twitter.com/oecd_env/status/1067342131977748480</t>
  </si>
  <si>
    <t>https://twitter.com/ungreeneconomy/status/1067409796654137344</t>
  </si>
  <si>
    <t>https://twitter.com/ggkplatform/status/1067342052562804736</t>
  </si>
  <si>
    <t>https://twitter.com/noro_kurilla/status/1067735056846897158</t>
  </si>
  <si>
    <t>https://twitter.com/ggkplatform/status/1067738163555254272</t>
  </si>
  <si>
    <t>https://twitter.com/mscgreeneconomy/status/1067102720845377536</t>
  </si>
  <si>
    <t>https://twitter.com/mscgreeneconomy/status/1067144972825214977</t>
  </si>
  <si>
    <t>https://twitter.com/mscgreeneconomy/status/1067758055021076481</t>
  </si>
  <si>
    <t>https://twitter.com/ggkplatform/status/1067758260143435776</t>
  </si>
  <si>
    <t>https://twitter.com/ungreeneconomy/status/1066995020392206336</t>
  </si>
  <si>
    <t>https://twitter.com/ungreeneconomy/status/1067017710998089733</t>
  </si>
  <si>
    <t>https://twitter.com/ungreeneconomy/status/1067055491510149126</t>
  </si>
  <si>
    <t>https://twitter.com/ungreeneconomy/status/1067334809154924544</t>
  </si>
  <si>
    <t>https://twitter.com/ungreeneconomy/status/1067761339668590592</t>
  </si>
  <si>
    <t>https://twitter.com/ungreeneconomy/status/1067805237363249154</t>
  </si>
  <si>
    <t>https://twitter.com/ggkplatform/status/1067780041411567616</t>
  </si>
  <si>
    <t>https://twitter.com/migreenbuilding/status/1068170479209451521</t>
  </si>
  <si>
    <t>https://twitter.com/both_julia/status/1068174216288223232</t>
  </si>
  <si>
    <t>https://twitter.com/boostfellowship/status/1064809777098825728</t>
  </si>
  <si>
    <t>https://twitter.com/boostfellowship/status/1065206345517985792</t>
  </si>
  <si>
    <t>https://twitter.com/boostfellowship/status/1065624624828989441</t>
  </si>
  <si>
    <t>https://twitter.com/greeniloharare/status/1065625270332416001</t>
  </si>
  <si>
    <t>https://twitter.com/greeniloharare/status/1065875719631327232</t>
  </si>
  <si>
    <t>https://twitter.com/bamutingwende/status/1065876391558868992</t>
  </si>
  <si>
    <t>https://twitter.com/wcozimbabwe/status/1065922726827880448</t>
  </si>
  <si>
    <t>https://twitter.com/greeniloharare/status/1065875604942266368</t>
  </si>
  <si>
    <t>https://twitter.com/bamutingwende/status/1065876424060485632</t>
  </si>
  <si>
    <t>https://twitter.com/greeniloharare/status/1065879334076993536</t>
  </si>
  <si>
    <t>https://twitter.com/greeniloharare/status/1065890574195191808</t>
  </si>
  <si>
    <t>https://twitter.com/greeniloharare/status/1065892605412720642</t>
  </si>
  <si>
    <t>https://twitter.com/bamutingwende/status/1065879475089539072</t>
  </si>
  <si>
    <t>https://twitter.com/bamutingwende/status/1065892990210793472</t>
  </si>
  <si>
    <t>https://twitter.com/achinomwe/status/1064813990453420032</t>
  </si>
  <si>
    <t>https://twitter.com/achinomwe/status/1064814015208194048</t>
  </si>
  <si>
    <t>https://twitter.com/greeniloharare/status/1064805931979026432</t>
  </si>
  <si>
    <t>https://twitter.com/greeniloharare/status/1064807324802564096</t>
  </si>
  <si>
    <t>https://twitter.com/greeniloharare/status/1064810846847676416</t>
  </si>
  <si>
    <t>https://twitter.com/greeniloharare/status/1065947240378843137</t>
  </si>
  <si>
    <t>https://twitter.com/bamutingwende/status/1064807696652791808</t>
  </si>
  <si>
    <t>https://twitter.com/bamutingwende/status/1064807725723541505</t>
  </si>
  <si>
    <t>https://twitter.com/bamutingwende/status/1066213809189212161</t>
  </si>
  <si>
    <t>https://twitter.com/bamutingwende/status/1068189802594476034</t>
  </si>
  <si>
    <t>https://twitter.com/megmcmorris/status/1065634417220177921</t>
  </si>
  <si>
    <t>https://twitter.com/megmcmorris/status/1068200323976712193</t>
  </si>
  <si>
    <t>https://twitter.com/megmcmorris/status/1068206481869283333</t>
  </si>
  <si>
    <t>https://twitter.com/greenbiz/status/1068206960493899782</t>
  </si>
  <si>
    <t>https://twitter.com/realnigelndlovu/status/1068211099001081856</t>
  </si>
  <si>
    <t>https://twitter.com/karl_caco/status/1068240108363616257</t>
  </si>
  <si>
    <t>https://twitter.com/nealaztec/status/1068149717970927618</t>
  </si>
  <si>
    <t>https://twitter.com/premillennials/status/1068242007657771008</t>
  </si>
  <si>
    <t>https://twitter.com/notizieinitalia/status/1068258405163458560</t>
  </si>
  <si>
    <t>https://twitter.com/elena_giusini/status/1068258411060649984</t>
  </si>
  <si>
    <t>https://twitter.com/noisiamoilpd/status/1068258417696010240</t>
  </si>
  <si>
    <t>https://twitter.com/michebrune1/status/1068258430354370560</t>
  </si>
  <si>
    <t>https://twitter.com/esmecarlino/status/1068258445709709316</t>
  </si>
  <si>
    <t>https://twitter.com/nadiadcitta/status/1068258457340522496</t>
  </si>
  <si>
    <t>https://twitter.com/robertosignore7/status/1068258492492980227</t>
  </si>
  <si>
    <t>https://twitter.com/foiellipaolo/status/1068258555835359232</t>
  </si>
  <si>
    <t>https://twitter.com/serik_tpol/status/1068258805199319040</t>
  </si>
  <si>
    <t>https://twitter.com/oecd_env/status/1067433830120714241</t>
  </si>
  <si>
    <t>https://twitter.com/oecd_env/status/1067773148068831232</t>
  </si>
  <si>
    <t>https://twitter.com/servelearngrow/status/1067773312032493568</t>
  </si>
  <si>
    <t>https://twitter.com/servelearngrow/status/1067020693299257345</t>
  </si>
  <si>
    <t>https://twitter.com/servelearngrow/status/1068259345211756546</t>
  </si>
  <si>
    <t>https://twitter.com/moixus1970/status/1068259425008398336</t>
  </si>
  <si>
    <t>https://twitter.com/giro16669719/status/1068259576481492994</t>
  </si>
  <si>
    <t>https://twitter.com/fraskuzza/status/1068259629216473089</t>
  </si>
  <si>
    <t>https://twitter.com/faustodemaria/status/1068260097321775106</t>
  </si>
  <si>
    <t>https://twitter.com/coledoni/status/1068261000418402306</t>
  </si>
  <si>
    <t>https://twitter.com/a_m_295/status/1068262382512848897</t>
  </si>
  <si>
    <t>https://twitter.com/annacol468/status/1068262631004348421</t>
  </si>
  <si>
    <t>https://twitter.com/salcinz/status/1068269581872099329</t>
  </si>
  <si>
    <t>https://twitter.com/claudiafeuli/status/1068270311056031744</t>
  </si>
  <si>
    <t>https://twitter.com/oxfordtmcd/status/1068272107090571265</t>
  </si>
  <si>
    <t>https://twitter.com/pinina3946/status/1068275744026083328</t>
  </si>
  <si>
    <t>https://twitter.com/wdubitsky/status/1068276028659941376</t>
  </si>
  <si>
    <t>https://twitter.com/gianpaolopamio/status/1068278050524184578</t>
  </si>
  <si>
    <t>https://twitter.com/cleo63522213/status/1068280034803286021</t>
  </si>
  <si>
    <t>https://twitter.com/fabriziokinga/status/1068286252930269184</t>
  </si>
  <si>
    <t>https://twitter.com/matteocavagnin1/status/1068286654744535041</t>
  </si>
  <si>
    <t>https://twitter.com/marcnever/status/1068289607496867840</t>
  </si>
  <si>
    <t>https://twitter.com/conmaumartina/status/1068293033714741248</t>
  </si>
  <si>
    <t>https://twitter.com/aquaurbana/status/1067307766782423040</t>
  </si>
  <si>
    <t>https://twitter.com/yamatho2/status/1067308293226414080</t>
  </si>
  <si>
    <t>https://twitter.com/markandfocus/status/1067307905177739264</t>
  </si>
  <si>
    <t>https://twitter.com/yamatho2/status/1067308315066150913</t>
  </si>
  <si>
    <t>https://twitter.com/mitidaption/status/1067308021003382784</t>
  </si>
  <si>
    <t>https://twitter.com/yamatho2/status/1067308349388201984</t>
  </si>
  <si>
    <t>https://twitter.com/robert_brears/status/1067308144773058560</t>
  </si>
  <si>
    <t>https://twitter.com/yamatho2/status/1067308379247394816</t>
  </si>
  <si>
    <t>https://twitter.com/yamatho2/status/1068297134162759681</t>
  </si>
  <si>
    <t>https://twitter.com/claudiolub/status/1068299287178682368</t>
  </si>
  <si>
    <t>https://twitter.com/edward89stefano/status/1068300169828020225</t>
  </si>
  <si>
    <t>https://twitter.com/ggkplatform/status/1067011068814348289</t>
  </si>
  <si>
    <t>https://twitter.com/ggkplatform/status/1067434809419419653</t>
  </si>
  <si>
    <t>https://twitter.com/ggkplatform/status/1068170046252425217</t>
  </si>
  <si>
    <t>https://twitter.com/unido/status/1068173121193238528</t>
  </si>
  <si>
    <t>https://twitter.com/mohamad57653928/status/1068304149584826368</t>
  </si>
  <si>
    <t>https://twitter.com/deepgreendesign/status/1064911035709026304</t>
  </si>
  <si>
    <t>https://twitter.com/deepgreendesign/status/1066402412972322816</t>
  </si>
  <si>
    <t>https://twitter.com/deepgreendesign/status/1066435667939520519</t>
  </si>
  <si>
    <t>https://twitter.com/deepgreendesign/status/1066706503652958209</t>
  </si>
  <si>
    <t>https://twitter.com/deepgreendesign/status/1064874923447865344</t>
  </si>
  <si>
    <t>https://twitter.com/deepgreendesign/status/1064950668035682304</t>
  </si>
  <si>
    <t>https://twitter.com/deepgreendesign/status/1065246751815172096</t>
  </si>
  <si>
    <t>https://twitter.com/deepgreendesign/status/1066501350475751424</t>
  </si>
  <si>
    <t>https://twitter.com/deepgreendesign/status/1066744135518801920</t>
  </si>
  <si>
    <t>https://twitter.com/deepgreendesign/status/1066745650665013248</t>
  </si>
  <si>
    <t>https://twitter.com/deepgreendesign/status/1066752630741815296</t>
  </si>
  <si>
    <t>https://twitter.com/deepgreendesign/status/1067458095419277312</t>
  </si>
  <si>
    <t>https://twitter.com/deepgreendesign/status/1067814685087416321</t>
  </si>
  <si>
    <t>https://twitter.com/deepgreendesign/status/1068308419822723072</t>
  </si>
  <si>
    <t>https://twitter.com/deepgreendesign/status/1068321017284706304</t>
  </si>
  <si>
    <t>https://twitter.com/beccabluesky/status/1068324842280243200</t>
  </si>
  <si>
    <t>https://twitter.com/greenbizpartner/status/1066833507425665024</t>
  </si>
  <si>
    <t>https://twitter.com/greenbizpartner/status/1066835359240196098</t>
  </si>
  <si>
    <t>https://twitter.com/greenbizpartner/status/1068180808949747712</t>
  </si>
  <si>
    <t>https://twitter.com/buzzpotential/status/1068336160878010368</t>
  </si>
  <si>
    <t>https://twitter.com/angela23763271/status/1068336248232775681</t>
  </si>
  <si>
    <t>https://twitter.com/caribamboo2018/status/1065582729985708032</t>
  </si>
  <si>
    <t>https://twitter.com/inbarofficial/status/1065774212382511104</t>
  </si>
  <si>
    <t>https://twitter.com/inbarofficial/status/1068350183044460544</t>
  </si>
  <si>
    <t>https://twitter.com/unido_india/status/1068368672014639105</t>
  </si>
  <si>
    <t>https://twitter.com/ilonewdelhi/status/1068380877657333760</t>
  </si>
  <si>
    <t>https://twitter.com/causiluigi/status/1068381175025188864</t>
  </si>
  <si>
    <t>https://twitter.com/terrimilella/status/1068382324373508096</t>
  </si>
  <si>
    <t>https://twitter.com/ranocchia3/status/1068382827568398336</t>
  </si>
  <si>
    <t>https://twitter.com/trimpa48/status/1068389274498801665</t>
  </si>
  <si>
    <t>https://twitter.com/offfossilfuels/status/1068387995189829632</t>
  </si>
  <si>
    <t>https://twitter.com/satvolo/status/1068395487647186944</t>
  </si>
  <si>
    <t>https://twitter.com/offfossilfuels/status/1068394231457148929</t>
  </si>
  <si>
    <t>https://twitter.com/fabiennenoble/status/1068395766396284928</t>
  </si>
  <si>
    <t>https://twitter.com/iloharare/status/1068167353232474112</t>
  </si>
  <si>
    <t>https://twitter.com/rangachakamanga/status/1068396156567384065</t>
  </si>
  <si>
    <t>https://twitter.com/fb_rice/status/1068285517974855680</t>
  </si>
  <si>
    <t>https://twitter.com/conventuslaw/status/1068398283704360961</t>
  </si>
  <si>
    <t>https://twitter.com/dippolitowilma/status/1068402046250958849</t>
  </si>
  <si>
    <t>https://twitter.com/casatisilvano/status/1068404908712435712</t>
  </si>
  <si>
    <t>https://twitter.com/uncdfpfip/status/1068406205247193089</t>
  </si>
  <si>
    <t>https://twitter.com/carlatrudu/status/1068407900878589953</t>
  </si>
  <si>
    <t>https://twitter.com/manuela08121961/status/1068408568112693248</t>
  </si>
  <si>
    <t>https://twitter.com/lucia25968868/status/1068409476473077761</t>
  </si>
  <si>
    <t>https://twitter.com/stecca81/status/1068411092186083328</t>
  </si>
  <si>
    <t>https://twitter.com/senatoripd/status/1068411180576845826</t>
  </si>
  <si>
    <t>https://twitter.com/nahomamare/status/1067864003760848897</t>
  </si>
  <si>
    <t>https://twitter.com/bini_ta/status/1068416010678603776</t>
  </si>
  <si>
    <t>https://twitter.com/terry7_/status/1068422084928393216</t>
  </si>
  <si>
    <t>https://twitter.com/matteorichetti/status/1068258008902307840</t>
  </si>
  <si>
    <t>https://twitter.com/whoisvittoria/status/1068423078215065600</t>
  </si>
  <si>
    <t>https://twitter.com/greenamerica/status/1068267166007468033</t>
  </si>
  <si>
    <t>https://twitter.com/onehousedragon/status/1068423201301118976</t>
  </si>
  <si>
    <t>https://twitter.com/anna_lisamills/status/1067447297888407552</t>
  </si>
  <si>
    <t>https://twitter.com/climateactionne/status/1067057230342733824</t>
  </si>
  <si>
    <t>https://twitter.com/climateactionne/status/1067365290277814272</t>
  </si>
  <si>
    <t>https://twitter.com/climateactionne/status/1067391768071675906</t>
  </si>
  <si>
    <t>https://twitter.com/climateactionne/status/1067406738897469441</t>
  </si>
  <si>
    <t>https://twitter.com/jenclairrobson/status/1067370492032618496</t>
  </si>
  <si>
    <t>https://twitter.com/jenclairrobson/status/1067398026120040449</t>
  </si>
  <si>
    <t>https://twitter.com/jenclairrobson/status/1067411435645476864</t>
  </si>
  <si>
    <t>https://twitter.com/mancunianbirder/status/1067421306767982593</t>
  </si>
  <si>
    <t>https://twitter.com/mancunianbirder/status/1067421725942562816</t>
  </si>
  <si>
    <t>https://twitter.com/mancunianspring/status/1067710957458214917</t>
  </si>
  <si>
    <t>https://twitter.com/mancunianspring/status/1067711026148372480</t>
  </si>
  <si>
    <t>https://twitter.com/jenclairrobson/status/1067057101527228417</t>
  </si>
  <si>
    <t>https://twitter.com/mancunianbirder/status/1067714327912857601</t>
  </si>
  <si>
    <t>https://twitter.com/mancunianspring/status/1067713987142451205</t>
  </si>
  <si>
    <t>https://twitter.com/mancunianspring/status/1068103355162075136</t>
  </si>
  <si>
    <t>https://twitter.com/unenvironment/status/1058748500870078465</t>
  </si>
  <si>
    <t>https://twitter.com/mancunianbirder/status/1067723712806510592</t>
  </si>
  <si>
    <t>https://twitter.com/mancunianspring/status/1068259312672391169</t>
  </si>
  <si>
    <t>https://twitter.com/mancunianspring/status/1068426418038677504</t>
  </si>
  <si>
    <t>https://twitter.com/marco_salogni/status/1065566715352924161</t>
  </si>
  <si>
    <t>https://twitter.com/marco_salogni/status/1064898080640835585</t>
  </si>
  <si>
    <t>https://twitter.com/marco_salogni/status/1067020180398768129</t>
  </si>
  <si>
    <t>https://twitter.com/marco_salogni/status/1068427464869900288</t>
  </si>
  <si>
    <t>https://twitter.com/marco_salogni/status/1066698499004211200</t>
  </si>
  <si>
    <t>https://twitter.com/climate_action_/status/1068429429251162118</t>
  </si>
  <si>
    <t>https://twitter.com/iki_bmu/status/1068429429032906752</t>
  </si>
  <si>
    <t>https://twitter.com/newsafi/status/1068431306764107776</t>
  </si>
  <si>
    <t>https://twitter.com/newsafi/status/1066886475638165505</t>
  </si>
  <si>
    <t>https://twitter.com/newsafi/status/1067248165785501696</t>
  </si>
  <si>
    <t>1064800746573611011</t>
  </si>
  <si>
    <t>1064802365956599808</t>
  </si>
  <si>
    <t>1064407438042914816</t>
  </si>
  <si>
    <t>1064803182193360898</t>
  </si>
  <si>
    <t>1064813043316596737</t>
  </si>
  <si>
    <t>1064818279179534336</t>
  </si>
  <si>
    <t>1064819649127288832</t>
  </si>
  <si>
    <t>1064823810120142848</t>
  </si>
  <si>
    <t>1064829897271582720</t>
  </si>
  <si>
    <t>1064832939777765376</t>
  </si>
  <si>
    <t>1064834468010180608</t>
  </si>
  <si>
    <t>1064835779535491072</t>
  </si>
  <si>
    <t>1064838011823816704</t>
  </si>
  <si>
    <t>1064840520990683137</t>
  </si>
  <si>
    <t>1064841363043303425</t>
  </si>
  <si>
    <t>1064856372867674112</t>
  </si>
  <si>
    <t>1064856500185772032</t>
  </si>
  <si>
    <t>1064859823030894593</t>
  </si>
  <si>
    <t>1064862097115398144</t>
  </si>
  <si>
    <t>1064863220245168128</t>
  </si>
  <si>
    <t>1064840392925958146</t>
  </si>
  <si>
    <t>1064872169736454145</t>
  </si>
  <si>
    <t>1064877836350173185</t>
  </si>
  <si>
    <t>1064879556744658945</t>
  </si>
  <si>
    <t>1064888957031407617</t>
  </si>
  <si>
    <t>1064891481759121410</t>
  </si>
  <si>
    <t>1064891495684235265</t>
  </si>
  <si>
    <t>1064891529364467713</t>
  </si>
  <si>
    <t>1064891543239176192</t>
  </si>
  <si>
    <t>1064891556065357826</t>
  </si>
  <si>
    <t>1064891606946459649</t>
  </si>
  <si>
    <t>1064892585691496449</t>
  </si>
  <si>
    <t>1064893211666202625</t>
  </si>
  <si>
    <t>1064895495754133504</t>
  </si>
  <si>
    <t>1064895671306723331</t>
  </si>
  <si>
    <t>1064895749694124033</t>
  </si>
  <si>
    <t>1064895867054956545</t>
  </si>
  <si>
    <t>1064896053890228225</t>
  </si>
  <si>
    <t>1064896151630110720</t>
  </si>
  <si>
    <t>1064799084500922368</t>
  </si>
  <si>
    <t>1064899443210756096</t>
  </si>
  <si>
    <t>1064899454493487106</t>
  </si>
  <si>
    <t>1064899478782660608</t>
  </si>
  <si>
    <t>1064899491898318848</t>
  </si>
  <si>
    <t>1064902643192078336</t>
  </si>
  <si>
    <t>1064911358414737408</t>
  </si>
  <si>
    <t>1064238922757300225</t>
  </si>
  <si>
    <t>1064912176174047232</t>
  </si>
  <si>
    <t>1064662392603361281</t>
  </si>
  <si>
    <t>1064912341471543296</t>
  </si>
  <si>
    <t>1064917804493737985</t>
  </si>
  <si>
    <t>1064569724749656064</t>
  </si>
  <si>
    <t>1064569730231603201</t>
  </si>
  <si>
    <t>1064569731275988992</t>
  </si>
  <si>
    <t>1064569732827947012</t>
  </si>
  <si>
    <t>1064578416593260545</t>
  </si>
  <si>
    <t>1064578422968602625</t>
  </si>
  <si>
    <t>1064578425518735360</t>
  </si>
  <si>
    <t>1064578427464884224</t>
  </si>
  <si>
    <t>1064578428748406784</t>
  </si>
  <si>
    <t>1064621441285541889</t>
  </si>
  <si>
    <t>1064918233147416576</t>
  </si>
  <si>
    <t>1064918241502535682</t>
  </si>
  <si>
    <t>1064918250159509504</t>
  </si>
  <si>
    <t>1064918258548187136</t>
  </si>
  <si>
    <t>1064918281394507776</t>
  </si>
  <si>
    <t>1064918291653767169</t>
  </si>
  <si>
    <t>1064918301992607744</t>
  </si>
  <si>
    <t>1064918309639004161</t>
  </si>
  <si>
    <t>1064918317188694017</t>
  </si>
  <si>
    <t>1064918373367193601</t>
  </si>
  <si>
    <t>1064921554914590720</t>
  </si>
  <si>
    <t>1064922123746123779</t>
  </si>
  <si>
    <t>1064927911617196032</t>
  </si>
  <si>
    <t>1064898661182656515</t>
  </si>
  <si>
    <t>1064928737303674881</t>
  </si>
  <si>
    <t>1064934756142460928</t>
  </si>
  <si>
    <t>1064942217305997313</t>
  </si>
  <si>
    <t>1064914510778118145</t>
  </si>
  <si>
    <t>1064960495646593024</t>
  </si>
  <si>
    <t>1064962346769178627</t>
  </si>
  <si>
    <t>1064968557497384960</t>
  </si>
  <si>
    <t>1064994996321947648</t>
  </si>
  <si>
    <t>1064995698221842432</t>
  </si>
  <si>
    <t>1064996799742504960</t>
  </si>
  <si>
    <t>1064997759902801920</t>
  </si>
  <si>
    <t>1064998206860419072</t>
  </si>
  <si>
    <t>1064999495430283265</t>
  </si>
  <si>
    <t>1065007001611235333</t>
  </si>
  <si>
    <t>1058648619279175680</t>
  </si>
  <si>
    <t>1065007373218131968</t>
  </si>
  <si>
    <t>1065011115917221888</t>
  </si>
  <si>
    <t>1065038936936988672</t>
  </si>
  <si>
    <t>1065089328542560256</t>
  </si>
  <si>
    <t>1065097922394632193</t>
  </si>
  <si>
    <t>1065103768851746816</t>
  </si>
  <si>
    <t>1065105182244159488</t>
  </si>
  <si>
    <t>1065111776411484160</t>
  </si>
  <si>
    <t>1065115248879955969</t>
  </si>
  <si>
    <t>1065127090813513729</t>
  </si>
  <si>
    <t>1064870891488727040</t>
  </si>
  <si>
    <t>1065128617896828929</t>
  </si>
  <si>
    <t>1065149689455099904</t>
  </si>
  <si>
    <t>1065158338298695681</t>
  </si>
  <si>
    <t>1065184733338976259</t>
  </si>
  <si>
    <t>1065186954180841472</t>
  </si>
  <si>
    <t>1065196959332478976</t>
  </si>
  <si>
    <t>1065198019816144896</t>
  </si>
  <si>
    <t>1065199244418736129</t>
  </si>
  <si>
    <t>1065200303778222080</t>
  </si>
  <si>
    <t>1065201397946351617</t>
  </si>
  <si>
    <t>1065201540808478720</t>
  </si>
  <si>
    <t>1065202153675870208</t>
  </si>
  <si>
    <t>1065196115325259781</t>
  </si>
  <si>
    <t>1065204796406358016</t>
  </si>
  <si>
    <t>1065205082466263042</t>
  </si>
  <si>
    <t>1064959805612269574</t>
  </si>
  <si>
    <t>1064960100585091072</t>
  </si>
  <si>
    <t>1065210223030427648</t>
  </si>
  <si>
    <t>1065238398150025216</t>
  </si>
  <si>
    <t>1065242574372388864</t>
  </si>
  <si>
    <t>1065243566593753088</t>
  </si>
  <si>
    <t>1065243934094430210</t>
  </si>
  <si>
    <t>1065247115088224257</t>
  </si>
  <si>
    <t>1065248106525143045</t>
  </si>
  <si>
    <t>1065248334846164992</t>
  </si>
  <si>
    <t>1065248412675780609</t>
  </si>
  <si>
    <t>1065248727726768129</t>
  </si>
  <si>
    <t>1065250745237291008</t>
  </si>
  <si>
    <t>1065252826530623488</t>
  </si>
  <si>
    <t>1065277195814359040</t>
  </si>
  <si>
    <t>1065277493198782464</t>
  </si>
  <si>
    <t>1065280957446410240</t>
  </si>
  <si>
    <t>1065177837035028480</t>
  </si>
  <si>
    <t>1065281999101935616</t>
  </si>
  <si>
    <t>1065282502770614272</t>
  </si>
  <si>
    <t>1065283665800978432</t>
  </si>
  <si>
    <t>1065284764364668929</t>
  </si>
  <si>
    <t>1065288055811006464</t>
  </si>
  <si>
    <t>1065288789319401473</t>
  </si>
  <si>
    <t>1065291032982622210</t>
  </si>
  <si>
    <t>1065292504407273472</t>
  </si>
  <si>
    <t>1065293620662554624</t>
  </si>
  <si>
    <t>1065295167064866817</t>
  </si>
  <si>
    <t>1065137919390818304</t>
  </si>
  <si>
    <t>1065143355317895169</t>
  </si>
  <si>
    <t>1065149841934860288</t>
  </si>
  <si>
    <t>1065226751452811264</t>
  </si>
  <si>
    <t>1065299366133534721</t>
  </si>
  <si>
    <t>1065149732337737728</t>
  </si>
  <si>
    <t>1065303871256440833</t>
  </si>
  <si>
    <t>1065307487606329345</t>
  </si>
  <si>
    <t>1065307898706894851</t>
  </si>
  <si>
    <t>896247304038043649</t>
  </si>
  <si>
    <t>1064984895288737792</t>
  </si>
  <si>
    <t>1065310046513434627</t>
  </si>
  <si>
    <t>1065310848040738816</t>
  </si>
  <si>
    <t>1065311742354513920</t>
  </si>
  <si>
    <t>1065313684862525442</t>
  </si>
  <si>
    <t>1065314316130250753</t>
  </si>
  <si>
    <t>1065319359755796482</t>
  </si>
  <si>
    <t>1065320641832734720</t>
  </si>
  <si>
    <t>1065324600060510211</t>
  </si>
  <si>
    <t>1065334116076408832</t>
  </si>
  <si>
    <t>1065340542924570625</t>
  </si>
  <si>
    <t>1065344078269816837</t>
  </si>
  <si>
    <t>1065345248682000385</t>
  </si>
  <si>
    <t>1063389656438448129</t>
  </si>
  <si>
    <t>1065352881220530177</t>
  </si>
  <si>
    <t>1065367065538613249</t>
  </si>
  <si>
    <t>1065381150246477824</t>
  </si>
  <si>
    <t>1065383331704000512</t>
  </si>
  <si>
    <t>1065386177711214592</t>
  </si>
  <si>
    <t>1065386074543927299</t>
  </si>
  <si>
    <t>1065386205242687488</t>
  </si>
  <si>
    <t>1065419368098459649</t>
  </si>
  <si>
    <t>1065276732222038016</t>
  </si>
  <si>
    <t>1065430964673892353</t>
  </si>
  <si>
    <t>1065440867513761792</t>
  </si>
  <si>
    <t>1065464589805076480</t>
  </si>
  <si>
    <t>1065471257561436160</t>
  </si>
  <si>
    <t>1065475148197826560</t>
  </si>
  <si>
    <t>1065477729125056512</t>
  </si>
  <si>
    <t>1065478015579230208</t>
  </si>
  <si>
    <t>1065349759874019331</t>
  </si>
  <si>
    <t>1065488157716680704</t>
  </si>
  <si>
    <t>1065490537933877248</t>
  </si>
  <si>
    <t>1065496821525635073</t>
  </si>
  <si>
    <t>1065506240787374080</t>
  </si>
  <si>
    <t>1065509076828909568</t>
  </si>
  <si>
    <t>1065509309990256640</t>
  </si>
  <si>
    <t>1065520204493541376</t>
  </si>
  <si>
    <t>1065522776172257280</t>
  </si>
  <si>
    <t>1065470625651851266</t>
  </si>
  <si>
    <t>1065524534256766976</t>
  </si>
  <si>
    <t>1065536533376237568</t>
  </si>
  <si>
    <t>1062652065237864448</t>
  </si>
  <si>
    <t>1065536893536935937</t>
  </si>
  <si>
    <t>1065537162895085568</t>
  </si>
  <si>
    <t>1065540157632335872</t>
  </si>
  <si>
    <t>1064902430968737792</t>
  </si>
  <si>
    <t>1065542198396100609</t>
  </si>
  <si>
    <t>1060573554020884482</t>
  </si>
  <si>
    <t>1065543096518139904</t>
  </si>
  <si>
    <t>1065543386533384192</t>
  </si>
  <si>
    <t>1064954953800839168</t>
  </si>
  <si>
    <t>1065543787429146624</t>
  </si>
  <si>
    <t>1065544068686581761</t>
  </si>
  <si>
    <t>1065545332149420032</t>
  </si>
  <si>
    <t>1065561707957968896</t>
  </si>
  <si>
    <t>1065566697229361152</t>
  </si>
  <si>
    <t>1065575799468765186</t>
  </si>
  <si>
    <t>1065576600870113282</t>
  </si>
  <si>
    <t>1065582164501254145</t>
  </si>
  <si>
    <t>1065586389503418369</t>
  </si>
  <si>
    <t>1065586840462389248</t>
  </si>
  <si>
    <t>1065590270413148160</t>
  </si>
  <si>
    <t>1065275859957964800</t>
  </si>
  <si>
    <t>1065593672216006657</t>
  </si>
  <si>
    <t>1065596853721411589</t>
  </si>
  <si>
    <t>1065600989636509701</t>
  </si>
  <si>
    <t>1065607012690599936</t>
  </si>
  <si>
    <t>1065616600487944192</t>
  </si>
  <si>
    <t>1065633047960272896</t>
  </si>
  <si>
    <t>1065634457959448577</t>
  </si>
  <si>
    <t>1065635153417052161</t>
  </si>
  <si>
    <t>1065307363077472256</t>
  </si>
  <si>
    <t>1065305245138526209</t>
  </si>
  <si>
    <t>1065639156481691651</t>
  </si>
  <si>
    <t>1065651543041552384</t>
  </si>
  <si>
    <t>1065656912178499585</t>
  </si>
  <si>
    <t>1065582024755421184</t>
  </si>
  <si>
    <t>1065582970436837376</t>
  </si>
  <si>
    <t>1065590677923340288</t>
  </si>
  <si>
    <t>1065614536206626816</t>
  </si>
  <si>
    <t>1065660045487091712</t>
  </si>
  <si>
    <t>1065660250873839616</t>
  </si>
  <si>
    <t>1065561679591821313</t>
  </si>
  <si>
    <t>1065668466890416128</t>
  </si>
  <si>
    <t>1065677801192345601</t>
  </si>
  <si>
    <t>1064801193564753921</t>
  </si>
  <si>
    <t>1065680814820810753</t>
  </si>
  <si>
    <t>1065685613616205824</t>
  </si>
  <si>
    <t>1065691861870919680</t>
  </si>
  <si>
    <t>1065707377926782978</t>
  </si>
  <si>
    <t>1065709555332653057</t>
  </si>
  <si>
    <t>1065788851090649088</t>
  </si>
  <si>
    <t>1064839071393042432</t>
  </si>
  <si>
    <t>1064839178523951104</t>
  </si>
  <si>
    <t>1064840120514297856</t>
  </si>
  <si>
    <t>1065334455215235072</t>
  </si>
  <si>
    <t>1065857846477299712</t>
  </si>
  <si>
    <t>1065872438964060160</t>
  </si>
  <si>
    <t>1065874228535312384</t>
  </si>
  <si>
    <t>1065874696976121856</t>
  </si>
  <si>
    <t>1065889386271780864</t>
  </si>
  <si>
    <t>1065893001371762689</t>
  </si>
  <si>
    <t>1065896851029790720</t>
  </si>
  <si>
    <t>1065899014602797056</t>
  </si>
  <si>
    <t>1065902230480584704</t>
  </si>
  <si>
    <t>1065902277922304000</t>
  </si>
  <si>
    <t>1065904851027144704</t>
  </si>
  <si>
    <t>1065906460280987648</t>
  </si>
  <si>
    <t>1065906541407215616</t>
  </si>
  <si>
    <t>1065913025255940096</t>
  </si>
  <si>
    <t>1065914461058449408</t>
  </si>
  <si>
    <t>1065920062568173568</t>
  </si>
  <si>
    <t>1065920080863789056</t>
  </si>
  <si>
    <t>1065928109302693888</t>
  </si>
  <si>
    <t>1065949765656092672</t>
  </si>
  <si>
    <t>1064858550634274816</t>
  </si>
  <si>
    <t>1065552895679049728</t>
  </si>
  <si>
    <t>1065948609882005504</t>
  </si>
  <si>
    <t>1065955394638491649</t>
  </si>
  <si>
    <t>1065955430726344705</t>
  </si>
  <si>
    <t>1065234696026681344</t>
  </si>
  <si>
    <t>1065964372240056325</t>
  </si>
  <si>
    <t>1065970656934879233</t>
  </si>
  <si>
    <t>1065989471773106176</t>
  </si>
  <si>
    <t>1065989998199992322</t>
  </si>
  <si>
    <t>1065990638489997312</t>
  </si>
  <si>
    <t>1065991740421808128</t>
  </si>
  <si>
    <t>1065993576314806273</t>
  </si>
  <si>
    <t>1065996911025491968</t>
  </si>
  <si>
    <t>1065997987200012290</t>
  </si>
  <si>
    <t>1064886487135805440</t>
  </si>
  <si>
    <t>1064926522128125952</t>
  </si>
  <si>
    <t>1065255339812114435</t>
  </si>
  <si>
    <t>1066014658010771456</t>
  </si>
  <si>
    <t>1066015649212837888</t>
  </si>
  <si>
    <t>1066023153548357633</t>
  </si>
  <si>
    <t>1066034213927952384</t>
  </si>
  <si>
    <t>1066034418081513473</t>
  </si>
  <si>
    <t>1066084444216455168</t>
  </si>
  <si>
    <t>1066085407702560773</t>
  </si>
  <si>
    <t>1066085596597297152</t>
  </si>
  <si>
    <t>1066079829345202176</t>
  </si>
  <si>
    <t>1066092090873004035</t>
  </si>
  <si>
    <t>1065968485350690817</t>
  </si>
  <si>
    <t>1066077840335093760</t>
  </si>
  <si>
    <t>1066095412195532801</t>
  </si>
  <si>
    <t>1066121029968379904</t>
  </si>
  <si>
    <t>1066142433484902400</t>
  </si>
  <si>
    <t>1066143611748704256</t>
  </si>
  <si>
    <t>1066168166261370880</t>
  </si>
  <si>
    <t>1066195053427732480</t>
  </si>
  <si>
    <t>1065104613752401921</t>
  </si>
  <si>
    <t>1066216447565840384</t>
  </si>
  <si>
    <t>1066220317398437888</t>
  </si>
  <si>
    <t>1066241485471924224</t>
  </si>
  <si>
    <t>1066276555318423552</t>
  </si>
  <si>
    <t>1066276806414802946</t>
  </si>
  <si>
    <t>1066282170103357440</t>
  </si>
  <si>
    <t>1066313761823354880</t>
  </si>
  <si>
    <t>1066315710585085952</t>
  </si>
  <si>
    <t>1066328969912467457</t>
  </si>
  <si>
    <t>1064895549726433280</t>
  </si>
  <si>
    <t>1066354082359795712</t>
  </si>
  <si>
    <t>1065630746268831744</t>
  </si>
  <si>
    <t>1066354508501053440</t>
  </si>
  <si>
    <t>1066365662212358144</t>
  </si>
  <si>
    <t>1066364598960431105</t>
  </si>
  <si>
    <t>1066365903443501059</t>
  </si>
  <si>
    <t>1064847668596408320</t>
  </si>
  <si>
    <t>1064848828459827200</t>
  </si>
  <si>
    <t>1064922937743024128</t>
  </si>
  <si>
    <t>1066372411417866241</t>
  </si>
  <si>
    <t>1065872233044869121</t>
  </si>
  <si>
    <t>1065877889504169984</t>
  </si>
  <si>
    <t>1065914360219004928</t>
  </si>
  <si>
    <t>1066386796899155968</t>
  </si>
  <si>
    <t>1066434947228073984</t>
  </si>
  <si>
    <t>1066312083409698816</t>
  </si>
  <si>
    <t>1066427655212408833</t>
  </si>
  <si>
    <t>1066441538413240320</t>
  </si>
  <si>
    <t>1066388794696523776</t>
  </si>
  <si>
    <t>1066458754055471104</t>
  </si>
  <si>
    <t>1066511191479062533</t>
  </si>
  <si>
    <t>1066543367339864064</t>
  </si>
  <si>
    <t>1059786446125613056</t>
  </si>
  <si>
    <t>1066614379792211969</t>
  </si>
  <si>
    <t>1066616492953755648</t>
  </si>
  <si>
    <t>1066643781540372480</t>
  </si>
  <si>
    <t>1020277151306846208</t>
  </si>
  <si>
    <t>1014853780561678336</t>
  </si>
  <si>
    <t>1065245013892874240</t>
  </si>
  <si>
    <t>1066693107180290048</t>
  </si>
  <si>
    <t>1066694724105527297</t>
  </si>
  <si>
    <t>1066755620529942529</t>
  </si>
  <si>
    <t>1066756207250194434</t>
  </si>
  <si>
    <t>1063121777683980288</t>
  </si>
  <si>
    <t>1066773548163837954</t>
  </si>
  <si>
    <t>1066667177976258565</t>
  </si>
  <si>
    <t>1066783805963493377</t>
  </si>
  <si>
    <t>1066827477765496837</t>
  </si>
  <si>
    <t>1066831894338314240</t>
  </si>
  <si>
    <t>1066840210988810242</t>
  </si>
  <si>
    <t>1066843052008857600</t>
  </si>
  <si>
    <t>1066848067176071168</t>
  </si>
  <si>
    <t>1066858021853192192</t>
  </si>
  <si>
    <t>1066883722388168705</t>
  </si>
  <si>
    <t>1066897082374512641</t>
  </si>
  <si>
    <t>1066914784438702081</t>
  </si>
  <si>
    <t>1066923270505668608</t>
  </si>
  <si>
    <t>1066959927304949761</t>
  </si>
  <si>
    <t>1066963681718747136</t>
  </si>
  <si>
    <t>1066966056663687168</t>
  </si>
  <si>
    <t>1066971157864292352</t>
  </si>
  <si>
    <t>1066985155913572353</t>
  </si>
  <si>
    <t>1066988430331138049</t>
  </si>
  <si>
    <t>1066990834028081152</t>
  </si>
  <si>
    <t>1066990901858353152</t>
  </si>
  <si>
    <t>1066991475672649729</t>
  </si>
  <si>
    <t>1066991635953844224</t>
  </si>
  <si>
    <t>1066991754040262656</t>
  </si>
  <si>
    <t>1066992239929364480</t>
  </si>
  <si>
    <t>1066960320915214336</t>
  </si>
  <si>
    <t>1066996508699095042</t>
  </si>
  <si>
    <t>1066997528065916929</t>
  </si>
  <si>
    <t>1066998394693042178</t>
  </si>
  <si>
    <t>1066999762887614464</t>
  </si>
  <si>
    <t>1067001644112650243</t>
  </si>
  <si>
    <t>1064852166119227395</t>
  </si>
  <si>
    <t>1067005393308696576</t>
  </si>
  <si>
    <t>1067008895271477249</t>
  </si>
  <si>
    <t>1067009510752034821</t>
  </si>
  <si>
    <t>1067013295826190346</t>
  </si>
  <si>
    <t>1067013654657277952</t>
  </si>
  <si>
    <t>1067017236093829120</t>
  </si>
  <si>
    <t>1067020735594541056</t>
  </si>
  <si>
    <t>1066794405074472960</t>
  </si>
  <si>
    <t>1067023828604383232</t>
  </si>
  <si>
    <t>1067025593148026886</t>
  </si>
  <si>
    <t>1067034240527810560</t>
  </si>
  <si>
    <t>1065874668882731008</t>
  </si>
  <si>
    <t>1067040423091347458</t>
  </si>
  <si>
    <t>1067056518917496832</t>
  </si>
  <si>
    <t>1067059792072638471</t>
  </si>
  <si>
    <t>1067060052677324800</t>
  </si>
  <si>
    <t>1066896858134405120</t>
  </si>
  <si>
    <t>1067060963503824897</t>
  </si>
  <si>
    <t>1067063290822565889</t>
  </si>
  <si>
    <t>1067063644951842817</t>
  </si>
  <si>
    <t>1067064241121869824</t>
  </si>
  <si>
    <t>1067067455837794304</t>
  </si>
  <si>
    <t>1067056296510124033</t>
  </si>
  <si>
    <t>1067068990529261568</t>
  </si>
  <si>
    <t>1067065080838320129</t>
  </si>
  <si>
    <t>1067069301407010816</t>
  </si>
  <si>
    <t>1067070294135922689</t>
  </si>
  <si>
    <t>1067071194908819456</t>
  </si>
  <si>
    <t>1066363572131893248</t>
  </si>
  <si>
    <t>1066363910519967745</t>
  </si>
  <si>
    <t>1067073252638556160</t>
  </si>
  <si>
    <t>1067075349140447232</t>
  </si>
  <si>
    <t>1067078278303965184</t>
  </si>
  <si>
    <t>1067080017220435968</t>
  </si>
  <si>
    <t>1067079592165425152</t>
  </si>
  <si>
    <t>1067080051148107776</t>
  </si>
  <si>
    <t>1067082811889332225</t>
  </si>
  <si>
    <t>1064844205154058240</t>
  </si>
  <si>
    <t>1066315619379933185</t>
  </si>
  <si>
    <t>1067085053887479809</t>
  </si>
  <si>
    <t>1067085790281383937</t>
  </si>
  <si>
    <t>1067085938013163521</t>
  </si>
  <si>
    <t>1067086643126042624</t>
  </si>
  <si>
    <t>1067088170519601152</t>
  </si>
  <si>
    <t>1067088303692963840</t>
  </si>
  <si>
    <t>1067088688000180224</t>
  </si>
  <si>
    <t>1067092271898771456</t>
  </si>
  <si>
    <t>1067095454180130816</t>
  </si>
  <si>
    <t>1067098607541805058</t>
  </si>
  <si>
    <t>1067098769894850560</t>
  </si>
  <si>
    <t>1067110634381295617</t>
  </si>
  <si>
    <t>1067110776299814913</t>
  </si>
  <si>
    <t>1061528958498271232</t>
  </si>
  <si>
    <t>1067113815970590725</t>
  </si>
  <si>
    <t>1067114414736908288</t>
  </si>
  <si>
    <t>1067115004552495105</t>
  </si>
  <si>
    <t>1065252933007228928</t>
  </si>
  <si>
    <t>1065665593125294081</t>
  </si>
  <si>
    <t>1067117112580349952</t>
  </si>
  <si>
    <t>1067119203247943681</t>
  </si>
  <si>
    <t>1067120058852405251</t>
  </si>
  <si>
    <t>1067123456670486528</t>
  </si>
  <si>
    <t>1067124204557004802</t>
  </si>
  <si>
    <t>1067125880009371648</t>
  </si>
  <si>
    <t>1067050528956329984</t>
  </si>
  <si>
    <t>1067050589987598336</t>
  </si>
  <si>
    <t>1067134344932847616</t>
  </si>
  <si>
    <t>1067136916926140420</t>
  </si>
  <si>
    <t>1067149881687576593</t>
  </si>
  <si>
    <t>1064991912858447873</t>
  </si>
  <si>
    <t>1067159491521773573</t>
  </si>
  <si>
    <t>1067162630681432064</t>
  </si>
  <si>
    <t>1067157077380993029</t>
  </si>
  <si>
    <t>1067157203063357440</t>
  </si>
  <si>
    <t>1067166871596740611</t>
  </si>
  <si>
    <t>1067166948558061570</t>
  </si>
  <si>
    <t>1067169655620550657</t>
  </si>
  <si>
    <t>1067183684539826184</t>
  </si>
  <si>
    <t>1067189959520645121</t>
  </si>
  <si>
    <t>1067193821174407169</t>
  </si>
  <si>
    <t>1067199912566128640</t>
  </si>
  <si>
    <t>1067231206239100928</t>
  </si>
  <si>
    <t>1067241189739560964</t>
  </si>
  <si>
    <t>1067072134952841217</t>
  </si>
  <si>
    <t>1067258109268115457</t>
  </si>
  <si>
    <t>1067142772933693448</t>
  </si>
  <si>
    <t>1067270233281490944</t>
  </si>
  <si>
    <t>1067288241143975938</t>
  </si>
  <si>
    <t>1067290082913193984</t>
  </si>
  <si>
    <t>1067300683957895168</t>
  </si>
  <si>
    <t>1067303138007412738</t>
  </si>
  <si>
    <t>1067317998480969729</t>
  </si>
  <si>
    <t>1067333778526240769</t>
  </si>
  <si>
    <t>1067343836073156608</t>
  </si>
  <si>
    <t>1067355321394479104</t>
  </si>
  <si>
    <t>1067362943526948866</t>
  </si>
  <si>
    <t>1067371836177031168</t>
  </si>
  <si>
    <t>1067068723700338688</t>
  </si>
  <si>
    <t>1067372763357294594</t>
  </si>
  <si>
    <t>1067375980761833472</t>
  </si>
  <si>
    <t>1067377491348791297</t>
  </si>
  <si>
    <t>1065236253375909888</t>
  </si>
  <si>
    <t>1066005046301741056</t>
  </si>
  <si>
    <t>1067381705328263168</t>
  </si>
  <si>
    <t>1067259754966278144</t>
  </si>
  <si>
    <t>1067385947279388673</t>
  </si>
  <si>
    <t>1065983052646625280</t>
  </si>
  <si>
    <t>1067388472703492096</t>
  </si>
  <si>
    <t>1067393643617619968</t>
  </si>
  <si>
    <t>1065201953481859074</t>
  </si>
  <si>
    <t>1065240147023863808</t>
  </si>
  <si>
    <t>1067043915772162048</t>
  </si>
  <si>
    <t>1067400683547226113</t>
  </si>
  <si>
    <t>1067068216969764864</t>
  </si>
  <si>
    <t>1067400919770427394</t>
  </si>
  <si>
    <t>1067402284798218242</t>
  </si>
  <si>
    <t>1066988872037539840</t>
  </si>
  <si>
    <t>1067403613104934912</t>
  </si>
  <si>
    <t>1067404262819459072</t>
  </si>
  <si>
    <t>1067401996607676417</t>
  </si>
  <si>
    <t>1067405342659756033</t>
  </si>
  <si>
    <t>1066998291244740608</t>
  </si>
  <si>
    <t>1067027601720582145</t>
  </si>
  <si>
    <t>1067056719661010944</t>
  </si>
  <si>
    <t>1067036958524792834</t>
  </si>
  <si>
    <t>1065255546977116160</t>
  </si>
  <si>
    <t>1067407296064442368</t>
  </si>
  <si>
    <t>1067413048770654208</t>
  </si>
  <si>
    <t>1067412467846995968</t>
  </si>
  <si>
    <t>1067415022660399104</t>
  </si>
  <si>
    <t>1067060265001385984</t>
  </si>
  <si>
    <t>1067062971266990086</t>
  </si>
  <si>
    <t>1067064261921439745</t>
  </si>
  <si>
    <t>1067065585232678912</t>
  </si>
  <si>
    <t>1067065639871885312</t>
  </si>
  <si>
    <t>1067417196190724096</t>
  </si>
  <si>
    <t>1067420701005615105</t>
  </si>
  <si>
    <t>1067421415501029377</t>
  </si>
  <si>
    <t>1067417938771103744</t>
  </si>
  <si>
    <t>1067431004804067338</t>
  </si>
  <si>
    <t>1067432321630920705</t>
  </si>
  <si>
    <t>1067433850677018624</t>
  </si>
  <si>
    <t>1067146195141824513</t>
  </si>
  <si>
    <t>1064823882782310400</t>
  </si>
  <si>
    <t>1067145704966184960</t>
  </si>
  <si>
    <t>1067434358141677571</t>
  </si>
  <si>
    <t>1067435297284087809</t>
  </si>
  <si>
    <t>1067435893802188805</t>
  </si>
  <si>
    <t>1067437075853586440</t>
  </si>
  <si>
    <t>1067406801518366720</t>
  </si>
  <si>
    <t>1067447932083990528</t>
  </si>
  <si>
    <t>1066788424714076161</t>
  </si>
  <si>
    <t>1066814915963367425</t>
  </si>
  <si>
    <t>1067163080956637184</t>
  </si>
  <si>
    <t>1067447839746392066</t>
  </si>
  <si>
    <t>1067448175546589185</t>
  </si>
  <si>
    <t>1067447909640269829</t>
  </si>
  <si>
    <t>1067447988027645952</t>
  </si>
  <si>
    <t>1066753393908056064</t>
  </si>
  <si>
    <t>1067446851404619776</t>
  </si>
  <si>
    <t>1067449476925849602</t>
  </si>
  <si>
    <t>1067451711260749824</t>
  </si>
  <si>
    <t>1067451980589801472</t>
  </si>
  <si>
    <t>1067452504907137025</t>
  </si>
  <si>
    <t>1067394528787734528</t>
  </si>
  <si>
    <t>1067455145573785600</t>
  </si>
  <si>
    <t>1066746205399482368</t>
  </si>
  <si>
    <t>1067458612124180480</t>
  </si>
  <si>
    <t>1067466528034050048</t>
  </si>
  <si>
    <t>1067417571496988677</t>
  </si>
  <si>
    <t>1067461660380725251</t>
  </si>
  <si>
    <t>1067467411723612160</t>
  </si>
  <si>
    <t>1067468163028316160</t>
  </si>
  <si>
    <t>1067470991423614977</t>
  </si>
  <si>
    <t>1064892416455581707</t>
  </si>
  <si>
    <t>1064892696249159684</t>
  </si>
  <si>
    <t>1067471313802018816</t>
  </si>
  <si>
    <t>1067473887783518211</t>
  </si>
  <si>
    <t>1067476285906190338</t>
  </si>
  <si>
    <t>1067481098064707587</t>
  </si>
  <si>
    <t>1067486698609623041</t>
  </si>
  <si>
    <t>1067509128971591680</t>
  </si>
  <si>
    <t>1067419557445492741</t>
  </si>
  <si>
    <t>1067523205152284673</t>
  </si>
  <si>
    <t>1067183550456307712</t>
  </si>
  <si>
    <t>1067185655950790656</t>
  </si>
  <si>
    <t>1067186042980179968</t>
  </si>
  <si>
    <t>1067418137564459009</t>
  </si>
  <si>
    <t>1067524183268179969</t>
  </si>
  <si>
    <t>1067524735381188608</t>
  </si>
  <si>
    <t>1067525180816277505</t>
  </si>
  <si>
    <t>1067540765784584192</t>
  </si>
  <si>
    <t>1067541956337688577</t>
  </si>
  <si>
    <t>1065350706222309379</t>
  </si>
  <si>
    <t>1066453974046396416</t>
  </si>
  <si>
    <t>1067557006997942272</t>
  </si>
  <si>
    <t>1067062626935549958</t>
  </si>
  <si>
    <t>1067359318679478272</t>
  </si>
  <si>
    <t>1067063028800196608</t>
  </si>
  <si>
    <t>1067363340270350337</t>
  </si>
  <si>
    <t>1067559111896834049</t>
  </si>
  <si>
    <t>1067556582823739392</t>
  </si>
  <si>
    <t>1067563169516802048</t>
  </si>
  <si>
    <t>1067567133108944896</t>
  </si>
  <si>
    <t>1067597759681835009</t>
  </si>
  <si>
    <t>1067623576025616386</t>
  </si>
  <si>
    <t>1067625591711703040</t>
  </si>
  <si>
    <t>1067632831151644672</t>
  </si>
  <si>
    <t>1067635994202013697</t>
  </si>
  <si>
    <t>813066406493360128</t>
  </si>
  <si>
    <t>1067631246824669184</t>
  </si>
  <si>
    <t>1067642943358582785</t>
  </si>
  <si>
    <t>1067441825106010112</t>
  </si>
  <si>
    <t>1067659660029759489</t>
  </si>
  <si>
    <t>1064995520576462848</t>
  </si>
  <si>
    <t>1064995924336873478</t>
  </si>
  <si>
    <t>1064996560344440842</t>
  </si>
  <si>
    <t>1064996954210557958</t>
  </si>
  <si>
    <t>1065000936026906625</t>
  </si>
  <si>
    <t>1065090181722705921</t>
  </si>
  <si>
    <t>1065090573252485120</t>
  </si>
  <si>
    <t>1065098964544958464</t>
  </si>
  <si>
    <t>1064994759058571264</t>
  </si>
  <si>
    <t>1065140372081381376</t>
  </si>
  <si>
    <t>1065150868285198336</t>
  </si>
  <si>
    <t>1065197772696158208</t>
  </si>
  <si>
    <t>1065247879936319488</t>
  </si>
  <si>
    <t>1065260637855645696</t>
  </si>
  <si>
    <t>1065661509848743943</t>
  </si>
  <si>
    <t>1064996058982273024</t>
  </si>
  <si>
    <t>1066647183896776704</t>
  </si>
  <si>
    <t>1067664649980497920</t>
  </si>
  <si>
    <t>1067669218244612097</t>
  </si>
  <si>
    <t>1067671350179962881</t>
  </si>
  <si>
    <t>1067350059774345216</t>
  </si>
  <si>
    <t>1067350189957177344</t>
  </si>
  <si>
    <t>1067350778745167877</t>
  </si>
  <si>
    <t>1067667937547468800</t>
  </si>
  <si>
    <t>1067668517820993536</t>
  </si>
  <si>
    <t>1067669664262746112</t>
  </si>
  <si>
    <t>1067674411384430592</t>
  </si>
  <si>
    <t>1064872787163168768</t>
  </si>
  <si>
    <t>1065345179438190592</t>
  </si>
  <si>
    <t>1067684863866793984</t>
  </si>
  <si>
    <t>1067696412056608768</t>
  </si>
  <si>
    <t>1066701835401117696</t>
  </si>
  <si>
    <t>1067697143270596608</t>
  </si>
  <si>
    <t>1067159067406163968</t>
  </si>
  <si>
    <t>1067159122510921728</t>
  </si>
  <si>
    <t>1067159239800500224</t>
  </si>
  <si>
    <t>1067564370316546050</t>
  </si>
  <si>
    <t>1067702214951493633</t>
  </si>
  <si>
    <t>1064922225550213123</t>
  </si>
  <si>
    <t>1065189425016131584</t>
  </si>
  <si>
    <t>1065550572789686272</t>
  </si>
  <si>
    <t>1065928165904842752</t>
  </si>
  <si>
    <t>1067706026215002112</t>
  </si>
  <si>
    <t>1064922295037304832</t>
  </si>
  <si>
    <t>1065189439993978880</t>
  </si>
  <si>
    <t>1065550587259949056</t>
  </si>
  <si>
    <t>1065928208313393152</t>
  </si>
  <si>
    <t>1067706053826146304</t>
  </si>
  <si>
    <t>1064922318785445888</t>
  </si>
  <si>
    <t>1065189453491245062</t>
  </si>
  <si>
    <t>1065550602128801792</t>
  </si>
  <si>
    <t>1065928247920205824</t>
  </si>
  <si>
    <t>1067706064945274882</t>
  </si>
  <si>
    <t>1067706387126456321</t>
  </si>
  <si>
    <t>1067706442034135040</t>
  </si>
  <si>
    <t>1066986805617221637</t>
  </si>
  <si>
    <t>1064804038456328192</t>
  </si>
  <si>
    <t>1067001410217222146</t>
  </si>
  <si>
    <t>1067013119954817025</t>
  </si>
  <si>
    <t>1067719464265949184</t>
  </si>
  <si>
    <t>1066299066861137920</t>
  </si>
  <si>
    <t>1067008738492641280</t>
  </si>
  <si>
    <t>1067008817383292928</t>
  </si>
  <si>
    <t>1067009211048042496</t>
  </si>
  <si>
    <t>1067009289523535872</t>
  </si>
  <si>
    <t>1067009377318694914</t>
  </si>
  <si>
    <t>1067018350440706048</t>
  </si>
  <si>
    <t>1067720681234808832</t>
  </si>
  <si>
    <t>1067721819246026753</t>
  </si>
  <si>
    <t>1067725185116196866</t>
  </si>
  <si>
    <t>1067548996288303105</t>
  </si>
  <si>
    <t>1067726545341566976</t>
  </si>
  <si>
    <t>1067726935504109568</t>
  </si>
  <si>
    <t>1067730017944305666</t>
  </si>
  <si>
    <t>1067686892634812416</t>
  </si>
  <si>
    <t>1067687080489353221</t>
  </si>
  <si>
    <t>1067732933325279232</t>
  </si>
  <si>
    <t>1067012590394593282</t>
  </si>
  <si>
    <t>1067737617972772865</t>
  </si>
  <si>
    <t>1067374180314816512</t>
  </si>
  <si>
    <t>1067375806798839809</t>
  </si>
  <si>
    <t>1067701944674861056</t>
  </si>
  <si>
    <t>1067733763713585152</t>
  </si>
  <si>
    <t>1067734017183756288</t>
  </si>
  <si>
    <t>1067734352237350914</t>
  </si>
  <si>
    <t>1067734679015620610</t>
  </si>
  <si>
    <t>1067734860972867585</t>
  </si>
  <si>
    <t>1067735473270005760</t>
  </si>
  <si>
    <t>1067735679554207744</t>
  </si>
  <si>
    <t>1067707857074819072</t>
  </si>
  <si>
    <t>1067738056877359104</t>
  </si>
  <si>
    <t>1067738087260913664</t>
  </si>
  <si>
    <t>1067451207587950592</t>
  </si>
  <si>
    <t>1067742082247376897</t>
  </si>
  <si>
    <t>1067742400670588928</t>
  </si>
  <si>
    <t>1067350315807268864</t>
  </si>
  <si>
    <t>1067746124205879296</t>
  </si>
  <si>
    <t>1067746137996763136</t>
  </si>
  <si>
    <t>1067746219789828098</t>
  </si>
  <si>
    <t>1067746236055343104</t>
  </si>
  <si>
    <t>1067746374052139008</t>
  </si>
  <si>
    <t>1067746614079574016</t>
  </si>
  <si>
    <t>1067450633844871168</t>
  </si>
  <si>
    <t>1067747668787691520</t>
  </si>
  <si>
    <t>1067747550235697152</t>
  </si>
  <si>
    <t>1067748693762297856</t>
  </si>
  <si>
    <t>1067448120366252034</t>
  </si>
  <si>
    <t>1067749801415110656</t>
  </si>
  <si>
    <t>1067750108006154240</t>
  </si>
  <si>
    <t>1067767938747326464</t>
  </si>
  <si>
    <t>1067770828627066880</t>
  </si>
  <si>
    <t>1067775052886749184</t>
  </si>
  <si>
    <t>1067775069273894912</t>
  </si>
  <si>
    <t>1067781835957157890</t>
  </si>
  <si>
    <t>1067781852621152257</t>
  </si>
  <si>
    <t>1067781874427285504</t>
  </si>
  <si>
    <t>1067781947513102337</t>
  </si>
  <si>
    <t>1067781958342725632</t>
  </si>
  <si>
    <t>1067782628454092802</t>
  </si>
  <si>
    <t>1067782644275060736</t>
  </si>
  <si>
    <t>1067372010110664704</t>
  </si>
  <si>
    <t>1067745117749080064</t>
  </si>
  <si>
    <t>1067783043887366145</t>
  </si>
  <si>
    <t>1067783136820506624</t>
  </si>
  <si>
    <t>1067784587970076673</t>
  </si>
  <si>
    <t>1067785786177679360</t>
  </si>
  <si>
    <t>1067781876805324801</t>
  </si>
  <si>
    <t>1067793977863258113</t>
  </si>
  <si>
    <t>1067795904944631808</t>
  </si>
  <si>
    <t>1067796401759899649</t>
  </si>
  <si>
    <t>1067126308986077184</t>
  </si>
  <si>
    <t>1067799739331153920</t>
  </si>
  <si>
    <t>1067801163536449536</t>
  </si>
  <si>
    <t>1065189363603177472</t>
  </si>
  <si>
    <t>1065189408557723648</t>
  </si>
  <si>
    <t>1065275601039360001</t>
  </si>
  <si>
    <t>1067384314147549184</t>
  </si>
  <si>
    <t>1065550507845013504</t>
  </si>
  <si>
    <t>1065550556947783680</t>
  </si>
  <si>
    <t>1065884466231562240</t>
  </si>
  <si>
    <t>1065928150629195776</t>
  </si>
  <si>
    <t>1064922180360839169</t>
  </si>
  <si>
    <t>1067706010683535361</t>
  </si>
  <si>
    <t>1067801222760079360</t>
  </si>
  <si>
    <t>1064812546476204032</t>
  </si>
  <si>
    <t>1064921025748615168</t>
  </si>
  <si>
    <t>1064922212854042624</t>
  </si>
  <si>
    <t>1067801268213727232</t>
  </si>
  <si>
    <t>1067431662739288069</t>
  </si>
  <si>
    <t>1067695870127284224</t>
  </si>
  <si>
    <t>1067809906827411456</t>
  </si>
  <si>
    <t>1067813764618231810</t>
  </si>
  <si>
    <t>1067831601604816897</t>
  </si>
  <si>
    <t>1067832071815602181</t>
  </si>
  <si>
    <t>1067833639126347776</t>
  </si>
  <si>
    <t>1067834778156785665</t>
  </si>
  <si>
    <t>1065501965323567110</t>
  </si>
  <si>
    <t>1066680895392878592</t>
  </si>
  <si>
    <t>1065313789124493312</t>
  </si>
  <si>
    <t>1065313939406376969</t>
  </si>
  <si>
    <t>1065293271973486593</t>
  </si>
  <si>
    <t>1065559009971834886</t>
  </si>
  <si>
    <t>1065292550846713857</t>
  </si>
  <si>
    <t>1067057258499096577</t>
  </si>
  <si>
    <t>1065311333523103747</t>
  </si>
  <si>
    <t>1065292254724702210</t>
  </si>
  <si>
    <t>1065358340144996353</t>
  </si>
  <si>
    <t>1065292695785168897</t>
  </si>
  <si>
    <t>1064884703130513408</t>
  </si>
  <si>
    <t>1065342100718407680</t>
  </si>
  <si>
    <t>1065520710771187712</t>
  </si>
  <si>
    <t>1064887533518102531</t>
  </si>
  <si>
    <t>1065919574338662400</t>
  </si>
  <si>
    <t>1065470134687543296</t>
  </si>
  <si>
    <t>1065469943846764544</t>
  </si>
  <si>
    <t>1065586796925464576</t>
  </si>
  <si>
    <t>1067390005830696960</t>
  </si>
  <si>
    <t>1067447188870045696</t>
  </si>
  <si>
    <t>1067387388098424833</t>
  </si>
  <si>
    <t>1067400494509944832</t>
  </si>
  <si>
    <t>1067423613450637313</t>
  </si>
  <si>
    <t>1067658930988421122</t>
  </si>
  <si>
    <t>1067387511192743936</t>
  </si>
  <si>
    <t>1067423875993034760</t>
  </si>
  <si>
    <t>1067387463969181696</t>
  </si>
  <si>
    <t>1067429790527811584</t>
  </si>
  <si>
    <t>1067841105360752640</t>
  </si>
  <si>
    <t>1067429906886230018</t>
  </si>
  <si>
    <t>1067841150139187200</t>
  </si>
  <si>
    <t>1067851590512623619</t>
  </si>
  <si>
    <t>1067853536258609154</t>
  </si>
  <si>
    <t>1067858748167856129</t>
  </si>
  <si>
    <t>1067862879989317632</t>
  </si>
  <si>
    <t>1067862971383275520</t>
  </si>
  <si>
    <t>1067863040157278208</t>
  </si>
  <si>
    <t>1067865469372256257</t>
  </si>
  <si>
    <t>1067867018857193472</t>
  </si>
  <si>
    <t>1066141915362541568</t>
  </si>
  <si>
    <t>1067876737722265608</t>
  </si>
  <si>
    <t>1067123251229396993</t>
  </si>
  <si>
    <t>1067882510816878603</t>
  </si>
  <si>
    <t>1067111708970426368</t>
  </si>
  <si>
    <t>1058139994672504833</t>
  </si>
  <si>
    <t>1067911207678603265</t>
  </si>
  <si>
    <t>1067913709786296321</t>
  </si>
  <si>
    <t>1065988550309670912</t>
  </si>
  <si>
    <t>1065989438562594816</t>
  </si>
  <si>
    <t>1065990972830552070</t>
  </si>
  <si>
    <t>1065991077948207105</t>
  </si>
  <si>
    <t>1067927778627063812</t>
  </si>
  <si>
    <t>1067940110778462209</t>
  </si>
  <si>
    <t>1067954568846204929</t>
  </si>
  <si>
    <t>1067955356343693312</t>
  </si>
  <si>
    <t>1067970660079566849</t>
  </si>
  <si>
    <t>1067307592110628866</t>
  </si>
  <si>
    <t>1067985127135830016</t>
  </si>
  <si>
    <t>1067308304475377664</t>
  </si>
  <si>
    <t>1067985149722161152</t>
  </si>
  <si>
    <t>1067985198388719619</t>
  </si>
  <si>
    <t>1067985219620265984</t>
  </si>
  <si>
    <t>1067985240218451968</t>
  </si>
  <si>
    <t>1067019707566440448</t>
  </si>
  <si>
    <t>1067966610479169536</t>
  </si>
  <si>
    <t>1067986831847899136</t>
  </si>
  <si>
    <t>1068005302145089536</t>
  </si>
  <si>
    <t>1066202310349451264</t>
  </si>
  <si>
    <t>1068010255987040256</t>
  </si>
  <si>
    <t>1068011301060923392</t>
  </si>
  <si>
    <t>1068034206230564864</t>
  </si>
  <si>
    <t>1067705947852812288</t>
  </si>
  <si>
    <t>1068047452941496320</t>
  </si>
  <si>
    <t>1068060014940643328</t>
  </si>
  <si>
    <t>1065274943074693122</t>
  </si>
  <si>
    <t>1065310611326812160</t>
  </si>
  <si>
    <t>1068061424063315968</t>
  </si>
  <si>
    <t>1068062544412229632</t>
  </si>
  <si>
    <t>1068063465267478528</t>
  </si>
  <si>
    <t>1067290351684136960</t>
  </si>
  <si>
    <t>1068016026938499072</t>
  </si>
  <si>
    <t>1068080868973981698</t>
  </si>
  <si>
    <t>1068081704869478400</t>
  </si>
  <si>
    <t>1067795295856222210</t>
  </si>
  <si>
    <t>1068088092970618880</t>
  </si>
  <si>
    <t>1068095278505500672</t>
  </si>
  <si>
    <t>1068098145211621376</t>
  </si>
  <si>
    <t>1068101252087721984</t>
  </si>
  <si>
    <t>1068101614488231936</t>
  </si>
  <si>
    <t>1068106537774841857</t>
  </si>
  <si>
    <t>1068108712127201280</t>
  </si>
  <si>
    <t>1068124441585037313</t>
  </si>
  <si>
    <t>1068128537704611840</t>
  </si>
  <si>
    <t>1068129342679601152</t>
  </si>
  <si>
    <t>1068134879953596421</t>
  </si>
  <si>
    <t>1065537860659527680</t>
  </si>
  <si>
    <t>1068141608942616576</t>
  </si>
  <si>
    <t>1065903089671172096</t>
  </si>
  <si>
    <t>1068149885998940162</t>
  </si>
  <si>
    <t>1067699615523381248</t>
  </si>
  <si>
    <t>1068046688089190400</t>
  </si>
  <si>
    <t>1068150744405196800</t>
  </si>
  <si>
    <t>1068153172596805632</t>
  </si>
  <si>
    <t>1064764667971682304</t>
  </si>
  <si>
    <t>1065519450005401601</t>
  </si>
  <si>
    <t>1066606375890026501</t>
  </si>
  <si>
    <t>1064809421501538304</t>
  </si>
  <si>
    <t>1064935798670278656</t>
  </si>
  <si>
    <t>1064935830496714753</t>
  </si>
  <si>
    <t>1064935883235840000</t>
  </si>
  <si>
    <t>1064937810585690112</t>
  </si>
  <si>
    <t>1068159048346988544</t>
  </si>
  <si>
    <t>1064834618719956992</t>
  </si>
  <si>
    <t>1063825734102339591</t>
  </si>
  <si>
    <t>1064981075439599621</t>
  </si>
  <si>
    <t>1064834333670805506</t>
  </si>
  <si>
    <t>1064546794565234690</t>
  </si>
  <si>
    <t>1065209101142171648</t>
  </si>
  <si>
    <t>1065064344000581632</t>
  </si>
  <si>
    <t>1065190195945975809</t>
  </si>
  <si>
    <t>1065103979544276992</t>
  </si>
  <si>
    <t>1065536286314954753</t>
  </si>
  <si>
    <t>1064821845000679425</t>
  </si>
  <si>
    <t>1065539137342767104</t>
  </si>
  <si>
    <t>1065883357874188289</t>
  </si>
  <si>
    <t>1065883720287223808</t>
  </si>
  <si>
    <t>1065536299690586112</t>
  </si>
  <si>
    <t>1065534425214189568</t>
  </si>
  <si>
    <t>1068129474087129089</t>
  </si>
  <si>
    <t>1068153365589368834</t>
  </si>
  <si>
    <t>1068111779123916800</t>
  </si>
  <si>
    <t>1068099221621010432</t>
  </si>
  <si>
    <t>1068162907177918464</t>
  </si>
  <si>
    <t>1063317822263173120</t>
  </si>
  <si>
    <t>1064823439545024512</t>
  </si>
  <si>
    <t>1064824429513969665</t>
  </si>
  <si>
    <t>1064824466679705600</t>
  </si>
  <si>
    <t>1065633311891046401</t>
  </si>
  <si>
    <t>1065948107509252096</t>
  </si>
  <si>
    <t>1068162933316829186</t>
  </si>
  <si>
    <t>1068167808729735169</t>
  </si>
  <si>
    <t>1067747734399143937</t>
  </si>
  <si>
    <t>1067765758506209280</t>
  </si>
  <si>
    <t>1068168703601246208</t>
  </si>
  <si>
    <t>1066830477703725059</t>
  </si>
  <si>
    <t>1065982414206439424</t>
  </si>
  <si>
    <t>1066001847788478464</t>
  </si>
  <si>
    <t>1065982546440331264</t>
  </si>
  <si>
    <t>1065981353840336897</t>
  </si>
  <si>
    <t>1066991600847515648</t>
  </si>
  <si>
    <t>1066995379395354624</t>
  </si>
  <si>
    <t>1066984792930041858</t>
  </si>
  <si>
    <t>1066990107088035840</t>
  </si>
  <si>
    <t>1067005470022516743</t>
  </si>
  <si>
    <t>1067065610314678272</t>
  </si>
  <si>
    <t>1067011500110462979</t>
  </si>
  <si>
    <t>1067006137466347520</t>
  </si>
  <si>
    <t>1066974006086168576</t>
  </si>
  <si>
    <t>1067000618089361408</t>
  </si>
  <si>
    <t>1066969948717834240</t>
  </si>
  <si>
    <t>1066976043674800128</t>
  </si>
  <si>
    <t>1066981556378628097</t>
  </si>
  <si>
    <t>1066990706986819585</t>
  </si>
  <si>
    <t>1067009143842709506</t>
  </si>
  <si>
    <t>1067014588464578561</t>
  </si>
  <si>
    <t>1067014743754502150</t>
  </si>
  <si>
    <t>1067058496779288577</t>
  </si>
  <si>
    <t>1067332826490646528</t>
  </si>
  <si>
    <t>1067342335221133313</t>
  </si>
  <si>
    <t>1067448413543903232</t>
  </si>
  <si>
    <t>1066974010557239297</t>
  </si>
  <si>
    <t>1066982719392030721</t>
  </si>
  <si>
    <t>1067340787208335360</t>
  </si>
  <si>
    <t>1066982845745414144</t>
  </si>
  <si>
    <t>1066991734234718208</t>
  </si>
  <si>
    <t>1066975952310333440</t>
  </si>
  <si>
    <t>1066982644238491649</t>
  </si>
  <si>
    <t>1066985880680718336</t>
  </si>
  <si>
    <t>1067015324808241153</t>
  </si>
  <si>
    <t>1064460355018113026</t>
  </si>
  <si>
    <t>1065236598470688768</t>
  </si>
  <si>
    <t>1065248331910340609</t>
  </si>
  <si>
    <t>1065561108398903296</t>
  </si>
  <si>
    <t>1065941123372380160</t>
  </si>
  <si>
    <t>1066653726050537473</t>
  </si>
  <si>
    <t>1067001152494018560</t>
  </si>
  <si>
    <t>1067008118134112257</t>
  </si>
  <si>
    <t>1067061745674534912</t>
  </si>
  <si>
    <t>1067081086436544512</t>
  </si>
  <si>
    <t>1067394013395857408</t>
  </si>
  <si>
    <t>1067399603513933829</t>
  </si>
  <si>
    <t>1065247145173880832</t>
  </si>
  <si>
    <t>1065566505566388224</t>
  </si>
  <si>
    <t>1067002991453052928</t>
  </si>
  <si>
    <t>1067380226823544833</t>
  </si>
  <si>
    <t>1067342131977748480</t>
  </si>
  <si>
    <t>1067409796654137344</t>
  </si>
  <si>
    <t>1067342052562804736</t>
  </si>
  <si>
    <t>1067735056846897158</t>
  </si>
  <si>
    <t>1067738163555254272</t>
  </si>
  <si>
    <t>1067102720845377536</t>
  </si>
  <si>
    <t>1067144972825214977</t>
  </si>
  <si>
    <t>1067758055021076481</t>
  </si>
  <si>
    <t>1067758260143435776</t>
  </si>
  <si>
    <t>1066995020392206336</t>
  </si>
  <si>
    <t>1067017710998089733</t>
  </si>
  <si>
    <t>1067055491510149126</t>
  </si>
  <si>
    <t>1067334809154924544</t>
  </si>
  <si>
    <t>1067761339668590592</t>
  </si>
  <si>
    <t>1067805237363249154</t>
  </si>
  <si>
    <t>1067780041411567616</t>
  </si>
  <si>
    <t>1068170479209451521</t>
  </si>
  <si>
    <t>1068174216288223232</t>
  </si>
  <si>
    <t>1064809777098825728</t>
  </si>
  <si>
    <t>1065206345517985792</t>
  </si>
  <si>
    <t>1065624624828989441</t>
  </si>
  <si>
    <t>1065625270332416001</t>
  </si>
  <si>
    <t>1065875719631327232</t>
  </si>
  <si>
    <t>1065876391558868992</t>
  </si>
  <si>
    <t>1065922726827880448</t>
  </si>
  <si>
    <t>1065875604942266368</t>
  </si>
  <si>
    <t>1065876424060485632</t>
  </si>
  <si>
    <t>1065879334076993536</t>
  </si>
  <si>
    <t>1065890574195191808</t>
  </si>
  <si>
    <t>1065892605412720642</t>
  </si>
  <si>
    <t>1065879475089539072</t>
  </si>
  <si>
    <t>1065892990210793472</t>
  </si>
  <si>
    <t>1064813990453420032</t>
  </si>
  <si>
    <t>1064814015208194048</t>
  </si>
  <si>
    <t>1064805931979026432</t>
  </si>
  <si>
    <t>1064807324802564096</t>
  </si>
  <si>
    <t>1064810846847676416</t>
  </si>
  <si>
    <t>1065947240378843137</t>
  </si>
  <si>
    <t>1064807696652791808</t>
  </si>
  <si>
    <t>1064807725723541505</t>
  </si>
  <si>
    <t>1066213809189212161</t>
  </si>
  <si>
    <t>1068189802594476034</t>
  </si>
  <si>
    <t>1065634417220177921</t>
  </si>
  <si>
    <t>1068200323976712193</t>
  </si>
  <si>
    <t>1068206481869283333</t>
  </si>
  <si>
    <t>1068206960493899782</t>
  </si>
  <si>
    <t>1068211099001081856</t>
  </si>
  <si>
    <t>1068240108363616257</t>
  </si>
  <si>
    <t>1068149717970927618</t>
  </si>
  <si>
    <t>1068242007657771008</t>
  </si>
  <si>
    <t>1068258405163458560</t>
  </si>
  <si>
    <t>1068258411060649984</t>
  </si>
  <si>
    <t>1068258417696010240</t>
  </si>
  <si>
    <t>1068258430354370560</t>
  </si>
  <si>
    <t>1068258445709709316</t>
  </si>
  <si>
    <t>1068258457340522496</t>
  </si>
  <si>
    <t>1068258492492980227</t>
  </si>
  <si>
    <t>1068258555835359232</t>
  </si>
  <si>
    <t>1068258805199319040</t>
  </si>
  <si>
    <t>1067433830120714241</t>
  </si>
  <si>
    <t>1067773148068831232</t>
  </si>
  <si>
    <t>1067773312032493568</t>
  </si>
  <si>
    <t>1067020693299257345</t>
  </si>
  <si>
    <t>1068259345211756546</t>
  </si>
  <si>
    <t>1068259425008398336</t>
  </si>
  <si>
    <t>1068259576481492994</t>
  </si>
  <si>
    <t>1068259629216473089</t>
  </si>
  <si>
    <t>1068260097321775106</t>
  </si>
  <si>
    <t>1068261000418402306</t>
  </si>
  <si>
    <t>1068262382512848897</t>
  </si>
  <si>
    <t>1068262631004348421</t>
  </si>
  <si>
    <t>1068269581872099329</t>
  </si>
  <si>
    <t>1068270311056031744</t>
  </si>
  <si>
    <t>1068272107090571265</t>
  </si>
  <si>
    <t>1068275744026083328</t>
  </si>
  <si>
    <t>1068276028659941376</t>
  </si>
  <si>
    <t>1068278050524184578</t>
  </si>
  <si>
    <t>1068280034803286021</t>
  </si>
  <si>
    <t>1068286252930269184</t>
  </si>
  <si>
    <t>1068286654744535041</t>
  </si>
  <si>
    <t>1068289607496867840</t>
  </si>
  <si>
    <t>1068293033714741248</t>
  </si>
  <si>
    <t>1067307766782423040</t>
  </si>
  <si>
    <t>1067308293226414080</t>
  </si>
  <si>
    <t>1067307905177739264</t>
  </si>
  <si>
    <t>1067308315066150913</t>
  </si>
  <si>
    <t>1067308021003382784</t>
  </si>
  <si>
    <t>1067308349388201984</t>
  </si>
  <si>
    <t>1067308144773058560</t>
  </si>
  <si>
    <t>1067308379247394816</t>
  </si>
  <si>
    <t>1068297134162759681</t>
  </si>
  <si>
    <t>1068299287178682368</t>
  </si>
  <si>
    <t>1068300169828020225</t>
  </si>
  <si>
    <t>1067011068814348289</t>
  </si>
  <si>
    <t>1067434809419419653</t>
  </si>
  <si>
    <t>1068170046252425217</t>
  </si>
  <si>
    <t>1068173121193238528</t>
  </si>
  <si>
    <t>1068304149584826368</t>
  </si>
  <si>
    <t>1064911035709026304</t>
  </si>
  <si>
    <t>1066402412972322816</t>
  </si>
  <si>
    <t>1066435667939520519</t>
  </si>
  <si>
    <t>1066706503652958209</t>
  </si>
  <si>
    <t>1064874923447865344</t>
  </si>
  <si>
    <t>1064950668035682304</t>
  </si>
  <si>
    <t>1065246751815172096</t>
  </si>
  <si>
    <t>1066501350475751424</t>
  </si>
  <si>
    <t>1066744135518801920</t>
  </si>
  <si>
    <t>1066745650665013248</t>
  </si>
  <si>
    <t>1066752630741815296</t>
  </si>
  <si>
    <t>1067458095419277312</t>
  </si>
  <si>
    <t>1067814685087416321</t>
  </si>
  <si>
    <t>1068308419822723072</t>
  </si>
  <si>
    <t>1068321017284706304</t>
  </si>
  <si>
    <t>1068324842280243200</t>
  </si>
  <si>
    <t>1066833507425665024</t>
  </si>
  <si>
    <t>1066835359240196098</t>
  </si>
  <si>
    <t>1068180808949747712</t>
  </si>
  <si>
    <t>1068336160878010368</t>
  </si>
  <si>
    <t>1068336248232775681</t>
  </si>
  <si>
    <t>1065582729985708032</t>
  </si>
  <si>
    <t>1065774212382511104</t>
  </si>
  <si>
    <t>1068350183044460544</t>
  </si>
  <si>
    <t>1068368672014639105</t>
  </si>
  <si>
    <t>1068380877657333760</t>
  </si>
  <si>
    <t>1068381175025188864</t>
  </si>
  <si>
    <t>1068382324373508096</t>
  </si>
  <si>
    <t>1068382827568398336</t>
  </si>
  <si>
    <t>1068389274498801665</t>
  </si>
  <si>
    <t>1068387995189829632</t>
  </si>
  <si>
    <t>1068395487647186944</t>
  </si>
  <si>
    <t>1068394231457148929</t>
  </si>
  <si>
    <t>1068395766396284928</t>
  </si>
  <si>
    <t>1068167353232474112</t>
  </si>
  <si>
    <t>1068396156567384065</t>
  </si>
  <si>
    <t>1068285517974855680</t>
  </si>
  <si>
    <t>1068398283704360961</t>
  </si>
  <si>
    <t>1068402046250958849</t>
  </si>
  <si>
    <t>1068404908712435712</t>
  </si>
  <si>
    <t>1068406205247193089</t>
  </si>
  <si>
    <t>1068407900878589953</t>
  </si>
  <si>
    <t>1068408568112693248</t>
  </si>
  <si>
    <t>1068409476473077761</t>
  </si>
  <si>
    <t>1068411092186083328</t>
  </si>
  <si>
    <t>1068411180576845826</t>
  </si>
  <si>
    <t>1067864003760848897</t>
  </si>
  <si>
    <t>1068416010678603776</t>
  </si>
  <si>
    <t>1068422084928393216</t>
  </si>
  <si>
    <t>1068258008902307840</t>
  </si>
  <si>
    <t>1068423078215065600</t>
  </si>
  <si>
    <t>1068267166007468033</t>
  </si>
  <si>
    <t>1068423201301118976</t>
  </si>
  <si>
    <t>1067447297888407552</t>
  </si>
  <si>
    <t>1067057230342733824</t>
  </si>
  <si>
    <t>1067365290277814272</t>
  </si>
  <si>
    <t>1067391768071675906</t>
  </si>
  <si>
    <t>1067406738897469441</t>
  </si>
  <si>
    <t>1067370492032618496</t>
  </si>
  <si>
    <t>1067398026120040449</t>
  </si>
  <si>
    <t>1067411435645476864</t>
  </si>
  <si>
    <t>1067421306767982593</t>
  </si>
  <si>
    <t>1067421725942562816</t>
  </si>
  <si>
    <t>1067710957458214917</t>
  </si>
  <si>
    <t>1067711026148372480</t>
  </si>
  <si>
    <t>1067057101527228417</t>
  </si>
  <si>
    <t>1067714327912857601</t>
  </si>
  <si>
    <t>1067713987142451205</t>
  </si>
  <si>
    <t>1068103355162075136</t>
  </si>
  <si>
    <t>1058748500870078465</t>
  </si>
  <si>
    <t>1067723712806510592</t>
  </si>
  <si>
    <t>1068259312672391169</t>
  </si>
  <si>
    <t>1068426418038677504</t>
  </si>
  <si>
    <t>1065566715352924161</t>
  </si>
  <si>
    <t>1064898080640835585</t>
  </si>
  <si>
    <t>1067020180398768129</t>
  </si>
  <si>
    <t>1068427464869900288</t>
  </si>
  <si>
    <t>1066698499004211200</t>
  </si>
  <si>
    <t>1068429429251162118</t>
  </si>
  <si>
    <t>1068429429032906752</t>
  </si>
  <si>
    <t>1068431306764107776</t>
  </si>
  <si>
    <t>1066886475638165505</t>
  </si>
  <si>
    <t>1067248165785501696</t>
  </si>
  <si>
    <t>1065320848507187200</t>
  </si>
  <si>
    <t>1065896869195378689</t>
  </si>
  <si>
    <t>1066050567691210752</t>
  </si>
  <si>
    <t>1066039068524453888</t>
  </si>
  <si>
    <t>1066324084651372546</t>
  </si>
  <si>
    <t>1066433592153292808</t>
  </si>
  <si>
    <t>1066838234611671040</t>
  </si>
  <si>
    <t>1067034631097237504</t>
  </si>
  <si>
    <t>1067016079673712640</t>
  </si>
  <si>
    <t>1067156260846473232</t>
  </si>
  <si>
    <t>1067183683394781187</t>
  </si>
  <si>
    <t>1067022570245902336</t>
  </si>
  <si>
    <t>1067156693719617554</t>
  </si>
  <si>
    <t>1067065170814529536</t>
  </si>
  <si>
    <t>1066753390116392961</t>
  </si>
  <si>
    <t>1064891899432108032</t>
  </si>
  <si>
    <t>1067392946213838853</t>
  </si>
  <si>
    <t>1067561960739352576</t>
  </si>
  <si>
    <t>1067486799822561280</t>
  </si>
  <si>
    <t>1063804935685447680</t>
  </si>
  <si>
    <t>1067667653916061697</t>
  </si>
  <si>
    <t>1067574066020794368</t>
  </si>
  <si>
    <t>1067518282419396611</t>
  </si>
  <si>
    <t>1067834026440998914</t>
  </si>
  <si>
    <t>1067475845017673728</t>
  </si>
  <si>
    <t>1068080198699106304</t>
  </si>
  <si>
    <t>1065248829245718530</t>
  </si>
  <si>
    <t>1067891409188003844</t>
  </si>
  <si>
    <t>1068139766464634880</t>
  </si>
  <si>
    <t>1066968854499389440</t>
  </si>
  <si>
    <t>1067331981241921536</t>
  </si>
  <si>
    <t>1068082874702852096</t>
  </si>
  <si>
    <t>1068333334433017856</t>
  </si>
  <si>
    <t>1067547534044712962</t>
  </si>
  <si>
    <t/>
  </si>
  <si>
    <t>1003507623214370816</t>
  </si>
  <si>
    <t>1059372171531874305</t>
  </si>
  <si>
    <t>214502417</t>
  </si>
  <si>
    <t>563682660</t>
  </si>
  <si>
    <t>385306338</t>
  </si>
  <si>
    <t>20610385</t>
  </si>
  <si>
    <t>2460216512</t>
  </si>
  <si>
    <t>902200087</t>
  </si>
  <si>
    <t>4860898294</t>
  </si>
  <si>
    <t>27789237</t>
  </si>
  <si>
    <t>61115414</t>
  </si>
  <si>
    <t>16219502</t>
  </si>
  <si>
    <t>64434700</t>
  </si>
  <si>
    <t>14135956</t>
  </si>
  <si>
    <t>17389318</t>
  </si>
  <si>
    <t>310310133</t>
  </si>
  <si>
    <t>637196658</t>
  </si>
  <si>
    <t>34276508</t>
  </si>
  <si>
    <t>331376866</t>
  </si>
  <si>
    <t>2802128429</t>
  </si>
  <si>
    <t>1514706787</t>
  </si>
  <si>
    <t>1307703019</t>
  </si>
  <si>
    <t>862324808939339777</t>
  </si>
  <si>
    <t>145935897</t>
  </si>
  <si>
    <t>1886293843</t>
  </si>
  <si>
    <t>402997564</t>
  </si>
  <si>
    <t>4395821867</t>
  </si>
  <si>
    <t>701725963</t>
  </si>
  <si>
    <t>777688963561693184</t>
  </si>
  <si>
    <t>555348031</t>
  </si>
  <si>
    <t>1926539942</t>
  </si>
  <si>
    <t>36670025</t>
  </si>
  <si>
    <t>169567007</t>
  </si>
  <si>
    <t>634751106</t>
  </si>
  <si>
    <t>19859541</t>
  </si>
  <si>
    <t>21786618</t>
  </si>
  <si>
    <t>25390350</t>
  </si>
  <si>
    <t>14260960</t>
  </si>
  <si>
    <t>2485381320</t>
  </si>
  <si>
    <t>2881236430</t>
  </si>
  <si>
    <t>1041322093688717313</t>
  </si>
  <si>
    <t>4838239558</t>
  </si>
  <si>
    <t>307878225</t>
  </si>
  <si>
    <t>1051871816891928577</t>
  </si>
  <si>
    <t>610952363</t>
  </si>
  <si>
    <t>188327876</t>
  </si>
  <si>
    <t>2711656710</t>
  </si>
  <si>
    <t>1568217618</t>
  </si>
  <si>
    <t>395183088</t>
  </si>
  <si>
    <t>702243222752350208</t>
  </si>
  <si>
    <t>5907272</t>
  </si>
  <si>
    <t>en</t>
  </si>
  <si>
    <t>it</t>
  </si>
  <si>
    <t>ru</t>
  </si>
  <si>
    <t>de</t>
  </si>
  <si>
    <t>und</t>
  </si>
  <si>
    <t>fr</t>
  </si>
  <si>
    <t>es</t>
  </si>
  <si>
    <t>sr</t>
  </si>
  <si>
    <t>ca</t>
  </si>
  <si>
    <t>nl</t>
  </si>
  <si>
    <t>in</t>
  </si>
  <si>
    <t>ro</t>
  </si>
  <si>
    <t>tr</t>
  </si>
  <si>
    <t>1064629259954724865</t>
  </si>
  <si>
    <t>1064805778295525376</t>
  </si>
  <si>
    <t>1065136718892933121</t>
  </si>
  <si>
    <t>1065281113541787649</t>
  </si>
  <si>
    <t>1065293513439485953</t>
  </si>
  <si>
    <t>1064775984321310720</t>
  </si>
  <si>
    <t>1062656491092672512</t>
  </si>
  <si>
    <t>1065241746500714497</t>
  </si>
  <si>
    <t>1065553967839670274</t>
  </si>
  <si>
    <t>1065869537449570304</t>
  </si>
  <si>
    <t>1065977237101408257</t>
  </si>
  <si>
    <t>1062698835611389952</t>
  </si>
  <si>
    <t>955028956809326592</t>
  </si>
  <si>
    <t>1065646086436675584</t>
  </si>
  <si>
    <t>1066520567791132672</t>
  </si>
  <si>
    <t>1066494940094570496</t>
  </si>
  <si>
    <t>1066690768436371458</t>
  </si>
  <si>
    <t>1066878669015212032</t>
  </si>
  <si>
    <t>1066990046140600320</t>
  </si>
  <si>
    <t>1067024665275768832</t>
  </si>
  <si>
    <t>1066045882456514560</t>
  </si>
  <si>
    <t>1067026352224772097</t>
  </si>
  <si>
    <t>1067066704184975360</t>
  </si>
  <si>
    <t>1065793448358244352</t>
  </si>
  <si>
    <t>1065395740791455745</t>
  </si>
  <si>
    <t>1067402720448053249</t>
  </si>
  <si>
    <t>1066395067936460800</t>
  </si>
  <si>
    <t>1067456688058318848</t>
  </si>
  <si>
    <t>1067415618973036544</t>
  </si>
  <si>
    <t>1067466408647372802</t>
  </si>
  <si>
    <t>1067289429063151616</t>
  </si>
  <si>
    <t>1067137211479539712</t>
  </si>
  <si>
    <t>1067051720948166656</t>
  </si>
  <si>
    <t>1067172347604492289</t>
  </si>
  <si>
    <t>1067417858890756096</t>
  </si>
  <si>
    <t>1067510939962957824</t>
  </si>
  <si>
    <t>1067400374141763584</t>
  </si>
  <si>
    <t>1067519129756803072</t>
  </si>
  <si>
    <t>1067082613725298688</t>
  </si>
  <si>
    <t>1067742033928949762</t>
  </si>
  <si>
    <t>1067760826243702785</t>
  </si>
  <si>
    <t>1067777506852438016</t>
  </si>
  <si>
    <t>1067081847367262210</t>
  </si>
  <si>
    <t>1067372149994868741</t>
  </si>
  <si>
    <t>1067378250689716225</t>
  </si>
  <si>
    <t>1067365326503976961</t>
  </si>
  <si>
    <t>1067826210200317952</t>
  </si>
  <si>
    <t>1067450915106504710</t>
  </si>
  <si>
    <t>1066976793855430656</t>
  </si>
  <si>
    <t>1067110634637135877</t>
  </si>
  <si>
    <t>1067386319414992896</t>
  </si>
  <si>
    <t>1067850041199611909</t>
  </si>
  <si>
    <t>1066845641245114369</t>
  </si>
  <si>
    <t>1067930476218859520</t>
  </si>
  <si>
    <t>1067795148640268289</t>
  </si>
  <si>
    <t>1067766426214248448</t>
  </si>
  <si>
    <t>1067584728927219712</t>
  </si>
  <si>
    <t>1054722393195864064</t>
  </si>
  <si>
    <t>1068096347625136128</t>
  </si>
  <si>
    <t>1068180921113813000</t>
  </si>
  <si>
    <t>1066401148171575296</t>
  </si>
  <si>
    <t>1066356686632345600</t>
  </si>
  <si>
    <t>1066742118708846592</t>
  </si>
  <si>
    <t>1067609380462292992</t>
  </si>
  <si>
    <t>1067942112212078592</t>
  </si>
  <si>
    <t>Twitter for Android</t>
  </si>
  <si>
    <t>IFTTT</t>
  </si>
  <si>
    <t>Twitter Web Client</t>
  </si>
  <si>
    <t>Twitter for iPhone</t>
  </si>
  <si>
    <t>Twitter for iPad</t>
  </si>
  <si>
    <t>Buffer</t>
  </si>
  <si>
    <t>kyply_bot</t>
  </si>
  <si>
    <t>WordPress.com</t>
  </si>
  <si>
    <t>TweetDeck</t>
  </si>
  <si>
    <t>Twitter Lite</t>
  </si>
  <si>
    <t>Facebook</t>
  </si>
  <si>
    <t>LinkedIn</t>
  </si>
  <si>
    <t>gerardo1</t>
  </si>
  <si>
    <t>Entrepreneurs Jr.</t>
  </si>
  <si>
    <t>Hootsuite Inc.</t>
  </si>
  <si>
    <t>HubSpot</t>
  </si>
  <si>
    <t>Instagram</t>
  </si>
  <si>
    <t>Hello World 222222</t>
  </si>
  <si>
    <t>VictorsRetweetBot</t>
  </si>
  <si>
    <t>TramiktodarSearch</t>
  </si>
  <si>
    <t>startzai rt</t>
  </si>
  <si>
    <t>Mobile Web (M2)</t>
  </si>
  <si>
    <t>Arts Retweet</t>
  </si>
  <si>
    <t>Sprout Social</t>
  </si>
  <si>
    <t>SDGsbot</t>
  </si>
  <si>
    <t>SocialSignIn Application</t>
  </si>
  <si>
    <t>Talon Android</t>
  </si>
  <si>
    <t>Twitter Media Studio</t>
  </si>
  <si>
    <t>PostPickr</t>
  </si>
  <si>
    <t>@dyehouseinfo</t>
  </si>
  <si>
    <t>The Social Jukebox</t>
  </si>
  <si>
    <t>Twitter for BlackBerry</t>
  </si>
  <si>
    <t>SocialMediaServer</t>
  </si>
  <si>
    <t>JPNEnergy</t>
  </si>
  <si>
    <t xml:space="preserve">current news </t>
  </si>
  <si>
    <t>Aldo Zaffalon</t>
  </si>
  <si>
    <t>Twitter Ads Composer</t>
  </si>
  <si>
    <t>LaterMedia</t>
  </si>
  <si>
    <t>18,8465131,42,2363014 
23,0063915,42,2363014 
23,0063915,46,190032 
18,8465131,46,190032</t>
  </si>
  <si>
    <t>12,47546885577854,41,90540514898662 
12,47546885577854,41,90540514898662 
12,47546885577854,41,90540514898662 
12,47546885577854,41,90540514898662</t>
  </si>
  <si>
    <t>-4,3932845,55,796184 
-4,0902182,55,796184 
-4,0902182,55,9204214 
-4,3932845,55,9204214</t>
  </si>
  <si>
    <t>46,4925433,40,9363327 
87,3152134,40,9363327 
87,3152134,55,4425719 
46,4925433,55,4425719</t>
  </si>
  <si>
    <t>4,5993661,52,3388496 
4,6866562,52,3388496 
4,6866562,52,4287298 
4,5993661,52,4287298</t>
  </si>
  <si>
    <t>12,2344266,41,6558738 
12,8558641,41,6558738 
12,8558641,42,140959 
12,2344266,42,140959</t>
  </si>
  <si>
    <t>4,325636,50,8204181 
4,3586881,50,8204181 
4,3586881,50,8399008 
4,325636,50,8399008</t>
  </si>
  <si>
    <t>11,302054,47,210813 
11,455961,47,210813 
11,455961,47,359223 
11,302054,47,359223</t>
  </si>
  <si>
    <t>-73,093845,41,513971 
-72,9503712,41,513971 
-72,9503712,41,619186 
-73,093845,41,619186</t>
  </si>
  <si>
    <t>-78,509162,43,631503 
-78,193905,43,631503 
-78,193905,44,119868 
-78,509162,44,119868</t>
  </si>
  <si>
    <t>-74,489529,40,467252 
-74,39268,40,467252 
-74,39268,40,509138 
-74,489529,40,509138</t>
  </si>
  <si>
    <t>24,78281,60,021032 
25,2544364,60,021032 
25,2544364,60,2979104 
24,78281,60,2979104</t>
  </si>
  <si>
    <t>-76,353876,44,961937 
-75,246407,44,961937 
-75,246407,45,5356446 
-76,353876,45,5356446</t>
  </si>
  <si>
    <t>-64,237659,43,366298 
-59,385802,43,366298 
-59,385802,45,27617 
-64,237659,45,27617</t>
  </si>
  <si>
    <t>11,6444731,45,7232296 
11,7630455,45,7232296 
11,7630455,45,8220451 
11,6444731,45,8220451</t>
  </si>
  <si>
    <t>22,066261,60,333616 
22,4578913,60,333616 
22,4578913,60,737394 
22,066261,60,737394</t>
  </si>
  <si>
    <t>4,9326874,45,7191762 
4,9951556,45,7191762 
4,9951556,45,7539259 
4,9326874,45,7539259</t>
  </si>
  <si>
    <t>-3,008791,53,36489 
-2,822063,53,36489 
-2,822063,53,474867 
-3,008791,53,474867</t>
  </si>
  <si>
    <t>2,26951021297455,48,8618879239908 
2,26951021297455,48,8618879239908 
2,26951021297455,48,8618879239908 
2,26951021297455,48,8618879239908</t>
  </si>
  <si>
    <t>Republic of Serbia</t>
  </si>
  <si>
    <t>Italy</t>
  </si>
  <si>
    <t>United Kingdom</t>
  </si>
  <si>
    <t>Kazakhstan</t>
  </si>
  <si>
    <t>The Netherlands</t>
  </si>
  <si>
    <t>Belgium</t>
  </si>
  <si>
    <t>Austria</t>
  </si>
  <si>
    <t>United States</t>
  </si>
  <si>
    <t>Canada</t>
  </si>
  <si>
    <t>Finland</t>
  </si>
  <si>
    <t>France</t>
  </si>
  <si>
    <t>RS</t>
  </si>
  <si>
    <t>IT</t>
  </si>
  <si>
    <t>GB</t>
  </si>
  <si>
    <t>KZ</t>
  </si>
  <si>
    <t>NL</t>
  </si>
  <si>
    <t>BE</t>
  </si>
  <si>
    <t>AT</t>
  </si>
  <si>
    <t>US</t>
  </si>
  <si>
    <t>CA</t>
  </si>
  <si>
    <t>FI</t>
  </si>
  <si>
    <t>FR</t>
  </si>
  <si>
    <t>Auditorium dell'Ara Pacis</t>
  </si>
  <si>
    <t>Glasgow, Scotland</t>
  </si>
  <si>
    <t>Haarlem, Nederland</t>
  </si>
  <si>
    <t>Rome, Lazio</t>
  </si>
  <si>
    <t>Sint-Gillis, België</t>
  </si>
  <si>
    <t>Innsbruck, Austria</t>
  </si>
  <si>
    <t>Waterbury, CT</t>
  </si>
  <si>
    <t>Port Hope, Ontario</t>
  </si>
  <si>
    <t>New Brunswick, NJ</t>
  </si>
  <si>
    <t>Helsinki, Finland</t>
  </si>
  <si>
    <t>Ottawa, Ontario</t>
  </si>
  <si>
    <t>Halifax, Nova Scotia</t>
  </si>
  <si>
    <t>Bassano del Grappa, Veneto</t>
  </si>
  <si>
    <t>Turku, Finland</t>
  </si>
  <si>
    <t>Chassieu, France</t>
  </si>
  <si>
    <t>Liverpool, England</t>
  </si>
  <si>
    <t>OECD</t>
  </si>
  <si>
    <t>58a08d4ddc8aab9f</t>
  </si>
  <si>
    <t>07d9dd73d0c80001</t>
  </si>
  <si>
    <t>791e00bcadc4615f</t>
  </si>
  <si>
    <t>6d73a696edc5306f</t>
  </si>
  <si>
    <t>280b2451d4f8f73f</t>
  </si>
  <si>
    <t>7d588036fe12e124</t>
  </si>
  <si>
    <t>44f6ab36310a38db</t>
  </si>
  <si>
    <t>9df815a7cfd430f9</t>
  </si>
  <si>
    <t>f9a4ed4d94a9b93f</t>
  </si>
  <si>
    <t>71771c7c692226ab</t>
  </si>
  <si>
    <t>c47efae2a73aef75</t>
  </si>
  <si>
    <t>5ef832bb704339b0</t>
  </si>
  <si>
    <t>38d5974e82ed1a6c</t>
  </si>
  <si>
    <t>5d058f2e9fe1516c</t>
  </si>
  <si>
    <t>72d1197764d7605c</t>
  </si>
  <si>
    <t>7f7afc09518e47da</t>
  </si>
  <si>
    <t>65f88b3b8393cecc</t>
  </si>
  <si>
    <t>151b9e91272233d1</t>
  </si>
  <si>
    <t>0952a5103f565000</t>
  </si>
  <si>
    <t>Glasgow</t>
  </si>
  <si>
    <t>Haarlem</t>
  </si>
  <si>
    <t>Rome</t>
  </si>
  <si>
    <t>Sint-Gillis</t>
  </si>
  <si>
    <t>Innsbruck</t>
  </si>
  <si>
    <t>Waterbury</t>
  </si>
  <si>
    <t>Port Hope</t>
  </si>
  <si>
    <t>New Brunswick</t>
  </si>
  <si>
    <t>Helsinki</t>
  </si>
  <si>
    <t>Ottawa</t>
  </si>
  <si>
    <t>Halifax</t>
  </si>
  <si>
    <t>Bassano del Grappa</t>
  </si>
  <si>
    <t>Turku</t>
  </si>
  <si>
    <t>Chassieu</t>
  </si>
  <si>
    <t>Liverpool</t>
  </si>
  <si>
    <t>country</t>
  </si>
  <si>
    <t>poi</t>
  </si>
  <si>
    <t>city</t>
  </si>
  <si>
    <t>https://api.twitter.com/1.1/geo/id/58a08d4ddc8aab9f.json</t>
  </si>
  <si>
    <t>https://api.twitter.com/1.1/geo/id/07d9dd73d0c80001.json</t>
  </si>
  <si>
    <t>https://api.twitter.com/1.1/geo/id/791e00bcadc4615f.json</t>
  </si>
  <si>
    <t>https://api.twitter.com/1.1/geo/id/6d73a696edc5306f.json</t>
  </si>
  <si>
    <t>https://api.twitter.com/1.1/geo/id/280b2451d4f8f73f.json</t>
  </si>
  <si>
    <t>https://api.twitter.com/1.1/geo/id/7d588036fe12e124.json</t>
  </si>
  <si>
    <t>https://api.twitter.com/1.1/geo/id/44f6ab36310a38db.json</t>
  </si>
  <si>
    <t>https://api.twitter.com/1.1/geo/id/9df815a7cfd430f9.json</t>
  </si>
  <si>
    <t>https://api.twitter.com/1.1/geo/id/f9a4ed4d94a9b93f.json</t>
  </si>
  <si>
    <t>https://api.twitter.com/1.1/geo/id/71771c7c692226ab.json</t>
  </si>
  <si>
    <t>https://api.twitter.com/1.1/geo/id/c47efae2a73aef75.json</t>
  </si>
  <si>
    <t>https://api.twitter.com/1.1/geo/id/5ef832bb704339b0.json</t>
  </si>
  <si>
    <t>https://api.twitter.com/1.1/geo/id/38d5974e82ed1a6c.json</t>
  </si>
  <si>
    <t>https://api.twitter.com/1.1/geo/id/5d058f2e9fe1516c.json</t>
  </si>
  <si>
    <t>https://api.twitter.com/1.1/geo/id/72d1197764d7605c.json</t>
  </si>
  <si>
    <t>https://api.twitter.com/1.1/geo/id/7f7afc09518e47da.json</t>
  </si>
  <si>
    <t>https://api.twitter.com/1.1/geo/id/65f88b3b8393cecc.json</t>
  </si>
  <si>
    <t>https://api.twitter.com/1.1/geo/id/151b9e91272233d1.json</t>
  </si>
  <si>
    <t>https://api.twitter.com/1.1/geo/id/0952a5103f565000.json</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</si>
  <si>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</si>
  <si>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</si>
  <si>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</si>
  <si>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</si>
  <si>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</si>
  <si>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</si>
  <si>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</si>
  <si>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</si>
  <si>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</si>
  <si>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</si>
  <si>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</si>
  <si>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</si>
  <si>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</si>
  <si>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</si>
  <si>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</si>
  <si>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</si>
  <si>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</si>
  <si>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</si>
  <si>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</si>
  <si>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</si>
  <si>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</si>
  <si>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Julian Barungi</t>
  </si>
  <si>
    <t>Green Economy</t>
  </si>
  <si>
    <t>Punto Impresa Digitale - Bari</t>
  </si>
  <si>
    <t>BOCS</t>
  </si>
  <si>
    <t>Antonio Grasso</t>
  </si>
  <si>
    <t>Visual Capitalist</t>
  </si>
  <si>
    <t>Mixed Intelligence</t>
  </si>
  <si>
    <t>Hubruzzo</t>
  </si>
  <si>
    <t>Fondazione Symbola</t>
  </si>
  <si>
    <t>Corriere della Sera</t>
  </si>
  <si>
    <t>Ermete Realacci</t>
  </si>
  <si>
    <t>Ainagul</t>
  </si>
  <si>
    <t>Rahat Sabyrbekov</t>
  </si>
  <si>
    <t>Alice Vozza</t>
  </si>
  <si>
    <t>Green enterPRIZE</t>
  </si>
  <si>
    <t>wonderful_sithole</t>
  </si>
  <si>
    <t>Francesco Pasquale</t>
  </si>
  <si>
    <t>InfoCamere</t>
  </si>
  <si>
    <t>ConfDigitale</t>
  </si>
  <si>
    <t>Seeds&amp;Chips</t>
  </si>
  <si>
    <t>Consorzio Netcomm</t>
  </si>
  <si>
    <t>Startupbusiness</t>
  </si>
  <si>
    <t>ITAroadshow</t>
  </si>
  <si>
    <t>Italian Trade Agency</t>
  </si>
  <si>
    <t>ItaliaOggi</t>
  </si>
  <si>
    <t>Gabriele Ferrieri</t>
  </si>
  <si>
    <t>Cognito' Afirica</t>
  </si>
  <si>
    <t>Byron Mutingwende</t>
  </si>
  <si>
    <t>Sibongile sibanda</t>
  </si>
  <si>
    <t>The BOOST Fellowship</t>
  </si>
  <si>
    <t>ILO Harare</t>
  </si>
  <si>
    <t>chiedza</t>
  </si>
  <si>
    <t>RoyalBusinessConsult</t>
  </si>
  <si>
    <t>263Chat 🇿🇼</t>
  </si>
  <si>
    <t>Adolfo Rossi</t>
  </si>
  <si>
    <t>KPMG in Deutschland</t>
  </si>
  <si>
    <t>Uni Duisburg-Essen</t>
  </si>
  <si>
    <t>deutschestartups.org</t>
  </si>
  <si>
    <t>Pac Machinery</t>
  </si>
  <si>
    <t>Panizzolo Recycling</t>
  </si>
  <si>
    <t>Tommaso De Luca</t>
  </si>
  <si>
    <t>Lucart</t>
  </si>
  <si>
    <t>i cartoni Tetra Pak</t>
  </si>
  <si>
    <t>Tetra Pak</t>
  </si>
  <si>
    <t>Ecomondo</t>
  </si>
  <si>
    <t>GiornalistiNell'Erba</t>
  </si>
  <si>
    <t>Spreadsheets</t>
  </si>
  <si>
    <t>UN in KG 🇺🇳🇰🇬</t>
  </si>
  <si>
    <t>Giulio Gargiullo</t>
  </si>
  <si>
    <t>Sergio Costa</t>
  </si>
  <si>
    <t>Alessandro</t>
  </si>
  <si>
    <t>Carmen Scaglione</t>
  </si>
  <si>
    <t>Graham Chivers 🌞:🌬️:🌊:🌧️=🌈!</t>
  </si>
  <si>
    <t>Chipo Nyebera</t>
  </si>
  <si>
    <t>Fine-Touch Consulting</t>
  </si>
  <si>
    <t>PA Green Building</t>
  </si>
  <si>
    <t>World Green Building Council</t>
  </si>
  <si>
    <t>BREEAM USA</t>
  </si>
  <si>
    <t>Living Future Inst.</t>
  </si>
  <si>
    <t>ILO Research</t>
  </si>
  <si>
    <t>ILO</t>
  </si>
  <si>
    <t>SDG 18</t>
  </si>
  <si>
    <t>GLOBAL DISASTER DRILL DAYS</t>
  </si>
  <si>
    <t>COPA-COGECA</t>
  </si>
  <si>
    <t>ENRD Contact Point</t>
  </si>
  <si>
    <t>Regione Toscana BXL</t>
  </si>
  <si>
    <t>ERIAFF Network</t>
  </si>
  <si>
    <t>Sam Saxby</t>
  </si>
  <si>
    <t>Calderdale Council</t>
  </si>
  <si>
    <t>Heidi Wilson</t>
  </si>
  <si>
    <t>Social Media Marketing Day #SMMdayIT</t>
  </si>
  <si>
    <t>Andrea Albanese</t>
  </si>
  <si>
    <t>Digitalforsocial</t>
  </si>
  <si>
    <t>Web MarketingManager</t>
  </si>
  <si>
    <t>KailashWeb</t>
  </si>
  <si>
    <t>#DutytoRespond</t>
  </si>
  <si>
    <t>Gabriele Bovera</t>
  </si>
  <si>
    <t>Raffaele Cattaneo</t>
  </si>
  <si>
    <t>Regione Lombardia</t>
  </si>
  <si>
    <t>_EUSALP</t>
  </si>
  <si>
    <t>graeme warren</t>
  </si>
  <si>
    <t>NENaturePship</t>
  </si>
  <si>
    <t>iiE - Green Business</t>
  </si>
  <si>
    <t>Quorum Business Park</t>
  </si>
  <si>
    <t>Climate Watch NL</t>
  </si>
  <si>
    <t>Iron and Earth East</t>
  </si>
  <si>
    <t>John Sandlos</t>
  </si>
  <si>
    <t>Anthony Giancatarino</t>
  </si>
  <si>
    <t>in•sitecollaborative</t>
  </si>
  <si>
    <t>Ebony Suns</t>
  </si>
  <si>
    <t>POWER</t>
  </si>
  <si>
    <t>CPCDC</t>
  </si>
  <si>
    <t>CentennialParkside</t>
  </si>
  <si>
    <t>Delta Sales</t>
  </si>
  <si>
    <t>#CCCRdg</t>
  </si>
  <si>
    <t>Claudia Giordano</t>
  </si>
  <si>
    <t>liuba soncini</t>
  </si>
  <si>
    <t>StartupItalia!</t>
  </si>
  <si>
    <t>Giovanna Di Troia</t>
  </si>
  <si>
    <t>Marco Vergari</t>
  </si>
  <si>
    <t>Adriana Riccomagno</t>
  </si>
  <si>
    <t>Verdi Per Israele</t>
  </si>
  <si>
    <t>Andrea Boscaro</t>
  </si>
  <si>
    <t>Tinashe Mushonga</t>
  </si>
  <si>
    <t>TechnovativeRecyclingZW</t>
  </si>
  <si>
    <t>Natalie Moyo</t>
  </si>
  <si>
    <t>WGF ☀️</t>
  </si>
  <si>
    <t>Louis_HK 🌐</t>
  </si>
  <si>
    <t>Elon Musk</t>
  </si>
  <si>
    <t>ISOU 🇫🇷</t>
  </si>
  <si>
    <t>Nicolas Hulot</t>
  </si>
  <si>
    <t>Adama Traore (Fr)</t>
  </si>
  <si>
    <t>#TeamHulot 🌍</t>
  </si>
  <si>
    <t>It's my President ! 🇫🇷</t>
  </si>
  <si>
    <t>Luis Uribe</t>
  </si>
  <si>
    <t>Matthew Rimmer</t>
  </si>
  <si>
    <t>Andrew Laird</t>
  </si>
  <si>
    <t>Gravity Dynamic</t>
  </si>
  <si>
    <t>Paul Beckwith</t>
  </si>
  <si>
    <t>ReachScale</t>
  </si>
  <si>
    <t>Jola Burnett 🌟</t>
  </si>
  <si>
    <t>Andreas Eligium</t>
  </si>
  <si>
    <t>The SDGs Company www.SDGs.co🌱 = www.Tradom.co🗺</t>
  </si>
  <si>
    <t>Stop Adani Cairns</t>
  </si>
  <si>
    <t>#ClimateJustice</t>
  </si>
  <si>
    <t>Janusz Grobicki</t>
  </si>
  <si>
    <t>Jeffrey Levin</t>
  </si>
  <si>
    <t>Seth Leitman</t>
  </si>
  <si>
    <t>Michael E. Mann</t>
  </si>
  <si>
    <t>Mark Ruffalo</t>
  </si>
  <si>
    <t>Arnold</t>
  </si>
  <si>
    <t>PluginCars</t>
  </si>
  <si>
    <t>Plug In America</t>
  </si>
  <si>
    <t>wattEV2buy</t>
  </si>
  <si>
    <t>Antonia Zerbisias</t>
  </si>
  <si>
    <t>Debra Ruh</t>
  </si>
  <si>
    <t>Paula Piccard 🇺🇸 🇵🇷</t>
  </si>
  <si>
    <t>Hans Lak🌍</t>
  </si>
  <si>
    <t>Shi</t>
  </si>
  <si>
    <t>Sustainable Energy🌎</t>
  </si>
  <si>
    <t>John Pratt</t>
  </si>
  <si>
    <t>Juan Manuel Lázaro</t>
  </si>
  <si>
    <t>Betty Taylor</t>
  </si>
  <si>
    <t>Adam Rogers 🌎🌍🌏 Intrepid Traveler</t>
  </si>
  <si>
    <t>Chris Bowen</t>
  </si>
  <si>
    <t>Phyllis Silver</t>
  </si>
  <si>
    <t>Dr Thomas Hillig  ⚡️</t>
  </si>
  <si>
    <t>Kirill Klip, private account</t>
  </si>
  <si>
    <t>Dr. Kash Sirinanda</t>
  </si>
  <si>
    <t>GCCA</t>
  </si>
  <si>
    <t>SolarEdge</t>
  </si>
  <si>
    <t>Sunrun Solar</t>
  </si>
  <si>
    <t>Dominique Ristori</t>
  </si>
  <si>
    <t>Karim ☯ Adnoub ☮ 🌊🌊🌊</t>
  </si>
  <si>
    <t>Fair dinkum Prof Ray Wills</t>
  </si>
  <si>
    <t>Thomas J. Thias / Clean Energy Retort</t>
  </si>
  <si>
    <t>Bex 🏳️‍🌈</t>
  </si>
  <si>
    <t>Arik Ring</t>
  </si>
  <si>
    <t>Absolute Quality</t>
  </si>
  <si>
    <t>WPF</t>
  </si>
  <si>
    <t>Didier Delmer</t>
  </si>
  <si>
    <t>The LEGAL Foundation</t>
  </si>
  <si>
    <t>MASS Training SPA</t>
  </si>
  <si>
    <t>Andres Vilariño</t>
  </si>
  <si>
    <t>BalkanGreEnNews</t>
  </si>
  <si>
    <t>GreenEconomyCongress</t>
  </si>
  <si>
    <t>WISE SEE</t>
  </si>
  <si>
    <t>Žaklina Živković</t>
  </si>
  <si>
    <t>uzaypartisi®</t>
  </si>
  <si>
    <t>do better whitewomen</t>
  </si>
  <si>
    <t>Nakhie Faynshteyn 🌅🔥</t>
  </si>
  <si>
    <t>Rep. Stephen Lynch</t>
  </si>
  <si>
    <t>Bernadette Ndema</t>
  </si>
  <si>
    <t>@PostNormalEra ⏩</t>
  </si>
  <si>
    <t>Greenstorm2030</t>
  </si>
  <si>
    <t>@PFLab 🚀</t>
  </si>
  <si>
    <t>Runyowa douglas</t>
  </si>
  <si>
    <t>Valisannio</t>
  </si>
  <si>
    <t>swissnex China</t>
  </si>
  <si>
    <t>Peking University</t>
  </si>
  <si>
    <t>Michele Stefanile</t>
  </si>
  <si>
    <t>Nicola Zingaretti</t>
  </si>
  <si>
    <t>Con Nicola Zingaretti per cambiare</t>
  </si>
  <si>
    <t>Bryan</t>
  </si>
  <si>
    <t>Enock Mumba</t>
  </si>
  <si>
    <t>Daniel Katanda</t>
  </si>
  <si>
    <t>Gretchen</t>
  </si>
  <si>
    <t>March For Our Lives - Parkland</t>
  </si>
  <si>
    <t>David Hogg</t>
  </si>
  <si>
    <t>Tedydemontrealleretour2</t>
  </si>
  <si>
    <t>Greenpeace Polska</t>
  </si>
  <si>
    <t>Märtha Rehnberg</t>
  </si>
  <si>
    <t>BlackRock</t>
  </si>
  <si>
    <t>Jennifer Morgan</t>
  </si>
  <si>
    <t>Open Eyes Economy</t>
  </si>
  <si>
    <t>VaMukanganise</t>
  </si>
  <si>
    <t>Petew</t>
  </si>
  <si>
    <t>Indigo Bunting</t>
  </si>
  <si>
    <t>Kasia Jagiełło</t>
  </si>
  <si>
    <t>Michael Purvis</t>
  </si>
  <si>
    <t>Michal Setlak</t>
  </si>
  <si>
    <t>Kaeser Compressori</t>
  </si>
  <si>
    <t>Darlington Tongofa</t>
  </si>
  <si>
    <t>Bonnie Cranmer</t>
  </si>
  <si>
    <t>Gretchen Fitzgerald</t>
  </si>
  <si>
    <t>Ingrid Corina Fotescu</t>
  </si>
  <si>
    <t>ecoliving</t>
  </si>
  <si>
    <t>Denise Bedell</t>
  </si>
  <si>
    <t>Gerardo Pardo</t>
  </si>
  <si>
    <t>Kathleen Brenner</t>
  </si>
  <si>
    <t>CLEARFife</t>
  </si>
  <si>
    <t>Sufiy</t>
  </si>
  <si>
    <t>Donald Lee</t>
  </si>
  <si>
    <t>Max Filings</t>
  </si>
  <si>
    <t>Asier</t>
  </si>
  <si>
    <t>LACl</t>
  </si>
  <si>
    <t>Grid110</t>
  </si>
  <si>
    <t>Michael Swords</t>
  </si>
  <si>
    <t>Corrado Topi</t>
  </si>
  <si>
    <t>Ecopreneurs4Climate</t>
  </si>
  <si>
    <t>Harry Campbell</t>
  </si>
  <si>
    <t>cesare trevisani</t>
  </si>
  <si>
    <t>IEG EXPO</t>
  </si>
  <si>
    <t>Thomas Riebs</t>
  </si>
  <si>
    <t>jiwim clement</t>
  </si>
  <si>
    <t>DCSX</t>
  </si>
  <si>
    <t>UniversityofCuracao</t>
  </si>
  <si>
    <t>John Susoeff</t>
  </si>
  <si>
    <t>Amit</t>
  </si>
  <si>
    <t>Sharanjeet Parmar</t>
  </si>
  <si>
    <t>Tafadzwa Chirinda</t>
  </si>
  <si>
    <t>Sandra Vunganai</t>
  </si>
  <si>
    <t>Sandra Mazunga</t>
  </si>
  <si>
    <t>#16daysofactivism</t>
  </si>
  <si>
    <t>ING Italia</t>
  </si>
  <si>
    <t>Orange Fiber</t>
  </si>
  <si>
    <t>Bri</t>
  </si>
  <si>
    <t>prigemconcepts.Ng</t>
  </si>
  <si>
    <t>Raymond</t>
  </si>
  <si>
    <t>Steve Kerosi🇫🇮🇰🇪</t>
  </si>
  <si>
    <t>GoodNewsfromFinland</t>
  </si>
  <si>
    <t>The Drinks Business</t>
  </si>
  <si>
    <t>db Awards &amp; Events</t>
  </si>
  <si>
    <t>Altia</t>
  </si>
  <si>
    <t>Adriana Santanocito</t>
  </si>
  <si>
    <t>Valerio Fallucca</t>
  </si>
  <si>
    <t>Salvatore Ferragamo</t>
  </si>
  <si>
    <t>Federica Fabiani</t>
  </si>
  <si>
    <t>Roslyn Beach</t>
  </si>
  <si>
    <t>ETC</t>
  </si>
  <si>
    <t>HSBC</t>
  </si>
  <si>
    <t>Zoe Knight</t>
  </si>
  <si>
    <t>Maria Magezi</t>
  </si>
  <si>
    <t>BeYonder</t>
  </si>
  <si>
    <t>Katherine Trebeck</t>
  </si>
  <si>
    <t>A Word About Wind</t>
  </si>
  <si>
    <t>Ecocerved</t>
  </si>
  <si>
    <t>Assoambiente</t>
  </si>
  <si>
    <t>AssoArpa</t>
  </si>
  <si>
    <t>LithiumSpotLight</t>
  </si>
  <si>
    <t>Susdef</t>
  </si>
  <si>
    <t>Roberto Cavallo</t>
  </si>
  <si>
    <t>Debra Dilger</t>
  </si>
  <si>
    <t>Zvikomborero Brian Mbirimi</t>
  </si>
  <si>
    <t>Paola Altamura</t>
  </si>
  <si>
    <t>Gabriele</t>
  </si>
  <si>
    <t>Giulia Pasquini</t>
  </si>
  <si>
    <t>CicLAvia</t>
  </si>
  <si>
    <t>Jason Toney</t>
  </si>
  <si>
    <t>Namaste</t>
  </si>
  <si>
    <t>The Astana Times</t>
  </si>
  <si>
    <t>Roberto Scacchi</t>
  </si>
  <si>
    <t>Legambiente Lazio</t>
  </si>
  <si>
    <t>Regione Lazio</t>
  </si>
  <si>
    <t>Matteo Nardi</t>
  </si>
  <si>
    <t>Andrea Poggio</t>
  </si>
  <si>
    <t>Vivi con stile</t>
  </si>
  <si>
    <t>Julie Harrison</t>
  </si>
  <si>
    <t>ClimateActionNE</t>
  </si>
  <si>
    <t>Drum Business Group</t>
  </si>
  <si>
    <t>Business Durham</t>
  </si>
  <si>
    <t>Simon Hanson</t>
  </si>
  <si>
    <t>Cristiana Avenali</t>
  </si>
  <si>
    <t>Stephenson-Mohl Group</t>
  </si>
  <si>
    <t>JDM Earth Limited</t>
  </si>
  <si>
    <t>violet nkathazo</t>
  </si>
  <si>
    <t>Fabio Rosati 🇮🇹</t>
  </si>
  <si>
    <t>LGCA</t>
  </si>
  <si>
    <t>Mari</t>
  </si>
  <si>
    <t>ShopSharing</t>
  </si>
  <si>
    <t>Roberta Monaco</t>
  </si>
  <si>
    <t>Tafadzwa Murungu</t>
  </si>
  <si>
    <t>Saberstian🇿🇼</t>
  </si>
  <si>
    <t>Jim Popoff</t>
  </si>
  <si>
    <t>Gweru Polytechnic</t>
  </si>
  <si>
    <t>FACE aluminium</t>
  </si>
  <si>
    <t>EURACTIV Energy and Environment</t>
  </si>
  <si>
    <t>Curran Daly &amp; Associates</t>
  </si>
  <si>
    <t>Vietnam News</t>
  </si>
  <si>
    <t>ENACTUS MSU</t>
  </si>
  <si>
    <t>Mari Luomi</t>
  </si>
  <si>
    <t>Dubai Science Park</t>
  </si>
  <si>
    <t>Nawal Al-Hosany</t>
  </si>
  <si>
    <t>Menard Ziko</t>
  </si>
  <si>
    <t>AnneODonnellMatthews</t>
  </si>
  <si>
    <t>Albert Harrison</t>
  </si>
  <si>
    <t>Tech Hub Harare</t>
  </si>
  <si>
    <t>WEAll</t>
  </si>
  <si>
    <t>Hon Anold T Kwenda</t>
  </si>
  <si>
    <t>Ifoa Formazione</t>
  </si>
  <si>
    <t>Rédaction</t>
  </si>
  <si>
    <t>R20 - Climate Action</t>
  </si>
  <si>
    <t>François de Rugy</t>
  </si>
  <si>
    <t>Pablo Montes Goitia</t>
  </si>
  <si>
    <t>PAGE Uruguay</t>
  </si>
  <si>
    <t>UN PAGE</t>
  </si>
  <si>
    <t>Giselle Della Mea</t>
  </si>
  <si>
    <t>María José González</t>
  </si>
  <si>
    <t>Transforma Uruguay</t>
  </si>
  <si>
    <t>MIEM Uruguay</t>
  </si>
  <si>
    <t>ONUDI Uruguay,  Argentina, Chile &amp; Paraguay</t>
  </si>
  <si>
    <t>OPP Uruguay</t>
  </si>
  <si>
    <t>Álvaro García</t>
  </si>
  <si>
    <t>International Raw Materials Observatory</t>
  </si>
  <si>
    <t>Eko-svest</t>
  </si>
  <si>
    <t>FORS Montenegro</t>
  </si>
  <si>
    <t>Dr. Carla Assuad</t>
  </si>
  <si>
    <t>Chris Shiel</t>
  </si>
  <si>
    <t>Fairtrade Bournemouth</t>
  </si>
  <si>
    <t>Divavcesar</t>
  </si>
  <si>
    <t>African Centre</t>
  </si>
  <si>
    <t>HeritageCoastP'ship</t>
  </si>
  <si>
    <t>Kristel v Wingerden</t>
  </si>
  <si>
    <t>IED Afrique</t>
  </si>
  <si>
    <t>Bioqualità</t>
  </si>
  <si>
    <t>feministing</t>
  </si>
  <si>
    <t>CO Green Building</t>
  </si>
  <si>
    <t>Bruce Henderson</t>
  </si>
  <si>
    <t>MariaCristinaOriglia</t>
  </si>
  <si>
    <t>2HIRE</t>
  </si>
  <si>
    <t>Ribes Tech</t>
  </si>
  <si>
    <t>GREENOMED</t>
  </si>
  <si>
    <t>Eurecat</t>
  </si>
  <si>
    <t>Valentina Pinna</t>
  </si>
  <si>
    <t>MA Green Building</t>
  </si>
  <si>
    <t>Ilaria Orfino</t>
  </si>
  <si>
    <t>Giada Michetti</t>
  </si>
  <si>
    <t>Maichol Clemente</t>
  </si>
  <si>
    <t>Luigi Di Maio</t>
  </si>
  <si>
    <t>PiazzapulitaLA7</t>
  </si>
  <si>
    <t>VOTE NOV 6 #YESon7 #YESon10</t>
  </si>
  <si>
    <t>Tinder</t>
  </si>
  <si>
    <t>hans friederich</t>
  </si>
  <si>
    <t>Caribbean International Bamboo Symposium 2018</t>
  </si>
  <si>
    <t>arya stark</t>
  </si>
  <si>
    <t>UN Environment</t>
  </si>
  <si>
    <t>ITALIA Hospitality</t>
  </si>
  <si>
    <t>Confindustria Lombardia</t>
  </si>
  <si>
    <t>Assolombarda</t>
  </si>
  <si>
    <t>VareseNews</t>
  </si>
  <si>
    <t>EU Alps Macroregion</t>
  </si>
  <si>
    <t>Jérôme PINNEAU</t>
  </si>
  <si>
    <t>Tinashe Bandera</t>
  </si>
  <si>
    <t>Hilde Vautmans</t>
  </si>
  <si>
    <t>Rudi Bressa</t>
  </si>
  <si>
    <t>EdizioniAmbiente</t>
  </si>
  <si>
    <t>ReteAmbiente</t>
  </si>
  <si>
    <t>Luca Marchesi</t>
  </si>
  <si>
    <t>Paul_Fay19</t>
  </si>
  <si>
    <t>Rebecca Long-Bailey</t>
  </si>
  <si>
    <t>Concetta Cardamone</t>
  </si>
  <si>
    <t>Midlands State University Incubation Hub</t>
  </si>
  <si>
    <t>Bulawayo PolyTechnic</t>
  </si>
  <si>
    <t>🌐 J. 🌌</t>
  </si>
  <si>
    <t>nextville</t>
  </si>
  <si>
    <t>VeeAbbie</t>
  </si>
  <si>
    <t>Renewable Matter | Materia Rinnovabile</t>
  </si>
  <si>
    <t>#ZypoSays</t>
  </si>
  <si>
    <t>Finess Mutoti</t>
  </si>
  <si>
    <t>Mindsight</t>
  </si>
  <si>
    <t>Re Rebaudengo</t>
  </si>
  <si>
    <t>Francesco Ferrante</t>
  </si>
  <si>
    <t>edoardo zanchini</t>
  </si>
  <si>
    <t>Gianni Silvestrini</t>
  </si>
  <si>
    <t>Stefano Ciafani</t>
  </si>
  <si>
    <t>La Nuova Ecologia</t>
  </si>
  <si>
    <t>Kyoto Club</t>
  </si>
  <si>
    <t>Legambiente Onlus</t>
  </si>
  <si>
    <t>Forum QualEnergia</t>
  </si>
  <si>
    <t>CIB</t>
  </si>
  <si>
    <t>Pietro Bartocci</t>
  </si>
  <si>
    <t>Andrea Bassi</t>
  </si>
  <si>
    <t>Green Growth</t>
  </si>
  <si>
    <t>Finance for Tomorrow</t>
  </si>
  <si>
    <t>EfD initiative</t>
  </si>
  <si>
    <t>UNEP FI</t>
  </si>
  <si>
    <t>NatCapCoalition</t>
  </si>
  <si>
    <t>OECD Environment</t>
  </si>
  <si>
    <t>FreeBook Ambiente</t>
  </si>
  <si>
    <t>Bambooo Products</t>
  </si>
  <si>
    <t>Marco Frittella</t>
  </si>
  <si>
    <t>GGGIColombia</t>
  </si>
  <si>
    <t>Giuseppe Berretta</t>
  </si>
  <si>
    <t>Ricicla.tv</t>
  </si>
  <si>
    <t>Confindustria</t>
  </si>
  <si>
    <t>Cyril May</t>
  </si>
  <si>
    <t>Alexis TTh</t>
  </si>
  <si>
    <t>TheObsessiveProgressive</t>
  </si>
  <si>
    <t>ℂ𝕒𝕞 ℝ𝕠𝕤𝕤</t>
  </si>
  <si>
    <t>GreenAngelSyndicate</t>
  </si>
  <si>
    <t>Antoine Pradayrol</t>
  </si>
  <si>
    <t>Heidi Schiller</t>
  </si>
  <si>
    <t>RobertHabeck</t>
  </si>
  <si>
    <t>Reinhard Bütikofer</t>
  </si>
  <si>
    <t>Perspective Design Inc.</t>
  </si>
  <si>
    <t>Rachel Owen</t>
  </si>
  <si>
    <t>Architect Duggal</t>
  </si>
  <si>
    <t>Ranal Currie</t>
  </si>
  <si>
    <t>Inas Mohamed</t>
  </si>
  <si>
    <t>World Bank Climate</t>
  </si>
  <si>
    <t>Rick Veleke</t>
  </si>
  <si>
    <t>FERNANDO GABRIEL</t>
  </si>
  <si>
    <t>Africa Adaptation Initiative - AAI</t>
  </si>
  <si>
    <t>winnie sereeco</t>
  </si>
  <si>
    <t>Putin Bot⌛</t>
  </si>
  <si>
    <t>A Hero of Our Time</t>
  </si>
  <si>
    <t>Cassandra Fairbanks ❤️⏳</t>
  </si>
  <si>
    <t>SERMEC</t>
  </si>
  <si>
    <t>recycling 2019</t>
  </si>
  <si>
    <t>Climate Disaster</t>
  </si>
  <si>
    <t>ZESTLetteraturaSoste</t>
  </si>
  <si>
    <t>Nanik Singh</t>
  </si>
  <si>
    <t>Daniela Pilla</t>
  </si>
  <si>
    <t>Figen Danisman</t>
  </si>
  <si>
    <t>AntiAero</t>
  </si>
  <si>
    <t>Prigith Joseph</t>
  </si>
  <si>
    <t>Companies Vs Climate</t>
  </si>
  <si>
    <t>Kevin Anderson</t>
  </si>
  <si>
    <t>Anneliese Daelemans</t>
  </si>
  <si>
    <t>Kornelis Blok</t>
  </si>
  <si>
    <t>Josh Wilcox</t>
  </si>
  <si>
    <t>POLITICO</t>
  </si>
  <si>
    <t>Harley Rouda</t>
  </si>
  <si>
    <t>Gaiag</t>
  </si>
  <si>
    <t>Tramikatodor</t>
  </si>
  <si>
    <t>Jean-Benoît Schrans</t>
  </si>
  <si>
    <t>Alberto Ribolla</t>
  </si>
  <si>
    <t>Darren J. Glenn</t>
  </si>
  <si>
    <t>Ellen Wasylina</t>
  </si>
  <si>
    <t>Julio Rezende, PhD</t>
  </si>
  <si>
    <t>Darren McKinney</t>
  </si>
  <si>
    <t>Dr David Gazdag</t>
  </si>
  <si>
    <t>Narboth O. Mbalanya</t>
  </si>
  <si>
    <t>Ethiopian Investment Commission</t>
  </si>
  <si>
    <t>CER MANAGER</t>
  </si>
  <si>
    <t>ester</t>
  </si>
  <si>
    <t>Rawan Almasri</t>
  </si>
  <si>
    <t>HumanTalentCompany</t>
  </si>
  <si>
    <t>Capital Market Authority</t>
  </si>
  <si>
    <t>Marketplace Weekend</t>
  </si>
  <si>
    <t>ENERGY STAR</t>
  </si>
  <si>
    <t>Energy Department</t>
  </si>
  <si>
    <t>CleanTechnica</t>
  </si>
  <si>
    <t>Green Planet Parties</t>
  </si>
  <si>
    <t>Business Insider</t>
  </si>
  <si>
    <t>Marketplace</t>
  </si>
  <si>
    <t>CHINA</t>
  </si>
  <si>
    <t>Dubai | دبي</t>
  </si>
  <si>
    <t>World Bank</t>
  </si>
  <si>
    <t>Greenpeace</t>
  </si>
  <si>
    <t>WWF 🐼</t>
  </si>
  <si>
    <t>Startzai</t>
  </si>
  <si>
    <t>SilviaSciubba</t>
  </si>
  <si>
    <t>John W. Owens</t>
  </si>
  <si>
    <t>Taggart Rehnn</t>
  </si>
  <si>
    <t>theEarthbeat</t>
  </si>
  <si>
    <t>❌ Devnullius (Private) ❌#shadowbanned ❌#Jackasses</t>
  </si>
  <si>
    <t>Quantum1Net Ⓠ</t>
  </si>
  <si>
    <t>Ham Gretsky</t>
  </si>
  <si>
    <t>sabino cirulli</t>
  </si>
  <si>
    <t>jacopo giliberto</t>
  </si>
  <si>
    <t>🅞🅛🅓🅒🅘🅝🅔🅜🅐 💡🎬</t>
  </si>
  <si>
    <t>Nancy Yarosis</t>
  </si>
  <si>
    <t>Melissa Meeks</t>
  </si>
  <si>
    <t>George</t>
  </si>
  <si>
    <t>Naomi Klein</t>
  </si>
  <si>
    <t>Green Party Ontario</t>
  </si>
  <si>
    <t>Avi Lewis</t>
  </si>
  <si>
    <t>Elizabeth May</t>
  </si>
  <si>
    <t>Charles Adler</t>
  </si>
  <si>
    <t>ACraftBeerLover</t>
  </si>
  <si>
    <t>GLOBALCAD</t>
  </si>
  <si>
    <t>Green Business Partnership</t>
  </si>
  <si>
    <t>CropMobsterMerced</t>
  </si>
  <si>
    <t>Brock Grills</t>
  </si>
  <si>
    <t>SWCorp Perlis</t>
  </si>
  <si>
    <t>GreenTech.MY</t>
  </si>
  <si>
    <t>Arib Kasim</t>
  </si>
  <si>
    <t>Andrew Barker</t>
  </si>
  <si>
    <t>Mendelsohn</t>
  </si>
  <si>
    <t>Georges</t>
  </si>
  <si>
    <t>Ken Musings</t>
  </si>
  <si>
    <t>GAL Gargano Agenzia di Sviluppo</t>
  </si>
  <si>
    <t>Mark Gough</t>
  </si>
  <si>
    <t>Lebohang Raliapeng</t>
  </si>
  <si>
    <t>Prof johon GUTIERREZ</t>
  </si>
  <si>
    <t>UN CC:Learn</t>
  </si>
  <si>
    <t>GGGI</t>
  </si>
  <si>
    <t>Nvrknew1</t>
  </si>
  <si>
    <t>Akyala</t>
  </si>
  <si>
    <t>lamide giwa</t>
  </si>
  <si>
    <t>Silvia Serra</t>
  </si>
  <si>
    <t>Dirk Wagener</t>
  </si>
  <si>
    <t>UN Green Economy</t>
  </si>
  <si>
    <t>FunStreet</t>
  </si>
  <si>
    <t>AFED</t>
  </si>
  <si>
    <t>GreenMove.me</t>
  </si>
  <si>
    <t>Inanduru</t>
  </si>
  <si>
    <t>Uhuru Kenyatta</t>
  </si>
  <si>
    <t>Finance Watch</t>
  </si>
  <si>
    <t>#Developmentecons/Jerry</t>
  </si>
  <si>
    <t>OASIIS</t>
  </si>
  <si>
    <t>Bob Diderich</t>
  </si>
  <si>
    <t>morel stephane</t>
  </si>
  <si>
    <t>Benjamin Simmons</t>
  </si>
  <si>
    <t>Juan Manuel Viver</t>
  </si>
  <si>
    <t>Deborah Sialo</t>
  </si>
  <si>
    <t>Flux Trends</t>
  </si>
  <si>
    <t>Wandile Sihlobo</t>
  </si>
  <si>
    <t>Steve Fleck</t>
  </si>
  <si>
    <t>Mike Layton</t>
  </si>
  <si>
    <t>Doug Ford</t>
  </si>
  <si>
    <t>joan johnson</t>
  </si>
  <si>
    <t>Lisa Haldane</t>
  </si>
  <si>
    <t>David Wong</t>
  </si>
  <si>
    <t>CBC News</t>
  </si>
  <si>
    <t>Electra Meccanica</t>
  </si>
  <si>
    <t>Christine Huddleston</t>
  </si>
  <si>
    <t>Bob Rae</t>
  </si>
  <si>
    <t>Catherine Ridu</t>
  </si>
  <si>
    <t>Céline Soubranne</t>
  </si>
  <si>
    <t>Bruno Le Maire</t>
  </si>
  <si>
    <t>Thabit Jacob</t>
  </si>
  <si>
    <t>GreenEconintheSouth</t>
  </si>
  <si>
    <t>Lucy</t>
  </si>
  <si>
    <t>Simon Onyango</t>
  </si>
  <si>
    <t>Nuru Mugambi</t>
  </si>
  <si>
    <t>Virza Sasmitawidjaja</t>
  </si>
  <si>
    <t>CANARI Caribbean</t>
  </si>
  <si>
    <t>Patricia Lavaud</t>
  </si>
  <si>
    <t>MarieLuchetLamoureux</t>
  </si>
  <si>
    <t>Snowjani</t>
  </si>
  <si>
    <t>IL Green Building</t>
  </si>
  <si>
    <t>SDGs</t>
  </si>
  <si>
    <t>NJ Green Building</t>
  </si>
  <si>
    <t>Texas Green Building</t>
  </si>
  <si>
    <t>Abuner</t>
  </si>
  <si>
    <t>Chukwudi Nwabuisiaku</t>
  </si>
  <si>
    <t>NH Green Building</t>
  </si>
  <si>
    <t>SEED</t>
  </si>
  <si>
    <t>Energy Saving Trust</t>
  </si>
  <si>
    <t>SP Energy Networks</t>
  </si>
  <si>
    <t>Brian Stewart ♋️</t>
  </si>
  <si>
    <t>Anthony Cox</t>
  </si>
  <si>
    <t>Peter Burnett</t>
  </si>
  <si>
    <t>Albert Eh</t>
  </si>
  <si>
    <t>Manny_Ottawa</t>
  </si>
  <si>
    <t>Saulo Andrade</t>
  </si>
  <si>
    <t>Jennifer Clair Robson</t>
  </si>
  <si>
    <t>Maria</t>
  </si>
  <si>
    <t>Humanitarian</t>
  </si>
  <si>
    <t>SmartCity4Italy</t>
  </si>
  <si>
    <t>Key4biz</t>
  </si>
  <si>
    <t>Kenya Bankers Association  (KBA)</t>
  </si>
  <si>
    <t>Lennie Bett🇰🇪🇺🇬🇺🇬</t>
  </si>
  <si>
    <t>Rai Radio1</t>
  </si>
  <si>
    <t>Elena Paba</t>
  </si>
  <si>
    <t>Ugly Betty</t>
  </si>
  <si>
    <t>#BlueEconomyKE Ellyanne Wanjiku Chlystun</t>
  </si>
  <si>
    <t>Fernando Prieto</t>
  </si>
  <si>
    <t>ACODE</t>
  </si>
  <si>
    <t>Southern Sky RE</t>
  </si>
  <si>
    <t>RI Green Building</t>
  </si>
  <si>
    <t>Paul Chislett</t>
  </si>
  <si>
    <t>Access Transition</t>
  </si>
  <si>
    <t>NDP</t>
  </si>
  <si>
    <t>Jagmeet Singh</t>
  </si>
  <si>
    <t>Unifor Canada</t>
  </si>
  <si>
    <t>RankandFile.ca</t>
  </si>
  <si>
    <t>Navdeep Bains</t>
  </si>
  <si>
    <t>Justin Trudeau</t>
  </si>
  <si>
    <t>S.Dot</t>
  </si>
  <si>
    <t>Scott D AKA CaptainCanuk</t>
  </si>
  <si>
    <t>Jeffrey Martin</t>
  </si>
  <si>
    <t>MO Green Building</t>
  </si>
  <si>
    <t>Gianfranco B</t>
  </si>
  <si>
    <t>Stefania Ventura</t>
  </si>
  <si>
    <t>stefano boeri</t>
  </si>
  <si>
    <t>ANCE</t>
  </si>
  <si>
    <t>Consorzio Comieco</t>
  </si>
  <si>
    <t>ANCI</t>
  </si>
  <si>
    <t>Kate Aronoff</t>
  </si>
  <si>
    <t>andrea vaccaro</t>
  </si>
  <si>
    <t>Kumi Kitamori</t>
  </si>
  <si>
    <t>Leni Spooner</t>
  </si>
  <si>
    <t>Monica S. Flores 🌈🌺🌿🌞🎵🦋🌎</t>
  </si>
  <si>
    <t>Green Business Network</t>
  </si>
  <si>
    <t>oezguererguel</t>
  </si>
  <si>
    <t>Maurizio</t>
  </si>
  <si>
    <t>Vínculo Económico</t>
  </si>
  <si>
    <t>Centro Mario Molina</t>
  </si>
  <si>
    <t>Alessandra Carranza</t>
  </si>
  <si>
    <t>Siavash Jamal</t>
  </si>
  <si>
    <t>albertaNDP</t>
  </si>
  <si>
    <t>David McLaughlin</t>
  </si>
  <si>
    <t>Brian Jantzi</t>
  </si>
  <si>
    <t>Noe Nanez</t>
  </si>
  <si>
    <t>John T. Okewole</t>
  </si>
  <si>
    <t>MSc Green Economy</t>
  </si>
  <si>
    <t>Neo</t>
  </si>
  <si>
    <t>Dubravka Nègre</t>
  </si>
  <si>
    <t>ConfindustriaSerbia</t>
  </si>
  <si>
    <t>The EBRD</t>
  </si>
  <si>
    <t>UniCredit Bank</t>
  </si>
  <si>
    <t>Banca Intesa</t>
  </si>
  <si>
    <t>Gruppo CDP</t>
  </si>
  <si>
    <t>Vishal Massey</t>
  </si>
  <si>
    <t>DAperspectives</t>
  </si>
  <si>
    <t>Zeenat Niazi</t>
  </si>
  <si>
    <t>Ivan Ortenzi🔜</t>
  </si>
  <si>
    <t>Climate Action Network South Asia</t>
  </si>
  <si>
    <t>AssoDistil</t>
  </si>
  <si>
    <t>JoanMomanyi</t>
  </si>
  <si>
    <t>Jill Anami</t>
  </si>
  <si>
    <t>Asha Sitati</t>
  </si>
  <si>
    <t>Climate &amp; Energy Adv</t>
  </si>
  <si>
    <t>Dr. Juliette Biao Koudenoukpo</t>
  </si>
  <si>
    <t>Rossella Muroni</t>
  </si>
  <si>
    <t>Nick Christoforou</t>
  </si>
  <si>
    <t>Harald Vacik</t>
  </si>
  <si>
    <t>Alex Giurca</t>
  </si>
  <si>
    <t>Greenatopia RE</t>
  </si>
  <si>
    <t>AlignThoughts</t>
  </si>
  <si>
    <t>Max Signifredi</t>
  </si>
  <si>
    <t>IlPaeseDellaSera</t>
  </si>
  <si>
    <t>Liberal Party</t>
  </si>
  <si>
    <t>John Fraser</t>
  </si>
  <si>
    <t>Marc</t>
  </si>
  <si>
    <t>Cmcc</t>
  </si>
  <si>
    <t>Elisa</t>
  </si>
  <si>
    <t>GlobalEthicalBanking</t>
  </si>
  <si>
    <t>Green Idea Tech</t>
  </si>
  <si>
    <t>arianna cecchi</t>
  </si>
  <si>
    <t>Giacomo Biraghi</t>
  </si>
  <si>
    <t>abook brian</t>
  </si>
  <si>
    <t>Alana Craigen</t>
  </si>
  <si>
    <t>SirajPower</t>
  </si>
  <si>
    <t>Laurent Longuet</t>
  </si>
  <si>
    <t>Maha Al-Zu'bi</t>
  </si>
  <si>
    <t>EcoDev EU 🇪🇺</t>
  </si>
  <si>
    <t>Emma Kollatou</t>
  </si>
  <si>
    <t>Gary c plumpton</t>
  </si>
  <si>
    <t>Benoit Lebot</t>
  </si>
  <si>
    <t>Barbara Janes</t>
  </si>
  <si>
    <t>sean m carter</t>
  </si>
  <si>
    <t>L'Eco della Stampa</t>
  </si>
  <si>
    <t>James Legg</t>
  </si>
  <si>
    <t>Maria Thiongo 🌍🌐</t>
  </si>
  <si>
    <t>CSQA Certificazioni</t>
  </si>
  <si>
    <t>ASviS</t>
  </si>
  <si>
    <t>Birhanu M Lenjiso</t>
  </si>
  <si>
    <t>#Visit app🇮🇹</t>
  </si>
  <si>
    <t>Najib Saab</t>
  </si>
  <si>
    <t>Ron McKay</t>
  </si>
  <si>
    <t>Tesla</t>
  </si>
  <si>
    <t>GM Canada</t>
  </si>
  <si>
    <t>Luis</t>
  </si>
  <si>
    <t>AFI</t>
  </si>
  <si>
    <t>IKI BMU</t>
  </si>
  <si>
    <t>EnviroUK Consultants</t>
  </si>
  <si>
    <t>SFEDI Awards</t>
  </si>
  <si>
    <t>SFEDI Enterprise Ltd</t>
  </si>
  <si>
    <t>Anna-Lisa Mills</t>
  </si>
  <si>
    <t>General Motors</t>
  </si>
  <si>
    <t>Jay Sims</t>
  </si>
  <si>
    <t>PAOTZE☆B.O.STRATEGY☆</t>
  </si>
  <si>
    <t>Business at OECD</t>
  </si>
  <si>
    <t>OECD SMEs, Regions, Cities &amp; Tourism</t>
  </si>
  <si>
    <t>OECD Social</t>
  </si>
  <si>
    <t>Hyung-Tae Kim</t>
  </si>
  <si>
    <t>Dênis Borges De Oliveira</t>
  </si>
  <si>
    <t>Maine Dye &amp; Textiles</t>
  </si>
  <si>
    <t>Open Science</t>
  </si>
  <si>
    <t>(((Barabbas)))</t>
  </si>
  <si>
    <t>Catherine</t>
  </si>
  <si>
    <t>GBUJIE DANIEL</t>
  </si>
  <si>
    <t>UN Youth Envoy</t>
  </si>
  <si>
    <t>AU Youth Envoy</t>
  </si>
  <si>
    <t>African Union</t>
  </si>
  <si>
    <t>James Gaffey</t>
  </si>
  <si>
    <t>Biorefinery Glas</t>
  </si>
  <si>
    <t>CAGreenbuilding</t>
  </si>
  <si>
    <t>Pauline Park</t>
  </si>
  <si>
    <t>Dupont Allan</t>
  </si>
  <si>
    <t>NEIA</t>
  </si>
  <si>
    <t>RokiaKEBE</t>
  </si>
  <si>
    <t>Venezia&amp;LagunaUNESCO</t>
  </si>
  <si>
    <t>FAO Forestry</t>
  </si>
  <si>
    <t>Mantova Sabbioneta</t>
  </si>
  <si>
    <t>@catherinea92</t>
  </si>
  <si>
    <t>Thaddeus Hwong</t>
  </si>
  <si>
    <t>GGGI.Indonesia</t>
  </si>
  <si>
    <t>CLIME-IT Solutions</t>
  </si>
  <si>
    <t>carmen serino</t>
  </si>
  <si>
    <t>Floofy cats in the Capital: don't waste the feisty</t>
  </si>
  <si>
    <t>Patty</t>
  </si>
  <si>
    <t>Gigi fière de la Résistance</t>
  </si>
  <si>
    <t>NowThis</t>
  </si>
  <si>
    <t>Joanna M Meyer</t>
  </si>
  <si>
    <t>James Wakibia</t>
  </si>
  <si>
    <t>Kenya Mission in NY</t>
  </si>
  <si>
    <t>Marc-Andre Blanchard</t>
  </si>
  <si>
    <t>Noya Fields Family</t>
  </si>
  <si>
    <t>Rebecca Carman</t>
  </si>
  <si>
    <t>Alann Marx</t>
  </si>
  <si>
    <t>kanzlerdämmerung</t>
  </si>
  <si>
    <t>Modern Farmer</t>
  </si>
  <si>
    <t>President Trump</t>
  </si>
  <si>
    <t>Theresa May</t>
  </si>
  <si>
    <t>Andrés Manuel</t>
  </si>
  <si>
    <t>frank disler</t>
  </si>
  <si>
    <t>Teabar.com</t>
  </si>
  <si>
    <t>Deniz Üner</t>
  </si>
  <si>
    <t>W.G.</t>
  </si>
  <si>
    <t>iCanuseCan</t>
  </si>
  <si>
    <t>paige frye</t>
  </si>
  <si>
    <t>Suresh rajamanickam</t>
  </si>
  <si>
    <t>Ville Cantell</t>
  </si>
  <si>
    <t>LAN Frankrijk</t>
  </si>
  <si>
    <t>MUD 2018</t>
  </si>
  <si>
    <t>Kente Liliane</t>
  </si>
  <si>
    <t>Nicole Perkins</t>
  </si>
  <si>
    <t>GGGIMorocco</t>
  </si>
  <si>
    <t>GGGI Senegal CO</t>
  </si>
  <si>
    <t>Dolphin N2</t>
  </si>
  <si>
    <t>DECC</t>
  </si>
  <si>
    <t>Dept for BEIS</t>
  </si>
  <si>
    <t>Lisa-Marie Crichton In UN Consultative Status II</t>
  </si>
  <si>
    <t>DIE_GDI</t>
  </si>
  <si>
    <t>Green VentureCapital</t>
  </si>
  <si>
    <t>EnergRed</t>
  </si>
  <si>
    <t>Consorzio CIC</t>
  </si>
  <si>
    <t>ANSA Ambiente &amp; Energia</t>
  </si>
  <si>
    <t>StartUP Green</t>
  </si>
  <si>
    <t>GratisITALIA - Usi #etici della #tecnologia</t>
  </si>
  <si>
    <t>calvin onditi</t>
  </si>
  <si>
    <t>Kenneth Okoth, MP Kibra</t>
  </si>
  <si>
    <t>Boniface Mwangi</t>
  </si>
  <si>
    <t>K.Y.P.A</t>
  </si>
  <si>
    <t>KNCHR</t>
  </si>
  <si>
    <t>KIPCHUMBA MURKOMEN, E.G.H</t>
  </si>
  <si>
    <t>Governor Hassan Joho</t>
  </si>
  <si>
    <t>Mike Sonko</t>
  </si>
  <si>
    <t>Mwangi Kiunjuri</t>
  </si>
  <si>
    <t>Speaker. J.B. Muturi</t>
  </si>
  <si>
    <t>David Maraga</t>
  </si>
  <si>
    <t>David Ndii</t>
  </si>
  <si>
    <t>National Assembly KE</t>
  </si>
  <si>
    <t>Niko kimanga</t>
  </si>
  <si>
    <t>Gunnar Köhlin</t>
  </si>
  <si>
    <t>kanykeyo</t>
  </si>
  <si>
    <t>Okete C. Swaka</t>
  </si>
  <si>
    <t>Madina Mohamed</t>
  </si>
  <si>
    <t>Giulio Mentuccia</t>
  </si>
  <si>
    <t>©OKWIRISAM254</t>
  </si>
  <si>
    <t>BBC News Africa</t>
  </si>
  <si>
    <t>Wanjikũ Revolution™</t>
  </si>
  <si>
    <t>Energy Reporters</t>
  </si>
  <si>
    <t>Climate Action</t>
  </si>
  <si>
    <t>EmiratesEnergyAward</t>
  </si>
  <si>
    <t>Cathleen Crudden</t>
  </si>
  <si>
    <t>Cynomys</t>
  </si>
  <si>
    <t>Capr'inov</t>
  </si>
  <si>
    <t>José Rojo</t>
  </si>
  <si>
    <t>Daniel Shurey</t>
  </si>
  <si>
    <t>Scott Lanman</t>
  </si>
  <si>
    <t>Emily Chasan</t>
  </si>
  <si>
    <t>Daniel Moss</t>
  </si>
  <si>
    <t>Bloomberg</t>
  </si>
  <si>
    <t>Giulia Polito</t>
  </si>
  <si>
    <t>Emiliano Moccia</t>
  </si>
  <si>
    <t>Fulvia Pantero</t>
  </si>
  <si>
    <t>Giuseppe Cirillo</t>
  </si>
  <si>
    <t>Jenny Ekelund</t>
  </si>
  <si>
    <t>Samantha Smith</t>
  </si>
  <si>
    <t>Paola_G</t>
  </si>
  <si>
    <t>IEMA</t>
  </si>
  <si>
    <t>BEAMA</t>
  </si>
  <si>
    <t>BEAMA H&amp;V</t>
  </si>
  <si>
    <t>Green Alliance</t>
  </si>
  <si>
    <t>GAMBICA</t>
  </si>
  <si>
    <t>Endah Purnawati</t>
  </si>
  <si>
    <t>UNITAR</t>
  </si>
  <si>
    <t>Jabura 🇰🇪</t>
  </si>
  <si>
    <t>Giada Deangeli</t>
  </si>
  <si>
    <t>Orazio Conti</t>
  </si>
  <si>
    <t>Theresa Griffin MEP</t>
  </si>
  <si>
    <t>Cinzia Toma</t>
  </si>
  <si>
    <t>rajendra</t>
  </si>
  <si>
    <t>Tarang</t>
  </si>
  <si>
    <t>Arvind</t>
  </si>
  <si>
    <t>Flavio Rossi</t>
  </si>
  <si>
    <t>Greencubator</t>
  </si>
  <si>
    <t>IFPRI</t>
  </si>
  <si>
    <t>TEEB for Agriculture &amp; Food</t>
  </si>
  <si>
    <t>PMO India</t>
  </si>
  <si>
    <t>ATREE</t>
  </si>
  <si>
    <t>#COP24</t>
  </si>
  <si>
    <t>IIED</t>
  </si>
  <si>
    <t>Indian Institute for Human Settlements</t>
  </si>
  <si>
    <t>Water JPI</t>
  </si>
  <si>
    <t>Luca Rallo</t>
  </si>
  <si>
    <t>Museo del Risparmio</t>
  </si>
  <si>
    <t>IlSole24ORE</t>
  </si>
  <si>
    <t>Mountainino</t>
  </si>
  <si>
    <t>Adam Edelen</t>
  </si>
  <si>
    <t>Kate White</t>
  </si>
  <si>
    <t>Patty Hajdu</t>
  </si>
  <si>
    <t>Canada Green Corps</t>
  </si>
  <si>
    <t>Canada Mission UN</t>
  </si>
  <si>
    <t>Catherine McKenna 🇨🇦</t>
  </si>
  <si>
    <t>Letizia Palmisano</t>
  </si>
  <si>
    <t>Maurizio Iacovelli</t>
  </si>
  <si>
    <t>Energie Rinnovabili</t>
  </si>
  <si>
    <t>Alessio C.</t>
  </si>
  <si>
    <t>Islay Energy Trust</t>
  </si>
  <si>
    <t>Carlos Gonçalves</t>
  </si>
  <si>
    <t>Ideas for Action</t>
  </si>
  <si>
    <t>M. Edwards-Schachter</t>
  </si>
  <si>
    <t>MatMap</t>
  </si>
  <si>
    <t>#UNIDEP</t>
  </si>
  <si>
    <t>ECA</t>
  </si>
  <si>
    <t>Sustainable Development Goals (SDGs)</t>
  </si>
  <si>
    <t>CENorthEast</t>
  </si>
  <si>
    <t>UKELA North East</t>
  </si>
  <si>
    <t>North East BIC</t>
  </si>
  <si>
    <t>LEC Communications &amp; Design</t>
  </si>
  <si>
    <t>Peterlee Business Park</t>
  </si>
  <si>
    <t>Seaham Business Park</t>
  </si>
  <si>
    <t>Darlington Biz Club</t>
  </si>
  <si>
    <t>FSB South Tyne&amp;Wear</t>
  </si>
  <si>
    <t>The Mussel Club</t>
  </si>
  <si>
    <t>Valley Environmental</t>
  </si>
  <si>
    <t>Radisson Blu Durham</t>
  </si>
  <si>
    <t>OfByFor</t>
  </si>
  <si>
    <t>Sunrise Movement 🌅</t>
  </si>
  <si>
    <t>Glenn Greenwald</t>
  </si>
  <si>
    <t>Bill McKibben</t>
  </si>
  <si>
    <t>Dora Akolo</t>
  </si>
  <si>
    <t>NEPAD Agency</t>
  </si>
  <si>
    <t>AUC CAADP</t>
  </si>
  <si>
    <t>Jerome&amp;Alina</t>
  </si>
  <si>
    <t>Fylde Future</t>
  </si>
  <si>
    <t>James Walsh🐝</t>
  </si>
  <si>
    <t>Mark Champion</t>
  </si>
  <si>
    <t>Krista Patrick</t>
  </si>
  <si>
    <t>People's Powerhouse</t>
  </si>
  <si>
    <t>Mancunian Spring🐝</t>
  </si>
  <si>
    <t>Manchester FOE</t>
  </si>
  <si>
    <t>Mayor Andy Burnham</t>
  </si>
  <si>
    <t>Ingrid Brockova</t>
  </si>
  <si>
    <t>Norbert Kurilla</t>
  </si>
  <si>
    <t>RODOLFO LACY</t>
  </si>
  <si>
    <t>GGKP.</t>
  </si>
  <si>
    <t>Haimanot B. Ashenafi 🕊☄</t>
  </si>
  <si>
    <t>Nahom Amare</t>
  </si>
  <si>
    <t>Ecosystem Marketplace</t>
  </si>
  <si>
    <t>OECD ➡️ Better policies for better lives</t>
  </si>
  <si>
    <t>Jason Kenney</t>
  </si>
  <si>
    <t>Rachel Notley</t>
  </si>
  <si>
    <t>9CNEWS.com</t>
  </si>
  <si>
    <t>Mel dawson</t>
  </si>
  <si>
    <t>Miguel Segur</t>
  </si>
  <si>
    <t>Jenty</t>
  </si>
  <si>
    <t>Angela Plant</t>
  </si>
  <si>
    <t>City of Ottawa</t>
  </si>
  <si>
    <t>Carbon 613</t>
  </si>
  <si>
    <t>Nicholas Lebel</t>
  </si>
  <si>
    <t>Our Future Water</t>
  </si>
  <si>
    <t>Robert Brears</t>
  </si>
  <si>
    <t>Young Water Leaders</t>
  </si>
  <si>
    <t>Urban Water Security</t>
  </si>
  <si>
    <t>Mark and Focus</t>
  </si>
  <si>
    <t>Mitidaption</t>
  </si>
  <si>
    <t>BigJMcC</t>
  </si>
  <si>
    <t>Dr David Wheeler</t>
  </si>
  <si>
    <t>Canadian Labour</t>
  </si>
  <si>
    <t>Green Economy Network</t>
  </si>
  <si>
    <t>Lisa Roberts</t>
  </si>
  <si>
    <t>Binyam Misgina</t>
  </si>
  <si>
    <t>GoGreen SOCCSKSARGEN</t>
  </si>
  <si>
    <t>☘️Seyoum™️</t>
  </si>
  <si>
    <t>Lisa</t>
  </si>
  <si>
    <t>Marco Forcellini</t>
  </si>
  <si>
    <t>Mary St George</t>
  </si>
  <si>
    <t>Claudio M. Camacho 🐧</t>
  </si>
  <si>
    <t>Metso Group</t>
  </si>
  <si>
    <t>Efore</t>
  </si>
  <si>
    <t>Lauren S. Guido</t>
  </si>
  <si>
    <t>Xynteo</t>
  </si>
  <si>
    <t>Jaime Jessop</t>
  </si>
  <si>
    <t>Michael Frost</t>
  </si>
  <si>
    <t>Mark Maslin</t>
  </si>
  <si>
    <t>Nonsoloambiente</t>
  </si>
  <si>
    <t>Tower Hamlets Greens</t>
  </si>
  <si>
    <t>Gabriele Mammì</t>
  </si>
  <si>
    <t>Dr. Ivo Pezzuto</t>
  </si>
  <si>
    <t>Berry Advertising</t>
  </si>
  <si>
    <t>LIUC - Università</t>
  </si>
  <si>
    <t>🐪Tirsit Yetbarek</t>
  </si>
  <si>
    <t>Samson Tesfaye</t>
  </si>
  <si>
    <t>KB Mpofu 🇿🇼</t>
  </si>
  <si>
    <t>Sweden in Zimbabwe</t>
  </si>
  <si>
    <t>ZiFM Stereo</t>
  </si>
  <si>
    <t>Kristiina Paju</t>
  </si>
  <si>
    <t>Pachikoro Zimbabwe</t>
  </si>
  <si>
    <t>TfGM</t>
  </si>
  <si>
    <t>City of Trees</t>
  </si>
  <si>
    <t>NatureBasedSolutions</t>
  </si>
  <si>
    <t>GMHSC Partnership</t>
  </si>
  <si>
    <t>Helen Pidd</t>
  </si>
  <si>
    <t>GM Moving</t>
  </si>
  <si>
    <t>GM Ringway</t>
  </si>
  <si>
    <t>Philippa Reece</t>
  </si>
  <si>
    <t>kimathi njebi</t>
  </si>
  <si>
    <t>NationBreakingNews</t>
  </si>
  <si>
    <t>nicholas karani njebi</t>
  </si>
  <si>
    <t>C*C</t>
  </si>
  <si>
    <t>Gareth Horsfield PhD</t>
  </si>
  <si>
    <t>Adolphus Chinomwe</t>
  </si>
  <si>
    <t>Enactus Zimbabwe</t>
  </si>
  <si>
    <t>Green Building WI</t>
  </si>
  <si>
    <t>Vincent Rouméas</t>
  </si>
  <si>
    <t>Chris Yates</t>
  </si>
  <si>
    <t>MI Green Building</t>
  </si>
  <si>
    <t>Julia Both</t>
  </si>
  <si>
    <t>UNIDO</t>
  </si>
  <si>
    <t>MLSW ZIM</t>
  </si>
  <si>
    <t>Employers' Confederation of Zimbabwe (EMCOZ)</t>
  </si>
  <si>
    <t>ZCTU - Zimbabwe</t>
  </si>
  <si>
    <t>Hopolang Phororo</t>
  </si>
  <si>
    <t>Meghan McMorris</t>
  </si>
  <si>
    <t>GreenBiz</t>
  </si>
  <si>
    <t>Joel Makower</t>
  </si>
  <si>
    <t>NIGEL NDLOVU🐘. 📝🎥📷🎤🇿🇼🌍👦</t>
  </si>
  <si>
    <t>caco inc. ltd.</t>
  </si>
  <si>
    <t>Neal Maxwell</t>
  </si>
  <si>
    <t>Aztec Limited</t>
  </si>
  <si>
    <t>Move Commercial</t>
  </si>
  <si>
    <t>Mississippi Delta</t>
  </si>
  <si>
    <t>NOTIZIE ITALIA</t>
  </si>
  <si>
    <t>Matteo Richetti</t>
  </si>
  <si>
    <t>Elena Giusini 🇪🇺 🇮🇹 🏳️‍🌈</t>
  </si>
  <si>
    <t>Noi siamo il PD</t>
  </si>
  <si>
    <t>Michelangelo Cavalli</t>
  </si>
  <si>
    <t>Lucrezia Gentile</t>
  </si>
  <si>
    <t>nadia de luca</t>
  </si>
  <si>
    <t>Roberto Signorelli</t>
  </si>
  <si>
    <t>PAOLO</t>
  </si>
  <si>
    <t>Salvoperso ⭐️⭐️⭐️⭐️⭐️</t>
  </si>
  <si>
    <t>Waterford, Inc.</t>
  </si>
  <si>
    <t>IL BUON SENSO ITALIANO 🇮🇹 🇪🇺 🌈</t>
  </si>
  <si>
    <t>giro</t>
  </si>
  <si>
    <t>Francesca Scarpato</t>
  </si>
  <si>
    <t>fausto de maria</t>
  </si>
  <si>
    <t>Donato Coletti</t>
  </si>
  <si>
    <t>a.m.#senzadime</t>
  </si>
  <si>
    <t>ninabianca</t>
  </si>
  <si>
    <t>Cinzia 🇪🇺 🏳️‍🌈🇩🇪</t>
  </si>
  <si>
    <t>Claudia Feuli</t>
  </si>
  <si>
    <t>Oxford TMCD</t>
  </si>
  <si>
    <t>G-STIC 2018 📆28-29-30 Nov📍Brussels 🎟️gstic.org</t>
  </si>
  <si>
    <t>Xiaolan Fu</t>
  </si>
  <si>
    <t>Pinina3946</t>
  </si>
  <si>
    <t>Will Dubitsky</t>
  </si>
  <si>
    <t>gianpaolo pamio</t>
  </si>
  <si>
    <t>Cleo'</t>
  </si>
  <si>
    <t>Fabrizio Kinga Franchini</t>
  </si>
  <si>
    <t>Matteo Cavagnini</t>
  </si>
  <si>
    <t>Marcnever</t>
  </si>
  <si>
    <t>#fiancoafianco con Martina</t>
  </si>
  <si>
    <t>Yamatho Supply LLC</t>
  </si>
  <si>
    <t>FB Rice</t>
  </si>
  <si>
    <t>Elmich Pte Ltd</t>
  </si>
  <si>
    <t>Lubatti Claudio</t>
  </si>
  <si>
    <t>Stefano Edward</t>
  </si>
  <si>
    <t>mohamad assi</t>
  </si>
  <si>
    <t>Mike Schreiner</t>
  </si>
  <si>
    <t>David Coon</t>
  </si>
  <si>
    <t>Conservative Party</t>
  </si>
  <si>
    <t>Stephen Harper</t>
  </si>
  <si>
    <t>Blaine Higgs</t>
  </si>
  <si>
    <t>Rebecca Burnell</t>
  </si>
  <si>
    <t>BuzzPotential</t>
  </si>
  <si>
    <t>Angela Cavelli</t>
  </si>
  <si>
    <t>INBAR</t>
  </si>
  <si>
    <t>UNIDO India</t>
  </si>
  <si>
    <t>United Nations India</t>
  </si>
  <si>
    <t>ILO India</t>
  </si>
  <si>
    <t>Luigi Giuseppe Li Causi🇪🇺</t>
  </si>
  <si>
    <t>terri milella</t>
  </si>
  <si>
    <t>ranocchia</t>
  </si>
  <si>
    <t>Cristina Piazzani</t>
  </si>
  <si>
    <t>🔥OffFossilFuels☀️</t>
  </si>
  <si>
    <t>bernie sanders</t>
  </si>
  <si>
    <t>SAT</t>
  </si>
  <si>
    <t>DeSmogBlog</t>
  </si>
  <si>
    <t>Fab GOD #SOLAR</t>
  </si>
  <si>
    <t>Rangarirai Chakamanga</t>
  </si>
  <si>
    <t>Conventus Law</t>
  </si>
  <si>
    <t>vilma d'ippolito</t>
  </si>
  <si>
    <t>Silvano Casati</t>
  </si>
  <si>
    <t>PFIP</t>
  </si>
  <si>
    <t>Carla Trudu</t>
  </si>
  <si>
    <t>MANUELA</t>
  </si>
  <si>
    <t>lucia</t>
  </si>
  <si>
    <t>daniele steccanella</t>
  </si>
  <si>
    <t>Senatori PD</t>
  </si>
  <si>
    <t>Binyam Tamene</t>
  </si>
  <si>
    <t>terry</t>
  </si>
  <si>
    <t>Vittoria 🇪🇺</t>
  </si>
  <si>
    <t>Green America</t>
  </si>
  <si>
    <t>martine</t>
  </si>
  <si>
    <t>Sian Berry</t>
  </si>
  <si>
    <t>Manchester Climate</t>
  </si>
  <si>
    <t>GM Low Carbon Hub #GMGreenCity</t>
  </si>
  <si>
    <t>Kevin Green Streets</t>
  </si>
  <si>
    <t>Jeremy Corbyn</t>
  </si>
  <si>
    <t>Marco Salogni</t>
  </si>
  <si>
    <t>Fondazione Cogeme</t>
  </si>
  <si>
    <t>Comuni Virtuosi</t>
  </si>
  <si>
    <t>Comune di Chiari</t>
  </si>
  <si>
    <t>Climate-KIC</t>
  </si>
  <si>
    <t>Policy Analyst, Inquisitive &amp; Determined</t>
  </si>
  <si>
    <t>The #GreenEconomy Coalition (GEC) works for a resilient, prosperous economy for all within the ecological limits of one planet. Join us!</t>
  </si>
  <si>
    <t>Il #PuntoImpresaDigitale è una struttura di servizio presente nella #CCIAA di Bari dedicata alla diffusione della cultura e della pratica del digitale.</t>
  </si>
  <si>
    <t>We love viral things. Follow us if you like being viral too. @viralcorridor for any meaningful and informative tweets.</t>
  </si>
  <si>
    <t>Digital Transformation Advisor | CEO @dbi_srl | B2B Influencer, Innovator, Speaker | #Startups Mentor | #AI #Blockchain #CyberSecurity #Energy #Fintech #IoT</t>
  </si>
  <si>
    <t>Data-driven visual content focused on global trends, investing, technology, and the economy</t>
  </si>
  <si>
    <t>Artificial Intelligence passionate. #AI #ML #DL #Digital</t>
  </si>
  <si>
    <t>#MadeinItaly, #greeneconomy, #innovazione e #cultura.  Symbola è la Fondazione per le qualità italiane.</t>
  </si>
  <si>
    <t>L'informazione in 280 caratteri, 7 giorni su 7. Anche su Instagram: https://t.co/DAPcdOsTiF</t>
  </si>
  <si>
    <t>Voglio bene all'Italia. Presiedo Symbola-Fondazione per le qualità italiane. https://t.co/NDkzeqDSH3 - Segno zodiacale toro. Presidente onorario di Legambiente.</t>
  </si>
  <si>
    <t>Media and PR professional. Co-founder of Masterskaya Slova. Chevener. Heading comms of @undpkg. Set your goals high, and don't stop till you get there.</t>
  </si>
  <si>
    <t>Researcher, economist, Director of Center for Environment and Development https://t.co/oz3JqxrjrI</t>
  </si>
  <si>
    <t>Project Manager, Green enterPRIZE Innovation and Development, Zimbabwe</t>
  </si>
  <si>
    <t>Green enterPRIZE Innovation and Development Programme in Zimbabwe.</t>
  </si>
  <si>
    <t>Environment,Climate Change and Renewable Energy Enthusiast</t>
  </si>
  <si>
    <t>non me la canto, ma me la suono</t>
  </si>
  <si>
    <t>Account ufficiale di InfoCamere la società di informatica delle Camere di Commercio Italiane #innovareè</t>
  </si>
  <si>
    <t>Confindustria Digitale - Realizzare un’agenda digitale per il Paese</t>
  </si>
  <si>
    <t>The Global Food Innovation Summit #SaC19 #FoodTech #AgTech| 5th ed. May 6-9 2019 Milano - Italy.</t>
  </si>
  <si>
    <t>Netcomm promuove l'#ecommerce in #Italia e all'estero aiutando le imprese nell'evoluzione #digitale a vantaggio dei #consumatori e del sistema Paese.</t>
  </si>
  <si>
    <t>Startupbusiness is the first Italian network+info,tools,videos, opportunities for startups and innovators. Part of @Digital360Group, directed by @emilabirascid</t>
  </si>
  <si>
    <t>"Italia per le imprese, con le PMI verso i mercati esteri" è il Roadshow che attraversa il Paese per promuovere l'internazionalizzazione delle imprese.</t>
  </si>
  <si>
    <t>Profilo ufficiale di ICE - Agenzia per la promozione all’estero e l’internazionalizzazione delle imprese italiane | Italian Trade Agency</t>
  </si>
  <si>
    <t>Quotidiano economico, giuridico e politico</t>
  </si>
  <si>
    <t>President @Angi_tech | CoFounder @iCarryIT | Author @startup_italia | Innovation Committee @GIConfindustria| Delegate Startup @Assintel | Consultant @ComuneMi.</t>
  </si>
  <si>
    <t>#NXTGEN PRESIDENTIAL CANDIDATE /Philanthropist/Cognitive Philosopher/Humanitarian/Political scientist/Writer /Development Practitioner /E-B📕KSHOP OWNER</t>
  </si>
  <si>
    <t>A communicator, social media expert, public relations practitioner and journalist.</t>
  </si>
  <si>
    <t>Passionate about entrepreneurship and building training skills that impact generation of entrepreneurs. Art of training communication and green entrepreneurship</t>
  </si>
  <si>
    <t>Cultivating Possibility Oriented Living</t>
  </si>
  <si>
    <t>Official twitter account of the International Labour Country Office for Zimbabwe and Namibia: Promoting jobs and protecting people since 1919</t>
  </si>
  <si>
    <t>God fearing, Media and society studies student, writer, corporate communications is what I love the most</t>
  </si>
  <si>
    <t>The Ultimate solution in Enterprise Development</t>
  </si>
  <si>
    <t>Zim media organisation focused on encouraging &amp; participating in progressive national dialogue | RT=RT | WhatsApp/SMS +263777028169 | #Zimbabwe #263Chat</t>
  </si>
  <si>
    <t>Dies ist der offizielle Twitter-Unternehmenskanal von KPMG in Deutschland. https://t.co/0S4ZkZE6mn</t>
  </si>
  <si>
    <t>Nachrichten der Universität Duisburg-Essen inmitten der dichtesten Hochschullandschaft Europas – präsentiert vom Team der Pressestelle.</t>
  </si>
  <si>
    <t>Der Bundesverband Deutsche Startups e.V. ist die Stimme der Startups in Deutschland.</t>
  </si>
  <si>
    <t>PacMachinery es importador y distribuidor en exclusiva de primeras marcas de maquinaria dedicadas a la recuperación y el reciclaje.</t>
  </si>
  <si>
    <t>Panizzolo’s recycling solutions have been developed counting 30 years of direct experience in metal scrap grinding and refining sector.</t>
  </si>
  <si>
    <t>Italian multinational company manufacturing environmentally friendly MG paper for flexible packaging and hygiene products in tissue and airlaid paper</t>
  </si>
  <si>
    <t>Proteggi la bontà e il futuro. I cartoni per bevande sono RICICLABILI! Scopri in quali comuni è attiva la raccolta differenziata dei contenitori Tetra Pak</t>
  </si>
  <si>
    <t>Since 1952, we have been committed to protect what's good. Follow us for our latest news, campaigns and information about recycling and sustainability.</t>
  </si>
  <si>
    <t>#Ecomondo is the leading euro-mediterranean area green and circular economy expo 
6-9 November 2018 Italy  
#CircularEconomy #SustainableDevelopment</t>
  </si>
  <si>
    <t>more than 8000 3-29years old environmental journalists - editor-in-chief @pbolaffio, tutors Ansa, Odg, FNSI, Enea, CNR... info@giornalistinellerba.org</t>
  </si>
  <si>
    <t>Business Spreadsheets develops and distributes Excel templates  for realizing efficiency and business growth. Find freelance Excel work with our job community.</t>
  </si>
  <si>
    <t>The United Nations system in the Kyrgyz Republic comprises of 21 agencies, funds, programmes and departments, actively working in the country.</t>
  </si>
  <si>
    <t>Mi occupo di Digital Marketing in Russia e non solo. Scrivo su Manager Italia. Online Marketing Manager &amp; online business with Russia.</t>
  </si>
  <si>
    <t>Ministro dell'Ambiente. Sempre in prima linea nella lotta per la Terra dei Fuochi
https://t.co/XHaixhFcO8
https://t.co/eUX1vyXyqR</t>
  </si>
  <si>
    <t>Ambientalista🌍 I retwet non sono endorsement</t>
  </si>
  <si>
    <t>Wife, mother, activist  #WeAreThePatriots</t>
  </si>
  <si>
    <t>Grateful 4 great people 🌊#ScienceBased solutions using #GreenDesign⚡️#GreenMFG🌍#CdnPoli #SciComm #ClimateBreakdown #COP24 #GenderEquality #NBPoli #IdleNoMore</t>
  </si>
  <si>
    <t>Certified Digital Marketer</t>
  </si>
  <si>
    <t>Fine-Touch Consulting is an ETDP accredited service provider with four main focus areas; research, capacity development, training and micro-finance</t>
  </si>
  <si>
    <t>This is a companion twitter to the PA Green Builders group on Rate It Green (run by Brian, in PA), to help all PA green builders and orgs share events and news.</t>
  </si>
  <si>
    <t>Our global network of Green Building Councils is transforming the places we live, work, play, heal and learn.</t>
  </si>
  <si>
    <t>BREEAM USA is a sustainability certification and improvement solution for the 5.6M existing buildings in the US not covered by existing green building programs.</t>
  </si>
  <si>
    <t>Committed to catalyzing the transformation toward communities that are socially just, culturally rich &amp; ecologically restorative. Creators of @livingbuilding.</t>
  </si>
  <si>
    <t>Creating a knowledge base for the world of work. This is the official account of the Research Department of the International Labour Organization (ILO).</t>
  </si>
  <si>
    <t>Official Twitter account of the International Labour Organization: Promoting jobs and protecting people since 1919. 
Follow Director-General: @GuyRyder</t>
  </si>
  <si>
    <t>#SDGDRR #ResilienceforAll
Emergency Action opportunity to promote SDG 18 - DISASTER RISK RESILIENCE for global disaster security for #Humanitarian Response</t>
  </si>
  <si>
    <t>The Woodley Declaration' (ahead of #COP24) - Rise to Global Warming Disaster 3° Drill Days - 1st Mar &amp; 1st Sep Urban Emergency Evacuation Effectiveness Drills</t>
  </si>
  <si>
    <t>Copa-Cogeca is the united voice of farmers and agri-cooperatives in the EU, representing 23 million farmers, pressing for a strong agriculture sector.</t>
  </si>
  <si>
    <t>The European Network for Rural Development (ENRD) - Connecting rural Europe and exchanging rural development experiences</t>
  </si>
  <si>
    <t>A taste of #Tuscany in #Europe. Tuscany Region – Official account of the EU Liaison Office.</t>
  </si>
  <si>
    <t>The Network of the European Regions for Innovation in Agriculture, Food and Forestry</t>
  </si>
  <si>
    <t>Environmentalist. Ex-Eco-Fairy. Crafty. Works @Calderdale and @PowerCalderdale. All tweets own views.</t>
  </si>
  <si>
    <t>Hello! We’re Calderdale Council. If you need to contact any of our services, please use our website: https://t.co/pKqP9vPdfS. https://t.co/JbSe0sEo8S</t>
  </si>
  <si>
    <t>Lead for @calderdale on all things housing related. Sheff Weds fan. All views are my own.</t>
  </si>
  <si>
    <t>Essere #Social e Online è l'unica scelta per fare Business oggi. #SMMdayIT Community di 40.000 persone Marketing &amp; Communication in area Digital, Social, Online</t>
  </si>
  <si>
    <t>Social Media Manager, Digital Communication Advisor, docente. Community Manager di alcuni gruppi Linkedin sui Social Media: 40000 appassionati e professionisti</t>
  </si>
  <si>
    <t>#D4Social | Evento a cura di #SMMdayIT su #digital e #socialmedia per #terzosettore #ong #onlus</t>
  </si>
  <si>
    <t>Digital Marketing &amp; Communication Company. Essere #Social e #Online è l'unica scelta per fare #Business oggi. #SMMdayIT</t>
  </si>
  <si>
    <t>Agenzia di #Webmarketing │Realizzazione #Sitiweb│utilità dei #SocialNetwork in ogni settore│Come lanciare una campagna #ADV │Posizionarsi sui #motoridiricerca</t>
  </si>
  <si>
    <t>Urban/Rural #Buildingbetter preparedness w/ disaster law to give protection &amp; sheltering people from climatic catastrophic disaster events #UCEEP #UN #UNEP</t>
  </si>
  <si>
    <t>In Regione Lombardia dal 1995</t>
  </si>
  <si>
    <t>Assessore Ambiente e Clima di @RegLombardia, NCI-PPE. Cattolico, sposato con Camilla, 3 figli. Amo la vita. Tifo Inter, basket e calcio Varese</t>
  </si>
  <si>
    <t>Profilo ufficiale di Regione Lombardia. Seguici per news, servizi, eventi. #LombardiaAlLavoro! Presidente @FontanaPres https://t.co/B1nVYYLCaD</t>
  </si>
  <si>
    <t>EUSALP the EU Strategy for the Alpine Region is the fourth macro-regional strategy.  It aims to promote sustainable economic and social prosperity of Region.</t>
  </si>
  <si>
    <t>Environmentalist, shaper, thinker, creator.</t>
  </si>
  <si>
    <t>North East England Nature Partnership: A healthier and wealthier North East through nature</t>
  </si>
  <si>
    <t>Investors in the Environment (iiE). The environmental accreditation scheme that supports and promotes green businesses.</t>
  </si>
  <si>
    <t>Latest news on activities such as sports leagues, after work cycle rides, annual food fairs,summer BBQs and the annual Xmas market.The better place to work.</t>
  </si>
  <si>
    <t>Climate Watch NL is a network of concerned citizens that envisions a minimal carbon economy for Newfoundland and Labrador. Email: info@climatewatchnl.ca</t>
  </si>
  <si>
    <t>Iron &amp; Earth East an initiative led by oil sands workers committed to building Atlantic Canada's energy future through renewable energy. https://t.co/NP3bJoQbnp</t>
  </si>
  <si>
    <t>History Prof, Environmental Historian, Dad, Skier, Basketball Player</t>
  </si>
  <si>
    <t>Dad, Runner, Hiker, Love of all things Philly &amp; PA... Working at X of race, energy, economy. Yes to anti-racism, Beloved community, and justice.</t>
  </si>
  <si>
    <t>in•sitecollaborative is a collective of designers and researchers working to make urban development and change in the city more participatory and equitable</t>
  </si>
  <si>
    <t>Russell Hicks of Ebony Suns is a social entrepreneur, and teaches social entrepreneurship to youth in urban communities around the world.</t>
  </si>
  <si>
    <t>POWER is an interfaith organization committed to building communities of opportunity that work for all.</t>
  </si>
  <si>
    <t>Centennial Parkside</t>
  </si>
  <si>
    <t>Centennial Parkside CDC  is a local community development corporation working to promote and  preserve  the East Parkside neighborhood.</t>
  </si>
  <si>
    <t>Retail Consulting, Business Planning, Controlling per small e medium partners. Conoscenza e Sviluppo la nostra Mission.</t>
  </si>
  <si>
    <t>The GREEN DRR notice board for all Climate Action Biz/Innov. supporters of ThamesValleyBerkshire. Driving Readings bid for the 2020 European Green Capital Award</t>
  </si>
  <si>
    <t>Fashion Journalist | Copywriter | Web Marketing Specialist | Founder of https://t.co/mJgH48uO1X &amp; https://t.co/2AKRb3b6HD</t>
  </si>
  <si>
    <t>Communication strategist e COO at Glance scrl. Lavoro con web e social media per connettere le persone.  https://t.co/hM7ixBD9BH</t>
  </si>
  <si>
    <t>La più grande community dedicata all'ecosistema startup italiano: fondatori, investitori, imprese e VC che creano il lavoro di domani https://t.co/bRfhD6gins</t>
  </si>
  <si>
    <t>☆ Giornalista pubblicista
☆ Blogger &amp; WebEditor
☆ Digital Marketing Manager 
☆ Amo surfare nella rete 
📲 Mi puoi seguire anche nel canale Telegram https://t.co/xa2YY3cApH</t>
  </si>
  <si>
    <t>Financial consultant  interested in financial mkts, hedge funds, energy, high-tech, SRI, former financial reporter, CAIA charthldr</t>
  </si>
  <si>
    <t>Giornalista pubblicista @GazzettadAlba  Studio @FuturaTorino</t>
  </si>
  <si>
    <t>Verdi a favore dell'unico paese ambientalista in Medio Oriente. Oltre che dell'unica democrazia.</t>
  </si>
  <si>
    <t>Formatore e fondatore di @thevortexit. Co-autore di Marketing digitale per l'e-commerce https://t.co/GE6nWREbwB https://t.co/gZ1OIugaIk</t>
  </si>
  <si>
    <t>Work hard for what you want because it won't come to you without a fight. You have to be strong and courageous and know that you can do anything .</t>
  </si>
  <si>
    <t>Est. 2018. A BOOST MSU &amp; CUZ Company recycling Delta Beverages waste into home &amp; garden products.
#100%Recycling #YouthInRecycling  #DeltaBoostEthics18 #Imad</t>
  </si>
  <si>
    <t>I'm an undiscovered gem...HILARIOUSLY different. Founder of @NtshintshiZW</t>
  </si>
  <si>
    <t>Global action to protect Planet, Animals and Humans. #LowTech .#GoVegan #Ecocide #Innovation #SDGs #SustainableDevelopment #SDGs2030 #NoEcoiste #ODD</t>
  </si>
  <si>
    <t>CEO &amp; Tireless Globe-Trotter for protect #planet, #animals &amp; #humans. European french expat in the 🌏 for @EmmanuelMacron 🇫🇷.   #SDGs #RSE #LowTech #ODD #GoVeg.</t>
  </si>
  <si>
    <t>No Victories in all our Histories without Love 💚#Progres 🚀#Macroniste #Europe🇪🇺#MOGPA #LowTech #SDGs #ODD #PlanetFirst 🌍🌱</t>
  </si>
  <si>
    <t>PharmD- PhD Tox &amp; Ecotoxicologist
#LaREM, #PuteauxEnMarche, #RSE, #Francophonie, #Inclusion, #SDGs2030, #CIPESSol, #Puteaux</t>
  </si>
  <si>
    <t>Compte de la #TeamHulot, 🌍 #Ecologie #LowTech #ENR #RSE #Biodiversity #Biodiversité #Ecocide #AnimalProtection 🐈 #Ocean 🐬. Suivez le TW @N_Hulot  (officiel).</t>
  </si>
  <si>
    <t>@EmmanuelMacron Président Rép. 🇫🇷 #travail #progrès #liberté #justice #Ecologie #MakeOurPlanetGreatAgain #PlanetFirst🌎🌿#itsmyPresident #Macronist</t>
  </si>
  <si>
    <t>Ingeniero en Ciencias Electrotécnicas. Risk Management. Para que no me pregunten soy el de la derecha.
Ex Director Biomedical Engineering</t>
  </si>
  <si>
    <t>Professor of IP &amp; Innovation Law @QUTLaw @QUT_IP @QUTDMRC @HealthLawQUT #3DPrinting #Copyright #Patent #TM #Access2meds #Plainpacks #Climate #IndigenousIP #TPP</t>
  </si>
  <si>
    <t>Barrister. Increasingly engaged in out of court advocacy to help facilitate an urgent &amp; just transition from destructive fossil fuels to clean renewable energy.</t>
  </si>
  <si>
    <t>Free-energy machines #GravityWheels #ExtinctionRebellion #GreenNewDeal #AmericasPledge #COP24 #ClimateAction #SocialJustice #CleanAir #WaterIsLife</t>
  </si>
  <si>
    <t>Climatologist &amp; part-time professor, University of Ottawa, Physicist (M. Sc. Laser Optics, B.Eng. Engineering Physics), interested in renewable energy and chess</t>
  </si>
  <si>
    <t>#GettingGoodtoGrow by bringing social entrepreneurs together with corporations. https://t.co/aYwwm6mtIP #socent</t>
  </si>
  <si>
    <t>Vice President @GfK #Marketing #Futurist #TechForGood #Columnist @MediaPost @CustomerThink Speaker @M2M @_MediaFusion @MediaPost @GlobalShea @AMA_Marketing</t>
  </si>
  <si>
    <t>Citizen Scientist, Astronomical Society Urania, Asteroid Day Regional Coordinator, Asteroid 6159 Andreseloy (1991 YH) , Jedi Knight</t>
  </si>
  <si>
    <t>#DesertGreening #Experts @UNCCD #achieving #SDGs #Sust #Climate #Plastics #Renewables #Water #connecting #PrivateSector #Ecopreneurs with #Govt #NGOs #GreenFund</t>
  </si>
  <si>
    <t>Dedicated protectors of the reef and rainforest of Australia's wet tropics. Resisting fossil fuels and bringing climate justice.
stopadanicairns@gmail.com</t>
  </si>
  <si>
    <t>#1o5C @1o5Climate
#ClimateBreakdown
@ClimateLitigate #ClimateJustice #JusticeClimatique #JusticiaClimática #Sustainable #Community #Renewable #CleanEnergy</t>
  </si>
  <si>
    <t>PhD in Economics, Speaker, University Lecturer, Innovator, Deputy Editor-in-Chief @MiesiecznikBANK, Expert @CentrumASmitha #socializedbank #Fintech #socialmedia</t>
  </si>
  <si>
    <t>Marketing Programs Manager, social media, human rights, politics and news junkie, equality. #RESIST #FBR</t>
  </si>
  <si>
    <t>.@GreenLivingGuy® #EV expert, Author plus Creator of @GreenGuruGuides Run @DriveEVHV. So @buildyourownev #TV @nyc_media. #RT not= support. One Step at a Time.</t>
  </si>
  <si>
    <t>Climate Scientist, Professor &amp; Director of the Penn State ESSC; Author of Dire Predictions, The Hockey Stick &amp; the Climate Wars, and The Madhouse Effect</t>
  </si>
  <si>
    <t>I'm a husband, father, actor, director, and a climate change advocate with an eye on a better, brighter, cleaner, more hopeful future for all of us.</t>
  </si>
  <si>
    <t>Former Mr. Olympia, Conan, Terminator, and Governor of California. I killed the Predator. I told you I'd be back. Snapchat: ArnoldSchnitzel</t>
  </si>
  <si>
    <t>Reviews and news on the latest electric cars and plug-in hybrids.</t>
  </si>
  <si>
    <t>Accelerating the shift to plug-in vehicles powered by clean, affordable, domestic electricity to reduce our nation's dependence on petroleum. #DriveElectric</t>
  </si>
  <si>
    <t>EV Buyers Guide. EV price list. Range anxiety busted-WattEV2buy employees a cool tool to determine the best EV for you. Try EV Select now on the website.</t>
  </si>
  <si>
    <t>@CBCnews &amp; @TorontoStar vet. Plant Eater. Planet Hugger.  Burns under Twitter bridges. Tweets R-rated for (im)mature content. https://t.co/u8E4nBe20q</t>
  </si>
  <si>
    <t>#CEO @RuhGlobal #Disability #Inclusion #BabyBoomer #TechForGood | #Host HumanPotential@Work #Podcast &amp; Award Winning @AXSChat |@StateDept #Speaker | @ILO #GBDN</t>
  </si>
  <si>
    <t>Proud #Startup Owner. Multilingual #NewYork-er. #WomeninTech &amp; #Cybersecurity Advocate. #DigitalMarketing Guru &amp; #SocialMedia #Influencer. @Spotrus_</t>
  </si>
  <si>
    <t>BOOSTING Sustainable Development @ https://t.co/CqZ9KMBidX  #GlobalGoals #SDGs #TeachSDGs #ClimateAction #Mission2030 #eMobility #ExitOil #Tourism4SDGs #Climate born@319PPM</t>
  </si>
  <si>
    <t>MSc. #SocialMedia #Science #Art #Photography #Health #Food #Politics Proud supporter of change-makers &amp; philanthropists.</t>
  </si>
  <si>
    <t>#superhero 4 #solar #wind,   #futureisclean  #Canada #USA #ActOnClimate #RLSH  #solar   #electricplane #coffee #Ottawa #Hawaii #London #NYC #UN</t>
  </si>
  <si>
    <t>Live simply so others can simply live. Climate change is a global emergency. Carbon pollution kills. Polluters should pay. Refugees need our support.</t>
  </si>
  <si>
    <t>Consultor Independiente (Sostenibilidad, Responsabilidad Social Corporativa #RSC)</t>
  </si>
  <si>
    <t>Feminist &amp; passionate about ending violence against women, child protection &amp; human rights. CEO Red Rose Foundation</t>
  </si>
  <si>
    <t>Motivated by the #SDGs; 22 years service @UN. #Author of The Intrepid Traveler: the ultimate guide to responsible #travel and #tourism.</t>
  </si>
  <si>
    <t>Prof. Materials/ERC Advanced Investigator in Novel Energy Materials: Engineering Science and Integrated Systems (NEMESIS) #energyharvesting #MaterialsScience</t>
  </si>
  <si>
    <t>Reading, politics, Red Sox/Patriots. RTs not endors. Blocker. No Lists No DMs #LoveisLove #SpeakingTruthToPower #TheResistance #FBR</t>
  </si>
  <si>
    <t>#RENEWABLES—#MINING #ISLANDS #MICROGRIDS #MINIGRIDS #OFFGRID #SOLAR #WIND #HYDRO #INNOVATION #EnergyStorage #EnergyAccess #PPA-#Consulting @ #RESource2018</t>
  </si>
  <si>
    <t>Kirill Klip, MBA. #Chairman &amp; #CEO of TNR #Gold. Founder of International #Lithium. #Energy #rEVolution #EVs NO #Investment Advice here. Links are NOT Endorsed</t>
  </si>
  <si>
    <t>Futurist at @Efuturists, CXO advisor, committed to empowering leaders &amp; decision makers. Consultant, Mathematician, Engineer, Entrepreneur, Ex-McKinsey</t>
  </si>
  <si>
    <t>The Global Call for Climate Action is an alliance of more than 450 global nonprofit organisations working towards real progress on climate change.</t>
  </si>
  <si>
    <t>A global leader in smart energy, SolarEdge believes a continuous improvement in the ways we produce &amp; consume energy will lead to a better future for all.</t>
  </si>
  <si>
    <t>The leading home solar and energy services company in the United States. Serving over 202,000 customers in 23 states, D.C., and Puerto Rico.</t>
  </si>
  <si>
    <t>Director-General, European Commission, DG #Energy @Energy4Europe. Views are my own and do not represent the position of @EU_Commission. RT≠endorsement.</t>
  </si>
  <si>
    <t>Certified Ambassador 4 Peace #World #Peace Project *UPECC*, #Science #Tech #Sports #Art ☯ #POTUS44 #OBAMA #ClimateChange #HumanRights  #AnimalRights #NATO #UN ☮</t>
  </si>
  <si>
    <t>Top100 in Global Sustainability; polymath, futurist: biz, cities, climate, economy, energy, EVs, tech, renewables, sustainability; @FSS_Au Prof UWA; CORE Expert</t>
  </si>
  <si>
    <t>New's, Information &amp; Opinion / Interactive On Surging Global #ElectricFueledVehicle, #RenewableEnergy, #EnergyStorage, #Sustainability, #AI &amp; #IoT Industry's</t>
  </si>
  <si>
    <t>All views, posts and opinions shared are my own. Unless of course they are quotes, retweets, or links.</t>
  </si>
  <si>
    <t>Arik Ring MSc, Expert Consultant. #Solar &amp; #Cleantech Innovation, Various Power Plants, HVAC. Energy Solutions for the 21st Century</t>
  </si>
  <si>
    <t>We provide #management systems and training built around your #business.</t>
  </si>
  <si>
    <t>✫✫ World Project Foundation! ✫✫</t>
  </si>
  <si>
    <t>VP Business Booster 247 | Serial Expat | Bio: https://t.co/2NYPl6nA0i | Thatcherite | #StandUp4Brexit | #Brexit | 👉 Follow Me, I will FFB</t>
  </si>
  <si>
    <t>#legal #law #lawyer #attorney #business #AnimalRights #SDGC18 #entrepreneur #california #justice #lawfirm #chronic #compliant #high #stoners #wax #money #blaze</t>
  </si>
  <si>
    <t>Organización de #capacitación que disemina y difunde conocimientos, competencias y tecnologías de #ISO #Contabilidad #Finanzas #Proyectos #Procesos #RSE #TI 🇨🇱</t>
  </si>
  <si>
    <t>Do something today that your future self will thank you for. #MIBer de @ISDI_edu.</t>
  </si>
  <si>
    <t>The fastest growing sustainable energy and environment news portal in the Balkan region.</t>
  </si>
  <si>
    <t>GEC is a series of multidimensional events designed to create and further build up on the notion of necessity for transition to sustainable and fair economy.</t>
  </si>
  <si>
    <t>Women In Sustainable Energy South-East Europe 
Istražujemo ulogu, stavove i položaj žena u oblasti održive energetike-klimatskih promena-zaštite životne sredine</t>
  </si>
  <si>
    <t>Keep calm and #divest #GoGreen
Rekli su o meni: Raspevani žbun 🌻</t>
  </si>
  <si>
    <t>#Futurist, #Consultant, #IT security specialist, #Tech Lover, #HolisticMedicine #Farming</t>
  </si>
  <si>
    <t>Mom of Malcolm. Growing Restorative practices &amp; US History/Civics #BPS. #StopFERC #StopSpectra @350Mass @FANGCollective Fan #IDWP. I'd FOLLOW u back if I could!</t>
  </si>
  <si>
    <t>|Soviet Jew|activist|history nerd| #goodgreenjobs #justeconomy #greeneconomy #climatejustice #environmentaljustice #economicjustice</t>
  </si>
  <si>
    <t>The official Twitter account of Congressman Stephen F. Lynch. Proudly serving the 8th Congressional District of Massachusetts.</t>
  </si>
  <si>
    <t>Communications Specialist &amp; journalist who believes in freedom of speech and association</t>
  </si>
  <si>
    <t>The #PostNormalEra will change our world for GOOD! Find the PostNormalEra list on page 11 of this book that you can Download  for free  http://t.co/hU6ieBz8hZ</t>
  </si>
  <si>
    <t>Greenstorm2030 is accelerating #Mission2030 100% Electric Mobility from #Renewables in 2030 to beat #ClimateChange through serious #ClimateAction #eMobility</t>
  </si>
  <si>
    <t>The Permanent Future Lab is where the #future evolves! Everything #FutureTech  #FutureMobility #FutureHealth Follow @permanentfuture
 @society30 @PostNormalEra</t>
  </si>
  <si>
    <t>Tourism Development. Sustainable Tourism, policy,Inclusive tourism development#</t>
  </si>
  <si>
    <t>azienda speciale della camera di commercio di Benevento</t>
  </si>
  <si>
    <t>swissnex China acts as a platform to foster the exchanges among creative thinkers between Switzerland and China.</t>
  </si>
  <si>
    <t>Peking University (PKU) was established in 1898. This account is dedicated to PKU's global outreach and communications.</t>
  </si>
  <si>
    <t>Maritime archaeologist. Cultural blogger. Writer. Dreamer.</t>
  </si>
  <si>
    <t>Presidente della @RegioneLazio. Lavoro con una convinzione: usare #innovazione e #trasparenza per migliorare la vita delle persone</t>
  </si>
  <si>
    <t>song writer , music lover, worshiper</t>
  </si>
  <si>
    <t>Bible Devotions, Politics, Business &amp; Finance</t>
  </si>
  <si>
    <t>New Hampshire🌲🇺🇸
Politics, breaking news snark data dumps Trump snark music justice C-SPAN Pluralism NATO Scotland
NoBrexit Obama Moms Demand PoorPeople'sCamp🇵🇸</t>
  </si>
  <si>
    <t>Official Parkland Chapter of March For Our Lives. Where it all began... #ParklandStrong</t>
  </si>
  <si>
    <t>#MarchForOurLives to get involved text change to 97779 Also I’m pro 2A &amp; gunsense contact: contactdavidhogg@gmail.com</t>
  </si>
  <si>
    <t>Changeons Notre Avenir Pour Nous , Pour eux , Pour Vous , Pour Notre Planète 🌍</t>
  </si>
  <si>
    <t>Jesteśmy międzynarodową organizacją pozarządową, działającą na rzecz ochrony środowiska naturalnego i bioróżnorodności.</t>
  </si>
  <si>
    <t>The 1,5C Challenge presents the greatest opportunity in history- to show the power of human and technological comingtogetherness. co founder, @daredisrupt</t>
  </si>
  <si>
    <t>Official US BlackRock® Twitter. Follow us for timely perspectives on the markets. Important disclosures: http://t.co/w4BWZ2DPhK</t>
  </si>
  <si>
    <t>Executive Director of Greenpeace International. Passionate about charting new paths for transformational change now!</t>
  </si>
  <si>
    <t>Open Eyes Economy to gospodarka oparta na wartościach społecznych. Otwiera oczy na świat, w którym interesy prowadzić będą tylko firmy godne zaufania.</t>
  </si>
  <si>
    <t>"Ważne są tylko te dni, których jeszcze nie znamy..."</t>
  </si>
  <si>
    <t>#Iot, Investing, Stocks, Crypto, Artist, Musician, Philosopher, Spiritualist, Via. technology create &amp; deploy passive income streams for Financial Freedom.</t>
  </si>
  <si>
    <t>Chroni pszczoły i Puszczę z Greenpeace. Kocha nurkowanie i rowery. Umie czytać PUL. Tutaj prywatnie. Followanie nie oznacza, że koniecznie popiera followanego.</t>
  </si>
  <si>
    <t>Live &amp; Let Live is my main motto. We all have right to live but your life should have as little negative impact on other people as possible.</t>
  </si>
  <si>
    <t>Publicysta, lotnik z korzeniami w taternictwie, żeglarstwie, krótkofalarstwie, motoryzacji, elektronice i informatyce. Propagator EV i OZE.</t>
  </si>
  <si>
    <t>KAESER COMPRESSORI realizza prodotti, servizi e sistemi per l'approvvigionamento di aria compressa nei processi di produzione e di trasformazione.</t>
  </si>
  <si>
    <t>People, Planet, Prosperity approach #Green Sustainable Solutions #Kindness &amp; Respect #cannabusiness @carolinasmjnews</t>
  </si>
  <si>
    <t>Believer in solving climate change, growing and enjoying good food, biking all over Halifax, and keeping our air, water, and land clean. Tweets are my own!</t>
  </si>
  <si>
    <t>I am from Romania. The corrupted shoud return the stolen money. Companies steel ressources from poor countries. Cheating corporations go where you come from!</t>
  </si>
  <si>
    <t>Il portale pensato per l'ecologia, la sostenibilità, la tecnologia e lo stile di vita ecocompatibile. Riciclo creativo, mobili in cartone, eco design, solare</t>
  </si>
  <si>
    <t>A lover of good wine, good jazz and the earth between my toes. Die-hard Canuck, expat journo in NYC.</t>
  </si>
  <si>
    <t>El peor cuñado del Estado Español; si crees que eres peor, contáctame y comparamos anécdotas aburridas para contar en comidas familiares. I follow back</t>
  </si>
  <si>
    <t>lover of 🌏 and all inhabitants. hiker,camper and backpacker. eternal hippie fighting for peace and justice. #resist</t>
  </si>
  <si>
    <t>CLEAR Fife - environmental regeneration project planting trees, edible plants, flowers &amp; seeds of change in Buckhaven - includes filmmaking, cinema, bikes</t>
  </si>
  <si>
    <t>#Investing as a way of life based on common sense. There is #magic, but you have to be the #magician. You have to make the magic happen.</t>
  </si>
  <si>
    <t>Motivational Speaker, Environmentalist &amp; Social Change Advocate 🌍 President, October 17 Committee https://t.co/kFHzGbZBk6 || blog   https://t.co/v17ImIA3JU</t>
  </si>
  <si>
    <t>MaxFilings is the trusted choice for #onlineincorporation, committed to offering easy, fast, reliable service and supporting the #entrepreneurial spirit.</t>
  </si>
  <si>
    <t>Mainly a Cosmopaleto, Circular Economy, Europe, CrossFit, travels, planes🏃🏻‍♂️🕺🏻🎩🐶🐴🦄❄️☃️🌎🌍🌕🌞🍔🥗🥘🍷🍺🏂⛷🏋🏻‍♂️🏇🏻🚵🏻‍♂️🧗🏻‍♂️🧘🏻‍♂️🏄🏻‍♂️...</t>
  </si>
  <si>
    <t>The true entrepreneur is a doer, not a dreamer.  #Entrepreneur, #Entrepreneurship &amp; #Business. Visit https://t.co/LvwKy0s7iv. Creator: @IMQFT.</t>
  </si>
  <si>
    <t>LACI is building an inclusive green economy for the people of Los Angeles.</t>
  </si>
  <si>
    <t>Creating clearer pathways to success for early-stage entrepreneurs through access to space, mentors, and resources. In partnership w/ @MayorOfLA</t>
  </si>
  <si>
    <t>Decarbonize the grid, electrify transportation, re-use water.</t>
  </si>
  <si>
    <t>Senior researcher sustainability and resilience in private enterprises and cities. Ex corporate. Views my own!</t>
  </si>
  <si>
    <t>Ecopreneurs for the Climate, a glocal community of climate practice. Take part now on #YoungEcoClimathons18 #Ecopreneurs #ClimateAction</t>
  </si>
  <si>
    <t>I run a blog at https://t.co/WzSxdzUp97 for Uber &amp; Lyft drivers and other on demand workers. New book is here: https://t.co/IESOIPErrr</t>
  </si>
  <si>
    <t>Sono un giornalista, mi occupo di relazioni con i media. Seguiamoci!</t>
  </si>
  <si>
    <t>International exhibition industry's top player: #sigep #vicenzaoro #riminiwellness #ecomondo #ttg #tecnargilla #beerattraction OFFICIAL ACCOUNT #iegexpo</t>
  </si>
  <si>
    <t>Breaking news from Lombardy, plus business, style, travel, sport and entertainment.</t>
  </si>
  <si>
    <t>Improving the 🌎 1 connection at a time!
Solving problems for #EuroBiz in #LosAngeles, incl. #dkbiz &amp; #NordicBiz
Attending @Slush 18
Views Mine RT ≠ endorsement</t>
  </si>
  <si>
    <t>God's Love.... Sound, Energy, Sustainable Development, Technology.
Opinion is mine...
RTs ≠ Endorsement</t>
  </si>
  <si>
    <t>A #international #securitiesexchange focused on #listings of #equity,#debt,&amp; #fund #securities of #SME’s.#Startups, #Capitalmarket,#Transparent, #Regulated</t>
  </si>
  <si>
    <t>Husband, dad, friend, believer / #Homeless advocate / CD at LACI, helping LA build an inclusive green economy / 3rd Generation LA Native / F the Oxford comma</t>
  </si>
  <si>
    <t>International human rights lawyer:  anti-corruption, war crimes, gender &amp; children's justice.
President, Glasshouse Initiatives Inc.</t>
  </si>
  <si>
    <t>Green in mind</t>
  </si>
  <si>
    <t>Peace and Governance.</t>
  </si>
  <si>
    <t>Favored, anointed. My story ends in VICTORY</t>
  </si>
  <si>
    <t>At WCoZ women meet to engage in collective activism on issues affecting women and girls in https://t.co/HMfjmfpdSf provides a focal point4 activism on women &amp; girl’s rights.</t>
  </si>
  <si>
    <t>Benvenuti sull'account ufficiale di ING Italia. Seguiteci per scoprire news, informazioni e tutte le nostre iniziative.</t>
  </si>
  <si>
    <t>Tessuti sostenibili e innovativi da sottoprodotti agrumicoli - Sustainable and innovative fabrics from citrus juice by-products.</t>
  </si>
  <si>
    <t>#innovation #education #trust #startupbuilding Born in Slovenia, made in Europe.</t>
  </si>
  <si>
    <t>An Eco- friendly company with keen interest in #Education|#EnvironmentalProtection| #WTE |#Health| #Economy|#SDGs|
Analytical,Advisory &amp; Advocacy..</t>
  </si>
  <si>
    <t>Unapologetically Nigerian|Environmentalist|Socioprenuer|JesusP|Media Sensation|Strategist|RESEARCHER|
👑📣LFC
Retweet|like=FYI
Reality... Apparently obvious!</t>
  </si>
  <si>
    <t>@KajaaniAMK BHM Graduate.Interests #Tourism #Airports, #Sports #Adventure #Travelling
iBestRelax in #Sauna🌡 iTweetRetweet #NewsViewsEventsOpinions</t>
  </si>
  <si>
    <t>We write &amp; tweet about positive and globally interesting business and innovation-related news topics from Finland, and other Finnish curiosities.</t>
  </si>
  <si>
    <t>Expert news, comment and reviews on #wine, #spirits, and #beer from the team at The Drinks Business magazine.
For awards and events, follow @db_awards</t>
  </si>
  <si>
    <t>The Drinks Business magazine @teamdb Awards &amp; Events. The Global Masters series | The DB Awards | @citywineshow | Asian Masters | https://t.co/SL5wNfGNgS</t>
  </si>
  <si>
    <t>A leading wine and spirits company offering quality brands in the Nordics and Baltics. Let's Drink Better</t>
  </si>
  <si>
    <t>CoFounder @OrangeFiber - Avrei voluto inventare una sola cosa nella vita: i blue jeans (YSL) - Fashion Designer</t>
  </si>
  <si>
    <t>Ingegnere | MBA | Head of Retail Banking at ING Bank Italia | @INGItalia</t>
  </si>
  <si>
    <t>The official Twitter page for Salvatore Ferragamo. There is no limit to beauty, no saturation point in design, no end to the material - Salvatore Ferragamo</t>
  </si>
  <si>
    <t>🎓Alumna @UniLUISS - Public Policy | Alumna @scuolapolitiche | ♻️🚀Keen on #CircularEconomy #FoodWaste #DigitalLobbying | 📸Backpacking with my Sonyα when I can</t>
  </si>
  <si>
    <t>Humanist. Optimist. Science nerd. Word geek.</t>
  </si>
  <si>
    <t>The Energy Transitions Commission aims to accelerate change towards energy systems that enable economic growth &amp; cut carbon emissions. Retweets ≠ endorsements</t>
  </si>
  <si>
    <t>News, views &amp; insights from HSBC. Helping people, businesses and communities thrive for 150+ years. Need support? Tweet your local handle.</t>
  </si>
  <si>
    <t>Group head, HSBC Centre of Sustainable Finance, views my own</t>
  </si>
  <si>
    <t>Small batch &amp; cruelty free manufacturing, Education, Collaboration, Ambassador @WEScotland, proud supporters &amp; empowerers of @SmartSTEMs &amp; #KinshipCare</t>
  </si>
  <si>
    <t>Knowledge &amp; Policy for https://t.co/S4Rs0qhTlf. Critically-optimistic-political-econ eyes on a #NewEconomicParadigm. Pluviophile. Reportedly dubious music taste</t>
  </si>
  <si>
    <t>Intelligence. Insight. Connections. For a free 30-day trial visit https://t.co/xdGoiiAifT #windenergy #windfarms #offshorewind #finance</t>
  </si>
  <si>
    <t>Sistemi informativi per l’ambiente.  https://t.co/Ai5vWGwpL9</t>
  </si>
  <si>
    <t>Assoambiente è l'Associazione che in FISE rappresenta le imprese che gestiscono servizi ambientali.</t>
  </si>
  <si>
    <t>Associazione delle Agenzie ambientali delle Regioni e delle Province autonome</t>
  </si>
  <si>
    <t>#CleanEnergy #Green #Lithium #ElectricCars #Solar #Batteries #EnergyStorage #Good #Robots #Li #WatchDog No #Tax &amp; No #Investment #Info - Links are not endorsed</t>
  </si>
  <si>
    <t>Fondazione per lo Sviluppo Sostenibile. Per la promozione di una green economy - Sustainable Development Foundation</t>
  </si>
  <si>
    <t>Torino 14/02/70. Enologo Laureato in Agraria. AD ERICA https://t.co/hG1UGkeN52 AICA - https://t.co/QkS1RwTUaw. Scrittore. un po' trail runner #keepcleanandrun</t>
  </si>
  <si>
    <t>Into everything #LA. Eternal optimist having fun wherever I go... #gratitude</t>
  </si>
  <si>
    <t>devoted Christian...arsenal fan....Banker..Speaker</t>
  </si>
  <si>
    <t>Biologist and Freelance journalist</t>
  </si>
  <si>
    <t>Corporate Brand Manager</t>
  </si>
  <si>
    <t>LA-based non-profit opening streets to people across LA county for #biking, #walking, #skating, #playing &amp; #connecting.</t>
  </si>
  <si>
    <t>data. insights. strategy. cheerleading. @etnow, @insideedition, and others. "Why do you look so good in those jeans?" 📺🏀🎧✊🏾📚</t>
  </si>
  <si>
    <t>BFA Artist,Gardener,Nan, don't mistake my kindness 4 weakness, think 4 yourself "speak your truth even if ur voice shakes" Fair warning: Magas and bots blocked</t>
  </si>
  <si>
    <t>#Kazakhstan's premier English language newspaper. Est. Nov. 2010. #news, #politics, #business, #culture, #sports, #kz. Updated daily online, printed bi-weekly.</t>
  </si>
  <si>
    <t>Ambientalismo scientifico, tutela dei cittadini e del patrimonio culturale, educazione alla legalità, nella Regione Lazio.</t>
  </si>
  <si>
    <t>Notizie, informazioni e opportunità. Rispondiamo alle vostre domande dal lunedì al venerdì dalle 9 alle 19. Per info https://t.co/4QwKrJwKCI</t>
  </si>
  <si>
    <t>Direttore @legambienteLa ♻️ - Giornalista e ufficio stampa @comeonpressplay 🗞 - Blogger per @theecoowl e @gogeeknews - Apple Addict  - Instagram: mat.nardi</t>
  </si>
  <si>
    <t>#legambiente, #cittasostenibili, #GreenMobility - Libri Green Mobility, Le città sostenibili, Green Life</t>
  </si>
  <si>
    <t>Vivi con stile è il sito di informazione e di partecipazione di Legambiente dedicato agli stili di vita sostenibili.</t>
  </si>
  <si>
    <t>Trading as: Inspiron Learning, working to promote engineering, science and technology to young people in Primary and Secondary education.</t>
  </si>
  <si>
    <t>Action on issues around #climatechange and the environment in #NorthEastEngland - founders of 'Green Heart' Initiative for schools &amp; communities. 💚🌍</t>
  </si>
  <si>
    <t>Drum Business Park is home to a range of industrial companies and office services in #CountyDurham. #DrumEstate is a nice place to be!</t>
  </si>
  <si>
    <t>Business Durham is here to help businesses invest, grow and expand in County Durham. Call 03000 261 261</t>
  </si>
  <si>
    <t>@fsb_policy @FSB_voice Development Manager representing 4,000 smaller businesses in the North East. Tweeting business information, news &amp; support in the area.</t>
  </si>
  <si>
    <t>Responsabile Ufficio di Scopo Piccoli Comuni e Contratti di Fiume della Regione Lazio. Economista, Ambientalista, Legambientina.</t>
  </si>
  <si>
    <t>Public Affairs - Policy - International Trade - Business Development</t>
  </si>
  <si>
    <t>Grant funded Electric Vehicle charge point installers in the North East of England. Leading the way in home and commercial car charging/ electrical contracting</t>
  </si>
  <si>
    <t>Journalist, Media trainer, gender activist and hopeful Zimbabwean</t>
  </si>
  <si>
    <t>Consulenza nel campo della mobilità sostenibile per la progettazione e gestione della mobilità e del trasporto pubblico con proposte e soluzioni efficaci</t>
  </si>
  <si>
    <t>#GreenChemistry Cluster of Lombardy, Italy. We promote Lombardy as a thriving centre of successful innovation for the Italian #bioeconomy</t>
  </si>
  <si>
    <t>German start-up acting in the field of micro-producers and offline retail looking for Co-Partners/Advisers/Investors for scaling up business. #sharingeconomy</t>
  </si>
  <si>
    <t>Livelihoods improvement and food security, project management, operations and administration</t>
  </si>
  <si>
    <t>Entrepreneurship Evangelist | Technology Ninja | Mentor | Founder GreenWorks Solutions |  Author #EntrepreneursBible</t>
  </si>
  <si>
    <t>The Federation of Aluminium Consumers in Europe (FACE) is the voice of Europe’s aluminium consumers</t>
  </si>
  <si>
    <t>Policy, technology, people | Energy⚡️ + envi 🌿 news via @EURACTIV | RTs +/-</t>
  </si>
  <si>
    <t>We are a specialized Executive Search Firm based in the Philippines. Our head office is based in Makati and we also have representation in Dumaguete City.</t>
  </si>
  <si>
    <t>Việt Nam News, the first and only English languague newspaper in Vietnam</t>
  </si>
  <si>
    <t>Community of students committed to using the power of entrepreneurial action to transform lives and shape a more sustainable world||2018 ZW National Champions.</t>
  </si>
  <si>
    <t>Researcher (PhD). Passionate about UNFCCC negotiations, and climate &amp; energy policy and sustainable development in the Gulf. Views = personal. RT ≠ endorsement.</t>
  </si>
  <si>
    <t>DSP is a vibrant, science-focused business community dedicated to the life-sciences, energy and environment sectors. LinkedIn: https://t.co/wlhia36iwL</t>
  </si>
  <si>
    <t>UAE’s permanent representative @IRENA, Deputy Director General @UAE_EDA&amp; serving on the boards of several initiatives organisations regionally &amp; internationally</t>
  </si>
  <si>
    <t>Man of his principles..
#DDRIVE1 #Majix #Teamstallion #TeamHustler #simplegain #Trapadrive #TEAMVINIC
👉🏻⓵ Follow Me and i follow</t>
  </si>
  <si>
    <t>Professor, lecturing about Health &amp; Society at DCU: global health challenges, health equity campaigning, scarcity, marginalization. Chair of @ifglobalhealth</t>
  </si>
  <si>
    <t>UKs First Award Winning Recycled Paint Company producing a High Quality Ecological Paint. 28 stock colours &amp; a matching service. Also Tweet from @REBORNPAINTS</t>
  </si>
  <si>
    <t>Co-working space for #earlystagestartups.  Share knowledge and get mentored. We are passionate about building  #innovative #entrepreneurs from the ground up</t>
  </si>
  <si>
    <t>Working to catalyse system change. Bringing together everybody committed to an economy that delivers wellbeing for people and planet. #WEAll</t>
  </si>
  <si>
    <t>Mechanical Engineer
/Political Evangelist/MDC Alliance Aspiring Legislator Mkoba Constituency 2023/
A member of the Evergreen Solution.</t>
  </si>
  <si>
    <t>IFOA sviluppa attività di formazione in ambiti specialistici, servizi di inserimento al lavoro, assistenza tecnica e consulenza aziendale.</t>
  </si>
  <si>
    <t>Matériels audio-vidéo et hi-tech ? Mieux vaut être guidé pour acheter sans se tromper ! https://t.co/tikSIQgGyk #hifi #TV #OLED #iot #vod #ott #UltraHD #4K #Bluray</t>
  </si>
  <si>
    <t>Founded by @Schwarzenegger to help regional governments, investors, &amp; clean-tech providers launch renewable energy projects to create a global #GreenEconomy.</t>
  </si>
  <si>
    <t>Ministre d’Etat, Ministre de la Transition Écologique et Solidaire 🇫🇷 🌍</t>
  </si>
  <si>
    <t>Coordinador Nacional del Programa PAGE Uruguay</t>
  </si>
  <si>
    <t>The UN Partnership for Action on Green Economy puts sustainability at the heart of economic policy-making to advance the 2030 Agenda for Sustainable Development</t>
  </si>
  <si>
    <t>#DesignThinker #Sustainable &amp; Resilient Business Designer. Founder: @3vectores (1° #EmpresaB Uy) Cofounder @innodriven @sistemaB @TEDxPunta @globalshapers WEF</t>
  </si>
  <si>
    <t>Ingeniera ambiental de vocación y profesión. Convencida q la #EconomíaCircular es el nuevo rumbo. Coordinadora de Biovalor y ex directora de Cempre Uruguay</t>
  </si>
  <si>
    <t>Sistema Nacional de Transformación Productiva y Competitividad</t>
  </si>
  <si>
    <t>Twitter oficial del Ministerio de Industria, Energía y Minería. Por consultas: infomiem@miem.gub.uy.</t>
  </si>
  <si>
    <t>Oficina Regional de la Organización de las Naciones Unidas para el Desarrollo Industrial para Argentina, Chile, Paraguay y Uruguay</t>
  </si>
  <si>
    <t>Oficina de Planeamiento y Presupuesto - Presidencia de la República Oriental del Uruguay #ElFuturoEnDesarrollo</t>
  </si>
  <si>
    <t>Cuantas veces el silencio es la voz de la verdad</t>
  </si>
  <si>
    <t>Fostering international cooperation on raw materials</t>
  </si>
  <si>
    <t>Engineer &amp; data addict/sceptical. Love all my dogs, to read, trail running and cycling. Committed to work for equality &amp; to protect nature. 🦄 Norway-Colombia.</t>
  </si>
  <si>
    <t>optimist professor, believing in potential of humans to create a just and sustainable world. Interests ESD, green economy, vaccines, AFCB</t>
  </si>
  <si>
    <t>A think tank. Green Innovation Hub. Operating at the nexus of energy-water-food security in Africa</t>
  </si>
  <si>
    <t>Feel Good, Perform Better - Inspiration #Heartmathcoach ❤️ A World Where Love Is The Norm</t>
  </si>
  <si>
    <t>International NGO that focuses on issues of sustainable development and citizenship in Africa, through capacity building and methodological innovation.</t>
  </si>
  <si>
    <t>#Consulenza e soluzioni per certificazione #BIOLOGICO,  #Haccp, #sicurezzaalimentare, #etichette alimentari, #formazioneprofessionale, Massimo Govoni.</t>
  </si>
  <si>
    <t>Feminist|Founder|Writer|Blogger|Creative|Wannabe Backpacker|Passionate</t>
  </si>
  <si>
    <t>This is a companion twitter to the CO Green Builders group on Rate It Green (run by andrew, in CO), to help green builders and orgs share events and news.</t>
  </si>
  <si>
    <t>Project Management, student projects, film (NBLB Films &amp; IMDB listing), Santa, Radio, Rotarian + fuel tech (10%+ fuel saving), microrenewable ideas.</t>
  </si>
  <si>
    <t>Coordinatore editoriale L'Impresa, mensile di management del Sole 24 Ore. E molto altro.</t>
  </si>
  <si>
    <t>GREENOMED (#Mediterranean #Transregional Cooperation for #greenmanufacturing #innovation) is an #EU project co-financed by European Regional Development Fund</t>
  </si>
  <si>
    <t>Eurecat is the Technology Centre of Catalonia. Provides the industrial and business sector with differential technology and advanced expertise.</t>
  </si>
  <si>
    <t>Expert in European affairs, Research, Innovation Policy and Business Support</t>
  </si>
  <si>
    <t>Let's use #MAGreenBuilding to share #Massachusetts #greenbuilding event, class, resource info. (To promote existing orgs/resources, not replace!) #Boston</t>
  </si>
  <si>
    <t>Responsabile Ufficio Stampa @iceroadshow | Networker seriale | Appassionatamente curiosa |</t>
  </si>
  <si>
    <t>Nell'Arte, per l'Arte, con l'Arte. Amen</t>
  </si>
  <si>
    <t>Vicepresidente del Consiglio dei Ministri e Ministro dello Sviluppo Economico e del Lavoro. Capo politico del MoVimento 5 Stelle.</t>
  </si>
  <si>
    <t>La realtà è la nostra passione. Approfondimento e inchieste con @CorradoFormigli, tutti i giovedì alle 21.15 su La7. Hashtag: #Piazzapulita</t>
  </si>
  <si>
    <t>Kevin de León for Senate. CA #unbought: Maria Estrada AD63, Jovanka Beckles AD15, James Elia AD71, Marggie Castellano SD36, Monica Montgomery SD City Council 🔥</t>
  </si>
  <si>
    <t>#SingleNotSorry Download Tinder for free on iPhone and Android</t>
  </si>
  <si>
    <t>Director-General of the International Bamboo and Rattan Organisation (INBAR).  Based in Beijing, China.</t>
  </si>
  <si>
    <t>Bringing together relevant bamboo industry stakeholders from government, civil society and the private sector from the Caribbean and International Communities</t>
  </si>
  <si>
    <t>Official account of the United Nations Environment Programme (UN Environment). Think beyond, live within. #SolveDifferent</t>
  </si>
  <si>
    <t>No profit Private and Public Tourism Industry Stakeholders Alliance - attracting global investors, fostering adaptive reuse &amp; sustainable developments in Italy</t>
  </si>
  <si>
    <t>Rappresentanza regionale di Confindustria e Associazione delle 10 Territoriali lombarde: 13mila imprese e 700mila dipendenti. Sede a Milano, cuore in Lombardia</t>
  </si>
  <si>
    <t>Account ufficiale di Assolombarda Confindustria Milano, Monza e Brianza, Lodi rappresentiamo 6.000 #imprese. Social media policy https://t.co/6N4Vl6yasR</t>
  </si>
  <si>
    <t>Il quotidiano on-line della provincia di #Varese
Le #notizie di dove vivi, le #news più importanti</t>
  </si>
  <si>
    <t>★Co-Founder - CTO, CIO  #entrepreneur @_finquest #luxembourg #innovation #bigdata #Fintech #ArtificialIntelligence #machineLearning #webscaping  #chatbot #bot</t>
  </si>
  <si>
    <t>Accounting | Motion Graphics | UX/UI | Full Stack JS</t>
  </si>
  <si>
    <t>Europees parlementslid en Schepen van de stad Sint-Truiden, feministe, vrijheidsdenker, verdediger van de mensenrechten altijd en overal, amazone en vooral mama</t>
  </si>
  <si>
    <t>Freelance journalist #climatechange, #renewable, #circulareconomy, #rinnovabili, #mobilità @LifeGate, @La_Stampa, @MRinnovabile. My job, my hope, my ideas.</t>
  </si>
  <si>
    <t>#Libri e idee per un futuro #sostenibile! #economiacircolare #greenmobility e molto altro @RenewableMatter @ReteAmbiente @FreeBookA</t>
  </si>
  <si>
    <t>Reteambiente.it è una #Rivista online specializzata in tematiche giuridiche su #ambiente, #rifiuti, #energia creata e gestita da @EdAmbiente.</t>
  </si>
  <si>
    <t>Civil Servant. Produco Valore Pubblico.
Attualmente DG @ARPAFVG, Vicepresidente @SNPAmbiente e Presidente @AssoArpa</t>
  </si>
  <si>
    <t>Member of Parliament for Salford &amp; Eccles. Shadow Secretary of State for Business Energy &amp; Industrial Strategy. Wife Mother &amp; Proud Socialist. All views my own.</t>
  </si>
  <si>
    <t>#Greeneconomy▪#Copywriter▪ambientalist ☆ #DigitalCommunication &amp; #Marketingstrategist ☆ @Csrnatives Ambassador 
🍀Green&amp;social addicted  
hashtag: #BeeYourHero</t>
  </si>
  <si>
    <t>We Promote Entrepreneurship, Innovation, Research and Development by Serving Start-up Business Ventures with Mentoring, Workspace, Funding &amp; Networked Services</t>
  </si>
  <si>
    <t>Official Twitter Account for the Bulawayo Polytechnic | Tel: +263-9-233181 | Anchored In The Real World of Production!!!</t>
  </si>
  <si>
    <t>Regeneration. Shaping earth &amp; beyond | #futurist #investor #5G #VR #AR #AI #space #esports @Official_IGG  | $SQ #IOTA $trx #EVRH #RMS #IMMO | #sikh #dad #76ers</t>
  </si>
  <si>
    <t>Portale dedicato alle energie rinnovabili e all'efficienza energetica. Specializzato in normativa, incentivi e autorizzazioni</t>
  </si>
  <si>
    <t>God fearing and unique</t>
  </si>
  <si>
    <t>International #magazine on circular, bio and future-proof economy in English and Italian edited by @EdAmbiente Join our newsletter on https://t.co/79x5ZEUmau</t>
  </si>
  <si>
    <t>Pan- Africanist, Social entreprenuer, Consultant</t>
  </si>
  <si>
    <t>Advertising and Marketing specialist . Christ’s Servant.</t>
  </si>
  <si>
    <t>Delivers full spectrum of IT services and solutions. #Cloud #Infrastructure #ContactCenter #DisasterRecovery #Security #Storage #Collaboration #ManagedServices</t>
  </si>
  <si>
    <t>Agostino Re Rebaudengo VP @E_Futura; Presidente @AsjamenoCO2, @MAcAMuseo; VP @fondsrr.</t>
  </si>
  <si>
    <t>Vicepres. @Kyoto_club e @coordfree. @legambiente for ever. Per un po' senatore (https://t.co/D5n6QU44KI). Ora https://t.co/YvU51TbK1S</t>
  </si>
  <si>
    <t>vicepresidente @legambiente.     
https://t.co/8wvXVmxfVm https://t.co/UdVxrTdoIO https://t.co/nd5ld6yGrg
board https://t.co/byUHIYexOF</t>
  </si>
  <si>
    <t>Scient. Director Kyoto Club, Pres. Exalto; Book 2 °C, Innovazioni radicali per vincere sfida del clima;https://t.co/s2vlXGQhfy</t>
  </si>
  <si>
    <t>Presidente nazionale di Legambiente</t>
  </si>
  <si>
    <t>il mensile di @Legambiente</t>
  </si>
  <si>
    <t>Contro i cambiamenti climatici con nuove energie</t>
  </si>
  <si>
    <t>Ambientalismo scientifico, volontariato, solidarietà: una passione lunga trentacinque anni.</t>
  </si>
  <si>
    <t>Conto alla rovescia per il XI Forum Qualenergia - Roma, 27-28 novembre. Vi aspettiamo. Hashtag #ForumQualenergia</t>
  </si>
  <si>
    <t>Il CIB – Consorzio Italiano Biogas rappresenta il comparto italiano #biogas e #biometano in #agricoltura. #biogasfattobene e #rivoluzioneagricola. #1.5°C</t>
  </si>
  <si>
    <t>#pyrolysis #biomass #life_cycle</t>
  </si>
  <si>
    <t>Applying Systems Analysis to inform decision making: forecasting policy outcomes across sectors, actors, dimensions of development, over time and in space.</t>
  </si>
  <si>
    <t>The Green Growth Knowledge Platform (GGKP) aims to enhance and expand efforts to identify and address major knowledge gaps in green growth theory and practice.</t>
  </si>
  <si>
    <t>An initiative by @europlace &amp; the #ParisFinancialCenter players to mainstream #sustainablefinance 👉#Shiftthetrillions #GetUpScaleUp | Chair @philippezaouati</t>
  </si>
  <si>
    <t>EfD Initiative The Environment for Development Initiative (EfD) is an international network of environmental economics think tanks. https://t.co/Y6jycfSOfP</t>
  </si>
  <si>
    <t>The UN Environment Finance Initiative works with more than 200 financial institutions, including banks, insurers, and investors to promote sustainable finance.</t>
  </si>
  <si>
    <t>The Coalition is a collaboration between ~300 organizations. Together, we support a world that conserves and enhances natural capital. Home of #NatCapProtocol</t>
  </si>
  <si>
    <t>The OECD helps governments develop environmental policies that are effective and economically efficient</t>
  </si>
  <si>
    <t>Profilo Twitter di FreeBook Ambiente, sito di @EdAmbiente. La Biblioteca on line gratuita promuove la cultura #ambientale tramite temi sulla #sostenibilità</t>
  </si>
  <si>
    <t>We want to make this a healthier world and aim to bring as many different uses of Bamboo products to the marketplace as possible. #bamboo #sustainable #green</t>
  </si>
  <si>
    <t>Giornalista politico e conduttore @TG1. Prof. @Unitorvergata e SGRT Perugia. Formatore.
Opinioni personali. 
Retweets no endorsement.
marcofrittella@gmail.com</t>
  </si>
  <si>
    <t>Cuenta Oficial del Instituto Global del Crecimiento Verde -GGGI- sede Colombia</t>
  </si>
  <si>
    <t>Componente della Direzione nazionale Pd, professore aggregato di Diritto del Lavoro, appassionato di calcio, ciclista.. e padre!</t>
  </si>
  <si>
    <t>Ogni settimana un notiziario in diretta. Ogni giorno approfondimenti e contenuti esclusivi. L'informazione ecosostenibile è solo su https://t.co/V94iw4H2dG</t>
  </si>
  <si>
    <t>Confindustria è la principale associazione di rappresentanza delle imprese manifatturiere e di servizi operanti in Italia. #impresenelpaese</t>
  </si>
  <si>
    <t>I am an environmental professional who uses storytelling and magic to educate, entertain and empower my audiences.</t>
  </si>
  <si>
    <t>Twitter feed for The Obsessive Progressive Podcast. #TheOPP https://t.co/t52VuaznG6</t>
  </si>
  <si>
    <t>Technology, innovation, climate change, resource use. Payments Strategy/R&amp;D @eckoh. Director @GAS_Investments. Keen runner, musician. RT ≠ endorsement.</t>
  </si>
  <si>
    <t>SMART INVESTMENTS. SUSTAINABLE CHANGE. The first angel syndicate in the UK to specialise in making #investments that are of benefit to the #greeneconomy</t>
  </si>
  <si>
    <t>Angel investor @GAS_Investments, green &amp; clean tech, smart cities and mobility, robots, edtech. Previously equity research with Exane BNPP. Father of three.</t>
  </si>
  <si>
    <t>Head of #EmergingMarkets @GCProjekt #renewables #Mobilität #urbanity #Afrika #greencities #Gruene Mom of 2.</t>
  </si>
  <si>
    <t>Kind des #Nordens, Vorsitzender von @Die_Gruenen, formerly known as Draußenminister #schleswigholstein</t>
  </si>
  <si>
    <t>MdEP und Ko-Vorsitzender Europäische Grüne Partei</t>
  </si>
  <si>
    <t>Communications consultant and writer, exploring big ideas for sustainable development.</t>
  </si>
  <si>
    <t>Architect inventor; likes to solve complex design problems. All Tweets and replies are light-hearted 😀🤓</t>
  </si>
  <si>
    <t>Recipient of https://t.co/J5u0oBlFMD Award. I tweet my own insights and RT great ideas. Creative endeavours: writer, composer, quotesmith. (#quotesmith55)</t>
  </si>
  <si>
    <t>Business Development Director</t>
  </si>
  <si>
    <t>Sharing ideas, news and research on climate change and disaster risk management from the World Bank Group</t>
  </si>
  <si>
    <t>#bringbackallourgirls #BlackLivesMatter #MLKToldUs#NoMan'sLand#Umoja #freedomforgirls#BelieveWomen #VAWA23#WindofChange#Rise #TimesUp#Wecan #KendrickJohnson</t>
  </si>
  <si>
    <t>Mtro en Ingeniería de Proyectos, Presidente de la AC agua en movimiento, fundador del proyecto escuelas dignas y seguras de México.</t>
  </si>
  <si>
    <t>Enhancing action on adaptation in Africa.</t>
  </si>
  <si>
    <t>Political labels are so yesterday. Let's unite &amp; crush the establishment! #Medicare4All #FreeSpeech #Assange✊#Socialist #Revolution #FreePeterDouche</t>
  </si>
  <si>
    <t>I'm a pretty big deal</t>
  </si>
  <si>
    <t>Federal court says I “trolled the web through Twitter.” An “information terrorist” according to Wired.</t>
  </si>
  <si>
    <t>#SERMEC is your strategic partner
for Powertrain, Driveline and Chassis Technology for industrial vehicles, with remanufactured products proven on the track.</t>
  </si>
  <si>
    <t>Program manager at conference series llc</t>
  </si>
  <si>
    <t>Bring Urban Climate Disaster #CO2lutions at Cities Innovation Lab 'GLOBAL DISASTER DRILL ANNOUNCEMENT
on Resilience Action Planning' #Agenda2035 SendaiFramework</t>
  </si>
  <si>
    <t>Zest Letteratura sostenibile Portale di cultura letteraria e vivere sostenibile     https://t.co/fZYKvWFxkc</t>
  </si>
  <si>
    <t>Nanik Singh Castillero♻️ #Renewables #Storage #Wind #SmartGrid #ClimateChange #Solar ☀️ #Eólica #Baterías🔋 #EV ⚡️@potencia_verde @EnergyExperts_G</t>
  </si>
  <si>
    <t>Sono una persona normale, astenersi fenomeni. / I'm a normal person, abstein phenomena.</t>
  </si>
  <si>
    <t>Say no to expansion of aviation. 
Governments: We urge you to restrict the no. of flights and to legislate the number of flights nationally and internationally.</t>
  </si>
  <si>
    <t>Global Anti-#Aerotropolis Movement (GAAM) - Researching and opposing aerotropolis megaprojects which displace communities and destroy farmland and ecosystems</t>
  </si>
  <si>
    <t>Explore The Knowledge! Save trees and Enrich our life.</t>
  </si>
  <si>
    <t>A petition calling on universities and professional associations to greatly reduce flying. Tweets by Parke Wilde. academicflyingpetition@gmail.com</t>
  </si>
  <si>
    <t>Companies Vs Climate Change provides a forum for biz leaders to connect on #climate solutions. Nov 28-29 in Miami. #CvCC18</t>
  </si>
  <si>
    <t>Professor of energy and climate change - interested in translating the science of climate change into carbon budgets, policy goals and mitigation options.</t>
  </si>
  <si>
    <t>Mom /Like history, travel, Slavic literature, France, yoga /Follow #politics, #energy, #EU /Public &amp; Government affairs @ExxonMobil_BE / Views are my own</t>
  </si>
  <si>
    <t>All-round in energy: technology, economics, strategy and policy. Founder of Ecofys 1984, now Director of Science. Professor at Delft University of Technology.</t>
  </si>
  <si>
    <t>Rate It Green is a green building directory, network and information sharing platform- find products &amp; services, ask clients for reviews, join the conversation!</t>
  </si>
  <si>
    <t>SUNY ESF Landscape Architecture Student | Restoring the Urban Environment through the understanding of Ecology &amp; Place</t>
  </si>
  <si>
    <t>Nobody knows politics like POLITICO. Got a news tip for us? 
👉 https://t.co/fp9nugJuND</t>
  </si>
  <si>
    <t>Father, Husband, Congressman-elect for California's 48th district in the 116th Congress.</t>
  </si>
  <si>
    <t>Near Real Time Web Decision Support System For Environment, Energy, Security and Agriculture</t>
  </si>
  <si>
    <t>well what can I say?</t>
  </si>
  <si>
    <t>My opinions are personal. Active in energy sector. "Sapere aude" &amp; "When everyone thinks the same, no one thinks anymore" ! "Optimism as moral duty"</t>
  </si>
  <si>
    <t>Trinidadian-born American writer, social activist, #library lover, #literacy advocate, vegan &amp; traveler 🇹🇹🇺🇸🇩🇪 🏳️‍🌈 #ITrollBack</t>
  </si>
  <si>
    <t>#Transatlantic #Sustainable #leadership #France #Europe #GreenEconomy @FACCWDC @UNFCCC @EBRDgreen  #ISO14001 @entre3preneur 🇺🇸🇫🇷</t>
  </si>
  <si>
    <t>Creator of #habitatMarte:1st #Sustainability and #Mars #Research Station in #LatinAmerica. Speaker on #innovation #entrepreneurship #SDG. #UFRN #FAPERN #CRARN</t>
  </si>
  <si>
    <t>International sales manager, Investor. 
Views are my own.</t>
  </si>
  <si>
    <t>Ecosystem services; climate change mitigation and adaptation expert</t>
  </si>
  <si>
    <t>Ethiopian Investment Commission is a government Institution established in 1992 to promote private investment, primarily foreign direct investment.</t>
  </si>
  <si>
    <t>L’unica APP che ti fa comunicare con il mondo dei rifiuti  #Riutilizzo  #Smaltimento #Rifiuti #Ambiente #RicercaCodiceCer #RicercaTrasportatore #RicercaImpianto</t>
  </si>
  <si>
    <t>MISION: Gave innovation tecnics &amp; tools to best Socioindividual develop by our costumers.
VISION: Be recognized as Quality's Organization on Hightech Certified.</t>
  </si>
  <si>
    <t>The CMA, a fully independent governmental organization that regulates &amp; develops the Saudi market.
@SaudiCMA</t>
  </si>
  <si>
    <t>Follow @lizzieohreally and @Marketplace for more Marketplace Weekend!</t>
  </si>
  <si>
    <t>EPA’s ENERGY STAR® is the simple choice for energy efficiency. Make a difference today at https://t.co/xP2H734OZ9. Neither RT nor @mentions imply endorsement.</t>
  </si>
  <si>
    <t>Building the new energy economy. Reducing nuclear dangers &amp; environmental risks. Expanding the frontiers of knowledge via innovative scientific research.</t>
  </si>
  <si>
    <t>World's #1 cleantech &amp; clean energy website. Solar energy, wind energy, electric vehicles, &amp; more. For tweeting commentary, see site director @zshahan3</t>
  </si>
  <si>
    <t>An estore of eco-friendly party supplies; specializing in unique cloth decorations, biodegradable tableware, and sustainable gifts and goodie bag items.</t>
  </si>
  <si>
    <t>What you need to know.</t>
  </si>
  <si>
    <t>In the business business, from American Public Media.</t>
  </si>
  <si>
    <t>1.4 billion people, 700 million internet users, 600 million smartphone users, $500 billion in e-commerce transactions. Shouldn't you be paying attention?</t>
  </si>
  <si>
    <t>The official World Bank Twitter feed. The World Bank's mission is to end extreme poverty and promote shared prosperity.</t>
  </si>
  <si>
    <t>We're an independent global campaigning organisation acting to change attitudes and behaviour, to protect the environment and promote peace.</t>
  </si>
  <si>
    <t>Building a future in which people live in harmony with nature. #togetherpossible #connect2earth #biodiversity #NewDealForNature</t>
  </si>
  <si>
    <t>smart finance for smart communities - #equitycrowdfunding #EU. Per info: @maurostampatori</t>
  </si>
  <si>
    <t>Connecting people is the 1st step, sharing content the 2nd, the whole journey makes it memorable. Innovation for better performances. Marketing</t>
  </si>
  <si>
    <t>I served honorably in the Marines from 1970 to 1974. Today (10/06/18) is a day that will live in infamy as the day that our government was overthrown. FUCKEMALL</t>
  </si>
  <si>
    <t>Passionate for a liveable planet, scifi, history, politics and such. Doing what I can to keep Earth habitable &amp; free. Even my vampires are politically engaged.</t>
  </si>
  <si>
    <t>We write about #climatechange #migration #sustainability #greeneconomy #humanrights #environment</t>
  </si>
  <si>
    <t>Twitter's censorship has become so extreme it's hurting my work on @devnullius. So from now on out, this will be my personal outlet ;p</t>
  </si>
  <si>
    <t>Quantum1Net is a Quantum Safe, Decentralized Service Platform #DeSP with Full #Privacy, and driven by our own #cryptocurrency and #blockchain.</t>
  </si>
  <si>
    <t>I'm not always self aware, but when I am...Wait What? #AI #BigData #Programming #WebDevelopment #IoT #DataScience #MachineLearning #ArtificialIntelligence</t>
  </si>
  <si>
    <t>Giornalista.Amo la letteratura, la musica e il cinema. Sopra ogni cosa Seneca, Benedetti Michelangeli, Antonioni, ma anche la nouvelle vague, Keith Jarrett...</t>
  </si>
  <si>
    <t>(venezia 1961-vivente) giornalista. energia, ambiente. (italian reporter; energy, environment)</t>
  </si>
  <si>
    <t>In search of cinemas lost. #cinema #digitalculture #startup Founder 🅐🅜🅑🅡🅐 🅒🅡🅐🅘🅖🅗🅔🅡🅞 📸 FB ambra_craighero</t>
  </si>
  <si>
    <t>I worship nature,don't laugh I can prove it exists 🐈🐕🐺🐎🐋🐬🦋Animal &amp; Environmental Activist🐒🦏🐘🦁🐍🦈#TheResistance                  #IAmTheResistance</t>
  </si>
  <si>
    <t>“ I can save some of this maple syrup, I'll just pick out of the broken glass”  @fbrentnewman</t>
  </si>
  <si>
    <t>they say I'm polarizing</t>
  </si>
  <si>
    <t>Green Party of Ontario's Official Account. Led by @MikeSchreiner. Bringing #PeoplePoweredChange to Ontario by creating jobs that benefit people and planet.</t>
  </si>
  <si>
    <t>Filmmaker, Journalist, proud Leaper
media inquiries: klp123 [at] https://t.co/N8GNSmAmm4</t>
  </si>
  <si>
    <t>Leader of Green Party, MP Saanich-Gulf Islands, activist, author &amp; mother. Tweets are Elizabeth's unless signed by Hill Staff -hs. En français - @MayElizabeth</t>
  </si>
  <si>
    <t>Emmy &amp; RTDNA Lifetime achievement award winner. Hosting  Charles Adler Tonight- Canadian national talk show-Corus Radio Network. Email:Charles@charlesadler.com</t>
  </si>
  <si>
    <t>Network of experts promoting Partnerships for #Development, Social Entrepreneurship &amp; SMEs, #Greengrowth strategies, #sustdev &amp; social documentaries: Join us!</t>
  </si>
  <si>
    <t>The Green Business Partnership is a Business Council of Westchester program administered in partnership with Westchester County since 2009.</t>
  </si>
  <si>
    <t>The CropMobster Merced Community Exchange is a local food system network helping to grow our Farm to More Forks economy and community.</t>
  </si>
  <si>
    <t>Front End Manager for Beard Free Brewing</t>
  </si>
  <si>
    <t>Akaun Rasmi Perbadanan Pengurusan Sisa Pepejal dan Pembersihan Awam Negeri Perlis 📞 1-800 88-7472 | 04-9769834 / 43. #IndahkanMalaysia #KeepMalaysiaClean</t>
  </si>
  <si>
    <t>An agency under the Ministry of Energy, Science, Technology, Environment &amp; Climate Change (MESTECC)</t>
  </si>
  <si>
    <t>Civil Eng ; Former Youth Parlimentarian ; Activist</t>
  </si>
  <si>
    <t>Unlocking brains to find good value ideas for organisations, urban development and sustainable business and living</t>
  </si>
  <si>
    <t>Mendelsohn - Agenzia di Sviluppo - Rete Professionale</t>
  </si>
  <si>
    <t>Journalist||Critical thinker || Creative|| Arsenalist|| PR Strategist|| Influencer</t>
  </si>
  <si>
    <t>On a learning path.</t>
  </si>
  <si>
    <t>GAL Gargano Agenzia di Sviluppo (Gruppo di Azione Locale) #Gargano #Puglia #WeareinPuglia #GalGargano #MyGarganoExperience</t>
  </si>
  <si>
    <t>Executive Director of the Natural Capital Coalition; fascinated by how everything connects - do my best thinking when walking up a hill.</t>
  </si>
  <si>
    <t>Ing. Prof Researcher. PostDoc(C). Leader @ClimateReality #UrbanThinkerCampus-Col.GAP HABITATIII, @IRENA,@CIDEU,@UNSDSN Partner World @urbancampaign/@onuhabitat</t>
  </si>
  <si>
    <t>Investing in People and Learning for a Climate Resilient and Green Transition #eLearning #ClimateChange #Education #ThinkClimate #LearnClimate #ActClimate</t>
  </si>
  <si>
    <t>The Global Green Growth Institute envisions a climate resilient world achieved through strong, inclusive and environmentally sustainable economic growth.</t>
  </si>
  <si>
    <t>Graduated, Political Science and Geography Majors. Love humour, but not in Politics.</t>
  </si>
  <si>
    <t>Sexual &amp; Reproductive Health Advisor | Gender &amp; Development Expert | Bisuness &amp; Environment Sustainability Pro | Data Scientist | Researcher</t>
  </si>
  <si>
    <t>Energia, ambiente, qualità della vita E amenità.</t>
  </si>
  <si>
    <t>Resource Efficiency Coordinator @UNEnvironment Programme (UNEP). Views expressed are my own. Retweet, like or quote ≠ endorsement.</t>
  </si>
  <si>
    <t>Launched in 2008, UNEP's Green Economy Initiative supports a global transition to a low-carbon, resource-efficient and socially-inclusive green economy.</t>
  </si>
  <si>
    <t>#FunStreet “Every artist was first an amateur”</t>
  </si>
  <si>
    <t>Arab Forum for Environment and Development (AFED) is a regional not-for-profit organization promoting sound environmental policies in the Arab region</t>
  </si>
  <si>
    <t>SELL, RENT AND SERVICE ANY KIND OF BIKES AND SCOOTERS ELECTRIC. SELLING ALL TYPES OF BATTERY, FOLDABLE SOLAR PANELS TO THE SEA AND ELECTRIC MARINE ENGINE</t>
  </si>
  <si>
    <t>A dedicated crop doctor(Agronomist) pursuing a noble cause: kick hunger outa Africa!</t>
  </si>
  <si>
    <t>President of The Republic of Kenya.</t>
  </si>
  <si>
    <t>NGO dedicated to making finance serve society #ChangeFinance. Stay in touch via our newsletter: https://t.co/VglBHVxm5k</t>
  </si>
  <si>
    <t>Development economist, public policy analyst, social entrepreneur, green economy advocate, natural resource governance and Team Leader at Cuso International, NG</t>
  </si>
  <si>
    <t>OASIIS (Opening Access to Sustainable Independent Income Streams) promotes sustainable economic development in &amp; around #UNESCO #BiosphereReserves #SocEnt #SDGs</t>
  </si>
  <si>
    <t>Center for research on the Economics of  Climate, Food, Energy and Environment, Indian Statistical Institute</t>
  </si>
  <si>
    <t>Head of Environment, Health and Safety Division Organisation for Economic Co-Operation and Development. Tweets reflect my own view and retw are not endorsement.</t>
  </si>
  <si>
    <t>Fan of #collective action and #lifecycle to create new #sharedvalue, #circulareconomy and #cleantech. Expert Materials #ecoefficiency.Tweet are personal insight</t>
  </si>
  <si>
    <t>Head of the Green Growth Knowledge Platform Secretariat @GGKPlatform. Tweeting on the intersection of law, economics, and sustainable development.</t>
  </si>
  <si>
    <t>con Finance Watch en España / representing the consumer and public interest at @ESMAComms SG</t>
  </si>
  <si>
    <t>#Youth enterprenuer in the field of environment and conservation.
#Msc.Env Mngmt&amp;Legislation.
#Proudly Kenyan
#Environmental Educator</t>
  </si>
  <si>
    <t>Trends As Business Strategy</t>
  </si>
  <si>
    <t>South African Agricultural Economist and Writer. https://t.co/bZWqfAOfKS Agriculturalist of the year 2018. I blog at https://t.co/KPcyDGGfYy</t>
  </si>
  <si>
    <t>Soigneur to @paolinaallan. Father. Professional Race/Event Announcer, Commentator &amp; Emcee. Business Development Domestique!</t>
  </si>
  <si>
    <t>Torontonian, environmentalist, activist, feminist, cyclist, wannabe chef. Proud dad to Phoebe &amp; Chloe. Adjunct Prof FES YorkU. Don't tell me it can't be done!</t>
  </si>
  <si>
    <t>Premier of Ontario • Leader of the Ontario PC Party • For the People</t>
  </si>
  <si>
    <t>Love words, books, movies, sports, food and drink. Dogs are amazing but cats are hilarious. Paying attention to politics may kill me. Pronoun is she.</t>
  </si>
  <si>
    <t>Proud multigenerational Canadian. Architect. Author. TRC Honorary Witness. Green Party https://t.co/Bgowu2XQUt</t>
  </si>
  <si>
    <t>Canadian breaking news and analysis from CBCNews.ca, TV and radio.</t>
  </si>
  <si>
    <t>Introducing the SOLO: an electric, single passenger electric vehicle with spirited performance! 🇨🇦 #GoSOLO $SOLO</t>
  </si>
  <si>
    <t>Retired editor providing an alternative to MSM, a grassroots news service covering Indigenous, environmental, political and cultural stories, opinions &amp; events</t>
  </si>
  <si>
    <t>Bob Rae: Lawyer-OKT,Prof, Uof T: Mediator, Speaker, Writer. Special Envoy to Myanmar First Nations, Social Justice, Governance, Democracy, Conflict Res</t>
  </si>
  <si>
    <t>@AXA Group Chief #CorporateResponsibility Officer #Environment #Health #Data #Digital #EmployeesEngagement mais aussi Administratrice @AXAPrevention - #RSE</t>
  </si>
  <si>
    <t>Ministre de l'Économie et des Finances</t>
  </si>
  <si>
    <t>Global development, politics of extractive &amp; energy resources. State-biz relations &amp; more. Simba &amp; Chelsea apologist. Not necessarily in that order #KTBFFH</t>
  </si>
  <si>
    <t>Green Economy in the South: international conference, Tanzania, 8-10 July 2014. Hosted by @EnviroUDOM  w/ @PLAASuwc @ManchesterIDPM @issnl @CBScph @FutureAgrics</t>
  </si>
  <si>
    <t>Agripreneur &amp; Founder @aap_kenya #OnlineAgricultureTalk ||Climate Change Advocate @kenyacic II Chief Innovator @africaninnovat1 || simonbarrack2@gmail.com</t>
  </si>
  <si>
    <t>#Sustainability Strategist #sustainablefinance Eisenhower Fellowship Award Winner (2016) Top40Under40 #NFNV #Lupus #lawlessMA3 Views my own.</t>
  </si>
  <si>
    <t>The Caribbean Natural Resources Institute (CANARI) is a regional technical non-profit organisation working in the islands of the Caribbean.</t>
  </si>
  <si>
    <t>Chargée de mission Finance Observatoire de la RSE  #RSE #CSR -Tweets are my own</t>
  </si>
  <si>
    <t>sustainable finance believer, green feminist, mother of a girl who'll inherit our world, own my tweets #Sustainability #ISR #responsibleinvestment #Feminist</t>
  </si>
  <si>
    <t>A companion Twitter to the IL Green Building Group on Rate It Green, to help Illinois green builders and organizations share events, news and information.</t>
  </si>
  <si>
    <t>Anything and everything related to Sustainable Development Goals.  Bot Created by @Gurmeet_Kaur1 
Rts are not endorsement</t>
  </si>
  <si>
    <t>A companion Twitter to the NJ Green Building Group on Rate It Green, to help New Jersey green builders and organizations share events, news and information.</t>
  </si>
  <si>
    <t>Share TX #greenbuilding news! This is a companion account to the TX Green Building Group on RateItGreen!</t>
  </si>
  <si>
    <t>Lover of God || Scientist || Entrepreneur || enthusiast</t>
  </si>
  <si>
    <t>Nigerian, civil engineer, environmentalist, passion for the environment, GP, broadminded but humble. elichucks@gmail.com</t>
  </si>
  <si>
    <t>A companion Twitter to the NH Green Building Group on Rate It Green, to help New Hampshire green builders and organizations share events, news and information.</t>
  </si>
  <si>
    <t>Founded by @UNEnvironment @UNDP @IUCN &amp; hosted by @adelphi_berlin, SEED is a global partnership to promote entrepreneurship for #SustDev. #SEEDAwards</t>
  </si>
  <si>
    <t>We're helping businesses drive change, communities generate clean energy and individuals save energy every day.</t>
  </si>
  <si>
    <t>For power loss or emergencies call us 24hrs: Central &amp; Southern Scotland: 0800 092 9290 Cheshire, Merseyside, North Wales &amp; North Shropshire: 0800 001 5400</t>
  </si>
  <si>
    <t>Sci-Fi/Tech | Mac | CAD/Revit | Nissan Leaf driver | Community Energy Investor | Member: OREF,FoES,SEDA,SNP | All views my own 🏴󠁧󠁢󠁳󠁣󠁴󠁿🇪🇺</t>
  </si>
  <si>
    <t>Deputy Director, #OECD Environment Directorate. Environment and economics policy; climate; water. Tweets reflect my own view and retweets are not endorsement.</t>
  </si>
  <si>
    <t>birthday September 30, 1951</t>
  </si>
  <si>
    <t>#Government should only create an #environment where people and businesses can #grow and #prosper. @CPC_HQ #Conservatives are the best hope for #Canada.</t>
  </si>
  <si>
    <t>Described as an unwavering patriot. Truth sounds like hate to those who hate the Truth. Retired Lawyer</t>
  </si>
  <si>
    <t>Good and bad arguments can guide you to the right ones.</t>
  </si>
  <si>
    <t>#PR #Writing consultant // Content Director for @ClimateActionNE // Trustee with @snifferscotland // Working to #InspireGood</t>
  </si>
  <si>
    <t>Mother, Grandmother, Engineer🇨🇦🇷🇴,great awakening worldwide</t>
  </si>
  <si>
    <t>A cura di @FabbriFlav2 @Key4biz</t>
  </si>
  <si>
    <t>The Business Relations newspaper. Il quotidiano online sulla digital economy e la cultura del futuro. Fondato e diretto da Raffaele Barberio (@rafbarberio).</t>
  </si>
  <si>
    <t>Kenya Bankers Association is the umbrella body of the financial institutions regulated by the Central Bank of Kenya. Visit us https://t.co/ua38YK5Q7S #InukaSME</t>
  </si>
  <si>
    <t>Programmi e notizie: https://t.co/0TcFSDkF9C Facebook: https://t.co/qRJRvpMneV</t>
  </si>
  <si>
    <t>Journalist Giornale Radio RAI, Italy's national public broadcasting company. Dal 2001 al 2005Freelance da Berlino Nel 2005 collaborazione con Il Messaggero, RCF</t>
  </si>
  <si>
    <t>Moglie, madre. Genova, Liguria. Nata ad Aprile.</t>
  </si>
  <si>
    <t>8 Year Old Iconic Eco Warrior Award Winner of “Kenya’s Youngest Climate Change AMBASSADOR”. Founder, Children With Nature @CWN_ORG. https://t.co/jQXtLiVu5Y</t>
  </si>
  <si>
    <t>disfrutando de la vida y trabajando hace 30 años #medioambiente, #sostenibilidad,  #cambioclimatico. Mucho que hacer. Dr #Ecologia. Atónito de tanta belleza.</t>
  </si>
  <si>
    <t>ACODE is an independent public policy research and advocacy think tank registered in Uganda with operations in the Eastern and Southern Africa sub-region.</t>
  </si>
  <si>
    <t>Southern Sky Renewable Energy RI offers full turn-key solutions for utility-scale solar facilities across the U.S., from development, to financing &amp; operations.</t>
  </si>
  <si>
    <t>This is a companion twitter to the RI Green Building group on Rate It Green for sharing RI green building news &amp; events. Let's make all building green building!</t>
  </si>
  <si>
    <t>From the equality of rights springs identity of our  highest interests; you  cannot subvert your neighbor's rights w/o  striking a dangerous blow  at your own</t>
  </si>
  <si>
    <t>Worker coops as education hubs for socialist political economy, worker advocate, BDS supporter, read Monthly Review, Red Pepper, LMDEnglish &amp; much else related</t>
  </si>
  <si>
    <t>A human rights education initiative seeking to enable civilians to engage in the planning and delivery of peace, rule of law and transitional justice processes.</t>
  </si>
  <si>
    <t>Official Twitter account for the New Democratic Party of Canada // Suivez-nous en français à @NPD_QG</t>
  </si>
  <si>
    <t>Leader of Canada's @NDP / Le chef du @NPD_QG du Canada / Instagram + Snapchat: jagmeetsingh #loveandcourage #coeuretcourage</t>
  </si>
  <si>
    <t>Unifor is a Canadian union with a modern, inclusive approach to serving members and improving our workplaces and communities.</t>
  </si>
  <si>
    <t>Canadian labour news and analysis from a critical perspective.
Be a monthly sustainer of independent labour journalism: https://t.co/fOHp32JnvW</t>
  </si>
  <si>
    <t>Minister of Innovation, Science and Economic Development // Ministre de l’Innovation, des Sciences et du Développement économique. MP for #Mississauga-Malton.</t>
  </si>
  <si>
    <t>Account run by the 23rd Prime Minister of Canada and staff… Compte géré par le 23e premier ministre du Canada et personnel.</t>
  </si>
  <si>
    <t>Have MS, care 'bout justice,FAB food n cats btr health &amp; am @Cypherpoker partner.crypto=life</t>
  </si>
  <si>
    <t>I will ridicule any and all politicians and hypocrites especially you religious nuts.3600 gawds in the historic record. But yours is special.</t>
  </si>
  <si>
    <t>Activist Radical protester</t>
  </si>
  <si>
    <t>L'EURO NON SI TOCCA. È la salvezza per l'Italia. È il presente e futuro per i nostri figli. È pace per l'Europa.</t>
  </si>
  <si>
    <t>Oltre 20 anni teatro con i De Filippo e altri. Amo :  Teatro a impatto zero cultura madeinItaly Greeneconomy  Arte  innovazione ambiente buonapolitica</t>
  </si>
  <si>
    <t>Milano,1956. Architetto ordinario di Urbanistica al Politecnico. Ha diretto Domus e Abitare. Fondatore di Multiplicity. Assessore Cultura Milano 6/2011-3/2013</t>
  </si>
  <si>
    <t>Account ufficiale dell'Associazione nazionale costruttori edili.  L’Ance è la principale organizzazione di rappresentanza delle imprese italiane di costruzione</t>
  </si>
  <si>
    <t>La carta si ricicla e rinasce. Garantisce Comieco</t>
  </si>
  <si>
    <t>Profilo ufficiale dell'Associazione Nazionale dei Comuni Italiani. Dal 1901 in difesa del territorio</t>
  </si>
  <si>
    <t>Contributing writer @theintercept, words elsewhere. Past: @inthesetimesmag. Aspiring Mistress of Economics @JohnJayCollege. Springsteen partisan.</t>
  </si>
  <si>
    <t>Engineer 
Scientia vincere tenebras</t>
  </si>
  <si>
    <t>Head of #GreenGrowth and Global Relations at #OECD Environment Directorate. Tweets reflect my own views and retweets are not endorsement.</t>
  </si>
  <si>
    <t>Working with smallbiz, government, organizations &amp; agencies in digital tech capacities since 1992. Techie-Geek before it was cool. Into advocacy &amp; activism.</t>
  </si>
  <si>
    <t>#makeapositivedifference building digital products @greenamerica @femalefounders1 @stemdaisies @10kweb #sustainability #startups #entrepreneurs #socent @NTENorg</t>
  </si>
  <si>
    <t>First, largest, and most diverse network of socially and environmentally responsible businesses.</t>
  </si>
  <si>
    <t>Founder CEO of EEF Holding | Mitglied der IHK Vollversammlung zu Berlin (2012-2017)</t>
  </si>
  <si>
    <t>Sono come scrivo,amo Musica Artisti Italiani Artisti Stranieri Notizie sportive  lettura</t>
  </si>
  <si>
    <t>El tono fresco y claro de la economía y las finanzas en Radio. Todos los lunes de 7 a 9 pm por https://t.co/gsMVaFIc82 o FB Live Proyectate Radio</t>
  </si>
  <si>
    <t>Centro Mario Molina para Estudios Estratégicos sobre Energía y Medio Ambiente</t>
  </si>
  <si>
    <t>PUCP 💚. Law. Cambio Climático. Trabajo por un mundo mejor. Stand up for what is right even if you stand alone.</t>
  </si>
  <si>
    <t>#smartgrids technologies solution and business development expert. #SCADA , #DMS, #EMS, #gridmanagement #energystorage , #microgrids, #DA</t>
  </si>
  <si>
    <t>Alberta's NDP &amp; @RachelNotley: Leadership for what matters. #ableg #ABNDP</t>
  </si>
  <si>
    <t>Public policy leader. Sustainability expert. Political commentator.</t>
  </si>
  <si>
    <t>CDN Godfather of Air Pollution Reduction Trading &amp; Carbon Markets. Worked in Industry, Mgt Consulting, Energy, Finance, Gov’t, Education, NGOs, Research &amp; Music</t>
  </si>
  <si>
    <t>Vision+Initiative+Patience+Respect+Persistence+Courage+Faith = Transforming Leader | #Commonwealth #Scholar | #GoogleEI #SWE17 | #MIEExpert | #BAM4Scratch</t>
  </si>
  <si>
    <t>A distance learning course run from Bournemouth University in the UK. The account is maintained by Dr Elena Cantarello. Opinions are my own.</t>
  </si>
  <si>
    <t>Find what matters, make it matter more. Brands, campaigns and communications.</t>
  </si>
  <si>
    <t>Mother and wife. Head of @EIB Regional Representation for the #WesternBalkans. Tweets are personal.</t>
  </si>
  <si>
    <t>Sviluppo delle relazioni economiche e sociali tra Italia e Serbia</t>
  </si>
  <si>
    <t>The official account of the European Bank for Reconstruction and Development. We invest in changing lives.</t>
  </si>
  <si>
    <t>Zvanični Tviter nalog UniCredit Banke Srbija, banke za sve što vam je važno.
https://t.co/uyhpKh2mwp</t>
  </si>
  <si>
    <t>Profilo Twitter ufficiale del Gruppo Cassa depositi e prestiti. Cassa depositi e prestiti Group official Twitter profile. #promuoviamoilfuturo</t>
  </si>
  <si>
    <t>Sociologist I Theologist I Policy Professional I Political Thinker</t>
  </si>
  <si>
    <t>The official Development Alternatives (DA) twitter feed.             Creating sustainable livelihoods in large numbers and delivering eco-solutions since 1982.</t>
  </si>
  <si>
    <t>Enthusiast in Innovation | Author of “Innovation Manager” | TEDxSpeaker | MontessoriKid | Neotenic | PJ | Torino1897 |PersonalAccount| I am analog #InnoManager</t>
  </si>
  <si>
    <t>CANSA is a coalition of over 180 civil societies organisations working in 08 South Asian countries to action to limit human-induced climate change.</t>
  </si>
  <si>
    <t>Da oltre 70 anni riunisce, rappresenta e tutela le principali realtà della distillazione italiana: 53 distillerie, il 95% della produzione nazionale</t>
  </si>
  <si>
    <t>Gender is my Agenda!</t>
  </si>
  <si>
    <t>2016/17 Chevening Scholar at @ucl . 
Keen on #ClimateChange science #VulnerabilityAssessment #LossAndDamage #Adaptation #ResilienceThinking &amp; #Gender dynamics.</t>
  </si>
  <si>
    <t>Experts in Clean Energy Development;Climate Change Adaptation, Mitigation and Finance; Natural Resource management (NRM); and Green Growth &amp; Urban Development.</t>
  </si>
  <si>
    <t>Ecologista, di sinistra, deputata di Liberi e Uguali. Fino a ieri presidente nazionale di Legambiente</t>
  </si>
  <si>
    <t>Founding director @weareneo, Trustee @dolenffermio. Novice smallholder</t>
  </si>
  <si>
    <t>forest scientist and university teacher; supporting forest planning and decision making;  maintaining biodiversity and managing for sustainability;</t>
  </si>
  <si>
    <t>Researcher in Forest and Environmental Policy
 #bioeconomy #sustainability #forests #innovations 🌲🌳🌲</t>
  </si>
  <si>
    <t>Find the house of your dreams in the Caribbean, check our webpage. Would you like  more information? Contact us and live the experience.</t>
  </si>
  <si>
    <t>AlignThoughts is a global publishing platform that aims to bring out the best quality content around the world.</t>
  </si>
  <si>
    <t>Profilo ufficiale del progetto sociale "Il Paese della Sera"</t>
  </si>
  <si>
    <t>Official Twitter account of the Liberal Party of Canada. En français à @parti_liberal</t>
  </si>
  <si>
    <t>MPP for Ottawa South/député provincial d’Ottawa-Sud. Interim Leader/chef intérimaire @OntLiberal. Husband, father and grandfather of Vaughan, Sloane &amp; Fraser.</t>
  </si>
  <si>
    <t>ALBERTA FIRST! God fearing, Hard working, Christian loving Redneck who ain't got time for politically correct Liberal Bull Shit! GO NAVY!!!</t>
  </si>
  <si>
    <t>Centro Euro-Mediterraneo sui Cambiamenti Climatici: integrated, multi-disciplinary and frontier research on climate science and policy.</t>
  </si>
  <si>
    <t>Innovation lead at Climate-KIC Italy</t>
  </si>
  <si>
    <t>Consulente urbano. Amante di #milano</t>
  </si>
  <si>
    <t>Working @UNDP's NDC Support Programme🌎Climate Change🌱Circular Economy🔄#ParisAgreement #NDCs #ClimateAction #BeatPlasticPollution #ZeroWaste All views are my own</t>
  </si>
  <si>
    <t>SirajPower launched operations in Dubai in January 2016. The
company is dedicated in delivering unique and tailored solar energy
solutions in the UAE.</t>
  </si>
  <si>
    <t>Actualités Actualités</t>
  </si>
  <si>
    <t>Action Planning Expert - Global Green Growth Institute</t>
  </si>
  <si>
    <t>#EU ❤ #EUvalues #Environment #climatechange #Sustainabledevelopment #pro-#européens #pro-#climat</t>
  </si>
  <si>
    <t>Lawyer and EU Affairs Consultant.Committee Member at European Health Parliament 3rd edition.My thoughts are my own.</t>
  </si>
  <si>
    <t>#fbpe</t>
  </si>
  <si>
    <t>Executive Director @IPEEC with 20 years’ experience in #energyefficiency. I joined in '14 to support members in elevating EE on the international policy agenda.</t>
  </si>
  <si>
    <t>Former NFB exec with film in her DNA. Board Member St. John's International Women's Film Festival</t>
  </si>
  <si>
    <t>seriously?</t>
  </si>
  <si>
    <t>Rassegna Stampa, Media Monitoring e Media Analysis a 360° in Italia e nel mondo. Seguite il nostro blog per scoprire le ultime novità: https://t.co/J2ih8dvq2j</t>
  </si>
  <si>
    <t>Communicating about the contribution of agricultural research to development in Africa &amp; elsewhere &amp; the wonder &amp; protection of the natural environment 🇬🇧🇹🇿</t>
  </si>
  <si>
    <t>Certification, inspection, training &amp; improvement</t>
  </si>
  <si>
    <t>La più grande rete di organizzazioni della società civile mai creata in Italia, rapidamente divenuta punto di riferimento istituzionale su sviluppo sostenibile</t>
  </si>
  <si>
    <t>Co-Founder &amp; Deputy Director @EAPRI2018, PD Scientist @ILRI #Father &amp; #RightActivist. Views are my own. Re-tweet ≠ Endorsement. Follow me but at ur own RISK</t>
  </si>
  <si>
    <t>#VisitorCity ✒writer Francesco Militello. #Visit Platform Social Cultural Tourism #VisitItaly 🇮🇹 #piccolicomuni 5.568</t>
  </si>
  <si>
    <t>Architect. Publisher and Editor-in-Chief of Al-Bia Wal-Tanmia (Environment &amp; Development). Secretary General of Arab Forum for Environment &amp; Development (AFED)</t>
  </si>
  <si>
    <t>Visual Creative / Environmentalist / Educator</t>
  </si>
  <si>
    <t>Electric cars, giant batteries and solar</t>
  </si>
  <si>
    <t>Bringing @GM Canada news with additional updates from @ChevroletCanada, @GMCcanada, @BuickCanada &amp; @CadillacCanada Privacy Statement - https://t.co/rF7yRiRrkU</t>
  </si>
  <si>
    <t>Financial Inclusion Policy Manager</t>
  </si>
  <si>
    <t>Yoga Student; Fitness Enthusiast, @newsAFI Comms Lead; Views are my own, RT not endorsement</t>
  </si>
  <si>
    <t>Empowering policymakers &amp; regulatory institutions to advance #financialinclusion for the poorest populations. #MayaDeclaration #SDGs</t>
  </si>
  <si>
    <t>The International Climate Initiative (IKI) of the German Environment Ministry (BMU) supports climate and biodiversity projects worldwide.</t>
  </si>
  <si>
    <t>Sharon Lashley Enviro UK/@ClimateActionNE, IEMA NE Chair, CIWM Trainer, Rewildiebod Environmentalist, MCS Beachwatch, Otter/Birder, Greenheart.Views my own 💚🌏</t>
  </si>
  <si>
    <t>SFEDI Awards is the awarding organisation for #Enterprise and #Entrepreneurship.</t>
  </si>
  <si>
    <t>The nationally recognised experts in enterprise and business support solutions supporting the enterprise and business support communities to survive and thrive</t>
  </si>
  <si>
    <t>Director True North Sustainability, SmartCarbon &amp; Climate Action NE. Associate Lecturer at Northumbria Uni. Climate Reality Leader. CEnv, MIEMA,MSc, BSc (Hons)</t>
  </si>
  <si>
    <t>Driven by our vision to create a world with #ZeroCrashes, #ZeroEmissions and #ZeroCongestion.
Privacy Statement: https://t.co/liHlgzEmVQ</t>
  </si>
  <si>
    <t>Jesus liberal, singer/songwriter/producer. I follow artists and resisters. #Resistance #FBR Blocked by @joetalkshow</t>
  </si>
  <si>
    <t>BLUE OCEAN STRATEGY &amp; SYNERGY INITIATIVES • SEMPER VIGILANS • THINK OUT OF THE TANK • UNICEF • UNDESA • UNV • MYWORLD • #SDG ACTION • #DIGITALDIPLOMACY •</t>
  </si>
  <si>
    <t>We speak for business at the OECD, and stand for policies that enable businesses of all sizes to contribute to growth, economic development, and prosperity.</t>
  </si>
  <si>
    <t>@OECD Centre for Entrepreneurship, SMEs, Regions and Cities. See Director @LamiaKC_CFE ｜#ChampionMayors</t>
  </si>
  <si>
    <t>We lead the OECD’s work on #employment, #social policies, #migration, #health., #inequality, #pensions and #FutureOfWork. Re-tweets are not endorsements.</t>
  </si>
  <si>
    <t>From Seoul, living in Paris. #championmayors #environment #publicmanagement #inclusivegrowth #greengrowth</t>
  </si>
  <si>
    <t>"À força de tanto ler e imaginar, fui me distanciando da realidade ao ponto de já não poder distinguir em que dimenção vivo" #DomQuixote por Miguel de Cervantes</t>
  </si>
  <si>
    <t>Wet textile processing serving domestic supply chain. Invested to support industry growth. Themes: new technology, job creation and environmental improvements.</t>
  </si>
  <si>
    <t>Promoting the discussion/dissemination of open science, equality, inclusivity, and fairness, for all. #openscience #opensource #scicomm</t>
  </si>
  <si>
    <t>Enemy of #Conserviles, #ReprobateParty, &amp; #ControlFraud / Gadfly / Typo-maker /  #TheResistence #InStrongNuclearForceWeTrust</t>
  </si>
  <si>
    <t>Science Communicator /Rotarian /world traveller /lifelong learner/
Works at the International Institute of Tropical Agriculture (IITA). Tweets are my own!</t>
  </si>
  <si>
    <t>Founder,TEAM 54 PROJECT/Environmental Activist/Climate Reality Project Fellow/Doctor/Researcher
Motto: It is the number of lives you have touched that matters</t>
  </si>
  <si>
    <t>Official account of the @UN Secretary-General's Envoy on Youth, Ms. Jayathma Wickramanayake - @jayathmadw. Serving the world's #youth.</t>
  </si>
  <si>
    <t>First African Union Youth Envoy appointed by @_africanUnion Commission Chairperson @AUC_MoussaFaki I Full time #PanAfrican-ist, #Feminist, founder @AfrikaYM</t>
  </si>
  <si>
    <t>For an integrated, prosperous and peaceful Africa. Official page of the AU.</t>
  </si>
  <si>
    <t>Principal Investigator in Bioeconomy @ITTralee. PI on @BBI2020 @ICTBIOCHAIN &amp; @BiorefineryGlas  Previous: @Agriforvalor Bio-Eire @nuigalway @BioeconomyIRL</t>
  </si>
  <si>
    <t>New #EIP-AGRI project demonstrating small-scale green #biorefineries with #Irish farmers. Supporting farmer diversification into the #bioeconomy!</t>
  </si>
  <si>
    <t>This is a companion twitter to the CA Green Builders group on Rate It Green. Please share  your California green building news &amp; events with us!</t>
  </si>
  <si>
    <t>social justice activist &amp; writer</t>
  </si>
  <si>
    <t>Newfoundland &amp; Labrador Environmental Industry Association | Promoting the growth and development of the Green &amp; CleanTech economy in NL.</t>
  </si>
  <si>
    <t>#digitalhumanities@ExMastDigitScPo @ScPoExecEd  #humanitésnumériques #afrotech #wordcitizen #axa #womenintech #ESS #sharingeconomy #aiforgood better world now</t>
  </si>
  <si>
    <t>Account ufficiale Ufficio Sito UNESCO Venezia e la sua Laguna Comune di Venezia #Venezia &amp; #Laguna #SitoUNESCO #PianodiGestione #venicelagoon #worldheritage</t>
  </si>
  <si>
    <t>The Forestry Department of the United Nations Food and Agriculture Organization helps nations manage their forests in a sustainable way</t>
  </si>
  <si>
    <t>Conoscere il #patrimonio #culturale di #Mantova e #Sabbioneta Sito #Unesco dal 2008. Conoscenza, valorizzazione e promozione dei valori del sito.</t>
  </si>
  <si>
    <t>There can be no rainbow 🌈 without a cloud ☁️ and a storm ⛈. ~J. H. Vincent~</t>
  </si>
  <si>
    <t>Associate professor, York University. Quests for redistributive policy ideals in uphill battle of ideas for shared prosperity when delusions trump aspirations.</t>
  </si>
  <si>
    <t>Akun Twitter resmi Global Green Growth Institute Indonesia. Masa depan milik mereka yang berinvestasi di bisnis berkelanjutan &amp; pertumbuhan ekonomi kerakyatan.</t>
  </si>
  <si>
    <t>Building an Equity Crowdfunding Platform for Climate Change Solutions — Post #GreenProjects Reach #GreenInvestors  |  LAUNCH: 2017 Co-founder @TreeBanker</t>
  </si>
  <si>
    <t>Prima di scrivere romanzi insegnavo all'universita'. L'ingiustizia mi fa incxxxzare 😠. Non colleziono migliaia di follower:meglio pochi ma buoni!</t>
  </si>
  <si>
    <t>Kakapo supporter and science geek girl. _x000D_
DrKitty.  Won't answer to Miss or Mrs. Take your chances with Ms.</t>
  </si>
  <si>
    <t>Gadfly tweeting about corruption &amp; alt-wrong bigots. RWNJs are blocked. Blocked by Captain Kirk and Chachi. Tweets are my own, RT not necessarily endorsements</t>
  </si>
  <si>
    <t>We are all in the gutter, but some of us are looking at the stars. OW</t>
  </si>
  <si>
    <t>Stories that move.</t>
  </si>
  <si>
    <t>Water Security-Africa #SustainableWaterConference @ the UN-#TransAfricaWaterPipeline California Native-#SDGs -keep plastic out of the oceans-l'économie verte</t>
  </si>
  <si>
    <t>Photographer /Environmental Activist. Now lobbying for ban on single-use plastic in Africa |Plastic everywhere is not fantastic 
#Ξανασκεφτείτετοπλαστικό</t>
  </si>
  <si>
    <t>The Permanent Mission of the Republic of #Kenya to the #UN.RTs not to endorse, but to inform and share.</t>
  </si>
  <si>
    <t>Tweets are my own. RT are not endorsements. Ambassador and Permanent Representative of @CanadaUN | Ambassadeur et Représentant permanent du @CanadaONU.</t>
  </si>
  <si>
    <t>Noya Fields Family Funds
 Charitable Family Organization Addressing #ClimateChange #CivilLiberties #Arts #Education - Lofty ideals.</t>
  </si>
  <si>
    <t>#UNDP #climatechange advisor, #Australian mum of 2. Travel, photography &amp; film enthusiast. #AGSM MBA. Occasional pop culture references! Views my own.</t>
  </si>
  <si>
    <t>THE ALANN MARX OFFICIAL TWITTER ACCOUNT.</t>
  </si>
  <si>
    <t>Ich habe vollstes Vertrauen in meine Arbeit.</t>
  </si>
  <si>
    <t>Dedicated to people who care about where their food comes from. #iamamodernfarmer</t>
  </si>
  <si>
    <t>45th President of the United States of America, @realDonaldTrump. Tweets archived: https://t.co/eVVzoBb3Zr</t>
  </si>
  <si>
    <t>Prime Minister and @Conservatives Leader.</t>
  </si>
  <si>
    <t>Presidente Electo de los Estados Unidos Mexicanos</t>
  </si>
  <si>
    <t>Tree hugger animal rights advocate politics mindfulness. MBSR. army vet. zh -ch native bi-lingual</t>
  </si>
  <si>
    <t>Try our cup of #progressive tea ;) We're a #tea biz with a mission to aid humans, protect #animals &amp; conserve our #earth &amp; #environment. Make tea not war!</t>
  </si>
  <si>
    <t>Looking for fresh &amp; courageous..</t>
  </si>
  <si>
    <t>LOTS of soccer &amp; liberal politics. @BetoORourke #Bernie2020 Go @HoustonDynamo &amp; @USsoccer! Fan of @DebbieGibson &amp; @HAIMtheband &amp; a @MATTHARDYBRAND #WOKENWarrior</t>
  </si>
  <si>
    <t>The new life of used soda cans.</t>
  </si>
  <si>
    <t>Advocate for animals &amp; planet;PersTrainer; Vegan, Green Party; BS in Ex Science; Travel the world; GrandmaOf5</t>
  </si>
  <si>
    <t>innovation makes us a better tommorow .what we belive today may not be correct tommorow. trying to make the first step for a better tommorow</t>
  </si>
  <si>
    <t>Director | #Europe and Neighbouring Areas | #Communications Department MFA #Finland @Ulkoministerio @UM_ET Opinions are my own. #turpo #Venäjä #arctic #EU</t>
  </si>
  <si>
    <t>LandbouwAttachéNetwerk #LAN NL#ambassade Parijs | ondersteuning NL agribusiness Agrifood en Tuinbouw in #Frankrijk @Agrobericht</t>
  </si>
  <si>
    <t>MUD, Modello Unico di Dichiarazione ambientale (servizio a cura di @Ecocerved)</t>
  </si>
  <si>
    <t>Specialist in water and sanitation, working as independent consultant!</t>
  </si>
  <si>
    <t>Global Green Growth Institute Country Representative in Morocco @GGGIMorocco @GGGI_HQ | Environmental policy &amp; management expert | Tweets are my own</t>
  </si>
  <si>
    <t>The Global Green Growth Institute envisions a climate resilient world achieved through strong,inclusive and environmentally sustainable economic growth @gggi_hq</t>
  </si>
  <si>
    <t>A Team of dedicated development professionals supporting Senegal in its transition towards an emerging economy with resilient, strong and inclusive growth.</t>
  </si>
  <si>
    <t>Dolphin N2 have a radical vision for decarbonized, near zero emission freight transport &amp; distributed power, using CryoPower technology.</t>
  </si>
  <si>
    <t>Account of the former Dept of Energy &amp; Climate Change. Please follow the Department for Business, Energy &amp; Industrial Strategy @beisgovuk</t>
  </si>
  <si>
    <t>Building an economy that works for everyone – so that there are places in every part of the UK for people to work &amp; for businesses to invest, innovate &amp; grow.</t>
  </si>
  <si>
    <t>BEnvSc Writer, Environmentalist, Music, Arts, Fashion, Films, Environmental Responsibility, Economics &amp; Emerging Environmental Technologies, Heritage🌴</t>
  </si>
  <si>
    <t>The German Development Institute / Deutsches Institut für Entwicklungspolitik (DIE) is a leading think tank for global development and international cooperation</t>
  </si>
  <si>
    <t>#Venture #Capital focused on #innovation, #sustainability and #ethical #business:_x000D_
#Circulareconomy, #StartUPs, #VC &amp; #Crowdfounding for #create real #richness</t>
  </si>
  <si>
    <t>Proponiamo servizi di immagazzinamento, trasformazione, e utilizzo efficiente dell’energia. 🌞☀️⚡️⚡️☀️🌞
Retweet are not endorsement
info@energred.com</t>
  </si>
  <si>
    <t>CIC- Consorzio Italiano Compostatori, Italian Composting and Biogas Association</t>
  </si>
  <si>
    <t>Il feed di https://t.co/2RppKVIaQb che propone tutto l'Ambiente e tutta l'Energia minuto per minuto.</t>
  </si>
  <si>
    <t>#StartUP #Green #crea &amp; #assiste #brevetti e #innovazione #sostenibile, si sostiene fornendo #tecnologie con #consulenze #gratuite aTT su taglio #costi #energia</t>
  </si>
  <si>
    <t>#GratisITALIA Usi #etici della #tecnologia (Associazione Etica Virtuale) Opero ergo sum - dal 1999 #Volontariato,#assistenza sulle #tecnologie &amp; #Finanza #Etica</t>
  </si>
  <si>
    <t>Never Give Up!
Kibra Member of Parliament, Educator,  Humanist, Cancer Warrior, Builder
WhatsApp +254732058443 teamkenokoth@gmail.com
https://t.co/T03sqjGMhL</t>
  </si>
  <si>
    <t>Living my life to make a difference | Pan-African| Founder @Pawa254| Party Leader: @UkweliParty | Author #BMUnBounded| @AfricansRising Ambassador | #TeamCourage</t>
  </si>
  <si>
    <t>The Official Handle: The Young Parliamentarians Association of Kenya.Championing the Youth Course in Kenya</t>
  </si>
  <si>
    <t>An Independent Constitutional Commission established by Article 59 of the Constitution mandated to promote, protect human rights and freedoms for ALL in Kenya</t>
  </si>
  <si>
    <t>Husband, Father,Son, Majority Leader &amp; Senator for Elgeyo Marakwet County.</t>
  </si>
  <si>
    <t>The Official Twitter Handle of Mombasa Governor H.E Hassan Ali Joho</t>
  </si>
  <si>
    <t>Governor of Nairobi City County</t>
  </si>
  <si>
    <t>Cabinet Secretary, Ministry of Agriculture and irrigation</t>
  </si>
  <si>
    <t>Speaker of the National Assembly of the Republic of Kenya</t>
  </si>
  <si>
    <t>Chief Justice/President of the Supreme Court of Kenya</t>
  </si>
  <si>
    <t>Economist, Public Intellectual.</t>
  </si>
  <si>
    <t>Represents people of the constituencies, debates issues, enacts laws and oversees Government spending. Official feed of the National Assembly of Kenya.</t>
  </si>
  <si>
    <t>EfD Director</t>
  </si>
  <si>
    <t>|Freelance photographer | Branding | Poetic Justice | MilitaryMinded | Conscious Music | #TeamKenya #Neo-Soul #PinkOctober #TeamManUnited |</t>
  </si>
  <si>
    <t>#TeamKenOkoth #TeamKibra  #TeamKenya</t>
  </si>
  <si>
    <t>🎬 Guardo il mondo attraverso un obiettivo, a circa 24 fotogrammi al secondo. Regista, Filmmaker, Dop, Colorist</t>
  </si>
  <si>
    <t>I'M FULLTIME FOLLOWER OF JESUS CHRIST| Blessed with Children's| Hair Consoultant|HairTech|Make-Up Artist. Follow: @OKWIRISAM254</t>
  </si>
  <si>
    <t>African news from the BBC. Facebook: https://t.co/WO6e37RBOY Instagram: https://t.co/DI6qruNWHJ YouTube: https://t.co/ZJFI3G9fex</t>
  </si>
  <si>
    <t>Wanjiku Revolution™! I demand true change in Kenya! A total mind and ATTITUDE shift. I change, YOU change, together WE change Kenya. PAMOJA! God bless Kenya!</t>
  </si>
  <si>
    <t>From fossils to renewables, extraction to consumers, understand where Europe’s power is coming from – and how it’s used. Sister site of @lemondelenergie</t>
  </si>
  <si>
    <t>Working to unite business, Government and NGOs in developing a low carbon future #SIF18 #COP24 #ClimateAction</t>
  </si>
  <si>
    <t>EEA is a regional prize that is awarded every two years to encourage the rationalized use of #energy and #resources. 
#Sustainability #GreenEnergy #CleanEnergy</t>
  </si>
  <si>
    <t>researcher, scientist, chemist, mother, daughter, swimmer, tree hugger</t>
  </si>
  <si>
    <t>Smart answers to everyday environmental problems through the use of IOT and by the application of existing technology in unexpected ways - Monitoring made easy!</t>
  </si>
  <si>
    <t>Capr'inov est le salon des professionnels de la filière caprine. Prochain rendez-vous à Niort les 28 &amp; 29 novembre 2018 / A suivre sur #Caprinov2018🐐</t>
  </si>
  <si>
    <t>Forest-loving Spaniard. Journalist. Geek about all things #environmental, #greenfinance, #ESG and #naturalcapital. Aspiring outdoors photographer.</t>
  </si>
  <si>
    <t>Head of Green Finance, @Bloomberg (@BloombergNEF), all views personal</t>
  </si>
  <si>
    <t>Oversee U.S. economic indicators coverage at Bloomberg News in DC. Co-host Benchmark podcast. Ex-China economy editor. RTs not endorsements. Opinions my own.</t>
  </si>
  <si>
    <t>Sustainable Finance Editor @business by way of @WSJ &amp; @Reuters #CSR #ESG #SRI #impinv #corpgov #sustainability Views mine, RTs not endorsements</t>
  </si>
  <si>
    <t>Columnist at Bloomberg Opinion. Opinions are my own.</t>
  </si>
  <si>
    <t>The first word in business news.</t>
  </si>
  <si>
    <t>Blogger per caso, giornalista per passione  @ilPaeseSera   
//Instagram ➡️ giuliapolito   //Facebook ➡️ https://t.co/Tv9KyVek3b</t>
  </si>
  <si>
    <t>giornalista presso @IlPaeseSera</t>
  </si>
  <si>
    <t>"L’eleganza non è farsi notare, ma farsi ricordare"
#fashionaddicted 👠</t>
  </si>
  <si>
    <t>Loro saranno anche furbi, ma io sono napoletano.. 😎</t>
  </si>
  <si>
    <t>Sustainability partnerships &amp; skills @OakGroveAssoc, Chair @studenthubs, Board member @SohaHousing, Associate @tpiglobal. Admirer of life's quirks</t>
  </si>
  <si>
    <t>Cool head, warm heart. Working with the International Trade Union Confederation on the just transition to zero carbon, zero poverty. Views mostly my own.</t>
  </si>
  <si>
    <t>Puffins e Maine coon...insomma mi serve una foresta artica e l'Islanda</t>
  </si>
  <si>
    <t>IEMA is the worldwide alliance of #environment &amp; #sustainability professionals, transforming the world to sustainability. Join us to cultivate #change.</t>
  </si>
  <si>
    <t>BEAMA represents and works with manufacturers of vital products, technologies and services that deliver a safe, reliable and smart end to end electricity system</t>
  </si>
  <si>
    <t>Membership organisation. Evidence based information on technology for heating, hot water and air movement.</t>
  </si>
  <si>
    <t>Green Alliance is a think tank working to ensure UK political leaders deliver ambitious solutions to global environmental issues.</t>
  </si>
  <si>
    <t>Our insight and influence help members be more competitive by increasing their knowledge and impact. Together we remove barriers and maximise potential.</t>
  </si>
  <si>
    <t>Eat, sleep and travel. Music is the colour of the heart. Books to open your mind. Great friends to make your day.</t>
  </si>
  <si>
    <t>Official Twitter account of the UN Institute for Training &amp; Research (UNITAR). We empower our beneficiaries through knowledge &amp; learning.       ED:@NikhilSethUN</t>
  </si>
  <si>
    <t>Freedom, liberty and equity is ultimate goal</t>
  </si>
  <si>
    <t>Animalista convinta, vivo con i miei cani Dustin e Minnie 🐶
#veganrecipes #animals #natura #travel</t>
  </si>
  <si>
    <t>Appassionato di calcio, lavoro nella #cooperazione internazionale Sempre dalla parte dei più deboli ✌️ #stayhuman</t>
  </si>
  <si>
    <t>Labour MEP for the North West of England. @EuroLabour Chair. @EUFORES_EU VP. Member of @EP_Industry, @EP_Transport and @EP_Emissions.</t>
  </si>
  <si>
    <t>La vita è bella, ma la #bellavita è meglio. Girovaga professionista. Amo il vino, il jazz e l’ora dell’ #happyhour a #Milano 🌃</t>
  </si>
  <si>
    <t>Stardust floating through space, looking for meaning. Also working in the day time on sustainable development and the environment.</t>
  </si>
  <si>
    <t>Cinque stelle nel cuore ⭐️⭐️⭐️⭐️⭐️</t>
  </si>
  <si>
    <t>We build Ukrainian cleantech! Implementing Climate Innovation Vouchers with @EBRD and @EUDelegationUA Nation.Leads of @ClimateLaunch / PowerUP! by @InnoEnergyCE</t>
  </si>
  <si>
    <t>The International Food Policy Research Institute seeks sustainable solutions for ending hunger and poverty.</t>
  </si>
  <si>
    <t>Office of the Prime Minister of India</t>
  </si>
  <si>
    <t>ATREE is a research institution on biodiversity conservation &amp; sustainable development. [RTs are not endorsements]</t>
  </si>
  <si>
    <t>International Institute for Environment and Development: Conducts policy research on climate change, natural resources, sustainable markets &amp; human settlements</t>
  </si>
  <si>
    <t>Building India’s first independent national research &amp; innovation university focused on its urbanisation #IIHSin #IndiaUrbanFellows | RTs &amp; Follows≠endorsements</t>
  </si>
  <si>
    <t>The Joint Programming Initiative “Water challenges for a changing world”</t>
  </si>
  <si>
    <t>Digital PR Strategist • Docente @Sidagroup • Docente Twitter Marketing @YouEweb • Docente Influencer Marketing @dcombatacademy • https://t.co/MfY4pnHVGM</t>
  </si>
  <si>
    <t>Conoscere, Capire e Sperimentare! Il posto giusto per avvicinarsi all' #EducazioneFinanziaria | #capitaleumano | #economiacircolare | #financialeducation</t>
  </si>
  <si>
    <t>Account ufficiale del Sole 24 ORE</t>
  </si>
  <si>
    <t>in it to win it</t>
  </si>
  <si>
    <t>American. Kentuckian. Prefer tomorrow to yesterday. Entreprenuer, renewable energy developer. Believer in faith, family, history, and human potential.</t>
  </si>
  <si>
    <t>Ministre de l'Emploi, du Développement de la main d'œuvre et du Travail.  Géré par EDSC. Avis: https://t.co/FpTWAgTCyt EN: @MinWorkDev</t>
  </si>
  <si>
    <t>Green Corps bridges Canadian professionals into six-month Work-Integrated Learning placements to ignite Canada's green economy.
follow us at @unacanada</t>
  </si>
  <si>
    <t>Permanent Mission of 🇨🇦 to the UN | FR: @CanadaONU | PR: @BlanchardCanada DPRs: @blais_louise, @ArbeiterRichard https://t.co/YcijzugMJP</t>
  </si>
  <si>
    <t>Mom. Swimmer. Ottawa Centre MP/Députée. Minister of Environment and Climate Change/Ministre de l'Environnement et Changement climatique. #BetterIsPossible</t>
  </si>
  <si>
    <t>#Giornalistaambientale freelance, #socialmedia + #influencerstrategist. Nel comitato #GreenDropAward, nel direttivo @fimait. cofounder @greentandem.</t>
  </si>
  <si>
    <t>Tecnologo con #Vision #Etica su #Sostenibilità #Econ. #Sociale &amp; #Ambientale +40 anni di #tecnologia #Solidarietà, #CONDIVISIONE d'#iniziative&amp; #brevetti #Green</t>
  </si>
  <si>
    <t>Chiedi supporto su #Energie #Rinnovabili &amp; #Sostenibili per #Economizzare, #Proteggere il #Pianeta e dare un #Futuro anche ai Ns #figli, #nipoti...</t>
  </si>
  <si>
    <t>Educatore professionale al Servizio per le Dipendenze di Mirano (Venezia)</t>
  </si>
  <si>
    <t>Community-owned company developing &amp; operating renewable energy projects for community benefit on Islay / Jura / Colonsay &amp; supporting energy efficiency drives.</t>
  </si>
  <si>
    <t>University Professor at ISCTE-IUL. PhD in Management. Research Interests: Corporate finance, knowledge creation, valuation, strategic management.</t>
  </si>
  <si>
    <t>The Ideas for Action Competition is the hub for innovative ideas on financing  #SDGs! Collab @wharton @worldbank.</t>
  </si>
  <si>
    <t>#research #consultant #writer #training #entrepreneur #socialinnovation #socialeconomy #Sustainability #CollectiveCreativity #STEAM #blogger in @Tendencias21</t>
  </si>
  <si>
    <t>La nueva plataforma de compra-venta de materiales de #construcción basada en la #EconomíaCircular  y la #ArquitecturaSostenible</t>
  </si>
  <si>
    <t>The African Institute for Economic Development and Planning (IDEP) is a pan-African institution created by @UN @ECA_OFFICIAL #IDEPCourses #SDGs</t>
  </si>
  <si>
    <t>The UN Economic Commission for Africa (ECA) is headquartered in Addis Ababa with offices in Dakar, Kigali, Lusaka, Niamey, Rabat &amp; Yaounde. RT ≠ endorsement.</t>
  </si>
  <si>
    <t>The first network connecting private sector with the #GlobalGoals</t>
  </si>
  <si>
    <t>CENE is the regional partner to Constructing Excellence, the single organisation charged with driving the change agenda in construction. Tweets by Leanne.</t>
  </si>
  <si>
    <t>UKELA aims to  improve understanding and awareness of environmental law. The North East region covers Yorkshire, County Durham, Humberside and Tyne &amp; Wear.</t>
  </si>
  <si>
    <t>Nurturing North East businesses since 1994. Flexible space, support, start up and various programmes designed for growth. Get in touch.</t>
  </si>
  <si>
    <t>PR, Marketing, Design, Internal Communications - seamlessly delivered, simply and effectively.
Tweets by the LEC team.
Email leanne@lecconsultancy.co.uk</t>
  </si>
  <si>
    <t>Peterlee Business Park is a thriving five hectare estate which is home to hundreds of businesses employing thousands of people in a variety of sectors.</t>
  </si>
  <si>
    <t>Seaham Business Park Group links the thriving business communities of Spectrum, Foxcover and Seaham Grange industrial estates.</t>
  </si>
  <si>
    <t>Darlington Business Club offers friendly open networking, support and advice to local businesses. Membership is open to all businesses. #DarloBizClub</t>
  </si>
  <si>
    <t>South Tyne and Wear Branch of the Federation of Small Businesses</t>
  </si>
  <si>
    <t>#GrowYourNetwork through our #networking events across the #NorthEast we can also help with #digitalmarketing</t>
  </si>
  <si>
    <t>Planning and Landscape Architecture Services for the public, private and third Sectors. Featuring David Walton and Nic Baddeley!</t>
  </si>
  <si>
    <t>For travel inspiration and Customer Care please visit @radissonblu.</t>
  </si>
  <si>
    <t>We are building an army of young people to stop climate change and create millions of good jobs in the process. This dark time in America must come to an end.</t>
  </si>
  <si>
    <t>Journalist @TheIntercept - author, No Place to Hide - animal fanatic - HOPE (https://t.co/LVTWZcVseC) - IG: glenn.11.greenwald</t>
  </si>
  <si>
    <t>Author, Educator, Environmentalist and Founder of https://t.co/PvZxwxYAYF  Opinions emphatically my own</t>
  </si>
  <si>
    <t>A Child of God and a Journalist who loves the Environment and the sustainable use of Natural Resources to produce food.</t>
  </si>
  <si>
    <t>The New Partnership for Africa's Development</t>
  </si>
  <si>
    <t>The AUC implementing the Comprehensive Africa Agriculture Development Programme (CAADP) to eliminate hunger and reduce poverty through agriculture.</t>
  </si>
  <si>
    <t>Now based in Kenya. We write on research and development aid and agriculture, debate what really helps people out of poverty and hunger.</t>
  </si>
  <si>
    <t>Fylde Future is a project to bring together conservationists, local businesses, the tourism industry &amp; general Fylde community to build a green economy</t>
  </si>
  <si>
    <t>Author, ecologist, freelance journalist, citizen scientist, entrepreneur, entertainer</t>
  </si>
  <si>
    <t>Natural Capital Coordinator at Greater Manchester Combined Authority. Tweeting all things environmental, music, cycling,  food etc. Views are my own.</t>
  </si>
  <si>
    <t>Let the people in the Powerhouse. Sign our charter. #peoplespowerhouse #letthepeoplein</t>
  </si>
  <si>
    <t>Helping to build the groundbreaking Greater Manchester Birding City Region as part of Manchesters green revolution #GMGreenCity ☺</t>
  </si>
  <si>
    <t>Manchester Friends of the Earth - campaigning for a safe and healthy planet for everyone, now and in the future.</t>
  </si>
  <si>
    <t>Official account of the Mayor of Greater Manchester, not managed personally by Andy but you can follow his personal account @andyburnhamGM</t>
  </si>
  <si>
    <t>Ambassador of #Slovakia to the #OECD. Good Policies Always Do the Difference.</t>
  </si>
  <si>
    <t>As State Secretary he manages numerous Environmental and Climate Policies with a special focus on Green Economy. Vice-chair of OECD Green Action Task Force.</t>
  </si>
  <si>
    <t>OECD Environment Director PhD in Environmental Science and Engineering.  Tweets reflect my own view and retweets are not endorsement.</t>
  </si>
  <si>
    <t>A Reporter at the oldest English weekly,  two decades old, Capital Newspaper. Fortune News paper, SMADL and AWSAD are on my past career. From D.Z &amp; have LLB.</t>
  </si>
  <si>
    <t>Writer - Reporter - Programmer   Computing &amp; Journalism Student   ~ RT doesn't imply endorsement #Ethiopia ♥</t>
  </si>
  <si>
    <t>An initiative of Forest Trends covering markets &amp; finance for conservation. Carbon, mitigation, commodities, water, biodiversity, and whatever else is news.</t>
  </si>
  <si>
    <t>The Organisation for Economic Co-operation &amp; Development promotes #policies that improve people’s #wellbeing around the world 👉 Follow @A_Gurria ✍️ DMs open</t>
  </si>
  <si>
    <t>Working to renew the Alberta Advantage as @Alberta_UCP Leader. Former @Taxpayerdotcom CEO; Minister of Immigration; Employment &amp; Social Development; &amp; Defence</t>
  </si>
  <si>
    <t>Premier of Alberta and Leader of Alberta's NDP. Account run by Rachel Notley and staff.
#ableg</t>
  </si>
  <si>
    <t>https://t.co/Klxu5xknf1 non profit official social media -to Serve UAE with Love and Passion 9cnewsuae@gmail.com +971555520320 - https://t.co/NEaNU3J5mN</t>
  </si>
  <si>
    <t>We never noticed the beauty around us because we were too busy trying to create it'..#Conservation #wildlife #AnimalRights #ClimateChange #EnvironmentalJustice</t>
  </si>
  <si>
    <t>When I grow up I want to be a post-modern forester. Views my own, news mostly my robot's</t>
  </si>
  <si>
    <t>Working on the just transition to a low carbon economy with a passion for livable and walkable cities. @JanesWalkOttawa</t>
  </si>
  <si>
    <t>Updates from City of Ottawa. Not monitored 24/7. Protocol: https://t.co/bFxGFIkLAk. Services: https://t.co/AXyzc5UugF or call 311. En français @ottawaville</t>
  </si>
  <si>
    <t>Ottawa's Green Economy Hub. Carbon 613 is @EnviroCentre's made-in-Ottawa, target based #sustainability program for #businesses.</t>
  </si>
  <si>
    <t>#MonOntarioFrançais       18|Études des femmes et sciences politiques @uottawa 🏛|FMR représentant du Nord @lafesfo|🇨🇦🇵🇹|#JeunesEngagés|My tweet-my views|</t>
  </si>
  <si>
    <t>Our Future Water bridges communities, generates and disseminates knowledge, and advocates for water education at all levels.</t>
  </si>
  <si>
    <t>Robert is author of Urban Water Security | The Green Economy and the Water-Energy-Food Nexus | Blue and Green Cities | + more and Founder of Our Future Water.</t>
  </si>
  <si>
    <t>Young Water Leaders bridges communities, generates and disseminates knowledge, and advocates for water education at all levels.</t>
  </si>
  <si>
    <t>Urban Water Security highlights the challenges and solutions to achieving urban water security around the world.</t>
  </si>
  <si>
    <t>Mark and Focus covers both the risks and opportunities mega-trends, including climate change and resource scarcity, provide. https://t.co/li0KaqxhYz</t>
  </si>
  <si>
    <t>Climate change risks to business, governance and society. https://t.co/FuiQGclf0M</t>
  </si>
  <si>
    <t>Retired Labour Communicator living in beautiful St. Margaret's Bay, Nova Scotia. CUPE Comms Rep for 26 years, worked in radio news for 10.</t>
  </si>
  <si>
    <t>Educator, Entrepreneur, Believer in Reconciliation &amp; Truth</t>
  </si>
  <si>
    <t>The CLC is the national voice of Canada's labour movement, bringing together unions representing 3.3 million workers.</t>
  </si>
  <si>
    <t>Labour➕ environment ➕faith and social justice organizations fighting for a new green economy ➡️ 🚎🚝 public transport /☀️renewable energy / 🏠 energy efficiency</t>
  </si>
  <si>
    <t>@NSNDP MLA for #Halifax-Needham. Also mother, writer, good neighbour, maker of wicked jam and yummy black beans.</t>
  </si>
  <si>
    <t>Growing disaster resiliency in Region 12 and the rest of Mindanao</t>
  </si>
  <si>
    <t>🐦 #Ethiopia #HoA🇪🇷🇪🇹🇰🇪🇺🇬🇩🇯🇸🇸🇸🇩🇸🇴
#Development #Foodsecurity #ClimateChange #Agriculture #SocialMedia #ICT4Dev</t>
  </si>
  <si>
    <t>Web marketing and Digital Communication student</t>
  </si>
  <si>
    <t>I teach online. I tweet erratically about work, gardens, church, the environment and politics.</t>
  </si>
  <si>
    <t>Strategic Marketing Executive | #DigitalMarketing #DigitalTransformation #Leadership #AI #startups | Ex @GDGHelsinki @startupsauna | Head of Marketing @Tuxera🚀</t>
  </si>
  <si>
    <t>Metso is a world-leading industrial company, with customers in the mining, aggregates, recycling and process industries. #Metso #MetsoLife</t>
  </si>
  <si>
    <t>Power Supplies, Power Systems, LED Drivers and Custom Solutions - All from a single source!</t>
  </si>
  <si>
    <t>Reinventing growth @xynteo. Editor @SHub_No #bærekraft 💕 #CLE native. @GlobalCitizenYr &amp; @UniNMBU alum</t>
  </si>
  <si>
    <t>Xynteo is a platform for galvanising leaders and catalysing ideas - and fusing them into new projects, for new growth.</t>
  </si>
  <si>
    <t>Man-made global warming sceptic. Russian Brexit Bot. Detest animal cruelty. Despise politicians. Absolutely adore my rescue German Shepherds..</t>
  </si>
  <si>
    <t>lover of common sense, vintage Austin, Jack Russells and the Wolves. Despise the EU and all corrupt politicians and religion.</t>
  </si>
  <si>
    <t>Author of 'Human Planet' &amp; 'Cradle of Humanity'. Geographer, geologist, global historian, palaeoclimatologist, entrepreneur, gamer &amp; Director of London NERC DTP</t>
  </si>
  <si>
    <t>#WebMagazine di approfondimento. Scriviamo e twittiamo su #sostenibilità #ambiente #rinnovabili #rifiuti #eventigreen e #comunicazione</t>
  </si>
  <si>
    <t>The official account of the Green Party in Tower Hamlets. We campaign for a fairer, greener Tower Hamlets. 
office@towerhamlets.greenparty.org.uk</t>
  </si>
  <si>
    <t>technical consultant. I work on #startup #EUfunds #communication #businessplan #innovation</t>
  </si>
  <si>
    <t>Global Market Strategist and Author</t>
  </si>
  <si>
    <t>We understand that our clients are not just names, businesses and corporations but actually dreams. We take pride in seeing the dreams made fruitful.</t>
  </si>
  <si>
    <t>#Università dell'Unione Industriali di Varese. #EconomiaAziendale e #IngegneriaGestionale</t>
  </si>
  <si>
    <t>Communication expert, aspiring Peace and Security Specialist, working on Somali Language and Culture. Love Basketball, Traveling  and Movies</t>
  </si>
  <si>
    <t>Events| Public Relations| Social Media Marketing| @designlabeth &amp; Volunteer - @Rotary | &amp; Loves - Travel |Cooking (trying)| Being a Dad &amp; Husband |Books  🇪🇹</t>
  </si>
  <si>
    <t>Documentary photojournalist.</t>
  </si>
  <si>
    <t>Welcome to the official Twitter account of the Embassy of Sweden in Harare. Retweets not to endorse, but to inform and share.</t>
  </si>
  <si>
    <t>My Station Your Station</t>
  </si>
  <si>
    <t>Futurist, communications expert and a mother of 3 young boys. Originally from #Estonia. Interested in sustainable development and CSR, Futures literacy and more</t>
  </si>
  <si>
    <t>Zimbabwe Schools telling their story, send articles,news tips to news@pachikoro.co.zw #Pachikoro</t>
  </si>
  <si>
    <t>The voice of Transport for Greater Manchester. This account is monitored 7am-8pm Mon-Fri &amp; 8am-8pm Sat-Sun. Follow @MCRMetrolink for Metrolink services updates.</t>
  </si>
  <si>
    <t>We’re on a mission to plant 3 million #trees across #GreaterManchester – one for every man, woman and child. Join us and be part of this exciting movement.</t>
  </si>
  <si>
    <t>#naturebasedsolutions Investing in #Research and #Innovation for #greengrowth in #Europe and beyond. Unofficial account, views are our own.</t>
  </si>
  <si>
    <t>Greater Manchester Health and Social Care Partnership - overseeing devolution and keeping you up to date with all the latest news #devodifference</t>
  </si>
  <si>
    <t>North of England editor of the Guardian. helen.pidd@theguardian.com</t>
  </si>
  <si>
    <t>We're here to reduce inactivity &amp; change lives across Greater Manchester through physical activity &amp; sport in line with the GM Population Health Plan</t>
  </si>
  <si>
    <t>GM Ringway is the long-distance walking trail for Greater Manchester. Green in every way, the 18-stage route is 175 miles long. Tweets by creator Dr Andrew Read</t>
  </si>
  <si>
    <t>Urban green spaces and forest manager. Driver for positive change in protecting our natural world in an urban setting. Green Flag Award Judge. Views are my own</t>
  </si>
  <si>
    <t>Blood: A+ The Inquisitor: I BRING OUT THE DOUBT; THEY DOUBT ME INSTEAD ... Pilgrim,yes, Hermit Maybe,  Arsenal all the haul...IG njebi</t>
  </si>
  <si>
    <t>Breaking news and updates from East Africa's leading daily newspaper, the @DailyNation</t>
  </si>
  <si>
    <t>+254; Author of Factors Influencing Utilization of Small Holder Markets @ https://t.co/Bg7vCkzUZy</t>
  </si>
  <si>
    <t>Economist,Financial Analyst</t>
  </si>
  <si>
    <t>Livelihoods, Gender &amp; Climate Change Specialist at the Swedish Embassy in Harare. All views expressed are my own.</t>
  </si>
  <si>
    <t>#decentwork advocate| workers|employers|government| in the pursuit of social justice |</t>
  </si>
  <si>
    <t>This brings together student, academic and business leaders who are committed to using entrepreneurial action to enable progress around the world.</t>
  </si>
  <si>
    <t>A companion account for the Wisconsin Green Building Group on @rateitgreen. We want to help share your WI news and events!</t>
  </si>
  <si>
    <t>#International Relations Manager @Pollutec .Inspired by #outofthebox &amp; #earthfriendly ideas 🇫🇷🇩🇪🇬🇧🇧🇷 #CircularEconomy #ClimateAdaptation #IA #CSR</t>
  </si>
  <si>
    <t>Business Development Director of Corgi Services Limited and Commercial Consultant at Samad Power Limited. All views my own.</t>
  </si>
  <si>
    <t>This is a companion twitter to the MI Green Builders group on Rate It Green. Please share your Michigan green building news &amp; events with us!</t>
  </si>
  <si>
    <t>working in #communications @novartis // passionate about #climatechange and #sustainability - opinions are my own, retweet ≠ endorsement!</t>
  </si>
  <si>
    <t>United Nations Industrial Development Organization aspires to reduce poverty through #inclusive&amp; #sustainable industrial development
#SDGs #industry #innovation</t>
  </si>
  <si>
    <t>This is an official page for the Ministry of Labour and Social Welfare</t>
  </si>
  <si>
    <t>Established in 1980, EMCOZ represents employers in Zimbabwe. For industrial peace and productivity. RT are not endorsements.</t>
  </si>
  <si>
    <t>I am the Director @iloharare. RTs are not endorsements | Views are my own</t>
  </si>
  <si>
    <t>#Mom, #CriticalThinker, #SDG #promoter, #GlobalCitizen, #RenewableEnergy #Advocate🌎 Opinions are my own.</t>
  </si>
  <si>
    <t>The leading media and events company at the intersection of business, sustainability and innovation. Tune into our podcast here: https://t.co/LkqRER8a5S</t>
  </si>
  <si>
    <t>Chairman, co-founder @GreenBiz, award-winning journalist, co-author THE NEW GRAND STRATEGY, global speaker on sustainable business. cleantech and other stuff</t>
  </si>
  <si>
    <t>Entrepreneur|Filmmaker|Host @ThevoiceknotPod|Media Practitioner|Former independent candidate MP Magwegwe Constituency|Statesman|KeynoteSpeaker|Traveler👣</t>
  </si>
  <si>
    <t>... caco is an independent management company offering strategic development services to private and public sector clients within the built environment sector</t>
  </si>
  <si>
    <t>Specialist in Fit-out, refurbishment and construction. Marine conservation supporter. Family man and Adventure enthusiast. views are my own</t>
  </si>
  <si>
    <t>Office Fit-Out &amp; Construction specialist, established 30 years with a major emphasis on Sustainable solutions.</t>
  </si>
  <si>
    <t>A print and online publication for the North West covering the latest news, events and key topics in the commercial property and business sectors.</t>
  </si>
  <si>
    <t>pre-millennial strategic doer ... passion for art, culture, music, architecture, design, people ... with no discernible talent ... all views belong to me ...</t>
  </si>
  <si>
    <t>Tutte le notizie dall'Italia e dal mondo in tempo reale. Seguici per rimanere aggiornato su politica e attualità.</t>
  </si>
  <si>
    <t>Senatore della Repubblica. #Diversamente</t>
  </si>
  <si>
    <t>Cittadina europea. Sogno un mondo aperto, senza frontiere. Dove si intravedono dei rischi io VOGLIO vederci un'opportunità.</t>
  </si>
  <si>
    <t>Siamo i Sostenitori del Partito Democratico. Fieri di esserlo. Seguici! #noisiamoilPD</t>
  </si>
  <si>
    <t>bio-logico</t>
  </si>
  <si>
    <t>Sono sincera a tutti i costi.</t>
  </si>
  <si>
    <t>' io sono colei che mi si crede, e per me nessuna.. nessuna.''</t>
  </si>
  <si>
    <t>Il pessimista si lamenta del vento,l'ottimismo aspetta che cambi;il realista aggiusta le vele.Reggio Emilia</t>
  </si>
  <si>
    <t>Sospeso per un giorno.... 😁😁😁😁</t>
  </si>
  <si>
    <t>People, Planet, and Performance | Executive Coaching and HR Consulting for Green Leaders and Green Industry Organizations</t>
  </si>
  <si>
    <t>Antifascista. Antirazzista. Europeo. No 5 stelle. No Salvini. No indifferenti e insensibili. No arroganti e maleducati. Milanese. Juventino. Olimpia Milano.</t>
  </si>
  <si>
    <t>Vale la pena lottare per le cose senza le quali non vale la pena vivere.</t>
  </si>
  <si>
    <t>toscano , pensionato,volontario Croce Bianca e Aido .Vorrei un'Italia migliore. Ammiro Ki sa e fa per il bene del paese , detesto i populisti e gli incapaci.</t>
  </si>
  <si>
    <t>"And I will have my vengeance, in this life or the next". Cari grillici, evitate di seguirmi perché vi blocco, qualsiasi pensiero possiate esprimere.</t>
  </si>
  <si>
    <t>Based in the University of Oxford, we conduct and promote research on technology and management in and for developing countries. Our director is Prof Xiaolan Fu</t>
  </si>
  <si>
    <t>G-STIC is all about integrated #technological solutions with large impact on the achievement of the #SDGs. #GSTIC #Conference #GlobalGoals</t>
  </si>
  <si>
    <t>sustainable development policy legislation programs and projects retired from Gov of Cda -now contributing to Cdn migration to a green economy</t>
  </si>
  <si>
    <t>La Terra ha un miliardo di anni, quanto alla sua fine, aspettate e vedrete!  Albert  Einstein</t>
  </si>
  <si>
    <t>Antifascista, Democratico tutti i giorni e Granata da una Vita. FVCG</t>
  </si>
  <si>
    <t>"AGISCI IN MODO CHE LE CONSEGUENZE DELLA TUA AZIONE SIANO COMPATIBILI CON LA PERMANENZA DI UN'AUTENTICA VITA UMANA SULLA TERRA." Hans Jonas</t>
  </si>
  <si>
    <t>Anche se il Grande Fratello dice che 2+2=5, è meglio continuare a cercare la verità</t>
  </si>
  <si>
    <t>Ci candidiamo #fiancoafianco con Maurizio Martina.</t>
  </si>
  <si>
    <t>We like to bring #innovation to #engineering pros. Passionate for #design of #facilities and services</t>
  </si>
  <si>
    <t>FB Rice is an independent patent and trade mark firm based in Australia. We provide highly specialised, technical intellectual property advice around the world.</t>
  </si>
  <si>
    <t>A leading provider of state-of-the-art and ecologically-minded urban landscaping, waterproofing, drainage, and stormwater management solutions.</t>
  </si>
  <si>
    <t>IntesaSanpaolo e Consigliere Comunale Torino</t>
  </si>
  <si>
    <t>Già  Presidente della commissione scuola della Consulta delle Culture del Comune di Palermo - attivista diritti umani. Europeista e progressista.</t>
  </si>
  <si>
    <t>Leader of the @OntarioGreens and MPP for #Guelph. Fighting for Jobs, People, Planet at #Onpoli. Doing politics differently. For requests, email leader@gpo.ca</t>
  </si>
  <si>
    <t>Leader of the Green Party of New Brunswick / Chef du Parti vert du Nouveau Brunswick RTs are not necessarily endorsements.</t>
  </si>
  <si>
    <t>Canada’s Official Opposition, led by @AndrewScheer.  Pour le français, suivez @PCC_HQ</t>
  </si>
  <si>
    <t>Official Twitter account for Canada's 22nd Prime Minister. | Compte Twitter officiel du 22e Premier ministre du Canada</t>
  </si>
  <si>
    <t>Premier of NB, MLA for Quispamsis and PCNB Leader / Premier ministre du N-B, député de Quispamsis et chef du Parti PC du Nouveau-Brunswick</t>
  </si>
  <si>
    <t>She/her. Settler in Wpg working towards #ClimateJustice &amp; regn'l #FoodSecurity. 
Support the #SpiritOfTheBuffaloCamp in #NoLine3 resistance.
#UNDRIP #1o5C</t>
  </si>
  <si>
    <t>We are here to help our clients do good things.  Growing their business or raising funds for a local charity.  It's as simple as that.</t>
  </si>
  <si>
    <t>The International Bamboo and Rattan Organisation - an intergovernmental network of 44 Members promoting the use of bamboo and rattan for #sustainabledevelopment</t>
  </si>
  <si>
    <t>The United Nations Industrial Development Organization (@UNIDO) India Office</t>
  </si>
  <si>
    <t>@UNinIndia is the official twitter account for the United Nations in India. Retweets are not endorsements</t>
  </si>
  <si>
    <t>Official twitter account of the India office of International Labour Organization. Promoting jobs and protecting people since 1919.</t>
  </si>
  <si>
    <t>We shall never surrender</t>
  </si>
  <si>
    <t>Ottone I detto l'Attaccabrighe</t>
  </si>
  <si>
    <t>la vita va capita e vissuta intensamente,perchè ogni momento potrebbe essere forse l'ultimo,ogni attimo è importante e se ti sfugge non ritorna piu'</t>
  </si>
  <si>
    <t>Support Tulsi Gabbard's #OffFossilFuels Act for a better future. #HR3671 the #OFFAct
💯 #renewable by 2038! https://t.co/sGkLgDjQ16</t>
  </si>
  <si>
    <t>Show your support:  https://t.co/MSE7wdlZn5</t>
  </si>
  <si>
    <t>Sorveglianza Aerea Territoriale ONLUS,_x000D_
organizzazione di volontariato della Protezione Civile che effettua attività di vario tipo nell'ambito aereo.</t>
  </si>
  <si>
    <t>Clearing the PR Pollution That Clouds Climate Science.</t>
  </si>
  <si>
    <t>#SOLAR #healthcareisUniversal 
#SOLARdiplomacy #Fightfor15 
#BoycottmyCar #NoGMO #bees   #BlackLivesMatter 
#SOLARPublicUtility #WaterisLife 
#PlasticFree</t>
  </si>
  <si>
    <t>Development and Social Justice  at heart passionate in seeing Zimbabwe and Africa at Peace.🇿🇼</t>
  </si>
  <si>
    <t>We love being different. We want to help people stay informed, give them new ideas about the Asia legal market &amp; challenge the way people think. #asia #law</t>
  </si>
  <si>
    <t>Ci guidi l'esempio coraggioso di Giacomo Matteotti. Tutti CALENDIANI nel FRONTE DEMOCRATICO!! SE NON ORA, QUANDO?</t>
  </si>
  <si>
    <t>@UNCDF &amp; @UNDP #Pacific Programme focused on increasing access2 sustainable/affordable #Financialservices #FinLit  #DFS #G2P #UX #FinTech #innovation</t>
  </si>
  <si>
    <t>Detesto la banalità,perciò non potrei mai essere un uomo.Tié! Scherzo (mica tanto) li amo molto,così tanto che ne ho prodotti due.Grata per il tempo concessomi.</t>
  </si>
  <si>
    <t>Mamma, moglie, dipendente pubblica e assessore in una Giunta di centro sinistra. Occuparsi di politica oggi significa riuscire ad essere protagonisti!!!!</t>
  </si>
  <si>
    <t>Renziana</t>
  </si>
  <si>
    <t>sposato con elisabetta, padre di 3 bambini, cooperatore sociale, portavoce giovani cooperatori di Confcooperative ER consigliere comunale a Castenaso (BO)</t>
  </si>
  <si>
    <t>Il gruppo del PD al Senato</t>
  </si>
  <si>
    <t>RT ≠ endorsements</t>
  </si>
  <si>
    <t>21 | doing things | 汉语的学生</t>
  </si>
  <si>
    <t>Our mission is to harness economic power to create a socially just and environmentally sustainable society. #VoteWithYourDollar #SkiptheSlip #CleanUpWireless</t>
  </si>
  <si>
    <t>fight for animal rights, wildlife and pets,</t>
  </si>
  <si>
    <t>Co-leader, Green Party of England and Wales. London Assembly member, came third in 2016 Mayor election. Camden Councillor for Highgate. https://t.co/ayauHcweeK.</t>
  </si>
  <si>
    <t>Manchester Climate Change Agency - working towards a zero carbon city. Sign up for our events &amp; news: https://t.co/c8wYl6P5JP</t>
  </si>
  <si>
    <t>Together we can cut carbon emissions, grow a low carbon economy, adapt to a changing climate, embed low carbon behaviours and achieve air quality thresholds.</t>
  </si>
  <si>
    <t>Tweeting about urban greening, street trees, woodlands and orchards across Greater #Manchester. Part of @cityoftreesmcr</t>
  </si>
  <si>
    <t>Leader of the Labour Party.</t>
  </si>
  <si>
    <t>Ingegnere civile libero professionista. Presidente ed AD di #ChiariServiziSRL. Componente delle Commissioni Riciclo, Energia e Innovazione di @UTILITALIA</t>
  </si>
  <si>
    <t>Fondazione Cogeme Onlus è nata per scopi di solidarietà sociale a favore del territorio bresciano e bergamasco.</t>
  </si>
  <si>
    <t>News from http://t.co/Z3JOKIYzYa (that's the hosted version). Follow @WordPress for .org updates. Get support at: http://t.co/uAI0RPs8hM An @Automattic product.</t>
  </si>
  <si>
    <t>Account ufficiale dell'Associazione nazionale dei Comuni Virtuosi</t>
  </si>
  <si>
    <t>Largest public-private climate change partnership and main EU initiative. Supported by @EITeu.</t>
  </si>
  <si>
    <t>Kampala, Uganda</t>
  </si>
  <si>
    <t>Global</t>
  </si>
  <si>
    <t>Bari, Puglia</t>
  </si>
  <si>
    <t xml:space="preserve">Around you </t>
  </si>
  <si>
    <t>Naples, Campania</t>
  </si>
  <si>
    <t>Vancouver, BC</t>
  </si>
  <si>
    <t>facebook.com/fondazionesymbola</t>
  </si>
  <si>
    <t>Milano</t>
  </si>
  <si>
    <t>Roma</t>
  </si>
  <si>
    <t>Kyrgyzstan</t>
  </si>
  <si>
    <t>Kyrgyz Republic</t>
  </si>
  <si>
    <t>Harare, Zimbabwe</t>
  </si>
  <si>
    <t>Italia</t>
  </si>
  <si>
    <t>Milan</t>
  </si>
  <si>
    <t>Milano, Lombardia</t>
  </si>
  <si>
    <t>Roma, Lazio</t>
  </si>
  <si>
    <t>Milano e Roma</t>
  </si>
  <si>
    <t>Zimbabwe</t>
  </si>
  <si>
    <t>Deutschland</t>
  </si>
  <si>
    <t>Germany</t>
  </si>
  <si>
    <t>Berlin</t>
  </si>
  <si>
    <t>Arzergrande, Veneto</t>
  </si>
  <si>
    <t>Lucca, Italy</t>
  </si>
  <si>
    <t>Rimini, Emilia Romagna, Italia</t>
  </si>
  <si>
    <t>Everywhere</t>
  </si>
  <si>
    <t>Rome Санкт-Петербург</t>
  </si>
  <si>
    <t>Wabanahkik, Turtle Island 🌎</t>
  </si>
  <si>
    <t>Johannesburg, South Africa</t>
  </si>
  <si>
    <t>London, England</t>
  </si>
  <si>
    <t>San Francisco, CA</t>
  </si>
  <si>
    <t>Cascadia, North America</t>
  </si>
  <si>
    <t>Ginevra, Svizzera</t>
  </si>
  <si>
    <t>Geneva, Switzerland</t>
  </si>
  <si>
    <t>Sendai City, Miyagi</t>
  </si>
  <si>
    <t>Bruxelles</t>
  </si>
  <si>
    <t>Brussels, Belgium</t>
  </si>
  <si>
    <t>Brussel, België</t>
  </si>
  <si>
    <t>Brussels</t>
  </si>
  <si>
    <t>Yorkshire</t>
  </si>
  <si>
    <t>Yorkshire, UK</t>
  </si>
  <si>
    <t>Halifax, England</t>
  </si>
  <si>
    <t>Agadir, Morocco</t>
  </si>
  <si>
    <t>Varese/Milano/Bruxelles</t>
  </si>
  <si>
    <t>Durham, England</t>
  </si>
  <si>
    <t>Newcastle upon Tyne</t>
  </si>
  <si>
    <t>Newfoundland and Labrador, Can</t>
  </si>
  <si>
    <t>Newfoundland and Labrador</t>
  </si>
  <si>
    <t>Philadelphia PA</t>
  </si>
  <si>
    <t>New York, NY</t>
  </si>
  <si>
    <t>Philadelphia, PA</t>
  </si>
  <si>
    <t>Milano - Lamezia Terme</t>
  </si>
  <si>
    <t>Reading, England</t>
  </si>
  <si>
    <t>reggio emilia</t>
  </si>
  <si>
    <t>italy</t>
  </si>
  <si>
    <t>Lugo (RA), Italy</t>
  </si>
  <si>
    <t>Alba, Italy</t>
  </si>
  <si>
    <t>Bulawayo, Zimbabwe</t>
  </si>
  <si>
    <t>World</t>
  </si>
  <si>
    <t>All around the 🌏🌍🌎.</t>
  </si>
  <si>
    <t>#Puteaux, France</t>
  </si>
  <si>
    <t>Breizh</t>
  </si>
  <si>
    <t>France &amp; World</t>
  </si>
  <si>
    <t>Colombia...USA</t>
  </si>
  <si>
    <t>Brisbane, Queensland</t>
  </si>
  <si>
    <t>Victoria Australia</t>
  </si>
  <si>
    <t>Colorado, USA</t>
  </si>
  <si>
    <t>Ottawa, ON</t>
  </si>
  <si>
    <t>Boston MA</t>
  </si>
  <si>
    <t>USA</t>
  </si>
  <si>
    <t>Planeta Marte</t>
  </si>
  <si>
    <t>World #COP13Youth @UNCCD</t>
  </si>
  <si>
    <t>Gimuy/Cairns, Queensland</t>
  </si>
  <si>
    <t>#ClimateBreakdown</t>
  </si>
  <si>
    <t>Warszawa, Polska</t>
  </si>
  <si>
    <t>San Jose, CA</t>
  </si>
  <si>
    <t>Worldwide</t>
  </si>
  <si>
    <t>Penn State University, PA</t>
  </si>
  <si>
    <t>NYS</t>
  </si>
  <si>
    <t>Los Angeles, California</t>
  </si>
  <si>
    <t>Stati Uniti</t>
  </si>
  <si>
    <t>Close to a charging station</t>
  </si>
  <si>
    <t>43.698° N, 79.352° W</t>
  </si>
  <si>
    <t>Virginia</t>
  </si>
  <si>
    <t>New York, USA</t>
  </si>
  <si>
    <t>Netherlands</t>
  </si>
  <si>
    <t>NO DM</t>
  </si>
  <si>
    <t>Cairns, Queensland</t>
  </si>
  <si>
    <t>Valdemarín, Madrid, España</t>
  </si>
  <si>
    <t xml:space="preserve">Queensland </t>
  </si>
  <si>
    <t>Washington, DC</t>
  </si>
  <si>
    <t>University of Bath</t>
  </si>
  <si>
    <t>Muenchen / Munich - Germany</t>
  </si>
  <si>
    <t>Planet #Earth, mostly.</t>
  </si>
  <si>
    <t>Tokyo-to, Japan</t>
  </si>
  <si>
    <t>23 states in the U.S.</t>
  </si>
  <si>
    <t>Belgium 🇧🇪 EU 🇪🇺</t>
  </si>
  <si>
    <t>Perth, Western Australia</t>
  </si>
  <si>
    <t>Adelaide, South Australia</t>
  </si>
  <si>
    <t>Tel Aviv</t>
  </si>
  <si>
    <t>North East, England</t>
  </si>
  <si>
    <t>#Seoul - #HK -  #Paris</t>
  </si>
  <si>
    <t>London</t>
  </si>
  <si>
    <t>Everywhere you need</t>
  </si>
  <si>
    <t>Santiago, Chile</t>
  </si>
  <si>
    <t>Madrid, Spain</t>
  </si>
  <si>
    <t>Belgrade, Serbia</t>
  </si>
  <si>
    <t>Serbia</t>
  </si>
  <si>
    <t>West Roxbury, Boston</t>
  </si>
  <si>
    <t>Boston, MA</t>
  </si>
  <si>
    <t>Washington, D.C. / Boston, MA</t>
  </si>
  <si>
    <t>Shanghai</t>
  </si>
  <si>
    <t>Beijing</t>
  </si>
  <si>
    <t>Napoli</t>
  </si>
  <si>
    <t>Harare,Zimbabwe</t>
  </si>
  <si>
    <t>Parkland, FL</t>
  </si>
  <si>
    <t>Warszawa</t>
  </si>
  <si>
    <t>Amsterdam, The Netherlands</t>
  </si>
  <si>
    <t>Kraków, Polska</t>
  </si>
  <si>
    <t>Polska</t>
  </si>
  <si>
    <t xml:space="preserve">Atlanta, Georgia </t>
  </si>
  <si>
    <t>Pakenham, Victora, Australia</t>
  </si>
  <si>
    <t>Warszawa, Poland</t>
  </si>
  <si>
    <t>Bologna, Emilia Romagna</t>
  </si>
  <si>
    <t>East Coast, USA</t>
  </si>
  <si>
    <t>Halifax, NS, Canada</t>
  </si>
  <si>
    <t>New York</t>
  </si>
  <si>
    <t>Portugalete, España</t>
  </si>
  <si>
    <t>Arizona, USA</t>
  </si>
  <si>
    <t>Buckhaven and Methil, Fife</t>
  </si>
  <si>
    <t>Global.</t>
  </si>
  <si>
    <t>Contact: askftq@gmail.com</t>
  </si>
  <si>
    <t>The Arts District, Downtown LA</t>
  </si>
  <si>
    <t>Los Angeles, CA</t>
  </si>
  <si>
    <t xml:space="preserve">Planet Earth </t>
  </si>
  <si>
    <t>Exiled on a marginal island</t>
  </si>
  <si>
    <t>#Rimini and #Vicenza ITALY</t>
  </si>
  <si>
    <t>Zaria</t>
  </si>
  <si>
    <t>Curaçao</t>
  </si>
  <si>
    <t>Curacao</t>
  </si>
  <si>
    <t>Long Beach CA</t>
  </si>
  <si>
    <t>Kinshasa/Toronto</t>
  </si>
  <si>
    <t>Harare,ZW</t>
  </si>
  <si>
    <t>Catania, Sicilia</t>
  </si>
  <si>
    <t>Abuja Nigeria</t>
  </si>
  <si>
    <t>Catania</t>
  </si>
  <si>
    <t>Firenze, Toscana</t>
  </si>
  <si>
    <t>Italy - Roma</t>
  </si>
  <si>
    <t>Kampala</t>
  </si>
  <si>
    <t>The World</t>
  </si>
  <si>
    <t>An Aussie in Sunny Scotland</t>
  </si>
  <si>
    <t>Sign up for a free trial today</t>
  </si>
  <si>
    <t>Universe</t>
  </si>
  <si>
    <t>AD ERICA</t>
  </si>
  <si>
    <t>Lucca, Tuscany</t>
  </si>
  <si>
    <t>Astana, Kazakhstan</t>
  </si>
  <si>
    <t>Presidente Legambiente Lazio</t>
  </si>
  <si>
    <t>Roma, Italia</t>
  </si>
  <si>
    <t>vivo a Milano, abito a Lodi</t>
  </si>
  <si>
    <t>Teesside UK</t>
  </si>
  <si>
    <t>Chester-le-Street, England</t>
  </si>
  <si>
    <t>County Durham, UK</t>
  </si>
  <si>
    <t>North East England</t>
  </si>
  <si>
    <t>Hartlepool, England</t>
  </si>
  <si>
    <t>zimbabwe</t>
  </si>
  <si>
    <t>Owner Centro Studi Mobilità</t>
  </si>
  <si>
    <t>Frankfurt am Main</t>
  </si>
  <si>
    <t>Brescia, Lombardy</t>
  </si>
  <si>
    <t>Philippines | Vietnam</t>
  </si>
  <si>
    <t>Gweru, Zimbabwe</t>
  </si>
  <si>
    <t>Al Barsha South, Dubai</t>
  </si>
  <si>
    <t>UAE, Abu Dhabi</t>
  </si>
  <si>
    <t>Dublin City, Ireland</t>
  </si>
  <si>
    <t>UK</t>
  </si>
  <si>
    <t>Paris, France</t>
  </si>
  <si>
    <t>Geneva, Switzerland &amp; LA, USA</t>
  </si>
  <si>
    <t>Paris, Nantes, France</t>
  </si>
  <si>
    <t>Montevideo</t>
  </si>
  <si>
    <t>Uruguay</t>
  </si>
  <si>
    <t>Montevideo, Uruguay</t>
  </si>
  <si>
    <t>Donde menos lo imaginas</t>
  </si>
  <si>
    <t>Dorset,UK</t>
  </si>
  <si>
    <t>Bournemouth, England</t>
  </si>
  <si>
    <t>Cape Town, South Africa</t>
  </si>
  <si>
    <t>Dakar, Sénégal</t>
  </si>
  <si>
    <t>Emilia Romagna, Italia</t>
  </si>
  <si>
    <t>Fife</t>
  </si>
  <si>
    <t>Moscow</t>
  </si>
  <si>
    <t>Barcelona</t>
  </si>
  <si>
    <t>Pomigliano d'Arco, Campania</t>
  </si>
  <si>
    <t>Los Angeles</t>
  </si>
  <si>
    <t>Kingston, Jamaica</t>
  </si>
  <si>
    <t>Nairobi, Kenya</t>
  </si>
  <si>
    <t>Milano, via Pantano 9</t>
  </si>
  <si>
    <t>Varese</t>
  </si>
  <si>
    <t>Luxembourg</t>
  </si>
  <si>
    <t>Gweru Zimbabwe</t>
  </si>
  <si>
    <t>12th Ave/ Park Road, Bulawayo,</t>
  </si>
  <si>
    <t>Birmingham &amp; Devon, UK</t>
  </si>
  <si>
    <t>Milan, Italy</t>
  </si>
  <si>
    <t>Downers Grove and Chicago, IL</t>
  </si>
  <si>
    <t>Europa</t>
  </si>
  <si>
    <t>Lodi</t>
  </si>
  <si>
    <t>Italy and Switzerland</t>
  </si>
  <si>
    <t>Geneva</t>
  </si>
  <si>
    <t>Paris</t>
  </si>
  <si>
    <t>Cheshire, UK</t>
  </si>
  <si>
    <t>Bogotá, D.C., Colombia</t>
  </si>
  <si>
    <t>Napoli, Campania</t>
  </si>
  <si>
    <t>New Haven, CT, USA</t>
  </si>
  <si>
    <t>Fircrest, WA</t>
  </si>
  <si>
    <t>St Albans, UK</t>
  </si>
  <si>
    <t xml:space="preserve">Edinburgh, London </t>
  </si>
  <si>
    <t xml:space="preserve">München, Dakar, St Louis </t>
  </si>
  <si>
    <t>at the german-danish border</t>
  </si>
  <si>
    <t>Ekerö, Sverige</t>
  </si>
  <si>
    <t>Moncton, NB     Canada</t>
  </si>
  <si>
    <t>Cairo, Egypt</t>
  </si>
  <si>
    <t>#SayHerName#WalkTogether</t>
  </si>
  <si>
    <t>Jalisco,México.</t>
  </si>
  <si>
    <t>Africa</t>
  </si>
  <si>
    <t>West Milford, NJ</t>
  </si>
  <si>
    <t>Bagno di Romagna</t>
  </si>
  <si>
    <t>#Panamá</t>
  </si>
  <si>
    <t>Genoa, Europe 🇮🇹🇪🇺</t>
  </si>
  <si>
    <t>international</t>
  </si>
  <si>
    <t>India, Working in UAE.</t>
  </si>
  <si>
    <t xml:space="preserve">Uppsala &amp; Manchester </t>
  </si>
  <si>
    <t>Utrecht</t>
  </si>
  <si>
    <t>International</t>
  </si>
  <si>
    <t>Syracuse, NY</t>
  </si>
  <si>
    <t>Washington, D.C.</t>
  </si>
  <si>
    <t>Laguna Beach, CA</t>
  </si>
  <si>
    <t>here, there, and everywhere</t>
  </si>
  <si>
    <t>Natal, Brasil</t>
  </si>
  <si>
    <t>Armagh</t>
  </si>
  <si>
    <t>Kenya</t>
  </si>
  <si>
    <t>Ethiopia</t>
  </si>
  <si>
    <t>Amman</t>
  </si>
  <si>
    <t>Arabia Saudita</t>
  </si>
  <si>
    <t>Middle Kingdom</t>
  </si>
  <si>
    <t>Illinois, USA</t>
  </si>
  <si>
    <t>Oaksterdam</t>
  </si>
  <si>
    <t>Canary Islands, Spain</t>
  </si>
  <si>
    <t>Manhattan, NY</t>
  </si>
  <si>
    <t>Venezia, Veneto</t>
  </si>
  <si>
    <t>Milan, MI</t>
  </si>
  <si>
    <t>North Carolina, USA</t>
  </si>
  <si>
    <t>Ontario, Canada</t>
  </si>
  <si>
    <t>Toronto, Ontario</t>
  </si>
  <si>
    <t>Sidney, British Columbia</t>
  </si>
  <si>
    <t>Colombia Britannica, Canadà</t>
  </si>
  <si>
    <t>Merced, CA</t>
  </si>
  <si>
    <t>Peterborough, Ontario</t>
  </si>
  <si>
    <t>Jejawi, Perlis</t>
  </si>
  <si>
    <t>Selangor, Malaysia</t>
  </si>
  <si>
    <t>Bandar Melaka, Melaka</t>
  </si>
  <si>
    <t>Joburg</t>
  </si>
  <si>
    <t>Via Cardassi 26 - 70121 BARI</t>
  </si>
  <si>
    <t>Monte Sant'Angelo, Puglia</t>
  </si>
  <si>
    <t>Johannesburg</t>
  </si>
  <si>
    <t>Cgena/BsAs/Boston/Lima/Mia/N.Y</t>
  </si>
  <si>
    <t>Seoul, AUH, ETH, IND, MEX</t>
  </si>
  <si>
    <t>World-Wide</t>
  </si>
  <si>
    <t>sito personale</t>
  </si>
  <si>
    <t>Kalyan Dombivali, India</t>
  </si>
  <si>
    <t xml:space="preserve">Podgorica, Montenegro </t>
  </si>
  <si>
    <t>oletepes, kenya</t>
  </si>
  <si>
    <t>Nigeria</t>
  </si>
  <si>
    <t>New Delhi, India</t>
  </si>
  <si>
    <t>Around</t>
  </si>
  <si>
    <t>Aurora, ON</t>
  </si>
  <si>
    <t>Toronto</t>
  </si>
  <si>
    <t>Ontario</t>
  </si>
  <si>
    <t>canada</t>
  </si>
  <si>
    <t>Vancouver, British Columbia</t>
  </si>
  <si>
    <t>Vancouver</t>
  </si>
  <si>
    <t>Nomad</t>
  </si>
  <si>
    <t xml:space="preserve">Dodoma,Tanzania </t>
  </si>
  <si>
    <t>Trinidad W.I.</t>
  </si>
  <si>
    <t>New Jersey, USA</t>
  </si>
  <si>
    <t>Kisumu Kenya</t>
  </si>
  <si>
    <t>Osogbo, Nigeria</t>
  </si>
  <si>
    <t>New Hampshire, USA</t>
  </si>
  <si>
    <t>Gourock, Scotland, Europe</t>
  </si>
  <si>
    <t>Port Colborne, Ontario</t>
  </si>
  <si>
    <t>Alberta, Canada</t>
  </si>
  <si>
    <t>Ottawa Canada</t>
  </si>
  <si>
    <t xml:space="preserve">Brasília, Brazil </t>
  </si>
  <si>
    <t>Morpeth, Northumberland</t>
  </si>
  <si>
    <t>Cities in the World</t>
  </si>
  <si>
    <t>Rome, Italy, World</t>
  </si>
  <si>
    <t>Nairobi</t>
  </si>
  <si>
    <t>Mondo</t>
  </si>
  <si>
    <t>Liguria - Italia</t>
  </si>
  <si>
    <t>Gigiri, Nairobi, Kenya</t>
  </si>
  <si>
    <t>observatoriosostenibilidad.com</t>
  </si>
  <si>
    <t>Kampala-Uganda</t>
  </si>
  <si>
    <t>Etobicoke</t>
  </si>
  <si>
    <t>Windsor, Ontario, Canada</t>
  </si>
  <si>
    <t>Canadà</t>
  </si>
  <si>
    <t>Mississauga, Ontario</t>
  </si>
  <si>
    <t>Papineau</t>
  </si>
  <si>
    <t>Ollie's House</t>
  </si>
  <si>
    <t>Kelowna BC</t>
  </si>
  <si>
    <t>Hamilton,Ontario,Canada</t>
  </si>
  <si>
    <t>milano</t>
  </si>
  <si>
    <t>Roma, via dei Prefetti, 46</t>
  </si>
  <si>
    <t>Brooklyn, NY</t>
  </si>
  <si>
    <t>Guelph, Ontario</t>
  </si>
  <si>
    <t>Berlin, Deutschland</t>
  </si>
  <si>
    <t>México</t>
  </si>
  <si>
    <t>Lima, Peru</t>
  </si>
  <si>
    <t>Alberta</t>
  </si>
  <si>
    <t>Hamilton, Ontario</t>
  </si>
  <si>
    <t>Lagos, Nigeria</t>
  </si>
  <si>
    <t>Bournemouth, UK and Wordwide</t>
  </si>
  <si>
    <t>Brighton, UK</t>
  </si>
  <si>
    <t>Belgrade, Republic of Serbia</t>
  </si>
  <si>
    <t>Belgrado</t>
  </si>
  <si>
    <t>London, UK</t>
  </si>
  <si>
    <t>Belgrado, Serbia</t>
  </si>
  <si>
    <t>Srbija</t>
  </si>
  <si>
    <t>India</t>
  </si>
  <si>
    <t>Milano, Italia, Europa</t>
  </si>
  <si>
    <t>South Asia</t>
  </si>
  <si>
    <t>Llanfyllin, Wales</t>
  </si>
  <si>
    <t>Vienna, Austria</t>
  </si>
  <si>
    <t>Freiburg im Breisgau, Germany</t>
  </si>
  <si>
    <t>Playa del Carmen</t>
  </si>
  <si>
    <t>Sweden, India</t>
  </si>
  <si>
    <t>Ottawa South/Ottawa-Sud</t>
  </si>
  <si>
    <t>dopo le 20:00 sempre in cucina</t>
  </si>
  <si>
    <t>Edinburgh, Scotland</t>
  </si>
  <si>
    <t>Dubai, United Arab Emirates</t>
  </si>
  <si>
    <t>Abou Dabi, Emirats Arabes Unis</t>
  </si>
  <si>
    <t>Hashemite Kingdom of Jordan</t>
  </si>
  <si>
    <t>Bxl</t>
  </si>
  <si>
    <t xml:space="preserve"> Brussels </t>
  </si>
  <si>
    <t>St. John's, NL, Canada</t>
  </si>
  <si>
    <t>Guest on Treaty 7 Lands</t>
  </si>
  <si>
    <t>Dar es Salaam, Tanzania</t>
  </si>
  <si>
    <t>Thiene - Italy</t>
  </si>
  <si>
    <t>San Jose, CA &amp; Addis Ababa</t>
  </si>
  <si>
    <t>Beirut</t>
  </si>
  <si>
    <t>Toronto, Canada</t>
  </si>
  <si>
    <t>Mexican@Malaysia</t>
  </si>
  <si>
    <t>Kuala Lumpur City, Kuala Lumpur Federal Territory</t>
  </si>
  <si>
    <t>Berlin, Germany</t>
  </si>
  <si>
    <t>Newton Aycliffe, England</t>
  </si>
  <si>
    <t>Detroit, MI</t>
  </si>
  <si>
    <t>Austin, Texas</t>
  </si>
  <si>
    <t>Sao Paulo, Brazil</t>
  </si>
  <si>
    <t>Saco, ME</t>
  </si>
  <si>
    <t>Ohio, USA</t>
  </si>
  <si>
    <t>South Gate, CA</t>
  </si>
  <si>
    <t>Africa &amp; it’s not a country</t>
  </si>
  <si>
    <t>Addis Ababa, Ethiopia</t>
  </si>
  <si>
    <t>Ireland</t>
  </si>
  <si>
    <t>St. John's, NL</t>
  </si>
  <si>
    <t>Rome, Italy</t>
  </si>
  <si>
    <t>Toronto, Ontario, Canada</t>
  </si>
  <si>
    <t>Jakarta Capital Region</t>
  </si>
  <si>
    <t>Italy, a Sud di Mozart</t>
  </si>
  <si>
    <t xml:space="preserve">West Coast </t>
  </si>
  <si>
    <t>Toronto/Montreal</t>
  </si>
  <si>
    <t>The Internet &amp; NYC</t>
  </si>
  <si>
    <t>NYC</t>
  </si>
  <si>
    <t>E.A</t>
  </si>
  <si>
    <t>New York City</t>
  </si>
  <si>
    <t>Qroland</t>
  </si>
  <si>
    <t>Berlino, Germania</t>
  </si>
  <si>
    <t>Being In The World(R)</t>
  </si>
  <si>
    <t>Istanbul / Turkey</t>
  </si>
  <si>
    <t>Somewhere Near Houston</t>
  </si>
  <si>
    <t>Hungary</t>
  </si>
  <si>
    <t>norfolk, va.</t>
  </si>
  <si>
    <t>Thanjavur, India</t>
  </si>
  <si>
    <t>Dutch Embassy, Parijs</t>
  </si>
  <si>
    <t>Kigali</t>
  </si>
  <si>
    <t>Morocco</t>
  </si>
  <si>
    <t>Rabat</t>
  </si>
  <si>
    <t>Around the world</t>
  </si>
  <si>
    <t>Shoreham-by-Sea, England</t>
  </si>
  <si>
    <t>Bonn, Germany</t>
  </si>
  <si>
    <t>Parliament Buildings, Nairobi</t>
  </si>
  <si>
    <t>Nairobi, Kenya: Call us 0724 256 448 / 0733 780 000 or SMS 22359</t>
  </si>
  <si>
    <t xml:space="preserve">Republic of Kenya </t>
  </si>
  <si>
    <t>Mombasa</t>
  </si>
  <si>
    <t>Gothenburg, Sweden</t>
  </si>
  <si>
    <t>Nairobi Kenya</t>
  </si>
  <si>
    <t>EAST AFRICA|Luo|Kenyan</t>
  </si>
  <si>
    <t>Planet Earth</t>
  </si>
  <si>
    <t>Genova, Liguria</t>
  </si>
  <si>
    <t>Niort</t>
  </si>
  <si>
    <t>New York and the World</t>
  </si>
  <si>
    <t>Monza, Lombardia</t>
  </si>
  <si>
    <t>Oxford</t>
  </si>
  <si>
    <t>Oslo, Norway</t>
  </si>
  <si>
    <t>Lincoln, UK</t>
  </si>
  <si>
    <t>London, United Kingdom</t>
  </si>
  <si>
    <t>Jakarta</t>
  </si>
  <si>
    <t>HQ Geneva, Switzerland</t>
  </si>
  <si>
    <t>Kenya🇰🇰🇪🇪</t>
  </si>
  <si>
    <t>Milan, Lombardy</t>
  </si>
  <si>
    <t>North West England / Brussels</t>
  </si>
  <si>
    <t>Pesaro, Marche</t>
  </si>
  <si>
    <t>Kyiv, Ukriane</t>
  </si>
  <si>
    <t xml:space="preserve">India </t>
  </si>
  <si>
    <t>Bangalore, India</t>
  </si>
  <si>
    <t>Global (HQs London/Edinburgh)</t>
  </si>
  <si>
    <t>Bengaluru, India</t>
  </si>
  <si>
    <t>Lazio, Italia</t>
  </si>
  <si>
    <t>via S. F. d'Assisi 8/A, Torino</t>
  </si>
  <si>
    <t>planet earth</t>
  </si>
  <si>
    <t xml:space="preserve">Lexington, Kentucky </t>
  </si>
  <si>
    <t>Ottawa Centre</t>
  </si>
  <si>
    <t>Mirano, Veneto</t>
  </si>
  <si>
    <t>Bowmore, Scotland</t>
  </si>
  <si>
    <t>Lisbon</t>
  </si>
  <si>
    <t>Valencia, España</t>
  </si>
  <si>
    <t>Dakar, Senegal</t>
  </si>
  <si>
    <t>Houghton-le-Spring, England</t>
  </si>
  <si>
    <t>Sunderland, United Kingdom</t>
  </si>
  <si>
    <t>Peterlee, County Durham</t>
  </si>
  <si>
    <t>Seaham, County Durham</t>
  </si>
  <si>
    <t>Darlington</t>
  </si>
  <si>
    <t xml:space="preserve">Tyneside/Wearside/Durham </t>
  </si>
  <si>
    <t>North East of England</t>
  </si>
  <si>
    <t>The New Inn, Blaydon</t>
  </si>
  <si>
    <t>Durham City, UK</t>
  </si>
  <si>
    <t>U.S.</t>
  </si>
  <si>
    <t>Vermont</t>
  </si>
  <si>
    <t>Nairobi the City in the Sun</t>
  </si>
  <si>
    <t>between France, UK, Kenya and</t>
  </si>
  <si>
    <t>Manchester</t>
  </si>
  <si>
    <t>Northern England</t>
  </si>
  <si>
    <t>Gtr Manc Birding City Region</t>
  </si>
  <si>
    <t>Manchester, UK</t>
  </si>
  <si>
    <t>Greater Manchester</t>
  </si>
  <si>
    <t>Bratislava</t>
  </si>
  <si>
    <t>Edmonton</t>
  </si>
  <si>
    <t>Melbourne, Australia</t>
  </si>
  <si>
    <t>Entre aquí y allá</t>
  </si>
  <si>
    <t>Ottawa, Ontario, Canada</t>
  </si>
  <si>
    <t>Ottawa / Hearst</t>
  </si>
  <si>
    <t>Head of St. Marg's Bay, NS</t>
  </si>
  <si>
    <t>K’jipuktuk Halifax</t>
  </si>
  <si>
    <t>Philippines</t>
  </si>
  <si>
    <t>Global Citizens</t>
  </si>
  <si>
    <t>New Zealand</t>
  </si>
  <si>
    <t>We're global.</t>
  </si>
  <si>
    <t>Finlandia</t>
  </si>
  <si>
    <t>Tower Hamlets</t>
  </si>
  <si>
    <t>Castellanza (Varese) Italy</t>
  </si>
  <si>
    <t xml:space="preserve">Addis Ababa </t>
  </si>
  <si>
    <t>Bulawayo, ZW.</t>
  </si>
  <si>
    <t>Somero/Turku, Finland</t>
  </si>
  <si>
    <t>Manchester, England</t>
  </si>
  <si>
    <t>KWA BAITE</t>
  </si>
  <si>
    <t>Kenia</t>
  </si>
  <si>
    <t>France, Europe, Earth</t>
  </si>
  <si>
    <t>Hertford</t>
  </si>
  <si>
    <t>Michigan, USA</t>
  </si>
  <si>
    <t>Oakland, CA</t>
  </si>
  <si>
    <t>Oakland, California</t>
  </si>
  <si>
    <t>Liverpool, UK</t>
  </si>
  <si>
    <t>England, United Kingdom</t>
  </si>
  <si>
    <t>Cattolica, Emilia Romagna</t>
  </si>
  <si>
    <t>Frascati, Lazio</t>
  </si>
  <si>
    <t>Lecce, Puglia</t>
  </si>
  <si>
    <t>Alexandria, VA</t>
  </si>
  <si>
    <t>Verona, Veneto</t>
  </si>
  <si>
    <t>Lombardia, Italia</t>
  </si>
  <si>
    <t>Portici</t>
  </si>
  <si>
    <t>sindaco di Latronico (PZ)</t>
  </si>
  <si>
    <t>pensionato</t>
  </si>
  <si>
    <t>Somewhere out there</t>
  </si>
  <si>
    <t>Sicilia, Italia</t>
  </si>
  <si>
    <t>Civitavecchia</t>
  </si>
  <si>
    <t>Oxford, United Kingdom</t>
  </si>
  <si>
    <t>Correggio, Emilia Romagna</t>
  </si>
  <si>
    <t>Castenedolo</t>
  </si>
  <si>
    <t>Wayne PA</t>
  </si>
  <si>
    <t>Sydney, Melbourne, Perth and Brisbane</t>
  </si>
  <si>
    <t>Singapore</t>
  </si>
  <si>
    <t>Torino</t>
  </si>
  <si>
    <t>BANkok</t>
  </si>
  <si>
    <t>Fredericton, NB</t>
  </si>
  <si>
    <t>Calgary, Alberta</t>
  </si>
  <si>
    <t>Quispamsis, NB</t>
  </si>
  <si>
    <t>Treaty 1 territory</t>
  </si>
  <si>
    <t>62 Chestnut St. Tuckahoe, NY</t>
  </si>
  <si>
    <t>Beijing, China</t>
  </si>
  <si>
    <t>Piemonte</t>
  </si>
  <si>
    <t>Universal Everywhere</t>
  </si>
  <si>
    <t>Harare</t>
  </si>
  <si>
    <t>Asia Pacific</t>
  </si>
  <si>
    <t>Pacific Islands</t>
  </si>
  <si>
    <t>Samassi</t>
  </si>
  <si>
    <t>castenaso</t>
  </si>
  <si>
    <t>Rivignano</t>
  </si>
  <si>
    <t xml:space="preserve">Rome, Italy </t>
  </si>
  <si>
    <t>denmark</t>
  </si>
  <si>
    <t>Greater Manchester UK</t>
  </si>
  <si>
    <t>Chiari, Lombardia</t>
  </si>
  <si>
    <t>Via XXV Aprile 18, Rovato (Bs)</t>
  </si>
  <si>
    <t>All over the world</t>
  </si>
  <si>
    <t>Monsano (AN)</t>
  </si>
  <si>
    <t>Chiari - Brescia - Italia</t>
  </si>
  <si>
    <t>Europe (HQ in London)</t>
  </si>
  <si>
    <t>http://t.co/XKSqDx7U1B</t>
  </si>
  <si>
    <t>https://t.co/cD8tEGX3N0</t>
  </si>
  <si>
    <t>https://t.co/yTWiDFM7gq</t>
  </si>
  <si>
    <t>https://t.co/MoayDQc6Pe</t>
  </si>
  <si>
    <t>http://t.co/ViqIAQBBjJ</t>
  </si>
  <si>
    <t>https://t.co/h9cEgjpww3</t>
  </si>
  <si>
    <t>http://t.co/hYWbNiEMka</t>
  </si>
  <si>
    <t>https://t.co/pqr335mYp3</t>
  </si>
  <si>
    <t>http://t.co/OkdVF6JAlf</t>
  </si>
  <si>
    <t>http://t.co/NTF5122uUX</t>
  </si>
  <si>
    <t>https://t.co/wnXjoAuCXs</t>
  </si>
  <si>
    <t>http://t.co/5rkccT24hW</t>
  </si>
  <si>
    <t>http://t.co/KFHJruVfh9</t>
  </si>
  <si>
    <t>http://t.co/86qHheE36b</t>
  </si>
  <si>
    <t>https://t.co/MihqrJPlqZ</t>
  </si>
  <si>
    <t>http://t.co/3LDHnkRZSG</t>
  </si>
  <si>
    <t>https://t.co/mGSdQ4JStJ</t>
  </si>
  <si>
    <t>https://t.co/0rpozpuvNb</t>
  </si>
  <si>
    <t>http://t.co/Re1g1LNCiN</t>
  </si>
  <si>
    <t>https://t.co/DtB5AKtrob</t>
  </si>
  <si>
    <t>https://t.co/4sWXlltUSC</t>
  </si>
  <si>
    <t>https://t.co/f62hqDwGXt</t>
  </si>
  <si>
    <t>https://t.co/jCGarrFqWh</t>
  </si>
  <si>
    <t>http://t.co/7nPNmGBtlQ</t>
  </si>
  <si>
    <t>http://t.co/FUBHwozbC0</t>
  </si>
  <si>
    <t>https://t.co/RTDtOG1iAd</t>
  </si>
  <si>
    <t>https://t.co/WUTGKx6xkL</t>
  </si>
  <si>
    <t>https://t.co/UucUL98Rh9</t>
  </si>
  <si>
    <t>https://t.co/DY983MUhrc</t>
  </si>
  <si>
    <t>http://t.co/UgzXRo4gey</t>
  </si>
  <si>
    <t>http://t.co/vwYt0FEhrn</t>
  </si>
  <si>
    <t>https://t.co/aXYlc21as4</t>
  </si>
  <si>
    <t>https://t.co/5lVAspqbSV</t>
  </si>
  <si>
    <t>http://t.co/ku4ptyWV42</t>
  </si>
  <si>
    <t>https://t.co/9K45yHNbU8</t>
  </si>
  <si>
    <t>http://t.co/HBD2EU5kvK</t>
  </si>
  <si>
    <t>https://t.co/AAHFCoFI6X</t>
  </si>
  <si>
    <t>https://t.co/wU1ohcG26r</t>
  </si>
  <si>
    <t>https://t.co/MWb3iouYNp</t>
  </si>
  <si>
    <t>https://t.co/FbO8rTp5hH</t>
  </si>
  <si>
    <t>http://t.co/YiJJP7JdXR</t>
  </si>
  <si>
    <t>http://t.co/xOnHkNFG8m</t>
  </si>
  <si>
    <t>https://t.co/zqnaEYQX7S</t>
  </si>
  <si>
    <t>http://t.co/7u1t6msDtE</t>
  </si>
  <si>
    <t>https://t.co/0vXBtxIncP</t>
  </si>
  <si>
    <t>https://t.co/9w8ht23zvB</t>
  </si>
  <si>
    <t>https://t.co/FkfUh4H5zK</t>
  </si>
  <si>
    <t>https://t.co/eNtl0s7u9a</t>
  </si>
  <si>
    <t>http://t.co/bUaJ2ey5GQ</t>
  </si>
  <si>
    <t>https://t.co/TM35oSmNNE</t>
  </si>
  <si>
    <t>https://t.co/pKqP9vPdfS</t>
  </si>
  <si>
    <t>https://t.co/UaF3hBTs9s</t>
  </si>
  <si>
    <t>http://t.co/X1leRtMM0t</t>
  </si>
  <si>
    <t>https://t.co/yI2E66CkCN</t>
  </si>
  <si>
    <t>https://t.co/Z3d8d7ObMX</t>
  </si>
  <si>
    <t>https://t.co/ChiiXMBMZU</t>
  </si>
  <si>
    <t>http://t.co/iVUiIfuRXq</t>
  </si>
  <si>
    <t>https://t.co/PD0fY9Ih14</t>
  </si>
  <si>
    <t>https://t.co/w0iwXfTMkL</t>
  </si>
  <si>
    <t>http://t.co/kZVIZzlwTV</t>
  </si>
  <si>
    <t>https://t.co/UWpMlOrh9G</t>
  </si>
  <si>
    <t>https://t.co/onNpEG44hL</t>
  </si>
  <si>
    <t>https://t.co/Ig1IQ3f7VH</t>
  </si>
  <si>
    <t>https://t.co/xgqhVAfebZ</t>
  </si>
  <si>
    <t>https://t.co/AKJgTzTEqy</t>
  </si>
  <si>
    <t>https://t.co/NP3bJoQbnp</t>
  </si>
  <si>
    <t>https://t.co/0GazSIckiX</t>
  </si>
  <si>
    <t>https://t.co/g92vUTqnco</t>
  </si>
  <si>
    <t>http://t.co/v0Hyu5UZvF</t>
  </si>
  <si>
    <t>https://t.co/gJ0fumvzZX</t>
  </si>
  <si>
    <t>https://t.co/QEBRDNI5jg</t>
  </si>
  <si>
    <t>https://t.co/unBh0YJIgx</t>
  </si>
  <si>
    <t>https://t.co/mJgH48uO1X</t>
  </si>
  <si>
    <t>https://t.co/JfDkLAHpy0</t>
  </si>
  <si>
    <t>https://t.co/bRfhD6gins</t>
  </si>
  <si>
    <t>https://t.co/QaNenfbEuq</t>
  </si>
  <si>
    <t>https://t.co/D5cyxhRBiU</t>
  </si>
  <si>
    <t>https://t.co/wnh0gzqQRb</t>
  </si>
  <si>
    <t>https://t.co/LpI28ERMG8</t>
  </si>
  <si>
    <t>https://t.co/Yt7OjWZUPI</t>
  </si>
  <si>
    <t>https://t.co/PBhUezpN1v</t>
  </si>
  <si>
    <t>https://t.co/u1eQok30Es</t>
  </si>
  <si>
    <t>http://t.co/Eou502qyKS</t>
  </si>
  <si>
    <t>https://t.co/RC5J39fTRc</t>
  </si>
  <si>
    <t>https://t.co/pvONoxrP4j</t>
  </si>
  <si>
    <t>https://t.co/KJVRSgtWBl</t>
  </si>
  <si>
    <t>https://t.co/SVxUD8zT2a</t>
  </si>
  <si>
    <t>https://t.co/tDSH46bdwD</t>
  </si>
  <si>
    <t>https://t.co/S3UXcXprn9</t>
  </si>
  <si>
    <t>https://t.co/RlWmaP7aTD</t>
  </si>
  <si>
    <t>https://t.co/yBWgtAMCf0</t>
  </si>
  <si>
    <t>https://t.co/vVIXmBrJUh</t>
  </si>
  <si>
    <t>https://t.co/YNctywU4U8</t>
  </si>
  <si>
    <t>http://t.co/fOXRqkww9w</t>
  </si>
  <si>
    <t>https://t.co/lZvlAbQXny</t>
  </si>
  <si>
    <t>https://t.co/0rFKngFMW3</t>
  </si>
  <si>
    <t>https://t.co/qbgE6JOO1j</t>
  </si>
  <si>
    <t>https://t.co/VDPB18Btlk</t>
  </si>
  <si>
    <t>https://t.co/tOtmx9KLnH</t>
  </si>
  <si>
    <t>https://t.co/wtO8vxGcY7</t>
  </si>
  <si>
    <t>https://t.co/zxFIsN5STF</t>
  </si>
  <si>
    <t>https://t.co/C8ltoRg7WI</t>
  </si>
  <si>
    <t>https://t.co/od823Z3lpQ</t>
  </si>
  <si>
    <t>https://t.co/9bevEb31y6</t>
  </si>
  <si>
    <t>http://t.co/Ku1kPH9TxS</t>
  </si>
  <si>
    <t>https://t.co/n7OklBZjIh</t>
  </si>
  <si>
    <t>https://t.co/jMeqgU7nSv</t>
  </si>
  <si>
    <t>https://t.co/iqeBCqoquJ</t>
  </si>
  <si>
    <t>https://t.co/K3sV2S7kfO</t>
  </si>
  <si>
    <t>http://t.co/fwBPuuexxL</t>
  </si>
  <si>
    <t>https://t.co/IMAof5OSkg</t>
  </si>
  <si>
    <t>https://t.co/266ZJitUW1</t>
  </si>
  <si>
    <t>https://t.co/FRtiyw8PLa</t>
  </si>
  <si>
    <t>https://t.co/uaIrHZJAQv</t>
  </si>
  <si>
    <t>https://t.co/65jBzRkWyP</t>
  </si>
  <si>
    <t>https://t.co/EA7pNQAgQ3</t>
  </si>
  <si>
    <t>https://t.co/QRsMEHV1mH</t>
  </si>
  <si>
    <t>https://t.co/DQcLXQCLok</t>
  </si>
  <si>
    <t>https://t.co/xgAp0uNEEd</t>
  </si>
  <si>
    <t>http://t.co/kEmDXLt7Dv</t>
  </si>
  <si>
    <t>https://t.co/sqgBzStZYz</t>
  </si>
  <si>
    <t>https://t.co/PKHHmZQVhV</t>
  </si>
  <si>
    <t>https://t.co/JyEuANG164</t>
  </si>
  <si>
    <t>http://t.co/EeBu3zBUBI</t>
  </si>
  <si>
    <t>http://t.co/WGVQ0uGLo6</t>
  </si>
  <si>
    <t>https://t.co/q9JVGwwadZ</t>
  </si>
  <si>
    <t>https://t.co/r7wFhiFshy</t>
  </si>
  <si>
    <t>https://t.co/FJq7QJdd5p</t>
  </si>
  <si>
    <t>https://t.co/EWg9IoyErN</t>
  </si>
  <si>
    <t>https://t.co/RDsZj8Gq8t</t>
  </si>
  <si>
    <t>http://t.co/bNX4QvAcaN</t>
  </si>
  <si>
    <t>https://t.co/jaZ8uorLyN</t>
  </si>
  <si>
    <t>https://t.co/Q3JeRepNXf</t>
  </si>
  <si>
    <t>https://t.co/K4bvIZHqro</t>
  </si>
  <si>
    <t>https://t.co/r8C8xhcIru</t>
  </si>
  <si>
    <t>https://t.co/bNX4QvRNzn</t>
  </si>
  <si>
    <t>http://t.co/q76G5sszSg</t>
  </si>
  <si>
    <t>https://t.co/eqclaSb7kb</t>
  </si>
  <si>
    <t>https://t.co/aTMlhnjzO3</t>
  </si>
  <si>
    <t>http://t.co/5po3o6FYeT</t>
  </si>
  <si>
    <t>http://t.co/4dIicQcuJ4</t>
  </si>
  <si>
    <t>http://t.co/WtDG8HkpFI</t>
  </si>
  <si>
    <t>https://t.co/UwO6EwzHOn</t>
  </si>
  <si>
    <t>https://t.co/8H05la2cM8</t>
  </si>
  <si>
    <t>http://t.co/WKBdcAfmCW</t>
  </si>
  <si>
    <t>https://t.co/9yQyNC4Kel</t>
  </si>
  <si>
    <t>https://t.co/VuOdGnHkIa</t>
  </si>
  <si>
    <t>https://t.co/VkHJbbCddl</t>
  </si>
  <si>
    <t>https://t.co/oW1r39yXQl</t>
  </si>
  <si>
    <t>https://t.co/rQdAtRHYTO</t>
  </si>
  <si>
    <t>https://t.co/r1spS6uDc6</t>
  </si>
  <si>
    <t>https://t.co/oAnYA30LyI</t>
  </si>
  <si>
    <t>https://t.co/3kaeDWxcuv</t>
  </si>
  <si>
    <t>https://t.co/cFZ9iKJAvM</t>
  </si>
  <si>
    <t>https://t.co/hAzl9nEU3z</t>
  </si>
  <si>
    <t>http://t.co/bYBSjbsmdQ</t>
  </si>
  <si>
    <t>http://t.co/HiRLznqb6X</t>
  </si>
  <si>
    <t>https://t.co/rUl9uMdgRN</t>
  </si>
  <si>
    <t>https://t.co/UbYgFQhFFP</t>
  </si>
  <si>
    <t>https://t.co/wIv46teCg7</t>
  </si>
  <si>
    <t>https://t.co/Is0BbxPqtF</t>
  </si>
  <si>
    <t>https://t.co/pPfyx7kAQJ</t>
  </si>
  <si>
    <t>https://t.co/9a5n2UylwQ</t>
  </si>
  <si>
    <t>https://t.co/tsZKzL9YgA</t>
  </si>
  <si>
    <t>http://t.co/xFHfsdnhj6</t>
  </si>
  <si>
    <t>http://t.co/L3zohCNQsF</t>
  </si>
  <si>
    <t>https://t.co/JVUwr3aGvJ</t>
  </si>
  <si>
    <t>https://t.co/oKoS6recDc</t>
  </si>
  <si>
    <t>https://t.co/xUWZ20Dmur</t>
  </si>
  <si>
    <t>https://t.co/wMnUwFT2Qc</t>
  </si>
  <si>
    <t>https://t.co/amHuqH4hsl</t>
  </si>
  <si>
    <t>https://t.co/HovVj05Vpj</t>
  </si>
  <si>
    <t>https://t.co/SAGdebMKfV</t>
  </si>
  <si>
    <t>https://t.co/qrwfFd7Kfz</t>
  </si>
  <si>
    <t>https://t.co/VbjWx0tM3s</t>
  </si>
  <si>
    <t>https://t.co/xdGoiiAifT</t>
  </si>
  <si>
    <t>http://t.co/EPW1hHbCmX</t>
  </si>
  <si>
    <t>https://t.co/e0p3NxKkbI</t>
  </si>
  <si>
    <t>https://t.co/97GOYWjrzf</t>
  </si>
  <si>
    <t>https://t.co/YsW836I3bP</t>
  </si>
  <si>
    <t>https://t.co/GaFMiKEiyA</t>
  </si>
  <si>
    <t>https://t.co/4udGjESEGY</t>
  </si>
  <si>
    <t>http://t.co/vOqGvR9dUP</t>
  </si>
  <si>
    <t>https://t.co/Kt6yRHmr1D</t>
  </si>
  <si>
    <t>https://t.co/5fy8EqFetR</t>
  </si>
  <si>
    <t>https://t.co/unhr0VOreD</t>
  </si>
  <si>
    <t>https://t.co/v5qDnr0dhn</t>
  </si>
  <si>
    <t>https://t.co/7G3RUyCw4E</t>
  </si>
  <si>
    <t>https://t.co/4ynFgyVQsP</t>
  </si>
  <si>
    <t>https://t.co/2QEc8fHmoQ</t>
  </si>
  <si>
    <t>https://t.co/brQTybkUMi</t>
  </si>
  <si>
    <t>https://t.co/vgDiVu9cjm</t>
  </si>
  <si>
    <t>https://t.co/UADiOfzFwa</t>
  </si>
  <si>
    <t>https://t.co/EKYm5LZAuQ</t>
  </si>
  <si>
    <t>https://t.co/nBwksDIadI</t>
  </si>
  <si>
    <t>http://t.co/Xmdt4lGMMg</t>
  </si>
  <si>
    <t>https://t.co/r1ohbB8oWj</t>
  </si>
  <si>
    <t>https://t.co/iJa8LyXkj1</t>
  </si>
  <si>
    <t>https://t.co/25RFZKNUJi</t>
  </si>
  <si>
    <t>https://t.co/ALgCUoxcp2</t>
  </si>
  <si>
    <t>https://t.co/g5P8B61a6v</t>
  </si>
  <si>
    <t>https://t.co/cjsGgOHXxP</t>
  </si>
  <si>
    <t>https://t.co/7sbks9ub0j</t>
  </si>
  <si>
    <t>https://t.co/mOc3PiTY1s</t>
  </si>
  <si>
    <t>http://t.co/vt364k9p7y</t>
  </si>
  <si>
    <t>https://t.co/3GSmQbi3Lz</t>
  </si>
  <si>
    <t>https://t.co/MVu68XBw0H</t>
  </si>
  <si>
    <t>https://t.co/uTjXwecled</t>
  </si>
  <si>
    <t>http://t.co/cte7ZpUgVs</t>
  </si>
  <si>
    <t>https://t.co/wTQqS56c7J</t>
  </si>
  <si>
    <t>http://t.co/AGCeFM7pjn</t>
  </si>
  <si>
    <t>https://t.co/TII7JzLrIr</t>
  </si>
  <si>
    <t>https://t.co/tZYitlJ0gP</t>
  </si>
  <si>
    <t>https://t.co/ZmHRnw3XGo</t>
  </si>
  <si>
    <t>https://t.co/iSSMbvjFVW</t>
  </si>
  <si>
    <t>https://t.co/uhUMPUFGpy</t>
  </si>
  <si>
    <t>http://t.co/wjEzc0EtFB</t>
  </si>
  <si>
    <t>https://t.co/YMtjDYvgFb</t>
  </si>
  <si>
    <t>https://t.co/PfAFSVziUo</t>
  </si>
  <si>
    <t>http://t.co/JYN7QMQcZZ</t>
  </si>
  <si>
    <t>http://t.co/oE6UOwjEda</t>
  </si>
  <si>
    <t>https://t.co/8nDATIaNG8</t>
  </si>
  <si>
    <t>http://t.co/jNbr7VrA</t>
  </si>
  <si>
    <t>https://t.co/yeTs3CYBMx</t>
  </si>
  <si>
    <t>http://t.co/C9C2d3Hmhx</t>
  </si>
  <si>
    <t>https://t.co/oL0m4LRp2h</t>
  </si>
  <si>
    <t>http://t.co/gS0FFJhi2o</t>
  </si>
  <si>
    <t>https://t.co/b3br7w6pGr</t>
  </si>
  <si>
    <t>http://t.co/PaOpdjYpqA</t>
  </si>
  <si>
    <t>http://t.co/PSAsrm26dY</t>
  </si>
  <si>
    <t>https://t.co/HHOzh9fEZ6</t>
  </si>
  <si>
    <t>http://t.co/2MRAghBeUX</t>
  </si>
  <si>
    <t>https://t.co/z4eRbvFCeM</t>
  </si>
  <si>
    <t>https://t.co/oajC2KvgN2</t>
  </si>
  <si>
    <t>https://t.co/qtDDRMWqf2</t>
  </si>
  <si>
    <t>https://t.co/C84iD5K9XZ</t>
  </si>
  <si>
    <t>http://t.co/TNX0oNYcuv</t>
  </si>
  <si>
    <t>https://t.co/Xf9oUwVXDM</t>
  </si>
  <si>
    <t>https://t.co/IJefL2bRIW</t>
  </si>
  <si>
    <t>https://t.co/5gmzohVOpq</t>
  </si>
  <si>
    <t>http://t.co/g56s8iciGB</t>
  </si>
  <si>
    <t>http://t.co/amKc3yElkZ</t>
  </si>
  <si>
    <t>http://t.co/UKP0nj3Wgu</t>
  </si>
  <si>
    <t>https://t.co/mRd0zMFoWF</t>
  </si>
  <si>
    <t>https://t.co/5mNSs6iUyS</t>
  </si>
  <si>
    <t>https://t.co/SIDe5omJjY</t>
  </si>
  <si>
    <t>https://t.co/NumQt0ivDh</t>
  </si>
  <si>
    <t>https://t.co/zXWJiGLldw</t>
  </si>
  <si>
    <t>http://t.co/Uy5DdximQL</t>
  </si>
  <si>
    <t>https://t.co/npGjfqSun3</t>
  </si>
  <si>
    <t>https://t.co/PJYPsUYR75</t>
  </si>
  <si>
    <t>https://t.co/zD0Buj010E</t>
  </si>
  <si>
    <t>https://t.co/QZ5El10yGz</t>
  </si>
  <si>
    <t>http://t.co/uoNfsrqYdr</t>
  </si>
  <si>
    <t>https://t.co/ziVhZD3jW1</t>
  </si>
  <si>
    <t>https://t.co/os52HBrYlm</t>
  </si>
  <si>
    <t>https://t.co/PEpocN5zRf</t>
  </si>
  <si>
    <t>https://t.co/YvU51TbK1S</t>
  </si>
  <si>
    <t>https://t.co/UrMbgnVW0R</t>
  </si>
  <si>
    <t>https://t.co/lokCtLq8sp</t>
  </si>
  <si>
    <t>https://t.co/tFQBlfOgsO</t>
  </si>
  <si>
    <t>http://t.co/jfcFadFqW8</t>
  </si>
  <si>
    <t>https://t.co/oKSid0jieU</t>
  </si>
  <si>
    <t>http://t.co/40Ke0CBsF9</t>
  </si>
  <si>
    <t>https://t.co/kVdyAVdTLM</t>
  </si>
  <si>
    <t>https://t.co/0HXgNTVZj1</t>
  </si>
  <si>
    <t>https://t.co/mpvhHghXRh</t>
  </si>
  <si>
    <t>http://t.co/ZERH6aze9W</t>
  </si>
  <si>
    <t>https://t.co/NNoWjNOwHL</t>
  </si>
  <si>
    <t>https://t.co/Y6jycgap7n</t>
  </si>
  <si>
    <t>http://t.co/zop2iDL4UE</t>
  </si>
  <si>
    <t>https://t.co/dg5IS9vUC0</t>
  </si>
  <si>
    <t>http://t.co/SHUOPE74Gz</t>
  </si>
  <si>
    <t>https://t.co/f49ESDUhjC</t>
  </si>
  <si>
    <t>https://t.co/xvxOmYrxda</t>
  </si>
  <si>
    <t>https://t.co/KnE7nKS2E2</t>
  </si>
  <si>
    <t>https://t.co/iSpVyJj9oo</t>
  </si>
  <si>
    <t>https://t.co/1V5fnTTe6Z</t>
  </si>
  <si>
    <t>https://t.co/WVp0EXESPD</t>
  </si>
  <si>
    <t>http://t.co/glQuC0RbL1</t>
  </si>
  <si>
    <t>https://t.co/9H1najrWBg</t>
  </si>
  <si>
    <t>https://t.co/fKEkJuOMrC</t>
  </si>
  <si>
    <t>https://t.co/LAxa9j6hHe</t>
  </si>
  <si>
    <t>http://t.co/fzYO1mzIpH</t>
  </si>
  <si>
    <t>https://t.co/8ZNVwchB6S</t>
  </si>
  <si>
    <t>https://t.co/idl2xwjElc</t>
  </si>
  <si>
    <t>http://t.co/Yf4dwhBIKp</t>
  </si>
  <si>
    <t>http://t.co/SbSZtU9dWR</t>
  </si>
  <si>
    <t>https://t.co/S8dVR1sodB</t>
  </si>
  <si>
    <t>https://t.co/Y90ofmymfr</t>
  </si>
  <si>
    <t>https://t.co/TtKaeqfrTy</t>
  </si>
  <si>
    <t>https://t.co/uHCB36TumB</t>
  </si>
  <si>
    <t>https://t.co/YsPWoLOsmJ</t>
  </si>
  <si>
    <t>https://t.co/OGD6BnPhdF</t>
  </si>
  <si>
    <t>https://t.co/NX3cfA0kbX</t>
  </si>
  <si>
    <t>http://t.co/WzveuVcDuo</t>
  </si>
  <si>
    <t>http://t.co/ATvFVg5AEt</t>
  </si>
  <si>
    <t>https://t.co/1CVu1LYBbY</t>
  </si>
  <si>
    <t>https://t.co/QmtWpMa0S7</t>
  </si>
  <si>
    <t>http://t.co/vAacz7cMEa</t>
  </si>
  <si>
    <t>http://t.co/MNnb18sFNp</t>
  </si>
  <si>
    <t>https://t.co/PPMyQsPlIg</t>
  </si>
  <si>
    <t>https://t.co/xyczExfMBg</t>
  </si>
  <si>
    <t>http://t.co/8q3kAIuc1r</t>
  </si>
  <si>
    <t>https://t.co/QIfnrZE7u6</t>
  </si>
  <si>
    <t>https://t.co/F32Wt7epS7</t>
  </si>
  <si>
    <t>https://t.co/WO6u2pSFC7</t>
  </si>
  <si>
    <t>https://t.co/IpO8BC0e46</t>
  </si>
  <si>
    <t>http://t.co/4vUCNykkZi</t>
  </si>
  <si>
    <t>https://t.co/qLUfIQcXff</t>
  </si>
  <si>
    <t>https://t.co/eq5Haeh8oY</t>
  </si>
  <si>
    <t>https://t.co/bJEKB1D6pY</t>
  </si>
  <si>
    <t>http://t.co/6I0y0UnrlM</t>
  </si>
  <si>
    <t>https://t.co/5NskeFjlam</t>
  </si>
  <si>
    <t>http://t.co/xWehwh1qy0</t>
  </si>
  <si>
    <t>http://t.co/3YdPvBerWU</t>
  </si>
  <si>
    <t>https://t.co/RMkf7jACew</t>
  </si>
  <si>
    <t>https://t.co/K0woP77MSB</t>
  </si>
  <si>
    <t>https://t.co/p9lK6GrFoh</t>
  </si>
  <si>
    <t>https://t.co/DaMSTKfTRO</t>
  </si>
  <si>
    <t>https://t.co/7OOrWA83xg</t>
  </si>
  <si>
    <t>https://t.co/XVeUNiegK0</t>
  </si>
  <si>
    <t>https://t.co/OXhgrMNgtj</t>
  </si>
  <si>
    <t>https://t.co/PYAy6Ouzan</t>
  </si>
  <si>
    <t>https://t.co/mP7bJP5x2b</t>
  </si>
  <si>
    <t>https://t.co/poE97OaIxU</t>
  </si>
  <si>
    <t>https://t.co/gtmIJ2UPuT</t>
  </si>
  <si>
    <t>https://t.co/h6BXcmo2FS</t>
  </si>
  <si>
    <t>https://t.co/OJ9HZ5TV28</t>
  </si>
  <si>
    <t>https://t.co/y4dEIz6Vnx</t>
  </si>
  <si>
    <t>https://t.co/y1XyZbviql</t>
  </si>
  <si>
    <t>https://t.co/1nhJwuvDFe</t>
  </si>
  <si>
    <t>https://t.co/SchJK1pmLC</t>
  </si>
  <si>
    <t>https://t.co/SNbBnzHM7f</t>
  </si>
  <si>
    <t>https://t.co/BVGoEJTQ9H</t>
  </si>
  <si>
    <t>http://t.co/xFqx0Vtvon</t>
  </si>
  <si>
    <t>https://t.co/WiIUIjJ8vk</t>
  </si>
  <si>
    <t>https://t.co/T3BLwF57Na</t>
  </si>
  <si>
    <t>https://t.co/6eJ62iY1KU</t>
  </si>
  <si>
    <t>http://t.co/UYUhDPIZWe</t>
  </si>
  <si>
    <t>http://t.co/rgrhXPnyaO</t>
  </si>
  <si>
    <t>https://t.co/akiV6cljlt</t>
  </si>
  <si>
    <t>https://t.co/oPrfRWIran</t>
  </si>
  <si>
    <t>https://t.co/DDkFbBdbHT</t>
  </si>
  <si>
    <t>https://t.co/hb2U41R6xT</t>
  </si>
  <si>
    <t>http://t.co/Z7sDOAYVgx</t>
  </si>
  <si>
    <t>https://t.co/rTOWu4d4DA</t>
  </si>
  <si>
    <t>https://t.co/tVRipHXolN</t>
  </si>
  <si>
    <t>https://t.co/brZ94HGgny</t>
  </si>
  <si>
    <t>http://t.co/bEJMtAVj75</t>
  </si>
  <si>
    <t>http://t.co/9QqxbXrcA7</t>
  </si>
  <si>
    <t>https://t.co/QWPnwfEQ1u</t>
  </si>
  <si>
    <t>https://t.co/sVr5zMBsK4</t>
  </si>
  <si>
    <t>http://t.co/lkKnQIKgmB</t>
  </si>
  <si>
    <t>https://t.co/v6nFvrzS3o</t>
  </si>
  <si>
    <t>https://t.co/V7QBbvMMPB</t>
  </si>
  <si>
    <t>https://t.co/dZ3UuIqU3u</t>
  </si>
  <si>
    <t>https://t.co/Sa93ky8NqX</t>
  </si>
  <si>
    <t>https://t.co/zjSVLoa6V8</t>
  </si>
  <si>
    <t>https://t.co/cFgyxoElka</t>
  </si>
  <si>
    <t>https://t.co/grZ9hvMiEm</t>
  </si>
  <si>
    <t>http://t.co/ZLZObOnET1</t>
  </si>
  <si>
    <t>https://t.co/44D6vReZpH</t>
  </si>
  <si>
    <t>https://t.co/Qc4MUUGX3j</t>
  </si>
  <si>
    <t>https://t.co/yhuYKhWx6Y</t>
  </si>
  <si>
    <t>http://t.co/9T3DtcDTqX</t>
  </si>
  <si>
    <t>https://t.co/xeyw2j0mrE</t>
  </si>
  <si>
    <t>http://t.co/jylEuSODPB</t>
  </si>
  <si>
    <t>https://t.co/20PlVbG0JE</t>
  </si>
  <si>
    <t>https://t.co/d0DjcNE2Y3</t>
  </si>
  <si>
    <t>https://t.co/zHoKRpFZfc</t>
  </si>
  <si>
    <t>https://t.co/lDUBrc4ar3</t>
  </si>
  <si>
    <t>https://t.co/ibYMDWT3aZ</t>
  </si>
  <si>
    <t>https://t.co/WcoUr3El82</t>
  </si>
  <si>
    <t>http://t.co/E6nc7RuzcD</t>
  </si>
  <si>
    <t>http://t.co/fBjeeBOREm</t>
  </si>
  <si>
    <t>http://t.co/9IBAYJBR0t</t>
  </si>
  <si>
    <t>https://t.co/ToLKmvn0L9</t>
  </si>
  <si>
    <t>https://t.co/gVlGiR8szX</t>
  </si>
  <si>
    <t>http://t.co/BBTqHwEA2y</t>
  </si>
  <si>
    <t>https://t.co/iEHPsqkN91</t>
  </si>
  <si>
    <t>http://t.co/eeujlX74nd</t>
  </si>
  <si>
    <t>https://t.co/YIutGgRqzG</t>
  </si>
  <si>
    <t>https://t.co/vTtr8GVl03</t>
  </si>
  <si>
    <t>https://t.co/DZUNDrVhUm</t>
  </si>
  <si>
    <t>https://t.co/HK7JP2zO8N</t>
  </si>
  <si>
    <t>https://t.co/5Grud5HrfU</t>
  </si>
  <si>
    <t>https://t.co/iZM1m8O056</t>
  </si>
  <si>
    <t>http://t.co/U5kqo326kH</t>
  </si>
  <si>
    <t>https://t.co/qM4cpXA5yb</t>
  </si>
  <si>
    <t>https://t.co/khLK5nFJFy</t>
  </si>
  <si>
    <t>https://t.co/VUMHRg9YtZ</t>
  </si>
  <si>
    <t>http://t.co/z4u1HeXeMD</t>
  </si>
  <si>
    <t>https://t.co/259zf0oNGO</t>
  </si>
  <si>
    <t>https://t.co/OkyCYFMZBO</t>
  </si>
  <si>
    <t>https://t.co/tjcDc1hO1N</t>
  </si>
  <si>
    <t>https://t.co/Hcq247erVc</t>
  </si>
  <si>
    <t>https://t.co/wbkAcy1QE7</t>
  </si>
  <si>
    <t>https://t.co/rHlq2Cogis</t>
  </si>
  <si>
    <t>https://t.co/WEBAJXyFKY</t>
  </si>
  <si>
    <t>https://t.co/vwV7Gkt2VC</t>
  </si>
  <si>
    <t>http://t.co/4Wp1Vfx5B6</t>
  </si>
  <si>
    <t>http://t.co/vGGG5qUOtW</t>
  </si>
  <si>
    <t>https://t.co/PXKCWQzZsZ</t>
  </si>
  <si>
    <t>https://t.co/uBfbbFYxbM</t>
  </si>
  <si>
    <t>http://t.co/DAm1llgIPe</t>
  </si>
  <si>
    <t>https://t.co/GC8pdlNnN0</t>
  </si>
  <si>
    <t>https://t.co/7tOMXgm0s3</t>
  </si>
  <si>
    <t>https://t.co/qwfgzN4ysl</t>
  </si>
  <si>
    <t>http://t.co/osFRqOKd3U</t>
  </si>
  <si>
    <t>https://t.co/PX9iUQLhEo</t>
  </si>
  <si>
    <t>http://t.co/2wFYZPm3Zt</t>
  </si>
  <si>
    <t>https://t.co/iH78wwQ5Pe</t>
  </si>
  <si>
    <t>https://t.co/dPoqU75qOW</t>
  </si>
  <si>
    <t>https://t.co/4lzUkJgZ1r</t>
  </si>
  <si>
    <t>https://t.co/U8ql9QViXk</t>
  </si>
  <si>
    <t>https://t.co/5rSmX5cGkR</t>
  </si>
  <si>
    <t>http://t.co/H5K8y95NJl</t>
  </si>
  <si>
    <t>http://t.co/8ErV4qP72a</t>
  </si>
  <si>
    <t>https://t.co/eN7E3JZMl4</t>
  </si>
  <si>
    <t>http://t.co/xZezV85pEq</t>
  </si>
  <si>
    <t>http://t.co/GnbCst9Gq1</t>
  </si>
  <si>
    <t>https://t.co/4yYfZ9BlXT</t>
  </si>
  <si>
    <t>http://t.co/rdgO6Z3B3b</t>
  </si>
  <si>
    <t>https://t.co/5Vx7PSqN07</t>
  </si>
  <si>
    <t>https://t.co/mmRoXg6xwR</t>
  </si>
  <si>
    <t>https://t.co/LiEAXhMjfp</t>
  </si>
  <si>
    <t>https://t.co/XSHe3RmESB</t>
  </si>
  <si>
    <t>https://t.co/5CcUqplWep</t>
  </si>
  <si>
    <t>https://t.co/GljaYhTTes</t>
  </si>
  <si>
    <t>https://t.co/Oad0x6Vddt</t>
  </si>
  <si>
    <t>https://t.co/HlvrACtv2U</t>
  </si>
  <si>
    <t>https://t.co/EaffrUJmxz</t>
  </si>
  <si>
    <t>http://t.co/tvVUtVDZ0p</t>
  </si>
  <si>
    <t>https://t.co/BV9F0U8r5S</t>
  </si>
  <si>
    <t>http://t.co/uxKvH6AN6x</t>
  </si>
  <si>
    <t>https://t.co/snsQ5wHVkV</t>
  </si>
  <si>
    <t>https://t.co/vV2cZWc43T</t>
  </si>
  <si>
    <t>https://t.co/yeB2KZvP0p</t>
  </si>
  <si>
    <t>https://t.co/K1GHi9HxUZ</t>
  </si>
  <si>
    <t>http://t.co/TLwliORP40</t>
  </si>
  <si>
    <t>https://t.co/Wh5TGqUhGG</t>
  </si>
  <si>
    <t>https://t.co/JOKUrcyWHB</t>
  </si>
  <si>
    <t>https://t.co/E7rAVguOr4</t>
  </si>
  <si>
    <t>https://t.co/ivTVJWmhWw</t>
  </si>
  <si>
    <t>http://t.co/UeaMLzfi</t>
  </si>
  <si>
    <t>https://t.co/MxFwoUXrrG</t>
  </si>
  <si>
    <t>http://t.co/54KH3Gfihw</t>
  </si>
  <si>
    <t>https://t.co/2CroeZuTiu</t>
  </si>
  <si>
    <t>https://t.co/JoOvIUdqcu</t>
  </si>
  <si>
    <t>http://t.co/t1cjAC5GDF</t>
  </si>
  <si>
    <t>https://t.co/NfY8KnUutH</t>
  </si>
  <si>
    <t>http://t.co/rjCkqYje9g</t>
  </si>
  <si>
    <t>https://t.co/zsCOEVoOyC</t>
  </si>
  <si>
    <t>http://t.co/df2H4cZfZw</t>
  </si>
  <si>
    <t>http://t.co/hMSpxTlwuF</t>
  </si>
  <si>
    <t>https://t.co/yiVuWdFd0E</t>
  </si>
  <si>
    <t>http://t.co/zITafTS3cc</t>
  </si>
  <si>
    <t>https://t.co/NcL1mygrl4</t>
  </si>
  <si>
    <t>https://t.co/Ir8r3UNYDt</t>
  </si>
  <si>
    <t>https://t.co/NA4rAijL5z</t>
  </si>
  <si>
    <t>https://t.co/3gRoDomysA</t>
  </si>
  <si>
    <t>https://t.co/SjSiUXv389</t>
  </si>
  <si>
    <t>https://t.co/pC4UtIWJBG</t>
  </si>
  <si>
    <t>https://t.co/cHMHO8LxiU</t>
  </si>
  <si>
    <t>https://t.co/g7SwJrsxrS</t>
  </si>
  <si>
    <t>https://t.co/3BeiYfTPkE</t>
  </si>
  <si>
    <t>https://t.co/gQAt7KoKhD</t>
  </si>
  <si>
    <t>http://t.co/2pzrRPVwhf</t>
  </si>
  <si>
    <t>https://t.co/XwWbqOh8vl</t>
  </si>
  <si>
    <t>https://t.co/YemZYet6z2</t>
  </si>
  <si>
    <t>http://t.co/9R27FNmAwi</t>
  </si>
  <si>
    <t>http://t.co/ZrY8OZO6q5</t>
  </si>
  <si>
    <t>https://t.co/T1dmRvK3um</t>
  </si>
  <si>
    <t>http://t.co/nyximHIeI6</t>
  </si>
  <si>
    <t>http://t.co/1NLX7sJ52o</t>
  </si>
  <si>
    <t>https://t.co/ScePzt3cAe</t>
  </si>
  <si>
    <t>https://t.co/rpke32sHMl</t>
  </si>
  <si>
    <t>https://t.co/PHTRVsGiVd</t>
  </si>
  <si>
    <t>https://t.co/p4hgMBPKVW</t>
  </si>
  <si>
    <t>https://t.co/jLS9yQ474t</t>
  </si>
  <si>
    <t>https://t.co/BEQIlhxoFt</t>
  </si>
  <si>
    <t>http://t.co/iDvnT5ubaK</t>
  </si>
  <si>
    <t>https://t.co/PjQtRpbk9C</t>
  </si>
  <si>
    <t>https://t.co/IxLjEB2zlE</t>
  </si>
  <si>
    <t>https://t.co/1VFlU6BbJW</t>
  </si>
  <si>
    <t>http://t.co/HbaaAKKbgd</t>
  </si>
  <si>
    <t>https://t.co/7W2NY2kVCa</t>
  </si>
  <si>
    <t>https://t.co/vx6DU6UQMg</t>
  </si>
  <si>
    <t>https://t.co/EUsIu3UuJI</t>
  </si>
  <si>
    <t>https://t.co/imbNTLhgeF</t>
  </si>
  <si>
    <t>https://t.co/VdbGk8mNqM</t>
  </si>
  <si>
    <t>https://t.co/89NcVeQnDJ</t>
  </si>
  <si>
    <t>https://t.co/Yookn0QSln</t>
  </si>
  <si>
    <t>https://t.co/XBBji9JpFg</t>
  </si>
  <si>
    <t>https://t.co/7V6ImwNBym</t>
  </si>
  <si>
    <t>https://t.co/7zZyNmS5PB</t>
  </si>
  <si>
    <t>http://t.co/V4qJktTM9t</t>
  </si>
  <si>
    <t>https://t.co/nhmqpNObHu</t>
  </si>
  <si>
    <t>https://t.co/rhFYVZ25vu</t>
  </si>
  <si>
    <t>https://t.co/fxPbdiZdrR</t>
  </si>
  <si>
    <t>http://t.co/c0RLInzVti</t>
  </si>
  <si>
    <t>https://t.co/VdzaJOI1S5</t>
  </si>
  <si>
    <t>https://t.co/20nAvyoFeh</t>
  </si>
  <si>
    <t>http://t.co/cpZXwNzBa1</t>
  </si>
  <si>
    <t>https://t.co/jBzQ6TRMft</t>
  </si>
  <si>
    <t>https://t.co/m8sxq6AJYj</t>
  </si>
  <si>
    <t>https://t.co/OC1SoZuTlx</t>
  </si>
  <si>
    <t>https://t.co/QzAfs6ukZt</t>
  </si>
  <si>
    <t>https://t.co/bBYdMi7LqK</t>
  </si>
  <si>
    <t>https://t.co/iG3Gq9f7ux</t>
  </si>
  <si>
    <t>https://t.co/MxKPiYyLTy</t>
  </si>
  <si>
    <t>https://t.co/x9Jk963ueK</t>
  </si>
  <si>
    <t>https://t.co/M0WnVyDZYF</t>
  </si>
  <si>
    <t>https://t.co/OHYYkRTi7o</t>
  </si>
  <si>
    <t>http://t.co/WRT8KgnDI6</t>
  </si>
  <si>
    <t>https://t.co/UkMp435exT</t>
  </si>
  <si>
    <t>https://t.co/RwachWnHf9</t>
  </si>
  <si>
    <t>http://t.co/NFWa3FsHU7</t>
  </si>
  <si>
    <t>https://t.co/D88V7XDN07</t>
  </si>
  <si>
    <t>https://t.co/Ek2KI8NPfE</t>
  </si>
  <si>
    <t>https://t.co/E42rUssNs7</t>
  </si>
  <si>
    <t>https://t.co/YFISwy0WA9</t>
  </si>
  <si>
    <t>https://t.co/k8bPrVRyz9</t>
  </si>
  <si>
    <t>http://t.co/6nPaN6xDfI</t>
  </si>
  <si>
    <t>http://t.co/YFISwy1upH</t>
  </si>
  <si>
    <t>https://t.co/mNDbqJ15Ko</t>
  </si>
  <si>
    <t>http://t.co/IJhOAVca2T</t>
  </si>
  <si>
    <t>https://t.co/5D7pbURXoS</t>
  </si>
  <si>
    <t>http://t.co/mvA3YX48Lx</t>
  </si>
  <si>
    <t>http://t.co/7YACJ0e8fk</t>
  </si>
  <si>
    <t>http://t.co/LEwf4FTJtK</t>
  </si>
  <si>
    <t>http://t.co/SQYTOxRZsr</t>
  </si>
  <si>
    <t>http://t.co/8rE72GUbiF</t>
  </si>
  <si>
    <t>https://t.co/aESxUstIWM</t>
  </si>
  <si>
    <t>http://t.co/cdfg2VGw1q</t>
  </si>
  <si>
    <t>http://t.co/KoZlxQTSX8</t>
  </si>
  <si>
    <t>https://t.co/sILxIu6hLS</t>
  </si>
  <si>
    <t>http://t.co/8rx4lFTNxZ</t>
  </si>
  <si>
    <t>http://t.co/ErE8JwKaK3</t>
  </si>
  <si>
    <t>http://t.co/yabatiFOmt</t>
  </si>
  <si>
    <t>https://t.co/L8uqn1yhI4</t>
  </si>
  <si>
    <t>http://t.co/XkJKXGpPgf</t>
  </si>
  <si>
    <t>https://t.co/6UmaZxaeIN</t>
  </si>
  <si>
    <t>https://t.co/kNGTH5Nrv4</t>
  </si>
  <si>
    <t>https://t.co/n9eM2DeF7x</t>
  </si>
  <si>
    <t>https://t.co/R1nJwUwLxO</t>
  </si>
  <si>
    <t>https://t.co/oRuo5sC4El</t>
  </si>
  <si>
    <t>https://t.co/4y3kCCMFCG</t>
  </si>
  <si>
    <t>https://t.co/5irdxyQ454</t>
  </si>
  <si>
    <t>https://t.co/aZFI7ityzY</t>
  </si>
  <si>
    <t>https://t.co/cjuqcVMR2g</t>
  </si>
  <si>
    <t>https://t.co/iBqbQ9wkfq</t>
  </si>
  <si>
    <t>https://t.co/LzS5b2Cnji</t>
  </si>
  <si>
    <t>https://t.co/42149DtgDG</t>
  </si>
  <si>
    <t>https://t.co/GQtPtWImqx</t>
  </si>
  <si>
    <t>https://t.co/oOyhGNhRUj</t>
  </si>
  <si>
    <t>https://t.co/FJyIMJezcJ</t>
  </si>
  <si>
    <t>https://t.co/7J4HYNY5Yz</t>
  </si>
  <si>
    <t>https://t.co/LkVntbwpyb</t>
  </si>
  <si>
    <t>https://t.co/Q7NnQ7T4Zl</t>
  </si>
  <si>
    <t>https://t.co/QkC32bUb9p</t>
  </si>
  <si>
    <t>https://t.co/HrvZp6UJwS</t>
  </si>
  <si>
    <t>https://t.co/eoZgnhHRlo</t>
  </si>
  <si>
    <t>http://t.co/6xU1jxQhdI</t>
  </si>
  <si>
    <t>https://t.co/IQvoh3kr2p</t>
  </si>
  <si>
    <t>https://t.co/nHI5UorbR5</t>
  </si>
  <si>
    <t>http://t.co/3JHSWD77I2</t>
  </si>
  <si>
    <t>https://t.co/ba24MEyX5v</t>
  </si>
  <si>
    <t>https://t.co/SHEkMCIfUb</t>
  </si>
  <si>
    <t>https://t.co/uIEpel7tjt</t>
  </si>
  <si>
    <t>https://t.co/I7SSfC4hgj</t>
  </si>
  <si>
    <t>http://t.co/O2bmclJFxq</t>
  </si>
  <si>
    <t>http://t.co/ATIy3mzNl2</t>
  </si>
  <si>
    <t>https://t.co/BZpqCcvaco</t>
  </si>
  <si>
    <t>https://t.co/OKMvigEnLl</t>
  </si>
  <si>
    <t>https://t.co/8kinQv7KK2</t>
  </si>
  <si>
    <t>http://t.co/8WslYe5paF</t>
  </si>
  <si>
    <t>https://t.co/erYsRphszU</t>
  </si>
  <si>
    <t>https://t.co/ltEFSsEfGC</t>
  </si>
  <si>
    <t>https://t.co/7qqqqD84OC</t>
  </si>
  <si>
    <t>https://t.co/jvD9OmcK1d</t>
  </si>
  <si>
    <t>http://t.co/IzcfhHHszW</t>
  </si>
  <si>
    <t>http://t.co/ExXgUDCZdA</t>
  </si>
  <si>
    <t>https://t.co/Sq1VEbVZYE</t>
  </si>
  <si>
    <t>https://t.co/utEAC1tU5J</t>
  </si>
  <si>
    <t>https://t.co/rUSoNIE4Me</t>
  </si>
  <si>
    <t>https://t.co/zLriXSDrQo</t>
  </si>
  <si>
    <t>https://t.co/gU8NKuAHVr</t>
  </si>
  <si>
    <t>http://t.co/YNaBgCqLW9</t>
  </si>
  <si>
    <t>http://t.co/MZgz6pIkKw</t>
  </si>
  <si>
    <t>https://t.co/A0JmKtqo3E</t>
  </si>
  <si>
    <t>https://t.co/5wYFb3NUCi</t>
  </si>
  <si>
    <t>https://t.co/8nOdJ7bEzp</t>
  </si>
  <si>
    <t>https://t.co/QFqiBMIDbI</t>
  </si>
  <si>
    <t>https://t.co/tRssoKrptE</t>
  </si>
  <si>
    <t>https://t.co/GnbvWhdebj</t>
  </si>
  <si>
    <t>http://t.co/CqyBmmWpb5</t>
  </si>
  <si>
    <t>https://t.co/kVZLb7c4OE</t>
  </si>
  <si>
    <t>https://t.co/6hkOkdh7WL</t>
  </si>
  <si>
    <t>http://t.co/M8NWxYmO8F</t>
  </si>
  <si>
    <t>https://t.co/W1TeaO77GX</t>
  </si>
  <si>
    <t>https://t.co/CIXsg2FNM1</t>
  </si>
  <si>
    <t>http://t.co/47RmlC0Wnd</t>
  </si>
  <si>
    <t>http://t.co/Or8Mktq3b3</t>
  </si>
  <si>
    <t>https://t.co/p9CRyPXlPy</t>
  </si>
  <si>
    <t>https://t.co/RRaxsU4wYV</t>
  </si>
  <si>
    <t>https://t.co/nnU39mHFoa</t>
  </si>
  <si>
    <t>http://t.co/kZihsTLEr7</t>
  </si>
  <si>
    <t>https://t.co/8gn3tCfEa3</t>
  </si>
  <si>
    <t>https://t.co/eyEHD6GU4L</t>
  </si>
  <si>
    <t>http://t.co/9nfYlSK7vq</t>
  </si>
  <si>
    <t>https://t.co/iRtRC5ACk2</t>
  </si>
  <si>
    <t>https://t.co/op60sjPh98</t>
  </si>
  <si>
    <t>http://t.co/XeJDAA1TXP</t>
  </si>
  <si>
    <t>https://t.co/8oXIFd5XH5</t>
  </si>
  <si>
    <t>http://t.co/ma2GimFluG</t>
  </si>
  <si>
    <t>http://t.co/gQSB62MjZE</t>
  </si>
  <si>
    <t>https://t.co/PD9pnaxRhf</t>
  </si>
  <si>
    <t>https://t.co/450Aykdwgm</t>
  </si>
  <si>
    <t>https://t.co/cccu9w5Szd</t>
  </si>
  <si>
    <t>https://t.co/tgVsEkXSzu</t>
  </si>
  <si>
    <t>https://t.co/UVsybjlAll</t>
  </si>
  <si>
    <t>https://t.co/haVQTSmNgP</t>
  </si>
  <si>
    <t>http://t.co/Tvh9YQYwGm</t>
  </si>
  <si>
    <t>https://t.co/bIyvHE7myq</t>
  </si>
  <si>
    <t>http://t.co/yOS3ygcJSK</t>
  </si>
  <si>
    <t>https://t.co/P3GXTF4gTa</t>
  </si>
  <si>
    <t>https://t.co/JyhDjJTrAp</t>
  </si>
  <si>
    <t>https://t.co/iOAghGqjnZ</t>
  </si>
  <si>
    <t>https://t.co/kZLlU4BABb</t>
  </si>
  <si>
    <t>https://t.co/yihIfC5b4i</t>
  </si>
  <si>
    <t>http://t.co/1X2LAonIAz</t>
  </si>
  <si>
    <t>https://t.co/Re1g1LNCiN</t>
  </si>
  <si>
    <t>https://t.co/q1pVNiDVaE</t>
  </si>
  <si>
    <t>https://t.co/HZqLowEOEZ</t>
  </si>
  <si>
    <t>https://t.co/O9RqLtHWmk</t>
  </si>
  <si>
    <t>https://t.co/MIKs1o7HDb</t>
  </si>
  <si>
    <t>https://t.co/aeRIdFM71Y</t>
  </si>
  <si>
    <t>https://t.co/JZTXaJYewJ</t>
  </si>
  <si>
    <t>http://t.co/H9OcpCxG96</t>
  </si>
  <si>
    <t>https://t.co/z7FEMPJFdJ</t>
  </si>
  <si>
    <t>https://t.co/37b8LtMyhL</t>
  </si>
  <si>
    <t>https://t.co/vpYryloVmO</t>
  </si>
  <si>
    <t>https://t.co/WQmeth4gCi</t>
  </si>
  <si>
    <t>http://t.co/bACcopAXyK</t>
  </si>
  <si>
    <t>http://t.co/t1sLFyQHVP</t>
  </si>
  <si>
    <t>https://t.co/ad5AwHlQMZ</t>
  </si>
  <si>
    <t>https://t.co/DdGUEYf1IW</t>
  </si>
  <si>
    <t>https://t.co/FRb2Tq9k8T</t>
  </si>
  <si>
    <t>https://t.co/gkR7YJsZY4</t>
  </si>
  <si>
    <t>http://t.co/I2yNLxWJ7u</t>
  </si>
  <si>
    <t>https://t.co/rhYyGsWoXo</t>
  </si>
  <si>
    <t>https://t.co/FEc3Qiyc8Z</t>
  </si>
  <si>
    <t>https://t.co/Qza2o3WTeO</t>
  </si>
  <si>
    <t>http://t.co/abkXUCpsod</t>
  </si>
  <si>
    <t>http://t.co/Nq6dXnP0KV</t>
  </si>
  <si>
    <t>https://t.co/Oh6bakgu4Q</t>
  </si>
  <si>
    <t>https://t.co/RkIzlmdZGj</t>
  </si>
  <si>
    <t>https://t.co/NSMoMbm8aZ</t>
  </si>
  <si>
    <t>http://t.co/QgTcDSck7J</t>
  </si>
  <si>
    <t>https://t.co/D06QLpAVJa</t>
  </si>
  <si>
    <t>https://t.co/ZhaKhsu50i</t>
  </si>
  <si>
    <t>http://t.co/MVLYzeN37D</t>
  </si>
  <si>
    <t>http://t.co/3GXgoLZArv</t>
  </si>
  <si>
    <t>https://t.co/belHBUrMUK</t>
  </si>
  <si>
    <t>https://t.co/qgTItmPrYL</t>
  </si>
  <si>
    <t>https://t.co/yWgcSlEMsA</t>
  </si>
  <si>
    <t>http://t.co/wiw3pdjLlz</t>
  </si>
  <si>
    <t>http://t.co/2L1xwfmRTH</t>
  </si>
  <si>
    <t>https://t.co/s5MaCbT6wY</t>
  </si>
  <si>
    <t>https://t.co/PElZLccjRG</t>
  </si>
  <si>
    <t>https://t.co/9PMvCthtbd</t>
  </si>
  <si>
    <t>http://t.co/71ISmO8dmV</t>
  </si>
  <si>
    <t>https://t.co/o7xBHBC5H6</t>
  </si>
  <si>
    <t>https://t.co/3zNLVc4v98</t>
  </si>
  <si>
    <t>https://t.co/yOS3ygcJSK</t>
  </si>
  <si>
    <t>https://t.co/n2rYxpGf57</t>
  </si>
  <si>
    <t>https://t.co/cz6Eyx2aay</t>
  </si>
  <si>
    <t>http://t.co/tAdj3gReKn</t>
  </si>
  <si>
    <t>http://t.co/Z3JOKIYzYa</t>
  </si>
  <si>
    <t>http://t.co/DWeeX2FZHU</t>
  </si>
  <si>
    <t>http://t.co/VhWYuDEeCV</t>
  </si>
  <si>
    <t>https://t.co/yBAf1fIAu3</t>
  </si>
  <si>
    <t>https://pbs.twimg.com/profile_banners/860101207574159360/1526378371</t>
  </si>
  <si>
    <t>https://pbs.twimg.com/profile_banners/188327876/1437558772</t>
  </si>
  <si>
    <t>https://pbs.twimg.com/profile_banners/994982316047990789/1526564753</t>
  </si>
  <si>
    <t>https://pbs.twimg.com/profile_banners/1026646919035011072/1536755854</t>
  </si>
  <si>
    <t>https://pbs.twimg.com/profile_banners/4338452835/1513614820</t>
  </si>
  <si>
    <t>https://pbs.twimg.com/profile_banners/352515718/1533679339</t>
  </si>
  <si>
    <t>https://pbs.twimg.com/profile_banners/113689734/1525711162</t>
  </si>
  <si>
    <t>https://pbs.twimg.com/profile_banners/958714670843490304/1517412657</t>
  </si>
  <si>
    <t>https://pbs.twimg.com/profile_banners/395218906/1525793103</t>
  </si>
  <si>
    <t>https://pbs.twimg.com/profile_banners/402997564/1521632761</t>
  </si>
  <si>
    <t>https://pbs.twimg.com/profile_banners/109527241/1452114844</t>
  </si>
  <si>
    <t>https://pbs.twimg.com/profile_banners/115313840/1516094157</t>
  </si>
  <si>
    <t>https://pbs.twimg.com/profile_banners/1064047529900339202/1542530113</t>
  </si>
  <si>
    <t>https://pbs.twimg.com/profile_banners/593619510/1349252307</t>
  </si>
  <si>
    <t>https://pbs.twimg.com/profile_banners/409839478/1524454791</t>
  </si>
  <si>
    <t>https://pbs.twimg.com/profile_banners/390065437/1380013978</t>
  </si>
  <si>
    <t>https://pbs.twimg.com/profile_banners/2905258265/1538395365</t>
  </si>
  <si>
    <t>https://pbs.twimg.com/profile_banners/216385253/1542292466</t>
  </si>
  <si>
    <t>https://pbs.twimg.com/profile_banners/18189450/1511005202</t>
  </si>
  <si>
    <t>https://pbs.twimg.com/profile_banners/2397537642/1401802607</t>
  </si>
  <si>
    <t>https://pbs.twimg.com/profile_banners/782176007063298048/1475482076</t>
  </si>
  <si>
    <t>https://pbs.twimg.com/profile_banners/3844929377/1443876235</t>
  </si>
  <si>
    <t>https://pbs.twimg.com/profile_banners/710123158397915136/1540471463</t>
  </si>
  <si>
    <t>https://pbs.twimg.com/profile_banners/567205174/1477639964</t>
  </si>
  <si>
    <t>https://pbs.twimg.com/profile_banners/3313397692/1486562955</t>
  </si>
  <si>
    <t>https://pbs.twimg.com/profile_banners/3662528961/1541090963</t>
  </si>
  <si>
    <t>https://pbs.twimg.com/profile_banners/764074058271059968/1524563753</t>
  </si>
  <si>
    <t>https://pbs.twimg.com/profile_banners/892792496/1542648668</t>
  </si>
  <si>
    <t>https://pbs.twimg.com/profile_banners/37637110/1508490491</t>
  </si>
  <si>
    <t>https://pbs.twimg.com/profile_banners/24671349/1503296107</t>
  </si>
  <si>
    <t>https://pbs.twimg.com/profile_banners/634653876/1511174965</t>
  </si>
  <si>
    <t>https://pbs.twimg.com/profile_banners/3378544636/1530787794</t>
  </si>
  <si>
    <t>https://pbs.twimg.com/profile_banners/4211451707/1479310972</t>
  </si>
  <si>
    <t>https://pbs.twimg.com/profile_banners/821750239568732160/1542013705</t>
  </si>
  <si>
    <t>https://pbs.twimg.com/profile_banners/139640646/1452156039</t>
  </si>
  <si>
    <t>https://pbs.twimg.com/profile_banners/31756271/1531890388</t>
  </si>
  <si>
    <t>https://pbs.twimg.com/profile_banners/285585877/1541445286</t>
  </si>
  <si>
    <t>https://pbs.twimg.com/profile_banners/468602078/1542811603</t>
  </si>
  <si>
    <t>https://pbs.twimg.com/profile_banners/115407042/1516101036</t>
  </si>
  <si>
    <t>https://pbs.twimg.com/profile_banners/3711611172/1527224152</t>
  </si>
  <si>
    <t>https://pbs.twimg.com/profile_banners/10282412/1405160676</t>
  </si>
  <si>
    <t>https://pbs.twimg.com/profile_banners/1003507623214370816/1528134884</t>
  </si>
  <si>
    <t>https://pbs.twimg.com/profile_banners/953316383848386565/1533222042</t>
  </si>
  <si>
    <t>https://pbs.twimg.com/profile_banners/244104169/1516485422</t>
  </si>
  <si>
    <t>https://pbs.twimg.com/profile_banners/77254498/1494631361</t>
  </si>
  <si>
    <t>https://pbs.twimg.com/profile_banners/919104097697091584/1521487486</t>
  </si>
  <si>
    <t>https://pbs.twimg.com/profile_banners/1064755717712814080/1542693623</t>
  </si>
  <si>
    <t>https://pbs.twimg.com/profile_banners/3333086243/1434650832</t>
  </si>
  <si>
    <t>https://pbs.twimg.com/profile_banners/147129584/1538559241</t>
  </si>
  <si>
    <t>https://pbs.twimg.com/profile_banners/774410860341059584/1489175564</t>
  </si>
  <si>
    <t>https://pbs.twimg.com/profile_banners/480630176/1540337672</t>
  </si>
  <si>
    <t>https://pbs.twimg.com/profile_banners/801073771453026304/1516740541</t>
  </si>
  <si>
    <t>https://pbs.twimg.com/profile_banners/364761686/1498058665</t>
  </si>
  <si>
    <t>https://pbs.twimg.com/profile_banners/1059372171531874305/1541410250</t>
  </si>
  <si>
    <t>https://pbs.twimg.com/profile_banners/475624182/1515584461</t>
  </si>
  <si>
    <t>https://pbs.twimg.com/profile_banners/262612734/1537866901</t>
  </si>
  <si>
    <t>https://pbs.twimg.com/profile_banners/727807211221716993/1462363637</t>
  </si>
  <si>
    <t>https://pbs.twimg.com/profile_banners/2834139005/1415458638</t>
  </si>
  <si>
    <t>https://pbs.twimg.com/profile_banners/20065945/1542616200</t>
  </si>
  <si>
    <t>https://pbs.twimg.com/profile_banners/1435263956/1542876937</t>
  </si>
  <si>
    <t>https://pbs.twimg.com/profile_banners/323006370/1521228840</t>
  </si>
  <si>
    <t>https://pbs.twimg.com/profile_banners/2375325668/1542876894</t>
  </si>
  <si>
    <t>https://pbs.twimg.com/profile_banners/798141066155331584/1513849307</t>
  </si>
  <si>
    <t>https://pbs.twimg.com/profile_banners/633646779/1542876918</t>
  </si>
  <si>
    <t>https://pbs.twimg.com/profile_banners/2907927077/1418206172</t>
  </si>
  <si>
    <t>https://pbs.twimg.com/profile_banners/897827900946337792/1502894995</t>
  </si>
  <si>
    <t>https://pbs.twimg.com/profile_banners/833996998542053377/1491770246</t>
  </si>
  <si>
    <t>https://pbs.twimg.com/profile_banners/395836006/1528221151</t>
  </si>
  <si>
    <t>https://pbs.twimg.com/profile_banners/56674519/1534842643</t>
  </si>
  <si>
    <t>https://pbs.twimg.com/profile_banners/928538636513173504/1510226846</t>
  </si>
  <si>
    <t>https://pbs.twimg.com/profile_banners/2578679796/1438347692</t>
  </si>
  <si>
    <t>https://pbs.twimg.com/profile_banners/146401959/1477317449</t>
  </si>
  <si>
    <t>https://pbs.twimg.com/profile_banners/153398478/1525859769</t>
  </si>
  <si>
    <t>https://pbs.twimg.com/profile_banners/868949764007768064/1496024496</t>
  </si>
  <si>
    <t>https://pbs.twimg.com/profile_banners/732973902406819840/1463709355</t>
  </si>
  <si>
    <t>https://pbs.twimg.com/profile_banners/467669838/1380313389</t>
  </si>
  <si>
    <t>https://pbs.twimg.com/profile_banners/4063904476/1446823380</t>
  </si>
  <si>
    <t>https://pbs.twimg.com/profile_banners/769870016/1363562014</t>
  </si>
  <si>
    <t>https://pbs.twimg.com/profile_banners/1347783163/1468259947</t>
  </si>
  <si>
    <t>https://pbs.twimg.com/profile_banners/771822219047608320/1474113337</t>
  </si>
  <si>
    <t>https://pbs.twimg.com/profile_banners/880254171664003072/1499741550</t>
  </si>
  <si>
    <t>https://pbs.twimg.com/profile_banners/2457251504/1497117058</t>
  </si>
  <si>
    <t>https://pbs.twimg.com/profile_banners/955903212/1540382477</t>
  </si>
  <si>
    <t>https://pbs.twimg.com/profile_banners/264493397/1539871053</t>
  </si>
  <si>
    <t>https://pbs.twimg.com/profile_banners/398948830/1390833911</t>
  </si>
  <si>
    <t>https://pbs.twimg.com/profile_banners/494357346/1543402376</t>
  </si>
  <si>
    <t>https://pbs.twimg.com/profile_banners/636139110/1398278895</t>
  </si>
  <si>
    <t>https://pbs.twimg.com/profile_banners/86270578/1541146034</t>
  </si>
  <si>
    <t>https://pbs.twimg.com/profile_banners/1022793682687279106/1532688689</t>
  </si>
  <si>
    <t>https://pbs.twimg.com/profile_banners/14966017/1519725983</t>
  </si>
  <si>
    <t>https://pbs.twimg.com/profile_banners/1498184784/1456413208</t>
  </si>
  <si>
    <t>https://pbs.twimg.com/profile_banners/1052645912961568768/1540056950</t>
  </si>
  <si>
    <t>https://pbs.twimg.com/profile_banners/57289797/1520868841</t>
  </si>
  <si>
    <t>https://pbs.twimg.com/profile_banners/878954347631128577/1536934785</t>
  </si>
  <si>
    <t>https://pbs.twimg.com/profile_banners/555348031/1538428535</t>
  </si>
  <si>
    <t>https://pbs.twimg.com/profile_banners/44196397/1354486475</t>
  </si>
  <si>
    <t>https://pbs.twimg.com/profile_banners/804745288674066432/1532197612</t>
  </si>
  <si>
    <t>https://pbs.twimg.com/profile_banners/280973617/1495028616</t>
  </si>
  <si>
    <t>https://pbs.twimg.com/profile_banners/916434155700932611/1535908478</t>
  </si>
  <si>
    <t>https://pbs.twimg.com/profile_banners/1035807860029054977/1535791595</t>
  </si>
  <si>
    <t>https://pbs.twimg.com/profile_banners/800060796554317824/1498770034</t>
  </si>
  <si>
    <t>https://pbs.twimg.com/profile_banners/51002583/1531110426</t>
  </si>
  <si>
    <t>https://pbs.twimg.com/profile_banners/519388948/1463012209</t>
  </si>
  <si>
    <t>https://pbs.twimg.com/profile_banners/368760126/1529365004</t>
  </si>
  <si>
    <t>https://pbs.twimg.com/profile_banners/95468980/1442941518</t>
  </si>
  <si>
    <t>https://pbs.twimg.com/profile_banners/127881681/1398695691</t>
  </si>
  <si>
    <t>https://pbs.twimg.com/profile_banners/4174252223/1533904456</t>
  </si>
  <si>
    <t>https://pbs.twimg.com/profile_banners/547839306/1487306160</t>
  </si>
  <si>
    <t>https://pbs.twimg.com/profile_banners/903572016753778688/1508368454</t>
  </si>
  <si>
    <t>https://pbs.twimg.com/profile_banners/773362619830849536/1496194960</t>
  </si>
  <si>
    <t>https://pbs.twimg.com/profile_banners/2235191251/1478209056</t>
  </si>
  <si>
    <t>https://pbs.twimg.com/profile_banners/2269520654/1516364586</t>
  </si>
  <si>
    <t>https://pbs.twimg.com/profile_banners/24733117/1485405376</t>
  </si>
  <si>
    <t>https://pbs.twimg.com/profile_banners/23431221/1540519454</t>
  </si>
  <si>
    <t>https://pbs.twimg.com/profile_banners/384923143/1398525951</t>
  </si>
  <si>
    <t>https://pbs.twimg.com/profile_banners/47285504/1448923378</t>
  </si>
  <si>
    <t>https://pbs.twimg.com/profile_banners/12044602/1449012734</t>
  </si>
  <si>
    <t>https://pbs.twimg.com/profile_banners/18498756/1500932150</t>
  </si>
  <si>
    <t>https://pbs.twimg.com/profile_banners/736817874371809280/1508160971</t>
  </si>
  <si>
    <t>https://pbs.twimg.com/profile_banners/10085872/1471887805</t>
  </si>
  <si>
    <t>https://pbs.twimg.com/profile_banners/17905508/1541191888</t>
  </si>
  <si>
    <t>https://pbs.twimg.com/profile_banners/291831562/1538201146</t>
  </si>
  <si>
    <t>https://pbs.twimg.com/profile_banners/21389328/1538118088</t>
  </si>
  <si>
    <t>https://pbs.twimg.com/profile_banners/16476911/1455230359</t>
  </si>
  <si>
    <t>https://pbs.twimg.com/profile_banners/28167824/1543370900</t>
  </si>
  <si>
    <t>https://pbs.twimg.com/profile_banners/172081908/1482443132</t>
  </si>
  <si>
    <t>https://pbs.twimg.com/profile_banners/1350411/1348045228</t>
  </si>
  <si>
    <t>https://pbs.twimg.com/profile_banners/316984446/1539946913</t>
  </si>
  <si>
    <t>https://pbs.twimg.com/profile_banners/1497787496/1538220735</t>
  </si>
  <si>
    <t>https://pbs.twimg.com/profile_banners/1097726185/1359847739</t>
  </si>
  <si>
    <t>https://pbs.twimg.com/profile_banners/2823694738/1475838084</t>
  </si>
  <si>
    <t>https://pbs.twimg.com/profile_banners/132288724/1521763206</t>
  </si>
  <si>
    <t>https://pbs.twimg.com/profile_banners/925112851894865920/1524341291</t>
  </si>
  <si>
    <t>https://pbs.twimg.com/profile_banners/21875834/1491993571</t>
  </si>
  <si>
    <t>https://pbs.twimg.com/profile_banners/45171924/1540205863</t>
  </si>
  <si>
    <t>https://pbs.twimg.com/profile_banners/19671234/1533853136</t>
  </si>
  <si>
    <t>https://pbs.twimg.com/profile_banners/2519065502/1505056336</t>
  </si>
  <si>
    <t>https://pbs.twimg.com/profile_banners/4531076896/1486311667</t>
  </si>
  <si>
    <t>https://pbs.twimg.com/profile_banners/597076862/1465716466</t>
  </si>
  <si>
    <t>https://pbs.twimg.com/profile_banners/437085205/1399391471</t>
  </si>
  <si>
    <t>https://pbs.twimg.com/profile_banners/17282987/1533376680</t>
  </si>
  <si>
    <t>https://pbs.twimg.com/profile_banners/59386332/1543396383</t>
  </si>
  <si>
    <t>https://pbs.twimg.com/profile_banners/723136661840752640/1521206628</t>
  </si>
  <si>
    <t>https://pbs.twimg.com/profile_banners/63835874/1540116976</t>
  </si>
  <si>
    <t>https://pbs.twimg.com/profile_banners/7344572/1540398733</t>
  </si>
  <si>
    <t>https://pbs.twimg.com/profile_banners/1050393436615049216/1539344433</t>
  </si>
  <si>
    <t>https://pbs.twimg.com/profile_banners/894553618749194242/1515786598</t>
  </si>
  <si>
    <t>https://pbs.twimg.com/profile_banners/156568938/1509313217</t>
  </si>
  <si>
    <t>https://pbs.twimg.com/profile_banners/1530732925/1538940650</t>
  </si>
  <si>
    <t>https://pbs.twimg.com/profile_banners/805578104500527106/1480900314</t>
  </si>
  <si>
    <t>https://pbs.twimg.com/profile_banners/942792827960020993/1513863748</t>
  </si>
  <si>
    <t>https://pbs.twimg.com/profile_banners/56968422/1348246116</t>
  </si>
  <si>
    <t>https://pbs.twimg.com/profile_banners/3841313716/1530042206</t>
  </si>
  <si>
    <t>https://pbs.twimg.com/profile_banners/306953937/1536854727</t>
  </si>
  <si>
    <t>https://pbs.twimg.com/profile_banners/70699929/1540695104</t>
  </si>
  <si>
    <t>https://pbs.twimg.com/profile_banners/310310133/1435769017</t>
  </si>
  <si>
    <t>https://pbs.twimg.com/profile_banners/3432613756/1440061720</t>
  </si>
  <si>
    <t>https://pbs.twimg.com/profile_banners/1020078867569102848/1532955324</t>
  </si>
  <si>
    <t>https://pbs.twimg.com/profile_banners/3431531824/1439991560</t>
  </si>
  <si>
    <t>https://pbs.twimg.com/profile_banners/2227922766/1530086798</t>
  </si>
  <si>
    <t>https://pbs.twimg.com/profile_banners/818759390/1536739540</t>
  </si>
  <si>
    <t>https://pbs.twimg.com/profile_banners/850157859065151488/1499956464</t>
  </si>
  <si>
    <t>https://pbs.twimg.com/profile_banners/427291693/1519408700</t>
  </si>
  <si>
    <t>https://pbs.twimg.com/profile_banners/403544693/1539593968</t>
  </si>
  <si>
    <t>https://pbs.twimg.com/profile_banners/1052915667693899776/1539869849</t>
  </si>
  <si>
    <t>https://pbs.twimg.com/profile_banners/47496394/1533915459</t>
  </si>
  <si>
    <t>https://pbs.twimg.com/profile_banners/965951507865767936/1537996899</t>
  </si>
  <si>
    <t>https://pbs.twimg.com/profile_banners/1915033663/1535730917</t>
  </si>
  <si>
    <t>https://pbs.twimg.com/profile_banners/2528343179/1538420062</t>
  </si>
  <si>
    <t>https://pbs.twimg.com/profile_banners/365944742/1477043182</t>
  </si>
  <si>
    <t>https://pbs.twimg.com/profile_banners/1259920976/1432199365</t>
  </si>
  <si>
    <t>https://pbs.twimg.com/profile_banners/23756134/1540556935</t>
  </si>
  <si>
    <t>https://pbs.twimg.com/profile_banners/214502417/1472825534</t>
  </si>
  <si>
    <t>https://pbs.twimg.com/profile_banners/715493316247351296/1543232629</t>
  </si>
  <si>
    <t>https://pbs.twimg.com/profile_banners/801377921759899649/1504196872</t>
  </si>
  <si>
    <t>https://pbs.twimg.com/profile_banners/895745724683608068/1539712775</t>
  </si>
  <si>
    <t>https://pbs.twimg.com/profile_banners/4077160779/1446238236</t>
  </si>
  <si>
    <t>https://pbs.twimg.com/profile_banners/270080593/1441998073</t>
  </si>
  <si>
    <t>https://pbs.twimg.com/profile_banners/772734827829288961/1537865081</t>
  </si>
  <si>
    <t>https://pbs.twimg.com/profile_banners/13900042/1543454465</t>
  </si>
  <si>
    <t>https://pbs.twimg.com/profile_banners/1020030347893985285/1541561655</t>
  </si>
  <si>
    <t>https://pbs.twimg.com/profile_banners/1469370098/1426545856</t>
  </si>
  <si>
    <t>https://pbs.twimg.com/profile_banners/850039969/1484195030</t>
  </si>
  <si>
    <t>https://pbs.twimg.com/profile_banners/985941092829888513/1526475886</t>
  </si>
  <si>
    <t>https://pbs.twimg.com/profile_banners/1467524396/1530454745</t>
  </si>
  <si>
    <t>https://pbs.twimg.com/profile_banners/3300447473/1533646005</t>
  </si>
  <si>
    <t>https://pbs.twimg.com/profile_banners/52891634/1398262135</t>
  </si>
  <si>
    <t>https://pbs.twimg.com/profile_banners/241212622/1542157170</t>
  </si>
  <si>
    <t>https://pbs.twimg.com/profile_banners/2154756716/1457641899</t>
  </si>
  <si>
    <t>https://pbs.twimg.com/profile_banners/808192025027743744/1530957698</t>
  </si>
  <si>
    <t>https://pbs.twimg.com/profile_banners/321769289/1460697083</t>
  </si>
  <si>
    <t>https://pbs.twimg.com/profile_banners/2903323068/1531257483</t>
  </si>
  <si>
    <t>https://pbs.twimg.com/profile_banners/1472925918/1501354115</t>
  </si>
  <si>
    <t>https://pbs.twimg.com/profile_banners/2188488030/1539356998</t>
  </si>
  <si>
    <t>https://pbs.twimg.com/profile_banners/4581046949/1525355239</t>
  </si>
  <si>
    <t>https://pbs.twimg.com/profile_banners/2488639729/1402017546</t>
  </si>
  <si>
    <t>https://pbs.twimg.com/profile_banners/200072226/1390582796</t>
  </si>
  <si>
    <t>https://pbs.twimg.com/profile_banners/126269904/1540644137</t>
  </si>
  <si>
    <t>https://pbs.twimg.com/profile_banners/1104120535/1460727888</t>
  </si>
  <si>
    <t>https://pbs.twimg.com/profile_banners/595530055/1398900853</t>
  </si>
  <si>
    <t>https://pbs.twimg.com/profile_banners/2615330802/1501073432</t>
  </si>
  <si>
    <t>https://pbs.twimg.com/profile_banners/3069881280/1440421901</t>
  </si>
  <si>
    <t>https://pbs.twimg.com/profile_banners/562605566/1522086077</t>
  </si>
  <si>
    <t>https://pbs.twimg.com/profile_banners/960212431/1406148890</t>
  </si>
  <si>
    <t>https://pbs.twimg.com/profile_banners/955742083/1430128526</t>
  </si>
  <si>
    <t>https://pbs.twimg.com/profile_banners/952787088583352320/1521860824</t>
  </si>
  <si>
    <t>https://pbs.twimg.com/profile_banners/340317824/1534776461</t>
  </si>
  <si>
    <t>https://pbs.twimg.com/profile_banners/1614903937/1537959331</t>
  </si>
  <si>
    <t>https://pbs.twimg.com/profile_banners/67338588/1539592395</t>
  </si>
  <si>
    <t>https://pbs.twimg.com/profile_banners/1382008068/1515503954</t>
  </si>
  <si>
    <t>https://pbs.twimg.com/profile_banners/2714792566/1449098751</t>
  </si>
  <si>
    <t>https://pbs.twimg.com/profile_banners/769772973712695296/1496414843</t>
  </si>
  <si>
    <t>https://pbs.twimg.com/profile_banners/912063948/1541149246</t>
  </si>
  <si>
    <t>https://pbs.twimg.com/profile_banners/614566714/1541063226</t>
  </si>
  <si>
    <t>https://pbs.twimg.com/profile_banners/89450951/1447834891</t>
  </si>
  <si>
    <t>https://pbs.twimg.com/profile_banners/31714853/1522840136</t>
  </si>
  <si>
    <t>https://pbs.twimg.com/profile_banners/849284165640048641/1491320434</t>
  </si>
  <si>
    <t>https://pbs.twimg.com/profile_banners/3769916427/1540985616</t>
  </si>
  <si>
    <t>https://pbs.twimg.com/profile_banners/470118266/1490789350</t>
  </si>
  <si>
    <t>https://pbs.twimg.com/profile_banners/917752285278687232/1520352832</t>
  </si>
  <si>
    <t>https://pbs.twimg.com/profile_banners/145582395/1542043181</t>
  </si>
  <si>
    <t>https://pbs.twimg.com/profile_banners/93429560/1536944231</t>
  </si>
  <si>
    <t>https://pbs.twimg.com/profile_banners/3303064916/1499752191</t>
  </si>
  <si>
    <t>https://pbs.twimg.com/profile_banners/802150598548353025/1542639292</t>
  </si>
  <si>
    <t>https://pbs.twimg.com/profile_banners/467368287/1517428554</t>
  </si>
  <si>
    <t>https://pbs.twimg.com/profile_banners/1911712772/1412680486</t>
  </si>
  <si>
    <t>https://pbs.twimg.com/profile_banners/563682660/1448548560</t>
  </si>
  <si>
    <t>https://pbs.twimg.com/profile_banners/178719620/1542124413</t>
  </si>
  <si>
    <t>https://pbs.twimg.com/profile_banners/540830712/1455714660</t>
  </si>
  <si>
    <t>https://pbs.twimg.com/profile_banners/4887683651/1541509037</t>
  </si>
  <si>
    <t>https://pbs.twimg.com/profile_banners/3325361243/1542392073</t>
  </si>
  <si>
    <t>https://pbs.twimg.com/profile_banners/976743014847713280/1521730109</t>
  </si>
  <si>
    <t>https://pbs.twimg.com/profile_banners/717270009903509504/1475226248</t>
  </si>
  <si>
    <t>https://pbs.twimg.com/profile_banners/2277743271/1390084673</t>
  </si>
  <si>
    <t>https://pbs.twimg.com/profile_banners/15715940/1390715010</t>
  </si>
  <si>
    <t>https://pbs.twimg.com/profile_banners/725484910614568964/1466718618</t>
  </si>
  <si>
    <t>https://pbs.twimg.com/profile_banners/30008760/1538429483</t>
  </si>
  <si>
    <t>https://pbs.twimg.com/profile_banners/776260/1542123807</t>
  </si>
  <si>
    <t>https://pbs.twimg.com/profile_banners/913573256/1515821006</t>
  </si>
  <si>
    <t>https://pbs.twimg.com/profile_banners/613128778/1528453123</t>
  </si>
  <si>
    <t>https://pbs.twimg.com/profile_banners/1308057632/1540196565</t>
  </si>
  <si>
    <t>https://pbs.twimg.com/profile_banners/600087907/1461238142</t>
  </si>
  <si>
    <t>https://pbs.twimg.com/profile_banners/2373624002/1543244840</t>
  </si>
  <si>
    <t>https://pbs.twimg.com/profile_banners/185705882/1518625890</t>
  </si>
  <si>
    <t>https://pbs.twimg.com/profile_banners/255526995/1470554548</t>
  </si>
  <si>
    <t>https://pbs.twimg.com/profile_banners/263593714/1470554722</t>
  </si>
  <si>
    <t>https://pbs.twimg.com/profile_banners/20096795/1431544310</t>
  </si>
  <si>
    <t>https://pbs.twimg.com/profile_banners/836182963830280193/1539288500</t>
  </si>
  <si>
    <t>https://pbs.twimg.com/profile_banners/3226134370/1533756048</t>
  </si>
  <si>
    <t>https://pbs.twimg.com/profile_banners/148678466/1512663734</t>
  </si>
  <si>
    <t>https://pbs.twimg.com/profile_banners/84300684/1448723655</t>
  </si>
  <si>
    <t>https://pbs.twimg.com/profile_banners/1086442256/1540147956</t>
  </si>
  <si>
    <t>https://pbs.twimg.com/profile_banners/1519811394/1528026232</t>
  </si>
  <si>
    <t>https://pbs.twimg.com/profile_banners/898437678361792512/1503039788</t>
  </si>
  <si>
    <t>https://pbs.twimg.com/profile_banners/438389723/1398681241</t>
  </si>
  <si>
    <t>https://pbs.twimg.com/profile_banners/4813990180/1452860925</t>
  </si>
  <si>
    <t>https://pbs.twimg.com/profile_banners/3032289124/1525930387</t>
  </si>
  <si>
    <t>https://pbs.twimg.com/profile_banners/2445516270/1413137245</t>
  </si>
  <si>
    <t>https://pbs.twimg.com/profile_banners/3768512055/1541091201</t>
  </si>
  <si>
    <t>https://pbs.twimg.com/profile_banners/1856931871/1539954386</t>
  </si>
  <si>
    <t>https://pbs.twimg.com/profile_banners/1006595061214318592/1530130424</t>
  </si>
  <si>
    <t>https://pbs.twimg.com/profile_banners/486481459/1485194673</t>
  </si>
  <si>
    <t>https://pbs.twimg.com/profile_banners/710283168130199552/1515034291</t>
  </si>
  <si>
    <t>https://pbs.twimg.com/profile_banners/2216349978/1531650592</t>
  </si>
  <si>
    <t>https://pbs.twimg.com/profile_banners/23499227/1399585879</t>
  </si>
  <si>
    <t>https://pbs.twimg.com/profile_banners/3312189008/1444710876</t>
  </si>
  <si>
    <t>https://pbs.twimg.com/profile_banners/177518292/1403531982</t>
  </si>
  <si>
    <t>https://pbs.twimg.com/profile_banners/2868003877/1520203495</t>
  </si>
  <si>
    <t>https://pbs.twimg.com/profile_banners/950026288923856896/1542402220</t>
  </si>
  <si>
    <t>https://pbs.twimg.com/profile_banners/334687601/1348822124</t>
  </si>
  <si>
    <t>https://pbs.twimg.com/profile_banners/4854529079/1526929052</t>
  </si>
  <si>
    <t>https://pbs.twimg.com/profile_banners/958043434568134656/1535976939</t>
  </si>
  <si>
    <t>https://pbs.twimg.com/profile_banners/1003699024959016962/1533207779</t>
  </si>
  <si>
    <t>https://pbs.twimg.com/profile_banners/258768306/1535704168</t>
  </si>
  <si>
    <t>https://pbs.twimg.com/profile_banners/232484189/1542027111</t>
  </si>
  <si>
    <t>https://pbs.twimg.com/profile_banners/455806353/1539344086</t>
  </si>
  <si>
    <t>https://pbs.twimg.com/profile_banners/64697552/1438177519</t>
  </si>
  <si>
    <t>https://pbs.twimg.com/profile_banners/972522995100110849/1520704176</t>
  </si>
  <si>
    <t>https://pbs.twimg.com/profile_banners/2711656710/1485528119</t>
  </si>
  <si>
    <t>https://pbs.twimg.com/profile_banners/14592521/1402366771</t>
  </si>
  <si>
    <t>https://pbs.twimg.com/profile_banners/468548989/1542631700</t>
  </si>
  <si>
    <t>https://pbs.twimg.com/profile_banners/908353663105724417/1505411599</t>
  </si>
  <si>
    <t>https://pbs.twimg.com/profile_banners/506001576/1437667382</t>
  </si>
  <si>
    <t>https://pbs.twimg.com/profile_banners/757604579882205184/1530623627</t>
  </si>
  <si>
    <t>https://pbs.twimg.com/profile_banners/3082133717/1528223413</t>
  </si>
  <si>
    <t>https://pbs.twimg.com/profile_banners/1485779035/1517019056</t>
  </si>
  <si>
    <t>https://pbs.twimg.com/profile_banners/3088615119/1538509145</t>
  </si>
  <si>
    <t>https://pbs.twimg.com/profile_banners/2841075496/1533143248</t>
  </si>
  <si>
    <t>https://pbs.twimg.com/profile_banners/2383539632/1395162234</t>
  </si>
  <si>
    <t>https://pbs.twimg.com/profile_banners/14796298/1462177197</t>
  </si>
  <si>
    <t>https://pbs.twimg.com/profile_banners/67335625/1452971926</t>
  </si>
  <si>
    <t>https://pbs.twimg.com/profile_banners/751159950240612353/1467925933</t>
  </si>
  <si>
    <t>https://pbs.twimg.com/profile_banners/555351686/1460536422</t>
  </si>
  <si>
    <t>https://pbs.twimg.com/profile_banners/873248912/1535465768</t>
  </si>
  <si>
    <t>https://pbs.twimg.com/profile_banners/75615029/1501729564</t>
  </si>
  <si>
    <t>https://pbs.twimg.com/profile_banners/1675713632/1376666765</t>
  </si>
  <si>
    <t>https://pbs.twimg.com/profile_banners/4126437857/1484046452</t>
  </si>
  <si>
    <t>https://pbs.twimg.com/profile_banners/285298870/1394397093</t>
  </si>
  <si>
    <t>https://pbs.twimg.com/profile_banners/1060028629/1395221769</t>
  </si>
  <si>
    <t>https://pbs.twimg.com/profile_banners/3630716783/1444393384</t>
  </si>
  <si>
    <t>https://pbs.twimg.com/profile_banners/832681264897417216/1495734946</t>
  </si>
  <si>
    <t>https://pbs.twimg.com/profile_banners/14334375/1479210963</t>
  </si>
  <si>
    <t>https://pbs.twimg.com/profile_banners/78943441/1533395657</t>
  </si>
  <si>
    <t>https://pbs.twimg.com/profile_banners/317221902/1543418368</t>
  </si>
  <si>
    <t>https://pbs.twimg.com/profile_banners/523467019/1396347214</t>
  </si>
  <si>
    <t>https://pbs.twimg.com/profile_banners/184510736/1453571448</t>
  </si>
  <si>
    <t>https://pbs.twimg.com/profile_banners/48062712/1532008295</t>
  </si>
  <si>
    <t>https://pbs.twimg.com/profile_banners/58453980/1538572310</t>
  </si>
  <si>
    <t>https://pbs.twimg.com/profile_banners/4752222607/1495935767</t>
  </si>
  <si>
    <t>https://pbs.twimg.com/profile_banners/625298957/1541714265</t>
  </si>
  <si>
    <t>https://pbs.twimg.com/profile_banners/427688384/1398219525</t>
  </si>
  <si>
    <t>https://pbs.twimg.com/profile_banners/1034199863234387969/1536010748</t>
  </si>
  <si>
    <t>https://pbs.twimg.com/profile_banners/38146999/1529660326</t>
  </si>
  <si>
    <t>https://pbs.twimg.com/profile_banners/3012286540/1464553255</t>
  </si>
  <si>
    <t>https://pbs.twimg.com/profile_banners/2882383641/1455793364</t>
  </si>
  <si>
    <t>https://pbs.twimg.com/profile_banners/323149893/1499071514</t>
  </si>
  <si>
    <t>https://pbs.twimg.com/profile_banners/15790363/1413444523</t>
  </si>
  <si>
    <t>https://pbs.twimg.com/profile_banners/2902006560/1416172128</t>
  </si>
  <si>
    <t>https://pbs.twimg.com/profile_banners/364439473/1541570090</t>
  </si>
  <si>
    <t>https://pbs.twimg.com/profile_banners/215198433/1505745560</t>
  </si>
  <si>
    <t>https://pbs.twimg.com/profile_banners/700605423/1540021257</t>
  </si>
  <si>
    <t>https://pbs.twimg.com/profile_banners/318316671/1460971061</t>
  </si>
  <si>
    <t>https://pbs.twimg.com/profile_banners/305000807/1473774674</t>
  </si>
  <si>
    <t>https://pbs.twimg.com/profile_banners/372760170/1458740775</t>
  </si>
  <si>
    <t>https://pbs.twimg.com/profile_banners/464067391/1402342808</t>
  </si>
  <si>
    <t>https://pbs.twimg.com/profile_banners/385306338/1511798629</t>
  </si>
  <si>
    <t>https://pbs.twimg.com/profile_banners/416513288/1537623923</t>
  </si>
  <si>
    <t>https://pbs.twimg.com/profile_banners/930351038816817152/1543399327</t>
  </si>
  <si>
    <t>https://pbs.twimg.com/profile_banners/3831942796/1444746443</t>
  </si>
  <si>
    <t>https://pbs.twimg.com/profile_banners/776686735/1539993788</t>
  </si>
  <si>
    <t>https://pbs.twimg.com/profile_banners/274516903/1465818695</t>
  </si>
  <si>
    <t>https://pbs.twimg.com/profile_banners/1057531347521204224/1540970951</t>
  </si>
  <si>
    <t>https://pbs.twimg.com/profile_banners/2850104139/1541402314</t>
  </si>
  <si>
    <t>https://pbs.twimg.com/profile_banners/1529113278/1505840606</t>
  </si>
  <si>
    <t>https://pbs.twimg.com/profile_banners/545121376/1535355676</t>
  </si>
  <si>
    <t>https://pbs.twimg.com/profile_banners/419316234/1455733277</t>
  </si>
  <si>
    <t>https://pbs.twimg.com/profile_banners/1382849929/1527431169</t>
  </si>
  <si>
    <t>https://pbs.twimg.com/profile_banners/976652664/1400950760</t>
  </si>
  <si>
    <t>https://pbs.twimg.com/profile_banners/501818633/1432137956</t>
  </si>
  <si>
    <t>https://pbs.twimg.com/profile_banners/82643536/1538491841</t>
  </si>
  <si>
    <t>https://pbs.twimg.com/profile_banners/252580188/1461852186</t>
  </si>
  <si>
    <t>https://pbs.twimg.com/profile_banners/55404019/1540286366</t>
  </si>
  <si>
    <t>https://pbs.twimg.com/profile_banners/2178476186/1542293483</t>
  </si>
  <si>
    <t>https://pbs.twimg.com/profile_banners/1204921866/1524740855</t>
  </si>
  <si>
    <t>https://pbs.twimg.com/profile_banners/984165561063149569/1523484624</t>
  </si>
  <si>
    <t>https://pbs.twimg.com/profile_banners/1242308360/1534337399</t>
  </si>
  <si>
    <t>https://pbs.twimg.com/profile_banners/862609996646932480/1540463681</t>
  </si>
  <si>
    <t>https://pbs.twimg.com/profile_banners/185633929/1510143342</t>
  </si>
  <si>
    <t>https://pbs.twimg.com/profile_banners/326214407/1540393110</t>
  </si>
  <si>
    <t>https://pbs.twimg.com/profile_banners/610952363/1473063804</t>
  </si>
  <si>
    <t>https://pbs.twimg.com/profile_banners/84617373/1511427851</t>
  </si>
  <si>
    <t>https://pbs.twimg.com/profile_banners/1050069937723723782/1539338164</t>
  </si>
  <si>
    <t>https://pbs.twimg.com/profile_banners/989527165535440898/1524757254</t>
  </si>
  <si>
    <t>https://pbs.twimg.com/profile_banners/135461887/1526378135</t>
  </si>
  <si>
    <t>https://pbs.twimg.com/profile_banners/882981193037361152/1499355308</t>
  </si>
  <si>
    <t>https://pbs.twimg.com/profile_banners/958167698/1521019103</t>
  </si>
  <si>
    <t>https://pbs.twimg.com/profile_banners/2831595641/1529488084</t>
  </si>
  <si>
    <t>https://pbs.twimg.com/profile_banners/732136568421556224/1527149845</t>
  </si>
  <si>
    <t>https://pbs.twimg.com/profile_banners/580577328/1415843604</t>
  </si>
  <si>
    <t>https://pbs.twimg.com/profile_banners/1001456980970520577/1537748020</t>
  </si>
  <si>
    <t>https://pbs.twimg.com/profile_banners/22500086/1417089119</t>
  </si>
  <si>
    <t>https://pbs.twimg.com/profile_banners/3156176740/1478027676</t>
  </si>
  <si>
    <t>https://pbs.twimg.com/profile_banners/3678213562/1539177577</t>
  </si>
  <si>
    <t>https://pbs.twimg.com/profile_banners/17519322/1517323211</t>
  </si>
  <si>
    <t>https://pbs.twimg.com/profile_banners/20610385/1448959766</t>
  </si>
  <si>
    <t>https://pbs.twimg.com/profile_banners/776103870791618560/1527707772</t>
  </si>
  <si>
    <t>https://pbs.twimg.com/profile_banners/242269307/1523264193</t>
  </si>
  <si>
    <t>https://pbs.twimg.com/profile_banners/4692440323/1534420792</t>
  </si>
  <si>
    <t>https://pbs.twimg.com/profile_banners/2460216512/1437614603</t>
  </si>
  <si>
    <t>https://pbs.twimg.com/profile_banners/295384820/1402623726</t>
  </si>
  <si>
    <t>https://pbs.twimg.com/profile_banners/16544818/1543485832</t>
  </si>
  <si>
    <t>https://pbs.twimg.com/profile_banners/845328191854182400/1492042648</t>
  </si>
  <si>
    <t>https://pbs.twimg.com/profile_banners/1287163279/1526254797</t>
  </si>
  <si>
    <t>https://pbs.twimg.com/profile_banners/796272129226534912/1536328567</t>
  </si>
  <si>
    <t>https://pbs.twimg.com/profile_banners/805061239/1511305898</t>
  </si>
  <si>
    <t>https://pbs.twimg.com/profile_banners/2990656381/1496367797</t>
  </si>
  <si>
    <t>https://pbs.twimg.com/profile_banners/902200087/1543357106</t>
  </si>
  <si>
    <t>https://pbs.twimg.com/profile_banners/447940715/1505306711</t>
  </si>
  <si>
    <t>https://pbs.twimg.com/profile_banners/1017367897231036416/1531471072</t>
  </si>
  <si>
    <t>https://pbs.twimg.com/profile_banners/4871572575/1516212432</t>
  </si>
  <si>
    <t>https://pbs.twimg.com/profile_banners/2913961569/1543341691</t>
  </si>
  <si>
    <t>https://pbs.twimg.com/profile_banners/77659974/1398629200</t>
  </si>
  <si>
    <t>https://pbs.twimg.com/profile_banners/953577844344524800/1527964370</t>
  </si>
  <si>
    <t>https://pbs.twimg.com/profile_banners/3109978173/1427636107</t>
  </si>
  <si>
    <t>https://pbs.twimg.com/profile_banners/946751761490079744/1536939737</t>
  </si>
  <si>
    <t>https://pbs.twimg.com/profile_banners/4860898294/1540505309</t>
  </si>
  <si>
    <t>https://pbs.twimg.com/profile_banners/15222008/1442297305</t>
  </si>
  <si>
    <t>https://pbs.twimg.com/profile_banners/108437411/1504743170</t>
  </si>
  <si>
    <t>https://pbs.twimg.com/profile_banners/9300262/1479760803</t>
  </si>
  <si>
    <t>https://pbs.twimg.com/profile_banners/27789237/1490245980</t>
  </si>
  <si>
    <t>https://pbs.twimg.com/profile_banners/2684990695/1411070625</t>
  </si>
  <si>
    <t>https://pbs.twimg.com/profile_banners/141672647/1449398564</t>
  </si>
  <si>
    <t>https://pbs.twimg.com/profile_banners/61115414/1518047244</t>
  </si>
  <si>
    <t>https://pbs.twimg.com/profile_banners/4839823559/1513126876</t>
  </si>
  <si>
    <t>https://pbs.twimg.com/profile_banners/71556059/1535835451</t>
  </si>
  <si>
    <t>https://pbs.twimg.com/profile_banners/26336394/1484080323</t>
  </si>
  <si>
    <t>https://pbs.twimg.com/profile_banners/2510004368/1542992363</t>
  </si>
  <si>
    <t>https://pbs.twimg.com/profile_banners/1536975912/1459981465</t>
  </si>
  <si>
    <t>https://pbs.twimg.com/profile_banners/841672903/1522637161</t>
  </si>
  <si>
    <t>https://pbs.twimg.com/profile_banners/944862855261773824/1538204563</t>
  </si>
  <si>
    <t>https://pbs.twimg.com/profile_banners/24881081/1465837049</t>
  </si>
  <si>
    <t>https://pbs.twimg.com/profile_banners/166252256/1489099959</t>
  </si>
  <si>
    <t>https://pbs.twimg.com/profile_banners/17060015/1530748730</t>
  </si>
  <si>
    <t>https://pbs.twimg.com/profile_banners/19265845/1361383816</t>
  </si>
  <si>
    <t>https://pbs.twimg.com/profile_banners/20562637/1423242532</t>
  </si>
  <si>
    <t>https://pbs.twimg.com/profile_banners/57741304/1541447016</t>
  </si>
  <si>
    <t>https://pbs.twimg.com/profile_banners/1196328007/1411126224</t>
  </si>
  <si>
    <t>https://pbs.twimg.com/profile_banners/2594611/1511424604</t>
  </si>
  <si>
    <t>https://pbs.twimg.com/profile_banners/27860681/1539951996</t>
  </si>
  <si>
    <t>https://pbs.twimg.com/profile_banners/3459051/1543204187</t>
  </si>
  <si>
    <t>https://pbs.twimg.com/profile_banners/13201312/1542228312</t>
  </si>
  <si>
    <t>https://pbs.twimg.com/profile_banners/1377704858/1366975705</t>
  </si>
  <si>
    <t>https://pbs.twimg.com/profile_banners/599593018/1524915659</t>
  </si>
  <si>
    <t>https://pbs.twimg.com/profile_banners/824611548488466432/1541765754</t>
  </si>
  <si>
    <t>https://pbs.twimg.com/profile_banners/862324808939339777/1500840307</t>
  </si>
  <si>
    <t>https://pbs.twimg.com/profile_banners/1066746942967947265/1543167604</t>
  </si>
  <si>
    <t>https://pbs.twimg.com/profile_banners/41140726/1509035521</t>
  </si>
  <si>
    <t>https://pbs.twimg.com/profile_banners/924914896151642113/1532080704</t>
  </si>
  <si>
    <t>https://pbs.twimg.com/profile_banners/2736397896/1430889559</t>
  </si>
  <si>
    <t>https://pbs.twimg.com/profile_banners/832634882576691200/1487664663</t>
  </si>
  <si>
    <t>https://pbs.twimg.com/profile_banners/282643059/1447714175</t>
  </si>
  <si>
    <t>https://pbs.twimg.com/profile_banners/822492199/1484778790</t>
  </si>
  <si>
    <t>https://pbs.twimg.com/profile_banners/759155531332390912/1484508069</t>
  </si>
  <si>
    <t>https://pbs.twimg.com/profile_banners/743161279586701312/1471357532</t>
  </si>
  <si>
    <t>https://pbs.twimg.com/profile_banners/442851463/1501113418</t>
  </si>
  <si>
    <t>https://pbs.twimg.com/profile_banners/189376144/1537907857</t>
  </si>
  <si>
    <t>https://pbs.twimg.com/profile_banners/37115912/1518199678</t>
  </si>
  <si>
    <t>https://pbs.twimg.com/profile_banners/29708270/1497575119</t>
  </si>
  <si>
    <t>https://pbs.twimg.com/profile_banners/16220555/1412626534</t>
  </si>
  <si>
    <t>https://pbs.twimg.com/profile_banners/16219502/1411694365</t>
  </si>
  <si>
    <t>https://pbs.twimg.com/profile_banners/4912793239/1455679526</t>
  </si>
  <si>
    <t>https://pbs.twimg.com/profile_banners/417282205/1399292080</t>
  </si>
  <si>
    <t>https://pbs.twimg.com/profile_banners/174078927/1529413901</t>
  </si>
  <si>
    <t>https://pbs.twimg.com/profile_banners/865671967172468736/1495228239</t>
  </si>
  <si>
    <t>https://pbs.twimg.com/profile_banners/925146432033746948/1527990677</t>
  </si>
  <si>
    <t>https://pbs.twimg.com/profile_banners/3222218730/1542612120</t>
  </si>
  <si>
    <t>https://pbs.twimg.com/profile_banners/942927723663572992/1532939159</t>
  </si>
  <si>
    <t>https://pbs.twimg.com/profile_banners/128956660/1506916856</t>
  </si>
  <si>
    <t>https://pbs.twimg.com/profile_banners/33841486/1471735302</t>
  </si>
  <si>
    <t>https://pbs.twimg.com/profile_banners/2481819618/1529932297</t>
  </si>
  <si>
    <t>https://pbs.twimg.com/profile_banners/756968611/1529492397</t>
  </si>
  <si>
    <t>https://pbs.twimg.com/profile_banners/427370573/1523361673</t>
  </si>
  <si>
    <t>https://pbs.twimg.com/profile_banners/3224647816/1542212947</t>
  </si>
  <si>
    <t>https://pbs.twimg.com/profile_banners/161287798/1366121171</t>
  </si>
  <si>
    <t>https://pbs.twimg.com/profile_banners/382192944/1441206085</t>
  </si>
  <si>
    <t>https://pbs.twimg.com/profile_banners/3014222399/1540328112</t>
  </si>
  <si>
    <t>https://pbs.twimg.com/profile_banners/461619224/1487308828</t>
  </si>
  <si>
    <t>https://pbs.twimg.com/profile_banners/2846049605/1517488922</t>
  </si>
  <si>
    <t>https://pbs.twimg.com/profile_banners/1316749848/1527323788</t>
  </si>
  <si>
    <t>https://pbs.twimg.com/profile_banners/96946987/1532498957</t>
  </si>
  <si>
    <t>https://pbs.twimg.com/profile_banners/179028558/1484646987</t>
  </si>
  <si>
    <t>https://pbs.twimg.com/profile_banners/345328162/1460190851</t>
  </si>
  <si>
    <t>https://pbs.twimg.com/profile_banners/421759649/1362149415</t>
  </si>
  <si>
    <t>https://pbs.twimg.com/profile_banners/1010501704524140544/1540475748</t>
  </si>
  <si>
    <t>https://pbs.twimg.com/profile_banners/143400940/1443502678</t>
  </si>
  <si>
    <t>https://pbs.twimg.com/profile_banners/183165874/1514990404</t>
  </si>
  <si>
    <t>https://pbs.twimg.com/profile_banners/303761794/1536945083</t>
  </si>
  <si>
    <t>https://pbs.twimg.com/profile_banners/122599309/1531261971</t>
  </si>
  <si>
    <t>https://pbs.twimg.com/profile_banners/974205116244004864/1543402794</t>
  </si>
  <si>
    <t>https://pbs.twimg.com/profile_banners/166114967/1540808360</t>
  </si>
  <si>
    <t>https://pbs.twimg.com/profile_banners/985462819960377345/1524404721</t>
  </si>
  <si>
    <t>https://pbs.twimg.com/profile_banners/33466531/1541403727</t>
  </si>
  <si>
    <t>https://pbs.twimg.com/profile_banners/243232918/1534934533</t>
  </si>
  <si>
    <t>https://pbs.twimg.com/profile_banners/21066778/1540945038</t>
  </si>
  <si>
    <t>https://pbs.twimg.com/profile_banners/64434700/1536773748</t>
  </si>
  <si>
    <t>https://pbs.twimg.com/profile_banners/2809959174/1535505214</t>
  </si>
  <si>
    <t>https://pbs.twimg.com/profile_banners/2256674930/1387643968</t>
  </si>
  <si>
    <t>https://pbs.twimg.com/profile_banners/267164917/1454442263</t>
  </si>
  <si>
    <t>https://pbs.twimg.com/profile_banners/38455381/1542064440</t>
  </si>
  <si>
    <t>https://pbs.twimg.com/profile_banners/6433472/1400096610</t>
  </si>
  <si>
    <t>https://pbs.twimg.com/profile_banners/3004202126/1520028057</t>
  </si>
  <si>
    <t>https://pbs.twimg.com/profile_banners/107762899/1518428106</t>
  </si>
  <si>
    <t>https://pbs.twimg.com/profile_banners/374184532/1531755143</t>
  </si>
  <si>
    <t>https://pbs.twimg.com/profile_banners/61807543/1474323049</t>
  </si>
  <si>
    <t>https://pbs.twimg.com/profile_banners/1453623943/1398424632</t>
  </si>
  <si>
    <t>https://pbs.twimg.com/profile_banners/1431312266/1542736457</t>
  </si>
  <si>
    <t>https://pbs.twimg.com/profile_banners/573451374/1480752569</t>
  </si>
  <si>
    <t>https://pbs.twimg.com/profile_banners/168584217/1353496775</t>
  </si>
  <si>
    <t>https://pbs.twimg.com/profile_banners/2990799622/1534441991</t>
  </si>
  <si>
    <t>https://pbs.twimg.com/profile_banners/21108917/1413910976</t>
  </si>
  <si>
    <t>https://pbs.twimg.com/profile_banners/396525490/1540899965</t>
  </si>
  <si>
    <t>https://pbs.twimg.com/profile_banners/2691431441/1404927248</t>
  </si>
  <si>
    <t>https://pbs.twimg.com/profile_banners/222477446/1523541163</t>
  </si>
  <si>
    <t>https://pbs.twimg.com/profile_banners/36653615/1517221979</t>
  </si>
  <si>
    <t>https://pbs.twimg.com/profile_banners/1307703019/1493219742</t>
  </si>
  <si>
    <t>https://pbs.twimg.com/profile_banners/709894741/1480081045</t>
  </si>
  <si>
    <t>https://pbs.twimg.com/profile_banners/999331825951629313/1527095311</t>
  </si>
  <si>
    <t>https://pbs.twimg.com/profile_banners/1641489595/1377943620</t>
  </si>
  <si>
    <t>https://pbs.twimg.com/profile_banners/811358937177997312/1484178807</t>
  </si>
  <si>
    <t>https://pbs.twimg.com/profile_banners/148462153/1543291613</t>
  </si>
  <si>
    <t>https://pbs.twimg.com/profile_banners/14135956/1541591358</t>
  </si>
  <si>
    <t>https://pbs.twimg.com/profile_banners/1032703186962997248/1535054777</t>
  </si>
  <si>
    <t>https://pbs.twimg.com/profile_banners/569131534/1542824415</t>
  </si>
  <si>
    <t>https://pbs.twimg.com/profile_banners/229505928/1542821766</t>
  </si>
  <si>
    <t>https://pbs.twimg.com/profile_banners/608925219/1540526373</t>
  </si>
  <si>
    <t>https://pbs.twimg.com/profile_banners/703183629166333952/1534507665</t>
  </si>
  <si>
    <t>https://pbs.twimg.com/profile_banners/210501383/1541157572</t>
  </si>
  <si>
    <t>https://pbs.twimg.com/profile_banners/120142946/1458277713</t>
  </si>
  <si>
    <t>https://pbs.twimg.com/profile_banners/2192524651/1404411748</t>
  </si>
  <si>
    <t>https://pbs.twimg.com/profile_banners/940638528173731840/1533500351</t>
  </si>
  <si>
    <t>https://pbs.twimg.com/profile_banners/268506655/1402868124</t>
  </si>
  <si>
    <t>https://pbs.twimg.com/profile_banners/3437304903/1530133079</t>
  </si>
  <si>
    <t>https://pbs.twimg.com/profile_banners/46956207/1532049903</t>
  </si>
  <si>
    <t>https://pbs.twimg.com/profile_banners/188007231/1519236415</t>
  </si>
  <si>
    <t>https://pbs.twimg.com/profile_banners/253340075/1494969610</t>
  </si>
  <si>
    <t>https://pbs.twimg.com/profile_banners/1413953114/1536432222</t>
  </si>
  <si>
    <t>https://pbs.twimg.com/profile_banners/454981972/1409842844</t>
  </si>
  <si>
    <t>https://pbs.twimg.com/profile_banners/234395010/1513364177</t>
  </si>
  <si>
    <t>https://pbs.twimg.com/profile_banners/14260960/1543003816</t>
  </si>
  <si>
    <t>https://pbs.twimg.com/profile_banners/534929951/1401244286</t>
  </si>
  <si>
    <t>https://pbs.twimg.com/profile_banners/1589383064/1513366871</t>
  </si>
  <si>
    <t>https://pbs.twimg.com/profile_banners/1257355178/1458397714</t>
  </si>
  <si>
    <t>https://pbs.twimg.com/profile_banners/729981130007531520/1523002340</t>
  </si>
  <si>
    <t>https://pbs.twimg.com/profile_banners/721327526195412992/1542992248</t>
  </si>
  <si>
    <t>https://pbs.twimg.com/profile_banners/59173130/1542122382</t>
  </si>
  <si>
    <t>https://pbs.twimg.com/profile_banners/292197467/1541347578</t>
  </si>
  <si>
    <t>https://pbs.twimg.com/profile_banners/637196658/1357116675</t>
  </si>
  <si>
    <t>https://pbs.twimg.com/profile_banners/957889370/1510430576</t>
  </si>
  <si>
    <t>https://pbs.twimg.com/profile_banners/1517785830/1453750183</t>
  </si>
  <si>
    <t>https://pbs.twimg.com/profile_banners/34276508/1533139883</t>
  </si>
  <si>
    <t>https://pbs.twimg.com/profile_banners/101496065/1533144055</t>
  </si>
  <si>
    <t>https://pbs.twimg.com/profile_banners/926091333235814401/1542981832</t>
  </si>
  <si>
    <t>https://pbs.twimg.com/profile_banners/949866920542720000/1543547739</t>
  </si>
  <si>
    <t>https://pbs.twimg.com/profile_banners/423658264/1460588788</t>
  </si>
  <si>
    <t>https://pbs.twimg.com/profile_banners/90319045/1401376583</t>
  </si>
  <si>
    <t>https://pbs.twimg.com/profile_banners/301521478/1465902974</t>
  </si>
  <si>
    <t>https://pbs.twimg.com/profile_banners/90927065/1432072481</t>
  </si>
  <si>
    <t>https://pbs.twimg.com/profile_banners/1343400990/1467082478</t>
  </si>
  <si>
    <t>https://pbs.twimg.com/profile_banners/2802128429/1412352668</t>
  </si>
  <si>
    <t>https://pbs.twimg.com/profile_banners/19572331/1540213374</t>
  </si>
  <si>
    <t>https://pbs.twimg.com/profile_banners/2994820229/1450372352</t>
  </si>
  <si>
    <t>https://pbs.twimg.com/profile_banners/36911572/1541672421</t>
  </si>
  <si>
    <t>https://pbs.twimg.com/profile_banners/777520331842093057/1477345897</t>
  </si>
  <si>
    <t>https://pbs.twimg.com/profile_banners/3121582954/1511971441</t>
  </si>
  <si>
    <t>https://pbs.twimg.com/profile_banners/22667478/1513162897</t>
  </si>
  <si>
    <t>https://pbs.twimg.com/profile_banners/705513690242686978/1543246679</t>
  </si>
  <si>
    <t>https://pbs.twimg.com/profile_banners/47380824/1543246358</t>
  </si>
  <si>
    <t>https://pbs.twimg.com/profile_banners/2239310948/1488226178</t>
  </si>
  <si>
    <t>https://pbs.twimg.com/profile_banners/1097327124/1358422290</t>
  </si>
  <si>
    <t>https://pbs.twimg.com/profile_banners/1687691904/1525764226</t>
  </si>
  <si>
    <t>https://pbs.twimg.com/profile_banners/91571343/1359830159</t>
  </si>
  <si>
    <t>https://pbs.twimg.com/profile_banners/327824450/1542438890</t>
  </si>
  <si>
    <t>https://pbs.twimg.com/profile_banners/1060125736890220544/1541590856</t>
  </si>
  <si>
    <t>https://pbs.twimg.com/profile_banners/376857224/1465997814</t>
  </si>
  <si>
    <t>https://pbs.twimg.com/profile_banners/135521287/1524995773</t>
  </si>
  <si>
    <t>https://pbs.twimg.com/profile_banners/793459463177003008/1530784838</t>
  </si>
  <si>
    <t>https://pbs.twimg.com/profile_banners/3405754877/1536335691</t>
  </si>
  <si>
    <t>https://pbs.twimg.com/profile_banners/66690482/1542699922</t>
  </si>
  <si>
    <t>https://pbs.twimg.com/profile_banners/1966394978/1438765016</t>
  </si>
  <si>
    <t>https://pbs.twimg.com/profile_banners/117764767/1479466037</t>
  </si>
  <si>
    <t>https://pbs.twimg.com/profile_banners/2882750519/1533645951</t>
  </si>
  <si>
    <t>https://pbs.twimg.com/profile_banners/3246811969/1466106826</t>
  </si>
  <si>
    <t>https://pbs.twimg.com/profile_banners/528358780/1515663256</t>
  </si>
  <si>
    <t>https://pbs.twimg.com/profile_banners/743692722586804224/1521636794</t>
  </si>
  <si>
    <t>https://pbs.twimg.com/profile_banners/16397147/1491047759</t>
  </si>
  <si>
    <t>https://pbs.twimg.com/profile_banners/1514706787/1529876578</t>
  </si>
  <si>
    <t>https://pbs.twimg.com/profile_banners/4480735706/1524023898</t>
  </si>
  <si>
    <t>https://pbs.twimg.com/profile_banners/395393758/1362164450</t>
  </si>
  <si>
    <t>https://pbs.twimg.com/profile_banners/799301842928803840/1481040968</t>
  </si>
  <si>
    <t>https://pbs.twimg.com/profile_banners/3342547641/1539680514</t>
  </si>
  <si>
    <t>https://pbs.twimg.com/profile_banners/56326516/1511715057</t>
  </si>
  <si>
    <t>https://pbs.twimg.com/profile_banners/717583766416400384/1459921452</t>
  </si>
  <si>
    <t>https://pbs.twimg.com/profile_banners/24750061/1520966261</t>
  </si>
  <si>
    <t>https://pbs.twimg.com/profile_banners/923083948682604545/1508916652</t>
  </si>
  <si>
    <t>https://pbs.twimg.com/profile_banners/588539854/1370731118</t>
  </si>
  <si>
    <t>https://pbs.twimg.com/profile_banners/2570716842/1525881543</t>
  </si>
  <si>
    <t>https://pbs.twimg.com/profile_banners/3021391139/1508271979</t>
  </si>
  <si>
    <t>https://pbs.twimg.com/profile_banners/968089758521053186/1519648126</t>
  </si>
  <si>
    <t>https://pbs.twimg.com/profile_banners/2499459062/1454943955</t>
  </si>
  <si>
    <t>https://pbs.twimg.com/profile_banners/2688537468/1540858980</t>
  </si>
  <si>
    <t>https://pbs.twimg.com/profile_banners/2470864182/1512466115</t>
  </si>
  <si>
    <t>https://pbs.twimg.com/profile_banners/836283998/1542866659</t>
  </si>
  <si>
    <t>https://pbs.twimg.com/profile_banners/585130907/1414904395</t>
  </si>
  <si>
    <t>https://pbs.twimg.com/profile_banners/1070805594/1539869344</t>
  </si>
  <si>
    <t>https://pbs.twimg.com/profile_banners/709065502023409664/1538385716</t>
  </si>
  <si>
    <t>https://pbs.twimg.com/profile_banners/2250222901/1398803453</t>
  </si>
  <si>
    <t>https://pbs.twimg.com/profile_banners/383800270/1492236875</t>
  </si>
  <si>
    <t>https://pbs.twimg.com/profile_banners/432639318/1463466210</t>
  </si>
  <si>
    <t>https://pbs.twimg.com/profile_banners/1074784765/1398462685</t>
  </si>
  <si>
    <t>https://pbs.twimg.com/profile_banners/13298072/1537325560</t>
  </si>
  <si>
    <t>https://pbs.twimg.com/profile_banners/22047929/1465588279</t>
  </si>
  <si>
    <t>https://pbs.twimg.com/profile_banners/217665106/1536217736</t>
  </si>
  <si>
    <t>https://pbs.twimg.com/profile_banners/13548412/1501124528</t>
  </si>
  <si>
    <t>https://pbs.twimg.com/profile_banners/323092200/1539748004</t>
  </si>
  <si>
    <t>https://pbs.twimg.com/profile_banners/2589125882/1405411401</t>
  </si>
  <si>
    <t>https://pbs.twimg.com/profile_banners/1878193722/1542705842</t>
  </si>
  <si>
    <t>https://pbs.twimg.com/profile_banners/132824767/1536576187</t>
  </si>
  <si>
    <t>https://pbs.twimg.com/profile_banners/3522637817/1444659360</t>
  </si>
  <si>
    <t>https://pbs.twimg.com/profile_banners/19859541/1487188313</t>
  </si>
  <si>
    <t>https://pbs.twimg.com/profile_banners/10850192/1533567953</t>
  </si>
  <si>
    <t>https://pbs.twimg.com/profile_banners/2424603336/1525414418</t>
  </si>
  <si>
    <t>https://pbs.twimg.com/profile_banners/554118761/1397696621</t>
  </si>
  <si>
    <t>https://pbs.twimg.com/profile_banners/395281369/1408968601</t>
  </si>
  <si>
    <t>https://pbs.twimg.com/profile_banners/423285153/1542803484</t>
  </si>
  <si>
    <t>https://pbs.twimg.com/profile_banners/85526005/1406624239</t>
  </si>
  <si>
    <t>https://pbs.twimg.com/profile_banners/117051044/1531295623</t>
  </si>
  <si>
    <t>https://pbs.twimg.com/profile_banners/1042213213520191489/1542241950</t>
  </si>
  <si>
    <t>https://pbs.twimg.com/profile_banners/879783542498217984/1498595507</t>
  </si>
  <si>
    <t>https://pbs.twimg.com/profile_banners/919084397009219584/1523206320</t>
  </si>
  <si>
    <t>https://pbs.twimg.com/profile_banners/92754798/1511172513</t>
  </si>
  <si>
    <t>https://pbs.twimg.com/profile_banners/2923724679/1537213634</t>
  </si>
  <si>
    <t>https://pbs.twimg.com/profile_banners/363110413/1541815423</t>
  </si>
  <si>
    <t>https://pbs.twimg.com/profile_banners/145935897/1541427501</t>
  </si>
  <si>
    <t>https://pbs.twimg.com/profile_banners/756477187734274052/1540072824</t>
  </si>
  <si>
    <t>https://pbs.twimg.com/profile_banners/1056276311847657472/1540985376</t>
  </si>
  <si>
    <t>https://pbs.twimg.com/profile_banners/40717489/1447022615</t>
  </si>
  <si>
    <t>https://pbs.twimg.com/profile_banners/300892352/1540994381</t>
  </si>
  <si>
    <t>https://pbs.twimg.com/profile_banners/1057634961623150594/1540998308</t>
  </si>
  <si>
    <t>https://pbs.twimg.com/profile_banners/3297645763/1438002525</t>
  </si>
  <si>
    <t>https://pbs.twimg.com/profile_banners/859444603/1398243162</t>
  </si>
  <si>
    <t>https://pbs.twimg.com/profile_banners/3046203302/1534949862</t>
  </si>
  <si>
    <t>https://pbs.twimg.com/profile_banners/876541236638777345/1506014574</t>
  </si>
  <si>
    <t>https://pbs.twimg.com/profile_banners/405559463/1466307838</t>
  </si>
  <si>
    <t>https://pbs.twimg.com/profile_banners/3637051093/1527044653</t>
  </si>
  <si>
    <t>https://pbs.twimg.com/profile_banners/3290005917/1436365694</t>
  </si>
  <si>
    <t>https://pbs.twimg.com/profile_banners/863979300/1403476722</t>
  </si>
  <si>
    <t>https://pbs.twimg.com/profile_banners/1427757265/1536000455</t>
  </si>
  <si>
    <t>https://pbs.twimg.com/profile_banners/4395821867/1519169412</t>
  </si>
  <si>
    <t>https://pbs.twimg.com/profile_banners/701725963/1528239770</t>
  </si>
  <si>
    <t>https://pbs.twimg.com/profile_banners/1847850114/1533542816</t>
  </si>
  <si>
    <t>https://pbs.twimg.com/profile_banners/2474256811/1539788565</t>
  </si>
  <si>
    <t>https://pbs.twimg.com/profile_banners/777688963561693184/1507910596</t>
  </si>
  <si>
    <t>https://pbs.twimg.com/profile_banners/832676608636964864/1487361383</t>
  </si>
  <si>
    <t>https://pbs.twimg.com/profile_banners/10443052/1542840594</t>
  </si>
  <si>
    <t>https://pbs.twimg.com/profile_banners/236840706/1485228194</t>
  </si>
  <si>
    <t>https://pbs.twimg.com/profile_banners/3236763609/1430924247</t>
  </si>
  <si>
    <t>https://pbs.twimg.com/profile_banners/944467345/1535565909</t>
  </si>
  <si>
    <t>https://pbs.twimg.com/profile_banners/822215679726100480/1507040566</t>
  </si>
  <si>
    <t>https://pbs.twimg.com/profile_banners/747807250819981312/1514890542</t>
  </si>
  <si>
    <t>https://pbs.twimg.com/profile_banners/82119937/1533749710</t>
  </si>
  <si>
    <t>https://pbs.twimg.com/profile_banners/956605642369888256/1531972435</t>
  </si>
  <si>
    <t>https://pbs.twimg.com/profile_banners/56038149/1535215182</t>
  </si>
  <si>
    <t>https://pbs.twimg.com/profile_banners/85266095/1448979069</t>
  </si>
  <si>
    <t>https://pbs.twimg.com/profile_banners/1255401282/1402758734</t>
  </si>
  <si>
    <t>https://pbs.twimg.com/profile_banners/733012142597804032/1463651578</t>
  </si>
  <si>
    <t>https://pbs.twimg.com/profile_banners/939710400370634752/1535075118</t>
  </si>
  <si>
    <t>https://pbs.twimg.com/profile_banners/1926539942/1540482015</t>
  </si>
  <si>
    <t>https://pbs.twimg.com/profile_banners/1011635341/1482513340</t>
  </si>
  <si>
    <t>https://pbs.twimg.com/profile_banners/1094748878/1455633244</t>
  </si>
  <si>
    <t>https://pbs.twimg.com/profile_banners/961171404543668224/1520012290</t>
  </si>
  <si>
    <t>https://pbs.twimg.com/profile_banners/958724496747352065/1536591302</t>
  </si>
  <si>
    <t>https://pbs.twimg.com/profile_banners/41077970/1468651241</t>
  </si>
  <si>
    <t>https://pbs.twimg.com/profile_banners/45205091/1543226813</t>
  </si>
  <si>
    <t>https://pbs.twimg.com/profile_banners/3288510261/1518602015</t>
  </si>
  <si>
    <t>https://pbs.twimg.com/profile_banners/4273172801/1448446966</t>
  </si>
  <si>
    <t>https://pbs.twimg.com/profile_banners/1016945056446631936/1531478366</t>
  </si>
  <si>
    <t>https://pbs.twimg.com/profile_banners/2969704678/1524740128</t>
  </si>
  <si>
    <t>https://pbs.twimg.com/profile_banners/631795216/1540302335</t>
  </si>
  <si>
    <t>https://pbs.twimg.com/profile_banners/3296304233/1432462282</t>
  </si>
  <si>
    <t>https://pbs.twimg.com/profile_banners/1005734806733447168/1528621417</t>
  </si>
  <si>
    <t>https://pbs.twimg.com/profile_banners/372848459/1515399874</t>
  </si>
  <si>
    <t>https://pbs.twimg.com/profile_banners/44116121/1502874894</t>
  </si>
  <si>
    <t>https://pbs.twimg.com/profile_banners/1851101083/1459513134</t>
  </si>
  <si>
    <t>https://pbs.twimg.com/profile_banners/250154979/1530863627</t>
  </si>
  <si>
    <t>https://pbs.twimg.com/profile_banners/256136003/1541437760</t>
  </si>
  <si>
    <t>https://pbs.twimg.com/profile_banners/552869469/1421824119</t>
  </si>
  <si>
    <t>https://pbs.twimg.com/profile_banners/1462725421/1504119912</t>
  </si>
  <si>
    <t>https://pbs.twimg.com/profile_banners/2232805734/1398751258</t>
  </si>
  <si>
    <t>https://pbs.twimg.com/profile_banners/770327072434683906/1487824684</t>
  </si>
  <si>
    <t>https://pbs.twimg.com/profile_banners/715851056148791296/1459603503</t>
  </si>
  <si>
    <t>https://pbs.twimg.com/profile_banners/775940015910117376/1476168053</t>
  </si>
  <si>
    <t>https://pbs.twimg.com/profile_banners/957291146300002304/1530608176</t>
  </si>
  <si>
    <t>https://pbs.twimg.com/profile_banners/257402413/1383137532</t>
  </si>
  <si>
    <t>https://pbs.twimg.com/profile_banners/177167118/1502826298</t>
  </si>
  <si>
    <t>https://pbs.twimg.com/profile_banners/81332631/1486305263</t>
  </si>
  <si>
    <t>https://pbs.twimg.com/profile_banners/320852419/1401084771</t>
  </si>
  <si>
    <t>https://pbs.twimg.com/profile_banners/36670025/1542481493</t>
  </si>
  <si>
    <t>https://pbs.twimg.com/profile_banners/244593474/1534867769</t>
  </si>
  <si>
    <t>https://pbs.twimg.com/profile_banners/936264133066088449/1513692188</t>
  </si>
  <si>
    <t>https://pbs.twimg.com/profile_banners/46084578/1531218765</t>
  </si>
  <si>
    <t>https://pbs.twimg.com/profile_banners/857762095/1483427989</t>
  </si>
  <si>
    <t>https://pbs.twimg.com/profile_banners/198633438/1479232979</t>
  </si>
  <si>
    <t>https://pbs.twimg.com/profile_banners/796136178797912065/1535550338</t>
  </si>
  <si>
    <t>https://pbs.twimg.com/profile_banners/546063678/1490026763</t>
  </si>
  <si>
    <t>https://pbs.twimg.com/profile_banners/278621639/1440423973</t>
  </si>
  <si>
    <t>https://pbs.twimg.com/profile_banners/80877566/1419972815</t>
  </si>
  <si>
    <t>https://pbs.twimg.com/profile_banners/26597472/1510689463</t>
  </si>
  <si>
    <t>https://pbs.twimg.com/profile_banners/612071247/1521215067</t>
  </si>
  <si>
    <t>https://pbs.twimg.com/profile_banners/34713362/1503349279</t>
  </si>
  <si>
    <t>https://pbs.twimg.com/profile_banners/121180031/1527347284</t>
  </si>
  <si>
    <t>https://pbs.twimg.com/profile_banners/2609222965/1493726456</t>
  </si>
  <si>
    <t>https://pbs.twimg.com/profile_banners/1006903579800735745/1528902328</t>
  </si>
  <si>
    <t>https://pbs.twimg.com/profile_banners/1012711547842412544/1530370016</t>
  </si>
  <si>
    <t>https://pbs.twimg.com/profile_banners/815988475/1393861373</t>
  </si>
  <si>
    <t>https://pbs.twimg.com/profile_banners/410600310/1450810868</t>
  </si>
  <si>
    <t>https://pbs.twimg.com/profile_banners/712966283927678976/1526911543</t>
  </si>
  <si>
    <t>https://pbs.twimg.com/profile_banners/126599169/1465804939</t>
  </si>
  <si>
    <t>https://pbs.twimg.com/profile_banners/2709321284/1516635832</t>
  </si>
  <si>
    <t>https://pbs.twimg.com/profile_banners/2889025950/1516635905</t>
  </si>
  <si>
    <t>https://pbs.twimg.com/profile_banners/54169961/1529676547</t>
  </si>
  <si>
    <t>https://pbs.twimg.com/profile_banners/3064344053/1539173491</t>
  </si>
  <si>
    <t>https://pbs.twimg.com/profile_banners/49847816/1398253448</t>
  </si>
  <si>
    <t>https://pbs.twimg.com/profile_banners/34248609/1542984320</t>
  </si>
  <si>
    <t>https://pbs.twimg.com/profile_banners/930151631135694849/1512193920</t>
  </si>
  <si>
    <t>https://pbs.twimg.com/profile_banners/1006889102803984384/1528901164</t>
  </si>
  <si>
    <t>https://pbs.twimg.com/profile_banners/1006625578349408256/1531408678</t>
  </si>
  <si>
    <t>https://pbs.twimg.com/profile_banners/829060856/1537791938</t>
  </si>
  <si>
    <t>https://pbs.twimg.com/profile_banners/1012721054656204802/1530371327</t>
  </si>
  <si>
    <t>https://pbs.twimg.com/profile_banners/823882658182664194/1502796791</t>
  </si>
  <si>
    <t>https://pbs.twimg.com/profile_banners/1006894692741496832/1528901575</t>
  </si>
  <si>
    <t>https://pbs.twimg.com/profile_banners/52655119/1526928221</t>
  </si>
  <si>
    <t>https://pbs.twimg.com/profile_banners/37926315/1426519117</t>
  </si>
  <si>
    <t>https://pbs.twimg.com/profile_banners/471741741/1401303859</t>
  </si>
  <si>
    <t>https://pbs.twimg.com/profile_banners/182707148/1542688667</t>
  </si>
  <si>
    <t>https://pbs.twimg.com/profile_banners/2738951837/1505933113</t>
  </si>
  <si>
    <t>https://pbs.twimg.com/profile_banners/39719681/1422355805</t>
  </si>
  <si>
    <t>https://pbs.twimg.com/profile_banners/234285918/1542889192</t>
  </si>
  <si>
    <t>https://pbs.twimg.com/profile_banners/1451214062/1513876569</t>
  </si>
  <si>
    <t>https://pbs.twimg.com/profile_banners/76997791/1509883300</t>
  </si>
  <si>
    <t>https://pbs.twimg.com/profile_banners/1131143048/1525037351</t>
  </si>
  <si>
    <t>https://pbs.twimg.com/profile_banners/420351046/1513372508</t>
  </si>
  <si>
    <t>https://pbs.twimg.com/profile_banners/1044367044383264768/1537831910</t>
  </si>
  <si>
    <t>https://pbs.twimg.com/profile_banners/169567007/1520082838</t>
  </si>
  <si>
    <t>https://pbs.twimg.com/profile_banners/788796105194663938/1519834071</t>
  </si>
  <si>
    <t>https://pbs.twimg.com/profile_banners/786627188476882944/1503083889</t>
  </si>
  <si>
    <t>https://pbs.twimg.com/profile_banners/2414812230/1540576544</t>
  </si>
  <si>
    <t>https://pbs.twimg.com/profile_banners/140252240/1537911398</t>
  </si>
  <si>
    <t>https://pbs.twimg.com/profile_banners/67986502/1536051009</t>
  </si>
  <si>
    <t>https://pbs.twimg.com/profile_banners/216281928/1432496342</t>
  </si>
  <si>
    <t>https://pbs.twimg.com/profile_banners/890802684/1432496214</t>
  </si>
  <si>
    <t>https://pbs.twimg.com/profile_banners/2335315261/1480698501</t>
  </si>
  <si>
    <t>https://pbs.twimg.com/profile_banners/1034803468119289859/1535552522</t>
  </si>
  <si>
    <t>https://pbs.twimg.com/profile_banners/2838310468/1518827809</t>
  </si>
  <si>
    <t>https://pbs.twimg.com/profile_banners/904716921739902976/1542033345</t>
  </si>
  <si>
    <t>https://pbs.twimg.com/profile_banners/634751106/1531509932</t>
  </si>
  <si>
    <t>https://pbs.twimg.com/profile_banners/329666643/1521808626</t>
  </si>
  <si>
    <t>https://pbs.twimg.com/profile_banners/774004565242966016/1523658820</t>
  </si>
  <si>
    <t>https://pbs.twimg.com/profile_banners/145277731/1529481913</t>
  </si>
  <si>
    <t>https://pbs.twimg.com/profile_banners/935948516832235520/1511982694</t>
  </si>
  <si>
    <t>https://pbs.twimg.com/profile_banners/65048047/1541066118</t>
  </si>
  <si>
    <t>https://pbs.twimg.com/profile_banners/714768953378283520/1489753094</t>
  </si>
  <si>
    <t>https://pbs.twimg.com/profile_banners/2366160654/1454444262</t>
  </si>
  <si>
    <t>https://pbs.twimg.com/profile_banners/755779970555863041/1522017759</t>
  </si>
  <si>
    <t>https://pbs.twimg.com/profile_banners/244091188/1530800053</t>
  </si>
  <si>
    <t>https://pbs.twimg.com/profile_banners/829415755/1486564685</t>
  </si>
  <si>
    <t>https://pbs.twimg.com/profile_banners/143478482/1542886903</t>
  </si>
  <si>
    <t>https://pbs.twimg.com/profile_banners/1343186581/1508402790</t>
  </si>
  <si>
    <t>https://pbs.twimg.com/profile_banners/297881757/1448387213</t>
  </si>
  <si>
    <t>https://pbs.twimg.com/profile_banners/773234103768518656/1535868749</t>
  </si>
  <si>
    <t>https://pbs.twimg.com/profile_banners/1880725393/1493406498</t>
  </si>
  <si>
    <t>https://pbs.twimg.com/profile_banners/16076032/1521335357</t>
  </si>
  <si>
    <t>https://pbs.twimg.com/profile_banners/1053148372503281664/1539960717</t>
  </si>
  <si>
    <t>https://pbs.twimg.com/profile_banners/108315250/1531899006</t>
  </si>
  <si>
    <t>https://pbs.twimg.com/profile_banners/556863224/1457968627</t>
  </si>
  <si>
    <t>https://pbs.twimg.com/profile_banners/191502191/1542999721</t>
  </si>
  <si>
    <t>https://pbs.twimg.com/profile_banners/905424218774532096/1504705868</t>
  </si>
  <si>
    <t>https://pbs.twimg.com/profile_banners/1698752220/1407869489</t>
  </si>
  <si>
    <t>https://pbs.twimg.com/profile_banners/847110439691530240/1542823312</t>
  </si>
  <si>
    <t>https://pbs.twimg.com/profile_banners/2955650945/1520076731</t>
  </si>
  <si>
    <t>https://pbs.twimg.com/profile_banners/3334855288/1538393729</t>
  </si>
  <si>
    <t>https://pbs.twimg.com/profile_banners/2460955128/1534327295</t>
  </si>
  <si>
    <t>https://pbs.twimg.com/profile_banners/2345669625/1531547081</t>
  </si>
  <si>
    <t>https://pbs.twimg.com/profile_banners/963419174/1488204572</t>
  </si>
  <si>
    <t>https://pbs.twimg.com/profile_banners/929425097500348417/1535963972</t>
  </si>
  <si>
    <t>https://pbs.twimg.com/profile_banners/1243351033/1543001646</t>
  </si>
  <si>
    <t>https://pbs.twimg.com/profile_banners/18904247/1521135434</t>
  </si>
  <si>
    <t>https://pbs.twimg.com/profile_banners/25390350/1530707716</t>
  </si>
  <si>
    <t>https://pbs.twimg.com/profile_banners/21525682/1532124490</t>
  </si>
  <si>
    <t>https://pbs.twimg.com/profile_banners/42836999/1515513651</t>
  </si>
  <si>
    <t>https://pbs.twimg.com/profile_banners/911607520996855808/1517607039</t>
  </si>
  <si>
    <t>https://pbs.twimg.com/profile_banners/2284877388/1457495159</t>
  </si>
  <si>
    <t>https://pbs.twimg.com/profile_banners/199750273/1354640167</t>
  </si>
  <si>
    <t>https://pbs.twimg.com/profile_banners/1319180816/1431733764</t>
  </si>
  <si>
    <t>https://pbs.twimg.com/profile_banners/17897698/1525715086</t>
  </si>
  <si>
    <t>https://pbs.twimg.com/profile_banners/3817457592/1533651284</t>
  </si>
  <si>
    <t>https://pbs.twimg.com/profile_banners/740700589575802880/1503150905</t>
  </si>
  <si>
    <t>https://pbs.twimg.com/profile_banners/995507253049348096/1542002055</t>
  </si>
  <si>
    <t>https://pbs.twimg.com/profile_banners/992679301047726081/1542002782</t>
  </si>
  <si>
    <t>https://pbs.twimg.com/profile_banners/898014342192316417/1542002866</t>
  </si>
  <si>
    <t>https://pbs.twimg.com/profile_banners/1021947921032331264/1542002117</t>
  </si>
  <si>
    <t>https://pbs.twimg.com/profile_banners/3037398740/1542002448</t>
  </si>
  <si>
    <t>https://pbs.twimg.com/profile_banners/2718884616/1542002600</t>
  </si>
  <si>
    <t>https://pbs.twimg.com/profile_banners/144876537/1541248018</t>
  </si>
  <si>
    <t>https://pbs.twimg.com/profile_banners/464038370/1525453333</t>
  </si>
  <si>
    <t>https://pbs.twimg.com/profile_banners/27817680/1543333132</t>
  </si>
  <si>
    <t>https://pbs.twimg.com/profile_banners/4308416115/1482337074</t>
  </si>
  <si>
    <t>https://pbs.twimg.com/profile_banners/64740460/1467766673</t>
  </si>
  <si>
    <t>https://pbs.twimg.com/profile_banners/2492350526/1400228551</t>
  </si>
  <si>
    <t>https://pbs.twimg.com/profile_banners/144927584/1538405092</t>
  </si>
  <si>
    <t>https://pbs.twimg.com/profile_banners/922163419251380224/1508703977</t>
  </si>
  <si>
    <t>https://pbs.twimg.com/profile_banners/189651787/1410185499</t>
  </si>
  <si>
    <t>https://pbs.twimg.com/profile_banners/181909635/1494742463</t>
  </si>
  <si>
    <t>https://pbs.twimg.com/profile_banners/205117304/1543096670</t>
  </si>
  <si>
    <t>https://pbs.twimg.com/profile_banners/75998926/1516965025</t>
  </si>
  <si>
    <t>https://pbs.twimg.com/profile_banners/747815723725094912/1529682127</t>
  </si>
  <si>
    <t>https://pbs.twimg.com/profile_banners/601218176/1533488519</t>
  </si>
  <si>
    <t>https://pbs.twimg.com/profile_banners/855947869/1539614695</t>
  </si>
  <si>
    <t>https://pbs.twimg.com/profile_banners/238582453/1414239166</t>
  </si>
  <si>
    <t>https://pbs.twimg.com/profile_banners/4832667111/1489570826</t>
  </si>
  <si>
    <t>https://pbs.twimg.com/profile_banners/2881236430/1484833146</t>
  </si>
  <si>
    <t>https://pbs.twimg.com/profile_banners/1192903064/1519116208</t>
  </si>
  <si>
    <t>https://pbs.twimg.com/profile_banners/191023492/1489356997</t>
  </si>
  <si>
    <t>https://pbs.twimg.com/profile_banners/2679507545/1522019384</t>
  </si>
  <si>
    <t>https://pbs.twimg.com/profile_banners/89935806/1401048030</t>
  </si>
  <si>
    <t>https://pbs.twimg.com/profile_banners/3307305345/1433359270</t>
  </si>
  <si>
    <t>https://pbs.twimg.com/profile_banners/126321376/1540894311</t>
  </si>
  <si>
    <t>https://pbs.twimg.com/profile_banners/421553388/1419566043</t>
  </si>
  <si>
    <t>https://pbs.twimg.com/profile_banners/537038165/1513851136</t>
  </si>
  <si>
    <t>https://pbs.twimg.com/profile_banners/61191671/1536358864</t>
  </si>
  <si>
    <t>https://pbs.twimg.com/profile_banners/1220796002/1543222653</t>
  </si>
  <si>
    <t>https://pbs.twimg.com/profile_banners/798055561673773056/1542467894</t>
  </si>
  <si>
    <t>https://pbs.twimg.com/profile_banners/2334954542/1538846471</t>
  </si>
  <si>
    <t>https://pbs.twimg.com/profile_banners/2471272682/1399306955</t>
  </si>
  <si>
    <t>https://pbs.twimg.com/profile_banners/262687993/1541081813</t>
  </si>
  <si>
    <t>https://pbs.twimg.com/profile_banners/3186699957/1515604007</t>
  </si>
  <si>
    <t>https://pbs.twimg.com/profile_banners/730410269038489600/1508725557</t>
  </si>
  <si>
    <t>https://pbs.twimg.com/profile_banners/3299452793/1542644023</t>
  </si>
  <si>
    <t>https://pbs.twimg.com/profile_banners/19000029/1495784499</t>
  </si>
  <si>
    <t>https://pbs.twimg.com/profile_banners/920704545096896513/1534239814</t>
  </si>
  <si>
    <t>https://pbs.twimg.com/profile_banners/1041322093688717313/1537211686</t>
  </si>
  <si>
    <t>https://pbs.twimg.com/profile_banners/236570834/1529744780</t>
  </si>
  <si>
    <t>https://pbs.twimg.com/profile_banners/287804907/1465664076</t>
  </si>
  <si>
    <t>https://pbs.twimg.com/profile_banners/1731878023/1422371845</t>
  </si>
  <si>
    <t>https://pbs.twimg.com/profile_banners/28216320/1495219318</t>
  </si>
  <si>
    <t>https://pbs.twimg.com/profile_banners/2662093099/1543473019</t>
  </si>
  <si>
    <t>https://pbs.twimg.com/profile_banners/844084865813430273/1490083476</t>
  </si>
  <si>
    <t>https://pbs.twimg.com/profile_banners/9937302/1475431424</t>
  </si>
  <si>
    <t>https://pbs.twimg.com/profile_banners/400648785/1542317819</t>
  </si>
  <si>
    <t>https://pbs.twimg.com/profile_banners/3385995701/1442420249</t>
  </si>
  <si>
    <t>https://pbs.twimg.com/profile_banners/16145473/1513600505</t>
  </si>
  <si>
    <t>https://pbs.twimg.com/profile_banners/1012593761443074048/1530263157</t>
  </si>
  <si>
    <t>https://pbs.twimg.com/profile_banners/3651391282/1525425375</t>
  </si>
  <si>
    <t>https://pbs.twimg.com/profile_banners/4044933627/1445850377</t>
  </si>
  <si>
    <t>https://pbs.twimg.com/profile_banners/920979787/1439842647</t>
  </si>
  <si>
    <t>https://pbs.twimg.com/profile_banners/15942016/1522876557</t>
  </si>
  <si>
    <t>https://pbs.twimg.com/profile_banners/15198966/1399673901</t>
  </si>
  <si>
    <t>https://pbs.twimg.com/profile_banners/385963445/1543100825</t>
  </si>
  <si>
    <t>https://pbs.twimg.com/profile_banners/4203529163/1450625358</t>
  </si>
  <si>
    <t>https://pbs.twimg.com/profile_banners/2603914680/1404742818</t>
  </si>
  <si>
    <t>https://pbs.twimg.com/profile_banners/174576956/1452617715</t>
  </si>
  <si>
    <t>https://pbs.twimg.com/profile_banners/1568217618/1543396477</t>
  </si>
  <si>
    <t>https://pbs.twimg.com/profile_banners/720302074785832961/1460569811</t>
  </si>
  <si>
    <t>https://pbs.twimg.com/profile_banners/854285873021685760/1492512973</t>
  </si>
  <si>
    <t>https://pbs.twimg.com/profile_banners/395183088/1538848191</t>
  </si>
  <si>
    <t>https://pbs.twimg.com/profile_banners/767776197866651648/1535743416</t>
  </si>
  <si>
    <t>https://pbs.twimg.com/profile_banners/4818092890/1512146467</t>
  </si>
  <si>
    <t>https://pbs.twimg.com/profile_banners/3001239377/1422360239</t>
  </si>
  <si>
    <t>https://pbs.twimg.com/profile_banners/736166324028768256/1539124740</t>
  </si>
  <si>
    <t>https://pbs.twimg.com/profile_banners/275228197/1539729822</t>
  </si>
  <si>
    <t>https://pbs.twimg.com/profile_banners/1556455656/1483888338</t>
  </si>
  <si>
    <t>https://pbs.twimg.com/profile_banners/2271436581/1494530956</t>
  </si>
  <si>
    <t>https://pbs.twimg.com/profile_banners/174692950/1527876148</t>
  </si>
  <si>
    <t>https://pbs.twimg.com/profile_banners/3688403357/1536517650</t>
  </si>
  <si>
    <t>https://pbs.twimg.com/profile_banners/962692920171270144/1538944380</t>
  </si>
  <si>
    <t>https://pbs.twimg.com/profile_banners/409288328/1524169886</t>
  </si>
  <si>
    <t>https://pbs.twimg.com/profile_banners/327471759/1502123952</t>
  </si>
  <si>
    <t>https://pbs.twimg.com/profile_banners/477757835/1476103035</t>
  </si>
  <si>
    <t>https://pbs.twimg.com/profile_banners/733330743800258560/1531867040</t>
  </si>
  <si>
    <t>https://pbs.twimg.com/profile_banners/1346382475/1538853787</t>
  </si>
  <si>
    <t>https://pbs.twimg.com/profile_banners/1022439386271698944/1537522402</t>
  </si>
  <si>
    <t>https://pbs.twimg.com/profile_banners/262209176/1538863270</t>
  </si>
  <si>
    <t>https://pbs.twimg.com/profile_banners/1225477645/1543289696</t>
  </si>
  <si>
    <t>https://pbs.twimg.com/profile_banners/875312126893711361/1520326992</t>
  </si>
  <si>
    <t>https://pbs.twimg.com/profile_banners/2238273522/1473424849</t>
  </si>
  <si>
    <t>https://pbs.twimg.com/profile_banners/947666689289850880/1531684449</t>
  </si>
  <si>
    <t>https://pbs.twimg.com/profile_banners/572012359/1481225326</t>
  </si>
  <si>
    <t>https://pbs.twimg.com/profile_banners/2985973817/1518781921</t>
  </si>
  <si>
    <t>https://pbs.twimg.com/profile_banners/886667212672643076/1538483662</t>
  </si>
  <si>
    <t>https://pbs.twimg.com/profile_banners/2785271728/1496354326</t>
  </si>
  <si>
    <t>https://pbs.twimg.com/profile_banners/190133408/1481781023</t>
  </si>
  <si>
    <t>https://pbs.twimg.com/profile_banners/3302936299/1438673014</t>
  </si>
  <si>
    <t>https://pbs.twimg.com/profile_banners/52549356/1538863967</t>
  </si>
  <si>
    <t>https://pbs.twimg.com/profile_banners/771595039/1448297519</t>
  </si>
  <si>
    <t>https://pbs.twimg.com/profile_banners/1058126907642851328/1541112826</t>
  </si>
  <si>
    <t>https://pbs.twimg.com/profile_banners/19050314/1518200190</t>
  </si>
  <si>
    <t>https://pbs.twimg.com/profile_banners/148160448/1535484945</t>
  </si>
  <si>
    <t>https://pbs.twimg.com/profile_banners/190817371/1537796298</t>
  </si>
  <si>
    <t>https://pbs.twimg.com/profile_banners/7401202/1535634273</t>
  </si>
  <si>
    <t>https://pbs.twimg.com/profile_banners/1022176122/1534005609</t>
  </si>
  <si>
    <t>https://pbs.twimg.com/profile_banners/2252571438/1535095480</t>
  </si>
  <si>
    <t>https://pbs.twimg.com/profile_banners/316404325/1539136644</t>
  </si>
  <si>
    <t>https://pbs.twimg.com/profile_banners/832590570925195266/1492261949</t>
  </si>
  <si>
    <t>https://pbs.twimg.com/profile_banners/624447104/1530761962</t>
  </si>
  <si>
    <t>https://pbs.twimg.com/profile_banners/924998344681943040/1509371870</t>
  </si>
  <si>
    <t>https://pbs.twimg.com/profile_banners/1856588299/1529498441</t>
  </si>
  <si>
    <t>https://pbs.twimg.com/profile_banners/739680841933066241/1502271394</t>
  </si>
  <si>
    <t>https://pbs.twimg.com/profile_banners/971478762100613127/1542819535</t>
  </si>
  <si>
    <t>https://pbs.twimg.com/profile_banners/3411230277/1439237953</t>
  </si>
  <si>
    <t>https://pbs.twimg.com/profile_banners/1553133290/1372427169</t>
  </si>
  <si>
    <t>https://pbs.twimg.com/profile_banners/919157788936245253/1508024226</t>
  </si>
  <si>
    <t>https://pbs.twimg.com/profile_banners/702243222752350208/1456263079</t>
  </si>
  <si>
    <t>https://pbs.twimg.com/profile_banners/2260603830/1387913561</t>
  </si>
  <si>
    <t>https://pbs.twimg.com/profile_banners/5907272/1468522572</t>
  </si>
  <si>
    <t>https://pbs.twimg.com/profile_banners/1231122511/1510882019</t>
  </si>
  <si>
    <t>https://pbs.twimg.com/profile_banners/124782209/1508149200</t>
  </si>
  <si>
    <t>https://pbs.twimg.com/profile_banners/274877901/1522374348</t>
  </si>
  <si>
    <t>https://pbs.twimg.com/profile_banners/3688803513/1464382698</t>
  </si>
  <si>
    <t>https://pbs.twimg.com/profile_banners/1008407814031794182/1541290325</t>
  </si>
  <si>
    <t>https://pbs.twimg.com/profile_banners/1562138018/1539248199</t>
  </si>
  <si>
    <t>https://pbs.twimg.com/profile_banners/377272505/1543239016</t>
  </si>
  <si>
    <t>https://pbs.twimg.com/profile_banners/803350007336366080/1529790538</t>
  </si>
  <si>
    <t>https://pbs.twimg.com/profile_banners/406622289/1470832722</t>
  </si>
  <si>
    <t>https://pbs.twimg.com/profile_banners/404048864/1521894932</t>
  </si>
  <si>
    <t>https://pbs.twimg.com/profile_banners/218844136/1393590219</t>
  </si>
  <si>
    <t>https://pbs.twimg.com/profile_banners/504976735/1358794497</t>
  </si>
  <si>
    <t>https://pbs.twimg.com/profile_banners/496876858/1517482737</t>
  </si>
  <si>
    <t>https://pbs.twimg.com/profile_banners/266732731/1512490606</t>
  </si>
  <si>
    <t>https://pbs.twimg.com/profile_banners/2381141928/1535060456</t>
  </si>
  <si>
    <t>https://pbs.twimg.com/profile_banners/477802917/1463585321</t>
  </si>
  <si>
    <t>https://pbs.twimg.com/profile_banners/2296492206/1514388123</t>
  </si>
  <si>
    <t>https://pbs.twimg.com/profile_banners/1464546890/1493806100</t>
  </si>
  <si>
    <t>https://pbs.twimg.com/profile_banners/2483362711/1464104978</t>
  </si>
  <si>
    <t>https://pbs.twimg.com/profile_banners/117777690/1506521898</t>
  </si>
  <si>
    <t>https://pbs.twimg.com/profile_banners/725699860641501184/1461856035</t>
  </si>
  <si>
    <t>https://pbs.twimg.com/profile_banners/3396716637/1443010854</t>
  </si>
  <si>
    <t>https://pbs.twimg.com/profile_banners/823905/1538762650</t>
  </si>
  <si>
    <t>https://pbs.twimg.com/profile_banners/396189851/1543239258</t>
  </si>
  <si>
    <t>https://pbs.twimg.com/profile_banners/787300813/1541860040</t>
  </si>
  <si>
    <t>en-gb</t>
  </si>
  <si>
    <t>pl</t>
  </si>
  <si>
    <t>sv</t>
  </si>
  <si>
    <t>fi</t>
  </si>
  <si>
    <t>en-GB</t>
  </si>
  <si>
    <t>el</t>
  </si>
  <si>
    <t>uk</t>
  </si>
  <si>
    <t>da</t>
  </si>
  <si>
    <t>http://abs.twimg.com/images/themes/theme13/bg.gif</t>
  </si>
  <si>
    <t>http://abs.twimg.com/images/themes/theme4/bg.gif</t>
  </si>
  <si>
    <t>http://abs.twimg.com/images/themes/theme14/bg.gif</t>
  </si>
  <si>
    <t>http://abs.twimg.com/images/themes/theme1/bg.png</t>
  </si>
  <si>
    <t>http://abs.twimg.com/images/themes/theme7/bg.gif</t>
  </si>
  <si>
    <t>http://abs.twimg.com/images/themes/theme2/bg.gif</t>
  </si>
  <si>
    <t>http://abs.twimg.com/images/themes/theme18/bg.gif</t>
  </si>
  <si>
    <t>http://abs.twimg.com/images/themes/theme9/bg.gif</t>
  </si>
  <si>
    <t>http://abs.twimg.com/images/themes/theme19/bg.gif</t>
  </si>
  <si>
    <t>http://abs.twimg.com/images/themes/theme15/bg.png</t>
  </si>
  <si>
    <t>http://abs.twimg.com/images/themes/theme5/bg.gif</t>
  </si>
  <si>
    <t>http://abs.twimg.com/images/themes/theme6/bg.gif</t>
  </si>
  <si>
    <t>http://abs.twimg.com/images/themes/theme11/bg.gif</t>
  </si>
  <si>
    <t>http://abs.twimg.com/images/themes/theme17/bg.gif</t>
  </si>
  <si>
    <t>http://abs.twimg.com/images/themes/theme12/bg.gif</t>
  </si>
  <si>
    <t>http://abs.twimg.com/images/themes/theme8/bg.gif</t>
  </si>
  <si>
    <t>http://abs.twimg.com/images/themes/theme16/bg.gif</t>
  </si>
  <si>
    <t>http://abs.twimg.com/images/themes/theme3/bg.gif</t>
  </si>
  <si>
    <t>http://abs.twimg.com/images/themes/theme10/bg.gif</t>
  </si>
  <si>
    <t>http://abs.twimg.com/images/themes/theme20/bg.png</t>
  </si>
  <si>
    <t>http://pbs.twimg.com/profile_images/997100812957515778/HEmhSSTj_normal.jpg</t>
  </si>
  <si>
    <t>http://pbs.twimg.com/profile_images/1026733842881630208/vN18lxNE_normal.jpg</t>
  </si>
  <si>
    <t>http://pbs.twimg.com/profile_images/848953534859153410/rU4rDC8t_normal.jpg</t>
  </si>
  <si>
    <t>http://pbs.twimg.com/profile_images/892871236216274944/x-2SgFXA_normal.jpg</t>
  </si>
  <si>
    <t>http://pbs.twimg.com/profile_images/1894370840/Logo_Symbola_rosso_normal.jpg</t>
  </si>
  <si>
    <t>http://pbs.twimg.com/profile_images/844239421696368640/8du2P_fp_normal.jpg</t>
  </si>
  <si>
    <t>http://pbs.twimg.com/profile_images/988261054005248000/drKHob-c_normal.jpg</t>
  </si>
  <si>
    <t>http://pbs.twimg.com/profile_images/1804421155/bird_2_normal.png</t>
  </si>
  <si>
    <t>http://pbs.twimg.com/profile_images/975686277935886336/BCTJ4f9Q_normal.jpg</t>
  </si>
  <si>
    <t>http://pbs.twimg.com/profile_images/927857851715981313/owU_Tfdy_normal.jpg</t>
  </si>
  <si>
    <t>http://pbs.twimg.com/profile_images/725786365498134529/HuNirKvM_normal.jpg</t>
  </si>
  <si>
    <t>http://pbs.twimg.com/profile_images/782854630875234305/axU7LQUw_normal.jpg</t>
  </si>
  <si>
    <t>http://pbs.twimg.com/profile_images/976045727066574848/qy00cQyN_normal.jpg</t>
  </si>
  <si>
    <t>http://pbs.twimg.com/profile_images/447644130747752448/fepLtIFI_normal.jpeg</t>
  </si>
  <si>
    <t>http://pbs.twimg.com/profile_images/668839010547179520/YpAS47ua_normal.jpg</t>
  </si>
  <si>
    <t>http://pbs.twimg.com/profile_images/968119562364489728/rFmNQh22_normal.jpg</t>
  </si>
  <si>
    <t>http://pbs.twimg.com/profile_images/2698087863/fde1e502a7305dd4f7cb4fd0bd5e9b47_normal.png</t>
  </si>
  <si>
    <t>http://pbs.twimg.com/profile_images/3510406350/b47e5e5776daac3f4812624249f6c45b_normal.jpeg</t>
  </si>
  <si>
    <t>http://pbs.twimg.com/profile_images/1003508373898309632/mZ-rA_3X_normal.jpg</t>
  </si>
  <si>
    <t>http://pbs.twimg.com/profile_images/611597449753300992/uX79umB4_normal.jpg</t>
  </si>
  <si>
    <t>http://pbs.twimg.com/profile_images/823909760286281728/L8QMtFHw_normal.jpg</t>
  </si>
  <si>
    <t>http://pbs.twimg.com/profile_images/776122319160741888/1Vu2pjs5_normal.jpg</t>
  </si>
  <si>
    <t>http://pbs.twimg.com/profile_images/1054878819360763904/2zsIC2FJ_normal.jpg</t>
  </si>
  <si>
    <t>http://pbs.twimg.com/profile_images/876733711798202368/tpfLHnT__normal.jpg</t>
  </si>
  <si>
    <t>http://pbs.twimg.com/profile_images/434004825139707904/P2tso_rQ_normal.jpeg</t>
  </si>
  <si>
    <t>http://pbs.twimg.com/profile_images/558551546858704896/XHWR8tmM_normal.png</t>
  </si>
  <si>
    <t>http://pbs.twimg.com/profile_images/729635648710258688/84nPZTge_normal.jpg</t>
  </si>
  <si>
    <t>http://pbs.twimg.com/profile_images/522754668187758593/4Eygq7kk_normal.jpeg</t>
  </si>
  <si>
    <t>http://pbs.twimg.com/profile_images/1057914899064602624/T_8P0VWx_normal.jpg</t>
  </si>
  <si>
    <t>http://pbs.twimg.com/profile_images/991402426497486849/TDvDzU6G_normal.jpg</t>
  </si>
  <si>
    <t>http://pbs.twimg.com/profile_images/928543612383703040/OZcAFj5B_normal.jpg</t>
  </si>
  <si>
    <t>http://pbs.twimg.com/profile_images/733476175733907456/DomMmzIG_normal.jpg</t>
  </si>
  <si>
    <t>http://pbs.twimg.com/profile_images/662646379605393408/W3Gi-UxZ_normal.png</t>
  </si>
  <si>
    <t>http://pbs.twimg.com/profile_images/2525092584/555751_4426168736137_1551600031_n_normal.jpg</t>
  </si>
  <si>
    <t>http://pbs.twimg.com/profile_images/777113770086768640/LrN97_Ik_normal.jpg</t>
  </si>
  <si>
    <t>http://pbs.twimg.com/profile_images/880267157178916867/KC2Gu1cU_normal.jpg</t>
  </si>
  <si>
    <t>http://pbs.twimg.com/profile_images/2673149859/ff4eaa48000208a3bef0438267d4fc96_normal.jpeg</t>
  </si>
  <si>
    <t>http://pbs.twimg.com/profile_images/1052932185974603776/MC9A0rBy_normal.jpg</t>
  </si>
  <si>
    <t>http://pbs.twimg.com/profile_images/972170159614906369/0o9cdCOp_normal.jpg</t>
  </si>
  <si>
    <t>http://pbs.twimg.com/profile_images/378800000642259781/ea4e00db10883b17b7ef9e76d9ed9e86_normal.jpeg</t>
  </si>
  <si>
    <t>http://pbs.twimg.com/profile_images/810799939605315584/byTvnTTr_normal.jpg</t>
  </si>
  <si>
    <t>http://pbs.twimg.com/profile_images/912124140525559808/sfU3dA23_normal.jpg</t>
  </si>
  <si>
    <t>http://pbs.twimg.com/profile_images/1027368059290365958/J9oEP0c__normal.jpg</t>
  </si>
  <si>
    <t>http://pbs.twimg.com/profile_images/646179038575333376/bIVPKRZB_normal.jpg</t>
  </si>
  <si>
    <t>http://pbs.twimg.com/profile_images/1246256589/david_wilcox_normal.jpg</t>
  </si>
  <si>
    <t>http://pbs.twimg.com/profile_images/922660051151720448/M5Y_l6tl_normal.jpg</t>
  </si>
  <si>
    <t>http://pbs.twimg.com/profile_images/835583646924845056/-sxLovvq_normal.jpg</t>
  </si>
  <si>
    <t>http://pbs.twimg.com/profile_images/857037894543745024/t1Rgso7__normal.jpg</t>
  </si>
  <si>
    <t>http://pbs.twimg.com/profile_images/950101343984848896/7Q1QszqZ_normal.jpg</t>
  </si>
  <si>
    <t>http://pbs.twimg.com/profile_images/826519476564692992/vdos__BC_normal.jpg</t>
  </si>
  <si>
    <t>http://pbs.twimg.com/profile_images/2753129162/93f14067520fb85b909a171b2c3cddeb_normal.jpeg</t>
  </si>
  <si>
    <t>http://pbs.twimg.com/profile_images/672121350689959936/6FZ2iZvr_normal.png</t>
  </si>
  <si>
    <t>http://pbs.twimg.com/profile_images/722667318636101633/g3yfdSug_normal.jpg</t>
  </si>
  <si>
    <t>http://pbs.twimg.com/profile_images/3734762618/04c069b5c4ad44eb047dd43c91c9c967_normal.png</t>
  </si>
  <si>
    <t>http://pbs.twimg.com/profile_images/3677520173/4ad2fd1a7e173614ba94bee80da80fef_normal.png</t>
  </si>
  <si>
    <t>http://pbs.twimg.com/profile_images/920617552946089984/I_uDkoqH_normal.jpg</t>
  </si>
  <si>
    <t>http://pbs.twimg.com/profile_images/767435715022090240/q_JDWy0n_normal.jpg</t>
  </si>
  <si>
    <t>http://pbs.twimg.com/profile_images/860520946431545344/YKEgsJ9H_normal.jpg</t>
  </si>
  <si>
    <t>http://pbs.twimg.com/profile_images/619323261063565312/lVyXbKeZ_normal.jpg</t>
  </si>
  <si>
    <t>http://pbs.twimg.com/profile_images/1067601050662768641/oL2eilj7_normal.jpg</t>
  </si>
  <si>
    <t>http://pbs.twimg.com/profile_images/925153980363055104/KPGfb9nb_normal.jpg</t>
  </si>
  <si>
    <t>http://pbs.twimg.com/profile_images/983796799721717760/kzHbJLgd_normal.jpg</t>
  </si>
  <si>
    <t>http://pbs.twimg.com/profile_images/3199285467/52abc1c751ed7f4fc21dd168c838e9c1_normal.jpeg</t>
  </si>
  <si>
    <t>http://pbs.twimg.com/profile_images/447388276366639106/Em8oQ1Xz_normal.jpeg</t>
  </si>
  <si>
    <t>http://pbs.twimg.com/profile_images/569870684499607552/jVQdvDeG_normal.png</t>
  </si>
  <si>
    <t>http://pbs.twimg.com/profile_images/965494239303004160/cmmQM64U_normal.jpg</t>
  </si>
  <si>
    <t>http://pbs.twimg.com/profile_images/1045690939291779073/gb19mMqJ_normal.jpg</t>
  </si>
  <si>
    <t>http://pbs.twimg.com/profile_images/830578365602025472/-fEkeHs-_normal.jpg</t>
  </si>
  <si>
    <t>http://pbs.twimg.com/profile_images/1054303052621144064/K_vEk5yJ_normal.jpg</t>
  </si>
  <si>
    <t>http://pbs.twimg.com/profile_images/794661882439168001/rHeeiDPZ_normal.jpg</t>
  </si>
  <si>
    <t>http://pbs.twimg.com/profile_images/470005962539941888/73bWPrx9_normal.jpeg</t>
  </si>
  <si>
    <t>http://pbs.twimg.com/profile_images/678048437443563520/ErBJkMy4_normal.png</t>
  </si>
  <si>
    <t>http://pbs.twimg.com/profile_images/875547173177380864/p6N2tOnt_normal.jpg</t>
  </si>
  <si>
    <t>http://pbs.twimg.com/profile_images/1055395618972033025/hfWexwDw_normal.jpg</t>
  </si>
  <si>
    <t>http://pbs.twimg.com/profile_images/789177282787020800/RHz_gDZi_normal.jpg</t>
  </si>
  <si>
    <t>http://pbs.twimg.com/profile_images/805579169023279104/skkBc-fi_normal.jpg</t>
  </si>
  <si>
    <t>http://pbs.twimg.com/profile_images/943478010564567040/3pbslSCA_normal.jpg</t>
  </si>
  <si>
    <t>http://pbs.twimg.com/profile_images/523121530155175937/H7aakruP_normal.jpeg</t>
  </si>
  <si>
    <t>http://pbs.twimg.com/profile_images/1026358167754571777/T_NfbH5o_normal.jpg</t>
  </si>
  <si>
    <t>http://pbs.twimg.com/profile_images/850159843847454720/Pcc-5nS__normal.jpg</t>
  </si>
  <si>
    <t>http://pbs.twimg.com/profile_images/1893763192/Nicola-Zingaretti-twitter_2_normal.jpg</t>
  </si>
  <si>
    <t>http://pbs.twimg.com/profile_images/897205547132481537/c_UXrp9h_normal.jpg</t>
  </si>
  <si>
    <t>http://pbs.twimg.com/profile_images/967031431691165697/OWoX21OY_normal.jpg</t>
  </si>
  <si>
    <t>http://pbs.twimg.com/profile_images/1027943819331821570/MsCkcMcA_normal.jpg</t>
  </si>
  <si>
    <t>http://pbs.twimg.com/profile_images/968239817107615753/DJQdKM98_normal.jpg</t>
  </si>
  <si>
    <t>http://pbs.twimg.com/profile_images/1056901243287805952/5HXJ5Jo6_normal.jpg</t>
  </si>
  <si>
    <t>http://pbs.twimg.com/profile_images/601313659927842816/jl0vwj8Z_normal.jpg</t>
  </si>
  <si>
    <t>http://pbs.twimg.com/profile_images/1055798315067961344/t-oytgpe_normal.jpg</t>
  </si>
  <si>
    <t>http://pbs.twimg.com/profile_images/819155355368361984/Ru6xVxsW_normal.jpg</t>
  </si>
  <si>
    <t>http://pbs.twimg.com/profile_images/1042403793223278592/2PJB9s4H_normal.jpg</t>
  </si>
  <si>
    <t>http://pbs.twimg.com/profile_images/818362258963238912/52dSsa5l_normal.jpg</t>
  </si>
  <si>
    <t>http://pbs.twimg.com/profile_images/425709981048901632/NFShj_tx_normal.png</t>
  </si>
  <si>
    <t>http://pbs.twimg.com/profile_images/870708702449250304/TFIKeRqt_normal.jpg</t>
  </si>
  <si>
    <t>http://pbs.twimg.com/profile_images/695211506443685888/qfGnBzaU_normal.png</t>
  </si>
  <si>
    <t>http://pbs.twimg.com/profile_images/986246435812397057/mvrmStfm_normal.jpg</t>
  </si>
  <si>
    <t>http://pbs.twimg.com/profile_images/487206158550048768/nuWNGaWH_normal.jpeg</t>
  </si>
  <si>
    <t>http://pbs.twimg.com/profile_images/574944566958161920/XAUZ1SWr_normal.jpeg</t>
  </si>
  <si>
    <t>http://pbs.twimg.com/profile_images/977381259495211008/UdG4g_aD_normal.jpg</t>
  </si>
  <si>
    <t>http://pbs.twimg.com/profile_images/1054651996819636227/GGveLPoz_normal.jpg</t>
  </si>
  <si>
    <t>http://pbs.twimg.com/profile_images/819188179068719104/pmIbSJSA_normal.jpg</t>
  </si>
  <si>
    <t>http://pbs.twimg.com/profile_images/849285411855892480/fStblozT_normal.jpg</t>
  </si>
  <si>
    <t>http://pbs.twimg.com/profile_images/731127344497205248/8gTM7piP_normal.jpg</t>
  </si>
  <si>
    <t>http://pbs.twimg.com/profile_images/1056831916626927616/LK9qkAUI_normal.jpg</t>
  </si>
  <si>
    <t>http://pbs.twimg.com/profile_images/1040645397092487173/08pbKmSK_normal.jpg</t>
  </si>
  <si>
    <t>http://pbs.twimg.com/profile_images/1029690966758895616/3T9gt_mL_normal.jpg</t>
  </si>
  <si>
    <t>http://pbs.twimg.com/profile_images/997791041024659456/ZBxumaaX_normal.jpg</t>
  </si>
  <si>
    <t>http://pbs.twimg.com/profile_images/519447132353224705/dcYpg5w0_normal.jpeg</t>
  </si>
  <si>
    <t>http://pbs.twimg.com/profile_images/869199087370993664/9ieiQ0yE_normal.jpg</t>
  </si>
  <si>
    <t>http://pbs.twimg.com/profile_images/758224130739167233/G1uzEdTD_normal.jpg</t>
  </si>
  <si>
    <t>http://pbs.twimg.com/profile_images/378800000705535098/23619eb281d5516510a4039dfbd9e9ad_normal.jpeg</t>
  </si>
  <si>
    <t>http://pbs.twimg.com/profile_images/560033372261453826/peVKC8SJ_normal.jpeg</t>
  </si>
  <si>
    <t>http://pbs.twimg.com/profile_images/925405354397192192/cWxKwFTJ_normal.jpg</t>
  </si>
  <si>
    <t>http://pbs.twimg.com/profile_images/3654991643/a6fe5d41d6e634d6bae7ad5ca8b04d51_normal.jpeg</t>
  </si>
  <si>
    <t>http://pbs.twimg.com/profile_images/710291885470781440/AwDfH2rG_normal.jpg</t>
  </si>
  <si>
    <t>http://pbs.twimg.com/profile_images/1016984842011963392/89Zmagzh_normal.jpg</t>
  </si>
  <si>
    <t>http://pbs.twimg.com/profile_images/821778011062157312/8Id_7qcN_normal.jpg</t>
  </si>
  <si>
    <t>http://pbs.twimg.com/profile_images/481068971286732800/h5vV3RQO_normal.jpeg</t>
  </si>
  <si>
    <t>http://pbs.twimg.com/profile_images/478552223371100160/7CHOAi-d_normal.jpeg</t>
  </si>
  <si>
    <t>http://pbs.twimg.com/profile_images/485986087/logo_newsletter_normal.jpg</t>
  </si>
  <si>
    <t>http://pbs.twimg.com/profile_images/446559302489108480/8gTuU4gL_normal.png</t>
  </si>
  <si>
    <t>http://pbs.twimg.com/profile_images/1051595967152214017/-BK74DZ2_normal.jpg</t>
  </si>
  <si>
    <t>http://pbs.twimg.com/profile_images/972529768078938112/FWAVAMcX_normal.jpg</t>
  </si>
  <si>
    <t>http://pbs.twimg.com/profile_images/668808534533005312/XVLgkdci_normal.jpg</t>
  </si>
  <si>
    <t>http://pbs.twimg.com/profile_images/897594171103563780/8DpgjskE_normal.jpg</t>
  </si>
  <si>
    <t>http://pbs.twimg.com/profile_images/1063455658849255425/wITGgLf8_normal.jpg</t>
  </si>
  <si>
    <t>http://pbs.twimg.com/profile_images/604391914582994944/koyQtvGB_normal.jpg</t>
  </si>
  <si>
    <t>http://pbs.twimg.com/profile_images/524857973902831616/-ioU2qsW_normal.jpeg</t>
  </si>
  <si>
    <t>http://pbs.twimg.com/profile_images/445969905980932096/o9KnJq-X_normal.jpeg</t>
  </si>
  <si>
    <t>http://pbs.twimg.com/profile_images/3225153777/9edd64cb3008169e07bf66a9af0340db_normal.jpeg</t>
  </si>
  <si>
    <t>http://pbs.twimg.com/profile_images/638096868149493761/X_QCnWfj_normal.jpg</t>
  </si>
  <si>
    <t>http://pbs.twimg.com/profile_images/578541515137523712/BSOwUDnS_normal.png</t>
  </si>
  <si>
    <t>http://pbs.twimg.com/profile_images/717463495437127680/qNGVhAK7_normal.jpg</t>
  </si>
  <si>
    <t>http://pbs.twimg.com/profile_images/778972378286190592/Wv7bwPh6_normal.jpg</t>
  </si>
  <si>
    <t>http://pbs.twimg.com/profile_images/422921690000003072/au1JoQ8o_normal.jpeg</t>
  </si>
  <si>
    <t>http://pbs.twimg.com/profile_images/933106806670462976/YyC7LOW8_normal.jpg</t>
  </si>
  <si>
    <t>http://pbs.twimg.com/profile_images/654589312584056833/lDGew3A__normal.png</t>
  </si>
  <si>
    <t>http://pbs.twimg.com/profile_images/1013892310055059457/PVqlqhig_normal.jpg</t>
  </si>
  <si>
    <t>http://pbs.twimg.com/profile_images/1036731010279329792/j598LVVt_normal.jpg</t>
  </si>
  <si>
    <t>http://pbs.twimg.com/profile_images/821034572854992896/yyfxmpOK_normal.jpg</t>
  </si>
  <si>
    <t>http://pbs.twimg.com/profile_images/1004985983534845952/cpX8gwyX_normal.jpg</t>
  </si>
  <si>
    <t>http://pbs.twimg.com/profile_images/1011146239415672832/PqT_9Oez_normal.jpg</t>
  </si>
  <si>
    <t>http://pbs.twimg.com/profile_images/534087234173927425/N5GQI9hO_normal.jpeg</t>
  </si>
  <si>
    <t>http://pbs.twimg.com/profile_images/717011544752713730/8rLgP4py_normal.jpg</t>
  </si>
  <si>
    <t>http://pbs.twimg.com/profile_images/935177755150503942/W95eHP2g_normal.jpg</t>
  </si>
  <si>
    <t>http://pbs.twimg.com/profile_images/649547575360532480/Y6ksVIqp_normal.jpg</t>
  </si>
  <si>
    <t>http://pbs.twimg.com/profile_images/460803842385260544/jtrQd1k7_normal.jpeg</t>
  </si>
  <si>
    <t>http://pbs.twimg.com/profile_images/875942333866549248/vK-msSe6_normal.jpg</t>
  </si>
  <si>
    <t>http://pbs.twimg.com/profile_images/877663012081074176/gjwTxxlN_normal.jpg</t>
  </si>
  <si>
    <t>http://pbs.twimg.com/profile_images/2780207693/2cf9cefb21cdabce4e706106d8352cb1_normal.jpeg</t>
  </si>
  <si>
    <t>http://pbs.twimg.com/profile_images/725684678481567745/iMnaJJQ2_normal.jpg</t>
  </si>
  <si>
    <t>http://pbs.twimg.com/profile_images/879276903907168257/FM8kIqSz_normal.jpg</t>
  </si>
  <si>
    <t>http://pbs.twimg.com/profile_images/1063083272786337793/f90sSE7x_normal.jpg</t>
  </si>
  <si>
    <t>http://pbs.twimg.com/profile_images/959489192479911943/gmIHE_AD_normal.jpg</t>
  </si>
  <si>
    <t>http://pbs.twimg.com/profile_images/851716189084692481/CWWzlOI7_normal.jpg</t>
  </si>
  <si>
    <t>http://pbs.twimg.com/profile_images/734529629046906880/yLAJoECb_normal.jpg</t>
  </si>
  <si>
    <t>http://pbs.twimg.com/profile_images/793531757987520512/4F2GoPVU_normal.jpg</t>
  </si>
  <si>
    <t>http://pbs.twimg.com/profile_images/958347787917197312/y6YuLWw5_normal.jpg</t>
  </si>
  <si>
    <t>http://pbs.twimg.com/profile_images/994485415120900096/d2HrcJJy_normal.jpg</t>
  </si>
  <si>
    <t>http://pbs.twimg.com/profile_images/1030061823955881984/sAwOadZk_normal.jpg</t>
  </si>
  <si>
    <t>http://pbs.twimg.com/profile_images/459064379346939904/-cDGVggm_normal.jpeg</t>
  </si>
  <si>
    <t>http://pbs.twimg.com/profile_images/659412932409757696/h664VMe1_normal.png</t>
  </si>
  <si>
    <t>http://pbs.twimg.com/profile_images/870456283744391168/gChMdWhT_normal.jpg</t>
  </si>
  <si>
    <t>http://pbs.twimg.com/profile_images/1047767934528114688/7szl1dN7_normal.jpg</t>
  </si>
  <si>
    <t>http://pbs.twimg.com/profile_images/1017689226329157633/aQKCtiQi_normal.jpg</t>
  </si>
  <si>
    <t>http://pbs.twimg.com/profile_images/582224491360718848/KijAM_em_normal.png</t>
  </si>
  <si>
    <t>http://pbs.twimg.com/profile_images/1066935902470066176/58ycywoB_normal.jpg</t>
  </si>
  <si>
    <t>http://pbs.twimg.com/profile_images/655525618944200704/MMZkH6AA_normal.jpg</t>
  </si>
  <si>
    <t>http://pbs.twimg.com/profile_images/948257953735479296/aPOhFWv3_normal.jpg</t>
  </si>
  <si>
    <t>http://pbs.twimg.com/profile_images/3317143662/6906b27cf6eabf2902d460d4723332f6_normal.jpeg</t>
  </si>
  <si>
    <t>http://pbs.twimg.com/profile_images/889427687/icon_normal.png</t>
  </si>
  <si>
    <t>http://pbs.twimg.com/profile_images/677177503694237697/y6yTzWn6_normal.png</t>
  </si>
  <si>
    <t>http://pbs.twimg.com/profile_images/977940546973921280/yPUWjXhF_normal.jpg</t>
  </si>
  <si>
    <t>http://pbs.twimg.com/profile_images/493384907377229824/J2Ji3Nxd_normal.jpeg</t>
  </si>
  <si>
    <t>http://pbs.twimg.com/profile_images/1001485971412717568/K3hhP8WM_normal.jpg</t>
  </si>
  <si>
    <t>http://pbs.twimg.com/profile_images/1045932121456627712/s6xIY9zI_normal.jpg</t>
  </si>
  <si>
    <t>http://pbs.twimg.com/profile_images/877636450501578752/e3guFKOJ_normal.jpg</t>
  </si>
  <si>
    <t>http://pbs.twimg.com/profile_images/492315289598439424/mYpgm3Ph_normal.png</t>
  </si>
  <si>
    <t>http://pbs.twimg.com/profile_images/875374673470664704/Hr9dUs2u_normal.jpg</t>
  </si>
  <si>
    <t>http://pbs.twimg.com/profile_images/739832530392743936/Hw1P-Qb3_normal.jpg</t>
  </si>
  <si>
    <t>http://pbs.twimg.com/profile_images/1608154762/BANNER_125_normal.jpg</t>
  </si>
  <si>
    <t>http://pbs.twimg.com/profile_images/887662979902304257/azSzxYkB_normal.jpg</t>
  </si>
  <si>
    <t>http://pbs.twimg.com/profile_images/877636548438577153/G0XLikVb_normal.jpg</t>
  </si>
  <si>
    <t>http://pbs.twimg.com/profile_images/512925875247910912/C18-NLSB_normal.png</t>
  </si>
  <si>
    <t>http://pbs.twimg.com/profile_images/947724054584352768/QEK4EZP3_normal.jpg</t>
  </si>
  <si>
    <t>http://pbs.twimg.com/profile_images/990966497131532288/41Ze74zF_normal.jpg</t>
  </si>
  <si>
    <t>http://pbs.twimg.com/profile_images/1049962862679089158/tJ99cgpF_normal.jpg</t>
  </si>
  <si>
    <t>http://pbs.twimg.com/profile_images/885773428006936576/ruNjra11_normal.jpg</t>
  </si>
  <si>
    <t>http://pbs.twimg.com/profile_images/862344362478501890/HIh6NV6R_normal.jpg</t>
  </si>
  <si>
    <t>http://pbs.twimg.com/profile_images/923585306078646274/9miS0igR_normal.jpg</t>
  </si>
  <si>
    <t>http://pbs.twimg.com/profile_images/1003606653734924288/wouAXzHL_normal.jpg</t>
  </si>
  <si>
    <t>http://pbs.twimg.com/profile_images/832643654351138816/hA0M4M6L_normal.jpg</t>
  </si>
  <si>
    <t>http://pbs.twimg.com/profile_images/645958560296267776/9mBuSoyX_normal.jpg</t>
  </si>
  <si>
    <t>http://pbs.twimg.com/profile_images/932714371779825671/FsLq6bLY_normal.jpg</t>
  </si>
  <si>
    <t>http://pbs.twimg.com/profile_images/721056858501357568/FgkMukJZ_normal.jpg</t>
  </si>
  <si>
    <t>http://pbs.twimg.com/profile_images/539819887707709441/jbUkuD5E_normal.jpeg</t>
  </si>
  <si>
    <t>http://pbs.twimg.com/profile_images/800041056565768192/xlzEaKn5_normal.jpg</t>
  </si>
  <si>
    <t>http://pbs.twimg.com/profile_images/948289807330942977/EWeB9S0C_normal.jpg</t>
  </si>
  <si>
    <t>http://pbs.twimg.com/profile_images/942930058112405504/FMUaAigu_normal.jpg</t>
  </si>
  <si>
    <t>http://pbs.twimg.com/profile_images/1749542504/Screen_shot_2011-11-04_at_2.56.15_PM_normal.png</t>
  </si>
  <si>
    <t>http://pbs.twimg.com/profile_images/1010503844852355072/FOXk2uxs_normal.jpg</t>
  </si>
  <si>
    <t>http://pbs.twimg.com/profile_images/886231769636327424/Vl5ECqvC_normal.jpg</t>
  </si>
  <si>
    <t>http://pbs.twimg.com/profile_images/1059923654119698432/VrpN3pJa_normal.jpg</t>
  </si>
  <si>
    <t>http://pbs.twimg.com/profile_images/535472150568640512/IaMnBHyY_normal.jpeg</t>
  </si>
  <si>
    <t>http://pbs.twimg.com/profile_images/1033039338563674113/cJve9KLp_normal.jpg</t>
  </si>
  <si>
    <t>http://pbs.twimg.com/profile_images/957919598749323264/NuYdCE6a_normal.jpg</t>
  </si>
  <si>
    <t>http://pbs.twimg.com/profile_images/970754142774861824/4Ztq_Lo__normal.jpg</t>
  </si>
  <si>
    <t>http://pbs.twimg.com/profile_images/488885539475431424/PjyVKdnS_normal.jpeg</t>
  </si>
  <si>
    <t>http://pbs.twimg.com/profile_images/1058426931631276032/qS8eiF20_normal.jpg</t>
  </si>
  <si>
    <t>http://pbs.twimg.com/profile_images/1021745557247852544/6B3BO5wu_normal.jpg</t>
  </si>
  <si>
    <t>http://pbs.twimg.com/profile_images/482536135491477504/VtY7rBh8_normal.jpeg</t>
  </si>
  <si>
    <t>http://pbs.twimg.com/profile_images/900658845843939329/kC8YA8hU_normal.jpg</t>
  </si>
  <si>
    <t>http://pbs.twimg.com/profile_images/751126898634268676/x5VWERFn_normal.jpg</t>
  </si>
  <si>
    <t>http://pbs.twimg.com/profile_images/752512241791041536/pS2Qs0o7_normal.jpg</t>
  </si>
  <si>
    <t>http://pbs.twimg.com/profile_images/751045703712006144/AtVZ7D0F_normal.jpg</t>
  </si>
  <si>
    <t>http://pbs.twimg.com/profile_images/876725226880598016/ES8XPO0Z_normal.jpg</t>
  </si>
  <si>
    <t>http://pbs.twimg.com/profile_images/413318251293073408/bPTmdXWN_normal.jpeg</t>
  </si>
  <si>
    <t>http://pbs.twimg.com/profile_images/999334551917752321/luIXyvO5_normal.jpg</t>
  </si>
  <si>
    <t>http://pbs.twimg.com/profile_images/378800000825937239/4d80ac69387c4bcfc8657816f6794516_normal.jpeg</t>
  </si>
  <si>
    <t>http://pbs.twimg.com/profile_images/987250773267570688/6oMhuIfR_normal.jpg</t>
  </si>
  <si>
    <t>http://pbs.twimg.com/profile_images/893548890124898305/E71jebb1_normal.jpg</t>
  </si>
  <si>
    <t>http://pbs.twimg.com/profile_images/705272408958230528/CcJ7_1Fi_normal.jpg</t>
  </si>
  <si>
    <t>http://pbs.twimg.com/profile_images/1044271015478657025/-h6gXYK7_normal.jpg</t>
  </si>
  <si>
    <t>http://pbs.twimg.com/profile_images/1067433713342935040/6tEyC1Ej_normal.jpg</t>
  </si>
  <si>
    <t>http://pbs.twimg.com/profile_images/3732904502/fbb524b693713d63ef22681a350eb0a7_normal.png</t>
  </si>
  <si>
    <t>http://pbs.twimg.com/profile_images/378800000406213069/f87d11e8d9d5e86fd3e538c978365599_normal.jpeg</t>
  </si>
  <si>
    <t>http://pbs.twimg.com/profile_images/1065318962945290241/_9ZT3gu1_normal.jpg</t>
  </si>
  <si>
    <t>http://pbs.twimg.com/profile_images/1049800491381665792/roFCXYgS_normal.jpg</t>
  </si>
  <si>
    <t>http://pbs.twimg.com/profile_images/751175175765258240/cv0Na_ZC_normal.jpg</t>
  </si>
  <si>
    <t>http://pbs.twimg.com/profile_images/963029991146614784/_hTdBwPQ_normal.jpg</t>
  </si>
  <si>
    <t>http://pbs.twimg.com/profile_images/790552168126357504/YlqRioV2_normal.jpg</t>
  </si>
  <si>
    <t>http://pbs.twimg.com/profile_images/804247864339759104/eT1oBTWq_normal.jpg</t>
  </si>
  <si>
    <t>http://pbs.twimg.com/profile_images/989570450622746624/CC8oKNMH_normal.jpg</t>
  </si>
  <si>
    <t>http://pbs.twimg.com/profile_images/1067837279534759936/SLIQ6JGM_normal.jpg</t>
  </si>
  <si>
    <t>http://pbs.twimg.com/profile_images/740196165061332993/1KN7ql-6_normal.jpg</t>
  </si>
  <si>
    <t>http://pbs.twimg.com/profile_images/528211420601532416/nqatOAEj_normal.png</t>
  </si>
  <si>
    <t>http://pbs.twimg.com/profile_images/1008488290863833088/3yRNljCE_normal.jpg</t>
  </si>
  <si>
    <t>http://pbs.twimg.com/profile_images/555407268552798210/9ImPAyTg_normal.jpeg</t>
  </si>
  <si>
    <t>http://pbs.twimg.com/profile_images/581478067480182785/uHxkR2K1_normal.jpg</t>
  </si>
  <si>
    <t>http://pbs.twimg.com/profile_images/806181868190232581/izMvDPSs_normal.jpg</t>
  </si>
  <si>
    <t>http://pbs.twimg.com/profile_images/705515373920186368/1Cpjbner_normal.jpg</t>
  </si>
  <si>
    <t>http://pbs.twimg.com/profile_images/1450561956/logotw_normal.jpg</t>
  </si>
  <si>
    <t>http://pbs.twimg.com/profile_images/875620658100682752/pdtrw5U2_normal.jpg</t>
  </si>
  <si>
    <t>http://pbs.twimg.com/profile_images/464759287323963394/ZoZOF3Y5_normal.jpeg</t>
  </si>
  <si>
    <t>http://pbs.twimg.com/profile_images/988841779465277440/-UR07_ni_normal.jpg</t>
  </si>
  <si>
    <t>http://pbs.twimg.com/profile_images/1006260413955072001/GV01SkWE_normal.jpg</t>
  </si>
  <si>
    <t>http://pbs.twimg.com/profile_images/976441443786117122/QJWqMR0e_normal.jpg</t>
  </si>
  <si>
    <t>http://pbs.twimg.com/profile_images/1061979322171310080/A9HM2K3V_normal.jpg</t>
  </si>
  <si>
    <t>http://pbs.twimg.com/profile_images/993612233702854658/Mi7GHTpJ_normal.jpg</t>
  </si>
  <si>
    <t>http://pbs.twimg.com/profile_images/923091218376077312/nSYj4ruS_normal.jpg</t>
  </si>
  <si>
    <t>http://pbs.twimg.com/profile_images/646063048550187008/RRdCWaGd_normal.jpg</t>
  </si>
  <si>
    <t>http://pbs.twimg.com/profile_images/446962904479195137/pbFIK2sg_normal.png</t>
  </si>
  <si>
    <t>http://pbs.twimg.com/profile_images/993428650409250816/3babrhj6_normal.jpg</t>
  </si>
  <si>
    <t>http://pbs.twimg.com/profile_images/489192650474414080/4RxZxsud_normal.png</t>
  </si>
  <si>
    <t>http://pbs.twimg.com/profile_images/1057992238892871680/Pk0NSZ2u_normal.jpg</t>
  </si>
  <si>
    <t>http://pbs.twimg.com/profile_images/890396734743904256/mxSQ1e0g_normal.jpg</t>
  </si>
  <si>
    <t>http://pbs.twimg.com/profile_images/842359439697039361/3VUmBFE3_normal.jpg</t>
  </si>
  <si>
    <t>http://pbs.twimg.com/profile_images/1039101645928456192/5xTYTArl_normal.jpg</t>
  </si>
  <si>
    <t>http://pbs.twimg.com/profile_images/639717823732957184/I_976wzO_normal.jpg</t>
  </si>
  <si>
    <t>http://pbs.twimg.com/profile_images/1058008833681973253/Az7Y5wgw_normal.jpg</t>
  </si>
  <si>
    <t>http://pbs.twimg.com/profile_images/949239114557280256/Obf3NExJ_normal.jpg</t>
  </si>
  <si>
    <t>http://pbs.twimg.com/profile_images/859434764637548544/eEXjysA9_normal.jpg</t>
  </si>
  <si>
    <t>http://pbs.twimg.com/profile_images/491895552313815040/0PHeeRgO_normal.png</t>
  </si>
  <si>
    <t>http://pbs.twimg.com/profile_images/974410737501302784/VdbXTrbu_normal.jpg</t>
  </si>
  <si>
    <t>http://pbs.twimg.com/profile_images/1052127082980040705/SRx_1-K9_normal.jpg</t>
  </si>
  <si>
    <t>http://pbs.twimg.com/profile_images/926374291725279232/De1qipiI_normal.jpg</t>
  </si>
  <si>
    <t>http://pbs.twimg.com/profile_images/706865520218345472/luAVM_wq_normal.jpg</t>
  </si>
  <si>
    <t>http://pbs.twimg.com/profile_images/663487211367698433/JYk7jU1T_normal.jpg</t>
  </si>
  <si>
    <t>http://pbs.twimg.com/profile_images/849596831906574336/RjrC2-OU_normal.jpg</t>
  </si>
  <si>
    <t>http://pbs.twimg.com/profile_images/661874898332200960/tjH5ivyx_normal.jpg</t>
  </si>
  <si>
    <t>http://pbs.twimg.com/profile_images/879136243136602112/XXoDXi8l_normal.jpg</t>
  </si>
  <si>
    <t>http://pbs.twimg.com/profile_images/1028429555768467461/eUeX1-mp_normal.jpg</t>
  </si>
  <si>
    <t>http://pbs.twimg.com/profile_images/771334331319062528/ovlXDfA3_normal.jpg</t>
  </si>
  <si>
    <t>http://pbs.twimg.com/profile_images/1046512665969840128/N_S1R14g_normal.jpg</t>
  </si>
  <si>
    <t>http://pbs.twimg.com/profile_images/830126447037669382/jIVv6Kpm_normal.jpg</t>
  </si>
  <si>
    <t>http://pbs.twimg.com/profile_images/1065251761034682368/HjiKEt_M_normal.jpg</t>
  </si>
  <si>
    <t>http://pbs.twimg.com/profile_images/1057176842887720960/byducp1k_normal.jpg</t>
  </si>
  <si>
    <t>http://pbs.twimg.com/profile_images/717446676991049730/ZKkHr6Yo_normal.jpg</t>
  </si>
  <si>
    <t>http://pbs.twimg.com/profile_images/918867065779441665/6BDA-5th_normal.jpg</t>
  </si>
  <si>
    <t>http://pbs.twimg.com/profile_images/595685778136641537/2xJ9kw4R_normal.png</t>
  </si>
  <si>
    <t>http://pbs.twimg.com/profile_images/556999293949575168/hRwKSplY_normal.jpeg</t>
  </si>
  <si>
    <t>http://pbs.twimg.com/profile_images/859982100904148992/hv5soju7_normal.jpg</t>
  </si>
  <si>
    <t>http://pbs.twimg.com/profile_images/936639677121081344/_e5l_DEG_normal.jpg</t>
  </si>
  <si>
    <t>http://pbs.twimg.com/profile_images/1027378757835927552/kZhQUnyc_normal.jpg</t>
  </si>
  <si>
    <t>http://pbs.twimg.com/profile_images/733233523285364736/xC-cvSN3_normal.jpg</t>
  </si>
  <si>
    <t>http://pbs.twimg.com/profile_images/2727206808/e8e3bc3104c1080cbc8c30b424576205_normal.jpeg</t>
  </si>
  <si>
    <t>http://pbs.twimg.com/profile_images/1035219495231602689/u1XgxLqv_normal.jpg</t>
  </si>
  <si>
    <t>http://pbs.twimg.com/profile_images/754203295116296192/wdiMhlX3_normal.jpg</t>
  </si>
  <si>
    <t>http://pbs.twimg.com/profile_images/1061918687396020224/UXn0rV-c_normal.jpg</t>
  </si>
  <si>
    <t>http://pbs.twimg.com/profile_images/761494081491046400/kjcv94Hb_normal.jpg</t>
  </si>
  <si>
    <t>http://pbs.twimg.com/profile_images/553539926545809408/q2RH58Oo_normal.jpeg</t>
  </si>
  <si>
    <t>http://pbs.twimg.com/profile_images/1054735713105797121/7AyQJ78q_normal.jpg</t>
  </si>
  <si>
    <t>http://pbs.twimg.com/profile_images/1021673315704995840/96fudq0d_normal.jpg</t>
  </si>
  <si>
    <t>http://pbs.twimg.com/profile_images/1006502318668382209/wrxZUpa3_normal.jpg</t>
  </si>
  <si>
    <t>http://pbs.twimg.com/profile_images/2100758691/knchr-logo_normal.png</t>
  </si>
  <si>
    <t>http://pbs.twimg.com/profile_images/1058784869701091328/0ERxC_JU_normal.jpg</t>
  </si>
  <si>
    <t>http://pbs.twimg.com/profile_images/902154880772694016/RKyl8JuB_normal.jpg</t>
  </si>
  <si>
    <t>http://pbs.twimg.com/profile_images/880406544357240832/2DklmW0y_normal.jpg</t>
  </si>
  <si>
    <t>http://pbs.twimg.com/profile_images/747381336781000704/hJq4Hfio_normal.jpg</t>
  </si>
  <si>
    <t>http://pbs.twimg.com/profile_images/1067686452614610944/AX5kZpEG_normal.jpg</t>
  </si>
  <si>
    <t>http://pbs.twimg.com/profile_images/770332007343788032/Jz59XaKX_normal.jpg</t>
  </si>
  <si>
    <t>http://pbs.twimg.com/profile_images/716961546484711424/zY5sutiV_normal.jpg</t>
  </si>
  <si>
    <t>http://pbs.twimg.com/profile_images/785731706938597376/85fC4TYY_normal.jpg</t>
  </si>
  <si>
    <t>http://pbs.twimg.com/profile_images/744858698640678912/asI7wRvu_normal.jpg</t>
  </si>
  <si>
    <t>http://pbs.twimg.com/profile_images/985646643235229696/E784tXnc_normal.jpg</t>
  </si>
  <si>
    <t>http://pbs.twimg.com/profile_images/974268677808951296/liHjl2Rl_normal.jpg</t>
  </si>
  <si>
    <t>http://pbs.twimg.com/profile_images/1016628909415260161/0AztpzqO_normal.jpg</t>
  </si>
  <si>
    <t>http://pbs.twimg.com/profile_images/842773303358033920/RxjfXIMQ_normal.jpg</t>
  </si>
  <si>
    <t>http://pbs.twimg.com/profile_images/913477142138294277/gv4RGClF_normal.jpg</t>
  </si>
  <si>
    <t>http://pbs.twimg.com/profile_images/1052968332415119361/J19ZBFNG_normal.jpg</t>
  </si>
  <si>
    <t>http://pbs.twimg.com/profile_images/1042119505437179904/IIC7JGad_normal.jpg</t>
  </si>
  <si>
    <t>http://pbs.twimg.com/profile_images/1299094795/EmilyChasan0135twitter_normal.jpg</t>
  </si>
  <si>
    <t>http://pbs.twimg.com/profile_images/790907937766174721/FVDh4ZXD_normal.jpg</t>
  </si>
  <si>
    <t>http://pbs.twimg.com/profile_images/991818020233404416/alrBF_dr_normal.jpg</t>
  </si>
  <si>
    <t>http://pbs.twimg.com/profile_images/649684869350424576/i2pGypjA_normal.jpg</t>
  </si>
  <si>
    <t>http://pbs.twimg.com/profile_images/529567055054241792/yzSNfg1N_normal.jpeg</t>
  </si>
  <si>
    <t>http://pbs.twimg.com/profile_images/652070214146859008/H4vtIwuK_normal.png</t>
  </si>
  <si>
    <t>http://pbs.twimg.com/profile_images/998625443669409792/dSUBa278_normal.jpg</t>
  </si>
  <si>
    <t>http://pbs.twimg.com/profile_images/1027191713528512512/i8h6g7Uy_normal.jpg</t>
  </si>
  <si>
    <t>http://pbs.twimg.com/profile_images/956524684790718470/LqAefiNM_normal.jpg</t>
  </si>
  <si>
    <t>http://pbs.twimg.com/profile_images/718314653181427716/9gKTzW1d_normal.jpg</t>
  </si>
  <si>
    <t>http://pbs.twimg.com/profile_images/931446294928695296/2GzKzWXa_normal.jpg</t>
  </si>
  <si>
    <t>http://pbs.twimg.com/profile_images/643488924283838464/rX05Co4M_normal.png</t>
  </si>
  <si>
    <t>http://pbs.twimg.com/profile_images/616925192821043200/ZyBNW0mV_normal.jpg</t>
  </si>
  <si>
    <t>http://pbs.twimg.com/profile_images/925323090032173056/ZgV_vmwX_normal.jpg</t>
  </si>
  <si>
    <t>http://pbs.twimg.com/profile_images/3179431306/67496e130ba19f324486859418cb4d1f_normal.jpeg</t>
  </si>
  <si>
    <t>http://pbs.twimg.com/profile_images/907573891240996864/Dt0vL4al_normal.jpg</t>
  </si>
  <si>
    <t>http://pbs.twimg.com/profile_images/687031025768263680/GPieoeaS_normal.jpg</t>
  </si>
  <si>
    <t>http://pbs.twimg.com/profile_images/876894786644529157/GxL5q35P_normal.jpg</t>
  </si>
  <si>
    <t>http://pbs.twimg.com/profile_images/791719748031565824/jOFDdJZe_normal.jpg</t>
  </si>
  <si>
    <t>http://pbs.twimg.com/profile_images/1043299480378978304/f--h1csF_normal.jpg</t>
  </si>
  <si>
    <t>http://pbs.twimg.com/profile_images/1059936060510093312/PN3dWaaV_normal.jpg</t>
  </si>
  <si>
    <t>http://pbs.twimg.com/profile_images/1063467061752537089/XC9yHRHQ_normal.jpg</t>
  </si>
  <si>
    <t>http://pbs.twimg.com/profile_images/974942951142055937/SuuDgJsS_normal.jpg</t>
  </si>
  <si>
    <t>http://pbs.twimg.com/profile_images/984869240762195968/ok3RyTYV_normal.jpg</t>
  </si>
  <si>
    <t>http://pbs.twimg.com/profile_images/939079922395631616/-YqZ8R40_normal.jpg</t>
  </si>
  <si>
    <t>http://pbs.twimg.com/profile_images/842711439769059328/5yNTFH8W_normal.jpg</t>
  </si>
  <si>
    <t>http://pbs.twimg.com/profile_images/439528477654401025/ZzMIJxHM_normal.png</t>
  </si>
  <si>
    <t>http://pbs.twimg.com/profile_images/756612610901041152/-eZw5ngE_normal.jpg</t>
  </si>
  <si>
    <t>http://pbs.twimg.com/profile_images/1014876731658981378/I0_03dSs_normal.jpg</t>
  </si>
  <si>
    <t>http://pbs.twimg.com/profile_images/670629475269390336/vzZSPgOc_normal.png</t>
  </si>
  <si>
    <t>http://pbs.twimg.com/profile_images/895570770637803520/-TwVQd2g_normal.jpg</t>
  </si>
  <si>
    <t>http://pbs.twimg.com/profile_images/697800668141195265/6LWsW345_normal.png</t>
  </si>
  <si>
    <t>http://pbs.twimg.com/profile_images/669210638808432640/Sp5u3jg__normal.jpg</t>
  </si>
  <si>
    <t>http://pbs.twimg.com/profile_images/875424668798246912/GoSrApBL_normal.jpg</t>
  </si>
  <si>
    <t>http://pbs.twimg.com/profile_images/1046179038367305728/wT7gPHv3_normal.jpg</t>
  </si>
  <si>
    <t>http://pbs.twimg.com/profile_images/772840695161774080/_FkC7iL3_normal.jpg</t>
  </si>
  <si>
    <t>http://pbs.twimg.com/profile_images/378800000115204536/13bde954f1e328604e0c875b5c342b0b_normal.png</t>
  </si>
  <si>
    <t>http://pbs.twimg.com/profile_images/611541960256540672/KhIVjs_q_normal.jpg</t>
  </si>
  <si>
    <t>http://pbs.twimg.com/profile_images/572347048838459392/eqz4xImP_normal.jpeg</t>
  </si>
  <si>
    <t>http://pbs.twimg.com/profile_images/802240416733073408/GEFJHL18_normal.jpg</t>
  </si>
  <si>
    <t>http://pbs.twimg.com/profile_images/1014082995119063041/jbpea_Od_normal.jpg</t>
  </si>
  <si>
    <t>http://pbs.twimg.com/profile_images/937341017157767168/a3vyv0Kk_normal.jpg</t>
  </si>
  <si>
    <t>http://pbs.twimg.com/profile_images/1062364580335239168/b5CKrMWx_normal.jpg</t>
  </si>
  <si>
    <t>http://pbs.twimg.com/profile_images/779418481792081921/TVBBnpUH_normal.jpg</t>
  </si>
  <si>
    <t>http://pbs.twimg.com/profile_images/1032730867985211399/mSYw_brk_normal.jpg</t>
  </si>
  <si>
    <t>http://pbs.twimg.com/profile_images/1066219460955185153/BOqe_Xv__normal.jpg</t>
  </si>
  <si>
    <t>http://pbs.twimg.com/profile_images/1038429525544235010/EQ3WRV01_normal.jpg</t>
  </si>
  <si>
    <t>http://pbs.twimg.com/profile_images/2704512490/f8fdec2f9125956c0f0f92decee4ac71_normal.png</t>
  </si>
  <si>
    <t>http://pbs.twimg.com/profile_images/1062461809796337664/YeSWCL0k_normal.jpg</t>
  </si>
  <si>
    <t>http://pbs.twimg.com/profile_images/602859138767409152/_3doBhIO_normal.png</t>
  </si>
  <si>
    <t>http://pbs.twimg.com/profile_images/969666869673144320/1NKCArV__normal.jpg</t>
  </si>
  <si>
    <t>http://pbs.twimg.com/profile_images/730485933729054720/4Dy1D-53_normal.jpg</t>
  </si>
  <si>
    <t>http://pbs.twimg.com/profile_images/1026832301798318080/OneHmWRT_normal.jpg</t>
  </si>
  <si>
    <t>http://pbs.twimg.com/profile_images/995508323171487744/VcMJOnmN_normal.jpg</t>
  </si>
  <si>
    <t>http://pbs.twimg.com/profile_images/1034059431699394560/35YcSodb_normal.jpg</t>
  </si>
  <si>
    <t>http://pbs.twimg.com/profile_images/1021948185462226944/afjG_T5F_normal.jpg</t>
  </si>
  <si>
    <t>http://pbs.twimg.com/profile_images/962586150023045120/THYyabG7_normal.jpg</t>
  </si>
  <si>
    <t>http://pbs.twimg.com/profile_images/962584336707932160/g-Z3nmmK_normal.jpg</t>
  </si>
  <si>
    <t>http://pbs.twimg.com/profile_images/678661199563792385/KCD8k8zM_normal.png</t>
  </si>
  <si>
    <t>http://pbs.twimg.com/profile_images/1035254085400899584/LJ2ln9e-_normal.jpg</t>
  </si>
  <si>
    <t>http://pbs.twimg.com/profile_images/811606363272904704/XAOxFGl6_normal.jpg</t>
  </si>
  <si>
    <t>http://pbs.twimg.com/profile_images/3702209433/6ca812c357e8c6df584d4ab5e68e894b_normal.jpeg</t>
  </si>
  <si>
    <t>http://pbs.twimg.com/profile_images/467168016308776960/BZmL0rzJ_normal.png</t>
  </si>
  <si>
    <t>http://pbs.twimg.com/profile_images/1064243657899941890/lkgbXJnb_normal.jpg</t>
  </si>
  <si>
    <t>http://pbs.twimg.com/profile_images/703162808427368448/Hk3dNvWH_normal.jpg</t>
  </si>
  <si>
    <t>http://pbs.twimg.com/profile_images/747823824188608512/btrbE0DS_normal.jpg</t>
  </si>
  <si>
    <t>http://pbs.twimg.com/profile_images/1065992442191728640/Y_3UHrFi_normal.jpg</t>
  </si>
  <si>
    <t>http://pbs.twimg.com/profile_images/803167656270594048/NSpbBNq4_normal.jpg</t>
  </si>
  <si>
    <t>http://pbs.twimg.com/profile_images/534372401929142272/4wm9fWah_normal.jpeg</t>
  </si>
  <si>
    <t>http://pbs.twimg.com/profile_images/606174169898885120/46L26nkP_normal.jpg</t>
  </si>
  <si>
    <t>http://pbs.twimg.com/profile_images/805695272307326976/mrSIUgba_normal.jpg</t>
  </si>
  <si>
    <t>http://pbs.twimg.com/profile_images/988728325563699206/sf10IoeK_normal.jpg</t>
  </si>
  <si>
    <t>http://pbs.twimg.com/profile_images/943784667886612480/LEo3Qrqx_normal.jpg</t>
  </si>
  <si>
    <t>http://pbs.twimg.com/profile_images/740150841785626624/8Zpfdf4J_normal.jpg</t>
  </si>
  <si>
    <t>http://pbs.twimg.com/profile_images/905699731040555012/muFNzgpD_normal.jpg</t>
  </si>
  <si>
    <t>http://pbs.twimg.com/profile_images/1064454614442024960/DEjiApRZ_normal.jpg</t>
  </si>
  <si>
    <t>http://pbs.twimg.com/profile_images/955458753901531138/TTH_KoYz_normal.jpg</t>
  </si>
  <si>
    <t>http://pbs.twimg.com/profile_images/922283379776802818/UPcXSWMH_normal.jpg</t>
  </si>
  <si>
    <t>http://pbs.twimg.com/profile_images/1036640892231331843/MNCeTH6l_normal.jpg</t>
  </si>
  <si>
    <t>http://pbs.twimg.com/profile_images/1054775240075735041/DB3dJ1vz_normal.jpg</t>
  </si>
  <si>
    <t>http://pbs.twimg.com/profile_images/1029299697368920065/qw-WEvy5_normal.jpg</t>
  </si>
  <si>
    <t>http://pbs.twimg.com/profile_images/1041764165713584133/bWG9R15d_normal.jpg</t>
  </si>
  <si>
    <t>http://pbs.twimg.com/profile_images/1066788075265757186/LzXxa1_I_normal.jpg</t>
  </si>
  <si>
    <t>http://pbs.twimg.com/profile_images/563298037095616514/ty-TG7S3_normal.png</t>
  </si>
  <si>
    <t>http://pbs.twimg.com/profile_images/1401490035/hot-earth_normal.png</t>
  </si>
  <si>
    <t>http://pbs.twimg.com/profile_images/844088653760618496/cPr9aDGN_normal.jpg</t>
  </si>
  <si>
    <t>http://pbs.twimg.com/profile_images/832095799848890369/7Ak8EmYH_normal.jpg</t>
  </si>
  <si>
    <t>http://pbs.twimg.com/profile_images/743923795208044544/Ma2Cwi5O_normal.jpg</t>
  </si>
  <si>
    <t>http://pbs.twimg.com/profile_images/751066180723638273/iMeysuuP_normal.jpg</t>
  </si>
  <si>
    <t>http://pbs.twimg.com/profile_images/1024311503242113024/tXUr3cF9_normal.jpg</t>
  </si>
  <si>
    <t>http://pbs.twimg.com/profile_images/1012598772021518336/Dc_ow93b_normal.jpg</t>
  </si>
  <si>
    <t>http://pbs.twimg.com/profile_images/652067037494185984/x-H0Yl5r_normal.jpg</t>
  </si>
  <si>
    <t>http://pbs.twimg.com/profile_images/658571382998114305/D8RQm7zf_normal.jpg</t>
  </si>
  <si>
    <t>http://pbs.twimg.com/profile_images/649658731072884736/RQT1eyLM_normal.png</t>
  </si>
  <si>
    <t>http://pbs.twimg.com/profile_images/488182080690335744/d5XUgi4l_normal.jpeg</t>
  </si>
  <si>
    <t>http://pbs.twimg.com/profile_images/1023489898756616195/-Sn0F1DL_normal.jpg</t>
  </si>
  <si>
    <t>http://pbs.twimg.com/profile_images/517265585755783168/f9yYQvt1_normal.jpeg</t>
  </si>
  <si>
    <t>http://pbs.twimg.com/profile_images/524887159505825792/NO0QbbMP_normal.jpeg</t>
  </si>
  <si>
    <t>http://pbs.twimg.com/profile_images/875623570436575233/tndS3CqJ_normal.jpg</t>
  </si>
  <si>
    <t>http://pbs.twimg.com/profile_images/1014782300536672256/Ip9OVo0f_normal.jpg</t>
  </si>
  <si>
    <t>http://pbs.twimg.com/profile_images/3689813045/aeb9710b5f35446c2982e51e7d71f8eb_normal.jpeg</t>
  </si>
  <si>
    <t>http://pbs.twimg.com/profile_images/627289354491183104/mGsZGmse_normal.jpg</t>
  </si>
  <si>
    <t>http://pbs.twimg.com/profile_images/959097023403261957/dXkbCcKR_normal.jpg</t>
  </si>
  <si>
    <t>http://pbs.twimg.com/profile_images/999369184659189760/aUd7-2eu_normal.jpg</t>
  </si>
  <si>
    <t>http://pbs.twimg.com/profile_images/1046719569161674752/spEUrxaF_normal.jpg</t>
  </si>
  <si>
    <t>http://pbs.twimg.com/profile_images/1003262547301097472/UqUTTE49_normal.jpg</t>
  </si>
  <si>
    <t>http://pbs.twimg.com/profile_images/908311660338860033/83nEIpq-_normal.jpg</t>
  </si>
  <si>
    <t>http://pbs.twimg.com/profile_images/924998660311707648/mC3xKV6E_normal.jpg</t>
  </si>
  <si>
    <t>http://pbs.twimg.com/profile_images/943045780562219008/Lo_mi2On_normal.jpg</t>
  </si>
  <si>
    <t>http://pbs.twimg.com/profile_images/919344002867929088/u68YfyL5_normal.jpg</t>
  </si>
  <si>
    <t>http://pbs.twimg.com/profile_images/702243899998236672/EXAR4eKh_normal.png</t>
  </si>
  <si>
    <t>http://pbs.twimg.com/profile_images/753664296224104448/BEnaf7Ve_normal.jpg</t>
  </si>
  <si>
    <t>http://pbs.twimg.com/profile_images/439375462754549760/ZVhCUy1k_normal.jpeg</t>
  </si>
  <si>
    <t>http://pbs.twimg.com/profile_images/938130899354337280/SrlNLq9U_normal.jpg</t>
  </si>
  <si>
    <t>http://pbs.twimg.com/profile_images/838369125403602946/EWxfkhcP_normal.jpg</t>
  </si>
  <si>
    <t>http://pbs.twimg.com/profile_images/946036828209057792/uPHCulP4_normal.jpg</t>
  </si>
  <si>
    <t>http://pbs.twimg.com/profile_images/378800000244829120/a2c75bf207e60a1901d7f175c97a39b9_normal.png</t>
  </si>
  <si>
    <t>http://pbs.twimg.com/profile_images/781141678501560320/lkRflC9y_normal.jpg</t>
  </si>
  <si>
    <t>http://pbs.twimg.com/profile_images/868124921402150912/V0SkMhCD_normal.jpg</t>
  </si>
  <si>
    <t>http://pbs.twimg.com/profile_images/627019318421770240/d9XNsbbF_normal.jpg</t>
  </si>
  <si>
    <t>http://pbs.twimg.com/profile_images/2306687229/gj7dkvjwxsm4pwxizb0g_normal.png</t>
  </si>
  <si>
    <t>http://pbs.twimg.com/profile_images/499138665218449408/o-SvkCy9_normal.jpeg</t>
  </si>
  <si>
    <t>http://pbs.twimg.com/profile_images/1866761115/STEMMA1P_normal.gif</t>
  </si>
  <si>
    <t>http://pbs.twimg.com/profile_images/661115278781259777/sArfN6ks_normal.jpg</t>
  </si>
  <si>
    <t>Open Twitter Page for This Person</t>
  </si>
  <si>
    <t>https://twitter.com/julianbarungi</t>
  </si>
  <si>
    <t>https://twitter.com/gecoalition</t>
  </si>
  <si>
    <t>https://twitter.com/pidbari</t>
  </si>
  <si>
    <t>https://twitter.com/viralcorridor</t>
  </si>
  <si>
    <t>https://twitter.com/antgrasso</t>
  </si>
  <si>
    <t>https://twitter.com/visualcap</t>
  </si>
  <si>
    <t>https://twitter.com/paulthedigit</t>
  </si>
  <si>
    <t>https://twitter.com/hubruzzo1</t>
  </si>
  <si>
    <t>https://twitter.com/symbolafondazio</t>
  </si>
  <si>
    <t>https://twitter.com/corriere</t>
  </si>
  <si>
    <t>https://twitter.com/erealacci</t>
  </si>
  <si>
    <t>https://twitter.com/abdrakhmanova</t>
  </si>
  <si>
    <t>https://twitter.com/rah_sab</t>
  </si>
  <si>
    <t>https://twitter.com/alicevozza</t>
  </si>
  <si>
    <t>https://twitter.com/greeniloharare</t>
  </si>
  <si>
    <t>https://twitter.com/wonderfulsitho1</t>
  </si>
  <si>
    <t>https://twitter.com/f_pasquale</t>
  </si>
  <si>
    <t>https://twitter.com/infocamere</t>
  </si>
  <si>
    <t>https://twitter.com/confdigitale</t>
  </si>
  <si>
    <t>https://twitter.com/seedsandchips</t>
  </si>
  <si>
    <t>https://twitter.com/consnetcomm</t>
  </si>
  <si>
    <t>https://twitter.com/startupbusiness</t>
  </si>
  <si>
    <t>https://twitter.com/iceroadshow</t>
  </si>
  <si>
    <t>https://twitter.com/itatradeagency</t>
  </si>
  <si>
    <t>https://twitter.com/italiaoggi</t>
  </si>
  <si>
    <t>https://twitter.com/gabferrieri</t>
  </si>
  <si>
    <t>https://twitter.com/cognitoafirica</t>
  </si>
  <si>
    <t>https://twitter.com/bamutingwende</t>
  </si>
  <si>
    <t>https://twitter.com/sibongi39477255</t>
  </si>
  <si>
    <t>https://twitter.com/boostfellowship</t>
  </si>
  <si>
    <t>https://twitter.com/iloharare</t>
  </si>
  <si>
    <t>https://twitter.com/chiedzajane</t>
  </si>
  <si>
    <t>https://twitter.com/royal_consult</t>
  </si>
  <si>
    <t>https://twitter.com/263chat</t>
  </si>
  <si>
    <t>https://twitter.com/adolforossi1</t>
  </si>
  <si>
    <t>https://twitter.com/kpmg_de</t>
  </si>
  <si>
    <t>https://twitter.com/unidue</t>
  </si>
  <si>
    <t>https://twitter.com/startupverband</t>
  </si>
  <si>
    <t>https://twitter.com/pacmachineryrec</t>
  </si>
  <si>
    <t>https://twitter.com/panizzolors</t>
  </si>
  <si>
    <t>https://twitter.com/tommdeluca</t>
  </si>
  <si>
    <t>https://twitter.com/lucartgroup</t>
  </si>
  <si>
    <t>https://twitter.com/tiriciclo</t>
  </si>
  <si>
    <t>https://twitter.com/tetrapak</t>
  </si>
  <si>
    <t>https://twitter.com/ecomondo</t>
  </si>
  <si>
    <t>https://twitter.com/gnellerba</t>
  </si>
  <si>
    <t>https://twitter.com/excel_templates</t>
  </si>
  <si>
    <t>https://twitter.com/un_kyrgyzstan</t>
  </si>
  <si>
    <t>https://twitter.com/giuliog</t>
  </si>
  <si>
    <t>https://twitter.com/sergiocosta_min</t>
  </si>
  <si>
    <t>https://twitter.com/alessandrop19_</t>
  </si>
  <si>
    <t>https://twitter.com/carm2158</t>
  </si>
  <si>
    <t>https://twitter.com/deepgreendesign</t>
  </si>
  <si>
    <t>https://twitter.com/chienyebera</t>
  </si>
  <si>
    <t>https://twitter.com/finetouchcon</t>
  </si>
  <si>
    <t>https://twitter.com/pagreenbuilding</t>
  </si>
  <si>
    <t>https://twitter.com/worldgbc</t>
  </si>
  <si>
    <t>https://twitter.com/breeamusa</t>
  </si>
  <si>
    <t>https://twitter.com/living_future</t>
  </si>
  <si>
    <t>https://twitter.com/ilo_research</t>
  </si>
  <si>
    <t>https://twitter.com/ilo</t>
  </si>
  <si>
    <t>https://twitter.com/unsdg18</t>
  </si>
  <si>
    <t>https://twitter.com/agw_drill_days</t>
  </si>
  <si>
    <t>https://twitter.com/copacogeca</t>
  </si>
  <si>
    <t>https://twitter.com/enrd_cp</t>
  </si>
  <si>
    <t>https://twitter.com/toscanabxl</t>
  </si>
  <si>
    <t>https://twitter.com/eriaff_network</t>
  </si>
  <si>
    <t>https://twitter.com/ecomarbles</t>
  </si>
  <si>
    <t>https://twitter.com/calderdale</t>
  </si>
  <si>
    <t>https://twitter.com/hideswilson</t>
  </si>
  <si>
    <t>https://twitter.com/smmdayit</t>
  </si>
  <si>
    <t>https://twitter.com/flashandrea</t>
  </si>
  <si>
    <t>https://twitter.com/smdmitalia</t>
  </si>
  <si>
    <t>https://twitter.com/d4social</t>
  </si>
  <si>
    <t>https://twitter.com/webmarketingwmm</t>
  </si>
  <si>
    <t>https://twitter.com/kailash_web</t>
  </si>
  <si>
    <t>https://twitter.com/dutytorespond</t>
  </si>
  <si>
    <t>https://twitter.com/bovgabriele</t>
  </si>
  <si>
    <t>https://twitter.com/cattaneo_r</t>
  </si>
  <si>
    <t>https://twitter.com/reglombardia</t>
  </si>
  <si>
    <t>https://twitter.com/_eusalp</t>
  </si>
  <si>
    <t>https://twitter.com/grimwarren</t>
  </si>
  <si>
    <t>https://twitter.com/nenaturepship</t>
  </si>
  <si>
    <t>https://twitter.com/iieuk</t>
  </si>
  <si>
    <t>https://twitter.com/quorumhub</t>
  </si>
  <si>
    <t>https://twitter.com/climatewatchnl</t>
  </si>
  <si>
    <t>https://twitter.com/iron_earth_east</t>
  </si>
  <si>
    <t>https://twitter.com/johnsandlos</t>
  </si>
  <si>
    <t>https://twitter.com/agiancatarino11</t>
  </si>
  <si>
    <t>https://twitter.com/insitecollab</t>
  </si>
  <si>
    <t>https://twitter.com/ebonysuns</t>
  </si>
  <si>
    <t>https://twitter.com/powerinterfaith</t>
  </si>
  <si>
    <t>https://twitter.com/cpcdc2015</t>
  </si>
  <si>
    <t>https://twitter.com/parksidecdc</t>
  </si>
  <si>
    <t>https://twitter.com/lowcostadvice13</t>
  </si>
  <si>
    <t>https://twitter.com/cccrdg</t>
  </si>
  <si>
    <t>https://twitter.com/blondywitch</t>
  </si>
  <si>
    <t>https://twitter.com/soli1964</t>
  </si>
  <si>
    <t>https://twitter.com/startup_italia</t>
  </si>
  <si>
    <t>https://twitter.com/giovannaditroia</t>
  </si>
  <si>
    <t>https://twitter.com/marco_vrg</t>
  </si>
  <si>
    <t>https://twitter.com/presanellarete</t>
  </si>
  <si>
    <t>https://twitter.com/israeleverdi</t>
  </si>
  <si>
    <t>https://twitter.com/andrea_boscaro</t>
  </si>
  <si>
    <t>https://twitter.com/mushongatinashe</t>
  </si>
  <si>
    <t>https://twitter.com/recyclingzw</t>
  </si>
  <si>
    <t>https://twitter.com/nats0</t>
  </si>
  <si>
    <t>https://twitter.com/worldgreenfound</t>
  </si>
  <si>
    <t>https://twitter.com/autrement_votre</t>
  </si>
  <si>
    <t>https://twitter.com/elonmusk</t>
  </si>
  <si>
    <t>https://twitter.com/takeheight</t>
  </si>
  <si>
    <t>https://twitter.com/n_hulot</t>
  </si>
  <si>
    <t>https://twitter.com/adamsfrt11</t>
  </si>
  <si>
    <t>https://twitter.com/hulotteam</t>
  </si>
  <si>
    <t>https://twitter.com/itsmypresident</t>
  </si>
  <si>
    <t>https://twitter.com/luribea68</t>
  </si>
  <si>
    <t>https://twitter.com/drrimmer</t>
  </si>
  <si>
    <t>https://twitter.com/reclaimanglesea</t>
  </si>
  <si>
    <t>https://twitter.com/gravitydynamic</t>
  </si>
  <si>
    <t>https://twitter.com/paulhbeckwith</t>
  </si>
  <si>
    <t>https://twitter.com/reachscale</t>
  </si>
  <si>
    <t>https://twitter.com/jolaburnett</t>
  </si>
  <si>
    <t>https://twitter.com/eloycam2012</t>
  </si>
  <si>
    <t>https://twitter.com/tradomglobal</t>
  </si>
  <si>
    <t>https://twitter.com/stopadanicairns</t>
  </si>
  <si>
    <t>https://twitter.com/1o5cleanenergy</t>
  </si>
  <si>
    <t>https://twitter.com/jgrobicki</t>
  </si>
  <si>
    <t>https://twitter.com/jilevin</t>
  </si>
  <si>
    <t>https://twitter.com/seth_leitman</t>
  </si>
  <si>
    <t>https://twitter.com/michaelemann</t>
  </si>
  <si>
    <t>https://twitter.com/markruffalo</t>
  </si>
  <si>
    <t>https://twitter.com/schwarzenegger</t>
  </si>
  <si>
    <t>https://twitter.com/plugincarsnews</t>
  </si>
  <si>
    <t>https://twitter.com/pluginamerica</t>
  </si>
  <si>
    <t>https://twitter.com/wattev2buy</t>
  </si>
  <si>
    <t>https://twitter.com/antoniaz</t>
  </si>
  <si>
    <t>https://twitter.com/debraruh</t>
  </si>
  <si>
    <t>https://twitter.com/paula_piccard</t>
  </si>
  <si>
    <t>https://twitter.com/hanslak</t>
  </si>
  <si>
    <t>https://twitter.com/shicooks</t>
  </si>
  <si>
    <t>https://twitter.com/sustainablehero</t>
  </si>
  <si>
    <t>https://twitter.com/jackthelad1947</t>
  </si>
  <si>
    <t>https://twitter.com/jlazaro</t>
  </si>
  <si>
    <t>https://twitter.com/bettsie2u</t>
  </si>
  <si>
    <t>https://twitter.com/adamrogers2030</t>
  </si>
  <si>
    <t>https://twitter.com/bowennemesis</t>
  </si>
  <si>
    <t>https://twitter.com/phyllissilver</t>
  </si>
  <si>
    <t>https://twitter.com/thenergynet</t>
  </si>
  <si>
    <t>https://twitter.com/kirillklip</t>
  </si>
  <si>
    <t>https://twitter.com/kashthefuturist</t>
  </si>
  <si>
    <t>https://twitter.com/tcktcktck</t>
  </si>
  <si>
    <t>https://twitter.com/solaredgepv</t>
  </si>
  <si>
    <t>https://twitter.com/sunrun</t>
  </si>
  <si>
    <t>https://twitter.com/ristori20</t>
  </si>
  <si>
    <t>https://twitter.com/kadnoub</t>
  </si>
  <si>
    <t>https://twitter.com/profraywills</t>
  </si>
  <si>
    <t>https://twitter.com/amazingchevvolt</t>
  </si>
  <si>
    <t>https://twitter.com/bex_______</t>
  </si>
  <si>
    <t>https://twitter.com/arikring</t>
  </si>
  <si>
    <t>https://twitter.com/aqct_ltd</t>
  </si>
  <si>
    <t>https://twitter.com/worldproject_fd</t>
  </si>
  <si>
    <t>https://twitter.com/didierdelmer</t>
  </si>
  <si>
    <t>https://twitter.com/thelegalfound_</t>
  </si>
  <si>
    <t>https://twitter.com/masstrainingspa</t>
  </si>
  <si>
    <t>https://twitter.com/andresvilarino</t>
  </si>
  <si>
    <t>https://twitter.com/balkangreennews</t>
  </si>
  <si>
    <t>https://twitter.com/greeneconcon</t>
  </si>
  <si>
    <t>https://twitter.com/wiseserbia</t>
  </si>
  <si>
    <t>https://twitter.com/zmaslacakz</t>
  </si>
  <si>
    <t>https://twitter.com/uzaypartisi</t>
  </si>
  <si>
    <t>https://twitter.com/andreadoremus</t>
  </si>
  <si>
    <t>https://twitter.com/nickfayn94</t>
  </si>
  <si>
    <t>https://twitter.com/repstephenlynch</t>
  </si>
  <si>
    <t>https://twitter.com/bernandemao</t>
  </si>
  <si>
    <t>https://twitter.com/postnormalera</t>
  </si>
  <si>
    <t>https://twitter.com/greenstorm2030</t>
  </si>
  <si>
    <t>https://twitter.com/pflab</t>
  </si>
  <si>
    <t>https://twitter.com/dugrunyowa</t>
  </si>
  <si>
    <t>https://twitter.com/valisannio</t>
  </si>
  <si>
    <t>https://twitter.com/swissnexchina</t>
  </si>
  <si>
    <t>https://twitter.com/pku1898</t>
  </si>
  <si>
    <t>https://twitter.com/mstefanile</t>
  </si>
  <si>
    <t>https://twitter.com/nzingaretti</t>
  </si>
  <si>
    <t>https://twitter.com/conzingaretti</t>
  </si>
  <si>
    <t>https://twitter.com/madhodha_bryan</t>
  </si>
  <si>
    <t>https://twitter.com/ministermumba</t>
  </si>
  <si>
    <t>https://twitter.com/katandadaniel</t>
  </si>
  <si>
    <t>https://twitter.com/livegreenordie</t>
  </si>
  <si>
    <t>https://twitter.com/mfolparkland</t>
  </si>
  <si>
    <t>https://twitter.com/davidhogg111</t>
  </si>
  <si>
    <t>https://twitter.com/davidlavigno</t>
  </si>
  <si>
    <t>https://twitter.com/greenpeace_pl</t>
  </si>
  <si>
    <t>https://twitter.com/martharehnberg</t>
  </si>
  <si>
    <t>https://twitter.com/blackrock</t>
  </si>
  <si>
    <t>https://twitter.com/climatemorgan</t>
  </si>
  <si>
    <t>https://twitter.com/openeyeseconomy</t>
  </si>
  <si>
    <t>https://twitter.com/mukanganiseva</t>
  </si>
  <si>
    <t>https://twitter.com/pe_te_w</t>
  </si>
  <si>
    <t>https://twitter.com/ahbusolife</t>
  </si>
  <si>
    <t>https://twitter.com/kajagiello</t>
  </si>
  <si>
    <t>https://twitter.com/michaelpurvis64</t>
  </si>
  <si>
    <t>https://twitter.com/michalsetlak</t>
  </si>
  <si>
    <t>https://twitter.com/kaeseritalia</t>
  </si>
  <si>
    <t>https://twitter.com/dtongofa</t>
  </si>
  <si>
    <t>https://twitter.com/bgreen</t>
  </si>
  <si>
    <t>https://twitter.com/greenmission</t>
  </si>
  <si>
    <t>https://twitter.com/ina91294248</t>
  </si>
  <si>
    <t>https://twitter.com/ecoliving_it</t>
  </si>
  <si>
    <t>https://twitter.com/denisebedell1</t>
  </si>
  <si>
    <t>https://twitter.com/gerardopardotar</t>
  </si>
  <si>
    <t>https://twitter.com/kathleenbrenne1</t>
  </si>
  <si>
    <t>https://twitter.com/clearfife</t>
  </si>
  <si>
    <t>https://twitter.com/sufiy</t>
  </si>
  <si>
    <t>https://twitter.com/socialchoices</t>
  </si>
  <si>
    <t>https://twitter.com/maxfilings</t>
  </si>
  <si>
    <t>https://twitter.com/asieros</t>
  </si>
  <si>
    <t>https://twitter.com/entrepreneursjr</t>
  </si>
  <si>
    <t>https://twitter.com/lacincubator</t>
  </si>
  <si>
    <t>https://twitter.com/grid110</t>
  </si>
  <si>
    <t>https://twitter.com/m_swords</t>
  </si>
  <si>
    <t>https://twitter.com/corradotopi</t>
  </si>
  <si>
    <t>https://twitter.com/eco4clim</t>
  </si>
  <si>
    <t>https://twitter.com/therideshareguy</t>
  </si>
  <si>
    <t>https://twitter.com/cesaretrevisani</t>
  </si>
  <si>
    <t>https://twitter.com/iegexpo</t>
  </si>
  <si>
    <t>https://twitter.com/lorenteggio</t>
  </si>
  <si>
    <t>https://twitter.com/thomasriebs</t>
  </si>
  <si>
    <t>https://twitter.com/jiwimc</t>
  </si>
  <si>
    <t>https://twitter.com/dcsx_co</t>
  </si>
  <si>
    <t>https://twitter.com/uocuracao</t>
  </si>
  <si>
    <t>https://twitter.com/jsusoeff</t>
  </si>
  <si>
    <t>https://twitter.com/yabadabayolo</t>
  </si>
  <si>
    <t>https://twitter.com/sharanjeetp</t>
  </si>
  <si>
    <t>https://twitter.com/tafchirinda</t>
  </si>
  <si>
    <t>https://twitter.com/muzvare5</t>
  </si>
  <si>
    <t>https://twitter.com/mazunga_sandra</t>
  </si>
  <si>
    <t>https://twitter.com/wcozimbabwe</t>
  </si>
  <si>
    <t>https://twitter.com/ingitalia</t>
  </si>
  <si>
    <t>https://twitter.com/orangefiber</t>
  </si>
  <si>
    <t>https://twitter.com/brigitajurisic</t>
  </si>
  <si>
    <t>https://twitter.com/prigemconcepts</t>
  </si>
  <si>
    <t>https://twitter.com/lmywa3</t>
  </si>
  <si>
    <t>https://twitter.com/stevekerosi</t>
  </si>
  <si>
    <t>https://twitter.com/goodnewsfinland</t>
  </si>
  <si>
    <t>https://twitter.com/teamdb</t>
  </si>
  <si>
    <t>https://twitter.com/db_awards</t>
  </si>
  <si>
    <t>https://twitter.com/altiafi</t>
  </si>
  <si>
    <t>https://twitter.com/santanocitoa</t>
  </si>
  <si>
    <t>https://twitter.com/ingvfallucca</t>
  </si>
  <si>
    <t>https://twitter.com/ferragamo</t>
  </si>
  <si>
    <t>https://twitter.com/fedefabiani</t>
  </si>
  <si>
    <t>https://twitter.com/beachyr0</t>
  </si>
  <si>
    <t>https://twitter.com/etc_energy</t>
  </si>
  <si>
    <t>https://twitter.com/hsbc</t>
  </si>
  <si>
    <t>https://twitter.com/zoe_knight</t>
  </si>
  <si>
    <t>https://twitter.com/maria_magezi</t>
  </si>
  <si>
    <t>https://twitter.com/beyonderltd</t>
  </si>
  <si>
    <t>https://twitter.com/ktrebeck</t>
  </si>
  <si>
    <t>https://twitter.com/awordaboutwind</t>
  </si>
  <si>
    <t>https://twitter.com/ecocerved</t>
  </si>
  <si>
    <t>https://twitter.com/assoambiente</t>
  </si>
  <si>
    <t>https://twitter.com/assoarpa</t>
  </si>
  <si>
    <t>https://twitter.com/lithiumspot</t>
  </si>
  <si>
    <t>https://twitter.com/susdefitalia</t>
  </si>
  <si>
    <t>https://twitter.com/errecavallo</t>
  </si>
  <si>
    <t>https://twitter.com/debrajojo</t>
  </si>
  <si>
    <t>https://twitter.com/bryanmbirimi</t>
  </si>
  <si>
    <t>https://twitter.com/paolaaltamura</t>
  </si>
  <si>
    <t>https://twitter.com/gabrivallarino</t>
  </si>
  <si>
    <t>https://twitter.com/77giugiu77</t>
  </si>
  <si>
    <t>https://twitter.com/ciclavia</t>
  </si>
  <si>
    <t>https://twitter.com/misterjt</t>
  </si>
  <si>
    <t>https://twitter.com/namasterthere</t>
  </si>
  <si>
    <t>https://twitter.com/theastanatimes</t>
  </si>
  <si>
    <t>https://twitter.com/robscacchi</t>
  </si>
  <si>
    <t>https://twitter.com/legambientela</t>
  </si>
  <si>
    <t>https://twitter.com/regionelazio</t>
  </si>
  <si>
    <t>https://twitter.com/matnardi</t>
  </si>
  <si>
    <t>https://twitter.com/ap_legambiente</t>
  </si>
  <si>
    <t>https://twitter.com/vivi_con_stile</t>
  </si>
  <si>
    <t>https://twitter.com/jharrison22</t>
  </si>
  <si>
    <t>https://twitter.com/climateactionne</t>
  </si>
  <si>
    <t>https://twitter.com/drumgroup</t>
  </si>
  <si>
    <t>https://twitter.com/_businessdurham</t>
  </si>
  <si>
    <t>https://twitter.com/fsbnortheast</t>
  </si>
  <si>
    <t>https://twitter.com/cavenali</t>
  </si>
  <si>
    <t>https://twitter.com/stephenson_mohl</t>
  </si>
  <si>
    <t>https://twitter.com/jdm_earth</t>
  </si>
  <si>
    <t>https://twitter.com/vnkathazo</t>
  </si>
  <si>
    <t>https://twitter.com/rosati_fabio</t>
  </si>
  <si>
    <t>https://twitter.com/cluster_lgca</t>
  </si>
  <si>
    <t>https://twitter.com/lamari_88</t>
  </si>
  <si>
    <t>https://twitter.com/shopsharing</t>
  </si>
  <si>
    <t>https://twitter.com/robertamonaco10</t>
  </si>
  <si>
    <t>https://twitter.com/tafadzwamurungu</t>
  </si>
  <si>
    <t>https://twitter.com/saberstianzw</t>
  </si>
  <si>
    <t>https://twitter.com/finetouch</t>
  </si>
  <si>
    <t>https://twitter.com/gwerupoly</t>
  </si>
  <si>
    <t>https://twitter.com/face_aluminium</t>
  </si>
  <si>
    <t>https://twitter.com/eaenergyeu</t>
  </si>
  <si>
    <t>https://twitter.com/currandaly</t>
  </si>
  <si>
    <t>https://twitter.com/vietnamnews7</t>
  </si>
  <si>
    <t>https://twitter.com/enactus_msu_zim</t>
  </si>
  <si>
    <t>https://twitter.com/mariluomi</t>
  </si>
  <si>
    <t>https://twitter.com/dxbsciencepark</t>
  </si>
  <si>
    <t>https://twitter.com/nah_208</t>
  </si>
  <si>
    <t>https://twitter.com/zikomenard</t>
  </si>
  <si>
    <t>https://twitter.com/anneodmatthews</t>
  </si>
  <si>
    <t>https://twitter.com/nlifepaints</t>
  </si>
  <si>
    <t>https://twitter.com/hararehub</t>
  </si>
  <si>
    <t>https://twitter.com/weall_alliance</t>
  </si>
  <si>
    <t>https://twitter.com/honkwenda</t>
  </si>
  <si>
    <t>https://twitter.com/ifoasapereutile</t>
  </si>
  <si>
    <t>https://twitter.com/avcesar</t>
  </si>
  <si>
    <t>https://twitter.com/regions20</t>
  </si>
  <si>
    <t>https://twitter.com/fderugy</t>
  </si>
  <si>
    <t>https://twitter.com/pablo_montes</t>
  </si>
  <si>
    <t>https://twitter.com/pageuruguay</t>
  </si>
  <si>
    <t>https://twitter.com/pagexchange</t>
  </si>
  <si>
    <t>https://twitter.com/giselledellamea</t>
  </si>
  <si>
    <t>https://twitter.com/mjcoque</t>
  </si>
  <si>
    <t>https://twitter.com/transforma_uy</t>
  </si>
  <si>
    <t>https://twitter.com/miem_uruguay</t>
  </si>
  <si>
    <t>https://twitter.com/onudi_conosur</t>
  </si>
  <si>
    <t>https://twitter.com/oppuruguay</t>
  </si>
  <si>
    <t>https://twitter.com/32alvarogarcia</t>
  </si>
  <si>
    <t>https://twitter.com/intrawobs</t>
  </si>
  <si>
    <t>https://twitter.com/eko_svest</t>
  </si>
  <si>
    <t>https://twitter.com/forsmontenegro</t>
  </si>
  <si>
    <t>https://twitter.com/ca_su_ad</t>
  </si>
  <si>
    <t>https://twitter.com/zuriel1</t>
  </si>
  <si>
    <t>https://twitter.com/bmthfairtrade</t>
  </si>
  <si>
    <t>https://twitter.com/divavcesar</t>
  </si>
  <si>
    <t>https://twitter.com/africege</t>
  </si>
  <si>
    <t>https://twitter.com/durhamcoast</t>
  </si>
  <si>
    <t>https://twitter.com/kristelize</t>
  </si>
  <si>
    <t>https://twitter.com/iedafrique</t>
  </si>
  <si>
    <t>https://twitter.com/bioqualita_</t>
  </si>
  <si>
    <t>https://twitter.com/madaz_wacho</t>
  </si>
  <si>
    <t>https://twitter.com/cogreenbuilding</t>
  </si>
  <si>
    <t>https://twitter.com/brucehenderson2</t>
  </si>
  <si>
    <t>https://twitter.com/mcoriglia</t>
  </si>
  <si>
    <t>https://twitter.com/2hirejobs</t>
  </si>
  <si>
    <t>https://twitter.com/ribestech</t>
  </si>
  <si>
    <t>https://twitter.com/greenomed_eu</t>
  </si>
  <si>
    <t>https://twitter.com/eurecat_news</t>
  </si>
  <si>
    <t>https://twitter.com/valpinna</t>
  </si>
  <si>
    <t>https://twitter.com/magreenbuilding</t>
  </si>
  <si>
    <t>https://twitter.com/ilariaorfino</t>
  </si>
  <si>
    <t>https://twitter.com/giadamichetti</t>
  </si>
  <si>
    <t>https://twitter.com/mclemente_xiv</t>
  </si>
  <si>
    <t>https://twitter.com/luigidimaio</t>
  </si>
  <si>
    <t>https://twitter.com/piazzapulitala7</t>
  </si>
  <si>
    <t>https://twitter.com/lucabarton</t>
  </si>
  <si>
    <t>https://twitter.com/tinder</t>
  </si>
  <si>
    <t>https://twitter.com/hansfriederich</t>
  </si>
  <si>
    <t>https://twitter.com/caribamboo2018</t>
  </si>
  <si>
    <t>https://twitter.com/kitesssr</t>
  </si>
  <si>
    <t>https://twitter.com/unenvironment</t>
  </si>
  <si>
    <t>https://twitter.com/italiahospitali</t>
  </si>
  <si>
    <t>https://twitter.com/confindustrial</t>
  </si>
  <si>
    <t>https://twitter.com/assolombarda</t>
  </si>
  <si>
    <t>https://twitter.com/varesenews</t>
  </si>
  <si>
    <t>https://twitter.com/eusalp</t>
  </si>
  <si>
    <t>https://twitter.com/jerome_pinneau</t>
  </si>
  <si>
    <t>https://twitter.com/banderatinashe</t>
  </si>
  <si>
    <t>https://twitter.com/hildevautmans</t>
  </si>
  <si>
    <t>https://twitter.com/rudibressa</t>
  </si>
  <si>
    <t>https://twitter.com/edambiente</t>
  </si>
  <si>
    <t>https://twitter.com/reteambiente</t>
  </si>
  <si>
    <t>https://twitter.com/lucamarchesi9</t>
  </si>
  <si>
    <t>https://twitter.com/fay19paul</t>
  </si>
  <si>
    <t>https://twitter.com/rlong_bailey</t>
  </si>
  <si>
    <t>https://twitter.com/conc_206</t>
  </si>
  <si>
    <t>https://twitter.com/msuhubzw</t>
  </si>
  <si>
    <t>https://twitter.com/byopoly</t>
  </si>
  <si>
    <t>https://twitter.com/jxs606</t>
  </si>
  <si>
    <t>https://twitter.com/nextville_it</t>
  </si>
  <si>
    <t>https://twitter.com/veeabbie</t>
  </si>
  <si>
    <t>https://twitter.com/renewablematter</t>
  </si>
  <si>
    <t>https://twitter.com/moyo_nozipho</t>
  </si>
  <si>
    <t>https://twitter.com/finessmutoti</t>
  </si>
  <si>
    <t>https://twitter.com/gomindsight</t>
  </si>
  <si>
    <t>https://twitter.com/rerebaudengo</t>
  </si>
  <si>
    <t>https://twitter.com/franferrante</t>
  </si>
  <si>
    <t>https://twitter.com/ezanchini</t>
  </si>
  <si>
    <t>https://twitter.com/giasilvestrini</t>
  </si>
  <si>
    <t>https://twitter.com/stefanociafani</t>
  </si>
  <si>
    <t>https://twitter.com/lanuovaecologia</t>
  </si>
  <si>
    <t>https://twitter.com/kyoto_club</t>
  </si>
  <si>
    <t>https://twitter.com/legambiente</t>
  </si>
  <si>
    <t>https://twitter.com/qualenergia</t>
  </si>
  <si>
    <t>https://twitter.com/consorziobiogas</t>
  </si>
  <si>
    <t>https://twitter.com/pietrobartocci</t>
  </si>
  <si>
    <t>https://twitter.com/andreambassi</t>
  </si>
  <si>
    <t>https://twitter.com/ggkplatform</t>
  </si>
  <si>
    <t>https://twitter.com/finfortomorrow</t>
  </si>
  <si>
    <t>https://twitter.com/efd_initiative</t>
  </si>
  <si>
    <t>https://twitter.com/unep_fi</t>
  </si>
  <si>
    <t>https://twitter.com/natcapcoalition</t>
  </si>
  <si>
    <t>https://twitter.com/oecd_env</t>
  </si>
  <si>
    <t>https://twitter.com/freebooka</t>
  </si>
  <si>
    <t>https://twitter.com/bamboooproducts</t>
  </si>
  <si>
    <t>https://twitter.com/mfrittella</t>
  </si>
  <si>
    <t>https://twitter.com/gggicolombia</t>
  </si>
  <si>
    <t>https://twitter.com/g_berretta</t>
  </si>
  <si>
    <t>https://twitter.com/tvricicla</t>
  </si>
  <si>
    <t>https://twitter.com/confindustria</t>
  </si>
  <si>
    <t>https://twitter.com/cyrilmay1</t>
  </si>
  <si>
    <t>https://twitter.com/alexis_tth</t>
  </si>
  <si>
    <t>https://twitter.com/obsessiveprog</t>
  </si>
  <si>
    <t>https://twitter.com/cpsross</t>
  </si>
  <si>
    <t>https://twitter.com/gas_investments</t>
  </si>
  <si>
    <t>https://twitter.com/pradayrol_a</t>
  </si>
  <si>
    <t>https://twitter.com/hschiller</t>
  </si>
  <si>
    <t>https://twitter.com/roberthabeck</t>
  </si>
  <si>
    <t>https://twitter.com/bueti</t>
  </si>
  <si>
    <t>https://twitter.com/perspktives</t>
  </si>
  <si>
    <t>https://twitter.com/owenrachel</t>
  </si>
  <si>
    <t>https://twitter.com/architectdugg</t>
  </si>
  <si>
    <t>https://twitter.com/ranal55</t>
  </si>
  <si>
    <t>https://twitter.com/inasmohamedh</t>
  </si>
  <si>
    <t>https://twitter.com/wbg_climate</t>
  </si>
  <si>
    <t>https://twitter.com/velekerick</t>
  </si>
  <si>
    <t>https://twitter.com/ingfergabriel</t>
  </si>
  <si>
    <t>https://twitter.com/africaaai</t>
  </si>
  <si>
    <t>https://twitter.com/sereecowwinnie</t>
  </si>
  <si>
    <t>https://twitter.com/dean_gberg</t>
  </si>
  <si>
    <t>https://twitter.com/randalsmith10</t>
  </si>
  <si>
    <t>https://twitter.com/cassandrarules</t>
  </si>
  <si>
    <t>https://twitter.com/sermecauto</t>
  </si>
  <si>
    <t>https://twitter.com/recycling4meet</t>
  </si>
  <si>
    <t>https://twitter.com/climatedisaster</t>
  </si>
  <si>
    <t>https://twitter.com/zestlettsosten</t>
  </si>
  <si>
    <t>https://twitter.com/naniksinghc</t>
  </si>
  <si>
    <t>https://twitter.com/dadapilla</t>
  </si>
  <si>
    <t>https://twitter.com/222figen</t>
  </si>
  <si>
    <t>https://twitter.com/antiaerogaam</t>
  </si>
  <si>
    <t>https://twitter.com/josephprigith</t>
  </si>
  <si>
    <t>https://twitter.com/flyingless</t>
  </si>
  <si>
    <t>https://twitter.com/climateb2b</t>
  </si>
  <si>
    <t>https://twitter.com/kevinclimate</t>
  </si>
  <si>
    <t>https://twitter.com/daelemanneliese</t>
  </si>
  <si>
    <t>https://twitter.com/kornelisblok</t>
  </si>
  <si>
    <t>https://twitter.com/rateitgreen</t>
  </si>
  <si>
    <t>https://twitter.com/uncle_josh_w</t>
  </si>
  <si>
    <t>https://twitter.com/politico</t>
  </si>
  <si>
    <t>https://twitter.com/harleyrouda</t>
  </si>
  <si>
    <t>https://twitter.com/gaiagsat</t>
  </si>
  <si>
    <t>https://twitter.com/scifryer2</t>
  </si>
  <si>
    <t>https://twitter.com/schransjb</t>
  </si>
  <si>
    <t>https://twitter.com/alberto_ribolla</t>
  </si>
  <si>
    <t>https://twitter.com/d_glenn101</t>
  </si>
  <si>
    <t>https://twitter.com/taga_ew</t>
  </si>
  <si>
    <t>https://twitter.com/juliofdrezende</t>
  </si>
  <si>
    <t>https://twitter.com/mc_kinney</t>
  </si>
  <si>
    <t>https://twitter.com/blueguguska</t>
  </si>
  <si>
    <t>https://twitter.com/mnarbs</t>
  </si>
  <si>
    <t>https://twitter.com/ethioinvestment</t>
  </si>
  <si>
    <t>https://twitter.com/cermanager</t>
  </si>
  <si>
    <t>https://twitter.com/ester09573455</t>
  </si>
  <si>
    <t>https://twitter.com/rawanjordan</t>
  </si>
  <si>
    <t>https://twitter.com/humantalentmana</t>
  </si>
  <si>
    <t>https://twitter.com/saudicma_en</t>
  </si>
  <si>
    <t>https://twitter.com/marketplacewknd</t>
  </si>
  <si>
    <t>https://twitter.com/energystar</t>
  </si>
  <si>
    <t>https://twitter.com/energy</t>
  </si>
  <si>
    <t>https://twitter.com/cleantechnica</t>
  </si>
  <si>
    <t>https://twitter.com/greenpla</t>
  </si>
  <si>
    <t>https://twitter.com/businessinsider</t>
  </si>
  <si>
    <t>https://twitter.com/marketplace</t>
  </si>
  <si>
    <t>https://twitter.com/china</t>
  </si>
  <si>
    <t>https://twitter.com/dubai</t>
  </si>
  <si>
    <t>https://twitter.com/worldbank</t>
  </si>
  <si>
    <t>https://twitter.com/greenpeace</t>
  </si>
  <si>
    <t>https://twitter.com/wwf</t>
  </si>
  <si>
    <t>https://twitter.com/startzai</t>
  </si>
  <si>
    <t>https://twitter.com/sciubbis</t>
  </si>
  <si>
    <t>https://twitter.com/johnowe03918653</t>
  </si>
  <si>
    <t>https://twitter.com/taggartrehnn</t>
  </si>
  <si>
    <t>https://twitter.com/tearthbeat</t>
  </si>
  <si>
    <t>https://twitter.com/crypto_politics</t>
  </si>
  <si>
    <t>https://twitter.com/quantum1net</t>
  </si>
  <si>
    <t>https://twitter.com/ham_gretsky</t>
  </si>
  <si>
    <t>https://twitter.com/sabinocirulli74</t>
  </si>
  <si>
    <t>https://twitter.com/jacopogiliberto</t>
  </si>
  <si>
    <t>https://twitter.com/oldcinemas</t>
  </si>
  <si>
    <t>https://twitter.com/yarosisnancy</t>
  </si>
  <si>
    <t>https://twitter.com/melissabreu21</t>
  </si>
  <si>
    <t>https://twitter.com/priddlecorp</t>
  </si>
  <si>
    <t>https://twitter.com/naomiaklein</t>
  </si>
  <si>
    <t>https://twitter.com/ontariogreens</t>
  </si>
  <si>
    <t>https://twitter.com/avilewis</t>
  </si>
  <si>
    <t>https://twitter.com/elizabethmay</t>
  </si>
  <si>
    <t>https://twitter.com/charlesadler</t>
  </si>
  <si>
    <t>https://twitter.com/acraftbeerlover</t>
  </si>
  <si>
    <t>https://twitter.com/globalcad_</t>
  </si>
  <si>
    <t>https://twitter.com/greenbizpartner</t>
  </si>
  <si>
    <t>https://twitter.com/mercedcropmob</t>
  </si>
  <si>
    <t>https://twitter.com/brockgrills</t>
  </si>
  <si>
    <t>https://twitter.com/swcorpperlis</t>
  </si>
  <si>
    <t>https://twitter.com/greentech_my</t>
  </si>
  <si>
    <t>https://twitter.com/mohamadarib</t>
  </si>
  <si>
    <t>https://twitter.com/andrew_barker</t>
  </si>
  <si>
    <t>https://twitter.com/mendelsohn30</t>
  </si>
  <si>
    <t>https://twitter.com/kinuthiageorgez</t>
  </si>
  <si>
    <t>https://twitter.com/kenmusings</t>
  </si>
  <si>
    <t>https://twitter.com/galgargano</t>
  </si>
  <si>
    <t>https://twitter.com/mark_gough</t>
  </si>
  <si>
    <t>https://twitter.com/lepzaaa</t>
  </si>
  <si>
    <t>https://twitter.com/johon_gutierrez</t>
  </si>
  <si>
    <t>https://twitter.com/uncclearn</t>
  </si>
  <si>
    <t>https://twitter.com/gggi_hq</t>
  </si>
  <si>
    <t>https://twitter.com/nvrknew1</t>
  </si>
  <si>
    <t>https://twitter.com/akyalaa</t>
  </si>
  <si>
    <t>https://twitter.com/lamidegiwa</t>
  </si>
  <si>
    <t>https://twitter.com/silviaserrapoli</t>
  </si>
  <si>
    <t>https://twitter.com/dirk_wagener</t>
  </si>
  <si>
    <t>https://twitter.com/ungreeneconomy</t>
  </si>
  <si>
    <t>https://twitter.com/funstreets</t>
  </si>
  <si>
    <t>https://twitter.com/afedonline</t>
  </si>
  <si>
    <t>https://twitter.com/greenmovem</t>
  </si>
  <si>
    <t>https://twitter.com/inanduru</t>
  </si>
  <si>
    <t>https://twitter.com/ukenyatta</t>
  </si>
  <si>
    <t>https://twitter.com/forfinancewatch</t>
  </si>
  <si>
    <t>https://twitter.com/jerrydeking</t>
  </si>
  <si>
    <t>https://twitter.com/oasiis_br</t>
  </si>
  <si>
    <t>https://twitter.com/cecfee</t>
  </si>
  <si>
    <t>https://twitter.com/diderbob</t>
  </si>
  <si>
    <t>https://twitter.com/stephanesmorel</t>
  </si>
  <si>
    <t>https://twitter.com/bensimmonsiii</t>
  </si>
  <si>
    <t>https://twitter.com/jviver</t>
  </si>
  <si>
    <t>https://twitter.com/deborahsialo</t>
  </si>
  <si>
    <t>https://twitter.com/fluxtrends</t>
  </si>
  <si>
    <t>https://twitter.com/wandilesihlobo</t>
  </si>
  <si>
    <t>https://twitter.com/stevefleck</t>
  </si>
  <si>
    <t>https://twitter.com/m_layton</t>
  </si>
  <si>
    <t>https://twitter.com/fordnation</t>
  </si>
  <si>
    <t>https://twitter.com/joanjoh01973455</t>
  </si>
  <si>
    <t>https://twitter.com/dovergirl95</t>
  </si>
  <si>
    <t>https://twitter.com/davidhtwong</t>
  </si>
  <si>
    <t>https://twitter.com/cbcnews</t>
  </si>
  <si>
    <t>https://twitter.com/electramecc</t>
  </si>
  <si>
    <t>https://twitter.com/chuddles11</t>
  </si>
  <si>
    <t>https://twitter.com/bobrae48</t>
  </si>
  <si>
    <t>https://twitter.com/c_ridu</t>
  </si>
  <si>
    <t>https://twitter.com/soubrannec</t>
  </si>
  <si>
    <t>https://twitter.com/brunolemaire</t>
  </si>
  <si>
    <t>https://twitter.com/thabitsenior</t>
  </si>
  <si>
    <t>https://twitter.com/greeneconconfe</t>
  </si>
  <si>
    <t>https://twitter.com/politicolucy</t>
  </si>
  <si>
    <t>https://twitter.com/simon_barrack</t>
  </si>
  <si>
    <t>https://twitter.com/nurumugambi</t>
  </si>
  <si>
    <t>https://twitter.com/virza1</t>
  </si>
  <si>
    <t>https://twitter.com/canari868</t>
  </si>
  <si>
    <t>https://twitter.com/patricia_lavaud</t>
  </si>
  <si>
    <t>https://twitter.com/marielulu</t>
  </si>
  <si>
    <t>https://twitter.com/snowjani77</t>
  </si>
  <si>
    <t>https://twitter.com/ilgreenbuilding</t>
  </si>
  <si>
    <t>https://twitter.com/sdgsbot</t>
  </si>
  <si>
    <t>https://twitter.com/njgreenbuilding</t>
  </si>
  <si>
    <t>https://twitter.com/txgreenbuilding</t>
  </si>
  <si>
    <t>https://twitter.com/abunera</t>
  </si>
  <si>
    <t>https://twitter.com/nwabuisiaku</t>
  </si>
  <si>
    <t>https://twitter.com/nhgreenbuilding</t>
  </si>
  <si>
    <t>https://twitter.com/seed_sustdev</t>
  </si>
  <si>
    <t>https://twitter.com/energysvgtrust</t>
  </si>
  <si>
    <t>https://twitter.com/spenergynetwork</t>
  </si>
  <si>
    <t>https://twitter.com/brianscififan</t>
  </si>
  <si>
    <t>https://twitter.com/ico2crypto</t>
  </si>
  <si>
    <t>https://twitter.com/anthonycoxoecd</t>
  </si>
  <si>
    <t>https://twitter.com/go_gaels</t>
  </si>
  <si>
    <t>https://twitter.com/albertehstein</t>
  </si>
  <si>
    <t>https://twitter.com/manny_ottawa</t>
  </si>
  <si>
    <t>https://twitter.com/lordsaulon</t>
  </si>
  <si>
    <t>https://twitter.com/jenclairrobson</t>
  </si>
  <si>
    <t>https://twitter.com/maria04407435</t>
  </si>
  <si>
    <t>https://twitter.com/zenhuman</t>
  </si>
  <si>
    <t>https://twitter.com/smartcity4italy</t>
  </si>
  <si>
    <t>https://twitter.com/key4biz</t>
  </si>
  <si>
    <t>https://twitter.com/kenyabankers</t>
  </si>
  <si>
    <t>https://twitter.com/lennybett2</t>
  </si>
  <si>
    <t>https://twitter.com/radio1rai</t>
  </si>
  <si>
    <t>https://twitter.com/elenabaloni</t>
  </si>
  <si>
    <t>https://twitter.com/m4r14p40l4</t>
  </si>
  <si>
    <t>https://twitter.com/ellyannecgithae</t>
  </si>
  <si>
    <t>https://twitter.com/futursostenible</t>
  </si>
  <si>
    <t>https://twitter.com/acode_uganda</t>
  </si>
  <si>
    <t>https://twitter.com/southernskyre</t>
  </si>
  <si>
    <t>https://twitter.com/rigreenbuilding</t>
  </si>
  <si>
    <t>https://twitter.com/trapdinawrpool</t>
  </si>
  <si>
    <t>https://twitter.com/chislettshakeup</t>
  </si>
  <si>
    <t>https://twitter.com/justtransition</t>
  </si>
  <si>
    <t>https://twitter.com/ndp</t>
  </si>
  <si>
    <t>https://twitter.com/thejagmeetsingh</t>
  </si>
  <si>
    <t>https://twitter.com/unifortheunion</t>
  </si>
  <si>
    <t>https://twitter.com/rankandfileca</t>
  </si>
  <si>
    <t>https://twitter.com/navdeepsbains</t>
  </si>
  <si>
    <t>https://twitter.com/justintrudeau</t>
  </si>
  <si>
    <t>https://twitter.com/sdesertboots</t>
  </si>
  <si>
    <t>https://twitter.com/kelownascott</t>
  </si>
  <si>
    <t>https://twitter.com/spiderzjay</t>
  </si>
  <si>
    <t>https://twitter.com/mogreenbuilding</t>
  </si>
  <si>
    <t>https://twitter.com/gianfrancob3</t>
  </si>
  <si>
    <t>https://twitter.com/stefaniaventu16</t>
  </si>
  <si>
    <t>https://twitter.com/stefanoboeri</t>
  </si>
  <si>
    <t>https://twitter.com/ancenazionale</t>
  </si>
  <si>
    <t>https://twitter.com/comieco</t>
  </si>
  <si>
    <t>https://twitter.com/comuni_anci</t>
  </si>
  <si>
    <t>https://twitter.com/katearonoff</t>
  </si>
  <si>
    <t>https://twitter.com/andvaccaro</t>
  </si>
  <si>
    <t>https://twitter.com/kumikitamori</t>
  </si>
  <si>
    <t>https://twitter.com/leni_las</t>
  </si>
  <si>
    <t>https://twitter.com/monicasflores</t>
  </si>
  <si>
    <t>https://twitter.com/greenbiznetwork</t>
  </si>
  <si>
    <t>https://twitter.com/oezguer_erguel</t>
  </si>
  <si>
    <t>https://twitter.com/marcuccimauriz</t>
  </si>
  <si>
    <t>https://twitter.com/vinculoeconomic</t>
  </si>
  <si>
    <t>https://twitter.com/centrommolina</t>
  </si>
  <si>
    <t>https://twitter.com/aleee_d</t>
  </si>
  <si>
    <t>https://twitter.com/siavashjamal</t>
  </si>
  <si>
    <t>https://twitter.com/albertandp</t>
  </si>
  <si>
    <t>https://twitter.com/davidmcla</t>
  </si>
  <si>
    <t>https://twitter.com/intrepidenv</t>
  </si>
  <si>
    <t>https://twitter.com/naneznoe</t>
  </si>
  <si>
    <t>https://twitter.com/dbeloved</t>
  </si>
  <si>
    <t>https://twitter.com/mscgreeneconomy</t>
  </si>
  <si>
    <t>https://twitter.com/weareneo</t>
  </si>
  <si>
    <t>https://twitter.com/negredubravka</t>
  </si>
  <si>
    <t>https://twitter.com/confserbia</t>
  </si>
  <si>
    <t>https://twitter.com/ebrd</t>
  </si>
  <si>
    <t>https://twitter.com/unicredit_rs</t>
  </si>
  <si>
    <t>https://twitter.com/banca_intesa</t>
  </si>
  <si>
    <t>https://twitter.com/gruppocdp</t>
  </si>
  <si>
    <t>https://twitter.com/drvishalmassey</t>
  </si>
  <si>
    <t>https://twitter.com/daperspectives</t>
  </si>
  <si>
    <t>https://twitter.com/niazizeenat</t>
  </si>
  <si>
    <t>https://twitter.com/ivanzenattitude</t>
  </si>
  <si>
    <t>https://twitter.com/cansouthasia</t>
  </si>
  <si>
    <t>https://twitter.com/assodistil</t>
  </si>
  <si>
    <t>https://twitter.com/momanyijoan</t>
  </si>
  <si>
    <t>https://twitter.com/jillannami</t>
  </si>
  <si>
    <t>https://twitter.com/ashasitati</t>
  </si>
  <si>
    <t>https://twitter.com/climateadvisory</t>
  </si>
  <si>
    <t>https://twitter.com/kjulybiao</t>
  </si>
  <si>
    <t>https://twitter.com/rossellamuroni</t>
  </si>
  <si>
    <t>https://twitter.com/nickatneo</t>
  </si>
  <si>
    <t>https://twitter.com/hvacik</t>
  </si>
  <si>
    <t>https://twitter.com/giurk</t>
  </si>
  <si>
    <t>https://twitter.com/greenatopiare</t>
  </si>
  <si>
    <t>https://twitter.com/alignthoughts</t>
  </si>
  <si>
    <t>https://twitter.com/m_signifredi</t>
  </si>
  <si>
    <t>https://twitter.com/paesedellasera</t>
  </si>
  <si>
    <t>https://twitter.com/liberal_party</t>
  </si>
  <si>
    <t>https://twitter.com/johnfraseros</t>
  </si>
  <si>
    <t>https://twitter.com/wctranger</t>
  </si>
  <si>
    <t>https://twitter.com/cmccclimate</t>
  </si>
  <si>
    <t>https://twitter.com/76celisa</t>
  </si>
  <si>
    <t>https://twitter.com/ethical_banking</t>
  </si>
  <si>
    <t>https://twitter.com/greenideatech</t>
  </si>
  <si>
    <t>https://twitter.com/twittitrentatre</t>
  </si>
  <si>
    <t>https://twitter.com/secolourbano</t>
  </si>
  <si>
    <t>https://twitter.com/abookbrian1</t>
  </si>
  <si>
    <t>https://twitter.com/alanacraigen</t>
  </si>
  <si>
    <t>https://twitter.com/sirajpower</t>
  </si>
  <si>
    <t>https://twitter.com/laurentauh</t>
  </si>
  <si>
    <t>https://twitter.com/mahazubi</t>
  </si>
  <si>
    <t>https://twitter.com/ecodev5</t>
  </si>
  <si>
    <t>https://twitter.com/emma_kollatou</t>
  </si>
  <si>
    <t>https://twitter.com/c_plumpton</t>
  </si>
  <si>
    <t>https://twitter.com/b_lebot</t>
  </si>
  <si>
    <t>https://twitter.com/barbara45_20474</t>
  </si>
  <si>
    <t>https://twitter.com/thecritninja</t>
  </si>
  <si>
    <t>https://twitter.com/ecodellastampa</t>
  </si>
  <si>
    <t>https://twitter.com/jamesplegg</t>
  </si>
  <si>
    <t>https://twitter.com/njerithiongo</t>
  </si>
  <si>
    <t>https://twitter.com/csqacert</t>
  </si>
  <si>
    <t>https://twitter.com/asvisitalia</t>
  </si>
  <si>
    <t>https://twitter.com/birhanulenjiso</t>
  </si>
  <si>
    <t>https://twitter.com/visitorcity</t>
  </si>
  <si>
    <t>https://twitter.com/nwsaab</t>
  </si>
  <si>
    <t>https://twitter.com/ronmckaytweets</t>
  </si>
  <si>
    <t>https://twitter.com/tesla</t>
  </si>
  <si>
    <t>https://twitter.com/gmcanada</t>
  </si>
  <si>
    <t>https://twitter.com/luis_trevino</t>
  </si>
  <si>
    <t>https://twitter.com/cybermona</t>
  </si>
  <si>
    <t>https://twitter.com/newsafi</t>
  </si>
  <si>
    <t>https://twitter.com/iki_bmu</t>
  </si>
  <si>
    <t>https://twitter.com/sharonenv1</t>
  </si>
  <si>
    <t>https://twitter.com/sfediawards</t>
  </si>
  <si>
    <t>https://twitter.com/sfedients</t>
  </si>
  <si>
    <t>https://twitter.com/anna_lisamills</t>
  </si>
  <si>
    <t>https://twitter.com/gm</t>
  </si>
  <si>
    <t>https://twitter.com/jaysims27</t>
  </si>
  <si>
    <t>https://twitter.com/paotzepg</t>
  </si>
  <si>
    <t>https://twitter.com/businessatoecd</t>
  </si>
  <si>
    <t>https://twitter.com/oecd_local</t>
  </si>
  <si>
    <t>https://twitter.com/oecd_social</t>
  </si>
  <si>
    <t>https://twitter.com/hankht</t>
  </si>
  <si>
    <t>https://twitter.com/denisborges26</t>
  </si>
  <si>
    <t>https://twitter.com/dyehouseinfo</t>
  </si>
  <si>
    <t>https://twitter.com/_open_science_</t>
  </si>
  <si>
    <t>https://twitter.com/realbarabbas</t>
  </si>
  <si>
    <t>https://twitter.com/cath_njuguna</t>
  </si>
  <si>
    <t>https://twitter.com/gbujiedan19</t>
  </si>
  <si>
    <t>https://twitter.com/unyouthenvoy</t>
  </si>
  <si>
    <t>https://twitter.com/aya_chebbi</t>
  </si>
  <si>
    <t>https://twitter.com/_africanunion</t>
  </si>
  <si>
    <t>https://twitter.com/biorefineryie</t>
  </si>
  <si>
    <t>https://twitter.com/biorefineryglas</t>
  </si>
  <si>
    <t>https://twitter.com/cagreenbuilding</t>
  </si>
  <si>
    <t>https://twitter.com/paulinepark</t>
  </si>
  <si>
    <t>https://twitter.com/dupontallan3</t>
  </si>
  <si>
    <t>https://twitter.com/neiassoc</t>
  </si>
  <si>
    <t>https://twitter.com/peaudebene</t>
  </si>
  <si>
    <t>https://twitter.com/veelagunaunesco</t>
  </si>
  <si>
    <t>https://twitter.com/faoforestry</t>
  </si>
  <si>
    <t>https://twitter.com/unescomnsabb</t>
  </si>
  <si>
    <t>https://twitter.com/catherinea1992</t>
  </si>
  <si>
    <t>https://twitter.com/policyquests</t>
  </si>
  <si>
    <t>https://twitter.com/gggiindonesia</t>
  </si>
  <si>
    <t>https://twitter.com/clime_it</t>
  </si>
  <si>
    <t>https://twitter.com/carseri</t>
  </si>
  <si>
    <t>https://twitter.com/queenskitty</t>
  </si>
  <si>
    <t>https://twitter.com/pattyolimerick</t>
  </si>
  <si>
    <t>https://twitter.com/eflorian10</t>
  </si>
  <si>
    <t>https://twitter.com/nowthisnews</t>
  </si>
  <si>
    <t>https://twitter.com/joannammeyer</t>
  </si>
  <si>
    <t>https://twitter.com/jameswakibia</t>
  </si>
  <si>
    <t>https://twitter.com/kenyamissionun</t>
  </si>
  <si>
    <t>https://twitter.com/blanchardcanada</t>
  </si>
  <si>
    <t>https://twitter.com/noyafieldsorg</t>
  </si>
  <si>
    <t>https://twitter.com/beccarito</t>
  </si>
  <si>
    <t>https://twitter.com/mcalannmarx</t>
  </si>
  <si>
    <t>https://twitter.com/nochkanzlerin</t>
  </si>
  <si>
    <t>https://twitter.com/modfarm</t>
  </si>
  <si>
    <t>https://twitter.com/potus</t>
  </si>
  <si>
    <t>https://twitter.com/theresa_may</t>
  </si>
  <si>
    <t>https://twitter.com/lopezobrador_</t>
  </si>
  <si>
    <t>https://twitter.com/dislerfrank</t>
  </si>
  <si>
    <t>https://twitter.com/mahamosa</t>
  </si>
  <si>
    <t>https://twitter.com/superbasicme</t>
  </si>
  <si>
    <t>https://twitter.com/nutso4dynamo</t>
  </si>
  <si>
    <t>https://twitter.com/icanusecan</t>
  </si>
  <si>
    <t>https://twitter.com/paige989</t>
  </si>
  <si>
    <t>https://twitter.com/sureshrajaman19</t>
  </si>
  <si>
    <t>https://twitter.com/villecantell</t>
  </si>
  <si>
    <t>https://twitter.com/agriparijs</t>
  </si>
  <si>
    <t>https://twitter.com/mud_2018</t>
  </si>
  <si>
    <t>https://twitter.com/lkente</t>
  </si>
  <si>
    <t>https://twitter.com/nicole_np</t>
  </si>
  <si>
    <t>https://twitter.com/gggimorocco</t>
  </si>
  <si>
    <t>https://twitter.com/mtounkara_gggi</t>
  </si>
  <si>
    <t>https://twitter.com/dolphin_n2</t>
  </si>
  <si>
    <t>https://twitter.com/deccgovuk</t>
  </si>
  <si>
    <t>https://twitter.com/beisgovuk</t>
  </si>
  <si>
    <t>https://twitter.com/lisamariecricht</t>
  </si>
  <si>
    <t>https://twitter.com/die_gdi</t>
  </si>
  <si>
    <t>https://twitter.com/gevvc</t>
  </si>
  <si>
    <t>https://twitter.com/energred</t>
  </si>
  <si>
    <t>https://twitter.com/consorziocic</t>
  </si>
  <si>
    <t>https://twitter.com/ansa_ambiente</t>
  </si>
  <si>
    <t>https://twitter.com/stupgreen</t>
  </si>
  <si>
    <t>https://twitter.com/gratisita</t>
  </si>
  <si>
    <t>https://twitter.com/onditicalvin</t>
  </si>
  <si>
    <t>https://twitter.com/okothkenneth</t>
  </si>
  <si>
    <t>https://twitter.com/bonifacemwangi</t>
  </si>
  <si>
    <t>https://twitter.com/youngmpskenya</t>
  </si>
  <si>
    <t>https://twitter.com/hakiknchr</t>
  </si>
  <si>
    <t>https://twitter.com/kipmurkomen</t>
  </si>
  <si>
    <t>https://twitter.com/hassanalijoho</t>
  </si>
  <si>
    <t>https://twitter.com/mikesonko</t>
  </si>
  <si>
    <t>https://twitter.com/cs_kiunjuri</t>
  </si>
  <si>
    <t>https://twitter.com/speakerjbmuturi</t>
  </si>
  <si>
    <t>https://twitter.com/dkmaraga</t>
  </si>
  <si>
    <t>https://twitter.com/davidndii</t>
  </si>
  <si>
    <t>https://twitter.com/nassemblyke</t>
  </si>
  <si>
    <t>https://twitter.com/nkimanga</t>
  </si>
  <si>
    <t>https://twitter.com/gunnarkohlin</t>
  </si>
  <si>
    <t>https://twitter.com/kanykeyo1</t>
  </si>
  <si>
    <t>https://twitter.com/oketeswaka</t>
  </si>
  <si>
    <t>https://twitter.com/madinamohamed</t>
  </si>
  <si>
    <t>https://twitter.com/gm_filmmaker</t>
  </si>
  <si>
    <t>https://twitter.com/samsonokwiri</t>
  </si>
  <si>
    <t>https://twitter.com/bbcafrica</t>
  </si>
  <si>
    <t>https://twitter.com/wanjikurevolt</t>
  </si>
  <si>
    <t>https://twitter.com/energyreporters</t>
  </si>
  <si>
    <t>https://twitter.com/climate_action_</t>
  </si>
  <si>
    <t>https://twitter.com/jpnenergy</t>
  </si>
  <si>
    <t>https://twitter.com/eea_dubai</t>
  </si>
  <si>
    <t>https://twitter.com/cathleencrudden</t>
  </si>
  <si>
    <t>https://twitter.com/cynomys_it</t>
  </si>
  <si>
    <t>https://twitter.com/caprinov</t>
  </si>
  <si>
    <t>https://twitter.com/jrojomartin</t>
  </si>
  <si>
    <t>https://twitter.com/danielshurey</t>
  </si>
  <si>
    <t>https://twitter.com/scottlanman</t>
  </si>
  <si>
    <t>https://twitter.com/echasan</t>
  </si>
  <si>
    <t>https://twitter.com/moss_eco</t>
  </si>
  <si>
    <t>https://twitter.com/business</t>
  </si>
  <si>
    <t>https://twitter.com/giuliapolito</t>
  </si>
  <si>
    <t>https://twitter.com/emimoccia</t>
  </si>
  <si>
    <t>https://twitter.com/fpantero</t>
  </si>
  <si>
    <t>https://twitter.com/ilcirillo</t>
  </si>
  <si>
    <t>https://twitter.com/jenniferekelund</t>
  </si>
  <si>
    <t>https://twitter.com/samanthajcsmith</t>
  </si>
  <si>
    <t>https://twitter.com/paola_grechi</t>
  </si>
  <si>
    <t>https://twitter.com/iemanet</t>
  </si>
  <si>
    <t>https://twitter.com/beamauk</t>
  </si>
  <si>
    <t>https://twitter.com/beama_htg</t>
  </si>
  <si>
    <t>https://twitter.com/greenallianceuk</t>
  </si>
  <si>
    <t>https://twitter.com/gambica</t>
  </si>
  <si>
    <t>https://twitter.com/bayuendah</t>
  </si>
  <si>
    <t>https://twitter.com/unitar</t>
  </si>
  <si>
    <t>https://twitter.com/rariedabull</t>
  </si>
  <si>
    <t>https://twitter.com/deangeli_giada</t>
  </si>
  <si>
    <t>https://twitter.com/orazioconti6</t>
  </si>
  <si>
    <t>https://twitter.com/theresamep</t>
  </si>
  <si>
    <t>https://twitter.com/cinziatoma</t>
  </si>
  <si>
    <t>https://twitter.com/rajendragb</t>
  </si>
  <si>
    <t>https://twitter.com/tarangmeows</t>
  </si>
  <si>
    <t>https://twitter.com/sweetcookiesme</t>
  </si>
  <si>
    <t>https://twitter.com/flaviorossi17</t>
  </si>
  <si>
    <t>https://twitter.com/greencubator</t>
  </si>
  <si>
    <t>https://twitter.com/ifpri</t>
  </si>
  <si>
    <t>https://twitter.com/teebagrifood</t>
  </si>
  <si>
    <t>https://twitter.com/pmoindia</t>
  </si>
  <si>
    <t>https://twitter.com/atree_org</t>
  </si>
  <si>
    <t>https://twitter.com/sdgoals</t>
  </si>
  <si>
    <t>https://twitter.com/iied</t>
  </si>
  <si>
    <t>https://twitter.com/iihsin</t>
  </si>
  <si>
    <t>https://twitter.com/waterjpi</t>
  </si>
  <si>
    <t>https://twitter.com/lucarallo</t>
  </si>
  <si>
    <t>https://twitter.com/mdr_torino</t>
  </si>
  <si>
    <t>https://twitter.com/sole24ore</t>
  </si>
  <si>
    <t>https://twitter.com/mountainino</t>
  </si>
  <si>
    <t>https://twitter.com/adamhedelen</t>
  </si>
  <si>
    <t>https://twitter.com/kateunacanada</t>
  </si>
  <si>
    <t>https://twitter.com/minemdev</t>
  </si>
  <si>
    <t>https://twitter.com/unacgreencorps</t>
  </si>
  <si>
    <t>https://twitter.com/canadaun</t>
  </si>
  <si>
    <t>https://twitter.com/cathmckenna</t>
  </si>
  <si>
    <t>https://twitter.com/leti_palmisano</t>
  </si>
  <si>
    <t>https://twitter.com/maurizioi</t>
  </si>
  <si>
    <t>https://twitter.com/enerrinn</t>
  </si>
  <si>
    <t>https://twitter.com/alessiocazzin</t>
  </si>
  <si>
    <t>https://twitter.com/islayentrust</t>
  </si>
  <si>
    <t>https://twitter.com/financeandkm</t>
  </si>
  <si>
    <t>https://twitter.com/ideas4action</t>
  </si>
  <si>
    <t>https://twitter.com/mnicaedwards</t>
  </si>
  <si>
    <t>https://twitter.com/matmapco</t>
  </si>
  <si>
    <t>https://twitter.com/idepofficial</t>
  </si>
  <si>
    <t>https://twitter.com/eca_official</t>
  </si>
  <si>
    <t>https://twitter.com/connectsdgs</t>
  </si>
  <si>
    <t>https://twitter.com/conexcellence</t>
  </si>
  <si>
    <t>https://twitter.com/ukelanortheast</t>
  </si>
  <si>
    <t>https://twitter.com/northeastbic</t>
  </si>
  <si>
    <t>https://twitter.com/leccomms</t>
  </si>
  <si>
    <t>https://twitter.com/peterleebiz</t>
  </si>
  <si>
    <t>https://twitter.com/seahambiz</t>
  </si>
  <si>
    <t>https://twitter.com/darlingtonbiz</t>
  </si>
  <si>
    <t>https://twitter.com/fsbsthtynewear</t>
  </si>
  <si>
    <t>https://twitter.com/themusselclub</t>
  </si>
  <si>
    <t>https://twitter.com/dmwvalley</t>
  </si>
  <si>
    <t>https://twitter.com/radissondurham</t>
  </si>
  <si>
    <t>https://twitter.com/ofbyforever</t>
  </si>
  <si>
    <t>https://twitter.com/sunrisemvmt</t>
  </si>
  <si>
    <t>https://twitter.com/ggreenwald</t>
  </si>
  <si>
    <t>https://twitter.com/billmckibben</t>
  </si>
  <si>
    <t>https://twitter.com/doraakolo</t>
  </si>
  <si>
    <t>https://twitter.com/nepad_agency</t>
  </si>
  <si>
    <t>https://twitter.com/auc_caadp</t>
  </si>
  <si>
    <t>https://twitter.com/jeromeandalina</t>
  </si>
  <si>
    <t>https://twitter.com/fyldefuture</t>
  </si>
  <si>
    <t>https://twitter.com/mancunianbirder</t>
  </si>
  <si>
    <t>https://twitter.com/markhchampion</t>
  </si>
  <si>
    <t>https://twitter.com/patrickkrista2</t>
  </si>
  <si>
    <t>https://twitter.com/peoplespowerhse</t>
  </si>
  <si>
    <t>https://twitter.com/mancunianspring</t>
  </si>
  <si>
    <t>https://twitter.com/mcrfoe</t>
  </si>
  <si>
    <t>https://twitter.com/mayorofgm</t>
  </si>
  <si>
    <t>https://twitter.com/ibrockova</t>
  </si>
  <si>
    <t>https://twitter.com/noro_kurilla</t>
  </si>
  <si>
    <t>https://twitter.com/rodolfolacy</t>
  </si>
  <si>
    <t>https://twitter.com/ggkp6</t>
  </si>
  <si>
    <t>https://twitter.com/haimanotwua</t>
  </si>
  <si>
    <t>https://twitter.com/nahomamare</t>
  </si>
  <si>
    <t>https://twitter.com/ecomarketplace</t>
  </si>
  <si>
    <t>https://twitter.com/oecd</t>
  </si>
  <si>
    <t>https://twitter.com/jkenney</t>
  </si>
  <si>
    <t>https://twitter.com/rachelnotley</t>
  </si>
  <si>
    <t>https://twitter.com/9cnewsuae</t>
  </si>
  <si>
    <t>https://twitter.com/meldawson6</t>
  </si>
  <si>
    <t>https://twitter.com/msegur</t>
  </si>
  <si>
    <t>https://twitter.com/jentykirschwood</t>
  </si>
  <si>
    <t>https://twitter.com/angtheplant</t>
  </si>
  <si>
    <t>https://twitter.com/ottawacity</t>
  </si>
  <si>
    <t>https://twitter.com/carbon613</t>
  </si>
  <si>
    <t>https://twitter.com/nicholasyplebel</t>
  </si>
  <si>
    <t>https://twitter.com/ourfuturewater</t>
  </si>
  <si>
    <t>https://twitter.com/robert_brears</t>
  </si>
  <si>
    <t>https://twitter.com/youngh20leader</t>
  </si>
  <si>
    <t>https://twitter.com/aquaurbana</t>
  </si>
  <si>
    <t>https://twitter.com/markandfocus</t>
  </si>
  <si>
    <t>https://twitter.com/mitidaption</t>
  </si>
  <si>
    <t>https://twitter.com/bigjmcc</t>
  </si>
  <si>
    <t>https://twitter.com/drdavidwheeler1</t>
  </si>
  <si>
    <t>https://twitter.com/canadianlabour</t>
  </si>
  <si>
    <t>https://twitter.com/greeneconnet</t>
  </si>
  <si>
    <t>https://twitter.com/lisarobertshfx</t>
  </si>
  <si>
    <t>https://twitter.com/habesham</t>
  </si>
  <si>
    <t>https://twitter.com/gogreenr12</t>
  </si>
  <si>
    <t>https://twitter.com/seyoumagex</t>
  </si>
  <si>
    <t>https://twitter.com/obberlisa</t>
  </si>
  <si>
    <t>https://twitter.com/marcoforc</t>
  </si>
  <si>
    <t>https://twitter.com/marystgeorge</t>
  </si>
  <si>
    <t>https://twitter.com/claudiomkd</t>
  </si>
  <si>
    <t>https://twitter.com/metsogroup</t>
  </si>
  <si>
    <t>https://twitter.com/eforepower</t>
  </si>
  <si>
    <t>https://twitter.com/lguido18</t>
  </si>
  <si>
    <t>https://twitter.com/xynteo</t>
  </si>
  <si>
    <t>https://twitter.com/balinteractive</t>
  </si>
  <si>
    <t>https://twitter.com/michael27406078</t>
  </si>
  <si>
    <t>https://twitter.com/profmarkmaslin</t>
  </si>
  <si>
    <t>https://twitter.com/nonsoloambiente</t>
  </si>
  <si>
    <t>https://twitter.com/thgreenparty</t>
  </si>
  <si>
    <t>https://twitter.com/gabrielemammi</t>
  </si>
  <si>
    <t>https://twitter.com/ivopezzuto</t>
  </si>
  <si>
    <t>https://twitter.com/berryethiopia</t>
  </si>
  <si>
    <t>https://twitter.com/uniliuc</t>
  </si>
  <si>
    <t>https://twitter.com/tirsity</t>
  </si>
  <si>
    <t>https://twitter.com/sammytesfu</t>
  </si>
  <si>
    <t>https://twitter.com/kbmpofu</t>
  </si>
  <si>
    <t>https://twitter.com/swedeninzw</t>
  </si>
  <si>
    <t>https://twitter.com/zifmstereo</t>
  </si>
  <si>
    <t>https://twitter.com/krispaju87</t>
  </si>
  <si>
    <t>https://twitter.com/pachikorozw</t>
  </si>
  <si>
    <t>https://twitter.com/officialtfgm</t>
  </si>
  <si>
    <t>https://twitter.com/cityoftreesmcr</t>
  </si>
  <si>
    <t>https://twitter.com/naturebasedsolu</t>
  </si>
  <si>
    <t>https://twitter.com/gm_hsc</t>
  </si>
  <si>
    <t>https://twitter.com/helenpidd</t>
  </si>
  <si>
    <t>https://twitter.com/gmmoving</t>
  </si>
  <si>
    <t>https://twitter.com/gmringway</t>
  </si>
  <si>
    <t>https://twitter.com/glitterypips</t>
  </si>
  <si>
    <t>https://twitter.com/kimathinjebi</t>
  </si>
  <si>
    <t>https://twitter.com/nationbreaking</t>
  </si>
  <si>
    <t>https://twitter.com/nicholaskarani</t>
  </si>
  <si>
    <t>https://twitter.com/sardauna2000</t>
  </si>
  <si>
    <t>https://twitter.com/garethhorsfield</t>
  </si>
  <si>
    <t>https://twitter.com/achinomwe</t>
  </si>
  <si>
    <t>https://twitter.com/enactuszw</t>
  </si>
  <si>
    <t>https://twitter.com/greenbuildingwi</t>
  </si>
  <si>
    <t>https://twitter.com/vroumeas</t>
  </si>
  <si>
    <t>https://twitter.com/chrisjyatesuk</t>
  </si>
  <si>
    <t>https://twitter.com/migreenbuilding</t>
  </si>
  <si>
    <t>https://twitter.com/both_julia</t>
  </si>
  <si>
    <t>https://twitter.com/unido</t>
  </si>
  <si>
    <t>https://twitter.com/mlswzim</t>
  </si>
  <si>
    <t>https://twitter.com/emcoz_zim</t>
  </si>
  <si>
    <t>https://twitter.com/zctuzimbabwe</t>
  </si>
  <si>
    <t>https://twitter.com/hphororo</t>
  </si>
  <si>
    <t>https://twitter.com/megmcmorris</t>
  </si>
  <si>
    <t>https://twitter.com/greenbiz</t>
  </si>
  <si>
    <t>https://twitter.com/makower</t>
  </si>
  <si>
    <t>https://twitter.com/realnigelndlovu</t>
  </si>
  <si>
    <t>https://twitter.com/karl_caco</t>
  </si>
  <si>
    <t>https://twitter.com/nealaztec</t>
  </si>
  <si>
    <t>https://twitter.com/aztec_limited</t>
  </si>
  <si>
    <t>https://twitter.com/movecommercial</t>
  </si>
  <si>
    <t>https://twitter.com/premillennials</t>
  </si>
  <si>
    <t>https://twitter.com/notizieinitalia</t>
  </si>
  <si>
    <t>https://twitter.com/matteorichetti</t>
  </si>
  <si>
    <t>https://twitter.com/elena_giusini</t>
  </si>
  <si>
    <t>https://twitter.com/noisiamoilpd</t>
  </si>
  <si>
    <t>https://twitter.com/michebrune1</t>
  </si>
  <si>
    <t>https://twitter.com/esmecarlino</t>
  </si>
  <si>
    <t>https://twitter.com/nadiadcitta</t>
  </si>
  <si>
    <t>https://twitter.com/robertosignore7</t>
  </si>
  <si>
    <t>https://twitter.com/foiellipaolo</t>
  </si>
  <si>
    <t>https://twitter.com/serik_tpol</t>
  </si>
  <si>
    <t>https://twitter.com/servelearngrow</t>
  </si>
  <si>
    <t>https://twitter.com/moixus1970</t>
  </si>
  <si>
    <t>https://twitter.com/giro16669719</t>
  </si>
  <si>
    <t>https://twitter.com/fraskuzza</t>
  </si>
  <si>
    <t>https://twitter.com/faustodemaria</t>
  </si>
  <si>
    <t>https://twitter.com/coledoni</t>
  </si>
  <si>
    <t>https://twitter.com/a_m_295</t>
  </si>
  <si>
    <t>https://twitter.com/annacol468</t>
  </si>
  <si>
    <t>https://twitter.com/salcinz</t>
  </si>
  <si>
    <t>https://twitter.com/claudiafeuli</t>
  </si>
  <si>
    <t>https://twitter.com/oxfordtmcd</t>
  </si>
  <si>
    <t>https://twitter.com/gsticseries</t>
  </si>
  <si>
    <t>https://twitter.com/xiaolanf</t>
  </si>
  <si>
    <t>https://twitter.com/pinina3946</t>
  </si>
  <si>
    <t>https://twitter.com/wdubitsky</t>
  </si>
  <si>
    <t>https://twitter.com/gianpaolopamio</t>
  </si>
  <si>
    <t>https://twitter.com/cleo63522213</t>
  </si>
  <si>
    <t>https://twitter.com/fabriziokinga</t>
  </si>
  <si>
    <t>https://twitter.com/matteocavagnin1</t>
  </si>
  <si>
    <t>https://twitter.com/marcnever</t>
  </si>
  <si>
    <t>https://twitter.com/conmaumartina</t>
  </si>
  <si>
    <t>https://twitter.com/yamatho2</t>
  </si>
  <si>
    <t>https://twitter.com/fb_rice</t>
  </si>
  <si>
    <t>https://twitter.com/elmichofficial</t>
  </si>
  <si>
    <t>https://twitter.com/claudiolub</t>
  </si>
  <si>
    <t>https://twitter.com/edward89stefano</t>
  </si>
  <si>
    <t>https://twitter.com/mohamad57653928</t>
  </si>
  <si>
    <t>https://twitter.com/mikeschreiner</t>
  </si>
  <si>
    <t>https://twitter.com/davidccoon</t>
  </si>
  <si>
    <t>https://twitter.com/cpc_hq</t>
  </si>
  <si>
    <t>https://twitter.com/stephenharper</t>
  </si>
  <si>
    <t>https://twitter.com/blainehiggs</t>
  </si>
  <si>
    <t>https://twitter.com/beccabluesky</t>
  </si>
  <si>
    <t>https://twitter.com/buzzpotential</t>
  </si>
  <si>
    <t>https://twitter.com/angela23763271</t>
  </si>
  <si>
    <t>https://twitter.com/inbarofficial</t>
  </si>
  <si>
    <t>https://twitter.com/unido_india</t>
  </si>
  <si>
    <t>https://twitter.com/uninindia</t>
  </si>
  <si>
    <t>https://twitter.com/ilonewdelhi</t>
  </si>
  <si>
    <t>https://twitter.com/causiluigi</t>
  </si>
  <si>
    <t>https://twitter.com/terrimilella</t>
  </si>
  <si>
    <t>https://twitter.com/ranocchia3</t>
  </si>
  <si>
    <t>https://twitter.com/trimpa48</t>
  </si>
  <si>
    <t>https://twitter.com/offfossilfuels</t>
  </si>
  <si>
    <t>https://twitter.com/berniesnewschan</t>
  </si>
  <si>
    <t>https://twitter.com/satvolo</t>
  </si>
  <si>
    <t>https://twitter.com/desmogblog</t>
  </si>
  <si>
    <t>https://twitter.com/fabiennenoble</t>
  </si>
  <si>
    <t>https://twitter.com/rangachakamanga</t>
  </si>
  <si>
    <t>https://twitter.com/conventuslaw</t>
  </si>
  <si>
    <t>https://twitter.com/dippolitowilma</t>
  </si>
  <si>
    <t>https://twitter.com/casatisilvano</t>
  </si>
  <si>
    <t>https://twitter.com/uncdfpfip</t>
  </si>
  <si>
    <t>https://twitter.com/carlatrudu</t>
  </si>
  <si>
    <t>https://twitter.com/manuela08121961</t>
  </si>
  <si>
    <t>https://twitter.com/lucia25968868</t>
  </si>
  <si>
    <t>https://twitter.com/stecca81</t>
  </si>
  <si>
    <t>https://twitter.com/senatoripd</t>
  </si>
  <si>
    <t>https://twitter.com/bini_ta</t>
  </si>
  <si>
    <t>https://twitter.com/terry7_</t>
  </si>
  <si>
    <t>https://twitter.com/whoisvittoria</t>
  </si>
  <si>
    <t>https://twitter.com/greenamerica</t>
  </si>
  <si>
    <t>https://twitter.com/onehousedragon</t>
  </si>
  <si>
    <t>https://twitter.com/sianberry</t>
  </si>
  <si>
    <t>https://twitter.com/mcrclimate</t>
  </si>
  <si>
    <t>https://twitter.com/gmlowcarbonhub</t>
  </si>
  <si>
    <t>https://twitter.com/kevgreenstreets</t>
  </si>
  <si>
    <t>https://twitter.com/jeremycorbyn</t>
  </si>
  <si>
    <t>https://twitter.com/marco_salogni</t>
  </si>
  <si>
    <t>https://twitter.com/fondcogeme</t>
  </si>
  <si>
    <t>https://twitter.com/wordpressdotcom</t>
  </si>
  <si>
    <t>https://twitter.com/comunivirtuosi</t>
  </si>
  <si>
    <t>https://twitter.com/comunedichiari</t>
  </si>
  <si>
    <t>https://twitter.com/climatekic</t>
  </si>
  <si>
    <t>julianbarungi
How can *everyone* #GetAStake in
the #GreenEconomy of tomorrow?
That's what we're exploring at
our next @GECoalition Global Meeting,
Cape Town SA 🇿🇦, Jan 8-9th 2019.
Find out more: https://t.co/KJHz7uR4gy
https://t.co/rbPR2EKqjl</t>
  </si>
  <si>
    <t>gecoalition
ICYMI: Ordinary Ugandans are struggling,
caught between environmental laws
and economic needs. How can make
sure #inclusion &amp;amp; #GreenEconomy
go hand-in-hand? https://t.co/Jmi76vjcih</t>
  </si>
  <si>
    <t>pidbari
infocamere : Su ItaliaOggi 'Il
nuovo piano #madeinitaly punta
sull'#ecommerce " ITAtradeagency
iceroadshow #greeneconomy Startupbusiness
ConsNetcomm SEEDSandCHIPS ConfDigitale
https://t.co/9hPhij1HMl https://t.co/ZhsAE68CPA</t>
  </si>
  <si>
    <t>viralcorridor
To fully transition to a Green
Economy, we will need vast amounts
of metals like copper, silicon,
aluminum, lithium, cobalt, rare
earths, and silver. Link &amp;gt;&amp;gt;
https://t.co/CcqezRNbb1 @VisualCap
via @antgrasso #GreenEconomy #Sustainability
https://t.co/PQTA3F86n1</t>
  </si>
  <si>
    <t xml:space="preserve">antgrasso
</t>
  </si>
  <si>
    <t xml:space="preserve">visualcap
</t>
  </si>
  <si>
    <t>paulthedigit
To fully transition to a Green
Economy, we will need vast amounts
of metals like copper, silicon,
aluminum, lithium, cobalt, rare
earths, and silver. Link &amp;gt;&amp;gt;
https://t.co/CcqezRNbb1 @VisualCap
via @antgrasso #GreenEconomy #Sustainability
https://t.co/PQTA3F86n1</t>
  </si>
  <si>
    <t>hubruzzo1
"#greeneconomy non è solo necessaria
per affrontare sfide ambientali,
a cominciare da mutamenti climatici,
ma anche opportunità per rendere
più innovative imprese, per costruire
economia più a misura d’uomo".
@erealacci oggi sul @Corriere :
https://t.co/R25RyjFeJd https://t.co/jnwrpv7VXq</t>
  </si>
  <si>
    <t>symbolafondazio
@erealacci : #Greeneconomy ed #economiacircolare
sono necessarie non solo per affrontare
le sfide ambientali, ma costituiscono
anche una straordinaria occasione
di sviluppo. Alla presentazione
#Atlas @comieco e @StefanoBoeri
https://t.co/6yg4OjptiT</t>
  </si>
  <si>
    <t>corriere
@SergioCosta_min " la differenziata
deve essere di qualità. Il riciclo
è alla base dell' #economiacircolare
" #ambiente #sostenibilita #greeneconomy
https://t.co/tINifR5Olr</t>
  </si>
  <si>
    <t>erealacci
@erealacci : #Greeneconomy ed #economiacircolare
sono necessarie non solo per affrontare
le sfide ambientali, ma costituiscono
anche una straordinaria occasione
di sviluppo. Alla presentazione
#Atlas @comieco e @StefanoBoeri
https://t.co/6yg4OjptiT</t>
  </si>
  <si>
    <t>abdrakhmanova
Скоро: ЦОР АУЦА запускает эксперимент:
"Жизнь без пластиковых пакетов
и частного авто" #greeneconomy
#sdgs #GreenBishkek</t>
  </si>
  <si>
    <t>rah_sab
How does going #green affect business
profits &amp;amp; competitiveness?
Discussions continue today via
the hashtags #GGSD #GGKP6. Agenda:
https://t.co/Zigytmu9jO @GGKPlatform
@OECD_ENV #GreenEconomy @DIE_GDI
https://t.co/rdVzsCqMR5</t>
  </si>
  <si>
    <t>alicevozza
A participant explains how they
are doing water harvesting and
also expressing their interest
in being part of contributing to
green jobs. #greeneconomy https://t.co/1vEki2Hl4x</t>
  </si>
  <si>
    <t>greeniloharare
@greeniloharare programme seeks
to address high levels of youth
unemployment, low levels of formal
and growtg-oriented enterprizes
and unsustainable production processes
of small and medium sized enterprises
in Zimbabwe. @royal_consult @enactuszw
#greeneconomy #geeninnovation</t>
  </si>
  <si>
    <t>wonderfulsitho1
Waste separation is explained by
a youth as part of the interactive
session at the Mutare Promotional
Tour for the GreenenterPRIZE Innovation
Challenge #greenjobs.#greeneconomy
https://t.co/e7dr6we25b</t>
  </si>
  <si>
    <t>f_pasquale
Su @ItaliaOggi 'Il nuovo piano
#madeinitaly punta sull'#ecommerce
" @ITAtradeagency @iceroadshow
#greeneconomy @Startupbusiness
@ConsNetcomm @SEEDSandCHIPS @ConfDigitale
https://t.co/0B0Bi1Bn5Y</t>
  </si>
  <si>
    <t>infocamere
Su @ItaliaOggi 'Il nuovo piano
#madeinitaly punta sull'#ecommerce
" @ITAtradeagency @iceroadshow
#greeneconomy @Startupbusiness
@ConsNetcomm @SEEDSandCHIPS @ConfDigitale
https://t.co/0B0Bi1Bn5Y</t>
  </si>
  <si>
    <t xml:space="preserve">confdigitale
</t>
  </si>
  <si>
    <t xml:space="preserve">seedsandchips
</t>
  </si>
  <si>
    <t xml:space="preserve">consnetcomm
</t>
  </si>
  <si>
    <t xml:space="preserve">startupbusiness
</t>
  </si>
  <si>
    <t>iceroadshow
Su @ItaliaOggi 'Il nuovo piano
#madeinitaly punta sull'#ecommerce
" @ITAtradeagency @iceroadshow
#greeneconomy @Startupbusiness
@ConsNetcomm @SEEDSandCHIPS @ConfDigitale
https://t.co/0B0Bi1Bn5Y</t>
  </si>
  <si>
    <t xml:space="preserve">itatradeagency
</t>
  </si>
  <si>
    <t xml:space="preserve">italiaoggi
</t>
  </si>
  <si>
    <t>gabferrieri
Su @ItaliaOggi 'Il nuovo piano
#madeinitaly punta sull'#ecommerce
" @ITAtradeagency @iceroadshow
#greeneconomy @Startupbusiness
@ConsNetcomm @SEEDSandCHIPS @ConfDigitale
https://t.co/0B0Bi1Bn5Y</t>
  </si>
  <si>
    <t>cognitoafirica
#GreenenterPRIZE @iloharare Promotional
Tour Workshop in #Gweru! Coming
to the City of Progress on Thurs
22 Nov @ GweruPolytechnic 9am to
share about #greeneconomy &amp;amp;
creation of #greenjobs. Join us
in the green workshop @BOOSTFellowship
@Sibongi39477255 @BAMutingwende
@MSU_Hub https://t.co/WmVqqS1kiW</t>
  </si>
  <si>
    <t>bamutingwende
#GreenenterPRIZE targeting emerging
and established SMEs to increase
their provision of green products
and services #greeneconomy #greenjobs
@SwedeninZW @hphororo @ZctuZimbabwe
@EMCOZ_Zim @MlswZim @AChinomwe
https://t.co/dyjS839q8S</t>
  </si>
  <si>
    <t>sibongi39477255
#GreenenterPRIZE @iloharare Promotional
Tour Workshop in #Gweru! Coming
to the City of Progress on Thurs
22 Nov @ GweruPolytechnic 9am to
share about #greeneconomy &amp;amp;
creation of #greenjobs. Join us
in the green workshop @BOOSTFellowship
@Sibongi39477255 @BAMutingwende
@MSU_Hub https://t.co/WmVqqS1kiW</t>
  </si>
  <si>
    <t>boostfellowship
Join us!!! Tonight Live on @ZiFMStereo
19.00hrs @iloharare &amp;amp; @BOOSTFellowship
will share on how to achieve sustainable,
productive #greenjobs &amp;amp; #greeneconomy
through enterepreneurship promotion
&amp;amp; responsible business practises
#GreenenterPRIZE supported by @SwedeninZW.
https://t.co/oMHT0zvQAY</t>
  </si>
  <si>
    <t>iloharare
#GreenenterPRIZE targeting emerging
and established SMEs to increase
their provision of green products
and services #greeneconomy #greenjobs
@SwedeninZW @hphororo @ZctuZimbabwe
@EMCOZ_Zim @MlswZim @AChinomwe
https://t.co/dyjS839q8S</t>
  </si>
  <si>
    <t>chiedzajane
Count Down!! #GreenenterPRIZE Promotional
Tour Workshop in #Mutare.You are
invited to participate @ the green
enterprise development promotional
workshop #MutarePolytech on 20
Nov @ 09.30hrs to learn about #GreenEconomy
#greenjobs @263Chat @royal_consult
@BOOSTFellowship https://t.co/Li18LCMlvv</t>
  </si>
  <si>
    <t>royal_consult
Join us!!! Tonight Live on @ZiFMStereo
19.00hrs @iloharare &amp;amp; @BOOSTFellowship
will share on how to achieve sustainable,
productive #greenjobs &amp;amp; #greeneconomy
through enterepreneurship promotion
&amp;amp; responsible business practises
#GreenenterPRIZE supported by @SwedeninZW.
https://t.co/oMHT0zvQAY</t>
  </si>
  <si>
    <t xml:space="preserve">263chat
</t>
  </si>
  <si>
    <t>adolforossi1
Per il Piano #MadeinItaly 2019
@ITAtradeagency punta su #ecommerce
ed attrazione #investimenti su
progetti di #greeneconomy #geenfield.
#internazionalizzazione #innovazione
#IDE #FDI (via @ItaliaOggi) https://t.co/fp6EOuQxZc</t>
  </si>
  <si>
    <t>kpmg_de
#GreenEconomy &amp;amp; #SocialEntrepreneurship
sind wachsende Segmente innerhalb
der #Startup-Branche – so auch
beim #GründerpreisNRW. Weitere
Ergebnisse des aktuellen Deutschen
Startup Monitors von @KPMG_DE,
@StartupVerband &amp;amp; @unidue:
https://t.co/oW0wUctIZv #dsm18
https://t.co/EzOrtsYTuV</t>
  </si>
  <si>
    <t xml:space="preserve">unidue
</t>
  </si>
  <si>
    <t xml:space="preserve">startupverband
</t>
  </si>
  <si>
    <t>pacmachineryrec
Poland new #transportable #recyclingplant
with #Panizzolo #hammermill Flex
800 Mobile. #Italianquality #CircularEconomy
#wastetreatment. fast installation
and start-up. #greeneconomy #metalscrap
#metalwaste #scraphandling #wasteshredding
#wasterecovery #wasterecycling
https://t.co/3u6o5kbb2m</t>
  </si>
  <si>
    <t>panizzolors
During @Ecomondo Panizzolo's staff
has been glad to show all our #recycling
solutions for the best #Greeneconomy
#scrapmetals #recovery. #italianquality
#circulareconomy #metalwaste #shredder
#hammermill #grinding #wasterecovery
#wasterecycling. https://t.co/bWHR3j9s0r</t>
  </si>
  <si>
    <t>tommdeluca
Are you curious to find out how
we give new life to #TetraPak beverage
cartoons? Take a look at this interview
made by @gNellerba at @Ecomondo
to learn more: https://t.co/dZTGb4a2hQ
♻️ @tetrapak @TiRiciclo #Lucart
#SharingTheFuture #greeneconomy
#circulareconomy #sustainability</t>
  </si>
  <si>
    <t>lucartgroup
Curiosi di scoprire come facciamo
a dare nuova vita dei cartoni in
#TetraPak? Guardate quest'intervista
fatta da @gNellerba a @Ecomondo
per saperne di più: https://t.co/dZTGb4a2hQ
♻️ @tetrapak @TiRiciclo #Lucart
#SharingTheFuture #greeneconomy
#circulareconomy #sostenibilità</t>
  </si>
  <si>
    <t>tiriciclo
Curiosi di scoprire come facciamo
a dare nuova vita dei cartoni in
#TetraPak? Guardate quest'intervista
fatta da @gNellerba a @Ecomondo
per saperne di più: https://t.co/dZTGb4a2hQ
♻️ @tetrapak @TiRiciclo #Lucart
#SharingTheFuture #greeneconomy
#circulareconomy #sostenibilità</t>
  </si>
  <si>
    <t xml:space="preserve">tetrapak
</t>
  </si>
  <si>
    <t>ecomondo
If you'd like to know #Ecomondo
and @Keyenergy better, you have
the chance to meet our staff in
#Pollutec. We are waiting for you!
#IEGexpo #GreenEconomy #CircularEconomy
#RenewableEnergy https://t.co/8CKIBEI7sn</t>
  </si>
  <si>
    <t>gnellerba
Curiosi di scoprire come facciamo
a dare nuova vita dei cartoni in
#TetraPak? Guardate quest'intervista
fatta da @gNellerba a @Ecomondo
per saperne di più: https://t.co/dZTGb4a2hQ
♻️ @tetrapak @TiRiciclo #Lucart
#SharingTheFuture #greeneconomy
#circulareconomy #sostenibilità</t>
  </si>
  <si>
    <t>excel_templates
Addressing Climate Change through
Investment https://t.co/d4OGzy9een
#ClimateChange #RenewableEnergy
#ResponsibleInvestment #InvestmentManagement
#GreenEconomy</t>
  </si>
  <si>
    <t>un_kyrgyzstan
Скоро: ЦОР АУЦА запускает эксперимент:
"Жизнь без пластиковых пакетов
и частного авто" #greeneconomy
#sdgs #GreenBishkek</t>
  </si>
  <si>
    <t>giuliog
Su @ItaliaOggi 'Il nuovo piano
#madeinitaly punta sull'#ecommerce
" @ITAtradeagency @iceroadshow
#greeneconomy @Startupbusiness
@ConsNetcomm @SEEDSandCHIPS @ConfDigitale
https://t.co/0B0Bi1Bn5Y</t>
  </si>
  <si>
    <t xml:space="preserve">sergiocosta_min
</t>
  </si>
  <si>
    <t>alessandrop19_
@SergioCosta_min " la differenziata
deve essere di qualità. Il riciclo
è alla base dell' #economiacircolare
" #ambiente #sostenibilita #greeneconomy
https://t.co/tINifR5Olr</t>
  </si>
  <si>
    <t>carm2158
Real-time feedback makes hotel
guests slash shower power ~ https://t.co/n3gSpzeoMk
#GreenDesign #Innovation #Design
#Culture #GreenEconomy #CdnPoli
#ActOnClimate #Green</t>
  </si>
  <si>
    <t>deepgreendesign
The easiest decision is to let
#BigOil take care of themselves.
#FossilFuels are a dead-end economy
for #Alberta, heavily subsidized
and very poor return on investment.
#Toxic energy is a liability, not
an asset. #AbLeg #CdnPoli #DIVEST
#GreenEconomy #Jobs #Pollution
#Climate https://t.co/QtCkXeki0q</t>
  </si>
  <si>
    <t>chienyebera
Are you an entrepreneur in Green
Business or interested in going
Green? Come join us in Gweru on
the 22nd of November 2018 at #GweruPoly
and learn more on how you can contribute
to the #GreenEconomy and also be
part of the #GreenInnovationChallenge
@BOOSTFellowship https://t.co/hbPtqNClhZ</t>
  </si>
  <si>
    <t>finetouchcon
Dr Muriel De souza gives an example
of an green product during an interactive
session. Happening now at #greenenterPRIZE
Innovation Challenge Promotional
Workshop @byopoly #greenjobs #greeneconomy
https://t.co/Wn6PlGwenT</t>
  </si>
  <si>
    <t>pagreenbuilding
More Green Buildings = Millions
More Jobs: https://t.co/kssCqp5seJ
#greenbuilding #jobs #greenjobs
@ILO @ILO_Research #WESO #greeneconomy
#globalgoals #SDGs #ParisAgreement
#sustainability #circularecnomy
MT @Living_Future @BREEAMUSA @WorldGBC
#resilience #cleanenergy #workforce
https://t.co/jP3itoWXb6</t>
  </si>
  <si>
    <t xml:space="preserve">worldgbc
</t>
  </si>
  <si>
    <t xml:space="preserve">breeamusa
</t>
  </si>
  <si>
    <t xml:space="preserve">living_future
</t>
  </si>
  <si>
    <t xml:space="preserve">ilo_research
</t>
  </si>
  <si>
    <t xml:space="preserve">ilo
</t>
  </si>
  <si>
    <t>unsdg18
Tipping point 3 Arctic methane
release - #STOP activities melting
permafrost in the arctic tundra
#climatemarch #PeoplesClimate #climasphere
#YEARSofLIVING #COP21 #greeneconomy
#RoadtoParis2015 #UCEEP #LaRoutePourParis2015
#RegionsClimate #AGW_drill_days
#YoungEcoClimathons2018 https://t.co/yLGVfaFChv</t>
  </si>
  <si>
    <t>agw_drill_days
Tipping point 3 Arctic methane
release - #STOP activities melting
permafrost in the arctic tundra
#climatemarch #PeoplesClimate #climasphere
#YEARSofLIVING #COP21 #greeneconomy
#RoadtoParis2015 #UCEEP #LaRoutePourParis2015
#RegionsClimate #AGW_drill_days
#YoungEcoClimathons2018 https://t.co/yLGVfaFChv</t>
  </si>
  <si>
    <t>copacogeca
@ERIAFF_Network @ToscanaBXL Some
examples of rural stakeholders
involvement in #bioeconomy in our
EU https://t.co/JlnkCIN4hz on #GreenEconomy
- farmers’ collaboration with a
local biogas grid in SE (p.31),
cooperation on research in IT to
develop greener filtering of olive
oil (p.28) https://t.co/gJWV4RqLnT</t>
  </si>
  <si>
    <t>enrd_cp
@ERIAFF_Network @ToscanaBXL Some
examples of rural stakeholders
involvement in #bioeconomy in our
EU https://t.co/JlnkCIN4hz on #GreenEconomy
- farmers’ collaboration with a
local biogas grid in SE (p.31),
cooperation on research in IT to
develop greener filtering of olive
oil (p.28) https://t.co/gJWV4RqLnT</t>
  </si>
  <si>
    <t xml:space="preserve">toscanabxl
</t>
  </si>
  <si>
    <t>eriaff_network
@ERIAFF_Network @ToscanaBXL Some
examples of rural stakeholders
involvement in #bioeconomy in our
EU https://t.co/JlnkCIN4hz on #GreenEconomy
- farmers’ collaboration with a
local biogas grid in SE (p.31),
cooperation on research in IT to
develop greener filtering of olive
oil (p.28) https://t.co/gJWV4RqLnT</t>
  </si>
  <si>
    <t>ecomarbles
Here's @HidesWilson - she brings
style, shine and panache to all
things @calderdale #greeneconomy
as well as #housing #talented #ourday
https://t.co/G501sBPJ96</t>
  </si>
  <si>
    <t xml:space="preserve">calderdale
</t>
  </si>
  <si>
    <t xml:space="preserve">hideswilson
</t>
  </si>
  <si>
    <t>smmdayit
Su @ItaliaOggi 'Il nuovo piano
#madeinitaly punta sull'#ecommerce
" @ITAtradeagency @iceroadshow
#greeneconomy @Startupbusiness
@ConsNetcomm @SEEDSandCHIPS @ConfDigitale
https://t.co/0B0Bi1Bn5Y</t>
  </si>
  <si>
    <t>flashandrea
Su @ItaliaOggi 'Il nuovo piano
#madeinitaly punta sull'#ecommerce
" @ITAtradeagency @iceroadshow
#greeneconomy @Startupbusiness
@ConsNetcomm @SEEDSandCHIPS @ConfDigitale
https://t.co/0B0Bi1Bn5Y</t>
  </si>
  <si>
    <t>smdmitalia
Su @ItaliaOggi 'Il nuovo piano
#madeinitaly punta sull'#ecommerce
" @ITAtradeagency @iceroadshow
#greeneconomy @Startupbusiness
@ConsNetcomm @SEEDSandCHIPS @ConfDigitale
https://t.co/0B0Bi1Bn5Y</t>
  </si>
  <si>
    <t>d4social
Su @ItaliaOggi 'Il nuovo piano
#madeinitaly punta sull'#ecommerce
" @ITAtradeagency @iceroadshow
#greeneconomy @Startupbusiness
@ConsNetcomm @SEEDSandCHIPS @ConfDigitale
https://t.co/0B0Bi1Bn5Y</t>
  </si>
  <si>
    <t>webmarketingwmm
Su @ItaliaOggi 'Il nuovo piano
#madeinitaly punta sull'#ecommerce
" @ITAtradeagency @iceroadshow
#greeneconomy @Startupbusiness
@ConsNetcomm @SEEDSandCHIPS @ConfDigitale
https://t.co/0B0Bi1Bn5Y</t>
  </si>
  <si>
    <t>kailash_web
Su @ItaliaOggi 'Il nuovo piano
#madeinitaly punta sull'#ecommerce
" @ITAtradeagency @iceroadshow
#greeneconomy @Startupbusiness
@ConsNetcomm @SEEDSandCHIPS @ConfDigitale
https://t.co/0B0Bi1Bn5Y</t>
  </si>
  <si>
    <t>dutytorespond
Five tipping points - The #DRR
we can´t do anything about #YoungEcoClimathons2018
Tipping point 2 The Arctic ice
cap - #STOP making the planets
heat reflecting mirror smaller
#climatemarch #PeoplesClimate #climasphere
#YEARSofLIVING #COP21 #greeneconomy
#RoadtoParis2015 #risk</t>
  </si>
  <si>
    <t>bovgabriele
A #Innsbruck per il Forum Annuale
della Strategia #UE di #EUSALP.
È stata occasione per il passaggio
di consegne dal Tirolo alla Lombardia
alla presidenza @_Eusalp 2019.
@RegLombardia lavorerà nella prospettiva
della #greeneconomy e #sostenibilità
https://t.co/x6peLxIWGE</t>
  </si>
  <si>
    <t>cattaneo_r
#Eusalp, #greeneconomy al centro
della presidenza italiana coordinata
da #RegioneLombardia. Clicca qui:
https://t.co/cEx783NIw7 #LombardiaSpeciale
@EUSALP @Cattaneo_R @varesenews
@Assolombarda @ConfindustriaL</t>
  </si>
  <si>
    <t>reglombardia
#Eusalp, #greeneconomy al centro
della presidenza italiana coordinata
da #RegioneLombardia. Clicca qui:
https://t.co/cEx783NIw7 #LombardiaSpeciale
@EUSALP @Cattaneo_R @varesenews
@Assolombarda @ConfindustriaL</t>
  </si>
  <si>
    <t xml:space="preserve">_eusalp
</t>
  </si>
  <si>
    <t>grimwarren
Congratulations to @QuorumHub team
in acheiving their Investors in
the Environment Green Level accreditation
and working to Green the Economy
of North East England (GENEE).
Engaging tennants, integrating
sustainability and much more. @iiEUK
#sustainability #greeneconomy https://t.co/wragzassMn</t>
  </si>
  <si>
    <t>nenaturepship
Great to see Capability North East
creating more GENEEs - a greener
economy is the way forward! #greeneconomy
#circulareconomy @QuorumHub @iiEUK
https://t.co/guZZ6AX2GI</t>
  </si>
  <si>
    <t>iieuk
Congratulations to @QuorumHub team
in acheiving their Investors in
the Environment Green Level accreditation
and working to Green the Economy
of North East England (GENEE).
Engaging tennants, integrating
sustainability and much more. @iiEUK
#sustainability #greeneconomy https://t.co/wragzassMn</t>
  </si>
  <si>
    <t>quorumhub
Great to see Capability North East
creating more GENEEs - a greener
economy is the way forward! #greeneconomy
#circulareconomy @QuorumHub @iiEUK
https://t.co/guZZ6AX2GI</t>
  </si>
  <si>
    <t>climatewatchnl
'...She works with @Iron_Earth_East,
a worker-led not-for-profit committed
to “empowering oil and gas, coal
and Indigenous workers to build
a renewable energy economy."' https://t.co/7Bn60F7S22
#NLpoli #CDNpoli #Canpoli #GreenEconomy</t>
  </si>
  <si>
    <t xml:space="preserve">iron_earth_east
</t>
  </si>
  <si>
    <t>johnsandlos
'...She works with @Iron_Earth_East,
a worker-led not-for-profit committed
to “empowering oil and gas, coal
and Indigenous workers to build
a renewable energy economy."' https://t.co/7Bn60F7S22
#NLpoli #CDNpoli #Canpoli #GreenEconomy</t>
  </si>
  <si>
    <t>agiancatarino11
Full house @ParksideCDC @CPCDC2015
@powerinterfaith for #ChatNChew
#GreenEconomy learning about land
use and community-owned infrastructure
facilitated by @EbonySuns @insitecollab</t>
  </si>
  <si>
    <t xml:space="preserve">insitecollab
</t>
  </si>
  <si>
    <t xml:space="preserve">ebonysuns
</t>
  </si>
  <si>
    <t>powerinterfaith
Full house @ParksideCDC @CPCDC2015
@powerinterfaith for #ChatNChew
#GreenEconomy learning about land
use and community-owned infrastructure
facilitated by @EbonySuns @insitecollab</t>
  </si>
  <si>
    <t xml:space="preserve">cpcdc2015
</t>
  </si>
  <si>
    <t xml:space="preserve">parksidecdc
</t>
  </si>
  <si>
    <t>lowcostadvice13
Su @ItaliaOggi 'Il nuovo piano
#madeinitaly punta sull'#ecommerce
" @ITAtradeagency @iceroadshow
#greeneconomy @Startupbusiness
@ConsNetcomm @SEEDSandCHIPS @ConfDigitale
https://t.co/0B0Bi1Bn5Y</t>
  </si>
  <si>
    <t>cccrdg
Tipping point 3 Arctic methane
release - #STOP activities melting
permafrost in the arctic tundra
#climatemarch #PeoplesClimate #climasphere
#YEARSofLIVING #COP21 #greeneconomy
#RoadtoParis2015 #UCEEP #LaRoutePourParis2015
#RegionsClimate #AGW_drill_days
#YoungEcoClimathons2018 https://t.co/yLGVfaFChv</t>
  </si>
  <si>
    <t>blondywitch
Giovane, iper connesso, tecnologico
e laureato: è il contadino del
2018. Ecco chi sono i protagonisti
della #GreenEconomy italiana: ideatori
di #startup innovative, 1 su 4
è laureato, 8 su 10 viaggiano all'estero.
#agricoltura @startup_italia https://t.co/FyBqPjg96l</t>
  </si>
  <si>
    <t>soli1964
Giovane, iper connesso, tecnologico
e laureato: è il contadino del
2018. Ecco chi sono i protagonisti
della #GreenEconomy italiana: ideatori
di #startup innovative, 1 su 4
è laureato, 8 su 10 viaggiano all'estero.
#agricoltura @startup_italia https://t.co/FyBqPjg96l</t>
  </si>
  <si>
    <t xml:space="preserve">startup_italia
</t>
  </si>
  <si>
    <t>giovannaditroia
Su @ItaliaOggi 'Il nuovo piano
#madeinitaly punta sull'#ecommerce
" @ITAtradeagency @iceroadshow
#greeneconomy @Startupbusiness
@ConsNetcomm @SEEDSandCHIPS @ConfDigitale
https://t.co/0B0Bi1Bn5Y</t>
  </si>
  <si>
    <t>marco_vrg
TERMOVALORIZZATORI SUPERATI NEL
LUNGO PERIODO, SI PUNTI SU ECONOMIA
CIRCOLARE – A.D. DI #A2A #circulareconomy
#economiacircolare #ESG #SRI #greeneconomy
https://t.co/x7PqdWQnfy https://t.co/PpZBczEagy</t>
  </si>
  <si>
    <t>presanellarete
Giovane, iper connesso, tecnologico
e laureato: è il contadino del
2018. Ecco chi sono i protagonisti
della #GreenEconomy italiana: ideatori
di #startup innovative, 1 su 4
è laureato, 8 su 10 viaggiano all'estero.
#agricoltura @startup_italia https://t.co/FyBqPjg96l</t>
  </si>
  <si>
    <t>israeleverdi
#Israel e #India alleati per l’
#acqua #water #tech #startup #ambiente
#ambientalismo #green #greeneconomy
#verdi #agriculture https://t.co/irot0al6OD</t>
  </si>
  <si>
    <t>andrea_boscaro
Su @ItaliaOggi 'Il nuovo piano
#madeinitaly punta sull'#ecommerce
" @ITAtradeagency @iceroadshow
#greeneconomy @Startupbusiness
@ConsNetcomm @SEEDSandCHIPS @ConfDigitale
https://t.co/0B0Bi1Bn5Y</t>
  </si>
  <si>
    <t>mushongatinashe
It is time to find out how green
businesses are in Manicaland and
how green we are at home? Interesting
responses some are using renewable
energy &amp;amp; some said they don't
know how to go green #greeneconomy
#greenjobs https://t.co/KAR08muGrC</t>
  </si>
  <si>
    <t>recyclingzw
Are you an entrepreneur in Green
Business or interested in going
Green? Come join us in Gweru on
the 22nd of November 2018 at #GweruPoly
and learn more on how you can contribute
to the #GreenEconomy and also be
part of the #GreenInnovationChallenge
@BOOSTFellowship https://t.co/hbPtqNClhZ</t>
  </si>
  <si>
    <t>nats0
Are you an entrepreneur in Green
Business or interested in going
Green? Come join us in Gweru on
the 22nd of November 2018 at #GweruPoly
and learn more on how you can contribute
to the #GreenEconomy and also be
part of the #GreenInnovationChallenge
@BOOSTFellowship https://t.co/hbPtqNClhZ</t>
  </si>
  <si>
    <t>worldgreenfound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</si>
  <si>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autrement_votre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</si>
  <si>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elonmusk
</t>
  </si>
  <si>
    <t>takeheight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</si>
  <si>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n_hulot
</t>
  </si>
  <si>
    <t>adamsfrt11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</si>
  <si>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hulotteam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</si>
  <si>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itsmypresident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</si>
  <si>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luribea68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</si>
  <si>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drrimmer
</t>
  </si>
  <si>
    <t xml:space="preserve">reclaimanglesea
</t>
  </si>
  <si>
    <t xml:space="preserve">gravitydynamic
</t>
  </si>
  <si>
    <t xml:space="preserve">paulhbeckwith
</t>
  </si>
  <si>
    <t xml:space="preserve">reachscale
</t>
  </si>
  <si>
    <t xml:space="preserve">jolaburnett
</t>
  </si>
  <si>
    <t xml:space="preserve">eloycam2012
</t>
  </si>
  <si>
    <t>tradomglobal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</si>
  <si>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stopadanicairns
</t>
  </si>
  <si>
    <t xml:space="preserve">1o5cleanenergy
</t>
  </si>
  <si>
    <t>jgrobicki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</si>
  <si>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jilevin
</t>
  </si>
  <si>
    <t>seth_leitman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</si>
  <si>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michaelemann
</t>
  </si>
  <si>
    <t xml:space="preserve">markruffalo
</t>
  </si>
  <si>
    <t xml:space="preserve">schwarzenegger
</t>
  </si>
  <si>
    <t xml:space="preserve">plugincarsnews
</t>
  </si>
  <si>
    <t xml:space="preserve">pluginamerica
</t>
  </si>
  <si>
    <t xml:space="preserve">wattev2buy
</t>
  </si>
  <si>
    <t xml:space="preserve">antoniaz
</t>
  </si>
  <si>
    <t xml:space="preserve">debraruh
</t>
  </si>
  <si>
    <t>paula_piccard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</si>
  <si>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hanslak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</si>
  <si>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shicooks
</t>
  </si>
  <si>
    <t xml:space="preserve">sustainablehero
</t>
  </si>
  <si>
    <t xml:space="preserve">jackthelad1947
</t>
  </si>
  <si>
    <t>jlazaro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</si>
  <si>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bettsie2u
</t>
  </si>
  <si>
    <t>adamrogers2030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</si>
  <si>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bowennemesis
</t>
  </si>
  <si>
    <t xml:space="preserve">phyllissilver
</t>
  </si>
  <si>
    <t xml:space="preserve">thenergynet
</t>
  </si>
  <si>
    <t xml:space="preserve">kirillklip
</t>
  </si>
  <si>
    <t xml:space="preserve">kashthefuturist
</t>
  </si>
  <si>
    <t xml:space="preserve">tcktcktck
</t>
  </si>
  <si>
    <t xml:space="preserve">solaredgepv
</t>
  </si>
  <si>
    <t xml:space="preserve">sunrun
</t>
  </si>
  <si>
    <t xml:space="preserve">ristori20
</t>
  </si>
  <si>
    <t xml:space="preserve">kadnoub
</t>
  </si>
  <si>
    <t xml:space="preserve">profraywills
</t>
  </si>
  <si>
    <t>amazingchevvolt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</si>
  <si>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 xml:space="preserve">bex_______
</t>
  </si>
  <si>
    <t>arikring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</si>
  <si>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aqct_ltd
We're super proud of our Sustainability
manager Laura McGrath! She has
recently achieved @NENaturePShip
Investors in the Environment Green
Award! She works hard to ensure
Quorum Business Park is a green
place to work. #GoLaura🥳 #greeneconomy
https://t.co/ULSGVJUPbD</t>
  </si>
  <si>
    <t>worldproject_fd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</si>
  <si>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didierdelmer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</si>
  <si>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thelegalfound_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</si>
  <si>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masstrainingspa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</si>
  <si>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andresvilarino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</si>
  <si>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balkangreennews
Experts of @WISESerbia made it
clear: smart&amp;amp;green development
of Serbia IS possible. Find out
what those #SustainableDevelopmen
#WISE #women leaders said at @GreenEconCon
about #renewables #energyefficiency
#ClimateChange #greeneconomy in
🇷🇸 RT 2 support https://t.co/mGBgnTE9fa
https://t.co/ALEMiMKbC0</t>
  </si>
  <si>
    <t xml:space="preserve">greeneconcon
</t>
  </si>
  <si>
    <t xml:space="preserve">wiseserbia
</t>
  </si>
  <si>
    <t>zmaslacakz
Experts of @WISESerbia made it
clear: smart&amp;amp;green development
of Serbia IS possible. Find out
what those #SustainableDevelopmen
#WISE #women leaders said at @GreenEconCon
about #renewables #energyefficiency
#ClimateChange #greeneconomy in
🇷🇸 RT 2 support https://t.co/mGBgnTE9fa
https://t.co/ALEMiMKbC0</t>
  </si>
  <si>
    <t>uzaypartisi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</si>
  <si>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andreadoremus
@RepStephenLynch we need you to
get onto the #GreenNewDeal! #cityofboston
needs a #greeneconomy !!</t>
  </si>
  <si>
    <t>nickfayn94
@KateAronoff maybe actually getting
sanctions put on us would help
make a #greeneconomy a reality??</t>
  </si>
  <si>
    <t xml:space="preserve">repstephenlynch
</t>
  </si>
  <si>
    <t>bernandemao
How can *everyone* #GetAStake in
the #GreenEconomy of tomorrow?
That's what we're exploring at
our next @GECoalition Global Meeting,
Cape Town SA 🇿🇦, Jan 8-9th 2019.
Find out more: https://t.co/KJHz7uR4gy
https://t.co/rbPR2EKqjl</t>
  </si>
  <si>
    <t>postnormalera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</si>
  <si>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greenstorm2030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</si>
  <si>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pflab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</si>
  <si>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dugrunyowa
Waste separation is explained by
a youth as part of the interactive
session at the Mutare Promotional
Tour for the GreenenterPRIZE Innovation
Challenge #greenjobs.#greeneconomy
https://t.co/e7dr6we25b</t>
  </si>
  <si>
    <t>valisannio
Su @ItaliaOggi 'Il nuovo piano
#madeinitaly punta sull'#ecommerce
" @ITAtradeagency @iceroadshow
#greeneconomy @Startupbusiness
@ConsNetcomm @SEEDSandCHIPS @ConfDigitale
https://t.co/0B0Bi1Bn5Y</t>
  </si>
  <si>
    <t>swissnexchina
Glad to be part of this year's
International Summit of Women Entrepreuners,
organized by China Association
of Woman Entrepreneurs (#CAWE)
and National School of Development
@PKU1898 (NSDPU), which focuses
on #SmartManufacture, #GreenEconomy,
#Healthcare and the #NewIndustries.
https://t.co/dpOaHKAZxy</t>
  </si>
  <si>
    <t xml:space="preserve">pku1898
</t>
  </si>
  <si>
    <t>mstefanile
Mentre la quinta stella (#ambiente)
del #m5s si spegne tra #condono
e #sversamenti, a sinistra con
@nzingaretti si ricomincia a parlare
di #greeneconomy e #svilupposostenibile.
Un new deal verde per salvare l'Italia
https://t.co/xcf0KBD0Dk #scelgozinga</t>
  </si>
  <si>
    <t xml:space="preserve">nzingaretti
</t>
  </si>
  <si>
    <t>conzingaretti
Mentre la quinta stella (#ambiente)
del #m5s si spegne tra #condono
e #sversamenti, a sinistra con
@nzingaretti si ricomincia a parlare
di #greeneconomy e #svilupposostenibile.
Un new deal verde per salvare l'Italia
https://t.co/xcf0KBD0Dk #scelgozinga</t>
  </si>
  <si>
    <t>madhodha_bryan
Happening today. See you there!!
@ #MasvingoCivicCentre #greenjobs
#greeneconomy https://t.co/wtIfqtZURm</t>
  </si>
  <si>
    <t>ministermumba
Happening today. See you there!!
@ #MasvingoCivicCentre #greenjobs
#greeneconomy https://t.co/wtIfqtZURm</t>
  </si>
  <si>
    <t>katandadaniel
Happening today. See you there!!
@ #MasvingoCivicCentre #greenjobs
#greeneconomy https://t.co/wtIfqtZURm</t>
  </si>
  <si>
    <t>livegreenordie
Dear @davidhogg111 What can we
do in our states2stop production
of weapons?: We need to ban arms
manufacturers state by state as
the US government won't STOP. We
need a #greeneconomy &amp;amp;2quit
relying on the #armsindustry &amp;amp;2get
#livingwage jobs #MakeItHappen
@MFOLParkland #ArmsSales https://t.co/2M3pbwdrqW</t>
  </si>
  <si>
    <t xml:space="preserve">mfolparkland
</t>
  </si>
  <si>
    <t xml:space="preserve">davidhogg111
</t>
  </si>
  <si>
    <t>davidlavigno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</si>
  <si>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greenpeace_pl
@climatemorgan “Poland could become
a Greentiger!” on major divestments
from coal driven by @blackrock
etc, on importance to bring coalworkers
with us into the #justtransition
#greeneconomy -whose hard work
has given our societies so much
#oees #daredisrupt https://t.co/Q7wsrIKSar</t>
  </si>
  <si>
    <t>martharehnberg
@climatemorgan “Poland could become
a Greentiger!” on major divestments
from coal driven by @blackrock
etc, on importance to bring coalworkers
with us into the #justtransition
#greeneconomy -whose hard work
has given our societies so much
#oees #daredisrupt https://t.co/Q7wsrIKSar</t>
  </si>
  <si>
    <t xml:space="preserve">blackrock
</t>
  </si>
  <si>
    <t xml:space="preserve">climatemorgan
</t>
  </si>
  <si>
    <t>openeyeseconomy
@climatemorgan “Poland could become
a Greentiger!” on major divestments
from coal driven by @blackrock
etc, on importance to bring coalworkers
with us into the #justtransition
#greeneconomy -whose hard work
has given our societies so much
#oees #daredisrupt https://t.co/Q7wsrIKSar</t>
  </si>
  <si>
    <t>mukanganiseva
Happening today. See you there!!
@ #MasvingoCivicCentre #greenjobs
#greeneconomy https://t.co/wtIfqtZURm</t>
  </si>
  <si>
    <t>pe_te_w
@climatemorgan “Poland could become
a Greentiger!” on major divestments
from coal driven by @blackrock
etc, on importance to bring coalworkers
with us into the #justtransition
#greeneconomy -whose hard work
has given our societies so much
#oees #daredisrupt https://t.co/Q7wsrIKSar</t>
  </si>
  <si>
    <t>ahbusolife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</si>
  <si>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kajagiello
@climatemorgan “Poland could become
a Greentiger!” on major divestments
from coal driven by @blackrock
etc, on importance to bring coalworkers
with us into the #justtransition
#greeneconomy -whose hard work
has given our societies so much
#oees #daredisrupt https://t.co/Q7wsrIKSar</t>
  </si>
  <si>
    <t>michaelpurvis64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</si>
  <si>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michalsetlak
@climatemorgan “Poland could become
a Greentiger!” on major divestments
from coal driven by @blackrock
etc, on importance to bring coalworkers
with us into the #justtransition
#greeneconomy -whose hard work
has given our societies so much
#oees #daredisrupt https://t.co/Q7wsrIKSar</t>
  </si>
  <si>
    <t>kaeseritalia
Cosa ci fanno dei bimbi con le
matite #Kaeser? Non vedono l’ora
di consumarle per piantare il seme
contenuto in cima e veder crescere
la loro piantina. 🌱♻️ 🤩 - - -
#ecosostenibility #greeneconomy
#kaeserforgreen https://t.co/A4EhvDJAqm</t>
  </si>
  <si>
    <t>dtongofa
Are you an entrepreneur in Green
Business or interested in going
Green? Come join us in Gweru on
the 22nd of November 2018 at #GweruPoly
and learn more on how you can contribute
to the #GreenEconomy and also be
part of the #GreenInnovationChallenge
@greeniloharare</t>
  </si>
  <si>
    <t>bgreen
In depth coverage about why investment
in #hemp is a growth market #finally
#legalize #greeneconomy #timeisnow
https://t.co/27l5z3kgHu</t>
  </si>
  <si>
    <t>greenmission
“...we're also facing a slow-moving
financial time bomb unless we take
relatively immediate action. The
time for debating the problems
has passed.” It’s a #climatechange
time bomb too. Time to shift, take
advance of #greeneconomy #justtransition
#cdnpoli https://t.co/wxlHr07gtL</t>
  </si>
  <si>
    <t>ina91294248
Se si perde il contatto con la
natura, si perde il contatto con
l'umanità. J.Krishnamurti #ecologia
#Ambiente #green #circulareconomy
#sostenibilità #greeneconomy #rinnovabili
#innovazione #solar #plasticfree
#economiacircolare #ecofriendly
#nature #etica #riciclo #CrueltyFree
https://t.co/Sltujod2Pd</t>
  </si>
  <si>
    <t>ecoliving_it
Se si perde il contatto con la
natura, si perde il contatto con
l'umanità. J.Krishnamurti #ecologia
#Ambiente #green #circulareconomy
#sostenibilità #greeneconomy #rinnovabili
#innovazione #solar #plasticfree
#economiacircolare #ecofriendly
#nature #etica #riciclo #CrueltyFree
https://t.co/Sltujod2Pd</t>
  </si>
  <si>
    <t>denisebedell1
#greeneconomy #greeninvesting https://t.co/tviVbmOA2g</t>
  </si>
  <si>
    <t>gerardopardotar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</si>
  <si>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kathleenbrenne1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</si>
  <si>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clearfife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</si>
  <si>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sufiy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</si>
  <si>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socialchoices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</si>
  <si>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maxfilings
Very interesting article about
thé #future and #Circular business
advantage: what organisations need
to know. #circulareconomy #greeneconomy
#business https://t.co/Dwm8JcEYao</t>
  </si>
  <si>
    <t>asieros
ING issues €2.6bn of #climate #bonds
in boost for #renewables and green
#buildings - #greeneconomy #circulareconomy
#EnergyTransition https://t.co/dwutZSALIl</t>
  </si>
  <si>
    <t>entrepreneursjr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</si>
  <si>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lacincubator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</si>
  <si>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grid110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</si>
  <si>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m_swords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</si>
  <si>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corradotopi
A break from #FinancialInclusion
and #greeneconomy to remind us
that our very own British government
is one of the main causes of the
humanitarian disaster in the #Yemen.
Please think about it when you
complain about migrants, who are
coming to Europe to escape the
war. https://t.co/hR7T7gdTiN</t>
  </si>
  <si>
    <t xml:space="preserve">eco4clim
</t>
  </si>
  <si>
    <t>therideshareguy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</si>
  <si>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cesaretrevisani
#Ecomondo2018 The "art of sustainability"
#Greeneconomy #sustainabledevelopment
#circulareconomy @IEGexpo https://t.co/Ualxw6eMzt</t>
  </si>
  <si>
    <t xml:space="preserve">iegexpo
</t>
  </si>
  <si>
    <t>lorenteggio
#EUSALP, #GREENECONOMY AL CENTRO
DELLA PRESIDENZA ITALIANA COORDINATA
DA REGIONE #LOMBARDIA https://t.co/zjRR7cED4Y</t>
  </si>
  <si>
    <t>thomasriebs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</si>
  <si>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jiwimc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</si>
  <si>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dcsx_co
TThe "#Curaçao #Smart and #Sustainable"
conference was held at the Auditorium
of the @UoCuracao . #Entrepreneurship,
#Sustainability, #GreenEconomy,
#CircularEconomy https://t.co/qgiFUYh4iC
https://t.co/IQpImmJk9g</t>
  </si>
  <si>
    <t xml:space="preserve">uocuracao
</t>
  </si>
  <si>
    <t>jsusoeff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</si>
  <si>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yabadabayolo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</si>
  <si>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sharanjeetp
It is only by embracing the #greeneconomy
and not hiding heads in the sand
(or behind dirty polluting interests)
does our planet have a chance.
#environment https://t.co/nWI2nWGmEC</t>
  </si>
  <si>
    <t xml:space="preserve">tafchirinda
</t>
  </si>
  <si>
    <t>muzvare5
I will be there when it happens..
Toured the Masvingo Urban Recycling
workplace. Mrs Chiwera has created
jobs for youth in Masvingo and
is making money from waste #greenjobs
#greeneconomy @greeniloharare @WCOZIMBABWE
https://t.co/Y675UKce4L</t>
  </si>
  <si>
    <t>mazunga_sandra
I will be there when it happens..
Toured the Masvingo Urban Recycling
workplace. Mrs Chiwera has created
jobs for youth in Masvingo and
is making money from waste #greenjobs
#greeneconomy @greeniloharare @WCOZIMBABWE
https://t.co/Y675UKce4L</t>
  </si>
  <si>
    <t>wcozimbabwe
Women and Youth have been challenged
to participate in #greenenterPRIZE
Innovation Challenge. Remarks from
the Principal Economist Ndafadzwa
Jona from SMEs department #greenjobs
#greeneconomy @iloharare @WCOZIMBABWE
https://t.co/vX2tUIh9m8</t>
  </si>
  <si>
    <t>ingitalia
Con #RaimondoOrsini parliamo di
eco-innovazione e scopriamo gli
effetti delle misure di #greeneconomy,
in Italia e nelle principali economie
europee. #INGChallenge</t>
  </si>
  <si>
    <t>orangefiber
Con #RaimondoOrsini parliamo di
eco-innovazione e scopriamo gli
effetti delle misure di #greeneconomy,
in Italia e nelle principali economie
europee. #INGChallenge</t>
  </si>
  <si>
    <t>brigitajurisic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</si>
  <si>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prigemconcepts
Blue Economy is a good economy..
checking the econometric&amp;amp;empirical
stats available to us.. #GreenEconomy
#Environmentalsustainability 🌏🏄🎣🎯
https://t.co/K31VUjdBPv</t>
  </si>
  <si>
    <t>lmywa3
Blue Economy is a good economy..
checking the econometric&amp;amp;empirical
stats available to us.. #GreenEconomy
#Environmentalsustainability 🌏🏄🎣🎯
https://t.co/K31VUjdBPv</t>
  </si>
  <si>
    <t>stevekerosi
Finland's Altia was awarded due
to the bio and #circulareconomy
employed at its #Koskenkorva #distillery
in #Finland, where 100 % of its
grains are utilised https://t.co/WSfCNDH9FI
@AltiaFI @db_awards @teamdb #Altia
#Finland #GreenAwards #spirits
#sustainability #greeneconomy</t>
  </si>
  <si>
    <t>goodnewsfinland
Finlans's Efore and Metso are forming
partnerships and delivering heavy
machinery in #China https://t.co/3iU2kntiGV
@EforePower @metsogroup #Finland
#telecom #shredder #recycling #greeneconomy
#Metso #Efore</t>
  </si>
  <si>
    <t xml:space="preserve">teamdb
</t>
  </si>
  <si>
    <t xml:space="preserve">db_awards
</t>
  </si>
  <si>
    <t xml:space="preserve">altiafi
</t>
  </si>
  <si>
    <t>santanocitoa
Spirito imprenditoriale, vision
e innovazione applicati alla #greeneconomy
sono gli ingredienti per una miscela
vincente: @OrangeFiber ad #INGChallenge
ci racconta di come da una idea
innovativa sono arrivati alla prima
collezione con @Ferragamo https://t.co/HWwambNzaP</t>
  </si>
  <si>
    <t>ingvfallucca
#Moda #sostenibile. @OrangeFiber
@Ferragamo #INGChallenge #greeneconomy
#sustainablefashion https://t.co/YK5ix2CLmr</t>
  </si>
  <si>
    <t xml:space="preserve">ferragamo
</t>
  </si>
  <si>
    <t>fedefabiani
Tra poco all’auditorium dell’Ara
Pacis la premiazione delle #startup
che hanno partecipato a #INGChallenge
“La #greeneconomy come motore di
#innovazione e #sviluppo”. 🔋#efficienzaenergetica
e 🌱#economiacircolare anche qui
protagoniste https://t.co/AmGAL5wme1</t>
  </si>
  <si>
    <t>beachyr0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</si>
  <si>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etc_energy
What can investors learn from the
new ETC report? @zoe_knight from
@HSBC on #MissionPossible #greeneconomy
https://t.co/UgEKG2emYA</t>
  </si>
  <si>
    <t xml:space="preserve">hsbc
</t>
  </si>
  <si>
    <t xml:space="preserve">zoe_knight
</t>
  </si>
  <si>
    <t>maria_magezi
BLOG: In Uganda 🇺🇬, people are
breaking environmental laws to
feed their families. What can be
done to protect ecosystems without
hurting people? #GetAStake in the
#GreenEconomy https://t.co/Jmi76vjcih
https://t.co/8JzQmA0YGa</t>
  </si>
  <si>
    <t>beyonderltd
@KTrebeck As you know we can create
the #ultimate in #sustainable #gowns
#greeneconomy #inclusivegrowth
#letsdothis #circulareconomy #sustainability
#slowfashion #endmodernslavery
#womeninbusiness #globalgoals #local
#economies #strivetothrive https://t.co/JCdJ2KHaUe</t>
  </si>
  <si>
    <t xml:space="preserve">ktrebeck
</t>
  </si>
  <si>
    <t>awordaboutwind
Here's how politicians are holding
businesses back from realising
the true potential of renewables
investments, and what the public
can do to help. #renewables #greeneconomy
https://t.co/OnXMsmlpGr</t>
  </si>
  <si>
    <t>ecocerved
#GreenItaly18 #greeneconomy straordinaria
opportunità per #ambiente e #economia
🇮🇹 76,9% #riciclo su totalità
rifiuti prodotti Risparmio per
recupero materia ➡️ 21 mln ton
petrolio + 58 mln ton CO2 📍Ce
lo ricorda oggi @erealacci sul
@Corriere https://t.co/S43EzPsSV7</t>
  </si>
  <si>
    <t>assoambiente
#GreenItaly18 #greeneconomy straordinaria
opportunità per #ambiente e #economia
🇮🇹 76,9% #riciclo su totalità
rifiuti prodotti Risparmio per
recupero materia ➡️ 21 mln ton
petrolio + 58 mln ton CO2 📍Ce
lo ricorda oggi @erealacci sul
@Corriere https://t.co/S43EzPsSV7</t>
  </si>
  <si>
    <t>assoarpa
A #Innsbruck per il Forum Annuale
della Strategia #UE di #EUSALP.
È stata occasione per il passaggio
di consegne dal Tirolo alla Lombardia
alla presidenza @_Eusalp 2019.
@RegLombardia lavorerà nella prospettiva
della #greeneconomy e #sostenibilità
https://t.co/x6peLxIWGE</t>
  </si>
  <si>
    <t>lithiumspot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</si>
  <si>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susdefitalia
La #INGChallenge apre alla #greeneconomy
Appuntamento il 21 novembre a Roma
https://t.co/3iYIzb3VbK</t>
  </si>
  <si>
    <t>errecavallo
La #INGChallenge apre alla #greeneconomy
Appuntamento il 21 novembre a Roma
https://t.co/3iYIzb3VbK</t>
  </si>
  <si>
    <t>debrajojo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</si>
  <si>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bryanmbirimi
Waste separation is explained by
a youth as part of the interactive
session at the Mutare Promotional
Tour for the GreenenterPRIZE Innovation
Challenge #greenjobs.#greeneconomy
https://t.co/e7dr6we25b</t>
  </si>
  <si>
    <t>paolaaltamura
#GreenItaly18 #greeneconomy straordinaria
opportunità per #ambiente e #economia
🇮🇹 76,9% #riciclo su totalità
rifiuti prodotti Risparmio per
recupero materia ➡️ 21 mln ton
petrolio + 58 mln ton CO2 📍Ce
lo ricorda oggi @erealacci sul
@Corriere https://t.co/S43EzPsSV7</t>
  </si>
  <si>
    <t>gabrivallarino
Curiosi di scoprire come facciamo
a dare nuova vita dei cartoni in
#TetraPak? Guardate quest'intervista
fatta da @gNellerba a @Ecomondo
per saperne di più: https://t.co/dZTGb4a2hQ
♻️ @tetrapak @TiRiciclo #Lucart
#SharingTheFuture #greeneconomy
#circulareconomy #sostenibilità</t>
  </si>
  <si>
    <t>77giugiu77
Curiosi di scoprire come facciamo
a dare nuova vita dei cartoni in
#TetraPak? Guardate quest'intervista
fatta da @gNellerba a @Ecomondo
per saperne di più: https://t.co/dZTGb4a2hQ
♻️ @tetrapak @TiRiciclo #Lucart
#SharingTheFuture #greeneconomy
#circulareconomy #sostenibilità</t>
  </si>
  <si>
    <t>ciclavia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</si>
  <si>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misterjt
We've just added 7 new job openings!
Apply for SVP of Unlocking Innovation,
Workforce Development Director,
Facilities &amp;amp; Sustainability
Manager + more at https://t.co/Om4DFKeETs
#greenjobs #transportation #entrepreneur
#climatechange #sustainability
#greeneconomy #energy https://t.co/glb0cM0XfF</t>
  </si>
  <si>
    <t>namasterthere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</si>
  <si>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theastanatimes
Kazakh government transitions to
green economy https://t.co/QVzBR5MGcO
#Kazakhstan #greeneconomy #energyefficiency
https://t.co/HtReBBU7pF</t>
  </si>
  <si>
    <t>robscacchi
TOUR GREEN MOBILITY Come cambiare
la Vita in Città - Roma 22 novembre
2018 #pums #greeneconomy Biblioteca
Altiero Spinelli della @RegioneLazio
https://t.co/VOveh4yx7o</t>
  </si>
  <si>
    <t>legambientela
TOUR GREEN MOBILITY Come cambiare
la Vita in Città - Roma 22 novembre
2018 #pums #greeneconomy Biblioteca
Altiero Spinelli della @RegioneLazio
https://t.co/VOveh4yx7o</t>
  </si>
  <si>
    <t xml:space="preserve">regionelazio
</t>
  </si>
  <si>
    <t>matnardi
TOUR GREEN MOBILITY Come cambiare
la Vita in Città - Roma 22 novembre
2018 #pums #greeneconomy Biblioteca
Altiero Spinelli della @RegioneLazio
https://t.co/VOveh4yx7o</t>
  </si>
  <si>
    <t>ap_legambiente
TOUR GREEN MOBILITY Come cambiare
la Vita in Città - Roma 22 novembre
2018 #pums #greeneconomy Biblioteca
Altiero Spinelli della @RegioneLazio
https://t.co/VOveh4yx7o</t>
  </si>
  <si>
    <t>vivi_con_stile
TOUR GREEN MOBILITY Come cambiare
la Vita in Città - Roma 22 novembre
2018 #pums #greeneconomy Biblioteca
Altiero Spinelli della @RegioneLazio
https://t.co/VOveh4yx7o</t>
  </si>
  <si>
    <t>jharrison22
Great to see Capability North East
creating more GENEEs - a greener
economy is the way forward! #greeneconomy
#circulareconomy @QuorumHub @iiEUK
https://t.co/guZZ6AX2GI</t>
  </si>
  <si>
    <t>climateactionne
What an excellent #GETUpandGO event
yesterday with @SFEDIents It was
a fantastic opportunity for us
to tell our story as a community
interest company operating in the
#GreenEconomy. Watch this space
– next year is going to be very
exciting indeed! https://t.co/WDQwqEJG2k</t>
  </si>
  <si>
    <t>drumgroup
Tomorrow! If you’re interested
in starting a business in the green
economy or making your existing
business more sustainable, then
this event is for you! #greeneconomy
#sustainablebusiness https://t.co/rRV8LdJZ1z
https://t.co/F38vJJXzK8</t>
  </si>
  <si>
    <t>_businessdurham
If you’re interested in starting
a business in the #greeneconomy
or making your existing business
more #sustainable, then this event
is for you! Next Tuesday in #countydurham
https://t.co/FcEn6k44Hi @FSBnortheast
@_BusinessDurham @DrumGroup</t>
  </si>
  <si>
    <t>fsbnortheast
If you’re interested in starting
a business in the #greeneconomy
or making your existing business
more #sustainable, then this event
is for you! Next Tuesday in #countydurham
https://t.co/FcEn6k44Hi @FSBnortheast
@_BusinessDurham @DrumGroup</t>
  </si>
  <si>
    <t>cavenali
TOUR GREEN MOBILITY Come cambiare
la Vita in Città - Roma 22 novembre
2018 #pums #greeneconomy Biblioteca
Altiero Spinelli della @RegioneLazio
https://t.co/VOveh4yx7o</t>
  </si>
  <si>
    <t>stephenson_mohl
If you’re interested in starting
a business in the #greeneconomy
or making your existing business
more #sustainable, then this event
is for you! Next Tuesday in #countydurham
https://t.co/FcEn6k44Hi @FSBnortheast
@_BusinessDurham @DrumGroup</t>
  </si>
  <si>
    <t>jdm_earth
If you’re interested in starting
a business in the #greeneconomy
or making your existing business
more #sustainable, then this event
is for you! Next Tuesday in #countydurham
https://t.co/FcEn6k44Hi @FSBnortheast
@_BusinessDurham @DrumGroup</t>
  </si>
  <si>
    <t>vnkathazo
Count Down!! #GreenenterPRIZE Promotional
Tour Workshop in #Mutare.You are
invited to participate @ the green
enterprise development promotional
workshop #MutarePolytech on 20
Nov @ 09.30hrs to learn about #GreenEconomy
#greenjobs @263Chat @royal_consult
@BOOSTFellowship https://t.co/Li18LCMlvv</t>
  </si>
  <si>
    <t>rosati_fabio
TOUR GREEN MOBILITY Come cambiare
la Vita in Città - Roma 22 novembre
2018 #pums #greeneconomy Biblioteca
Altiero Spinelli della @RegioneLazio
https://t.co/VOveh4yx7o</t>
  </si>
  <si>
    <t>cluster_lgca
#innovation , #competitiveness
, #greeneconomy , engage #stakeholders
and #civilsociety , #EUCommission
support are main goals of Italian
#EUSALP Presidency 2019. Good Luck
#Italy @RegLombardia. Thanks @Cattaneo_R
https://t.co/trqUtXUuxg</t>
  </si>
  <si>
    <t>lamari_88
#Eusalp, #greeneconomy al centro
della presidenza italiana coordinata
da #RegioneLombardia. Clicca qui:
https://t.co/cEx783NIw7 #LombardiaSpeciale
@EUSALP @Cattaneo_R @varesenews
@Assolombarda @ConfindustriaL</t>
  </si>
  <si>
    <t>shopsharing
Collegno pronta alla sfida dell'industria
4.0: "Insieme alla green economy,
un'opportunità per rivoluzionare
le modalità di spostamento" https://t.co/APwhHA21mH
#greeneconomy #sharingeconomy #millenials
#industria40 #economy #smart #environment</t>
  </si>
  <si>
    <t>robertamonaco10
TOUR GREEN MOBILITY Come cambiare
la Vita in Città - Roma 22 novembre
2018 #pums #greeneconomy Biblioteca
Altiero Spinelli della @RegioneLazio
https://t.co/VOveh4yx7o</t>
  </si>
  <si>
    <t>tafadzwamurungu
An Interactive Session on Simuka-Phakama
#GreenenterPRIZE Innovation Challenge
happening now @GweruPoly- A platform
for green enterprise innovation
and development #greenjobs #greeneconomy
@iloharare @finetouch @SaberstianZW
https://t.co/jnh5AH7yGj</t>
  </si>
  <si>
    <t>saberstianzw
Women and Youth have been challenged
to participate in #greenenterPRIZE
Innovation Challenge. Remarks from
the Principal Economist Ndafadzwa
Jona from SMEs department #greenjobs
#greeneconomy @iloharare @WCOZIMBABWE
https://t.co/vX2tUIh9m8</t>
  </si>
  <si>
    <t xml:space="preserve">finetouch
</t>
  </si>
  <si>
    <t xml:space="preserve">gwerupoly
</t>
  </si>
  <si>
    <t>face_aluminium
The #greeneconomy usually brings
to mind traditional #renewable
materials such as wood, #biomass
and water. Less likely poster children
are the big metals that have formed
the backbone of the industrial
revolution – steel, copper, iron,
tin and aluminium. https://t.co/GZZYe5q4OM</t>
  </si>
  <si>
    <t>eaenergyeu
The #greeneconomy usually brings
to mind traditional #renewable
materials such as wood, #biomass
and water. Less likely poster children
are the big metals that have formed
the backbone of the industrial
revolution – steel, copper, iron,
tin and aluminium. https://t.co/GZZYe5q4OM</t>
  </si>
  <si>
    <t>currandaly
#Vietnam committed to global green
growth via @vietnamNews7 #greeneconomy
#P4G https://t.co/Hr6xagxrW4 https://t.co/piE9iKsEiF</t>
  </si>
  <si>
    <t xml:space="preserve">vietnamnews7
</t>
  </si>
  <si>
    <t>enactus_msu_zim
An Interactive Session on Simuka-Phakama
#GreenenterPRIZE Innovation Challenge
happening now @GweruPoly- A platform
for green enterprise innovation
and development #greenjobs #greeneconomy
@iloharare @finetouch @SaberstianZW
https://t.co/jnh5AH7yGj</t>
  </si>
  <si>
    <t>mariluomi
#Dubai Science Park's 10th Green
Leadership Series focused on the
role of youth in sustainability
and climate action, and how companies,
schools and parents can support
this. The EDA was well-represented,
with our DDG @NAH_208 delivering
the keynote. @DxbSciencePark #GreenEconomy
https://t.co/23jeEAbuS6</t>
  </si>
  <si>
    <t>dxbsciencepark
#Dubai Science Park's 10th Green
Leadership Series focused on the
role of youth in sustainability
and climate action, and how companies,
schools and parents can support
this. The EDA was well-represented,
with our DDG @NAH_208 delivering
the keynote. @DxbSciencePark #GreenEconomy
https://t.co/23jeEAbuS6</t>
  </si>
  <si>
    <t xml:space="preserve">nah_208
</t>
  </si>
  <si>
    <t>zikomenard
An Interactive Session on Simuka-Phakama
#GreenenterPRIZE Innovation Challenge
happening now @GweruPoly- A platform
for green enterprise innovation
and development #greenjobs #greeneconomy
@iloharare @finetouch @SaberstianZW
https://t.co/jnh5AH7yGj</t>
  </si>
  <si>
    <t>anneodmatthews
An Interactive Session on Simuka-Phakama
#GreenenterPRIZE Innovation Challenge
happening now @GweruPoly- A platform
for green enterprise innovation
and development #greenjobs #greeneconomy
@iloharare @finetouch @SaberstianZW
https://t.co/jnh5AH7yGj</t>
  </si>
  <si>
    <t>nlifepaints
If you’re interested in starting
a business in the #greeneconomy
or making your existing business
more #sustainable, then this event
is for you! Next Tuesday in #countydurham
https://t.co/FcEn6k44Hi @FSBnortheast
@_BusinessDurham @DrumGroup</t>
  </si>
  <si>
    <t>hararehub
An Interactive Session on Simuka-Phakama
#GreenenterPRIZE Innovation Challenge
happening now @GweruPoly- A platform
for green enterprise innovation
and development #greenjobs #greeneconomy
@iloharare @finetouch @SaberstianZW
https://t.co/jnh5AH7yGj</t>
  </si>
  <si>
    <t>weall_alliance
BLOG: How can the #GreenEconomy
rehabilitate communities that relied
on #fossilfuels for prosperity?
Everyone needs to #GetAStake! https://t.co/T0HsnfygMe
https://t.co/3fm1mRq9gz</t>
  </si>
  <si>
    <t>honkwenda
An Interactive Session on Simuka-Phakama
#GreenenterPRIZE Innovation Challenge
happening now @GweruPoly- A platform
for green enterprise innovation
and development #greenjobs #greeneconomy
@iloharare @finetouch @SaberstianZW
https://t.co/jnh5AH7yGj</t>
  </si>
  <si>
    <t>ifoasapereutile
[#EconomiaCircolare] Hai un'impresa
ubicata in Emilia Romagna? Sei
interessato alla green economy
e alle opportunità lavorative che
vi ruotano attorno? Vieni il 6
Dicembre a Bologna all'evento gratuito
sul tema! https://t.co/Ryw13kVlpg
#SapereUtile #greeneconomy #EmiliaRomagna
https://t.co/7rmi0xzVtp</t>
  </si>
  <si>
    <t>avcesar
#Thanksgiving #MakeourPlanetGreatAgain
#GreenEconomy @FdeRugy #ecologi
R20 @Regions20 Arnold @Schwarzenegger,
Governator témoigne depuis les
ruines de #Paradise https://t.co/x3558crEyl
https://t.co/J5qrIsXzdV</t>
  </si>
  <si>
    <t xml:space="preserve">regions20
</t>
  </si>
  <si>
    <t xml:space="preserve">fderugy
</t>
  </si>
  <si>
    <t>pablo_montes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</si>
  <si>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pageuruguay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</si>
  <si>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 xml:space="preserve">pagexchange
</t>
  </si>
  <si>
    <t>giselledellamea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</si>
  <si>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 xml:space="preserve">mjcoque
</t>
  </si>
  <si>
    <t>transforma_uy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</si>
  <si>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 xml:space="preserve">miem_uruguay
</t>
  </si>
  <si>
    <t>onudi_conosur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</si>
  <si>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 xml:space="preserve">oppuruguay
</t>
  </si>
  <si>
    <t>32alvarogarcia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</si>
  <si>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intrawobs
The #greeneconomy usually brings
to mind traditional #renewable
materials such as wood, #biomass
and water. Less likely poster children
are the big metals that have formed
the backbone of the industrial
revolution – steel, copper, iron,
tin and aluminium. https://t.co/GZZYe5q4OM</t>
  </si>
  <si>
    <t>eko_svest
Од 20- 23 ноември 2018, во #Тирана
се одржа обука за застапување и
лобирање за зелена економија, во
рамките на проектот GEAR-Green
Economy for Advanced Region, финансиран
од Европската унија. @FORSMontenegro
#GreenEconomy #ЗеленаЕкономија
https://t.co/VMsZQanIQQ</t>
  </si>
  <si>
    <t xml:space="preserve">forsmontenegro
</t>
  </si>
  <si>
    <t>ca_su_ad
#Ahora. @PageUruguay presente en
el evento “Economía Circular: Oportunidades
y Desafíos”, organizada por el
European Business Club @32alvarogarcia
@oppuruguay @ONUDI_conosur @MIEM_Uruguay
@transforma_uy @MJCoque @giselledellamea
@PAGExchange #circulareconomy #GreenEconomy
https://t.co/2oHCMkUYzi</t>
  </si>
  <si>
    <t>zuriel1
Such great news for #GreenEconomy
students #IEMA well done! https://t.co/K0d3v9orbe</t>
  </si>
  <si>
    <t>bmthfairtrade
Such great news for #GreenEconomy
students #IEMA well done! https://t.co/K0d3v9orbe</t>
  </si>
  <si>
    <t>divavcesar
Arnold Schwarzenegger, Governator
témoigne depuis les ruines de Paradise
https://t.co/OIpaeSUkgy @Regions20
#R20 @Schwarzenegger #ecologi @FdeRugy
#GreenEconomy #MakeourPlanetGreatAgain
#Thanksgiving #Paradise https://t.co/kJnHkaJTaw</t>
  </si>
  <si>
    <t>africege
BLOG: In Uganda 🇺🇬, people are
breaking environmental laws to
feed their families. What can be
done to protect ecosystems without
hurting people? #GetAStake in the
#GreenEconomy https://t.co/Jmi76vjcih
https://t.co/8JzQmA0YGa</t>
  </si>
  <si>
    <t>durhamcoast
Great to see Capability North East
creating more GENEEs - a greener
economy is the way forward! #greeneconomy
#circulareconomy @QuorumHub @iiEUK
https://t.co/guZZ6AX2GI</t>
  </si>
  <si>
    <t>kristelize
Wat is de zin van ons leven? We
hebben een nieuwe mens nodig die
gedreven wordt door liefde voor
de ­medemens en de natuur; en die
dat weet te vertalen in een ander
economisch ­model. #zingeving #change
#greeneconomy https://t.co/51TBpAKJCu</t>
  </si>
  <si>
    <t>iedafrique
BLOG: How can the #GreenEconomy
rehabilitate communities that relied
on #fossilfuels for prosperity?
Everyone needs to #GetAStake! https://t.co/T0HsnfygMe
https://t.co/3fm1mRq9gz</t>
  </si>
  <si>
    <t>bioqualita_
#Moda #sostenibile. @OrangeFiber
@Ferragamo #INGChallenge #greeneconomy
#sustainablefashion https://t.co/YK5ix2CLmr</t>
  </si>
  <si>
    <t>madaz_wacho
#GreenenterPRIZE @iloharare Promotional
Tour Workshop in #Gweru! Coming
to the City of Progress on Thurs
22 Nov @ GweruPolytechnic 9am to
share about #greeneconomy &amp;amp;
creation of #greenjobs. Join us
in the green workshop @BOOSTFellowship
@Sibongi39477255 @BAMutingwende
@MSU_Hub https://t.co/WmVqqS1kiW</t>
  </si>
  <si>
    <t>cogreenbuilding
More Green Buildings = Millions
More Jobs: https://t.co/5sw5Bi2sw1
#greenbuilding #jobs #greenjobs
@ILO @ILO_Research #WESO #greeneconomy
#globalgoals #SDGs #ParisAgreement
#sustainability #circularecnomy
MT @Living_Future @BREEAMUSA @WorldGBC
#resilience #cleanenergy #workforce
https://t.co/FT7dS8gvoB</t>
  </si>
  <si>
    <t>brucehenderson2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</si>
  <si>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mcoriglia
Complimenti a #RiceHouse per aver
vinto la #INGChallenge dedicata
alla #greeneconomy! E brave alle
altre start up finaliste @RibesTech
e @2hirejobs</t>
  </si>
  <si>
    <t xml:space="preserve">2hirejobs
</t>
  </si>
  <si>
    <t xml:space="preserve">ribestech
</t>
  </si>
  <si>
    <t>greenomed_eu
Today our @GREENOMED_EU partner
@Eurecat_news is at the #MedaWeek18
in #Barcelona discussing about
the relevance of #advancedmamufacturing
for #greeneconomy https://t.co/kSdROI3UiL</t>
  </si>
  <si>
    <t xml:space="preserve">eurecat_news
</t>
  </si>
  <si>
    <t>valpinna
Today our @GREENOMED_EU partner
@Eurecat_news is at the #MedaWeek18
in #Barcelona discussing about
the relevance of #advancedmamufacturing
for #greeneconomy https://t.co/kSdROI3UiL</t>
  </si>
  <si>
    <t>magreenbuilding
More Green Buildings = Millions
More Jobs: https://t.co/O9UPpFprKl
#greenbuilding #jobs #greenjobs
@ILO @ILO_Research #WESO #greeneconomy
#globalgoals #SDGs #ParisAgreement
#sustainability #circularecnomy
MT @Living_Future @BREEAMUSA @WorldGBC
#resilience #cleanenergy #workforce
https://t.co/zC3zMVnM9P</t>
  </si>
  <si>
    <t>ilariaorfino
Su @ItaliaOggi 'Il nuovo piano
#madeinitaly punta sull'#ecommerce
" @ITAtradeagency @iceroadshow
#greeneconomy @Startupbusiness
@ConsNetcomm @SEEDSandCHIPS @ConfDigitale
https://t.co/0B0Bi1Bn5Y</t>
  </si>
  <si>
    <t>giadamichetti
#Ecomondo2018 The "art of sustainability"
#Greeneconomy #sustainabledevelopment
#circulareconomy @IEGexpo https://t.co/Ualxw6eMzt</t>
  </si>
  <si>
    <t>mclemente_xiv
Senti Di Maio parlare di #greeneconomy
e pensi a #Ischia e alla sua #greyeconomy,
all’economia del cemento @PiazzapulitaLA7
@luigidimaio #liberanosadimaio</t>
  </si>
  <si>
    <t xml:space="preserve">luigidimaio
</t>
  </si>
  <si>
    <t xml:space="preserve">piazzapulitala7
</t>
  </si>
  <si>
    <t>lucabarton
LEFT: My current @tinder profile.
Feel free to steal. #VOTE #VOTA
#unbought 🔥 #BERNIE2020 #democraticsocialism
#USA 🇺🇸 #medicareforall #medicare4all
#GreenNewDeal #GreenJobs #GreenEconomy…
https://t.co/TXkDJqBHX8</t>
  </si>
  <si>
    <t xml:space="preserve">tinder
</t>
  </si>
  <si>
    <t>hansfriederich
Last day to register for the Caribbean
International Bamboo Symposium!
Visit https://t.co/N6ZDxH4JX7 @CariBamboo2018
#Bamboo #GreenEconomy #3Ps #Sustainability
#EconomicGrowth https://t.co/5U2g93cOAh</t>
  </si>
  <si>
    <t>caribamboo2018
Last day to register for the Caribbean
International Bamboo Symposium!
Visit https://t.co/N6ZDxH4JX7 @CariBamboo2018
#Bamboo #GreenEconomy #3Ps #Sustainability
#EconomicGrowth https://t.co/5U2g93cOAh</t>
  </si>
  <si>
    <t>kitesssr
By transforming their economies
into drivers of sustainability,
countries will be primed to take
on the major challenges of the
21st century – from urbanization
&amp;amp; resource scarcity to #climatechange
&amp;amp; economic volatility: https://t.co/2k5b2FuuYF
#greeneconomy https://t.co/ZcryCO4kL4</t>
  </si>
  <si>
    <t>unenvironment
By transforming their economies
into drivers of sustainability,
countries will be primed to take
on the major challenges of the
21st century – from urbanization
&amp;amp; resource scarcity to #climatechange
&amp;amp; economic volatility: https://t.co/2k5b2FuuYF
#greeneconomy https://t.co/ZcryCO4kL4</t>
  </si>
  <si>
    <t>italiahospitali
#Eusalp, #greeneconomy al centro
della presidenza italiana coordinata
da #RegioneLombardia. Clicca qui:
https://t.co/cEx783NIw7 #LombardiaSpeciale
@EUSALP @Cattaneo_R @varesenews
@Assolombarda @ConfindustriaL</t>
  </si>
  <si>
    <t>confindustrial
#Eusalp, #greeneconomy al centro
della presidenza italiana coordinata
da #RegioneLombardia. Clicca qui:
https://t.co/cEx783NIw7 #LombardiaSpeciale
@EUSALP @Cattaneo_R @varesenews
@Assolombarda @ConfindustriaL</t>
  </si>
  <si>
    <t xml:space="preserve">assolombarda
</t>
  </si>
  <si>
    <t xml:space="preserve">varesenews
</t>
  </si>
  <si>
    <t xml:space="preserve">eusalp
</t>
  </si>
  <si>
    <t>jerome_pinneau
I will tweet my little actions
for the environment each time with
the hashtag #MyGreenAction and
you? #GreenFriday #Ecology #carbonfootprinting
#greeneconomy https://t.co/aaRjSHRS8p</t>
  </si>
  <si>
    <t>banderatinashe
Simuka-Phakama #GreenEnterPRIZE
Innovation Challenge Promotional
Workshop happening now at Bulawayo
Polytechnic. It's time for green
businesses from Bulawayo to grow!
#greenjobs #greeneconomy @iloharare
@finetouch @BOOSTFellowship @WCOZIMBABWE
https://t.co/c8gyRJhXMY</t>
  </si>
  <si>
    <t>hildevautmans
Kan niet verder zo! We moeten blijven
inzetten op een duurzame energietransitie
#fossilfuel #greeneconomy #globalwarming
https://t.co/hYkkfXeloI</t>
  </si>
  <si>
    <t>rudibressa
📌 È ARRIVATO IL BOOK FRIDAY! 📌
SCONTO DEL 30% SUI NOSTRI VOLUMI
📚 Il nostro #Friday è GREEN e
dura fino al 30 novembre! https://t.co/k6uHxKYb7X
#ambiente #libri #sostenibilità
#economiacircolare #greeneconomy
https://t.co/0v7vemqk5U</t>
  </si>
  <si>
    <t>edambiente
📌 È ARRIVATO IL BOOK FRIDAY! 📌
SCONTO DEL 30% SUI NOSTRI VOLUMI
📚 Il nostro #Friday è GREEN e
dura fino al 30 novembre! https://t.co/k6uHxKYb7X
#ambiente #libri #sostenibilità
#economiacircolare #greeneconomy
https://t.co/0v7vemqk5U</t>
  </si>
  <si>
    <t>reteambiente
📌 È ARRIVATO IL BOOK FRIDAY! 📌
SCONTO DEL 30% SUI NOSTRI VOLUMI
📚 Il nostro #Friday è GREEN e
dura fino al 30 novembre! https://t.co/k6uHxKYb7X
#ambiente #libri #sostenibilità
#economiacircolare #greeneconomy
https://t.co/0v7vemqk5U</t>
  </si>
  <si>
    <t>lucamarchesi9
A #Innsbruck per il Forum Annuale
della Strategia #UE di #EUSALP.
È stata occasione per il passaggio
di consegne dal Tirolo alla Lombardia
alla presidenza @_Eusalp 2019.
@RegLombardia lavorerà nella prospettiva
della #greeneconomy e #sostenibilità
https://t.co/x6peLxIWGE</t>
  </si>
  <si>
    <t>fay19paul
@RLong_Bailey They are as bad as
Trump. The fossil fuel industry
is paying them. #climatechange
#banfracking #frackfreefuture #greeneconomy
#fuckthetories</t>
  </si>
  <si>
    <t xml:space="preserve">rlong_bailey
</t>
  </si>
  <si>
    <t>conc_206
📌 È ARRIVATO IL BOOK FRIDAY! 📌
SCONTO DEL 30% SUI NOSTRI VOLUMI
📚 Il nostro #Friday è GREEN e
dura fino al 30 novembre! https://t.co/k6uHxKYb7X
#ambiente #libri #sostenibilità
#economiacircolare #greeneconomy
https://t.co/0v7vemqk5U</t>
  </si>
  <si>
    <t>msuhubzw
Participants taking a quiz on Green
business at the #greenenterPRIZE
Innovation Challenge Promotional
Workshop @byopoly "Is your business
ready to leap and go green" @iloharare
#greenjobs #greeneconomy https://t.co/ErS94txAbC</t>
  </si>
  <si>
    <t xml:space="preserve">byopoly
</t>
  </si>
  <si>
    <t>jxs606
Been a while since I posted a #greeneconomy
article https://t.co/zqwqzZWeat
set the market, shape the paradigm
of the planet...</t>
  </si>
  <si>
    <t>nextville_it
📌 È ARRIVATO IL BOOK FRIDAY! 📌
SCONTO DEL 30% SUI VOLUMI di @EdAmbiente,
la nostra casa editrice. 📚 Il
nostro #Friday è GREEN e dura fino
al 30 novembre! https://t.co/a0cXhshXsV
… #ambiente #libri #sostenibilità
#economiacircolare #greeneconomy
https://t.co/SASakldXK7</t>
  </si>
  <si>
    <t>veeabbie
Simuka-Phakama #GreenEnterPRIZE
Innovation Challenge Promotional
Workshop happening now at Bulawayo
Polytechnic. It's time for green
businesses from Bulawayo to grow!
#greenjobs #greeneconomy @iloharare
@finetouch @BOOSTFellowship @WCOZIMBABWE
https://t.co/c8gyRJhXMY</t>
  </si>
  <si>
    <t>renewablematter
📌 È ARRIVATO IL BOOK FRIDAY! 📌
SCONTO DEL 30% SUI NOSTRI VOLUMI
📚 Il nostro #Friday è GREEN e
dura fino al 30 novembre! https://t.co/k6uHxKYb7X
#ambiente #libri #sostenibilità
#economiacircolare #greeneconomy
https://t.co/0v7vemqk5U</t>
  </si>
  <si>
    <t>moyo_nozipho
Current Settings of the #greenenterPRIZE
Innovation Challenge Promotional
Workshop at Jairos Jiri Center
in Bulawayo It's time for green
business to grow! #greenjobs #greeneconomy
https://t.co/TzC7XGI8sQ</t>
  </si>
  <si>
    <t>finessmutoti
Simuka-Phakama #GreenEnterPRIZE
Innovation Challenge Promotional
Workshop happening now at Bulawayo
Polytechnic. It's time for green
businesses from Bulawayo to grow!
#greenjobs #greeneconomy @iloharare
@finetouch @BOOSTFellowship @WCOZIMBABWE
https://t.co/c8gyRJhXMY</t>
  </si>
  <si>
    <t>gomindsight
Check your #contactcenter carbon
footprint! Cut carbon emissions
and improve employee satisfaction
by employing work from home models
in your green contact center. #greeneconomy
#workathome #workforcetrends #worklifebalance
https://t.co/cYCN8lNeYt</t>
  </si>
  <si>
    <t>rerebaudengo
Martedì 27 e mercoledì 28 a Roma
c’è il Forum @QualEnergia di @Legambiente
@Kyoto_Club @Lanuovaecologia #climatechange
#rinnovabili #efficienza #economiacircolare
#greeneconomy https://t.co/my59WGZhA0
@StefanoCiafani @GiaSilvestrini
@EZanchini https://t.co/dVyZVL0lXC</t>
  </si>
  <si>
    <t>franferrante
Martedì 27 e mercoledì 28 a Roma
c’è il Forum @QualEnergia di @Legambiente
@Kyoto_Club @Lanuovaecologia #climatechange
#rinnovabili #efficienza #economiacircolare
#greeneconomy https://t.co/my59WGZhA0
@StefanoCiafani @GiaSilvestrini
@EZanchini https://t.co/dVyZVL0lXC</t>
  </si>
  <si>
    <t>ezanchini
Martedì 27 e mercoledì 28 a Roma
c’è il Forum @QualEnergia di @Legambiente
@Kyoto_Club @Lanuovaecologia #climatechange
#rinnovabili #efficienza #economiacircolare
#greeneconomy https://t.co/my59WGZhA0
@StefanoCiafani @GiaSilvestrini
@EZanchini https://t.co/dVyZVL0lXC</t>
  </si>
  <si>
    <t>giasilvestrini
Martedì 27 e mercoledì 28 a Roma
c’è il Forum @QualEnergia di @Legambiente
@Kyoto_Club @Lanuovaecologia #climatechange
#rinnovabili #efficienza #economiacircolare
#greeneconomy https://t.co/my59WGZhA0
@StefanoCiafani @GiaSilvestrini
@EZanchini https://t.co/dVyZVL0lXC</t>
  </si>
  <si>
    <t xml:space="preserve">stefanociafani
</t>
  </si>
  <si>
    <t xml:space="preserve">lanuovaecologia
</t>
  </si>
  <si>
    <t xml:space="preserve">kyoto_club
</t>
  </si>
  <si>
    <t xml:space="preserve">legambiente
</t>
  </si>
  <si>
    <t xml:space="preserve">qualenergia
</t>
  </si>
  <si>
    <t>consorziobiogas
Martedì 27 e mercoledì 28 a Roma
c’è il Forum @QualEnergia di @Legambiente
@Kyoto_Club @Lanuovaecologia #climatechange
#rinnovabili #efficienza #economiacircolare
#greeneconomy https://t.co/my59WGZhA0
@StefanoCiafani @GiaSilvestrini
@EZanchini https://t.co/dVyZVL0lXC</t>
  </si>
  <si>
    <t>pietrobartocci
Martedì 27 e mercoledì 28 a Roma
c’è il Forum @QualEnergia di @Legambiente
@Kyoto_Club @Lanuovaecologia #climatechange
#rinnovabili #efficienza #economiacircolare
#greeneconomy https://t.co/my59WGZhA0
@StefanoCiafani @GiaSilvestrini
@EZanchini https://t.co/dVyZVL0lXC</t>
  </si>
  <si>
    <t>andreambassi
Major momentum next week in Paris
towards a greener future. @GGKPlatform
@OECD_ENV @NatCapCoalition @UNEP_FI
@EfD_initiative @GECoalition @PAGExchange
@FinforTomorrow @UNEnvironment
#NatCapWeek #ParisWeek #GGKP6 #GGSD
#GELearn2018 #InvestInGreenSkills
#GreenEconomy #GRT2018 https://t.co/3sHFmTtRCR</t>
  </si>
  <si>
    <t>ggkplatform
Today at #ParisWeek: @GGKPlatform
welcomes @UNIDO as a #Partner4GreenGrowth
🤝 @UNIDO brings services &amp;amp;
expertise to promote #circular
production, the adoption of clean
technologies, and practical ways
to transition to a #GreenEconomy
Details at https://t.co/GEouglzXB2
🏭 https://t.co/laKKwHBlAO</t>
  </si>
  <si>
    <t>finfortomorrow
.@BrunoLeMaire "Si on croit à la
souveraineté des nations européennes,
on fait tout pour se libérer du
prix du pétrole, qui n'est pas
décidé eu Europe." #GRT2018 #climatechange
#GreenEconomy #GreenFinance https://t.co/dAUYZFP2Xm</t>
  </si>
  <si>
    <t>efd_initiative
The 2nd Global Forum on #GreenEconomy
Learning jointly organized by @PAGExchange
@GGKPlatform @OECD_ENV @gggi_hq
@GECoalition @EfD_initiative started
TODAY! https://t.co/t3w4gM61bn
Stay tuned for more information!
#InvestInGreenSkills #GELearn2018
https://t.co/79P67wzgQ3</t>
  </si>
  <si>
    <t>unep_fi
.@brunolemaire "Finance will either
be green or will not be at all.
But we need the cooperation of
all the finance actors and countries
to succeed with positive results
concerning #climatechange". #GRT2018
#GreenEconomy #GreenFinance https://t.co/YjQsZhSDoj</t>
  </si>
  <si>
    <t>natcapcoalition
How can govts prepare workers for
jobs in the new #GreenEconomy?
Session on inclusive solutions
for jobs, households &amp;amp; sectors
under the #GreenTransition, starting
NOW. Join the discussion using
the hashtags: #GGKP6 #GGSD. https://t.co/tsgshPh5wx</t>
  </si>
  <si>
    <t>oecd_env
How can we ensure that the #GreenEconomy
provides opportunities for youth,
women &amp;amp; marginalised communities?
Join the discussion w/ #GGSD #GGKP6
➡ https://t.co/PpBfk1lXvq Background
Issue Paper ➡ https://t.co/tPId59jfyU
https://t.co/jLrPjx05lq</t>
  </si>
  <si>
    <t>freebooka
📌 È ARRIVATO IL BOOK FRIDAY! 📌
SCONTO DEL 30% SUI NOSTRI VOLUMI
📚 Il nostro #Friday è GREEN e
dura fino al 30 novembre! https://t.co/k6uHxKYb7X
#ambiente #libri #sostenibilità
#economiacircolare #greeneconomy
https://t.co/0v7vemqk5U</t>
  </si>
  <si>
    <t>bamboooproducts
Last day to register for the Caribbean
International Bamboo Symposium!
Visit https://t.co/N6ZDxH4JX7 @CariBamboo2018
#Bamboo #GreenEconomy #3Ps #Sustainability
#EconomicGrowth https://t.co/5U2g93cOAh</t>
  </si>
  <si>
    <t>mfrittella
Martedì 27 e mercoledì 28 a Roma
c’è il Forum @QualEnergia di @Legambiente
@Kyoto_Club @Lanuovaecologia #climatechange
#rinnovabili #efficienza #economiacircolare
#greeneconomy https://t.co/my59WGZhA0
@StefanoCiafani @GiaSilvestrini
@EZanchini https://t.co/dVyZVL0lXC</t>
  </si>
  <si>
    <t>gggicolombia
Major momentum next week in Paris
towards a greener future. @GGKPlatform
@OECD_ENV @NatCapCoalition @UNEP_FI
@EfD_initiative @GECoalition @PAGExchange
@FinforTomorrow @UNEnvironment
#NatCapWeek #ParisWeek #GGKP6 #GGSD
#GELearn2018 #InvestInGreenSkills
#GreenEconomy #GRT2018 https://t.co/3sHFmTtRCR</t>
  </si>
  <si>
    <t>g_berretta
Gli scempi ambientali nell'ottica
della Green Economy. Aspetti Giuridici,
economici e manageriali. Intervento
sulle Novità in tema di reati ambientali,
contenute nella legge n. 68 del
2015. #greeneconomy #convegno #catania
#reatiambientali #ambiente #green
https://t.co/UsJzY0dRjf</t>
  </si>
  <si>
    <t>tvricicla
#Biometano, la @Confindustria verde
a sostegno dell'economia circolare.
De Cardenas (Confindustria Pavia):
«La nostra filiera della #greeneconomy
eccellenza nazionale» https://t.co/sGcDMCWEos</t>
  </si>
  <si>
    <t xml:space="preserve">confindustria
</t>
  </si>
  <si>
    <t>cyrilmay1
Black Friday is election day. Vote
with your dollars this shopping
season for a better planet by choosing
how you spend your money. Buying
#fairtrade, #organic, #local and
#sustainable whenever possible
casts votes for a #greeneconomy.
#spokeswizard #BlackFriday</t>
  </si>
  <si>
    <t>alexis_tth
The idea that #waleg should ignore
#ClimateChange because of the outcome
of I-1631 is absurd and deadly.
We are gambling with the ecosystem
humans need to thrive. We simply
must put a price on #carbon #waelex
#bebold #greeneconomy #greenenergy
https://t.co/P1nc9co9OC</t>
  </si>
  <si>
    <t>obsessiveprog
The idea that #waleg should ignore
#ClimateChange because of the outcome
of I-1631 is absurd and deadly.
We are gambling with the ecosystem
humans need to thrive. We simply
must put a price on #carbon #waelex
#bebold #greeneconomy #greenenergy
https://t.co/P1nc9co9OC</t>
  </si>
  <si>
    <t>cpsross
Our detailed summary (by @pradayrol_a)
of the recent November Pitch Event,
including an overview of each company
and their ambitions: https://t.co/BfnexxGD3q
#angelinvestors #greeneconomy https://t.co/iKvuzQs0Rb</t>
  </si>
  <si>
    <t>gas_investments
Our detailed summary (by @pradayrol_a)
of the recent November Pitch Event,
including an overview of each company
and their ambitions: https://t.co/BfnexxGD3q
#angelinvestors #greeneconomy https://t.co/iKvuzQs0Rb</t>
  </si>
  <si>
    <t>pradayrol_a
Our detailed summary (by @pradayrol_a)
of the recent November Pitch Event,
including an overview of each company
and their ambitions: https://t.co/BfnexxGD3q
#angelinvestors #greeneconomy https://t.co/iKvuzQs0Rb</t>
  </si>
  <si>
    <t>hschiller
@bueti @RobertHabeck An interesting
and necessary trend! #greeneconomy
outside the iwn comfort zone -
we shall go for it!</t>
  </si>
  <si>
    <t xml:space="preserve">roberthabeck
</t>
  </si>
  <si>
    <t xml:space="preserve">bueti
</t>
  </si>
  <si>
    <t>perspktives
The idea that #waleg should ignore
#ClimateChange because of the outcome
of I-1631 is absurd and deadly.
We are gambling with the ecosystem
humans need to thrive. We simply
must put a price on #carbon #waelex
#bebold #greeneconomy #greenenergy
https://t.co/P1nc9co9OC</t>
  </si>
  <si>
    <t>owenrachel
Our detailed summary (by @pradayrol_a)
of the recent November Pitch Event,
including an overview of each company
and their ambitions: https://t.co/BfnexxGD3q
#angelinvestors #greeneconomy https://t.co/iKvuzQs0Rb</t>
  </si>
  <si>
    <t>architectdugg
@Ranal55 #infrastructure of #cabonneutral
highways can make a major impact
on #GlobalWarming. This design
can produce 10 GWH/yr/mile of #greenpower
and eliminate #carbonemissions
from #ElectricVehicle #electriccars
making a major contribution for
#GreenNewDeal &amp;amp; #greeneconomy
https://t.co/drRN8wp4Qu</t>
  </si>
  <si>
    <t xml:space="preserve">ranal55
</t>
  </si>
  <si>
    <t>inasmohamedh
Kenneth was prepared to leave his
native #Ghana — and risk everything
— to work in #Europe. Until he
found opportunity in the local
#greeneconomy. Watch his powerful
story here: https://t.co/JQh4ocL3dn
#CIF10 https://t.co/a2scG6U3ct</t>
  </si>
  <si>
    <t>wbg_climate
Kenneth was prepared to leave his
native #Ghana — and risk everything
— to work in #Europe. Until he
found opportunity in the local
#greeneconomy. Watch his powerful
story here: https://t.co/JQh4ocL3dn
#CIF10 https://t.co/a2scG6U3ct</t>
  </si>
  <si>
    <t>velekerick
Kenneth was prepared to leave his
native #Ghana — and risk everything
— to work in #Europe. Until he
found opportunity in the local
#greeneconomy. Watch his powerful
story here: https://t.co/JQh4ocL3dn
#CIF10 https://t.co/a2scG6U3ct</t>
  </si>
  <si>
    <t>ingfergabriel
Kenneth was prepared to leave his
native #Ghana — and risk everything
— to work in #Europe. Until he
found opportunity in the local
#greeneconomy. Watch his powerful
story here: https://t.co/JQh4ocL3dn
#CIF10 https://t.co/a2scG6U3ct</t>
  </si>
  <si>
    <t>africaaai
Kenneth was prepared to leave his
native #Ghana — and risk everything
— to work in #Europe. Until he
found opportunity in the local
#greeneconomy. Watch his powerful
story here: https://t.co/JQh4ocL3dn
#CIF10 https://t.co/a2scG6U3ct</t>
  </si>
  <si>
    <t>sereecowwinnie
Simuka-Phakama #GreenEnterPRIZE
Innovation Challenge Promotional
Workshop happening now at Bulawayo
Polytechnic. It's time for green
businesses from Bulawayo to grow!
#greenjobs #greeneconomy @iloharare
@finetouch @BOOSTFellowship @WCOZIMBABWE
https://t.co/c8gyRJhXMY</t>
  </si>
  <si>
    <t>dean_gberg
@CassandraRules @randalsmith10
This technology is inevitable,
I personally think it's a good
thing, so what do we do about it?
#UniversalBasicIncome #GreenEconomy</t>
  </si>
  <si>
    <t xml:space="preserve">randalsmith10
</t>
  </si>
  <si>
    <t xml:space="preserve">cassandrarules
</t>
  </si>
  <si>
    <t>sermecauto
♻️ #Remanufacturing #GreenEconomy
#CircularEconomy https://t.co/Gr3drDKmBn</t>
  </si>
  <si>
    <t>recycling4meet
Get to know more about #Recycling
by attending #RecyclingExpo2019
#Edinburgh,Scotland &amp;amp; gain
more knowledge about the current
techniques: https://t.co/GIlOlBreNf
#Recycling #Renewable_Energies
#SustainableEnergypolicy #GreenEconomy
#Solid_waste Relish the scientific
experience https://t.co/79Opuz1IPG</t>
  </si>
  <si>
    <t>climatedisaster
Kenneth was prepared to leave his
native #Ghana — and risk everything
— to work in #Europe. Until he
found opportunity in the local
#greeneconomy. Watch his powerful
story here: https://t.co/JQh4ocL3dn
#CIF10 https://t.co/a2scG6U3ct</t>
  </si>
  <si>
    <t>zestlettsosten
📌 È ARRIVATO IL BOOK FRIDAY! 📌
SCONTO DEL 30% SUI NOSTRI VOLUMI
📚 Il nostro #Friday è GREEN e
dura fino al 30 novembre! https://t.co/k6uHxKYb7X
#ambiente #libri #sostenibilità
#economiacircolare #greeneconomy
https://t.co/0v7vemqk5U</t>
  </si>
  <si>
    <t>naniksinghc
Kenneth was prepared to leave his
native #Ghana — and risk everything
— to work in #Europe. Until he
found opportunity in the local
#greeneconomy. Watch his powerful
story here: https://t.co/JQh4ocL3dn
#CIF10 https://t.co/a2scG6U3ct</t>
  </si>
  <si>
    <t>dadapilla
Kenneth was prepared to leave his
native #Ghana — and risk everything
— to work in #Europe. Until he
found opportunity in the local
#greeneconomy. Watch his powerful
story here: https://t.co/JQh4ocL3dn
#CIF10 https://t.co/a2scG6U3ct</t>
  </si>
  <si>
    <t>222figen
@climateb2b 🤣🤣🤣#Airplanes #aircraft
#sustainable #greeneconomy?! #greenwashing
@KevinClimate @flyingless Did you
know that worldwide a lot of #trees
are cut for #airports @JosephPrigith?
Follow @AntiAeroGAAM</t>
  </si>
  <si>
    <t xml:space="preserve">antiaerogaam
</t>
  </si>
  <si>
    <t xml:space="preserve">josephprigith
</t>
  </si>
  <si>
    <t xml:space="preserve">flyingless
</t>
  </si>
  <si>
    <t>climateb2b
Use 25% discount code P100CSE https://t.co/95Hw1wjRWz
#sustainability #CSR #SDGs #circulareconomy
#greeneconomy #ActOnClimate #ClimateAction
#climatechange #sustainable #RenewableEnergy
#renewable #energy #carbon #ESG
#susty #sustainable #GlobalGoals
#cleanenergy https://t.co/EbqxAohxyA</t>
  </si>
  <si>
    <t xml:space="preserve">kevinclimate
</t>
  </si>
  <si>
    <t>daelemanneliese
As excitement builds about the
opportunities of the new #greeneconomy,
concerns are growing as well. The
economic transition will require
new grid #infrastructure, new distribution
models and more raw materials,
says @KornelisBlok, a researcher
[Promoted] https://t.co/XpGWMEMDeO</t>
  </si>
  <si>
    <t>kornelisblok
As excitement builds about the
opportunities of the new #greeneconomy,
concerns are growing as well. The
economic transition will require
new grid #infrastructure, new distribution
models and more raw materials,
says @KornelisBlok, a researcher
[Promoted] https://t.co/XpGWMEMDeO</t>
  </si>
  <si>
    <t>rateitgreen
More Green Buildings = Millions
More Jobs: https://t.co/iFoAuMVT95
#greenbuilding #jobs #greenjobs
@ILO @ILO_Research #WESO #greeneconomy
#globalgoals #SDGs #ParisAgreement
#sustainability #circularecnomy
MT @Living_Future @BREEAMUSA @WorldGBC
#resilience #cleanenergy #economy
https://t.co/o3ycBISwXA</t>
  </si>
  <si>
    <t>uncle_josh_w
@HarleyRouda Congressmen Elect,
I am so excited to hear of incoming
congress people who want to be
apart of America infrastructures
future. Thank you from Upstate
NY! @politico #greeneconomy</t>
  </si>
  <si>
    <t xml:space="preserve">politico
</t>
  </si>
  <si>
    <t xml:space="preserve">harleyrouda
</t>
  </si>
  <si>
    <t>gaiagsat
#agriculture #satelliteimagery
#satellite #eumetcast_users #eumetcast
#earthobservation #energy #energystorage
#energymanagement #energyindustry
#fintech #insurance #weather #solarenergy
#smartcities #greeneconomy #sustainability
#sustainabledevelopment https://t.co/0GNggHSpy6</t>
  </si>
  <si>
    <t>scifryer2
#agriculture #satelliteimagery
#satellite #eumetcast_users #eumetcast
#earthobservation #energy #energystorage
#energymanagement #energyindustry
#fintech #insurance #weather #solarenergy
#smartcities #greeneconomy #sustainability
#sustainabledevelopment https://t.co/0GNggHSpy6</t>
  </si>
  <si>
    <t>schransjb
As excitement builds about the
opportunities of the new #greeneconomy,
concerns are growing as well. The
economic transition will require
new grid #infrastructure, new distribution
models and more raw materials,
says @KornelisBlok, a researcher
[Promoted] https://t.co/XpGWMEMDeO</t>
  </si>
  <si>
    <t>alberto_ribolla
#Eusalp, #greeneconomy al centro
della presidenza italiana coordinata
da #RegioneLombardia. Clicca qui:
https://t.co/cEx783NIw7 #LombardiaSpeciale
@EUSALP @Cattaneo_R @varesenews
@Assolombarda @ConfindustriaL</t>
  </si>
  <si>
    <t>d_glenn101
"...[#Tobago House of Assembly
official Linford Beckles] said
the Ministry of Planning is working
with corporate interests 'who produce
#Styrofoam to assist in retooling
plants to manufacture the containers
in #TrinidadandTobago.'" THIS is
how we pave the way for a #GreenEconomy!</t>
  </si>
  <si>
    <t>taga_ew
#Sustainability #GreenEconomy are
the way forward, not only for #Ukraine
, but for emerging economies to
create growth, jobs in an inclusive
way. https://t.co/tOAsUahxgg</t>
  </si>
  <si>
    <t>juliofdrezende
#Sustainability #GreenEconomy are
the way forward, not only for #Ukraine
, but for emerging economies to
create growth, jobs in an inclusive
way. https://t.co/tOAsUahxgg</t>
  </si>
  <si>
    <t>mc_kinney
Green energy is the future. If
you have clients that like this
type of investment get in touch
with me and I can get them fantastic
returns on their investment. #investment
#investments #greeneconomy #greeninvestment
https://t.co/aZgQf7pGl8</t>
  </si>
  <si>
    <t>blueguguska
Climate change will hurt the U.S.
economy and not its mitigation
- https://t.co/f2tFFopCVf #mitigation
#adaptation #greeneconomy https://t.co/Rhl30scuO4</t>
  </si>
  <si>
    <t>mnarbs
Kenneth was prepared to leave his
native #Ghana — and risk everything
— to work in #Europe. Until he
found opportunity in the local
#greeneconomy. Watch his powerful
story here: https://t.co/JQh4ocL3dn
#CIF10 https://t.co/a2scG6U3ct</t>
  </si>
  <si>
    <t>ethioinvestment
#JimmaIndustrialPark #GreenEconomy
https://t.co/btrMYORbFT</t>
  </si>
  <si>
    <t>cermanager
Live da @Ecomondo : I primi #Selfie
per #Cer4Dog Ecco Roberto con il
suo amico a 4 zampe Presentati
presso il nostro stand, Hall Sud
- Stand 004 #Rimini Fiera, mostra
il tuo selfie e ritira il tuo regalo
esclusivo #ecomondo2018 #Ecomondo
#GreenEconomy #circulareconomy
https://t.co/4gW6Rx0zmb</t>
  </si>
  <si>
    <t>ester09573455
Live da @Ecomondo : I primi #Selfie
per #Cer4Dog Ecco Roberto con il
suo amico a 4 zampe Presentati
presso il nostro stand, Hall Sud
- Stand 004 #Rimini Fiera, mostra
il tuo selfie e ritira il tuo regalo
esclusivo #ecomondo2018 #Ecomondo
#GreenEconomy #circulareconomy
https://t.co/4gW6Rx0zmb</t>
  </si>
  <si>
    <t>rawanjordan
#tech #investment #sustainability
#investments #solar #projectmanagement
#renewableenergy #cleanenergy #jordan
#solarenergy #solarpower #pv #greenbuilding
#epc #greeneconomy #solicitors
#energymanagement #powerplant #ppa
#solarpv #solaris #operationsmanag…https://t.co/6QwvPuVmvk</t>
  </si>
  <si>
    <t>humantalentmana
Oil Industry to Cars Energy supply's
daying day afther Day, @Dubai @china
&amp;amp; Others Puts new Clean Energy
towards Budding our Planet. @Marketplace
@businessinsider @WWF @Greenpeace
@greenpla @cleantechnica @ENERGY
@ENERGYSTAR @MarketplaceWKND @SaudiCMA_En
#GreenEconomy @WorldBank https://t.co/mlTwjlPnJX</t>
  </si>
  <si>
    <t xml:space="preserve">saudicma_en
</t>
  </si>
  <si>
    <t xml:space="preserve">marketplacewknd
</t>
  </si>
  <si>
    <t xml:space="preserve">energystar
</t>
  </si>
  <si>
    <t xml:space="preserve">energy
</t>
  </si>
  <si>
    <t xml:space="preserve">cleantechnica
</t>
  </si>
  <si>
    <t xml:space="preserve">greenpla
</t>
  </si>
  <si>
    <t xml:space="preserve">businessinsider
</t>
  </si>
  <si>
    <t xml:space="preserve">marketplace
</t>
  </si>
  <si>
    <t xml:space="preserve">china
</t>
  </si>
  <si>
    <t xml:space="preserve">dubai
</t>
  </si>
  <si>
    <t xml:space="preserve">worldbank
</t>
  </si>
  <si>
    <t xml:space="preserve">greenpeace
</t>
  </si>
  <si>
    <t xml:space="preserve">wwf
</t>
  </si>
  <si>
    <t>startzai
Disegnare il futuro delle nostre
città in un’ottica di restituzione
e cura dell’ambiente: anche questa
è #innovazione! #verticalforest
#boscoverticale #GreenEconomy #sostenibilità
https://t.co/Fw1HLF3ocl</t>
  </si>
  <si>
    <t>sciubbis
Disegnare il futuro delle nostre
città in un’ottica di restituzione
e cura dell’ambiente: anche questa
è #innovazione! #verticalforest
#boscoverticale #GreenEconomy #sostenibilità
https://t.co/Fw1HLF3ocl</t>
  </si>
  <si>
    <t>johnowe03918653
Earth doesn't care abt DJT's feelings.
Billions of lives are at stake.
#GreenEconomy would mitigate deaths.
If u don't care abt lives, care
abt MONEY: https://t.co/uvLXZA7l1T
#GreenTechnology creates jobs,
mitigates damages. Window to avert
#CHAOS is closing fast. ACT NOW!
https://t.co/CFMuzDfQJj</t>
  </si>
  <si>
    <t>taggartrehnn
What happens when incompetent buffoon
cuts all incentives 2 #GreenEconomy,
helping oil price plummet, ppl
go buying gas guzzlers &amp;amp; same
clown goes on trade wars affecting
raw materials &amp;amp; does #TaxScam4Rich
pocked by @GM? https://t.co/HAZr2BRyYy
If u think that's #MAGA, rethink?
https://t.co/HJEaHPvSa0</t>
  </si>
  <si>
    <t>tearthbeat
New article👇👇👇🌱🌳🌲🌴 https://t.co/ZgrsozmveN
#greeneconomy #RefugeesWelcome
#refugee #ClimateChange #ClimateChangeIsReal
#HumanRights</t>
  </si>
  <si>
    <t>crypto_politics
#Quantum1Coin and @Quantum1Net
server hosting and domain services...
Join the #ICO before it's over!
#Retweet to https://t.co/O0JhliDFzy
#GreenEconomy #QuantumEncryption
#Webserver #DomainNameForSale https://t.co/2Pxqd55Yu9</t>
  </si>
  <si>
    <t xml:space="preserve">quantum1net
</t>
  </si>
  <si>
    <t>ham_gretsky
#Quantum1Coin and @Quantum1Net
server hosting and domain services...
Join the #ICO before it's over!
#Retweet to https://t.co/O0JhliDFzy
#GreenEconomy #QuantumEncryption
#Webserver #DomainNameForSale https://t.co/2Pxqd55Yu9</t>
  </si>
  <si>
    <t>sabinocirulli74
La #germania #ricicla #nordeuropa
leader #inceneritori #ecologia
#greeneconomy @jacopogiliberto
#economia #ambiente #italia #ecoballe
https://t.co/NvD4bfhlaY</t>
  </si>
  <si>
    <t>jacopogiliberto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</si>
  <si>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oldcinemas
La #germania #ricicla #nordeuropa
leader #inceneritori #ecologia
#greeneconomy @jacopogiliberto
#economia #ambiente #italia #ecoballe
https://t.co/NvD4bfhlaY</t>
  </si>
  <si>
    <t>yarosisnancy
Earth doesn't care abt DJT's feelings.
Billions of lives are at stake.
#GreenEconomy would mitigate deaths.
If u don't care abt lives, care
abt MONEY: https://t.co/uvLXZA7l1T
#GreenTechnology creates jobs,
mitigates damages. Window to avert
#CHAOS is closing fast. ACT NOW!
https://t.co/CFMuzDfQJj</t>
  </si>
  <si>
    <t>melissabreu21
Earth doesn't care abt DJT's feelings.
Billions of lives are at stake.
#GreenEconomy would mitigate deaths.
If u don't care abt lives, care
abt MONEY: https://t.co/uvLXZA7l1T
#GreenTechnology creates jobs,
mitigates damages. Window to avert
#CHAOS is closing fast. ACT NOW!
https://t.co/CFMuzDfQJj</t>
  </si>
  <si>
    <t>priddlecorp
@charlesadler @ElizabethMay @avilewis
@OntarioGreens @NaomiAKlein have
assured us that all these displaced
workers can easily be retrained
for the new #GreenEconomy</t>
  </si>
  <si>
    <t xml:space="preserve">naomiaklein
</t>
  </si>
  <si>
    <t xml:space="preserve">ontariogreens
</t>
  </si>
  <si>
    <t xml:space="preserve">avilewis
</t>
  </si>
  <si>
    <t xml:space="preserve">elizabethmay
</t>
  </si>
  <si>
    <t xml:space="preserve">charlesadler
</t>
  </si>
  <si>
    <t>acraftbeerlover
@charlesadler @ElizabethMay @avilewis
@OntarioGreens @NaomiAKlein have
assured us that all these displaced
workers can easily be retrained
for the new #GreenEconomy</t>
  </si>
  <si>
    <t>globalcad_
Businesses Find Innovation and
Profit in Tackling Food Waste https://t.co/qJ2W7Iv4Ji
#greeneconomy #greenbusiness #greenbusinesspartnership
#foodwaste #reducefoodwaste #composting
#SustainableDevelopment #SustainableDevelopment
https://t.co/vc2siB9a1w</t>
  </si>
  <si>
    <t>greenbizpartner
Green Business Partnership Receives
Grant from the Westchester Community
Foundation https://t.co/e6mEvFadw5
#greenbusiness #sustainability
#sustainabledevelopment #greenbusinesspartnership
#greeneconomy #westchesterbiz #westchestercommunityfoundation
#greenbusinesspractices https://t.co/PativnBY2U</t>
  </si>
  <si>
    <t>mercedcropmob
Businesses Find Innovation and
Profit in Tackling Food Waste https://t.co/qJ2W7Iv4Ji
#greeneconomy #greenbusiness #greenbusinesspartnership
#foodwaste #reducefoodwaste #composting
#SustainableDevelopment #SustainableDevelopment
https://t.co/vc2siB9a1w</t>
  </si>
  <si>
    <t>brockgrills
The government needs to invest
in Green subsidies for research
and innovation. We need to generate
Canadian jobs lost by oil/gas/combustion
engine companies by investing in
green technology. Let's build our
own electric vehicles. #Greeneconomy
#Ptbo #Canadianmade #Greens2019
🌳 https://t.co/1vPkrOfwJe</t>
  </si>
  <si>
    <t>swcorpperlis
"Mobiliti rendah karbon” by GreenTech
Malaysia for Sinar Harian. #greentechmalaysia
#mgtc #greentechnology #greeneconomy
#greenculture #sinarharianonline
#sinarharian #mestecc https://t.co/OAx4SFeVea</t>
  </si>
  <si>
    <t>greentech_my
"Mobiliti rendah karbon” by GreenTech
Malaysia for Sinar Harian. #greentechmalaysia
#mgtc #greentechnology #greeneconomy
#greenculture #sinarharianonline
#sinarharian #mestecc https://t.co/OAx4SFeVea</t>
  </si>
  <si>
    <t>mohamadarib
"Mobiliti rendah karbon” by GreenTech
Malaysia for Sinar Harian. #greentechmalaysia
#mgtc #greentechnology #greeneconomy
#greenculture #sinarharianonline
#sinarharian #mestecc https://t.co/OAx4SFeVea</t>
  </si>
  <si>
    <t>andrew_barker
#GreenEconomy: Top 7 sustainable
innovations driving the circular
economy https://t.co/jdyE8Efzfh
Great examples to look at</t>
  </si>
  <si>
    <t>mendelsohn30
Mendelsohn oggi in edicola nello
Speciale #Ambiente del Corriere
del Mezzogiorno. Si parla del nostro
impegno nel settore dell'energia
alternativa e del progetto #FareBiometano.
#rassegnastampa #greeneconomy #sviluppo</t>
  </si>
  <si>
    <t>kinuthiageorgez
If as a country we're unable to
sustain #GreenEconomy in paying
Maize and Sugarcane farmers, what
business do we have with #BlueEconomyKE?</t>
  </si>
  <si>
    <t>kenmusings
We won't reap any benefits from
the #BlueEconomyKE if we haven't
sustainably utilized the #greeneconomy
which is within reach of most Kenyans.
Fish farmers in Nyanza and the
Lake Victoria basin have complained
for years about the hyacinth but
no one seems to care.</t>
  </si>
  <si>
    <t>galgargano
In Italia ci sono molte aziende,
un quarto del totale, che negli
ultimi cinque anni hanno fatto
investimenti "#green". #economiaverde
#economiacircolare #greeneconomy
https://t.co/EADh7hQbNF</t>
  </si>
  <si>
    <t>mark_gough
The 2nd Global Forum on #GreenEconomy
Learning: New Challenges, New Skills
kicks off today for #ParisWeek
#NatCapWeek. Learn more at https://t.co/WP8oAeCiAb
#InvestInGreenSkills. https://t.co/Vlh3XbVPYI</t>
  </si>
  <si>
    <t>lepzaaa
ICYMI: Spain is helping thousands
of #coal miners retrain to #GetAStake
in the #GreenEconomy. Here's why
more countries need to follow that
example: https://t.co/T0HsnfygMe</t>
  </si>
  <si>
    <t>johon_gutierrez
The 2nd Global Forum on #GreenEconomy
Learning jointly organized by @PAGExchange
@GGKPlatform @OECD_ENV @gggi_hq
@GECoalition @EfD_initiative started
TODAY! https://t.co/t3w4gM61bn
Stay tuned for more information!
#InvestInGreenSkills #GELearn2018
https://t.co/79P67wzgQ3</t>
  </si>
  <si>
    <t>uncclearn
This evening our participants at
the 2nd Global Forum on #GreenEconomy
Learning will discuss about effective
#learning actions for promoting
a just #transition to #greeneconomy.
Learn more at https://t.co/t3w4gM61bn
#InvestInGreenSkills #GELearn2018
https://t.co/cg3uwxIP2m</t>
  </si>
  <si>
    <t>gggi_hq
TODAY: The 2nd Global Forum on
#GreenEconomy Learning. Building
policy maker capacities to design
and implement policies for an #inclusive
green transition. #InvestInGreenSkills
#GELearn2018 #ParisWeek Learn more
at https://t.co/NUMWmiPMtj https://t.co/kRHOuHAbZd</t>
  </si>
  <si>
    <t>nvrknew1
“Universities and training institutes
have a key role to play in equipping
decision-makers with the knowledge
&amp;amp; tools they need to design
&amp;amp; implement #GreenEconomy solutions,”
says Gunnar Köhlin, Director of
@EfD_initiative #InvestInGreenSkills
#GELearn2018 https://t.co/A5hU1RzwIL</t>
  </si>
  <si>
    <t>akyalaa
The 2nd Global Forum on #GreenEconomy
Learning: New Challenges, New Skills
kicks off today for #ParisWeek
#NatCapWeek. Learn more at https://t.co/WP8oAeCiAb
#InvestInGreenSkills. https://t.co/Vlh3XbVPYI</t>
  </si>
  <si>
    <t>lamidegiwa
The 2nd Global Forum on #GreenEconomy
Learning jointly organized by @PAGExchange
@GGKPlatform @OECD_ENV @gggi_hq
@GECoalition @EfD_initiative started
TODAY! https://t.co/t3w4gM61bn
Stay tuned for more information!
#InvestInGreenSkills #GELearn2018
https://t.co/79P67wzgQ3</t>
  </si>
  <si>
    <t>silviaserrapoli
... offrendo #opportunità a persone
in gamba... #Bellaria-Igea Marina
gio. 29/11 ore 19:45 ;-) #greeneconomy
#greenforlife https://t.co/B50lyRG1HD</t>
  </si>
  <si>
    <t>dirk_wagener
TODAY: The 2nd Global Forum on
#GreenEconomy Learning. Building
policy maker capacities to design
and implement policies for an #inclusive
green transition. #InvestInGreenSkills
#GELearn2018 #ParisWeek Learn more
at https://t.co/V7WuUZzeAZ</t>
  </si>
  <si>
    <t>ungreeneconomy
News from Barbados! Find out which
goals and priorities have been
determined at the recent PAGE meeting
in Barbados here: https://t.co/x4ZICvXidW
#GreenEconomy #BlueEconomy https://t.co/utzJdkS7XR</t>
  </si>
  <si>
    <t>funstreets
TODAY: The 2nd Global Forum on
#GreenEconomy Learning. Building
policy maker capacities to design
and implement policies for an #inclusive
green transition. #InvestInGreenSkills
#GELearn2018 #ParisWeek Learn more
at https://t.co/phTAE4JtKx</t>
  </si>
  <si>
    <t>afedonline
The 2nd Global Forum on #GreenEconomy
Learning: New Challenges, New Skills
kicks off today for #ParisWeek
#NatCapWeek #InvestInGreenSkills
Learn more at https://t.co/phTAE4JtKx</t>
  </si>
  <si>
    <t>greenmovem
Pleasure that many visitors come
to the #Greenmove shop. Remember
10% discount continues until 15
January. For christmas, give yourself
a gift #e-scooter #Askoll. Save
money with #e-mobility, economical,
#zeroemission, #greeneconomy https://t.co/TL5h3Q7gqW</t>
  </si>
  <si>
    <t>inanduru
⁦@UKenyatta⁩ #GreenEconomy Fertilizer
shortage threatens Kenya flower
sector - Business Daily https://t.co/D8YN1ypbY3</t>
  </si>
  <si>
    <t xml:space="preserve">ukenyatta
</t>
  </si>
  <si>
    <t>forfinancewatch
BLOG: How can the #GreenEconomy
rehabilitate communities that relied
on #fossilfuels for prosperity?
Everyone needs to #GetAStake! https://t.co/T0HsnfygMe
https://t.co/3fm1mRq9gz</t>
  </si>
  <si>
    <t>jerrydeking
#ParisWeek kicks off today with
the 2nd Global Forum on #GreenEconomy
Learning: Building a critical mass
of professionals that understand
the risks &amp;amp; opportunities of
the green transition. Learn more
at https://t.co/rQPK6l2teL #InvestInGreenSkills
https://t.co/64pyZv3D7Y</t>
  </si>
  <si>
    <t>oasiis_br
#ParisWeek kicks off today with
the 2nd Global Forum on #GreenEconomy
Learning: Building a critical mass
of professionals that understand
the risks &amp;amp; opportunities of
the green transition. Learn more
at https://t.co/rQPK6l2teL #InvestInGreenSkills
https://t.co/64pyZv3D7Y</t>
  </si>
  <si>
    <t>cecfee
“Universities and training institutes
have a key role to play in equipping
decision-makers with the knowledge
&amp;amp; tools they need to design
&amp;amp; implement #GreenEconomy solutions,”
says Gunnar Köhlin, Director of
@EfD_initiative #InvestInGreenSkills
#GELearn2018 https://t.co/A5hU1RzwIL</t>
  </si>
  <si>
    <t>diderbob
The 2nd Global Forum on #GreenEconomy
Learning jointly organized by @PAGExchange
@GGKPlatform @OECD_ENV @gggi_hq
@GECoalition @EfD_initiative started
TODAY! https://t.co/t3w4gM61bn
Stay tuned for more information!
#InvestInGreenSkills #GELearn2018
https://t.co/79P67wzgQ3</t>
  </si>
  <si>
    <t>stephanesmorel
The 2nd Global Forum on #GreenEconomy
Learning: New Challenges, New Skills
kicks off today for #ParisWeek
#NatCapWeek. Learn more at https://t.co/WP8oAeCiAb
#InvestInGreenSkills. https://t.co/Vlh3XbVPYI</t>
  </si>
  <si>
    <t>bensimmonsiii
“Universities and training institutes
have a key role to play in equipping
decision-makers with the knowledge
&amp;amp; tools they need to design
&amp;amp; implement #GreenEconomy solutions,”
says Gunnar Köhlin, Director of
@EfD_initiative #InvestInGreenSkills
#GELearn2018 https://t.co/A5hU1RzwIL</t>
  </si>
  <si>
    <t>jviver
BLOG: How can the #GreenEconomy
rehabilitate communities that relied
on #fossilfuels for prosperity?
Everyone needs to #GetAStake! https://t.co/T0HsnfygMe
https://t.co/3fm1mRq9gz</t>
  </si>
  <si>
    <t>deborahsialo
LIVE from Paris: Our participants
are discussing how to identify
critical #knowledge and #skills
gaps among #professionals involved
in #greeneconomy #policy #design
and #implementation! #InvestInGreenSkills
#GELearn2018 @PAGExchange @GGKPlatform
@OECD_ENV @gggi_hq @GECoalition
https://t.co/wD629tHe99</t>
  </si>
  <si>
    <t>fluxtrends
Thailand and Malaysia race to legalise
medical marijuana. They are vying
to become the first Asian countries
to legalise medical marijuana with
the lure of billions in revenue
trumping decades of prohibition.
https://t.co/WuMIm5IhFu #greenrush
#greeneconomy #trendconfirmation</t>
  </si>
  <si>
    <t xml:space="preserve">wandilesihlobo
</t>
  </si>
  <si>
    <t>stevefleck
@m_layton . . . and @fordnation
just bailed on the #GreenEconomy!
Why?</t>
  </si>
  <si>
    <t xml:space="preserve">m_layton
</t>
  </si>
  <si>
    <t xml:space="preserve">fordnation
</t>
  </si>
  <si>
    <t>joanjoh01973455
TODAY: The 2nd Global Forum on
#GreenEconomy Learning. Building
policy maker capacities to design
and implement policies for an #inclusive
green transition. #InvestInGreenSkills
#GELearn2018 #ParisWeek Learn more
at https://t.co/V7WuUZzeAZ</t>
  </si>
  <si>
    <t>dovergirl95
@BobRae48 @chuddles11 Hi Bob. In
fact, we are building electric
cars here in Canada- designing
and assembling them here in B.C.
The company’s name is Electra Meccanica
@ElectraMecc #ElectricVehicles
@CBCNews #greenEconomy</t>
  </si>
  <si>
    <t>davidhtwong
@BobRae48 @chuddles11 Hi Bob. In
fact, we are building electric
cars here in Canada- designing
and assembling them here in B.C.
The company’s name is Electra Meccanica
@ElectraMecc #ElectricVehicles
@CBCNews #greenEconomy</t>
  </si>
  <si>
    <t xml:space="preserve">cbcnews
</t>
  </si>
  <si>
    <t xml:space="preserve">electramecc
</t>
  </si>
  <si>
    <t xml:space="preserve">chuddles11
</t>
  </si>
  <si>
    <t xml:space="preserve">bobrae48
</t>
  </si>
  <si>
    <t>c_ridu
"Mobiliti rendah karbon” by GreenTech
Malaysia for Sinar Harian. #greentechmalaysia
#mgtc #greentechnology #greeneconomy
#greenculture #sinarharianonline
#sinarharian #mestecc https://t.co/OAx4SFeVea</t>
  </si>
  <si>
    <t>soubrannec
.@BrunoLeMaire "Si on croit à la
souveraineté des nations européennes,
on fait tout pour se libérer du
prix du pétrole, qui n'est pas
décidé eu Europe." #GRT2018 #climatechange
#GreenEconomy #GreenFinance https://t.co/dAUYZFP2Xm</t>
  </si>
  <si>
    <t xml:space="preserve">brunolemaire
</t>
  </si>
  <si>
    <t>thabitsenior
In 2014 we organized @GreenEconConfe
as a platform for radical critique
of #greeneconomy . Now @UNEnvironment
has just launched #BlueEconomy.
Another buzzword https://t.co/psefgIPia0</t>
  </si>
  <si>
    <t xml:space="preserve">greeneconconfe
</t>
  </si>
  <si>
    <t>politicolucy
@BobRae48 @chuddles11 Hi Bob. In
fact, we are building electric
cars here in Canada- designing
and assembling them here in B.C.
The company’s name is Electra Meccanica
@ElectraMecc #ElectricVehicles
@CBCNews #greenEconomy</t>
  </si>
  <si>
    <t>simon_barrack
Started the week with a really
good conversation about the #blueeconomy
and #greenEconomy at the international
#BlueEconomyConference in Nairobi.
We welcome all the delegates to
Kenya 🙋🏾🌍🙅🏾🙌🏾 https://t.co/XcINYf7MaC</t>
  </si>
  <si>
    <t>nurumugambi
Started the week with a really
good conversation about the #blueeconomy
and #greenEconomy at the international
#BlueEconomyConference in Nairobi.
We welcome all the delegates to
Kenya 🙋🏾🌍🙅🏾🙌🏾 https://t.co/XcINYf7MaC</t>
  </si>
  <si>
    <t>virza1
It's #ParisWeek on #NaturalCapital
and we're proud to be supporting
a range of events this week - including
the Global Forum on #GreenEconomy
Learning, together with our friends
@GGKPlatform. Find out more: https://t.co/ERiyv7pUO7</t>
  </si>
  <si>
    <t>canari868
BLOG: In Uganda 🇺🇬, people are
breaking environmental laws to
feed their families. What can be
done to protect ecosystems without
hurting people? #GetAStake in the
#GreenEconomy https://t.co/Jmi76vjcih
https://t.co/8JzQmA0YGa</t>
  </si>
  <si>
    <t>patricia_lavaud
.@BrunoLeMaire "Si on croit à la
souveraineté des nations européennes,
on fait tout pour se libérer du
prix du pétrole, qui n'est pas
décidé eu Europe." #GRT2018 #climatechange
#GreenEconomy #GreenFinance https://t.co/dAUYZFP2Xm</t>
  </si>
  <si>
    <t>marielulu
.@brunolemaire "Finance will either
be green or will not be at all.
But we need the cooperation of
all the finance actors and countries
to succeed with positive results
concerning #climatechange". #GRT2018
#GreenEconomy #GreenFinance https://t.co/YjQsZhSDoj</t>
  </si>
  <si>
    <t>snowjani77
.@brunolemaire "Finance will either
be green or will not be at all.
But we need the cooperation of
all the finance actors and countries
to succeed with positive results
concerning #climatechange". #GRT2018
#GreenEconomy #GreenFinance https://t.co/YjQsZhSDoj</t>
  </si>
  <si>
    <t>ilgreenbuilding
More Green Buildings = Millions
More Jobs: https://t.co/5AaINO6RBz
#greenbuilding #jobs #greenjobs
@ILO @ILO_Research #WESO #greeneconomy
#globalgoals #SDGs #ParisAgreement
#sustainability #circularecnomy
MT @Living_Future @BREEAMUSA @WorldGBC
#resilience #cleanenergy #workforce
https://t.co/QczqF4t2wX</t>
  </si>
  <si>
    <t>sdgsbot
More Green Buildings = Millions
More Jobs: https://t.co/dXixKN8NCr
#greenbuilding #jobs #greenjobs
@ILO @ILO_Research #WESO #greeneconomy
#globalgoals #SDGs #ParisAgreement
#sustainability #circularecnomy
MT @Living_Future @BREEAMUSA @WorldGBC
#resilience #cleanenergy #workforce
https://t.co/gHXGQmll5T</t>
  </si>
  <si>
    <t>njgreenbuilding
More Green Buildings = Millions
More Jobs: https://t.co/dXixKN8NCr
#greenbuilding #jobs #greenjobs
@ILO @ILO_Research #WESO #greeneconomy
#globalgoals #SDGs #ParisAgreement
#sustainability #circularecnomy
MT @Living_Future @BREEAMUSA @WorldGBC
#resilience #cleanenergy #workforce
https://t.co/gHXGQmll5T</t>
  </si>
  <si>
    <t>txgreenbuilding
More Green Buildings = Millions
More Jobs: https://t.co/gPul9n9qvO
#greenbuilding #jobs #greenjobs
@ILO @ILO_Research #WESO #greeneconomy
#globalgoals #SDGs #ParisAgreement
#sustainability #circularecnomy
MT @Living_Future @BREEAMUSA @WorldGBC
#resilience #cleanenergy #workforce</t>
  </si>
  <si>
    <t>abunera
Started the week with a really
good conversation about the #blueeconomy
and #greenEconomy at the international
#BlueEconomyConference in Nairobi.
We welcome all the delegates to
Kenya 🙋🏾🌍🙅🏾🙌🏾 https://t.co/XcINYf7MaC</t>
  </si>
  <si>
    <t>nwabuisiaku
Building Capacity for Action at
the 2nd Global Forum on #GreenEconomy
Learning https://t.co/wbc5lI0Oik
@GGKPlatform @OECD_ENV @GECoalition
@PAGExchange @gggi_hq &amp;amp; @EfD_initiative
#InvestInGreenSkills #NatCapWeek
#ParisWeek #GELearn2018 https://t.co/iKAvndDZeT</t>
  </si>
  <si>
    <t>nhgreenbuilding
More Green Buildings = Millions
More Jobs: https://t.co/Y7iaKnPagV
#greenbuilding #jobs #greenjobs
@ILO @ILO_Research #WESO #greeneconomy
#globalgoals #SDGs #ParisAgreement
#sustainability #circularecnomy
MT @Living_Future @BREEAMUSA @WorldGBC
#resilience #cleanenergy #workforce
https://t.co/UVCnmVkEte</t>
  </si>
  <si>
    <t>seed_sustdev
BLOG: In #Peru, inequalities are
entrenched and difficult to tackle.
Leslie Forsyth, founder of our
Peruvian partners FNI, asks - how
can the #GreenEconomy make sure
no-one is left behind? https://t.co/0jd6kzjkOm
https://t.co/ZdRJdglbcs</t>
  </si>
  <si>
    <t>energysvgtrust
We're supporting @SPEnergyNetwork
and its #GreenEconomyFund for communities
in Scotland to invest in #lowcarbon
heating and #transport. The second
round is open until 7 Dec for organisations
to express their interest. Learn
more here: https://t.co/zfAbblgYJ3
#greeneconomy https://t.co/9cXILXzGQi</t>
  </si>
  <si>
    <t xml:space="preserve">spenergynetwork
</t>
  </si>
  <si>
    <t>brianscififan
We're supporting @SPEnergyNetwork
and its #GreenEconomyFund for communities
in Scotland to invest in #lowcarbon
heating and #transport. The second
round is open until 7 Dec for organisations
to express their interest. Learn
more here: https://t.co/zfAbblgYJ3
#greeneconomy https://t.co/9cXILXzGQi</t>
  </si>
  <si>
    <t>ico2crypto
#Quantum1Coin and @Quantum1Net
server hosting and domain services...
Join the #ICO before it's over!
#Retweet to https://t.co/ptpyZoStO3
#GreenEconomy #QuantumEncryption
#Webserver #DomainNameForSale https://t.co/S1drIMxM76</t>
  </si>
  <si>
    <t>anthonycoxoecd
“Universities and training institutes
have a key role to play in equipping
decision-makers with the knowledge
&amp;amp; tools they need to design
&amp;amp; implement #GreenEconomy solutions,”
says Gunnar Köhlin, Director of
@EfD_initiative #InvestInGreenSkills
#GELearn2018 https://t.co/A5hU1RzwIL</t>
  </si>
  <si>
    <t>go_gaels
@manny_ottawa But what about #diversifying
#Canada’s #economy? #Trudeau #ClimateBarbie
and #Notley say we will have a
new #GreenEconomy to replace all
the #dirty jobs that have been
#traditional of a country who primarily
a raw resources economy. Guess
not. #TrudeauMustGo #cdnpoli</t>
  </si>
  <si>
    <t>albertehstein
@JohnFraserOS Funny how @liberal_party
blames @fordnation for a corporate
decision that was not done overnight.
#Wynne should have known her #inflationary
#GreenEconomy was driving #business
away. Unless she was listening
to #Trudeau blow smoke. #TrudeauMustGo
https://t.co/MwDrhU7Btk</t>
  </si>
  <si>
    <t xml:space="preserve">manny_ottawa
</t>
  </si>
  <si>
    <t>lordsaulon
Tomorrow! If you’re interested
in starting a business in the green
economy or making your existing
business more sustainable, then
this event is for you! #greeneconomy
#sustainablebusiness https://t.co/vmGXLYpeRK
https://t.co/Hewmso1di9 via @JenClairRobson
#LI</t>
  </si>
  <si>
    <t>jenclairrobson
What an excellent #GETUpandGO event
yesterday with @SFEDIents It was
a fantastic opportunity for us
to tell our story as a community
interest company operating in the
#GreenEconomy. Watch this space
– next year is going to be very
exciting indeed! https://t.co/WDQwqEJG2k</t>
  </si>
  <si>
    <t>maria04407435
@manny_ottawa But what about #diversifying
#Canada’s #economy? #Trudeau #ClimateBarbie
and #Notley say we will have a
new #GreenEconomy to replace all
the #dirty jobs that have been
#traditional of a country who primarily
a raw resources economy. Guess
not. #TrudeauMustGo #cdnpoli</t>
  </si>
  <si>
    <t>zenhuman
The 2nd Global Forum on #GreenEconomy
Learning jointly organized by @PAGExchange
@GGKPlatform @OECD_ENV @gggi_hq
@GECoalition @EfD_initiative started
TODAY! https://t.co/t3w4gM61bn
Stay tuned for more information!
#InvestInGreenSkills #GELearn2018
https://t.co/79P67wzgQ3</t>
  </si>
  <si>
    <t>smartcity4italy
#Irlanda zero emissioni: ok del
Senato al disimpegno dai combustibili
fossili #divestment #lowcarbon
#sostenibilità #greeneconomy https://t.co/UGRovJtoWB</t>
  </si>
  <si>
    <t>key4biz
#Irlanda zero emissioni: ok del
Senato al disimpegno dai combustibili
fossili #divestment #lowcarbon
#sostenibilità #greeneconomy https://t.co/lgsGtJUZSQ</t>
  </si>
  <si>
    <t>kenyabankers
Started the week with a really
good conversation about the #blueeconomy
and #greenEconomy at the international
#BlueEconomyConference in Nairobi.
We welcome all the delegates to
Kenya 🙋🏾🌍🙅🏾🙌🏾 https://t.co/XcINYf7MaC</t>
  </si>
  <si>
    <t>lennybett2
Started the week with a really
good conversation about the #blueeconomy
and #greenEconomy at the international
#BlueEconomyConference in Nairobi.
We welcome all the delegates to
Kenya 🙋🏾🌍🙅🏾🙌🏾 https://t.co/XcINYf7MaC</t>
  </si>
  <si>
    <t>radio1rai
Dalle strisce pedonali intelligenti
al calcestruzzo fotoluminescente
per le piste ciclabili: ad @Ecomondo,
la rassegna internazionale sulla
#greeneconomy da poco conclusa,
emerge anche il tema di una #città
a misura di pedone. Dalla nostra
inviata @elenabaloni 👇 #11novembre
https://t.co/u9xlytBdBC</t>
  </si>
  <si>
    <t xml:space="preserve">elenabaloni
</t>
  </si>
  <si>
    <t>m4r14p40l4
Dalle strisce pedonali intelligenti
al calcestruzzo fotoluminescente
per le piste ciclabili: ad @Ecomondo,
la rassegna internazionale sulla
#greeneconomy da poco conclusa,
emerge anche il tema di una #città
a misura di pedone. Dalla nostra
inviata @elenabaloni 👇 #11novembre
https://t.co/u9xlytBdBC</t>
  </si>
  <si>
    <t>ellyannecgithae
Started the week with a really
good conversation about the #blueeconomy
and #greenEconomy at the international
#BlueEconomyConference in Nairobi.
We welcome all the delegates to
Kenya 🙋🏾🌍🙅🏾🙌🏾 https://t.co/XcINYf7MaC</t>
  </si>
  <si>
    <t>futursostenible
Building Capacity for Action at
the 2nd Global Forum on #GreenEconomy
Learning https://t.co/wbc5lI0Oik
@GGKPlatform @OECD_ENV @GECoalition
@PAGExchange @gggi_hq &amp;amp; @EfD_initiative
#InvestInGreenSkills #NatCapWeek
#ParisWeek #GELearn2018 https://t.co/iKAvndDZeT</t>
  </si>
  <si>
    <t>acode_uganda
BLOG: In #Peru, inequalities are
entrenched and difficult to tackle.
Leslie Forsyth, founder of our
Peruvian partners FNI, asks - how
can the #GreenEconomy make sure
no-one is left behind? https://t.co/0jd6kzjkOm
https://t.co/ZdRJdglbcs</t>
  </si>
  <si>
    <t>southernskyre
Clean energy, like solar, has no
harmful emissions &amp;amp; lowers
our carbon footprint. Solar energy
jobs are growing faster that the
economy. Solar is the right choice
for the future. #GreenEconomy #Solar
https://t.co/0qacCkTDc6</t>
  </si>
  <si>
    <t>rigreenbuilding
More Green Buildings = Millions
More Jobs: https://t.co/0hypYcYWY3
#greenbuilding #jobs #greenjobs
@ILO @ILO_Research #WESO #greeneconomy
#globalgoals #SDGs #ParisAgreement
#sustainability #circularecnomy
MT @Living_Future @BREEAMUSA @WorldGBC
#resilience #cleanenergy #workforce
https://t.co/nMxw9E14Wt</t>
  </si>
  <si>
    <t>trapdinawrpool
Hello? Workers? No one will save
us. @JustinTrudeau @fordnation
@NavdeepSBains jobs are to clean
up after slaughter &amp;amp; report
back to Corporate. #OccupyGM @rankandfileca
@UniforTheUnion @theJagmeetSingh
@NDP @justtransition #greeneconomy
#solidarityeconomy https://t.co/yI5ZKDVI2D</t>
  </si>
  <si>
    <t>chislettshakeup
They're all insane shills for oil
oligarchy: "@RachelNotley says
Alberta will buy rail cars to move
oil, wants Ottawa to chip in" @jkenney
#GreenEconomy #oiltrains #solidarityeconomy
https://t.co/SYYflG4sgp @CBCNews
#lacmegantic</t>
  </si>
  <si>
    <t xml:space="preserve">justtransition
</t>
  </si>
  <si>
    <t xml:space="preserve">ndp
</t>
  </si>
  <si>
    <t xml:space="preserve">thejagmeetsingh
</t>
  </si>
  <si>
    <t xml:space="preserve">unifortheunion
</t>
  </si>
  <si>
    <t xml:space="preserve">rankandfileca
</t>
  </si>
  <si>
    <t xml:space="preserve">navdeepsbains
</t>
  </si>
  <si>
    <t xml:space="preserve">justintrudeau
</t>
  </si>
  <si>
    <t>sdesertboots
Hello? Workers? No one will save
us. @JustinTrudeau @fordnation
@NavdeepSBains jobs are to clean
up after slaughter &amp;amp; report
back to Corporate. #OccupyGM @rankandfileca
@UniforTheUnion @theJagmeetSingh
@NDP @justtransition #greeneconomy
#solidarityeconomy https://t.co/yI5ZKDVI2D</t>
  </si>
  <si>
    <t>kelownascott
Hello? Workers? No one will save
us. @JustinTrudeau @fordnation
@NavdeepSBains jobs are to clean
up after slaughter &amp;amp; report
back to Corporate. #OccupyGM @rankandfileca
@UniforTheUnion @theJagmeetSingh
@NDP @justtransition #greeneconomy
#solidarityeconomy https://t.co/yI5ZKDVI2D</t>
  </si>
  <si>
    <t>spiderzjay
@BobRae48 @chuddles11 Hi Bob. In
fact, we are building electric
cars here in Canada- designing
and assembling them here in B.C.
The company’s name is Electra Meccanica
@ElectraMecc #ElectricVehicles
@CBCNews #greenEconomy</t>
  </si>
  <si>
    <t>mogreenbuilding
More Green Buildings = Millions
More Jobs: https://t.co/jBcy5ohiXI
#greenbuilding #jobs #greenjobs
@ILO @ILO_Research #WESO #greeneconomy
#globalgoals #SDGs #ParisAgreement
#sustainability #circularecnomy
MT @Living_Future @BREEAMUSA @WorldGBC
#resilience #cleanenergy #workforce
https://t.co/PavsIQLVDF</t>
  </si>
  <si>
    <t>gianfrancob3
#Realacci:#Edilizia di qualità,
coesione, ciclo virtuoso dei rifiuti,
#GreenEconomy. Domani #27novembre
h10 a @comuni_anci con @SymbolaFondazio,
@comieco, @ancenazionale e @StefanoBoeri
per presentare ATLAS - La città
al tempo dell'economia circolare.
#StayTuned https://t.co/pEdYUEzlDT</t>
  </si>
  <si>
    <t>stefaniaventu16
@erealacci : #Greeneconomy ed #economiacircolare
sono necessarie non solo per affrontare
le sfide ambientali, ma costituiscono
anche una straordinaria occasione
di sviluppo. Alla presentazione
#Atlas @comieco e @StefanoBoeri
https://t.co/6yg4OjptiT</t>
  </si>
  <si>
    <t>stefanoboeri
#GreenEconomy e #ClimateChange
https://t.co/BGSfCn7pfX</t>
  </si>
  <si>
    <t xml:space="preserve">ancenazionale
</t>
  </si>
  <si>
    <t xml:space="preserve">comieco
</t>
  </si>
  <si>
    <t xml:space="preserve">comuni_anci
</t>
  </si>
  <si>
    <t xml:space="preserve">katearonoff
</t>
  </si>
  <si>
    <t>andvaccaro
#GreenEconomy e #ClimateChange
https://t.co/BGSfCn7pfX</t>
  </si>
  <si>
    <t>kumikitamori
The 2nd Global Forum on #GreenEconomy
Learning jointly organized by @PAGExchange
@GGKPlatform @OECD_ENV @gggi_hq
@GECoalition @EfD_initiative started
TODAY! https://t.co/t3w4gM61bn
Stay tuned for more information!
#InvestInGreenSkills #GELearn2018
https://t.co/79P67wzgQ3</t>
  </si>
  <si>
    <t>leni_las
What happens when your ‘Open for
Business’ signs only signal yesteryear
business opportunities. Getting
the message yet Doug? You may want
to have a friendly chat with Catherine
up Ottawa way and chat new economy
#jobs. #GreenEconomy #onpoli https://t.co/pjp0tT7GJh</t>
  </si>
  <si>
    <t>monicasflores
Shop green for #gifts from the
https://t.co/r0uCykcAgF and @GreenBizNetwork
- the first, largest, and most
diverse network of socially and
environmentally responsible businesses
#GreenEconomy #iamagreenamerican
#ClimateVictoryGarden #beyondsustainability
#regenerative 💙💚🌎 https://t.co/EAMc5yyKJF</t>
  </si>
  <si>
    <t xml:space="preserve">greenbiznetwork
</t>
  </si>
  <si>
    <t>oezguer_erguel
nachhaltige Beratung, ökologische
Denkweise und ökonomische Sicht
#GreenEconomy #ökologie #ökonomie
#Vision2030 #ki #it</t>
  </si>
  <si>
    <t>marcuccimauriz
#Realacci:#Edilizia di qualità,
coesione, ciclo virtuoso dei rifiuti,
#GreenEconomy. Domani #27novembre
h10 a @comuni_anci con @SymbolaFondazio,
@comieco, @ancenazionale e @StefanoBoeri
per presentare ATLAS - La città
al tempo dell'economia circolare.
#StayTuned https://t.co/pEdYUEzlDT</t>
  </si>
  <si>
    <t>vinculoeconomic
TODAY: The 2nd Global Forum on
#GreenEconomy Learning. Building
policy maker capacities to design
and implement policies for an #inclusive
green transition. #InvestInGreenSkills
#GELearn2018 #ParisWeek Learn more
at https://t.co/WXU0UvaQpJ</t>
  </si>
  <si>
    <t>centrommolina
TODAY: The 2nd Global Forum on
#GreenEconomy Learning. Building
policy maker capacities to design
and implement policies for an #inclusive
green transition. #InvestInGreenSkills
#GELearn2018 #ParisWeek Learn more
at https://t.co/WXU0UvaQpJ</t>
  </si>
  <si>
    <t>aleee_d
LIVE from Paris: Our participants
are discussing how to identify
critical #knowledge and #skills
gaps among #professionals involved
in #greeneconomy #policy #design
and #implementation! #InvestInGreenSkills
#GELearn2018 @PAGExchange @GGKPlatform
@OECD_ENV @gggi_hq @GECoalition
https://t.co/wD629tHe99</t>
  </si>
  <si>
    <t>siavashjamal
#renewableenergy #renewable #greeneconomy
#greenenergy https://t.co/MfMTXR6PIX</t>
  </si>
  <si>
    <t xml:space="preserve">albertandp
</t>
  </si>
  <si>
    <t xml:space="preserve">davidmcla
</t>
  </si>
  <si>
    <t xml:space="preserve">intrepidenv
</t>
  </si>
  <si>
    <t>naneznoe
TODAY: The 2nd Global Forum on
#GreenEconomy Learning. Building
policy maker capacities to design
and implement policies for an #inclusive
green transition. #InvestInGreenSkills
#GELearn2018 #ParisWeek Learn more
at https://t.co/WXU0UvaQpJ</t>
  </si>
  <si>
    <t>dbeloved
Presented distance learning MSc
#GreenEconomy at the knowledge
fair for the 2nd Global Forum on
#GreenEconomy Learning. Building
policy maker capacities for an
#inclusive green transition. #InvestInGreenSkills
#GELearn2018 @PAGExchange @GGKPlatform
@UNEnvironment @OECD_ENV https://t.co/cK9Cb1Yhq8</t>
  </si>
  <si>
    <t>mscgreeneconomy
Looking forward to new partnerships
with @GGKPlatform, @UNEnvironment
@UNITAR following 2nd Global Forum
on #GreenEconomy Learning. New
opportunities for our students!
#GGKP6 https://t.co/Fm3Re1OZzU</t>
  </si>
  <si>
    <t>weareneo
It's #ParisWeek on #NaturalCapital
and we're proud to be supporting
a range of events this week - including
the Global Forum on #GreenEconomy
Learning, together with our friends
@GGKPlatform. Find out more: https://t.co/ERiyv7pUO7</t>
  </si>
  <si>
    <t>negredubravka
Pleased to present #EIB investments
in #circulareconomy that rise to
over EUR 3 billion in the last
4 years and support #EU agenda
on transition to #GreenEconomy.
We achieve this by cooperating
with our partners including @GruppoCdp
@banca_intesa @UniCredit_RS @EBRD
@ConfSerbia https://t.co/0HZ1yQW6Iq</t>
  </si>
  <si>
    <t xml:space="preserve">confserbia
</t>
  </si>
  <si>
    <t xml:space="preserve">ebrd
</t>
  </si>
  <si>
    <t xml:space="preserve">unicredit_rs
</t>
  </si>
  <si>
    <t xml:space="preserve">banca_intesa
</t>
  </si>
  <si>
    <t xml:space="preserve">gruppocdp
</t>
  </si>
  <si>
    <t>drvishalmassey
@NiaziZeenat (VP, DA), sharing
information about DA's Green Economy
initiatives at the knowledge fair
at 2nd Global Forum in Green Economy
Learning. @GGKPlatform @gggi_hq
@PAGExchange #GEVoices #sustainability
#greeneconomy #SDGs https://t.co/ybuOW3mFau</t>
  </si>
  <si>
    <t>daperspectives
Anshul Bhamra, DA presenting on
the role of green micro and small
#enterprises in striving towards
#greeneconomy - learnings from
developing countries at the @OECD_ENV
@GGKPlatform #GGSD #GGKP6 #GEVoices
https://t.co/gZLxwN7zvD</t>
  </si>
  <si>
    <t xml:space="preserve">niazizeenat
</t>
  </si>
  <si>
    <t>ivanzenattitude
#Innovation and #sustainability
#lego #green #economy #greeneconomy
😊 @ Lego Store Milano https://t.co/inCdjIxGQh</t>
  </si>
  <si>
    <t>cansouthasia
@NiaziZeenat (VP, DA), sharing
information about DA's Green Economy
initiatives at the knowledge fair
at 2nd Global Forum in Green Economy
Learning. @GGKPlatform @gggi_hq
@PAGExchange #GEVoices #sustainability
#greeneconomy #SDGs https://t.co/ybuOW3mFau</t>
  </si>
  <si>
    <t>assodistil
https://t.co/gl2NXxSd6G Un'interessante
iniziativa della Distilleria Mazzetti
D'Altavilla per un Monferrato più
sostenibile #green #greeneconomy
#italy #energy</t>
  </si>
  <si>
    <t>momanyijoan
Women participation, youth inclusion
and gender equality is crucial
in harnessing #BlueEconomy and
#GreenEconomy @Kjulybiao #BlueEconomy2018
@climateadvisory @AshaSitati https://t.co/5ZqwKyIiFM</t>
  </si>
  <si>
    <t>jillannami
Women have been looked down upon
in regard to offering technical
support in the #BlueEconomy and
#GreenEconomy sectors #BlueEconomy2018
@climateadvisory @AshaSitati</t>
  </si>
  <si>
    <t>ashasitati
There is much to be done in ensuring
the inclusion of women and youth
in the #BlueEconomy and #GreenEconomy
sectors .. training and funding
opportunities should be availed
to them #BlueEconomy2018 @climateadvisory
@AshaSitati</t>
  </si>
  <si>
    <t>climateadvisory
There is much to be done in ensuring
the inclusion of women and youth
in the #BlueEconomy and #GreenEconomy
sectors .. training and funding
opportunities should be availed
to them #BlueEconomy2018 @climateadvisory
@AshaSitati</t>
  </si>
  <si>
    <t xml:space="preserve">kjulybiao
</t>
  </si>
  <si>
    <t>rossellamuroni
@erealacci : #Greeneconomy ed #economiacircolare
sono necessarie non solo per affrontare
le sfide ambientali, ma costituiscono
anche una straordinaria occasione
di sviluppo. Alla presentazione
#Atlas @comieco e @StefanoBoeri
https://t.co/6yg4OjptiT</t>
  </si>
  <si>
    <t>nickatneo
The action continues on day two
of #ParisWeek #NatCapWeek. Happening
today: The 2nd Global Forum on
#GreenEconomy Learning, the #NaturalCapital
Policy Forum, and the @UNEP_FI
Global Roundtable #GRT2018 Learn
more at: https://t.co/IFQYs9CqfR
https://t.co/9fQVvyGwQz</t>
  </si>
  <si>
    <t>hvacik
Interesting study - community #forest
user groups should prioritize investments
in private goods to stimulate the
development of #GreenEconomy and
contribute to the #Wellbeing of
households https://t.co/EDzubWNObK</t>
  </si>
  <si>
    <t>giurk
Interesting study - community #forest
user groups should prioritize investments
in private goods to stimulate the
development of #GreenEconomy and
contribute to the #Wellbeing of
households https://t.co/EDzubWNObK</t>
  </si>
  <si>
    <t>greenatopiare
Most Environmentally Friendly Countries
In The World! https://t.co/24lOOLTe48
#alignthoughts #EcoFacts #ecofriendly
#environment #GreenEconomy #TuesdayThoughts
#lifestyle #GreenEnergy https://t.co/TmCQI4GEH4</t>
  </si>
  <si>
    <t>alignthoughts
Most Environmentally Friendly Countries
In The World! https://t.co/24lOOLTe48
#alignthoughts #EcoFacts #ecofriendly
#environment #GreenEconomy #TuesdayThoughts
#lifestyle #GreenEnergy https://t.co/TmCQI4GEH4</t>
  </si>
  <si>
    <t>m_signifredi
#Altrimondi Lo sviluppo del #Congo
passa dalla #greeneconomy. E soprattutto
dalla #formazione dei #giovani
ingegneri che vogliono restare
e lavorare nel loro territorio..
Leggi di più 👇 https://t.co/TWuGFPyW49
#27novembre #Africa https://t.co/11b3zFyd4K</t>
  </si>
  <si>
    <t>paesedellasera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</si>
  <si>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 xml:space="preserve">liberal_party
</t>
  </si>
  <si>
    <t xml:space="preserve">johnfraseros
</t>
  </si>
  <si>
    <t>wctranger
@JohnFraserOS Funny how @liberal_party
blames @fordnation for a corporate
decision that was not done overnight.
#Wynne should have known her #inflationary
#GreenEconomy was driving #business
away. Unless she was listening
to #Trudeau blow smoke. #TrudeauMustGo
https://t.co/MwDrhU7Btk</t>
  </si>
  <si>
    <t>cmccclimate
The action continues on day two
of #ParisWeek #NatCapWeek. Happening
today: The 2nd Global Forum on
#GreenEconomy Learning, the #NaturalCapital
Policy Forum, and the @UNEP_FI
Global Roundtable #GRT2018 Learn
more at: https://t.co/IFQYs9CqfR
https://t.co/9fQVvyGwQz</t>
  </si>
  <si>
    <t>76celisa
#Altrimondi Lo sviluppo del #Congo
passa dalla #greeneconomy. E soprattutto
dalla #formazione dei #giovani
ingegneri che vogliono restare
e lavorare nel loro territorio..
Leggi di più 👇 https://t.co/TWuGFPyW49
#27novembre #Africa https://t.co/11b3zFyd4K</t>
  </si>
  <si>
    <t>ethical_banking
Financial Sector Role on #GreenEconomy
Important https://t.co/rejmAaba31
via @Ethical_Banking</t>
  </si>
  <si>
    <t>greenideatech
Green Idea Technologies punta ad
applicare i principi dell’economia
circolare al settore tecnologico
rigenerando vecchi prodotti informatici,
aiutando le imprese a ottenere
risparmi e ridurre le emissioni
di CO2. #greenict #greeneconomy...
https://t.co/PPryd6673k</t>
  </si>
  <si>
    <t>twittitrentatre
Green Idea Technologies punta ad
applicare i principi dell’economia
circolare al settore tecnologico
rigenerando vecchi prodotti informatici,
aiutando le imprese a ottenere
risparmi e ridurre le emissioni
di CO2. #greenict #greeneconomy...
https://t.co/PPryd6673k</t>
  </si>
  <si>
    <t>secolourbano
#GreenEconomy e #ClimateChange
https://t.co/BGSfCn7pfX</t>
  </si>
  <si>
    <t>abookbrian1
Started the week with a really
good conversation about the #blueeconomy
and #greenEconomy at the international
#BlueEconomyConference in Nairobi.
We welcome all the delegates to
Kenya 🙋🏾🌍🙅🏾🙌🏾 https://t.co/XcINYf7MaC</t>
  </si>
  <si>
    <t>alanacraigen
@SPEnergyNetwork awards multi-million
pound funding to projects accelerating
#Scotland's #GreenEconomy 🌎💯👏💡🔌🔋Project
applications are invited for Round
2 of #funding 📣💷 #RenewableEnergy
https://t.co/c7KBHgYKBX</t>
  </si>
  <si>
    <t>sirajpower
Tune into Dubai One's Emirates
News tonight at 7:30pm and watch
David Auriau speak about SirajPower
and the future of the solar energy
sector in Dubai. #SirajPower #DubaiOne
#Solar #SolarEngergy #SolarPower
#Dubai #GreenEconomy https://t.co/nv8VBeuadB</t>
  </si>
  <si>
    <t>laurentauh
Tune into Dubai One's Emirates
News tonight at 7:30pm and watch
David Auriau speak about SirajPower
and the future of the solar energy
sector in Dubai. #SirajPower #DubaiOne
#Solar #SolarEngergy #SolarPower
#Dubai #GreenEconomy https://t.co/nv8VBeuadB</t>
  </si>
  <si>
    <t>mahazubi
The action continues on day two
of #ParisWeek #NatCapWeek. Happening
today: The 2nd Global Forum on
#GreenEconomy Learning, the #NaturalCapital
Policy Forum, and the @UNEP_FI
Global Roundtable #GRT2018 Learn
more at: https://t.co/IFQYs9CqfR
https://t.co/9fQVvyGwQz</t>
  </si>
  <si>
    <t>ecodev5
#EU places #ClimateAction and #Greeneconomy
as an overarching priority! #ResearchImpactEU</t>
  </si>
  <si>
    <t>emma_kollatou
#EU places #ClimateAction and #Greeneconomy
as an overarching priority! #ResearchImpactEU</t>
  </si>
  <si>
    <t>c_plumpton
#EU places #ClimateAction and #Greeneconomy
as an overarching priority! #ResearchImpactEU</t>
  </si>
  <si>
    <t>b_lebot
.@BrunoLeMaire "Si on croit à la
souveraineté des nations européennes,
on fait tout pour se libérer du
prix du pétrole, qui n'est pas
décidé eu Europe." #GRT2018 #climatechange
#GreenEconomy #GreenFinance https://t.co/dAUYZFP2Xm</t>
  </si>
  <si>
    <t>barbara45_20474
Labour unions and head-in-the-sand
politicians are not helping Canadian
workers by suggesting early 20th
century responses to 21st century
problems. #ClimateChange and the
#GreenEconomy are advancing without
you. Become part of the solution!
#Unifor #cdnpoli https://t.co/iIX19Ta5NF</t>
  </si>
  <si>
    <t>thecritninja
that GM decided to shut down a
bunch of plants should not be a
shock to anyone. the industry is
dying and that death spiral is
spinning faster. we need to put
plans in place for more of these
"shocks" cuz they are coming. #GreenEconomy
#GreenEnergy</t>
  </si>
  <si>
    <t>ecodellastampa
La sostenibilità è l'argomento
del momento. Ma siamo sicuri che
valga la pena dare un'immagine
di questo tipo senza aver ancora
messo in pratica delle azioni reali?
#sostenibilità #green #greeneconomy
#27Novembre #comunicazione #reputazione
#Ecologie https://t.co/hlMsemmbfV</t>
  </si>
  <si>
    <t>jamesplegg
The convergence of the objects
of the #BlueEconomy &amp;amp; the #GreenEconomy
is the target #Outcomes are the
3Es- #Economics #Efficiency &amp;amp;
#Environment #P4DWeek #iitaEastAfrica
https://t.co/zwmnejolz3</t>
  </si>
  <si>
    <t>njerithiongo
The #GreenEconomy and #BlueEconomy
advocates need to mainstream theur
common agenda of the 3 E's #P4Dweek
#iitaEastAfrica https://t.co/fdpIR86G0X</t>
  </si>
  <si>
    <t>csqacert
Dal Consiglio Nazionale della #GreenEconomy
arrivano un’analisi sullo stato
del settore e sette priorità programmatiche
per rilanciare l’economia #italiana
@asvisitalia &amp;gt;&amp;gt;&amp;gt; https://t.co/GJKiSeMU67
https://t.co/llC8ljaBmY</t>
  </si>
  <si>
    <t xml:space="preserve">asvisitalia
</t>
  </si>
  <si>
    <t>birhanulenjiso
How can govts prepare workers for
jobs in the new #GreenEconomy?
Session on inclusive solutions
for jobs, households &amp;amp; sectors
under the #GreenTransition, starting
NOW. Join the discussion using
the hashtags: #GGKP6 #GGSD. https://t.co/tsgshPh5wx</t>
  </si>
  <si>
    <t>visitorcity
@erealacci : #Greeneconomy ed #economiacircolare
sono necessarie non solo per affrontare
le sfide ambientali, ma costituiscono
anche una straordinaria occasione
di sviluppo. Alla presentazione
#Atlas @comieco e @StefanoBoeri
https://t.co/6yg4OjptiT</t>
  </si>
  <si>
    <t>nwsaab
How can govts prepare workers for
jobs in the new #GreenEconomy?
Session on inclusive solutions
for jobs, households &amp;amp; sectors
under the #GreenTransition, starting
NOW. Join the discussion using
the hashtags: #GGKP6 #GGSD. https://t.co/tsgshPh5wx</t>
  </si>
  <si>
    <t>ronmckaytweets
If @GMcanada is abandoning #Oshawa
, perhaps @Tesla would like to
take over the plant, work with
a very skilled workforce &amp;amp;
scale up production of economic
#ElectricVehicles including mass
transit &amp;amp; transport trucks.
#GreenEconomy</t>
  </si>
  <si>
    <t xml:space="preserve">tesla
</t>
  </si>
  <si>
    <t xml:space="preserve">gmcanada
</t>
  </si>
  <si>
    <t>luis_trevino
financial sector is needed 2 play
critical role in allocating resources
towards sustainable &amp;amp; #greeneconomy,
esp given the magnitude of investments
required 2 weather future storms:
#ReserveBankofFiji Governor #AriffAli
opens #GreenFinclusion conference
in #Fiji @NewsAFI https://t.co/gWVKttE7Y2</t>
  </si>
  <si>
    <t>cybermona
Financial services: a tool 2 build
resilience in face of #climatechange
shocks &amp;amp; mechanism 2 facilitate
transition 2 #GreenEconomy by increasing
accessibility, affordability &amp;amp;
usage of greener technologies @NewsAFI
Exec Director #DrAlfredHannig @
#GreenFinclusion conference #SDGs
https://t.co/6YEe9mBTrD</t>
  </si>
  <si>
    <t>newsafi
This case study by @NewsAFI examines
the work of the Reserve Bank of
Fiji to enact policies that will
transition Fiji's 🇫🇯 financial
sector to a #greeneconomy and help
the population to #adapt to new
livelihoods and #environmental
realities. ➡️ https://t.co/yHCXDCfIne
https://t.co/GmFCSASsAh</t>
  </si>
  <si>
    <t>iki_bmu
This case study by @NewsAFI examines
the work of the Reserve Bank of
Fiji to enact policies that will
transition Fiji's 🇫🇯 financial
sector to a #greeneconomy and help
the population to #adapt to new
livelihoods and #environmental
realities. ➡️ https://t.co/yHCXDCfIne
https://t.co/GmFCSASsAh</t>
  </si>
  <si>
    <t>sharonenv1
Utterly fantastic #GETUpandGo event
today and love our badges. @sfediawards
@JenClairRobson @Anna_LisaMills
@ClimateActionNE #GreenEconomy
#Sustainability https://t.co/XAPmMLPXJK</t>
  </si>
  <si>
    <t xml:space="preserve">sfediawards
</t>
  </si>
  <si>
    <t xml:space="preserve">sfedients
</t>
  </si>
  <si>
    <t>anna_lisamills
Utterly fantastic #GETUpandGo event
today and love our badges. @sfediawards
@JenClairRobson @Anna_LisaMills
@ClimateActionNE #GreenEconomy
#Sustainability https://t.co/XAPmMLPXJK</t>
  </si>
  <si>
    <t xml:space="preserve">gm
</t>
  </si>
  <si>
    <t>jaysims27
What happens when incompetent buffoon
cuts all incentives 2 #GreenEconomy,
helping oil price plummet, ppl
go buying gas guzzlers &amp;amp; same
clown goes on trade wars affecting
raw materials &amp;amp; does #TaxScam4Rich
pocked by @GM? https://t.co/HAZr2BRyYy
If u think that's #MAGA, rethink?
https://t.co/HJEaHPvSa0</t>
  </si>
  <si>
    <t>paotzepg
How can govts prepare workers for
jobs in the new #GreenEconomy?
Session on inclusive solutions
for jobs, households&amp;amp;sectors
under the #GreenTransition, starting
NOW.Join: #GGKP6 #GGSD.Agenda:
https://t.co/ZigytmcxVe @GGKPlatform
@OECD_ENV @OECD_Social @OECD_local
@BusinessatOECD https://t.co/mjWFTmL8NJ</t>
  </si>
  <si>
    <t xml:space="preserve">businessatoecd
</t>
  </si>
  <si>
    <t xml:space="preserve">oecd_local
</t>
  </si>
  <si>
    <t xml:space="preserve">oecd_social
</t>
  </si>
  <si>
    <t>hankht
How can govts prepare workers for
jobs in the new #GreenEconomy?
Session on inclusive solutions
for jobs, households &amp;amp; sectors
under the #GreenTransition, starting
NOW. Join the discussion using
the hashtags: #GGKP6 #GGSD. https://t.co/tsgshPh5wx</t>
  </si>
  <si>
    <t>denisborges26
How can govts prepare workers for
jobs in the new #GreenEconomy?
Session on inclusive solutions
for jobs, households &amp;amp; sectors
under the #GreenTransition, starting
NOW. Join the discussion #GGKP6
#GGSD ➡ https://t.co/PpBfk14m6Q
Background Issue Paper ➡ https://t.co/0sFqgOH0Sa
https://t.co/uEKH1RXfa0</t>
  </si>
  <si>
    <t>dyehouseinfo
The convergence of the objects
of the #BlueEconomy &amp;amp; the #GreenEconomy
is the target #Outcomes are the
3Es- #Economics #Efficiency &amp;amp;
#Environment #P4DWeek #iitaEastAfrica
https://t.co/zwmnejolz3</t>
  </si>
  <si>
    <t>_open_science_
I can't wait to end this discussion
when #Hydrogen powered air transport
over-takes the current #FossilFuels
powered fleet. #GreenDesign #SciComm
#ActOnClimate #Mechatronics #Design
#CdnPoli #Innovation #STEM #COP24
#GIE #AirPollution #Science #GreenMFG
#GreenEconomy #Eco https://t.co/6mEovnM7mM</t>
  </si>
  <si>
    <t>realbarabbas
Why are our #streetlights not also
#windmills powering heating elements
in our streets? #Ohio #LakeEffectSnow
#Winter #GreenEconomy</t>
  </si>
  <si>
    <t>cath_njuguna
The convergence of the objects
of the #BlueEconomy &amp;amp; the #GreenEconomy
is the target #Outcomes are the
3Es- #Economics #Efficiency &amp;amp;
#Environment #P4DWeek #iitaEastAfrica
https://t.co/zwmnejolz3</t>
  </si>
  <si>
    <t>gbujiedan19
@_AfricanUnion @aya_chebbi,@UNYouthEnvoy
It is becoming clear that global
leaders especially most on the
African continent are really not
understanding that global systems
are changing and their days of
dependence on global donations
or freebies are numbered. #GreenEconomy
https://t.co/W3dGsANIw4</t>
  </si>
  <si>
    <t xml:space="preserve">unyouthenvoy
</t>
  </si>
  <si>
    <t xml:space="preserve">aya_chebbi
</t>
  </si>
  <si>
    <t xml:space="preserve">_africanunion
</t>
  </si>
  <si>
    <t>biorefineryie
@ERIAFF_Network @ToscanaBXL Some
examples of rural stakeholders
involvement in #bioeconomy in our
EU https://t.co/JlnkCIN4hz on #GreenEconomy
- farmers’ collaboration with a
local biogas grid in SE (p.31),
cooperation on research in IT to
develop greener filtering of olive
oil (p.28) https://t.co/gJWV4RqLnT</t>
  </si>
  <si>
    <t>biorefineryglas
@ERIAFF_Network @ToscanaBXL Some
examples of rural stakeholders
involvement in #bioeconomy in our
EU https://t.co/JlnkCIN4hz on #GreenEconomy
- farmers’ collaboration with a
local biogas grid in SE (p.31),
cooperation on research in IT to
develop greener filtering of olive
oil (p.28) https://t.co/gJWV4RqLnT</t>
  </si>
  <si>
    <t>cagreenbuilding
More Green Buildings = Millions
More Jobs: https://t.co/7PANuqe7jR
#greenbuilding #jobs #greenjobs
@ILO @ILO_Research #WESO #greeneconomy
#globalgoals #SDGs #ParisAgreement
#sustainability #circularecnomy
MT @Living_Future @BREEAMUSA @WorldGBC
#resilience #cleanenergy #workforce
https://t.co/RvVPvgf84p</t>
  </si>
  <si>
    <t>paulinepark
"#EmmanuelMacron’s policies alienated
people in rural... areas whose
#transportation options are far
more limited... The costs &amp;amp;
benefits of a #greeneconomy must
be shared by all." #GiletsJaunes
#France #MacronDemission #GreenNewDeal
#MacronDestitution https://t.co/jlhgQTEFBf
https://t.co/LVGDyO0Cmd</t>
  </si>
  <si>
    <t>dupontallan3
"#EmmanuelMacron’s policies alienated
people in rural... areas whose
#transportation options are far
more limited... The costs &amp;amp;
benefits of a #greeneconomy must
be shared by all." #GiletsJaunes
#France #MacronDemission #GreenNewDeal
#MacronDestitution https://t.co/jlhgQTEFBf
https://t.co/LVGDyO0Cmd</t>
  </si>
  <si>
    <t>neiassoc
NEIA has released its Winter/Spring
environmental training schedule
online at https://t.co/bWAnuERjys
which offers some of our renowned
training courses and a few new
ones! See which one is right for
you! #nlenviro #GreenEconomy https://t.co/70h18WtnV3</t>
  </si>
  <si>
    <t>peaudebene
#techforgood #GreenEconomy #innovation
#meilleurouvrierdefrance #savoirfaire
https://t.co/E4PuN40vVo</t>
  </si>
  <si>
    <t>veelagunaunesco
Forests are essential to the #Mediterranean
#greeneconomy. They need smart
strategies to live up to their
potential 🌲🌳🌲🌳🌲 WORLD FORUM
ON #URBAN #FOREST Mantova from
the 27the of Nov to the 1st of
Dec @UnescoMNSabb @FAOForestry
#PatrimonioMondiale #Nature #Forest
https://t.co/KmGtw4heBI</t>
  </si>
  <si>
    <t xml:space="preserve">faoforestry
</t>
  </si>
  <si>
    <t>unescomnsabb
Forests are essential to the #Mediterranean
#greeneconomy. They need smart
strategies to live up to their
potential 🌲🌳🌲🌳🌲 WORLD FORUM
ON #URBAN #FOREST Mantova from
the 27the of Nov to the 1st of
Dec @UnescoMNSabb @FAOForestry
#PatrimonioMondiale #Nature #Forest
https://t.co/KmGtw4heBI</t>
  </si>
  <si>
    <t>catherinea1992
Neoliberal ideological choice--#ONpoli
#Cdnpoli #GreenEconomy https://t.co/noKRYZKsgD</t>
  </si>
  <si>
    <t>policyquests
If #Trump were as smart as he claims,
he should have known where riling
up his base to #MAGA on #Manufacturing,
#Coal &amp;amp; such pre-#GreenEconomy
ideas heads. @GM comes home to
roost so he pulls out all stops
— killing green subsidies that
his base could get? https://t.co/qUZj1kizOa
https://t.co/pO1qb32qbI</t>
  </si>
  <si>
    <t>gggiindonesia
TODAY: The 2nd Global Forum on
#GreenEconomy Learning. Building
policy maker capacities to design
and implement policies for an #inclusive
green transition. #InvestInGreenSkills
#GELearn2018 #ParisWeek Learn more
at https://t.co/NUMWmiPMtj https://t.co/kRHOuHAbZd</t>
  </si>
  <si>
    <t>clime_it
Life after #Brexit: A New Road
For the #GreenEconomy, But the
Destination Remains the Same https://t.co/qY2X0p2UZ4
https://t.co/TPSmI8Eqni</t>
  </si>
  <si>
    <t>carseri
@erealacci : #Greeneconomy ed #economiacircolare
sono necessarie non solo per affrontare
le sfide ambientali, ma costituiscono
anche una straordinaria occasione
di sviluppo. Alla presentazione
#Atlas @comieco e @StefanoBoeri
https://t.co/6yg4OjptiT</t>
  </si>
  <si>
    <t>queenskitty
@nowthisnews Excellent, come and
buy #Canadian. #GreenEconomy @fordnation
#fliptheGMplant</t>
  </si>
  <si>
    <t xml:space="preserve">pattyolimerick
</t>
  </si>
  <si>
    <t xml:space="preserve">eflorian10
</t>
  </si>
  <si>
    <t xml:space="preserve">nowthisnews
</t>
  </si>
  <si>
    <t>joannammeyer
@blanchardCanada @KenyaMissionUN
I love to see this! This is a moment
of #Sustainability reckoning. Happy
to see you all so happy. And also
#GreenEconomy #BeatPlasticPollution
#SDG12 #SDG14 @JamesWakibia</t>
  </si>
  <si>
    <t xml:space="preserve">jameswakibia
</t>
  </si>
  <si>
    <t xml:space="preserve">kenyamissionun
</t>
  </si>
  <si>
    <t xml:space="preserve">blanchardcanada
</t>
  </si>
  <si>
    <t>noyafieldsorg
Ok let me qualify that last tweet
by saying we here in the #USA should
be doing similar to create a #GreenEconomy
#GreenJobs #CleanEnergy #KeepItInTheGround</t>
  </si>
  <si>
    <t>beccarito
Ok let me qualify that last tweet
by saying we here in the #USA should
be doing similar to create a #GreenEconomy
#GreenJobs #CleanEnergy #KeepItInTheGround</t>
  </si>
  <si>
    <t>mcalannmarx
Congrats to @lopezobrador_ For
Mexican's Rephorestation Goal into
governess achievement Plan. @theresa_may
@POTUS #GreenNewDeal #GreenEconomy
@WWF @ModFarm @Greenpeace @nochkanzlerin</t>
  </si>
  <si>
    <t xml:space="preserve">nochkanzlerin
</t>
  </si>
  <si>
    <t xml:space="preserve">modfarm
</t>
  </si>
  <si>
    <t xml:space="preserve">potus
</t>
  </si>
  <si>
    <t xml:space="preserve">theresa_may
</t>
  </si>
  <si>
    <t xml:space="preserve">lopezobrador_
</t>
  </si>
  <si>
    <t>dislerfrank
Congress/Fed found $Ts to bailout
bankers, developers, wealthy investors
in a few wks time YET refuses to
fund a tech-savvy #greeneconomy?
https://t.co/CGJLpYN4Bh</t>
  </si>
  <si>
    <t>mahamosa
Congress/Fed found $Ts to bailout
bankers, developers, wealthy investors
in a few wks time YET refuses to
fund a tech-savvy #greeneconomy?
https://t.co/CGJLpYN4Bh</t>
  </si>
  <si>
    <t>superbasicme
Son yıllarda tüm dünyada hızla
ilgi çeken konulardan biri olan
“yeşil ekonomi” (#greeneconomy)
konsepti aslında yeni bir terim
değil. İlk olarak 1989’da “yeşil
ekonomi için tasarılar”… https://t.co/rN7E3JmZhm</t>
  </si>
  <si>
    <t>nutso4dynamo
Congress/Fed found $Ts to bailout
bankers, developers, wealthy investors
in a few wks time YET refuses to
fund a tech-savvy #greeneconomy?
https://t.co/CGJLpYN4Bh</t>
  </si>
  <si>
    <t>icanusecan
This is AluBaba. A unique reusing
solution for used soda cans. A
how it's made video... #reuse #startup
#plasticfree #plasticfreetuesday
#sodacan #environmental #envirnmentalfrindly
#packagingdesign #Packaging #GreenEconomy
#howitsmade https://t.co/vhmpkuX3oM</t>
  </si>
  <si>
    <t>paige989
This is AluBaba. A unique reusing
solution for used soda cans. A
how it's made video... #reuse #startup
#plasticfree #plasticfreetuesday
#sodacan #environmental #envirnmentalfrindly
#packagingdesign #Packaging #GreenEconomy
#howitsmade https://t.co/vhmpkuX3oM</t>
  </si>
  <si>
    <t>sureshrajaman19
@arikring @Bex_______ @AmazingChevVolt
@ProfRayWills @KAdnoub @ristori20
@Sunrun @SolarEdgePV @tcktcktck
@kashthefuturist @kirillklip @THEnergyNet
@PhyllisSilver @BowenNEMESIS @AdamRogers2030
@bettsie2u @jlazaro @Jackthelad1947
@Sustainablehero @ShiCooks @HansLak
@Paula_Piccard @debraruh @AntoniaZ
@WattEV2buy @pluginamerica @PluginCarsNews
@Schwarzenegger @MarkRuffalo @MichaelEMann
@seth_leitman @jilevin @JGrobicki
@1o5CleanEnergy @StopAdaniCairns
@TradomGlobal @eloycam2012 @JolaBurnett
@ReachScale @PaulHBeckwith @GravityDynamic
@ReclaimAnglesea @DrRimmer @luribea68
@itsmyPresident @HulotTeam @Adamsfrt11
@N_Hulot @takeheight ✅ #Tesla's
#solar_energy producing roofs are
the future and hopefully we will
see them all over in order to reduce
the dependency on environmentally
polluting power plants Credit:
@elonmusk #⃣ #innovation #greeneconomy
#technology #environment #engineering
#tesla #elonmusk https://t.co/rLM8KYNT59</t>
  </si>
  <si>
    <t>villecantell
Similar argument is used for why
it doesn’t matter what we do in
#Finland, as big countries w large
populations pollute way more. Wrong
approach. Let us become global
leaders in #climatechange solving
solutions &amp;amp; #technology and
turn it into succesful #business.
#greeneconomy</t>
  </si>
  <si>
    <t>agriparijs
How can govts prepare workers for
jobs in the new #GreenEconomy?
Session on inclusive solutions
for jobs, households &amp;amp; sectors
under the #GreenTransition, starting
NOW. Join the discussion using
the hashtags: #GGKP6 #GGSD. https://t.co/tsgshPh5wx</t>
  </si>
  <si>
    <t>mud_2018
#GreenItaly18 #greeneconomy straordinaria
opportunità per #ambiente e #economia
🇮🇹 76,9% #riciclo su totalità
rifiuti prodotti Risparmio per
recupero materia ➡️ 21 mln ton
petrolio + 58 mln ton CO2 📍Ce
lo ricorda oggi @erealacci sul
@Corriere https://t.co/S43EzPsSV7</t>
  </si>
  <si>
    <t>lkente
Letter of Intent signing ceremony
between ⁦@MTounkara_GGGI⁩ #Senegal
and rice producer association on
rice husk waste to energy technical
assistance at the Global Green
Growth Week #gggw in #Dakar. ⁦@gggi_hq⁩
⁦@GGGIMorocco⁩ #RenewableEnergy
#GreenEconomy https://t.co/ANvDmA54ss</t>
  </si>
  <si>
    <t>nicole_np
Letter of Intent signing ceremony
between ⁦@MTounkara_GGGI⁩ #Senegal
and rice producer association on
rice husk waste to energy technical
assistance at the Global Green
Growth Week #gggw in #Dakar. ⁦@gggi_hq⁩
⁦@GGGIMorocco⁩ #RenewableEnergy
#GreenEconomy https://t.co/ANvDmA54ss</t>
  </si>
  <si>
    <t>gggimorocco
Letter of Intent signing ceremony
between ⁦@MTounkara_GGGI⁩ #Senegal
and rice producer association on
rice husk waste to energy technical
assistance at the Global Green
Growth Week #gggw in #Dakar. ⁦@gggi_hq⁩
⁦@GGGIMorocco⁩ #RenewableEnergy
#GreenEconomy https://t.co/ANvDmA54ss</t>
  </si>
  <si>
    <t xml:space="preserve">mtounkara_gggi
</t>
  </si>
  <si>
    <t>dolphin_n2
Climate change: CO2 emissions rising
for first time in four years -
BBC News #greenGB #cleandiesel
#lowemissions #zeroemissiondiesel
#cryogenics #airquality #energystorage
#naturalgas #liquidnitrogen #hydrogen
#liquidfuel #decarbonisation #greeneconomy
https://t.co/rjymuMEErH</t>
  </si>
  <si>
    <t xml:space="preserve">deccgovuk
</t>
  </si>
  <si>
    <t xml:space="preserve">beisgovuk
</t>
  </si>
  <si>
    <t>lisamariecricht
How does going #green affect business
profits &amp;amp; competitiveness?
Discussions continue today via
the hashtags #GGSD #GGKP6. Agenda:
https://t.co/Zigytmu9jO @GGKPlatform
@OECD_ENV #GreenEconomy @DIE_GDI
https://t.co/rdVzsCqMR5</t>
  </si>
  <si>
    <t xml:space="preserve">die_gdi
</t>
  </si>
  <si>
    <t>gevvc
If you'd like to know #Ecomondo
and @Keyenergy better, you have
the chance to meet our staff in
#Pollutec. We are waiting for you!
#IEGexpo #GreenEconomy #CircularEconomy
#RenewableEnergy https://t.co/8CKIBEI7sn</t>
  </si>
  <si>
    <t>energred
L'Italia è sempre più rinnovabile,
#energia pulita in tutti i Comuni
- #GreenEconomy @ansa_ambiente
#fotovoltaico #autoproduzione @Legambiente
#comunirinnovabili #qualenergia
@Lanuovaecologia @Kyoto_Club https://t.co/GUbMpef9xb</t>
  </si>
  <si>
    <t xml:space="preserve">consorziocic
</t>
  </si>
  <si>
    <t xml:space="preserve">ansa_ambiente
</t>
  </si>
  <si>
    <t>stupgreen
If you'd like to know #Ecomondo
and @Keyenergy better, you have
the chance to meet our staff in
#Pollutec. We are waiting for you!
#IEGexpo #GreenEconomy #CircularEconomy
#RenewableEnergy https://t.co/8CKIBEI7sn</t>
  </si>
  <si>
    <t>gratisita
If you'd like to know #Ecomondo
and @Keyenergy better, you have
the chance to meet our staff in
#Pollutec. We are waiting for you!
#IEGexpo #GreenEconomy #CircularEconomy
#RenewableEnergy https://t.co/8CKIBEI7sn</t>
  </si>
  <si>
    <t>onditicalvin
#GreenEconomy is the next big thing
after #BlueEconomyKE #BlueEconomy
#Lesotho @UKenyatta #MarijuanaBill2018
#Legalize #Decriminalize @NAssemblyKE
@DavidNdii @dkmaraga @SpeakerJBMuturi
@CS_Kiunjuri @MikeSonko @HassanAliJoho
@kipmurkomen @HakiKNCHR @YoungMPsKenya
@bonifacemwangi https://t.co/6QAZQ4mwmZ</t>
  </si>
  <si>
    <t>okothkenneth
#GreenEconomy is the next big thing
after #BlueEconomyKE #BlueEconomy
#Lesotho @UKenyatta #MarijuanaBill2018
#Legalize #Decriminalize @NAssemblyKE
@DavidNdii @dkmaraga @SpeakerJBMuturi
@CS_Kiunjuri @MikeSonko @HassanAliJoho
@kipmurkomen @HakiKNCHR @YoungMPsKenya
@bonifacemwangi https://t.co/6QAZQ4mwmZ</t>
  </si>
  <si>
    <t xml:space="preserve">bonifacemwangi
</t>
  </si>
  <si>
    <t xml:space="preserve">youngmpskenya
</t>
  </si>
  <si>
    <t xml:space="preserve">hakiknchr
</t>
  </si>
  <si>
    <t xml:space="preserve">kipmurkomen
</t>
  </si>
  <si>
    <t xml:space="preserve">hassanalijoho
</t>
  </si>
  <si>
    <t xml:space="preserve">mikesonko
</t>
  </si>
  <si>
    <t xml:space="preserve">cs_kiunjuri
</t>
  </si>
  <si>
    <t xml:space="preserve">speakerjbmuturi
</t>
  </si>
  <si>
    <t xml:space="preserve">dkmaraga
</t>
  </si>
  <si>
    <t xml:space="preserve">davidndii
</t>
  </si>
  <si>
    <t xml:space="preserve">nassemblyke
</t>
  </si>
  <si>
    <t>nkimanga
#GreenEconomy is the next big thing
after #BlueEconomyKE #BlueEconomy
#Lesotho @UKenyatta #MarijuanaBill2018
#Legalize #Decriminalize @NAssemblyKE
@DavidNdii @dkmaraga @SpeakerJBMuturi
@CS_Kiunjuri @MikeSonko @HassanAliJoho
@kipmurkomen @HakiKNCHR @YoungMPsKenya
@bonifacemwangi https://t.co/6QAZQ4mwmZ</t>
  </si>
  <si>
    <t xml:space="preserve">gunnarkohlin
</t>
  </si>
  <si>
    <t>kanykeyo1
How does going #green affect business
profits &amp;amp; competitiveness?
Discussions continue today via
the hashtags #GGSD #GGKP6. Agenda:
https://t.co/Zigytmu9jO @GGKPlatform
@OECD_ENV #GreenEconomy @DIE_GDI
https://t.co/rdVzsCqMR5</t>
  </si>
  <si>
    <t>oketeswaka
#GreenEconomy is the next big thing
after #BlueEconomyKE #BlueEconomy
#Lesotho @UKenyatta #MarijuanaBill2018
#Legalize #Decriminalize @NAssemblyKE
@DavidNdii @dkmaraga @SpeakerJBMuturi
@CS_Kiunjuri @MikeSonko @HassanAliJoho
@kipmurkomen @HakiKNCHR @YoungMPsKenya
@bonifacemwangi https://t.co/6QAZQ4mwmZ</t>
  </si>
  <si>
    <t>madinamohamed
#GreenEconomy is the next big thing
after #BlueEconomyKE #BlueEconomy
#Lesotho @UKenyatta #MarijuanaBill2018
#Legalize #Decriminalize @NAssemblyKE
@DavidNdii @dkmaraga @SpeakerJBMuturi
@CS_Kiunjuri @MikeSonko @HassanAliJoho
@kipmurkomen @HakiKNCHR @YoungMPsKenya
@bonifacemwangi https://t.co/6QAZQ4mwmZ</t>
  </si>
  <si>
    <t>gm_filmmaker
Benvenuti in un mondo civile 🚲🚎🌄
ah dimenticavo... un giro in bicicletta
è una fuga dalla tristezza, remember.
#greeneconomy #28novembre #Ambiente
https://t.co/F7zYrOpGxm</t>
  </si>
  <si>
    <t>samsonokwiri
#GreenEconomy #BlueEconomyKe #BlueEconomyConference
https://t.co/CzWIi0TuNG</t>
  </si>
  <si>
    <t xml:space="preserve">bbcafrica
</t>
  </si>
  <si>
    <t>wanjikurevolt
@BBCAfrica This what we call #GreenEconomy</t>
  </si>
  <si>
    <t>energyreporters
Don't forget to register for the
Sustainable Innovation Forum on
fast tracking the global #greeneconomy
in Katowice, Poland, next week.
https://t.co/JpxfvLwq9N #energytransition
@Climate_Action_ #SIF18 #COP24</t>
  </si>
  <si>
    <t>climate_action_
.@ClimateKIC will be joining us
at the #Sustainable #Innovation
Forum in #Katowice to discuss the
latest innovations driving a #greeneconomy!
https://t.co/pXjkTBgPnK https://t.co/Ek3rQwH2il</t>
  </si>
  <si>
    <t>jpnenergy
The conference was attended by
various universities, research
centers and companies concerned
with renewable energy technologies
and research related to the environment,
electricity and water sector #EEA2020
#energy #Jordan #DEWA ##renewable
#greeneconomy</t>
  </si>
  <si>
    <t>eea_dubai
The conference was attended by
various universities, research
centers and companies concerned
with renewable energy technologies
and research related to the environment,
electricity and water sector #EEA2020
#energy #Jordan #DEWA ##renewable
#greeneconomy</t>
  </si>
  <si>
    <t>cathleencrudden
'Why can't they make the future
in Oshawa?'”....My guess would
be that a premier who is suing
over a carbon tax doesn’t make
Ontario sound like a good home
for the #greeneconomy. ⁦@fordnation⁩
https://t.co/lkkU2EwyyK</t>
  </si>
  <si>
    <t>cynomys_it
#smallruminants and plinio @Caprinov
Follow us, retweet and go to "le
salon de professionnels de la filière
caprine" #Niort #Caprinov18 #greeneconomy
#AnimalWelfare #livestockshow #France
Here we are and you? #plinio the
stable in your pocket! https://t.co/isV0lsaNGS</t>
  </si>
  <si>
    <t xml:space="preserve">caprinov
</t>
  </si>
  <si>
    <t>jrojomartin
Via @business: The business and
investment opportunity in the fight
against #climatechange https://t.co/wjwap05DWf
@Moss_Eco @echasan @scottlanman
@DanielShurey #greenfinance #greeneconomy</t>
  </si>
  <si>
    <t xml:space="preserve">danielshurey
</t>
  </si>
  <si>
    <t xml:space="preserve">scottlanman
</t>
  </si>
  <si>
    <t xml:space="preserve">echasan
</t>
  </si>
  <si>
    <t xml:space="preserve">moss_eco
</t>
  </si>
  <si>
    <t xml:space="preserve">business
</t>
  </si>
  <si>
    <t>giuliapolito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</si>
  <si>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emimoccia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</si>
  <si>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fpantero
#Altrimondi Lo sviluppo del #Congo
passa dalla #greeneconomy. E soprattutto
dalla #formazione dei #giovani
ingegneri che vogliono restare
e lavorare nel loro territorio..
Leggi di più 👇 https://t.co/TWuGFPyW49
#27novembre #Africa https://t.co/11b3zFyd4K</t>
  </si>
  <si>
    <t>ilcirillo
#Altrimondi Lo sviluppo del #Congo
passa dalla #greeneconomy. E soprattutto
dalla #formazione dei #giovani
ingegneri che vogliono restare
e lavorare nel loro territorio..
Leggi di più 👇 https://t.co/TWuGFPyW49
#27novembre #Africa https://t.co/11b3zFyd4K</t>
  </si>
  <si>
    <t>jenniferekelund
This is very interesting, @iemanet
- builds case for high quality
#CPD for non-traditionally ‘green’
roles in supporting swifter #GreenEconomy
transition #GGSD @OECD_ENV https://t.co/nkOOZnERTG</t>
  </si>
  <si>
    <t xml:space="preserve">samanthajcsmith
</t>
  </si>
  <si>
    <t>paola_grechi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</si>
  <si>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iemanet
This is very interesting, @iemanet
- builds case for high quality
#CPD for non-traditionally ‘green’
roles in supporting swifter #GreenEconomy
transition #GGSD @OECD_ENV https://t.co/nkOOZnERTG</t>
  </si>
  <si>
    <t>beamauk
at the BEAMA and @gambica AGM Angela
Francis @GreenAllianceUK states
a no-deal #brexit will be the worst
possible outcome for the UK environment
#GreenEconomy https://t.co/htV64zDBfm</t>
  </si>
  <si>
    <t>beama_htg
at the BEAMA and @gambica AGM Angela
Francis @GreenAllianceUK states
a no-deal #brexit will be the worst
possible outcome for the UK environment
#GreenEconomy https://t.co/htV64zDBfm</t>
  </si>
  <si>
    <t>greenallianceuk
at the BEAMA and @gambica AGM Angela
Francis @GreenAllianceUK states
a no-deal #brexit will be the worst
possible outcome for the UK environment
#GreenEconomy https://t.co/htV64zDBfm</t>
  </si>
  <si>
    <t xml:space="preserve">gambica
</t>
  </si>
  <si>
    <t>bayuendah
Looking forward to new partnerships
with @GGKPlatform, @UNEnvironment
@UNITAR following 2nd Global Forum
on #GreenEconomy Learning. New
opportunities for our students!
#GGKP6 https://t.co/Fm3Re1OZzU</t>
  </si>
  <si>
    <t>unitar
The 2nd Global Forum on #GreenEconomy
Learning jointly organized by @PAGExchange
@GGKPlatform @OECD_ENV @gggi_hq
@GECoalition @EfD_initiative started
TODAY! https://t.co/t3w4gM61bn
Stay tuned for more information!
#InvestInGreenSkills #GELearn2018
https://t.co/79P67wzgQ3</t>
  </si>
  <si>
    <t>rariedabull
#LegalizeMarijuana #GreenEconomy
https://t.co/MYG0RdBl3Z</t>
  </si>
  <si>
    <t>deangeli_giada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</si>
  <si>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orazioconti6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</si>
  <si>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theresamep
How can we ensure that the #GreenEconomy
provides opportunities for youth,
women &amp;amp; marginalised communities?
Join the discussion w/ #GGSD #GGKP6
➡ https://t.co/PpBfk1lXvq Background
Issue Paper ➡ https://t.co/tPId59jfyU
https://t.co/jLrPjx05lq</t>
  </si>
  <si>
    <t>cinziatoma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</si>
  <si>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rajendragb
Yes! Show your support right now
on twitter with #DilliChalo and
tomorrow with #KisanMuktiMarch
between 4-7pm! Better yet, be on
the streets of #Delhi Let's see
how well our #decisionmakers hear
the #citizens . #Cities4climate
#DilliChalo #GreenEconomy https://t.co/vis59JCOTo</t>
  </si>
  <si>
    <t>tarangmeows
Imagine being this fed up by your
country's apathy towards you that
you leave your homes and travel
1000s of km just to get a chance
to be heard in #Parliament in Delhi.
@iihsin @IIED @SDGoals @atree_org
@GECoalition @PMOIndia @TEEBAgriFood
@IFPRI #DilliChalo #GreenEconomy
https://t.co/wBVf4OM4ap</t>
  </si>
  <si>
    <t>sweetcookiesme
Yes! Show your support right now
on twitter with #DilliChalo and
tomorrow with #KisanMuktiMarch
between 4-7pm! Better yet, be on
the streets of #Delhi Let's see
how well our #decisionmakers hear
the #citizens . #Cities4climate
#DilliChalo #GreenEconomy https://t.co/vis59JCOTo</t>
  </si>
  <si>
    <t>flaviorossi17
#Sostenibilità Investimenti in
5 anni e 10 capitoli. La transizione
in #Italia verso la #greeneconomy
è non solo possibile ma soprattutto
necessaria, per curare #territorio
e #ambiente e creare #occupazione
Come? Scoprilo qui 👇 https://t.co/WerD2tLqPn
#28novembre #Ecomondo2018 https://t.co/EvcW4Uih2c</t>
  </si>
  <si>
    <t>greencubator
Why do companies go into green
energy? #Greencubator is providing
a discussion at #LevelUpUkraine2018
#greeneconomy @energyefficiency
#Ukraine #renewables https://t.co/nt0gkKCtuN</t>
  </si>
  <si>
    <t xml:space="preserve">ifpri
</t>
  </si>
  <si>
    <t xml:space="preserve">teebagrifood
</t>
  </si>
  <si>
    <t xml:space="preserve">pmoindia
</t>
  </si>
  <si>
    <t xml:space="preserve">atree_org
</t>
  </si>
  <si>
    <t xml:space="preserve">sdgoals
</t>
  </si>
  <si>
    <t xml:space="preserve">iied
</t>
  </si>
  <si>
    <t xml:space="preserve">iihsin
</t>
  </si>
  <si>
    <t>waterjpi
How can we ensure that the #GreenEconomy
provides opportunities for youth,
women &amp;amp; marginalised communities?
https://t.co/8L55ni3LNo</t>
  </si>
  <si>
    <t>lucarallo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</si>
  <si>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mdr_torino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</si>
  <si>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 xml:space="preserve">sole24ore
</t>
  </si>
  <si>
    <t>mountainino
@adamhedelen We can have a brand
new #greeneconomy! Solar, wind,
greenhouse produced fruits and
veggies! #greennewdeal #solar</t>
  </si>
  <si>
    <t xml:space="preserve">adamhedelen
</t>
  </si>
  <si>
    <t>kateunacanada
Too often missed in discussion
of #BlueEconomy and #GreenEconomy
is there is opportunity, wealth-generating
and lift Thank you to @CanadaUN
for pushing for financing where
#ROI will benefit all! https://t.co/1x9QyX5s9B</t>
  </si>
  <si>
    <t xml:space="preserve">minemdev
</t>
  </si>
  <si>
    <t xml:space="preserve">unacgreencorps
</t>
  </si>
  <si>
    <t xml:space="preserve">canadaun
</t>
  </si>
  <si>
    <t xml:space="preserve">cathmckenna
</t>
  </si>
  <si>
    <t>leti_palmisano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</si>
  <si>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maurizioi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</si>
  <si>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enerrinn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</si>
  <si>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alessiocazzin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</si>
  <si>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islayentrust
@SPEnergyNetworks - I see applications
for round 2 of your #GreenEconomyFund
close on 7th Dec. Can you advise
if / when applications for round
3 will be open? Thx #GreenEconomy
#renewabelenergy #localenergy</t>
  </si>
  <si>
    <t>financeandkm
How can we ensure that the #GreenEconomy
provides opportunities for youth,
women &amp;amp; marginalised communities?
Join the discussion w/ #GGSD #GGKP6
➡ https://t.co/PpBfk1lXvq Background
Issue Paper ➡ https://t.co/tPId59jfyU
https://t.co/jLrPjx05lq</t>
  </si>
  <si>
    <t>ideas4action
How can we ensure that the #GreenEconomy
provides opportunities for #youth,
#women and marginalised communities?
To be discussed at #GGKP6 #GGSD
Agenda &amp;amp; more info: https://t.co/Zigytmu9jO
@GGKPlatform @OECD_ENV @OECD_Social
https://t.co/Zmtk7yCqAI</t>
  </si>
  <si>
    <t>mnicaedwards
Muchos éxitos!! @matmapco 👋😀
#FocusPyme #Materialesdeconstruccion
#greeneconomy #circulareconomy
https://t.co/tUnh7E49uz</t>
  </si>
  <si>
    <t xml:space="preserve">matmapco
</t>
  </si>
  <si>
    <t>idepofficial
The overall expectation is to have
a more prosperous but less carbon
intensive economy with the participation
of both private and public sectors.
@gggi_hq @ConnectSDGs @ECA_OFFICIAL
#GreenEconomy</t>
  </si>
  <si>
    <t xml:space="preserve">eca_official
</t>
  </si>
  <si>
    <t xml:space="preserve">connectsdgs
</t>
  </si>
  <si>
    <t>conexcellence
Don't forget to book your place
at this very exciting event 27th
November. Might be of interest
to NE business networks? @TheMusselClub
@ConExcellence @FSBSthTyneWear
@FSBnortheast @DarlingtonBiz @SeahamBiz
@PeterleeBiz @LECComms @northeastbic
@UKELANorthEast #greeneconomy https://t.co/Dv0NbBJBEP</t>
  </si>
  <si>
    <t>ukelanortheast
Don't forget to book your place
at this very exciting event 27th
November. Might be of interest
to NE business networks? @TheMusselClub
@ConExcellence @FSBSthTyneWear
@FSBnortheast @DarlingtonBiz @SeahamBiz
@PeterleeBiz @LECComms @northeastbic
@UKELANorthEast #greeneconomy https://t.co/Dv0NbBJBEP</t>
  </si>
  <si>
    <t xml:space="preserve">northeastbic
</t>
  </si>
  <si>
    <t xml:space="preserve">leccomms
</t>
  </si>
  <si>
    <t xml:space="preserve">peterleebiz
</t>
  </si>
  <si>
    <t xml:space="preserve">seahambiz
</t>
  </si>
  <si>
    <t xml:space="preserve">darlingtonbiz
</t>
  </si>
  <si>
    <t xml:space="preserve">fsbsthtynewear
</t>
  </si>
  <si>
    <t xml:space="preserve">themusselclub
</t>
  </si>
  <si>
    <t xml:space="preserve">dmwvalley
</t>
  </si>
  <si>
    <t xml:space="preserve">radissondurham
</t>
  </si>
  <si>
    <t>ofbyforever
@billmckibben @ggreenwald @NaomiAKlein
@sunrisemvmt With #CityofLondon
&amp;amp; #WallStreet's bubbles all
about to collapse, we need a #GreenEconomy
(replace everything with green
tech). All we need is to convince
everyone that a changing climate
is a new thing. #PotStocks (public
doping) aren't going to be enough.</t>
  </si>
  <si>
    <t xml:space="preserve">sunrisemvmt
</t>
  </si>
  <si>
    <t xml:space="preserve">ggreenwald
</t>
  </si>
  <si>
    <t xml:space="preserve">billmckibben
</t>
  </si>
  <si>
    <t>doraakolo
Humanity has overexploited the
#GreenEconomy to supply it #foodsecurity
needs, now for humans to survive
and continue to get its protein
content in food, we have to exploit
the #BlueEconomy sustainably. @AUC_CAADP
@NEPAD_Agency</t>
  </si>
  <si>
    <t xml:space="preserve">nepad_agency
</t>
  </si>
  <si>
    <t xml:space="preserve">auc_caadp
</t>
  </si>
  <si>
    <t>jeromeandalina
Right. Collective action based
on sharing same myths if you read
#Homosapiens what value my dollars
be when the planet will be wrecked?
Change green notes for #GreenEconomy
https://t.co/HASWlwBPXB</t>
  </si>
  <si>
    <t>fyldefuture
Utterly fantastic #GETUpandGo event
today and love our badges. @sfediawards
@JenClairRobson @Anna_LisaMills
@ClimateActionNE #GreenEconomy
#Sustainability https://t.co/XAPmMLPXJK</t>
  </si>
  <si>
    <t>mancunianbirder
@patrickkrista2 @glitterypips @OECD
@UNEnvironment @WorldBank call
for radical shift in financing
for a low-carbon, climate resilient
future #greeneconomy https://t.co/fHWBS6vbHn</t>
  </si>
  <si>
    <t xml:space="preserve">markhchampion
</t>
  </si>
  <si>
    <t xml:space="preserve">patrickkrista2
</t>
  </si>
  <si>
    <t xml:space="preserve">peoplespowerhse
</t>
  </si>
  <si>
    <t>mancunianspring
#citizensincome #greeneconomy A
thought-provoking article #EcoSocialism
https://t.co/GEI7G2JSNn</t>
  </si>
  <si>
    <t xml:space="preserve">mcrfoe
</t>
  </si>
  <si>
    <t xml:space="preserve">mayorofgm
</t>
  </si>
  <si>
    <t>ibrockova
Speaking today about #GreenEconomy
#lowcarbon transition in #Slovakia
in Paris. Targeted multi stakeholders
panel discussions within Green
Growth Knowledge Platform provided
useful inspirations. Thx @OECD_ENV
@GGKP6 @GGKPlatform @RODOLFOLACY
https://t.co/UZqAqRNKDs</t>
  </si>
  <si>
    <t>noro_kurilla
Speaking today about #GreenEconomy
#lowcarbon transition in #Slovakia
in Paris. Targeted multi stakeholders
panel discussions within Green
Growth Knowledge Platform provided
useful inspirations. Thx @OECD_ENV
@GGKP6 @GGKPlatform @RODOLFOLACY
https://t.co/UZqAqRNKDs</t>
  </si>
  <si>
    <t xml:space="preserve">rodolfolacy
</t>
  </si>
  <si>
    <t xml:space="preserve">ggkp6
</t>
  </si>
  <si>
    <t>haimanotwua
creativity level! what a stunning
sofa 👏👏 #GreenEconomy #Ethiopia
#Recycle https://t.co/Jro0v0Xv6p</t>
  </si>
  <si>
    <t>nahomamare
creativity level! what a stunning
sofa 👏👏 #GreenEconomy #Ethiopia
#Recycle https://t.co/Jro0v0Xv6p</t>
  </si>
  <si>
    <t>ecomarketplace
@OECD @UNEnvironment and @WBG_Climate
call on G20 country leaders for
a radical shift in financing for
a low-carbon, climate-resilient
future - one that aligns finance
flows with the Paris Goals https://t.co/AUSQGbtRua
#climateaction #climatefinance
#greeneconomy #G20summit</t>
  </si>
  <si>
    <t xml:space="preserve">oecd
</t>
  </si>
  <si>
    <t xml:space="preserve">jkenney
</t>
  </si>
  <si>
    <t xml:space="preserve">rachelnotley
</t>
  </si>
  <si>
    <t>9cnewsuae
#LIKE 14 RTit To fully transition
to a Green Economy, we will need
vast amounts of metals like copper,
silicon, aluminum, lithium, cobalt,
rare earth, and silver https://t.co/WGt1PQvbRF
#GreenEconomy #Sustainability #AI
#IoT #DLT #BigData #Tech #IIoT
#VR #AR #ML #DL https://t.co/hX5qsFdzX1</t>
  </si>
  <si>
    <t>meldawson6
The natural environment is so important,
that three of the Sustainable Development
Goals #SDGs focus directly on it..UN
Development leader #HelenClarke
urges greater investment in wildlife-compatible
economies...#NaturalCapital #GreenEconomy
#sustainable https://t.co/OXMX7h5Rtw</t>
  </si>
  <si>
    <t>msegur
Glad to see this through. #Mediterranean
#forests in the #greeneconomy https://t.co/s1dEAGeUJ7</t>
  </si>
  <si>
    <t>jentykirschwood
Excited to join this innovative
#climatechange #adaptation finance
effort- great potential for the
#GreenEconomy! https://t.co/8ZsclfTOTx</t>
  </si>
  <si>
    <t>angtheplant
.@carbon613 is growing &amp;amp; has
a new framework! What a Great members
meeting and...I can officially
announce.. I’m joining the C613
team to grow our network of sustainable
business! #GreenEconomy is #TheFuture
4 @ottawacity https://t.co/CMnQXCe5VU</t>
  </si>
  <si>
    <t xml:space="preserve">ottawacity
</t>
  </si>
  <si>
    <t xml:space="preserve">carbon613
</t>
  </si>
  <si>
    <t>nicholasyplebel
@JustinTrudeau nous avons besoin
de mettre un prix sur la pollution
mais de garder les prix des l’essence
inférieure. @JustinTrudeau We need
to put a price on pollution but
keep the gas prices lowered. @cathmckenna
#GreenCanada #GreenEconomy #Environment
https://t.co/fwL819v5Ka</t>
  </si>
  <si>
    <t>ourfuturewater
#climatechange #watersecurity #resilience
#SustainableDevelopment #circulareconomy
#water #energy #food #WEFNexus
#GreenEconomy @Robert_Brears https://t.co/0GUmOBV4gW
https://t.co/2boQyWUk0b</t>
  </si>
  <si>
    <t>robert_brears
#climatechange #watersecurity #resilience
#SustainableDevelopment #circulareconomy
#water #energy #food #WEFNexus
#GreenEconomy @Robert_Brears https://t.co/nB6y8YJNow
https://t.co/bLwCfh6ahR</t>
  </si>
  <si>
    <t>youngh20leader
#climatechange #watersecurity #resilience
#SustainableDevelopment #circulareconomy
#water #energy #food #WEFNexus
#GreenEconomy @Robert_Brears https://t.co/nB6y8YJNow
https://t.co/bLwCfh6ahR</t>
  </si>
  <si>
    <t>aquaurbana
#climatechange #watersecurity #resilience
#SustainableDevelopment #circulareconomy
#water #energy #food #WEFNexus
#GreenEconomy @Robert_Brears https://t.co/PQRsxRmBqU
https://t.co/nRHReVtVHe</t>
  </si>
  <si>
    <t>markandfocus
#climatechange #watersecurity #resilience
#SustainableDevelopment #circulareconomy
#water #energy #food #WEFNexus
#GreenEconomy @Robert_Brears https://t.co/Y8LYgs9XaA
https://t.co/F678T2W34o</t>
  </si>
  <si>
    <t>mitidaption
#climatechange #watersecurity #resilience
#SustainableDevelopment #circulareconomy
#water #energy #food #WEFNexus
#GreenEconomy @Robert_Brears https://t.co/0Qr1i3LoBD
https://t.co/RXvN1hwN20</t>
  </si>
  <si>
    <t>bigjmcc
Thanks for invitation. Important
event and good discussion. #greeneconomy
not #greenwash. https://t.co/WmQg8mEKwa</t>
  </si>
  <si>
    <t xml:space="preserve">drdavidwheeler1
</t>
  </si>
  <si>
    <t xml:space="preserve">canadianlabour
</t>
  </si>
  <si>
    <t xml:space="preserve">greeneconnet
</t>
  </si>
  <si>
    <t>lisarobertshfx
Thanks for invitation. Important
event and good discussion. #greeneconomy
not #greenwash. https://t.co/WmQg8mEKwa</t>
  </si>
  <si>
    <t>habesham
creativity level! what a stunning
sofa 👏👏 #GreenEconomy #Ethiopia
#Recycle https://t.co/Jro0v0Xv6p</t>
  </si>
  <si>
    <t>gogreenr12
End of an era as Ireland closes
its peat bogs ‘to fight climate
change’ #AirPollution #BordNaMona
#ClimateChange #Environment #FriendsOfTheIrishEnvironment
#GlobalWarming #GreenEconomy #GreenhouseGasEmissions
#IrelandBogs #Peatlands #Pollution
https://t.co/kf5umZfIIc https://t.co/T35IkvF68i</t>
  </si>
  <si>
    <t>seyoumagex
creativity level! what a stunning
sofa 👏👏 #GreenEconomy #Ethiopia
#Recycle https://t.co/Jro0v0Xv6p</t>
  </si>
  <si>
    <t>obberlisa
#nexteconomia: il mondo come lo
conosciamo oggi non sarà quello
che vedrà la prossima generazione!
#needchanges #economy #sustenability
#greeneconomy #believewecan https://t.co/bV11Jpeklf</t>
  </si>
  <si>
    <t>marcoforc
If you'd like to know #Ecomondo
and @Keyenergy better, you have
the chance to meet our staff in
#Pollutec. We are waiting for you!
#IEGexpo #GreenEconomy #CircularEconomy
#RenewableEnergy https://t.co/8CKIBEI7sn</t>
  </si>
  <si>
    <t>marystgeorge
#GreenEconomy through #ClimateAction
https://t.co/H7BA6sYAKf</t>
  </si>
  <si>
    <t>claudiomkd
Finlans's Efore and Metso are forming
partnerships and delivering heavy
machinery in #China https://t.co/3iU2kntiGV
@EforePower @metsogroup #Finland
#telecom #shredder #recycling #greeneconomy
#Metso #Efore</t>
  </si>
  <si>
    <t xml:space="preserve">metsogroup
</t>
  </si>
  <si>
    <t xml:space="preserve">eforepower
</t>
  </si>
  <si>
    <t>lguido18
Great work, @Xynteo team! Can't
wait to learn more about the 4
Grand Challenges in Europe. 1.
The Future of Work 2. A Green and
Resilient Economy 3. A Global Europe
4. A New Social Contract #EuropeDelivers
@Xynteo #futureofwork #greeneconomy
#globaleurope #socialcontract https://t.co/BMaqbwinaP</t>
  </si>
  <si>
    <t xml:space="preserve">xynteo
</t>
  </si>
  <si>
    <t>balinteractive
@ProfMarkMaslin @Michael27406078
#Renewables executives and investors
will increasingly occupy that top
1%. That is a fact. The #GreenEconomy
is built upon capitalist principles.
Wealth redistribution will not
happen simultaneously with the
roll out of low carbon technology.</t>
  </si>
  <si>
    <t xml:space="preserve">michael27406078
</t>
  </si>
  <si>
    <t xml:space="preserve">profmarkmaslin
</t>
  </si>
  <si>
    <t>nonsoloambiente
La sfida dell’#EconomiaCircolare
non interessa solo le filiere produttive,
ma interesserà nel futuro sempre
più gli spazi urbani, gli stili
di vita e le abitudini dei singoli
cittadini. L'articolo via @sole24ore
https://t.co/KnaBvl1rp3 #circulareconomy
#GreenEconomy https://t.co/ftzK5WjTmN</t>
  </si>
  <si>
    <t>thgreenparty
As the #COP24 Climate Talks gear
up in Katowice, make your stand
in solidarity for a just transition
to a #GreenEconomy with #ClimateJobs
and #ClimateJustice - see you there
tomorrow! https://t.co/oXfN0olRAf</t>
  </si>
  <si>
    <t>gabrielemammi
#Lifeproject #Europa #greeneconomy
https://t.co/pLgl4ygjfp</t>
  </si>
  <si>
    <t>ivopezzuto
Not Just Trade War and Tariff Threats:
GM's Woes and Consumers' Changing
Habits and Tastes (Sharing Economy
and Innovative, Green, and Eco-Friendly
Vehicles) #sharingeconomy #ecofriendly
#greeneconomy https://t.co/D0aownZKqN</t>
  </si>
  <si>
    <t>berryethiopia
creativity level! what a stunning
sofa 👏👏 #GreenEconomy #Ethiopia
#Recycle https://t.co/Jro0v0Xv6p</t>
  </si>
  <si>
    <t>uniliuc
L'Italia "verde"- La #GreenEconomy
è solo una moda o un nuovo modello
economico a cui imprese e startup
devono guardare? Lo chiediamo ad
Aurora Magni, docente @UniLIUC
di Sostenibilità dei processi produttivi
#IngegneriaGestionale https://t.co/daw7NnGJpN</t>
  </si>
  <si>
    <t>tirsity
creativity level! what a stunning
sofa 👏👏 #GreenEconomy #Ethiopia
#Recycle https://t.co/Jro0v0Xv6p</t>
  </si>
  <si>
    <t>sammytesfu
creativity level! what a stunning
sofa 👏👏 #GreenEconomy #Ethiopia
#Recycle https://t.co/Jro0v0Xv6p</t>
  </si>
  <si>
    <t>kbmpofu
Join us!!! Tonight Live on @ZiFMStereo
19.00hrs @iloharare &amp;amp; @BOOSTFellowship
will share on how to achieve sustainable,
productive #greenjobs &amp;amp; #greeneconomy
through enterepreneurship promotion
&amp;amp; responsible business practises
#GreenenterPRIZE supported by @SwedeninZW.
https://t.co/oMHT0zvQAY</t>
  </si>
  <si>
    <t xml:space="preserve">swedeninzw
</t>
  </si>
  <si>
    <t xml:space="preserve">zifmstereo
</t>
  </si>
  <si>
    <t>krispaju87
A review of the parallel Session
written by me and to a smaller
extent, my fellow student colleagues.
#circulareconomy #greeneconomy
https://t.co/Fwzj027h9E</t>
  </si>
  <si>
    <t>pachikorozw
Join us!!! Tonight Live on @ZiFMStereo
19.00hrs @iloharare &amp;amp; @BOOSTFellowship
will share on how to achieve sustainable,
productive #greenjobs &amp;amp; #greeneconomy
through enterepreneurship promotion
&amp;amp; responsible business practises
#GreenenterPRIZE supported by @SwedeninZW.
https://t.co/oMHT0zvQAY</t>
  </si>
  <si>
    <t xml:space="preserve">officialtfgm
</t>
  </si>
  <si>
    <t xml:space="preserve">cityoftreesmcr
</t>
  </si>
  <si>
    <t xml:space="preserve">naturebasedsolu
</t>
  </si>
  <si>
    <t xml:space="preserve">gm_hsc
</t>
  </si>
  <si>
    <t xml:space="preserve">helenpidd
</t>
  </si>
  <si>
    <t xml:space="preserve">gmmoving
</t>
  </si>
  <si>
    <t xml:space="preserve">gmringway
</t>
  </si>
  <si>
    <t xml:space="preserve">glitterypips
</t>
  </si>
  <si>
    <t>kimathinjebi
@nicholaskarani @NationBreaking
+ the #GreenEconomy</t>
  </si>
  <si>
    <t xml:space="preserve">nationbreaking
</t>
  </si>
  <si>
    <t xml:space="preserve">nicholaskarani
</t>
  </si>
  <si>
    <t>sardauna2000
BLOG: In #Peru, inequalities are
entrenched and difficult to tackle.
Leslie Forsyth, founder of our
Peruvian partners FNI, asks - how
can the #GreenEconomy make sure
no-one is left behind? https://t.co/0jd6kzjkOm
https://t.co/ZdRJdglbcs</t>
  </si>
  <si>
    <t>garethhorsfield
Join us!!! Tonight Live on @ZiFMStereo
19.00hrs @iloharare &amp;amp; @BOOSTFellowship
will share on how to achieve sustainable,
productive #greenjobs &amp;amp; #greeneconomy
through enterepreneurship promotion
&amp;amp; responsible business practises
#GreenenterPRIZE supported by @SwedeninZW.
https://t.co/oMHT0zvQAY</t>
  </si>
  <si>
    <t>achinomwe
An Interactive Session on Simuka-Phakama
#GreenenterPRIZE Innovation Challenge
happening now @GweruPoly- A platform
for green enterprise innovation
and development #greenjobs #greeneconomy
@iloharare @finetouch @SaberstianZW
https://t.co/jnh5AH7yGj</t>
  </si>
  <si>
    <t xml:space="preserve">enactuszw
</t>
  </si>
  <si>
    <t>greenbuildingwi
More Green Buildings = Millions
More Jobs: https://t.co/egZpuvGSb4
#greenbuilding #jobs #greenjobs
@ILO @ILO_Research #WESO #greeneconomy
#globalgoals #SDGs #ParisAgreement
#sustainability #circularecnomy
MT @Living_Future @BREEAMUSA @WorldGBC
#resilience #cleanenergy #workforce
https://t.co/95g79xzYn8</t>
  </si>
  <si>
    <t>vroumeas
After Networking it’s time for
Press ITW on the Burkina-Faso Booth
(Hall 4 H100 #Pollutec ) with the
director of #GreenEconomy &amp;amp;
#ClimateChange https://t.co/TZAZbtD9LV</t>
  </si>
  <si>
    <t>chrisjyatesuk
at the BEAMA and @gambica AGM Angela
Francis @GreenAllianceUK states
a no-deal #brexit will be the worst
possible outcome for the UK environment
#GreenEconomy https://t.co/htV64zDBfm</t>
  </si>
  <si>
    <t>migreenbuilding
More Green Buildings = Millions
More Jobs: https://t.co/X3ycrVECdN
#greenbuilding #jobs #greenjobs
@ILO @ILO_Research #WESO #greeneconomy
#globalgoals #SDGs #ParisAgreement
#sustainability #circularecnomy
MT @Living_Future @BREEAMUSA @WorldGBC
#resilience #cleanenergy #workforce
https://t.co/kjxBv8lNay</t>
  </si>
  <si>
    <t>both_julia
Today at #ParisWeek: @GGKPlatform
welcomes @UNIDO as a #Partner4GreenGrowth
🤝 @UNIDO brings services &amp;amp;
expertise to promote #circular
production, the adoption of clean
technologies, and practical ways
to transition to a #GreenEconomy
Details at https://t.co/GEouglzXB2
🏭 https://t.co/laKKwHBlAO</t>
  </si>
  <si>
    <t>unido
Today at #ParisWeek: @GGKPlatform
welcomes @UNIDO as a #Partner4GreenGrowth
🤝 @UNIDO brings services &amp;amp;
expertise to promote #circular
production, the adoption of clean
technologies, and practical ways
to transition to a #GreenEconomy
Details at https://t.co/GEouglzXB2
🏭 https://t.co/laKKwHBlAO</t>
  </si>
  <si>
    <t xml:space="preserve">mlswzim
</t>
  </si>
  <si>
    <t xml:space="preserve">emcoz_zim
</t>
  </si>
  <si>
    <t xml:space="preserve">zctuzimbabwe
</t>
  </si>
  <si>
    <t xml:space="preserve">hphororo
</t>
  </si>
  <si>
    <t>megmcmorris
Ontario announcing Environment
Plan shortly! Tune in live! #climatechange
#climateaction #greeneconomy #globalwarming
#carbon #priceoncarbon #efficiency
#sustainability https://t.co/115E8lnOaC</t>
  </si>
  <si>
    <t>greenbiz
Join @makower and 600 #ClimateChange
and #GreenEconomy experts in Poland
on Dec. 9-10 for #SIF18. Discuss
the latest innovations and technology
for #Sustainability. Use code ‘GreenBiz’
for a 10% discount. https://t.co/sJ49m1oVgE
https://t.co/llhlDg7iOu</t>
  </si>
  <si>
    <t xml:space="preserve">makower
</t>
  </si>
  <si>
    <t>realnigelndlovu
Been growing my own #Mint ,I will
create a brand in the future...
One benefit of mint....... Mint
is a particularly good source of
vitamin A, a fat-soluble vitamin
that is critical for eye health
and night vision (2). #Greeneconomy
#Agronomics #entrepreneurial #spirit
#Zimbabwe https://t.co/7EWkrKMqMw</t>
  </si>
  <si>
    <t>karl_caco
@MoveCommercial @AZTEC_LIMITED
Thank you @MoveCommercial for inviting
me to be involved. I’m currently
underway with a considerable amount
of research into sustainable solutions.
More information will be revealed
shortly. #Sustainability #environmentalawarenes
#greeneconomy</t>
  </si>
  <si>
    <t>nealaztec
@MoveCommercial @AZTEC_LIMITED
Thank you @MoveCommercial for inviting
me to be involved. I’m currently
underway with a considerable amount
of research into sustainable solutions.
More information will be revealed
shortly. #Sustainability #environmentalawarenes
#greeneconomy</t>
  </si>
  <si>
    <t xml:space="preserve">aztec_limited
</t>
  </si>
  <si>
    <t xml:space="preserve">movecommercial
</t>
  </si>
  <si>
    <t>premillennials
@MoveCommercial @AZTEC_LIMITED
Thank you @MoveCommercial for inviting
me to be involved. I’m currently
underway with a considerable amount
of research into sustainable solutions.
More information will be revealed
shortly. #Sustainability #environmentalawarenes
#greeneconomy</t>
  </si>
  <si>
    <t>notizieinitalia
Quando andate nel mezzogiorno a
fare le passarelle e vedete i rifiuti,
fate un bel piano di investimenti
sulla #greeneconomy e la #differenziata.
Adesso i #rifiuti vanno a finire
in Cina perchè non ci sono impianti.
Questo dovete fare. #Piazzapulita</t>
  </si>
  <si>
    <t>matteorichetti
Quando andate nel mezzogiorno a
fare le passarelle e vedete i rifiuti,
fate un bel piano di investimenti
sulla #greeneconomy e la #differenziata.
Adesso i #rifiuti vanno a finire
in Cina perchè non ci sono impianti.
Questo dovete fare. #Piazzapulita</t>
  </si>
  <si>
    <t>elena_giusini
Quando andate nel mezzogiorno a
fare le passarelle e vedete i rifiuti,
fate un bel piano di investimenti
sulla #greeneconomy e la #differenziata.
Adesso i #rifiuti vanno a finire
in Cina perchè non ci sono impianti.
Questo dovete fare. #Piazzapulita</t>
  </si>
  <si>
    <t>noisiamoilpd
Quando andate nel mezzogiorno a
fare le passarelle e vedete i rifiuti,
fate un bel piano di investimenti
sulla #greeneconomy e la #differenziata.
Adesso i #rifiuti vanno a finire
in Cina perchè non ci sono impianti.
Questo dovete fare. #Piazzapulita</t>
  </si>
  <si>
    <t>michebrune1
Quando andate nel mezzogiorno a
fare le passarelle e vedete i rifiuti,
fate un bel piano di investimenti
sulla #greeneconomy e la #differenziata.
Adesso i #rifiuti vanno a finire
in Cina perchè non ci sono impianti.
Questo dovete fare. #Piazzapulita</t>
  </si>
  <si>
    <t>esmecarlino
Quando andate nel mezzogiorno a
fare le passarelle e vedete i rifiuti,
fate un bel piano di investimenti
sulla #greeneconomy e la #differenziata.
Adesso i #rifiuti vanno a finire
in Cina perchè non ci sono impianti.
Questo dovete fare. #Piazzapulita</t>
  </si>
  <si>
    <t>nadiadcitta
Quando andate nel mezzogiorno a
fare le passarelle e vedete i rifiuti,
fate un bel piano di investimenti
sulla #greeneconomy e la #differenziata.
Adesso i #rifiuti vanno a finire
in Cina perchè non ci sono impianti.
Questo dovete fare. #Piazzapulita</t>
  </si>
  <si>
    <t>robertosignore7
Quando andate nel mezzogiorno a
fare le passarelle e vedete i rifiuti,
fate un bel piano di investimenti
sulla #greeneconomy e la #differenziata.
Adesso i #rifiuti vanno a finire
in Cina perchè non ci sono impianti.
Questo dovete fare. #Piazzapulita</t>
  </si>
  <si>
    <t>foiellipaolo
Quando andate nel mezzogiorno a
fare le passarelle e vedete i rifiuti,
fate un bel piano di investimenti
sulla #greeneconomy e la #differenziata.
Adesso i #rifiuti vanno a finire
in Cina perchè non ci sono impianti.
Questo dovete fare. #Piazzapulita</t>
  </si>
  <si>
    <t>serik_tpol
@MatteoRichetti 🤔🤔🤔 #greeneconomy
e #sbloccatrivelle NON VANNO MOLTO
DACCORDO!!! Fate pace col cervello,
scegliete da che parte stare!!!</t>
  </si>
  <si>
    <t>servelearngrow
Today at #ParisWeek: @GGKPlatform
welcomes @UNIDO as a #Partner4GreenGrowth
🤝 @UNIDO brings services &amp;amp;
expertise to promote #circular
production, the adoption of clean
technologies, and practical ways
to transition to a #GreenEconomy
Details at https://t.co/GEouglzXB2
🏭 https://t.co/laKKwHBlAO</t>
  </si>
  <si>
    <t>moixus1970
Quando andate nel mezzogiorno a
fare le passarelle e vedete i rifiuti,
fate un bel piano di investimenti
sulla #greeneconomy e la #differenziata.
Adesso i #rifiuti vanno a finire
in Cina perchè non ci sono impianti.
Questo dovete fare. #Piazzapulita</t>
  </si>
  <si>
    <t>giro16669719
Quando andate nel mezzogiorno a
fare le passarelle e vedete i rifiuti,
fate un bel piano di investimenti
sulla #greeneconomy e la #differenziata.
Adesso i #rifiuti vanno a finire
in Cina perchè non ci sono impianti.
Questo dovete fare. #Piazzapulita</t>
  </si>
  <si>
    <t>fraskuzza
Quando andate nel mezzogiorno a
fare le passarelle e vedete i rifiuti,
fate un bel piano di investimenti
sulla #greeneconomy e la #differenziata.
Adesso i #rifiuti vanno a finire
in Cina perchè non ci sono impianti.
Questo dovete fare. #Piazzapulita</t>
  </si>
  <si>
    <t>faustodemaria
Quando andate nel mezzogiorno a
fare le passarelle e vedete i rifiuti,
fate un bel piano di investimenti
sulla #greeneconomy e la #differenziata.
Adesso i #rifiuti vanno a finire
in Cina perchè non ci sono impianti.
Questo dovete fare. #Piazzapulita</t>
  </si>
  <si>
    <t>coledoni
Quando andate nel mezzogiorno a
fare le passarelle e vedete i rifiuti,
fate un bel piano di investimenti
sulla #greeneconomy e la #differenziata.
Adesso i #rifiuti vanno a finire
in Cina perchè non ci sono impianti.
Questo dovete fare. #Piazzapulita</t>
  </si>
  <si>
    <t>a_m_295
Quando andate nel mezzogiorno a
fare le passarelle e vedete i rifiuti,
fate un bel piano di investimenti
sulla #greeneconomy e la #differenziata.
Adesso i #rifiuti vanno a finire
in Cina perchè non ci sono impianti.
Questo dovete fare. #Piazzapulita</t>
  </si>
  <si>
    <t>annacol468
Quando andate nel mezzogiorno a
fare le passarelle e vedete i rifiuti,
fate un bel piano di investimenti
sulla #greeneconomy e la #differenziata.
Adesso i #rifiuti vanno a finire
in Cina perchè non ci sono impianti.
Questo dovete fare. #Piazzapulita</t>
  </si>
  <si>
    <t>salcinz
Quando andate nel mezzogiorno a
fare le passarelle e vedete i rifiuti,
fate un bel piano di investimenti
sulla #greeneconomy e la #differenziata.
Adesso i #rifiuti vanno a finire
in Cina perchè non ci sono impianti.
Questo dovete fare. #Piazzapulita</t>
  </si>
  <si>
    <t>claudiafeuli
Quando andate nel mezzogiorno a
fare le passarelle e vedete i rifiuti,
fate un bel piano di investimenti
sulla #greeneconomy e la #differenziata.
Adesso i #rifiuti vanno a finire
in Cina perchè non ci sono impianti.
Questo dovete fare. #Piazzapulita</t>
  </si>
  <si>
    <t>oxfordtmcd
Our Director @XiaolanF presented
about the importance of fostering
circular economies in developing
countries at the @GSTICseries in
Brussels. We need committed international
collaboration in building up #greeneconomy
capabilities and trade in these
countries https://t.co/uoOJFOQ0T9</t>
  </si>
  <si>
    <t xml:space="preserve">gsticseries
</t>
  </si>
  <si>
    <t xml:space="preserve">xiaolanf
</t>
  </si>
  <si>
    <t>pinina3946
Quando andate nel mezzogiorno a
fare le passarelle e vedete i rifiuti,
fate un bel piano di investimenti
sulla #greeneconomy e la #differenziata.
Adesso i #rifiuti vanno a finire
in Cina perchè non ci sono impianti.
Questo dovete fare. #Piazzapulita</t>
  </si>
  <si>
    <t>wdubitsky
#Trudeau has no credible #climate
plan while #China #Europe #California
offer myriads of cumulative synergies
4 rapid transition 2 #greeneconomy
https://t.co/MIaf21g1Nb https://t.co/rYAXFDh6tK</t>
  </si>
  <si>
    <t>gianpaolopamio
Quando andate nel mezzogiorno a
fare le passarelle e vedete i rifiuti,
fate un bel piano di investimenti
sulla #greeneconomy e la #differenziata.
Adesso i #rifiuti vanno a finire
in Cina perchè non ci sono impianti.
Questo dovete fare. #Piazzapulita</t>
  </si>
  <si>
    <t>cleo63522213
Quando andate nel mezzogiorno a
fare le passarelle e vedete i rifiuti,
fate un bel piano di investimenti
sulla #greeneconomy e la #differenziata.
Adesso i #rifiuti vanno a finire
in Cina perchè non ci sono impianti.
Questo dovete fare. #Piazzapulita</t>
  </si>
  <si>
    <t>fabriziokinga
Quando andate nel mezzogiorno a
fare le passarelle e vedete i rifiuti,
fate un bel piano di investimenti
sulla #greeneconomy e la #differenziata.
Adesso i #rifiuti vanno a finire
in Cina perchè non ci sono impianti.
Questo dovete fare. #Piazzapulita</t>
  </si>
  <si>
    <t>matteocavagnin1
Quando andate nel mezzogiorno a
fare le passarelle e vedete i rifiuti,
fate un bel piano di investimenti
sulla #greeneconomy e la #differenziata.
Adesso i #rifiuti vanno a finire
in Cina perchè non ci sono impianti.
Questo dovete fare. #Piazzapulita</t>
  </si>
  <si>
    <t>marcnever
Quando andate nel mezzogiorno a
fare le passarelle e vedete i rifiuti,
fate un bel piano di investimenti
sulla #greeneconomy e la #differenziata.
Adesso i #rifiuti vanno a finire
in Cina perchè non ci sono impianti.
Questo dovete fare. #Piazzapulita</t>
  </si>
  <si>
    <t>conmaumartina
Quando andate nel mezzogiorno a
fare le passarelle e vedete i rifiuti,
fate un bel piano di investimenti
sulla #greeneconomy e la #differenziata.
Adesso i #rifiuti vanno a finire
in Cina perchè non ci sono impianti.
Questo dovete fare. #Piazzapulita</t>
  </si>
  <si>
    <t>yamatho2
Congratulations Alan Lee, and @elmichofficial
on your recent recognition. What
an incredible achievement, it’s
great to see what your doing in
furthering long-term ecological
balance #sustainability #ecosystem
#engineering #greeneconomy #innovation</t>
  </si>
  <si>
    <t>fb_rice
Congratulations Alan Lee, and @elmichofficial
on your recent recognition. What
an incredible achievement, it’s
great to see what your doing in
furthering long-term ecological
balance #sustainability #ecosystem
#engineering #greeneconomy #innovation</t>
  </si>
  <si>
    <t xml:space="preserve">elmichofficial
</t>
  </si>
  <si>
    <t>claudiolub
Quando andate nel mezzogiorno a
fare le passarelle e vedete i rifiuti,
fate un bel piano di investimenti
sulla #greeneconomy e la #differenziata.
Adesso i #rifiuti vanno a finire
in Cina perchè non ci sono impianti.
Questo dovete fare. #Piazzapulita</t>
  </si>
  <si>
    <t>edward89stefano
Quando andate nel mezzogiorno a
fare le passarelle e vedete i rifiuti,
fate un bel piano di investimenti
sulla #greeneconomy e la #differenziata.
Adesso i #rifiuti vanno a finire
in Cina perchè non ci sono impianti.
Questo dovete fare. #Piazzapulita</t>
  </si>
  <si>
    <t>mohamad57653928
Today at #ParisWeek: @GGKPlatform
welcomes @UNIDO as a #Partner4GreenGrowth
🤝 @UNIDO brings services &amp;amp;
expertise to promote #circular
production, the adoption of clean
technologies, and practical ways
to transition to a #GreenEconomy
Details at https://t.co/GEouglzXB2
🏭 https://t.co/laKKwHBlAO</t>
  </si>
  <si>
    <t xml:space="preserve">mikeschreiner
</t>
  </si>
  <si>
    <t xml:space="preserve">davidccoon
</t>
  </si>
  <si>
    <t xml:space="preserve">cpc_hq
</t>
  </si>
  <si>
    <t xml:space="preserve">stephenharper
</t>
  </si>
  <si>
    <t xml:space="preserve">blainehiggs
</t>
  </si>
  <si>
    <t>beccabluesky
The easiest decision is to let
#BigOil take care of themselves.
#FossilFuels are a dead-end economy
for #Alberta, heavily subsidized
and very poor return on investment.
#Toxic energy is a liability, not
an asset. #AbLeg #CdnPoli #DIVEST
#GreenEconomy #Jobs #Pollution
#Climate https://t.co/QtCkXeki0q</t>
  </si>
  <si>
    <t>buzzpotential
Green Business Partnership Receives
Grant from the Westchester Community
Foundation https://t.co/e6mEvFadw5
#greenbusiness #sustainability
#sustainabledevelopment #greenbusinesspartnership
#greeneconomy #westchesterbiz #westchestercommunityfoundation
#greenbusinesspractices https://t.co/PativnBY2U</t>
  </si>
  <si>
    <t>angela23763271
Quando andate nel mezzogiorno a
fare le passarelle e vedete i rifiuti,
fate un bel piano di investimenti
sulla #greeneconomy e la #differenziata.
Adesso i #rifiuti vanno a finire
in Cina perchè non ci sono impianti.
Questo dovete fare. #Piazzapulita</t>
  </si>
  <si>
    <t>inbarofficial
#NEWS What a great idea! In #Ghana,
#bamboo bikes are offered up as
a prize for winners of competitions
for this year's Farmers Day celebrations
in Accra. #ThinkBamboo to support
the #greeneconomy! @GhanaBambooBikes
https://t.co/UUuN7Pqlfh https://t.co/ukDQkEGLnN</t>
  </si>
  <si>
    <t>unido_india
Happening now: kicking off 2nd
day of @PAGExchange inception workshop
on #employment effects of #greeneconomy.
#greenjobs need to be good 4 people,
4 environment &amp;amp; 4 economy.
@UNIDO @ILONewDelhi @UNITAR @UNEnvironment
@UNinIndia https://t.co/MSdpnz6hg3</t>
  </si>
  <si>
    <t xml:space="preserve">uninindia
</t>
  </si>
  <si>
    <t>ilonewdelhi
Happening now: kicking off 2nd
day of @PAGExchange inception workshop
on #employment effects of #greeneconomy.
#greenjobs need to be good 4 people,
4 environment &amp;amp; 4 economy.
@UNIDO @ILONewDelhi @UNITAR @UNEnvironment
@UNinIndia https://t.co/MSdpnz6hg3</t>
  </si>
  <si>
    <t>causiluigi
Quando andate nel mezzogiorno a
fare le passarelle e vedete i rifiuti,
fate un bel piano di investimenti
sulla #greeneconomy e la #differenziata.
Adesso i #rifiuti vanno a finire
in Cina perchè non ci sono impianti.
Questo dovete fare. #Piazzapulita</t>
  </si>
  <si>
    <t>terrimilella
Quando andate nel mezzogiorno a
fare le passarelle e vedete i rifiuti,
fate un bel piano di investimenti
sulla #greeneconomy e la #differenziata.
Adesso i #rifiuti vanno a finire
in Cina perchè non ci sono impianti.
Questo dovete fare. #Piazzapulita</t>
  </si>
  <si>
    <t>ranocchia3
Quando andate nel mezzogiorno a
fare le passarelle e vedete i rifiuti,
fate un bel piano di investimenti
sulla #greeneconomy e la #differenziata.
Adesso i #rifiuti vanno a finire
in Cina perchè non ci sono impianti.
Questo dovete fare. #Piazzapulita</t>
  </si>
  <si>
    <t>trimpa48
Quando andate nel mezzogiorno a
fare le passarelle e vedete i rifiuti,
fate un bel piano di investimenti
sulla #greeneconomy e la #differenziata.
Adesso i #rifiuti vanno a finire
in Cina perchè non ci sono impianti.
Questo dovete fare. #Piazzapulita</t>
  </si>
  <si>
    <t>offfossilfuels
@DeSmogBlog We must start transitioning
#OffFossilFuels ASAP. The #OFFAct
would support worker and immediately
start safely transitioning to a
fossil fuel-free #GreenEconomy
with #greenjob training and support
for those affected. 80% x 2028
- 💯% x 2035 #HR3671 https://t.co/61SLJx0tFp</t>
  </si>
  <si>
    <t xml:space="preserve">berniesnewschan
</t>
  </si>
  <si>
    <t>satvolo
buone notizie in tal senso in tutto
il territorio #energiapulita #greeneconomy
#italia https://t.co/U1eP54bn2v
https://t.co/U1eP54bn2v</t>
  </si>
  <si>
    <t xml:space="preserve">desmogblog
</t>
  </si>
  <si>
    <t>fabiennenoble
@DeSmogBlog We must start transitioning
#OffFossilFuels ASAP. The #OFFAct
would support worker and immediately
start safely transitioning to a
fossil fuel-free #GreenEconomy
with #greenjob training and support
for those affected. 80% x 2028
- 💯% x 2035 #HR3671 https://t.co/61SLJx0tFp</t>
  </si>
  <si>
    <t>rangachakamanga
#GreenenterPRIZE targeting emerging
and established SMEs to increase
their provision of green products
and services #greeneconomy #greenjobs
@SwedeninZW @hphororo @ZctuZimbabwe
@EMCOZ_Zim @MlswZim @AChinomwe
https://t.co/dyjS839q8S</t>
  </si>
  <si>
    <t>conventuslaw
Congratulations Alan Lee, and @elmichofficial
on your recent recognition. What
an incredible achievement, it’s
great to see what your doing in
furthering long-term ecological
balance #sustainability #ecosystem
#engineering #greeneconomy #innovation</t>
  </si>
  <si>
    <t>dippolitowilma
Quando andate nel mezzogiorno a
fare le passarelle e vedete i rifiuti,
fate un bel piano di investimenti
sulla #greeneconomy e la #differenziata.
Adesso i #rifiuti vanno a finire
in Cina perchè non ci sono impianti.
Questo dovete fare. #Piazzapulita</t>
  </si>
  <si>
    <t>casatisilvano
Quando andate nel mezzogiorno a
fare le passarelle e vedete i rifiuti,
fate un bel piano di investimenti
sulla #greeneconomy e la #differenziata.
Adesso i #rifiuti vanno a finire
in Cina perchè non ci sono impianti.
Questo dovete fare. #Piazzapulita</t>
  </si>
  <si>
    <t>uncdfpfip
"Financial sector needs to play
critical role in allocating resources
towards sustainable &amp;amp; #greeneconomy,
given the magnitude of investments
required to weather future storms"
- Governor Ariff Ali, Reserve Bank
of #Fiji kicks off the #GreenFinclusion
conference in Nadi https://t.co/o9RA2Z3NhQ</t>
  </si>
  <si>
    <t>carlatrudu
Quando andate nel mezzogiorno a
fare le passarelle e vedete i rifiuti,
fate un bel piano di investimenti
sulla #greeneconomy e la #differenziata.
Adesso i #rifiuti vanno a finire
in Cina perchè non ci sono impianti.
Questo dovete fare. #Piazzapulita</t>
  </si>
  <si>
    <t>manuela08121961
Quando andate nel mezzogiorno a
fare le passarelle e vedete i rifiuti,
fate un bel piano di investimenti
sulla #greeneconomy e la #differenziata.
Adesso i #rifiuti vanno a finire
in Cina perchè non ci sono impianti.
Questo dovete fare. #Piazzapulita</t>
  </si>
  <si>
    <t>lucia25968868
Quando andate nel mezzogiorno a
fare le passarelle e vedete i rifiuti,
fate un bel piano di investimenti
sulla #greeneconomy e la #differenziata.
Adesso i #rifiuti vanno a finire
in Cina perchè non ci sono impianti.
Questo dovete fare. #Piazzapulita</t>
  </si>
  <si>
    <t>stecca81
Quando andate nel mezzogiorno a
fare le passarelle e vedete i rifiuti,
fate un bel piano di investimenti
sulla #greeneconomy e la #differenziata.
Adesso i #rifiuti vanno a finire
in Cina perchè non ci sono impianti.
Questo dovete fare. #Piazzapulita</t>
  </si>
  <si>
    <t>senatoripd
Quando andate nel mezzogiorno a
fare le passarelle e vedete i rifiuti,
fate un bel piano di investimenti
sulla #greeneconomy e la #differenziata.
Adesso i #rifiuti vanno a finire
in Cina perchè non ci sono impianti.
Questo dovete fare. #Piazzapulita</t>
  </si>
  <si>
    <t>bini_ta
creativity level! what a stunning
sofa 👏👏 #GreenEconomy #Ethiopia
#Recycle https://t.co/Jro0v0Xv6p</t>
  </si>
  <si>
    <t>terry7_
Quando andate nel mezzogiorno a
fare le passarelle e vedete i rifiuti,
fate un bel piano di investimenti
sulla #greeneconomy e la #differenziata.
Adesso i #rifiuti vanno a finire
in Cina perchè non ci sono impianti.
Questo dovete fare. #Piazzapulita</t>
  </si>
  <si>
    <t>whoisvittoria
Quando andate nel mezzogiorno a
fare le passarelle e vedete i rifiuti,
fate un bel piano di investimenti
sulla #greeneconomy e la #differenziata.
Adesso i #rifiuti vanno a finire
in Cina perchè non ci sono impianti.
Questo dovete fare. #Piazzapulita</t>
  </si>
  <si>
    <t>greenamerica
Powered by members like you, we
work together for a world where
all people are healthy, safe and
have enough. #greeneconomy #greenliving
#climate #food #labor #finance
#socialjustice #fairtrade https://t.co/03NF7Tug9x</t>
  </si>
  <si>
    <t>onehousedragon
Powered by members like you, we
work together for a world where
all people are healthy, safe and
have enough. #greeneconomy #greenliving
#climate #food #labor #finance
#socialjustice #fairtrade https://t.co/03NF7Tug9x</t>
  </si>
  <si>
    <t xml:space="preserve">sianberry
</t>
  </si>
  <si>
    <t xml:space="preserve">mcrclimate
</t>
  </si>
  <si>
    <t xml:space="preserve">gmlowcarbonhub
</t>
  </si>
  <si>
    <t xml:space="preserve">kevgreenstreets
</t>
  </si>
  <si>
    <t xml:space="preserve">jeremycorbyn
</t>
  </si>
  <si>
    <t>marco_salogni
#ChiariServiziSRL: anche a #Chiari
il titolo di #Comune "#RifiutiFree"
per l'anno 2017. @comunedichiari
#ConfserviziLombardia #Utilitalia
#Legambiente @ComuniVirtuosi #GreenEconomy
#Rifiuti #Riciclo #ServiziPubblici
#Waste #Recupero https://t.co/47XDQOTYmz
di @wordpressdotcom</t>
  </si>
  <si>
    <t xml:space="preserve">fondcogeme
</t>
  </si>
  <si>
    <t xml:space="preserve">wordpressdotcom
</t>
  </si>
  <si>
    <t xml:space="preserve">comunivirtuosi
</t>
  </si>
  <si>
    <t xml:space="preserve">comunedichiari
</t>
  </si>
  <si>
    <t xml:space="preserve">climatekic
</t>
  </si>
  <si>
    <t>GraphSource░TwitterSearch▓GraphTerm░#greeneconomy</t>
  </si>
  <si>
    <t>Directed</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</si>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</sst>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13" fillId="0" borderId="0" xfId="9" applyFill="1" applyAlignment="1"/>
    <xf numFmtId="0" fontId="13" fillId="0" borderId="0" xfId="9" applyAlignment="1"/>
    <xf numFmtId="0" fontId="0" fillId="0" borderId="0" xfId="0" quotePrefix="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cellXfs>
  <cellStyles count="10">
    <cellStyle name="Collegamento ipertestuale"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e" xfId="0" builtinId="0"/>
  </cellStyles>
  <dxfs count="159">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58"/>
      <tableStyleElement type="headerRow" dxfId="157"/>
    </tableStyle>
    <tableStyle name="NodeXL Table" pivot="0" count="1" xr9:uid="{00000000-0011-0000-FFFF-FFFF01000000}">
      <tableStyleElement type="headerRow" dxfId="1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86B8-4073-A18C-86EF4BC3C967}"/>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Metrics'!$G$2:$G$57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EA28-4337-8866-789AF3204F4C}"/>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Metrics'!$I$2:$I$57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F326-4FF5-A3EE-9797F30E449A}"/>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Metrics'!$K$2:$K$57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48DA-4E42-BF43-CFB71A5647AF}"/>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Metrics'!$M$2:$M$57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6BA0-447A-BA1A-5A4C2E20D8B6}"/>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Metrics'!$O$2:$O$57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2D3A-4F55-BBC1-3DB6A16E5233}"/>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Metrics'!$S$2:$S$57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A0B0-4939-94F2-6D94FAE64CC2}"/>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Metrics'!$Q$2:$Q$57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D25D-43FB-9D7F-6197AFEAEB2F}"/>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#RIF!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37BA-42C8-A922-90A50D091CF3}"/>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AZ4718" totalsRowShown="0" headerRowDxfId="155" dataDxfId="94">
  <autoFilter ref="A2:AZ4718" xr:uid="{00000000-0009-0000-0100-000001000000}"/>
  <tableColumns count="52">
    <tableColumn id="1" xr3:uid="{00000000-0010-0000-0000-000001000000}" name="Vertex 1" dataDxfId="70" dataCellStyle="NodeXL Required"/>
    <tableColumn id="2" xr3:uid="{00000000-0010-0000-0000-000002000000}" name="Vertex 2" dataDxfId="68" dataCellStyle="NodeXL Required"/>
    <tableColumn id="3" xr3:uid="{00000000-0010-0000-0000-000003000000}" name="Color" dataDxfId="69" dataCellStyle="NodeXL Visual Property"/>
    <tableColumn id="4" xr3:uid="{00000000-0010-0000-0000-000004000000}" name="Width" dataDxfId="104" dataCellStyle="NodeXL Visual Property"/>
    <tableColumn id="11" xr3:uid="{00000000-0010-0000-0000-00000B000000}" name="Style" dataDxfId="103" dataCellStyle="NodeXL Visual Property"/>
    <tableColumn id="5" xr3:uid="{00000000-0010-0000-0000-000005000000}" name="Opacity" dataDxfId="102" dataCellStyle="NodeXL Visual Property"/>
    <tableColumn id="6" xr3:uid="{00000000-0010-0000-0000-000006000000}" name="Visibility" dataDxfId="101" dataCellStyle="NodeXL Visual Property"/>
    <tableColumn id="10" xr3:uid="{00000000-0010-0000-0000-00000A000000}" name="Label" dataDxfId="100" dataCellStyle="NodeXL Label"/>
    <tableColumn id="12" xr3:uid="{00000000-0010-0000-0000-00000C000000}" name="Label Text Color" dataDxfId="99" dataCellStyle="NodeXL Label"/>
    <tableColumn id="13" xr3:uid="{00000000-0010-0000-0000-00000D000000}" name="Label Font Size" dataDxfId="98" dataCellStyle="NodeXL Label"/>
    <tableColumn id="14" xr3:uid="{00000000-0010-0000-0000-00000E000000}" name="Reciprocated?" dataDxfId="97" dataCellStyle="NodeXL Graph Metric"/>
    <tableColumn id="7" xr3:uid="{00000000-0010-0000-0000-000007000000}" name="ID" dataDxfId="96" dataCellStyle="NodeXL Do Not Edit"/>
    <tableColumn id="9" xr3:uid="{00000000-0010-0000-0000-000009000000}" name="Dynamic Filter" dataDxfId="95" dataCellStyle="NodeXL Do Not Edit"/>
    <tableColumn id="8" xr3:uid="{00000000-0010-0000-0000-000008000000}" name="Add Your Own Columns Here" dataDxfId="67" dataCellStyle="NodeXL Other Column"/>
    <tableColumn id="15" xr3:uid="{CE842531-37E9-4DBF-A9F5-C829B1B4B4D9}" name="Relationship" dataDxfId="66" dataCellStyle="Normale"/>
    <tableColumn id="16" xr3:uid="{F01084D1-6DA4-4E67-8FC9-24F34852293E}" name="Relationship Date (UTC)" dataDxfId="65" dataCellStyle="Normale"/>
    <tableColumn id="17" xr3:uid="{F6F28190-6DD2-453A-A558-91FFA827507B}" name="Tweet" dataDxfId="64" dataCellStyle="Normale"/>
    <tableColumn id="18" xr3:uid="{927AB4F5-C01A-4DE7-844B-991B9A491FB9}" name="URLs in Tweet" dataDxfId="63" dataCellStyle="Normale"/>
    <tableColumn id="19" xr3:uid="{9545D908-5B38-4956-BD6D-199D09AE88C9}" name="Domains in Tweet" dataDxfId="62" dataCellStyle="Normale"/>
    <tableColumn id="20" xr3:uid="{B7937F13-8FA5-47A6-A6F0-0A29358E4C2A}" name="Hashtags in Tweet" dataDxfId="61" dataCellStyle="Normale"/>
    <tableColumn id="21" xr3:uid="{E2C95886-C603-41FE-997A-21A5901E149F}" name="Media in Tweet" dataDxfId="60" dataCellStyle="Normale"/>
    <tableColumn id="22" xr3:uid="{9466D380-DF5A-4EC7-B268-8A808F23F530}" name="Tweet Image File" dataDxfId="59" dataCellStyle="Normale"/>
    <tableColumn id="23" xr3:uid="{1D50CE19-EEDE-4138-AE9A-9251350000B5}" name="Tweet Date (UTC)" dataDxfId="58" dataCellStyle="Normale"/>
    <tableColumn id="24" xr3:uid="{CC52E40B-BCF2-425E-9690-31EFEB04B19C}" name="Twitter Page for Tweet" dataDxfId="57" dataCellStyle="Normale"/>
    <tableColumn id="25" xr3:uid="{8AD18727-0109-4C14-B648-1FA8C49063DA}" name="Latitude" dataDxfId="56" dataCellStyle="Normale"/>
    <tableColumn id="26" xr3:uid="{3EAD2FB5-DDB9-492B-B61F-D92F7EDB2BE6}" name="Longitude" dataDxfId="55" dataCellStyle="Normale"/>
    <tableColumn id="27" xr3:uid="{2A0BEE3A-24B2-479F-B9A9-0A16DE0FA337}" name="Imported ID" dataDxfId="54" dataCellStyle="Normale"/>
    <tableColumn id="28" xr3:uid="{96B423B0-66B3-443D-AB81-3BC93C201FD3}" name="In-Reply-To Tweet ID" dataDxfId="53" dataCellStyle="Normale"/>
    <tableColumn id="29" xr3:uid="{DF405719-FC7E-4D2A-91B4-831E124B445B}" name="Favorited" dataDxfId="52" dataCellStyle="Normale"/>
    <tableColumn id="30" xr3:uid="{2CF6AFA3-1FF4-4038-8AD8-A0B345F100C3}" name="Favorite Count" dataDxfId="51" dataCellStyle="Normale"/>
    <tableColumn id="31" xr3:uid="{877FD028-B7BA-4F55-BE28-62E0E9515970}" name="In-Reply-To User ID" dataDxfId="50" dataCellStyle="Normale"/>
    <tableColumn id="32" xr3:uid="{842F36AE-2187-4242-B1B7-CBA33414ACCB}" name="Is Quote Status" dataDxfId="49" dataCellStyle="Normale"/>
    <tableColumn id="33" xr3:uid="{F0B0B7C8-C2CD-425F-8E40-83EBEC4D81E7}" name="Language" dataDxfId="48" dataCellStyle="Normale"/>
    <tableColumn id="34" xr3:uid="{0E28A5C5-50F7-4D29-ADA5-BEA944438F74}" name="Possibly Sensitive" dataDxfId="47" dataCellStyle="Normale"/>
    <tableColumn id="35" xr3:uid="{DF7DD743-8332-4F6B-8FDB-3BFDE16C2D08}" name="Quoted Status ID" dataDxfId="46" dataCellStyle="Normale"/>
    <tableColumn id="36" xr3:uid="{168A2F98-9401-482F-B69B-DAA852B14E49}" name="Retweeted" dataDxfId="45" dataCellStyle="Normale"/>
    <tableColumn id="37" xr3:uid="{601EEE8D-2849-44DE-936E-1EE1234F1BCC}" name="Retweet Count" dataDxfId="44" dataCellStyle="Normale"/>
    <tableColumn id="38" xr3:uid="{75C8389B-C72C-40D4-BFC3-34C6F872E9D1}" name="Retweet ID" dataDxfId="43" dataCellStyle="Normale"/>
    <tableColumn id="39" xr3:uid="{CC7623A0-31F7-44AC-BB8C-53043C11DA98}" name="Source" dataDxfId="42" dataCellStyle="Normale"/>
    <tableColumn id="40" xr3:uid="{E3291B9D-BFDC-4101-8F8C-D613263B63C5}" name="Truncated" dataDxfId="41" dataCellStyle="Normale"/>
    <tableColumn id="41" xr3:uid="{CEF64D12-5AD0-4050-BD91-7C0F59DEC665}" name="Unified Twitter ID" dataDxfId="40" dataCellStyle="Normale"/>
    <tableColumn id="42" xr3:uid="{2FB43985-972A-4175-AE17-745B2B444457}" name="Imported Tweet Type" dataDxfId="39" dataCellStyle="Normale"/>
    <tableColumn id="43" xr3:uid="{3072F903-2BA9-4899-8808-F7903CC28768}" name="Added By Extended Analysis" dataDxfId="38" dataCellStyle="Normale"/>
    <tableColumn id="44" xr3:uid="{2D683469-DBDF-451E-9BB3-A715FBC298E0}" name="Corrected By Extended Analysis" dataDxfId="37" dataCellStyle="Normale"/>
    <tableColumn id="45" xr3:uid="{5F769C55-140E-4193-82E7-1CCED63B7CEF}" name="Place Bounding Box" dataDxfId="36" dataCellStyle="Normale"/>
    <tableColumn id="46" xr3:uid="{F4795D79-A31B-466B-B22A-F08B4DC08DE3}" name="Place Country" dataDxfId="35" dataCellStyle="Normale"/>
    <tableColumn id="47" xr3:uid="{C04D465E-7810-419B-93E7-3EFDC5F54E03}" name="Place Country Code" dataDxfId="34" dataCellStyle="Normale"/>
    <tableColumn id="48" xr3:uid="{39CBFC40-F374-4A9B-B2FE-288E57FC54E2}" name="Place Full Name" dataDxfId="33" dataCellStyle="Normale"/>
    <tableColumn id="49" xr3:uid="{DA75CD39-BA26-4155-A0F0-F4198A72F2AE}" name="Place ID" dataDxfId="32" dataCellStyle="Normale"/>
    <tableColumn id="50" xr3:uid="{3EB6E1EA-9C32-4F94-8246-9FCF0DC90954}" name="Place Name" dataDxfId="31" dataCellStyle="Normale"/>
    <tableColumn id="51" xr3:uid="{10FBF540-F575-4E38-B488-5CED5AD662A4}" name="Place Type" dataDxfId="30" dataCellStyle="Normale"/>
    <tableColumn id="52" xr3:uid="{2C1A0F0E-07A5-4C92-8A97-D5EC017198CF}" name="Place URL" dataDxfId="29" dataCellStyle="Normale"/>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Y1056" totalsRowShown="0" headerRowDxfId="154" dataDxfId="71">
  <autoFilter ref="A2:AY1056" xr:uid="{00000000-0009-0000-0100-000002000000}"/>
  <tableColumns count="51">
    <tableColumn id="1" xr3:uid="{00000000-0010-0000-0100-000001000000}" name="Vertex" dataDxfId="93" dataCellStyle="NodeXL Required"/>
    <tableColumn id="2" xr3:uid="{00000000-0010-0000-0100-000002000000}" name="Color" dataDxfId="92" dataCellStyle="NodeXL Visual Property"/>
    <tableColumn id="5" xr3:uid="{00000000-0010-0000-0100-000005000000}" name="Shape" dataDxfId="91" dataCellStyle="NodeXL Visual Property"/>
    <tableColumn id="6" xr3:uid="{00000000-0010-0000-0100-000006000000}" name="Size" dataDxfId="90"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89" dataCellStyle="NodeXL Label"/>
    <tableColumn id="16" xr3:uid="{00000000-0010-0000-0100-000010000000}" name="Label Fill Color" dataDxfId="88"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87" dataCellStyle="NodeXL Layout"/>
    <tableColumn id="14" xr3:uid="{00000000-0010-0000-0100-00000E000000}" name="Y" dataDxfId="86" dataCellStyle="NodeXL Layout"/>
    <tableColumn id="12" xr3:uid="{00000000-0010-0000-0100-00000C000000}" name="Locked?" dataDxfId="85" dataCellStyle="NodeXL Layout"/>
    <tableColumn id="19" xr3:uid="{00000000-0010-0000-0100-000013000000}" name="Polar R" dataDxfId="84" dataCellStyle="NodeXL Layout"/>
    <tableColumn id="20" xr3:uid="{00000000-0010-0000-0100-000014000000}" name="Polar Angle" dataDxfId="83" dataCellStyle="NodeXL Layout"/>
    <tableColumn id="21" xr3:uid="{00000000-0010-0000-0100-000015000000}" name="Degree" dataDxfId="82" dataCellStyle="NodeXL Graph Metric"/>
    <tableColumn id="22" xr3:uid="{00000000-0010-0000-0100-000016000000}" name="In-Degree" dataDxfId="81" dataCellStyle="NodeXL Graph Metric"/>
    <tableColumn id="23" xr3:uid="{00000000-0010-0000-0100-000017000000}" name="Out-Degree" dataDxfId="80" dataCellStyle="NodeXL Graph Metric"/>
    <tableColumn id="24" xr3:uid="{00000000-0010-0000-0100-000018000000}" name="Betweenness Centrality" dataDxfId="79" dataCellStyle="NodeXL Graph Metric"/>
    <tableColumn id="25" xr3:uid="{00000000-0010-0000-0100-000019000000}" name="Closeness Centrality" dataDxfId="78" dataCellStyle="NodeXL Graph Metric"/>
    <tableColumn id="26" xr3:uid="{00000000-0010-0000-0100-00001A000000}" name="Eigenvector Centrality" dataDxfId="77" dataCellStyle="NodeXL Graph Metric"/>
    <tableColumn id="15" xr3:uid="{00000000-0010-0000-0100-00000F000000}" name="PageRank" dataDxfId="76" dataCellStyle="NodeXL Graph Metric"/>
    <tableColumn id="27" xr3:uid="{00000000-0010-0000-0100-00001B000000}" name="Clustering Coefficient" dataDxfId="75" dataCellStyle="NodeXL Graph Metric"/>
    <tableColumn id="29" xr3:uid="{00000000-0010-0000-0100-00001D000000}" name="Reciprocated Vertex Pair Ratio" dataDxfId="74" dataCellStyle="NodeXL Graph Metric"/>
    <tableColumn id="11" xr3:uid="{00000000-0010-0000-0100-00000B000000}" name="ID" dataDxfId="73" dataCellStyle="NodeXL Do Not Edit"/>
    <tableColumn id="28" xr3:uid="{00000000-0010-0000-0100-00001C000000}" name="Dynamic Filter" dataDxfId="72" dataCellStyle="NodeXL Do Not Edit"/>
    <tableColumn id="17" xr3:uid="{00000000-0010-0000-0100-000011000000}" name="Add Your Own Columns Here" dataDxfId="28" dataCellStyle="NodeXL Other Column"/>
    <tableColumn id="30" xr3:uid="{32E77BFA-4387-400C-A416-26A5EE791A30}" name="Name" dataDxfId="27" dataCellStyle="Normale"/>
    <tableColumn id="31" xr3:uid="{05241164-7DF3-4C9D-9FE1-A108AA394C4B}" name="Followed" dataDxfId="26" dataCellStyle="Normale"/>
    <tableColumn id="32" xr3:uid="{F5C92FE5-BA33-4557-9AB2-41EBC1E267B0}" name="Followers" dataDxfId="25" dataCellStyle="Normale"/>
    <tableColumn id="33" xr3:uid="{DB7911CB-62FE-4380-9EBD-C45E4F6B3350}" name="Tweets" dataDxfId="24" dataCellStyle="Normale"/>
    <tableColumn id="34" xr3:uid="{43D5A956-0E36-4E89-8895-818FF169E392}" name="Favorites" dataDxfId="23" dataCellStyle="Normale"/>
    <tableColumn id="35" xr3:uid="{36B7CE4B-0F35-49F6-8217-ED8AA83DB42D}" name="Time Zone UTC Offset (Seconds)" dataDxfId="22" dataCellStyle="Normale"/>
    <tableColumn id="36" xr3:uid="{83156659-6BD8-44D5-961A-629757A6AF74}" name="Description" dataDxfId="21" dataCellStyle="Normale"/>
    <tableColumn id="37" xr3:uid="{0CADAFBA-466E-4B9D-8E99-3370EAAF4305}" name="Location" dataDxfId="20" dataCellStyle="Normale"/>
    <tableColumn id="38" xr3:uid="{0E2829D3-A828-43C2-9DB3-D27EAE60B5C3}" name="Web" dataDxfId="19" dataCellStyle="Normale"/>
    <tableColumn id="39" xr3:uid="{021A41EA-9FBC-48DA-9D3B-2A3ACA45DF2D}" name="Time Zone" dataDxfId="18" dataCellStyle="Normale"/>
    <tableColumn id="40" xr3:uid="{A76F1F73-4666-4EF1-A176-E2292FAB5640}" name="Joined Twitter Date (UTC)" dataDxfId="17" dataCellStyle="Normale"/>
    <tableColumn id="41" xr3:uid="{44CD2692-D885-4341-8392-7A2013DDC291}" name="Profile Banner Url" dataDxfId="16" dataCellStyle="Normale"/>
    <tableColumn id="42" xr3:uid="{8BC74086-738D-45CF-AC59-D50CE623E301}" name="Default Profile" dataDxfId="15" dataCellStyle="Normale"/>
    <tableColumn id="43" xr3:uid="{C3A7B50A-525A-4EE8-A6EC-F8D96E0B3540}" name="Default Profile Image" dataDxfId="14" dataCellStyle="Normale"/>
    <tableColumn id="44" xr3:uid="{8518A8FE-49AD-45BE-8528-25AE292B5678}" name="Geo Enabled" dataDxfId="13" dataCellStyle="Normale"/>
    <tableColumn id="45" xr3:uid="{BF150FFD-B7C0-41A4-AAF8-3468A43331C8}" name="Language" dataDxfId="12" dataCellStyle="Normale"/>
    <tableColumn id="46" xr3:uid="{DA3AF144-645A-4573-9FA5-8DA24D6BD43D}" name="Listed Count" dataDxfId="11" dataCellStyle="Normale"/>
    <tableColumn id="47" xr3:uid="{6E2540F8-BBA9-4A79-876F-138AB1AA48A9}" name="Profile Background Image Url" dataDxfId="10" dataCellStyle="Normale"/>
    <tableColumn id="48" xr3:uid="{1E108914-04A0-4C9F-8C62-C5E6B31992AE}" name="Verified" dataDxfId="6" dataCellStyle="Normale"/>
    <tableColumn id="49" xr3:uid="{89AC5893-3F8D-4A01-A6A6-0B43F42F2410}" name="Custom Menu Item Text" dataDxfId="5" dataCellStyle="Normale"/>
    <tableColumn id="50" xr3:uid="{5AA6B3AA-7685-4C2E-9FFA-E417D1346C44}" name="Custom Menu Item Action" dataDxfId="4" dataCellStyle="Normale"/>
    <tableColumn id="51" xr3:uid="{2900FFA0-7664-4E07-AB0F-CE79E2E52242}" name="Tweeted Search Term?" dataDxfId="3" dataCellStyle="Normale"/>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3">
  <autoFilter ref="A2:X3" xr:uid="{00000000-0009-0000-0100-000004000000}"/>
  <tableColumns count="24">
    <tableColumn id="1" xr3:uid="{00000000-0010-0000-0200-000001000000}" name="Group" dataDxfId="152" dataCellStyle="NodeXL Required"/>
    <tableColumn id="2" xr3:uid="{00000000-0010-0000-0200-000002000000}" name="Vertex Color" dataDxfId="151" dataCellStyle="NodeXL Visual Property"/>
    <tableColumn id="3" xr3:uid="{00000000-0010-0000-0200-000003000000}" name="Vertex Shape" dataDxfId="150" dataCellStyle="NodeXL Visual Property"/>
    <tableColumn id="22" xr3:uid="{00000000-0010-0000-0200-000016000000}" name="Visibility" dataDxfId="149" dataCellStyle="NodeXL Visual Property"/>
    <tableColumn id="4" xr3:uid="{00000000-0010-0000-0200-000004000000}" name="Collapsed?" dataCellStyle="NodeXL Visual Property"/>
    <tableColumn id="18" xr3:uid="{00000000-0010-0000-0200-000012000000}" name="Label" dataDxfId="148"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47" dataCellStyle="NodeXL Do Not Edit"/>
    <tableColumn id="19" xr3:uid="{00000000-0010-0000-0200-000013000000}" name="Collapsed Properties" dataDxfId="146" dataCellStyle="NodeXL Do Not Edit"/>
    <tableColumn id="5" xr3:uid="{00000000-0010-0000-0200-000005000000}" name="Vertices" dataDxfId="145" dataCellStyle="NodeXL Graph Metric"/>
    <tableColumn id="7" xr3:uid="{00000000-0010-0000-0200-000007000000}" name="Unique Edges" dataDxfId="144" dataCellStyle="NodeXL Graph Metric"/>
    <tableColumn id="8" xr3:uid="{00000000-0010-0000-0200-000008000000}" name="Edges With Duplicates" dataDxfId="143" dataCellStyle="NodeXL Graph Metric"/>
    <tableColumn id="9" xr3:uid="{00000000-0010-0000-0200-000009000000}" name="Total Edges" dataDxfId="142" dataCellStyle="NodeXL Graph Metric"/>
    <tableColumn id="10" xr3:uid="{00000000-0010-0000-0200-00000A000000}" name="Self-Loops" dataDxfId="141" dataCellStyle="NodeXL Graph Metric"/>
    <tableColumn id="24" xr3:uid="{00000000-0010-0000-0200-000018000000}" name="Reciprocated Vertex Pair Ratio" dataDxfId="140" dataCellStyle="NodeXL Graph Metric"/>
    <tableColumn id="25" xr3:uid="{00000000-0010-0000-0200-000019000000}" name="Reciprocated Edge Ratio" dataDxfId="139" dataCellStyle="NodeXL Graph Metric"/>
    <tableColumn id="11" xr3:uid="{00000000-0010-0000-0200-00000B000000}" name="Connected Components" dataDxfId="138" dataCellStyle="NodeXL Graph Metric"/>
    <tableColumn id="12" xr3:uid="{00000000-0010-0000-0200-00000C000000}" name="Single-Vertex Connected Components" dataDxfId="137" dataCellStyle="NodeXL Graph Metric"/>
    <tableColumn id="13" xr3:uid="{00000000-0010-0000-0200-00000D000000}" name="Maximum Vertices in a Connected Component" dataDxfId="136" dataCellStyle="NodeXL Graph Metric"/>
    <tableColumn id="14" xr3:uid="{00000000-0010-0000-0200-00000E000000}" name="Maximum Edges in a Connected Component" dataDxfId="135" dataCellStyle="NodeXL Graph Metric"/>
    <tableColumn id="15" xr3:uid="{00000000-0010-0000-0200-00000F000000}" name="Maximum Geodesic Distance (Diameter)" dataDxfId="134" dataCellStyle="NodeXL Graph Metric"/>
    <tableColumn id="16" xr3:uid="{00000000-0010-0000-0200-000010000000}" name="Average Geodesic Distance" dataDxfId="133" dataCellStyle="NodeXL Graph Metric"/>
    <tableColumn id="17" xr3:uid="{00000000-0010-0000-0200-000011000000}" name="Graph Density" dataDxfId="132"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1" dataDxfId="130">
  <autoFilter ref="A1:C2" xr:uid="{00000000-0009-0000-0100-000005000000}"/>
  <tableColumns count="3">
    <tableColumn id="1" xr3:uid="{00000000-0010-0000-0300-000001000000}" name="Group" dataDxfId="129"/>
    <tableColumn id="2" xr3:uid="{00000000-0010-0000-0300-000002000000}" name="Vertex" dataDxfId="128"/>
    <tableColumn id="3" xr3:uid="{00000000-0010-0000-0300-000003000000}" name="Vertex ID" dataDxfId="12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6" dataCellStyle="NodeXL Graph Metric"/>
    <tableColumn id="2" xr3:uid="{00000000-0010-0000-0400-000002000000}" name="Value" dataDxfId="125"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57" totalsRowShown="0">
  <autoFilter ref="D1:U57" xr:uid="{00000000-0009-0000-0100-000003000000}"/>
  <tableColumns count="18">
    <tableColumn id="1" xr3:uid="{00000000-0010-0000-0500-000001000000}" name="Degree Bin" dataDxfId="124"/>
    <tableColumn id="2" xr3:uid="{00000000-0010-0000-0500-000002000000}" name="Degree Frequency" dataDxfId="123">
      <calculatedColumnFormula>COUNTIF(Vertices[Degree], "&gt;= " &amp; D2) - COUNTIF(Vertices[Degree], "&gt;=" &amp; D3)</calculatedColumnFormula>
    </tableColumn>
    <tableColumn id="3" xr3:uid="{00000000-0010-0000-0500-000003000000}" name="In-Degree Bin" dataDxfId="122"/>
    <tableColumn id="4" xr3:uid="{00000000-0010-0000-0500-000004000000}" name="In-Degree Frequency" dataDxfId="121">
      <calculatedColumnFormula>COUNTIF(Vertices[In-Degree], "&gt;= " &amp; F2) - COUNTIF(Vertices[In-Degree], "&gt;=" &amp; F3)</calculatedColumnFormula>
    </tableColumn>
    <tableColumn id="5" xr3:uid="{00000000-0010-0000-0500-000005000000}" name="Out-Degree Bin" dataDxfId="120"/>
    <tableColumn id="6" xr3:uid="{00000000-0010-0000-0500-000006000000}" name="Out-Degree Frequency" dataDxfId="119">
      <calculatedColumnFormula>COUNTIF(Vertices[Out-Degree], "&gt;= " &amp; H2) - COUNTIF(Vertices[Out-Degree], "&gt;=" &amp; H3)</calculatedColumnFormula>
    </tableColumn>
    <tableColumn id="7" xr3:uid="{00000000-0010-0000-0500-000007000000}" name="Betweenness Centrality Bin" dataDxfId="118"/>
    <tableColumn id="8" xr3:uid="{00000000-0010-0000-0500-000008000000}" name="Betweenness Centrality Frequency" dataDxfId="117">
      <calculatedColumnFormula>COUNTIF(Vertices[Betweenness Centrality], "&gt;= " &amp; J2) - COUNTIF(Vertices[Betweenness Centrality], "&gt;=" &amp; J3)</calculatedColumnFormula>
    </tableColumn>
    <tableColumn id="9" xr3:uid="{00000000-0010-0000-0500-000009000000}" name="Closeness Centrality Bin" dataDxfId="116"/>
    <tableColumn id="10" xr3:uid="{00000000-0010-0000-0500-00000A000000}" name="Closeness Centrality Frequency" dataDxfId="115">
      <calculatedColumnFormula>COUNTIF(Vertices[Closeness Centrality], "&gt;= " &amp; L2) - COUNTIF(Vertices[Closeness Centrality], "&gt;=" &amp; L3)</calculatedColumnFormula>
    </tableColumn>
    <tableColumn id="11" xr3:uid="{00000000-0010-0000-0500-00000B000000}" name="Eigenvector Centrality Bin" dataDxfId="114"/>
    <tableColumn id="12" xr3:uid="{00000000-0010-0000-0500-00000C000000}" name="Eigenvector Centrality Frequency" dataDxfId="113">
      <calculatedColumnFormula>COUNTIF(Vertices[Eigenvector Centrality], "&gt;= " &amp; N2) - COUNTIF(Vertices[Eigenvector Centrality], "&gt;=" &amp; N3)</calculatedColumnFormula>
    </tableColumn>
    <tableColumn id="18" xr3:uid="{00000000-0010-0000-0500-000012000000}" name="PageRank Bin" dataDxfId="112"/>
    <tableColumn id="17" xr3:uid="{00000000-0010-0000-0500-000011000000}" name="PageRank Frequency" dataDxfId="111">
      <calculatedColumnFormula>COUNTIF(Vertices[Eigenvector Centrality], "&gt;= " &amp; P2) - COUNTIF(Vertices[Eigenvector Centrality], "&gt;=" &amp; P3)</calculatedColumnFormula>
    </tableColumn>
    <tableColumn id="13" xr3:uid="{00000000-0010-0000-0500-00000D000000}" name="Clustering Coefficient Bin" dataDxfId="110"/>
    <tableColumn id="14" xr3:uid="{00000000-0010-0000-0500-00000E000000}" name="Clustering Coefficient Frequency" dataDxfId="109">
      <calculatedColumnFormula>COUNTIF(Vertices[Clustering Coefficient], "&gt;= " &amp; R2) - COUNTIF(Vertices[Clustering Coefficient], "&gt;=" &amp; R3)</calculatedColumnFormula>
    </tableColumn>
    <tableColumn id="15" xr3:uid="{00000000-0010-0000-0500-00000F000000}" name="Dynamic Filter Bin" dataDxfId="108"/>
    <tableColumn id="16" xr3:uid="{00000000-0010-0000-0500-000010000000}" name="Dynamic Filter Frequency" dataDxfId="107">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41:B42" insertRow="1" totalsRowShown="0" dataCellStyle="NodeXL Graph Metric">
  <autoFilter ref="A41:B42"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6">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5">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pbs.twimg.com/profile_images/825020042119110658/K94DPs86_normal.jpg" TargetMode="External"/><Relationship Id="rId4233" Type="http://schemas.openxmlformats.org/officeDocument/2006/relationships/hyperlink" Target="http://pbs.twimg.com/profile_images/945865206135128064/VIrbfsiX_normal.jpg" TargetMode="External"/><Relationship Id="rId8854" Type="http://schemas.openxmlformats.org/officeDocument/2006/relationships/hyperlink" Target="https://twitter.com/seth_leitman/status/1065098964544958464" TargetMode="External"/><Relationship Id="rId9905" Type="http://schemas.openxmlformats.org/officeDocument/2006/relationships/hyperlink" Target="https://twitter.com/greenbuildingwi/status/1068162933316829186" TargetMode="External"/><Relationship Id="rId7456" Type="http://schemas.openxmlformats.org/officeDocument/2006/relationships/hyperlink" Target="https://twitter.com/valpinna/status/1065668466890416128" TargetMode="External"/><Relationship Id="rId8507" Type="http://schemas.openxmlformats.org/officeDocument/2006/relationships/hyperlink" Target="https://twitter.com/adamsfrt11/status/1065090181722705921" TargetMode="External"/><Relationship Id="rId6058" Type="http://schemas.openxmlformats.org/officeDocument/2006/relationships/hyperlink" Target="https://twitter.com/worldproject_fd/status/1064996799742504960" TargetMode="External"/><Relationship Id="rId7109" Type="http://schemas.openxmlformats.org/officeDocument/2006/relationships/hyperlink" Target="https://twitter.com/lithiumspot/status/1065345248682000385" TargetMode="External"/><Relationship Id="rId10437" Type="http://schemas.openxmlformats.org/officeDocument/2006/relationships/hyperlink" Target="https://twitter.com/mancunianspring/status/1068259312672391169" TargetMode="External"/><Relationship Id="rId987" Type="http://schemas.openxmlformats.org/officeDocument/2006/relationships/hyperlink" Target="https://pbs.twimg.com/media/DtF6zGiWwAEklpQ.jpg" TargetMode="External"/><Relationship Id="rId2668" Type="http://schemas.openxmlformats.org/officeDocument/2006/relationships/hyperlink" Target="http://pbs.twimg.com/profile_images/442759716750368768/LXUAzFP4_normal.jpeg" TargetMode="External"/><Relationship Id="rId3719" Type="http://schemas.openxmlformats.org/officeDocument/2006/relationships/hyperlink" Target="http://pbs.twimg.com/profile_images/1018525196670722056/EyJoswzM_normal.jpg" TargetMode="External"/><Relationship Id="rId4090" Type="http://schemas.openxmlformats.org/officeDocument/2006/relationships/hyperlink" Target="http://pbs.twimg.com/profile_images/1032805991300005888/diXc-jKU_normal.jpg" TargetMode="External"/><Relationship Id="rId5141" Type="http://schemas.openxmlformats.org/officeDocument/2006/relationships/hyperlink" Target="http://pbs.twimg.com/profile_images/791907467500412928/IZ3mjrMR_normal.jpg" TargetMode="External"/><Relationship Id="rId9762" Type="http://schemas.openxmlformats.org/officeDocument/2006/relationships/hyperlink" Target="https://twitter.com/daperspectives/status/1068080868973981698" TargetMode="External"/><Relationship Id="rId1751" Type="http://schemas.openxmlformats.org/officeDocument/2006/relationships/hyperlink" Target="http://pbs.twimg.com/profile_images/633991237964533760/75uEz3QT_normal.jpg" TargetMode="External"/><Relationship Id="rId2802" Type="http://schemas.openxmlformats.org/officeDocument/2006/relationships/hyperlink" Target="http://pbs.twimg.com/profile_images/709805244297945089/YrTxxVuO_normal.jpg" TargetMode="External"/><Relationship Id="rId8364" Type="http://schemas.openxmlformats.org/officeDocument/2006/relationships/hyperlink" Target="https://twitter.com/autrement_votre/status/1065140372081381376" TargetMode="External"/><Relationship Id="rId9415" Type="http://schemas.openxmlformats.org/officeDocument/2006/relationships/hyperlink" Target="https://twitter.com/jenniferekelund/status/1067747550235697152" TargetMode="External"/><Relationship Id="rId10294" Type="http://schemas.openxmlformats.org/officeDocument/2006/relationships/hyperlink" Target="https://twitter.com/deepgreendesign/status/1067814685087416321" TargetMode="External"/><Relationship Id="rId1404" Type="http://schemas.openxmlformats.org/officeDocument/2006/relationships/hyperlink" Target="http://pbs.twimg.com/profile_images/1050713730701582336/1me3RC0I_normal.jpg" TargetMode="External"/><Relationship Id="rId8017" Type="http://schemas.openxmlformats.org/officeDocument/2006/relationships/hyperlink" Target="https://twitter.com/gianfrancob3/status/1067149881687576593" TargetMode="External"/><Relationship Id="rId3576" Type="http://schemas.openxmlformats.org/officeDocument/2006/relationships/hyperlink" Target="http://pbs.twimg.com/profile_images/984739807950790656/L3Q8PnBD_normal.jpg" TargetMode="External"/><Relationship Id="rId4627" Type="http://schemas.openxmlformats.org/officeDocument/2006/relationships/hyperlink" Target="http://pbs.twimg.com/profile_images/1014070297966923776/C7BbqLfJ_normal.jpg" TargetMode="External"/><Relationship Id="rId4974" Type="http://schemas.openxmlformats.org/officeDocument/2006/relationships/hyperlink" Target="http://pbs.twimg.com/profile_images/769617611202129920/VqG9Guzu_normal.jpg" TargetMode="External"/><Relationship Id="rId497" Type="http://schemas.openxmlformats.org/officeDocument/2006/relationships/hyperlink" Target="http://ggkp.org/ZwF" TargetMode="External"/><Relationship Id="rId2178" Type="http://schemas.openxmlformats.org/officeDocument/2006/relationships/hyperlink" Target="http://pbs.twimg.com/profile_images/823548309839089664/PURv3du5_normal.jpg" TargetMode="External"/><Relationship Id="rId3229" Type="http://schemas.openxmlformats.org/officeDocument/2006/relationships/hyperlink" Target="https://pbs.twimg.com/amplify_video_thumb/1061310571214180352/img/oT_T5PkUgBXP34YN.jpg" TargetMode="External"/><Relationship Id="rId7100" Type="http://schemas.openxmlformats.org/officeDocument/2006/relationships/hyperlink" Target="https://twitter.com/lithiumspot/status/1065345248682000385" TargetMode="External"/><Relationship Id="rId6799" Type="http://schemas.openxmlformats.org/officeDocument/2006/relationships/hyperlink" Target="https://twitter.com/clearfife/status/1065248412675780609" TargetMode="External"/><Relationship Id="rId3710" Type="http://schemas.openxmlformats.org/officeDocument/2006/relationships/hyperlink" Target="http://pbs.twimg.com/profile_images/1434016259/mascaras20teatro1_normal.jpg" TargetMode="External"/><Relationship Id="rId9272" Type="http://schemas.openxmlformats.org/officeDocument/2006/relationships/hyperlink" Target="https://twitter.com/gratisita/status/1065550602128801792" TargetMode="External"/><Relationship Id="rId631" Type="http://schemas.openxmlformats.org/officeDocument/2006/relationships/hyperlink" Target="https://pbs.twimg.com/media/DsieLcPVsAAdW2r.jpg" TargetMode="External"/><Relationship Id="rId1261" Type="http://schemas.openxmlformats.org/officeDocument/2006/relationships/hyperlink" Target="http://pbs.twimg.com/profile_images/879261217625387008/GDZ4kEQf_normal.jpg" TargetMode="External"/><Relationship Id="rId2312" Type="http://schemas.openxmlformats.org/officeDocument/2006/relationships/hyperlink" Target="http://pbs.twimg.com/profile_images/884650446513512448/-srkJ7sd_normal.jpg" TargetMode="External"/><Relationship Id="rId5882" Type="http://schemas.openxmlformats.org/officeDocument/2006/relationships/hyperlink" Target="https://twitter.com/bovgabriele/status/1064902643192078336" TargetMode="External"/><Relationship Id="rId6933" Type="http://schemas.openxmlformats.org/officeDocument/2006/relationships/hyperlink" Target="https://twitter.com/m_swords/status/1065280957446410240" TargetMode="External"/><Relationship Id="rId4484" Type="http://schemas.openxmlformats.org/officeDocument/2006/relationships/hyperlink" Target="http://pbs.twimg.com/profile_images/823935181396606976/YByDXXGV_normal.jpg" TargetMode="External"/><Relationship Id="rId5535" Type="http://schemas.openxmlformats.org/officeDocument/2006/relationships/hyperlink" Target="http://pbs.twimg.com/profile_images/786122831901892608/VN-JIX7b_normal.jpg" TargetMode="External"/><Relationship Id="rId3086" Type="http://schemas.openxmlformats.org/officeDocument/2006/relationships/hyperlink" Target="http://pbs.twimg.com/profile_images/737211082511679488/aJVPWfRD_normal.jpg" TargetMode="External"/><Relationship Id="rId4137" Type="http://schemas.openxmlformats.org/officeDocument/2006/relationships/hyperlink" Target="http://pbs.twimg.com/profile_images/853192397207072768/bRdmUOOp_normal.jpg" TargetMode="External"/><Relationship Id="rId8758" Type="http://schemas.openxmlformats.org/officeDocument/2006/relationships/hyperlink" Target="https://twitter.com/adamrogers2030/status/1065260637855645696" TargetMode="External"/><Relationship Id="rId9809" Type="http://schemas.openxmlformats.org/officeDocument/2006/relationships/hyperlink" Target="https://twitter.com/okothkenneth/status/1067699615523381248" TargetMode="External"/><Relationship Id="rId141" Type="http://schemas.openxmlformats.org/officeDocument/2006/relationships/hyperlink" Target="https://buff.ly/2xSWWO0" TargetMode="External"/><Relationship Id="rId3220" Type="http://schemas.openxmlformats.org/officeDocument/2006/relationships/hyperlink" Target="http://pbs.twimg.com/profile_images/1033030083739615232/mv_Yp-Ha_normal.jpg" TargetMode="External"/><Relationship Id="rId6790" Type="http://schemas.openxmlformats.org/officeDocument/2006/relationships/hyperlink" Target="https://twitter.com/clearfife/status/1065248412675780609" TargetMode="External"/><Relationship Id="rId7841" Type="http://schemas.openxmlformats.org/officeDocument/2006/relationships/hyperlink" Target="https://twitter.com/stevefleck/status/1067056518917496832" TargetMode="External"/><Relationship Id="rId7" Type="http://schemas.openxmlformats.org/officeDocument/2006/relationships/hyperlink" Target="https://buff.ly/2xSWWO0" TargetMode="External"/><Relationship Id="rId5392" Type="http://schemas.openxmlformats.org/officeDocument/2006/relationships/hyperlink" Target="http://pbs.twimg.com/profile_images/1045199501592580096/mfD2UhFx_normal.jpg" TargetMode="External"/><Relationship Id="rId6443" Type="http://schemas.openxmlformats.org/officeDocument/2006/relationships/hyperlink" Target="https://twitter.com/pflab/status/1065105182244159488" TargetMode="External"/><Relationship Id="rId5045" Type="http://schemas.openxmlformats.org/officeDocument/2006/relationships/hyperlink" Target="http://pbs.twimg.com/profile_images/378800000528822140/2661c6e97baa1427a33784ca37cf5ccb_normal.jpeg" TargetMode="External"/><Relationship Id="rId9666" Type="http://schemas.openxmlformats.org/officeDocument/2006/relationships/hyperlink" Target="https://twitter.com/chislettshakeup/status/1067123251229396993" TargetMode="External"/><Relationship Id="rId1655" Type="http://schemas.openxmlformats.org/officeDocument/2006/relationships/hyperlink" Target="http://pbs.twimg.com/profile_images/634286061691121664/Y6ltNhbk_normal.png" TargetMode="External"/><Relationship Id="rId2706" Type="http://schemas.openxmlformats.org/officeDocument/2006/relationships/hyperlink" Target="https://pbs.twimg.com/media/Dsm1MPBXQAAW18S.jpg" TargetMode="External"/><Relationship Id="rId8268" Type="http://schemas.openxmlformats.org/officeDocument/2006/relationships/hyperlink" Target="https://twitter.com/queenskitty/status/1067556582823739392" TargetMode="External"/><Relationship Id="rId9319" Type="http://schemas.openxmlformats.org/officeDocument/2006/relationships/hyperlink" Target="https://twitter.com/kanykeyo1/status/1066299066861137920" TargetMode="External"/><Relationship Id="rId10198" Type="http://schemas.openxmlformats.org/officeDocument/2006/relationships/hyperlink" Target="https://twitter.com/premillennials/status/1068242007657771008" TargetMode="External"/><Relationship Id="rId1308" Type="http://schemas.openxmlformats.org/officeDocument/2006/relationships/hyperlink" Target="http://pbs.twimg.com/profile_images/453485567682936832/JGWv2bBE_normal.png" TargetMode="External"/><Relationship Id="rId4878" Type="http://schemas.openxmlformats.org/officeDocument/2006/relationships/hyperlink" Target="http://pbs.twimg.com/profile_images/792870754476027904/ZRE5lFgt_normal.jpg" TargetMode="External"/><Relationship Id="rId5929" Type="http://schemas.openxmlformats.org/officeDocument/2006/relationships/hyperlink" Target="https://twitter.com/giovannaditroia/status/1064922123746123779" TargetMode="External"/><Relationship Id="rId9800" Type="http://schemas.openxmlformats.org/officeDocument/2006/relationships/hyperlink" Target="https://twitter.com/okothkenneth/status/1067699615523381248" TargetMode="External"/><Relationship Id="rId14" Type="http://schemas.openxmlformats.org/officeDocument/2006/relationships/hyperlink" Target="https://consulenzafinanziariaindipendenteblog.wordpress.com/2018/11/20/termovalorizzatori-superati-nel-lungo-periodo-si-punti-su-economia-circolare-a-d-di-a2a-circulareconomy-economiacircolare-esg-sri-greeneconomy/" TargetMode="External"/><Relationship Id="rId7004" Type="http://schemas.openxmlformats.org/officeDocument/2006/relationships/hyperlink" Target="https://twitter.com/mazunga_sandra/status/1065226751452811264" TargetMode="External"/><Relationship Id="rId7351" Type="http://schemas.openxmlformats.org/officeDocument/2006/relationships/hyperlink" Target="https://twitter.com/madaz_wacho/status/1065639156481691651" TargetMode="External"/><Relationship Id="rId8402" Type="http://schemas.openxmlformats.org/officeDocument/2006/relationships/hyperlink" Target="https://twitter.com/arikring/status/1065247879936319488" TargetMode="External"/><Relationship Id="rId10332" Type="http://schemas.openxmlformats.org/officeDocument/2006/relationships/hyperlink" Target="https://twitter.com/iloharare/status/1068167353232474112" TargetMode="External"/><Relationship Id="rId3961" Type="http://schemas.openxmlformats.org/officeDocument/2006/relationships/hyperlink" Target="http://pbs.twimg.com/profile_images/1434016259/mascaras20teatro1_normal.jpg" TargetMode="External"/><Relationship Id="rId882" Type="http://schemas.openxmlformats.org/officeDocument/2006/relationships/hyperlink" Target="https://pbs.twimg.com/ext_tw_video_thumb/1063824537916198912/pu/img/OqNOd8E7uCPZaZVs.jpg" TargetMode="External"/><Relationship Id="rId2563" Type="http://schemas.openxmlformats.org/officeDocument/2006/relationships/hyperlink" Target="http://pbs.twimg.com/profile_images/970429486075432961/RwdFVVEx_normal.jpg" TargetMode="External"/><Relationship Id="rId3614" Type="http://schemas.openxmlformats.org/officeDocument/2006/relationships/hyperlink" Target="https://pbs.twimg.com/ext_tw_video_thumb/1064994060551839745/pu/img/z-d4LAi9-rF_EBiG.jpg" TargetMode="External"/><Relationship Id="rId9176" Type="http://schemas.openxmlformats.org/officeDocument/2006/relationships/hyperlink" Target="https://twitter.com/arikring/status/1065247879936319488" TargetMode="External"/><Relationship Id="rId535" Type="http://schemas.openxmlformats.org/officeDocument/2006/relationships/hyperlink" Target="http://ggkp.org/ZwF" TargetMode="External"/><Relationship Id="rId1165" Type="http://schemas.openxmlformats.org/officeDocument/2006/relationships/hyperlink" Target="http://pbs.twimg.com/profile_images/896632519189299200/PUow8_RF_normal.jpg" TargetMode="External"/><Relationship Id="rId2216" Type="http://schemas.openxmlformats.org/officeDocument/2006/relationships/hyperlink" Target="http://pbs.twimg.com/profile_images/875842526422253568/HVDkYXru_normal.jpg" TargetMode="External"/><Relationship Id="rId5786" Type="http://schemas.openxmlformats.org/officeDocument/2006/relationships/hyperlink" Target="https://twitter.com/tommdeluca/status/1064856372867674112" TargetMode="External"/><Relationship Id="rId6837" Type="http://schemas.openxmlformats.org/officeDocument/2006/relationships/hyperlink" Target="https://twitter.com/sufiy/status/1065248727726768129" TargetMode="External"/><Relationship Id="rId4388" Type="http://schemas.openxmlformats.org/officeDocument/2006/relationships/hyperlink" Target="http://pbs.twimg.com/profile_images/755005570348879872/X5E1F0EN_normal.jpg" TargetMode="External"/><Relationship Id="rId5439" Type="http://schemas.openxmlformats.org/officeDocument/2006/relationships/hyperlink" Target="http://pbs.twimg.com/profile_images/1037300834038697984/YNgRrWJl_normal.jpg" TargetMode="External"/><Relationship Id="rId9310" Type="http://schemas.openxmlformats.org/officeDocument/2006/relationships/hyperlink" Target="https://twitter.com/rah_sab/status/1067719464265949184" TargetMode="External"/><Relationship Id="rId5920" Type="http://schemas.openxmlformats.org/officeDocument/2006/relationships/hyperlink" Target="https://twitter.com/cccrdg/status/1064918258548187136" TargetMode="External"/><Relationship Id="rId3471" Type="http://schemas.openxmlformats.org/officeDocument/2006/relationships/hyperlink" Target="https://pbs.twimg.com/media/Ds9TKVYV4AMtnhL.jpg" TargetMode="External"/><Relationship Id="rId4522" Type="http://schemas.openxmlformats.org/officeDocument/2006/relationships/hyperlink" Target="http://pbs.twimg.com/profile_images/1067276621441204225/dz2zajtH_normal.jpg" TargetMode="External"/><Relationship Id="rId392" Type="http://schemas.openxmlformats.org/officeDocument/2006/relationships/hyperlink" Target="https://www.amazon.com/Robert-C.-Brears/e/B07GLD2PNL" TargetMode="External"/><Relationship Id="rId2073" Type="http://schemas.openxmlformats.org/officeDocument/2006/relationships/hyperlink" Target="http://pbs.twimg.com/profile_images/1026810662964654081/k_fZ3hL1_normal.jpg" TargetMode="External"/><Relationship Id="rId3124" Type="http://schemas.openxmlformats.org/officeDocument/2006/relationships/hyperlink" Target="http://pbs.twimg.com/profile_images/551826120874532864/za10bUOX_normal.jpeg" TargetMode="External"/><Relationship Id="rId6694" Type="http://schemas.openxmlformats.org/officeDocument/2006/relationships/hyperlink" Target="https://twitter.com/gerardopardotar/status/1065248106525143045" TargetMode="External"/><Relationship Id="rId7745" Type="http://schemas.openxmlformats.org/officeDocument/2006/relationships/hyperlink" Target="https://twitter.com/humantalentmana/status/1066643781540372480" TargetMode="External"/><Relationship Id="rId5296" Type="http://schemas.openxmlformats.org/officeDocument/2006/relationships/hyperlink" Target="http://pbs.twimg.com/profile_images/429341368570216448/KnLLzPFR_normal.png" TargetMode="External"/><Relationship Id="rId6347" Type="http://schemas.openxmlformats.org/officeDocument/2006/relationships/hyperlink" Target="https://twitter.com/postnormalera/status/1065097922394632193" TargetMode="External"/><Relationship Id="rId2957" Type="http://schemas.openxmlformats.org/officeDocument/2006/relationships/hyperlink" Target="http://pbs.twimg.com/profile_images/1002981566438625280/rppIHRrv_normal.jpg" TargetMode="External"/><Relationship Id="rId929" Type="http://schemas.openxmlformats.org/officeDocument/2006/relationships/hyperlink" Target="https://pbs.twimg.com/media/Dsr5vImXgAAP4Mt.jpg" TargetMode="External"/><Relationship Id="rId1559" Type="http://schemas.openxmlformats.org/officeDocument/2006/relationships/hyperlink" Target="http://pbs.twimg.com/profile_images/1061354201358442498/yIgEhPXI_normal.jpg" TargetMode="External"/><Relationship Id="rId4032" Type="http://schemas.openxmlformats.org/officeDocument/2006/relationships/hyperlink" Target="http://pbs.twimg.com/profile_images/954803787969060866/BTtHOKHV_normal.jpg" TargetMode="External"/><Relationship Id="rId5430" Type="http://schemas.openxmlformats.org/officeDocument/2006/relationships/hyperlink" Target="http://pbs.twimg.com/profile_images/555289211025522689/MkZqVmNb_normal.jpeg" TargetMode="External"/><Relationship Id="rId8653" Type="http://schemas.openxmlformats.org/officeDocument/2006/relationships/hyperlink" Target="https://twitter.com/itsmypresident/status/1064995924336873478" TargetMode="External"/><Relationship Id="rId9704" Type="http://schemas.openxmlformats.org/officeDocument/2006/relationships/hyperlink" Target="https://twitter.com/jacopogiliberto/status/1065991077948207105" TargetMode="External"/><Relationship Id="rId7255" Type="http://schemas.openxmlformats.org/officeDocument/2006/relationships/hyperlink" Target="https://twitter.com/tafadzwamurungu/status/1065536533376237568" TargetMode="External"/><Relationship Id="rId8306" Type="http://schemas.openxmlformats.org/officeDocument/2006/relationships/hyperlink" Target="https://twitter.com/autrement_votre/status/1064994759058571264" TargetMode="External"/><Relationship Id="rId10236" Type="http://schemas.openxmlformats.org/officeDocument/2006/relationships/hyperlink" Target="https://twitter.com/oxfordtmcd/status/1068272107090571265" TargetMode="External"/><Relationship Id="rId3865" Type="http://schemas.openxmlformats.org/officeDocument/2006/relationships/hyperlink" Target="http://pbs.twimg.com/profile_images/1035811142084513794/cLbwXS82_normal.jpg" TargetMode="External"/><Relationship Id="rId4916" Type="http://schemas.openxmlformats.org/officeDocument/2006/relationships/hyperlink" Target="http://pbs.twimg.com/profile_images/915632859121115138/3y7oXT4K_normal.jpg" TargetMode="External"/><Relationship Id="rId786" Type="http://schemas.openxmlformats.org/officeDocument/2006/relationships/hyperlink" Target="https://pbs.twimg.com/ext_tw_video_thumb/1064994060551839745/pu/img/z-d4LAi9-rF_EBiG.jpg" TargetMode="External"/><Relationship Id="rId2467" Type="http://schemas.openxmlformats.org/officeDocument/2006/relationships/hyperlink" Target="http://pbs.twimg.com/profile_images/982037329949876224/3aVk_68W_normal.jpg" TargetMode="External"/><Relationship Id="rId3518" Type="http://schemas.openxmlformats.org/officeDocument/2006/relationships/hyperlink" Target="https://pbs.twimg.com/media/DtBt2AOXQAA6fEL.jpg" TargetMode="External"/><Relationship Id="rId439" Type="http://schemas.openxmlformats.org/officeDocument/2006/relationships/hyperlink" Target="https://buff.ly/2xSWWO0" TargetMode="External"/><Relationship Id="rId1069" Type="http://schemas.openxmlformats.org/officeDocument/2006/relationships/hyperlink" Target="http://pbs.twimg.com/profile_images/1225681954/image_normal.jpg" TargetMode="External"/><Relationship Id="rId8163" Type="http://schemas.openxmlformats.org/officeDocument/2006/relationships/hyperlink" Target="https://twitter.com/stefaniaventu16/status/1064823882782310400" TargetMode="External"/><Relationship Id="rId9214" Type="http://schemas.openxmlformats.org/officeDocument/2006/relationships/hyperlink" Target="https://twitter.com/erealacci/status/1065345179438190592" TargetMode="External"/><Relationship Id="rId9561" Type="http://schemas.openxmlformats.org/officeDocument/2006/relationships/hyperlink" Target="https://twitter.com/jenclairrobson/status/1065292695785168897" TargetMode="External"/><Relationship Id="rId920" Type="http://schemas.openxmlformats.org/officeDocument/2006/relationships/hyperlink" Target="https://pbs.twimg.com/media/Ds_thfWXgAA2BV_.jpg" TargetMode="External"/><Relationship Id="rId1550" Type="http://schemas.openxmlformats.org/officeDocument/2006/relationships/hyperlink" Target="http://pbs.twimg.com/profile_images/1662219754/270708_2251712812149_1228136371_32804251_885061_n_normal.jpg" TargetMode="External"/><Relationship Id="rId2601" Type="http://schemas.openxmlformats.org/officeDocument/2006/relationships/hyperlink" Target="https://pbs.twimg.com/media/Dsm5X33W0AAeIYf.jpg" TargetMode="External"/><Relationship Id="rId10093" Type="http://schemas.openxmlformats.org/officeDocument/2006/relationships/hyperlink" Target="https://twitter.com/ungreeneconomy/status/1067695870127284224" TargetMode="External"/><Relationship Id="rId1203" Type="http://schemas.openxmlformats.org/officeDocument/2006/relationships/hyperlink" Target="http://pbs.twimg.com/profile_images/640082977444069376/GsO-NCYd_normal.png" TargetMode="External"/><Relationship Id="rId4773" Type="http://schemas.openxmlformats.org/officeDocument/2006/relationships/hyperlink" Target="https://pbs.twimg.com/media/DtAFXPrWoAEaKvw.jpg" TargetMode="External"/><Relationship Id="rId5824" Type="http://schemas.openxmlformats.org/officeDocument/2006/relationships/hyperlink" Target="https://twitter.com/copacogeca/status/1064892585691496449" TargetMode="External"/><Relationship Id="rId3375" Type="http://schemas.openxmlformats.org/officeDocument/2006/relationships/hyperlink" Target="http://pbs.twimg.com/profile_images/1038074035802984449/dwZEWR6T_normal.jpg" TargetMode="External"/><Relationship Id="rId4426" Type="http://schemas.openxmlformats.org/officeDocument/2006/relationships/hyperlink" Target="http://pbs.twimg.com/profile_images/1708625808/Motor_City_Volt_normal.jpg" TargetMode="External"/><Relationship Id="rId7996" Type="http://schemas.openxmlformats.org/officeDocument/2006/relationships/hyperlink" Target="https://twitter.com/davidhtwong/status/1067050528956329984" TargetMode="External"/><Relationship Id="rId296" Type="http://schemas.openxmlformats.org/officeDocument/2006/relationships/hyperlink" Target="http://www.alignthoughts.com/most-environmentally-friendly-countries-in-the-world/" TargetMode="External"/><Relationship Id="rId3028" Type="http://schemas.openxmlformats.org/officeDocument/2006/relationships/hyperlink" Target="http://pbs.twimg.com/profile_images/1022614257836412928/zU5_Xyud_normal.jpg" TargetMode="External"/><Relationship Id="rId6598" Type="http://schemas.openxmlformats.org/officeDocument/2006/relationships/hyperlink" Target="https://twitter.com/ahbusolife/status/1065201397946351617" TargetMode="External"/><Relationship Id="rId7649" Type="http://schemas.openxmlformats.org/officeDocument/2006/relationships/hyperlink" Target="https://twitter.com/owenrachel/status/1066095412195532801" TargetMode="External"/><Relationship Id="rId9071" Type="http://schemas.openxmlformats.org/officeDocument/2006/relationships/hyperlink" Target="https://twitter.com/hanslak/status/1065000936026906625" TargetMode="External"/><Relationship Id="rId430" Type="http://schemas.openxmlformats.org/officeDocument/2006/relationships/hyperlink" Target="https://twitter.com/BBCAfrica/status/1067574066020794368" TargetMode="External"/><Relationship Id="rId1060" Type="http://schemas.openxmlformats.org/officeDocument/2006/relationships/hyperlink" Target="http://pbs.twimg.com/profile_images/1066086264624029696/p444jsSA_normal.jpg" TargetMode="External"/><Relationship Id="rId2111" Type="http://schemas.openxmlformats.org/officeDocument/2006/relationships/hyperlink" Target="http://pbs.twimg.com/profile_images/1026810662964654081/k_fZ3hL1_normal.jpg" TargetMode="External"/><Relationship Id="rId5681" Type="http://schemas.openxmlformats.org/officeDocument/2006/relationships/hyperlink" Target="http://pbs.twimg.com/profile_images/915632859121115138/3y7oXT4K_normal.jpg" TargetMode="External"/><Relationship Id="rId6732" Type="http://schemas.openxmlformats.org/officeDocument/2006/relationships/hyperlink" Target="https://twitter.com/kathleenbrenne1/status/1065248334846164992" TargetMode="External"/><Relationship Id="rId4283" Type="http://schemas.openxmlformats.org/officeDocument/2006/relationships/hyperlink" Target="http://pbs.twimg.com/profile_images/1032805991300005888/diXc-jKU_normal.jpg" TargetMode="External"/><Relationship Id="rId5334" Type="http://schemas.openxmlformats.org/officeDocument/2006/relationships/hyperlink" Target="http://pbs.twimg.com/profile_images/429341368570216448/KnLLzPFR_normal.png" TargetMode="External"/><Relationship Id="rId9955" Type="http://schemas.openxmlformats.org/officeDocument/2006/relationships/hyperlink" Target="https://twitter.com/natcapcoalition/status/1065982546440331264" TargetMode="External"/><Relationship Id="rId1944" Type="http://schemas.openxmlformats.org/officeDocument/2006/relationships/hyperlink" Target="https://pbs.twimg.com/media/DshWNzDWsAAmAkg.jpg" TargetMode="External"/><Relationship Id="rId8557" Type="http://schemas.openxmlformats.org/officeDocument/2006/relationships/hyperlink" Target="https://twitter.com/adamrogers2030/status/1065260637855645696" TargetMode="External"/><Relationship Id="rId9608" Type="http://schemas.openxmlformats.org/officeDocument/2006/relationships/hyperlink" Target="https://twitter.com/sharonenv1/status/1067423613450637313" TargetMode="External"/><Relationship Id="rId10487" Type="http://schemas.openxmlformats.org/officeDocument/2006/relationships/hyperlink" Target="https://api.twitter.com/1.1/geo/id/38d5974e82ed1a6c.json" TargetMode="External"/><Relationship Id="rId7159" Type="http://schemas.openxmlformats.org/officeDocument/2006/relationships/hyperlink" Target="https://twitter.com/77giugiu77/status/1065386205242687488" TargetMode="External"/><Relationship Id="rId3769" Type="http://schemas.openxmlformats.org/officeDocument/2006/relationships/hyperlink" Target="http://pbs.twimg.com/profile_images/1708625808/Motor_City_Volt_normal.jpg" TargetMode="External"/><Relationship Id="rId5191" Type="http://schemas.openxmlformats.org/officeDocument/2006/relationships/hyperlink" Target="https://pbs.twimg.com/media/DtLghuqWkAAQE7-.jpg" TargetMode="External"/><Relationship Id="rId6242" Type="http://schemas.openxmlformats.org/officeDocument/2006/relationships/hyperlink" Target="https://twitter.com/andresvilarino/status/1065007001611235333" TargetMode="External"/><Relationship Id="rId7640" Type="http://schemas.openxmlformats.org/officeDocument/2006/relationships/hyperlink" Target="https://twitter.com/cpsross/status/1066085407702560773" TargetMode="External"/><Relationship Id="rId2852" Type="http://schemas.openxmlformats.org/officeDocument/2006/relationships/hyperlink" Target="http://pbs.twimg.com/profile_images/776071228121415682/iNbUlMSN_normal.jpg" TargetMode="External"/><Relationship Id="rId3903" Type="http://schemas.openxmlformats.org/officeDocument/2006/relationships/hyperlink" Target="http://pbs.twimg.com/profile_images/1032805991300005888/diXc-jKU_normal.jpg" TargetMode="External"/><Relationship Id="rId9465" Type="http://schemas.openxmlformats.org/officeDocument/2006/relationships/hyperlink" Target="https://twitter.com/energred/status/1065275601039360001" TargetMode="External"/><Relationship Id="rId824" Type="http://schemas.openxmlformats.org/officeDocument/2006/relationships/hyperlink" Target="https://pbs.twimg.com/media/DtCyGo5WsAYWOOP.jpg" TargetMode="External"/><Relationship Id="rId1454" Type="http://schemas.openxmlformats.org/officeDocument/2006/relationships/hyperlink" Target="http://pbs.twimg.com/profile_images/951904939449769985/8nctcqUY_normal.jpg" TargetMode="External"/><Relationship Id="rId2505" Type="http://schemas.openxmlformats.org/officeDocument/2006/relationships/hyperlink" Target="http://pbs.twimg.com/profile_images/1251583306/AndreaPoggio_2009_normal.jpg" TargetMode="External"/><Relationship Id="rId8067" Type="http://schemas.openxmlformats.org/officeDocument/2006/relationships/hyperlink" Target="https://twitter.com/weareneo/status/1067290082913193984" TargetMode="External"/><Relationship Id="rId9118" Type="http://schemas.openxmlformats.org/officeDocument/2006/relationships/hyperlink" Target="https://twitter.com/adamrogers2030/status/1065260637855645696" TargetMode="External"/><Relationship Id="rId1107" Type="http://schemas.openxmlformats.org/officeDocument/2006/relationships/hyperlink" Target="http://pbs.twimg.com/profile_images/845190419432402945/fYRNpTiL_normal.jpg" TargetMode="External"/><Relationship Id="rId4677" Type="http://schemas.openxmlformats.org/officeDocument/2006/relationships/hyperlink" Target="http://pbs.twimg.com/profile_images/552347173631717376/DjVsTXdz_normal.jpeg" TargetMode="External"/><Relationship Id="rId5728" Type="http://schemas.openxmlformats.org/officeDocument/2006/relationships/hyperlink" Target="http://pbs.twimg.com/profile_images/736282931640078336/MxR_sVoj_normal.jpg" TargetMode="External"/><Relationship Id="rId3279" Type="http://schemas.openxmlformats.org/officeDocument/2006/relationships/hyperlink" Target="http://pbs.twimg.com/profile_images/1062118818237960192/KkxffsPN_normal.jpg" TargetMode="External"/><Relationship Id="rId7150" Type="http://schemas.openxmlformats.org/officeDocument/2006/relationships/hyperlink" Target="https://twitter.com/gabrivallarino/status/1065386177711214592" TargetMode="External"/><Relationship Id="rId8201" Type="http://schemas.openxmlformats.org/officeDocument/2006/relationships/hyperlink" Target="https://twitter.com/jaysims27/status/1067449476925849602" TargetMode="External"/><Relationship Id="rId10131" Type="http://schemas.openxmlformats.org/officeDocument/2006/relationships/hyperlink" Target="https://twitter.com/greeniloharare/status/1068162907177918464" TargetMode="External"/><Relationship Id="rId3760" Type="http://schemas.openxmlformats.org/officeDocument/2006/relationships/hyperlink" Target="http://pbs.twimg.com/profile_images/1018525196670722056/EyJoswzM_normal.jpg" TargetMode="External"/><Relationship Id="rId4811" Type="http://schemas.openxmlformats.org/officeDocument/2006/relationships/hyperlink" Target="http://pbs.twimg.com/profile_images/3247703781/70a5615339fce4c3c336a9fb376920c1_normal.jpeg" TargetMode="External"/><Relationship Id="rId681" Type="http://schemas.openxmlformats.org/officeDocument/2006/relationships/hyperlink" Target="https://pbs.twimg.com/media/DswsymEVAAAqnjr.jpg" TargetMode="External"/><Relationship Id="rId2362" Type="http://schemas.openxmlformats.org/officeDocument/2006/relationships/hyperlink" Target="http://pbs.twimg.com/profile_images/802165127395024896/iDpFjWNA_normal.jpg" TargetMode="External"/><Relationship Id="rId3413" Type="http://schemas.openxmlformats.org/officeDocument/2006/relationships/hyperlink" Target="http://pbs.twimg.com/profile_images/1022850544845684736/LiP0EX1o_normal.jpg" TargetMode="External"/><Relationship Id="rId6983" Type="http://schemas.openxmlformats.org/officeDocument/2006/relationships/hyperlink" Target="https://twitter.com/jiwimc/status/1065288789319401473" TargetMode="External"/><Relationship Id="rId334" Type="http://schemas.openxmlformats.org/officeDocument/2006/relationships/hyperlink" Target="http://www.symbola.net/assets/files/Sul_riciclo_Italia_puo_dare_lezioni_a_Europa_1542703677.pdf" TargetMode="External"/><Relationship Id="rId2015" Type="http://schemas.openxmlformats.org/officeDocument/2006/relationships/hyperlink" Target="http://pbs.twimg.com/profile_images/973624743143206912/iMCF80pA_normal.jpg" TargetMode="External"/><Relationship Id="rId5585" Type="http://schemas.openxmlformats.org/officeDocument/2006/relationships/hyperlink" Target="http://pbs.twimg.com/profile_images/1049841516477181952/LsrYgBbz_normal.jpg" TargetMode="External"/><Relationship Id="rId6636" Type="http://schemas.openxmlformats.org/officeDocument/2006/relationships/hyperlink" Target="https://twitter.com/michaelpurvis64/status/1065202153675870208" TargetMode="External"/><Relationship Id="rId4187" Type="http://schemas.openxmlformats.org/officeDocument/2006/relationships/hyperlink" Target="http://pbs.twimg.com/profile_images/954138186082672647/gHzAnqPU_normal.jpg" TargetMode="External"/><Relationship Id="rId5238" Type="http://schemas.openxmlformats.org/officeDocument/2006/relationships/hyperlink" Target="http://pbs.twimg.com/profile_images/431377315168149504/5F8KXrvs_normal.png" TargetMode="External"/><Relationship Id="rId9859" Type="http://schemas.openxmlformats.org/officeDocument/2006/relationships/hyperlink" Target="https://twitter.com/achinomwe/status/1065536286314954753" TargetMode="External"/><Relationship Id="rId1848" Type="http://schemas.openxmlformats.org/officeDocument/2006/relationships/hyperlink" Target="http://pbs.twimg.com/profile_images/1052257766017048577/2zNqNVCe_normal.jpg" TargetMode="External"/><Relationship Id="rId3270" Type="http://schemas.openxmlformats.org/officeDocument/2006/relationships/hyperlink" Target="http://pbs.twimg.com/profile_images/996197401772806145/AAT83xmU_normal.jpg" TargetMode="External"/><Relationship Id="rId4321" Type="http://schemas.openxmlformats.org/officeDocument/2006/relationships/hyperlink" Target="http://pbs.twimg.com/profile_images/1007344781050048512/tThzjCI__normal.jpg" TargetMode="External"/><Relationship Id="rId191" Type="http://schemas.openxmlformats.org/officeDocument/2006/relationships/hyperlink" Target="https://buff.ly/2xSWWO0" TargetMode="External"/><Relationship Id="rId7891" Type="http://schemas.openxmlformats.org/officeDocument/2006/relationships/hyperlink" Target="https://twitter.com/sdgsbot/status/1067075349140447232" TargetMode="External"/><Relationship Id="rId8942" Type="http://schemas.openxmlformats.org/officeDocument/2006/relationships/hyperlink" Target="https://twitter.com/seth_leitman/status/1065098964544958464" TargetMode="External"/><Relationship Id="rId5095" Type="http://schemas.openxmlformats.org/officeDocument/2006/relationships/hyperlink" Target="http://pbs.twimg.com/profile_images/823637236889559041/DflyrUxu_normal.jpg" TargetMode="External"/><Relationship Id="rId6493" Type="http://schemas.openxmlformats.org/officeDocument/2006/relationships/hyperlink" Target="https://twitter.com/livegreenordie/status/1065184733338976259" TargetMode="External"/><Relationship Id="rId7544" Type="http://schemas.openxmlformats.org/officeDocument/2006/relationships/hyperlink" Target="https://twitter.com/veeabbie/status/1065920080863789056" TargetMode="External"/><Relationship Id="rId6146" Type="http://schemas.openxmlformats.org/officeDocument/2006/relationships/hyperlink" Target="https://twitter.com/thelegalfound_/status/1064998206860419072" TargetMode="External"/><Relationship Id="rId2756" Type="http://schemas.openxmlformats.org/officeDocument/2006/relationships/hyperlink" Target="http://pbs.twimg.com/profile_images/1040958865280573440/Z97QPg0A_normal.jpg" TargetMode="External"/><Relationship Id="rId3807" Type="http://schemas.openxmlformats.org/officeDocument/2006/relationships/hyperlink" Target="http://pbs.twimg.com/profile_images/1062470020717047808/mJYgVZk4_normal.jpg" TargetMode="External"/><Relationship Id="rId9369" Type="http://schemas.openxmlformats.org/officeDocument/2006/relationships/hyperlink" Target="https://twitter.com/madinamohamed/status/1067726935504109568" TargetMode="External"/><Relationship Id="rId728" Type="http://schemas.openxmlformats.org/officeDocument/2006/relationships/hyperlink" Target="https://pbs.twimg.com/media/Ds87XueWwAAEGNV.jpg" TargetMode="External"/><Relationship Id="rId1358" Type="http://schemas.openxmlformats.org/officeDocument/2006/relationships/hyperlink" Target="http://pbs.twimg.com/profile_images/1055942578061934594/1OCmu3NR_normal.jpg" TargetMode="External"/><Relationship Id="rId2409" Type="http://schemas.openxmlformats.org/officeDocument/2006/relationships/hyperlink" Target="http://pbs.twimg.com/profile_images/976832774110883842/Av8YW5cV_normal.jpg" TargetMode="External"/><Relationship Id="rId5979" Type="http://schemas.openxmlformats.org/officeDocument/2006/relationships/hyperlink" Target="https://twitter.com/worldgreenfound/status/1064994996321947648" TargetMode="External"/><Relationship Id="rId64" Type="http://schemas.openxmlformats.org/officeDocument/2006/relationships/hyperlink" Target="https://www.instagram.com/p/BqfyctThmoo/?utm_source=ig_twitter_share&amp;igshid=3iub5zribdqh" TargetMode="External"/><Relationship Id="rId8452" Type="http://schemas.openxmlformats.org/officeDocument/2006/relationships/hyperlink" Target="https://twitter.com/takeheight/status/1065090573252485120" TargetMode="External"/><Relationship Id="rId9503" Type="http://schemas.openxmlformats.org/officeDocument/2006/relationships/hyperlink" Target="https://twitter.com/alessiocazzin/status/1067809906827411456" TargetMode="External"/><Relationship Id="rId9850" Type="http://schemas.openxmlformats.org/officeDocument/2006/relationships/hyperlink" Target="https://twitter.com/sibongi39477255/status/1064981075439599621" TargetMode="External"/><Relationship Id="rId7054" Type="http://schemas.openxmlformats.org/officeDocument/2006/relationships/hyperlink" Target="https://twitter.com/beachyr0/status/1065314316130250753" TargetMode="External"/><Relationship Id="rId8105" Type="http://schemas.openxmlformats.org/officeDocument/2006/relationships/hyperlink" Target="https://twitter.com/albertehstein/status/1067259754966278144" TargetMode="External"/><Relationship Id="rId10382" Type="http://schemas.openxmlformats.org/officeDocument/2006/relationships/hyperlink" Target="https://twitter.com/jenclairrobson/status/1067411435645476864" TargetMode="External"/><Relationship Id="rId10035" Type="http://schemas.openxmlformats.org/officeDocument/2006/relationships/hyperlink" Target="https://twitter.com/gecoalition/status/1066001847788478464" TargetMode="External"/><Relationship Id="rId3664" Type="http://schemas.openxmlformats.org/officeDocument/2006/relationships/hyperlink" Target="http://pbs.twimg.com/profile_images/971389853156884480/wKqGfhrF_normal.jpg" TargetMode="External"/><Relationship Id="rId4715" Type="http://schemas.openxmlformats.org/officeDocument/2006/relationships/hyperlink" Target="http://pbs.twimg.com/profile_images/1017427917629022208/ruzhao1S_normal.jpg" TargetMode="External"/><Relationship Id="rId585" Type="http://schemas.openxmlformats.org/officeDocument/2006/relationships/hyperlink" Target="https://www.unenvironment.org/news-and-stories/press-release/oecd-un-environment-and-world-bank-call-radical-shift-financing-low" TargetMode="External"/><Relationship Id="rId2266" Type="http://schemas.openxmlformats.org/officeDocument/2006/relationships/hyperlink" Target="http://pbs.twimg.com/profile_images/987666378684620801/NfnjxnEp_normal.jpg" TargetMode="External"/><Relationship Id="rId3317" Type="http://schemas.openxmlformats.org/officeDocument/2006/relationships/hyperlink" Target="http://pbs.twimg.com/profile_images/923605418768764928/fSVhFfD1_normal.jpg" TargetMode="External"/><Relationship Id="rId6887" Type="http://schemas.openxmlformats.org/officeDocument/2006/relationships/hyperlink" Target="https://twitter.com/socialchoices/status/1065250745237291008" TargetMode="External"/><Relationship Id="rId7938" Type="http://schemas.openxmlformats.org/officeDocument/2006/relationships/hyperlink" Target="https://twitter.com/zenhuman/status/1067095454180130816" TargetMode="External"/><Relationship Id="rId238" Type="http://schemas.openxmlformats.org/officeDocument/2006/relationships/hyperlink" Target="https://twitter.com/erealacci/status/1067026352224772097" TargetMode="External"/><Relationship Id="rId5489" Type="http://schemas.openxmlformats.org/officeDocument/2006/relationships/hyperlink" Target="http://pbs.twimg.com/profile_images/816187450003517440/R5ACIml3_normal.jpg" TargetMode="External"/><Relationship Id="rId9360" Type="http://schemas.openxmlformats.org/officeDocument/2006/relationships/hyperlink" Target="https://twitter.com/nicole_np/status/1067548996288303105" TargetMode="External"/><Relationship Id="rId2400" Type="http://schemas.openxmlformats.org/officeDocument/2006/relationships/hyperlink" Target="http://pbs.twimg.com/profile_images/976832774110883842/Av8YW5cV_normal.jpg" TargetMode="External"/><Relationship Id="rId9013" Type="http://schemas.openxmlformats.org/officeDocument/2006/relationships/hyperlink" Target="https://twitter.com/amazingchevvolt/status/1064996058982273024" TargetMode="External"/><Relationship Id="rId1002" Type="http://schemas.openxmlformats.org/officeDocument/2006/relationships/hyperlink" Target="https://pbs.twimg.com/media/Dsm1f0oU0AEkEyP.jpg" TargetMode="External"/><Relationship Id="rId5970" Type="http://schemas.openxmlformats.org/officeDocument/2006/relationships/hyperlink" Target="https://twitter.com/worldgreenfound/status/1064994996321947648" TargetMode="External"/><Relationship Id="rId3174" Type="http://schemas.openxmlformats.org/officeDocument/2006/relationships/hyperlink" Target="http://pbs.twimg.com/profile_images/878533181258907649/RL3-HX09_normal.jpg" TargetMode="External"/><Relationship Id="rId4572" Type="http://schemas.openxmlformats.org/officeDocument/2006/relationships/hyperlink" Target="http://pbs.twimg.com/profile_images/461391898263826432/hocy4dYd_normal.jpeg" TargetMode="External"/><Relationship Id="rId5623" Type="http://schemas.openxmlformats.org/officeDocument/2006/relationships/hyperlink" Target="http://pbs.twimg.com/profile_images/993761634903646208/LMec-85X_normal.jpg" TargetMode="External"/><Relationship Id="rId4225" Type="http://schemas.openxmlformats.org/officeDocument/2006/relationships/hyperlink" Target="http://pbs.twimg.com/profile_images/945865206135128064/VIrbfsiX_normal.jpg" TargetMode="External"/><Relationship Id="rId7795" Type="http://schemas.openxmlformats.org/officeDocument/2006/relationships/hyperlink" Target="https://twitter.com/akyalaa/status/1066991475672649729" TargetMode="External"/><Relationship Id="rId8846" Type="http://schemas.openxmlformats.org/officeDocument/2006/relationships/hyperlink" Target="https://twitter.com/tradomglobal/status/1065661509848743943" TargetMode="External"/><Relationship Id="rId6397" Type="http://schemas.openxmlformats.org/officeDocument/2006/relationships/hyperlink" Target="https://twitter.com/greenstorm2030/status/1065103768851746816" TargetMode="External"/><Relationship Id="rId7448" Type="http://schemas.openxmlformats.org/officeDocument/2006/relationships/hyperlink" Target="https://twitter.com/pageuruguay/status/1065582024755421184" TargetMode="External"/><Relationship Id="rId10429" Type="http://schemas.openxmlformats.org/officeDocument/2006/relationships/hyperlink" Target="https://twitter.com/mancunianbirder/status/1068149885998940162" TargetMode="External"/><Relationship Id="rId979" Type="http://schemas.openxmlformats.org/officeDocument/2006/relationships/hyperlink" Target="https://pbs.twimg.com/media/DsrNwmlXoAA1qde.jpg" TargetMode="External"/><Relationship Id="rId5480" Type="http://schemas.openxmlformats.org/officeDocument/2006/relationships/hyperlink" Target="http://pbs.twimg.com/profile_images/720305292928528386/FUzWHImd_normal.jpg" TargetMode="External"/><Relationship Id="rId6531" Type="http://schemas.openxmlformats.org/officeDocument/2006/relationships/hyperlink" Target="https://twitter.com/davidlavigno/status/1065186954180841472" TargetMode="External"/><Relationship Id="rId4082" Type="http://schemas.openxmlformats.org/officeDocument/2006/relationships/hyperlink" Target="http://pbs.twimg.com/profile_images/945865206135128064/VIrbfsiX_normal.jpg" TargetMode="External"/><Relationship Id="rId5133" Type="http://schemas.openxmlformats.org/officeDocument/2006/relationships/hyperlink" Target="http://pbs.twimg.com/profile_images/1064168310646943744/NBtjhSrl_normal.jpg" TargetMode="External"/><Relationship Id="rId9754" Type="http://schemas.openxmlformats.org/officeDocument/2006/relationships/hyperlink" Target="https://twitter.com/daperspectives/status/1067290351684136960" TargetMode="External"/><Relationship Id="rId1743" Type="http://schemas.openxmlformats.org/officeDocument/2006/relationships/hyperlink" Target="http://pbs.twimg.com/profile_images/633991237964533760/75uEz3QT_normal.jpg" TargetMode="External"/><Relationship Id="rId8009" Type="http://schemas.openxmlformats.org/officeDocument/2006/relationships/hyperlink" Target="https://twitter.com/mogreenbuilding/status/1067136916926140420" TargetMode="External"/><Relationship Id="rId8356" Type="http://schemas.openxmlformats.org/officeDocument/2006/relationships/hyperlink" Target="https://twitter.com/autrement_votre/status/1065140372081381376" TargetMode="External"/><Relationship Id="rId9407" Type="http://schemas.openxmlformats.org/officeDocument/2006/relationships/hyperlink" Target="https://twitter.com/giuliapolito/status/1067746137996763136" TargetMode="External"/><Relationship Id="rId10286" Type="http://schemas.openxmlformats.org/officeDocument/2006/relationships/hyperlink" Target="https://twitter.com/deepgreendesign/status/1064874923447865344" TargetMode="External"/><Relationship Id="rId4966" Type="http://schemas.openxmlformats.org/officeDocument/2006/relationships/hyperlink" Target="https://pbs.twimg.com/media/Dssm7trXoAAVTy7.jpg" TargetMode="External"/><Relationship Id="rId3568" Type="http://schemas.openxmlformats.org/officeDocument/2006/relationships/hyperlink" Target="http://pbs.twimg.com/profile_images/956733716105236480/J7xM5GW5_normal.jpg" TargetMode="External"/><Relationship Id="rId4619" Type="http://schemas.openxmlformats.org/officeDocument/2006/relationships/hyperlink" Target="http://pbs.twimg.com/profile_images/1014070297966923776/C7BbqLfJ_normal.jpg" TargetMode="External"/><Relationship Id="rId10420" Type="http://schemas.openxmlformats.org/officeDocument/2006/relationships/hyperlink" Target="https://twitter.com/mancunianspring/status/1068103355162075136" TargetMode="External"/><Relationship Id="rId489" Type="http://schemas.openxmlformats.org/officeDocument/2006/relationships/hyperlink" Target="https://twitter.com/NatCapForum/status/1065977237101408257" TargetMode="External"/><Relationship Id="rId6041" Type="http://schemas.openxmlformats.org/officeDocument/2006/relationships/hyperlink" Target="https://twitter.com/worldproject_fd/status/1064996799742504960" TargetMode="External"/><Relationship Id="rId9264" Type="http://schemas.openxmlformats.org/officeDocument/2006/relationships/hyperlink" Target="https://twitter.com/stupgreen/status/1065928208313393152" TargetMode="External"/><Relationship Id="rId970" Type="http://schemas.openxmlformats.org/officeDocument/2006/relationships/hyperlink" Target="https://pbs.twimg.com/media/DsrPb9NXgAIHF_J.jpg" TargetMode="External"/><Relationship Id="rId1253" Type="http://schemas.openxmlformats.org/officeDocument/2006/relationships/hyperlink" Target="http://pbs.twimg.com/profile_images/879261217625387008/GDZ4kEQf_normal.jpg" TargetMode="External"/><Relationship Id="rId2651" Type="http://schemas.openxmlformats.org/officeDocument/2006/relationships/hyperlink" Target="http://pbs.twimg.com/profile_images/442759716750368768/LXUAzFP4_normal.jpeg" TargetMode="External"/><Relationship Id="rId3702" Type="http://schemas.openxmlformats.org/officeDocument/2006/relationships/hyperlink" Target="http://pbs.twimg.com/profile_images/2418963454/whcsamzdrkytcaoapla1_normal.jpeg" TargetMode="External"/><Relationship Id="rId623" Type="http://schemas.openxmlformats.org/officeDocument/2006/relationships/hyperlink" Target="https://pbs.twimg.com/media/DsisZ4rXQAEc46-.jpg" TargetMode="External"/><Relationship Id="rId2304" Type="http://schemas.openxmlformats.org/officeDocument/2006/relationships/hyperlink" Target="http://pbs.twimg.com/profile_images/1062640622404820993/eO7Th2M2_normal.jpg" TargetMode="External"/><Relationship Id="rId5874" Type="http://schemas.openxmlformats.org/officeDocument/2006/relationships/hyperlink" Target="https://twitter.com/kailash_web/status/1064896151630110720" TargetMode="External"/><Relationship Id="rId6925" Type="http://schemas.openxmlformats.org/officeDocument/2006/relationships/hyperlink" Target="https://twitter.com/socialchoices/status/1065250745237291008" TargetMode="External"/><Relationship Id="rId4476" Type="http://schemas.openxmlformats.org/officeDocument/2006/relationships/hyperlink" Target="http://pbs.twimg.com/profile_images/1032805991300005888/diXc-jKU_normal.jpg" TargetMode="External"/><Relationship Id="rId5527" Type="http://schemas.openxmlformats.org/officeDocument/2006/relationships/hyperlink" Target="http://pbs.twimg.com/profile_images/1008273693192146946/P0os6zDy_normal.jpg" TargetMode="External"/><Relationship Id="rId3078" Type="http://schemas.openxmlformats.org/officeDocument/2006/relationships/hyperlink" Target="http://pbs.twimg.com/profile_images/1053630846391988226/BKJ-axnv_normal.jpg" TargetMode="External"/><Relationship Id="rId4129" Type="http://schemas.openxmlformats.org/officeDocument/2006/relationships/hyperlink" Target="http://pbs.twimg.com/profile_images/954803787969060866/BTtHOKHV_normal.jpg" TargetMode="External"/><Relationship Id="rId7699" Type="http://schemas.openxmlformats.org/officeDocument/2006/relationships/hyperlink" Target="https://twitter.com/schransjb/status/1066372411417866241" TargetMode="External"/><Relationship Id="rId8000" Type="http://schemas.openxmlformats.org/officeDocument/2006/relationships/hyperlink" Target="https://twitter.com/davidhtwong/status/1067050589987598336" TargetMode="External"/><Relationship Id="rId4610" Type="http://schemas.openxmlformats.org/officeDocument/2006/relationships/hyperlink" Target="http://pbs.twimg.com/profile_images/1014070297966923776/C7BbqLfJ_normal.jpg" TargetMode="External"/><Relationship Id="rId480" Type="http://schemas.openxmlformats.org/officeDocument/2006/relationships/hyperlink" Target="https://www.greeneconomycoalition.org/news-analysis/saving-the-planet-while-protecting-people" TargetMode="External"/><Relationship Id="rId2161" Type="http://schemas.openxmlformats.org/officeDocument/2006/relationships/hyperlink" Target="http://pbs.twimg.com/profile_images/292857657/GreenGrowth_normal.jpg" TargetMode="External"/><Relationship Id="rId3212" Type="http://schemas.openxmlformats.org/officeDocument/2006/relationships/hyperlink" Target="http://pbs.twimg.com/profile_images/378800000540364917/973d0f38c587d19975951388c8fe0baf_normal.jpeg" TargetMode="External"/><Relationship Id="rId133" Type="http://schemas.openxmlformats.org/officeDocument/2006/relationships/hyperlink" Target="https://www.businessdailyafrica.com/news/Fertiliser-shortage-threatens-Kenya-flower-sector/539546-4869158-150odnv/index.html" TargetMode="External"/><Relationship Id="rId5384" Type="http://schemas.openxmlformats.org/officeDocument/2006/relationships/hyperlink" Target="http://pbs.twimg.com/profile_images/429341368570216448/KnLLzPFR_normal.png" TargetMode="External"/><Relationship Id="rId6782" Type="http://schemas.openxmlformats.org/officeDocument/2006/relationships/hyperlink" Target="https://twitter.com/clearfife/status/1065248412675780609" TargetMode="External"/><Relationship Id="rId7833" Type="http://schemas.openxmlformats.org/officeDocument/2006/relationships/hyperlink" Target="https://twitter.com/deborahsialo/status/1067034240527810560" TargetMode="External"/><Relationship Id="rId5037" Type="http://schemas.openxmlformats.org/officeDocument/2006/relationships/hyperlink" Target="http://pbs.twimg.com/profile_images/1025764799509155846/FXx-hpA1_normal.jpg" TargetMode="External"/><Relationship Id="rId6435" Type="http://schemas.openxmlformats.org/officeDocument/2006/relationships/hyperlink" Target="https://twitter.com/pflab/status/1065105182244159488" TargetMode="External"/><Relationship Id="rId1994" Type="http://schemas.openxmlformats.org/officeDocument/2006/relationships/hyperlink" Target="http://pbs.twimg.com/profile_images/985941941849415689/P8e1rsi-_normal.jpg" TargetMode="External"/><Relationship Id="rId9658" Type="http://schemas.openxmlformats.org/officeDocument/2006/relationships/hyperlink" Target="https://twitter.com/ibrockova/status/1067865469372256257" TargetMode="External"/><Relationship Id="rId1647" Type="http://schemas.openxmlformats.org/officeDocument/2006/relationships/hyperlink" Target="http://pbs.twimg.com/profile_images/634286061691121664/Y6ltNhbk_normal.png" TargetMode="External"/><Relationship Id="rId4120" Type="http://schemas.openxmlformats.org/officeDocument/2006/relationships/hyperlink" Target="http://pbs.twimg.com/profile_images/954803787969060866/BTtHOKHV_normal.jpg" TargetMode="External"/><Relationship Id="rId7690" Type="http://schemas.openxmlformats.org/officeDocument/2006/relationships/hyperlink" Target="https://twitter.com/rateitgreen/status/1066354508501053440" TargetMode="External"/><Relationship Id="rId8741" Type="http://schemas.openxmlformats.org/officeDocument/2006/relationships/hyperlink" Target="https://twitter.com/paula_piccard/status/1064996954210557958" TargetMode="External"/><Relationship Id="rId6292" Type="http://schemas.openxmlformats.org/officeDocument/2006/relationships/hyperlink" Target="https://twitter.com/uzaypartisi/status/1065011115917221888" TargetMode="External"/><Relationship Id="rId7343" Type="http://schemas.openxmlformats.org/officeDocument/2006/relationships/hyperlink" Target="https://twitter.com/ingvfallucca/status/1065305245138526209" TargetMode="External"/><Relationship Id="rId10324" Type="http://schemas.openxmlformats.org/officeDocument/2006/relationships/hyperlink" Target="https://twitter.com/offfossilfuels/status/1068387995189829632" TargetMode="External"/><Relationship Id="rId3953" Type="http://schemas.openxmlformats.org/officeDocument/2006/relationships/hyperlink" Target="http://pbs.twimg.com/profile_images/954138186082672647/gHzAnqPU_normal.jpg" TargetMode="External"/><Relationship Id="rId9168" Type="http://schemas.openxmlformats.org/officeDocument/2006/relationships/hyperlink" Target="https://twitter.com/arikring/status/1065247879936319488" TargetMode="External"/><Relationship Id="rId874" Type="http://schemas.openxmlformats.org/officeDocument/2006/relationships/hyperlink" Target="https://pbs.twimg.com/media/DtJaZLnV4AEPNU_.jpg" TargetMode="External"/><Relationship Id="rId2555" Type="http://schemas.openxmlformats.org/officeDocument/2006/relationships/hyperlink" Target="https://pbs.twimg.com/media/Drfp-hrXcAEpIih.jpg" TargetMode="External"/><Relationship Id="rId3606" Type="http://schemas.openxmlformats.org/officeDocument/2006/relationships/hyperlink" Target="https://pbs.twimg.com/ext_tw_video_thumb/1064994060551839745/pu/img/z-d4LAi9-rF_EBiG.jpg" TargetMode="External"/><Relationship Id="rId527" Type="http://schemas.openxmlformats.org/officeDocument/2006/relationships/hyperlink" Target="https://twitter.com/XiaolanF/status/1068180921113813000" TargetMode="External"/><Relationship Id="rId1157" Type="http://schemas.openxmlformats.org/officeDocument/2006/relationships/hyperlink" Target="http://pbs.twimg.com/profile_images/541623048357838848/Oi6XsuH0_normal.jpeg" TargetMode="External"/><Relationship Id="rId2208" Type="http://schemas.openxmlformats.org/officeDocument/2006/relationships/hyperlink" Target="http://pbs.twimg.com/profile_images/823548309839089664/PURv3du5_normal.jpg" TargetMode="External"/><Relationship Id="rId5778" Type="http://schemas.openxmlformats.org/officeDocument/2006/relationships/hyperlink" Target="https://twitter.com/chiedzajane/status/1064835779535491072" TargetMode="External"/><Relationship Id="rId6829" Type="http://schemas.openxmlformats.org/officeDocument/2006/relationships/hyperlink" Target="https://twitter.com/sufiy/status/1065248727726768129" TargetMode="External"/><Relationship Id="rId8251" Type="http://schemas.openxmlformats.org/officeDocument/2006/relationships/hyperlink" Target="https://twitter.com/catherinea1992/status/1067525180816277505" TargetMode="External"/><Relationship Id="rId9302" Type="http://schemas.openxmlformats.org/officeDocument/2006/relationships/hyperlink" Target="https://twitter.com/nkimanga/status/1067706442034135040" TargetMode="External"/><Relationship Id="rId10181" Type="http://schemas.openxmlformats.org/officeDocument/2006/relationships/hyperlink" Target="https://twitter.com/bamutingwende/status/1068189802594476034" TargetMode="External"/><Relationship Id="rId3463" Type="http://schemas.openxmlformats.org/officeDocument/2006/relationships/hyperlink" Target="http://pbs.twimg.com/profile_images/3087874956/c33a5010f9c445ffea5614b93449d181_normal.jpeg" TargetMode="External"/><Relationship Id="rId4861" Type="http://schemas.openxmlformats.org/officeDocument/2006/relationships/hyperlink" Target="https://pbs.twimg.com/media/Dsc6wFYWwAEiv9g.jpg" TargetMode="External"/><Relationship Id="rId5912" Type="http://schemas.openxmlformats.org/officeDocument/2006/relationships/hyperlink" Target="https://twitter.com/agw_drill_days/status/1064578422968602625" TargetMode="External"/><Relationship Id="rId384" Type="http://schemas.openxmlformats.org/officeDocument/2006/relationships/hyperlink" Target="https://www.kyotoclub.org/prossimi-eventi/2018-nov-27/xi-forum-qualenergia-1-5-accelerare-la-rivoluzione-energetica/docId=8311" TargetMode="External"/><Relationship Id="rId2065" Type="http://schemas.openxmlformats.org/officeDocument/2006/relationships/hyperlink" Target="http://pbs.twimg.com/profile_images/1026810662964654081/k_fZ3hL1_normal.jpg" TargetMode="External"/><Relationship Id="rId3116" Type="http://schemas.openxmlformats.org/officeDocument/2006/relationships/hyperlink" Target="http://pbs.twimg.com/profile_images/988051217984245766/vHkg6PeD_normal.jpg" TargetMode="External"/><Relationship Id="rId4514" Type="http://schemas.openxmlformats.org/officeDocument/2006/relationships/hyperlink" Target="http://pbs.twimg.com/profile_images/1067276621441204225/dz2zajtH_normal.jpg" TargetMode="External"/><Relationship Id="rId6686" Type="http://schemas.openxmlformats.org/officeDocument/2006/relationships/hyperlink" Target="https://twitter.com/gerardopardotar/status/1065248106525143045" TargetMode="External"/><Relationship Id="rId7737" Type="http://schemas.openxmlformats.org/officeDocument/2006/relationships/hyperlink" Target="https://twitter.com/humantalentmana/status/1066643781540372480" TargetMode="External"/><Relationship Id="rId5288" Type="http://schemas.openxmlformats.org/officeDocument/2006/relationships/hyperlink" Target="http://pbs.twimg.com/profile_images/862018333184593921/d4mn1k7Y_normal.jpg" TargetMode="External"/><Relationship Id="rId6339" Type="http://schemas.openxmlformats.org/officeDocument/2006/relationships/hyperlink" Target="https://twitter.com/postnormalera/status/1065097922394632193" TargetMode="External"/><Relationship Id="rId1898" Type="http://schemas.openxmlformats.org/officeDocument/2006/relationships/hyperlink" Target="http://pbs.twimg.com/profile_images/1013244482282668032/BO0D4lYb_normal.jpg" TargetMode="External"/><Relationship Id="rId2949" Type="http://schemas.openxmlformats.org/officeDocument/2006/relationships/hyperlink" Target="http://pbs.twimg.com/profile_images/1020723901171683328/PgimgWP0_normal.jpg" TargetMode="External"/><Relationship Id="rId6820" Type="http://schemas.openxmlformats.org/officeDocument/2006/relationships/hyperlink" Target="https://twitter.com/clearfife/status/1065248412675780609" TargetMode="External"/><Relationship Id="rId4371" Type="http://schemas.openxmlformats.org/officeDocument/2006/relationships/hyperlink" Target="http://pbs.twimg.com/profile_images/1708625808/Motor_City_Volt_normal.jpg" TargetMode="External"/><Relationship Id="rId5422" Type="http://schemas.openxmlformats.org/officeDocument/2006/relationships/hyperlink" Target="http://pbs.twimg.com/profile_images/757649822740611073/CV_3K6GO_normal.jpg" TargetMode="External"/><Relationship Id="rId4024" Type="http://schemas.openxmlformats.org/officeDocument/2006/relationships/hyperlink" Target="http://pbs.twimg.com/profile_images/1032805991300005888/diXc-jKU_normal.jpg" TargetMode="External"/><Relationship Id="rId7594" Type="http://schemas.openxmlformats.org/officeDocument/2006/relationships/hyperlink" Target="https://twitter.com/andreambassi/status/1065991740421808128" TargetMode="External"/><Relationship Id="rId8992" Type="http://schemas.openxmlformats.org/officeDocument/2006/relationships/hyperlink" Target="https://twitter.com/paula_piccard/status/1064996954210557958" TargetMode="External"/><Relationship Id="rId6196" Type="http://schemas.openxmlformats.org/officeDocument/2006/relationships/hyperlink" Target="https://twitter.com/masstrainingspa/status/1064999495430283265" TargetMode="External"/><Relationship Id="rId7247" Type="http://schemas.openxmlformats.org/officeDocument/2006/relationships/hyperlink" Target="https://twitter.com/rosati_fabio/status/1065509309990256640" TargetMode="External"/><Relationship Id="rId8645" Type="http://schemas.openxmlformats.org/officeDocument/2006/relationships/hyperlink" Target="https://twitter.com/itsmypresident/status/1064995924336873478" TargetMode="External"/><Relationship Id="rId10228" Type="http://schemas.openxmlformats.org/officeDocument/2006/relationships/hyperlink" Target="https://twitter.com/giro16669719/status/1068259576481492994" TargetMode="External"/><Relationship Id="rId3857" Type="http://schemas.openxmlformats.org/officeDocument/2006/relationships/hyperlink" Target="http://pbs.twimg.com/profile_images/1035811142084513794/cLbwXS82_normal.jpg" TargetMode="External"/><Relationship Id="rId4908" Type="http://schemas.openxmlformats.org/officeDocument/2006/relationships/hyperlink" Target="http://pbs.twimg.com/profile_images/915632859121115138/3y7oXT4K_normal.jpg" TargetMode="External"/><Relationship Id="rId778" Type="http://schemas.openxmlformats.org/officeDocument/2006/relationships/hyperlink" Target="https://pbs.twimg.com/ext_tw_video_thumb/1064994060551839745/pu/img/z-d4LAi9-rF_EBiG.jpg" TargetMode="External"/><Relationship Id="rId2459" Type="http://schemas.openxmlformats.org/officeDocument/2006/relationships/hyperlink" Target="http://pbs.twimg.com/profile_images/982037329949876224/3aVk_68W_normal.jpg" TargetMode="External"/><Relationship Id="rId6330" Type="http://schemas.openxmlformats.org/officeDocument/2006/relationships/hyperlink" Target="https://twitter.com/postnormalera/status/1065097922394632193" TargetMode="External"/><Relationship Id="rId9553" Type="http://schemas.openxmlformats.org/officeDocument/2006/relationships/hyperlink" Target="https://twitter.com/_businessdurham/status/1065559009971834886" TargetMode="External"/><Relationship Id="rId1542" Type="http://schemas.openxmlformats.org/officeDocument/2006/relationships/hyperlink" Target="http://pbs.twimg.com/profile_images/1015329397929177088/9OR3sIzf_normal.jpg" TargetMode="External"/><Relationship Id="rId2940" Type="http://schemas.openxmlformats.org/officeDocument/2006/relationships/hyperlink" Target="http://pbs.twimg.com/profile_images/460395062615371777/TyHGa6Rp_normal.jpeg" TargetMode="External"/><Relationship Id="rId8155" Type="http://schemas.openxmlformats.org/officeDocument/2006/relationships/hyperlink" Target="https://twitter.com/thecritninja/status/1067421415501029377" TargetMode="External"/><Relationship Id="rId9206" Type="http://schemas.openxmlformats.org/officeDocument/2006/relationships/hyperlink" Target="https://twitter.com/ashasitati/status/1067350778745167877" TargetMode="External"/><Relationship Id="rId10085" Type="http://schemas.openxmlformats.org/officeDocument/2006/relationships/hyperlink" Target="https://twitter.com/ungreeneconomy/status/1066995020392206336" TargetMode="External"/><Relationship Id="rId912" Type="http://schemas.openxmlformats.org/officeDocument/2006/relationships/hyperlink" Target="https://pbs.twimg.com/media/Ds6jO7VWsAAtsah.jpg" TargetMode="External"/><Relationship Id="rId4765" Type="http://schemas.openxmlformats.org/officeDocument/2006/relationships/hyperlink" Target="http://pbs.twimg.com/profile_images/1168393974/Maurizio_2007_normal.jpg" TargetMode="External"/><Relationship Id="rId5816" Type="http://schemas.openxmlformats.org/officeDocument/2006/relationships/hyperlink" Target="https://twitter.com/unsdg18/status/1064891481759121410" TargetMode="External"/><Relationship Id="rId288" Type="http://schemas.openxmlformats.org/officeDocument/2006/relationships/hyperlink" Target="http://ggkp.org/ZwF" TargetMode="External"/><Relationship Id="rId3367" Type="http://schemas.openxmlformats.org/officeDocument/2006/relationships/hyperlink" Target="http://pbs.twimg.com/profile_images/904520153819340800/_p1bb8tR_normal.jpg" TargetMode="External"/><Relationship Id="rId4418" Type="http://schemas.openxmlformats.org/officeDocument/2006/relationships/hyperlink" Target="http://pbs.twimg.com/profile_images/834685535591469056/KNKDJrcW_normal.jpg" TargetMode="External"/><Relationship Id="rId7988" Type="http://schemas.openxmlformats.org/officeDocument/2006/relationships/hyperlink" Target="https://twitter.com/kelownascott/status/1067125880009371648" TargetMode="External"/><Relationship Id="rId2450" Type="http://schemas.openxmlformats.org/officeDocument/2006/relationships/hyperlink" Target="http://pbs.twimg.com/profile_images/982037329949876224/3aVk_68W_normal.jpg" TargetMode="External"/><Relationship Id="rId3501" Type="http://schemas.openxmlformats.org/officeDocument/2006/relationships/hyperlink" Target="http://pbs.twimg.com/profile_images/793553885877133312/jb0fRsDQ_normal.jpg" TargetMode="External"/><Relationship Id="rId9063" Type="http://schemas.openxmlformats.org/officeDocument/2006/relationships/hyperlink" Target="https://twitter.com/hanslak/status/1065000936026906625" TargetMode="External"/><Relationship Id="rId422" Type="http://schemas.openxmlformats.org/officeDocument/2006/relationships/hyperlink" Target="https://twitter.com/BBCAfrica/status/1067574066020794368" TargetMode="External"/><Relationship Id="rId1052" Type="http://schemas.openxmlformats.org/officeDocument/2006/relationships/hyperlink" Target="http://pbs.twimg.com/profile_images/667246577573064704/nIuSPESr_normal.jpg" TargetMode="External"/><Relationship Id="rId2103" Type="http://schemas.openxmlformats.org/officeDocument/2006/relationships/hyperlink" Target="http://pbs.twimg.com/profile_images/1026810662964654081/k_fZ3hL1_normal.jpg" TargetMode="External"/><Relationship Id="rId5673" Type="http://schemas.openxmlformats.org/officeDocument/2006/relationships/hyperlink" Target="http://pbs.twimg.com/profile_images/969896133895081984/v5IUNdpH_normal.jpg" TargetMode="External"/><Relationship Id="rId4275" Type="http://schemas.openxmlformats.org/officeDocument/2006/relationships/hyperlink" Target="http://pbs.twimg.com/profile_images/1032805991300005888/diXc-jKU_normal.jpg" TargetMode="External"/><Relationship Id="rId5326" Type="http://schemas.openxmlformats.org/officeDocument/2006/relationships/hyperlink" Target="http://pbs.twimg.com/profile_images/857175048372850690/G9VlITzQ_normal.jpg" TargetMode="External"/><Relationship Id="rId6724" Type="http://schemas.openxmlformats.org/officeDocument/2006/relationships/hyperlink" Target="https://twitter.com/gerardopardotar/status/1065248106525143045" TargetMode="External"/><Relationship Id="rId8896" Type="http://schemas.openxmlformats.org/officeDocument/2006/relationships/hyperlink" Target="https://twitter.com/jgrobicki/status/1065197772696158208" TargetMode="External"/><Relationship Id="rId9947" Type="http://schemas.openxmlformats.org/officeDocument/2006/relationships/hyperlink" Target="https://twitter.com/gecoalition/status/1067000618089361408" TargetMode="External"/><Relationship Id="rId1936" Type="http://schemas.openxmlformats.org/officeDocument/2006/relationships/hyperlink" Target="http://pbs.twimg.com/profile_images/1013244482282668032/BO0D4lYb_normal.jpg" TargetMode="External"/><Relationship Id="rId7498" Type="http://schemas.openxmlformats.org/officeDocument/2006/relationships/hyperlink" Target="https://twitter.com/lucartgroup/status/1064839178523951104" TargetMode="External"/><Relationship Id="rId8549" Type="http://schemas.openxmlformats.org/officeDocument/2006/relationships/hyperlink" Target="https://twitter.com/adamsfrt11/status/1065090181722705921" TargetMode="External"/><Relationship Id="rId10479" Type="http://schemas.openxmlformats.org/officeDocument/2006/relationships/hyperlink" Target="https://api.twitter.com/1.1/geo/id/7d588036fe12e124.json" TargetMode="External"/><Relationship Id="rId3011" Type="http://schemas.openxmlformats.org/officeDocument/2006/relationships/hyperlink" Target="http://pbs.twimg.com/profile_images/378800000854688067/e026a7276dbbd7c2a948157c6ea39b21_normal.jpeg" TargetMode="External"/><Relationship Id="rId6581" Type="http://schemas.openxmlformats.org/officeDocument/2006/relationships/hyperlink" Target="https://twitter.com/ahbusolife/status/1065201397946351617" TargetMode="External"/><Relationship Id="rId7632" Type="http://schemas.openxmlformats.org/officeDocument/2006/relationships/hyperlink" Target="https://twitter.com/gggicolombia/status/1066015649212837888" TargetMode="External"/><Relationship Id="rId5183" Type="http://schemas.openxmlformats.org/officeDocument/2006/relationships/hyperlink" Target="http://pbs.twimg.com/profile_images/765069194299858948/OeOy2VjT_normal.jpg" TargetMode="External"/><Relationship Id="rId6234" Type="http://schemas.openxmlformats.org/officeDocument/2006/relationships/hyperlink" Target="https://twitter.com/andresvilarino/status/1065007001611235333" TargetMode="External"/><Relationship Id="rId9457" Type="http://schemas.openxmlformats.org/officeDocument/2006/relationships/hyperlink" Target="https://twitter.com/kateunacanada/status/1067126308986077184" TargetMode="External"/><Relationship Id="rId1793" Type="http://schemas.openxmlformats.org/officeDocument/2006/relationships/hyperlink" Target="http://pbs.twimg.com/profile_images/1058835226678489088/kCGrxDrq_normal.jpg" TargetMode="External"/><Relationship Id="rId2844" Type="http://schemas.openxmlformats.org/officeDocument/2006/relationships/hyperlink" Target="http://pbs.twimg.com/profile_images/831033306615521280/IgvE3pOf_normal.jpg" TargetMode="External"/><Relationship Id="rId8059" Type="http://schemas.openxmlformats.org/officeDocument/2006/relationships/hyperlink" Target="https://twitter.com/centrommolina/status/1067142772933693448" TargetMode="External"/><Relationship Id="rId816" Type="http://schemas.openxmlformats.org/officeDocument/2006/relationships/hyperlink" Target="https://pbs.twimg.com/media/Ds_9M6GWoAAH3sn.jpg" TargetMode="External"/><Relationship Id="rId1446" Type="http://schemas.openxmlformats.org/officeDocument/2006/relationships/hyperlink" Target="http://pbs.twimg.com/profile_images/951904939449769985/8nctcqUY_normal.jpg" TargetMode="External"/><Relationship Id="rId4669" Type="http://schemas.openxmlformats.org/officeDocument/2006/relationships/hyperlink" Target="http://abs.twimg.com/sticky/default_profile_images/default_profile_normal.png" TargetMode="External"/><Relationship Id="rId8540" Type="http://schemas.openxmlformats.org/officeDocument/2006/relationships/hyperlink" Target="https://twitter.com/adamsfrt11/status/1065090181722705921" TargetMode="External"/><Relationship Id="rId10470" Type="http://schemas.openxmlformats.org/officeDocument/2006/relationships/hyperlink" Target="https://api.twitter.com/1.1/geo/id/71771c7c692226ab.json" TargetMode="External"/><Relationship Id="rId6091" Type="http://schemas.openxmlformats.org/officeDocument/2006/relationships/hyperlink" Target="https://twitter.com/didierdelmer/status/1064997759902801920" TargetMode="External"/><Relationship Id="rId7142" Type="http://schemas.openxmlformats.org/officeDocument/2006/relationships/hyperlink" Target="https://twitter.com/debrajojo/status/1065367065538613249" TargetMode="External"/><Relationship Id="rId10123" Type="http://schemas.openxmlformats.org/officeDocument/2006/relationships/hyperlink" Target="https://twitter.com/boostfellowship/status/1068153365589368834" TargetMode="External"/><Relationship Id="rId3752" Type="http://schemas.openxmlformats.org/officeDocument/2006/relationships/hyperlink" Target="http://pbs.twimg.com/profile_images/1018525196670722056/EyJoswzM_normal.jpg" TargetMode="External"/><Relationship Id="rId673" Type="http://schemas.openxmlformats.org/officeDocument/2006/relationships/hyperlink" Target="https://pbs.twimg.com/media/Dsrjg6EX4AET_as.jpg" TargetMode="External"/><Relationship Id="rId2354" Type="http://schemas.openxmlformats.org/officeDocument/2006/relationships/hyperlink" Target="http://pbs.twimg.com/profile_images/884650446513512448/-srkJ7sd_normal.jpg" TargetMode="External"/><Relationship Id="rId3405" Type="http://schemas.openxmlformats.org/officeDocument/2006/relationships/hyperlink" Target="http://pbs.twimg.com/profile_images/928635065978048517/poFWF_R0_normal.jpg" TargetMode="External"/><Relationship Id="rId4803" Type="http://schemas.openxmlformats.org/officeDocument/2006/relationships/hyperlink" Target="http://pbs.twimg.com/profile_images/935949277444149249/qY2P9Ze__normal.jpg" TargetMode="External"/><Relationship Id="rId326" Type="http://schemas.openxmlformats.org/officeDocument/2006/relationships/hyperlink" Target="http://www.ansa.it/canale_ambiente/notizie/energia/2018/11/08/biometano-9-impianti-in-italia-entro-il-2018_84b02d9f-2196-4d55-812a-ea707547bad5.html" TargetMode="External"/><Relationship Id="rId2007" Type="http://schemas.openxmlformats.org/officeDocument/2006/relationships/hyperlink" Target="http://pbs.twimg.com/profile_images/985941941849415689/P8e1rsi-_normal.jpg" TargetMode="External"/><Relationship Id="rId6975" Type="http://schemas.openxmlformats.org/officeDocument/2006/relationships/hyperlink" Target="https://twitter.com/jiwimc/status/1065288789319401473" TargetMode="External"/><Relationship Id="rId4179" Type="http://schemas.openxmlformats.org/officeDocument/2006/relationships/hyperlink" Target="http://pbs.twimg.com/profile_images/954138186082672647/gHzAnqPU_normal.jpg" TargetMode="External"/><Relationship Id="rId5577" Type="http://schemas.openxmlformats.org/officeDocument/2006/relationships/hyperlink" Target="http://pbs.twimg.com/profile_images/656313453263638528/gyeXMOOe_normal.jpg" TargetMode="External"/><Relationship Id="rId6628" Type="http://schemas.openxmlformats.org/officeDocument/2006/relationships/hyperlink" Target="https://twitter.com/michaelpurvis64/status/1065202153675870208" TargetMode="External"/><Relationship Id="rId8050" Type="http://schemas.openxmlformats.org/officeDocument/2006/relationships/hyperlink" Target="https://twitter.com/aleee_d/status/1067231206239100928" TargetMode="External"/><Relationship Id="rId9101" Type="http://schemas.openxmlformats.org/officeDocument/2006/relationships/hyperlink" Target="https://twitter.com/jlazaro/status/1065150868285198336" TargetMode="External"/><Relationship Id="rId4660" Type="http://schemas.openxmlformats.org/officeDocument/2006/relationships/hyperlink" Target="http://pbs.twimg.com/profile_images/897544014773276672/jt7h1tIE_normal.jpg" TargetMode="External"/><Relationship Id="rId5711" Type="http://schemas.openxmlformats.org/officeDocument/2006/relationships/hyperlink" Target="http://pbs.twimg.com/profile_images/969896133895081984/v5IUNdpH_normal.jpg" TargetMode="External"/><Relationship Id="rId3262" Type="http://schemas.openxmlformats.org/officeDocument/2006/relationships/hyperlink" Target="http://pbs.twimg.com/profile_images/1411524186/s-hearts-p_normal.jpg" TargetMode="External"/><Relationship Id="rId4313" Type="http://schemas.openxmlformats.org/officeDocument/2006/relationships/hyperlink" Target="http://pbs.twimg.com/profile_images/1007344781050048512/tThzjCI__normal.jpg" TargetMode="External"/><Relationship Id="rId7883" Type="http://schemas.openxmlformats.org/officeDocument/2006/relationships/hyperlink" Target="https://twitter.com/sdgsbot/status/1067075349140447232" TargetMode="External"/><Relationship Id="rId183" Type="http://schemas.openxmlformats.org/officeDocument/2006/relationships/hyperlink" Target="http://ggkp.org/ZwF" TargetMode="External"/><Relationship Id="rId6485" Type="http://schemas.openxmlformats.org/officeDocument/2006/relationships/hyperlink" Target="https://twitter.com/valisannio/status/1065115248879955969" TargetMode="External"/><Relationship Id="rId7536" Type="http://schemas.openxmlformats.org/officeDocument/2006/relationships/hyperlink" Target="https://twitter.com/msuhubzw/status/1065906541407215616" TargetMode="External"/><Relationship Id="rId8934" Type="http://schemas.openxmlformats.org/officeDocument/2006/relationships/hyperlink" Target="https://twitter.com/seth_leitman/status/1065098964544958464" TargetMode="External"/><Relationship Id="rId5087" Type="http://schemas.openxmlformats.org/officeDocument/2006/relationships/hyperlink" Target="http://pbs.twimg.com/profile_images/823637236889559041/DflyrUxu_normal.jpg" TargetMode="External"/><Relationship Id="rId6138" Type="http://schemas.openxmlformats.org/officeDocument/2006/relationships/hyperlink" Target="https://twitter.com/thelegalfound_/status/1064998206860419072" TargetMode="External"/><Relationship Id="rId1697" Type="http://schemas.openxmlformats.org/officeDocument/2006/relationships/hyperlink" Target="http://pbs.twimg.com/profile_images/1020083728184377344/NtdvxJnD_normal.jpg" TargetMode="External"/><Relationship Id="rId2748" Type="http://schemas.openxmlformats.org/officeDocument/2006/relationships/hyperlink" Target="https://pbs.twimg.com/media/DsbsKfpX4AAvVVO.jpg" TargetMode="External"/><Relationship Id="rId4170" Type="http://schemas.openxmlformats.org/officeDocument/2006/relationships/hyperlink" Target="http://pbs.twimg.com/profile_images/954138186082672647/gHzAnqPU_normal.jpg" TargetMode="External"/><Relationship Id="rId5221" Type="http://schemas.openxmlformats.org/officeDocument/2006/relationships/hyperlink" Target="https://pbs.twimg.com/media/Ds7DS0sWsAAH_J9.jpg" TargetMode="External"/><Relationship Id="rId8791" Type="http://schemas.openxmlformats.org/officeDocument/2006/relationships/hyperlink" Target="https://twitter.com/adamrogers2030/status/1065260637855645696" TargetMode="External"/><Relationship Id="rId9842" Type="http://schemas.openxmlformats.org/officeDocument/2006/relationships/hyperlink" Target="https://twitter.com/garethhorsfield/status/1068159048346988544" TargetMode="External"/><Relationship Id="rId56" Type="http://schemas.openxmlformats.org/officeDocument/2006/relationships/hyperlink" Target="https://buff.ly/2xSWWO0" TargetMode="External"/><Relationship Id="rId1831" Type="http://schemas.openxmlformats.org/officeDocument/2006/relationships/hyperlink" Target="http://pbs.twimg.com/profile_images/970436054053466112/9YLrZyMd_normal.jpg" TargetMode="External"/><Relationship Id="rId7393" Type="http://schemas.openxmlformats.org/officeDocument/2006/relationships/hyperlink" Target="https://twitter.com/brucehenderson2/status/1065656912178499585" TargetMode="External"/><Relationship Id="rId8444" Type="http://schemas.openxmlformats.org/officeDocument/2006/relationships/hyperlink" Target="https://twitter.com/takeheight/status/1065090573252485120" TargetMode="External"/><Relationship Id="rId10374" Type="http://schemas.openxmlformats.org/officeDocument/2006/relationships/hyperlink" Target="https://twitter.com/climateactionne/status/1067406738897469441" TargetMode="External"/><Relationship Id="rId7046" Type="http://schemas.openxmlformats.org/officeDocument/2006/relationships/hyperlink" Target="https://twitter.com/beachyr0/status/1065314316130250753" TargetMode="External"/><Relationship Id="rId10027" Type="http://schemas.openxmlformats.org/officeDocument/2006/relationships/hyperlink" Target="https://twitter.com/unep_fi/status/1065982414206439424" TargetMode="External"/><Relationship Id="rId577" Type="http://schemas.openxmlformats.org/officeDocument/2006/relationships/hyperlink" Target="https://www.unenvironment.org/news-and-stories/press-release/oecd-un-environment-and-world-bank-call-radical-shift-financing-low" TargetMode="External"/><Relationship Id="rId2258" Type="http://schemas.openxmlformats.org/officeDocument/2006/relationships/hyperlink" Target="http://pbs.twimg.com/profile_images/987666378684620801/NfnjxnEp_normal.jpg" TargetMode="External"/><Relationship Id="rId3656" Type="http://schemas.openxmlformats.org/officeDocument/2006/relationships/hyperlink" Target="http://pbs.twimg.com/profile_images/971389853156884480/wKqGfhrF_normal.jpg" TargetMode="External"/><Relationship Id="rId4707" Type="http://schemas.openxmlformats.org/officeDocument/2006/relationships/hyperlink" Target="http://pbs.twimg.com/profile_images/1065918645266722816/-mwUKitG_normal.jpg" TargetMode="External"/><Relationship Id="rId3309" Type="http://schemas.openxmlformats.org/officeDocument/2006/relationships/hyperlink" Target="http://pbs.twimg.com/profile_images/923605418768764928/fSVhFfD1_normal.jpg" TargetMode="External"/><Relationship Id="rId6879" Type="http://schemas.openxmlformats.org/officeDocument/2006/relationships/hyperlink" Target="https://twitter.com/socialchoices/status/1065250745237291008" TargetMode="External"/><Relationship Id="rId9352" Type="http://schemas.openxmlformats.org/officeDocument/2006/relationships/hyperlink" Target="https://twitter.com/oketeswaka/status/1067725185116196866" TargetMode="External"/><Relationship Id="rId711" Type="http://schemas.openxmlformats.org/officeDocument/2006/relationships/hyperlink" Target="https://pbs.twimg.com/media/Ds8Bd9KWkAUfmJI.jpg" TargetMode="External"/><Relationship Id="rId1341" Type="http://schemas.openxmlformats.org/officeDocument/2006/relationships/hyperlink" Target="http://pbs.twimg.com/profile_images/453485567682936832/JGWv2bBE_normal.png" TargetMode="External"/><Relationship Id="rId5962" Type="http://schemas.openxmlformats.org/officeDocument/2006/relationships/hyperlink" Target="https://twitter.com/worldgreenfound/status/1064994996321947648" TargetMode="External"/><Relationship Id="rId9005" Type="http://schemas.openxmlformats.org/officeDocument/2006/relationships/hyperlink" Target="https://twitter.com/amazingchevvolt/status/1064996058982273024" TargetMode="External"/><Relationship Id="rId4564" Type="http://schemas.openxmlformats.org/officeDocument/2006/relationships/hyperlink" Target="http://pbs.twimg.com/profile_images/461391898263826432/hocy4dYd_normal.jpeg" TargetMode="External"/><Relationship Id="rId5615" Type="http://schemas.openxmlformats.org/officeDocument/2006/relationships/hyperlink" Target="http://pbs.twimg.com/profile_images/639319473900511236/PEcJuZyI_normal.jpg" TargetMode="External"/><Relationship Id="rId3166" Type="http://schemas.openxmlformats.org/officeDocument/2006/relationships/hyperlink" Target="https://pbs.twimg.com/media/Ds8Bd9KWkAUfmJI.jpg" TargetMode="External"/><Relationship Id="rId4217" Type="http://schemas.openxmlformats.org/officeDocument/2006/relationships/hyperlink" Target="http://pbs.twimg.com/profile_images/945865206135128064/VIrbfsiX_normal.jpg" TargetMode="External"/><Relationship Id="rId6389" Type="http://schemas.openxmlformats.org/officeDocument/2006/relationships/hyperlink" Target="https://twitter.com/greenstorm2030/status/1065103768851746816" TargetMode="External"/><Relationship Id="rId7787" Type="http://schemas.openxmlformats.org/officeDocument/2006/relationships/hyperlink" Target="https://twitter.com/johon_gutierrez/status/1066990834028081152" TargetMode="External"/><Relationship Id="rId8838" Type="http://schemas.openxmlformats.org/officeDocument/2006/relationships/hyperlink" Target="https://twitter.com/tradomglobal/status/1065661509848743943" TargetMode="External"/><Relationship Id="rId2999" Type="http://schemas.openxmlformats.org/officeDocument/2006/relationships/hyperlink" Target="http://pbs.twimg.com/profile_images/1032207469479686144/Pv-vgFeP_normal.jpg" TargetMode="External"/><Relationship Id="rId3300" Type="http://schemas.openxmlformats.org/officeDocument/2006/relationships/hyperlink" Target="http://pbs.twimg.com/profile_images/701511207849750529/DHQ8sc43_normal.jpg" TargetMode="External"/><Relationship Id="rId6870" Type="http://schemas.openxmlformats.org/officeDocument/2006/relationships/hyperlink" Target="https://twitter.com/sufiy/status/1065248727726768129" TargetMode="External"/><Relationship Id="rId7921" Type="http://schemas.openxmlformats.org/officeDocument/2006/relationships/hyperlink" Target="https://twitter.com/seed_sustdev/status/1067085053887479809" TargetMode="External"/><Relationship Id="rId221" Type="http://schemas.openxmlformats.org/officeDocument/2006/relationships/hyperlink" Target="https://lnkd.in/eK7xDbm" TargetMode="External"/><Relationship Id="rId5472" Type="http://schemas.openxmlformats.org/officeDocument/2006/relationships/hyperlink" Target="http://pbs.twimg.com/profile_images/1060795761783459841/NXQWWNab_normal.jpg" TargetMode="External"/><Relationship Id="rId6523" Type="http://schemas.openxmlformats.org/officeDocument/2006/relationships/hyperlink" Target="https://twitter.com/davidlavigno/status/1065186954180841472" TargetMode="External"/><Relationship Id="rId4074" Type="http://schemas.openxmlformats.org/officeDocument/2006/relationships/hyperlink" Target="http://pbs.twimg.com/profile_images/2418963454/whcsamzdrkytcaoapla1_normal.jpeg" TargetMode="External"/><Relationship Id="rId5125" Type="http://schemas.openxmlformats.org/officeDocument/2006/relationships/hyperlink" Target="http://pbs.twimg.com/profile_images/1059006243795337216/8M6MQhkc_normal.jpg" TargetMode="External"/><Relationship Id="rId8695" Type="http://schemas.openxmlformats.org/officeDocument/2006/relationships/hyperlink" Target="https://twitter.com/luribea68/status/1064996560344440842" TargetMode="External"/><Relationship Id="rId9746" Type="http://schemas.openxmlformats.org/officeDocument/2006/relationships/hyperlink" Target="https://twitter.com/claudiomkd/status/1065310611326812160" TargetMode="External"/><Relationship Id="rId7297" Type="http://schemas.openxmlformats.org/officeDocument/2006/relationships/hyperlink" Target="https://twitter.com/honkwenda/status/1065566697229361152" TargetMode="External"/><Relationship Id="rId8348" Type="http://schemas.openxmlformats.org/officeDocument/2006/relationships/hyperlink" Target="https://twitter.com/autrement_votre/status/1064994759058571264" TargetMode="External"/><Relationship Id="rId10278" Type="http://schemas.openxmlformats.org/officeDocument/2006/relationships/hyperlink" Target="https://twitter.com/mohamad57653928/status/1068304149584826368" TargetMode="External"/><Relationship Id="rId1735" Type="http://schemas.openxmlformats.org/officeDocument/2006/relationships/hyperlink" Target="http://pbs.twimg.com/profile_images/633991237964533760/75uEz3QT_normal.jpg" TargetMode="External"/><Relationship Id="rId4958" Type="http://schemas.openxmlformats.org/officeDocument/2006/relationships/hyperlink" Target="http://pbs.twimg.com/profile_images/1066358489562443779/5FafmL8T_normal.jpg" TargetMode="External"/><Relationship Id="rId6380" Type="http://schemas.openxmlformats.org/officeDocument/2006/relationships/hyperlink" Target="https://twitter.com/greenstorm2030/status/1065103768851746816" TargetMode="External"/><Relationship Id="rId7431" Type="http://schemas.openxmlformats.org/officeDocument/2006/relationships/hyperlink" Target="https://twitter.com/transforma_uy/status/1065614536206626816" TargetMode="External"/><Relationship Id="rId10412" Type="http://schemas.openxmlformats.org/officeDocument/2006/relationships/hyperlink" Target="https://twitter.com/mancunianbirder/status/1067714327912857601" TargetMode="External"/><Relationship Id="rId2990" Type="http://schemas.openxmlformats.org/officeDocument/2006/relationships/hyperlink" Target="https://pbs.twimg.com/media/Dscm79mXgAEXFrO.jpg" TargetMode="External"/><Relationship Id="rId6033" Type="http://schemas.openxmlformats.org/officeDocument/2006/relationships/hyperlink" Target="https://twitter.com/worldproject_fd/status/1064996799742504960" TargetMode="External"/><Relationship Id="rId962" Type="http://schemas.openxmlformats.org/officeDocument/2006/relationships/hyperlink" Target="https://pbs.twimg.com/media/DsrAL_TWkAAicck.jpg" TargetMode="External"/><Relationship Id="rId1592" Type="http://schemas.openxmlformats.org/officeDocument/2006/relationships/hyperlink" Target="http://pbs.twimg.com/profile_images/1061354201358442498/yIgEhPXI_normal.jpg" TargetMode="External"/><Relationship Id="rId2643" Type="http://schemas.openxmlformats.org/officeDocument/2006/relationships/hyperlink" Target="http://pbs.twimg.com/profile_images/442759716750368768/LXUAzFP4_normal.jpeg" TargetMode="External"/><Relationship Id="rId9256" Type="http://schemas.openxmlformats.org/officeDocument/2006/relationships/hyperlink" Target="https://twitter.com/stupgreen/status/1064922295037304832" TargetMode="External"/><Relationship Id="rId615" Type="http://schemas.openxmlformats.org/officeDocument/2006/relationships/hyperlink" Target="https://pbs.twimg.com/media/Dsglbi-X4AAvDNv.jpg" TargetMode="External"/><Relationship Id="rId1245" Type="http://schemas.openxmlformats.org/officeDocument/2006/relationships/hyperlink" Target="http://pbs.twimg.com/profile_images/879261217625387008/GDZ4kEQf_normal.jpg" TargetMode="External"/><Relationship Id="rId4468" Type="http://schemas.openxmlformats.org/officeDocument/2006/relationships/hyperlink" Target="http://pbs.twimg.com/profile_images/2418963454/whcsamzdrkytcaoapla1_normal.jpeg" TargetMode="External"/><Relationship Id="rId5866" Type="http://schemas.openxmlformats.org/officeDocument/2006/relationships/hyperlink" Target="https://twitter.com/webmarketingwmm/status/1064896053890228225" TargetMode="External"/><Relationship Id="rId6917" Type="http://schemas.openxmlformats.org/officeDocument/2006/relationships/hyperlink" Target="https://twitter.com/socialchoices/status/1065250745237291008" TargetMode="External"/><Relationship Id="rId5519" Type="http://schemas.openxmlformats.org/officeDocument/2006/relationships/hyperlink" Target="http://pbs.twimg.com/profile_images/1046434359031615491/vGNuHXCb_normal.jpg" TargetMode="External"/><Relationship Id="rId3551" Type="http://schemas.openxmlformats.org/officeDocument/2006/relationships/hyperlink" Target="http://pbs.twimg.com/profile_images/3139786495/f43da35209c5dcb374424b675a8c19d8_normal.jpeg" TargetMode="External"/><Relationship Id="rId4602" Type="http://schemas.openxmlformats.org/officeDocument/2006/relationships/hyperlink" Target="http://pbs.twimg.com/profile_images/1014070297966923776/C7BbqLfJ_normal.jpg" TargetMode="External"/><Relationship Id="rId472" Type="http://schemas.openxmlformats.org/officeDocument/2006/relationships/hyperlink" Target="http://ggkp.org/ZwF" TargetMode="External"/><Relationship Id="rId2153" Type="http://schemas.openxmlformats.org/officeDocument/2006/relationships/hyperlink" Target="http://pbs.twimg.com/profile_images/292857657/GreenGrowth_normal.jpg" TargetMode="External"/><Relationship Id="rId3204" Type="http://schemas.openxmlformats.org/officeDocument/2006/relationships/hyperlink" Target="https://pbs.twimg.com/media/DsxQZ5sXoAAK6x3.jpg" TargetMode="External"/><Relationship Id="rId6774" Type="http://schemas.openxmlformats.org/officeDocument/2006/relationships/hyperlink" Target="https://twitter.com/kathleenbrenne1/status/1065248334846164992" TargetMode="External"/><Relationship Id="rId7825" Type="http://schemas.openxmlformats.org/officeDocument/2006/relationships/hyperlink" Target="https://twitter.com/diderbob/status/1067017236093829120" TargetMode="External"/><Relationship Id="rId125" Type="http://schemas.openxmlformats.org/officeDocument/2006/relationships/hyperlink" Target="https://quantum1net.com/what-is-quantum1net/" TargetMode="External"/><Relationship Id="rId5376" Type="http://schemas.openxmlformats.org/officeDocument/2006/relationships/hyperlink" Target="https://pbs.twimg.com/media/DtBHcFCU4AkP3-g.jpg" TargetMode="External"/><Relationship Id="rId6427" Type="http://schemas.openxmlformats.org/officeDocument/2006/relationships/hyperlink" Target="https://twitter.com/pflab/status/1065105182244159488" TargetMode="External"/><Relationship Id="rId5029" Type="http://schemas.openxmlformats.org/officeDocument/2006/relationships/hyperlink" Target="http://pbs.twimg.com/profile_images/634276570178420736/w3pt_4Th_normal.png" TargetMode="External"/><Relationship Id="rId8599" Type="http://schemas.openxmlformats.org/officeDocument/2006/relationships/hyperlink" Target="https://twitter.com/hulotteam/status/1064995520576462848" TargetMode="External"/><Relationship Id="rId9997" Type="http://schemas.openxmlformats.org/officeDocument/2006/relationships/hyperlink" Target="https://twitter.com/efd_initiative/status/1066830477703725059" TargetMode="External"/><Relationship Id="rId1986" Type="http://schemas.openxmlformats.org/officeDocument/2006/relationships/hyperlink" Target="http://pbs.twimg.com/profile_images/985941941849415689/P8e1rsi-_normal.jpg" TargetMode="External"/><Relationship Id="rId1639" Type="http://schemas.openxmlformats.org/officeDocument/2006/relationships/hyperlink" Target="http://pbs.twimg.com/profile_images/634286061691121664/Y6ltNhbk_normal.png" TargetMode="External"/><Relationship Id="rId3061" Type="http://schemas.openxmlformats.org/officeDocument/2006/relationships/hyperlink" Target="http://pbs.twimg.com/profile_images/1049182107816218624/twvVnJRz_normal.jpg" TargetMode="External"/><Relationship Id="rId5510" Type="http://schemas.openxmlformats.org/officeDocument/2006/relationships/hyperlink" Target="http://pbs.twimg.com/profile_images/771129956546019328/TCNdZaj5_normal.jpg" TargetMode="External"/><Relationship Id="rId4112" Type="http://schemas.openxmlformats.org/officeDocument/2006/relationships/hyperlink" Target="http://pbs.twimg.com/profile_images/954803787969060866/BTtHOKHV_normal.jpg" TargetMode="External"/><Relationship Id="rId7682" Type="http://schemas.openxmlformats.org/officeDocument/2006/relationships/hyperlink" Target="https://twitter.com/rateitgreen/status/1065630746268831744" TargetMode="External"/><Relationship Id="rId8733" Type="http://schemas.openxmlformats.org/officeDocument/2006/relationships/hyperlink" Target="https://twitter.com/jlazaro/status/1065150868285198336" TargetMode="External"/><Relationship Id="rId6284" Type="http://schemas.openxmlformats.org/officeDocument/2006/relationships/hyperlink" Target="https://twitter.com/uzaypartisi/status/1065011115917221888" TargetMode="External"/><Relationship Id="rId7335" Type="http://schemas.openxmlformats.org/officeDocument/2006/relationships/hyperlink" Target="https://twitter.com/durhamcoast/status/1065607012690599936" TargetMode="External"/><Relationship Id="rId10316" Type="http://schemas.openxmlformats.org/officeDocument/2006/relationships/hyperlink" Target="https://twitter.com/ilonewdelhi/status/1068380877657333760" TargetMode="External"/><Relationship Id="rId2894" Type="http://schemas.openxmlformats.org/officeDocument/2006/relationships/hyperlink" Target="http://pbs.twimg.com/profile_images/881976621057671168/brpu1eaJ_normal.jpg" TargetMode="External"/><Relationship Id="rId866" Type="http://schemas.openxmlformats.org/officeDocument/2006/relationships/hyperlink" Target="https://pbs.twimg.com/media/Dsvoug7U0AIdi-9.jpg" TargetMode="External"/><Relationship Id="rId1496" Type="http://schemas.openxmlformats.org/officeDocument/2006/relationships/hyperlink" Target="http://pbs.twimg.com/profile_images/951904939449769985/8nctcqUY_normal.jpg" TargetMode="External"/><Relationship Id="rId2547" Type="http://schemas.openxmlformats.org/officeDocument/2006/relationships/hyperlink" Target="https://pbs.twimg.com/media/DsmPIGSX4AAMySy.jpg" TargetMode="External"/><Relationship Id="rId3945" Type="http://schemas.openxmlformats.org/officeDocument/2006/relationships/hyperlink" Target="http://pbs.twimg.com/profile_images/984739807950790656/L3Q8PnBD_normal.jpg" TargetMode="External"/><Relationship Id="rId519" Type="http://schemas.openxmlformats.org/officeDocument/2006/relationships/hyperlink" Target="https://www.cbc.ca/news/canada/toronto/doug-ford-climate-change-plan-ontario-1.4922475" TargetMode="External"/><Relationship Id="rId1149" Type="http://schemas.openxmlformats.org/officeDocument/2006/relationships/hyperlink" Target="http://pbs.twimg.com/profile_images/948539912323813377/R7DkpR5v_normal.jpg" TargetMode="External"/><Relationship Id="rId5020" Type="http://schemas.openxmlformats.org/officeDocument/2006/relationships/hyperlink" Target="https://pbs.twimg.com/media/DtHPcFAXQAA71lb.jpg" TargetMode="External"/><Relationship Id="rId7192" Type="http://schemas.openxmlformats.org/officeDocument/2006/relationships/hyperlink" Target="https://twitter.com/namasterthere/status/1065440867513761792" TargetMode="External"/><Relationship Id="rId8590" Type="http://schemas.openxmlformats.org/officeDocument/2006/relationships/hyperlink" Target="https://twitter.com/hulotteam/status/1064995520576462848" TargetMode="External"/><Relationship Id="rId9641" Type="http://schemas.openxmlformats.org/officeDocument/2006/relationships/hyperlink" Target="https://twitter.com/fyldefuture/status/1067862879989317632" TargetMode="External"/><Relationship Id="rId1630" Type="http://schemas.openxmlformats.org/officeDocument/2006/relationships/hyperlink" Target="http://pbs.twimg.com/profile_images/634286061691121664/Y6ltNhbk_normal.png" TargetMode="External"/><Relationship Id="rId8243" Type="http://schemas.openxmlformats.org/officeDocument/2006/relationships/hyperlink" Target="https://twitter.com/unescomnsabb/status/1067523205152284673" TargetMode="External"/><Relationship Id="rId10173" Type="http://schemas.openxmlformats.org/officeDocument/2006/relationships/hyperlink" Target="https://twitter.com/bamutingwende/status/1065876424060485632" TargetMode="External"/><Relationship Id="rId4853" Type="http://schemas.openxmlformats.org/officeDocument/2006/relationships/hyperlink" Target="http://pbs.twimg.com/profile_images/1035194892585185280/pd46RPPS_normal.jpg" TargetMode="External"/><Relationship Id="rId5904" Type="http://schemas.openxmlformats.org/officeDocument/2006/relationships/hyperlink" Target="https://twitter.com/lowcostadvice13/status/1064917804493737985" TargetMode="External"/><Relationship Id="rId3455" Type="http://schemas.openxmlformats.org/officeDocument/2006/relationships/hyperlink" Target="http://pbs.twimg.com/profile_images/1008451004113866752/DKUHk0mL_normal.jpg" TargetMode="External"/><Relationship Id="rId4506" Type="http://schemas.openxmlformats.org/officeDocument/2006/relationships/hyperlink" Target="https://pbs.twimg.com/media/Ds2vqnFW0AI3wph.jpg" TargetMode="External"/><Relationship Id="rId376" Type="http://schemas.openxmlformats.org/officeDocument/2006/relationships/hyperlink" Target="https://www.cbc.ca/news/politics/notley-alberta-rail-cars-move-oil-trudeau-1.4923976" TargetMode="External"/><Relationship Id="rId2057" Type="http://schemas.openxmlformats.org/officeDocument/2006/relationships/hyperlink" Target="http://pbs.twimg.com/profile_images/973624743143206912/iMCF80pA_normal.jpg" TargetMode="External"/><Relationship Id="rId3108" Type="http://schemas.openxmlformats.org/officeDocument/2006/relationships/hyperlink" Target="http://pbs.twimg.com/profile_images/2927730799/21d346768c3bd3ebd2acf1886de72529_normal.jpeg" TargetMode="External"/><Relationship Id="rId6678" Type="http://schemas.openxmlformats.org/officeDocument/2006/relationships/hyperlink" Target="https://twitter.com/gerardopardotar/status/1065248106525143045" TargetMode="External"/><Relationship Id="rId7729" Type="http://schemas.openxmlformats.org/officeDocument/2006/relationships/hyperlink" Target="https://twitter.com/ethioinvestment/status/1066543367339864064" TargetMode="External"/><Relationship Id="rId9151" Type="http://schemas.openxmlformats.org/officeDocument/2006/relationships/hyperlink" Target="https://twitter.com/sureshrajaman19/status/1067664649980497920" TargetMode="External"/><Relationship Id="rId1140" Type="http://schemas.openxmlformats.org/officeDocument/2006/relationships/hyperlink" Target="http://pbs.twimg.com/profile_images/942787210276896768/7zG8HPus_normal.jpg" TargetMode="External"/><Relationship Id="rId510" Type="http://schemas.openxmlformats.org/officeDocument/2006/relationships/hyperlink" Target="https://buff.ly/2xSWWO0" TargetMode="External"/><Relationship Id="rId5761" Type="http://schemas.openxmlformats.org/officeDocument/2006/relationships/hyperlink" Target="https://twitter.com/f_pasquale/status/1064829897271582720" TargetMode="External"/><Relationship Id="rId6812" Type="http://schemas.openxmlformats.org/officeDocument/2006/relationships/hyperlink" Target="https://twitter.com/clearfife/status/1065248412675780609" TargetMode="External"/><Relationship Id="rId4363" Type="http://schemas.openxmlformats.org/officeDocument/2006/relationships/hyperlink" Target="http://pbs.twimg.com/profile_images/2418963454/whcsamzdrkytcaoapla1_normal.jpeg" TargetMode="External"/><Relationship Id="rId5414" Type="http://schemas.openxmlformats.org/officeDocument/2006/relationships/hyperlink" Target="https://pbs.twimg.com/media/DtKx6gcWwAAO_Yz.jpg" TargetMode="External"/><Relationship Id="rId8984" Type="http://schemas.openxmlformats.org/officeDocument/2006/relationships/hyperlink" Target="https://twitter.com/paula_piccard/status/1064996954210557958" TargetMode="External"/><Relationship Id="rId4016" Type="http://schemas.openxmlformats.org/officeDocument/2006/relationships/hyperlink" Target="http://pbs.twimg.com/profile_images/945865206135128064/VIrbfsiX_normal.jpg" TargetMode="External"/><Relationship Id="rId7586" Type="http://schemas.openxmlformats.org/officeDocument/2006/relationships/hyperlink" Target="https://twitter.com/pietrobartocci/status/1065990638489997312" TargetMode="External"/><Relationship Id="rId8637" Type="http://schemas.openxmlformats.org/officeDocument/2006/relationships/hyperlink" Target="https://twitter.com/itsmypresident/status/1064995924336873478" TargetMode="External"/><Relationship Id="rId6188" Type="http://schemas.openxmlformats.org/officeDocument/2006/relationships/hyperlink" Target="https://twitter.com/masstrainingspa/status/1064999495430283265" TargetMode="External"/><Relationship Id="rId7239" Type="http://schemas.openxmlformats.org/officeDocument/2006/relationships/hyperlink" Target="https://twitter.com/jdm_earth/status/1065506240787374080" TargetMode="External"/><Relationship Id="rId2798" Type="http://schemas.openxmlformats.org/officeDocument/2006/relationships/hyperlink" Target="http://pbs.twimg.com/profile_images/709805244297945089/YrTxxVuO_normal.jpg" TargetMode="External"/><Relationship Id="rId3849" Type="http://schemas.openxmlformats.org/officeDocument/2006/relationships/hyperlink" Target="http://pbs.twimg.com/profile_images/1035811142084513794/cLbwXS82_normal.jpg" TargetMode="External"/><Relationship Id="rId5271" Type="http://schemas.openxmlformats.org/officeDocument/2006/relationships/hyperlink" Target="http://pbs.twimg.com/profile_images/429341368570216448/KnLLzPFR_normal.png" TargetMode="External"/><Relationship Id="rId7720" Type="http://schemas.openxmlformats.org/officeDocument/2006/relationships/hyperlink" Target="https://twitter.com/alberto_ribolla/status/1066386796899155968" TargetMode="External"/><Relationship Id="rId6322" Type="http://schemas.openxmlformats.org/officeDocument/2006/relationships/hyperlink" Target="https://twitter.com/bernandemao/status/1065089328542560256" TargetMode="External"/><Relationship Id="rId9892" Type="http://schemas.openxmlformats.org/officeDocument/2006/relationships/hyperlink" Target="https://twitter.com/royal_consult/status/1065633311891046401" TargetMode="External"/><Relationship Id="rId1881" Type="http://schemas.openxmlformats.org/officeDocument/2006/relationships/hyperlink" Target="http://pbs.twimg.com/profile_images/1052257766017048577/2zNqNVCe_normal.jpg" TargetMode="External"/><Relationship Id="rId2932" Type="http://schemas.openxmlformats.org/officeDocument/2006/relationships/hyperlink" Target="http://pbs.twimg.com/profile_images/783339566111621120/3HIMkgcu_normal.jpg" TargetMode="External"/><Relationship Id="rId8494" Type="http://schemas.openxmlformats.org/officeDocument/2006/relationships/hyperlink" Target="https://twitter.com/jlazaro/status/1065150868285198336" TargetMode="External"/><Relationship Id="rId9545" Type="http://schemas.openxmlformats.org/officeDocument/2006/relationships/hyperlink" Target="https://twitter.com/conexcellence/status/1065501965323567110" TargetMode="External"/><Relationship Id="rId904" Type="http://schemas.openxmlformats.org/officeDocument/2006/relationships/hyperlink" Target="https://pbs.twimg.com/media/Ds7DS0sWsAAH_J9.jpg" TargetMode="External"/><Relationship Id="rId1534" Type="http://schemas.openxmlformats.org/officeDocument/2006/relationships/hyperlink" Target="http://pbs.twimg.com/profile_images/1015329397929177088/9OR3sIzf_normal.jpg" TargetMode="External"/><Relationship Id="rId7096" Type="http://schemas.openxmlformats.org/officeDocument/2006/relationships/hyperlink" Target="https://twitter.com/lithiumspot/status/1065345248682000385" TargetMode="External"/><Relationship Id="rId8147" Type="http://schemas.openxmlformats.org/officeDocument/2006/relationships/hyperlink" Target="https://twitter.com/unep_fi/status/1067060265001385984" TargetMode="External"/><Relationship Id="rId10077" Type="http://schemas.openxmlformats.org/officeDocument/2006/relationships/hyperlink" Target="https://twitter.com/mscgreeneconomy/status/1067144972825214977" TargetMode="External"/><Relationship Id="rId4757" Type="http://schemas.openxmlformats.org/officeDocument/2006/relationships/hyperlink" Target="http://pbs.twimg.com/profile_images/981779974741987328/CgEGoL65_normal.jpg" TargetMode="External"/><Relationship Id="rId3359" Type="http://schemas.openxmlformats.org/officeDocument/2006/relationships/hyperlink" Target="http://pbs.twimg.com/profile_images/606800247138811904/2WdbfSlM_normal.jpg" TargetMode="External"/><Relationship Id="rId5808" Type="http://schemas.openxmlformats.org/officeDocument/2006/relationships/hyperlink" Target="https://twitter.com/carm2158/status/1064877836350173185" TargetMode="External"/><Relationship Id="rId7230" Type="http://schemas.openxmlformats.org/officeDocument/2006/relationships/hyperlink" Target="https://twitter.com/jharrison22/status/1065488157716680704" TargetMode="External"/><Relationship Id="rId10211" Type="http://schemas.openxmlformats.org/officeDocument/2006/relationships/hyperlink" Target="https://twitter.com/oecd_env/status/1066991734234718208" TargetMode="External"/><Relationship Id="rId3840" Type="http://schemas.openxmlformats.org/officeDocument/2006/relationships/hyperlink" Target="http://pbs.twimg.com/profile_images/2418963454/whcsamzdrkytcaoapla1_normal.jpeg" TargetMode="External"/><Relationship Id="rId9055" Type="http://schemas.openxmlformats.org/officeDocument/2006/relationships/hyperlink" Target="https://twitter.com/hanslak/status/1065000936026906625" TargetMode="External"/><Relationship Id="rId761" Type="http://schemas.openxmlformats.org/officeDocument/2006/relationships/hyperlink" Target="https://pbs.twimg.com/media/DtC5cKbWoAEMe_5.jpg" TargetMode="External"/><Relationship Id="rId1391" Type="http://schemas.openxmlformats.org/officeDocument/2006/relationships/hyperlink" Target="http://pbs.twimg.com/profile_images/1055942578061934594/1OCmu3NR_normal.jpg" TargetMode="External"/><Relationship Id="rId2442" Type="http://schemas.openxmlformats.org/officeDocument/2006/relationships/hyperlink" Target="http://pbs.twimg.com/profile_images/859425700239073280/wVVkEFDm_normal.jpg" TargetMode="External"/><Relationship Id="rId414" Type="http://schemas.openxmlformats.org/officeDocument/2006/relationships/hyperlink" Target="https://twitter.com/LIFEprogramme/status/1068096347625136128" TargetMode="External"/><Relationship Id="rId1044" Type="http://schemas.openxmlformats.org/officeDocument/2006/relationships/hyperlink" Target="http://pbs.twimg.com/profile_images/2259975589/Strega_e_gatto_che_strimpella_il_violino_nel_Sabba__antica_stampa__part__1__normal.jpg" TargetMode="External"/><Relationship Id="rId5665" Type="http://schemas.openxmlformats.org/officeDocument/2006/relationships/hyperlink" Target="http://pbs.twimg.com/profile_images/915632859121115138/3y7oXT4K_normal.jpg" TargetMode="External"/><Relationship Id="rId6716" Type="http://schemas.openxmlformats.org/officeDocument/2006/relationships/hyperlink" Target="https://twitter.com/gerardopardotar/status/1065248106525143045" TargetMode="External"/><Relationship Id="rId4267" Type="http://schemas.openxmlformats.org/officeDocument/2006/relationships/hyperlink" Target="http://pbs.twimg.com/profile_images/1032805991300005888/diXc-jKU_normal.jpg" TargetMode="External"/><Relationship Id="rId5318" Type="http://schemas.openxmlformats.org/officeDocument/2006/relationships/hyperlink" Target="http://pbs.twimg.com/profile_images/857175048372850690/G9VlITzQ_normal.jpg" TargetMode="External"/><Relationship Id="rId8888" Type="http://schemas.openxmlformats.org/officeDocument/2006/relationships/hyperlink" Target="https://twitter.com/jgrobicki/status/1065197772696158208" TargetMode="External"/><Relationship Id="rId9939" Type="http://schemas.openxmlformats.org/officeDocument/2006/relationships/hyperlink" Target="https://twitter.com/uncclearn/status/1067005470022516743" TargetMode="External"/><Relationship Id="rId1928" Type="http://schemas.openxmlformats.org/officeDocument/2006/relationships/hyperlink" Target="http://pbs.twimg.com/profile_images/1013244482282668032/BO0D4lYb_normal.jpg" TargetMode="External"/><Relationship Id="rId3350" Type="http://schemas.openxmlformats.org/officeDocument/2006/relationships/hyperlink" Target="http://pbs.twimg.com/profile_images/636946546056105984/ikBnfMu8_normal.jpg" TargetMode="External"/><Relationship Id="rId271" Type="http://schemas.openxmlformats.org/officeDocument/2006/relationships/hyperlink" Target="https://twitter.com/mikeggibbs/status/1067051720948166656" TargetMode="External"/><Relationship Id="rId3003" Type="http://schemas.openxmlformats.org/officeDocument/2006/relationships/hyperlink" Target="http://pbs.twimg.com/profile_images/1032207469479686144/Pv-vgFeP_normal.jpg" TargetMode="External"/><Relationship Id="rId4401" Type="http://schemas.openxmlformats.org/officeDocument/2006/relationships/hyperlink" Target="http://pbs.twimg.com/profile_images/2418963454/whcsamzdrkytcaoapla1_normal.jpeg" TargetMode="External"/><Relationship Id="rId7971" Type="http://schemas.openxmlformats.org/officeDocument/2006/relationships/hyperlink" Target="https://twitter.com/trapdinawrpool/status/1067123456670486528" TargetMode="External"/><Relationship Id="rId6573" Type="http://schemas.openxmlformats.org/officeDocument/2006/relationships/hyperlink" Target="https://twitter.com/ahbusolife/status/1065201397946351617" TargetMode="External"/><Relationship Id="rId7624" Type="http://schemas.openxmlformats.org/officeDocument/2006/relationships/hyperlink" Target="https://twitter.com/lamari_88/status/1066014658010771456" TargetMode="External"/><Relationship Id="rId5175" Type="http://schemas.openxmlformats.org/officeDocument/2006/relationships/hyperlink" Target="http://pbs.twimg.com/profile_images/765069194299858948/OeOy2VjT_normal.jpg" TargetMode="External"/><Relationship Id="rId6226" Type="http://schemas.openxmlformats.org/officeDocument/2006/relationships/hyperlink" Target="https://twitter.com/andresvilarino/status/1065007001611235333" TargetMode="External"/><Relationship Id="rId9796" Type="http://schemas.openxmlformats.org/officeDocument/2006/relationships/hyperlink" Target="https://twitter.com/mancunianbirder/status/1065903089671172096" TargetMode="External"/><Relationship Id="rId1785" Type="http://schemas.openxmlformats.org/officeDocument/2006/relationships/hyperlink" Target="http://pbs.twimg.com/profile_images/1058835226678489088/kCGrxDrq_normal.jpg" TargetMode="External"/><Relationship Id="rId2836" Type="http://schemas.openxmlformats.org/officeDocument/2006/relationships/hyperlink" Target="http://pbs.twimg.com/profile_images/831033306615521280/IgvE3pOf_normal.jpg" TargetMode="External"/><Relationship Id="rId8398" Type="http://schemas.openxmlformats.org/officeDocument/2006/relationships/hyperlink" Target="https://twitter.com/autrement_votre/status/1065140372081381376" TargetMode="External"/><Relationship Id="rId9449" Type="http://schemas.openxmlformats.org/officeDocument/2006/relationships/hyperlink" Target="https://twitter.com/tarangmeows/status/1067785786177679360" TargetMode="External"/><Relationship Id="rId808" Type="http://schemas.openxmlformats.org/officeDocument/2006/relationships/hyperlink" Target="https://pbs.twimg.com/ext_tw_video_thumb/1064994060551839745/pu/img/z-d4LAi9-rF_EBiG.jpg" TargetMode="External"/><Relationship Id="rId1438" Type="http://schemas.openxmlformats.org/officeDocument/2006/relationships/hyperlink" Target="http://pbs.twimg.com/profile_images/1050713730701582336/1me3RC0I_normal.jpg" TargetMode="External"/><Relationship Id="rId7481" Type="http://schemas.openxmlformats.org/officeDocument/2006/relationships/hyperlink" Target="https://twitter.com/iceroadshow/status/1065680814820810753" TargetMode="External"/><Relationship Id="rId9930" Type="http://schemas.openxmlformats.org/officeDocument/2006/relationships/hyperlink" Target="https://twitter.com/uncclearn/status/1066990107088035840" TargetMode="External"/><Relationship Id="rId6083" Type="http://schemas.openxmlformats.org/officeDocument/2006/relationships/hyperlink" Target="https://twitter.com/didierdelmer/status/1064997759902801920" TargetMode="External"/><Relationship Id="rId7134" Type="http://schemas.openxmlformats.org/officeDocument/2006/relationships/hyperlink" Target="https://twitter.com/lithiumspot/status/1065345248682000385" TargetMode="External"/><Relationship Id="rId8532" Type="http://schemas.openxmlformats.org/officeDocument/2006/relationships/hyperlink" Target="https://twitter.com/adamsfrt11/status/1065090181722705921" TargetMode="External"/><Relationship Id="rId10462" Type="http://schemas.openxmlformats.org/officeDocument/2006/relationships/hyperlink" Target="https://api.twitter.com/1.1/geo/id/280b2451d4f8f73f.json" TargetMode="External"/><Relationship Id="rId10115" Type="http://schemas.openxmlformats.org/officeDocument/2006/relationships/hyperlink" Target="https://twitter.com/boostfellowship/status/1065206345517985792" TargetMode="External"/><Relationship Id="rId2693" Type="http://schemas.openxmlformats.org/officeDocument/2006/relationships/hyperlink" Target="https://pbs.twimg.com/media/Dsm1MPBXQAAW18S.jpg" TargetMode="External"/><Relationship Id="rId3744" Type="http://schemas.openxmlformats.org/officeDocument/2006/relationships/hyperlink" Target="http://pbs.twimg.com/profile_images/1018525196670722056/EyJoswzM_normal.jpg" TargetMode="External"/><Relationship Id="rId665" Type="http://schemas.openxmlformats.org/officeDocument/2006/relationships/hyperlink" Target="https://pbs.twimg.com/media/DsoMT_DUUAA1ssv.jpg" TargetMode="External"/><Relationship Id="rId1295" Type="http://schemas.openxmlformats.org/officeDocument/2006/relationships/hyperlink" Target="http://pbs.twimg.com/profile_images/453485567682936832/JGWv2bBE_normal.png" TargetMode="External"/><Relationship Id="rId2346" Type="http://schemas.openxmlformats.org/officeDocument/2006/relationships/hyperlink" Target="http://pbs.twimg.com/profile_images/884650446513512448/-srkJ7sd_normal.jpg" TargetMode="External"/><Relationship Id="rId6967" Type="http://schemas.openxmlformats.org/officeDocument/2006/relationships/hyperlink" Target="https://twitter.com/jiwimc/status/1065288789319401473" TargetMode="External"/><Relationship Id="rId318" Type="http://schemas.openxmlformats.org/officeDocument/2006/relationships/hyperlink" Target="https://twitter.com/kkuruganti/status/1067760826243702785" TargetMode="External"/><Relationship Id="rId5569" Type="http://schemas.openxmlformats.org/officeDocument/2006/relationships/hyperlink" Target="http://pbs.twimg.com/profile_images/656313453263638528/gyeXMOOe_normal.jpg" TargetMode="External"/><Relationship Id="rId9440" Type="http://schemas.openxmlformats.org/officeDocument/2006/relationships/hyperlink" Target="https://twitter.com/flaviorossi17/status/1067783043887366145" TargetMode="External"/><Relationship Id="rId8042" Type="http://schemas.openxmlformats.org/officeDocument/2006/relationships/hyperlink" Target="https://twitter.com/marcuccimauriz/status/1067193821174407169" TargetMode="External"/><Relationship Id="rId4652" Type="http://schemas.openxmlformats.org/officeDocument/2006/relationships/hyperlink" Target="http://pbs.twimg.com/profile_images/897544014773276672/jt7h1tIE_normal.jpg" TargetMode="External"/><Relationship Id="rId5703" Type="http://schemas.openxmlformats.org/officeDocument/2006/relationships/hyperlink" Target="http://pbs.twimg.com/profile_images/499266176912850944/zlEa5E5-_normal.jpeg" TargetMode="External"/><Relationship Id="rId175" Type="http://schemas.openxmlformats.org/officeDocument/2006/relationships/hyperlink" Target="https://buff.ly/2xSWWO0" TargetMode="External"/><Relationship Id="rId3254" Type="http://schemas.openxmlformats.org/officeDocument/2006/relationships/hyperlink" Target="http://pbs.twimg.com/profile_images/1045407164074848256/At33wnsm_normal.jpg" TargetMode="External"/><Relationship Id="rId4305" Type="http://schemas.openxmlformats.org/officeDocument/2006/relationships/hyperlink" Target="http://pbs.twimg.com/profile_images/1708625808/Motor_City_Volt_normal.jpg" TargetMode="External"/><Relationship Id="rId7875" Type="http://schemas.openxmlformats.org/officeDocument/2006/relationships/hyperlink" Target="https://twitter.com/ilgreenbuilding/status/1066363572131893248" TargetMode="External"/><Relationship Id="rId8926" Type="http://schemas.openxmlformats.org/officeDocument/2006/relationships/hyperlink" Target="https://twitter.com/seth_leitman/status/1065098964544958464" TargetMode="External"/><Relationship Id="rId6477" Type="http://schemas.openxmlformats.org/officeDocument/2006/relationships/hyperlink" Target="https://twitter.com/dugrunyowa/status/1065111776411484160" TargetMode="External"/><Relationship Id="rId7528" Type="http://schemas.openxmlformats.org/officeDocument/2006/relationships/hyperlink" Target="https://twitter.com/reteambiente/status/1065899014602797056" TargetMode="External"/><Relationship Id="rId5079" Type="http://schemas.openxmlformats.org/officeDocument/2006/relationships/hyperlink" Target="http://pbs.twimg.com/profile_images/499266176912850944/zlEa5E5-_normal.jpeg" TargetMode="External"/><Relationship Id="rId1689" Type="http://schemas.openxmlformats.org/officeDocument/2006/relationships/hyperlink" Target="http://pbs.twimg.com/profile_images/1020083728184377344/NtdvxJnD_normal.jpg" TargetMode="External"/><Relationship Id="rId5560" Type="http://schemas.openxmlformats.org/officeDocument/2006/relationships/hyperlink" Target="http://pbs.twimg.com/profile_images/1058130006612750336/uG8sfmto_normal.jpg" TargetMode="External"/><Relationship Id="rId4162" Type="http://schemas.openxmlformats.org/officeDocument/2006/relationships/hyperlink" Target="http://pbs.twimg.com/profile_images/954138186082672647/gHzAnqPU_normal.jpg" TargetMode="External"/><Relationship Id="rId5213" Type="http://schemas.openxmlformats.org/officeDocument/2006/relationships/hyperlink" Target="https://pbs.twimg.com/media/Ds61emrXQAE8RZo.jpg" TargetMode="External"/><Relationship Id="rId6611" Type="http://schemas.openxmlformats.org/officeDocument/2006/relationships/hyperlink" Target="https://twitter.com/michaelpurvis64/status/1065202153675870208" TargetMode="External"/><Relationship Id="rId8783" Type="http://schemas.openxmlformats.org/officeDocument/2006/relationships/hyperlink" Target="https://twitter.com/amazingchevvolt/status/1066647183896776704" TargetMode="External"/><Relationship Id="rId9834" Type="http://schemas.openxmlformats.org/officeDocument/2006/relationships/hyperlink" Target="https://twitter.com/garethhorsfield/status/1064935798670278656" TargetMode="External"/><Relationship Id="rId48" Type="http://schemas.openxmlformats.org/officeDocument/2006/relationships/hyperlink" Target="https://twitter.com/ingvfallucca/status/1065305245138526209" TargetMode="External"/><Relationship Id="rId1823" Type="http://schemas.openxmlformats.org/officeDocument/2006/relationships/hyperlink" Target="http://pbs.twimg.com/profile_images/1058835226678489088/kCGrxDrq_normal.jpg" TargetMode="External"/><Relationship Id="rId7385" Type="http://schemas.openxmlformats.org/officeDocument/2006/relationships/hyperlink" Target="https://twitter.com/brucehenderson2/status/1065656912178499585" TargetMode="External"/><Relationship Id="rId8436" Type="http://schemas.openxmlformats.org/officeDocument/2006/relationships/hyperlink" Target="https://twitter.com/takeheight/status/1065090573252485120" TargetMode="External"/><Relationship Id="rId10366" Type="http://schemas.openxmlformats.org/officeDocument/2006/relationships/hyperlink" Target="https://twitter.com/climateactionne/status/1065358340144996353" TargetMode="External"/><Relationship Id="rId3995" Type="http://schemas.openxmlformats.org/officeDocument/2006/relationships/hyperlink" Target="http://pbs.twimg.com/profile_images/1434016259/mascaras20teatro1_normal.jpg" TargetMode="External"/><Relationship Id="rId7038" Type="http://schemas.openxmlformats.org/officeDocument/2006/relationships/hyperlink" Target="https://twitter.com/beachyr0/status/1065314316130250753" TargetMode="External"/><Relationship Id="rId10019" Type="http://schemas.openxmlformats.org/officeDocument/2006/relationships/hyperlink" Target="https://twitter.com/gecoalition/status/1067011500110462979" TargetMode="External"/><Relationship Id="rId2597" Type="http://schemas.openxmlformats.org/officeDocument/2006/relationships/hyperlink" Target="http://pbs.twimg.com/profile_images/625718504738717697/p2xxK8Ba_normal.jpg" TargetMode="External"/><Relationship Id="rId3648" Type="http://schemas.openxmlformats.org/officeDocument/2006/relationships/hyperlink" Target="http://pbs.twimg.com/profile_images/971389853156884480/wKqGfhrF_normal.jpg" TargetMode="External"/><Relationship Id="rId569" Type="http://schemas.openxmlformats.org/officeDocument/2006/relationships/hyperlink" Target="https://www.unenvironment.org/news-and-stories/press-release/oecd-un-environment-and-world-bank-call-radical-shift-financing-low" TargetMode="External"/><Relationship Id="rId1199" Type="http://schemas.openxmlformats.org/officeDocument/2006/relationships/hyperlink" Target="http://pbs.twimg.com/profile_images/1062385427515166720/3nM9pwnU_normal.jpg" TargetMode="External"/><Relationship Id="rId5070" Type="http://schemas.openxmlformats.org/officeDocument/2006/relationships/hyperlink" Target="http://pbs.twimg.com/profile_images/463352727628546048/GDA-Iu2l_normal.jpeg" TargetMode="External"/><Relationship Id="rId6121" Type="http://schemas.openxmlformats.org/officeDocument/2006/relationships/hyperlink" Target="https://twitter.com/thelegalfound_/status/1064998206860419072" TargetMode="External"/><Relationship Id="rId9691" Type="http://schemas.openxmlformats.org/officeDocument/2006/relationships/hyperlink" Target="https://twitter.com/ezanchini/status/1065990972830552070" TargetMode="External"/><Relationship Id="rId10500" Type="http://schemas.openxmlformats.org/officeDocument/2006/relationships/table" Target="../tables/table1.xml"/><Relationship Id="rId8293" Type="http://schemas.openxmlformats.org/officeDocument/2006/relationships/hyperlink" Target="https://twitter.com/luribea68/status/1064996560344440842" TargetMode="External"/><Relationship Id="rId9344" Type="http://schemas.openxmlformats.org/officeDocument/2006/relationships/hyperlink" Target="https://twitter.com/kanykeyo1/status/1067721819246026753" TargetMode="External"/><Relationship Id="rId1680" Type="http://schemas.openxmlformats.org/officeDocument/2006/relationships/hyperlink" Target="http://pbs.twimg.com/profile_images/1020083728184377344/NtdvxJnD_normal.jpg" TargetMode="External"/><Relationship Id="rId2731" Type="http://schemas.openxmlformats.org/officeDocument/2006/relationships/hyperlink" Target="http://pbs.twimg.com/profile_images/920729235366535169/8w92-cZg_normal.jpg" TargetMode="External"/><Relationship Id="rId703" Type="http://schemas.openxmlformats.org/officeDocument/2006/relationships/hyperlink" Target="https://pbs.twimg.com/media/Dsx8BHTWsAA_rvc.jpg" TargetMode="External"/><Relationship Id="rId1333" Type="http://schemas.openxmlformats.org/officeDocument/2006/relationships/hyperlink" Target="http://pbs.twimg.com/profile_images/453485567682936832/JGWv2bBE_normal.png" TargetMode="External"/><Relationship Id="rId5954" Type="http://schemas.openxmlformats.org/officeDocument/2006/relationships/hyperlink" Target="https://twitter.com/nats0/status/1064968557497384960" TargetMode="External"/><Relationship Id="rId4556" Type="http://schemas.openxmlformats.org/officeDocument/2006/relationships/hyperlink" Target="http://pbs.twimg.com/profile_images/1005736811996512256/vegfkt3X_normal.jpg" TargetMode="External"/><Relationship Id="rId5607" Type="http://schemas.openxmlformats.org/officeDocument/2006/relationships/hyperlink" Target="http://pbs.twimg.com/profile_images/378800000058399059/e7f3cd5377015eb34566f5ee0ccf2157_normal.jpeg" TargetMode="External"/><Relationship Id="rId3158" Type="http://schemas.openxmlformats.org/officeDocument/2006/relationships/hyperlink" Target="https://pbs.twimg.com/media/Dsx8BHTWsAA_rvc.jpg" TargetMode="External"/><Relationship Id="rId4209" Type="http://schemas.openxmlformats.org/officeDocument/2006/relationships/hyperlink" Target="http://pbs.twimg.com/profile_images/945865206135128064/VIrbfsiX_normal.jpg" TargetMode="External"/><Relationship Id="rId7779" Type="http://schemas.openxmlformats.org/officeDocument/2006/relationships/hyperlink" Target="https://twitter.com/mendelsohn30/status/1066959927304949761" TargetMode="External"/><Relationship Id="rId10010" Type="http://schemas.openxmlformats.org/officeDocument/2006/relationships/hyperlink" Target="https://twitter.com/gecoalition/status/1066001847788478464" TargetMode="External"/><Relationship Id="rId560" Type="http://schemas.openxmlformats.org/officeDocument/2006/relationships/hyperlink" Target="https://twitter.com/greeniloharare/status/1068111779123916800" TargetMode="External"/><Relationship Id="rId1190" Type="http://schemas.openxmlformats.org/officeDocument/2006/relationships/hyperlink" Target="http://pbs.twimg.com/profile_images/946783994192039937/dPm3yIpc_normal.jpg" TargetMode="External"/><Relationship Id="rId2241" Type="http://schemas.openxmlformats.org/officeDocument/2006/relationships/hyperlink" Target="http://pbs.twimg.com/profile_images/987666378684620801/NfnjxnEp_normal.jpg" TargetMode="External"/><Relationship Id="rId213" Type="http://schemas.openxmlformats.org/officeDocument/2006/relationships/hyperlink" Target="https://twitter.com/confserbia/status/1067066704184975360" TargetMode="External"/><Relationship Id="rId6862" Type="http://schemas.openxmlformats.org/officeDocument/2006/relationships/hyperlink" Target="https://twitter.com/sufiy/status/1065248727726768129" TargetMode="External"/><Relationship Id="rId7913" Type="http://schemas.openxmlformats.org/officeDocument/2006/relationships/hyperlink" Target="https://twitter.com/nhgreenbuilding/status/1067082811889332225" TargetMode="External"/><Relationship Id="rId4066" Type="http://schemas.openxmlformats.org/officeDocument/2006/relationships/hyperlink" Target="http://pbs.twimg.com/profile_images/1708625808/Motor_City_Volt_normal.jpg" TargetMode="External"/><Relationship Id="rId5464" Type="http://schemas.openxmlformats.org/officeDocument/2006/relationships/hyperlink" Target="http://pbs.twimg.com/profile_images/555289211025522689/MkZqVmNb_normal.jpeg" TargetMode="External"/><Relationship Id="rId6515" Type="http://schemas.openxmlformats.org/officeDocument/2006/relationships/hyperlink" Target="https://twitter.com/davidlavigno/status/1065186954180841472" TargetMode="External"/><Relationship Id="rId5117" Type="http://schemas.openxmlformats.org/officeDocument/2006/relationships/hyperlink" Target="http://pbs.twimg.com/profile_images/791907467500412928/IZ3mjrMR_normal.jpg" TargetMode="External"/><Relationship Id="rId8687" Type="http://schemas.openxmlformats.org/officeDocument/2006/relationships/hyperlink" Target="https://twitter.com/luribea68/status/1064996560344440842" TargetMode="External"/><Relationship Id="rId9738" Type="http://schemas.openxmlformats.org/officeDocument/2006/relationships/hyperlink" Target="https://twitter.com/ecomondo/status/1067705947852812288" TargetMode="External"/><Relationship Id="rId1727" Type="http://schemas.openxmlformats.org/officeDocument/2006/relationships/hyperlink" Target="http://pbs.twimg.com/profile_images/633991237964533760/75uEz3QT_normal.jpg" TargetMode="External"/><Relationship Id="rId7289" Type="http://schemas.openxmlformats.org/officeDocument/2006/relationships/hyperlink" Target="https://twitter.com/nlifepaints/status/1065544068686581761" TargetMode="External"/><Relationship Id="rId3899" Type="http://schemas.openxmlformats.org/officeDocument/2006/relationships/hyperlink" Target="http://pbs.twimg.com/profile_images/834685535591469056/KNKDJrcW_normal.jpg" TargetMode="External"/><Relationship Id="rId4200" Type="http://schemas.openxmlformats.org/officeDocument/2006/relationships/hyperlink" Target="http://pbs.twimg.com/profile_images/755005570348879872/X5E1F0EN_normal.jpg" TargetMode="External"/><Relationship Id="rId7770" Type="http://schemas.openxmlformats.org/officeDocument/2006/relationships/hyperlink" Target="https://twitter.com/acraftbeerlover/status/1066843052008857600" TargetMode="External"/><Relationship Id="rId6372" Type="http://schemas.openxmlformats.org/officeDocument/2006/relationships/hyperlink" Target="https://twitter.com/postnormalera/status/1065097922394632193" TargetMode="External"/><Relationship Id="rId7423" Type="http://schemas.openxmlformats.org/officeDocument/2006/relationships/hyperlink" Target="https://twitter.com/onudi_conosur/status/1065582970436837376" TargetMode="External"/><Relationship Id="rId8821" Type="http://schemas.openxmlformats.org/officeDocument/2006/relationships/hyperlink" Target="https://twitter.com/tradomglobal/status/1065661509848743943" TargetMode="External"/><Relationship Id="rId6025" Type="http://schemas.openxmlformats.org/officeDocument/2006/relationships/hyperlink" Target="https://twitter.com/worldproject_fd/status/1064996799742504960" TargetMode="External"/><Relationship Id="rId10404" Type="http://schemas.openxmlformats.org/officeDocument/2006/relationships/hyperlink" Target="https://twitter.com/jenclairrobson/status/1067398026120040449" TargetMode="External"/><Relationship Id="rId2982" Type="http://schemas.openxmlformats.org/officeDocument/2006/relationships/hyperlink" Target="http://pbs.twimg.com/profile_images/1028911667646803968/ocMzsW16_normal.jpg" TargetMode="External"/><Relationship Id="rId8197" Type="http://schemas.openxmlformats.org/officeDocument/2006/relationships/hyperlink" Target="https://twitter.com/luis_trevino/status/1067447988027645952" TargetMode="External"/><Relationship Id="rId9595" Type="http://schemas.openxmlformats.org/officeDocument/2006/relationships/hyperlink" Target="https://twitter.com/anna_lisamills/status/1067447188870045696" TargetMode="External"/><Relationship Id="rId954" Type="http://schemas.openxmlformats.org/officeDocument/2006/relationships/hyperlink" Target="https://pbs.twimg.com/media/DtGbNEMXQAECAns.jpg" TargetMode="External"/><Relationship Id="rId1584" Type="http://schemas.openxmlformats.org/officeDocument/2006/relationships/hyperlink" Target="http://pbs.twimg.com/profile_images/1061354201358442498/yIgEhPXI_normal.jpg" TargetMode="External"/><Relationship Id="rId2635" Type="http://schemas.openxmlformats.org/officeDocument/2006/relationships/hyperlink" Target="http://pbs.twimg.com/profile_images/714186667263963136/znRQIOlp_normal.jpg" TargetMode="External"/><Relationship Id="rId9248" Type="http://schemas.openxmlformats.org/officeDocument/2006/relationships/hyperlink" Target="https://twitter.com/gevvc/status/1065189425016131584" TargetMode="External"/><Relationship Id="rId607" Type="http://schemas.openxmlformats.org/officeDocument/2006/relationships/hyperlink" Target="https://pbs.twimg.com/media/DsdCuHPXcAAr5ro.jpg" TargetMode="External"/><Relationship Id="rId1237" Type="http://schemas.openxmlformats.org/officeDocument/2006/relationships/hyperlink" Target="http://pbs.twimg.com/profile_images/1053695207810703360/eO5JhiZ9_normal.jpg" TargetMode="External"/><Relationship Id="rId5858" Type="http://schemas.openxmlformats.org/officeDocument/2006/relationships/hyperlink" Target="https://twitter.com/d4social/status/1064895867054956545" TargetMode="External"/><Relationship Id="rId6909" Type="http://schemas.openxmlformats.org/officeDocument/2006/relationships/hyperlink" Target="https://twitter.com/socialchoices/status/1065250745237291008" TargetMode="External"/><Relationship Id="rId7280" Type="http://schemas.openxmlformats.org/officeDocument/2006/relationships/hyperlink" Target="https://twitter.com/anneodmatthews/status/1064954953800839168" TargetMode="External"/><Relationship Id="rId8331" Type="http://schemas.openxmlformats.org/officeDocument/2006/relationships/hyperlink" Target="https://twitter.com/autrement_votre/status/1064994759058571264" TargetMode="External"/><Relationship Id="rId10261" Type="http://schemas.openxmlformats.org/officeDocument/2006/relationships/hyperlink" Target="https://twitter.com/edward89stefano/status/1068300169828020225" TargetMode="External"/><Relationship Id="rId2492" Type="http://schemas.openxmlformats.org/officeDocument/2006/relationships/hyperlink" Target="http://pbs.twimg.com/profile_images/982037329949876224/3aVk_68W_normal.jpg" TargetMode="External"/><Relationship Id="rId3890" Type="http://schemas.openxmlformats.org/officeDocument/2006/relationships/hyperlink" Target="http://pbs.twimg.com/profile_images/1035811142084513794/cLbwXS82_normal.jpg" TargetMode="External"/><Relationship Id="rId4941" Type="http://schemas.openxmlformats.org/officeDocument/2006/relationships/hyperlink" Target="http://pbs.twimg.com/profile_images/1029364223120498688/kyAln2GC_normal.jpg" TargetMode="External"/><Relationship Id="rId464" Type="http://schemas.openxmlformats.org/officeDocument/2006/relationships/hyperlink" Target="http://ggkp.org/ZwF" TargetMode="External"/><Relationship Id="rId1094" Type="http://schemas.openxmlformats.org/officeDocument/2006/relationships/hyperlink" Target="http://pbs.twimg.com/profile_images/975815352453038080/K7OxXYVE_normal.jpg" TargetMode="External"/><Relationship Id="rId2145" Type="http://schemas.openxmlformats.org/officeDocument/2006/relationships/hyperlink" Target="http://pbs.twimg.com/profile_images/292857657/GreenGrowth_normal.jpg" TargetMode="External"/><Relationship Id="rId3543" Type="http://schemas.openxmlformats.org/officeDocument/2006/relationships/hyperlink" Target="http://pbs.twimg.com/profile_images/1617809043/realacci63648_img_normal.jpg" TargetMode="External"/><Relationship Id="rId117" Type="http://schemas.openxmlformats.org/officeDocument/2006/relationships/hyperlink" Target="https://twitter.com/business/status/1066494940094570496" TargetMode="External"/><Relationship Id="rId6766" Type="http://schemas.openxmlformats.org/officeDocument/2006/relationships/hyperlink" Target="https://twitter.com/kathleenbrenne1/status/1065248334846164992" TargetMode="External"/><Relationship Id="rId7817" Type="http://schemas.openxmlformats.org/officeDocument/2006/relationships/hyperlink" Target="https://twitter.com/cecfee/status/1067013295826190346" TargetMode="External"/><Relationship Id="rId5368" Type="http://schemas.openxmlformats.org/officeDocument/2006/relationships/hyperlink" Target="http://pbs.twimg.com/profile_images/429341368570216448/KnLLzPFR_normal.png" TargetMode="External"/><Relationship Id="rId6419" Type="http://schemas.openxmlformats.org/officeDocument/2006/relationships/hyperlink" Target="https://twitter.com/greenstorm2030/status/1065103768851746816" TargetMode="External"/><Relationship Id="rId9989" Type="http://schemas.openxmlformats.org/officeDocument/2006/relationships/hyperlink" Target="https://twitter.com/ggkplatform/status/1067340787208335360" TargetMode="External"/><Relationship Id="rId1978" Type="http://schemas.openxmlformats.org/officeDocument/2006/relationships/hyperlink" Target="http://pbs.twimg.com/profile_images/985941941849415689/P8e1rsi-_normal.jpg" TargetMode="External"/><Relationship Id="rId4451" Type="http://schemas.openxmlformats.org/officeDocument/2006/relationships/hyperlink" Target="http://pbs.twimg.com/profile_images/1032805991300005888/diXc-jKU_normal.jpg" TargetMode="External"/><Relationship Id="rId5502" Type="http://schemas.openxmlformats.org/officeDocument/2006/relationships/hyperlink" Target="http://pbs.twimg.com/profile_images/429341368570216448/KnLLzPFR_normal.png" TargetMode="External"/><Relationship Id="rId6900" Type="http://schemas.openxmlformats.org/officeDocument/2006/relationships/hyperlink" Target="https://twitter.com/socialchoices/status/1065250745237291008" TargetMode="External"/><Relationship Id="rId3053" Type="http://schemas.openxmlformats.org/officeDocument/2006/relationships/hyperlink" Target="http://pbs.twimg.com/profile_images/699332430130319360/1WY5LJLJ_normal.jpg" TargetMode="External"/><Relationship Id="rId4104" Type="http://schemas.openxmlformats.org/officeDocument/2006/relationships/hyperlink" Target="http://pbs.twimg.com/profile_images/954803787969060866/BTtHOKHV_normal.jpg" TargetMode="External"/><Relationship Id="rId6276" Type="http://schemas.openxmlformats.org/officeDocument/2006/relationships/hyperlink" Target="https://twitter.com/uzaypartisi/status/1065011115917221888" TargetMode="External"/><Relationship Id="rId7674" Type="http://schemas.openxmlformats.org/officeDocument/2006/relationships/hyperlink" Target="https://twitter.com/222figen/status/1066328969912467457" TargetMode="External"/><Relationship Id="rId8725" Type="http://schemas.openxmlformats.org/officeDocument/2006/relationships/hyperlink" Target="https://twitter.com/adamrogers2030/status/1065260637855645696" TargetMode="External"/><Relationship Id="rId7327" Type="http://schemas.openxmlformats.org/officeDocument/2006/relationships/hyperlink" Target="https://twitter.com/ca_su_ad/status/1065590270413148160" TargetMode="External"/><Relationship Id="rId10308" Type="http://schemas.openxmlformats.org/officeDocument/2006/relationships/hyperlink" Target="https://twitter.com/unido_india/status/1068368672014639105" TargetMode="External"/><Relationship Id="rId2886" Type="http://schemas.openxmlformats.org/officeDocument/2006/relationships/hyperlink" Target="http://pbs.twimg.com/profile_images/984192700080709635/nclax3De_normal.jpg" TargetMode="External"/><Relationship Id="rId3937" Type="http://schemas.openxmlformats.org/officeDocument/2006/relationships/hyperlink" Target="http://pbs.twimg.com/profile_images/984739807950790656/L3Q8PnBD_normal.jpg" TargetMode="External"/><Relationship Id="rId9499" Type="http://schemas.openxmlformats.org/officeDocument/2006/relationships/hyperlink" Target="https://twitter.com/ungreeneconomy/status/1067431662739288069" TargetMode="External"/><Relationship Id="rId858" Type="http://schemas.openxmlformats.org/officeDocument/2006/relationships/hyperlink" Target="https://pbs.twimg.com/media/Dssm7trXoAAVTy7.jpg" TargetMode="External"/><Relationship Id="rId1488" Type="http://schemas.openxmlformats.org/officeDocument/2006/relationships/hyperlink" Target="http://pbs.twimg.com/profile_images/951904939449769985/8nctcqUY_normal.jpg" TargetMode="External"/><Relationship Id="rId2539" Type="http://schemas.openxmlformats.org/officeDocument/2006/relationships/hyperlink" Target="http://abs.twimg.com/sticky/default_profile_images/default_profile_normal.png" TargetMode="External"/><Relationship Id="rId6410" Type="http://schemas.openxmlformats.org/officeDocument/2006/relationships/hyperlink" Target="https://twitter.com/greenstorm2030/status/1065103768851746816" TargetMode="External"/><Relationship Id="rId9980" Type="http://schemas.openxmlformats.org/officeDocument/2006/relationships/hyperlink" Target="https://twitter.com/natcapcoalition/status/1067332826490646528" TargetMode="External"/><Relationship Id="rId5012" Type="http://schemas.openxmlformats.org/officeDocument/2006/relationships/hyperlink" Target="http://pbs.twimg.com/profile_images/879338620183818245/ClvG1Gc6_normal.jpg" TargetMode="External"/><Relationship Id="rId8582" Type="http://schemas.openxmlformats.org/officeDocument/2006/relationships/hyperlink" Target="https://twitter.com/hulotteam/status/1064995520576462848" TargetMode="External"/><Relationship Id="rId9633" Type="http://schemas.openxmlformats.org/officeDocument/2006/relationships/hyperlink" Target="https://twitter.com/jenclairrobson/status/1067841150139187200" TargetMode="External"/><Relationship Id="rId7184" Type="http://schemas.openxmlformats.org/officeDocument/2006/relationships/hyperlink" Target="https://twitter.com/namasterthere/status/1065440867513761792" TargetMode="External"/><Relationship Id="rId8235" Type="http://schemas.openxmlformats.org/officeDocument/2006/relationships/hyperlink" Target="https://twitter.com/cagreenbuilding/status/1067473887783518211" TargetMode="External"/><Relationship Id="rId1622" Type="http://schemas.openxmlformats.org/officeDocument/2006/relationships/hyperlink" Target="http://pbs.twimg.com/profile_images/634286061691121664/Y6ltNhbk_normal.png" TargetMode="External"/><Relationship Id="rId10165" Type="http://schemas.openxmlformats.org/officeDocument/2006/relationships/hyperlink" Target="https://twitter.com/greeniloharare/status/1065875719631327232" TargetMode="External"/><Relationship Id="rId3794" Type="http://schemas.openxmlformats.org/officeDocument/2006/relationships/hyperlink" Target="http://pbs.twimg.com/profile_images/1062470020717047808/mJYgVZk4_normal.jpg" TargetMode="External"/><Relationship Id="rId4845" Type="http://schemas.openxmlformats.org/officeDocument/2006/relationships/hyperlink" Target="http://pbs.twimg.com/profile_images/915632859121115138/3y7oXT4K_normal.jpg" TargetMode="External"/><Relationship Id="rId2396" Type="http://schemas.openxmlformats.org/officeDocument/2006/relationships/hyperlink" Target="http://pbs.twimg.com/profile_images/976832774110883842/Av8YW5cV_normal.jpg" TargetMode="External"/><Relationship Id="rId3447" Type="http://schemas.openxmlformats.org/officeDocument/2006/relationships/hyperlink" Target="http://pbs.twimg.com/profile_images/1008451004113866752/DKUHk0mL_normal.jpg" TargetMode="External"/><Relationship Id="rId368" Type="http://schemas.openxmlformats.org/officeDocument/2006/relationships/hyperlink" Target="https://www.cbc.ca/news/politics/ottawa-reaction-trudeau-gm-1.4920807" TargetMode="External"/><Relationship Id="rId2049" Type="http://schemas.openxmlformats.org/officeDocument/2006/relationships/hyperlink" Target="http://pbs.twimg.com/profile_images/973624743143206912/iMCF80pA_normal.jpg" TargetMode="External"/><Relationship Id="rId9490" Type="http://schemas.openxmlformats.org/officeDocument/2006/relationships/hyperlink" Target="https://twitter.com/erealacci/status/1064921025748615168" TargetMode="External"/><Relationship Id="rId2530" Type="http://schemas.openxmlformats.org/officeDocument/2006/relationships/hyperlink" Target="http://pbs.twimg.com/profile_images/1696576284/Fabio_normal.jpg" TargetMode="External"/><Relationship Id="rId8092" Type="http://schemas.openxmlformats.org/officeDocument/2006/relationships/hyperlink" Target="https://twitter.com/rossellamuroni/status/1067362943526948866" TargetMode="External"/><Relationship Id="rId9143" Type="http://schemas.openxmlformats.org/officeDocument/2006/relationships/hyperlink" Target="https://twitter.com/sureshrajaman19/status/1067664649980497920" TargetMode="External"/><Relationship Id="rId502" Type="http://schemas.openxmlformats.org/officeDocument/2006/relationships/hyperlink" Target="http://oe.cd/ggsd-2018" TargetMode="External"/><Relationship Id="rId1132" Type="http://schemas.openxmlformats.org/officeDocument/2006/relationships/hyperlink" Target="http://pbs.twimg.com/profile_images/441559940457439233/Jw909cX4_normal.png" TargetMode="External"/><Relationship Id="rId4355" Type="http://schemas.openxmlformats.org/officeDocument/2006/relationships/hyperlink" Target="http://pbs.twimg.com/profile_images/853192397207072768/bRdmUOOp_normal.jpg" TargetMode="External"/><Relationship Id="rId5753" Type="http://schemas.openxmlformats.org/officeDocument/2006/relationships/hyperlink" Target="https://twitter.com/alicevozza/status/1064819649127288832" TargetMode="External"/><Relationship Id="rId6804" Type="http://schemas.openxmlformats.org/officeDocument/2006/relationships/hyperlink" Target="https://twitter.com/clearfife/status/1065248412675780609" TargetMode="External"/><Relationship Id="rId4008" Type="http://schemas.openxmlformats.org/officeDocument/2006/relationships/hyperlink" Target="http://pbs.twimg.com/profile_images/2418963454/whcsamzdrkytcaoapla1_normal.jpeg" TargetMode="External"/><Relationship Id="rId5406" Type="http://schemas.openxmlformats.org/officeDocument/2006/relationships/hyperlink" Target="http://pbs.twimg.com/profile_images/791907467500412928/IZ3mjrMR_normal.jpg" TargetMode="External"/><Relationship Id="rId8976" Type="http://schemas.openxmlformats.org/officeDocument/2006/relationships/hyperlink" Target="https://twitter.com/paula_piccard/status/1064996954210557958" TargetMode="External"/><Relationship Id="rId7578" Type="http://schemas.openxmlformats.org/officeDocument/2006/relationships/hyperlink" Target="https://twitter.com/consorziobiogas/status/1065989998199992322" TargetMode="External"/><Relationship Id="rId8629" Type="http://schemas.openxmlformats.org/officeDocument/2006/relationships/hyperlink" Target="https://twitter.com/itsmypresident/status/1064995924336873478" TargetMode="External"/><Relationship Id="rId2040" Type="http://schemas.openxmlformats.org/officeDocument/2006/relationships/hyperlink" Target="http://pbs.twimg.com/profile_images/973624743143206912/iMCF80pA_normal.jpg" TargetMode="External"/><Relationship Id="rId6661" Type="http://schemas.openxmlformats.org/officeDocument/2006/relationships/hyperlink" Target="https://twitter.com/martharehnberg/status/1065196115325259781" TargetMode="External"/><Relationship Id="rId7712" Type="http://schemas.openxmlformats.org/officeDocument/2006/relationships/hyperlink" Target="https://twitter.com/confindustrial/status/1065877889504169984" TargetMode="External"/><Relationship Id="rId5263" Type="http://schemas.openxmlformats.org/officeDocument/2006/relationships/hyperlink" Target="https://pbs.twimg.com/media/Ds_thfWXgAA2BV_.jpg" TargetMode="External"/><Relationship Id="rId6314" Type="http://schemas.openxmlformats.org/officeDocument/2006/relationships/hyperlink" Target="https://twitter.com/uzaypartisi/status/1065011115917221888" TargetMode="External"/><Relationship Id="rId8486" Type="http://schemas.openxmlformats.org/officeDocument/2006/relationships/hyperlink" Target="https://twitter.com/sureshrajaman19/status/1067664649980497920" TargetMode="External"/><Relationship Id="rId9884" Type="http://schemas.openxmlformats.org/officeDocument/2006/relationships/hyperlink" Target="https://twitter.com/wcozimbabwe/status/1064834618719956992" TargetMode="External"/><Relationship Id="rId98" Type="http://schemas.openxmlformats.org/officeDocument/2006/relationships/hyperlink" Target="http://j.mp/2P74OSz" TargetMode="External"/><Relationship Id="rId1873" Type="http://schemas.openxmlformats.org/officeDocument/2006/relationships/hyperlink" Target="http://pbs.twimg.com/profile_images/1052257766017048577/2zNqNVCe_normal.jpg" TargetMode="External"/><Relationship Id="rId2924" Type="http://schemas.openxmlformats.org/officeDocument/2006/relationships/hyperlink" Target="http://pbs.twimg.com/profile_images/743407255320694785/0DA6wjJm_normal.jpg" TargetMode="External"/><Relationship Id="rId7088" Type="http://schemas.openxmlformats.org/officeDocument/2006/relationships/hyperlink" Target="https://twitter.com/assoarpa/status/1065344078269816837" TargetMode="External"/><Relationship Id="rId8139" Type="http://schemas.openxmlformats.org/officeDocument/2006/relationships/hyperlink" Target="https://twitter.com/mahazubi/status/1067036958524792834" TargetMode="External"/><Relationship Id="rId9537" Type="http://schemas.openxmlformats.org/officeDocument/2006/relationships/hyperlink" Target="https://twitter.com/sharonenv1/status/1065313789124493312" TargetMode="External"/><Relationship Id="rId1526" Type="http://schemas.openxmlformats.org/officeDocument/2006/relationships/hyperlink" Target="http://pbs.twimg.com/profile_images/1015329397929177088/9OR3sIzf_normal.jpg" TargetMode="External"/><Relationship Id="rId10069" Type="http://schemas.openxmlformats.org/officeDocument/2006/relationships/hyperlink" Target="https://twitter.com/noro_kurilla/status/1067735056846897158" TargetMode="External"/><Relationship Id="rId3698" Type="http://schemas.openxmlformats.org/officeDocument/2006/relationships/hyperlink" Target="http://pbs.twimg.com/profile_images/1018525196670722056/EyJoswzM_normal.jpg" TargetMode="External"/><Relationship Id="rId4749" Type="http://schemas.openxmlformats.org/officeDocument/2006/relationships/hyperlink" Target="http://pbs.twimg.com/profile_images/1016989482644639744/lhYspHnb_normal.jpg" TargetMode="External"/><Relationship Id="rId8620" Type="http://schemas.openxmlformats.org/officeDocument/2006/relationships/hyperlink" Target="https://twitter.com/itsmypresident/status/1064995924336873478" TargetMode="External"/><Relationship Id="rId6171" Type="http://schemas.openxmlformats.org/officeDocument/2006/relationships/hyperlink" Target="https://twitter.com/masstrainingspa/status/1064999495430283265" TargetMode="External"/><Relationship Id="rId7222" Type="http://schemas.openxmlformats.org/officeDocument/2006/relationships/hyperlink" Target="https://twitter.com/ap_legambiente/status/1065477729125056512" TargetMode="External"/><Relationship Id="rId10203" Type="http://schemas.openxmlformats.org/officeDocument/2006/relationships/hyperlink" Target="https://twitter.com/esmecarlino/status/1068258445709709316" TargetMode="External"/><Relationship Id="rId2781" Type="http://schemas.openxmlformats.org/officeDocument/2006/relationships/hyperlink" Target="http://pbs.twimg.com/profile_images/847470705075605505/AS8jE4Mp_normal.jpg" TargetMode="External"/><Relationship Id="rId9394" Type="http://schemas.openxmlformats.org/officeDocument/2006/relationships/hyperlink" Target="https://twitter.com/jpnenergy/status/1067707857074819072" TargetMode="External"/><Relationship Id="rId753" Type="http://schemas.openxmlformats.org/officeDocument/2006/relationships/hyperlink" Target="https://pbs.twimg.com/media/DtBt2AOXQAA6fEL.jpg" TargetMode="External"/><Relationship Id="rId1383" Type="http://schemas.openxmlformats.org/officeDocument/2006/relationships/hyperlink" Target="http://pbs.twimg.com/profile_images/1055942578061934594/1OCmu3NR_normal.jpg" TargetMode="External"/><Relationship Id="rId2434" Type="http://schemas.openxmlformats.org/officeDocument/2006/relationships/hyperlink" Target="http://pbs.twimg.com/profile_images/527044800092983296/BkEjxC0v_normal.jpeg" TargetMode="External"/><Relationship Id="rId3832" Type="http://schemas.openxmlformats.org/officeDocument/2006/relationships/hyperlink" Target="http://pbs.twimg.com/profile_images/1062470020717047808/mJYgVZk4_normal.jpg" TargetMode="External"/><Relationship Id="rId9047" Type="http://schemas.openxmlformats.org/officeDocument/2006/relationships/hyperlink" Target="https://twitter.com/arikring/status/1065247879936319488" TargetMode="External"/><Relationship Id="rId406" Type="http://schemas.openxmlformats.org/officeDocument/2006/relationships/hyperlink" Target="http://ow.ly/JBa330mNiIS" TargetMode="External"/><Relationship Id="rId1036" Type="http://schemas.openxmlformats.org/officeDocument/2006/relationships/hyperlink" Target="http://pbs.twimg.com/profile_images/1011519474346938369/V1QFJ4Ow_normal.jpg" TargetMode="External"/><Relationship Id="rId5657" Type="http://schemas.openxmlformats.org/officeDocument/2006/relationships/hyperlink" Target="https://pbs.twimg.com/media/DtAwwL4WwAA38yo.jpg" TargetMode="External"/><Relationship Id="rId6708" Type="http://schemas.openxmlformats.org/officeDocument/2006/relationships/hyperlink" Target="https://twitter.com/gerardopardotar/status/1065248106525143045" TargetMode="External"/><Relationship Id="rId4259" Type="http://schemas.openxmlformats.org/officeDocument/2006/relationships/hyperlink" Target="http://pbs.twimg.com/profile_images/1032805991300005888/diXc-jKU_normal.jpg" TargetMode="External"/><Relationship Id="rId8130" Type="http://schemas.openxmlformats.org/officeDocument/2006/relationships/hyperlink" Target="https://twitter.com/secolourbano/status/1067402284798218242" TargetMode="External"/><Relationship Id="rId10060" Type="http://schemas.openxmlformats.org/officeDocument/2006/relationships/hyperlink" Target="https://twitter.com/unep_fi/status/1065982414206439424" TargetMode="External"/><Relationship Id="rId4740" Type="http://schemas.openxmlformats.org/officeDocument/2006/relationships/hyperlink" Target="http://pbs.twimg.com/profile_images/822189752266813440/a0Duio9z_normal.jpg" TargetMode="External"/><Relationship Id="rId2291" Type="http://schemas.openxmlformats.org/officeDocument/2006/relationships/hyperlink" Target="http://pbs.twimg.com/profile_images/1056224371960958977/IXMigmsn_normal.jpg" TargetMode="External"/><Relationship Id="rId3342" Type="http://schemas.openxmlformats.org/officeDocument/2006/relationships/hyperlink" Target="http://pbs.twimg.com/profile_images/811364543305629696/tQaQcDzA_normal.jpg" TargetMode="External"/><Relationship Id="rId263" Type="http://schemas.openxmlformats.org/officeDocument/2006/relationships/hyperlink" Target="https://buff.ly/2xSWWO0" TargetMode="External"/><Relationship Id="rId6565" Type="http://schemas.openxmlformats.org/officeDocument/2006/relationships/hyperlink" Target="https://twitter.com/ahbusolife/status/1065201397946351617" TargetMode="External"/><Relationship Id="rId7963" Type="http://schemas.openxmlformats.org/officeDocument/2006/relationships/hyperlink" Target="https://twitter.com/rigreenbuilding/status/1067120058852405251" TargetMode="External"/><Relationship Id="rId5167" Type="http://schemas.openxmlformats.org/officeDocument/2006/relationships/hyperlink" Target="http://pbs.twimg.com/profile_images/1037300834038697984/YNgRrWJl_normal.jpg" TargetMode="External"/><Relationship Id="rId6218" Type="http://schemas.openxmlformats.org/officeDocument/2006/relationships/hyperlink" Target="https://twitter.com/andresvilarino/status/1065007001611235333" TargetMode="External"/><Relationship Id="rId7616" Type="http://schemas.openxmlformats.org/officeDocument/2006/relationships/hyperlink" Target="https://twitter.com/lamari_88/status/1064926522128125952" TargetMode="External"/><Relationship Id="rId9788" Type="http://schemas.openxmlformats.org/officeDocument/2006/relationships/hyperlink" Target="https://twitter.com/pachikorozw/status/1068141608942616576" TargetMode="External"/><Relationship Id="rId1777" Type="http://schemas.openxmlformats.org/officeDocument/2006/relationships/hyperlink" Target="https://pbs.twimg.com/tweet_video_thumb/DshL2dvWsAEYP1_.jpg" TargetMode="External"/><Relationship Id="rId2828" Type="http://schemas.openxmlformats.org/officeDocument/2006/relationships/hyperlink" Target="http://pbs.twimg.com/profile_images/1057534943021187072/jpHcH3_A_normal.jpg" TargetMode="External"/><Relationship Id="rId4250" Type="http://schemas.openxmlformats.org/officeDocument/2006/relationships/hyperlink" Target="http://pbs.twimg.com/profile_images/1708625808/Motor_City_Volt_normal.jpg" TargetMode="External"/><Relationship Id="rId5301" Type="http://schemas.openxmlformats.org/officeDocument/2006/relationships/hyperlink" Target="https://pbs.twimg.com/media/Ds6wtczVYAAMz7X.png" TargetMode="External"/><Relationship Id="rId8871" Type="http://schemas.openxmlformats.org/officeDocument/2006/relationships/hyperlink" Target="https://twitter.com/sureshrajaman19/status/1067664649980497920" TargetMode="External"/><Relationship Id="rId9922" Type="http://schemas.openxmlformats.org/officeDocument/2006/relationships/hyperlink" Target="https://twitter.com/gecoalition/status/1066001847788478464" TargetMode="External"/><Relationship Id="rId7473" Type="http://schemas.openxmlformats.org/officeDocument/2006/relationships/hyperlink" Target="https://twitter.com/iceroadshow/status/1065680814820810753" TargetMode="External"/><Relationship Id="rId8524" Type="http://schemas.openxmlformats.org/officeDocument/2006/relationships/hyperlink" Target="https://twitter.com/adamsfrt11/status/1065090181722705921" TargetMode="External"/><Relationship Id="rId1911" Type="http://schemas.openxmlformats.org/officeDocument/2006/relationships/hyperlink" Target="http://pbs.twimg.com/profile_images/1013244482282668032/BO0D4lYb_normal.jpg" TargetMode="External"/><Relationship Id="rId6075" Type="http://schemas.openxmlformats.org/officeDocument/2006/relationships/hyperlink" Target="https://twitter.com/didierdelmer/status/1064997759902801920" TargetMode="External"/><Relationship Id="rId7126" Type="http://schemas.openxmlformats.org/officeDocument/2006/relationships/hyperlink" Target="https://twitter.com/lithiumspot/status/1065345248682000385" TargetMode="External"/><Relationship Id="rId10454" Type="http://schemas.openxmlformats.org/officeDocument/2006/relationships/hyperlink" Target="https://twitter.com/newsafi/status/1068431306764107776" TargetMode="External"/><Relationship Id="rId9298" Type="http://schemas.openxmlformats.org/officeDocument/2006/relationships/hyperlink" Target="https://twitter.com/nkimanga/status/1067706442034135040" TargetMode="External"/><Relationship Id="rId10107" Type="http://schemas.openxmlformats.org/officeDocument/2006/relationships/hyperlink" Target="https://twitter.com/both_julia/status/1068174216288223232" TargetMode="External"/><Relationship Id="rId1287" Type="http://schemas.openxmlformats.org/officeDocument/2006/relationships/hyperlink" Target="http://pbs.twimg.com/profile_images/879261217625387008/GDZ4kEQf_normal.jpg" TargetMode="External"/><Relationship Id="rId2685" Type="http://schemas.openxmlformats.org/officeDocument/2006/relationships/hyperlink" Target="http://pbs.twimg.com/profile_images/442759716750368768/LXUAzFP4_normal.jpeg" TargetMode="External"/><Relationship Id="rId3736" Type="http://schemas.openxmlformats.org/officeDocument/2006/relationships/hyperlink" Target="http://pbs.twimg.com/profile_images/1018525196670722056/EyJoswzM_normal.jpg" TargetMode="External"/><Relationship Id="rId657" Type="http://schemas.openxmlformats.org/officeDocument/2006/relationships/hyperlink" Target="https://pbs.twimg.com/media/Dsm1MPBXQAAW18S.jpg" TargetMode="External"/><Relationship Id="rId2338" Type="http://schemas.openxmlformats.org/officeDocument/2006/relationships/hyperlink" Target="http://pbs.twimg.com/profile_images/884650446513512448/-srkJ7sd_normal.jpg" TargetMode="External"/><Relationship Id="rId6959" Type="http://schemas.openxmlformats.org/officeDocument/2006/relationships/hyperlink" Target="https://twitter.com/jiwimc/status/1065288789319401473" TargetMode="External"/><Relationship Id="rId8381" Type="http://schemas.openxmlformats.org/officeDocument/2006/relationships/hyperlink" Target="https://twitter.com/autrement_votre/status/1065140372081381376" TargetMode="External"/><Relationship Id="rId9432" Type="http://schemas.openxmlformats.org/officeDocument/2006/relationships/hyperlink" Target="https://twitter.com/orazioconti6/status/1067781852621152257" TargetMode="External"/><Relationship Id="rId1421" Type="http://schemas.openxmlformats.org/officeDocument/2006/relationships/hyperlink" Target="http://pbs.twimg.com/profile_images/1050713730701582336/1me3RC0I_normal.jpg" TargetMode="External"/><Relationship Id="rId4991" Type="http://schemas.openxmlformats.org/officeDocument/2006/relationships/hyperlink" Target="http://pbs.twimg.com/profile_images/939226307635957760/Tf39feq5_normal.jpg" TargetMode="External"/><Relationship Id="rId8034" Type="http://schemas.openxmlformats.org/officeDocument/2006/relationships/hyperlink" Target="https://twitter.com/kumikitamori/status/1067166948558061570" TargetMode="External"/><Relationship Id="rId3593" Type="http://schemas.openxmlformats.org/officeDocument/2006/relationships/hyperlink" Target="https://pbs.twimg.com/ext_tw_video_thumb/1064994060551839745/pu/img/z-d4LAi9-rF_EBiG.jpg" TargetMode="External"/><Relationship Id="rId4644" Type="http://schemas.openxmlformats.org/officeDocument/2006/relationships/hyperlink" Target="https://pbs.twimg.com/media/DtCyGo5WsAYWOOP.jpg" TargetMode="External"/><Relationship Id="rId2195" Type="http://schemas.openxmlformats.org/officeDocument/2006/relationships/hyperlink" Target="http://pbs.twimg.com/profile_images/823548309839089664/PURv3du5_normal.jpg" TargetMode="External"/><Relationship Id="rId3246" Type="http://schemas.openxmlformats.org/officeDocument/2006/relationships/hyperlink" Target="https://pbs.twimg.com/media/Ds8sCdPWsAADUr9.jpg" TargetMode="External"/><Relationship Id="rId167" Type="http://schemas.openxmlformats.org/officeDocument/2006/relationships/hyperlink" Target="http://ggkp.org/ZwF" TargetMode="External"/><Relationship Id="rId7867" Type="http://schemas.openxmlformats.org/officeDocument/2006/relationships/hyperlink" Target="https://twitter.com/patricia_lavaud/status/1067069301407010816" TargetMode="External"/><Relationship Id="rId8918" Type="http://schemas.openxmlformats.org/officeDocument/2006/relationships/hyperlink" Target="https://twitter.com/adamrogers2030/status/1065260637855645696" TargetMode="External"/><Relationship Id="rId6469" Type="http://schemas.openxmlformats.org/officeDocument/2006/relationships/hyperlink" Target="https://twitter.com/pflab/status/1065105182244159488" TargetMode="External"/><Relationship Id="rId6950" Type="http://schemas.openxmlformats.org/officeDocument/2006/relationships/hyperlink" Target="https://twitter.com/jiwimc/status/1065288789319401473" TargetMode="External"/><Relationship Id="rId301" Type="http://schemas.openxmlformats.org/officeDocument/2006/relationships/hyperlink" Target="https://bloom.bg/2P2NT2L" TargetMode="External"/><Relationship Id="rId5552" Type="http://schemas.openxmlformats.org/officeDocument/2006/relationships/hyperlink" Target="https://pbs.twimg.com/media/Ds7It-6WwAEns8P.jpg" TargetMode="External"/><Relationship Id="rId6603" Type="http://schemas.openxmlformats.org/officeDocument/2006/relationships/hyperlink" Target="https://twitter.com/ahbusolife/status/1065201397946351617" TargetMode="External"/><Relationship Id="rId4154" Type="http://schemas.openxmlformats.org/officeDocument/2006/relationships/hyperlink" Target="http://pbs.twimg.com/profile_images/1708625808/Motor_City_Volt_normal.jpg" TargetMode="External"/><Relationship Id="rId5205" Type="http://schemas.openxmlformats.org/officeDocument/2006/relationships/hyperlink" Target="http://pbs.twimg.com/profile_images/963511096467447810/qSq_8szq_normal.jpg" TargetMode="External"/><Relationship Id="rId8775" Type="http://schemas.openxmlformats.org/officeDocument/2006/relationships/hyperlink" Target="https://twitter.com/hanslak/status/1065000936026906625" TargetMode="External"/><Relationship Id="rId7377" Type="http://schemas.openxmlformats.org/officeDocument/2006/relationships/hyperlink" Target="https://twitter.com/brucehenderson2/status/1065656912178499585" TargetMode="External"/><Relationship Id="rId8428" Type="http://schemas.openxmlformats.org/officeDocument/2006/relationships/hyperlink" Target="https://twitter.com/hanslak/status/1065000936026906625" TargetMode="External"/><Relationship Id="rId9826" Type="http://schemas.openxmlformats.org/officeDocument/2006/relationships/hyperlink" Target="https://twitter.com/kimathinjebi/status/1068150744405196800" TargetMode="External"/><Relationship Id="rId1815" Type="http://schemas.openxmlformats.org/officeDocument/2006/relationships/hyperlink" Target="http://pbs.twimg.com/profile_images/1058835226678489088/kCGrxDrq_normal.jpg" TargetMode="External"/><Relationship Id="rId10358" Type="http://schemas.openxmlformats.org/officeDocument/2006/relationships/hyperlink" Target="https://twitter.com/matteorichetti/status/1068258008902307840" TargetMode="External"/><Relationship Id="rId3987" Type="http://schemas.openxmlformats.org/officeDocument/2006/relationships/hyperlink" Target="http://pbs.twimg.com/profile_images/1434016259/mascaras20teatro1_normal.jpg" TargetMode="External"/><Relationship Id="rId2589" Type="http://schemas.openxmlformats.org/officeDocument/2006/relationships/hyperlink" Target="https://pbs.twimg.com/media/DsmwRV2VYAEY9Dy.jpg" TargetMode="External"/><Relationship Id="rId6460" Type="http://schemas.openxmlformats.org/officeDocument/2006/relationships/hyperlink" Target="https://twitter.com/pflab/status/1065105182244159488" TargetMode="External"/><Relationship Id="rId7511" Type="http://schemas.openxmlformats.org/officeDocument/2006/relationships/hyperlink" Target="https://twitter.com/gnellerba/status/1065334455215235072" TargetMode="External"/><Relationship Id="rId5062" Type="http://schemas.openxmlformats.org/officeDocument/2006/relationships/hyperlink" Target="http://pbs.twimg.com/profile_images/845312133265080324/m0fppv1Y_normal.jpg" TargetMode="External"/><Relationship Id="rId6113" Type="http://schemas.openxmlformats.org/officeDocument/2006/relationships/hyperlink" Target="https://twitter.com/thelegalfound_/status/1064998206860419072" TargetMode="External"/><Relationship Id="rId9683" Type="http://schemas.openxmlformats.org/officeDocument/2006/relationships/hyperlink" Target="https://twitter.com/franferrante/status/1065988550309670912" TargetMode="External"/><Relationship Id="rId1672" Type="http://schemas.openxmlformats.org/officeDocument/2006/relationships/hyperlink" Target="http://pbs.twimg.com/profile_images/1020083728184377344/NtdvxJnD_normal.jpg" TargetMode="External"/><Relationship Id="rId2723" Type="http://schemas.openxmlformats.org/officeDocument/2006/relationships/hyperlink" Target="https://pbs.twimg.com/media/Dsm1MPBXQAAW18S.jpg" TargetMode="External"/><Relationship Id="rId8285" Type="http://schemas.openxmlformats.org/officeDocument/2006/relationships/hyperlink" Target="https://twitter.com/superbasicme/status/1067635994202013697" TargetMode="External"/><Relationship Id="rId9336" Type="http://schemas.openxmlformats.org/officeDocument/2006/relationships/hyperlink" Target="https://twitter.com/kanykeyo1/status/1067009289523535872" TargetMode="External"/><Relationship Id="rId1325" Type="http://schemas.openxmlformats.org/officeDocument/2006/relationships/hyperlink" Target="http://pbs.twimg.com/profile_images/453485567682936832/JGWv2bBE_normal.png" TargetMode="External"/><Relationship Id="rId3497" Type="http://schemas.openxmlformats.org/officeDocument/2006/relationships/hyperlink" Target="http://pbs.twimg.com/profile_images/879796293132050432/ywML6RLZ_normal.jpg" TargetMode="External"/><Relationship Id="rId4895" Type="http://schemas.openxmlformats.org/officeDocument/2006/relationships/hyperlink" Target="http://pbs.twimg.com/profile_images/1053149371397799937/QyYq9G3H_normal.jpg" TargetMode="External"/><Relationship Id="rId5946" Type="http://schemas.openxmlformats.org/officeDocument/2006/relationships/hyperlink" Target="https://twitter.com/andrea_boscaro/status/1064942217305997313" TargetMode="External"/><Relationship Id="rId31" Type="http://schemas.openxmlformats.org/officeDocument/2006/relationships/hyperlink" Target="https://twitter.com/INGItalia/status/1062656491092672512" TargetMode="External"/><Relationship Id="rId2099" Type="http://schemas.openxmlformats.org/officeDocument/2006/relationships/hyperlink" Target="http://pbs.twimg.com/profile_images/1026810662964654081/k_fZ3hL1_normal.jpg" TargetMode="External"/><Relationship Id="rId4548" Type="http://schemas.openxmlformats.org/officeDocument/2006/relationships/hyperlink" Target="http://pbs.twimg.com/profile_images/602471466425327616/d8kHbSeW_normal.jpg" TargetMode="External"/><Relationship Id="rId7021" Type="http://schemas.openxmlformats.org/officeDocument/2006/relationships/hyperlink" Target="https://twitter.com/stevekerosi/status/1065310848040738816" TargetMode="External"/><Relationship Id="rId10002" Type="http://schemas.openxmlformats.org/officeDocument/2006/relationships/hyperlink" Target="https://twitter.com/efd_initiative/status/1066974006086168576" TargetMode="External"/><Relationship Id="rId2580" Type="http://schemas.openxmlformats.org/officeDocument/2006/relationships/hyperlink" Target="http://pbs.twimg.com/profile_images/1016667645356240896/dXPAqIpy_normal.jpg" TargetMode="External"/><Relationship Id="rId3631" Type="http://schemas.openxmlformats.org/officeDocument/2006/relationships/hyperlink" Target="https://pbs.twimg.com/ext_tw_video_thumb/1064994060551839745/pu/img/z-d4LAi9-rF_EBiG.jpg" TargetMode="External"/><Relationship Id="rId9193" Type="http://schemas.openxmlformats.org/officeDocument/2006/relationships/hyperlink" Target="https://twitter.com/villecantell/status/1067669218244612097" TargetMode="External"/><Relationship Id="rId552" Type="http://schemas.openxmlformats.org/officeDocument/2006/relationships/hyperlink" Target="https://twitter.com/kimpagegluckie/status/1067942112212078592" TargetMode="External"/><Relationship Id="rId1182" Type="http://schemas.openxmlformats.org/officeDocument/2006/relationships/hyperlink" Target="http://pbs.twimg.com/profile_images/898412645895647234/2rIMdpfy_normal.jpg" TargetMode="External"/><Relationship Id="rId2233" Type="http://schemas.openxmlformats.org/officeDocument/2006/relationships/hyperlink" Target="http://pbs.twimg.com/profile_images/987666378684620801/NfnjxnEp_normal.jpg" TargetMode="External"/><Relationship Id="rId6854" Type="http://schemas.openxmlformats.org/officeDocument/2006/relationships/hyperlink" Target="https://twitter.com/sufiy/status/1065248727726768129" TargetMode="External"/><Relationship Id="rId205" Type="http://schemas.openxmlformats.org/officeDocument/2006/relationships/hyperlink" Target="http://ggkp.org/ZwF" TargetMode="External"/><Relationship Id="rId5456" Type="http://schemas.openxmlformats.org/officeDocument/2006/relationships/hyperlink" Target="http://pbs.twimg.com/profile_images/555289211025522689/MkZqVmNb_normal.jpeg" TargetMode="External"/><Relationship Id="rId6507" Type="http://schemas.openxmlformats.org/officeDocument/2006/relationships/hyperlink" Target="https://twitter.com/davidlavigno/status/1065186954180841472" TargetMode="External"/><Relationship Id="rId7905" Type="http://schemas.openxmlformats.org/officeDocument/2006/relationships/hyperlink" Target="https://twitter.com/nwabuisiaku/status/1067079592165425152" TargetMode="External"/><Relationship Id="rId4058" Type="http://schemas.openxmlformats.org/officeDocument/2006/relationships/hyperlink" Target="http://pbs.twimg.com/profile_images/1007344781050048512/tThzjCI__normal.jpg" TargetMode="External"/><Relationship Id="rId5109" Type="http://schemas.openxmlformats.org/officeDocument/2006/relationships/hyperlink" Target="http://pbs.twimg.com/profile_images/708707109353947137/NXVQZcCy_normal.jpg" TargetMode="External"/><Relationship Id="rId8679" Type="http://schemas.openxmlformats.org/officeDocument/2006/relationships/hyperlink" Target="https://twitter.com/luribea68/status/1064996560344440842" TargetMode="External"/><Relationship Id="rId1719" Type="http://schemas.openxmlformats.org/officeDocument/2006/relationships/hyperlink" Target="http://pbs.twimg.com/profile_images/633991237964533760/75uEz3QT_normal.jpg" TargetMode="External"/><Relationship Id="rId2090" Type="http://schemas.openxmlformats.org/officeDocument/2006/relationships/hyperlink" Target="http://pbs.twimg.com/profile_images/1026810662964654081/k_fZ3hL1_normal.jpg" TargetMode="External"/><Relationship Id="rId3141" Type="http://schemas.openxmlformats.org/officeDocument/2006/relationships/hyperlink" Target="http://abs.twimg.com/sticky/default_profile_images/default_profile_normal.png" TargetMode="External"/><Relationship Id="rId7762" Type="http://schemas.openxmlformats.org/officeDocument/2006/relationships/hyperlink" Target="https://twitter.com/priddlecorp/status/1066840210988810242" TargetMode="External"/><Relationship Id="rId8813" Type="http://schemas.openxmlformats.org/officeDocument/2006/relationships/hyperlink" Target="https://twitter.com/adamrogers2030/status/1065260637855645696" TargetMode="External"/><Relationship Id="rId6364" Type="http://schemas.openxmlformats.org/officeDocument/2006/relationships/hyperlink" Target="https://twitter.com/postnormalera/status/1065097922394632193" TargetMode="External"/><Relationship Id="rId7415" Type="http://schemas.openxmlformats.org/officeDocument/2006/relationships/hyperlink" Target="https://twitter.com/giselledellamea/status/1065590677923340288" TargetMode="External"/><Relationship Id="rId6017" Type="http://schemas.openxmlformats.org/officeDocument/2006/relationships/hyperlink" Target="https://twitter.com/worldproject_fd/status/1064996799742504960" TargetMode="External"/><Relationship Id="rId9587" Type="http://schemas.openxmlformats.org/officeDocument/2006/relationships/hyperlink" Target="https://twitter.com/quorumhub/status/1065919574338662400" TargetMode="External"/><Relationship Id="rId1576" Type="http://schemas.openxmlformats.org/officeDocument/2006/relationships/hyperlink" Target="http://pbs.twimg.com/profile_images/1061354201358442498/yIgEhPXI_normal.jpg" TargetMode="External"/><Relationship Id="rId2974" Type="http://schemas.openxmlformats.org/officeDocument/2006/relationships/hyperlink" Target="https://pbs.twimg.com/media/DsxzxifW0AUm_Q9.jpg" TargetMode="External"/><Relationship Id="rId8189" Type="http://schemas.openxmlformats.org/officeDocument/2006/relationships/hyperlink" Target="https://twitter.com/luis_trevino/status/1067448175546589185" TargetMode="External"/><Relationship Id="rId946" Type="http://schemas.openxmlformats.org/officeDocument/2006/relationships/hyperlink" Target="https://pbs.twimg.com/media/DtBHcFCU4AkP3-g.jpg" TargetMode="External"/><Relationship Id="rId1229" Type="http://schemas.openxmlformats.org/officeDocument/2006/relationships/hyperlink" Target="http://pbs.twimg.com/profile_images/877124469046861824/FGbIt-UH_normal.jpg" TargetMode="External"/><Relationship Id="rId2627" Type="http://schemas.openxmlformats.org/officeDocument/2006/relationships/hyperlink" Target="https://pbs.twimg.com/media/Dsi5eEoXcAASK8f.jpg" TargetMode="External"/><Relationship Id="rId5100" Type="http://schemas.openxmlformats.org/officeDocument/2006/relationships/hyperlink" Target="http://pbs.twimg.com/profile_images/708707109353947137/NXVQZcCy_normal.jpg" TargetMode="External"/><Relationship Id="rId4799" Type="http://schemas.openxmlformats.org/officeDocument/2006/relationships/hyperlink" Target="http://pbs.twimg.com/profile_images/935949277444149249/qY2P9Ze__normal.jpg" TargetMode="External"/><Relationship Id="rId8670" Type="http://schemas.openxmlformats.org/officeDocument/2006/relationships/hyperlink" Target="https://twitter.com/arikring/status/1065247879936319488" TargetMode="External"/><Relationship Id="rId9721" Type="http://schemas.openxmlformats.org/officeDocument/2006/relationships/hyperlink" Target="https://twitter.com/youngh20leader/status/1067985149722161152" TargetMode="External"/><Relationship Id="rId1710" Type="http://schemas.openxmlformats.org/officeDocument/2006/relationships/hyperlink" Target="http://pbs.twimg.com/profile_images/633991237964533760/75uEz3QT_normal.jpg" TargetMode="External"/><Relationship Id="rId7272" Type="http://schemas.openxmlformats.org/officeDocument/2006/relationships/hyperlink" Target="https://twitter.com/mariluomi/status/1060573554020884482" TargetMode="External"/><Relationship Id="rId8323" Type="http://schemas.openxmlformats.org/officeDocument/2006/relationships/hyperlink" Target="https://twitter.com/autrement_votre/status/1064994759058571264" TargetMode="External"/><Relationship Id="rId10253" Type="http://schemas.openxmlformats.org/officeDocument/2006/relationships/hyperlink" Target="https://twitter.com/yamatho2/status/1067308293226414080" TargetMode="External"/><Relationship Id="rId3882" Type="http://schemas.openxmlformats.org/officeDocument/2006/relationships/hyperlink" Target="http://pbs.twimg.com/profile_images/1035811142084513794/cLbwXS82_normal.jpg" TargetMode="External"/><Relationship Id="rId4933" Type="http://schemas.openxmlformats.org/officeDocument/2006/relationships/hyperlink" Target="http://pbs.twimg.com/profile_images/905425260178235393/sArSgBb4_normal.jpg" TargetMode="External"/><Relationship Id="rId2484" Type="http://schemas.openxmlformats.org/officeDocument/2006/relationships/hyperlink" Target="http://pbs.twimg.com/profile_images/982037329949876224/3aVk_68W_normal.jpg" TargetMode="External"/><Relationship Id="rId3535" Type="http://schemas.openxmlformats.org/officeDocument/2006/relationships/hyperlink" Target="http://pbs.twimg.com/profile_images/947809064322519041/O1U83kjl_normal.jpg" TargetMode="External"/><Relationship Id="rId9097" Type="http://schemas.openxmlformats.org/officeDocument/2006/relationships/hyperlink" Target="https://twitter.com/jlazaro/status/1065150868285198336" TargetMode="External"/><Relationship Id="rId456" Type="http://schemas.openxmlformats.org/officeDocument/2006/relationships/hyperlink" Target="https://bit.ly/2DKI49P" TargetMode="External"/><Relationship Id="rId1086" Type="http://schemas.openxmlformats.org/officeDocument/2006/relationships/hyperlink" Target="http://pbs.twimg.com/profile_images/798103487565496320/51sPSK3w_normal.jpg" TargetMode="External"/><Relationship Id="rId2137" Type="http://schemas.openxmlformats.org/officeDocument/2006/relationships/hyperlink" Target="http://pbs.twimg.com/profile_images/292857657/GreenGrowth_normal.jpg" TargetMode="External"/><Relationship Id="rId109" Type="http://schemas.openxmlformats.org/officeDocument/2006/relationships/hyperlink" Target="https://lnkd.in/gRrrUgW" TargetMode="External"/><Relationship Id="rId6758" Type="http://schemas.openxmlformats.org/officeDocument/2006/relationships/hyperlink" Target="https://twitter.com/kathleenbrenne1/status/1065248334846164992" TargetMode="External"/><Relationship Id="rId7809" Type="http://schemas.openxmlformats.org/officeDocument/2006/relationships/hyperlink" Target="https://twitter.com/greenmovem/status/1066999762887614464" TargetMode="External"/><Relationship Id="rId8180" Type="http://schemas.openxmlformats.org/officeDocument/2006/relationships/hyperlink" Target="https://twitter.com/ronmckaytweets/status/1067406801518366720" TargetMode="External"/><Relationship Id="rId9231" Type="http://schemas.openxmlformats.org/officeDocument/2006/relationships/hyperlink" Target="https://twitter.com/lisamariecricht/status/1067159239800500224" TargetMode="External"/><Relationship Id="rId1220" Type="http://schemas.openxmlformats.org/officeDocument/2006/relationships/hyperlink" Target="http://pbs.twimg.com/profile_images/2399453869/ud8jt17eik3vyx3vhh3z_normal.jpeg" TargetMode="External"/><Relationship Id="rId4790" Type="http://schemas.openxmlformats.org/officeDocument/2006/relationships/hyperlink" Target="http://pbs.twimg.com/profile_images/542430902802849792/0IQaXe4-_normal.jpeg" TargetMode="External"/><Relationship Id="rId5841" Type="http://schemas.openxmlformats.org/officeDocument/2006/relationships/hyperlink" Target="https://twitter.com/flashandrea/status/1064895671306723331" TargetMode="External"/><Relationship Id="rId3392" Type="http://schemas.openxmlformats.org/officeDocument/2006/relationships/hyperlink" Target="http://pbs.twimg.com/profile_images/1025568121652834304/6ARRIufa_normal.jpg" TargetMode="External"/><Relationship Id="rId4443" Type="http://schemas.openxmlformats.org/officeDocument/2006/relationships/hyperlink" Target="http://pbs.twimg.com/profile_images/1032805991300005888/diXc-jKU_normal.jpg" TargetMode="External"/><Relationship Id="rId3045" Type="http://schemas.openxmlformats.org/officeDocument/2006/relationships/hyperlink" Target="http://pbs.twimg.com/profile_images/765544521417551872/z9lzeTD4_normal.jpg" TargetMode="External"/><Relationship Id="rId7666" Type="http://schemas.openxmlformats.org/officeDocument/2006/relationships/hyperlink" Target="https://twitter.com/dean_gberg/status/1066220317398437888" TargetMode="External"/><Relationship Id="rId8717" Type="http://schemas.openxmlformats.org/officeDocument/2006/relationships/hyperlink" Target="https://twitter.com/luribea68/status/1064996560344440842" TargetMode="External"/><Relationship Id="rId6268" Type="http://schemas.openxmlformats.org/officeDocument/2006/relationships/hyperlink" Target="https://twitter.com/zmaslacakz/status/1065007373218131968" TargetMode="External"/><Relationship Id="rId7319" Type="http://schemas.openxmlformats.org/officeDocument/2006/relationships/hyperlink" Target="https://twitter.com/ca_su_ad/status/1065590270413148160" TargetMode="External"/><Relationship Id="rId100" Type="http://schemas.openxmlformats.org/officeDocument/2006/relationships/hyperlink" Target="http://eurac.tv/9PO7" TargetMode="External"/><Relationship Id="rId2878" Type="http://schemas.openxmlformats.org/officeDocument/2006/relationships/hyperlink" Target="http://pbs.twimg.com/profile_images/984192700080709635/nclax3De_normal.jpg" TargetMode="External"/><Relationship Id="rId3929" Type="http://schemas.openxmlformats.org/officeDocument/2006/relationships/hyperlink" Target="http://pbs.twimg.com/profile_images/984739807950790656/L3Q8PnBD_normal.jpg" TargetMode="External"/><Relationship Id="rId7800" Type="http://schemas.openxmlformats.org/officeDocument/2006/relationships/hyperlink" Target="https://twitter.com/lamidegiwa/status/1066992239929364480" TargetMode="External"/><Relationship Id="rId5351" Type="http://schemas.openxmlformats.org/officeDocument/2006/relationships/hyperlink" Target="https://pbs.twimg.com/media/Ds_1XNQWoAAw8P0.jpg" TargetMode="External"/><Relationship Id="rId6402" Type="http://schemas.openxmlformats.org/officeDocument/2006/relationships/hyperlink" Target="https://twitter.com/greenstorm2030/status/1065103768851746816" TargetMode="External"/><Relationship Id="rId9972" Type="http://schemas.openxmlformats.org/officeDocument/2006/relationships/hyperlink" Target="https://twitter.com/natcapcoalition/status/1067009143842709506" TargetMode="External"/><Relationship Id="rId1961" Type="http://schemas.openxmlformats.org/officeDocument/2006/relationships/hyperlink" Target="http://pbs.twimg.com/profile_images/985941941849415689/P8e1rsi-_normal.jpg" TargetMode="External"/><Relationship Id="rId5004" Type="http://schemas.openxmlformats.org/officeDocument/2006/relationships/hyperlink" Target="http://pbs.twimg.com/profile_images/962575633535582208/Vc7Ma-qu_normal.jpg" TargetMode="External"/><Relationship Id="rId8574" Type="http://schemas.openxmlformats.org/officeDocument/2006/relationships/hyperlink" Target="https://twitter.com/hulotteam/status/1064995520576462848" TargetMode="External"/><Relationship Id="rId9625" Type="http://schemas.openxmlformats.org/officeDocument/2006/relationships/hyperlink" Target="https://twitter.com/anna_lisamills/status/1067390005830696960" TargetMode="External"/><Relationship Id="rId1614" Type="http://schemas.openxmlformats.org/officeDocument/2006/relationships/hyperlink" Target="http://pbs.twimg.com/profile_images/634286061691121664/Y6ltNhbk_normal.png" TargetMode="External"/><Relationship Id="rId7176" Type="http://schemas.openxmlformats.org/officeDocument/2006/relationships/hyperlink" Target="https://twitter.com/namasterthere/status/1065440867513761792" TargetMode="External"/><Relationship Id="rId8227" Type="http://schemas.openxmlformats.org/officeDocument/2006/relationships/hyperlink" Target="https://twitter.com/eriaff_network/status/1064892696249159684" TargetMode="External"/><Relationship Id="rId10157" Type="http://schemas.openxmlformats.org/officeDocument/2006/relationships/hyperlink" Target="https://twitter.com/greeniloharare/status/1064546794565234690" TargetMode="External"/><Relationship Id="rId3786" Type="http://schemas.openxmlformats.org/officeDocument/2006/relationships/hyperlink" Target="http://pbs.twimg.com/profile_images/1035811142084513794/cLbwXS82_normal.jpg" TargetMode="External"/><Relationship Id="rId2388" Type="http://schemas.openxmlformats.org/officeDocument/2006/relationships/hyperlink" Target="http://pbs.twimg.com/profile_images/976832774110883842/Av8YW5cV_normal.jpg" TargetMode="External"/><Relationship Id="rId3439" Type="http://schemas.openxmlformats.org/officeDocument/2006/relationships/hyperlink" Target="http://pbs.twimg.com/profile_images/1065832444291514369/F-yw2tPz_normal.jpg" TargetMode="External"/><Relationship Id="rId4837" Type="http://schemas.openxmlformats.org/officeDocument/2006/relationships/hyperlink" Target="http://pbs.twimg.com/profile_images/2298235187/mdz1wz5nrahlt00d0tlu_normal.png" TargetMode="External"/><Relationship Id="rId7310" Type="http://schemas.openxmlformats.org/officeDocument/2006/relationships/hyperlink" Target="https://twitter.com/pablo_montes/status/1065582164501254145" TargetMode="External"/><Relationship Id="rId3920" Type="http://schemas.openxmlformats.org/officeDocument/2006/relationships/hyperlink" Target="http://pbs.twimg.com/profile_images/984739807950790656/L3Q8PnBD_normal.jpg" TargetMode="External"/><Relationship Id="rId8084" Type="http://schemas.openxmlformats.org/officeDocument/2006/relationships/hyperlink" Target="https://twitter.com/assodistil/status/1067343836073156608" TargetMode="External"/><Relationship Id="rId9482" Type="http://schemas.openxmlformats.org/officeDocument/2006/relationships/hyperlink" Target="https://twitter.com/maurizioi/status/1065189408557723648" TargetMode="External"/><Relationship Id="rId841" Type="http://schemas.openxmlformats.org/officeDocument/2006/relationships/hyperlink" Target="https://pbs.twimg.com/media/DtBHcFCU4AkP3-g.jpg" TargetMode="External"/><Relationship Id="rId1471" Type="http://schemas.openxmlformats.org/officeDocument/2006/relationships/hyperlink" Target="http://pbs.twimg.com/profile_images/951904939449769985/8nctcqUY_normal.jpg" TargetMode="External"/><Relationship Id="rId2522" Type="http://schemas.openxmlformats.org/officeDocument/2006/relationships/hyperlink" Target="http://pbs.twimg.com/profile_images/898439427197771777/O3bUBCQH_normal.jpg" TargetMode="External"/><Relationship Id="rId9135" Type="http://schemas.openxmlformats.org/officeDocument/2006/relationships/hyperlink" Target="https://twitter.com/adamrogers2030/status/1065260637855645696" TargetMode="External"/><Relationship Id="rId1124" Type="http://schemas.openxmlformats.org/officeDocument/2006/relationships/hyperlink" Target="http://pbs.twimg.com/profile_images/1488218591/Ritaglio_Social_normal.JPG" TargetMode="External"/><Relationship Id="rId4694" Type="http://schemas.openxmlformats.org/officeDocument/2006/relationships/hyperlink" Target="http://pbs.twimg.com/profile_images/1006904094504546304/__WHSArw_normal.jpg" TargetMode="External"/><Relationship Id="rId5745" Type="http://schemas.openxmlformats.org/officeDocument/2006/relationships/hyperlink" Target="https://twitter.com/viralcorridor/status/1064407438042914816" TargetMode="External"/><Relationship Id="rId3296" Type="http://schemas.openxmlformats.org/officeDocument/2006/relationships/hyperlink" Target="http://pbs.twimg.com/profile_images/701511207849750529/DHQ8sc43_normal.jpg" TargetMode="External"/><Relationship Id="rId4347" Type="http://schemas.openxmlformats.org/officeDocument/2006/relationships/hyperlink" Target="http://pbs.twimg.com/profile_images/853192397207072768/bRdmUOOp_normal.jpg" TargetMode="External"/><Relationship Id="rId8968" Type="http://schemas.openxmlformats.org/officeDocument/2006/relationships/hyperlink" Target="https://twitter.com/paula_piccard/status/1064996954210557958" TargetMode="External"/><Relationship Id="rId3430" Type="http://schemas.openxmlformats.org/officeDocument/2006/relationships/hyperlink" Target="http://pbs.twimg.com/profile_images/1008037097213759488/FaUvZ-xY_normal.jpg" TargetMode="External"/><Relationship Id="rId351" Type="http://schemas.openxmlformats.org/officeDocument/2006/relationships/hyperlink" Target="https://www.eventbrite.co.uk/e/the-green-economy-developing-a-sustainable-business-get-up-and-go-tickets-52150897739" TargetMode="External"/><Relationship Id="rId2032" Type="http://schemas.openxmlformats.org/officeDocument/2006/relationships/hyperlink" Target="http://pbs.twimg.com/profile_images/973624743143206912/iMCF80pA_normal.jpg" TargetMode="External"/><Relationship Id="rId6653" Type="http://schemas.openxmlformats.org/officeDocument/2006/relationships/hyperlink" Target="https://twitter.com/michaelpurvis64/status/1065202153675870208" TargetMode="External"/><Relationship Id="rId7704" Type="http://schemas.openxmlformats.org/officeDocument/2006/relationships/hyperlink" Target="https://twitter.com/reglombardia/status/1065872233044869121" TargetMode="External"/><Relationship Id="rId5255" Type="http://schemas.openxmlformats.org/officeDocument/2006/relationships/hyperlink" Target="http://pbs.twimg.com/profile_images/431377315168149504/5F8KXrvs_normal.png" TargetMode="External"/><Relationship Id="rId6306" Type="http://schemas.openxmlformats.org/officeDocument/2006/relationships/hyperlink" Target="https://twitter.com/uzaypartisi/status/1065011115917221888" TargetMode="External"/><Relationship Id="rId9876" Type="http://schemas.openxmlformats.org/officeDocument/2006/relationships/hyperlink" Target="https://twitter.com/boostfellowship/status/1065536299690586112" TargetMode="External"/><Relationship Id="rId1865" Type="http://schemas.openxmlformats.org/officeDocument/2006/relationships/hyperlink" Target="http://pbs.twimg.com/profile_images/1052257766017048577/2zNqNVCe_normal.jpg" TargetMode="External"/><Relationship Id="rId8478" Type="http://schemas.openxmlformats.org/officeDocument/2006/relationships/hyperlink" Target="https://twitter.com/seth_leitman/status/1065098964544958464" TargetMode="External"/><Relationship Id="rId9529" Type="http://schemas.openxmlformats.org/officeDocument/2006/relationships/hyperlink" Target="https://twitter.com/climateactionne/status/1065313939406376969" TargetMode="External"/><Relationship Id="rId1518" Type="http://schemas.openxmlformats.org/officeDocument/2006/relationships/hyperlink" Target="http://pbs.twimg.com/profile_images/1015329397929177088/9OR3sIzf_normal.jpg" TargetMode="External"/><Relationship Id="rId2916" Type="http://schemas.openxmlformats.org/officeDocument/2006/relationships/hyperlink" Target="http://pbs.twimg.com/profile_images/999849831022538752/p3M6z4hD_normal.jpg" TargetMode="External"/><Relationship Id="rId6163" Type="http://schemas.openxmlformats.org/officeDocument/2006/relationships/hyperlink" Target="https://twitter.com/masstrainingspa/status/1064999495430283265" TargetMode="External"/><Relationship Id="rId7561" Type="http://schemas.openxmlformats.org/officeDocument/2006/relationships/hyperlink" Target="https://twitter.com/finessmutoti/status/1065955430726344705" TargetMode="External"/><Relationship Id="rId8612" Type="http://schemas.openxmlformats.org/officeDocument/2006/relationships/hyperlink" Target="https://twitter.com/jlazaro/status/1065150868285198336" TargetMode="External"/><Relationship Id="rId7214" Type="http://schemas.openxmlformats.org/officeDocument/2006/relationships/hyperlink" Target="https://twitter.com/namasterthere/status/1065440867513761792" TargetMode="External"/><Relationship Id="rId2773" Type="http://schemas.openxmlformats.org/officeDocument/2006/relationships/hyperlink" Target="http://pbs.twimg.com/profile_images/690954846111932416/eDUtDEeV_normal.jpg" TargetMode="External"/><Relationship Id="rId3824" Type="http://schemas.openxmlformats.org/officeDocument/2006/relationships/hyperlink" Target="http://pbs.twimg.com/profile_images/1062470020717047808/mJYgVZk4_normal.jpg" TargetMode="External"/><Relationship Id="rId9386" Type="http://schemas.openxmlformats.org/officeDocument/2006/relationships/hyperlink" Target="https://twitter.com/eea_dubai/status/1067701944674861056" TargetMode="External"/><Relationship Id="rId745" Type="http://schemas.openxmlformats.org/officeDocument/2006/relationships/hyperlink" Target="https://pbs.twimg.com/media/Ds3eBR3W0AEhPGy.jpg" TargetMode="External"/><Relationship Id="rId1375" Type="http://schemas.openxmlformats.org/officeDocument/2006/relationships/hyperlink" Target="http://pbs.twimg.com/profile_images/1055942578061934594/1OCmu3NR_normal.jpg" TargetMode="External"/><Relationship Id="rId2426" Type="http://schemas.openxmlformats.org/officeDocument/2006/relationships/hyperlink" Target="http://pbs.twimg.com/profile_images/826234569019969539/__bI0qXh_normal.jpg" TargetMode="External"/><Relationship Id="rId5996" Type="http://schemas.openxmlformats.org/officeDocument/2006/relationships/hyperlink" Target="https://twitter.com/worldgreenfound/status/1064994996321947648" TargetMode="External"/><Relationship Id="rId9039" Type="http://schemas.openxmlformats.org/officeDocument/2006/relationships/hyperlink" Target="https://twitter.com/paula_piccard/status/1064996954210557958" TargetMode="External"/><Relationship Id="rId81" Type="http://schemas.openxmlformats.org/officeDocument/2006/relationships/hyperlink" Target="http://bit.ly/2B5BY0t" TargetMode="External"/><Relationship Id="rId1028" Type="http://schemas.openxmlformats.org/officeDocument/2006/relationships/hyperlink" Target="https://pbs.twimg.com/media/Dq8ojieW4AIdSLs.jpg" TargetMode="External"/><Relationship Id="rId4598" Type="http://schemas.openxmlformats.org/officeDocument/2006/relationships/hyperlink" Target="http://pbs.twimg.com/profile_images/1014070297966923776/C7BbqLfJ_normal.jpg" TargetMode="External"/><Relationship Id="rId5649" Type="http://schemas.openxmlformats.org/officeDocument/2006/relationships/hyperlink" Target="http://pbs.twimg.com/profile_images/792870754476027904/ZRE5lFgt_normal.jpg" TargetMode="External"/><Relationship Id="rId9520" Type="http://schemas.openxmlformats.org/officeDocument/2006/relationships/hyperlink" Target="https://twitter.com/ukelanortheast/status/1066680895392878592" TargetMode="External"/><Relationship Id="rId7071" Type="http://schemas.openxmlformats.org/officeDocument/2006/relationships/hyperlink" Target="https://twitter.com/beachyr0/status/1065314316130250753" TargetMode="External"/><Relationship Id="rId8122" Type="http://schemas.openxmlformats.org/officeDocument/2006/relationships/hyperlink" Target="https://twitter.com/76celisa/status/1067393643617619968" TargetMode="External"/><Relationship Id="rId10052" Type="http://schemas.openxmlformats.org/officeDocument/2006/relationships/hyperlink" Target="https://twitter.com/ggkplatform/status/1065981353840336897" TargetMode="External"/><Relationship Id="rId3681" Type="http://schemas.openxmlformats.org/officeDocument/2006/relationships/hyperlink" Target="http://pbs.twimg.com/profile_images/971389853156884480/wKqGfhrF_normal.jpg" TargetMode="External"/><Relationship Id="rId4732" Type="http://schemas.openxmlformats.org/officeDocument/2006/relationships/hyperlink" Target="http://pbs.twimg.com/profile_images/1031608307977474048/q58QqT-W_normal.jpg" TargetMode="External"/><Relationship Id="rId2283" Type="http://schemas.openxmlformats.org/officeDocument/2006/relationships/hyperlink" Target="http://pbs.twimg.com/profile_images/440858000362729473/dJOW1HSD_normal.jpeg" TargetMode="External"/><Relationship Id="rId3334" Type="http://schemas.openxmlformats.org/officeDocument/2006/relationships/hyperlink" Target="http://pbs.twimg.com/profile_images/996079446624006145/pwrNYiMd_normal.jpg" TargetMode="External"/><Relationship Id="rId7955" Type="http://schemas.openxmlformats.org/officeDocument/2006/relationships/hyperlink" Target="https://twitter.com/futursostenible/status/1067115004552495105" TargetMode="External"/><Relationship Id="rId255" Type="http://schemas.openxmlformats.org/officeDocument/2006/relationships/hyperlink" Target="http://bit.ly/RuralRev23" TargetMode="External"/><Relationship Id="rId6557" Type="http://schemas.openxmlformats.org/officeDocument/2006/relationships/hyperlink" Target="https://twitter.com/ahbusolife/status/1065201397946351617" TargetMode="External"/><Relationship Id="rId7608" Type="http://schemas.openxmlformats.org/officeDocument/2006/relationships/hyperlink" Target="https://twitter.com/mfrittella/status/1065997987200012290" TargetMode="External"/><Relationship Id="rId5159" Type="http://schemas.openxmlformats.org/officeDocument/2006/relationships/hyperlink" Target="http://pbs.twimg.com/profile_images/1037300834038697984/YNgRrWJl_normal.jpg" TargetMode="External"/><Relationship Id="rId9030" Type="http://schemas.openxmlformats.org/officeDocument/2006/relationships/hyperlink" Target="https://twitter.com/paula_piccard/status/1064996954210557958" TargetMode="External"/><Relationship Id="rId1769" Type="http://schemas.openxmlformats.org/officeDocument/2006/relationships/hyperlink" Target="http://pbs.twimg.com/profile_images/941600479053836288/kCE7kB2K_normal.jpg" TargetMode="External"/><Relationship Id="rId3191" Type="http://schemas.openxmlformats.org/officeDocument/2006/relationships/hyperlink" Target="http://pbs.twimg.com/profile_images/884734269008097280/5ZnZ4qWd_normal.jpg" TargetMode="External"/><Relationship Id="rId4242" Type="http://schemas.openxmlformats.org/officeDocument/2006/relationships/hyperlink" Target="http://pbs.twimg.com/profile_images/1708625808/Motor_City_Volt_normal.jpg" TargetMode="External"/><Relationship Id="rId5640" Type="http://schemas.openxmlformats.org/officeDocument/2006/relationships/hyperlink" Target="https://pbs.twimg.com/media/DtHPcFAXQAA71lb.jpg" TargetMode="External"/><Relationship Id="rId8863" Type="http://schemas.openxmlformats.org/officeDocument/2006/relationships/hyperlink" Target="https://twitter.com/hanslak/status/1065000936026906625" TargetMode="External"/><Relationship Id="rId9914" Type="http://schemas.openxmlformats.org/officeDocument/2006/relationships/hyperlink" Target="https://twitter.com/chrisjyatesuk/status/1068168703601246208" TargetMode="External"/><Relationship Id="rId1903" Type="http://schemas.openxmlformats.org/officeDocument/2006/relationships/hyperlink" Target="http://pbs.twimg.com/profile_images/1013244482282668032/BO0D4lYb_normal.jpg" TargetMode="External"/><Relationship Id="rId7465" Type="http://schemas.openxmlformats.org/officeDocument/2006/relationships/hyperlink" Target="https://twitter.com/infocamere/status/1064801193564753921" TargetMode="External"/><Relationship Id="rId8516" Type="http://schemas.openxmlformats.org/officeDocument/2006/relationships/hyperlink" Target="https://twitter.com/adamsfrt11/status/1065090181722705921" TargetMode="External"/><Relationship Id="rId10446" Type="http://schemas.openxmlformats.org/officeDocument/2006/relationships/hyperlink" Target="https://twitter.com/marco_salogni/status/1065566715352924161" TargetMode="External"/><Relationship Id="rId6067" Type="http://schemas.openxmlformats.org/officeDocument/2006/relationships/hyperlink" Target="https://twitter.com/didierdelmer/status/1064997759902801920" TargetMode="External"/><Relationship Id="rId7118" Type="http://schemas.openxmlformats.org/officeDocument/2006/relationships/hyperlink" Target="https://twitter.com/lithiumspot/status/1065345248682000385" TargetMode="External"/><Relationship Id="rId996" Type="http://schemas.openxmlformats.org/officeDocument/2006/relationships/hyperlink" Target="https://pbs.twimg.com/media/Ds7It-6WwAEns8P.jpg" TargetMode="External"/><Relationship Id="rId2677" Type="http://schemas.openxmlformats.org/officeDocument/2006/relationships/hyperlink" Target="http://pbs.twimg.com/profile_images/442759716750368768/LXUAzFP4_normal.jpeg" TargetMode="External"/><Relationship Id="rId3728" Type="http://schemas.openxmlformats.org/officeDocument/2006/relationships/hyperlink" Target="http://pbs.twimg.com/profile_images/1018525196670722056/EyJoswzM_normal.jpg" TargetMode="External"/><Relationship Id="rId649" Type="http://schemas.openxmlformats.org/officeDocument/2006/relationships/hyperlink" Target="https://pbs.twimg.com/media/Dsn0bj3XQAAbXjc.jpg" TargetMode="External"/><Relationship Id="rId1279" Type="http://schemas.openxmlformats.org/officeDocument/2006/relationships/hyperlink" Target="http://pbs.twimg.com/profile_images/879261217625387008/GDZ4kEQf_normal.jpg" TargetMode="External"/><Relationship Id="rId5150" Type="http://schemas.openxmlformats.org/officeDocument/2006/relationships/hyperlink" Target="http://pbs.twimg.com/profile_images/967744821124386816/Zlgr0nby_normal.jpg" TargetMode="External"/><Relationship Id="rId6201" Type="http://schemas.openxmlformats.org/officeDocument/2006/relationships/hyperlink" Target="https://twitter.com/masstrainingspa/status/1064999495430283265" TargetMode="External"/><Relationship Id="rId8373" Type="http://schemas.openxmlformats.org/officeDocument/2006/relationships/hyperlink" Target="https://twitter.com/autrement_votre/status/1065140372081381376" TargetMode="External"/><Relationship Id="rId9771" Type="http://schemas.openxmlformats.org/officeDocument/2006/relationships/hyperlink" Target="https://twitter.com/ivopezzuto/status/1068101614488231936" TargetMode="External"/><Relationship Id="rId1760" Type="http://schemas.openxmlformats.org/officeDocument/2006/relationships/hyperlink" Target="http://pbs.twimg.com/profile_images/633991237964533760/75uEz3QT_normal.jpg" TargetMode="External"/><Relationship Id="rId2811" Type="http://schemas.openxmlformats.org/officeDocument/2006/relationships/hyperlink" Target="http://pbs.twimg.com/profile_images/732158368358469632/ExcorEJd_normal.jpg" TargetMode="External"/><Relationship Id="rId8026" Type="http://schemas.openxmlformats.org/officeDocument/2006/relationships/hyperlink" Target="https://twitter.com/kumikitamori/status/1067166871596740611" TargetMode="External"/><Relationship Id="rId9424" Type="http://schemas.openxmlformats.org/officeDocument/2006/relationships/hyperlink" Target="https://twitter.com/bayuendah/status/1067767938747326464" TargetMode="External"/><Relationship Id="rId1413" Type="http://schemas.openxmlformats.org/officeDocument/2006/relationships/hyperlink" Target="http://pbs.twimg.com/profile_images/1050713730701582336/1me3RC0I_normal.jpg" TargetMode="External"/><Relationship Id="rId4983" Type="http://schemas.openxmlformats.org/officeDocument/2006/relationships/hyperlink" Target="http://pbs.twimg.com/profile_images/708316423152648192/6EYqSLY9_normal.jpg" TargetMode="External"/><Relationship Id="rId3585" Type="http://schemas.openxmlformats.org/officeDocument/2006/relationships/hyperlink" Target="https://pbs.twimg.com/ext_tw_video_thumb/1064994060551839745/pu/img/z-d4LAi9-rF_EBiG.jpg" TargetMode="External"/><Relationship Id="rId4636" Type="http://schemas.openxmlformats.org/officeDocument/2006/relationships/hyperlink" Target="http://pbs.twimg.com/profile_images/2953250617/31cc5a6d8fb1dd4cc6d0f5a7f4d48a96_normal.jpeg" TargetMode="External"/><Relationship Id="rId2187" Type="http://schemas.openxmlformats.org/officeDocument/2006/relationships/hyperlink" Target="http://pbs.twimg.com/profile_images/823548309839089664/PURv3du5_normal.jpg" TargetMode="External"/><Relationship Id="rId3238" Type="http://schemas.openxmlformats.org/officeDocument/2006/relationships/hyperlink" Target="http://pbs.twimg.com/profile_images/475398474511712258/6q1mLkfS_normal.jpeg" TargetMode="External"/><Relationship Id="rId7859" Type="http://schemas.openxmlformats.org/officeDocument/2006/relationships/hyperlink" Target="https://twitter.com/simon_barrack/status/1067067455837794304" TargetMode="External"/><Relationship Id="rId159" Type="http://schemas.openxmlformats.org/officeDocument/2006/relationships/hyperlink" Target="https://buff.ly/2xSWWO0" TargetMode="External"/><Relationship Id="rId9281" Type="http://schemas.openxmlformats.org/officeDocument/2006/relationships/hyperlink" Target="https://twitter.com/onditicalvin/status/1067706387126456321" TargetMode="External"/><Relationship Id="rId1270" Type="http://schemas.openxmlformats.org/officeDocument/2006/relationships/hyperlink" Target="http://pbs.twimg.com/profile_images/879261217625387008/GDZ4kEQf_normal.jpg" TargetMode="External"/><Relationship Id="rId640" Type="http://schemas.openxmlformats.org/officeDocument/2006/relationships/hyperlink" Target="https://pbs.twimg.com/media/DsmwRV2VYAEY9Dy.jpg" TargetMode="External"/><Relationship Id="rId2321" Type="http://schemas.openxmlformats.org/officeDocument/2006/relationships/hyperlink" Target="http://pbs.twimg.com/profile_images/884650446513512448/-srkJ7sd_normal.jpg" TargetMode="External"/><Relationship Id="rId5891" Type="http://schemas.openxmlformats.org/officeDocument/2006/relationships/hyperlink" Target="https://twitter.com/agiancatarino11/status/1064662392603361281" TargetMode="External"/><Relationship Id="rId6942" Type="http://schemas.openxmlformats.org/officeDocument/2006/relationships/hyperlink" Target="https://twitter.com/jiwimc/status/1065288789319401473" TargetMode="External"/><Relationship Id="rId4493" Type="http://schemas.openxmlformats.org/officeDocument/2006/relationships/hyperlink" Target="http://pbs.twimg.com/profile_images/857553830854238208/AuRpt2ca_normal.jpg" TargetMode="External"/><Relationship Id="rId5544" Type="http://schemas.openxmlformats.org/officeDocument/2006/relationships/hyperlink" Target="http://pbs.twimg.com/profile_images/807571854076575744/Qic8yx0r_normal.jpg" TargetMode="External"/><Relationship Id="rId3095" Type="http://schemas.openxmlformats.org/officeDocument/2006/relationships/hyperlink" Target="http://pbs.twimg.com/profile_images/1061932825291771904/oan6dzlH_normal.jpg" TargetMode="External"/><Relationship Id="rId4146" Type="http://schemas.openxmlformats.org/officeDocument/2006/relationships/hyperlink" Target="http://pbs.twimg.com/profile_images/1007344781050048512/tThzjCI__normal.jpg" TargetMode="External"/><Relationship Id="rId8767" Type="http://schemas.openxmlformats.org/officeDocument/2006/relationships/hyperlink" Target="https://twitter.com/jgrobicki/status/1065197772696158208" TargetMode="External"/><Relationship Id="rId9818" Type="http://schemas.openxmlformats.org/officeDocument/2006/relationships/hyperlink" Target="https://twitter.com/kimathinjebi/status/1068046688089190400" TargetMode="External"/><Relationship Id="rId1807" Type="http://schemas.openxmlformats.org/officeDocument/2006/relationships/hyperlink" Target="http://pbs.twimg.com/profile_images/1058835226678489088/kCGrxDrq_normal.jpg" TargetMode="External"/><Relationship Id="rId7369" Type="http://schemas.openxmlformats.org/officeDocument/2006/relationships/hyperlink" Target="https://twitter.com/brucehenderson2/status/1065656912178499585" TargetMode="External"/><Relationship Id="rId150" Type="http://schemas.openxmlformats.org/officeDocument/2006/relationships/hyperlink" Target="https://buff.ly/2xSWWO0" TargetMode="External"/><Relationship Id="rId3979" Type="http://schemas.openxmlformats.org/officeDocument/2006/relationships/hyperlink" Target="http://pbs.twimg.com/profile_images/1434016259/mascaras20teatro1_normal.jpg" TargetMode="External"/><Relationship Id="rId6452" Type="http://schemas.openxmlformats.org/officeDocument/2006/relationships/hyperlink" Target="https://twitter.com/pflab/status/1065105182244159488" TargetMode="External"/><Relationship Id="rId7850" Type="http://schemas.openxmlformats.org/officeDocument/2006/relationships/hyperlink" Target="https://twitter.com/soubrannec/status/1067063290822565889" TargetMode="External"/><Relationship Id="rId8901" Type="http://schemas.openxmlformats.org/officeDocument/2006/relationships/hyperlink" Target="https://twitter.com/jgrobicki/status/1065197772696158208" TargetMode="External"/><Relationship Id="rId5054" Type="http://schemas.openxmlformats.org/officeDocument/2006/relationships/hyperlink" Target="http://pbs.twimg.com/profile_images/1036539645134340096/GW7J7mbj_normal.jpg" TargetMode="External"/><Relationship Id="rId6105" Type="http://schemas.openxmlformats.org/officeDocument/2006/relationships/hyperlink" Target="https://twitter.com/didierdelmer/status/1064997759902801920" TargetMode="External"/><Relationship Id="rId7503" Type="http://schemas.openxmlformats.org/officeDocument/2006/relationships/hyperlink" Target="https://twitter.com/gnellerba/status/1065857846477299712" TargetMode="External"/><Relationship Id="rId9675" Type="http://schemas.openxmlformats.org/officeDocument/2006/relationships/hyperlink" Target="https://twitter.com/chislettshakeup/status/1067123251229396993" TargetMode="External"/><Relationship Id="rId1664" Type="http://schemas.openxmlformats.org/officeDocument/2006/relationships/hyperlink" Target="http://pbs.twimg.com/profile_images/1020083728184377344/NtdvxJnD_normal.jpg" TargetMode="External"/><Relationship Id="rId2715" Type="http://schemas.openxmlformats.org/officeDocument/2006/relationships/hyperlink" Target="http://pbs.twimg.com/profile_images/910851469217292289/K8u9JLXy_normal.jpg" TargetMode="External"/><Relationship Id="rId8277" Type="http://schemas.openxmlformats.org/officeDocument/2006/relationships/hyperlink" Target="https://twitter.com/mcalannmarx/status/1067625591711703040" TargetMode="External"/><Relationship Id="rId9328" Type="http://schemas.openxmlformats.org/officeDocument/2006/relationships/hyperlink" Target="https://twitter.com/kanykeyo1/status/1067009211048042496" TargetMode="External"/><Relationship Id="rId1317" Type="http://schemas.openxmlformats.org/officeDocument/2006/relationships/hyperlink" Target="http://pbs.twimg.com/profile_images/453485567682936832/JGWv2bBE_normal.png" TargetMode="External"/><Relationship Id="rId4887" Type="http://schemas.openxmlformats.org/officeDocument/2006/relationships/hyperlink" Target="http://pbs.twimg.com/profile_images/1053149371397799937/QyYq9G3H_normal.jpg" TargetMode="External"/><Relationship Id="rId5938" Type="http://schemas.openxmlformats.org/officeDocument/2006/relationships/hyperlink" Target="https://twitter.com/soli1964/status/1064898661182656515" TargetMode="External"/><Relationship Id="rId23" Type="http://schemas.openxmlformats.org/officeDocument/2006/relationships/hyperlink" Target="https://twitter.com/JolyonMaugham/status/1065136718892933121" TargetMode="External"/><Relationship Id="rId3489" Type="http://schemas.openxmlformats.org/officeDocument/2006/relationships/hyperlink" Target="http://pbs.twimg.com/profile_images/3338618855/2dd48eb308f7a68a90fc8b3e081f2d7e_normal.jpeg" TargetMode="External"/><Relationship Id="rId7360" Type="http://schemas.openxmlformats.org/officeDocument/2006/relationships/hyperlink" Target="https://twitter.com/brucehenderson2/status/1065656912178499585" TargetMode="External"/><Relationship Id="rId8411" Type="http://schemas.openxmlformats.org/officeDocument/2006/relationships/hyperlink" Target="https://twitter.com/paula_piccard/status/1064996954210557958" TargetMode="External"/><Relationship Id="rId7013" Type="http://schemas.openxmlformats.org/officeDocument/2006/relationships/hyperlink" Target="https://twitter.com/ingitalia/status/1065303871256440833" TargetMode="External"/><Relationship Id="rId10341" Type="http://schemas.openxmlformats.org/officeDocument/2006/relationships/hyperlink" Target="https://twitter.com/rangachakamanga/status/1068396156567384065" TargetMode="External"/><Relationship Id="rId3970" Type="http://schemas.openxmlformats.org/officeDocument/2006/relationships/hyperlink" Target="http://pbs.twimg.com/profile_images/1434016259/mascaras20teatro1_normal.jpg" TargetMode="External"/><Relationship Id="rId9185" Type="http://schemas.openxmlformats.org/officeDocument/2006/relationships/hyperlink" Target="https://twitter.com/amazingchevvolt/status/1064996058982273024" TargetMode="External"/><Relationship Id="rId891" Type="http://schemas.openxmlformats.org/officeDocument/2006/relationships/hyperlink" Target="https://pbs.twimg.com/media/DtLghuqWkAAQE7-.jpg" TargetMode="External"/><Relationship Id="rId2572" Type="http://schemas.openxmlformats.org/officeDocument/2006/relationships/hyperlink" Target="http://pbs.twimg.com/profile_images/2873249971/591970eba99062dde8d3ce5414146806_normal.png" TargetMode="External"/><Relationship Id="rId3623" Type="http://schemas.openxmlformats.org/officeDocument/2006/relationships/hyperlink" Target="https://pbs.twimg.com/ext_tw_video_thumb/1064994060551839745/pu/img/z-d4LAi9-rF_EBiG.jpg" TargetMode="External"/><Relationship Id="rId544" Type="http://schemas.openxmlformats.org/officeDocument/2006/relationships/hyperlink" Target="https://goo.gl/9oPEQX" TargetMode="External"/><Relationship Id="rId1174" Type="http://schemas.openxmlformats.org/officeDocument/2006/relationships/hyperlink" Target="http://pbs.twimg.com/profile_images/968255984559906816/qljDdqpI_normal.jpg" TargetMode="External"/><Relationship Id="rId2225" Type="http://schemas.openxmlformats.org/officeDocument/2006/relationships/hyperlink" Target="http://pbs.twimg.com/profile_images/987666378684620801/NfnjxnEp_normal.jpg" TargetMode="External"/><Relationship Id="rId5795" Type="http://schemas.openxmlformats.org/officeDocument/2006/relationships/hyperlink" Target="https://twitter.com/excel_templates/status/1064859823030894593" TargetMode="External"/><Relationship Id="rId6846" Type="http://schemas.openxmlformats.org/officeDocument/2006/relationships/hyperlink" Target="https://twitter.com/sufiy/status/1065248727726768129" TargetMode="External"/><Relationship Id="rId4397" Type="http://schemas.openxmlformats.org/officeDocument/2006/relationships/hyperlink" Target="http://pbs.twimg.com/profile_images/834685535591469056/KNKDJrcW_normal.jpg" TargetMode="External"/><Relationship Id="rId5448" Type="http://schemas.openxmlformats.org/officeDocument/2006/relationships/hyperlink" Target="https://pbs.twimg.com/media/DsrAL_VXQAAQcsd.jpg" TargetMode="External"/><Relationship Id="rId3480" Type="http://schemas.openxmlformats.org/officeDocument/2006/relationships/hyperlink" Target="http://pbs.twimg.com/profile_images/990136475441287168/701D5cOw_normal.jpg" TargetMode="External"/><Relationship Id="rId4531" Type="http://schemas.openxmlformats.org/officeDocument/2006/relationships/hyperlink" Target="http://pbs.twimg.com/profile_images/669462758761590784/L1vupkSp_normal.jpg" TargetMode="External"/><Relationship Id="rId2082" Type="http://schemas.openxmlformats.org/officeDocument/2006/relationships/hyperlink" Target="http://pbs.twimg.com/profile_images/1026810662964654081/k_fZ3hL1_normal.jpg" TargetMode="External"/><Relationship Id="rId3133" Type="http://schemas.openxmlformats.org/officeDocument/2006/relationships/hyperlink" Target="http://pbs.twimg.com/profile_images/890453973282377728/rrPYVSHI_normal.jpg" TargetMode="External"/><Relationship Id="rId7754" Type="http://schemas.openxmlformats.org/officeDocument/2006/relationships/hyperlink" Target="https://twitter.com/crypto_politics/status/1063121777683980288" TargetMode="External"/><Relationship Id="rId8805" Type="http://schemas.openxmlformats.org/officeDocument/2006/relationships/hyperlink" Target="https://twitter.com/amazingchevvolt/status/1066647183896776704" TargetMode="External"/><Relationship Id="rId6356" Type="http://schemas.openxmlformats.org/officeDocument/2006/relationships/hyperlink" Target="https://twitter.com/postnormalera/status/1065097922394632193" TargetMode="External"/><Relationship Id="rId7407" Type="http://schemas.openxmlformats.org/officeDocument/2006/relationships/hyperlink" Target="https://twitter.com/brucehenderson2/status/1065656912178499585" TargetMode="External"/><Relationship Id="rId2966" Type="http://schemas.openxmlformats.org/officeDocument/2006/relationships/hyperlink" Target="https://pbs.twimg.com/media/DsnhhBXX4AMXMjk.jpg" TargetMode="External"/><Relationship Id="rId6009" Type="http://schemas.openxmlformats.org/officeDocument/2006/relationships/hyperlink" Target="https://twitter.com/worldproject_fd/status/1064996799742504960" TargetMode="External"/><Relationship Id="rId9579" Type="http://schemas.openxmlformats.org/officeDocument/2006/relationships/hyperlink" Target="https://twitter.com/nenaturepship/status/1065342100718407680" TargetMode="External"/><Relationship Id="rId938" Type="http://schemas.openxmlformats.org/officeDocument/2006/relationships/hyperlink" Target="https://pbs.twimg.com/media/Ds8cRF2XoAAdtxK.jpg" TargetMode="External"/><Relationship Id="rId1568" Type="http://schemas.openxmlformats.org/officeDocument/2006/relationships/hyperlink" Target="http://pbs.twimg.com/profile_images/1061354201358442498/yIgEhPXI_normal.jpg" TargetMode="External"/><Relationship Id="rId2619" Type="http://schemas.openxmlformats.org/officeDocument/2006/relationships/hyperlink" Target="http://pbs.twimg.com/profile_images/1034444923255365632/-nTNOKOX_normal.jpg" TargetMode="External"/><Relationship Id="rId4041" Type="http://schemas.openxmlformats.org/officeDocument/2006/relationships/hyperlink" Target="http://pbs.twimg.com/profile_images/2418963454/whcsamzdrkytcaoapla1_normal.jpeg" TargetMode="External"/><Relationship Id="rId8662" Type="http://schemas.openxmlformats.org/officeDocument/2006/relationships/hyperlink" Target="https://twitter.com/itsmypresident/status/1064995924336873478" TargetMode="External"/><Relationship Id="rId7264" Type="http://schemas.openxmlformats.org/officeDocument/2006/relationships/hyperlink" Target="https://twitter.com/enactus_msu_zim/status/1064902430968737792" TargetMode="External"/><Relationship Id="rId8315" Type="http://schemas.openxmlformats.org/officeDocument/2006/relationships/hyperlink" Target="https://twitter.com/autrement_votre/status/1064994759058571264" TargetMode="External"/><Relationship Id="rId9713" Type="http://schemas.openxmlformats.org/officeDocument/2006/relationships/hyperlink" Target="https://twitter.com/angtheplant/status/1067955356343693312" TargetMode="External"/><Relationship Id="rId1702" Type="http://schemas.openxmlformats.org/officeDocument/2006/relationships/hyperlink" Target="http://pbs.twimg.com/profile_images/1020083728184377344/NtdvxJnD_normal.jpg" TargetMode="External"/><Relationship Id="rId10245" Type="http://schemas.openxmlformats.org/officeDocument/2006/relationships/hyperlink" Target="https://twitter.com/conmaumartina/status/1068293033714741248" TargetMode="External"/><Relationship Id="rId3874" Type="http://schemas.openxmlformats.org/officeDocument/2006/relationships/hyperlink" Target="http://pbs.twimg.com/profile_images/1035811142084513794/cLbwXS82_normal.jpg" TargetMode="External"/><Relationship Id="rId4925" Type="http://schemas.openxmlformats.org/officeDocument/2006/relationships/hyperlink" Target="http://pbs.twimg.com/profile_images/905425260178235393/sArSgBb4_normal.jpg" TargetMode="External"/><Relationship Id="rId9089" Type="http://schemas.openxmlformats.org/officeDocument/2006/relationships/hyperlink" Target="https://twitter.com/sureshrajaman19/status/1067664649980497920" TargetMode="External"/><Relationship Id="rId795" Type="http://schemas.openxmlformats.org/officeDocument/2006/relationships/hyperlink" Target="https://pbs.twimg.com/ext_tw_video_thumb/1064994060551839745/pu/img/z-d4LAi9-rF_EBiG.jpg" TargetMode="External"/><Relationship Id="rId2476" Type="http://schemas.openxmlformats.org/officeDocument/2006/relationships/hyperlink" Target="http://pbs.twimg.com/profile_images/982037329949876224/3aVk_68W_normal.jpg" TargetMode="External"/><Relationship Id="rId3527" Type="http://schemas.openxmlformats.org/officeDocument/2006/relationships/hyperlink" Target="http://pbs.twimg.com/profile_images/962310524502528001/Y_Jlzg4a_normal.jpg" TargetMode="External"/><Relationship Id="rId448" Type="http://schemas.openxmlformats.org/officeDocument/2006/relationships/hyperlink" Target="https://bit.ly/2DKI49P" TargetMode="External"/><Relationship Id="rId1078" Type="http://schemas.openxmlformats.org/officeDocument/2006/relationships/hyperlink" Target="http://pbs.twimg.com/profile_images/1225681954/image_normal.jpg" TargetMode="External"/><Relationship Id="rId2129" Type="http://schemas.openxmlformats.org/officeDocument/2006/relationships/hyperlink" Target="http://pbs.twimg.com/profile_images/292857657/GreenGrowth_normal.jpg" TargetMode="External"/><Relationship Id="rId5699" Type="http://schemas.openxmlformats.org/officeDocument/2006/relationships/hyperlink" Target="http://pbs.twimg.com/profile_images/969896133895081984/v5IUNdpH_normal.jpg" TargetMode="External"/><Relationship Id="rId6000" Type="http://schemas.openxmlformats.org/officeDocument/2006/relationships/hyperlink" Target="https://twitter.com/worldgreenfound/status/1064994996321947648" TargetMode="External"/><Relationship Id="rId9570" Type="http://schemas.openxmlformats.org/officeDocument/2006/relationships/hyperlink" Target="https://twitter.com/sharonenv1/status/1065311333523103747" TargetMode="External"/><Relationship Id="rId8172" Type="http://schemas.openxmlformats.org/officeDocument/2006/relationships/hyperlink" Target="https://twitter.com/stefaniaventu16/status/1067434358141677571" TargetMode="External"/><Relationship Id="rId9223" Type="http://schemas.openxmlformats.org/officeDocument/2006/relationships/hyperlink" Target="https://twitter.com/dolphin_n2/status/1066701835401117696" TargetMode="External"/><Relationship Id="rId1212" Type="http://schemas.openxmlformats.org/officeDocument/2006/relationships/hyperlink" Target="http://pbs.twimg.com/profile_images/1052921690563510273/a8NLappN_normal.jpg" TargetMode="External"/><Relationship Id="rId2610" Type="http://schemas.openxmlformats.org/officeDocument/2006/relationships/hyperlink" Target="http://pbs.twimg.com/profile_images/1061880078387306496/dJ-l0QxE_normal.jpg" TargetMode="External"/><Relationship Id="rId4782" Type="http://schemas.openxmlformats.org/officeDocument/2006/relationships/hyperlink" Target="http://pbs.twimg.com/profile_images/602558907240833024/ALf_Ol8Z_normal.jpg" TargetMode="External"/><Relationship Id="rId5833" Type="http://schemas.openxmlformats.org/officeDocument/2006/relationships/hyperlink" Target="https://twitter.com/smmdayit/status/1064895495754133504" TargetMode="External"/><Relationship Id="rId3037" Type="http://schemas.openxmlformats.org/officeDocument/2006/relationships/hyperlink" Target="http://pbs.twimg.com/profile_images/1066748217356890112/oC3GU_X6_normal.jpg" TargetMode="External"/><Relationship Id="rId3384" Type="http://schemas.openxmlformats.org/officeDocument/2006/relationships/hyperlink" Target="http://pbs.twimg.com/profile_images/927316672557576192/8E3P9FET_normal.jpg" TargetMode="External"/><Relationship Id="rId4435" Type="http://schemas.openxmlformats.org/officeDocument/2006/relationships/hyperlink" Target="http://pbs.twimg.com/profile_images/1032805991300005888/diXc-jKU_normal.jpg" TargetMode="External"/><Relationship Id="rId7658" Type="http://schemas.openxmlformats.org/officeDocument/2006/relationships/hyperlink" Target="https://twitter.com/sereecowwinnie/status/1065104613752401921" TargetMode="External"/><Relationship Id="rId8709" Type="http://schemas.openxmlformats.org/officeDocument/2006/relationships/hyperlink" Target="https://twitter.com/luribea68/status/1064996560344440842" TargetMode="External"/><Relationship Id="rId9080" Type="http://schemas.openxmlformats.org/officeDocument/2006/relationships/hyperlink" Target="https://twitter.com/adamrogers2030/status/1065260637855645696" TargetMode="External"/><Relationship Id="rId2120" Type="http://schemas.openxmlformats.org/officeDocument/2006/relationships/hyperlink" Target="http://pbs.twimg.com/profile_images/292857657/GreenGrowth_normal.jpg" TargetMode="External"/><Relationship Id="rId5690" Type="http://schemas.openxmlformats.org/officeDocument/2006/relationships/hyperlink" Target="http://pbs.twimg.com/profile_images/499266176912850944/zlEa5E5-_normal.jpeg" TargetMode="External"/><Relationship Id="rId6741" Type="http://schemas.openxmlformats.org/officeDocument/2006/relationships/hyperlink" Target="https://twitter.com/kathleenbrenne1/status/1065248334846164992" TargetMode="External"/><Relationship Id="rId4292" Type="http://schemas.openxmlformats.org/officeDocument/2006/relationships/hyperlink" Target="http://pbs.twimg.com/profile_images/1007344781050048512/tThzjCI__normal.jpg" TargetMode="External"/><Relationship Id="rId5343" Type="http://schemas.openxmlformats.org/officeDocument/2006/relationships/hyperlink" Target="http://pbs.twimg.com/profile_images/599214175697686528/4Wgx-eAO_normal.png" TargetMode="External"/><Relationship Id="rId9964" Type="http://schemas.openxmlformats.org/officeDocument/2006/relationships/hyperlink" Target="https://twitter.com/natcapcoalition/status/1066976043674800128" TargetMode="External"/><Relationship Id="rId1953" Type="http://schemas.openxmlformats.org/officeDocument/2006/relationships/hyperlink" Target="http://pbs.twimg.com/profile_images/745620819976519680/nQO4_SFO_normal.jpg" TargetMode="External"/><Relationship Id="rId7168" Type="http://schemas.openxmlformats.org/officeDocument/2006/relationships/hyperlink" Target="https://twitter.com/namasterthere/status/1065440867513761792" TargetMode="External"/><Relationship Id="rId8566" Type="http://schemas.openxmlformats.org/officeDocument/2006/relationships/hyperlink" Target="https://twitter.com/hulotteam/status/1064995520576462848" TargetMode="External"/><Relationship Id="rId9617" Type="http://schemas.openxmlformats.org/officeDocument/2006/relationships/hyperlink" Target="https://twitter.com/climateactionne/status/1067423875993034760" TargetMode="External"/><Relationship Id="rId10496" Type="http://schemas.openxmlformats.org/officeDocument/2006/relationships/hyperlink" Target="https://api.twitter.com/1.1/geo/id/151b9e91272233d1.json" TargetMode="External"/><Relationship Id="rId1606" Type="http://schemas.openxmlformats.org/officeDocument/2006/relationships/hyperlink" Target="http://pbs.twimg.com/profile_images/1044879958370390017/geU_9aoz_normal.jpg" TargetMode="External"/><Relationship Id="rId8219" Type="http://schemas.openxmlformats.org/officeDocument/2006/relationships/hyperlink" Target="https://twitter.com/gbujiedan19/status/1067468163028316160" TargetMode="External"/><Relationship Id="rId10149" Type="http://schemas.openxmlformats.org/officeDocument/2006/relationships/hyperlink" Target="https://twitter.com/greeniloharare/status/1065890574195191808" TargetMode="External"/><Relationship Id="rId3778" Type="http://schemas.openxmlformats.org/officeDocument/2006/relationships/hyperlink" Target="http://pbs.twimg.com/profile_images/755005570348879872/X5E1F0EN_normal.jpg" TargetMode="External"/><Relationship Id="rId4829" Type="http://schemas.openxmlformats.org/officeDocument/2006/relationships/hyperlink" Target="http://pbs.twimg.com/profile_images/3247703781/70a5615339fce4c3c336a9fb376920c1_normal.jpeg" TargetMode="External"/><Relationship Id="rId8700" Type="http://schemas.openxmlformats.org/officeDocument/2006/relationships/hyperlink" Target="https://twitter.com/luribea68/status/1064996560344440842" TargetMode="External"/><Relationship Id="rId699" Type="http://schemas.openxmlformats.org/officeDocument/2006/relationships/hyperlink" Target="https://pbs.twimg.com/media/Ds2QIp4WsAAj-no.jpg" TargetMode="External"/><Relationship Id="rId6251" Type="http://schemas.openxmlformats.org/officeDocument/2006/relationships/hyperlink" Target="https://twitter.com/andresvilarino/status/1065007001611235333" TargetMode="External"/><Relationship Id="rId7302" Type="http://schemas.openxmlformats.org/officeDocument/2006/relationships/hyperlink" Target="https://twitter.com/ifoasapereutile/status/1065575799468765186" TargetMode="External"/><Relationship Id="rId9474" Type="http://schemas.openxmlformats.org/officeDocument/2006/relationships/hyperlink" Target="https://twitter.com/maurizioi/status/1065550556947783680" TargetMode="External"/><Relationship Id="rId2861" Type="http://schemas.openxmlformats.org/officeDocument/2006/relationships/hyperlink" Target="http://pbs.twimg.com/profile_images/788997177142108160/upj0H2hB_normal.jpg" TargetMode="External"/><Relationship Id="rId3912" Type="http://schemas.openxmlformats.org/officeDocument/2006/relationships/hyperlink" Target="http://pbs.twimg.com/profile_images/984739807950790656/L3Q8PnBD_normal.jpg" TargetMode="External"/><Relationship Id="rId8076" Type="http://schemas.openxmlformats.org/officeDocument/2006/relationships/hyperlink" Target="https://twitter.com/drvishalmassey/status/1067303138007412738" TargetMode="External"/><Relationship Id="rId9127" Type="http://schemas.openxmlformats.org/officeDocument/2006/relationships/hyperlink" Target="https://twitter.com/adamrogers2030/status/1065260637855645696" TargetMode="External"/><Relationship Id="rId833" Type="http://schemas.openxmlformats.org/officeDocument/2006/relationships/hyperlink" Target="https://pbs.twimg.com/media/DtFj8MHXoAE5KTj.jpg" TargetMode="External"/><Relationship Id="rId1116" Type="http://schemas.openxmlformats.org/officeDocument/2006/relationships/hyperlink" Target="http://pbs.twimg.com/profile_images/953913443794464769/pt8vPXgc_normal.jpg" TargetMode="External"/><Relationship Id="rId1463" Type="http://schemas.openxmlformats.org/officeDocument/2006/relationships/hyperlink" Target="http://pbs.twimg.com/profile_images/951904939449769985/8nctcqUY_normal.jpg" TargetMode="External"/><Relationship Id="rId2514" Type="http://schemas.openxmlformats.org/officeDocument/2006/relationships/hyperlink" Target="http://pbs.twimg.com/profile_images/886894333038874624/v5buvADU_normal.jpg" TargetMode="External"/><Relationship Id="rId4686" Type="http://schemas.openxmlformats.org/officeDocument/2006/relationships/hyperlink" Target="http://pbs.twimg.com/profile_images/907272023331794944/R0SuBPNa_normal.jpg" TargetMode="External"/><Relationship Id="rId5737" Type="http://schemas.openxmlformats.org/officeDocument/2006/relationships/hyperlink" Target="https://pbs.twimg.com/media/Ds6_C4nXcAA6ouO.jpg" TargetMode="External"/><Relationship Id="rId3288" Type="http://schemas.openxmlformats.org/officeDocument/2006/relationships/hyperlink" Target="http://pbs.twimg.com/profile_images/1051126468204527617/JEYqKMW1_normal.jpg" TargetMode="External"/><Relationship Id="rId4339" Type="http://schemas.openxmlformats.org/officeDocument/2006/relationships/hyperlink" Target="http://pbs.twimg.com/profile_images/853192397207072768/bRdmUOOp_normal.jpg" TargetMode="External"/><Relationship Id="rId8210" Type="http://schemas.openxmlformats.org/officeDocument/2006/relationships/hyperlink" Target="https://twitter.com/denisborges26/status/1067452504907137025" TargetMode="External"/><Relationship Id="rId10140" Type="http://schemas.openxmlformats.org/officeDocument/2006/relationships/hyperlink" Target="https://twitter.com/wcozimbabwe/status/1064834333670805506" TargetMode="External"/><Relationship Id="rId690" Type="http://schemas.openxmlformats.org/officeDocument/2006/relationships/hyperlink" Target="https://pbs.twimg.com/media/DsxzxifW0AUm_Q9.jpg" TargetMode="External"/><Relationship Id="rId2371" Type="http://schemas.openxmlformats.org/officeDocument/2006/relationships/hyperlink" Target="http://pbs.twimg.com/profile_images/610164955430699009/0synYYWW_normal.jpg" TargetMode="External"/><Relationship Id="rId3422" Type="http://schemas.openxmlformats.org/officeDocument/2006/relationships/hyperlink" Target="http://pbs.twimg.com/profile_images/1680427157/AFED-Logo-only-for-twitter_normal.jpg" TargetMode="External"/><Relationship Id="rId4820" Type="http://schemas.openxmlformats.org/officeDocument/2006/relationships/hyperlink" Target="http://pbs.twimg.com/profile_images/3247703781/70a5615339fce4c3c336a9fb376920c1_normal.jpeg" TargetMode="External"/><Relationship Id="rId343" Type="http://schemas.openxmlformats.org/officeDocument/2006/relationships/hyperlink" Target="https://twitter.com/ClimateActionNE/status/1065292254724702210" TargetMode="External"/><Relationship Id="rId2024" Type="http://schemas.openxmlformats.org/officeDocument/2006/relationships/hyperlink" Target="http://pbs.twimg.com/profile_images/973624743143206912/iMCF80pA_normal.jpg" TargetMode="External"/><Relationship Id="rId6992" Type="http://schemas.openxmlformats.org/officeDocument/2006/relationships/hyperlink" Target="https://twitter.com/dcsx_co/status/1065291032982622210" TargetMode="External"/><Relationship Id="rId4196" Type="http://schemas.openxmlformats.org/officeDocument/2006/relationships/hyperlink" Target="http://pbs.twimg.com/profile_images/1032805991300005888/diXc-jKU_normal.jpg" TargetMode="External"/><Relationship Id="rId5247" Type="http://schemas.openxmlformats.org/officeDocument/2006/relationships/hyperlink" Target="http://pbs.twimg.com/profile_images/431377315168149504/5F8KXrvs_normal.png" TargetMode="External"/><Relationship Id="rId5594" Type="http://schemas.openxmlformats.org/officeDocument/2006/relationships/hyperlink" Target="https://pbs.twimg.com/media/DtOboRbX4AAfor1.jpg" TargetMode="External"/><Relationship Id="rId6645" Type="http://schemas.openxmlformats.org/officeDocument/2006/relationships/hyperlink" Target="https://twitter.com/michaelpurvis64/status/1065202153675870208" TargetMode="External"/><Relationship Id="rId9868" Type="http://schemas.openxmlformats.org/officeDocument/2006/relationships/hyperlink" Target="https://twitter.com/saberstianzw/status/1065883357874188289" TargetMode="External"/><Relationship Id="rId1857" Type="http://schemas.openxmlformats.org/officeDocument/2006/relationships/hyperlink" Target="http://pbs.twimg.com/profile_images/1052257766017048577/2zNqNVCe_normal.jpg" TargetMode="External"/><Relationship Id="rId2908" Type="http://schemas.openxmlformats.org/officeDocument/2006/relationships/hyperlink" Target="http://pbs.twimg.com/profile_images/1025780621136850944/fHZSC3QF_normal.jpg" TargetMode="External"/><Relationship Id="rId4330" Type="http://schemas.openxmlformats.org/officeDocument/2006/relationships/hyperlink" Target="http://pbs.twimg.com/profile_images/755005570348879872/X5E1F0EN_normal.jpg" TargetMode="External"/><Relationship Id="rId8951" Type="http://schemas.openxmlformats.org/officeDocument/2006/relationships/hyperlink" Target="https://twitter.com/seth_leitman/status/1065098964544958464" TargetMode="External"/><Relationship Id="rId7553" Type="http://schemas.openxmlformats.org/officeDocument/2006/relationships/hyperlink" Target="https://twitter.com/finessmutoti/status/1065552895679049728" TargetMode="External"/><Relationship Id="rId8604" Type="http://schemas.openxmlformats.org/officeDocument/2006/relationships/hyperlink" Target="https://twitter.com/hulotteam/status/1064995520576462848" TargetMode="External"/><Relationship Id="rId6155" Type="http://schemas.openxmlformats.org/officeDocument/2006/relationships/hyperlink" Target="https://twitter.com/thelegalfound_/status/1064998206860419072" TargetMode="External"/><Relationship Id="rId7206" Type="http://schemas.openxmlformats.org/officeDocument/2006/relationships/hyperlink" Target="https://twitter.com/namasterthere/status/1065440867513761792" TargetMode="External"/><Relationship Id="rId9378" Type="http://schemas.openxmlformats.org/officeDocument/2006/relationships/hyperlink" Target="https://twitter.com/samsonokwiri/status/1067686892634812416" TargetMode="External"/><Relationship Id="rId2765" Type="http://schemas.openxmlformats.org/officeDocument/2006/relationships/hyperlink" Target="http://pbs.twimg.com/profile_images/446300574334455808/h4-Wd3RM_normal.jpeg" TargetMode="External"/><Relationship Id="rId3816" Type="http://schemas.openxmlformats.org/officeDocument/2006/relationships/hyperlink" Target="http://pbs.twimg.com/profile_images/1062470020717047808/mJYgVZk4_normal.jpg" TargetMode="External"/><Relationship Id="rId737" Type="http://schemas.openxmlformats.org/officeDocument/2006/relationships/hyperlink" Target="https://pbs.twimg.com/media/Ds75R3uXgAExUbf.jpg" TargetMode="External"/><Relationship Id="rId1367" Type="http://schemas.openxmlformats.org/officeDocument/2006/relationships/hyperlink" Target="http://pbs.twimg.com/profile_images/1055942578061934594/1OCmu3NR_normal.jpg" TargetMode="External"/><Relationship Id="rId2418" Type="http://schemas.openxmlformats.org/officeDocument/2006/relationships/hyperlink" Target="http://pbs.twimg.com/profile_images/976832774110883842/Av8YW5cV_normal.jpg" TargetMode="External"/><Relationship Id="rId5988" Type="http://schemas.openxmlformats.org/officeDocument/2006/relationships/hyperlink" Target="https://twitter.com/worldgreenfound/status/1064994996321947648" TargetMode="External"/><Relationship Id="rId73" Type="http://schemas.openxmlformats.org/officeDocument/2006/relationships/hyperlink" Target="https://bit.ly/2OTQzQ0" TargetMode="External"/><Relationship Id="rId8461" Type="http://schemas.openxmlformats.org/officeDocument/2006/relationships/hyperlink" Target="https://twitter.com/takeheight/status/1065090573252485120" TargetMode="External"/><Relationship Id="rId9512" Type="http://schemas.openxmlformats.org/officeDocument/2006/relationships/hyperlink" Target="https://twitter.com/idepofficial/status/1067834778156785665" TargetMode="External"/><Relationship Id="rId10391" Type="http://schemas.openxmlformats.org/officeDocument/2006/relationships/hyperlink" Target="https://twitter.com/mancunianspring/status/1067711026148372480" TargetMode="External"/><Relationship Id="rId1501" Type="http://schemas.openxmlformats.org/officeDocument/2006/relationships/hyperlink" Target="http://pbs.twimg.com/profile_images/1015329397929177088/9OR3sIzf_normal.jpg" TargetMode="External"/><Relationship Id="rId7063" Type="http://schemas.openxmlformats.org/officeDocument/2006/relationships/hyperlink" Target="https://twitter.com/beachyr0/status/1065314316130250753" TargetMode="External"/><Relationship Id="rId8114" Type="http://schemas.openxmlformats.org/officeDocument/2006/relationships/hyperlink" Target="https://twitter.com/cmccclimate/status/1065983052646625280" TargetMode="External"/><Relationship Id="rId10044" Type="http://schemas.openxmlformats.org/officeDocument/2006/relationships/hyperlink" Target="https://twitter.com/gecoalition/status/1067011500110462979" TargetMode="External"/><Relationship Id="rId594" Type="http://schemas.openxmlformats.org/officeDocument/2006/relationships/hyperlink" Target="http://bit.ly/2MKqSQO" TargetMode="External"/><Relationship Id="rId2275" Type="http://schemas.openxmlformats.org/officeDocument/2006/relationships/hyperlink" Target="http://pbs.twimg.com/profile_images/987666378684620801/NfnjxnEp_normal.jpg" TargetMode="External"/><Relationship Id="rId3326" Type="http://schemas.openxmlformats.org/officeDocument/2006/relationships/hyperlink" Target="http://pbs.twimg.com/profile_images/761649766145064960/TQUNsSb5_normal.jpg" TargetMode="External"/><Relationship Id="rId3673" Type="http://schemas.openxmlformats.org/officeDocument/2006/relationships/hyperlink" Target="http://pbs.twimg.com/profile_images/971389853156884480/wKqGfhrF_normal.jpg" TargetMode="External"/><Relationship Id="rId4724" Type="http://schemas.openxmlformats.org/officeDocument/2006/relationships/hyperlink" Target="http://pbs.twimg.com/profile_images/1006898345619513346/-MFXow9F_normal.jpg" TargetMode="External"/><Relationship Id="rId247" Type="http://schemas.openxmlformats.org/officeDocument/2006/relationships/hyperlink" Target="https://twitter.com/BlueEconomy2018/status/1067402720448053249" TargetMode="External"/><Relationship Id="rId6896" Type="http://schemas.openxmlformats.org/officeDocument/2006/relationships/hyperlink" Target="https://twitter.com/socialchoices/status/1065250745237291008" TargetMode="External"/><Relationship Id="rId7947" Type="http://schemas.openxmlformats.org/officeDocument/2006/relationships/hyperlink" Target="https://twitter.com/m4r14p40l4/status/1067113815970590725" TargetMode="External"/><Relationship Id="rId5498" Type="http://schemas.openxmlformats.org/officeDocument/2006/relationships/hyperlink" Target="https://pbs.twimg.com/media/DtF6zGiWwAEklpQ.jpg" TargetMode="External"/><Relationship Id="rId6549" Type="http://schemas.openxmlformats.org/officeDocument/2006/relationships/hyperlink" Target="https://twitter.com/openeyeseconomy/status/1065198019816144896" TargetMode="External"/><Relationship Id="rId9022" Type="http://schemas.openxmlformats.org/officeDocument/2006/relationships/hyperlink" Target="https://twitter.com/amazingchevvolt/status/1066647183896776704" TargetMode="External"/><Relationship Id="rId1011" Type="http://schemas.openxmlformats.org/officeDocument/2006/relationships/hyperlink" Target="https://pbs.twimg.com/media/DtOyq8RUcAAVScr.jpg" TargetMode="External"/><Relationship Id="rId4581" Type="http://schemas.openxmlformats.org/officeDocument/2006/relationships/hyperlink" Target="http://pbs.twimg.com/profile_images/876209484020015104/KxCgH4dW_normal.jpg" TargetMode="External"/><Relationship Id="rId5632" Type="http://schemas.openxmlformats.org/officeDocument/2006/relationships/hyperlink" Target="http://pbs.twimg.com/profile_images/1020217062956904448/1CcII8D3_normal.jpg" TargetMode="External"/><Relationship Id="rId3183" Type="http://schemas.openxmlformats.org/officeDocument/2006/relationships/hyperlink" Target="http://pbs.twimg.com/profile_images/1004825316945268737/YDzZGvHP_normal.jpg" TargetMode="External"/><Relationship Id="rId4234" Type="http://schemas.openxmlformats.org/officeDocument/2006/relationships/hyperlink" Target="http://pbs.twimg.com/profile_images/945865206135128064/VIrbfsiX_normal.jpg" TargetMode="External"/><Relationship Id="rId7457" Type="http://schemas.openxmlformats.org/officeDocument/2006/relationships/hyperlink" Target="https://twitter.com/valpinna/status/1065668466890416128" TargetMode="External"/><Relationship Id="rId8855" Type="http://schemas.openxmlformats.org/officeDocument/2006/relationships/hyperlink" Target="https://twitter.com/jlazaro/status/1065150868285198336" TargetMode="External"/><Relationship Id="rId9906" Type="http://schemas.openxmlformats.org/officeDocument/2006/relationships/hyperlink" Target="https://twitter.com/greenbuildingwi/status/1068162933316829186" TargetMode="External"/><Relationship Id="rId6059" Type="http://schemas.openxmlformats.org/officeDocument/2006/relationships/hyperlink" Target="https://twitter.com/worldproject_fd/status/1064996799742504960" TargetMode="External"/><Relationship Id="rId8508" Type="http://schemas.openxmlformats.org/officeDocument/2006/relationships/hyperlink" Target="https://twitter.com/adamsfrt11/status/1065090181722705921" TargetMode="External"/><Relationship Id="rId10438" Type="http://schemas.openxmlformats.org/officeDocument/2006/relationships/hyperlink" Target="https://twitter.com/mancunianspring/status/1068259312672391169" TargetMode="External"/><Relationship Id="rId988" Type="http://schemas.openxmlformats.org/officeDocument/2006/relationships/hyperlink" Target="https://pbs.twimg.com/media/Ds6oC7MW0AIQhDE.jpg" TargetMode="External"/><Relationship Id="rId2669" Type="http://schemas.openxmlformats.org/officeDocument/2006/relationships/hyperlink" Target="http://pbs.twimg.com/profile_images/442759716750368768/LXUAzFP4_normal.jpeg" TargetMode="External"/><Relationship Id="rId6540" Type="http://schemas.openxmlformats.org/officeDocument/2006/relationships/hyperlink" Target="https://twitter.com/davidlavigno/status/1065186954180841472" TargetMode="External"/><Relationship Id="rId4091" Type="http://schemas.openxmlformats.org/officeDocument/2006/relationships/hyperlink" Target="http://pbs.twimg.com/profile_images/1007344781050048512/tThzjCI__normal.jpg" TargetMode="External"/><Relationship Id="rId5142" Type="http://schemas.openxmlformats.org/officeDocument/2006/relationships/hyperlink" Target="http://pbs.twimg.com/profile_images/1051875169197858816/P35SvAaz_normal.jpg" TargetMode="External"/><Relationship Id="rId9763" Type="http://schemas.openxmlformats.org/officeDocument/2006/relationships/hyperlink" Target="https://twitter.com/balinteractive/status/1068081704869478400" TargetMode="External"/><Relationship Id="rId8365" Type="http://schemas.openxmlformats.org/officeDocument/2006/relationships/hyperlink" Target="https://twitter.com/autrement_votre/status/1065140372081381376" TargetMode="External"/><Relationship Id="rId9416" Type="http://schemas.openxmlformats.org/officeDocument/2006/relationships/hyperlink" Target="https://twitter.com/jenniferekelund/status/1067747550235697152" TargetMode="External"/><Relationship Id="rId10295" Type="http://schemas.openxmlformats.org/officeDocument/2006/relationships/hyperlink" Target="https://twitter.com/deepgreendesign/status/1068308419822723072" TargetMode="External"/><Relationship Id="rId1405" Type="http://schemas.openxmlformats.org/officeDocument/2006/relationships/hyperlink" Target="http://pbs.twimg.com/profile_images/1050713730701582336/1me3RC0I_normal.jpg" TargetMode="External"/><Relationship Id="rId1752" Type="http://schemas.openxmlformats.org/officeDocument/2006/relationships/hyperlink" Target="http://pbs.twimg.com/profile_images/633991237964533760/75uEz3QT_normal.jpg" TargetMode="External"/><Relationship Id="rId2803" Type="http://schemas.openxmlformats.org/officeDocument/2006/relationships/hyperlink" Target="http://pbs.twimg.com/profile_images/709805244297945089/YrTxxVuO_normal.jpg" TargetMode="External"/><Relationship Id="rId8018" Type="http://schemas.openxmlformats.org/officeDocument/2006/relationships/hyperlink" Target="https://twitter.com/nickfayn94/status/1064991912858447873" TargetMode="External"/><Relationship Id="rId4975" Type="http://schemas.openxmlformats.org/officeDocument/2006/relationships/hyperlink" Target="http://pbs.twimg.com/profile_images/769617611202129920/VqG9Guzu_normal.jpg" TargetMode="External"/><Relationship Id="rId498" Type="http://schemas.openxmlformats.org/officeDocument/2006/relationships/hyperlink" Target="http://ggkp.org/ZwF" TargetMode="External"/><Relationship Id="rId2179" Type="http://schemas.openxmlformats.org/officeDocument/2006/relationships/hyperlink" Target="http://pbs.twimg.com/profile_images/823548309839089664/PURv3du5_normal.jpg" TargetMode="External"/><Relationship Id="rId3577" Type="http://schemas.openxmlformats.org/officeDocument/2006/relationships/hyperlink" Target="http://pbs.twimg.com/profile_images/1434016259/mascaras20teatro1_normal.jpg" TargetMode="External"/><Relationship Id="rId4628" Type="http://schemas.openxmlformats.org/officeDocument/2006/relationships/hyperlink" Target="http://pbs.twimg.com/profile_images/1014070297966923776/C7BbqLfJ_normal.jpg" TargetMode="External"/><Relationship Id="rId6050" Type="http://schemas.openxmlformats.org/officeDocument/2006/relationships/hyperlink" Target="https://twitter.com/worldproject_fd/status/1064996799742504960" TargetMode="External"/><Relationship Id="rId7101" Type="http://schemas.openxmlformats.org/officeDocument/2006/relationships/hyperlink" Target="https://twitter.com/lithiumspot/status/1065345248682000385" TargetMode="External"/><Relationship Id="rId2660" Type="http://schemas.openxmlformats.org/officeDocument/2006/relationships/hyperlink" Target="http://pbs.twimg.com/profile_images/442759716750368768/LXUAzFP4_normal.jpeg" TargetMode="External"/><Relationship Id="rId3711" Type="http://schemas.openxmlformats.org/officeDocument/2006/relationships/hyperlink" Target="http://pbs.twimg.com/profile_images/1007344781050048512/tThzjCI__normal.jpg" TargetMode="External"/><Relationship Id="rId9273" Type="http://schemas.openxmlformats.org/officeDocument/2006/relationships/hyperlink" Target="https://twitter.com/gratisita/status/1065550602128801792" TargetMode="External"/><Relationship Id="rId632" Type="http://schemas.openxmlformats.org/officeDocument/2006/relationships/hyperlink" Target="https://pbs.twimg.com/media/DslKMK4WwAAQtWb.jpg" TargetMode="External"/><Relationship Id="rId1262" Type="http://schemas.openxmlformats.org/officeDocument/2006/relationships/hyperlink" Target="http://pbs.twimg.com/profile_images/879261217625387008/GDZ4kEQf_normal.jpg" TargetMode="External"/><Relationship Id="rId2313" Type="http://schemas.openxmlformats.org/officeDocument/2006/relationships/hyperlink" Target="http://pbs.twimg.com/profile_images/884650446513512448/-srkJ7sd_normal.jpg" TargetMode="External"/><Relationship Id="rId4485" Type="http://schemas.openxmlformats.org/officeDocument/2006/relationships/hyperlink" Target="http://pbs.twimg.com/profile_images/823935181396606976/YByDXXGV_normal.jpg" TargetMode="External"/><Relationship Id="rId5536" Type="http://schemas.openxmlformats.org/officeDocument/2006/relationships/hyperlink" Target="https://pbs.twimg.com/media/Ds_XF7LU4AEAiTt.jpg" TargetMode="External"/><Relationship Id="rId5883" Type="http://schemas.openxmlformats.org/officeDocument/2006/relationships/hyperlink" Target="https://twitter.com/grimwarren/status/1064911358414737408" TargetMode="External"/><Relationship Id="rId6934" Type="http://schemas.openxmlformats.org/officeDocument/2006/relationships/hyperlink" Target="https://twitter.com/corradotopi/status/1065177837035028480" TargetMode="External"/><Relationship Id="rId3087" Type="http://schemas.openxmlformats.org/officeDocument/2006/relationships/hyperlink" Target="http://pbs.twimg.com/profile_images/737211082511679488/aJVPWfRD_normal.jpg" TargetMode="External"/><Relationship Id="rId4138" Type="http://schemas.openxmlformats.org/officeDocument/2006/relationships/hyperlink" Target="http://pbs.twimg.com/profile_images/945865206135128064/VIrbfsiX_normal.jpg" TargetMode="External"/><Relationship Id="rId8759" Type="http://schemas.openxmlformats.org/officeDocument/2006/relationships/hyperlink" Target="https://twitter.com/tradomglobal/status/1065661509848743943" TargetMode="External"/><Relationship Id="rId2170" Type="http://schemas.openxmlformats.org/officeDocument/2006/relationships/hyperlink" Target="http://pbs.twimg.com/profile_images/823548309839089664/PURv3du5_normal.jpg" TargetMode="External"/><Relationship Id="rId3221" Type="http://schemas.openxmlformats.org/officeDocument/2006/relationships/hyperlink" Target="http://pbs.twimg.com/profile_images/1033030083739615232/mv_Yp-Ha_normal.jpg" TargetMode="External"/><Relationship Id="rId6791" Type="http://schemas.openxmlformats.org/officeDocument/2006/relationships/hyperlink" Target="https://twitter.com/clearfife/status/1065248412675780609" TargetMode="External"/><Relationship Id="rId7842" Type="http://schemas.openxmlformats.org/officeDocument/2006/relationships/hyperlink" Target="https://twitter.com/joanjoh01973455/status/1067059792072638471" TargetMode="External"/><Relationship Id="rId8" Type="http://schemas.openxmlformats.org/officeDocument/2006/relationships/hyperlink" Target="https://buff.ly/2xSWWO0" TargetMode="External"/><Relationship Id="rId142" Type="http://schemas.openxmlformats.org/officeDocument/2006/relationships/hyperlink" Target="https://buff.ly/2xSWWO0" TargetMode="External"/><Relationship Id="rId5393" Type="http://schemas.openxmlformats.org/officeDocument/2006/relationships/hyperlink" Target="http://pbs.twimg.com/profile_images/1037300834038697984/YNgRrWJl_normal.jpg" TargetMode="External"/><Relationship Id="rId6444" Type="http://schemas.openxmlformats.org/officeDocument/2006/relationships/hyperlink" Target="https://twitter.com/pflab/status/1065105182244159488" TargetMode="External"/><Relationship Id="rId5046" Type="http://schemas.openxmlformats.org/officeDocument/2006/relationships/hyperlink" Target="http://pbs.twimg.com/profile_images/378800000528822140/2661c6e97baa1427a33784ca37cf5ccb_normal.jpeg" TargetMode="External"/><Relationship Id="rId9667" Type="http://schemas.openxmlformats.org/officeDocument/2006/relationships/hyperlink" Target="https://twitter.com/chislettshakeup/status/1067123251229396993" TargetMode="External"/><Relationship Id="rId8269" Type="http://schemas.openxmlformats.org/officeDocument/2006/relationships/hyperlink" Target="https://twitter.com/queenskitty/status/1067563169516802048" TargetMode="External"/><Relationship Id="rId1656" Type="http://schemas.openxmlformats.org/officeDocument/2006/relationships/hyperlink" Target="http://pbs.twimg.com/profile_images/634286061691121664/Y6ltNhbk_normal.png" TargetMode="External"/><Relationship Id="rId2707" Type="http://schemas.openxmlformats.org/officeDocument/2006/relationships/hyperlink" Target="http://pbs.twimg.com/profile_images/991676168100306944/d5VbUOkT_normal.jpg" TargetMode="External"/><Relationship Id="rId10199" Type="http://schemas.openxmlformats.org/officeDocument/2006/relationships/hyperlink" Target="https://twitter.com/notizieinitalia/status/1068258405163458560" TargetMode="External"/><Relationship Id="rId1309" Type="http://schemas.openxmlformats.org/officeDocument/2006/relationships/hyperlink" Target="http://pbs.twimg.com/profile_images/453485567682936832/JGWv2bBE_normal.png" TargetMode="External"/><Relationship Id="rId4879" Type="http://schemas.openxmlformats.org/officeDocument/2006/relationships/hyperlink" Target="http://pbs.twimg.com/profile_images/792870754476027904/ZRE5lFgt_normal.jpg" TargetMode="External"/><Relationship Id="rId8750" Type="http://schemas.openxmlformats.org/officeDocument/2006/relationships/hyperlink" Target="https://twitter.com/amazingchevvolt/status/1066647183896776704" TargetMode="External"/><Relationship Id="rId9801" Type="http://schemas.openxmlformats.org/officeDocument/2006/relationships/hyperlink" Target="https://twitter.com/okothkenneth/status/1067699615523381248" TargetMode="External"/><Relationship Id="rId15" Type="http://schemas.openxmlformats.org/officeDocument/2006/relationships/hyperlink" Target="https://impact.startupitalia.eu/2018/11/14/contadino-hi-tech-laureato-tecnologico/?fbclid=IwAR3LkfdW_FfNkM0hMg82OJjIhnehnW3kaCY9DUdnFshSvEwSXmZyGjSGsws" TargetMode="External"/><Relationship Id="rId7352" Type="http://schemas.openxmlformats.org/officeDocument/2006/relationships/hyperlink" Target="https://twitter.com/madaz_wacho/status/1065639156481691651" TargetMode="External"/><Relationship Id="rId8403" Type="http://schemas.openxmlformats.org/officeDocument/2006/relationships/hyperlink" Target="https://twitter.com/adamrogers2030/status/1065260637855645696" TargetMode="External"/><Relationship Id="rId10333" Type="http://schemas.openxmlformats.org/officeDocument/2006/relationships/hyperlink" Target="https://twitter.com/iloharare/status/1068167353232474112" TargetMode="External"/><Relationship Id="rId7005" Type="http://schemas.openxmlformats.org/officeDocument/2006/relationships/hyperlink" Target="https://twitter.com/muzvare5/status/1065299366133534721" TargetMode="External"/><Relationship Id="rId883" Type="http://schemas.openxmlformats.org/officeDocument/2006/relationships/hyperlink" Target="https://pbs.twimg.com/media/DsYHqX1XgAAEqpv.jpg" TargetMode="External"/><Relationship Id="rId2564" Type="http://schemas.openxmlformats.org/officeDocument/2006/relationships/hyperlink" Target="http://pbs.twimg.com/profile_images/1063551283594973184/gwT84B2Z_normal.jpg" TargetMode="External"/><Relationship Id="rId3615" Type="http://schemas.openxmlformats.org/officeDocument/2006/relationships/hyperlink" Target="https://pbs.twimg.com/ext_tw_video_thumb/1064994060551839745/pu/img/z-d4LAi9-rF_EBiG.jpg" TargetMode="External"/><Relationship Id="rId3962" Type="http://schemas.openxmlformats.org/officeDocument/2006/relationships/hyperlink" Target="http://pbs.twimg.com/profile_images/1434016259/mascaras20teatro1_normal.jpg" TargetMode="External"/><Relationship Id="rId9177" Type="http://schemas.openxmlformats.org/officeDocument/2006/relationships/hyperlink" Target="https://twitter.com/amazingchevvolt/status/1064996058982273024" TargetMode="External"/><Relationship Id="rId536" Type="http://schemas.openxmlformats.org/officeDocument/2006/relationships/hyperlink" Target="http://ggkp.org/Zio" TargetMode="External"/><Relationship Id="rId1166" Type="http://schemas.openxmlformats.org/officeDocument/2006/relationships/hyperlink" Target="http://pbs.twimg.com/profile_images/896632519189299200/PUow8_RF_normal.jpg" TargetMode="External"/><Relationship Id="rId2217" Type="http://schemas.openxmlformats.org/officeDocument/2006/relationships/hyperlink" Target="http://pbs.twimg.com/profile_images/3742119419/e6c8af21fcd808f39fae7ef940b3ee4d_normal.jpeg" TargetMode="External"/><Relationship Id="rId4389" Type="http://schemas.openxmlformats.org/officeDocument/2006/relationships/hyperlink" Target="http://pbs.twimg.com/profile_images/755005570348879872/X5E1F0EN_normal.jpg" TargetMode="External"/><Relationship Id="rId5787" Type="http://schemas.openxmlformats.org/officeDocument/2006/relationships/hyperlink" Target="https://twitter.com/tommdeluca/status/1064856372867674112" TargetMode="External"/><Relationship Id="rId6838" Type="http://schemas.openxmlformats.org/officeDocument/2006/relationships/hyperlink" Target="https://twitter.com/sufiy/status/1065248727726768129" TargetMode="External"/><Relationship Id="rId8260" Type="http://schemas.openxmlformats.org/officeDocument/2006/relationships/hyperlink" Target="https://twitter.com/erealacci/status/1067363340270350337" TargetMode="External"/><Relationship Id="rId9311" Type="http://schemas.openxmlformats.org/officeDocument/2006/relationships/hyperlink" Target="https://twitter.com/kanykeyo1/status/1066299066861137920" TargetMode="External"/><Relationship Id="rId10190" Type="http://schemas.openxmlformats.org/officeDocument/2006/relationships/hyperlink" Target="https://twitter.com/realnigelndlovu/status/1068211099001081856" TargetMode="External"/><Relationship Id="rId1300" Type="http://schemas.openxmlformats.org/officeDocument/2006/relationships/hyperlink" Target="http://pbs.twimg.com/profile_images/453485567682936832/JGWv2bBE_normal.png" TargetMode="External"/><Relationship Id="rId4870" Type="http://schemas.openxmlformats.org/officeDocument/2006/relationships/hyperlink" Target="http://pbs.twimg.com/profile_images/790553234024923137/MAu2p5sk_normal.jpg" TargetMode="External"/><Relationship Id="rId5921" Type="http://schemas.openxmlformats.org/officeDocument/2006/relationships/hyperlink" Target="https://twitter.com/cccrdg/status/1064918281394507776" TargetMode="External"/><Relationship Id="rId3472" Type="http://schemas.openxmlformats.org/officeDocument/2006/relationships/hyperlink" Target="http://pbs.twimg.com/profile_images/990136475441287168/701D5cOw_normal.jpg" TargetMode="External"/><Relationship Id="rId4523" Type="http://schemas.openxmlformats.org/officeDocument/2006/relationships/hyperlink" Target="http://pbs.twimg.com/profile_images/1067276621441204225/dz2zajtH_normal.jpg" TargetMode="External"/><Relationship Id="rId393" Type="http://schemas.openxmlformats.org/officeDocument/2006/relationships/hyperlink" Target="https://www.amazon.com/Robert-C.-Brears/e/B07GLD2PNL" TargetMode="External"/><Relationship Id="rId2074" Type="http://schemas.openxmlformats.org/officeDocument/2006/relationships/hyperlink" Target="http://pbs.twimg.com/profile_images/1026810662964654081/k_fZ3hL1_normal.jpg" TargetMode="External"/><Relationship Id="rId3125" Type="http://schemas.openxmlformats.org/officeDocument/2006/relationships/hyperlink" Target="http://pbs.twimg.com/profile_images/551826120874532864/za10bUOX_normal.jpeg" TargetMode="External"/><Relationship Id="rId6695" Type="http://schemas.openxmlformats.org/officeDocument/2006/relationships/hyperlink" Target="https://twitter.com/gerardopardotar/status/1065248106525143045" TargetMode="External"/><Relationship Id="rId7746" Type="http://schemas.openxmlformats.org/officeDocument/2006/relationships/hyperlink" Target="https://twitter.com/humantalentmana/status/1066643781540372480" TargetMode="External"/><Relationship Id="rId5297" Type="http://schemas.openxmlformats.org/officeDocument/2006/relationships/hyperlink" Target="http://pbs.twimg.com/profile_images/429341368570216448/KnLLzPFR_normal.png" TargetMode="External"/><Relationship Id="rId6348" Type="http://schemas.openxmlformats.org/officeDocument/2006/relationships/hyperlink" Target="https://twitter.com/postnormalera/status/1065097922394632193" TargetMode="External"/><Relationship Id="rId2958" Type="http://schemas.openxmlformats.org/officeDocument/2006/relationships/hyperlink" Target="http://pbs.twimg.com/profile_images/1002981566438625280/rppIHRrv_normal.jpg" TargetMode="External"/><Relationship Id="rId4380" Type="http://schemas.openxmlformats.org/officeDocument/2006/relationships/hyperlink" Target="http://pbs.twimg.com/profile_images/755005570348879872/X5E1F0EN_normal.jpg" TargetMode="External"/><Relationship Id="rId5431" Type="http://schemas.openxmlformats.org/officeDocument/2006/relationships/hyperlink" Target="http://pbs.twimg.com/profile_images/555289211025522689/MkZqVmNb_normal.jpeg" TargetMode="External"/><Relationship Id="rId4033" Type="http://schemas.openxmlformats.org/officeDocument/2006/relationships/hyperlink" Target="http://pbs.twimg.com/profile_images/1708625808/Motor_City_Volt_normal.jpg" TargetMode="External"/><Relationship Id="rId8654" Type="http://schemas.openxmlformats.org/officeDocument/2006/relationships/hyperlink" Target="https://twitter.com/itsmypresident/status/1064995924336873478" TargetMode="External"/><Relationship Id="rId9705" Type="http://schemas.openxmlformats.org/officeDocument/2006/relationships/hyperlink" Target="https://twitter.com/jacopogiliberto/status/1065991077948207105" TargetMode="External"/><Relationship Id="rId7256" Type="http://schemas.openxmlformats.org/officeDocument/2006/relationships/hyperlink" Target="https://twitter.com/tafadzwamurungu/status/1065536533376237568" TargetMode="External"/><Relationship Id="rId8307" Type="http://schemas.openxmlformats.org/officeDocument/2006/relationships/hyperlink" Target="https://twitter.com/autrement_votre/status/1064994759058571264" TargetMode="External"/><Relationship Id="rId10237" Type="http://schemas.openxmlformats.org/officeDocument/2006/relationships/hyperlink" Target="https://twitter.com/oxfordtmcd/status/1068272107090571265" TargetMode="External"/><Relationship Id="rId3866" Type="http://schemas.openxmlformats.org/officeDocument/2006/relationships/hyperlink" Target="http://pbs.twimg.com/profile_images/1035811142084513794/cLbwXS82_normal.jpg" TargetMode="External"/><Relationship Id="rId4917" Type="http://schemas.openxmlformats.org/officeDocument/2006/relationships/hyperlink" Target="http://pbs.twimg.com/profile_images/915632859121115138/3y7oXT4K_normal.jpg" TargetMode="External"/><Relationship Id="rId787" Type="http://schemas.openxmlformats.org/officeDocument/2006/relationships/hyperlink" Target="https://pbs.twimg.com/ext_tw_video_thumb/1064994060551839745/pu/img/z-d4LAi9-rF_EBiG.jpg" TargetMode="External"/><Relationship Id="rId2468" Type="http://schemas.openxmlformats.org/officeDocument/2006/relationships/hyperlink" Target="http://pbs.twimg.com/profile_images/982037329949876224/3aVk_68W_normal.jpg" TargetMode="External"/><Relationship Id="rId3519" Type="http://schemas.openxmlformats.org/officeDocument/2006/relationships/hyperlink" Target="https://pbs.twimg.com/media/DtBt2AOXQAA6fEL.jpg" TargetMode="External"/><Relationship Id="rId9562" Type="http://schemas.openxmlformats.org/officeDocument/2006/relationships/hyperlink" Target="https://twitter.com/fsbnortheast/status/1065293271973486593" TargetMode="External"/><Relationship Id="rId921" Type="http://schemas.openxmlformats.org/officeDocument/2006/relationships/hyperlink" Target="https://pbs.twimg.com/media/Ds_thfWXgAA2BV_.jpg" TargetMode="External"/><Relationship Id="rId1551" Type="http://schemas.openxmlformats.org/officeDocument/2006/relationships/hyperlink" Target="http://pbs.twimg.com/profile_images/1662219754/270708_2251712812149_1228136371_32804251_885061_n_normal.jpg" TargetMode="External"/><Relationship Id="rId2602" Type="http://schemas.openxmlformats.org/officeDocument/2006/relationships/hyperlink" Target="http://pbs.twimg.com/profile_images/1061880078387306496/dJ-l0QxE_normal.jpg" TargetMode="External"/><Relationship Id="rId8164" Type="http://schemas.openxmlformats.org/officeDocument/2006/relationships/hyperlink" Target="https://twitter.com/stefaniaventu16/status/1064823882782310400" TargetMode="External"/><Relationship Id="rId9215" Type="http://schemas.openxmlformats.org/officeDocument/2006/relationships/hyperlink" Target="https://twitter.com/mud_2018/status/1067684863866793984" TargetMode="External"/><Relationship Id="rId10094" Type="http://schemas.openxmlformats.org/officeDocument/2006/relationships/hyperlink" Target="https://twitter.com/ungreeneconomy/status/1067695870127284224" TargetMode="External"/><Relationship Id="rId1204" Type="http://schemas.openxmlformats.org/officeDocument/2006/relationships/hyperlink" Target="http://pbs.twimg.com/profile_images/640082977444069376/GsO-NCYd_normal.png" TargetMode="External"/><Relationship Id="rId4774" Type="http://schemas.openxmlformats.org/officeDocument/2006/relationships/hyperlink" Target="http://pbs.twimg.com/profile_images/1617809043/realacci63648_img_normal.jpg" TargetMode="External"/><Relationship Id="rId5825" Type="http://schemas.openxmlformats.org/officeDocument/2006/relationships/hyperlink" Target="https://twitter.com/ecomarbles/status/1064893211666202625" TargetMode="External"/><Relationship Id="rId3376" Type="http://schemas.openxmlformats.org/officeDocument/2006/relationships/hyperlink" Target="http://pbs.twimg.com/profile_images/1038074035802984449/dwZEWR6T_normal.jpg" TargetMode="External"/><Relationship Id="rId4427" Type="http://schemas.openxmlformats.org/officeDocument/2006/relationships/hyperlink" Target="http://pbs.twimg.com/profile_images/1032805991300005888/diXc-jKU_normal.jpg" TargetMode="External"/><Relationship Id="rId297" Type="http://schemas.openxmlformats.org/officeDocument/2006/relationships/hyperlink" Target="http://www.emiratesenergyaward.com/" TargetMode="External"/><Relationship Id="rId3029" Type="http://schemas.openxmlformats.org/officeDocument/2006/relationships/hyperlink" Target="http://pbs.twimg.com/profile_images/1022614257836412928/zU5_Xyud_normal.jpg" TargetMode="External"/><Relationship Id="rId6599" Type="http://schemas.openxmlformats.org/officeDocument/2006/relationships/hyperlink" Target="https://twitter.com/ahbusolife/status/1065201397946351617" TargetMode="External"/><Relationship Id="rId7997" Type="http://schemas.openxmlformats.org/officeDocument/2006/relationships/hyperlink" Target="https://twitter.com/davidhtwong/status/1067050589987598336" TargetMode="External"/><Relationship Id="rId9072" Type="http://schemas.openxmlformats.org/officeDocument/2006/relationships/hyperlink" Target="https://twitter.com/jlazaro/status/1065150868285198336" TargetMode="External"/><Relationship Id="rId3510" Type="http://schemas.openxmlformats.org/officeDocument/2006/relationships/hyperlink" Target="https://pbs.twimg.com/media/DsdB_-BXQAMl68s.jpg" TargetMode="External"/><Relationship Id="rId431" Type="http://schemas.openxmlformats.org/officeDocument/2006/relationships/hyperlink" Target="https://twitter.com/royal_consult/status/1064775984321310720" TargetMode="External"/><Relationship Id="rId1061" Type="http://schemas.openxmlformats.org/officeDocument/2006/relationships/hyperlink" Target="http://pbs.twimg.com/profile_images/1066086264624029696/p444jsSA_normal.jpg" TargetMode="External"/><Relationship Id="rId2112" Type="http://schemas.openxmlformats.org/officeDocument/2006/relationships/hyperlink" Target="http://pbs.twimg.com/profile_images/292857657/GreenGrowth_normal.jpg" TargetMode="External"/><Relationship Id="rId5682" Type="http://schemas.openxmlformats.org/officeDocument/2006/relationships/hyperlink" Target="http://pbs.twimg.com/profile_images/915632859121115138/3y7oXT4K_normal.jpg" TargetMode="External"/><Relationship Id="rId6733" Type="http://schemas.openxmlformats.org/officeDocument/2006/relationships/hyperlink" Target="https://twitter.com/kathleenbrenne1/status/1065248334846164992" TargetMode="External"/><Relationship Id="rId4284" Type="http://schemas.openxmlformats.org/officeDocument/2006/relationships/hyperlink" Target="http://pbs.twimg.com/profile_images/1007344781050048512/tThzjCI__normal.jpg" TargetMode="External"/><Relationship Id="rId5335" Type="http://schemas.openxmlformats.org/officeDocument/2006/relationships/hyperlink" Target="http://pbs.twimg.com/profile_images/429341368570216448/KnLLzPFR_normal.png" TargetMode="External"/><Relationship Id="rId9956" Type="http://schemas.openxmlformats.org/officeDocument/2006/relationships/hyperlink" Target="https://twitter.com/natcapcoalition/status/1066969948717834240" TargetMode="External"/><Relationship Id="rId8558" Type="http://schemas.openxmlformats.org/officeDocument/2006/relationships/hyperlink" Target="https://twitter.com/tradomglobal/status/1065661509848743943" TargetMode="External"/><Relationship Id="rId9609" Type="http://schemas.openxmlformats.org/officeDocument/2006/relationships/hyperlink" Target="https://twitter.com/sharonenv1/status/1067423613450637313" TargetMode="External"/><Relationship Id="rId1945" Type="http://schemas.openxmlformats.org/officeDocument/2006/relationships/hyperlink" Target="https://pbs.twimg.com/media/DshWNzDWsAAmAkg.jpg" TargetMode="External"/><Relationship Id="rId10488" Type="http://schemas.openxmlformats.org/officeDocument/2006/relationships/hyperlink" Target="https://api.twitter.com/1.1/geo/id/5d058f2e9fe1516c.json" TargetMode="External"/><Relationship Id="rId3020" Type="http://schemas.openxmlformats.org/officeDocument/2006/relationships/hyperlink" Target="http://pbs.twimg.com/profile_images/1022614257836412928/zU5_Xyud_normal.jpg" TargetMode="External"/><Relationship Id="rId6590" Type="http://schemas.openxmlformats.org/officeDocument/2006/relationships/hyperlink" Target="https://twitter.com/ahbusolife/status/1065201397946351617" TargetMode="External"/><Relationship Id="rId7641" Type="http://schemas.openxmlformats.org/officeDocument/2006/relationships/hyperlink" Target="https://twitter.com/cpsross/status/1066085407702560773" TargetMode="External"/><Relationship Id="rId5192" Type="http://schemas.openxmlformats.org/officeDocument/2006/relationships/hyperlink" Target="https://pbs.twimg.com/media/DtLghuqWkAAQE7-.jpg" TargetMode="External"/><Relationship Id="rId6243" Type="http://schemas.openxmlformats.org/officeDocument/2006/relationships/hyperlink" Target="https://twitter.com/andresvilarino/status/1065007001611235333" TargetMode="External"/><Relationship Id="rId2853" Type="http://schemas.openxmlformats.org/officeDocument/2006/relationships/hyperlink" Target="http://pbs.twimg.com/profile_images/857861443189977088/E7Ksa5EE_normal.jpg" TargetMode="External"/><Relationship Id="rId3904" Type="http://schemas.openxmlformats.org/officeDocument/2006/relationships/hyperlink" Target="http://pbs.twimg.com/profile_images/984739807950790656/L3Q8PnBD_normal.jpg" TargetMode="External"/><Relationship Id="rId9466" Type="http://schemas.openxmlformats.org/officeDocument/2006/relationships/hyperlink" Target="https://twitter.com/energred/status/1065275601039360001" TargetMode="External"/><Relationship Id="rId825" Type="http://schemas.openxmlformats.org/officeDocument/2006/relationships/hyperlink" Target="https://pbs.twimg.com/media/DtCyGo5WsAYWOOP.jpg" TargetMode="External"/><Relationship Id="rId1455" Type="http://schemas.openxmlformats.org/officeDocument/2006/relationships/hyperlink" Target="http://pbs.twimg.com/profile_images/951904939449769985/8nctcqUY_normal.jpg" TargetMode="External"/><Relationship Id="rId2506" Type="http://schemas.openxmlformats.org/officeDocument/2006/relationships/hyperlink" Target="http://pbs.twimg.com/profile_images/1251583306/AndreaPoggio_2009_normal.jpg" TargetMode="External"/><Relationship Id="rId8068" Type="http://schemas.openxmlformats.org/officeDocument/2006/relationships/hyperlink" Target="https://twitter.com/negredubravka/status/1067300683957895168" TargetMode="External"/><Relationship Id="rId9119" Type="http://schemas.openxmlformats.org/officeDocument/2006/relationships/hyperlink" Target="https://twitter.com/amazingchevvolt/status/1064996058982273024" TargetMode="External"/><Relationship Id="rId1108" Type="http://schemas.openxmlformats.org/officeDocument/2006/relationships/hyperlink" Target="http://pbs.twimg.com/profile_images/845190419432402945/fYRNpTiL_normal.jpg" TargetMode="External"/><Relationship Id="rId4678" Type="http://schemas.openxmlformats.org/officeDocument/2006/relationships/hyperlink" Target="http://abs.twimg.com/sticky/default_profile_images/default_profile_normal.png" TargetMode="External"/><Relationship Id="rId5729" Type="http://schemas.openxmlformats.org/officeDocument/2006/relationships/hyperlink" Target="http://pbs.twimg.com/profile_images/736282931640078336/MxR_sVoj_normal.jpg" TargetMode="External"/><Relationship Id="rId7151" Type="http://schemas.openxmlformats.org/officeDocument/2006/relationships/hyperlink" Target="https://twitter.com/gabrivallarino/status/1065386177711214592" TargetMode="External"/><Relationship Id="rId8202" Type="http://schemas.openxmlformats.org/officeDocument/2006/relationships/hyperlink" Target="https://twitter.com/jaysims27/status/1067449476925849602" TargetMode="External"/><Relationship Id="rId9600" Type="http://schemas.openxmlformats.org/officeDocument/2006/relationships/hyperlink" Target="https://twitter.com/sharonenv1/status/1067387388098424833" TargetMode="External"/><Relationship Id="rId10132" Type="http://schemas.openxmlformats.org/officeDocument/2006/relationships/hyperlink" Target="https://twitter.com/bamutingwende/status/1065876391558868992" TargetMode="External"/><Relationship Id="rId3761" Type="http://schemas.openxmlformats.org/officeDocument/2006/relationships/hyperlink" Target="http://pbs.twimg.com/profile_images/1018525196670722056/EyJoswzM_normal.jpg" TargetMode="External"/><Relationship Id="rId4812" Type="http://schemas.openxmlformats.org/officeDocument/2006/relationships/hyperlink" Target="http://pbs.twimg.com/profile_images/1053149371397799937/QyYq9G3H_normal.jpg" TargetMode="External"/><Relationship Id="rId682" Type="http://schemas.openxmlformats.org/officeDocument/2006/relationships/hyperlink" Target="https://pbs.twimg.com/media/DsdE1orWkAEiVS-.jpg" TargetMode="External"/><Relationship Id="rId2363" Type="http://schemas.openxmlformats.org/officeDocument/2006/relationships/hyperlink" Target="http://pbs.twimg.com/profile_images/802165127395024896/iDpFjWNA_normal.jpg" TargetMode="External"/><Relationship Id="rId3414" Type="http://schemas.openxmlformats.org/officeDocument/2006/relationships/hyperlink" Target="http://pbs.twimg.com/profile_images/707613516266610688/G5Z4I9Bz_normal.jpg" TargetMode="External"/><Relationship Id="rId6984" Type="http://schemas.openxmlformats.org/officeDocument/2006/relationships/hyperlink" Target="https://twitter.com/jiwimc/status/1065288789319401473" TargetMode="External"/><Relationship Id="rId335" Type="http://schemas.openxmlformats.org/officeDocument/2006/relationships/hyperlink" Target="http://oe.cd/ggsd-2018" TargetMode="External"/><Relationship Id="rId2016" Type="http://schemas.openxmlformats.org/officeDocument/2006/relationships/hyperlink" Target="http://pbs.twimg.com/profile_images/973624743143206912/iMCF80pA_normal.jpg" TargetMode="External"/><Relationship Id="rId5586" Type="http://schemas.openxmlformats.org/officeDocument/2006/relationships/hyperlink" Target="http://pbs.twimg.com/profile_images/853234664772964352/MWVR5pAk_normal.jpg" TargetMode="External"/><Relationship Id="rId6637" Type="http://schemas.openxmlformats.org/officeDocument/2006/relationships/hyperlink" Target="https://twitter.com/michaelpurvis64/status/1065202153675870208" TargetMode="External"/><Relationship Id="rId4188" Type="http://schemas.openxmlformats.org/officeDocument/2006/relationships/hyperlink" Target="http://pbs.twimg.com/profile_images/954138186082672647/gHzAnqPU_normal.jpg" TargetMode="External"/><Relationship Id="rId5239" Type="http://schemas.openxmlformats.org/officeDocument/2006/relationships/hyperlink" Target="http://pbs.twimg.com/profile_images/431377315168149504/5F8KXrvs_normal.png" TargetMode="External"/><Relationship Id="rId9110" Type="http://schemas.openxmlformats.org/officeDocument/2006/relationships/hyperlink" Target="https://twitter.com/jlazaro/status/1065150868285198336" TargetMode="External"/><Relationship Id="rId1849" Type="http://schemas.openxmlformats.org/officeDocument/2006/relationships/hyperlink" Target="http://pbs.twimg.com/profile_images/1052257766017048577/2zNqNVCe_normal.jpg" TargetMode="External"/><Relationship Id="rId5720" Type="http://schemas.openxmlformats.org/officeDocument/2006/relationships/hyperlink" Target="http://pbs.twimg.com/profile_images/499266176912850944/zlEa5E5-_normal.jpeg" TargetMode="External"/><Relationship Id="rId192" Type="http://schemas.openxmlformats.org/officeDocument/2006/relationships/hyperlink" Target="https://buff.ly/2xSWWO0" TargetMode="External"/><Relationship Id="rId3271" Type="http://schemas.openxmlformats.org/officeDocument/2006/relationships/hyperlink" Target="http://pbs.twimg.com/profile_images/996197401772806145/AAT83xmU_normal.jpg" TargetMode="External"/><Relationship Id="rId4322" Type="http://schemas.openxmlformats.org/officeDocument/2006/relationships/hyperlink" Target="http://pbs.twimg.com/profile_images/1007344781050048512/tThzjCI__normal.jpg" TargetMode="External"/><Relationship Id="rId7892" Type="http://schemas.openxmlformats.org/officeDocument/2006/relationships/hyperlink" Target="https://twitter.com/sdgsbot/status/1067075349140447232" TargetMode="External"/><Relationship Id="rId8943" Type="http://schemas.openxmlformats.org/officeDocument/2006/relationships/hyperlink" Target="https://twitter.com/seth_leitman/status/1065098964544958464" TargetMode="External"/><Relationship Id="rId6494" Type="http://schemas.openxmlformats.org/officeDocument/2006/relationships/hyperlink" Target="https://twitter.com/davidlavigno/status/1065186954180841472" TargetMode="External"/><Relationship Id="rId7545" Type="http://schemas.openxmlformats.org/officeDocument/2006/relationships/hyperlink" Target="https://twitter.com/veeabbie/status/1065920080863789056" TargetMode="External"/><Relationship Id="rId5096" Type="http://schemas.openxmlformats.org/officeDocument/2006/relationships/hyperlink" Target="http://pbs.twimg.com/profile_images/708707109353947137/NXVQZcCy_normal.jpg" TargetMode="External"/><Relationship Id="rId6147" Type="http://schemas.openxmlformats.org/officeDocument/2006/relationships/hyperlink" Target="https://twitter.com/thelegalfound_/status/1064998206860419072" TargetMode="External"/><Relationship Id="rId729" Type="http://schemas.openxmlformats.org/officeDocument/2006/relationships/hyperlink" Target="https://pbs.twimg.com/media/Ds87XueWwAAEGNV.jpg" TargetMode="External"/><Relationship Id="rId1359" Type="http://schemas.openxmlformats.org/officeDocument/2006/relationships/hyperlink" Target="http://pbs.twimg.com/profile_images/1055942578061934594/1OCmu3NR_normal.jpg" TargetMode="External"/><Relationship Id="rId2757" Type="http://schemas.openxmlformats.org/officeDocument/2006/relationships/hyperlink" Target="http://pbs.twimg.com/profile_images/446300574334455808/h4-Wd3RM_normal.jpeg" TargetMode="External"/><Relationship Id="rId3808" Type="http://schemas.openxmlformats.org/officeDocument/2006/relationships/hyperlink" Target="http://pbs.twimg.com/profile_images/1062470020717047808/mJYgVZk4_normal.jpg" TargetMode="External"/><Relationship Id="rId5230" Type="http://schemas.openxmlformats.org/officeDocument/2006/relationships/hyperlink" Target="http://pbs.twimg.com/profile_images/857175048372850690/G9VlITzQ_normal.jpg" TargetMode="External"/><Relationship Id="rId9851" Type="http://schemas.openxmlformats.org/officeDocument/2006/relationships/hyperlink" Target="https://twitter.com/sibongi39477255/status/1064981075439599621" TargetMode="External"/><Relationship Id="rId65" Type="http://schemas.openxmlformats.org/officeDocument/2006/relationships/hyperlink" Target="http://www.caribbeanbamboo.com/" TargetMode="External"/><Relationship Id="rId1840" Type="http://schemas.openxmlformats.org/officeDocument/2006/relationships/hyperlink" Target="http://pbs.twimg.com/profile_images/1052257766017048577/2zNqNVCe_normal.jpg" TargetMode="External"/><Relationship Id="rId8453" Type="http://schemas.openxmlformats.org/officeDocument/2006/relationships/hyperlink" Target="https://twitter.com/takeheight/status/1065090573252485120" TargetMode="External"/><Relationship Id="rId9504" Type="http://schemas.openxmlformats.org/officeDocument/2006/relationships/hyperlink" Target="https://twitter.com/islayentrust/status/1067813764618231810" TargetMode="External"/><Relationship Id="rId10383" Type="http://schemas.openxmlformats.org/officeDocument/2006/relationships/hyperlink" Target="https://twitter.com/jenclairrobson/status/1067411435645476864" TargetMode="External"/><Relationship Id="rId7055" Type="http://schemas.openxmlformats.org/officeDocument/2006/relationships/hyperlink" Target="https://twitter.com/beachyr0/status/1065314316130250753" TargetMode="External"/><Relationship Id="rId8106" Type="http://schemas.openxmlformats.org/officeDocument/2006/relationships/hyperlink" Target="https://twitter.com/wctranger/status/1067385947279388673" TargetMode="External"/><Relationship Id="rId10036" Type="http://schemas.openxmlformats.org/officeDocument/2006/relationships/hyperlink" Target="https://twitter.com/gecoalition/status/1066001847788478464" TargetMode="External"/><Relationship Id="rId3665" Type="http://schemas.openxmlformats.org/officeDocument/2006/relationships/hyperlink" Target="http://pbs.twimg.com/profile_images/971389853156884480/wKqGfhrF_normal.jpg" TargetMode="External"/><Relationship Id="rId4716" Type="http://schemas.openxmlformats.org/officeDocument/2006/relationships/hyperlink" Target="http://pbs.twimg.com/profile_images/1017427917629022208/ruzhao1S_normal.jpg" TargetMode="External"/><Relationship Id="rId586" Type="http://schemas.openxmlformats.org/officeDocument/2006/relationships/hyperlink" Target="https://www.greeneuropeanjournal.eu/work-in-a-world-without-growth/" TargetMode="External"/><Relationship Id="rId2267" Type="http://schemas.openxmlformats.org/officeDocument/2006/relationships/hyperlink" Target="http://pbs.twimg.com/profile_images/987666378684620801/NfnjxnEp_normal.jpg" TargetMode="External"/><Relationship Id="rId3318" Type="http://schemas.openxmlformats.org/officeDocument/2006/relationships/hyperlink" Target="http://pbs.twimg.com/profile_images/923605418768764928/fSVhFfD1_normal.jpg" TargetMode="External"/><Relationship Id="rId6888" Type="http://schemas.openxmlformats.org/officeDocument/2006/relationships/hyperlink" Target="https://twitter.com/socialchoices/status/1065250745237291008" TargetMode="External"/><Relationship Id="rId239" Type="http://schemas.openxmlformats.org/officeDocument/2006/relationships/hyperlink" Target="https://twitter.com/erealacci/status/1067026352224772097" TargetMode="External"/><Relationship Id="rId7939" Type="http://schemas.openxmlformats.org/officeDocument/2006/relationships/hyperlink" Target="https://twitter.com/zenhuman/status/1067095454180130816" TargetMode="External"/><Relationship Id="rId9361" Type="http://schemas.openxmlformats.org/officeDocument/2006/relationships/hyperlink" Target="https://twitter.com/gggimorocco/status/1067726545341566976" TargetMode="External"/><Relationship Id="rId9014" Type="http://schemas.openxmlformats.org/officeDocument/2006/relationships/hyperlink" Target="https://twitter.com/amazingchevvolt/status/1066647183896776704" TargetMode="External"/><Relationship Id="rId720" Type="http://schemas.openxmlformats.org/officeDocument/2006/relationships/hyperlink" Target="https://pbs.twimg.com/amplify_video_thumb/1061310571214180352/img/oT_T5PkUgBXP34YN.jpg" TargetMode="External"/><Relationship Id="rId1350" Type="http://schemas.openxmlformats.org/officeDocument/2006/relationships/hyperlink" Target="http://pbs.twimg.com/profile_images/1055942578061934594/1OCmu3NR_normal.jpg" TargetMode="External"/><Relationship Id="rId2401" Type="http://schemas.openxmlformats.org/officeDocument/2006/relationships/hyperlink" Target="http://pbs.twimg.com/profile_images/976832774110883842/Av8YW5cV_normal.jpg" TargetMode="External"/><Relationship Id="rId5971" Type="http://schemas.openxmlformats.org/officeDocument/2006/relationships/hyperlink" Target="https://twitter.com/worldgreenfound/status/1064994996321947648" TargetMode="External"/><Relationship Id="rId1003" Type="http://schemas.openxmlformats.org/officeDocument/2006/relationships/hyperlink" Target="https://pbs.twimg.com/media/DtOK1E3XgAQNmkH.jpg" TargetMode="External"/><Relationship Id="rId4573" Type="http://schemas.openxmlformats.org/officeDocument/2006/relationships/hyperlink" Target="http://pbs.twimg.com/profile_images/461391898263826432/hocy4dYd_normal.jpeg" TargetMode="External"/><Relationship Id="rId5624" Type="http://schemas.openxmlformats.org/officeDocument/2006/relationships/hyperlink" Target="http://pbs.twimg.com/profile_images/993761634903646208/LMec-85X_normal.jpg" TargetMode="External"/><Relationship Id="rId3175" Type="http://schemas.openxmlformats.org/officeDocument/2006/relationships/hyperlink" Target="http://pbs.twimg.com/profile_images/878533181258907649/RL3-HX09_normal.jpg" TargetMode="External"/><Relationship Id="rId4226" Type="http://schemas.openxmlformats.org/officeDocument/2006/relationships/hyperlink" Target="http://pbs.twimg.com/profile_images/945865206135128064/VIrbfsiX_normal.jpg" TargetMode="External"/><Relationship Id="rId7796" Type="http://schemas.openxmlformats.org/officeDocument/2006/relationships/hyperlink" Target="https://twitter.com/akyalaa/status/1066991635953844224" TargetMode="External"/><Relationship Id="rId8847" Type="http://schemas.openxmlformats.org/officeDocument/2006/relationships/hyperlink" Target="https://twitter.com/tradomglobal/status/1065661509848743943" TargetMode="External"/><Relationship Id="rId6398" Type="http://schemas.openxmlformats.org/officeDocument/2006/relationships/hyperlink" Target="https://twitter.com/greenstorm2030/status/1065103768851746816" TargetMode="External"/><Relationship Id="rId7449" Type="http://schemas.openxmlformats.org/officeDocument/2006/relationships/hyperlink" Target="https://twitter.com/pageuruguay/status/1065582024755421184" TargetMode="External"/><Relationship Id="rId230" Type="http://schemas.openxmlformats.org/officeDocument/2006/relationships/hyperlink" Target="https://twitter.com/erealacci/status/1067026352224772097" TargetMode="External"/><Relationship Id="rId7930" Type="http://schemas.openxmlformats.org/officeDocument/2006/relationships/hyperlink" Target="https://twitter.com/lordsaulon/status/1067088688000180224" TargetMode="External"/><Relationship Id="rId4083" Type="http://schemas.openxmlformats.org/officeDocument/2006/relationships/hyperlink" Target="http://pbs.twimg.com/profile_images/755005570348879872/X5E1F0EN_normal.jpg" TargetMode="External"/><Relationship Id="rId5481" Type="http://schemas.openxmlformats.org/officeDocument/2006/relationships/hyperlink" Target="http://pbs.twimg.com/profile_images/720305292928528386/FUzWHImd_normal.jpg" TargetMode="External"/><Relationship Id="rId6532" Type="http://schemas.openxmlformats.org/officeDocument/2006/relationships/hyperlink" Target="https://twitter.com/davidlavigno/status/1065186954180841472" TargetMode="External"/><Relationship Id="rId5134" Type="http://schemas.openxmlformats.org/officeDocument/2006/relationships/hyperlink" Target="http://pbs.twimg.com/profile_images/1064168310646943744/NBtjhSrl_normal.jpg" TargetMode="External"/><Relationship Id="rId9755" Type="http://schemas.openxmlformats.org/officeDocument/2006/relationships/hyperlink" Target="https://twitter.com/daperspectives/status/1067290351684136960" TargetMode="External"/><Relationship Id="rId1744" Type="http://schemas.openxmlformats.org/officeDocument/2006/relationships/hyperlink" Target="http://pbs.twimg.com/profile_images/633991237964533760/75uEz3QT_normal.jpg" TargetMode="External"/><Relationship Id="rId8357" Type="http://schemas.openxmlformats.org/officeDocument/2006/relationships/hyperlink" Target="https://twitter.com/autrement_votre/status/1065140372081381376" TargetMode="External"/><Relationship Id="rId9408" Type="http://schemas.openxmlformats.org/officeDocument/2006/relationships/hyperlink" Target="https://twitter.com/emimoccia/status/1067746219789828098" TargetMode="External"/><Relationship Id="rId10287" Type="http://schemas.openxmlformats.org/officeDocument/2006/relationships/hyperlink" Target="https://twitter.com/deepgreendesign/status/1064950668035682304" TargetMode="External"/><Relationship Id="rId4967" Type="http://schemas.openxmlformats.org/officeDocument/2006/relationships/hyperlink" Target="https://pbs.twimg.com/media/Dssm7trXoAAVTy7.jpg" TargetMode="External"/><Relationship Id="rId3569" Type="http://schemas.openxmlformats.org/officeDocument/2006/relationships/hyperlink" Target="http://pbs.twimg.com/profile_images/671693014113370112/FR6_Wq8X_normal.jpg" TargetMode="External"/><Relationship Id="rId7440" Type="http://schemas.openxmlformats.org/officeDocument/2006/relationships/hyperlink" Target="https://twitter.com/onudi_conosur/status/1065582970436837376" TargetMode="External"/><Relationship Id="rId6042" Type="http://schemas.openxmlformats.org/officeDocument/2006/relationships/hyperlink" Target="https://twitter.com/worldproject_fd/status/1064996799742504960" TargetMode="External"/><Relationship Id="rId10421" Type="http://schemas.openxmlformats.org/officeDocument/2006/relationships/hyperlink" Target="https://twitter.com/mancunianspring/status/1068103355162075136" TargetMode="External"/><Relationship Id="rId971" Type="http://schemas.openxmlformats.org/officeDocument/2006/relationships/hyperlink" Target="https://pbs.twimg.com/media/DsYHqX1XgAAEqpv.jpg" TargetMode="External"/><Relationship Id="rId2652" Type="http://schemas.openxmlformats.org/officeDocument/2006/relationships/hyperlink" Target="http://pbs.twimg.com/profile_images/442759716750368768/LXUAzFP4_normal.jpeg" TargetMode="External"/><Relationship Id="rId3703" Type="http://schemas.openxmlformats.org/officeDocument/2006/relationships/hyperlink" Target="http://pbs.twimg.com/profile_images/834685535591469056/KNKDJrcW_normal.jpg" TargetMode="External"/><Relationship Id="rId9265" Type="http://schemas.openxmlformats.org/officeDocument/2006/relationships/hyperlink" Target="https://twitter.com/stupgreen/status/1067706053826146304" TargetMode="External"/><Relationship Id="rId624" Type="http://schemas.openxmlformats.org/officeDocument/2006/relationships/hyperlink" Target="https://pbs.twimg.com/media/Dsglbi-X4AAvDNv.jpg" TargetMode="External"/><Relationship Id="rId1254" Type="http://schemas.openxmlformats.org/officeDocument/2006/relationships/hyperlink" Target="http://pbs.twimg.com/profile_images/879261217625387008/GDZ4kEQf_normal.jpg" TargetMode="External"/><Relationship Id="rId2305" Type="http://schemas.openxmlformats.org/officeDocument/2006/relationships/hyperlink" Target="http://pbs.twimg.com/profile_images/1062640622404820993/eO7Th2M2_normal.jpg" TargetMode="External"/><Relationship Id="rId5875" Type="http://schemas.openxmlformats.org/officeDocument/2006/relationships/hyperlink" Target="https://twitter.com/dutytorespond/status/1064799084500922368" TargetMode="External"/><Relationship Id="rId6926" Type="http://schemas.openxmlformats.org/officeDocument/2006/relationships/hyperlink" Target="https://twitter.com/socialchoices/status/1065250745237291008" TargetMode="External"/><Relationship Id="rId4477" Type="http://schemas.openxmlformats.org/officeDocument/2006/relationships/hyperlink" Target="http://pbs.twimg.com/profile_images/986177221797777410/oqIJl7AM_normal.jpg" TargetMode="External"/><Relationship Id="rId5528" Type="http://schemas.openxmlformats.org/officeDocument/2006/relationships/hyperlink" Target="http://pbs.twimg.com/profile_images/782320881209049088/Mns-nsFw_normal.jpg" TargetMode="External"/><Relationship Id="rId3079" Type="http://schemas.openxmlformats.org/officeDocument/2006/relationships/hyperlink" Target="http://pbs.twimg.com/profile_images/1053630846391988226/BKJ-axnv_normal.jpg" TargetMode="External"/><Relationship Id="rId8001" Type="http://schemas.openxmlformats.org/officeDocument/2006/relationships/hyperlink" Target="https://twitter.com/davidhtwong/status/1067050589987598336" TargetMode="External"/><Relationship Id="rId481" Type="http://schemas.openxmlformats.org/officeDocument/2006/relationships/hyperlink" Target="https://www.greeneconomycoalition.org/news-analysis/new-gec-barometer-launched-eastern-caribbean" TargetMode="External"/><Relationship Id="rId2162" Type="http://schemas.openxmlformats.org/officeDocument/2006/relationships/hyperlink" Target="http://pbs.twimg.com/profile_images/292857657/GreenGrowth_normal.jpg" TargetMode="External"/><Relationship Id="rId3560" Type="http://schemas.openxmlformats.org/officeDocument/2006/relationships/hyperlink" Target="http://pbs.twimg.com/profile_images/865000141064773633/pvUXfeJW_normal.jpg" TargetMode="External"/><Relationship Id="rId4611" Type="http://schemas.openxmlformats.org/officeDocument/2006/relationships/hyperlink" Target="http://pbs.twimg.com/profile_images/1014070297966923776/C7BbqLfJ_normal.jpg" TargetMode="External"/><Relationship Id="rId134" Type="http://schemas.openxmlformats.org/officeDocument/2006/relationships/hyperlink" Target="https://m.fin24.com/Opinion/wandile-sihlobo-dagga-belt-could-bring-high-returns-for-horticulture-20181120-4" TargetMode="External"/><Relationship Id="rId3213" Type="http://schemas.openxmlformats.org/officeDocument/2006/relationships/hyperlink" Target="http://pbs.twimg.com/profile_images/378800000540364917/973d0f38c587d19975951388c8fe0baf_normal.jpeg" TargetMode="External"/><Relationship Id="rId6783" Type="http://schemas.openxmlformats.org/officeDocument/2006/relationships/hyperlink" Target="https://twitter.com/clearfife/status/1065248412675780609" TargetMode="External"/><Relationship Id="rId7834" Type="http://schemas.openxmlformats.org/officeDocument/2006/relationships/hyperlink" Target="https://twitter.com/deborahsialo/status/1067034240527810560" TargetMode="External"/><Relationship Id="rId5385" Type="http://schemas.openxmlformats.org/officeDocument/2006/relationships/hyperlink" Target="https://pbs.twimg.com/media/DtLnY6pXQAsZJMB.jpg" TargetMode="External"/><Relationship Id="rId6436" Type="http://schemas.openxmlformats.org/officeDocument/2006/relationships/hyperlink" Target="https://twitter.com/pflab/status/1065105182244159488" TargetMode="External"/><Relationship Id="rId1995" Type="http://schemas.openxmlformats.org/officeDocument/2006/relationships/hyperlink" Target="http://pbs.twimg.com/profile_images/985941941849415689/P8e1rsi-_normal.jpg" TargetMode="External"/><Relationship Id="rId5038" Type="http://schemas.openxmlformats.org/officeDocument/2006/relationships/hyperlink" Target="https://pbs.twimg.com/media/Ds_G0PxU4AABG6N.jpg" TargetMode="External"/><Relationship Id="rId9659" Type="http://schemas.openxmlformats.org/officeDocument/2006/relationships/hyperlink" Target="https://twitter.com/haimanotwua/status/1067867018857193472" TargetMode="External"/><Relationship Id="rId1648" Type="http://schemas.openxmlformats.org/officeDocument/2006/relationships/hyperlink" Target="http://pbs.twimg.com/profile_images/634286061691121664/Y6ltNhbk_normal.png" TargetMode="External"/><Relationship Id="rId3070" Type="http://schemas.openxmlformats.org/officeDocument/2006/relationships/hyperlink" Target="http://pbs.twimg.com/profile_images/844984141884112899/SOJt0ps2_normal.jpg" TargetMode="External"/><Relationship Id="rId4121" Type="http://schemas.openxmlformats.org/officeDocument/2006/relationships/hyperlink" Target="http://pbs.twimg.com/profile_images/954803787969060866/BTtHOKHV_normal.jpg" TargetMode="External"/><Relationship Id="rId6293" Type="http://schemas.openxmlformats.org/officeDocument/2006/relationships/hyperlink" Target="https://twitter.com/uzaypartisi/status/1065011115917221888" TargetMode="External"/><Relationship Id="rId7691" Type="http://schemas.openxmlformats.org/officeDocument/2006/relationships/hyperlink" Target="https://twitter.com/uncle_josh_w/status/1066365662212358144" TargetMode="External"/><Relationship Id="rId8742" Type="http://schemas.openxmlformats.org/officeDocument/2006/relationships/hyperlink" Target="https://twitter.com/hanslak/status/1065000936026906625" TargetMode="External"/><Relationship Id="rId7344" Type="http://schemas.openxmlformats.org/officeDocument/2006/relationships/hyperlink" Target="https://twitter.com/ingvfallucca/status/1065635153417052161" TargetMode="External"/><Relationship Id="rId10325" Type="http://schemas.openxmlformats.org/officeDocument/2006/relationships/hyperlink" Target="https://twitter.com/satvolo/status/1068395487647186944" TargetMode="External"/><Relationship Id="rId3954" Type="http://schemas.openxmlformats.org/officeDocument/2006/relationships/hyperlink" Target="http://pbs.twimg.com/profile_images/2418963454/whcsamzdrkytcaoapla1_normal.jpeg" TargetMode="External"/><Relationship Id="rId875" Type="http://schemas.openxmlformats.org/officeDocument/2006/relationships/hyperlink" Target="https://pbs.twimg.com/media/DtJaZLnV4AEPNU_.jpg" TargetMode="External"/><Relationship Id="rId2556" Type="http://schemas.openxmlformats.org/officeDocument/2006/relationships/hyperlink" Target="https://pbs.twimg.com/media/Drfp-hrXcAEpIih.jpg" TargetMode="External"/><Relationship Id="rId3607" Type="http://schemas.openxmlformats.org/officeDocument/2006/relationships/hyperlink" Target="https://pbs.twimg.com/ext_tw_video_thumb/1064994060551839745/pu/img/z-d4LAi9-rF_EBiG.jpg" TargetMode="External"/><Relationship Id="rId9169" Type="http://schemas.openxmlformats.org/officeDocument/2006/relationships/hyperlink" Target="https://twitter.com/amazingchevvolt/status/1064996058982273024" TargetMode="External"/><Relationship Id="rId528" Type="http://schemas.openxmlformats.org/officeDocument/2006/relationships/hyperlink" Target="http://rabble.ca/news/2018/11/canada%E2%80%99s-carbon-pricing-policy-not-climate-change-action-plan" TargetMode="External"/><Relationship Id="rId1158" Type="http://schemas.openxmlformats.org/officeDocument/2006/relationships/hyperlink" Target="http://pbs.twimg.com/profile_images/541623048357838848/Oi6XsuH0_normal.jpeg" TargetMode="External"/><Relationship Id="rId2209" Type="http://schemas.openxmlformats.org/officeDocument/2006/relationships/hyperlink" Target="http://pbs.twimg.com/profile_images/823548309839089664/PURv3du5_normal.jpg" TargetMode="External"/><Relationship Id="rId5779" Type="http://schemas.openxmlformats.org/officeDocument/2006/relationships/hyperlink" Target="https://twitter.com/chiedzajane/status/1064835779535491072" TargetMode="External"/><Relationship Id="rId9650" Type="http://schemas.openxmlformats.org/officeDocument/2006/relationships/hyperlink" Target="https://twitter.com/fyldefuture/status/1067863040157278208" TargetMode="External"/><Relationship Id="rId8252" Type="http://schemas.openxmlformats.org/officeDocument/2006/relationships/hyperlink" Target="https://twitter.com/policyquests/status/1067540765784584192" TargetMode="External"/><Relationship Id="rId9303" Type="http://schemas.openxmlformats.org/officeDocument/2006/relationships/hyperlink" Target="https://twitter.com/rah_sab/status/1066986805617221637" TargetMode="External"/><Relationship Id="rId10182" Type="http://schemas.openxmlformats.org/officeDocument/2006/relationships/hyperlink" Target="https://twitter.com/bamutingwende/status/1068189802594476034" TargetMode="External"/><Relationship Id="rId4862" Type="http://schemas.openxmlformats.org/officeDocument/2006/relationships/hyperlink" Target="http://pbs.twimg.com/profile_images/690539010901577729/mn2Vz-tR_normal.jpg" TargetMode="External"/><Relationship Id="rId5913" Type="http://schemas.openxmlformats.org/officeDocument/2006/relationships/hyperlink" Target="https://twitter.com/agw_drill_days/status/1064578425518735360" TargetMode="External"/><Relationship Id="rId3464" Type="http://schemas.openxmlformats.org/officeDocument/2006/relationships/hyperlink" Target="http://pbs.twimg.com/profile_images/3087874956/c33a5010f9c445ffea5614b93449d181_normal.jpeg" TargetMode="External"/><Relationship Id="rId4515" Type="http://schemas.openxmlformats.org/officeDocument/2006/relationships/hyperlink" Target="http://pbs.twimg.com/profile_images/1067276621441204225/dz2zajtH_normal.jpg" TargetMode="External"/><Relationship Id="rId385" Type="http://schemas.openxmlformats.org/officeDocument/2006/relationships/hyperlink" Target="https://www.kyotoclub.org/prossimi-eventi/2018-nov-27/xi-forum-qualenergia-1-5-accelerare-la-rivoluzione-energetica/docId=8311" TargetMode="External"/><Relationship Id="rId2066" Type="http://schemas.openxmlformats.org/officeDocument/2006/relationships/hyperlink" Target="http://pbs.twimg.com/profile_images/1026810662964654081/k_fZ3hL1_normal.jpg" TargetMode="External"/><Relationship Id="rId3117" Type="http://schemas.openxmlformats.org/officeDocument/2006/relationships/hyperlink" Target="http://pbs.twimg.com/profile_images/988051217984245766/vHkg6PeD_normal.jpg" TargetMode="External"/><Relationship Id="rId6687" Type="http://schemas.openxmlformats.org/officeDocument/2006/relationships/hyperlink" Target="https://twitter.com/gerardopardotar/status/1065248106525143045" TargetMode="External"/><Relationship Id="rId7738" Type="http://schemas.openxmlformats.org/officeDocument/2006/relationships/hyperlink" Target="https://twitter.com/humantalentmana/status/1066643781540372480" TargetMode="External"/><Relationship Id="rId5289" Type="http://schemas.openxmlformats.org/officeDocument/2006/relationships/hyperlink" Target="http://pbs.twimg.com/profile_images/862018333184593921/d4mn1k7Y_normal.jpg" TargetMode="External"/><Relationship Id="rId9160" Type="http://schemas.openxmlformats.org/officeDocument/2006/relationships/hyperlink" Target="https://twitter.com/arikring/status/1065247879936319488" TargetMode="External"/><Relationship Id="rId2200" Type="http://schemas.openxmlformats.org/officeDocument/2006/relationships/hyperlink" Target="http://pbs.twimg.com/profile_images/823548309839089664/PURv3du5_normal.jpg" TargetMode="External"/><Relationship Id="rId1899" Type="http://schemas.openxmlformats.org/officeDocument/2006/relationships/hyperlink" Target="http://pbs.twimg.com/profile_images/1013244482282668032/BO0D4lYb_normal.jpg" TargetMode="External"/><Relationship Id="rId4372" Type="http://schemas.openxmlformats.org/officeDocument/2006/relationships/hyperlink" Target="http://pbs.twimg.com/profile_images/1708625808/Motor_City_Volt_normal.jpg" TargetMode="External"/><Relationship Id="rId5770" Type="http://schemas.openxmlformats.org/officeDocument/2006/relationships/hyperlink" Target="https://twitter.com/gabferrieri/status/1064832939777765376" TargetMode="External"/><Relationship Id="rId6821" Type="http://schemas.openxmlformats.org/officeDocument/2006/relationships/hyperlink" Target="https://twitter.com/clearfife/status/1065248412675780609" TargetMode="External"/><Relationship Id="rId4025" Type="http://schemas.openxmlformats.org/officeDocument/2006/relationships/hyperlink" Target="http://pbs.twimg.com/profile_images/1007344781050048512/tThzjCI__normal.jpg" TargetMode="External"/><Relationship Id="rId5423" Type="http://schemas.openxmlformats.org/officeDocument/2006/relationships/hyperlink" Target="http://pbs.twimg.com/profile_images/757649822740611073/CV_3K6GO_normal.jpg" TargetMode="External"/><Relationship Id="rId8993" Type="http://schemas.openxmlformats.org/officeDocument/2006/relationships/hyperlink" Target="https://twitter.com/hanslak/status/1065000936026906625" TargetMode="External"/><Relationship Id="rId7595" Type="http://schemas.openxmlformats.org/officeDocument/2006/relationships/hyperlink" Target="https://twitter.com/andreambassi/status/1065991740421808128" TargetMode="External"/><Relationship Id="rId8646" Type="http://schemas.openxmlformats.org/officeDocument/2006/relationships/hyperlink" Target="https://twitter.com/itsmypresident/status/1064995924336873478" TargetMode="External"/><Relationship Id="rId6197" Type="http://schemas.openxmlformats.org/officeDocument/2006/relationships/hyperlink" Target="https://twitter.com/masstrainingspa/status/1064999495430283265" TargetMode="External"/><Relationship Id="rId7248" Type="http://schemas.openxmlformats.org/officeDocument/2006/relationships/hyperlink" Target="https://twitter.com/cluster_lgca/status/1065520204493541376" TargetMode="External"/><Relationship Id="rId10229" Type="http://schemas.openxmlformats.org/officeDocument/2006/relationships/hyperlink" Target="https://twitter.com/fraskuzza/status/1068259629216473089" TargetMode="External"/><Relationship Id="rId3858" Type="http://schemas.openxmlformats.org/officeDocument/2006/relationships/hyperlink" Target="http://pbs.twimg.com/profile_images/1035811142084513794/cLbwXS82_normal.jpg" TargetMode="External"/><Relationship Id="rId4909" Type="http://schemas.openxmlformats.org/officeDocument/2006/relationships/hyperlink" Target="http://pbs.twimg.com/profile_images/792870754476027904/ZRE5lFgt_normal.jpg" TargetMode="External"/><Relationship Id="rId779" Type="http://schemas.openxmlformats.org/officeDocument/2006/relationships/hyperlink" Target="https://pbs.twimg.com/ext_tw_video_thumb/1064994060551839745/pu/img/z-d4LAi9-rF_EBiG.jpg" TargetMode="External"/><Relationship Id="rId5280" Type="http://schemas.openxmlformats.org/officeDocument/2006/relationships/hyperlink" Target="http://pbs.twimg.com/profile_images/862018333184593921/d4mn1k7Y_normal.jpg" TargetMode="External"/><Relationship Id="rId6331" Type="http://schemas.openxmlformats.org/officeDocument/2006/relationships/hyperlink" Target="https://twitter.com/postnormalera/status/1065097922394632193" TargetMode="External"/><Relationship Id="rId1890" Type="http://schemas.openxmlformats.org/officeDocument/2006/relationships/hyperlink" Target="http://pbs.twimg.com/profile_images/773961490713935872/9hG2zSrE_normal.jpg" TargetMode="External"/><Relationship Id="rId2941" Type="http://schemas.openxmlformats.org/officeDocument/2006/relationships/hyperlink" Target="http://pbs.twimg.com/profile_images/460395062615371777/TyHGa6Rp_normal.jpeg" TargetMode="External"/><Relationship Id="rId8156" Type="http://schemas.openxmlformats.org/officeDocument/2006/relationships/hyperlink" Target="https://twitter.com/ecodellastampa/status/1067417938771103744" TargetMode="External"/><Relationship Id="rId9207" Type="http://schemas.openxmlformats.org/officeDocument/2006/relationships/hyperlink" Target="https://twitter.com/ashasitati/status/1067674411384430592" TargetMode="External"/><Relationship Id="rId9554" Type="http://schemas.openxmlformats.org/officeDocument/2006/relationships/hyperlink" Target="https://twitter.com/drumgroup/status/1065292550846713857" TargetMode="External"/><Relationship Id="rId913" Type="http://schemas.openxmlformats.org/officeDocument/2006/relationships/hyperlink" Target="https://pbs.twimg.com/media/Ds6jO7VWsAAtsah.jpg" TargetMode="External"/><Relationship Id="rId1543" Type="http://schemas.openxmlformats.org/officeDocument/2006/relationships/hyperlink" Target="http://pbs.twimg.com/profile_images/1015329397929177088/9OR3sIzf_normal.jpg" TargetMode="External"/><Relationship Id="rId10086" Type="http://schemas.openxmlformats.org/officeDocument/2006/relationships/hyperlink" Target="https://twitter.com/ungreeneconomy/status/1067017710998089733" TargetMode="External"/><Relationship Id="rId4766" Type="http://schemas.openxmlformats.org/officeDocument/2006/relationships/hyperlink" Target="http://pbs.twimg.com/profile_images/1168393974/Maurizio_2007_normal.jpg" TargetMode="External"/><Relationship Id="rId5817" Type="http://schemas.openxmlformats.org/officeDocument/2006/relationships/hyperlink" Target="https://twitter.com/unsdg18/status/1064891495684235265" TargetMode="External"/><Relationship Id="rId3368" Type="http://schemas.openxmlformats.org/officeDocument/2006/relationships/hyperlink" Target="http://pbs.twimg.com/profile_images/1060131893734227968/kYKKHB4y_normal.jpg" TargetMode="External"/><Relationship Id="rId3782" Type="http://schemas.openxmlformats.org/officeDocument/2006/relationships/hyperlink" Target="http://pbs.twimg.com/profile_images/954803787969060866/BTtHOKHV_normal.jpg" TargetMode="External"/><Relationship Id="rId4419" Type="http://schemas.openxmlformats.org/officeDocument/2006/relationships/hyperlink" Target="http://pbs.twimg.com/profile_images/834685535591469056/KNKDJrcW_normal.jpg" TargetMode="External"/><Relationship Id="rId4833" Type="http://schemas.openxmlformats.org/officeDocument/2006/relationships/hyperlink" Target="http://pbs.twimg.com/profile_images/848928500606263296/SBiSfqiv_normal.jpg" TargetMode="External"/><Relationship Id="rId7989" Type="http://schemas.openxmlformats.org/officeDocument/2006/relationships/hyperlink" Target="https://twitter.com/kelownascott/status/1067125880009371648" TargetMode="External"/><Relationship Id="rId10220" Type="http://schemas.openxmlformats.org/officeDocument/2006/relationships/hyperlink" Target="https://twitter.com/ggkplatform/status/1067738163555254272" TargetMode="External"/><Relationship Id="rId289" Type="http://schemas.openxmlformats.org/officeDocument/2006/relationships/hyperlink" Target="http://ggkp.org/ZwF" TargetMode="External"/><Relationship Id="rId2384" Type="http://schemas.openxmlformats.org/officeDocument/2006/relationships/hyperlink" Target="http://pbs.twimg.com/profile_images/976832774110883842/Av8YW5cV_normal.jpg" TargetMode="External"/><Relationship Id="rId3435" Type="http://schemas.openxmlformats.org/officeDocument/2006/relationships/hyperlink" Target="http://pbs.twimg.com/profile_images/963511096467447810/qSq_8szq_normal.jpg" TargetMode="External"/><Relationship Id="rId356" Type="http://schemas.openxmlformats.org/officeDocument/2006/relationships/hyperlink" Target="https://twitter.com/ClimateActionNE/status/1067365326503976961" TargetMode="External"/><Relationship Id="rId770" Type="http://schemas.openxmlformats.org/officeDocument/2006/relationships/hyperlink" Target="https://pbs.twimg.com/ext_tw_video_thumb/1064994060551839745/pu/img/z-d4LAi9-rF_EBiG.jpg" TargetMode="External"/><Relationship Id="rId2037" Type="http://schemas.openxmlformats.org/officeDocument/2006/relationships/hyperlink" Target="http://pbs.twimg.com/profile_images/973624743143206912/iMCF80pA_normal.jpg" TargetMode="External"/><Relationship Id="rId2451" Type="http://schemas.openxmlformats.org/officeDocument/2006/relationships/hyperlink" Target="http://pbs.twimg.com/profile_images/982037329949876224/3aVk_68W_normal.jpg" TargetMode="External"/><Relationship Id="rId4900" Type="http://schemas.openxmlformats.org/officeDocument/2006/relationships/hyperlink" Target="http://pbs.twimg.com/profile_images/848928500606263296/SBiSfqiv_normal.jpg" TargetMode="External"/><Relationship Id="rId6658" Type="http://schemas.openxmlformats.org/officeDocument/2006/relationships/hyperlink" Target="https://twitter.com/michaelpurvis64/status/1065202153675870208" TargetMode="External"/><Relationship Id="rId9064" Type="http://schemas.openxmlformats.org/officeDocument/2006/relationships/hyperlink" Target="https://twitter.com/hanslak/status/1065000936026906625" TargetMode="External"/><Relationship Id="rId423" Type="http://schemas.openxmlformats.org/officeDocument/2006/relationships/hyperlink" Target="https://twitter.com/BBCAfrica/status/1067574066020794368" TargetMode="External"/><Relationship Id="rId1053" Type="http://schemas.openxmlformats.org/officeDocument/2006/relationships/hyperlink" Target="http://pbs.twimg.com/profile_images/667246577573064704/nIuSPESr_normal.jpg" TargetMode="External"/><Relationship Id="rId2104" Type="http://schemas.openxmlformats.org/officeDocument/2006/relationships/hyperlink" Target="http://pbs.twimg.com/profile_images/1026810662964654081/k_fZ3hL1_normal.jpg" TargetMode="External"/><Relationship Id="rId3502" Type="http://schemas.openxmlformats.org/officeDocument/2006/relationships/hyperlink" Target="http://pbs.twimg.com/profile_images/932550580958003201/PgSj21ZV_normal.jpg" TargetMode="External"/><Relationship Id="rId7709" Type="http://schemas.openxmlformats.org/officeDocument/2006/relationships/hyperlink" Target="https://twitter.com/confindustrial/status/1065877889504169984" TargetMode="External"/><Relationship Id="rId8080" Type="http://schemas.openxmlformats.org/officeDocument/2006/relationships/hyperlink" Target="https://twitter.com/cansouthasia/status/1067333778526240769" TargetMode="External"/><Relationship Id="rId9131" Type="http://schemas.openxmlformats.org/officeDocument/2006/relationships/hyperlink" Target="https://twitter.com/adamrogers2030/status/1065260637855645696" TargetMode="External"/><Relationship Id="rId5674" Type="http://schemas.openxmlformats.org/officeDocument/2006/relationships/hyperlink" Target="http://pbs.twimg.com/profile_images/969896133895081984/v5IUNdpH_normal.jpg" TargetMode="External"/><Relationship Id="rId6725" Type="http://schemas.openxmlformats.org/officeDocument/2006/relationships/hyperlink" Target="https://twitter.com/gerardopardotar/status/1065248106525143045" TargetMode="External"/><Relationship Id="rId1120" Type="http://schemas.openxmlformats.org/officeDocument/2006/relationships/hyperlink" Target="http://pbs.twimg.com/profile_images/1488218591/Ritaglio_Social_normal.JPG" TargetMode="External"/><Relationship Id="rId4276" Type="http://schemas.openxmlformats.org/officeDocument/2006/relationships/hyperlink" Target="http://pbs.twimg.com/profile_images/1007344781050048512/tThzjCI__normal.jpg" TargetMode="External"/><Relationship Id="rId4690" Type="http://schemas.openxmlformats.org/officeDocument/2006/relationships/hyperlink" Target="http://pbs.twimg.com/profile_images/1048982914321604608/9nY3K1QN_normal.jpg" TargetMode="External"/><Relationship Id="rId5327" Type="http://schemas.openxmlformats.org/officeDocument/2006/relationships/hyperlink" Target="http://pbs.twimg.com/profile_images/857175048372850690/G9VlITzQ_normal.jpg" TargetMode="External"/><Relationship Id="rId5741" Type="http://schemas.openxmlformats.org/officeDocument/2006/relationships/hyperlink" Target="https://twitter.com/julianbarungi/status/1064800746573611011" TargetMode="External"/><Relationship Id="rId8897" Type="http://schemas.openxmlformats.org/officeDocument/2006/relationships/hyperlink" Target="https://twitter.com/jgrobicki/status/1065197772696158208" TargetMode="External"/><Relationship Id="rId9948" Type="http://schemas.openxmlformats.org/officeDocument/2006/relationships/hyperlink" Target="https://twitter.com/natcapcoalition/status/1065982546440331264" TargetMode="External"/><Relationship Id="rId1937" Type="http://schemas.openxmlformats.org/officeDocument/2006/relationships/hyperlink" Target="http://pbs.twimg.com/profile_images/1013244482282668032/BO0D4lYb_normal.jpg" TargetMode="External"/><Relationship Id="rId3292" Type="http://schemas.openxmlformats.org/officeDocument/2006/relationships/hyperlink" Target="https://pbs.twimg.com/media/Ds87XueWwAAEGNV.jpg" TargetMode="External"/><Relationship Id="rId4343" Type="http://schemas.openxmlformats.org/officeDocument/2006/relationships/hyperlink" Target="http://pbs.twimg.com/profile_images/853192397207072768/bRdmUOOp_normal.jpg" TargetMode="External"/><Relationship Id="rId7499" Type="http://schemas.openxmlformats.org/officeDocument/2006/relationships/hyperlink" Target="https://twitter.com/lucartgroup/status/1064839178523951104" TargetMode="External"/><Relationship Id="rId8964" Type="http://schemas.openxmlformats.org/officeDocument/2006/relationships/hyperlink" Target="https://twitter.com/adamrogers2030/status/1065260637855645696" TargetMode="External"/><Relationship Id="rId4410" Type="http://schemas.openxmlformats.org/officeDocument/2006/relationships/hyperlink" Target="http://pbs.twimg.com/profile_images/834685535591469056/KNKDJrcW_normal.jpg" TargetMode="External"/><Relationship Id="rId7566" Type="http://schemas.openxmlformats.org/officeDocument/2006/relationships/hyperlink" Target="https://twitter.com/asieros/status/1065234696026681344" TargetMode="External"/><Relationship Id="rId8617" Type="http://schemas.openxmlformats.org/officeDocument/2006/relationships/hyperlink" Target="https://twitter.com/amazingchevvolt/status/1064996058982273024" TargetMode="External"/><Relationship Id="rId280" Type="http://schemas.openxmlformats.org/officeDocument/2006/relationships/hyperlink" Target="http://bit.ly/29gRFEa" TargetMode="External"/><Relationship Id="rId3012" Type="http://schemas.openxmlformats.org/officeDocument/2006/relationships/hyperlink" Target="http://pbs.twimg.com/profile_images/892059434586865664/aEj1_evP_normal.jpg" TargetMode="External"/><Relationship Id="rId6168" Type="http://schemas.openxmlformats.org/officeDocument/2006/relationships/hyperlink" Target="https://twitter.com/masstrainingspa/status/1064999495430283265" TargetMode="External"/><Relationship Id="rId6582" Type="http://schemas.openxmlformats.org/officeDocument/2006/relationships/hyperlink" Target="https://twitter.com/ahbusolife/status/1065201397946351617" TargetMode="External"/><Relationship Id="rId7219" Type="http://schemas.openxmlformats.org/officeDocument/2006/relationships/hyperlink" Target="https://twitter.com/matnardi/status/1065475148197826560" TargetMode="External"/><Relationship Id="rId7980" Type="http://schemas.openxmlformats.org/officeDocument/2006/relationships/hyperlink" Target="https://twitter.com/sdesertboots/status/1067124204557004802" TargetMode="External"/><Relationship Id="rId5184" Type="http://schemas.openxmlformats.org/officeDocument/2006/relationships/hyperlink" Target="http://pbs.twimg.com/profile_images/791907467500412928/IZ3mjrMR_normal.jpg" TargetMode="External"/><Relationship Id="rId6235" Type="http://schemas.openxmlformats.org/officeDocument/2006/relationships/hyperlink" Target="https://twitter.com/andresvilarino/status/1065007001611235333" TargetMode="External"/><Relationship Id="rId7633" Type="http://schemas.openxmlformats.org/officeDocument/2006/relationships/hyperlink" Target="https://twitter.com/gggicolombia/status/1066015649212837888" TargetMode="External"/><Relationship Id="rId2778" Type="http://schemas.openxmlformats.org/officeDocument/2006/relationships/hyperlink" Target="http://pbs.twimg.com/profile_images/847470705075605505/AS8jE4Mp_normal.jpg" TargetMode="External"/><Relationship Id="rId3829" Type="http://schemas.openxmlformats.org/officeDocument/2006/relationships/hyperlink" Target="http://pbs.twimg.com/profile_images/1062470020717047808/mJYgVZk4_normal.jpg" TargetMode="External"/><Relationship Id="rId7700" Type="http://schemas.openxmlformats.org/officeDocument/2006/relationships/hyperlink" Target="https://twitter.com/reglombardia/status/1065872233044869121" TargetMode="External"/><Relationship Id="rId1794" Type="http://schemas.openxmlformats.org/officeDocument/2006/relationships/hyperlink" Target="http://pbs.twimg.com/profile_images/1058835226678489088/kCGrxDrq_normal.jpg" TargetMode="External"/><Relationship Id="rId2845" Type="http://schemas.openxmlformats.org/officeDocument/2006/relationships/hyperlink" Target="http://pbs.twimg.com/profile_images/831033306615521280/IgvE3pOf_normal.jpg" TargetMode="External"/><Relationship Id="rId5251" Type="http://schemas.openxmlformats.org/officeDocument/2006/relationships/hyperlink" Target="http://pbs.twimg.com/profile_images/431377315168149504/5F8KXrvs_normal.png" TargetMode="External"/><Relationship Id="rId6302" Type="http://schemas.openxmlformats.org/officeDocument/2006/relationships/hyperlink" Target="https://twitter.com/uzaypartisi/status/1065011115917221888" TargetMode="External"/><Relationship Id="rId9458" Type="http://schemas.openxmlformats.org/officeDocument/2006/relationships/hyperlink" Target="https://twitter.com/kateunacanada/status/1067799739331153920" TargetMode="External"/><Relationship Id="rId9872" Type="http://schemas.openxmlformats.org/officeDocument/2006/relationships/hyperlink" Target="https://twitter.com/saberstianzw/status/1065883720287223808" TargetMode="External"/><Relationship Id="rId86" Type="http://schemas.openxmlformats.org/officeDocument/2006/relationships/hyperlink" Target="https://twitter.com/2EWWR/status/1062698835611389952" TargetMode="External"/><Relationship Id="rId817" Type="http://schemas.openxmlformats.org/officeDocument/2006/relationships/hyperlink" Target="https://pbs.twimg.com/media/Ds_9M6GWoAAH3sn.jpg" TargetMode="External"/><Relationship Id="rId1447" Type="http://schemas.openxmlformats.org/officeDocument/2006/relationships/hyperlink" Target="http://pbs.twimg.com/profile_images/951904939449769985/8nctcqUY_normal.jpg" TargetMode="External"/><Relationship Id="rId1861" Type="http://schemas.openxmlformats.org/officeDocument/2006/relationships/hyperlink" Target="http://pbs.twimg.com/profile_images/1052257766017048577/2zNqNVCe_normal.jpg" TargetMode="External"/><Relationship Id="rId2912" Type="http://schemas.openxmlformats.org/officeDocument/2006/relationships/hyperlink" Target="http://pbs.twimg.com/profile_images/999849831022538752/p3M6z4hD_normal.jpg" TargetMode="External"/><Relationship Id="rId8474" Type="http://schemas.openxmlformats.org/officeDocument/2006/relationships/hyperlink" Target="https://twitter.com/takeheight/status/1065090573252485120" TargetMode="External"/><Relationship Id="rId9525" Type="http://schemas.openxmlformats.org/officeDocument/2006/relationships/hyperlink" Target="https://twitter.com/sharonenv1/status/1065313789124493312" TargetMode="External"/><Relationship Id="rId1514" Type="http://schemas.openxmlformats.org/officeDocument/2006/relationships/hyperlink" Target="http://pbs.twimg.com/profile_images/1015329397929177088/9OR3sIzf_normal.jpg" TargetMode="External"/><Relationship Id="rId7076" Type="http://schemas.openxmlformats.org/officeDocument/2006/relationships/hyperlink" Target="https://twitter.com/beachyr0/status/1065314316130250753" TargetMode="External"/><Relationship Id="rId7490" Type="http://schemas.openxmlformats.org/officeDocument/2006/relationships/hyperlink" Target="https://twitter.com/lucabarton/status/1065709555332653057" TargetMode="External"/><Relationship Id="rId8127" Type="http://schemas.openxmlformats.org/officeDocument/2006/relationships/hyperlink" Target="https://twitter.com/ethical_banking/status/1067400683547226113" TargetMode="External"/><Relationship Id="rId8541" Type="http://schemas.openxmlformats.org/officeDocument/2006/relationships/hyperlink" Target="https://twitter.com/adamsfrt11/status/1065090181722705921" TargetMode="External"/><Relationship Id="rId10057" Type="http://schemas.openxmlformats.org/officeDocument/2006/relationships/hyperlink" Target="https://twitter.com/ggkplatform/status/1067340787208335360" TargetMode="External"/><Relationship Id="rId3686" Type="http://schemas.openxmlformats.org/officeDocument/2006/relationships/hyperlink" Target="http://pbs.twimg.com/profile_images/2418963454/whcsamzdrkytcaoapla1_normal.jpeg" TargetMode="External"/><Relationship Id="rId6092" Type="http://schemas.openxmlformats.org/officeDocument/2006/relationships/hyperlink" Target="https://twitter.com/didierdelmer/status/1064997759902801920" TargetMode="External"/><Relationship Id="rId7143" Type="http://schemas.openxmlformats.org/officeDocument/2006/relationships/hyperlink" Target="https://twitter.com/bryanmbirimi/status/1065381150246477824" TargetMode="External"/><Relationship Id="rId10124" Type="http://schemas.openxmlformats.org/officeDocument/2006/relationships/hyperlink" Target="https://twitter.com/boostfellowship/status/1068153365589368834" TargetMode="External"/><Relationship Id="rId10471" Type="http://schemas.openxmlformats.org/officeDocument/2006/relationships/hyperlink" Target="https://api.twitter.com/1.1/geo/id/71771c7c692226ab.json" TargetMode="External"/><Relationship Id="rId2288" Type="http://schemas.openxmlformats.org/officeDocument/2006/relationships/hyperlink" Target="https://pbs.twimg.com/media/Dshxa0DXoAEWf4h.jpg" TargetMode="External"/><Relationship Id="rId3339" Type="http://schemas.openxmlformats.org/officeDocument/2006/relationships/hyperlink" Target="http://pbs.twimg.com/profile_images/811364543305629696/tQaQcDzA_normal.jpg" TargetMode="External"/><Relationship Id="rId4737" Type="http://schemas.openxmlformats.org/officeDocument/2006/relationships/hyperlink" Target="http://pbs.twimg.com/profile_images/1053327738583613445/_aqkFrvL_normal.jpg" TargetMode="External"/><Relationship Id="rId7210" Type="http://schemas.openxmlformats.org/officeDocument/2006/relationships/hyperlink" Target="https://twitter.com/namasterthere/status/1065440867513761792" TargetMode="External"/><Relationship Id="rId3753" Type="http://schemas.openxmlformats.org/officeDocument/2006/relationships/hyperlink" Target="http://pbs.twimg.com/profile_images/1018525196670722056/EyJoswzM_normal.jpg" TargetMode="External"/><Relationship Id="rId4804" Type="http://schemas.openxmlformats.org/officeDocument/2006/relationships/hyperlink" Target="http://pbs.twimg.com/profile_images/935949277444149249/qY2P9Ze__normal.jpg" TargetMode="External"/><Relationship Id="rId674" Type="http://schemas.openxmlformats.org/officeDocument/2006/relationships/hyperlink" Target="https://pbs.twimg.com/media/Dscm79mXgAEXFrO.jpg" TargetMode="External"/><Relationship Id="rId2355" Type="http://schemas.openxmlformats.org/officeDocument/2006/relationships/hyperlink" Target="http://pbs.twimg.com/profile_images/884650446513512448/-srkJ7sd_normal.jpg" TargetMode="External"/><Relationship Id="rId3406" Type="http://schemas.openxmlformats.org/officeDocument/2006/relationships/hyperlink" Target="http://pbs.twimg.com/profile_images/539386934637129730/MVUc_PGX_normal.jpeg" TargetMode="External"/><Relationship Id="rId3820" Type="http://schemas.openxmlformats.org/officeDocument/2006/relationships/hyperlink" Target="http://pbs.twimg.com/profile_images/1062470020717047808/mJYgVZk4_normal.jpg" TargetMode="External"/><Relationship Id="rId6976" Type="http://schemas.openxmlformats.org/officeDocument/2006/relationships/hyperlink" Target="https://twitter.com/jiwimc/status/1065288789319401473" TargetMode="External"/><Relationship Id="rId9382" Type="http://schemas.openxmlformats.org/officeDocument/2006/relationships/hyperlink" Target="https://twitter.com/energyreporters/status/1067012590394593282" TargetMode="External"/><Relationship Id="rId327" Type="http://schemas.openxmlformats.org/officeDocument/2006/relationships/hyperlink" Target="http://www.ansa.it/canale_ambiente/notizie/energia/2018/11/08/biometano-9-impianti-in-italia-entro-il-2018_84b02d9f-2196-4d55-812a-ea707547bad5.html" TargetMode="External"/><Relationship Id="rId741" Type="http://schemas.openxmlformats.org/officeDocument/2006/relationships/hyperlink" Target="https://pbs.twimg.com/media/Ds3-aYhUcAAG616.jpg" TargetMode="External"/><Relationship Id="rId1371" Type="http://schemas.openxmlformats.org/officeDocument/2006/relationships/hyperlink" Target="http://pbs.twimg.com/profile_images/1055942578061934594/1OCmu3NR_normal.jpg" TargetMode="External"/><Relationship Id="rId2008" Type="http://schemas.openxmlformats.org/officeDocument/2006/relationships/hyperlink" Target="http://pbs.twimg.com/profile_images/985941941849415689/P8e1rsi-_normal.jpg" TargetMode="External"/><Relationship Id="rId2422" Type="http://schemas.openxmlformats.org/officeDocument/2006/relationships/hyperlink" Target="http://pbs.twimg.com/profile_images/976832774110883842/Av8YW5cV_normal.jpg" TargetMode="External"/><Relationship Id="rId5578" Type="http://schemas.openxmlformats.org/officeDocument/2006/relationships/hyperlink" Target="http://pbs.twimg.com/profile_images/656313453263638528/gyeXMOOe_normal.jpg" TargetMode="External"/><Relationship Id="rId5992" Type="http://schemas.openxmlformats.org/officeDocument/2006/relationships/hyperlink" Target="https://twitter.com/worldgreenfound/status/1064994996321947648" TargetMode="External"/><Relationship Id="rId6629" Type="http://schemas.openxmlformats.org/officeDocument/2006/relationships/hyperlink" Target="https://twitter.com/michaelpurvis64/status/1065202153675870208" TargetMode="External"/><Relationship Id="rId9035" Type="http://schemas.openxmlformats.org/officeDocument/2006/relationships/hyperlink" Target="https://twitter.com/paula_piccard/status/1064996954210557958" TargetMode="External"/><Relationship Id="rId1024" Type="http://schemas.openxmlformats.org/officeDocument/2006/relationships/hyperlink" Target="https://pbs.twimg.com/media/Ds6_C4nXcAA6ouO.jpg" TargetMode="External"/><Relationship Id="rId4594" Type="http://schemas.openxmlformats.org/officeDocument/2006/relationships/hyperlink" Target="http://pbs.twimg.com/profile_images/983608576324390912/Rqh_vmQE_normal.jpg" TargetMode="External"/><Relationship Id="rId5645" Type="http://schemas.openxmlformats.org/officeDocument/2006/relationships/hyperlink" Target="http://pbs.twimg.com/profile_images/1032744762477092871/JvQYQydZ_normal.jpg" TargetMode="External"/><Relationship Id="rId8051" Type="http://schemas.openxmlformats.org/officeDocument/2006/relationships/hyperlink" Target="https://twitter.com/aleee_d/status/1067231206239100928" TargetMode="External"/><Relationship Id="rId9102" Type="http://schemas.openxmlformats.org/officeDocument/2006/relationships/hyperlink" Target="https://twitter.com/jlazaro/status/1065150868285198336" TargetMode="External"/><Relationship Id="rId3196" Type="http://schemas.openxmlformats.org/officeDocument/2006/relationships/hyperlink" Target="http://pbs.twimg.com/profile_images/884734269008097280/5ZnZ4qWd_normal.jpg" TargetMode="External"/><Relationship Id="rId4247" Type="http://schemas.openxmlformats.org/officeDocument/2006/relationships/hyperlink" Target="http://pbs.twimg.com/profile_images/2418963454/whcsamzdrkytcaoapla1_normal.jpeg" TargetMode="External"/><Relationship Id="rId4661" Type="http://schemas.openxmlformats.org/officeDocument/2006/relationships/hyperlink" Target="https://pbs.twimg.com/media/DtFWxmtXgAAlqk8.jpg" TargetMode="External"/><Relationship Id="rId8868" Type="http://schemas.openxmlformats.org/officeDocument/2006/relationships/hyperlink" Target="https://twitter.com/adamrogers2030/status/1065260637855645696" TargetMode="External"/><Relationship Id="rId3263" Type="http://schemas.openxmlformats.org/officeDocument/2006/relationships/hyperlink" Target="http://pbs.twimg.com/profile_images/1411524186/s-hearts-p_normal.jpg" TargetMode="External"/><Relationship Id="rId4314" Type="http://schemas.openxmlformats.org/officeDocument/2006/relationships/hyperlink" Target="http://pbs.twimg.com/profile_images/1007344781050048512/tThzjCI__normal.jpg" TargetMode="External"/><Relationship Id="rId5712" Type="http://schemas.openxmlformats.org/officeDocument/2006/relationships/hyperlink" Target="https://pbs.twimg.com/media/DrFuI8cXcAAY4iR.jpg" TargetMode="External"/><Relationship Id="rId9919" Type="http://schemas.openxmlformats.org/officeDocument/2006/relationships/hyperlink" Target="https://twitter.com/unep_fi/status/1065982414206439424" TargetMode="External"/><Relationship Id="rId184" Type="http://schemas.openxmlformats.org/officeDocument/2006/relationships/hyperlink" Target="http://ggkp.org/ZwF" TargetMode="External"/><Relationship Id="rId1908" Type="http://schemas.openxmlformats.org/officeDocument/2006/relationships/hyperlink" Target="http://pbs.twimg.com/profile_images/1013244482282668032/BO0D4lYb_normal.jpg" TargetMode="External"/><Relationship Id="rId7884" Type="http://schemas.openxmlformats.org/officeDocument/2006/relationships/hyperlink" Target="https://twitter.com/sdgsbot/status/1066363910519967745" TargetMode="External"/><Relationship Id="rId8935" Type="http://schemas.openxmlformats.org/officeDocument/2006/relationships/hyperlink" Target="https://twitter.com/seth_leitman/status/1065098964544958464" TargetMode="External"/><Relationship Id="rId251" Type="http://schemas.openxmlformats.org/officeDocument/2006/relationships/hyperlink" Target="https://twitter.com/Gbujiedan19/status/1067466408647372802" TargetMode="External"/><Relationship Id="rId3330" Type="http://schemas.openxmlformats.org/officeDocument/2006/relationships/hyperlink" Target="http://pbs.twimg.com/profile_images/761649766145064960/TQUNsSb5_normal.jpg" TargetMode="External"/><Relationship Id="rId5088" Type="http://schemas.openxmlformats.org/officeDocument/2006/relationships/hyperlink" Target="http://pbs.twimg.com/profile_images/823637236889559041/DflyrUxu_normal.jpg" TargetMode="External"/><Relationship Id="rId6139" Type="http://schemas.openxmlformats.org/officeDocument/2006/relationships/hyperlink" Target="https://twitter.com/thelegalfound_/status/1064998206860419072" TargetMode="External"/><Relationship Id="rId6486" Type="http://schemas.openxmlformats.org/officeDocument/2006/relationships/hyperlink" Target="https://twitter.com/swissnexchina/status/1065127090813513729" TargetMode="External"/><Relationship Id="rId7537" Type="http://schemas.openxmlformats.org/officeDocument/2006/relationships/hyperlink" Target="https://twitter.com/msuhubzw/status/1065906541407215616" TargetMode="External"/><Relationship Id="rId7951" Type="http://schemas.openxmlformats.org/officeDocument/2006/relationships/hyperlink" Target="https://twitter.com/futursostenible/status/1067115004552495105" TargetMode="External"/><Relationship Id="rId6553" Type="http://schemas.openxmlformats.org/officeDocument/2006/relationships/hyperlink" Target="https://twitter.com/pe_te_w/status/1065200303778222080" TargetMode="External"/><Relationship Id="rId7604" Type="http://schemas.openxmlformats.org/officeDocument/2006/relationships/hyperlink" Target="https://twitter.com/bamboooproducts/status/1065996911025491968" TargetMode="External"/><Relationship Id="rId1698" Type="http://schemas.openxmlformats.org/officeDocument/2006/relationships/hyperlink" Target="http://pbs.twimg.com/profile_images/1020083728184377344/NtdvxJnD_normal.jpg" TargetMode="External"/><Relationship Id="rId2749" Type="http://schemas.openxmlformats.org/officeDocument/2006/relationships/hyperlink" Target="https://pbs.twimg.com/media/DsbsKfpX4AAvVVO.jpg" TargetMode="External"/><Relationship Id="rId5155" Type="http://schemas.openxmlformats.org/officeDocument/2006/relationships/hyperlink" Target="http://pbs.twimg.com/profile_images/967744821124386816/Zlgr0nby_normal.jpg" TargetMode="External"/><Relationship Id="rId6206" Type="http://schemas.openxmlformats.org/officeDocument/2006/relationships/hyperlink" Target="https://twitter.com/masstrainingspa/status/1064999495430283265" TargetMode="External"/><Relationship Id="rId6620" Type="http://schemas.openxmlformats.org/officeDocument/2006/relationships/hyperlink" Target="https://twitter.com/michaelpurvis64/status/1065202153675870208" TargetMode="External"/><Relationship Id="rId9776" Type="http://schemas.openxmlformats.org/officeDocument/2006/relationships/hyperlink" Target="https://twitter.com/kbmpofu/status/1068129342679601152" TargetMode="External"/><Relationship Id="rId1765" Type="http://schemas.openxmlformats.org/officeDocument/2006/relationships/hyperlink" Target="http://pbs.twimg.com/profile_images/941600479053836288/kCE7kB2K_normal.jpg" TargetMode="External"/><Relationship Id="rId4171" Type="http://schemas.openxmlformats.org/officeDocument/2006/relationships/hyperlink" Target="http://pbs.twimg.com/profile_images/954138186082672647/gHzAnqPU_normal.jpg" TargetMode="External"/><Relationship Id="rId5222" Type="http://schemas.openxmlformats.org/officeDocument/2006/relationships/hyperlink" Target="https://pbs.twimg.com/media/Ds7DS0sWsAAH_J9.jpg" TargetMode="External"/><Relationship Id="rId8378" Type="http://schemas.openxmlformats.org/officeDocument/2006/relationships/hyperlink" Target="https://twitter.com/autrement_votre/status/1065140372081381376" TargetMode="External"/><Relationship Id="rId8792" Type="http://schemas.openxmlformats.org/officeDocument/2006/relationships/hyperlink" Target="https://twitter.com/tradomglobal/status/1065661509848743943" TargetMode="External"/><Relationship Id="rId9429" Type="http://schemas.openxmlformats.org/officeDocument/2006/relationships/hyperlink" Target="https://twitter.com/deangeli_giada/status/1067775052886749184" TargetMode="External"/><Relationship Id="rId57" Type="http://schemas.openxmlformats.org/officeDocument/2006/relationships/hyperlink" Target="https://buff.ly/2xSWWO0" TargetMode="External"/><Relationship Id="rId1418" Type="http://schemas.openxmlformats.org/officeDocument/2006/relationships/hyperlink" Target="http://pbs.twimg.com/profile_images/1050713730701582336/1me3RC0I_normal.jpg" TargetMode="External"/><Relationship Id="rId2816" Type="http://schemas.openxmlformats.org/officeDocument/2006/relationships/hyperlink" Target="http://pbs.twimg.com/profile_images/1023200499800125440/v0Onj2wV_normal.jpg" TargetMode="External"/><Relationship Id="rId7394" Type="http://schemas.openxmlformats.org/officeDocument/2006/relationships/hyperlink" Target="https://twitter.com/brucehenderson2/status/1065656912178499585" TargetMode="External"/><Relationship Id="rId8445" Type="http://schemas.openxmlformats.org/officeDocument/2006/relationships/hyperlink" Target="https://twitter.com/takeheight/status/1065090573252485120" TargetMode="External"/><Relationship Id="rId9843" Type="http://schemas.openxmlformats.org/officeDocument/2006/relationships/hyperlink" Target="https://twitter.com/garethhorsfield/status/1068159048346988544" TargetMode="External"/><Relationship Id="rId1832" Type="http://schemas.openxmlformats.org/officeDocument/2006/relationships/hyperlink" Target="http://pbs.twimg.com/profile_images/717366800694927362/eaF00hWL_normal.jpg" TargetMode="External"/><Relationship Id="rId4988" Type="http://schemas.openxmlformats.org/officeDocument/2006/relationships/hyperlink" Target="http://pbs.twimg.com/profile_images/939226307635957760/Tf39feq5_normal.jpg" TargetMode="External"/><Relationship Id="rId7047" Type="http://schemas.openxmlformats.org/officeDocument/2006/relationships/hyperlink" Target="https://twitter.com/beachyr0/status/1065314316130250753" TargetMode="External"/><Relationship Id="rId9910" Type="http://schemas.openxmlformats.org/officeDocument/2006/relationships/hyperlink" Target="https://twitter.com/vroumeas/status/1068167808729735169" TargetMode="External"/><Relationship Id="rId10375" Type="http://schemas.openxmlformats.org/officeDocument/2006/relationships/hyperlink" Target="https://twitter.com/climateactionne/status/1067406738897469441" TargetMode="External"/><Relationship Id="rId6063" Type="http://schemas.openxmlformats.org/officeDocument/2006/relationships/hyperlink" Target="https://twitter.com/didierdelmer/status/1064997759902801920" TargetMode="External"/><Relationship Id="rId7461" Type="http://schemas.openxmlformats.org/officeDocument/2006/relationships/hyperlink" Target="https://twitter.com/magreenbuilding/status/1065677801192345601" TargetMode="External"/><Relationship Id="rId8512" Type="http://schemas.openxmlformats.org/officeDocument/2006/relationships/hyperlink" Target="https://twitter.com/adamsfrt11/status/1065090181722705921" TargetMode="External"/><Relationship Id="rId10028" Type="http://schemas.openxmlformats.org/officeDocument/2006/relationships/hyperlink" Target="https://twitter.com/gecoalition/status/1064460355018113026" TargetMode="External"/><Relationship Id="rId10442" Type="http://schemas.openxmlformats.org/officeDocument/2006/relationships/hyperlink" Target="https://twitter.com/mancunianspring/status/1068259312672391169" TargetMode="External"/><Relationship Id="rId3657" Type="http://schemas.openxmlformats.org/officeDocument/2006/relationships/hyperlink" Target="http://pbs.twimg.com/profile_images/971389853156884480/wKqGfhrF_normal.jpg" TargetMode="External"/><Relationship Id="rId4708" Type="http://schemas.openxmlformats.org/officeDocument/2006/relationships/hyperlink" Target="http://pbs.twimg.com/profile_images/277597435/Ungu11_normal.jpg" TargetMode="External"/><Relationship Id="rId7114" Type="http://schemas.openxmlformats.org/officeDocument/2006/relationships/hyperlink" Target="https://twitter.com/lithiumspot/status/1065345248682000385" TargetMode="External"/><Relationship Id="rId578" Type="http://schemas.openxmlformats.org/officeDocument/2006/relationships/hyperlink" Target="https://www.unenvironment.org/news-and-stories/press-release/oecd-un-environment-and-world-bank-call-radical-shift-financing-low" TargetMode="External"/><Relationship Id="rId992" Type="http://schemas.openxmlformats.org/officeDocument/2006/relationships/hyperlink" Target="https://pbs.twimg.com/media/Ds_W3gDUwAAnkCO.jpg" TargetMode="External"/><Relationship Id="rId2259" Type="http://schemas.openxmlformats.org/officeDocument/2006/relationships/hyperlink" Target="http://pbs.twimg.com/profile_images/987666378684620801/NfnjxnEp_normal.jpg" TargetMode="External"/><Relationship Id="rId2673" Type="http://schemas.openxmlformats.org/officeDocument/2006/relationships/hyperlink" Target="http://pbs.twimg.com/profile_images/442759716750368768/LXUAzFP4_normal.jpeg" TargetMode="External"/><Relationship Id="rId3724" Type="http://schemas.openxmlformats.org/officeDocument/2006/relationships/hyperlink" Target="http://pbs.twimg.com/profile_images/1018525196670722056/EyJoswzM_normal.jpg" TargetMode="External"/><Relationship Id="rId6130" Type="http://schemas.openxmlformats.org/officeDocument/2006/relationships/hyperlink" Target="https://twitter.com/thelegalfound_/status/1064998206860419072" TargetMode="External"/><Relationship Id="rId9286" Type="http://schemas.openxmlformats.org/officeDocument/2006/relationships/hyperlink" Target="https://twitter.com/onditicalvin/status/1067706387126456321" TargetMode="External"/><Relationship Id="rId645" Type="http://schemas.openxmlformats.org/officeDocument/2006/relationships/hyperlink" Target="https://pbs.twimg.com/media/DsnCkyWWkAAUdFf.jpg" TargetMode="External"/><Relationship Id="rId1275" Type="http://schemas.openxmlformats.org/officeDocument/2006/relationships/hyperlink" Target="http://pbs.twimg.com/profile_images/879261217625387008/GDZ4kEQf_normal.jpg" TargetMode="External"/><Relationship Id="rId2326" Type="http://schemas.openxmlformats.org/officeDocument/2006/relationships/hyperlink" Target="http://pbs.twimg.com/profile_images/884650446513512448/-srkJ7sd_normal.jpg" TargetMode="External"/><Relationship Id="rId2740" Type="http://schemas.openxmlformats.org/officeDocument/2006/relationships/hyperlink" Target="http://pbs.twimg.com/profile_images/1025761841048379395/666P4Kkr_normal.jpg" TargetMode="External"/><Relationship Id="rId5896" Type="http://schemas.openxmlformats.org/officeDocument/2006/relationships/hyperlink" Target="https://twitter.com/powerinterfaith/status/1064912341471543296" TargetMode="External"/><Relationship Id="rId6947" Type="http://schemas.openxmlformats.org/officeDocument/2006/relationships/hyperlink" Target="https://twitter.com/jiwimc/status/1065288789319401473" TargetMode="External"/><Relationship Id="rId9353" Type="http://schemas.openxmlformats.org/officeDocument/2006/relationships/hyperlink" Target="https://twitter.com/oketeswaka/status/1067725185116196866" TargetMode="External"/><Relationship Id="rId712" Type="http://schemas.openxmlformats.org/officeDocument/2006/relationships/hyperlink" Target="https://pbs.twimg.com/media/Ds8KKZFX4AAux-9.jpg" TargetMode="External"/><Relationship Id="rId1342" Type="http://schemas.openxmlformats.org/officeDocument/2006/relationships/hyperlink" Target="http://pbs.twimg.com/profile_images/453485567682936832/JGWv2bBE_normal.png" TargetMode="External"/><Relationship Id="rId4498" Type="http://schemas.openxmlformats.org/officeDocument/2006/relationships/hyperlink" Target="http://pbs.twimg.com/profile_images/1617809043/realacci63648_img_normal.jpg" TargetMode="External"/><Relationship Id="rId5549" Type="http://schemas.openxmlformats.org/officeDocument/2006/relationships/hyperlink" Target="http://pbs.twimg.com/profile_images/429341368570216448/KnLLzPFR_normal.png" TargetMode="External"/><Relationship Id="rId9006" Type="http://schemas.openxmlformats.org/officeDocument/2006/relationships/hyperlink" Target="https://twitter.com/amazingchevvolt/status/1066647183896776704" TargetMode="External"/><Relationship Id="rId9420" Type="http://schemas.openxmlformats.org/officeDocument/2006/relationships/hyperlink" Target="https://twitter.com/cathleencrudden/status/1067749801415110656" TargetMode="External"/><Relationship Id="rId5963" Type="http://schemas.openxmlformats.org/officeDocument/2006/relationships/hyperlink" Target="https://twitter.com/worldgreenfound/status/1064994996321947648" TargetMode="External"/><Relationship Id="rId8022" Type="http://schemas.openxmlformats.org/officeDocument/2006/relationships/hyperlink" Target="https://twitter.com/kumikitamori/status/1067157203063357440" TargetMode="External"/><Relationship Id="rId3167" Type="http://schemas.openxmlformats.org/officeDocument/2006/relationships/hyperlink" Target="http://pbs.twimg.com/profile_images/878533181258907649/RL3-HX09_normal.jpg" TargetMode="External"/><Relationship Id="rId4565" Type="http://schemas.openxmlformats.org/officeDocument/2006/relationships/hyperlink" Target="http://pbs.twimg.com/profile_images/461391898263826432/hocy4dYd_normal.jpeg" TargetMode="External"/><Relationship Id="rId5616" Type="http://schemas.openxmlformats.org/officeDocument/2006/relationships/hyperlink" Target="http://pbs.twimg.com/profile_images/639319473900511236/PEcJuZyI_normal.jpg" TargetMode="External"/><Relationship Id="rId3581" Type="http://schemas.openxmlformats.org/officeDocument/2006/relationships/hyperlink" Target="http://pbs.twimg.com/profile_images/1018525196670722056/EyJoswzM_normal.jpg" TargetMode="External"/><Relationship Id="rId4218" Type="http://schemas.openxmlformats.org/officeDocument/2006/relationships/hyperlink" Target="http://pbs.twimg.com/profile_images/945865206135128064/VIrbfsiX_normal.jpg" TargetMode="External"/><Relationship Id="rId4632" Type="http://schemas.openxmlformats.org/officeDocument/2006/relationships/hyperlink" Target="http://pbs.twimg.com/profile_images/2953250617/31cc5a6d8fb1dd4cc6d0f5a7f4d48a96_normal.jpeg" TargetMode="External"/><Relationship Id="rId7788" Type="http://schemas.openxmlformats.org/officeDocument/2006/relationships/hyperlink" Target="https://twitter.com/johon_gutierrez/status/1066990834028081152" TargetMode="External"/><Relationship Id="rId8839" Type="http://schemas.openxmlformats.org/officeDocument/2006/relationships/hyperlink" Target="https://twitter.com/tradomglobal/status/1065661509848743943" TargetMode="External"/><Relationship Id="rId2183" Type="http://schemas.openxmlformats.org/officeDocument/2006/relationships/hyperlink" Target="http://pbs.twimg.com/profile_images/823548309839089664/PURv3du5_normal.jpg" TargetMode="External"/><Relationship Id="rId3234" Type="http://schemas.openxmlformats.org/officeDocument/2006/relationships/hyperlink" Target="http://pbs.twimg.com/profile_images/475398474511712258/6q1mLkfS_normal.jpeg" TargetMode="External"/><Relationship Id="rId7855" Type="http://schemas.openxmlformats.org/officeDocument/2006/relationships/hyperlink" Target="https://twitter.com/politicolucy/status/1067064241121869824" TargetMode="External"/><Relationship Id="rId8906" Type="http://schemas.openxmlformats.org/officeDocument/2006/relationships/hyperlink" Target="https://twitter.com/jgrobicki/status/1065197772696158208" TargetMode="External"/><Relationship Id="rId155" Type="http://schemas.openxmlformats.org/officeDocument/2006/relationships/hyperlink" Target="https://buff.ly/2xSWWO0" TargetMode="External"/><Relationship Id="rId2250" Type="http://schemas.openxmlformats.org/officeDocument/2006/relationships/hyperlink" Target="http://pbs.twimg.com/profile_images/987666378684620801/NfnjxnEp_normal.jpg" TargetMode="External"/><Relationship Id="rId3301" Type="http://schemas.openxmlformats.org/officeDocument/2006/relationships/hyperlink" Target="http://pbs.twimg.com/profile_images/701511207849750529/DHQ8sc43_normal.jpg" TargetMode="External"/><Relationship Id="rId6457" Type="http://schemas.openxmlformats.org/officeDocument/2006/relationships/hyperlink" Target="https://twitter.com/pflab/status/1065105182244159488" TargetMode="External"/><Relationship Id="rId6871" Type="http://schemas.openxmlformats.org/officeDocument/2006/relationships/hyperlink" Target="https://twitter.com/sufiy/status/1065248727726768129" TargetMode="External"/><Relationship Id="rId7508" Type="http://schemas.openxmlformats.org/officeDocument/2006/relationships/hyperlink" Target="https://twitter.com/gnellerba/status/1065857846477299712" TargetMode="External"/><Relationship Id="rId222" Type="http://schemas.openxmlformats.org/officeDocument/2006/relationships/hyperlink" Target="https://lnkd.in/eAJ2mpT" TargetMode="External"/><Relationship Id="rId5059" Type="http://schemas.openxmlformats.org/officeDocument/2006/relationships/hyperlink" Target="https://pbs.twimg.com/media/DtHPcFAXQAA71lb.jpg" TargetMode="External"/><Relationship Id="rId5473" Type="http://schemas.openxmlformats.org/officeDocument/2006/relationships/hyperlink" Target="https://pbs.twimg.com/media/DtBw4CvUcAAi6Wt.jpg" TargetMode="External"/><Relationship Id="rId6524" Type="http://schemas.openxmlformats.org/officeDocument/2006/relationships/hyperlink" Target="https://twitter.com/davidlavigno/status/1065186954180841472" TargetMode="External"/><Relationship Id="rId7922" Type="http://schemas.openxmlformats.org/officeDocument/2006/relationships/hyperlink" Target="https://twitter.com/energysvgtrust/status/1067085790281383937" TargetMode="External"/><Relationship Id="rId4075" Type="http://schemas.openxmlformats.org/officeDocument/2006/relationships/hyperlink" Target="http://pbs.twimg.com/profile_images/834685535591469056/KNKDJrcW_normal.jpg" TargetMode="External"/><Relationship Id="rId5126" Type="http://schemas.openxmlformats.org/officeDocument/2006/relationships/hyperlink" Target="http://pbs.twimg.com/profile_images/1059006243795337216/8M6MQhkc_normal.jpg" TargetMode="External"/><Relationship Id="rId1669" Type="http://schemas.openxmlformats.org/officeDocument/2006/relationships/hyperlink" Target="http://pbs.twimg.com/profile_images/1020083728184377344/NtdvxJnD_normal.jpg" TargetMode="External"/><Relationship Id="rId3091" Type="http://schemas.openxmlformats.org/officeDocument/2006/relationships/hyperlink" Target="http://pbs.twimg.com/profile_images/957581128424181761/MAAmFYLd_normal.jpg" TargetMode="External"/><Relationship Id="rId4142" Type="http://schemas.openxmlformats.org/officeDocument/2006/relationships/hyperlink" Target="http://pbs.twimg.com/profile_images/834685535591469056/KNKDJrcW_normal.jpg" TargetMode="External"/><Relationship Id="rId5540" Type="http://schemas.openxmlformats.org/officeDocument/2006/relationships/hyperlink" Target="http://pbs.twimg.com/profile_images/786122831901892608/VN-JIX7b_normal.jpg" TargetMode="External"/><Relationship Id="rId7298" Type="http://schemas.openxmlformats.org/officeDocument/2006/relationships/hyperlink" Target="https://twitter.com/honkwenda/status/1065566697229361152" TargetMode="External"/><Relationship Id="rId8349" Type="http://schemas.openxmlformats.org/officeDocument/2006/relationships/hyperlink" Target="https://twitter.com/autrement_votre/status/1065140372081381376" TargetMode="External"/><Relationship Id="rId8696" Type="http://schemas.openxmlformats.org/officeDocument/2006/relationships/hyperlink" Target="https://twitter.com/luribea68/status/1064996560344440842" TargetMode="External"/><Relationship Id="rId9747" Type="http://schemas.openxmlformats.org/officeDocument/2006/relationships/hyperlink" Target="https://twitter.com/goodnewsfinland/status/1068061424063315968" TargetMode="External"/><Relationship Id="rId1736" Type="http://schemas.openxmlformats.org/officeDocument/2006/relationships/hyperlink" Target="http://pbs.twimg.com/profile_images/633991237964533760/75uEz3QT_normal.jpg" TargetMode="External"/><Relationship Id="rId8763" Type="http://schemas.openxmlformats.org/officeDocument/2006/relationships/hyperlink" Target="https://twitter.com/paula_piccard/status/1064996954210557958" TargetMode="External"/><Relationship Id="rId9814" Type="http://schemas.openxmlformats.org/officeDocument/2006/relationships/hyperlink" Target="https://twitter.com/kimathinjebi/status/1068046688089190400" TargetMode="External"/><Relationship Id="rId10279" Type="http://schemas.openxmlformats.org/officeDocument/2006/relationships/hyperlink" Target="https://twitter.com/deepgreendesign/status/1064911035709026304" TargetMode="External"/><Relationship Id="rId28" Type="http://schemas.openxmlformats.org/officeDocument/2006/relationships/hyperlink" Target="https://youtu.be/KOrWF-81ObM" TargetMode="External"/><Relationship Id="rId1803" Type="http://schemas.openxmlformats.org/officeDocument/2006/relationships/hyperlink" Target="http://pbs.twimg.com/profile_images/1058835226678489088/kCGrxDrq_normal.jpg" TargetMode="External"/><Relationship Id="rId4959" Type="http://schemas.openxmlformats.org/officeDocument/2006/relationships/hyperlink" Target="http://pbs.twimg.com/profile_images/1066358489562443779/5FafmL8T_normal.jpg" TargetMode="External"/><Relationship Id="rId7365" Type="http://schemas.openxmlformats.org/officeDocument/2006/relationships/hyperlink" Target="https://twitter.com/brucehenderson2/status/1065656912178499585" TargetMode="External"/><Relationship Id="rId8416" Type="http://schemas.openxmlformats.org/officeDocument/2006/relationships/hyperlink" Target="https://twitter.com/jlazaro/status/1065150868285198336" TargetMode="External"/><Relationship Id="rId8830" Type="http://schemas.openxmlformats.org/officeDocument/2006/relationships/hyperlink" Target="https://twitter.com/tradomglobal/status/1065661509848743943" TargetMode="External"/><Relationship Id="rId10346" Type="http://schemas.openxmlformats.org/officeDocument/2006/relationships/hyperlink" Target="https://twitter.com/conventuslaw/status/1068398283704360961" TargetMode="External"/><Relationship Id="rId3975" Type="http://schemas.openxmlformats.org/officeDocument/2006/relationships/hyperlink" Target="http://pbs.twimg.com/profile_images/1434016259/mascaras20teatro1_normal.jpg" TargetMode="External"/><Relationship Id="rId6381" Type="http://schemas.openxmlformats.org/officeDocument/2006/relationships/hyperlink" Target="https://twitter.com/greenstorm2030/status/1065103768851746816" TargetMode="External"/><Relationship Id="rId7018" Type="http://schemas.openxmlformats.org/officeDocument/2006/relationships/hyperlink" Target="https://twitter.com/lmywa3/status/1065310046513434627" TargetMode="External"/><Relationship Id="rId7432" Type="http://schemas.openxmlformats.org/officeDocument/2006/relationships/hyperlink" Target="https://twitter.com/transforma_uy/status/1065614536206626816" TargetMode="External"/><Relationship Id="rId10413" Type="http://schemas.openxmlformats.org/officeDocument/2006/relationships/hyperlink" Target="https://twitter.com/mancunianspring/status/1067713987142451205" TargetMode="External"/><Relationship Id="rId896" Type="http://schemas.openxmlformats.org/officeDocument/2006/relationships/hyperlink" Target="https://pbs.twimg.com/media/DtFm4XOXgAANAyL.jpg" TargetMode="External"/><Relationship Id="rId2577" Type="http://schemas.openxmlformats.org/officeDocument/2006/relationships/hyperlink" Target="http://pbs.twimg.com/profile_images/694207679087022080/SFtuVV8S_normal.jpg" TargetMode="External"/><Relationship Id="rId3628" Type="http://schemas.openxmlformats.org/officeDocument/2006/relationships/hyperlink" Target="https://pbs.twimg.com/ext_tw_video_thumb/1064994060551839745/pu/img/z-d4LAi9-rF_EBiG.jpg" TargetMode="External"/><Relationship Id="rId6034" Type="http://schemas.openxmlformats.org/officeDocument/2006/relationships/hyperlink" Target="https://twitter.com/worldproject_fd/status/1064996799742504960" TargetMode="External"/><Relationship Id="rId549" Type="http://schemas.openxmlformats.org/officeDocument/2006/relationships/hyperlink" Target="https://twitter.com/MichaelPolanyi/status/1067456688058318848" TargetMode="External"/><Relationship Id="rId1179" Type="http://schemas.openxmlformats.org/officeDocument/2006/relationships/hyperlink" Target="http://pbs.twimg.com/profile_images/898412645895647234/2rIMdpfy_normal.jpg" TargetMode="External"/><Relationship Id="rId1593" Type="http://schemas.openxmlformats.org/officeDocument/2006/relationships/hyperlink" Target="http://pbs.twimg.com/profile_images/1061354201358442498/yIgEhPXI_normal.jpg" TargetMode="External"/><Relationship Id="rId2991" Type="http://schemas.openxmlformats.org/officeDocument/2006/relationships/hyperlink" Target="http://pbs.twimg.com/profile_images/1032207469479686144/Pv-vgFeP_normal.jpg" TargetMode="External"/><Relationship Id="rId5050" Type="http://schemas.openxmlformats.org/officeDocument/2006/relationships/hyperlink" Target="http://pbs.twimg.com/profile_images/566182937318526978/5PiVGXhW_normal.jpeg" TargetMode="External"/><Relationship Id="rId6101" Type="http://schemas.openxmlformats.org/officeDocument/2006/relationships/hyperlink" Target="https://twitter.com/didierdelmer/status/1064997759902801920" TargetMode="External"/><Relationship Id="rId9257" Type="http://schemas.openxmlformats.org/officeDocument/2006/relationships/hyperlink" Target="https://twitter.com/stupgreen/status/1064922295037304832" TargetMode="External"/><Relationship Id="rId963" Type="http://schemas.openxmlformats.org/officeDocument/2006/relationships/hyperlink" Target="https://pbs.twimg.com/media/DtKx6gcWwAAO_Yz.jpg" TargetMode="External"/><Relationship Id="rId1246" Type="http://schemas.openxmlformats.org/officeDocument/2006/relationships/hyperlink" Target="http://pbs.twimg.com/profile_images/879261217625387008/GDZ4kEQf_normal.jpg" TargetMode="External"/><Relationship Id="rId2644" Type="http://schemas.openxmlformats.org/officeDocument/2006/relationships/hyperlink" Target="http://pbs.twimg.com/profile_images/442759716750368768/LXUAzFP4_normal.jpeg" TargetMode="External"/><Relationship Id="rId8273" Type="http://schemas.openxmlformats.org/officeDocument/2006/relationships/hyperlink" Target="https://twitter.com/joannammeyer/status/1067567133108944896" TargetMode="External"/><Relationship Id="rId9671" Type="http://schemas.openxmlformats.org/officeDocument/2006/relationships/hyperlink" Target="https://twitter.com/chislettshakeup/status/1067882510816878603" TargetMode="External"/><Relationship Id="rId616" Type="http://schemas.openxmlformats.org/officeDocument/2006/relationships/hyperlink" Target="https://pbs.twimg.com/media/Dsglbi-X4AAvDNv.jpg" TargetMode="External"/><Relationship Id="rId1660" Type="http://schemas.openxmlformats.org/officeDocument/2006/relationships/hyperlink" Target="http://pbs.twimg.com/profile_images/1020083728184377344/NtdvxJnD_normal.jpg" TargetMode="External"/><Relationship Id="rId2711" Type="http://schemas.openxmlformats.org/officeDocument/2006/relationships/hyperlink" Target="http://pbs.twimg.com/profile_images/991676168100306944/d5VbUOkT_normal.jpg" TargetMode="External"/><Relationship Id="rId5867" Type="http://schemas.openxmlformats.org/officeDocument/2006/relationships/hyperlink" Target="https://twitter.com/kailash_web/status/1064896151630110720" TargetMode="External"/><Relationship Id="rId6918" Type="http://schemas.openxmlformats.org/officeDocument/2006/relationships/hyperlink" Target="https://twitter.com/socialchoices/status/1065250745237291008" TargetMode="External"/><Relationship Id="rId9324" Type="http://schemas.openxmlformats.org/officeDocument/2006/relationships/hyperlink" Target="https://twitter.com/kanykeyo1/status/1067008817383292928" TargetMode="External"/><Relationship Id="rId1313" Type="http://schemas.openxmlformats.org/officeDocument/2006/relationships/hyperlink" Target="http://pbs.twimg.com/profile_images/453485567682936832/JGWv2bBE_normal.png" TargetMode="External"/><Relationship Id="rId4469" Type="http://schemas.openxmlformats.org/officeDocument/2006/relationships/hyperlink" Target="http://pbs.twimg.com/profile_images/1708625808/Motor_City_Volt_normal.jpg" TargetMode="External"/><Relationship Id="rId4883" Type="http://schemas.openxmlformats.org/officeDocument/2006/relationships/hyperlink" Target="http://pbs.twimg.com/profile_images/1053149371397799937/QyYq9G3H_normal.jpg" TargetMode="External"/><Relationship Id="rId5934" Type="http://schemas.openxmlformats.org/officeDocument/2006/relationships/hyperlink" Target="https://twitter.com/giovannaditroia/status/1064922123746123779" TargetMode="External"/><Relationship Id="rId8340" Type="http://schemas.openxmlformats.org/officeDocument/2006/relationships/hyperlink" Target="https://twitter.com/autrement_votre/status/1064994759058571264" TargetMode="External"/><Relationship Id="rId10270" Type="http://schemas.openxmlformats.org/officeDocument/2006/relationships/hyperlink" Target="https://twitter.com/ggkplatform/status/1067434809419419653" TargetMode="External"/><Relationship Id="rId3485" Type="http://schemas.openxmlformats.org/officeDocument/2006/relationships/hyperlink" Target="http://pbs.twimg.com/profile_images/987756666304253952/gjq38yPQ_normal.jpg" TargetMode="External"/><Relationship Id="rId4536" Type="http://schemas.openxmlformats.org/officeDocument/2006/relationships/hyperlink" Target="http://pbs.twimg.com/profile_images/669462758761590784/L1vupkSp_normal.jpg" TargetMode="External"/><Relationship Id="rId4950" Type="http://schemas.openxmlformats.org/officeDocument/2006/relationships/hyperlink" Target="http://pbs.twimg.com/profile_images/1066358489562443779/5FafmL8T_normal.jpg" TargetMode="External"/><Relationship Id="rId2087" Type="http://schemas.openxmlformats.org/officeDocument/2006/relationships/hyperlink" Target="http://pbs.twimg.com/profile_images/1026810662964654081/k_fZ3hL1_normal.jpg" TargetMode="External"/><Relationship Id="rId3138" Type="http://schemas.openxmlformats.org/officeDocument/2006/relationships/hyperlink" Target="http://abs.twimg.com/sticky/default_profile_images/default_profile_normal.png" TargetMode="External"/><Relationship Id="rId3552" Type="http://schemas.openxmlformats.org/officeDocument/2006/relationships/hyperlink" Target="http://pbs.twimg.com/profile_images/3139786495/f43da35209c5dcb374424b675a8c19d8_normal.jpeg" TargetMode="External"/><Relationship Id="rId4603" Type="http://schemas.openxmlformats.org/officeDocument/2006/relationships/hyperlink" Target="http://pbs.twimg.com/profile_images/1014070297966923776/C7BbqLfJ_normal.jpg" TargetMode="External"/><Relationship Id="rId7759" Type="http://schemas.openxmlformats.org/officeDocument/2006/relationships/hyperlink" Target="https://twitter.com/oldcinemas/status/1066783805963493377" TargetMode="External"/><Relationship Id="rId473" Type="http://schemas.openxmlformats.org/officeDocument/2006/relationships/hyperlink" Target="https://twitter.com/NatCapForum/status/1065977237101408257" TargetMode="External"/><Relationship Id="rId2154" Type="http://schemas.openxmlformats.org/officeDocument/2006/relationships/hyperlink" Target="http://pbs.twimg.com/profile_images/292857657/GreenGrowth_normal.jpg" TargetMode="External"/><Relationship Id="rId3205" Type="http://schemas.openxmlformats.org/officeDocument/2006/relationships/hyperlink" Target="http://pbs.twimg.com/profile_images/859375144460062720/DCWnBUcj_normal.jpg" TargetMode="External"/><Relationship Id="rId9181" Type="http://schemas.openxmlformats.org/officeDocument/2006/relationships/hyperlink" Target="https://twitter.com/amazingchevvolt/status/1064996058982273024" TargetMode="External"/><Relationship Id="rId126" Type="http://schemas.openxmlformats.org/officeDocument/2006/relationships/hyperlink" Target="https://tinyurl.com/ycfw7ftd" TargetMode="External"/><Relationship Id="rId540" Type="http://schemas.openxmlformats.org/officeDocument/2006/relationships/hyperlink" Target="https://twitter.com/SuitsAndBootsCA/status/1066401148171575296" TargetMode="External"/><Relationship Id="rId1170" Type="http://schemas.openxmlformats.org/officeDocument/2006/relationships/hyperlink" Target="http://pbs.twimg.com/profile_images/869015543394824193/kfEv0J9l_normal.jpg" TargetMode="External"/><Relationship Id="rId2221" Type="http://schemas.openxmlformats.org/officeDocument/2006/relationships/hyperlink" Target="http://pbs.twimg.com/profile_images/2390634941/4plnveimwnsw5h5lp32q_normal.jpeg" TargetMode="External"/><Relationship Id="rId5377" Type="http://schemas.openxmlformats.org/officeDocument/2006/relationships/hyperlink" Target="https://pbs.twimg.com/media/DtE3vCaXoAAb4kz.jpg" TargetMode="External"/><Relationship Id="rId6428" Type="http://schemas.openxmlformats.org/officeDocument/2006/relationships/hyperlink" Target="https://twitter.com/pflab/status/1065105182244159488" TargetMode="External"/><Relationship Id="rId6775" Type="http://schemas.openxmlformats.org/officeDocument/2006/relationships/hyperlink" Target="https://twitter.com/kathleenbrenne1/status/1065248334846164992" TargetMode="External"/><Relationship Id="rId7826" Type="http://schemas.openxmlformats.org/officeDocument/2006/relationships/hyperlink" Target="https://twitter.com/diderbob/status/1067017236093829120" TargetMode="External"/><Relationship Id="rId5791" Type="http://schemas.openxmlformats.org/officeDocument/2006/relationships/hyperlink" Target="https://twitter.com/tommdeluca/status/1064856500185772032" TargetMode="External"/><Relationship Id="rId6842" Type="http://schemas.openxmlformats.org/officeDocument/2006/relationships/hyperlink" Target="https://twitter.com/sufiy/status/1065248727726768129" TargetMode="External"/><Relationship Id="rId9998" Type="http://schemas.openxmlformats.org/officeDocument/2006/relationships/hyperlink" Target="https://twitter.com/efd_initiative/status/1066974006086168576" TargetMode="External"/><Relationship Id="rId1987" Type="http://schemas.openxmlformats.org/officeDocument/2006/relationships/hyperlink" Target="http://pbs.twimg.com/profile_images/985941941849415689/P8e1rsi-_normal.jpg" TargetMode="External"/><Relationship Id="rId4393" Type="http://schemas.openxmlformats.org/officeDocument/2006/relationships/hyperlink" Target="http://pbs.twimg.com/profile_images/755005570348879872/X5E1F0EN_normal.jpg" TargetMode="External"/><Relationship Id="rId5444" Type="http://schemas.openxmlformats.org/officeDocument/2006/relationships/hyperlink" Target="https://pbs.twimg.com/media/Dsb0l9yW0AAQ_Yh.jpg" TargetMode="External"/><Relationship Id="rId4046" Type="http://schemas.openxmlformats.org/officeDocument/2006/relationships/hyperlink" Target="http://pbs.twimg.com/profile_images/1032805991300005888/diXc-jKU_normal.jpg" TargetMode="External"/><Relationship Id="rId4460" Type="http://schemas.openxmlformats.org/officeDocument/2006/relationships/hyperlink" Target="http://pbs.twimg.com/profile_images/2418963454/whcsamzdrkytcaoapla1_normal.jpeg" TargetMode="External"/><Relationship Id="rId5511" Type="http://schemas.openxmlformats.org/officeDocument/2006/relationships/hyperlink" Target="http://pbs.twimg.com/profile_images/1011855098438447104/98xBNYkB_normal.jpg" TargetMode="External"/><Relationship Id="rId8667" Type="http://schemas.openxmlformats.org/officeDocument/2006/relationships/hyperlink" Target="https://twitter.com/seth_leitman/status/1065098964544958464" TargetMode="External"/><Relationship Id="rId9718" Type="http://schemas.openxmlformats.org/officeDocument/2006/relationships/hyperlink" Target="https://twitter.com/youngh20leader/status/1067308304475377664" TargetMode="External"/><Relationship Id="rId1707" Type="http://schemas.openxmlformats.org/officeDocument/2006/relationships/hyperlink" Target="http://pbs.twimg.com/profile_images/1020083728184377344/NtdvxJnD_normal.jpg" TargetMode="External"/><Relationship Id="rId3062" Type="http://schemas.openxmlformats.org/officeDocument/2006/relationships/hyperlink" Target="http://pbs.twimg.com/profile_images/940931477637947392/uFD6EhM4_normal.jpg" TargetMode="External"/><Relationship Id="rId4113" Type="http://schemas.openxmlformats.org/officeDocument/2006/relationships/hyperlink" Target="http://pbs.twimg.com/profile_images/954803787969060866/BTtHOKHV_normal.jpg" TargetMode="External"/><Relationship Id="rId7269" Type="http://schemas.openxmlformats.org/officeDocument/2006/relationships/hyperlink" Target="https://twitter.com/enactus_msu_zim/status/1065542198396100609" TargetMode="External"/><Relationship Id="rId7683" Type="http://schemas.openxmlformats.org/officeDocument/2006/relationships/hyperlink" Target="https://twitter.com/rateitgreen/status/1065630746268831744" TargetMode="External"/><Relationship Id="rId8734" Type="http://schemas.openxmlformats.org/officeDocument/2006/relationships/hyperlink" Target="https://twitter.com/jgrobicki/status/1065197772696158208" TargetMode="External"/><Relationship Id="rId6285" Type="http://schemas.openxmlformats.org/officeDocument/2006/relationships/hyperlink" Target="https://twitter.com/uzaypartisi/status/1065011115917221888" TargetMode="External"/><Relationship Id="rId7336" Type="http://schemas.openxmlformats.org/officeDocument/2006/relationships/hyperlink" Target="https://twitter.com/durhamcoast/status/1065607012690599936" TargetMode="External"/><Relationship Id="rId3879" Type="http://schemas.openxmlformats.org/officeDocument/2006/relationships/hyperlink" Target="http://pbs.twimg.com/profile_images/1035811142084513794/cLbwXS82_normal.jpg" TargetMode="External"/><Relationship Id="rId6352" Type="http://schemas.openxmlformats.org/officeDocument/2006/relationships/hyperlink" Target="https://twitter.com/postnormalera/status/1065097922394632193" TargetMode="External"/><Relationship Id="rId7750" Type="http://schemas.openxmlformats.org/officeDocument/2006/relationships/hyperlink" Target="https://twitter.com/sciubbis/status/1066693107180290048" TargetMode="External"/><Relationship Id="rId8801" Type="http://schemas.openxmlformats.org/officeDocument/2006/relationships/hyperlink" Target="https://twitter.com/arikring/status/1065247879936319488" TargetMode="External"/><Relationship Id="rId10317" Type="http://schemas.openxmlformats.org/officeDocument/2006/relationships/hyperlink" Target="https://twitter.com/ilonewdelhi/status/1068380877657333760" TargetMode="External"/><Relationship Id="rId2895" Type="http://schemas.openxmlformats.org/officeDocument/2006/relationships/hyperlink" Target="http://pbs.twimg.com/profile_images/881976621057671168/brpu1eaJ_normal.jpg" TargetMode="External"/><Relationship Id="rId3946" Type="http://schemas.openxmlformats.org/officeDocument/2006/relationships/hyperlink" Target="http://pbs.twimg.com/profile_images/984739807950790656/L3Q8PnBD_normal.jpg" TargetMode="External"/><Relationship Id="rId6005" Type="http://schemas.openxmlformats.org/officeDocument/2006/relationships/hyperlink" Target="https://twitter.com/worldgreenfound/status/1064994996321947648" TargetMode="External"/><Relationship Id="rId7403" Type="http://schemas.openxmlformats.org/officeDocument/2006/relationships/hyperlink" Target="https://twitter.com/brucehenderson2/status/1065656912178499585" TargetMode="External"/><Relationship Id="rId867" Type="http://schemas.openxmlformats.org/officeDocument/2006/relationships/hyperlink" Target="https://pbs.twimg.com/media/DtJVEUCV4AAxUgc.jpg" TargetMode="External"/><Relationship Id="rId1497" Type="http://schemas.openxmlformats.org/officeDocument/2006/relationships/hyperlink" Target="http://pbs.twimg.com/profile_images/1015329397929177088/9OR3sIzf_normal.jpg" TargetMode="External"/><Relationship Id="rId2548" Type="http://schemas.openxmlformats.org/officeDocument/2006/relationships/hyperlink" Target="http://pbs.twimg.com/profile_images/882194572125884416/WO0JcObA_normal.jpg" TargetMode="External"/><Relationship Id="rId2962" Type="http://schemas.openxmlformats.org/officeDocument/2006/relationships/hyperlink" Target="http://pbs.twimg.com/profile_images/1002981566438625280/rppIHRrv_normal.jpg" TargetMode="External"/><Relationship Id="rId9575" Type="http://schemas.openxmlformats.org/officeDocument/2006/relationships/hyperlink" Target="https://twitter.com/jenclairrobson/status/1065292695785168897" TargetMode="External"/><Relationship Id="rId934" Type="http://schemas.openxmlformats.org/officeDocument/2006/relationships/hyperlink" Target="https://pbs.twimg.com/media/DtFbV13XcAEXS4h.jpg" TargetMode="External"/><Relationship Id="rId1564" Type="http://schemas.openxmlformats.org/officeDocument/2006/relationships/hyperlink" Target="http://pbs.twimg.com/profile_images/1061354201358442498/yIgEhPXI_normal.jpg" TargetMode="External"/><Relationship Id="rId2615" Type="http://schemas.openxmlformats.org/officeDocument/2006/relationships/hyperlink" Target="https://pbs.twimg.com/media/DsnCkyWWkAAUdFf.jpg" TargetMode="External"/><Relationship Id="rId5021" Type="http://schemas.openxmlformats.org/officeDocument/2006/relationships/hyperlink" Target="http://pbs.twimg.com/profile_images/927578339258269696/EouV-zJb_normal.jpg" TargetMode="External"/><Relationship Id="rId8177" Type="http://schemas.openxmlformats.org/officeDocument/2006/relationships/hyperlink" Target="https://twitter.com/visitorcity/status/1067435893802188805" TargetMode="External"/><Relationship Id="rId8591" Type="http://schemas.openxmlformats.org/officeDocument/2006/relationships/hyperlink" Target="https://twitter.com/hulotteam/status/1064995520576462848" TargetMode="External"/><Relationship Id="rId9228" Type="http://schemas.openxmlformats.org/officeDocument/2006/relationships/hyperlink" Target="https://twitter.com/lisamariecricht/status/1067159239800500224" TargetMode="External"/><Relationship Id="rId9642" Type="http://schemas.openxmlformats.org/officeDocument/2006/relationships/hyperlink" Target="https://twitter.com/fyldefuture/status/1067862879989317632" TargetMode="External"/><Relationship Id="rId1217" Type="http://schemas.openxmlformats.org/officeDocument/2006/relationships/hyperlink" Target="http://pbs.twimg.com/profile_images/2399453869/ud8jt17eik3vyx3vhh3z_normal.jpeg" TargetMode="External"/><Relationship Id="rId1631" Type="http://schemas.openxmlformats.org/officeDocument/2006/relationships/hyperlink" Target="http://pbs.twimg.com/profile_images/634286061691121664/Y6ltNhbk_normal.png" TargetMode="External"/><Relationship Id="rId4787" Type="http://schemas.openxmlformats.org/officeDocument/2006/relationships/hyperlink" Target="http://pbs.twimg.com/profile_images/836632285483053060/oLy8mWN-_normal.jpg" TargetMode="External"/><Relationship Id="rId5838" Type="http://schemas.openxmlformats.org/officeDocument/2006/relationships/hyperlink" Target="https://twitter.com/flashandrea/status/1064895671306723331" TargetMode="External"/><Relationship Id="rId7193" Type="http://schemas.openxmlformats.org/officeDocument/2006/relationships/hyperlink" Target="https://twitter.com/namasterthere/status/1065440867513761792" TargetMode="External"/><Relationship Id="rId8244" Type="http://schemas.openxmlformats.org/officeDocument/2006/relationships/hyperlink" Target="https://twitter.com/unescomnsabb/status/1067523205152284673" TargetMode="External"/><Relationship Id="rId10174" Type="http://schemas.openxmlformats.org/officeDocument/2006/relationships/hyperlink" Target="https://twitter.com/bamutingwende/status/1065879475089539072" TargetMode="External"/><Relationship Id="rId3389" Type="http://schemas.openxmlformats.org/officeDocument/2006/relationships/hyperlink" Target="http://pbs.twimg.com/profile_images/811364543305629696/tQaQcDzA_normal.jpg" TargetMode="External"/><Relationship Id="rId7260" Type="http://schemas.openxmlformats.org/officeDocument/2006/relationships/hyperlink" Target="https://twitter.com/panizzolors/status/1062652065237864448" TargetMode="External"/><Relationship Id="rId8311" Type="http://schemas.openxmlformats.org/officeDocument/2006/relationships/hyperlink" Target="https://twitter.com/autrement_votre/status/1064994759058571264" TargetMode="External"/><Relationship Id="rId3456" Type="http://schemas.openxmlformats.org/officeDocument/2006/relationships/hyperlink" Target="http://pbs.twimg.com/profile_images/1008451004113866752/DKUHk0mL_normal.jpg" TargetMode="External"/><Relationship Id="rId4854" Type="http://schemas.openxmlformats.org/officeDocument/2006/relationships/hyperlink" Target="http://pbs.twimg.com/profile_images/1053149371397799937/QyYq9G3H_normal.jpg" TargetMode="External"/><Relationship Id="rId5905" Type="http://schemas.openxmlformats.org/officeDocument/2006/relationships/hyperlink" Target="https://twitter.com/lowcostadvice13/status/1064917804493737985" TargetMode="External"/><Relationship Id="rId10241" Type="http://schemas.openxmlformats.org/officeDocument/2006/relationships/hyperlink" Target="https://twitter.com/cleo63522213/status/1068280034803286021" TargetMode="External"/><Relationship Id="rId377" Type="http://schemas.openxmlformats.org/officeDocument/2006/relationships/hyperlink" Target="https://twitter.com/dimitrilascaris/status/1067110634637135877" TargetMode="External"/><Relationship Id="rId2058" Type="http://schemas.openxmlformats.org/officeDocument/2006/relationships/hyperlink" Target="http://pbs.twimg.com/profile_images/973624743143206912/iMCF80pA_normal.jpg" TargetMode="External"/><Relationship Id="rId3109" Type="http://schemas.openxmlformats.org/officeDocument/2006/relationships/hyperlink" Target="http://pbs.twimg.com/profile_images/2927730799/21d346768c3bd3ebd2acf1886de72529_normal.jpeg" TargetMode="External"/><Relationship Id="rId3870" Type="http://schemas.openxmlformats.org/officeDocument/2006/relationships/hyperlink" Target="http://pbs.twimg.com/profile_images/1035811142084513794/cLbwXS82_normal.jpg" TargetMode="External"/><Relationship Id="rId4507" Type="http://schemas.openxmlformats.org/officeDocument/2006/relationships/hyperlink" Target="https://pbs.twimg.com/media/Ds2vqnFW0AI3wph.jpg" TargetMode="External"/><Relationship Id="rId4921" Type="http://schemas.openxmlformats.org/officeDocument/2006/relationships/hyperlink" Target="http://pbs.twimg.com/profile_images/818132970661777408/zLtvBKfK_normal.jpg" TargetMode="External"/><Relationship Id="rId9085" Type="http://schemas.openxmlformats.org/officeDocument/2006/relationships/hyperlink" Target="https://twitter.com/arikring/status/1065247879936319488" TargetMode="External"/><Relationship Id="rId791" Type="http://schemas.openxmlformats.org/officeDocument/2006/relationships/hyperlink" Target="https://pbs.twimg.com/ext_tw_video_thumb/1064994060551839745/pu/img/z-d4LAi9-rF_EBiG.jpg" TargetMode="External"/><Relationship Id="rId1074" Type="http://schemas.openxmlformats.org/officeDocument/2006/relationships/hyperlink" Target="http://pbs.twimg.com/profile_images/1225681954/image_normal.jpg" TargetMode="External"/><Relationship Id="rId2472" Type="http://schemas.openxmlformats.org/officeDocument/2006/relationships/hyperlink" Target="http://pbs.twimg.com/profile_images/982037329949876224/3aVk_68W_normal.jpg" TargetMode="External"/><Relationship Id="rId3523" Type="http://schemas.openxmlformats.org/officeDocument/2006/relationships/hyperlink" Target="https://pbs.twimg.com/media/DtB5U3BXcAA7Cl_.jpg" TargetMode="External"/><Relationship Id="rId6679" Type="http://schemas.openxmlformats.org/officeDocument/2006/relationships/hyperlink" Target="https://twitter.com/gerardopardotar/status/1065248106525143045" TargetMode="External"/><Relationship Id="rId444" Type="http://schemas.openxmlformats.org/officeDocument/2006/relationships/hyperlink" Target="https://bit.ly/2DKI49P" TargetMode="External"/><Relationship Id="rId2125" Type="http://schemas.openxmlformats.org/officeDocument/2006/relationships/hyperlink" Target="http://pbs.twimg.com/profile_images/292857657/GreenGrowth_normal.jpg" TargetMode="External"/><Relationship Id="rId5695" Type="http://schemas.openxmlformats.org/officeDocument/2006/relationships/hyperlink" Target="http://pbs.twimg.com/profile_images/969896133895081984/v5IUNdpH_normal.jpg" TargetMode="External"/><Relationship Id="rId6746" Type="http://schemas.openxmlformats.org/officeDocument/2006/relationships/hyperlink" Target="https://twitter.com/kathleenbrenne1/status/1065248334846164992" TargetMode="External"/><Relationship Id="rId9152" Type="http://schemas.openxmlformats.org/officeDocument/2006/relationships/hyperlink" Target="https://twitter.com/arikring/status/1065247879936319488" TargetMode="External"/><Relationship Id="rId511" Type="http://schemas.openxmlformats.org/officeDocument/2006/relationships/hyperlink" Target="https://buff.ly/2xSWWO0" TargetMode="External"/><Relationship Id="rId1141" Type="http://schemas.openxmlformats.org/officeDocument/2006/relationships/hyperlink" Target="http://pbs.twimg.com/profile_images/942787210276896768/7zG8HPus_normal.jpg" TargetMode="External"/><Relationship Id="rId4297" Type="http://schemas.openxmlformats.org/officeDocument/2006/relationships/hyperlink" Target="http://pbs.twimg.com/profile_images/1708625808/Motor_City_Volt_normal.jpg" TargetMode="External"/><Relationship Id="rId5348" Type="http://schemas.openxmlformats.org/officeDocument/2006/relationships/hyperlink" Target="http://pbs.twimg.com/profile_images/826079663835451392/IQvGBflt_normal.jpg" TargetMode="External"/><Relationship Id="rId5762" Type="http://schemas.openxmlformats.org/officeDocument/2006/relationships/hyperlink" Target="https://twitter.com/f_pasquale/status/1064829897271582720" TargetMode="External"/><Relationship Id="rId6813" Type="http://schemas.openxmlformats.org/officeDocument/2006/relationships/hyperlink" Target="https://twitter.com/clearfife/status/1065248412675780609" TargetMode="External"/><Relationship Id="rId9969" Type="http://schemas.openxmlformats.org/officeDocument/2006/relationships/hyperlink" Target="https://twitter.com/natcapcoalition/status/1066981556378628097" TargetMode="External"/><Relationship Id="rId4364" Type="http://schemas.openxmlformats.org/officeDocument/2006/relationships/hyperlink" Target="http://pbs.twimg.com/profile_images/834685535591469056/KNKDJrcW_normal.jpg" TargetMode="External"/><Relationship Id="rId5415" Type="http://schemas.openxmlformats.org/officeDocument/2006/relationships/hyperlink" Target="http://pbs.twimg.com/profile_images/1051875169197858816/P35SvAaz_normal.jpg" TargetMode="External"/><Relationship Id="rId1958" Type="http://schemas.openxmlformats.org/officeDocument/2006/relationships/hyperlink" Target="http://pbs.twimg.com/profile_images/2656523413/e084f0fbdd5047f5eee6ddc99e7b7f5d_normal.jpeg" TargetMode="External"/><Relationship Id="rId3380" Type="http://schemas.openxmlformats.org/officeDocument/2006/relationships/hyperlink" Target="http://pbs.twimg.com/profile_images/1019146139734507522/73q7Wfhw_normal.jpg" TargetMode="External"/><Relationship Id="rId4017" Type="http://schemas.openxmlformats.org/officeDocument/2006/relationships/hyperlink" Target="http://pbs.twimg.com/profile_images/755005570348879872/X5E1F0EN_normal.jpg" TargetMode="External"/><Relationship Id="rId4431" Type="http://schemas.openxmlformats.org/officeDocument/2006/relationships/hyperlink" Target="http://pbs.twimg.com/profile_images/1032805991300005888/diXc-jKU_normal.jpg" TargetMode="External"/><Relationship Id="rId7587" Type="http://schemas.openxmlformats.org/officeDocument/2006/relationships/hyperlink" Target="https://twitter.com/pietrobartocci/status/1065990638489997312" TargetMode="External"/><Relationship Id="rId8638" Type="http://schemas.openxmlformats.org/officeDocument/2006/relationships/hyperlink" Target="https://twitter.com/itsmypresident/status/1064995924336873478" TargetMode="External"/><Relationship Id="rId8985" Type="http://schemas.openxmlformats.org/officeDocument/2006/relationships/hyperlink" Target="https://twitter.com/hanslak/status/1065000936026906625" TargetMode="External"/><Relationship Id="rId3033" Type="http://schemas.openxmlformats.org/officeDocument/2006/relationships/hyperlink" Target="http://pbs.twimg.com/profile_images/3635881228/5340fddf255944e5a188c911131fc44e_normal.png" TargetMode="External"/><Relationship Id="rId6189" Type="http://schemas.openxmlformats.org/officeDocument/2006/relationships/hyperlink" Target="https://twitter.com/masstrainingspa/status/1064999495430283265" TargetMode="External"/><Relationship Id="rId7654" Type="http://schemas.openxmlformats.org/officeDocument/2006/relationships/hyperlink" Target="https://twitter.com/africaaai/status/1066195053427732480" TargetMode="External"/><Relationship Id="rId8705" Type="http://schemas.openxmlformats.org/officeDocument/2006/relationships/hyperlink" Target="https://twitter.com/luribea68/status/1064996560344440842" TargetMode="External"/><Relationship Id="rId2799" Type="http://schemas.openxmlformats.org/officeDocument/2006/relationships/hyperlink" Target="http://pbs.twimg.com/profile_images/709805244297945089/YrTxxVuO_normal.jpg" TargetMode="External"/><Relationship Id="rId3100" Type="http://schemas.openxmlformats.org/officeDocument/2006/relationships/hyperlink" Target="http://pbs.twimg.com/profile_images/974210458327617536/GIIR6zak_normal.jpg" TargetMode="External"/><Relationship Id="rId6256" Type="http://schemas.openxmlformats.org/officeDocument/2006/relationships/hyperlink" Target="https://twitter.com/andresvilarino/status/1065007001611235333" TargetMode="External"/><Relationship Id="rId6670" Type="http://schemas.openxmlformats.org/officeDocument/2006/relationships/hyperlink" Target="https://twitter.com/bgreen/status/1065238398150025216" TargetMode="External"/><Relationship Id="rId7307" Type="http://schemas.openxmlformats.org/officeDocument/2006/relationships/hyperlink" Target="https://twitter.com/pablo_montes/status/1065582164501254145" TargetMode="External"/><Relationship Id="rId7721" Type="http://schemas.openxmlformats.org/officeDocument/2006/relationships/hyperlink" Target="https://twitter.com/alberto_ribolla/status/1066386796899155968" TargetMode="External"/><Relationship Id="rId2866" Type="http://schemas.openxmlformats.org/officeDocument/2006/relationships/hyperlink" Target="http://pbs.twimg.com/profile_images/788997177142108160/upj0H2hB_normal.jpg" TargetMode="External"/><Relationship Id="rId3917" Type="http://schemas.openxmlformats.org/officeDocument/2006/relationships/hyperlink" Target="http://pbs.twimg.com/profile_images/984739807950790656/L3Q8PnBD_normal.jpg" TargetMode="External"/><Relationship Id="rId5272" Type="http://schemas.openxmlformats.org/officeDocument/2006/relationships/hyperlink" Target="http://pbs.twimg.com/profile_images/429341368570216448/KnLLzPFR_normal.png" TargetMode="External"/><Relationship Id="rId6323" Type="http://schemas.openxmlformats.org/officeDocument/2006/relationships/hyperlink" Target="https://twitter.com/bernandemao/status/1065089328542560256" TargetMode="External"/><Relationship Id="rId9479" Type="http://schemas.openxmlformats.org/officeDocument/2006/relationships/hyperlink" Target="https://twitter.com/maurizioi/status/1064922180360839169" TargetMode="External"/><Relationship Id="rId9893" Type="http://schemas.openxmlformats.org/officeDocument/2006/relationships/hyperlink" Target="https://twitter.com/royal_consult/status/1065633311891046401" TargetMode="External"/><Relationship Id="rId838" Type="http://schemas.openxmlformats.org/officeDocument/2006/relationships/hyperlink" Target="https://pbs.twimg.com/media/Dsb5CZSWwAAGEC3.jpg" TargetMode="External"/><Relationship Id="rId1468" Type="http://schemas.openxmlformats.org/officeDocument/2006/relationships/hyperlink" Target="http://pbs.twimg.com/profile_images/951904939449769985/8nctcqUY_normal.jpg" TargetMode="External"/><Relationship Id="rId1882" Type="http://schemas.openxmlformats.org/officeDocument/2006/relationships/hyperlink" Target="http://pbs.twimg.com/profile_images/1052257766017048577/2zNqNVCe_normal.jpg" TargetMode="External"/><Relationship Id="rId2519" Type="http://schemas.openxmlformats.org/officeDocument/2006/relationships/hyperlink" Target="http://pbs.twimg.com/profile_images/966651566722899968/kX9GZL94_normal.jpg" TargetMode="External"/><Relationship Id="rId8495" Type="http://schemas.openxmlformats.org/officeDocument/2006/relationships/hyperlink" Target="https://twitter.com/jgrobicki/status/1065197772696158208" TargetMode="External"/><Relationship Id="rId9546" Type="http://schemas.openxmlformats.org/officeDocument/2006/relationships/hyperlink" Target="https://twitter.com/conexcellence/status/1065501965323567110" TargetMode="External"/><Relationship Id="rId1535" Type="http://schemas.openxmlformats.org/officeDocument/2006/relationships/hyperlink" Target="http://pbs.twimg.com/profile_images/1015329397929177088/9OR3sIzf_normal.jpg" TargetMode="External"/><Relationship Id="rId2933" Type="http://schemas.openxmlformats.org/officeDocument/2006/relationships/hyperlink" Target="http://pbs.twimg.com/profile_images/783339566111621120/3HIMkgcu_normal.jpg" TargetMode="External"/><Relationship Id="rId7097" Type="http://schemas.openxmlformats.org/officeDocument/2006/relationships/hyperlink" Target="https://twitter.com/lithiumspot/status/1065345248682000385" TargetMode="External"/><Relationship Id="rId8148" Type="http://schemas.openxmlformats.org/officeDocument/2006/relationships/hyperlink" Target="https://twitter.com/unep_fi/status/1067062971266990086" TargetMode="External"/><Relationship Id="rId8562" Type="http://schemas.openxmlformats.org/officeDocument/2006/relationships/hyperlink" Target="https://twitter.com/hulotteam/status/1064995520576462848" TargetMode="External"/><Relationship Id="rId9960" Type="http://schemas.openxmlformats.org/officeDocument/2006/relationships/hyperlink" Target="https://twitter.com/natcapcoalition/status/1066969948717834240" TargetMode="External"/><Relationship Id="rId10078" Type="http://schemas.openxmlformats.org/officeDocument/2006/relationships/hyperlink" Target="https://twitter.com/mscgreeneconomy/status/1067144972825214977" TargetMode="External"/><Relationship Id="rId905" Type="http://schemas.openxmlformats.org/officeDocument/2006/relationships/hyperlink" Target="https://pbs.twimg.com/media/Ds7DS0sWsAAH_J9.jpg" TargetMode="External"/><Relationship Id="rId7164" Type="http://schemas.openxmlformats.org/officeDocument/2006/relationships/hyperlink" Target="https://twitter.com/misterjt/status/1065430964673892353" TargetMode="External"/><Relationship Id="rId8215" Type="http://schemas.openxmlformats.org/officeDocument/2006/relationships/hyperlink" Target="https://twitter.com/realbarabbas/status/1067466528034050048" TargetMode="External"/><Relationship Id="rId9613" Type="http://schemas.openxmlformats.org/officeDocument/2006/relationships/hyperlink" Target="https://twitter.com/sharonenv1/status/1067658930988421122" TargetMode="External"/><Relationship Id="rId10492" Type="http://schemas.openxmlformats.org/officeDocument/2006/relationships/hyperlink" Target="https://api.twitter.com/1.1/geo/id/72d1197764d7605c.json" TargetMode="External"/><Relationship Id="rId1602" Type="http://schemas.openxmlformats.org/officeDocument/2006/relationships/hyperlink" Target="http://pbs.twimg.com/profile_images/1061354201358442498/yIgEhPXI_normal.jpg" TargetMode="External"/><Relationship Id="rId4758" Type="http://schemas.openxmlformats.org/officeDocument/2006/relationships/hyperlink" Target="http://pbs.twimg.com/profile_images/1168393974/Maurizio_2007_normal.jpg" TargetMode="External"/><Relationship Id="rId5809" Type="http://schemas.openxmlformats.org/officeDocument/2006/relationships/hyperlink" Target="https://twitter.com/chienyebera/status/1064879556744658945" TargetMode="External"/><Relationship Id="rId6180" Type="http://schemas.openxmlformats.org/officeDocument/2006/relationships/hyperlink" Target="https://twitter.com/masstrainingspa/status/1064999495430283265" TargetMode="External"/><Relationship Id="rId10145" Type="http://schemas.openxmlformats.org/officeDocument/2006/relationships/hyperlink" Target="https://twitter.com/greeniloharare/status/1065875719631327232" TargetMode="External"/><Relationship Id="rId3774" Type="http://schemas.openxmlformats.org/officeDocument/2006/relationships/hyperlink" Target="http://pbs.twimg.com/profile_images/1007344781050048512/tThzjCI__normal.jpg" TargetMode="External"/><Relationship Id="rId4825" Type="http://schemas.openxmlformats.org/officeDocument/2006/relationships/hyperlink" Target="http://pbs.twimg.com/profile_images/848928500606263296/SBiSfqiv_normal.jpg" TargetMode="External"/><Relationship Id="rId7231" Type="http://schemas.openxmlformats.org/officeDocument/2006/relationships/hyperlink" Target="https://twitter.com/jharrison22/status/1065488157716680704" TargetMode="External"/><Relationship Id="rId10212" Type="http://schemas.openxmlformats.org/officeDocument/2006/relationships/hyperlink" Target="https://twitter.com/oecd_env/status/1067342131977748480" TargetMode="External"/><Relationship Id="rId695" Type="http://schemas.openxmlformats.org/officeDocument/2006/relationships/hyperlink" Target="https://pbs.twimg.com/media/DrUdqfNW4AExEkF.jpg" TargetMode="External"/><Relationship Id="rId2376" Type="http://schemas.openxmlformats.org/officeDocument/2006/relationships/hyperlink" Target="http://pbs.twimg.com/profile_images/976832774110883842/Av8YW5cV_normal.jpg" TargetMode="External"/><Relationship Id="rId2790" Type="http://schemas.openxmlformats.org/officeDocument/2006/relationships/hyperlink" Target="http://pbs.twimg.com/profile_images/654947160866344962/Cn7oPMe0_normal.jpg" TargetMode="External"/><Relationship Id="rId3427" Type="http://schemas.openxmlformats.org/officeDocument/2006/relationships/hyperlink" Target="http://pbs.twimg.com/profile_images/1027485798906646529/vKyBsm-c_normal.jpg" TargetMode="External"/><Relationship Id="rId3841" Type="http://schemas.openxmlformats.org/officeDocument/2006/relationships/hyperlink" Target="http://pbs.twimg.com/profile_images/834685535591469056/KNKDJrcW_normal.jpg" TargetMode="External"/><Relationship Id="rId6997" Type="http://schemas.openxmlformats.org/officeDocument/2006/relationships/hyperlink" Target="https://twitter.com/ministermumba/status/1065137919390818304" TargetMode="External"/><Relationship Id="rId348" Type="http://schemas.openxmlformats.org/officeDocument/2006/relationships/hyperlink" Target="https://www.eventbrite.co.uk/e/the-green-economy-developing-a-sustainable-business-get-up-and-go-tickets-52150897739" TargetMode="External"/><Relationship Id="rId762" Type="http://schemas.openxmlformats.org/officeDocument/2006/relationships/hyperlink" Target="https://pbs.twimg.com/media/DtAFXPrWoAEaKvw.jpg" TargetMode="External"/><Relationship Id="rId1392" Type="http://schemas.openxmlformats.org/officeDocument/2006/relationships/hyperlink" Target="http://pbs.twimg.com/profile_images/1055942578061934594/1OCmu3NR_normal.jpg" TargetMode="External"/><Relationship Id="rId2029" Type="http://schemas.openxmlformats.org/officeDocument/2006/relationships/hyperlink" Target="http://pbs.twimg.com/profile_images/973624743143206912/iMCF80pA_normal.jpg" TargetMode="External"/><Relationship Id="rId2443" Type="http://schemas.openxmlformats.org/officeDocument/2006/relationships/hyperlink" Target="http://pbs.twimg.com/profile_images/859425700239073280/wVVkEFDm_normal.jpg" TargetMode="External"/><Relationship Id="rId5599" Type="http://schemas.openxmlformats.org/officeDocument/2006/relationships/hyperlink" Target="http://pbs.twimg.com/profile_images/808597682549850112/geXmQXm__normal.jpg" TargetMode="External"/><Relationship Id="rId9056" Type="http://schemas.openxmlformats.org/officeDocument/2006/relationships/hyperlink" Target="https://twitter.com/hanslak/status/1065000936026906625" TargetMode="External"/><Relationship Id="rId9470" Type="http://schemas.openxmlformats.org/officeDocument/2006/relationships/hyperlink" Target="https://twitter.com/energred/status/1067384314147549184" TargetMode="External"/><Relationship Id="rId415" Type="http://schemas.openxmlformats.org/officeDocument/2006/relationships/hyperlink" Target="https://lnkd.in/eZ_4ymn" TargetMode="External"/><Relationship Id="rId1045" Type="http://schemas.openxmlformats.org/officeDocument/2006/relationships/hyperlink" Target="http://pbs.twimg.com/profile_images/2259975589/Strega_e_gatto_che_strimpella_il_violino_nel_Sabba__antica_stampa__part__1__normal.jpg" TargetMode="External"/><Relationship Id="rId2510" Type="http://schemas.openxmlformats.org/officeDocument/2006/relationships/hyperlink" Target="http://pbs.twimg.com/profile_images/886894333038874624/v5buvADU_normal.jpg" TargetMode="External"/><Relationship Id="rId5666" Type="http://schemas.openxmlformats.org/officeDocument/2006/relationships/hyperlink" Target="http://pbs.twimg.com/profile_images/915632859121115138/3y7oXT4K_normal.jpg" TargetMode="External"/><Relationship Id="rId8072" Type="http://schemas.openxmlformats.org/officeDocument/2006/relationships/hyperlink" Target="https://twitter.com/negredubravka/status/1067300683957895168" TargetMode="External"/><Relationship Id="rId9123" Type="http://schemas.openxmlformats.org/officeDocument/2006/relationships/hyperlink" Target="https://twitter.com/adamrogers2030/status/1065260637855645696" TargetMode="External"/><Relationship Id="rId1112" Type="http://schemas.openxmlformats.org/officeDocument/2006/relationships/hyperlink" Target="http://pbs.twimg.com/profile_images/953913443794464769/pt8vPXgc_normal.jpg" TargetMode="External"/><Relationship Id="rId4268" Type="http://schemas.openxmlformats.org/officeDocument/2006/relationships/hyperlink" Target="http://pbs.twimg.com/profile_images/1007344781050048512/tThzjCI__normal.jpg" TargetMode="External"/><Relationship Id="rId5319" Type="http://schemas.openxmlformats.org/officeDocument/2006/relationships/hyperlink" Target="http://pbs.twimg.com/profile_images/857175048372850690/G9VlITzQ_normal.jpg" TargetMode="External"/><Relationship Id="rId6717" Type="http://schemas.openxmlformats.org/officeDocument/2006/relationships/hyperlink" Target="https://twitter.com/gerardopardotar/status/1065248106525143045" TargetMode="External"/><Relationship Id="rId3284" Type="http://schemas.openxmlformats.org/officeDocument/2006/relationships/hyperlink" Target="http://pbs.twimg.com/profile_images/1062118818237960192/KkxffsPN_normal.jpg" TargetMode="External"/><Relationship Id="rId4682" Type="http://schemas.openxmlformats.org/officeDocument/2006/relationships/hyperlink" Target="http://abs.twimg.com/sticky/default_profile_images/default_profile_normal.png" TargetMode="External"/><Relationship Id="rId5733" Type="http://schemas.openxmlformats.org/officeDocument/2006/relationships/hyperlink" Target="http://pbs.twimg.com/profile_images/736282931640078336/MxR_sVoj_normal.jpg" TargetMode="External"/><Relationship Id="rId8889" Type="http://schemas.openxmlformats.org/officeDocument/2006/relationships/hyperlink" Target="https://twitter.com/jgrobicki/status/1065197772696158208" TargetMode="External"/><Relationship Id="rId1929" Type="http://schemas.openxmlformats.org/officeDocument/2006/relationships/hyperlink" Target="http://pbs.twimg.com/profile_images/1013244482282668032/BO0D4lYb_normal.jpg" TargetMode="External"/><Relationship Id="rId4335" Type="http://schemas.openxmlformats.org/officeDocument/2006/relationships/hyperlink" Target="http://pbs.twimg.com/profile_images/1032805991300005888/diXc-jKU_normal.jpg" TargetMode="External"/><Relationship Id="rId5800" Type="http://schemas.openxmlformats.org/officeDocument/2006/relationships/hyperlink" Target="https://twitter.com/giuliog/status/1064863220245168128" TargetMode="External"/><Relationship Id="rId8956" Type="http://schemas.openxmlformats.org/officeDocument/2006/relationships/hyperlink" Target="https://twitter.com/adamrogers2030/status/1065260637855645696" TargetMode="External"/><Relationship Id="rId3351" Type="http://schemas.openxmlformats.org/officeDocument/2006/relationships/hyperlink" Target="http://pbs.twimg.com/profile_images/636946546056105984/ikBnfMu8_normal.jpg" TargetMode="External"/><Relationship Id="rId4402" Type="http://schemas.openxmlformats.org/officeDocument/2006/relationships/hyperlink" Target="http://pbs.twimg.com/profile_images/834685535591469056/KNKDJrcW_normal.jpg" TargetMode="External"/><Relationship Id="rId7558" Type="http://schemas.openxmlformats.org/officeDocument/2006/relationships/hyperlink" Target="https://twitter.com/finessmutoti/status/1065955394638491649" TargetMode="External"/><Relationship Id="rId7972" Type="http://schemas.openxmlformats.org/officeDocument/2006/relationships/hyperlink" Target="https://twitter.com/trapdinawrpool/status/1067123456670486528" TargetMode="External"/><Relationship Id="rId8609" Type="http://schemas.openxmlformats.org/officeDocument/2006/relationships/hyperlink" Target="https://twitter.com/paula_piccard/status/1064996954210557958" TargetMode="External"/><Relationship Id="rId272" Type="http://schemas.openxmlformats.org/officeDocument/2006/relationships/hyperlink" Target="https://twitter.com/below2c_/status/1067172347604492289" TargetMode="External"/><Relationship Id="rId3004" Type="http://schemas.openxmlformats.org/officeDocument/2006/relationships/hyperlink" Target="http://abs.twimg.com/sticky/default_profile_images/default_profile_normal.png" TargetMode="External"/><Relationship Id="rId6574" Type="http://schemas.openxmlformats.org/officeDocument/2006/relationships/hyperlink" Target="https://twitter.com/ahbusolife/status/1065201397946351617" TargetMode="External"/><Relationship Id="rId7625" Type="http://schemas.openxmlformats.org/officeDocument/2006/relationships/hyperlink" Target="https://twitter.com/lamari_88/status/1066014658010771456" TargetMode="External"/><Relationship Id="rId2020" Type="http://schemas.openxmlformats.org/officeDocument/2006/relationships/hyperlink" Target="http://pbs.twimg.com/profile_images/973624743143206912/iMCF80pA_normal.jpg" TargetMode="External"/><Relationship Id="rId5176" Type="http://schemas.openxmlformats.org/officeDocument/2006/relationships/hyperlink" Target="http://pbs.twimg.com/profile_images/765069194299858948/OeOy2VjT_normal.jpg" TargetMode="External"/><Relationship Id="rId5590" Type="http://schemas.openxmlformats.org/officeDocument/2006/relationships/hyperlink" Target="https://pbs.twimg.com/media/DtOK1E3XgAQNmkH.jpg" TargetMode="External"/><Relationship Id="rId6227" Type="http://schemas.openxmlformats.org/officeDocument/2006/relationships/hyperlink" Target="https://twitter.com/andresvilarino/status/1065007001611235333" TargetMode="External"/><Relationship Id="rId6641" Type="http://schemas.openxmlformats.org/officeDocument/2006/relationships/hyperlink" Target="https://twitter.com/michaelpurvis64/status/1065202153675870208" TargetMode="External"/><Relationship Id="rId9797" Type="http://schemas.openxmlformats.org/officeDocument/2006/relationships/hyperlink" Target="https://twitter.com/mancunianbirder/status/1065903089671172096" TargetMode="External"/><Relationship Id="rId4192" Type="http://schemas.openxmlformats.org/officeDocument/2006/relationships/hyperlink" Target="http://pbs.twimg.com/profile_images/2418963454/whcsamzdrkytcaoapla1_normal.jpeg" TargetMode="External"/><Relationship Id="rId5243" Type="http://schemas.openxmlformats.org/officeDocument/2006/relationships/hyperlink" Target="https://pbs.twimg.com/media/Ds6jO7VWsAAtsah.jpg" TargetMode="External"/><Relationship Id="rId8399" Type="http://schemas.openxmlformats.org/officeDocument/2006/relationships/hyperlink" Target="https://twitter.com/autrement_votre/status/1065140372081381376" TargetMode="External"/><Relationship Id="rId1786" Type="http://schemas.openxmlformats.org/officeDocument/2006/relationships/hyperlink" Target="http://pbs.twimg.com/profile_images/1058835226678489088/kCGrxDrq_normal.jpg" TargetMode="External"/><Relationship Id="rId2837" Type="http://schemas.openxmlformats.org/officeDocument/2006/relationships/hyperlink" Target="http://pbs.twimg.com/profile_images/831033306615521280/IgvE3pOf_normal.jpg" TargetMode="External"/><Relationship Id="rId9864" Type="http://schemas.openxmlformats.org/officeDocument/2006/relationships/hyperlink" Target="https://twitter.com/saberstianzw/status/1065539137342767104" TargetMode="External"/><Relationship Id="rId78" Type="http://schemas.openxmlformats.org/officeDocument/2006/relationships/hyperlink" Target="http://www.edizioniambiente.it/landing/bookfriday/" TargetMode="External"/><Relationship Id="rId809" Type="http://schemas.openxmlformats.org/officeDocument/2006/relationships/hyperlink" Target="https://pbs.twimg.com/ext_tw_video_thumb/1064994060551839745/pu/img/z-d4LAi9-rF_EBiG.jpg" TargetMode="External"/><Relationship Id="rId1439" Type="http://schemas.openxmlformats.org/officeDocument/2006/relationships/hyperlink" Target="http://pbs.twimg.com/profile_images/1050713730701582336/1me3RC0I_normal.jpg" TargetMode="External"/><Relationship Id="rId1853" Type="http://schemas.openxmlformats.org/officeDocument/2006/relationships/hyperlink" Target="http://pbs.twimg.com/profile_images/1052257766017048577/2zNqNVCe_normal.jpg" TargetMode="External"/><Relationship Id="rId2904" Type="http://schemas.openxmlformats.org/officeDocument/2006/relationships/hyperlink" Target="http://pbs.twimg.com/profile_images/1025780621136850944/fHZSC3QF_normal.jpg" TargetMode="External"/><Relationship Id="rId5310" Type="http://schemas.openxmlformats.org/officeDocument/2006/relationships/hyperlink" Target="http://pbs.twimg.com/profile_images/808597682549850112/geXmQXm__normal.jpg" TargetMode="External"/><Relationship Id="rId7068" Type="http://schemas.openxmlformats.org/officeDocument/2006/relationships/hyperlink" Target="https://twitter.com/beachyr0/status/1065314316130250753" TargetMode="External"/><Relationship Id="rId8119" Type="http://schemas.openxmlformats.org/officeDocument/2006/relationships/hyperlink" Target="https://twitter.com/cmccclimate/status/1065983052646625280" TargetMode="External"/><Relationship Id="rId8466" Type="http://schemas.openxmlformats.org/officeDocument/2006/relationships/hyperlink" Target="https://twitter.com/takeheight/status/1065090573252485120" TargetMode="External"/><Relationship Id="rId8880" Type="http://schemas.openxmlformats.org/officeDocument/2006/relationships/hyperlink" Target="https://twitter.com/jgrobicki/status/1065197772696158208" TargetMode="External"/><Relationship Id="rId9517" Type="http://schemas.openxmlformats.org/officeDocument/2006/relationships/hyperlink" Target="https://twitter.com/ukelanortheast/status/1066680895392878592" TargetMode="External"/><Relationship Id="rId9931" Type="http://schemas.openxmlformats.org/officeDocument/2006/relationships/hyperlink" Target="https://twitter.com/uncclearn/status/1066990107088035840" TargetMode="External"/><Relationship Id="rId10396" Type="http://schemas.openxmlformats.org/officeDocument/2006/relationships/hyperlink" Target="https://twitter.com/anna_lisamills/status/1067447297888407552" TargetMode="External"/><Relationship Id="rId1506" Type="http://schemas.openxmlformats.org/officeDocument/2006/relationships/hyperlink" Target="http://pbs.twimg.com/profile_images/1015329397929177088/9OR3sIzf_normal.jpg" TargetMode="External"/><Relationship Id="rId1920" Type="http://schemas.openxmlformats.org/officeDocument/2006/relationships/hyperlink" Target="http://pbs.twimg.com/profile_images/1013244482282668032/BO0D4lYb_normal.jpg" TargetMode="External"/><Relationship Id="rId7482" Type="http://schemas.openxmlformats.org/officeDocument/2006/relationships/hyperlink" Target="https://twitter.com/iceroadshow/status/1065680814820810753" TargetMode="External"/><Relationship Id="rId8533" Type="http://schemas.openxmlformats.org/officeDocument/2006/relationships/hyperlink" Target="https://twitter.com/adamsfrt11/status/1065090181722705921" TargetMode="External"/><Relationship Id="rId10049" Type="http://schemas.openxmlformats.org/officeDocument/2006/relationships/hyperlink" Target="https://twitter.com/oecd_env/status/1066991734234718208" TargetMode="External"/><Relationship Id="rId10463" Type="http://schemas.openxmlformats.org/officeDocument/2006/relationships/hyperlink" Target="https://api.twitter.com/1.1/geo/id/7d588036fe12e124.json" TargetMode="External"/><Relationship Id="rId3678" Type="http://schemas.openxmlformats.org/officeDocument/2006/relationships/hyperlink" Target="http://pbs.twimg.com/profile_images/971389853156884480/wKqGfhrF_normal.jpg" TargetMode="External"/><Relationship Id="rId4729" Type="http://schemas.openxmlformats.org/officeDocument/2006/relationships/hyperlink" Target="http://pbs.twimg.com/profile_images/1031608307977474048/q58QqT-W_normal.jpg" TargetMode="External"/><Relationship Id="rId6084" Type="http://schemas.openxmlformats.org/officeDocument/2006/relationships/hyperlink" Target="https://twitter.com/didierdelmer/status/1064997759902801920" TargetMode="External"/><Relationship Id="rId7135" Type="http://schemas.openxmlformats.org/officeDocument/2006/relationships/hyperlink" Target="https://twitter.com/lithiumspot/status/1065345248682000385" TargetMode="External"/><Relationship Id="rId8600" Type="http://schemas.openxmlformats.org/officeDocument/2006/relationships/hyperlink" Target="https://twitter.com/hulotteam/status/1064995520576462848" TargetMode="External"/><Relationship Id="rId10116" Type="http://schemas.openxmlformats.org/officeDocument/2006/relationships/hyperlink" Target="https://twitter.com/boostfellowship/status/1065536299690586112" TargetMode="External"/><Relationship Id="rId599" Type="http://schemas.openxmlformats.org/officeDocument/2006/relationships/hyperlink" Target="https://pbs.twimg.com/media/DscQg2VWkAAo8h6.jpg" TargetMode="External"/><Relationship Id="rId2694" Type="http://schemas.openxmlformats.org/officeDocument/2006/relationships/hyperlink" Target="http://pbs.twimg.com/profile_images/991676168100306944/d5VbUOkT_normal.jpg" TargetMode="External"/><Relationship Id="rId3745" Type="http://schemas.openxmlformats.org/officeDocument/2006/relationships/hyperlink" Target="http://pbs.twimg.com/profile_images/1018525196670722056/EyJoswzM_normal.jpg" TargetMode="External"/><Relationship Id="rId6151" Type="http://schemas.openxmlformats.org/officeDocument/2006/relationships/hyperlink" Target="https://twitter.com/thelegalfound_/status/1064998206860419072" TargetMode="External"/><Relationship Id="rId7202" Type="http://schemas.openxmlformats.org/officeDocument/2006/relationships/hyperlink" Target="https://twitter.com/namasterthere/status/1065440867513761792" TargetMode="External"/><Relationship Id="rId666" Type="http://schemas.openxmlformats.org/officeDocument/2006/relationships/hyperlink" Target="https://pbs.twimg.com/media/DsbsKfpX4AAvVVO.jpg" TargetMode="External"/><Relationship Id="rId1296" Type="http://schemas.openxmlformats.org/officeDocument/2006/relationships/hyperlink" Target="http://pbs.twimg.com/profile_images/453485567682936832/JGWv2bBE_normal.png" TargetMode="External"/><Relationship Id="rId2347" Type="http://schemas.openxmlformats.org/officeDocument/2006/relationships/hyperlink" Target="http://pbs.twimg.com/profile_images/884650446513512448/-srkJ7sd_normal.jpg" TargetMode="External"/><Relationship Id="rId9374" Type="http://schemas.openxmlformats.org/officeDocument/2006/relationships/hyperlink" Target="https://twitter.com/madinamohamed/status/1067726935504109568" TargetMode="External"/><Relationship Id="rId319" Type="http://schemas.openxmlformats.org/officeDocument/2006/relationships/hyperlink" Target="https://twitter.com/NamitaWaikar/status/1067777506852438016" TargetMode="External"/><Relationship Id="rId1363" Type="http://schemas.openxmlformats.org/officeDocument/2006/relationships/hyperlink" Target="http://pbs.twimg.com/profile_images/1055942578061934594/1OCmu3NR_normal.jpg" TargetMode="External"/><Relationship Id="rId2761" Type="http://schemas.openxmlformats.org/officeDocument/2006/relationships/hyperlink" Target="http://pbs.twimg.com/profile_images/446300574334455808/h4-Wd3RM_normal.jpeg" TargetMode="External"/><Relationship Id="rId3812" Type="http://schemas.openxmlformats.org/officeDocument/2006/relationships/hyperlink" Target="http://pbs.twimg.com/profile_images/1062470020717047808/mJYgVZk4_normal.jpg" TargetMode="External"/><Relationship Id="rId6968" Type="http://schemas.openxmlformats.org/officeDocument/2006/relationships/hyperlink" Target="https://twitter.com/jiwimc/status/1065288789319401473" TargetMode="External"/><Relationship Id="rId8390" Type="http://schemas.openxmlformats.org/officeDocument/2006/relationships/hyperlink" Target="https://twitter.com/autrement_votre/status/1065140372081381376" TargetMode="External"/><Relationship Id="rId9027" Type="http://schemas.openxmlformats.org/officeDocument/2006/relationships/hyperlink" Target="https://twitter.com/paula_piccard/status/1064996954210557958" TargetMode="External"/><Relationship Id="rId733" Type="http://schemas.openxmlformats.org/officeDocument/2006/relationships/hyperlink" Target="https://pbs.twimg.com/media/Ds60ttbX4AAEdry.jpg" TargetMode="External"/><Relationship Id="rId1016" Type="http://schemas.openxmlformats.org/officeDocument/2006/relationships/hyperlink" Target="https://pbs.twimg.com/media/DtAjH9-WoAIVpEz.jpg" TargetMode="External"/><Relationship Id="rId2414" Type="http://schemas.openxmlformats.org/officeDocument/2006/relationships/hyperlink" Target="http://pbs.twimg.com/profile_images/976832774110883842/Av8YW5cV_normal.jpg" TargetMode="External"/><Relationship Id="rId5984" Type="http://schemas.openxmlformats.org/officeDocument/2006/relationships/hyperlink" Target="https://twitter.com/worldgreenfound/status/1064994996321947648" TargetMode="External"/><Relationship Id="rId8043" Type="http://schemas.openxmlformats.org/officeDocument/2006/relationships/hyperlink" Target="https://twitter.com/marcuccimauriz/status/1067193821174407169" TargetMode="External"/><Relationship Id="rId9441" Type="http://schemas.openxmlformats.org/officeDocument/2006/relationships/hyperlink" Target="https://twitter.com/flaviorossi17/status/1067783136820506624" TargetMode="External"/><Relationship Id="rId800" Type="http://schemas.openxmlformats.org/officeDocument/2006/relationships/hyperlink" Target="https://pbs.twimg.com/ext_tw_video_thumb/1064994060551839745/pu/img/z-d4LAi9-rF_EBiG.jpg" TargetMode="External"/><Relationship Id="rId1430" Type="http://schemas.openxmlformats.org/officeDocument/2006/relationships/hyperlink" Target="http://pbs.twimg.com/profile_images/1050713730701582336/1me3RC0I_normal.jpg" TargetMode="External"/><Relationship Id="rId4586" Type="http://schemas.openxmlformats.org/officeDocument/2006/relationships/hyperlink" Target="http://pbs.twimg.com/profile_images/876209484020015104/KxCgH4dW_normal.jpg" TargetMode="External"/><Relationship Id="rId5637" Type="http://schemas.openxmlformats.org/officeDocument/2006/relationships/hyperlink" Target="http://pbs.twimg.com/profile_images/837082248725872641/-mWj43o6_normal.jpg" TargetMode="External"/><Relationship Id="rId3188" Type="http://schemas.openxmlformats.org/officeDocument/2006/relationships/hyperlink" Target="http://pbs.twimg.com/profile_images/884734269008097280/5ZnZ4qWd_normal.jpg" TargetMode="External"/><Relationship Id="rId4239" Type="http://schemas.openxmlformats.org/officeDocument/2006/relationships/hyperlink" Target="http://pbs.twimg.com/profile_images/2418963454/whcsamzdrkytcaoapla1_normal.jpeg" TargetMode="External"/><Relationship Id="rId4653" Type="http://schemas.openxmlformats.org/officeDocument/2006/relationships/hyperlink" Target="http://pbs.twimg.com/profile_images/897544014773276672/jt7h1tIE_normal.jpg" TargetMode="External"/><Relationship Id="rId5704" Type="http://schemas.openxmlformats.org/officeDocument/2006/relationships/hyperlink" Target="http://pbs.twimg.com/profile_images/969896133895081984/v5IUNdpH_normal.jpg" TargetMode="External"/><Relationship Id="rId8110" Type="http://schemas.openxmlformats.org/officeDocument/2006/relationships/hyperlink" Target="https://twitter.com/cmccclimate/status/1065983052646625280" TargetMode="External"/><Relationship Id="rId10040" Type="http://schemas.openxmlformats.org/officeDocument/2006/relationships/hyperlink" Target="https://twitter.com/gecoalition/status/1067001152494018560" TargetMode="External"/><Relationship Id="rId3255" Type="http://schemas.openxmlformats.org/officeDocument/2006/relationships/hyperlink" Target="http://pbs.twimg.com/profile_images/1045407164074848256/At33wnsm_normal.jpg" TargetMode="External"/><Relationship Id="rId4306" Type="http://schemas.openxmlformats.org/officeDocument/2006/relationships/hyperlink" Target="http://pbs.twimg.com/profile_images/1708625808/Motor_City_Volt_normal.jpg" TargetMode="External"/><Relationship Id="rId4720" Type="http://schemas.openxmlformats.org/officeDocument/2006/relationships/hyperlink" Target="http://pbs.twimg.com/profile_images/938972947888316416/AVRl-diq_normal.jpg" TargetMode="External"/><Relationship Id="rId7876" Type="http://schemas.openxmlformats.org/officeDocument/2006/relationships/hyperlink" Target="https://twitter.com/ilgreenbuilding/status/1066363572131893248" TargetMode="External"/><Relationship Id="rId8927" Type="http://schemas.openxmlformats.org/officeDocument/2006/relationships/hyperlink" Target="https://twitter.com/seth_leitman/status/1065098964544958464" TargetMode="External"/><Relationship Id="rId176" Type="http://schemas.openxmlformats.org/officeDocument/2006/relationships/hyperlink" Target="https://buff.ly/2xSWWO0" TargetMode="External"/><Relationship Id="rId590" Type="http://schemas.openxmlformats.org/officeDocument/2006/relationships/hyperlink" Target="https://salogniblog.wordpress.com/2018/11/26/chiari-servizi-srl-termina-il-28-novembre-la-raccolta-porta-a-porta-della-frazione-vegetale-per-il-2018/" TargetMode="External"/><Relationship Id="rId2271" Type="http://schemas.openxmlformats.org/officeDocument/2006/relationships/hyperlink" Target="http://pbs.twimg.com/profile_images/987666378684620801/NfnjxnEp_normal.jpg" TargetMode="External"/><Relationship Id="rId3322" Type="http://schemas.openxmlformats.org/officeDocument/2006/relationships/hyperlink" Target="http://pbs.twimg.com/profile_images/788607932778868736/VRjgac-8_normal.jpg" TargetMode="External"/><Relationship Id="rId6478" Type="http://schemas.openxmlformats.org/officeDocument/2006/relationships/hyperlink" Target="https://twitter.com/valisannio/status/1065115248879955969" TargetMode="External"/><Relationship Id="rId7529" Type="http://schemas.openxmlformats.org/officeDocument/2006/relationships/hyperlink" Target="https://twitter.com/lucamarchesi9/status/1065902230480584704" TargetMode="External"/><Relationship Id="rId243" Type="http://schemas.openxmlformats.org/officeDocument/2006/relationships/hyperlink" Target="https://twitter.com/erealacci/status/1067026352224772097" TargetMode="External"/><Relationship Id="rId5494" Type="http://schemas.openxmlformats.org/officeDocument/2006/relationships/hyperlink" Target="http://pbs.twimg.com/profile_images/826079663835451392/IQvGBflt_normal.jpg" TargetMode="External"/><Relationship Id="rId6892" Type="http://schemas.openxmlformats.org/officeDocument/2006/relationships/hyperlink" Target="https://twitter.com/socialchoices/status/1065250745237291008" TargetMode="External"/><Relationship Id="rId7943" Type="http://schemas.openxmlformats.org/officeDocument/2006/relationships/hyperlink" Target="https://twitter.com/lennybett2/status/1067110776299814913" TargetMode="External"/><Relationship Id="rId310" Type="http://schemas.openxmlformats.org/officeDocument/2006/relationships/hyperlink" Target="https://goo.gl/yrtZmX" TargetMode="External"/><Relationship Id="rId4096" Type="http://schemas.openxmlformats.org/officeDocument/2006/relationships/hyperlink" Target="http://pbs.twimg.com/profile_images/2418963454/whcsamzdrkytcaoapla1_normal.jpeg" TargetMode="External"/><Relationship Id="rId5147" Type="http://schemas.openxmlformats.org/officeDocument/2006/relationships/hyperlink" Target="http://pbs.twimg.com/profile_images/967744821124386816/Zlgr0nby_normal.jpg" TargetMode="External"/><Relationship Id="rId6545" Type="http://schemas.openxmlformats.org/officeDocument/2006/relationships/hyperlink" Target="https://twitter.com/greenpeace_pl/status/1065196959332478976" TargetMode="External"/><Relationship Id="rId5561" Type="http://schemas.openxmlformats.org/officeDocument/2006/relationships/hyperlink" Target="http://pbs.twimg.com/profile_images/1058130006612750336/uG8sfmto_normal.jpg" TargetMode="External"/><Relationship Id="rId6612" Type="http://schemas.openxmlformats.org/officeDocument/2006/relationships/hyperlink" Target="https://twitter.com/michaelpurvis64/status/1065202153675870208" TargetMode="External"/><Relationship Id="rId9768" Type="http://schemas.openxmlformats.org/officeDocument/2006/relationships/hyperlink" Target="https://twitter.com/thgreenparty/status/1068095278505500672" TargetMode="External"/><Relationship Id="rId1757" Type="http://schemas.openxmlformats.org/officeDocument/2006/relationships/hyperlink" Target="http://pbs.twimg.com/profile_images/633991237964533760/75uEz3QT_normal.jpg" TargetMode="External"/><Relationship Id="rId2808" Type="http://schemas.openxmlformats.org/officeDocument/2006/relationships/hyperlink" Target="http://pbs.twimg.com/profile_images/909706026634629121/xx5zsi83_normal.jpg" TargetMode="External"/><Relationship Id="rId4163" Type="http://schemas.openxmlformats.org/officeDocument/2006/relationships/hyperlink" Target="http://pbs.twimg.com/profile_images/954138186082672647/gHzAnqPU_normal.jpg" TargetMode="External"/><Relationship Id="rId5214" Type="http://schemas.openxmlformats.org/officeDocument/2006/relationships/hyperlink" Target="https://pbs.twimg.com/media/Ds61emrXQAE8RZo.jpg" TargetMode="External"/><Relationship Id="rId8784" Type="http://schemas.openxmlformats.org/officeDocument/2006/relationships/hyperlink" Target="https://twitter.com/sureshrajaman19/status/1067664649980497920" TargetMode="External"/><Relationship Id="rId9835" Type="http://schemas.openxmlformats.org/officeDocument/2006/relationships/hyperlink" Target="https://twitter.com/garethhorsfield/status/1064935830496714753" TargetMode="External"/><Relationship Id="rId49" Type="http://schemas.openxmlformats.org/officeDocument/2006/relationships/hyperlink" Target="https://twitter.com/ingvfallucca/status/1065305245138526209" TargetMode="External"/><Relationship Id="rId1824" Type="http://schemas.openxmlformats.org/officeDocument/2006/relationships/hyperlink" Target="http://pbs.twimg.com/profile_images/1058835226678489088/kCGrxDrq_normal.jpg" TargetMode="External"/><Relationship Id="rId4230" Type="http://schemas.openxmlformats.org/officeDocument/2006/relationships/hyperlink" Target="http://pbs.twimg.com/profile_images/945865206135128064/VIrbfsiX_normal.jpg" TargetMode="External"/><Relationship Id="rId7386" Type="http://schemas.openxmlformats.org/officeDocument/2006/relationships/hyperlink" Target="https://twitter.com/brucehenderson2/status/1065656912178499585" TargetMode="External"/><Relationship Id="rId8437" Type="http://schemas.openxmlformats.org/officeDocument/2006/relationships/hyperlink" Target="https://twitter.com/takeheight/status/1065090573252485120" TargetMode="External"/><Relationship Id="rId8851" Type="http://schemas.openxmlformats.org/officeDocument/2006/relationships/hyperlink" Target="https://twitter.com/sureshrajaman19/status/1067664649980497920" TargetMode="External"/><Relationship Id="rId10367" Type="http://schemas.openxmlformats.org/officeDocument/2006/relationships/hyperlink" Target="https://twitter.com/climateactionne/status/1067057230342733824" TargetMode="External"/><Relationship Id="rId7039" Type="http://schemas.openxmlformats.org/officeDocument/2006/relationships/hyperlink" Target="https://twitter.com/beachyr0/status/1065314316130250753" TargetMode="External"/><Relationship Id="rId7453" Type="http://schemas.openxmlformats.org/officeDocument/2006/relationships/hyperlink" Target="https://twitter.com/mcoriglia/status/1065660250873839616" TargetMode="External"/><Relationship Id="rId8504" Type="http://schemas.openxmlformats.org/officeDocument/2006/relationships/hyperlink" Target="https://twitter.com/luribea68/status/1064996560344440842" TargetMode="External"/><Relationship Id="rId9902" Type="http://schemas.openxmlformats.org/officeDocument/2006/relationships/hyperlink" Target="https://twitter.com/greeniloharare/status/1063825734102339591" TargetMode="External"/><Relationship Id="rId2598" Type="http://schemas.openxmlformats.org/officeDocument/2006/relationships/hyperlink" Target="http://pbs.twimg.com/profile_images/625718504738717697/p2xxK8Ba_normal.jpg" TargetMode="External"/><Relationship Id="rId3996" Type="http://schemas.openxmlformats.org/officeDocument/2006/relationships/hyperlink" Target="http://pbs.twimg.com/profile_images/1434016259/mascaras20teatro1_normal.jpg" TargetMode="External"/><Relationship Id="rId6055" Type="http://schemas.openxmlformats.org/officeDocument/2006/relationships/hyperlink" Target="https://twitter.com/worldproject_fd/status/1064996799742504960" TargetMode="External"/><Relationship Id="rId7106" Type="http://schemas.openxmlformats.org/officeDocument/2006/relationships/hyperlink" Target="https://twitter.com/lithiumspot/status/1065345248682000385" TargetMode="External"/><Relationship Id="rId10434" Type="http://schemas.openxmlformats.org/officeDocument/2006/relationships/hyperlink" Target="https://twitter.com/mancunianbirder/status/1067723712806510592" TargetMode="External"/><Relationship Id="rId3649" Type="http://schemas.openxmlformats.org/officeDocument/2006/relationships/hyperlink" Target="http://pbs.twimg.com/profile_images/971389853156884480/wKqGfhrF_normal.jpg" TargetMode="External"/><Relationship Id="rId5071" Type="http://schemas.openxmlformats.org/officeDocument/2006/relationships/hyperlink" Target="http://pbs.twimg.com/profile_images/463352727628546048/GDA-Iu2l_normal.jpeg" TargetMode="External"/><Relationship Id="rId6122" Type="http://schemas.openxmlformats.org/officeDocument/2006/relationships/hyperlink" Target="https://twitter.com/thelegalfound_/status/1064998206860419072" TargetMode="External"/><Relationship Id="rId7520" Type="http://schemas.openxmlformats.org/officeDocument/2006/relationships/hyperlink" Target="https://twitter.com/jerome_pinneau/status/1065874696976121856" TargetMode="External"/><Relationship Id="rId9278" Type="http://schemas.openxmlformats.org/officeDocument/2006/relationships/hyperlink" Target="https://twitter.com/onditicalvin/status/1067706387126456321" TargetMode="External"/><Relationship Id="rId10501" Type="http://schemas.openxmlformats.org/officeDocument/2006/relationships/comments" Target="../comments1.xml"/><Relationship Id="rId984" Type="http://schemas.openxmlformats.org/officeDocument/2006/relationships/hyperlink" Target="https://pbs.twimg.com/media/DtBw4CvUcAAi6Wt.jpg" TargetMode="External"/><Relationship Id="rId2665" Type="http://schemas.openxmlformats.org/officeDocument/2006/relationships/hyperlink" Target="http://pbs.twimg.com/profile_images/442759716750368768/LXUAzFP4_normal.jpeg" TargetMode="External"/><Relationship Id="rId3716" Type="http://schemas.openxmlformats.org/officeDocument/2006/relationships/hyperlink" Target="http://pbs.twimg.com/profile_images/1018525196670722056/EyJoswzM_normal.jpg" TargetMode="External"/><Relationship Id="rId9692" Type="http://schemas.openxmlformats.org/officeDocument/2006/relationships/hyperlink" Target="https://twitter.com/ezanchini/status/1065990972830552070" TargetMode="External"/><Relationship Id="rId637" Type="http://schemas.openxmlformats.org/officeDocument/2006/relationships/hyperlink" Target="https://pbs.twimg.com/media/Drfp-hrXcAEpIih.jpg" TargetMode="External"/><Relationship Id="rId1267" Type="http://schemas.openxmlformats.org/officeDocument/2006/relationships/hyperlink" Target="http://pbs.twimg.com/profile_images/879261217625387008/GDZ4kEQf_normal.jpg" TargetMode="External"/><Relationship Id="rId1681" Type="http://schemas.openxmlformats.org/officeDocument/2006/relationships/hyperlink" Target="http://pbs.twimg.com/profile_images/1020083728184377344/NtdvxJnD_normal.jpg" TargetMode="External"/><Relationship Id="rId2318" Type="http://schemas.openxmlformats.org/officeDocument/2006/relationships/hyperlink" Target="http://pbs.twimg.com/profile_images/884650446513512448/-srkJ7sd_normal.jpg" TargetMode="External"/><Relationship Id="rId2732" Type="http://schemas.openxmlformats.org/officeDocument/2006/relationships/hyperlink" Target="https://pbs.twimg.com/media/Dsm1MPBXQAAW18S.jpg" TargetMode="External"/><Relationship Id="rId5888" Type="http://schemas.openxmlformats.org/officeDocument/2006/relationships/hyperlink" Target="https://twitter.com/johnsandlos/status/1064912176174047232" TargetMode="External"/><Relationship Id="rId6939" Type="http://schemas.openxmlformats.org/officeDocument/2006/relationships/hyperlink" Target="https://twitter.com/lorenteggio/status/1065284764364668929" TargetMode="External"/><Relationship Id="rId8294" Type="http://schemas.openxmlformats.org/officeDocument/2006/relationships/hyperlink" Target="https://twitter.com/paula_piccard/status/1064996954210557958" TargetMode="External"/><Relationship Id="rId9345" Type="http://schemas.openxmlformats.org/officeDocument/2006/relationships/hyperlink" Target="https://twitter.com/oketeswaka/status/1067725185116196866" TargetMode="External"/><Relationship Id="rId704" Type="http://schemas.openxmlformats.org/officeDocument/2006/relationships/hyperlink" Target="https://pbs.twimg.com/media/Dsx8BHTWsAA_rvc.jpg" TargetMode="External"/><Relationship Id="rId1334" Type="http://schemas.openxmlformats.org/officeDocument/2006/relationships/hyperlink" Target="http://pbs.twimg.com/profile_images/453485567682936832/JGWv2bBE_normal.png" TargetMode="External"/><Relationship Id="rId5955" Type="http://schemas.openxmlformats.org/officeDocument/2006/relationships/hyperlink" Target="https://twitter.com/nats0/status/1064968557497384960" TargetMode="External"/><Relationship Id="rId8361" Type="http://schemas.openxmlformats.org/officeDocument/2006/relationships/hyperlink" Target="https://twitter.com/autrement_votre/status/1065140372081381376" TargetMode="External"/><Relationship Id="rId9412" Type="http://schemas.openxmlformats.org/officeDocument/2006/relationships/hyperlink" Target="https://twitter.com/jenniferekelund/status/1067450633844871168" TargetMode="External"/><Relationship Id="rId10291" Type="http://schemas.openxmlformats.org/officeDocument/2006/relationships/hyperlink" Target="https://twitter.com/deepgreendesign/status/1066745650665013248" TargetMode="External"/><Relationship Id="rId40" Type="http://schemas.openxmlformats.org/officeDocument/2006/relationships/hyperlink" Target="http://dlvr.it/QrrZhr" TargetMode="External"/><Relationship Id="rId1401" Type="http://schemas.openxmlformats.org/officeDocument/2006/relationships/hyperlink" Target="http://pbs.twimg.com/profile_images/1050713730701582336/1me3RC0I_normal.jpg" TargetMode="External"/><Relationship Id="rId4557" Type="http://schemas.openxmlformats.org/officeDocument/2006/relationships/hyperlink" Target="http://pbs.twimg.com/profile_images/1005736811996512256/vegfkt3X_normal.jpg" TargetMode="External"/><Relationship Id="rId5608" Type="http://schemas.openxmlformats.org/officeDocument/2006/relationships/hyperlink" Target="https://pbs.twimg.com/media/DtOsNZGVsAA0hIs.png" TargetMode="External"/><Relationship Id="rId8014" Type="http://schemas.openxmlformats.org/officeDocument/2006/relationships/hyperlink" Target="https://twitter.com/gianfrancob3/status/1067149881687576593" TargetMode="External"/><Relationship Id="rId3159" Type="http://schemas.openxmlformats.org/officeDocument/2006/relationships/hyperlink" Target="https://pbs.twimg.com/media/Dsx8BHTWsAA_rvc.jpg" TargetMode="External"/><Relationship Id="rId3573" Type="http://schemas.openxmlformats.org/officeDocument/2006/relationships/hyperlink" Target="https://pbs.twimg.com/ext_tw_video_thumb/1067441760740233217/pu/img/lzLrz2Ip3Pbn4PAu.jpg" TargetMode="External"/><Relationship Id="rId4971" Type="http://schemas.openxmlformats.org/officeDocument/2006/relationships/hyperlink" Target="http://pbs.twimg.com/profile_images/769617611202129920/VqG9Guzu_normal.jpg" TargetMode="External"/><Relationship Id="rId7030" Type="http://schemas.openxmlformats.org/officeDocument/2006/relationships/hyperlink" Target="https://twitter.com/beachyr0/status/1065314316130250753" TargetMode="External"/><Relationship Id="rId494" Type="http://schemas.openxmlformats.org/officeDocument/2006/relationships/hyperlink" Target="http://www.greengrowthknowledge.org/event/2nd-global-forum-green-economy-learning-green-economy-new-challenges-new-skills?fbclid=IwAR300A66EueT3bivV67CE81-yaj_k__zIsAJTz3kwAexuS-3TDXMjKPneZM" TargetMode="External"/><Relationship Id="rId2175" Type="http://schemas.openxmlformats.org/officeDocument/2006/relationships/hyperlink" Target="http://pbs.twimg.com/profile_images/823548309839089664/PURv3du5_normal.jpg" TargetMode="External"/><Relationship Id="rId3226" Type="http://schemas.openxmlformats.org/officeDocument/2006/relationships/hyperlink" Target="http://pbs.twimg.com/profile_images/1026454573588865024/ZxG-v_IL_normal.jpg" TargetMode="External"/><Relationship Id="rId4624" Type="http://schemas.openxmlformats.org/officeDocument/2006/relationships/hyperlink" Target="http://pbs.twimg.com/profile_images/1014070297966923776/C7BbqLfJ_normal.jpg" TargetMode="External"/><Relationship Id="rId10011" Type="http://schemas.openxmlformats.org/officeDocument/2006/relationships/hyperlink" Target="https://twitter.com/oecd_env/status/1066991734234718208" TargetMode="External"/><Relationship Id="rId147" Type="http://schemas.openxmlformats.org/officeDocument/2006/relationships/hyperlink" Target="https://buff.ly/2xSWWO0" TargetMode="External"/><Relationship Id="rId1191" Type="http://schemas.openxmlformats.org/officeDocument/2006/relationships/hyperlink" Target="https://pbs.twimg.com/media/DsYbcwSWkAEuo_4.jpg" TargetMode="External"/><Relationship Id="rId3640" Type="http://schemas.openxmlformats.org/officeDocument/2006/relationships/hyperlink" Target="http://pbs.twimg.com/profile_images/971389853156884480/wKqGfhrF_normal.jpg" TargetMode="External"/><Relationship Id="rId6796" Type="http://schemas.openxmlformats.org/officeDocument/2006/relationships/hyperlink" Target="https://twitter.com/clearfife/status/1065248412675780609" TargetMode="External"/><Relationship Id="rId7847" Type="http://schemas.openxmlformats.org/officeDocument/2006/relationships/hyperlink" Target="https://twitter.com/dovergirl95/status/1067060052677324800" TargetMode="External"/><Relationship Id="rId561" Type="http://schemas.openxmlformats.org/officeDocument/2006/relationships/hyperlink" Target="https://twitter.com/greeniloharare/status/1068111779123916800" TargetMode="External"/><Relationship Id="rId2242" Type="http://schemas.openxmlformats.org/officeDocument/2006/relationships/hyperlink" Target="http://pbs.twimg.com/profile_images/987666378684620801/NfnjxnEp_normal.jpg" TargetMode="External"/><Relationship Id="rId5398" Type="http://schemas.openxmlformats.org/officeDocument/2006/relationships/hyperlink" Target="http://pbs.twimg.com/profile_images/791907467500412928/IZ3mjrMR_normal.jpg" TargetMode="External"/><Relationship Id="rId6449" Type="http://schemas.openxmlformats.org/officeDocument/2006/relationships/hyperlink" Target="https://twitter.com/pflab/status/1065105182244159488" TargetMode="External"/><Relationship Id="rId6863" Type="http://schemas.openxmlformats.org/officeDocument/2006/relationships/hyperlink" Target="https://twitter.com/sufiy/status/1065248727726768129" TargetMode="External"/><Relationship Id="rId7914" Type="http://schemas.openxmlformats.org/officeDocument/2006/relationships/hyperlink" Target="https://twitter.com/nhgreenbuilding/status/1067082811889332225" TargetMode="External"/><Relationship Id="rId214" Type="http://schemas.openxmlformats.org/officeDocument/2006/relationships/hyperlink" Target="https://twitter.com/confserbia/status/1067066704184975360" TargetMode="External"/><Relationship Id="rId5465" Type="http://schemas.openxmlformats.org/officeDocument/2006/relationships/hyperlink" Target="http://pbs.twimg.com/profile_images/555289211025522689/MkZqVmNb_normal.jpeg" TargetMode="External"/><Relationship Id="rId6516" Type="http://schemas.openxmlformats.org/officeDocument/2006/relationships/hyperlink" Target="https://twitter.com/davidlavigno/status/1065186954180841472" TargetMode="External"/><Relationship Id="rId6930" Type="http://schemas.openxmlformats.org/officeDocument/2006/relationships/hyperlink" Target="https://twitter.com/maxfilings/status/1065252826530623488" TargetMode="External"/><Relationship Id="rId4067" Type="http://schemas.openxmlformats.org/officeDocument/2006/relationships/hyperlink" Target="http://pbs.twimg.com/profile_images/1708625808/Motor_City_Volt_normal.jpg" TargetMode="External"/><Relationship Id="rId4481" Type="http://schemas.openxmlformats.org/officeDocument/2006/relationships/hyperlink" Target="http://pbs.twimg.com/profile_images/990530172888723456/4qsk2Qx8_normal.jpg" TargetMode="External"/><Relationship Id="rId5118" Type="http://schemas.openxmlformats.org/officeDocument/2006/relationships/hyperlink" Target="http://pbs.twimg.com/profile_images/1059006243795337216/8M6MQhkc_normal.jpg" TargetMode="External"/><Relationship Id="rId5532" Type="http://schemas.openxmlformats.org/officeDocument/2006/relationships/hyperlink" Target="https://pbs.twimg.com/media/Ds_W3gDUwAAnkCO.jpg" TargetMode="External"/><Relationship Id="rId8688" Type="http://schemas.openxmlformats.org/officeDocument/2006/relationships/hyperlink" Target="https://twitter.com/luribea68/status/1064996560344440842" TargetMode="External"/><Relationship Id="rId9739" Type="http://schemas.openxmlformats.org/officeDocument/2006/relationships/hyperlink" Target="https://twitter.com/marcoforc/status/1068047452941496320" TargetMode="External"/><Relationship Id="rId3083" Type="http://schemas.openxmlformats.org/officeDocument/2006/relationships/hyperlink" Target="http://pbs.twimg.com/profile_images/737211082511679488/aJVPWfRD_normal.jpg" TargetMode="External"/><Relationship Id="rId4134" Type="http://schemas.openxmlformats.org/officeDocument/2006/relationships/hyperlink" Target="http://pbs.twimg.com/profile_images/1708625808/Motor_City_Volt_normal.jpg" TargetMode="External"/><Relationship Id="rId1728" Type="http://schemas.openxmlformats.org/officeDocument/2006/relationships/hyperlink" Target="http://pbs.twimg.com/profile_images/633991237964533760/75uEz3QT_normal.jpg" TargetMode="External"/><Relationship Id="rId3150" Type="http://schemas.openxmlformats.org/officeDocument/2006/relationships/hyperlink" Target="http://abs.twimg.com/sticky/default_profile_images/default_profile_normal.png" TargetMode="External"/><Relationship Id="rId4201" Type="http://schemas.openxmlformats.org/officeDocument/2006/relationships/hyperlink" Target="http://pbs.twimg.com/profile_images/2418963454/whcsamzdrkytcaoapla1_normal.jpeg" TargetMode="External"/><Relationship Id="rId7357" Type="http://schemas.openxmlformats.org/officeDocument/2006/relationships/hyperlink" Target="https://twitter.com/cogreenbuilding/status/1065651543041552384" TargetMode="External"/><Relationship Id="rId8408" Type="http://schemas.openxmlformats.org/officeDocument/2006/relationships/hyperlink" Target="https://twitter.com/hulotteam/status/1064995520576462848" TargetMode="External"/><Relationship Id="rId8755" Type="http://schemas.openxmlformats.org/officeDocument/2006/relationships/hyperlink" Target="https://twitter.com/jlazaro/status/1065150868285198336" TargetMode="External"/><Relationship Id="rId9806" Type="http://schemas.openxmlformats.org/officeDocument/2006/relationships/hyperlink" Target="https://twitter.com/okothkenneth/status/1067699615523381248" TargetMode="External"/><Relationship Id="rId7771" Type="http://schemas.openxmlformats.org/officeDocument/2006/relationships/hyperlink" Target="https://twitter.com/acraftbeerlover/status/1066843052008857600" TargetMode="External"/><Relationship Id="rId8822" Type="http://schemas.openxmlformats.org/officeDocument/2006/relationships/hyperlink" Target="https://twitter.com/tradomglobal/status/1065661509848743943" TargetMode="External"/><Relationship Id="rId10338" Type="http://schemas.openxmlformats.org/officeDocument/2006/relationships/hyperlink" Target="https://twitter.com/rangachakamanga/status/1068396156567384065" TargetMode="External"/><Relationship Id="rId3967" Type="http://schemas.openxmlformats.org/officeDocument/2006/relationships/hyperlink" Target="http://pbs.twimg.com/profile_images/1434016259/mascaras20teatro1_normal.jpg" TargetMode="External"/><Relationship Id="rId6373" Type="http://schemas.openxmlformats.org/officeDocument/2006/relationships/hyperlink" Target="https://twitter.com/postnormalera/status/1065097922394632193" TargetMode="External"/><Relationship Id="rId7424" Type="http://schemas.openxmlformats.org/officeDocument/2006/relationships/hyperlink" Target="https://twitter.com/transforma_uy/status/1065614536206626816" TargetMode="External"/><Relationship Id="rId10405" Type="http://schemas.openxmlformats.org/officeDocument/2006/relationships/hyperlink" Target="https://twitter.com/jenclairrobson/status/1067411435645476864" TargetMode="External"/><Relationship Id="rId4" Type="http://schemas.openxmlformats.org/officeDocument/2006/relationships/hyperlink" Target="https://goo.gl/iAGtwm" TargetMode="External"/><Relationship Id="rId888" Type="http://schemas.openxmlformats.org/officeDocument/2006/relationships/hyperlink" Target="https://pbs.twimg.com/ext_tw_video_thumb/1063824537916198912/pu/img/OqNOd8E7uCPZaZVs.jpg" TargetMode="External"/><Relationship Id="rId2569" Type="http://schemas.openxmlformats.org/officeDocument/2006/relationships/hyperlink" Target="http://pbs.twimg.com/profile_images/1063551283594973184/gwT84B2Z_normal.jpg" TargetMode="External"/><Relationship Id="rId2983" Type="http://schemas.openxmlformats.org/officeDocument/2006/relationships/hyperlink" Target="http://pbs.twimg.com/profile_images/1028911667646803968/ocMzsW16_normal.jpg" TargetMode="External"/><Relationship Id="rId6026" Type="http://schemas.openxmlformats.org/officeDocument/2006/relationships/hyperlink" Target="https://twitter.com/worldproject_fd/status/1064996799742504960" TargetMode="External"/><Relationship Id="rId6440" Type="http://schemas.openxmlformats.org/officeDocument/2006/relationships/hyperlink" Target="https://twitter.com/pflab/status/1065105182244159488" TargetMode="External"/><Relationship Id="rId9596" Type="http://schemas.openxmlformats.org/officeDocument/2006/relationships/hyperlink" Target="https://twitter.com/sharonenv1/status/1065311333523103747" TargetMode="External"/><Relationship Id="rId955" Type="http://schemas.openxmlformats.org/officeDocument/2006/relationships/hyperlink" Target="https://pbs.twimg.com/media/DtLnY6pXQAsZJMB.jpg" TargetMode="External"/><Relationship Id="rId1585" Type="http://schemas.openxmlformats.org/officeDocument/2006/relationships/hyperlink" Target="http://pbs.twimg.com/profile_images/1061354201358442498/yIgEhPXI_normal.jpg" TargetMode="External"/><Relationship Id="rId2636" Type="http://schemas.openxmlformats.org/officeDocument/2006/relationships/hyperlink" Target="http://pbs.twimg.com/profile_images/714186667263963136/znRQIOlp_normal.jpg" TargetMode="External"/><Relationship Id="rId5042" Type="http://schemas.openxmlformats.org/officeDocument/2006/relationships/hyperlink" Target="https://pbs.twimg.com/media/DtJaZLnV4AEPNU_.jpg" TargetMode="External"/><Relationship Id="rId8198" Type="http://schemas.openxmlformats.org/officeDocument/2006/relationships/hyperlink" Target="https://twitter.com/luis_trevino/status/1067448175546589185" TargetMode="External"/><Relationship Id="rId9249" Type="http://schemas.openxmlformats.org/officeDocument/2006/relationships/hyperlink" Target="https://twitter.com/gevvc/status/1065550572789686272" TargetMode="External"/><Relationship Id="rId9663" Type="http://schemas.openxmlformats.org/officeDocument/2006/relationships/hyperlink" Target="https://twitter.com/ecomarketplace/status/1067876737722265608" TargetMode="External"/><Relationship Id="rId608" Type="http://schemas.openxmlformats.org/officeDocument/2006/relationships/hyperlink" Target="https://pbs.twimg.com/media/DsYbcwSWkAEuo_4.jpg" TargetMode="External"/><Relationship Id="rId1238" Type="http://schemas.openxmlformats.org/officeDocument/2006/relationships/hyperlink" Target="http://pbs.twimg.com/profile_images/972225126400962560/yu_c-qqb_normal.jpg" TargetMode="External"/><Relationship Id="rId1652" Type="http://schemas.openxmlformats.org/officeDocument/2006/relationships/hyperlink" Target="http://pbs.twimg.com/profile_images/634286061691121664/Y6ltNhbk_normal.png" TargetMode="External"/><Relationship Id="rId8265" Type="http://schemas.openxmlformats.org/officeDocument/2006/relationships/hyperlink" Target="https://twitter.com/carseri/status/1067559111896834049" TargetMode="External"/><Relationship Id="rId9316" Type="http://schemas.openxmlformats.org/officeDocument/2006/relationships/hyperlink" Target="https://twitter.com/kanykeyo1/status/1066299066861137920" TargetMode="External"/><Relationship Id="rId10195" Type="http://schemas.openxmlformats.org/officeDocument/2006/relationships/hyperlink" Target="https://twitter.com/nealaztec/status/1068149717970927618" TargetMode="External"/><Relationship Id="rId1305" Type="http://schemas.openxmlformats.org/officeDocument/2006/relationships/hyperlink" Target="http://pbs.twimg.com/profile_images/453485567682936832/JGWv2bBE_normal.png" TargetMode="External"/><Relationship Id="rId2703" Type="http://schemas.openxmlformats.org/officeDocument/2006/relationships/hyperlink" Target="http://pbs.twimg.com/profile_images/854493583663132673/ozb93_jD_normal.jpg" TargetMode="External"/><Relationship Id="rId5859" Type="http://schemas.openxmlformats.org/officeDocument/2006/relationships/hyperlink" Target="https://twitter.com/webmarketingwmm/status/1064896053890228225" TargetMode="External"/><Relationship Id="rId7281" Type="http://schemas.openxmlformats.org/officeDocument/2006/relationships/hyperlink" Target="https://twitter.com/anneodmatthews/status/1064954953800839168" TargetMode="External"/><Relationship Id="rId8332" Type="http://schemas.openxmlformats.org/officeDocument/2006/relationships/hyperlink" Target="https://twitter.com/autrement_votre/status/1064994759058571264" TargetMode="External"/><Relationship Id="rId9730" Type="http://schemas.openxmlformats.org/officeDocument/2006/relationships/hyperlink" Target="https://twitter.com/bigjmcc/status/1067019707566440448" TargetMode="External"/><Relationship Id="rId4875" Type="http://schemas.openxmlformats.org/officeDocument/2006/relationships/hyperlink" Target="http://pbs.twimg.com/profile_images/1053149371397799937/QyYq9G3H_normal.jpg" TargetMode="External"/><Relationship Id="rId5926" Type="http://schemas.openxmlformats.org/officeDocument/2006/relationships/hyperlink" Target="https://twitter.com/cccrdg/status/1064918373367193601" TargetMode="External"/><Relationship Id="rId10262" Type="http://schemas.openxmlformats.org/officeDocument/2006/relationships/hyperlink" Target="https://twitter.com/unitar/status/1066991600847515648" TargetMode="External"/><Relationship Id="rId11" Type="http://schemas.openxmlformats.org/officeDocument/2006/relationships/hyperlink" Target="http://bit.ly/RuralRev23" TargetMode="External"/><Relationship Id="rId398" Type="http://schemas.openxmlformats.org/officeDocument/2006/relationships/hyperlink" Target="https://twitter.com/BigJMcC/status/1067930476218859520" TargetMode="External"/><Relationship Id="rId2079" Type="http://schemas.openxmlformats.org/officeDocument/2006/relationships/hyperlink" Target="http://pbs.twimg.com/profile_images/1026810662964654081/k_fZ3hL1_normal.jpg" TargetMode="External"/><Relationship Id="rId3477" Type="http://schemas.openxmlformats.org/officeDocument/2006/relationships/hyperlink" Target="http://pbs.twimg.com/profile_images/990136475441287168/701D5cOw_normal.jpg" TargetMode="External"/><Relationship Id="rId3891" Type="http://schemas.openxmlformats.org/officeDocument/2006/relationships/hyperlink" Target="http://pbs.twimg.com/profile_images/984739807950790656/L3Q8PnBD_normal.jpg" TargetMode="External"/><Relationship Id="rId4528" Type="http://schemas.openxmlformats.org/officeDocument/2006/relationships/hyperlink" Target="http://pbs.twimg.com/profile_images/669462758761590784/L1vupkSp_normal.jpg" TargetMode="External"/><Relationship Id="rId4942" Type="http://schemas.openxmlformats.org/officeDocument/2006/relationships/hyperlink" Target="http://pbs.twimg.com/profile_images/1029364223120498688/kyAln2GC_normal.jpg" TargetMode="External"/><Relationship Id="rId2493" Type="http://schemas.openxmlformats.org/officeDocument/2006/relationships/hyperlink" Target="http://pbs.twimg.com/profile_images/982037329949876224/3aVk_68W_normal.jpg" TargetMode="External"/><Relationship Id="rId3544" Type="http://schemas.openxmlformats.org/officeDocument/2006/relationships/hyperlink" Target="http://pbs.twimg.com/profile_images/1617809043/realacci63648_img_normal.jpg" TargetMode="External"/><Relationship Id="rId7001" Type="http://schemas.openxmlformats.org/officeDocument/2006/relationships/hyperlink" Target="https://twitter.com/ministermumba/status/1065143355317895169" TargetMode="External"/><Relationship Id="rId465" Type="http://schemas.openxmlformats.org/officeDocument/2006/relationships/hyperlink" Target="https://bit.ly/2DKI49P" TargetMode="External"/><Relationship Id="rId1095" Type="http://schemas.openxmlformats.org/officeDocument/2006/relationships/hyperlink" Target="https://pbs.twimg.com/media/Dsc-3NjXgAEx5S2.jpg" TargetMode="External"/><Relationship Id="rId2146" Type="http://schemas.openxmlformats.org/officeDocument/2006/relationships/hyperlink" Target="http://pbs.twimg.com/profile_images/292857657/GreenGrowth_normal.jpg" TargetMode="External"/><Relationship Id="rId2560" Type="http://schemas.openxmlformats.org/officeDocument/2006/relationships/hyperlink" Target="http://pbs.twimg.com/profile_images/970429486075432961/RwdFVVEx_normal.jpg" TargetMode="External"/><Relationship Id="rId3611" Type="http://schemas.openxmlformats.org/officeDocument/2006/relationships/hyperlink" Target="https://pbs.twimg.com/ext_tw_video_thumb/1064994060551839745/pu/img/z-d4LAi9-rF_EBiG.jpg" TargetMode="External"/><Relationship Id="rId6767" Type="http://schemas.openxmlformats.org/officeDocument/2006/relationships/hyperlink" Target="https://twitter.com/kathleenbrenne1/status/1065248334846164992" TargetMode="External"/><Relationship Id="rId7818" Type="http://schemas.openxmlformats.org/officeDocument/2006/relationships/hyperlink" Target="https://twitter.com/cecfee/status/1067013654657277952" TargetMode="External"/><Relationship Id="rId9173" Type="http://schemas.openxmlformats.org/officeDocument/2006/relationships/hyperlink" Target="https://twitter.com/amazingchevvolt/status/1064996058982273024" TargetMode="External"/><Relationship Id="rId118" Type="http://schemas.openxmlformats.org/officeDocument/2006/relationships/hyperlink" Target="https://twitter.com/business/status/1066494940094570496" TargetMode="External"/><Relationship Id="rId532" Type="http://schemas.openxmlformats.org/officeDocument/2006/relationships/hyperlink" Target="https://www.amazon.com/Robert-C.-Brears/e/B07GLD2PNL" TargetMode="External"/><Relationship Id="rId1162" Type="http://schemas.openxmlformats.org/officeDocument/2006/relationships/hyperlink" Target="http://pbs.twimg.com/profile_images/897831087078080513/O-1Hs7kK_normal.jpg" TargetMode="External"/><Relationship Id="rId2213" Type="http://schemas.openxmlformats.org/officeDocument/2006/relationships/hyperlink" Target="http://pbs.twimg.com/profile_images/823548309839089664/PURv3du5_normal.jpg" TargetMode="External"/><Relationship Id="rId5369" Type="http://schemas.openxmlformats.org/officeDocument/2006/relationships/hyperlink" Target="http://pbs.twimg.com/profile_images/821285907538001920/UyqdKm1N_normal.jpg" TargetMode="External"/><Relationship Id="rId5783" Type="http://schemas.openxmlformats.org/officeDocument/2006/relationships/hyperlink" Target="https://twitter.com/kpmg_de/status/1064840520990683137" TargetMode="External"/><Relationship Id="rId9240" Type="http://schemas.openxmlformats.org/officeDocument/2006/relationships/hyperlink" Target="https://twitter.com/lisamariecricht/status/1067702214951493633" TargetMode="External"/><Relationship Id="rId4385" Type="http://schemas.openxmlformats.org/officeDocument/2006/relationships/hyperlink" Target="http://pbs.twimg.com/profile_images/755005570348879872/X5E1F0EN_normal.jpg" TargetMode="External"/><Relationship Id="rId5436" Type="http://schemas.openxmlformats.org/officeDocument/2006/relationships/hyperlink" Target="http://pbs.twimg.com/profile_images/555289211025522689/MkZqVmNb_normal.jpeg" TargetMode="External"/><Relationship Id="rId6834" Type="http://schemas.openxmlformats.org/officeDocument/2006/relationships/hyperlink" Target="https://twitter.com/sufiy/status/1065248727726768129" TargetMode="External"/><Relationship Id="rId1979" Type="http://schemas.openxmlformats.org/officeDocument/2006/relationships/hyperlink" Target="http://pbs.twimg.com/profile_images/985941941849415689/P8e1rsi-_normal.jpg" TargetMode="External"/><Relationship Id="rId4038" Type="http://schemas.openxmlformats.org/officeDocument/2006/relationships/hyperlink" Target="http://pbs.twimg.com/profile_images/945865206135128064/VIrbfsiX_normal.jpg" TargetMode="External"/><Relationship Id="rId5850" Type="http://schemas.openxmlformats.org/officeDocument/2006/relationships/hyperlink" Target="https://twitter.com/smdmitalia/status/1064895749694124033" TargetMode="External"/><Relationship Id="rId6901" Type="http://schemas.openxmlformats.org/officeDocument/2006/relationships/hyperlink" Target="https://twitter.com/socialchoices/status/1065250745237291008" TargetMode="External"/><Relationship Id="rId3054" Type="http://schemas.openxmlformats.org/officeDocument/2006/relationships/hyperlink" Target="http://pbs.twimg.com/profile_images/699332430130319360/1WY5LJLJ_normal.jpg" TargetMode="External"/><Relationship Id="rId4452" Type="http://schemas.openxmlformats.org/officeDocument/2006/relationships/hyperlink" Target="http://pbs.twimg.com/profile_images/2418963454/whcsamzdrkytcaoapla1_normal.jpeg" TargetMode="External"/><Relationship Id="rId5503" Type="http://schemas.openxmlformats.org/officeDocument/2006/relationships/hyperlink" Target="http://pbs.twimg.com/profile_images/429341368570216448/KnLLzPFR_normal.png" TargetMode="External"/><Relationship Id="rId8659" Type="http://schemas.openxmlformats.org/officeDocument/2006/relationships/hyperlink" Target="https://twitter.com/itsmypresident/status/1064995924336873478" TargetMode="External"/><Relationship Id="rId4105" Type="http://schemas.openxmlformats.org/officeDocument/2006/relationships/hyperlink" Target="http://pbs.twimg.com/profile_images/954803787969060866/BTtHOKHV_normal.jpg" TargetMode="External"/><Relationship Id="rId7675" Type="http://schemas.openxmlformats.org/officeDocument/2006/relationships/hyperlink" Target="https://twitter.com/222figen/status/1066328969912467457" TargetMode="External"/><Relationship Id="rId8726" Type="http://schemas.openxmlformats.org/officeDocument/2006/relationships/hyperlink" Target="https://twitter.com/tradomglobal/status/1065661509848743943" TargetMode="External"/><Relationship Id="rId2070" Type="http://schemas.openxmlformats.org/officeDocument/2006/relationships/hyperlink" Target="http://pbs.twimg.com/profile_images/1026810662964654081/k_fZ3hL1_normal.jpg" TargetMode="External"/><Relationship Id="rId3121" Type="http://schemas.openxmlformats.org/officeDocument/2006/relationships/hyperlink" Target="http://pbs.twimg.com/profile_images/988051217984245766/vHkg6PeD_normal.jpg" TargetMode="External"/><Relationship Id="rId6277" Type="http://schemas.openxmlformats.org/officeDocument/2006/relationships/hyperlink" Target="https://twitter.com/uzaypartisi/status/1065011115917221888" TargetMode="External"/><Relationship Id="rId6691" Type="http://schemas.openxmlformats.org/officeDocument/2006/relationships/hyperlink" Target="https://twitter.com/gerardopardotar/status/1065248106525143045" TargetMode="External"/><Relationship Id="rId7328" Type="http://schemas.openxmlformats.org/officeDocument/2006/relationships/hyperlink" Target="https://twitter.com/zuriel1/status/1065275859957964800" TargetMode="External"/><Relationship Id="rId7742" Type="http://schemas.openxmlformats.org/officeDocument/2006/relationships/hyperlink" Target="https://twitter.com/humantalentmana/status/1066643781540372480" TargetMode="External"/><Relationship Id="rId10309" Type="http://schemas.openxmlformats.org/officeDocument/2006/relationships/hyperlink" Target="https://twitter.com/unido_india/status/1068368672014639105" TargetMode="External"/><Relationship Id="rId2887" Type="http://schemas.openxmlformats.org/officeDocument/2006/relationships/hyperlink" Target="http://pbs.twimg.com/profile_images/1050073031652102146/oIKTG6lk_normal.jpg" TargetMode="External"/><Relationship Id="rId5293" Type="http://schemas.openxmlformats.org/officeDocument/2006/relationships/hyperlink" Target="http://pbs.twimg.com/profile_images/599214175697686528/4Wgx-eAO_normal.png" TargetMode="External"/><Relationship Id="rId6344" Type="http://schemas.openxmlformats.org/officeDocument/2006/relationships/hyperlink" Target="https://twitter.com/postnormalera/status/1065097922394632193" TargetMode="External"/><Relationship Id="rId859" Type="http://schemas.openxmlformats.org/officeDocument/2006/relationships/hyperlink" Target="https://pbs.twimg.com/media/Dssm7trXoAAVTy7.jpg" TargetMode="External"/><Relationship Id="rId1489" Type="http://schemas.openxmlformats.org/officeDocument/2006/relationships/hyperlink" Target="http://pbs.twimg.com/profile_images/951904939449769985/8nctcqUY_normal.jpg" TargetMode="External"/><Relationship Id="rId3938" Type="http://schemas.openxmlformats.org/officeDocument/2006/relationships/hyperlink" Target="http://pbs.twimg.com/profile_images/984739807950790656/L3Q8PnBD_normal.jpg" TargetMode="External"/><Relationship Id="rId5360" Type="http://schemas.openxmlformats.org/officeDocument/2006/relationships/hyperlink" Target="https://pbs.twimg.com/media/Ds9CH44WkAg_isa.jpg" TargetMode="External"/><Relationship Id="rId6411" Type="http://schemas.openxmlformats.org/officeDocument/2006/relationships/hyperlink" Target="https://twitter.com/greenstorm2030/status/1065103768851746816" TargetMode="External"/><Relationship Id="rId9567" Type="http://schemas.openxmlformats.org/officeDocument/2006/relationships/hyperlink" Target="https://twitter.com/climateactionne/status/1065358340144996353" TargetMode="External"/><Relationship Id="rId2954" Type="http://schemas.openxmlformats.org/officeDocument/2006/relationships/hyperlink" Target="http://pbs.twimg.com/profile_images/702782613589774336/iosOX5HX_normal.png" TargetMode="External"/><Relationship Id="rId5013" Type="http://schemas.openxmlformats.org/officeDocument/2006/relationships/hyperlink" Target="http://pbs.twimg.com/profile_images/879338620183818245/ClvG1Gc6_normal.jpg" TargetMode="External"/><Relationship Id="rId8169" Type="http://schemas.openxmlformats.org/officeDocument/2006/relationships/hyperlink" Target="https://twitter.com/stefaniaventu16/status/1067434358141677571" TargetMode="External"/><Relationship Id="rId9981" Type="http://schemas.openxmlformats.org/officeDocument/2006/relationships/hyperlink" Target="https://twitter.com/natcapcoalition/status/1067332826490646528" TargetMode="External"/><Relationship Id="rId926" Type="http://schemas.openxmlformats.org/officeDocument/2006/relationships/hyperlink" Target="https://pbs.twimg.com/media/DsW4MSLXQAAe3vU.jpg" TargetMode="External"/><Relationship Id="rId1556" Type="http://schemas.openxmlformats.org/officeDocument/2006/relationships/hyperlink" Target="http://pbs.twimg.com/profile_images/1061354201358442498/yIgEhPXI_normal.jpg" TargetMode="External"/><Relationship Id="rId1970" Type="http://schemas.openxmlformats.org/officeDocument/2006/relationships/hyperlink" Target="http://pbs.twimg.com/profile_images/985941941849415689/P8e1rsi-_normal.jpg" TargetMode="External"/><Relationship Id="rId2607" Type="http://schemas.openxmlformats.org/officeDocument/2006/relationships/hyperlink" Target="http://pbs.twimg.com/profile_images/1061880078387306496/dJ-l0QxE_normal.jpg" TargetMode="External"/><Relationship Id="rId7185" Type="http://schemas.openxmlformats.org/officeDocument/2006/relationships/hyperlink" Target="https://twitter.com/namasterthere/status/1065440867513761792" TargetMode="External"/><Relationship Id="rId8583" Type="http://schemas.openxmlformats.org/officeDocument/2006/relationships/hyperlink" Target="https://twitter.com/hulotteam/status/1064995520576462848" TargetMode="External"/><Relationship Id="rId9634" Type="http://schemas.openxmlformats.org/officeDocument/2006/relationships/hyperlink" Target="https://twitter.com/ofbyforever/status/1067851590512623619" TargetMode="External"/><Relationship Id="rId10099" Type="http://schemas.openxmlformats.org/officeDocument/2006/relationships/hyperlink" Target="https://twitter.com/ggkplatform/status/1067780041411567616" TargetMode="External"/><Relationship Id="rId1209" Type="http://schemas.openxmlformats.org/officeDocument/2006/relationships/hyperlink" Target="http://pbs.twimg.com/profile_images/640082977444069376/GsO-NCYd_normal.png" TargetMode="External"/><Relationship Id="rId1623" Type="http://schemas.openxmlformats.org/officeDocument/2006/relationships/hyperlink" Target="http://pbs.twimg.com/profile_images/634286061691121664/Y6ltNhbk_normal.png" TargetMode="External"/><Relationship Id="rId4779" Type="http://schemas.openxmlformats.org/officeDocument/2006/relationships/hyperlink" Target="http://pbs.twimg.com/profile_images/602558907240833024/ALf_Ol8Z_normal.jpg" TargetMode="External"/><Relationship Id="rId8236" Type="http://schemas.openxmlformats.org/officeDocument/2006/relationships/hyperlink" Target="https://twitter.com/cagreenbuilding/status/1067473887783518211" TargetMode="External"/><Relationship Id="rId8650" Type="http://schemas.openxmlformats.org/officeDocument/2006/relationships/hyperlink" Target="https://twitter.com/itsmypresident/status/1064995924336873478" TargetMode="External"/><Relationship Id="rId9701" Type="http://schemas.openxmlformats.org/officeDocument/2006/relationships/hyperlink" Target="https://twitter.com/giasilvestrini/status/1065989438562594816" TargetMode="External"/><Relationship Id="rId10166" Type="http://schemas.openxmlformats.org/officeDocument/2006/relationships/hyperlink" Target="https://twitter.com/greeniloharare/status/1065890574195191808" TargetMode="External"/><Relationship Id="rId3795" Type="http://schemas.openxmlformats.org/officeDocument/2006/relationships/hyperlink" Target="http://pbs.twimg.com/profile_images/1062470020717047808/mJYgVZk4_normal.jpg" TargetMode="External"/><Relationship Id="rId4846" Type="http://schemas.openxmlformats.org/officeDocument/2006/relationships/hyperlink" Target="http://pbs.twimg.com/profile_images/1035194892585185280/pd46RPPS_normal.jpg" TargetMode="External"/><Relationship Id="rId7252" Type="http://schemas.openxmlformats.org/officeDocument/2006/relationships/hyperlink" Target="https://twitter.com/legambientela/status/1065470625651851266" TargetMode="External"/><Relationship Id="rId8303" Type="http://schemas.openxmlformats.org/officeDocument/2006/relationships/hyperlink" Target="https://twitter.com/autrement_votre/status/1064994759058571264" TargetMode="External"/><Relationship Id="rId10233" Type="http://schemas.openxmlformats.org/officeDocument/2006/relationships/hyperlink" Target="https://twitter.com/annacol468/status/1068262631004348421" TargetMode="External"/><Relationship Id="rId2397" Type="http://schemas.openxmlformats.org/officeDocument/2006/relationships/hyperlink" Target="http://pbs.twimg.com/profile_images/976832774110883842/Av8YW5cV_normal.jpg" TargetMode="External"/><Relationship Id="rId3448" Type="http://schemas.openxmlformats.org/officeDocument/2006/relationships/hyperlink" Target="http://pbs.twimg.com/profile_images/1008451004113866752/DKUHk0mL_normal.jpg" TargetMode="External"/><Relationship Id="rId3862" Type="http://schemas.openxmlformats.org/officeDocument/2006/relationships/hyperlink" Target="http://pbs.twimg.com/profile_images/1035811142084513794/cLbwXS82_normal.jpg" TargetMode="External"/><Relationship Id="rId369" Type="http://schemas.openxmlformats.org/officeDocument/2006/relationships/hyperlink" Target="https://www.cbc.ca/news/politics/ottawa-reaction-trudeau-gm-1.4920807" TargetMode="External"/><Relationship Id="rId783" Type="http://schemas.openxmlformats.org/officeDocument/2006/relationships/hyperlink" Target="https://pbs.twimg.com/ext_tw_video_thumb/1064994060551839745/pu/img/z-d4LAi9-rF_EBiG.jpg" TargetMode="External"/><Relationship Id="rId2464" Type="http://schemas.openxmlformats.org/officeDocument/2006/relationships/hyperlink" Target="http://pbs.twimg.com/profile_images/982037329949876224/3aVk_68W_normal.jpg" TargetMode="External"/><Relationship Id="rId3515" Type="http://schemas.openxmlformats.org/officeDocument/2006/relationships/hyperlink" Target="http://pbs.twimg.com/profile_images/1057595887487213569/_wfTx2ax_normal.jpg" TargetMode="External"/><Relationship Id="rId4913" Type="http://schemas.openxmlformats.org/officeDocument/2006/relationships/hyperlink" Target="https://pbs.twimg.com/media/DtBFuzxVAAAtBjf.jpg" TargetMode="External"/><Relationship Id="rId9077" Type="http://schemas.openxmlformats.org/officeDocument/2006/relationships/hyperlink" Target="https://twitter.com/sureshrajaman19/status/1067664649980497920" TargetMode="External"/><Relationship Id="rId9491" Type="http://schemas.openxmlformats.org/officeDocument/2006/relationships/hyperlink" Target="https://twitter.com/erealacci/status/1067363340270350337" TargetMode="External"/><Relationship Id="rId10300" Type="http://schemas.openxmlformats.org/officeDocument/2006/relationships/hyperlink" Target="https://twitter.com/greenbizpartner/status/1068180808949747712" TargetMode="External"/><Relationship Id="rId436" Type="http://schemas.openxmlformats.org/officeDocument/2006/relationships/hyperlink" Target="http://www.greenenterprize.co.zw/" TargetMode="External"/><Relationship Id="rId1066" Type="http://schemas.openxmlformats.org/officeDocument/2006/relationships/hyperlink" Target="http://pbs.twimg.com/profile_images/886871233475825664/NU1_mQ-n_normal.jpg" TargetMode="External"/><Relationship Id="rId1480" Type="http://schemas.openxmlformats.org/officeDocument/2006/relationships/hyperlink" Target="http://pbs.twimg.com/profile_images/951904939449769985/8nctcqUY_normal.jpg" TargetMode="External"/><Relationship Id="rId2117" Type="http://schemas.openxmlformats.org/officeDocument/2006/relationships/hyperlink" Target="http://pbs.twimg.com/profile_images/292857657/GreenGrowth_normal.jpg" TargetMode="External"/><Relationship Id="rId8093" Type="http://schemas.openxmlformats.org/officeDocument/2006/relationships/hyperlink" Target="https://twitter.com/nickatneo/status/1067371836177031168" TargetMode="External"/><Relationship Id="rId9144" Type="http://schemas.openxmlformats.org/officeDocument/2006/relationships/hyperlink" Target="https://twitter.com/arikring/status/1065247879936319488" TargetMode="External"/><Relationship Id="rId850" Type="http://schemas.openxmlformats.org/officeDocument/2006/relationships/hyperlink" Target="https://pbs.twimg.com/media/DtG70S4WkAMGHQk.jpg" TargetMode="External"/><Relationship Id="rId1133" Type="http://schemas.openxmlformats.org/officeDocument/2006/relationships/hyperlink" Target="http://pbs.twimg.com/profile_images/441559940457439233/Jw909cX4_normal.png" TargetMode="External"/><Relationship Id="rId2531" Type="http://schemas.openxmlformats.org/officeDocument/2006/relationships/hyperlink" Target="http://pbs.twimg.com/profile_images/1696576284/Fabio_normal.jpg" TargetMode="External"/><Relationship Id="rId4289" Type="http://schemas.openxmlformats.org/officeDocument/2006/relationships/hyperlink" Target="http://pbs.twimg.com/profile_images/1708625808/Motor_City_Volt_normal.jpg" TargetMode="External"/><Relationship Id="rId5687" Type="http://schemas.openxmlformats.org/officeDocument/2006/relationships/hyperlink" Target="http://pbs.twimg.com/profile_images/915632859121115138/3y7oXT4K_normal.jpg" TargetMode="External"/><Relationship Id="rId6738" Type="http://schemas.openxmlformats.org/officeDocument/2006/relationships/hyperlink" Target="https://twitter.com/kathleenbrenne1/status/1065248334846164992" TargetMode="External"/><Relationship Id="rId8160" Type="http://schemas.openxmlformats.org/officeDocument/2006/relationships/hyperlink" Target="https://twitter.com/stefaniaventu16/status/1067146195141824513" TargetMode="External"/><Relationship Id="rId503" Type="http://schemas.openxmlformats.org/officeDocument/2006/relationships/hyperlink" Target="http://oe.cd/ggsd-2018" TargetMode="External"/><Relationship Id="rId5754" Type="http://schemas.openxmlformats.org/officeDocument/2006/relationships/hyperlink" Target="https://twitter.com/wonderfulsitho1/status/1064823810120142848" TargetMode="External"/><Relationship Id="rId6805" Type="http://schemas.openxmlformats.org/officeDocument/2006/relationships/hyperlink" Target="https://twitter.com/clearfife/status/1065248412675780609" TargetMode="External"/><Relationship Id="rId9211" Type="http://schemas.openxmlformats.org/officeDocument/2006/relationships/hyperlink" Target="https://twitter.com/ashasitati/status/1067674411384430592" TargetMode="External"/><Relationship Id="rId10090" Type="http://schemas.openxmlformats.org/officeDocument/2006/relationships/hyperlink" Target="https://twitter.com/ungreeneconomy/status/1067431662739288069" TargetMode="External"/><Relationship Id="rId1200" Type="http://schemas.openxmlformats.org/officeDocument/2006/relationships/hyperlink" Target="https://pbs.twimg.com/media/DsZKsnIX4AAE8aW.jpg" TargetMode="External"/><Relationship Id="rId4356" Type="http://schemas.openxmlformats.org/officeDocument/2006/relationships/hyperlink" Target="http://pbs.twimg.com/profile_images/755005570348879872/X5E1F0EN_normal.jpg" TargetMode="External"/><Relationship Id="rId4770" Type="http://schemas.openxmlformats.org/officeDocument/2006/relationships/hyperlink" Target="http://pbs.twimg.com/profile_images/1168393974/Maurizio_2007_normal.jpg" TargetMode="External"/><Relationship Id="rId5407" Type="http://schemas.openxmlformats.org/officeDocument/2006/relationships/hyperlink" Target="http://pbs.twimg.com/profile_images/791907467500412928/IZ3mjrMR_normal.jpg" TargetMode="External"/><Relationship Id="rId5821" Type="http://schemas.openxmlformats.org/officeDocument/2006/relationships/hyperlink" Target="https://twitter.com/unsdg18/status/1064891606946459649" TargetMode="External"/><Relationship Id="rId8977" Type="http://schemas.openxmlformats.org/officeDocument/2006/relationships/hyperlink" Target="https://twitter.com/hanslak/status/1065000936026906625" TargetMode="External"/><Relationship Id="rId3372" Type="http://schemas.openxmlformats.org/officeDocument/2006/relationships/hyperlink" Target="http://abs.twimg.com/sticky/default_profile_images/default_profile_normal.png" TargetMode="External"/><Relationship Id="rId4009" Type="http://schemas.openxmlformats.org/officeDocument/2006/relationships/hyperlink" Target="http://pbs.twimg.com/profile_images/834685535591469056/KNKDJrcW_normal.jpg" TargetMode="External"/><Relationship Id="rId4423" Type="http://schemas.openxmlformats.org/officeDocument/2006/relationships/hyperlink" Target="http://pbs.twimg.com/profile_images/1032805991300005888/diXc-jKU_normal.jpg" TargetMode="External"/><Relationship Id="rId7579" Type="http://schemas.openxmlformats.org/officeDocument/2006/relationships/hyperlink" Target="https://twitter.com/consorziobiogas/status/1065989998199992322" TargetMode="External"/><Relationship Id="rId7993" Type="http://schemas.openxmlformats.org/officeDocument/2006/relationships/hyperlink" Target="https://twitter.com/davidhtwong/status/1067050528956329984" TargetMode="External"/><Relationship Id="rId293" Type="http://schemas.openxmlformats.org/officeDocument/2006/relationships/hyperlink" Target="http://bit.ly/2RjLLpq" TargetMode="External"/><Relationship Id="rId3025" Type="http://schemas.openxmlformats.org/officeDocument/2006/relationships/hyperlink" Target="http://pbs.twimg.com/profile_images/1022614257836412928/zU5_Xyud_normal.jpg" TargetMode="External"/><Relationship Id="rId6595" Type="http://schemas.openxmlformats.org/officeDocument/2006/relationships/hyperlink" Target="https://twitter.com/ahbusolife/status/1065201397946351617" TargetMode="External"/><Relationship Id="rId7646" Type="http://schemas.openxmlformats.org/officeDocument/2006/relationships/hyperlink" Target="https://twitter.com/gas_investments/status/1065968485350690817" TargetMode="External"/><Relationship Id="rId360" Type="http://schemas.openxmlformats.org/officeDocument/2006/relationships/hyperlink" Target="https://twitter.com/ClimateActionNE/status/1067365326503976961" TargetMode="External"/><Relationship Id="rId2041" Type="http://schemas.openxmlformats.org/officeDocument/2006/relationships/hyperlink" Target="http://pbs.twimg.com/profile_images/973624743143206912/iMCF80pA_normal.jpg" TargetMode="External"/><Relationship Id="rId5197" Type="http://schemas.openxmlformats.org/officeDocument/2006/relationships/hyperlink" Target="http://pbs.twimg.com/profile_images/611179895893438464/B7cb9GEj_normal.jpg" TargetMode="External"/><Relationship Id="rId6248" Type="http://schemas.openxmlformats.org/officeDocument/2006/relationships/hyperlink" Target="https://twitter.com/andresvilarino/status/1065007001611235333" TargetMode="External"/><Relationship Id="rId5264" Type="http://schemas.openxmlformats.org/officeDocument/2006/relationships/hyperlink" Target="https://pbs.twimg.com/media/Ds_thfWXgAA2BV_.jpg" TargetMode="External"/><Relationship Id="rId6662" Type="http://schemas.openxmlformats.org/officeDocument/2006/relationships/hyperlink" Target="https://twitter.com/michalsetlak/status/1065204796406358016" TargetMode="External"/><Relationship Id="rId7713" Type="http://schemas.openxmlformats.org/officeDocument/2006/relationships/hyperlink" Target="https://twitter.com/cattaneo_r/status/1065914360219004928" TargetMode="External"/><Relationship Id="rId2858" Type="http://schemas.openxmlformats.org/officeDocument/2006/relationships/hyperlink" Target="http://pbs.twimg.com/profile_images/857861443189977088/E7Ksa5EE_normal.jpg" TargetMode="External"/><Relationship Id="rId3909" Type="http://schemas.openxmlformats.org/officeDocument/2006/relationships/hyperlink" Target="http://pbs.twimg.com/profile_images/984739807950790656/L3Q8PnBD_normal.jpg" TargetMode="External"/><Relationship Id="rId6315" Type="http://schemas.openxmlformats.org/officeDocument/2006/relationships/hyperlink" Target="https://twitter.com/uzaypartisi/status/1065011115917221888" TargetMode="External"/><Relationship Id="rId9885" Type="http://schemas.openxmlformats.org/officeDocument/2006/relationships/hyperlink" Target="https://twitter.com/royal_consult/status/1063317822263173120" TargetMode="External"/><Relationship Id="rId99" Type="http://schemas.openxmlformats.org/officeDocument/2006/relationships/hyperlink" Target="http://eurac.tv/9PO6" TargetMode="External"/><Relationship Id="rId1874" Type="http://schemas.openxmlformats.org/officeDocument/2006/relationships/hyperlink" Target="http://pbs.twimg.com/profile_images/1052257766017048577/2zNqNVCe_normal.jpg" TargetMode="External"/><Relationship Id="rId2925" Type="http://schemas.openxmlformats.org/officeDocument/2006/relationships/hyperlink" Target="http://pbs.twimg.com/profile_images/743407255320694785/0DA6wjJm_normal.jpg" TargetMode="External"/><Relationship Id="rId4280" Type="http://schemas.openxmlformats.org/officeDocument/2006/relationships/hyperlink" Target="http://pbs.twimg.com/profile_images/834685535591469056/KNKDJrcW_normal.jpg" TargetMode="External"/><Relationship Id="rId5331" Type="http://schemas.openxmlformats.org/officeDocument/2006/relationships/hyperlink" Target="http://pbs.twimg.com/profile_images/857175048372850690/G9VlITzQ_normal.jpg" TargetMode="External"/><Relationship Id="rId8487" Type="http://schemas.openxmlformats.org/officeDocument/2006/relationships/hyperlink" Target="https://twitter.com/hulotteam/status/1064995520576462848" TargetMode="External"/><Relationship Id="rId9538" Type="http://schemas.openxmlformats.org/officeDocument/2006/relationships/hyperlink" Target="https://twitter.com/climateactionne/status/1065313939406376969" TargetMode="External"/><Relationship Id="rId9952" Type="http://schemas.openxmlformats.org/officeDocument/2006/relationships/hyperlink" Target="https://twitter.com/natcapcoalition/status/1065982546440331264" TargetMode="External"/><Relationship Id="rId1527" Type="http://schemas.openxmlformats.org/officeDocument/2006/relationships/hyperlink" Target="http://pbs.twimg.com/profile_images/1015329397929177088/9OR3sIzf_normal.jpg" TargetMode="External"/><Relationship Id="rId1941" Type="http://schemas.openxmlformats.org/officeDocument/2006/relationships/hyperlink" Target="http://pbs.twimg.com/profile_images/1013244482282668032/BO0D4lYb_normal.jpg" TargetMode="External"/><Relationship Id="rId7089" Type="http://schemas.openxmlformats.org/officeDocument/2006/relationships/hyperlink" Target="https://twitter.com/lithiumspot/status/1065345248682000385" TargetMode="External"/><Relationship Id="rId8554" Type="http://schemas.openxmlformats.org/officeDocument/2006/relationships/hyperlink" Target="https://twitter.com/jlazaro/status/1065150868285198336" TargetMode="External"/><Relationship Id="rId9605" Type="http://schemas.openxmlformats.org/officeDocument/2006/relationships/hyperlink" Target="https://twitter.com/sharonenv1/status/1067400494509944832" TargetMode="External"/><Relationship Id="rId10484" Type="http://schemas.openxmlformats.org/officeDocument/2006/relationships/hyperlink" Target="https://api.twitter.com/1.1/geo/id/7d588036fe12e124.json" TargetMode="External"/><Relationship Id="rId3699" Type="http://schemas.openxmlformats.org/officeDocument/2006/relationships/hyperlink" Target="http://pbs.twimg.com/profile_images/945865206135128064/VIrbfsiX_normal.jpg" TargetMode="External"/><Relationship Id="rId4000" Type="http://schemas.openxmlformats.org/officeDocument/2006/relationships/hyperlink" Target="http://pbs.twimg.com/profile_images/1434016259/mascaras20teatro1_normal.jpg" TargetMode="External"/><Relationship Id="rId7156" Type="http://schemas.openxmlformats.org/officeDocument/2006/relationships/hyperlink" Target="https://twitter.com/77giugiu77/status/1065386074543927299" TargetMode="External"/><Relationship Id="rId7570" Type="http://schemas.openxmlformats.org/officeDocument/2006/relationships/hyperlink" Target="https://twitter.com/rerebaudengo/status/1065989471773106176" TargetMode="External"/><Relationship Id="rId8207" Type="http://schemas.openxmlformats.org/officeDocument/2006/relationships/hyperlink" Target="https://twitter.com/paotzepg/status/1067451711260749824" TargetMode="External"/><Relationship Id="rId8621" Type="http://schemas.openxmlformats.org/officeDocument/2006/relationships/hyperlink" Target="https://twitter.com/itsmypresident/status/1064995924336873478" TargetMode="External"/><Relationship Id="rId10137" Type="http://schemas.openxmlformats.org/officeDocument/2006/relationships/hyperlink" Target="https://twitter.com/bamutingwende/status/1065876391558868992" TargetMode="External"/><Relationship Id="rId6172" Type="http://schemas.openxmlformats.org/officeDocument/2006/relationships/hyperlink" Target="https://twitter.com/masstrainingspa/status/1064999495430283265" TargetMode="External"/><Relationship Id="rId7223" Type="http://schemas.openxmlformats.org/officeDocument/2006/relationships/hyperlink" Target="https://twitter.com/vivi_con_stile/status/1065478015579230208" TargetMode="External"/><Relationship Id="rId687" Type="http://schemas.openxmlformats.org/officeDocument/2006/relationships/hyperlink" Target="https://pbs.twimg.com/media/DsnhhBXX4AMXMjk.jpg" TargetMode="External"/><Relationship Id="rId2368" Type="http://schemas.openxmlformats.org/officeDocument/2006/relationships/hyperlink" Target="http://pbs.twimg.com/profile_images/1991949621/Ecocerved_normal.PNG" TargetMode="External"/><Relationship Id="rId3766" Type="http://schemas.openxmlformats.org/officeDocument/2006/relationships/hyperlink" Target="http://pbs.twimg.com/profile_images/834685535591469056/KNKDJrcW_normal.jpg" TargetMode="External"/><Relationship Id="rId4817" Type="http://schemas.openxmlformats.org/officeDocument/2006/relationships/hyperlink" Target="http://pbs.twimg.com/profile_images/3247703781/70a5615339fce4c3c336a9fb376920c1_normal.jpeg" TargetMode="External"/><Relationship Id="rId9395" Type="http://schemas.openxmlformats.org/officeDocument/2006/relationships/hyperlink" Target="https://twitter.com/jpnenergy/status/1067738056877359104" TargetMode="External"/><Relationship Id="rId10204" Type="http://schemas.openxmlformats.org/officeDocument/2006/relationships/hyperlink" Target="https://twitter.com/nadiadcitta/status/1068258457340522496" TargetMode="External"/><Relationship Id="rId2782" Type="http://schemas.openxmlformats.org/officeDocument/2006/relationships/hyperlink" Target="http://pbs.twimg.com/profile_images/847470705075605505/AS8jE4Mp_normal.jpg" TargetMode="External"/><Relationship Id="rId3419" Type="http://schemas.openxmlformats.org/officeDocument/2006/relationships/hyperlink" Target="http://abs.twimg.com/sticky/default_profile_images/default_profile_normal.png" TargetMode="External"/><Relationship Id="rId3833" Type="http://schemas.openxmlformats.org/officeDocument/2006/relationships/hyperlink" Target="http://pbs.twimg.com/profile_images/1062470020717047808/mJYgVZk4_normal.jpg" TargetMode="External"/><Relationship Id="rId6989" Type="http://schemas.openxmlformats.org/officeDocument/2006/relationships/hyperlink" Target="https://twitter.com/jiwimc/status/1065288789319401473" TargetMode="External"/><Relationship Id="rId9048" Type="http://schemas.openxmlformats.org/officeDocument/2006/relationships/hyperlink" Target="https://twitter.com/adamrogers2030/status/1065260637855645696" TargetMode="External"/><Relationship Id="rId754" Type="http://schemas.openxmlformats.org/officeDocument/2006/relationships/hyperlink" Target="https://pbs.twimg.com/media/DtBvkH-WwAAfC8v.jpg" TargetMode="External"/><Relationship Id="rId1384" Type="http://schemas.openxmlformats.org/officeDocument/2006/relationships/hyperlink" Target="http://pbs.twimg.com/profile_images/1055942578061934594/1OCmu3NR_normal.jpg" TargetMode="External"/><Relationship Id="rId2435" Type="http://schemas.openxmlformats.org/officeDocument/2006/relationships/hyperlink" Target="http://pbs.twimg.com/profile_images/527044800092983296/BkEjxC0v_normal.jpeg" TargetMode="External"/><Relationship Id="rId3900" Type="http://schemas.openxmlformats.org/officeDocument/2006/relationships/hyperlink" Target="http://pbs.twimg.com/profile_images/954803787969060866/BTtHOKHV_normal.jpg" TargetMode="External"/><Relationship Id="rId9462" Type="http://schemas.openxmlformats.org/officeDocument/2006/relationships/hyperlink" Target="https://twitter.com/ecomondo/status/1065189363603177472" TargetMode="External"/><Relationship Id="rId90" Type="http://schemas.openxmlformats.org/officeDocument/2006/relationships/hyperlink" Target="http://j.mp/2P74OSz" TargetMode="External"/><Relationship Id="rId407" Type="http://schemas.openxmlformats.org/officeDocument/2006/relationships/hyperlink" Target="http://ow.ly/JBa330mNiIS" TargetMode="External"/><Relationship Id="rId821" Type="http://schemas.openxmlformats.org/officeDocument/2006/relationships/hyperlink" Target="https://pbs.twimg.com/media/Ds2vqnFW0AI3wph.jpg" TargetMode="External"/><Relationship Id="rId1037" Type="http://schemas.openxmlformats.org/officeDocument/2006/relationships/hyperlink" Target="http://pbs.twimg.com/profile_images/1064052799686746112/Fv5y3HJE_normal.jpg" TargetMode="External"/><Relationship Id="rId1451" Type="http://schemas.openxmlformats.org/officeDocument/2006/relationships/hyperlink" Target="http://pbs.twimg.com/profile_images/951904939449769985/8nctcqUY_normal.jpg" TargetMode="External"/><Relationship Id="rId2502" Type="http://schemas.openxmlformats.org/officeDocument/2006/relationships/hyperlink" Target="http://pbs.twimg.com/profile_images/961627351871377409/i8uEThpl_normal.jpg" TargetMode="External"/><Relationship Id="rId5658" Type="http://schemas.openxmlformats.org/officeDocument/2006/relationships/hyperlink" Target="https://pbs.twimg.com/media/DtAwwL4WwAA38yo.jpg" TargetMode="External"/><Relationship Id="rId6709" Type="http://schemas.openxmlformats.org/officeDocument/2006/relationships/hyperlink" Target="https://twitter.com/gerardopardotar/status/1065248106525143045" TargetMode="External"/><Relationship Id="rId8064" Type="http://schemas.openxmlformats.org/officeDocument/2006/relationships/hyperlink" Target="https://twitter.com/dbeloved/status/1067288241143975938" TargetMode="External"/><Relationship Id="rId9115" Type="http://schemas.openxmlformats.org/officeDocument/2006/relationships/hyperlink" Target="https://twitter.com/amazingchevvolt/status/1066647183896776704" TargetMode="External"/><Relationship Id="rId1104" Type="http://schemas.openxmlformats.org/officeDocument/2006/relationships/hyperlink" Target="http://pbs.twimg.com/profile_images/1019970793256767488/IIW0wGnY_normal.jpg" TargetMode="External"/><Relationship Id="rId4674" Type="http://schemas.openxmlformats.org/officeDocument/2006/relationships/hyperlink" Target="http://pbs.twimg.com/profile_images/552347173631717376/DjVsTXdz_normal.jpeg" TargetMode="External"/><Relationship Id="rId5725" Type="http://schemas.openxmlformats.org/officeDocument/2006/relationships/hyperlink" Target="http://pbs.twimg.com/profile_images/969896133895081984/v5IUNdpH_normal.jpg" TargetMode="External"/><Relationship Id="rId7080" Type="http://schemas.openxmlformats.org/officeDocument/2006/relationships/hyperlink" Target="https://twitter.com/maria_magezi/status/1065320641832734720" TargetMode="External"/><Relationship Id="rId8131" Type="http://schemas.openxmlformats.org/officeDocument/2006/relationships/hyperlink" Target="https://twitter.com/nurumugambi/status/1066988872037539840" TargetMode="External"/><Relationship Id="rId10061" Type="http://schemas.openxmlformats.org/officeDocument/2006/relationships/hyperlink" Target="https://twitter.com/unep_fi/status/1065982414206439424" TargetMode="External"/><Relationship Id="rId3276" Type="http://schemas.openxmlformats.org/officeDocument/2006/relationships/hyperlink" Target="http://pbs.twimg.com/profile_images/996197401772806145/AAT83xmU_normal.jpg" TargetMode="External"/><Relationship Id="rId3690" Type="http://schemas.openxmlformats.org/officeDocument/2006/relationships/hyperlink" Target="http://pbs.twimg.com/profile_images/1708625808/Motor_City_Volt_normal.jpg" TargetMode="External"/><Relationship Id="rId4327" Type="http://schemas.openxmlformats.org/officeDocument/2006/relationships/hyperlink" Target="http://pbs.twimg.com/profile_images/1007344781050048512/tThzjCI__normal.jpg" TargetMode="External"/><Relationship Id="rId197" Type="http://schemas.openxmlformats.org/officeDocument/2006/relationships/hyperlink" Target="https://buff.ly/2xSWWO0" TargetMode="External"/><Relationship Id="rId2292" Type="http://schemas.openxmlformats.org/officeDocument/2006/relationships/hyperlink" Target="http://pbs.twimg.com/profile_images/1056224371960958977/IXMigmsn_normal.jpg" TargetMode="External"/><Relationship Id="rId3343" Type="http://schemas.openxmlformats.org/officeDocument/2006/relationships/hyperlink" Target="http://pbs.twimg.com/profile_images/2305510296/5h22vd20im3wwrk6r3tt_normal.jpeg" TargetMode="External"/><Relationship Id="rId4741" Type="http://schemas.openxmlformats.org/officeDocument/2006/relationships/hyperlink" Target="http://pbs.twimg.com/profile_images/822189752266813440/a0Duio9z_normal.jpg" TargetMode="External"/><Relationship Id="rId6499" Type="http://schemas.openxmlformats.org/officeDocument/2006/relationships/hyperlink" Target="https://twitter.com/davidlavigno/status/1065186954180841472" TargetMode="External"/><Relationship Id="rId7897" Type="http://schemas.openxmlformats.org/officeDocument/2006/relationships/hyperlink" Target="https://twitter.com/txgreenbuilding/status/1067078278303965184" TargetMode="External"/><Relationship Id="rId8948" Type="http://schemas.openxmlformats.org/officeDocument/2006/relationships/hyperlink" Target="https://twitter.com/seth_leitman/status/1065098964544958464" TargetMode="External"/><Relationship Id="rId264" Type="http://schemas.openxmlformats.org/officeDocument/2006/relationships/hyperlink" Target="https://buff.ly/2xSWWO0" TargetMode="External"/><Relationship Id="rId7964" Type="http://schemas.openxmlformats.org/officeDocument/2006/relationships/hyperlink" Target="https://twitter.com/rigreenbuilding/status/1067120058852405251" TargetMode="External"/><Relationship Id="rId3410" Type="http://schemas.openxmlformats.org/officeDocument/2006/relationships/hyperlink" Target="http://pbs.twimg.com/profile_images/857175048372850690/G9VlITzQ_normal.jpg" TargetMode="External"/><Relationship Id="rId6566" Type="http://schemas.openxmlformats.org/officeDocument/2006/relationships/hyperlink" Target="https://twitter.com/ahbusolife/status/1065201397946351617" TargetMode="External"/><Relationship Id="rId6980" Type="http://schemas.openxmlformats.org/officeDocument/2006/relationships/hyperlink" Target="https://twitter.com/jiwimc/status/1065288789319401473" TargetMode="External"/><Relationship Id="rId7617" Type="http://schemas.openxmlformats.org/officeDocument/2006/relationships/hyperlink" Target="https://twitter.com/lamari_88/status/1064926522128125952" TargetMode="External"/><Relationship Id="rId331" Type="http://schemas.openxmlformats.org/officeDocument/2006/relationships/hyperlink" Target="http://www.ansa.it/canale_ambiente/notizie/green_economy/2018/11/27/italia-piu-rinnovabile-energia-pulita-in-tutti-i-comuni_5593cd62-9c33-4215-b5bd-ac4eadd59825.html" TargetMode="External"/><Relationship Id="rId2012" Type="http://schemas.openxmlformats.org/officeDocument/2006/relationships/hyperlink" Target="http://pbs.twimg.com/profile_images/973624743143206912/iMCF80pA_normal.jpg" TargetMode="External"/><Relationship Id="rId5168" Type="http://schemas.openxmlformats.org/officeDocument/2006/relationships/hyperlink" Target="http://pbs.twimg.com/profile_images/757649822740611073/CV_3K6GO_normal.jpg" TargetMode="External"/><Relationship Id="rId5582" Type="http://schemas.openxmlformats.org/officeDocument/2006/relationships/hyperlink" Target="https://pbs.twimg.com/media/Ds4nGYZWkAE7eR-.jpg" TargetMode="External"/><Relationship Id="rId6219" Type="http://schemas.openxmlformats.org/officeDocument/2006/relationships/hyperlink" Target="https://twitter.com/andresvilarino/status/1065007001611235333" TargetMode="External"/><Relationship Id="rId6633" Type="http://schemas.openxmlformats.org/officeDocument/2006/relationships/hyperlink" Target="https://twitter.com/michaelpurvis64/status/1065202153675870208" TargetMode="External"/><Relationship Id="rId9789" Type="http://schemas.openxmlformats.org/officeDocument/2006/relationships/hyperlink" Target="https://twitter.com/pachikorozw/status/1068141608942616576" TargetMode="External"/><Relationship Id="rId1778" Type="http://schemas.openxmlformats.org/officeDocument/2006/relationships/hyperlink" Target="http://pbs.twimg.com/profile_images/1058835226678489088/kCGrxDrq_normal.jpg" TargetMode="External"/><Relationship Id="rId2829" Type="http://schemas.openxmlformats.org/officeDocument/2006/relationships/hyperlink" Target="http://pbs.twimg.com/profile_images/1057534943021187072/jpHcH3_A_normal.jpg" TargetMode="External"/><Relationship Id="rId4184" Type="http://schemas.openxmlformats.org/officeDocument/2006/relationships/hyperlink" Target="http://pbs.twimg.com/profile_images/954138186082672647/gHzAnqPU_normal.jpg" TargetMode="External"/><Relationship Id="rId5235" Type="http://schemas.openxmlformats.org/officeDocument/2006/relationships/hyperlink" Target="http://pbs.twimg.com/profile_images/431377315168149504/5F8KXrvs_normal.png" TargetMode="External"/><Relationship Id="rId6700" Type="http://schemas.openxmlformats.org/officeDocument/2006/relationships/hyperlink" Target="https://twitter.com/gerardopardotar/status/1065248106525143045" TargetMode="External"/><Relationship Id="rId9856" Type="http://schemas.openxmlformats.org/officeDocument/2006/relationships/hyperlink" Target="https://twitter.com/royal_consult/status/1065064344000581632" TargetMode="External"/><Relationship Id="rId4251" Type="http://schemas.openxmlformats.org/officeDocument/2006/relationships/hyperlink" Target="http://pbs.twimg.com/profile_images/1032805991300005888/diXc-jKU_normal.jpg" TargetMode="External"/><Relationship Id="rId5302" Type="http://schemas.openxmlformats.org/officeDocument/2006/relationships/hyperlink" Target="http://pbs.twimg.com/profile_images/808597682549850112/geXmQXm__normal.jpg" TargetMode="External"/><Relationship Id="rId8458" Type="http://schemas.openxmlformats.org/officeDocument/2006/relationships/hyperlink" Target="https://twitter.com/takeheight/status/1065090573252485120" TargetMode="External"/><Relationship Id="rId9509" Type="http://schemas.openxmlformats.org/officeDocument/2006/relationships/hyperlink" Target="https://twitter.com/ideas4action/status/1067832071815602181" TargetMode="External"/><Relationship Id="rId1845" Type="http://schemas.openxmlformats.org/officeDocument/2006/relationships/hyperlink" Target="http://pbs.twimg.com/profile_images/1052257766017048577/2zNqNVCe_normal.jpg" TargetMode="External"/><Relationship Id="rId7474" Type="http://schemas.openxmlformats.org/officeDocument/2006/relationships/hyperlink" Target="https://twitter.com/ilariaorfino/status/1065685613616205824" TargetMode="External"/><Relationship Id="rId8872" Type="http://schemas.openxmlformats.org/officeDocument/2006/relationships/hyperlink" Target="https://twitter.com/paula_piccard/status/1064996954210557958" TargetMode="External"/><Relationship Id="rId9923" Type="http://schemas.openxmlformats.org/officeDocument/2006/relationships/hyperlink" Target="https://twitter.com/natcapcoalition/status/1065982546440331264" TargetMode="External"/><Relationship Id="rId10388" Type="http://schemas.openxmlformats.org/officeDocument/2006/relationships/hyperlink" Target="https://twitter.com/mancunianbirder/status/1067421725942562816" TargetMode="External"/><Relationship Id="rId1912" Type="http://schemas.openxmlformats.org/officeDocument/2006/relationships/hyperlink" Target="http://pbs.twimg.com/profile_images/1013244482282668032/BO0D4lYb_normal.jpg" TargetMode="External"/><Relationship Id="rId6076" Type="http://schemas.openxmlformats.org/officeDocument/2006/relationships/hyperlink" Target="https://twitter.com/didierdelmer/status/1064997759902801920" TargetMode="External"/><Relationship Id="rId7127" Type="http://schemas.openxmlformats.org/officeDocument/2006/relationships/hyperlink" Target="https://twitter.com/lithiumspot/status/1065345248682000385" TargetMode="External"/><Relationship Id="rId8525" Type="http://schemas.openxmlformats.org/officeDocument/2006/relationships/hyperlink" Target="https://twitter.com/adamsfrt11/status/1065090181722705921" TargetMode="External"/><Relationship Id="rId10455" Type="http://schemas.openxmlformats.org/officeDocument/2006/relationships/hyperlink" Target="https://twitter.com/newsafi/status/1066886475638165505" TargetMode="External"/><Relationship Id="rId5092" Type="http://schemas.openxmlformats.org/officeDocument/2006/relationships/hyperlink" Target="http://pbs.twimg.com/profile_images/823637236889559041/DflyrUxu_normal.jpg" TargetMode="External"/><Relationship Id="rId6490" Type="http://schemas.openxmlformats.org/officeDocument/2006/relationships/hyperlink" Target="https://twitter.com/madhodha_bryan/status/1065149689455099904" TargetMode="External"/><Relationship Id="rId7541" Type="http://schemas.openxmlformats.org/officeDocument/2006/relationships/hyperlink" Target="https://twitter.com/veeabbie/status/1065920062568173568" TargetMode="External"/><Relationship Id="rId10108" Type="http://schemas.openxmlformats.org/officeDocument/2006/relationships/hyperlink" Target="https://twitter.com/both_julia/status/1068174216288223232" TargetMode="External"/><Relationship Id="rId2686" Type="http://schemas.openxmlformats.org/officeDocument/2006/relationships/hyperlink" Target="http://pbs.twimg.com/profile_images/442759716750368768/LXUAzFP4_normal.jpeg" TargetMode="External"/><Relationship Id="rId3737" Type="http://schemas.openxmlformats.org/officeDocument/2006/relationships/hyperlink" Target="http://pbs.twimg.com/profile_images/1018525196670722056/EyJoswzM_normal.jpg" TargetMode="External"/><Relationship Id="rId6143" Type="http://schemas.openxmlformats.org/officeDocument/2006/relationships/hyperlink" Target="https://twitter.com/thelegalfound_/status/1064998206860419072" TargetMode="External"/><Relationship Id="rId9299" Type="http://schemas.openxmlformats.org/officeDocument/2006/relationships/hyperlink" Target="https://twitter.com/nkimanga/status/1067706442034135040" TargetMode="External"/><Relationship Id="rId658" Type="http://schemas.openxmlformats.org/officeDocument/2006/relationships/hyperlink" Target="https://pbs.twimg.com/media/Dsm1MPBXQAAW18S.jpg" TargetMode="External"/><Relationship Id="rId1288" Type="http://schemas.openxmlformats.org/officeDocument/2006/relationships/hyperlink" Target="http://pbs.twimg.com/profile_images/879261217625387008/GDZ4kEQf_normal.jpg" TargetMode="External"/><Relationship Id="rId2339" Type="http://schemas.openxmlformats.org/officeDocument/2006/relationships/hyperlink" Target="http://pbs.twimg.com/profile_images/884650446513512448/-srkJ7sd_normal.jpg" TargetMode="External"/><Relationship Id="rId2753" Type="http://schemas.openxmlformats.org/officeDocument/2006/relationships/hyperlink" Target="https://pbs.twimg.com/media/DsbsKfpX4AAvVVO.jpg" TargetMode="External"/><Relationship Id="rId3804" Type="http://schemas.openxmlformats.org/officeDocument/2006/relationships/hyperlink" Target="http://pbs.twimg.com/profile_images/1062470020717047808/mJYgVZk4_normal.jpg" TargetMode="External"/><Relationship Id="rId6210" Type="http://schemas.openxmlformats.org/officeDocument/2006/relationships/hyperlink" Target="https://twitter.com/masstrainingspa/status/1064999495430283265" TargetMode="External"/><Relationship Id="rId9366" Type="http://schemas.openxmlformats.org/officeDocument/2006/relationships/hyperlink" Target="https://twitter.com/madinamohamed/status/1067726935504109568" TargetMode="External"/><Relationship Id="rId9780" Type="http://schemas.openxmlformats.org/officeDocument/2006/relationships/hyperlink" Target="https://twitter.com/kbmpofu/status/1068129342679601152" TargetMode="External"/><Relationship Id="rId725" Type="http://schemas.openxmlformats.org/officeDocument/2006/relationships/hyperlink" Target="https://pbs.twimg.com/media/Ds8sCdPWsAADUr9.jpg" TargetMode="External"/><Relationship Id="rId1355" Type="http://schemas.openxmlformats.org/officeDocument/2006/relationships/hyperlink" Target="http://pbs.twimg.com/profile_images/1055942578061934594/1OCmu3NR_normal.jpg" TargetMode="External"/><Relationship Id="rId2406" Type="http://schemas.openxmlformats.org/officeDocument/2006/relationships/hyperlink" Target="http://pbs.twimg.com/profile_images/976832774110883842/Av8YW5cV_normal.jpg" TargetMode="External"/><Relationship Id="rId8382" Type="http://schemas.openxmlformats.org/officeDocument/2006/relationships/hyperlink" Target="https://twitter.com/autrement_votre/status/1065140372081381376" TargetMode="External"/><Relationship Id="rId9019" Type="http://schemas.openxmlformats.org/officeDocument/2006/relationships/hyperlink" Target="https://twitter.com/arikring/status/1065247879936319488" TargetMode="External"/><Relationship Id="rId9433" Type="http://schemas.openxmlformats.org/officeDocument/2006/relationships/hyperlink" Target="https://twitter.com/theresamep/status/1067781874427285504" TargetMode="External"/><Relationship Id="rId1008" Type="http://schemas.openxmlformats.org/officeDocument/2006/relationships/hyperlink" Target="https://pbs.twimg.com/media/DtOboRbX4AAfor1.jpg" TargetMode="External"/><Relationship Id="rId1422" Type="http://schemas.openxmlformats.org/officeDocument/2006/relationships/hyperlink" Target="http://pbs.twimg.com/profile_images/1050713730701582336/1me3RC0I_normal.jpg" TargetMode="External"/><Relationship Id="rId2820" Type="http://schemas.openxmlformats.org/officeDocument/2006/relationships/hyperlink" Target="http://pbs.twimg.com/profile_images/930360950229753856/E6CsBPDY_normal.jpg" TargetMode="External"/><Relationship Id="rId4578" Type="http://schemas.openxmlformats.org/officeDocument/2006/relationships/hyperlink" Target="http://pbs.twimg.com/profile_images/876209484020015104/KxCgH4dW_normal.jpg" TargetMode="External"/><Relationship Id="rId5976" Type="http://schemas.openxmlformats.org/officeDocument/2006/relationships/hyperlink" Target="https://twitter.com/worldgreenfound/status/1064994996321947648" TargetMode="External"/><Relationship Id="rId8035" Type="http://schemas.openxmlformats.org/officeDocument/2006/relationships/hyperlink" Target="https://twitter.com/kumikitamori/status/1067166948558061570" TargetMode="External"/><Relationship Id="rId61" Type="http://schemas.openxmlformats.org/officeDocument/2006/relationships/hyperlink" Target="https://buff.ly/2xSWWO0" TargetMode="External"/><Relationship Id="rId4992" Type="http://schemas.openxmlformats.org/officeDocument/2006/relationships/hyperlink" Target="http://pbs.twimg.com/profile_images/939226307635957760/Tf39feq5_normal.jpg" TargetMode="External"/><Relationship Id="rId5629" Type="http://schemas.openxmlformats.org/officeDocument/2006/relationships/hyperlink" Target="http://pbs.twimg.com/profile_images/981445433380757504/_0_v3nd7_normal.jpg" TargetMode="External"/><Relationship Id="rId7051" Type="http://schemas.openxmlformats.org/officeDocument/2006/relationships/hyperlink" Target="https://twitter.com/beachyr0/status/1065314316130250753" TargetMode="External"/><Relationship Id="rId8102" Type="http://schemas.openxmlformats.org/officeDocument/2006/relationships/hyperlink" Target="https://twitter.com/albertehstein/status/1067258109268115457" TargetMode="External"/><Relationship Id="rId9500" Type="http://schemas.openxmlformats.org/officeDocument/2006/relationships/hyperlink" Target="https://twitter.com/ungreeneconomy/status/1067431662739288069" TargetMode="External"/><Relationship Id="rId2196" Type="http://schemas.openxmlformats.org/officeDocument/2006/relationships/hyperlink" Target="http://pbs.twimg.com/profile_images/823548309839089664/PURv3du5_normal.jpg" TargetMode="External"/><Relationship Id="rId3594" Type="http://schemas.openxmlformats.org/officeDocument/2006/relationships/hyperlink" Target="https://pbs.twimg.com/ext_tw_video_thumb/1064994060551839745/pu/img/z-d4LAi9-rF_EBiG.jpg" TargetMode="External"/><Relationship Id="rId4645" Type="http://schemas.openxmlformats.org/officeDocument/2006/relationships/hyperlink" Target="http://pbs.twimg.com/profile_images/991701819297550337/b1YcYOfm_normal.jpg" TargetMode="External"/><Relationship Id="rId10032" Type="http://schemas.openxmlformats.org/officeDocument/2006/relationships/hyperlink" Target="https://twitter.com/gecoalition/status/1065941123372380160" TargetMode="External"/><Relationship Id="rId168" Type="http://schemas.openxmlformats.org/officeDocument/2006/relationships/hyperlink" Target="http://ggkp.org/ZwF" TargetMode="External"/><Relationship Id="rId3247" Type="http://schemas.openxmlformats.org/officeDocument/2006/relationships/hyperlink" Target="https://pbs.twimg.com/media/Ds8sCdPWsAADUr9.jpg" TargetMode="External"/><Relationship Id="rId3661" Type="http://schemas.openxmlformats.org/officeDocument/2006/relationships/hyperlink" Target="http://pbs.twimg.com/profile_images/971389853156884480/wKqGfhrF_normal.jpg" TargetMode="External"/><Relationship Id="rId4712" Type="http://schemas.openxmlformats.org/officeDocument/2006/relationships/hyperlink" Target="http://pbs.twimg.com/profile_images/936835332451983363/eFX2pGTQ_normal.jpg" TargetMode="External"/><Relationship Id="rId7868" Type="http://schemas.openxmlformats.org/officeDocument/2006/relationships/hyperlink" Target="https://twitter.com/marielulu/status/1067070294135922689" TargetMode="External"/><Relationship Id="rId8919" Type="http://schemas.openxmlformats.org/officeDocument/2006/relationships/hyperlink" Target="https://twitter.com/amazingchevvolt/status/1064996058982273024" TargetMode="External"/><Relationship Id="rId582" Type="http://schemas.openxmlformats.org/officeDocument/2006/relationships/hyperlink" Target="https://www.unenvironment.org/news-and-stories/press-release/oecd-un-environment-and-world-bank-call-radical-shift-financing-low" TargetMode="External"/><Relationship Id="rId2263" Type="http://schemas.openxmlformats.org/officeDocument/2006/relationships/hyperlink" Target="http://pbs.twimg.com/profile_images/987666378684620801/NfnjxnEp_normal.jpg" TargetMode="External"/><Relationship Id="rId3314" Type="http://schemas.openxmlformats.org/officeDocument/2006/relationships/hyperlink" Target="http://pbs.twimg.com/profile_images/923605418768764928/fSVhFfD1_normal.jpg" TargetMode="External"/><Relationship Id="rId6884" Type="http://schemas.openxmlformats.org/officeDocument/2006/relationships/hyperlink" Target="https://twitter.com/socialchoices/status/1065250745237291008" TargetMode="External"/><Relationship Id="rId7935" Type="http://schemas.openxmlformats.org/officeDocument/2006/relationships/hyperlink" Target="https://twitter.com/zenhuman/status/1067095454180130816" TargetMode="External"/><Relationship Id="rId9290" Type="http://schemas.openxmlformats.org/officeDocument/2006/relationships/hyperlink" Target="https://twitter.com/nkimanga/status/1067706442034135040" TargetMode="External"/><Relationship Id="rId235" Type="http://schemas.openxmlformats.org/officeDocument/2006/relationships/hyperlink" Target="https://bit.ly/2KxAM9d" TargetMode="External"/><Relationship Id="rId2330" Type="http://schemas.openxmlformats.org/officeDocument/2006/relationships/hyperlink" Target="http://pbs.twimg.com/profile_images/884650446513512448/-srkJ7sd_normal.jpg" TargetMode="External"/><Relationship Id="rId5486" Type="http://schemas.openxmlformats.org/officeDocument/2006/relationships/hyperlink" Target="http://pbs.twimg.com/profile_images/1049788448817725441/eX3DRhbK_normal.jpg" TargetMode="External"/><Relationship Id="rId6537" Type="http://schemas.openxmlformats.org/officeDocument/2006/relationships/hyperlink" Target="https://twitter.com/davidlavigno/status/1065186954180841472" TargetMode="External"/><Relationship Id="rId302" Type="http://schemas.openxmlformats.org/officeDocument/2006/relationships/hyperlink" Target="https://bloom.bg/2P2NT2L" TargetMode="External"/><Relationship Id="rId4088" Type="http://schemas.openxmlformats.org/officeDocument/2006/relationships/hyperlink" Target="http://pbs.twimg.com/profile_images/1708625808/Motor_City_Volt_normal.jpg" TargetMode="External"/><Relationship Id="rId5139" Type="http://schemas.openxmlformats.org/officeDocument/2006/relationships/hyperlink" Target="http://pbs.twimg.com/profile_images/1037300834038697984/YNgRrWJl_normal.jpg" TargetMode="External"/><Relationship Id="rId5553" Type="http://schemas.openxmlformats.org/officeDocument/2006/relationships/hyperlink" Target="http://pbs.twimg.com/profile_images/429341368570216448/KnLLzPFR_normal.png" TargetMode="External"/><Relationship Id="rId6951" Type="http://schemas.openxmlformats.org/officeDocument/2006/relationships/hyperlink" Target="https://twitter.com/jiwimc/status/1065288789319401473" TargetMode="External"/><Relationship Id="rId9010" Type="http://schemas.openxmlformats.org/officeDocument/2006/relationships/hyperlink" Target="https://twitter.com/jlazaro/status/1065150868285198336" TargetMode="External"/><Relationship Id="rId4155" Type="http://schemas.openxmlformats.org/officeDocument/2006/relationships/hyperlink" Target="http://pbs.twimg.com/profile_images/1032805991300005888/diXc-jKU_normal.jpg" TargetMode="External"/><Relationship Id="rId5206" Type="http://schemas.openxmlformats.org/officeDocument/2006/relationships/hyperlink" Target="http://pbs.twimg.com/profile_images/857175048372850690/G9VlITzQ_normal.jpg" TargetMode="External"/><Relationship Id="rId6604" Type="http://schemas.openxmlformats.org/officeDocument/2006/relationships/hyperlink" Target="https://twitter.com/ahbusolife/status/1065201397946351617" TargetMode="External"/><Relationship Id="rId1749" Type="http://schemas.openxmlformats.org/officeDocument/2006/relationships/hyperlink" Target="http://pbs.twimg.com/profile_images/633991237964533760/75uEz3QT_normal.jpg" TargetMode="External"/><Relationship Id="rId3171" Type="http://schemas.openxmlformats.org/officeDocument/2006/relationships/hyperlink" Target="http://pbs.twimg.com/profile_images/878533181258907649/RL3-HX09_normal.jpg" TargetMode="External"/><Relationship Id="rId5620" Type="http://schemas.openxmlformats.org/officeDocument/2006/relationships/hyperlink" Target="http://pbs.twimg.com/profile_images/639319473900511236/PEcJuZyI_normal.jpg" TargetMode="External"/><Relationship Id="rId8776" Type="http://schemas.openxmlformats.org/officeDocument/2006/relationships/hyperlink" Target="https://twitter.com/seth_leitman/status/1065098964544958464" TargetMode="External"/><Relationship Id="rId9827" Type="http://schemas.openxmlformats.org/officeDocument/2006/relationships/hyperlink" Target="https://twitter.com/sardauna2000/status/1068153172596805632" TargetMode="External"/><Relationship Id="rId1816" Type="http://schemas.openxmlformats.org/officeDocument/2006/relationships/hyperlink" Target="http://pbs.twimg.com/profile_images/1058835226678489088/kCGrxDrq_normal.jpg" TargetMode="External"/><Relationship Id="rId4222" Type="http://schemas.openxmlformats.org/officeDocument/2006/relationships/hyperlink" Target="http://pbs.twimg.com/profile_images/945865206135128064/VIrbfsiX_normal.jpg" TargetMode="External"/><Relationship Id="rId7378" Type="http://schemas.openxmlformats.org/officeDocument/2006/relationships/hyperlink" Target="https://twitter.com/brucehenderson2/status/1065656912178499585" TargetMode="External"/><Relationship Id="rId7792" Type="http://schemas.openxmlformats.org/officeDocument/2006/relationships/hyperlink" Target="https://twitter.com/nvrknew1/status/1066990901858353152" TargetMode="External"/><Relationship Id="rId8429" Type="http://schemas.openxmlformats.org/officeDocument/2006/relationships/hyperlink" Target="https://twitter.com/adamsfrt11/status/1065090181722705921" TargetMode="External"/><Relationship Id="rId8843" Type="http://schemas.openxmlformats.org/officeDocument/2006/relationships/hyperlink" Target="https://twitter.com/tradomglobal/status/1065661509848743943" TargetMode="External"/><Relationship Id="rId10359" Type="http://schemas.openxmlformats.org/officeDocument/2006/relationships/hyperlink" Target="https://twitter.com/whoisvittoria/status/1068423078215065600" TargetMode="External"/><Relationship Id="rId3988" Type="http://schemas.openxmlformats.org/officeDocument/2006/relationships/hyperlink" Target="http://pbs.twimg.com/profile_images/1434016259/mascaras20teatro1_normal.jpg" TargetMode="External"/><Relationship Id="rId6394" Type="http://schemas.openxmlformats.org/officeDocument/2006/relationships/hyperlink" Target="https://twitter.com/greenstorm2030/status/1065103768851746816" TargetMode="External"/><Relationship Id="rId7445" Type="http://schemas.openxmlformats.org/officeDocument/2006/relationships/hyperlink" Target="https://twitter.com/32alvarogarcia/status/1065660045487091712" TargetMode="External"/><Relationship Id="rId8910" Type="http://schemas.openxmlformats.org/officeDocument/2006/relationships/hyperlink" Target="https://twitter.com/amazingchevvolt/status/1064996058982273024" TargetMode="External"/><Relationship Id="rId10426" Type="http://schemas.openxmlformats.org/officeDocument/2006/relationships/hyperlink" Target="https://twitter.com/mancunianbirder/status/1068149885998940162" TargetMode="External"/><Relationship Id="rId6047" Type="http://schemas.openxmlformats.org/officeDocument/2006/relationships/hyperlink" Target="https://twitter.com/worldproject_fd/status/1064996799742504960" TargetMode="External"/><Relationship Id="rId6461" Type="http://schemas.openxmlformats.org/officeDocument/2006/relationships/hyperlink" Target="https://twitter.com/pflab/status/1065105182244159488" TargetMode="External"/><Relationship Id="rId7512" Type="http://schemas.openxmlformats.org/officeDocument/2006/relationships/hyperlink" Target="https://twitter.com/gnellerba/status/1065857846477299712" TargetMode="External"/><Relationship Id="rId976" Type="http://schemas.openxmlformats.org/officeDocument/2006/relationships/hyperlink" Target="https://pbs.twimg.com/media/DsmJ5A5XQAAmtKi.jpg" TargetMode="External"/><Relationship Id="rId2657" Type="http://schemas.openxmlformats.org/officeDocument/2006/relationships/hyperlink" Target="http://pbs.twimg.com/profile_images/442759716750368768/LXUAzFP4_normal.jpeg" TargetMode="External"/><Relationship Id="rId5063" Type="http://schemas.openxmlformats.org/officeDocument/2006/relationships/hyperlink" Target="http://pbs.twimg.com/profile_images/845312133265080324/m0fppv1Y_normal.jpg" TargetMode="External"/><Relationship Id="rId6114" Type="http://schemas.openxmlformats.org/officeDocument/2006/relationships/hyperlink" Target="https://twitter.com/thelegalfound_/status/1064998206860419072" TargetMode="External"/><Relationship Id="rId9684" Type="http://schemas.openxmlformats.org/officeDocument/2006/relationships/hyperlink" Target="https://twitter.com/franferrante/status/1065988550309670912" TargetMode="External"/><Relationship Id="rId629" Type="http://schemas.openxmlformats.org/officeDocument/2006/relationships/hyperlink" Target="https://pbs.twimg.com/media/DsjBJVsX4AMJv32.jpg" TargetMode="External"/><Relationship Id="rId1259" Type="http://schemas.openxmlformats.org/officeDocument/2006/relationships/hyperlink" Target="http://pbs.twimg.com/profile_images/879261217625387008/GDZ4kEQf_normal.jpg" TargetMode="External"/><Relationship Id="rId3708" Type="http://schemas.openxmlformats.org/officeDocument/2006/relationships/hyperlink" Target="http://pbs.twimg.com/profile_images/1035811142084513794/cLbwXS82_normal.jpg" TargetMode="External"/><Relationship Id="rId5130" Type="http://schemas.openxmlformats.org/officeDocument/2006/relationships/hyperlink" Target="http://pbs.twimg.com/profile_images/1059006243795337216/8M6MQhkc_normal.jpg" TargetMode="External"/><Relationship Id="rId8286" Type="http://schemas.openxmlformats.org/officeDocument/2006/relationships/hyperlink" Target="https://twitter.com/mahamosa/status/813066406493360128" TargetMode="External"/><Relationship Id="rId9337" Type="http://schemas.openxmlformats.org/officeDocument/2006/relationships/hyperlink" Target="https://twitter.com/kanykeyo1/status/1067009289523535872" TargetMode="External"/><Relationship Id="rId1673" Type="http://schemas.openxmlformats.org/officeDocument/2006/relationships/hyperlink" Target="http://pbs.twimg.com/profile_images/1020083728184377344/NtdvxJnD_normal.jpg" TargetMode="External"/><Relationship Id="rId2724" Type="http://schemas.openxmlformats.org/officeDocument/2006/relationships/hyperlink" Target="http://pbs.twimg.com/profile_images/991676168100306944/d5VbUOkT_normal.jpg" TargetMode="External"/><Relationship Id="rId9751" Type="http://schemas.openxmlformats.org/officeDocument/2006/relationships/hyperlink" Target="https://twitter.com/claudiomkd/status/1068062544412229632" TargetMode="External"/><Relationship Id="rId1326" Type="http://schemas.openxmlformats.org/officeDocument/2006/relationships/hyperlink" Target="http://pbs.twimg.com/profile_images/453485567682936832/JGWv2bBE_normal.png" TargetMode="External"/><Relationship Id="rId1740" Type="http://schemas.openxmlformats.org/officeDocument/2006/relationships/hyperlink" Target="http://pbs.twimg.com/profile_images/633991237964533760/75uEz3QT_normal.jpg" TargetMode="External"/><Relationship Id="rId4896" Type="http://schemas.openxmlformats.org/officeDocument/2006/relationships/hyperlink" Target="http://pbs.twimg.com/profile_images/1053149371397799937/QyYq9G3H_normal.jpg" TargetMode="External"/><Relationship Id="rId5947" Type="http://schemas.openxmlformats.org/officeDocument/2006/relationships/hyperlink" Target="https://twitter.com/andrea_boscaro/status/1064942217305997313" TargetMode="External"/><Relationship Id="rId8353" Type="http://schemas.openxmlformats.org/officeDocument/2006/relationships/hyperlink" Target="https://twitter.com/autrement_votre/status/1065140372081381376" TargetMode="External"/><Relationship Id="rId9404" Type="http://schemas.openxmlformats.org/officeDocument/2006/relationships/hyperlink" Target="https://twitter.com/jrojomartin/status/1067742400670588928" TargetMode="External"/><Relationship Id="rId10283" Type="http://schemas.openxmlformats.org/officeDocument/2006/relationships/hyperlink" Target="https://twitter.com/deepgreendesign/status/1066402412972322816" TargetMode="External"/><Relationship Id="rId32" Type="http://schemas.openxmlformats.org/officeDocument/2006/relationships/hyperlink" Target="https://twitter.com/INGItalia/status/1062656491092672512" TargetMode="External"/><Relationship Id="rId3498" Type="http://schemas.openxmlformats.org/officeDocument/2006/relationships/hyperlink" Target="http://pbs.twimg.com/profile_images/879796293132050432/ywML6RLZ_normal.jpg" TargetMode="External"/><Relationship Id="rId4549" Type="http://schemas.openxmlformats.org/officeDocument/2006/relationships/hyperlink" Target="http://pbs.twimg.com/profile_images/602471466425327616/d8kHbSeW_normal.jpg" TargetMode="External"/><Relationship Id="rId4963" Type="http://schemas.openxmlformats.org/officeDocument/2006/relationships/hyperlink" Target="https://pbs.twimg.com/media/Dssm7trXoAAVTy7.jpg" TargetMode="External"/><Relationship Id="rId8006" Type="http://schemas.openxmlformats.org/officeDocument/2006/relationships/hyperlink" Target="https://twitter.com/spiderzjay/status/1067134344932847616" TargetMode="External"/><Relationship Id="rId8420" Type="http://schemas.openxmlformats.org/officeDocument/2006/relationships/hyperlink" Target="https://twitter.com/tradomglobal/status/1065661509848743943" TargetMode="External"/><Relationship Id="rId10350" Type="http://schemas.openxmlformats.org/officeDocument/2006/relationships/hyperlink" Target="https://twitter.com/carlatrudu/status/1068407900878589953" TargetMode="External"/><Relationship Id="rId3565" Type="http://schemas.openxmlformats.org/officeDocument/2006/relationships/hyperlink" Target="http://pbs.twimg.com/profile_images/983184244498460672/gVV88AdB_normal.jpg" TargetMode="External"/><Relationship Id="rId4616" Type="http://schemas.openxmlformats.org/officeDocument/2006/relationships/hyperlink" Target="http://pbs.twimg.com/profile_images/1014070297966923776/C7BbqLfJ_normal.jpg" TargetMode="External"/><Relationship Id="rId7022" Type="http://schemas.openxmlformats.org/officeDocument/2006/relationships/hyperlink" Target="https://twitter.com/stevekerosi/status/1065310848040738816" TargetMode="External"/><Relationship Id="rId10003" Type="http://schemas.openxmlformats.org/officeDocument/2006/relationships/hyperlink" Target="https://twitter.com/efd_initiative/status/1066982845745414144" TargetMode="External"/><Relationship Id="rId486" Type="http://schemas.openxmlformats.org/officeDocument/2006/relationships/hyperlink" Target="https://www.greeneconomycoalition.org/news-analysis/saving-the-planet-while-protecting-people" TargetMode="External"/><Relationship Id="rId2167" Type="http://schemas.openxmlformats.org/officeDocument/2006/relationships/hyperlink" Target="http://pbs.twimg.com/profile_images/823548309839089664/PURv3du5_normal.jpg" TargetMode="External"/><Relationship Id="rId2581" Type="http://schemas.openxmlformats.org/officeDocument/2006/relationships/hyperlink" Target="http://pbs.twimg.com/profile_images/1024973871374589954/g1HtzBzE_normal.jpg" TargetMode="External"/><Relationship Id="rId3218" Type="http://schemas.openxmlformats.org/officeDocument/2006/relationships/hyperlink" Target="http://pbs.twimg.com/profile_images/1033030083739615232/mv_Yp-Ha_normal.jpg" TargetMode="External"/><Relationship Id="rId3632" Type="http://schemas.openxmlformats.org/officeDocument/2006/relationships/hyperlink" Target="https://pbs.twimg.com/ext_tw_video_thumb/1064994060551839745/pu/img/z-d4LAi9-rF_EBiG.jpg" TargetMode="External"/><Relationship Id="rId6788" Type="http://schemas.openxmlformats.org/officeDocument/2006/relationships/hyperlink" Target="https://twitter.com/clearfife/status/1065248412675780609" TargetMode="External"/><Relationship Id="rId9194" Type="http://schemas.openxmlformats.org/officeDocument/2006/relationships/hyperlink" Target="https://twitter.com/agriparijs/status/1067671350179962881" TargetMode="External"/><Relationship Id="rId139" Type="http://schemas.openxmlformats.org/officeDocument/2006/relationships/hyperlink" Target="https://buff.ly/2xSWWO0" TargetMode="External"/><Relationship Id="rId553" Type="http://schemas.openxmlformats.org/officeDocument/2006/relationships/hyperlink" Target="https://tinyurl.com/ycfw7ftd" TargetMode="External"/><Relationship Id="rId1183" Type="http://schemas.openxmlformats.org/officeDocument/2006/relationships/hyperlink" Target="http://pbs.twimg.com/profile_images/946783994192039937/dPm3yIpc_normal.jpg" TargetMode="External"/><Relationship Id="rId2234" Type="http://schemas.openxmlformats.org/officeDocument/2006/relationships/hyperlink" Target="http://pbs.twimg.com/profile_images/987666378684620801/NfnjxnEp_normal.jpg" TargetMode="External"/><Relationship Id="rId7839" Type="http://schemas.openxmlformats.org/officeDocument/2006/relationships/hyperlink" Target="https://twitter.com/fluxtrends/status/1067040423091347458" TargetMode="External"/><Relationship Id="rId9261" Type="http://schemas.openxmlformats.org/officeDocument/2006/relationships/hyperlink" Target="https://twitter.com/stupgreen/status/1065550587259949056" TargetMode="External"/><Relationship Id="rId206" Type="http://schemas.openxmlformats.org/officeDocument/2006/relationships/hyperlink" Target="http://ggkp.org/ZwF" TargetMode="External"/><Relationship Id="rId6855" Type="http://schemas.openxmlformats.org/officeDocument/2006/relationships/hyperlink" Target="https://twitter.com/sufiy/status/1065248727726768129" TargetMode="External"/><Relationship Id="rId7906" Type="http://schemas.openxmlformats.org/officeDocument/2006/relationships/hyperlink" Target="https://twitter.com/nwabuisiaku/status/1067080051148107776" TargetMode="External"/><Relationship Id="rId620" Type="http://schemas.openxmlformats.org/officeDocument/2006/relationships/hyperlink" Target="https://pbs.twimg.com/media/DshWNzDWsAAmAkg.jpg" TargetMode="External"/><Relationship Id="rId1250" Type="http://schemas.openxmlformats.org/officeDocument/2006/relationships/hyperlink" Target="http://pbs.twimg.com/profile_images/879261217625387008/GDZ4kEQf_normal.jpg" TargetMode="External"/><Relationship Id="rId2301" Type="http://schemas.openxmlformats.org/officeDocument/2006/relationships/hyperlink" Target="http://pbs.twimg.com/profile_images/901492367039004673/2z5i9FIM_normal.jpg" TargetMode="External"/><Relationship Id="rId4059" Type="http://schemas.openxmlformats.org/officeDocument/2006/relationships/hyperlink" Target="http://pbs.twimg.com/profile_images/853192397207072768/bRdmUOOp_normal.jpg" TargetMode="External"/><Relationship Id="rId5457" Type="http://schemas.openxmlformats.org/officeDocument/2006/relationships/hyperlink" Target="http://pbs.twimg.com/profile_images/555289211025522689/MkZqVmNb_normal.jpeg" TargetMode="External"/><Relationship Id="rId5871" Type="http://schemas.openxmlformats.org/officeDocument/2006/relationships/hyperlink" Target="https://twitter.com/kailash_web/status/1064896151630110720" TargetMode="External"/><Relationship Id="rId6508" Type="http://schemas.openxmlformats.org/officeDocument/2006/relationships/hyperlink" Target="https://twitter.com/davidlavigno/status/1065186954180841472" TargetMode="External"/><Relationship Id="rId6922" Type="http://schemas.openxmlformats.org/officeDocument/2006/relationships/hyperlink" Target="https://twitter.com/socialchoices/status/1065250745237291008" TargetMode="External"/><Relationship Id="rId4473" Type="http://schemas.openxmlformats.org/officeDocument/2006/relationships/hyperlink" Target="http://pbs.twimg.com/profile_images/1032805991300005888/diXc-jKU_normal.jpg" TargetMode="External"/><Relationship Id="rId5524" Type="http://schemas.openxmlformats.org/officeDocument/2006/relationships/hyperlink" Target="http://pbs.twimg.com/profile_images/893775292321476608/UUkcERLX_normal.jpg" TargetMode="External"/><Relationship Id="rId3075" Type="http://schemas.openxmlformats.org/officeDocument/2006/relationships/hyperlink" Target="http://pbs.twimg.com/profile_images/844984141884112899/SOJt0ps2_normal.jpg" TargetMode="External"/><Relationship Id="rId4126" Type="http://schemas.openxmlformats.org/officeDocument/2006/relationships/hyperlink" Target="http://pbs.twimg.com/profile_images/954803787969060866/BTtHOKHV_normal.jpg" TargetMode="External"/><Relationship Id="rId4540" Type="http://schemas.openxmlformats.org/officeDocument/2006/relationships/hyperlink" Target="http://pbs.twimg.com/profile_images/602471466425327616/d8kHbSeW_normal.jpg" TargetMode="External"/><Relationship Id="rId7696" Type="http://schemas.openxmlformats.org/officeDocument/2006/relationships/hyperlink" Target="https://twitter.com/eaenergyeu/status/1064848828459827200" TargetMode="External"/><Relationship Id="rId8747" Type="http://schemas.openxmlformats.org/officeDocument/2006/relationships/hyperlink" Target="https://twitter.com/adamrogers2030/status/1065260637855645696" TargetMode="External"/><Relationship Id="rId2091" Type="http://schemas.openxmlformats.org/officeDocument/2006/relationships/hyperlink" Target="http://pbs.twimg.com/profile_images/1026810662964654081/k_fZ3hL1_normal.jpg" TargetMode="External"/><Relationship Id="rId3142" Type="http://schemas.openxmlformats.org/officeDocument/2006/relationships/hyperlink" Target="http://abs.twimg.com/sticky/default_profile_images/default_profile_normal.png" TargetMode="External"/><Relationship Id="rId6298" Type="http://schemas.openxmlformats.org/officeDocument/2006/relationships/hyperlink" Target="https://twitter.com/uzaypartisi/status/1065011115917221888" TargetMode="External"/><Relationship Id="rId7349" Type="http://schemas.openxmlformats.org/officeDocument/2006/relationships/hyperlink" Target="https://twitter.com/madaz_wacho/status/1065639156481691651" TargetMode="External"/><Relationship Id="rId7763" Type="http://schemas.openxmlformats.org/officeDocument/2006/relationships/hyperlink" Target="https://twitter.com/priddlecorp/status/1066840210988810242" TargetMode="External"/><Relationship Id="rId6365" Type="http://schemas.openxmlformats.org/officeDocument/2006/relationships/hyperlink" Target="https://twitter.com/postnormalera/status/1065097922394632193" TargetMode="External"/><Relationship Id="rId7416" Type="http://schemas.openxmlformats.org/officeDocument/2006/relationships/hyperlink" Target="https://twitter.com/giselledellamea/status/1065590677923340288" TargetMode="External"/><Relationship Id="rId8814" Type="http://schemas.openxmlformats.org/officeDocument/2006/relationships/hyperlink" Target="https://twitter.com/tradomglobal/status/1065661509848743943" TargetMode="External"/><Relationship Id="rId130" Type="http://schemas.openxmlformats.org/officeDocument/2006/relationships/hyperlink" Target="http://www.regioni.it/newsletter/n-3492/del-13-11-2018/leconomia-verde-i-dati-del-rapporto-greenitaly-2018-18861/?utm_source=emailcampaign3762&amp;utm_medium=phpList&amp;utm_content=HTMLemail&amp;utm_campaign=Regioni.it+di+IERI%2813+novembre%29" TargetMode="External"/><Relationship Id="rId3959" Type="http://schemas.openxmlformats.org/officeDocument/2006/relationships/hyperlink" Target="http://pbs.twimg.com/profile_images/1032805991300005888/diXc-jKU_normal.jpg" TargetMode="External"/><Relationship Id="rId5381" Type="http://schemas.openxmlformats.org/officeDocument/2006/relationships/hyperlink" Target="https://pbs.twimg.com/media/DtFzRbZXgAAP7p-.jpg" TargetMode="External"/><Relationship Id="rId6018" Type="http://schemas.openxmlformats.org/officeDocument/2006/relationships/hyperlink" Target="https://twitter.com/worldproject_fd/status/1064996799742504960" TargetMode="External"/><Relationship Id="rId7830" Type="http://schemas.openxmlformats.org/officeDocument/2006/relationships/hyperlink" Target="https://twitter.com/bensimmonsiii/status/1067023828604383232" TargetMode="External"/><Relationship Id="rId2975" Type="http://schemas.openxmlformats.org/officeDocument/2006/relationships/hyperlink" Target="http://pbs.twimg.com/profile_images/905582715801501696/1CX8bbT2_normal.jpg" TargetMode="External"/><Relationship Id="rId5034" Type="http://schemas.openxmlformats.org/officeDocument/2006/relationships/hyperlink" Target="http://pbs.twimg.com/profile_images/1066430720715968512/jwFuZlDp_normal.jpg" TargetMode="External"/><Relationship Id="rId6432" Type="http://schemas.openxmlformats.org/officeDocument/2006/relationships/hyperlink" Target="https://twitter.com/pflab/status/1065105182244159488" TargetMode="External"/><Relationship Id="rId9588" Type="http://schemas.openxmlformats.org/officeDocument/2006/relationships/hyperlink" Target="https://twitter.com/sharonenv1/status/1065470134687543296" TargetMode="External"/><Relationship Id="rId947" Type="http://schemas.openxmlformats.org/officeDocument/2006/relationships/hyperlink" Target="https://pbs.twimg.com/media/DtBHcFCU4AkP3-g.jpg" TargetMode="External"/><Relationship Id="rId1577" Type="http://schemas.openxmlformats.org/officeDocument/2006/relationships/hyperlink" Target="http://pbs.twimg.com/profile_images/1061354201358442498/yIgEhPXI_normal.jpg" TargetMode="External"/><Relationship Id="rId1991" Type="http://schemas.openxmlformats.org/officeDocument/2006/relationships/hyperlink" Target="http://pbs.twimg.com/profile_images/985941941849415689/P8e1rsi-_normal.jpg" TargetMode="External"/><Relationship Id="rId2628" Type="http://schemas.openxmlformats.org/officeDocument/2006/relationships/hyperlink" Target="http://pbs.twimg.com/profile_images/917756586222850048/thHkp4_O_normal.jpg" TargetMode="External"/><Relationship Id="rId9655" Type="http://schemas.openxmlformats.org/officeDocument/2006/relationships/hyperlink" Target="https://twitter.com/ibrockova/status/1067865469372256257" TargetMode="External"/><Relationship Id="rId1644" Type="http://schemas.openxmlformats.org/officeDocument/2006/relationships/hyperlink" Target="http://pbs.twimg.com/profile_images/634286061691121664/Y6ltNhbk_normal.png" TargetMode="External"/><Relationship Id="rId4050" Type="http://schemas.openxmlformats.org/officeDocument/2006/relationships/hyperlink" Target="http://pbs.twimg.com/profile_images/755005570348879872/X5E1F0EN_normal.jpg" TargetMode="External"/><Relationship Id="rId5101" Type="http://schemas.openxmlformats.org/officeDocument/2006/relationships/hyperlink" Target="http://pbs.twimg.com/profile_images/708707109353947137/NXVQZcCy_normal.jpg" TargetMode="External"/><Relationship Id="rId8257" Type="http://schemas.openxmlformats.org/officeDocument/2006/relationships/hyperlink" Target="https://twitter.com/stefanoboeri/status/1067062626935549958" TargetMode="External"/><Relationship Id="rId8671" Type="http://schemas.openxmlformats.org/officeDocument/2006/relationships/hyperlink" Target="https://twitter.com/adamrogers2030/status/1065260637855645696" TargetMode="External"/><Relationship Id="rId9308" Type="http://schemas.openxmlformats.org/officeDocument/2006/relationships/hyperlink" Target="https://twitter.com/rah_sab/status/1067719464265949184" TargetMode="External"/><Relationship Id="rId9722" Type="http://schemas.openxmlformats.org/officeDocument/2006/relationships/hyperlink" Target="https://twitter.com/youngh20leader/status/1067985198388719619" TargetMode="External"/><Relationship Id="rId10187" Type="http://schemas.openxmlformats.org/officeDocument/2006/relationships/hyperlink" Target="https://twitter.com/megmcmorris/status/1068200323976712193" TargetMode="External"/><Relationship Id="rId1711" Type="http://schemas.openxmlformats.org/officeDocument/2006/relationships/hyperlink" Target="http://pbs.twimg.com/profile_images/633991237964533760/75uEz3QT_normal.jpg" TargetMode="External"/><Relationship Id="rId4867" Type="http://schemas.openxmlformats.org/officeDocument/2006/relationships/hyperlink" Target="http://pbs.twimg.com/profile_images/1053149371397799937/QyYq9G3H_normal.jpg" TargetMode="External"/><Relationship Id="rId7273" Type="http://schemas.openxmlformats.org/officeDocument/2006/relationships/hyperlink" Target="https://twitter.com/dxbsciencepark/status/1065543096518139904" TargetMode="External"/><Relationship Id="rId8324" Type="http://schemas.openxmlformats.org/officeDocument/2006/relationships/hyperlink" Target="https://twitter.com/autrement_votre/status/1064994759058571264" TargetMode="External"/><Relationship Id="rId10254" Type="http://schemas.openxmlformats.org/officeDocument/2006/relationships/hyperlink" Target="https://twitter.com/yamatho2/status/1067308315066150913" TargetMode="External"/><Relationship Id="rId3469" Type="http://schemas.openxmlformats.org/officeDocument/2006/relationships/hyperlink" Target="https://pbs.twimg.com/media/Ds4Wf_0UUAAR0Mk.jpg" TargetMode="External"/><Relationship Id="rId5918" Type="http://schemas.openxmlformats.org/officeDocument/2006/relationships/hyperlink" Target="https://twitter.com/cccrdg/status/1064918241502535682" TargetMode="External"/><Relationship Id="rId7340" Type="http://schemas.openxmlformats.org/officeDocument/2006/relationships/hyperlink" Target="https://twitter.com/bioqualita_/status/1065634457959448577" TargetMode="External"/><Relationship Id="rId2485" Type="http://schemas.openxmlformats.org/officeDocument/2006/relationships/hyperlink" Target="http://pbs.twimg.com/profile_images/982037329949876224/3aVk_68W_normal.jpg" TargetMode="External"/><Relationship Id="rId3883" Type="http://schemas.openxmlformats.org/officeDocument/2006/relationships/hyperlink" Target="http://pbs.twimg.com/profile_images/1035811142084513794/cLbwXS82_normal.jpg" TargetMode="External"/><Relationship Id="rId4934" Type="http://schemas.openxmlformats.org/officeDocument/2006/relationships/hyperlink" Target="http://pbs.twimg.com/profile_images/905425260178235393/sArSgBb4_normal.jpg" TargetMode="External"/><Relationship Id="rId9098" Type="http://schemas.openxmlformats.org/officeDocument/2006/relationships/hyperlink" Target="https://twitter.com/jlazaro/status/1065150868285198336" TargetMode="External"/><Relationship Id="rId10321" Type="http://schemas.openxmlformats.org/officeDocument/2006/relationships/hyperlink" Target="https://twitter.com/terrimilella/status/1068382324373508096" TargetMode="External"/><Relationship Id="rId457" Type="http://schemas.openxmlformats.org/officeDocument/2006/relationships/hyperlink" Target="http://ggkp.org/ZwF" TargetMode="External"/><Relationship Id="rId1087" Type="http://schemas.openxmlformats.org/officeDocument/2006/relationships/hyperlink" Target="http://pbs.twimg.com/profile_images/798103487565496320/51sPSK3w_normal.jpg" TargetMode="External"/><Relationship Id="rId2138" Type="http://schemas.openxmlformats.org/officeDocument/2006/relationships/hyperlink" Target="http://pbs.twimg.com/profile_images/292857657/GreenGrowth_normal.jpg" TargetMode="External"/><Relationship Id="rId3536" Type="http://schemas.openxmlformats.org/officeDocument/2006/relationships/hyperlink" Target="https://pbs.twimg.com/media/DtCmnulXQAMXzQw.jpg" TargetMode="External"/><Relationship Id="rId3950" Type="http://schemas.openxmlformats.org/officeDocument/2006/relationships/hyperlink" Target="http://pbs.twimg.com/profile_images/853192397207072768/bRdmUOOp_normal.jpg" TargetMode="External"/><Relationship Id="rId9165" Type="http://schemas.openxmlformats.org/officeDocument/2006/relationships/hyperlink" Target="https://twitter.com/amazingchevvolt/status/1064996058982273024" TargetMode="External"/><Relationship Id="rId871" Type="http://schemas.openxmlformats.org/officeDocument/2006/relationships/hyperlink" Target="https://pbs.twimg.com/media/Ds_G0PxU4AABG6N.jpg" TargetMode="External"/><Relationship Id="rId2552" Type="http://schemas.openxmlformats.org/officeDocument/2006/relationships/hyperlink" Target="http://pbs.twimg.com/profile_images/882194572125884416/WO0JcObA_normal.jpg" TargetMode="External"/><Relationship Id="rId3603" Type="http://schemas.openxmlformats.org/officeDocument/2006/relationships/hyperlink" Target="https://pbs.twimg.com/ext_tw_video_thumb/1064994060551839745/pu/img/z-d4LAi9-rF_EBiG.jpg" TargetMode="External"/><Relationship Id="rId6759" Type="http://schemas.openxmlformats.org/officeDocument/2006/relationships/hyperlink" Target="https://twitter.com/kathleenbrenne1/status/1065248334846164992" TargetMode="External"/><Relationship Id="rId524" Type="http://schemas.openxmlformats.org/officeDocument/2006/relationships/hyperlink" Target="https://twitter.com/NatCapForum/status/1065977237101408257" TargetMode="External"/><Relationship Id="rId1154" Type="http://schemas.openxmlformats.org/officeDocument/2006/relationships/hyperlink" Target="http://pbs.twimg.com/profile_images/541623048357838848/Oi6XsuH0_normal.jpeg" TargetMode="External"/><Relationship Id="rId2205" Type="http://schemas.openxmlformats.org/officeDocument/2006/relationships/hyperlink" Target="http://pbs.twimg.com/profile_images/823548309839089664/PURv3du5_normal.jpg" TargetMode="External"/><Relationship Id="rId5775" Type="http://schemas.openxmlformats.org/officeDocument/2006/relationships/hyperlink" Target="https://twitter.com/cognitoafirica/status/1064834468010180608" TargetMode="External"/><Relationship Id="rId6826" Type="http://schemas.openxmlformats.org/officeDocument/2006/relationships/hyperlink" Target="https://twitter.com/clearfife/status/1065248412675780609" TargetMode="External"/><Relationship Id="rId8181" Type="http://schemas.openxmlformats.org/officeDocument/2006/relationships/hyperlink" Target="https://twitter.com/luis_trevino/status/1067447932083990528" TargetMode="External"/><Relationship Id="rId9232" Type="http://schemas.openxmlformats.org/officeDocument/2006/relationships/hyperlink" Target="https://twitter.com/lisamariecricht/status/1067159239800500224" TargetMode="External"/><Relationship Id="rId1221" Type="http://schemas.openxmlformats.org/officeDocument/2006/relationships/hyperlink" Target="https://pbs.twimg.com/media/DsdiSrSU8AAjYlh.jpg" TargetMode="External"/><Relationship Id="rId4377" Type="http://schemas.openxmlformats.org/officeDocument/2006/relationships/hyperlink" Target="http://pbs.twimg.com/profile_images/1708625808/Motor_City_Volt_normal.jpg" TargetMode="External"/><Relationship Id="rId4791" Type="http://schemas.openxmlformats.org/officeDocument/2006/relationships/hyperlink" Target="http://pbs.twimg.com/profile_images/542430902802849792/0IQaXe4-_normal.jpeg" TargetMode="External"/><Relationship Id="rId5428" Type="http://schemas.openxmlformats.org/officeDocument/2006/relationships/hyperlink" Target="https://pbs.twimg.com/media/DsrAL_VXQAAQcsd.jpg" TargetMode="External"/><Relationship Id="rId5842" Type="http://schemas.openxmlformats.org/officeDocument/2006/relationships/hyperlink" Target="https://twitter.com/flashandrea/status/1064895671306723331" TargetMode="External"/><Relationship Id="rId8998" Type="http://schemas.openxmlformats.org/officeDocument/2006/relationships/hyperlink" Target="https://twitter.com/amazingchevvolt/status/1066647183896776704" TargetMode="External"/><Relationship Id="rId3393" Type="http://schemas.openxmlformats.org/officeDocument/2006/relationships/hyperlink" Target="http://pbs.twimg.com/profile_images/1025568121652834304/6ARRIufa_normal.jpg" TargetMode="External"/><Relationship Id="rId4444" Type="http://schemas.openxmlformats.org/officeDocument/2006/relationships/hyperlink" Target="http://pbs.twimg.com/profile_images/2418963454/whcsamzdrkytcaoapla1_normal.jpeg" TargetMode="External"/><Relationship Id="rId3046" Type="http://schemas.openxmlformats.org/officeDocument/2006/relationships/hyperlink" Target="http://pbs.twimg.com/profile_images/2911274626/6532d15c607b7e2d6b274946433ba6bb_normal.jpeg" TargetMode="External"/><Relationship Id="rId3460" Type="http://schemas.openxmlformats.org/officeDocument/2006/relationships/hyperlink" Target="http://pbs.twimg.com/profile_images/912056786496233474/Pxmwsizb_normal.jpg" TargetMode="External"/><Relationship Id="rId381" Type="http://schemas.openxmlformats.org/officeDocument/2006/relationships/hyperlink" Target="https://www.kyotoclub.org/prossimi-eventi/2018-nov-27/xi-forum-qualenergia-1-5-accelerare-la-rivoluzione-energetica/docId=8311" TargetMode="External"/><Relationship Id="rId2062" Type="http://schemas.openxmlformats.org/officeDocument/2006/relationships/hyperlink" Target="http://pbs.twimg.com/profile_images/1026810662964654081/k_fZ3hL1_normal.jpg" TargetMode="External"/><Relationship Id="rId3113" Type="http://schemas.openxmlformats.org/officeDocument/2006/relationships/hyperlink" Target="http://pbs.twimg.com/profile_images/3498640631/4d5ed57b89102d1cc7696d112a6eaf22_normal.jpeg" TargetMode="External"/><Relationship Id="rId4511" Type="http://schemas.openxmlformats.org/officeDocument/2006/relationships/hyperlink" Target="http://pbs.twimg.com/profile_images/1067276621441204225/dz2zajtH_normal.jpg" TargetMode="External"/><Relationship Id="rId6269" Type="http://schemas.openxmlformats.org/officeDocument/2006/relationships/hyperlink" Target="https://twitter.com/uzaypartisi/status/1065011115917221888" TargetMode="External"/><Relationship Id="rId7667" Type="http://schemas.openxmlformats.org/officeDocument/2006/relationships/hyperlink" Target="https://twitter.com/sermecauto/status/1066241485471924224" TargetMode="External"/><Relationship Id="rId8718" Type="http://schemas.openxmlformats.org/officeDocument/2006/relationships/hyperlink" Target="https://twitter.com/luribea68/status/1064996560344440842" TargetMode="External"/><Relationship Id="rId6683" Type="http://schemas.openxmlformats.org/officeDocument/2006/relationships/hyperlink" Target="https://twitter.com/gerardopardotar/status/1065248106525143045" TargetMode="External"/><Relationship Id="rId7734" Type="http://schemas.openxmlformats.org/officeDocument/2006/relationships/hyperlink" Target="https://twitter.com/humantalentmana/status/1066643781540372480" TargetMode="External"/><Relationship Id="rId2879" Type="http://schemas.openxmlformats.org/officeDocument/2006/relationships/hyperlink" Target="http://pbs.twimg.com/profile_images/984192700080709635/nclax3De_normal.jpg" TargetMode="External"/><Relationship Id="rId5285" Type="http://schemas.openxmlformats.org/officeDocument/2006/relationships/hyperlink" Target="http://pbs.twimg.com/profile_images/862018333184593921/d4mn1k7Y_normal.jpg" TargetMode="External"/><Relationship Id="rId6336" Type="http://schemas.openxmlformats.org/officeDocument/2006/relationships/hyperlink" Target="https://twitter.com/postnormalera/status/1065097922394632193" TargetMode="External"/><Relationship Id="rId6750" Type="http://schemas.openxmlformats.org/officeDocument/2006/relationships/hyperlink" Target="https://twitter.com/kathleenbrenne1/status/1065248334846164992" TargetMode="External"/><Relationship Id="rId7801" Type="http://schemas.openxmlformats.org/officeDocument/2006/relationships/hyperlink" Target="https://twitter.com/lamidegiwa/status/1066992239929364480" TargetMode="External"/><Relationship Id="rId101" Type="http://schemas.openxmlformats.org/officeDocument/2006/relationships/hyperlink" Target="https://bit.ly/2FCAMpE" TargetMode="External"/><Relationship Id="rId1895" Type="http://schemas.openxmlformats.org/officeDocument/2006/relationships/hyperlink" Target="http://pbs.twimg.com/profile_images/1013244482282668032/BO0D4lYb_normal.jpg" TargetMode="External"/><Relationship Id="rId2946" Type="http://schemas.openxmlformats.org/officeDocument/2006/relationships/hyperlink" Target="http://pbs.twimg.com/profile_images/460395062615371777/TyHGa6Rp_normal.jpeg" TargetMode="External"/><Relationship Id="rId5352" Type="http://schemas.openxmlformats.org/officeDocument/2006/relationships/hyperlink" Target="https://pbs.twimg.com/media/DtFbV13XcAEXS4h.jpg" TargetMode="External"/><Relationship Id="rId6403" Type="http://schemas.openxmlformats.org/officeDocument/2006/relationships/hyperlink" Target="https://twitter.com/greenstorm2030/status/1065103768851746816" TargetMode="External"/><Relationship Id="rId9559" Type="http://schemas.openxmlformats.org/officeDocument/2006/relationships/hyperlink" Target="https://twitter.com/climateactionne/status/1065292254724702210" TargetMode="External"/><Relationship Id="rId9973" Type="http://schemas.openxmlformats.org/officeDocument/2006/relationships/hyperlink" Target="https://twitter.com/natcapcoalition/status/1067014588464578561" TargetMode="External"/><Relationship Id="rId918" Type="http://schemas.openxmlformats.org/officeDocument/2006/relationships/hyperlink" Target="https://pbs.twimg.com/media/Ds_thfWXgAA2BV_.jpg" TargetMode="External"/><Relationship Id="rId1548" Type="http://schemas.openxmlformats.org/officeDocument/2006/relationships/hyperlink" Target="https://pbs.twimg.com/media/DrEQrkTX4AEavG6.jpg" TargetMode="External"/><Relationship Id="rId5005" Type="http://schemas.openxmlformats.org/officeDocument/2006/relationships/hyperlink" Target="http://pbs.twimg.com/profile_images/962575633535582208/Vc7Ma-qu_normal.jpg" TargetMode="External"/><Relationship Id="rId8575" Type="http://schemas.openxmlformats.org/officeDocument/2006/relationships/hyperlink" Target="https://twitter.com/hulotteam/status/1064995520576462848" TargetMode="External"/><Relationship Id="rId9626" Type="http://schemas.openxmlformats.org/officeDocument/2006/relationships/hyperlink" Target="https://twitter.com/anna_lisamills/status/1067447188870045696" TargetMode="External"/><Relationship Id="rId1962" Type="http://schemas.openxmlformats.org/officeDocument/2006/relationships/hyperlink" Target="http://pbs.twimg.com/profile_images/985941941849415689/P8e1rsi-_normal.jpg" TargetMode="External"/><Relationship Id="rId4021" Type="http://schemas.openxmlformats.org/officeDocument/2006/relationships/hyperlink" Target="http://pbs.twimg.com/profile_images/954803787969060866/BTtHOKHV_normal.jpg" TargetMode="External"/><Relationship Id="rId7177" Type="http://schemas.openxmlformats.org/officeDocument/2006/relationships/hyperlink" Target="https://twitter.com/namasterthere/status/1065440867513761792" TargetMode="External"/><Relationship Id="rId7591" Type="http://schemas.openxmlformats.org/officeDocument/2006/relationships/hyperlink" Target="https://twitter.com/pietrobartocci/status/1065990638489997312" TargetMode="External"/><Relationship Id="rId8228" Type="http://schemas.openxmlformats.org/officeDocument/2006/relationships/hyperlink" Target="https://twitter.com/biorefineryglas/status/1067471313802018816" TargetMode="External"/><Relationship Id="rId1615" Type="http://schemas.openxmlformats.org/officeDocument/2006/relationships/hyperlink" Target="http://pbs.twimg.com/profile_images/634286061691121664/Y6ltNhbk_normal.png" TargetMode="External"/><Relationship Id="rId6193" Type="http://schemas.openxmlformats.org/officeDocument/2006/relationships/hyperlink" Target="https://twitter.com/masstrainingspa/status/1064999495430283265" TargetMode="External"/><Relationship Id="rId7244" Type="http://schemas.openxmlformats.org/officeDocument/2006/relationships/hyperlink" Target="https://twitter.com/vnkathazo/status/1065509076828909568" TargetMode="External"/><Relationship Id="rId8642" Type="http://schemas.openxmlformats.org/officeDocument/2006/relationships/hyperlink" Target="https://twitter.com/itsmypresident/status/1064995924336873478" TargetMode="External"/><Relationship Id="rId10158" Type="http://schemas.openxmlformats.org/officeDocument/2006/relationships/hyperlink" Target="https://twitter.com/greeniloharare/status/1064546794565234690" TargetMode="External"/><Relationship Id="rId3787" Type="http://schemas.openxmlformats.org/officeDocument/2006/relationships/hyperlink" Target="http://pbs.twimg.com/profile_images/984739807950790656/L3Q8PnBD_normal.jpg" TargetMode="External"/><Relationship Id="rId4838" Type="http://schemas.openxmlformats.org/officeDocument/2006/relationships/hyperlink" Target="http://pbs.twimg.com/profile_images/613634339516096512/YAJF4JwG_normal.jpg" TargetMode="External"/><Relationship Id="rId10225" Type="http://schemas.openxmlformats.org/officeDocument/2006/relationships/hyperlink" Target="https://twitter.com/servelearngrow/status/1068259345211756546" TargetMode="External"/><Relationship Id="rId2389" Type="http://schemas.openxmlformats.org/officeDocument/2006/relationships/hyperlink" Target="http://pbs.twimg.com/profile_images/976832774110883842/Av8YW5cV_normal.jpg" TargetMode="External"/><Relationship Id="rId3854" Type="http://schemas.openxmlformats.org/officeDocument/2006/relationships/hyperlink" Target="http://pbs.twimg.com/profile_images/1035811142084513794/cLbwXS82_normal.jpg" TargetMode="External"/><Relationship Id="rId4905" Type="http://schemas.openxmlformats.org/officeDocument/2006/relationships/hyperlink" Target="http://pbs.twimg.com/profile_images/915632859121115138/3y7oXT4K_normal.jpg" TargetMode="External"/><Relationship Id="rId6260" Type="http://schemas.openxmlformats.org/officeDocument/2006/relationships/hyperlink" Target="https://twitter.com/andresvilarino/status/1065007001611235333" TargetMode="External"/><Relationship Id="rId7311" Type="http://schemas.openxmlformats.org/officeDocument/2006/relationships/hyperlink" Target="https://twitter.com/pablo_montes/status/1065582164501254145" TargetMode="External"/><Relationship Id="rId775" Type="http://schemas.openxmlformats.org/officeDocument/2006/relationships/hyperlink" Target="https://pbs.twimg.com/ext_tw_video_thumb/1064994060551839745/pu/img/z-d4LAi9-rF_EBiG.jpg" TargetMode="External"/><Relationship Id="rId2456" Type="http://schemas.openxmlformats.org/officeDocument/2006/relationships/hyperlink" Target="http://pbs.twimg.com/profile_images/982037329949876224/3aVk_68W_normal.jpg" TargetMode="External"/><Relationship Id="rId2870" Type="http://schemas.openxmlformats.org/officeDocument/2006/relationships/hyperlink" Target="http://pbs.twimg.com/profile_images/378800000821902115/2f71fb96d0191ff800256256983129c4_normal.jpeg" TargetMode="External"/><Relationship Id="rId3507" Type="http://schemas.openxmlformats.org/officeDocument/2006/relationships/hyperlink" Target="http://pbs.twimg.com/profile_images/841743318711169024/MvduSxrt_normal.jpg" TargetMode="External"/><Relationship Id="rId3921" Type="http://schemas.openxmlformats.org/officeDocument/2006/relationships/hyperlink" Target="http://pbs.twimg.com/profile_images/984739807950790656/L3Q8PnBD_normal.jpg" TargetMode="External"/><Relationship Id="rId9069" Type="http://schemas.openxmlformats.org/officeDocument/2006/relationships/hyperlink" Target="https://twitter.com/hanslak/status/1065000936026906625" TargetMode="External"/><Relationship Id="rId9483" Type="http://schemas.openxmlformats.org/officeDocument/2006/relationships/hyperlink" Target="https://twitter.com/maurizioi/status/1065550556947783680" TargetMode="External"/><Relationship Id="rId428" Type="http://schemas.openxmlformats.org/officeDocument/2006/relationships/hyperlink" Target="https://twitter.com/BBCAfrica/status/1067574066020794368" TargetMode="External"/><Relationship Id="rId842" Type="http://schemas.openxmlformats.org/officeDocument/2006/relationships/hyperlink" Target="https://pbs.twimg.com/media/DtE3vCaXoAAb4kz.jpg" TargetMode="External"/><Relationship Id="rId1058" Type="http://schemas.openxmlformats.org/officeDocument/2006/relationships/hyperlink" Target="http://pbs.twimg.com/profile_images/1054749931204952065/1OBI8Flk_normal.jpg" TargetMode="External"/><Relationship Id="rId1472" Type="http://schemas.openxmlformats.org/officeDocument/2006/relationships/hyperlink" Target="http://pbs.twimg.com/profile_images/951904939449769985/8nctcqUY_normal.jpg" TargetMode="External"/><Relationship Id="rId2109" Type="http://schemas.openxmlformats.org/officeDocument/2006/relationships/hyperlink" Target="http://pbs.twimg.com/profile_images/1026810662964654081/k_fZ3hL1_normal.jpg" TargetMode="External"/><Relationship Id="rId2523" Type="http://schemas.openxmlformats.org/officeDocument/2006/relationships/hyperlink" Target="http://pbs.twimg.com/profile_images/898439427197771777/O3bUBCQH_normal.jpg" TargetMode="External"/><Relationship Id="rId5679" Type="http://schemas.openxmlformats.org/officeDocument/2006/relationships/hyperlink" Target="http://pbs.twimg.com/profile_images/792870754476027904/ZRE5lFgt_normal.jpg" TargetMode="External"/><Relationship Id="rId8085" Type="http://schemas.openxmlformats.org/officeDocument/2006/relationships/hyperlink" Target="https://twitter.com/momanyijoan/status/1067355321394479104" TargetMode="External"/><Relationship Id="rId9136" Type="http://schemas.openxmlformats.org/officeDocument/2006/relationships/hyperlink" Target="https://twitter.com/adamrogers2030/status/1065260637855645696" TargetMode="External"/><Relationship Id="rId9550" Type="http://schemas.openxmlformats.org/officeDocument/2006/relationships/hyperlink" Target="https://twitter.com/sharonenv1/status/1065313789124493312" TargetMode="External"/><Relationship Id="rId1125" Type="http://schemas.openxmlformats.org/officeDocument/2006/relationships/hyperlink" Target="http://pbs.twimg.com/profile_images/1488218591/Ritaglio_Social_normal.JPG" TargetMode="External"/><Relationship Id="rId4695" Type="http://schemas.openxmlformats.org/officeDocument/2006/relationships/hyperlink" Target="http://pbs.twimg.com/profile_images/1013069595719163905/Ejur4SBi_normal.jpg" TargetMode="External"/><Relationship Id="rId8152" Type="http://schemas.openxmlformats.org/officeDocument/2006/relationships/hyperlink" Target="https://twitter.com/b_lebot/status/1067417196190724096" TargetMode="External"/><Relationship Id="rId9203" Type="http://schemas.openxmlformats.org/officeDocument/2006/relationships/hyperlink" Target="https://twitter.com/jillannami/status/1067668517820993536" TargetMode="External"/><Relationship Id="rId10082" Type="http://schemas.openxmlformats.org/officeDocument/2006/relationships/hyperlink" Target="https://twitter.com/mscgreeneconomy/status/1067758055021076481" TargetMode="External"/><Relationship Id="rId3297" Type="http://schemas.openxmlformats.org/officeDocument/2006/relationships/hyperlink" Target="http://pbs.twimg.com/profile_images/701511207849750529/DHQ8sc43_normal.jpg" TargetMode="External"/><Relationship Id="rId4348" Type="http://schemas.openxmlformats.org/officeDocument/2006/relationships/hyperlink" Target="http://pbs.twimg.com/profile_images/853192397207072768/bRdmUOOp_normal.jpg" TargetMode="External"/><Relationship Id="rId5746" Type="http://schemas.openxmlformats.org/officeDocument/2006/relationships/hyperlink" Target="https://twitter.com/paulthedigit/status/1064803182193360898" TargetMode="External"/><Relationship Id="rId4762" Type="http://schemas.openxmlformats.org/officeDocument/2006/relationships/hyperlink" Target="http://pbs.twimg.com/profile_images/1168393974/Maurizio_2007_normal.jpg" TargetMode="External"/><Relationship Id="rId5813" Type="http://schemas.openxmlformats.org/officeDocument/2006/relationships/hyperlink" Target="https://twitter.com/pagreenbuilding/status/1064888957031407617" TargetMode="External"/><Relationship Id="rId8969" Type="http://schemas.openxmlformats.org/officeDocument/2006/relationships/hyperlink" Target="https://twitter.com/hanslak/status/1065000936026906625" TargetMode="External"/><Relationship Id="rId285" Type="http://schemas.openxmlformats.org/officeDocument/2006/relationships/hyperlink" Target="http://ggkp.org/ZwF" TargetMode="External"/><Relationship Id="rId3364" Type="http://schemas.openxmlformats.org/officeDocument/2006/relationships/hyperlink" Target="http://pbs.twimg.com/profile_images/904520153819340800/_p1bb8tR_normal.jpg" TargetMode="External"/><Relationship Id="rId4415" Type="http://schemas.openxmlformats.org/officeDocument/2006/relationships/hyperlink" Target="http://pbs.twimg.com/profile_images/834685535591469056/KNKDJrcW_normal.jpg" TargetMode="External"/><Relationship Id="rId7985" Type="http://schemas.openxmlformats.org/officeDocument/2006/relationships/hyperlink" Target="https://twitter.com/kelownascott/status/1067125880009371648" TargetMode="External"/><Relationship Id="rId2380" Type="http://schemas.openxmlformats.org/officeDocument/2006/relationships/hyperlink" Target="http://pbs.twimg.com/profile_images/976832774110883842/Av8YW5cV_normal.jpg" TargetMode="External"/><Relationship Id="rId3017" Type="http://schemas.openxmlformats.org/officeDocument/2006/relationships/hyperlink" Target="http://pbs.twimg.com/profile_images/717839921067720705/Ap0wIHM0_normal.jpg" TargetMode="External"/><Relationship Id="rId3431" Type="http://schemas.openxmlformats.org/officeDocument/2006/relationships/hyperlink" Target="https://pbs.twimg.com/media/Ds71pPrX4AAkSah.jpg" TargetMode="External"/><Relationship Id="rId6587" Type="http://schemas.openxmlformats.org/officeDocument/2006/relationships/hyperlink" Target="https://twitter.com/ahbusolife/status/1065201397946351617" TargetMode="External"/><Relationship Id="rId7638" Type="http://schemas.openxmlformats.org/officeDocument/2006/relationships/hyperlink" Target="https://twitter.com/cyrilmay1/status/1066034418081513473" TargetMode="External"/><Relationship Id="rId352" Type="http://schemas.openxmlformats.org/officeDocument/2006/relationships/hyperlink" Target="https://www.linkedin.com/feed/update/urn:li:activity:6470947950179684352" TargetMode="External"/><Relationship Id="rId2033" Type="http://schemas.openxmlformats.org/officeDocument/2006/relationships/hyperlink" Target="http://pbs.twimg.com/profile_images/973624743143206912/iMCF80pA_normal.jpg" TargetMode="External"/><Relationship Id="rId5189" Type="http://schemas.openxmlformats.org/officeDocument/2006/relationships/hyperlink" Target="https://pbs.twimg.com/media/DtLghuqWkAAQE7-.jpg" TargetMode="External"/><Relationship Id="rId6654" Type="http://schemas.openxmlformats.org/officeDocument/2006/relationships/hyperlink" Target="https://twitter.com/michaelpurvis64/status/1065202153675870208" TargetMode="External"/><Relationship Id="rId7705" Type="http://schemas.openxmlformats.org/officeDocument/2006/relationships/hyperlink" Target="https://twitter.com/confindustrial/status/1065877889504169984" TargetMode="External"/><Relationship Id="rId9060" Type="http://schemas.openxmlformats.org/officeDocument/2006/relationships/hyperlink" Target="https://twitter.com/hanslak/status/1065000936026906625" TargetMode="External"/><Relationship Id="rId1799" Type="http://schemas.openxmlformats.org/officeDocument/2006/relationships/hyperlink" Target="http://pbs.twimg.com/profile_images/1058835226678489088/kCGrxDrq_normal.jpg" TargetMode="External"/><Relationship Id="rId2100" Type="http://schemas.openxmlformats.org/officeDocument/2006/relationships/hyperlink" Target="http://pbs.twimg.com/profile_images/1026810662964654081/k_fZ3hL1_normal.jpg" TargetMode="External"/><Relationship Id="rId5256" Type="http://schemas.openxmlformats.org/officeDocument/2006/relationships/hyperlink" Target="http://pbs.twimg.com/profile_images/431377315168149504/5F8KXrvs_normal.png" TargetMode="External"/><Relationship Id="rId5670" Type="http://schemas.openxmlformats.org/officeDocument/2006/relationships/hyperlink" Target="http://pbs.twimg.com/profile_images/499266176912850944/zlEa5E5-_normal.jpeg" TargetMode="External"/><Relationship Id="rId6307" Type="http://schemas.openxmlformats.org/officeDocument/2006/relationships/hyperlink" Target="https://twitter.com/uzaypartisi/status/1065011115917221888" TargetMode="External"/><Relationship Id="rId4272" Type="http://schemas.openxmlformats.org/officeDocument/2006/relationships/hyperlink" Target="http://pbs.twimg.com/profile_images/834685535591469056/KNKDJrcW_normal.jpg" TargetMode="External"/><Relationship Id="rId5323" Type="http://schemas.openxmlformats.org/officeDocument/2006/relationships/hyperlink" Target="http://pbs.twimg.com/profile_images/857175048372850690/G9VlITzQ_normal.jpg" TargetMode="External"/><Relationship Id="rId6721" Type="http://schemas.openxmlformats.org/officeDocument/2006/relationships/hyperlink" Target="https://twitter.com/gerardopardotar/status/1065248106525143045" TargetMode="External"/><Relationship Id="rId8479" Type="http://schemas.openxmlformats.org/officeDocument/2006/relationships/hyperlink" Target="https://twitter.com/jlazaro/status/1065150868285198336" TargetMode="External"/><Relationship Id="rId9877" Type="http://schemas.openxmlformats.org/officeDocument/2006/relationships/hyperlink" Target="https://twitter.com/greeniloharare/status/1065534425214189568" TargetMode="External"/><Relationship Id="rId1866" Type="http://schemas.openxmlformats.org/officeDocument/2006/relationships/hyperlink" Target="http://pbs.twimg.com/profile_images/1052257766017048577/2zNqNVCe_normal.jpg" TargetMode="External"/><Relationship Id="rId2917" Type="http://schemas.openxmlformats.org/officeDocument/2006/relationships/hyperlink" Target="http://pbs.twimg.com/profile_images/999849831022538752/p3M6z4hD_normal.jpg" TargetMode="External"/><Relationship Id="rId8893" Type="http://schemas.openxmlformats.org/officeDocument/2006/relationships/hyperlink" Target="https://twitter.com/jgrobicki/status/1065197772696158208" TargetMode="External"/><Relationship Id="rId9944" Type="http://schemas.openxmlformats.org/officeDocument/2006/relationships/hyperlink" Target="https://twitter.com/efd_initiative/status/1066974006086168576" TargetMode="External"/><Relationship Id="rId1519" Type="http://schemas.openxmlformats.org/officeDocument/2006/relationships/hyperlink" Target="http://pbs.twimg.com/profile_images/1015329397929177088/9OR3sIzf_normal.jpg" TargetMode="External"/><Relationship Id="rId1933" Type="http://schemas.openxmlformats.org/officeDocument/2006/relationships/hyperlink" Target="http://pbs.twimg.com/profile_images/1013244482282668032/BO0D4lYb_normal.jpg" TargetMode="External"/><Relationship Id="rId6097" Type="http://schemas.openxmlformats.org/officeDocument/2006/relationships/hyperlink" Target="https://twitter.com/didierdelmer/status/1064997759902801920" TargetMode="External"/><Relationship Id="rId7495" Type="http://schemas.openxmlformats.org/officeDocument/2006/relationships/hyperlink" Target="https://twitter.com/lucartgroup/status/1064839071393042432" TargetMode="External"/><Relationship Id="rId8546" Type="http://schemas.openxmlformats.org/officeDocument/2006/relationships/hyperlink" Target="https://twitter.com/adamsfrt11/status/1065090181722705921" TargetMode="External"/><Relationship Id="rId8960" Type="http://schemas.openxmlformats.org/officeDocument/2006/relationships/hyperlink" Target="https://twitter.com/paula_piccard/status/1064996954210557958" TargetMode="External"/><Relationship Id="rId10476" Type="http://schemas.openxmlformats.org/officeDocument/2006/relationships/hyperlink" Target="https://api.twitter.com/1.1/geo/id/c47efae2a73aef75.json" TargetMode="External"/><Relationship Id="rId7148" Type="http://schemas.openxmlformats.org/officeDocument/2006/relationships/hyperlink" Target="https://twitter.com/gabrivallarino/status/1065386177711214592" TargetMode="External"/><Relationship Id="rId7562" Type="http://schemas.openxmlformats.org/officeDocument/2006/relationships/hyperlink" Target="https://twitter.com/finessmutoti/status/1065955430726344705" TargetMode="External"/><Relationship Id="rId8613" Type="http://schemas.openxmlformats.org/officeDocument/2006/relationships/hyperlink" Target="https://twitter.com/jgrobicki/status/1065197772696158208" TargetMode="External"/><Relationship Id="rId10129" Type="http://schemas.openxmlformats.org/officeDocument/2006/relationships/hyperlink" Target="https://twitter.com/greeniloharare/status/1065875719631327232" TargetMode="External"/><Relationship Id="rId3758" Type="http://schemas.openxmlformats.org/officeDocument/2006/relationships/hyperlink" Target="http://pbs.twimg.com/profile_images/1018525196670722056/EyJoswzM_normal.jpg" TargetMode="External"/><Relationship Id="rId4809" Type="http://schemas.openxmlformats.org/officeDocument/2006/relationships/hyperlink" Target="http://pbs.twimg.com/profile_images/1053149371397799937/QyYq9G3H_normal.jpg" TargetMode="External"/><Relationship Id="rId6164" Type="http://schemas.openxmlformats.org/officeDocument/2006/relationships/hyperlink" Target="https://twitter.com/masstrainingspa/status/1064999495430283265" TargetMode="External"/><Relationship Id="rId7215" Type="http://schemas.openxmlformats.org/officeDocument/2006/relationships/hyperlink" Target="https://twitter.com/namasterthere/status/1065440867513761792" TargetMode="External"/><Relationship Id="rId679" Type="http://schemas.openxmlformats.org/officeDocument/2006/relationships/hyperlink" Target="https://pbs.twimg.com/media/DssUr9zWkAA9EHu.jpg" TargetMode="External"/><Relationship Id="rId2774" Type="http://schemas.openxmlformats.org/officeDocument/2006/relationships/hyperlink" Target="http://pbs.twimg.com/profile_images/870070298267205632/5mwSL2rU_normal.jpg" TargetMode="External"/><Relationship Id="rId5180" Type="http://schemas.openxmlformats.org/officeDocument/2006/relationships/hyperlink" Target="http://pbs.twimg.com/profile_images/765069194299858948/OeOy2VjT_normal.jpg" TargetMode="External"/><Relationship Id="rId6231" Type="http://schemas.openxmlformats.org/officeDocument/2006/relationships/hyperlink" Target="https://twitter.com/andresvilarino/status/1065007001611235333" TargetMode="External"/><Relationship Id="rId9387" Type="http://schemas.openxmlformats.org/officeDocument/2006/relationships/hyperlink" Target="https://twitter.com/eea_dubai/status/1067733763713585152" TargetMode="External"/><Relationship Id="rId746" Type="http://schemas.openxmlformats.org/officeDocument/2006/relationships/hyperlink" Target="https://pbs.twimg.com/media/DtBVM6IUcAAM65K.jpg" TargetMode="External"/><Relationship Id="rId1376" Type="http://schemas.openxmlformats.org/officeDocument/2006/relationships/hyperlink" Target="http://pbs.twimg.com/profile_images/1055942578061934594/1OCmu3NR_normal.jpg" TargetMode="External"/><Relationship Id="rId2427" Type="http://schemas.openxmlformats.org/officeDocument/2006/relationships/hyperlink" Target="http://pbs.twimg.com/profile_images/746096965381931008/RZAFbBss_normal.jpg" TargetMode="External"/><Relationship Id="rId3825" Type="http://schemas.openxmlformats.org/officeDocument/2006/relationships/hyperlink" Target="http://pbs.twimg.com/profile_images/1062470020717047808/mJYgVZk4_normal.jpg" TargetMode="External"/><Relationship Id="rId9454" Type="http://schemas.openxmlformats.org/officeDocument/2006/relationships/hyperlink" Target="https://twitter.com/lucarallo/status/1067795904944631808" TargetMode="External"/><Relationship Id="rId1029" Type="http://schemas.openxmlformats.org/officeDocument/2006/relationships/hyperlink" Target="https://pbs.twimg.com/media/Dq8ojieW4AIdSLs.jpg" TargetMode="External"/><Relationship Id="rId1790" Type="http://schemas.openxmlformats.org/officeDocument/2006/relationships/hyperlink" Target="http://pbs.twimg.com/profile_images/1058835226678489088/kCGrxDrq_normal.jpg" TargetMode="External"/><Relationship Id="rId2841" Type="http://schemas.openxmlformats.org/officeDocument/2006/relationships/hyperlink" Target="http://pbs.twimg.com/profile_images/831033306615521280/IgvE3pOf_normal.jpg" TargetMode="External"/><Relationship Id="rId5997" Type="http://schemas.openxmlformats.org/officeDocument/2006/relationships/hyperlink" Target="https://twitter.com/worldgreenfound/status/1064994996321947648" TargetMode="External"/><Relationship Id="rId8056" Type="http://schemas.openxmlformats.org/officeDocument/2006/relationships/hyperlink" Target="https://twitter.com/albertehstein/status/1067258109268115457" TargetMode="External"/><Relationship Id="rId9107" Type="http://schemas.openxmlformats.org/officeDocument/2006/relationships/hyperlink" Target="https://twitter.com/jlazaro/status/1065150868285198336" TargetMode="External"/><Relationship Id="rId82" Type="http://schemas.openxmlformats.org/officeDocument/2006/relationships/hyperlink" Target="http://www.caribbeanbamboo.com/" TargetMode="External"/><Relationship Id="rId813" Type="http://schemas.openxmlformats.org/officeDocument/2006/relationships/hyperlink" Target="https://pbs.twimg.com/ext_tw_video_thumb/1064994060551839745/pu/img/z-d4LAi9-rF_EBiG.jpg" TargetMode="External"/><Relationship Id="rId1443" Type="http://schemas.openxmlformats.org/officeDocument/2006/relationships/hyperlink" Target="http://pbs.twimg.com/profile_images/1050713730701582336/1me3RC0I_normal.jpg" TargetMode="External"/><Relationship Id="rId4599" Type="http://schemas.openxmlformats.org/officeDocument/2006/relationships/hyperlink" Target="http://pbs.twimg.com/profile_images/1014070297966923776/C7BbqLfJ_normal.jpg" TargetMode="External"/><Relationship Id="rId7072" Type="http://schemas.openxmlformats.org/officeDocument/2006/relationships/hyperlink" Target="https://twitter.com/beachyr0/status/1065314316130250753" TargetMode="External"/><Relationship Id="rId8470" Type="http://schemas.openxmlformats.org/officeDocument/2006/relationships/hyperlink" Target="https://twitter.com/takeheight/status/1065090573252485120" TargetMode="External"/><Relationship Id="rId9521" Type="http://schemas.openxmlformats.org/officeDocument/2006/relationships/hyperlink" Target="https://twitter.com/ukelanortheast/status/1066680895392878592" TargetMode="External"/><Relationship Id="rId1510" Type="http://schemas.openxmlformats.org/officeDocument/2006/relationships/hyperlink" Target="http://pbs.twimg.com/profile_images/1015329397929177088/9OR3sIzf_normal.jpg" TargetMode="External"/><Relationship Id="rId4666" Type="http://schemas.openxmlformats.org/officeDocument/2006/relationships/hyperlink" Target="http://pbs.twimg.com/profile_images/943118448594481155/xKnYzE1H_normal.jpg" TargetMode="External"/><Relationship Id="rId5717" Type="http://schemas.openxmlformats.org/officeDocument/2006/relationships/hyperlink" Target="http://pbs.twimg.com/profile_images/499266176912850944/zlEa5E5-_normal.jpeg" TargetMode="External"/><Relationship Id="rId8123" Type="http://schemas.openxmlformats.org/officeDocument/2006/relationships/hyperlink" Target="https://twitter.com/canari868/status/1065201953481859074" TargetMode="External"/><Relationship Id="rId10053" Type="http://schemas.openxmlformats.org/officeDocument/2006/relationships/hyperlink" Target="https://twitter.com/ggkplatform/status/1066974010557239297" TargetMode="External"/><Relationship Id="rId3268" Type="http://schemas.openxmlformats.org/officeDocument/2006/relationships/hyperlink" Target="http://pbs.twimg.com/profile_images/996197401772806145/AAT83xmU_normal.jpg" TargetMode="External"/><Relationship Id="rId3682" Type="http://schemas.openxmlformats.org/officeDocument/2006/relationships/hyperlink" Target="http://pbs.twimg.com/profile_images/971389853156884480/wKqGfhrF_normal.jpg" TargetMode="External"/><Relationship Id="rId4319" Type="http://schemas.openxmlformats.org/officeDocument/2006/relationships/hyperlink" Target="http://pbs.twimg.com/profile_images/1007344781050048512/tThzjCI__normal.jpg" TargetMode="External"/><Relationship Id="rId4733" Type="http://schemas.openxmlformats.org/officeDocument/2006/relationships/hyperlink" Target="http://pbs.twimg.com/profile_images/1031608307977474048/q58QqT-W_normal.jpg" TargetMode="External"/><Relationship Id="rId7889" Type="http://schemas.openxmlformats.org/officeDocument/2006/relationships/hyperlink" Target="https://twitter.com/sdgsbot/status/1067075349140447232" TargetMode="External"/><Relationship Id="rId10120" Type="http://schemas.openxmlformats.org/officeDocument/2006/relationships/hyperlink" Target="https://twitter.com/boostfellowship/status/1065624624828989441" TargetMode="External"/><Relationship Id="rId189" Type="http://schemas.openxmlformats.org/officeDocument/2006/relationships/hyperlink" Target="https://twitter.com/nytimes/status/1066045882456514560" TargetMode="External"/><Relationship Id="rId2284" Type="http://schemas.openxmlformats.org/officeDocument/2006/relationships/hyperlink" Target="http://pbs.twimg.com/profile_images/440858000362729473/dJOW1HSD_normal.jpeg" TargetMode="External"/><Relationship Id="rId3335" Type="http://schemas.openxmlformats.org/officeDocument/2006/relationships/hyperlink" Target="http://pbs.twimg.com/profile_images/996079446624006145/pwrNYiMd_normal.jpg" TargetMode="External"/><Relationship Id="rId256" Type="http://schemas.openxmlformats.org/officeDocument/2006/relationships/hyperlink" Target="http://bit.ly/RuralRev23" TargetMode="External"/><Relationship Id="rId670" Type="http://schemas.openxmlformats.org/officeDocument/2006/relationships/hyperlink" Target="https://pbs.twimg.com/media/DsbsKfpX4AAvVVO.jpg" TargetMode="External"/><Relationship Id="rId2351" Type="http://schemas.openxmlformats.org/officeDocument/2006/relationships/hyperlink" Target="http://pbs.twimg.com/profile_images/884650446513512448/-srkJ7sd_normal.jpg" TargetMode="External"/><Relationship Id="rId3402" Type="http://schemas.openxmlformats.org/officeDocument/2006/relationships/hyperlink" Target="http://pbs.twimg.com/profile_images/928635065978048517/poFWF_R0_normal.jpg" TargetMode="External"/><Relationship Id="rId4800" Type="http://schemas.openxmlformats.org/officeDocument/2006/relationships/hyperlink" Target="http://pbs.twimg.com/profile_images/935949277444149249/qY2P9Ze__normal.jpg" TargetMode="External"/><Relationship Id="rId6558" Type="http://schemas.openxmlformats.org/officeDocument/2006/relationships/hyperlink" Target="https://twitter.com/ahbusolife/status/1065201397946351617" TargetMode="External"/><Relationship Id="rId7956" Type="http://schemas.openxmlformats.org/officeDocument/2006/relationships/hyperlink" Target="https://twitter.com/futursostenible/status/1067115004552495105" TargetMode="External"/><Relationship Id="rId323" Type="http://schemas.openxmlformats.org/officeDocument/2006/relationships/hyperlink" Target="https://twitter.com/CanHCKenya/status/1067372149994868741" TargetMode="External"/><Relationship Id="rId2004" Type="http://schemas.openxmlformats.org/officeDocument/2006/relationships/hyperlink" Target="http://pbs.twimg.com/profile_images/985941941849415689/P8e1rsi-_normal.jpg" TargetMode="External"/><Relationship Id="rId6972" Type="http://schemas.openxmlformats.org/officeDocument/2006/relationships/hyperlink" Target="https://twitter.com/jiwimc/status/1065288789319401473" TargetMode="External"/><Relationship Id="rId7609" Type="http://schemas.openxmlformats.org/officeDocument/2006/relationships/hyperlink" Target="https://twitter.com/mfrittella/status/1065997987200012290" TargetMode="External"/><Relationship Id="rId9031" Type="http://schemas.openxmlformats.org/officeDocument/2006/relationships/hyperlink" Target="https://twitter.com/paula_piccard/status/1064996954210557958" TargetMode="External"/><Relationship Id="rId4176" Type="http://schemas.openxmlformats.org/officeDocument/2006/relationships/hyperlink" Target="http://pbs.twimg.com/profile_images/954138186082672647/gHzAnqPU_normal.jpg" TargetMode="External"/><Relationship Id="rId5574" Type="http://schemas.openxmlformats.org/officeDocument/2006/relationships/hyperlink" Target="http://pbs.twimg.com/profile_images/656313453263638528/gyeXMOOe_normal.jpg" TargetMode="External"/><Relationship Id="rId6625" Type="http://schemas.openxmlformats.org/officeDocument/2006/relationships/hyperlink" Target="https://twitter.com/michaelpurvis64/status/1065202153675870208" TargetMode="External"/><Relationship Id="rId1020" Type="http://schemas.openxmlformats.org/officeDocument/2006/relationships/hyperlink" Target="https://pbs.twimg.com/media/Ds7yxSYWkAIZFI6.jpg" TargetMode="External"/><Relationship Id="rId4590" Type="http://schemas.openxmlformats.org/officeDocument/2006/relationships/hyperlink" Target="http://pbs.twimg.com/profile_images/983608576324390912/Rqh_vmQE_normal.jpg" TargetMode="External"/><Relationship Id="rId5227" Type="http://schemas.openxmlformats.org/officeDocument/2006/relationships/hyperlink" Target="http://pbs.twimg.com/profile_images/862018333184593921/d4mn1k7Y_normal.jpg" TargetMode="External"/><Relationship Id="rId5641" Type="http://schemas.openxmlformats.org/officeDocument/2006/relationships/hyperlink" Target="http://pbs.twimg.com/profile_images/582295656922025984/tc3H2bvO_normal.jpg" TargetMode="External"/><Relationship Id="rId8797" Type="http://schemas.openxmlformats.org/officeDocument/2006/relationships/hyperlink" Target="https://twitter.com/hanslak/status/1065000936026906625" TargetMode="External"/><Relationship Id="rId9848" Type="http://schemas.openxmlformats.org/officeDocument/2006/relationships/hyperlink" Target="https://twitter.com/greeniloharare/status/1063825734102339591" TargetMode="External"/><Relationship Id="rId1837" Type="http://schemas.openxmlformats.org/officeDocument/2006/relationships/hyperlink" Target="http://pbs.twimg.com/profile_images/903293408793460736/DB7zNKut_normal.jpg" TargetMode="External"/><Relationship Id="rId3192" Type="http://schemas.openxmlformats.org/officeDocument/2006/relationships/hyperlink" Target="http://pbs.twimg.com/profile_images/884734269008097280/5ZnZ4qWd_normal.jpg" TargetMode="External"/><Relationship Id="rId4243" Type="http://schemas.openxmlformats.org/officeDocument/2006/relationships/hyperlink" Target="http://pbs.twimg.com/profile_images/1032805991300005888/diXc-jKU_normal.jpg" TargetMode="External"/><Relationship Id="rId7399" Type="http://schemas.openxmlformats.org/officeDocument/2006/relationships/hyperlink" Target="https://twitter.com/brucehenderson2/status/1065656912178499585" TargetMode="External"/><Relationship Id="rId8864" Type="http://schemas.openxmlformats.org/officeDocument/2006/relationships/hyperlink" Target="https://twitter.com/seth_leitman/status/1065098964544958464" TargetMode="External"/><Relationship Id="rId9915" Type="http://schemas.openxmlformats.org/officeDocument/2006/relationships/hyperlink" Target="https://twitter.com/greenallianceuk/status/1067765758506209280" TargetMode="External"/><Relationship Id="rId4310" Type="http://schemas.openxmlformats.org/officeDocument/2006/relationships/hyperlink" Target="http://pbs.twimg.com/profile_images/1007344781050048512/tThzjCI__normal.jpg" TargetMode="External"/><Relationship Id="rId7466" Type="http://schemas.openxmlformats.org/officeDocument/2006/relationships/hyperlink" Target="https://twitter.com/infocamere/status/1064801193564753921" TargetMode="External"/><Relationship Id="rId7880" Type="http://schemas.openxmlformats.org/officeDocument/2006/relationships/hyperlink" Target="https://twitter.com/njgreenbuilding/status/1067073252638556160" TargetMode="External"/><Relationship Id="rId8517" Type="http://schemas.openxmlformats.org/officeDocument/2006/relationships/hyperlink" Target="https://twitter.com/adamsfrt11/status/1065090181722705921" TargetMode="External"/><Relationship Id="rId180" Type="http://schemas.openxmlformats.org/officeDocument/2006/relationships/hyperlink" Target="https://www.key4biz.it/irlanda-zero-emissioni-ok-del-senato-al-disinvestimento-dai-combustibili-fossili/236405/" TargetMode="External"/><Relationship Id="rId1904" Type="http://schemas.openxmlformats.org/officeDocument/2006/relationships/hyperlink" Target="http://pbs.twimg.com/profile_images/1013244482282668032/BO0D4lYb_normal.jpg" TargetMode="External"/><Relationship Id="rId6068" Type="http://schemas.openxmlformats.org/officeDocument/2006/relationships/hyperlink" Target="https://twitter.com/didierdelmer/status/1064997759902801920" TargetMode="External"/><Relationship Id="rId6482" Type="http://schemas.openxmlformats.org/officeDocument/2006/relationships/hyperlink" Target="https://twitter.com/valisannio/status/1065115248879955969" TargetMode="External"/><Relationship Id="rId7119" Type="http://schemas.openxmlformats.org/officeDocument/2006/relationships/hyperlink" Target="https://twitter.com/lithiumspot/status/1065345248682000385" TargetMode="External"/><Relationship Id="rId7533" Type="http://schemas.openxmlformats.org/officeDocument/2006/relationships/hyperlink" Target="https://twitter.com/conc_206/status/1065904851027144704" TargetMode="External"/><Relationship Id="rId8931" Type="http://schemas.openxmlformats.org/officeDocument/2006/relationships/hyperlink" Target="https://twitter.com/seth_leitman/status/1065098964544958464" TargetMode="External"/><Relationship Id="rId10447" Type="http://schemas.openxmlformats.org/officeDocument/2006/relationships/hyperlink" Target="https://twitter.com/marco_salogni/status/1067020180398768129" TargetMode="External"/><Relationship Id="rId5084" Type="http://schemas.openxmlformats.org/officeDocument/2006/relationships/hyperlink" Target="http://pbs.twimg.com/profile_images/823637236889559041/DflyrUxu_normal.jpg" TargetMode="External"/><Relationship Id="rId6135" Type="http://schemas.openxmlformats.org/officeDocument/2006/relationships/hyperlink" Target="https://twitter.com/thelegalfound_/status/1064998206860419072" TargetMode="External"/><Relationship Id="rId997" Type="http://schemas.openxmlformats.org/officeDocument/2006/relationships/hyperlink" Target="https://pbs.twimg.com/media/DtBKJ3CVsAU67_X.jpg" TargetMode="External"/><Relationship Id="rId2678" Type="http://schemas.openxmlformats.org/officeDocument/2006/relationships/hyperlink" Target="http://pbs.twimg.com/profile_images/442759716750368768/LXUAzFP4_normal.jpeg" TargetMode="External"/><Relationship Id="rId3729" Type="http://schemas.openxmlformats.org/officeDocument/2006/relationships/hyperlink" Target="http://pbs.twimg.com/profile_images/1018525196670722056/EyJoswzM_normal.jpg" TargetMode="External"/><Relationship Id="rId5151" Type="http://schemas.openxmlformats.org/officeDocument/2006/relationships/hyperlink" Target="http://pbs.twimg.com/profile_images/967744821124386816/Zlgr0nby_normal.jpg" TargetMode="External"/><Relationship Id="rId7600" Type="http://schemas.openxmlformats.org/officeDocument/2006/relationships/hyperlink" Target="https://twitter.com/andreambassi/status/1065991740421808128" TargetMode="External"/><Relationship Id="rId1694" Type="http://schemas.openxmlformats.org/officeDocument/2006/relationships/hyperlink" Target="http://pbs.twimg.com/profile_images/1020083728184377344/NtdvxJnD_normal.jpg" TargetMode="External"/><Relationship Id="rId2745" Type="http://schemas.openxmlformats.org/officeDocument/2006/relationships/hyperlink" Target="https://pbs.twimg.com/media/DsoMT_DUUAA1ssv.jpg" TargetMode="External"/><Relationship Id="rId6202" Type="http://schemas.openxmlformats.org/officeDocument/2006/relationships/hyperlink" Target="https://twitter.com/masstrainingspa/status/1064999495430283265" TargetMode="External"/><Relationship Id="rId9358" Type="http://schemas.openxmlformats.org/officeDocument/2006/relationships/hyperlink" Target="https://twitter.com/nicole_np/status/1067548996288303105" TargetMode="External"/><Relationship Id="rId9772" Type="http://schemas.openxmlformats.org/officeDocument/2006/relationships/hyperlink" Target="https://twitter.com/berryethiopia/status/1068106537774841857" TargetMode="External"/><Relationship Id="rId717" Type="http://schemas.openxmlformats.org/officeDocument/2006/relationships/hyperlink" Target="https://pbs.twimg.com/media/DsxQZ5sXoAAK6x3.jpg" TargetMode="External"/><Relationship Id="rId1347" Type="http://schemas.openxmlformats.org/officeDocument/2006/relationships/hyperlink" Target="http://pbs.twimg.com/profile_images/1055942578061934594/1OCmu3NR_normal.jpg" TargetMode="External"/><Relationship Id="rId1761" Type="http://schemas.openxmlformats.org/officeDocument/2006/relationships/hyperlink" Target="http://pbs.twimg.com/profile_images/999283519489695746/_EAazXzM_normal.jpg" TargetMode="External"/><Relationship Id="rId2812" Type="http://schemas.openxmlformats.org/officeDocument/2006/relationships/hyperlink" Target="http://pbs.twimg.com/profile_images/712581296719941632/UiDPFruX_normal.jpg" TargetMode="External"/><Relationship Id="rId5968" Type="http://schemas.openxmlformats.org/officeDocument/2006/relationships/hyperlink" Target="https://twitter.com/worldgreenfound/status/1064994996321947648" TargetMode="External"/><Relationship Id="rId8374" Type="http://schemas.openxmlformats.org/officeDocument/2006/relationships/hyperlink" Target="https://twitter.com/autrement_votre/status/1065140372081381376" TargetMode="External"/><Relationship Id="rId9425" Type="http://schemas.openxmlformats.org/officeDocument/2006/relationships/hyperlink" Target="https://twitter.com/bayuendah/status/1067767938747326464" TargetMode="External"/><Relationship Id="rId53" Type="http://schemas.openxmlformats.org/officeDocument/2006/relationships/hyperlink" Target="https://buff.ly/2xSWWO0" TargetMode="External"/><Relationship Id="rId1414" Type="http://schemas.openxmlformats.org/officeDocument/2006/relationships/hyperlink" Target="http://pbs.twimg.com/profile_images/1050713730701582336/1me3RC0I_normal.jpg" TargetMode="External"/><Relationship Id="rId4984" Type="http://schemas.openxmlformats.org/officeDocument/2006/relationships/hyperlink" Target="http://pbs.twimg.com/profile_images/708316423152648192/6EYqSLY9_normal.jpg" TargetMode="External"/><Relationship Id="rId7390" Type="http://schemas.openxmlformats.org/officeDocument/2006/relationships/hyperlink" Target="https://twitter.com/brucehenderson2/status/1065656912178499585" TargetMode="External"/><Relationship Id="rId8027" Type="http://schemas.openxmlformats.org/officeDocument/2006/relationships/hyperlink" Target="https://twitter.com/kumikitamori/status/1067166871596740611" TargetMode="External"/><Relationship Id="rId8441" Type="http://schemas.openxmlformats.org/officeDocument/2006/relationships/hyperlink" Target="https://twitter.com/takeheight/status/1065090573252485120" TargetMode="External"/><Relationship Id="rId10371" Type="http://schemas.openxmlformats.org/officeDocument/2006/relationships/hyperlink" Target="https://twitter.com/climateactionne/status/1067387511192743936" TargetMode="External"/><Relationship Id="rId3586" Type="http://schemas.openxmlformats.org/officeDocument/2006/relationships/hyperlink" Target="https://pbs.twimg.com/ext_tw_video_thumb/1064994060551839745/pu/img/z-d4LAi9-rF_EBiG.jpg" TargetMode="External"/><Relationship Id="rId4637" Type="http://schemas.openxmlformats.org/officeDocument/2006/relationships/hyperlink" Target="http://pbs.twimg.com/profile_images/2953250617/31cc5a6d8fb1dd4cc6d0f5a7f4d48a96_normal.jpeg" TargetMode="External"/><Relationship Id="rId7043" Type="http://schemas.openxmlformats.org/officeDocument/2006/relationships/hyperlink" Target="https://twitter.com/beachyr0/status/1065314316130250753" TargetMode="External"/><Relationship Id="rId10024" Type="http://schemas.openxmlformats.org/officeDocument/2006/relationships/hyperlink" Target="https://twitter.com/ggkplatform/status/1067015324808241153" TargetMode="External"/><Relationship Id="rId2188" Type="http://schemas.openxmlformats.org/officeDocument/2006/relationships/hyperlink" Target="http://pbs.twimg.com/profile_images/823548309839089664/PURv3du5_normal.jpg" TargetMode="External"/><Relationship Id="rId3239" Type="http://schemas.openxmlformats.org/officeDocument/2006/relationships/hyperlink" Target="http://pbs.twimg.com/profile_images/475398474511712258/6q1mLkfS_normal.jpeg" TargetMode="External"/><Relationship Id="rId7110" Type="http://schemas.openxmlformats.org/officeDocument/2006/relationships/hyperlink" Target="https://twitter.com/lithiumspot/status/1065345248682000385" TargetMode="External"/><Relationship Id="rId574" Type="http://schemas.openxmlformats.org/officeDocument/2006/relationships/hyperlink" Target="https://www.unenvironment.org/news-and-stories/press-release/oecd-un-environment-and-world-bank-call-radical-shift-financing-low" TargetMode="External"/><Relationship Id="rId2255" Type="http://schemas.openxmlformats.org/officeDocument/2006/relationships/hyperlink" Target="http://pbs.twimg.com/profile_images/987666378684620801/NfnjxnEp_normal.jpg" TargetMode="External"/><Relationship Id="rId3653" Type="http://schemas.openxmlformats.org/officeDocument/2006/relationships/hyperlink" Target="http://pbs.twimg.com/profile_images/971389853156884480/wKqGfhrF_normal.jpg" TargetMode="External"/><Relationship Id="rId4704" Type="http://schemas.openxmlformats.org/officeDocument/2006/relationships/hyperlink" Target="http://pbs.twimg.com/profile_images/798586472102248448/-KLNjsx-_normal.jpg" TargetMode="External"/><Relationship Id="rId9282" Type="http://schemas.openxmlformats.org/officeDocument/2006/relationships/hyperlink" Target="https://twitter.com/onditicalvin/status/1067706387126456321" TargetMode="External"/><Relationship Id="rId227" Type="http://schemas.openxmlformats.org/officeDocument/2006/relationships/hyperlink" Target="https://twitter.com/CANARI868/status/1067024665275768832" TargetMode="External"/><Relationship Id="rId3306" Type="http://schemas.openxmlformats.org/officeDocument/2006/relationships/hyperlink" Target="http://pbs.twimg.com/profile_images/923605418768764928/fSVhFfD1_normal.jpg" TargetMode="External"/><Relationship Id="rId3720" Type="http://schemas.openxmlformats.org/officeDocument/2006/relationships/hyperlink" Target="http://pbs.twimg.com/profile_images/1018525196670722056/EyJoswzM_normal.jpg" TargetMode="External"/><Relationship Id="rId6876" Type="http://schemas.openxmlformats.org/officeDocument/2006/relationships/hyperlink" Target="https://twitter.com/sufiy/status/1065248727726768129" TargetMode="External"/><Relationship Id="rId7927" Type="http://schemas.openxmlformats.org/officeDocument/2006/relationships/hyperlink" Target="https://twitter.com/anthonycoxoecd/status/1067088170519601152" TargetMode="External"/><Relationship Id="rId641" Type="http://schemas.openxmlformats.org/officeDocument/2006/relationships/hyperlink" Target="https://pbs.twimg.com/media/DsmwRV2VYAEY9Dy.jpg" TargetMode="External"/><Relationship Id="rId1271" Type="http://schemas.openxmlformats.org/officeDocument/2006/relationships/hyperlink" Target="http://pbs.twimg.com/profile_images/879261217625387008/GDZ4kEQf_normal.jpg" TargetMode="External"/><Relationship Id="rId2322" Type="http://schemas.openxmlformats.org/officeDocument/2006/relationships/hyperlink" Target="http://pbs.twimg.com/profile_images/884650446513512448/-srkJ7sd_normal.jpg" TargetMode="External"/><Relationship Id="rId5478" Type="http://schemas.openxmlformats.org/officeDocument/2006/relationships/hyperlink" Target="http://pbs.twimg.com/profile_images/651116791633080320/PeMpLsFc_normal.jpg" TargetMode="External"/><Relationship Id="rId5892" Type="http://schemas.openxmlformats.org/officeDocument/2006/relationships/hyperlink" Target="https://twitter.com/agiancatarino11/status/1064662392603361281" TargetMode="External"/><Relationship Id="rId6529" Type="http://schemas.openxmlformats.org/officeDocument/2006/relationships/hyperlink" Target="https://twitter.com/davidlavigno/status/1065186954180841472" TargetMode="External"/><Relationship Id="rId6943" Type="http://schemas.openxmlformats.org/officeDocument/2006/relationships/hyperlink" Target="https://twitter.com/jiwimc/status/1065288789319401473" TargetMode="External"/><Relationship Id="rId4494" Type="http://schemas.openxmlformats.org/officeDocument/2006/relationships/hyperlink" Target="http://pbs.twimg.com/profile_images/990530172888723456/4qsk2Qx8_normal.jpg" TargetMode="External"/><Relationship Id="rId5545" Type="http://schemas.openxmlformats.org/officeDocument/2006/relationships/hyperlink" Target="http://pbs.twimg.com/profile_images/1029317510389264384/dACDDY6U_normal.jpg" TargetMode="External"/><Relationship Id="rId9002" Type="http://schemas.openxmlformats.org/officeDocument/2006/relationships/hyperlink" Target="https://twitter.com/jlazaro/status/1065150868285198336" TargetMode="External"/><Relationship Id="rId3096" Type="http://schemas.openxmlformats.org/officeDocument/2006/relationships/hyperlink" Target="http://pbs.twimg.com/profile_images/1061932825291771904/oan6dzlH_normal.jpg" TargetMode="External"/><Relationship Id="rId4147" Type="http://schemas.openxmlformats.org/officeDocument/2006/relationships/hyperlink" Target="http://pbs.twimg.com/profile_images/853192397207072768/bRdmUOOp_normal.jpg" TargetMode="External"/><Relationship Id="rId4561" Type="http://schemas.openxmlformats.org/officeDocument/2006/relationships/hyperlink" Target="http://pbs.twimg.com/profile_images/461391898263826432/hocy4dYd_normal.jpeg" TargetMode="External"/><Relationship Id="rId5612" Type="http://schemas.openxmlformats.org/officeDocument/2006/relationships/hyperlink" Target="http://pbs.twimg.com/profile_images/378800000718654530/756f5b2260632640e0a88828a6bd4bb3_normal.jpeg" TargetMode="External"/><Relationship Id="rId8768" Type="http://schemas.openxmlformats.org/officeDocument/2006/relationships/hyperlink" Target="https://twitter.com/arikring/status/1065247879936319488" TargetMode="External"/><Relationship Id="rId3163" Type="http://schemas.openxmlformats.org/officeDocument/2006/relationships/hyperlink" Target="https://pbs.twimg.com/media/Ds8Bd9KWkAUfmJI.jpg" TargetMode="External"/><Relationship Id="rId4214" Type="http://schemas.openxmlformats.org/officeDocument/2006/relationships/hyperlink" Target="http://pbs.twimg.com/profile_images/945865206135128064/VIrbfsiX_normal.jpg" TargetMode="External"/><Relationship Id="rId9819" Type="http://schemas.openxmlformats.org/officeDocument/2006/relationships/hyperlink" Target="https://twitter.com/kimathinjebi/status/1068046688089190400" TargetMode="External"/><Relationship Id="rId1808" Type="http://schemas.openxmlformats.org/officeDocument/2006/relationships/hyperlink" Target="http://pbs.twimg.com/profile_images/1058835226678489088/kCGrxDrq_normal.jpg" TargetMode="External"/><Relationship Id="rId6386" Type="http://schemas.openxmlformats.org/officeDocument/2006/relationships/hyperlink" Target="https://twitter.com/greenstorm2030/status/1065103768851746816" TargetMode="External"/><Relationship Id="rId7784" Type="http://schemas.openxmlformats.org/officeDocument/2006/relationships/hyperlink" Target="https://twitter.com/lepzaaa/status/1066988430331138049" TargetMode="External"/><Relationship Id="rId8835" Type="http://schemas.openxmlformats.org/officeDocument/2006/relationships/hyperlink" Target="https://twitter.com/tradomglobal/status/1065661509848743943" TargetMode="External"/><Relationship Id="rId151" Type="http://schemas.openxmlformats.org/officeDocument/2006/relationships/hyperlink" Target="https://buff.ly/2xSWWO0" TargetMode="External"/><Relationship Id="rId3230" Type="http://schemas.openxmlformats.org/officeDocument/2006/relationships/hyperlink" Target="http://pbs.twimg.com/profile_images/931888316458393601/y3fnru8A_normal.jpg" TargetMode="External"/><Relationship Id="rId6039" Type="http://schemas.openxmlformats.org/officeDocument/2006/relationships/hyperlink" Target="https://twitter.com/worldproject_fd/status/1064996799742504960" TargetMode="External"/><Relationship Id="rId7437" Type="http://schemas.openxmlformats.org/officeDocument/2006/relationships/hyperlink" Target="https://twitter.com/onudi_conosur/status/1065582970436837376" TargetMode="External"/><Relationship Id="rId7851" Type="http://schemas.openxmlformats.org/officeDocument/2006/relationships/hyperlink" Target="https://twitter.com/soubrannec/status/1067063290822565889" TargetMode="External"/><Relationship Id="rId8902" Type="http://schemas.openxmlformats.org/officeDocument/2006/relationships/hyperlink" Target="https://twitter.com/jgrobicki/status/1065197772696158208" TargetMode="External"/><Relationship Id="rId10418" Type="http://schemas.openxmlformats.org/officeDocument/2006/relationships/hyperlink" Target="https://twitter.com/mancunianspring/status/1068103355162075136" TargetMode="External"/><Relationship Id="rId2996" Type="http://schemas.openxmlformats.org/officeDocument/2006/relationships/hyperlink" Target="http://pbs.twimg.com/profile_images/677071133825474561/Iuq2UpEE_normal.png" TargetMode="External"/><Relationship Id="rId6453" Type="http://schemas.openxmlformats.org/officeDocument/2006/relationships/hyperlink" Target="https://twitter.com/pflab/status/1065105182244159488" TargetMode="External"/><Relationship Id="rId7504" Type="http://schemas.openxmlformats.org/officeDocument/2006/relationships/hyperlink" Target="https://twitter.com/tiriciclo/status/1064840120514297856" TargetMode="External"/><Relationship Id="rId968" Type="http://schemas.openxmlformats.org/officeDocument/2006/relationships/hyperlink" Target="https://pbs.twimg.com/media/DsrDM6MWsAE7qpm.jpg" TargetMode="External"/><Relationship Id="rId1598" Type="http://schemas.openxmlformats.org/officeDocument/2006/relationships/hyperlink" Target="http://pbs.twimg.com/profile_images/1061354201358442498/yIgEhPXI_normal.jpg" TargetMode="External"/><Relationship Id="rId2649" Type="http://schemas.openxmlformats.org/officeDocument/2006/relationships/hyperlink" Target="http://pbs.twimg.com/profile_images/442759716750368768/LXUAzFP4_normal.jpeg" TargetMode="External"/><Relationship Id="rId5055" Type="http://schemas.openxmlformats.org/officeDocument/2006/relationships/hyperlink" Target="http://pbs.twimg.com/profile_images/1036539645134340096/GW7J7mbj_normal.jpg" TargetMode="External"/><Relationship Id="rId6106" Type="http://schemas.openxmlformats.org/officeDocument/2006/relationships/hyperlink" Target="https://twitter.com/didierdelmer/status/1064997759902801920" TargetMode="External"/><Relationship Id="rId6520" Type="http://schemas.openxmlformats.org/officeDocument/2006/relationships/hyperlink" Target="https://twitter.com/davidlavigno/status/1065186954180841472" TargetMode="External"/><Relationship Id="rId9676" Type="http://schemas.openxmlformats.org/officeDocument/2006/relationships/hyperlink" Target="https://twitter.com/9cnewsuae/status/1058139994672504833" TargetMode="External"/><Relationship Id="rId1665" Type="http://schemas.openxmlformats.org/officeDocument/2006/relationships/hyperlink" Target="http://pbs.twimg.com/profile_images/1020083728184377344/NtdvxJnD_normal.jpg" TargetMode="External"/><Relationship Id="rId2716" Type="http://schemas.openxmlformats.org/officeDocument/2006/relationships/hyperlink" Target="http://pbs.twimg.com/profile_images/910851469217292289/K8u9JLXy_normal.jpg" TargetMode="External"/><Relationship Id="rId4071" Type="http://schemas.openxmlformats.org/officeDocument/2006/relationships/hyperlink" Target="http://pbs.twimg.com/profile_images/945865206135128064/VIrbfsiX_normal.jpg" TargetMode="External"/><Relationship Id="rId5122" Type="http://schemas.openxmlformats.org/officeDocument/2006/relationships/hyperlink" Target="http://pbs.twimg.com/profile_images/1059006243795337216/8M6MQhkc_normal.jpg" TargetMode="External"/><Relationship Id="rId8278" Type="http://schemas.openxmlformats.org/officeDocument/2006/relationships/hyperlink" Target="https://twitter.com/mcalannmarx/status/1067625591711703040" TargetMode="External"/><Relationship Id="rId8692" Type="http://schemas.openxmlformats.org/officeDocument/2006/relationships/hyperlink" Target="https://twitter.com/luribea68/status/1064996560344440842" TargetMode="External"/><Relationship Id="rId9329" Type="http://schemas.openxmlformats.org/officeDocument/2006/relationships/hyperlink" Target="https://twitter.com/kanykeyo1/status/1067009211048042496" TargetMode="External"/><Relationship Id="rId9743" Type="http://schemas.openxmlformats.org/officeDocument/2006/relationships/hyperlink" Target="https://twitter.com/goodnewsfinland/status/1065274943074693122" TargetMode="External"/><Relationship Id="rId1318" Type="http://schemas.openxmlformats.org/officeDocument/2006/relationships/hyperlink" Target="http://pbs.twimg.com/profile_images/453485567682936832/JGWv2bBE_normal.png" TargetMode="External"/><Relationship Id="rId7294" Type="http://schemas.openxmlformats.org/officeDocument/2006/relationships/hyperlink" Target="https://twitter.com/hararehub/status/1065545332149420032" TargetMode="External"/><Relationship Id="rId8345" Type="http://schemas.openxmlformats.org/officeDocument/2006/relationships/hyperlink" Target="https://twitter.com/autrement_votre/status/1064994759058571264" TargetMode="External"/><Relationship Id="rId1732" Type="http://schemas.openxmlformats.org/officeDocument/2006/relationships/hyperlink" Target="http://pbs.twimg.com/profile_images/633991237964533760/75uEz3QT_normal.jpg" TargetMode="External"/><Relationship Id="rId4888" Type="http://schemas.openxmlformats.org/officeDocument/2006/relationships/hyperlink" Target="http://pbs.twimg.com/profile_images/1053149371397799937/QyYq9G3H_normal.jpg" TargetMode="External"/><Relationship Id="rId5939" Type="http://schemas.openxmlformats.org/officeDocument/2006/relationships/hyperlink" Target="https://twitter.com/presanellarete/status/1064928737303674881" TargetMode="External"/><Relationship Id="rId7361" Type="http://schemas.openxmlformats.org/officeDocument/2006/relationships/hyperlink" Target="https://twitter.com/brucehenderson2/status/1065656912178499585" TargetMode="External"/><Relationship Id="rId9810" Type="http://schemas.openxmlformats.org/officeDocument/2006/relationships/hyperlink" Target="https://twitter.com/okothkenneth/status/1067699615523381248" TargetMode="External"/><Relationship Id="rId10275" Type="http://schemas.openxmlformats.org/officeDocument/2006/relationships/hyperlink" Target="https://twitter.com/unido/status/1068173121193238528" TargetMode="External"/><Relationship Id="rId24" Type="http://schemas.openxmlformats.org/officeDocument/2006/relationships/hyperlink" Target="https://twitter.com/OwenJones84/status/1065281113541787649" TargetMode="External"/><Relationship Id="rId4955" Type="http://schemas.openxmlformats.org/officeDocument/2006/relationships/hyperlink" Target="http://pbs.twimg.com/profile_images/1066358489562443779/5FafmL8T_normal.jpg" TargetMode="External"/><Relationship Id="rId7014" Type="http://schemas.openxmlformats.org/officeDocument/2006/relationships/hyperlink" Target="https://twitter.com/orangefiber/status/1065307487606329345" TargetMode="External"/><Relationship Id="rId8412" Type="http://schemas.openxmlformats.org/officeDocument/2006/relationships/hyperlink" Target="https://twitter.com/hanslak/status/1065000936026906625" TargetMode="External"/><Relationship Id="rId10342" Type="http://schemas.openxmlformats.org/officeDocument/2006/relationships/hyperlink" Target="https://twitter.com/rangachakamanga/status/1068396156567384065" TargetMode="External"/><Relationship Id="rId3557" Type="http://schemas.openxmlformats.org/officeDocument/2006/relationships/hyperlink" Target="http://pbs.twimg.com/profile_images/1026389993030385664/CfH-U2a8_normal.jpg" TargetMode="External"/><Relationship Id="rId3971" Type="http://schemas.openxmlformats.org/officeDocument/2006/relationships/hyperlink" Target="http://pbs.twimg.com/profile_images/1434016259/mascaras20teatro1_normal.jpg" TargetMode="External"/><Relationship Id="rId4608" Type="http://schemas.openxmlformats.org/officeDocument/2006/relationships/hyperlink" Target="http://pbs.twimg.com/profile_images/1014070297966923776/C7BbqLfJ_normal.jpg" TargetMode="External"/><Relationship Id="rId478" Type="http://schemas.openxmlformats.org/officeDocument/2006/relationships/hyperlink" Target="https://www.greeneconomycoalition.org/news-analysis/save-the-date-gec-global-meeting-2019" TargetMode="External"/><Relationship Id="rId892" Type="http://schemas.openxmlformats.org/officeDocument/2006/relationships/hyperlink" Target="https://pbs.twimg.com/media/DtLghuqWkAAQE7-.jpg" TargetMode="External"/><Relationship Id="rId2159" Type="http://schemas.openxmlformats.org/officeDocument/2006/relationships/hyperlink" Target="http://pbs.twimg.com/profile_images/292857657/GreenGrowth_normal.jpg" TargetMode="External"/><Relationship Id="rId2573" Type="http://schemas.openxmlformats.org/officeDocument/2006/relationships/hyperlink" Target="http://pbs.twimg.com/profile_images/2873249971/591970eba99062dde8d3ce5414146806_normal.png" TargetMode="External"/><Relationship Id="rId3624" Type="http://schemas.openxmlformats.org/officeDocument/2006/relationships/hyperlink" Target="https://pbs.twimg.com/ext_tw_video_thumb/1064994060551839745/pu/img/z-d4LAi9-rF_EBiG.jpg" TargetMode="External"/><Relationship Id="rId6030" Type="http://schemas.openxmlformats.org/officeDocument/2006/relationships/hyperlink" Target="https://twitter.com/worldproject_fd/status/1064996799742504960" TargetMode="External"/><Relationship Id="rId9186" Type="http://schemas.openxmlformats.org/officeDocument/2006/relationships/hyperlink" Target="https://twitter.com/amazingchevvolt/status/1064996058982273024" TargetMode="External"/><Relationship Id="rId545" Type="http://schemas.openxmlformats.org/officeDocument/2006/relationships/hyperlink" Target="https://twitter.com/gilmcgowan/status/1066356686632345600" TargetMode="External"/><Relationship Id="rId1175" Type="http://schemas.openxmlformats.org/officeDocument/2006/relationships/hyperlink" Target="http://pbs.twimg.com/profile_images/968255984559906816/qljDdqpI_normal.jpg" TargetMode="External"/><Relationship Id="rId2226" Type="http://schemas.openxmlformats.org/officeDocument/2006/relationships/hyperlink" Target="http://pbs.twimg.com/profile_images/987666378684620801/NfnjxnEp_normal.jpg" TargetMode="External"/><Relationship Id="rId2640" Type="http://schemas.openxmlformats.org/officeDocument/2006/relationships/hyperlink" Target="https://pbs.twimg.com/media/Dsn0bj3XQAAbXjc.jpg" TargetMode="External"/><Relationship Id="rId5796" Type="http://schemas.openxmlformats.org/officeDocument/2006/relationships/hyperlink" Target="https://twitter.com/un_kyrgyzstan/status/1064862097115398144" TargetMode="External"/><Relationship Id="rId6847" Type="http://schemas.openxmlformats.org/officeDocument/2006/relationships/hyperlink" Target="https://twitter.com/sufiy/status/1065248727726768129" TargetMode="External"/><Relationship Id="rId9253" Type="http://schemas.openxmlformats.org/officeDocument/2006/relationships/hyperlink" Target="https://twitter.com/gevvc/status/1065928165904842752" TargetMode="External"/><Relationship Id="rId612" Type="http://schemas.openxmlformats.org/officeDocument/2006/relationships/hyperlink" Target="https://pbs.twimg.com/media/DrEQrkTX4AEavG6.jpg" TargetMode="External"/><Relationship Id="rId1242" Type="http://schemas.openxmlformats.org/officeDocument/2006/relationships/hyperlink" Target="http://pbs.twimg.com/profile_images/879261217625387008/GDZ4kEQf_normal.jpg" TargetMode="External"/><Relationship Id="rId4398" Type="http://schemas.openxmlformats.org/officeDocument/2006/relationships/hyperlink" Target="http://pbs.twimg.com/profile_images/1708625808/Motor_City_Volt_normal.jpg" TargetMode="External"/><Relationship Id="rId5449" Type="http://schemas.openxmlformats.org/officeDocument/2006/relationships/hyperlink" Target="https://pbs.twimg.com/media/DsrAL_TWkAAicck.jpg" TargetMode="External"/><Relationship Id="rId9320" Type="http://schemas.openxmlformats.org/officeDocument/2006/relationships/hyperlink" Target="https://twitter.com/kanykeyo1/status/1066299066861137920" TargetMode="External"/><Relationship Id="rId4465" Type="http://schemas.openxmlformats.org/officeDocument/2006/relationships/hyperlink" Target="http://pbs.twimg.com/profile_images/1708625808/Motor_City_Volt_normal.jpg" TargetMode="External"/><Relationship Id="rId5863" Type="http://schemas.openxmlformats.org/officeDocument/2006/relationships/hyperlink" Target="https://twitter.com/webmarketingwmm/status/1064896053890228225" TargetMode="External"/><Relationship Id="rId6914" Type="http://schemas.openxmlformats.org/officeDocument/2006/relationships/hyperlink" Target="https://twitter.com/socialchoices/status/1065250745237291008" TargetMode="External"/><Relationship Id="rId3067" Type="http://schemas.openxmlformats.org/officeDocument/2006/relationships/hyperlink" Target="http://pbs.twimg.com/profile_images/757593259266965504/vdAyEKBd_normal.jpg" TargetMode="External"/><Relationship Id="rId4118" Type="http://schemas.openxmlformats.org/officeDocument/2006/relationships/hyperlink" Target="http://pbs.twimg.com/profile_images/954803787969060866/BTtHOKHV_normal.jpg" TargetMode="External"/><Relationship Id="rId5516" Type="http://schemas.openxmlformats.org/officeDocument/2006/relationships/hyperlink" Target="http://pbs.twimg.com/profile_images/1015099867486654464/NSEEtIGy_normal.jpg" TargetMode="External"/><Relationship Id="rId5930" Type="http://schemas.openxmlformats.org/officeDocument/2006/relationships/hyperlink" Target="https://twitter.com/giovannaditroia/status/1064922123746123779" TargetMode="External"/><Relationship Id="rId3481" Type="http://schemas.openxmlformats.org/officeDocument/2006/relationships/hyperlink" Target="http://pbs.twimg.com/profile_images/990136475441287168/701D5cOw_normal.jpg" TargetMode="External"/><Relationship Id="rId4532" Type="http://schemas.openxmlformats.org/officeDocument/2006/relationships/hyperlink" Target="http://pbs.twimg.com/profile_images/669462758761590784/L1vupkSp_normal.jpg" TargetMode="External"/><Relationship Id="rId7688" Type="http://schemas.openxmlformats.org/officeDocument/2006/relationships/hyperlink" Target="https://twitter.com/rateitgreen/status/1066354508501053440" TargetMode="External"/><Relationship Id="rId8739" Type="http://schemas.openxmlformats.org/officeDocument/2006/relationships/hyperlink" Target="https://twitter.com/amazingchevvolt/status/1066647183896776704" TargetMode="External"/><Relationship Id="rId2083" Type="http://schemas.openxmlformats.org/officeDocument/2006/relationships/hyperlink" Target="http://pbs.twimg.com/profile_images/1026810662964654081/k_fZ3hL1_normal.jpg" TargetMode="External"/><Relationship Id="rId3134" Type="http://schemas.openxmlformats.org/officeDocument/2006/relationships/hyperlink" Target="http://pbs.twimg.com/profile_images/2837018921/393794c6a5546d840b7895d4860bde31_normal.jpeg" TargetMode="External"/><Relationship Id="rId7755" Type="http://schemas.openxmlformats.org/officeDocument/2006/relationships/hyperlink" Target="https://twitter.com/ham_gretsky/status/1066773548163837954" TargetMode="External"/><Relationship Id="rId8806" Type="http://schemas.openxmlformats.org/officeDocument/2006/relationships/hyperlink" Target="https://twitter.com/sureshrajaman19/status/1067664649980497920" TargetMode="External"/><Relationship Id="rId2150" Type="http://schemas.openxmlformats.org/officeDocument/2006/relationships/hyperlink" Target="http://pbs.twimg.com/profile_images/292857657/GreenGrowth_normal.jpg" TargetMode="External"/><Relationship Id="rId3201" Type="http://schemas.openxmlformats.org/officeDocument/2006/relationships/hyperlink" Target="https://pbs.twimg.com/media/Ds8KKZFX4AAux-9.jpg" TargetMode="External"/><Relationship Id="rId6357" Type="http://schemas.openxmlformats.org/officeDocument/2006/relationships/hyperlink" Target="https://twitter.com/postnormalera/status/1065097922394632193" TargetMode="External"/><Relationship Id="rId6771" Type="http://schemas.openxmlformats.org/officeDocument/2006/relationships/hyperlink" Target="https://twitter.com/kathleenbrenne1/status/1065248334846164992" TargetMode="External"/><Relationship Id="rId7408" Type="http://schemas.openxmlformats.org/officeDocument/2006/relationships/hyperlink" Target="https://twitter.com/brucehenderson2/status/1065656912178499585" TargetMode="External"/><Relationship Id="rId7822" Type="http://schemas.openxmlformats.org/officeDocument/2006/relationships/hyperlink" Target="https://twitter.com/diderbob/status/1067017236093829120" TargetMode="External"/><Relationship Id="rId122" Type="http://schemas.openxmlformats.org/officeDocument/2006/relationships/hyperlink" Target="https://twitter.com/business/status/1066494940094570496" TargetMode="External"/><Relationship Id="rId5373" Type="http://schemas.openxmlformats.org/officeDocument/2006/relationships/hyperlink" Target="http://pbs.twimg.com/profile_images/821285907538001920/UyqdKm1N_normal.jpg" TargetMode="External"/><Relationship Id="rId6424" Type="http://schemas.openxmlformats.org/officeDocument/2006/relationships/hyperlink" Target="https://twitter.com/greenstorm2030/status/1065103768851746816" TargetMode="External"/><Relationship Id="rId1569" Type="http://schemas.openxmlformats.org/officeDocument/2006/relationships/hyperlink" Target="http://pbs.twimg.com/profile_images/1061354201358442498/yIgEhPXI_normal.jpg" TargetMode="External"/><Relationship Id="rId2967" Type="http://schemas.openxmlformats.org/officeDocument/2006/relationships/hyperlink" Target="https://pbs.twimg.com/media/DsnhhBXX4AMXMjk.jpg" TargetMode="External"/><Relationship Id="rId5026" Type="http://schemas.openxmlformats.org/officeDocument/2006/relationships/hyperlink" Target="http://pbs.twimg.com/profile_images/1066430720715968512/jwFuZlDp_normal.jpg" TargetMode="External"/><Relationship Id="rId5440" Type="http://schemas.openxmlformats.org/officeDocument/2006/relationships/hyperlink" Target="http://pbs.twimg.com/profile_images/1037300834038697984/YNgRrWJl_normal.jpg" TargetMode="External"/><Relationship Id="rId8596" Type="http://schemas.openxmlformats.org/officeDocument/2006/relationships/hyperlink" Target="https://twitter.com/hulotteam/status/1064995520576462848" TargetMode="External"/><Relationship Id="rId9994" Type="http://schemas.openxmlformats.org/officeDocument/2006/relationships/hyperlink" Target="https://twitter.com/efd_initiative/status/1066830477703725059" TargetMode="External"/><Relationship Id="rId939" Type="http://schemas.openxmlformats.org/officeDocument/2006/relationships/hyperlink" Target="https://pbs.twimg.com/media/Ds9CH44WkAg_isa.jpg" TargetMode="External"/><Relationship Id="rId1983" Type="http://schemas.openxmlformats.org/officeDocument/2006/relationships/hyperlink" Target="http://pbs.twimg.com/profile_images/985941941849415689/P8e1rsi-_normal.jpg" TargetMode="External"/><Relationship Id="rId4042" Type="http://schemas.openxmlformats.org/officeDocument/2006/relationships/hyperlink" Target="http://pbs.twimg.com/profile_images/834685535591469056/KNKDJrcW_normal.jpg" TargetMode="External"/><Relationship Id="rId7198" Type="http://schemas.openxmlformats.org/officeDocument/2006/relationships/hyperlink" Target="https://twitter.com/namasterthere/status/1065440867513761792" TargetMode="External"/><Relationship Id="rId8249" Type="http://schemas.openxmlformats.org/officeDocument/2006/relationships/hyperlink" Target="https://twitter.com/catherinea1992/status/1067524183268179969" TargetMode="External"/><Relationship Id="rId9647" Type="http://schemas.openxmlformats.org/officeDocument/2006/relationships/hyperlink" Target="https://twitter.com/fyldefuture/status/1067862971383275520" TargetMode="External"/><Relationship Id="rId1636" Type="http://schemas.openxmlformats.org/officeDocument/2006/relationships/hyperlink" Target="http://pbs.twimg.com/profile_images/634286061691121664/Y6ltNhbk_normal.png" TargetMode="External"/><Relationship Id="rId8663" Type="http://schemas.openxmlformats.org/officeDocument/2006/relationships/hyperlink" Target="https://twitter.com/itsmypresident/status/1064995924336873478" TargetMode="External"/><Relationship Id="rId9714" Type="http://schemas.openxmlformats.org/officeDocument/2006/relationships/hyperlink" Target="https://twitter.com/nicholasyplebel/status/1067970660079566849" TargetMode="External"/><Relationship Id="rId10179" Type="http://schemas.openxmlformats.org/officeDocument/2006/relationships/hyperlink" Target="https://twitter.com/bamutingwende/status/1068189802594476034" TargetMode="External"/><Relationship Id="rId1703" Type="http://schemas.openxmlformats.org/officeDocument/2006/relationships/hyperlink" Target="http://pbs.twimg.com/profile_images/1020083728184377344/NtdvxJnD_normal.jpg" TargetMode="External"/><Relationship Id="rId4859" Type="http://schemas.openxmlformats.org/officeDocument/2006/relationships/hyperlink" Target="http://pbs.twimg.com/profile_images/915632859121115138/3y7oXT4K_normal.jpg" TargetMode="External"/><Relationship Id="rId7265" Type="http://schemas.openxmlformats.org/officeDocument/2006/relationships/hyperlink" Target="https://twitter.com/enactus_msu_zim/status/1064902430968737792" TargetMode="External"/><Relationship Id="rId8316" Type="http://schemas.openxmlformats.org/officeDocument/2006/relationships/hyperlink" Target="https://twitter.com/autrement_votre/status/1064994759058571264" TargetMode="External"/><Relationship Id="rId8730" Type="http://schemas.openxmlformats.org/officeDocument/2006/relationships/hyperlink" Target="https://twitter.com/paula_piccard/status/1064996954210557958" TargetMode="External"/><Relationship Id="rId10246" Type="http://schemas.openxmlformats.org/officeDocument/2006/relationships/hyperlink" Target="https://twitter.com/aquaurbana/status/1067307766782423040" TargetMode="External"/><Relationship Id="rId3875" Type="http://schemas.openxmlformats.org/officeDocument/2006/relationships/hyperlink" Target="http://pbs.twimg.com/profile_images/1035811142084513794/cLbwXS82_normal.jpg" TargetMode="External"/><Relationship Id="rId4926" Type="http://schemas.openxmlformats.org/officeDocument/2006/relationships/hyperlink" Target="http://pbs.twimg.com/profile_images/905425260178235393/sArSgBb4_normal.jpg" TargetMode="External"/><Relationship Id="rId6281" Type="http://schemas.openxmlformats.org/officeDocument/2006/relationships/hyperlink" Target="https://twitter.com/uzaypartisi/status/1065011115917221888" TargetMode="External"/><Relationship Id="rId7332" Type="http://schemas.openxmlformats.org/officeDocument/2006/relationships/hyperlink" Target="https://twitter.com/divavcesar/status/1065596853721411589" TargetMode="External"/><Relationship Id="rId10313" Type="http://schemas.openxmlformats.org/officeDocument/2006/relationships/hyperlink" Target="https://twitter.com/ilonewdelhi/status/1068380877657333760" TargetMode="External"/><Relationship Id="rId796" Type="http://schemas.openxmlformats.org/officeDocument/2006/relationships/hyperlink" Target="https://pbs.twimg.com/ext_tw_video_thumb/1064994060551839745/pu/img/z-d4LAi9-rF_EBiG.jpg" TargetMode="External"/><Relationship Id="rId2477" Type="http://schemas.openxmlformats.org/officeDocument/2006/relationships/hyperlink" Target="http://pbs.twimg.com/profile_images/982037329949876224/3aVk_68W_normal.jpg" TargetMode="External"/><Relationship Id="rId3528" Type="http://schemas.openxmlformats.org/officeDocument/2006/relationships/hyperlink" Target="http://pbs.twimg.com/profile_images/962310524502528001/Y_Jlzg4a_normal.jpg" TargetMode="External"/><Relationship Id="rId449" Type="http://schemas.openxmlformats.org/officeDocument/2006/relationships/hyperlink" Target="https://bit.ly/2DKI49P" TargetMode="External"/><Relationship Id="rId863" Type="http://schemas.openxmlformats.org/officeDocument/2006/relationships/hyperlink" Target="https://pbs.twimg.com/media/Ds_Wj5tVAAARx4_.jpg" TargetMode="External"/><Relationship Id="rId1079" Type="http://schemas.openxmlformats.org/officeDocument/2006/relationships/hyperlink" Target="http://pbs.twimg.com/profile_images/1830840750/BS_logo_png_trans2_normal.png" TargetMode="External"/><Relationship Id="rId1493" Type="http://schemas.openxmlformats.org/officeDocument/2006/relationships/hyperlink" Target="http://pbs.twimg.com/profile_images/951904939449769985/8nctcqUY_normal.jpg" TargetMode="External"/><Relationship Id="rId2544" Type="http://schemas.openxmlformats.org/officeDocument/2006/relationships/hyperlink" Target="https://pbs.twimg.com/media/Dr9MSuHXgAA1_vV.jpg" TargetMode="External"/><Relationship Id="rId2891" Type="http://schemas.openxmlformats.org/officeDocument/2006/relationships/hyperlink" Target="http://pbs.twimg.com/profile_images/881976621057671168/brpu1eaJ_normal.jpg" TargetMode="External"/><Relationship Id="rId3942" Type="http://schemas.openxmlformats.org/officeDocument/2006/relationships/hyperlink" Target="http://pbs.twimg.com/profile_images/984739807950790656/L3Q8PnBD_normal.jpg" TargetMode="External"/><Relationship Id="rId6001" Type="http://schemas.openxmlformats.org/officeDocument/2006/relationships/hyperlink" Target="https://twitter.com/worldgreenfound/status/1064994996321947648" TargetMode="External"/><Relationship Id="rId9157" Type="http://schemas.openxmlformats.org/officeDocument/2006/relationships/hyperlink" Target="https://twitter.com/amazingchevvolt/status/1064996058982273024" TargetMode="External"/><Relationship Id="rId9571" Type="http://schemas.openxmlformats.org/officeDocument/2006/relationships/hyperlink" Target="https://twitter.com/sharonenv1/status/1065313789124493312" TargetMode="External"/><Relationship Id="rId516" Type="http://schemas.openxmlformats.org/officeDocument/2006/relationships/hyperlink" Target="http://www.greenenterprize.co.zw/" TargetMode="External"/><Relationship Id="rId1146" Type="http://schemas.openxmlformats.org/officeDocument/2006/relationships/hyperlink" Target="http://pbs.twimg.com/profile_images/948539912323813377/R7DkpR5v_normal.jpg" TargetMode="External"/><Relationship Id="rId8173" Type="http://schemas.openxmlformats.org/officeDocument/2006/relationships/hyperlink" Target="https://twitter.com/birhanulenjiso/status/1067435297284087809" TargetMode="External"/><Relationship Id="rId9224" Type="http://schemas.openxmlformats.org/officeDocument/2006/relationships/hyperlink" Target="https://twitter.com/dolphin_n2/status/1067697143270596608" TargetMode="External"/><Relationship Id="rId930" Type="http://schemas.openxmlformats.org/officeDocument/2006/relationships/hyperlink" Target="https://pbs.twimg.com/media/Ds7Axp6WsAATuZt.png" TargetMode="External"/><Relationship Id="rId1560" Type="http://schemas.openxmlformats.org/officeDocument/2006/relationships/hyperlink" Target="http://pbs.twimg.com/profile_images/1061354201358442498/yIgEhPXI_normal.jpg" TargetMode="External"/><Relationship Id="rId2611" Type="http://schemas.openxmlformats.org/officeDocument/2006/relationships/hyperlink" Target="http://pbs.twimg.com/profile_images/1061880078387306496/dJ-l0QxE_normal.jpg" TargetMode="External"/><Relationship Id="rId5767" Type="http://schemas.openxmlformats.org/officeDocument/2006/relationships/hyperlink" Target="https://twitter.com/gabferrieri/status/1064832939777765376" TargetMode="External"/><Relationship Id="rId6818" Type="http://schemas.openxmlformats.org/officeDocument/2006/relationships/hyperlink" Target="https://twitter.com/clearfife/status/1065248412675780609" TargetMode="External"/><Relationship Id="rId1213" Type="http://schemas.openxmlformats.org/officeDocument/2006/relationships/hyperlink" Target="http://pbs.twimg.com/profile_images/2399453869/ud8jt17eik3vyx3vhh3z_normal.jpeg" TargetMode="External"/><Relationship Id="rId4369" Type="http://schemas.openxmlformats.org/officeDocument/2006/relationships/hyperlink" Target="http://pbs.twimg.com/profile_images/2418963454/whcsamzdrkytcaoapla1_normal.jpeg" TargetMode="External"/><Relationship Id="rId4783" Type="http://schemas.openxmlformats.org/officeDocument/2006/relationships/hyperlink" Target="https://pbs.twimg.com/media/DtBHcFCU4AkP3-g.jpg" TargetMode="External"/><Relationship Id="rId5834" Type="http://schemas.openxmlformats.org/officeDocument/2006/relationships/hyperlink" Target="https://twitter.com/smmdayit/status/1064895495754133504" TargetMode="External"/><Relationship Id="rId8240" Type="http://schemas.openxmlformats.org/officeDocument/2006/relationships/hyperlink" Target="https://twitter.com/peaudebene/status/1067509128971591680" TargetMode="External"/><Relationship Id="rId10170" Type="http://schemas.openxmlformats.org/officeDocument/2006/relationships/hyperlink" Target="https://twitter.com/bamutingwende/status/1064807696652791808" TargetMode="External"/><Relationship Id="rId3385" Type="http://schemas.openxmlformats.org/officeDocument/2006/relationships/hyperlink" Target="http://pbs.twimg.com/profile_images/927316672557576192/8E3P9FET_normal.jpg" TargetMode="External"/><Relationship Id="rId4436" Type="http://schemas.openxmlformats.org/officeDocument/2006/relationships/hyperlink" Target="http://pbs.twimg.com/profile_images/2418963454/whcsamzdrkytcaoapla1_normal.jpeg" TargetMode="External"/><Relationship Id="rId4850" Type="http://schemas.openxmlformats.org/officeDocument/2006/relationships/hyperlink" Target="http://pbs.twimg.com/profile_images/848928500606263296/SBiSfqiv_normal.jpg" TargetMode="External"/><Relationship Id="rId5901" Type="http://schemas.openxmlformats.org/officeDocument/2006/relationships/hyperlink" Target="https://twitter.com/lowcostadvice13/status/1064917804493737985" TargetMode="External"/><Relationship Id="rId3038" Type="http://schemas.openxmlformats.org/officeDocument/2006/relationships/hyperlink" Target="https://pbs.twimg.com/media/DsD3noaWkAARnKm.jpg" TargetMode="External"/><Relationship Id="rId3452" Type="http://schemas.openxmlformats.org/officeDocument/2006/relationships/hyperlink" Target="http://pbs.twimg.com/profile_images/1008451004113866752/DKUHk0mL_normal.jpg" TargetMode="External"/><Relationship Id="rId4503" Type="http://schemas.openxmlformats.org/officeDocument/2006/relationships/hyperlink" Target="http://pbs.twimg.com/profile_images/1020189128489619456/zXO6NGkB_normal.jpg" TargetMode="External"/><Relationship Id="rId7659" Type="http://schemas.openxmlformats.org/officeDocument/2006/relationships/hyperlink" Target="https://twitter.com/sereecowwinnie/status/1065104613752401921" TargetMode="External"/><Relationship Id="rId373" Type="http://schemas.openxmlformats.org/officeDocument/2006/relationships/hyperlink" Target="https://www.cbc.ca/news/politics/ottawa-reaction-trudeau-gm-1.4920807" TargetMode="External"/><Relationship Id="rId2054" Type="http://schemas.openxmlformats.org/officeDocument/2006/relationships/hyperlink" Target="http://pbs.twimg.com/profile_images/973624743143206912/iMCF80pA_normal.jpg" TargetMode="External"/><Relationship Id="rId3105" Type="http://schemas.openxmlformats.org/officeDocument/2006/relationships/hyperlink" Target="http://pbs.twimg.com/profile_images/2927730799/21d346768c3bd3ebd2acf1886de72529_normal.jpeg" TargetMode="External"/><Relationship Id="rId6675" Type="http://schemas.openxmlformats.org/officeDocument/2006/relationships/hyperlink" Target="https://twitter.com/gerardopardotar/status/1065248106525143045" TargetMode="External"/><Relationship Id="rId9081" Type="http://schemas.openxmlformats.org/officeDocument/2006/relationships/hyperlink" Target="https://twitter.com/amazingchevvolt/status/1064996058982273024" TargetMode="External"/><Relationship Id="rId440" Type="http://schemas.openxmlformats.org/officeDocument/2006/relationships/hyperlink" Target="https://buff.ly/2xSWWO0" TargetMode="External"/><Relationship Id="rId1070" Type="http://schemas.openxmlformats.org/officeDocument/2006/relationships/hyperlink" Target="http://pbs.twimg.com/profile_images/1225681954/image_normal.jpg" TargetMode="External"/><Relationship Id="rId2121" Type="http://schemas.openxmlformats.org/officeDocument/2006/relationships/hyperlink" Target="http://pbs.twimg.com/profile_images/292857657/GreenGrowth_normal.jpg" TargetMode="External"/><Relationship Id="rId5277" Type="http://schemas.openxmlformats.org/officeDocument/2006/relationships/hyperlink" Target="http://pbs.twimg.com/profile_images/862018333184593921/d4mn1k7Y_normal.jpg" TargetMode="External"/><Relationship Id="rId6328" Type="http://schemas.openxmlformats.org/officeDocument/2006/relationships/hyperlink" Target="https://twitter.com/postnormalera/status/1065097922394632193" TargetMode="External"/><Relationship Id="rId7726" Type="http://schemas.openxmlformats.org/officeDocument/2006/relationships/hyperlink" Target="https://twitter.com/juliofdrezende/status/1066388794696523776" TargetMode="External"/><Relationship Id="rId5691" Type="http://schemas.openxmlformats.org/officeDocument/2006/relationships/hyperlink" Target="http://pbs.twimg.com/profile_images/969896133895081984/v5IUNdpH_normal.jpg" TargetMode="External"/><Relationship Id="rId6742" Type="http://schemas.openxmlformats.org/officeDocument/2006/relationships/hyperlink" Target="https://twitter.com/kathleenbrenne1/status/1065248334846164992" TargetMode="External"/><Relationship Id="rId9898" Type="http://schemas.openxmlformats.org/officeDocument/2006/relationships/hyperlink" Target="https://twitter.com/royal_consult/status/1068129474087129089" TargetMode="External"/><Relationship Id="rId1887" Type="http://schemas.openxmlformats.org/officeDocument/2006/relationships/hyperlink" Target="http://pbs.twimg.com/profile_images/1052257766017048577/2zNqNVCe_normal.jpg" TargetMode="External"/><Relationship Id="rId2938" Type="http://schemas.openxmlformats.org/officeDocument/2006/relationships/hyperlink" Target="http://pbs.twimg.com/profile_images/876781820121055233/0Tuu--lu_normal.jpg" TargetMode="External"/><Relationship Id="rId4293" Type="http://schemas.openxmlformats.org/officeDocument/2006/relationships/hyperlink" Target="http://pbs.twimg.com/profile_images/853192397207072768/bRdmUOOp_normal.jpg" TargetMode="External"/><Relationship Id="rId5344" Type="http://schemas.openxmlformats.org/officeDocument/2006/relationships/hyperlink" Target="http://pbs.twimg.com/profile_images/599214175697686528/4Wgx-eAO_normal.png" TargetMode="External"/><Relationship Id="rId9965" Type="http://schemas.openxmlformats.org/officeDocument/2006/relationships/hyperlink" Target="https://twitter.com/natcapcoalition/status/1066976043674800128" TargetMode="External"/><Relationship Id="rId1954" Type="http://schemas.openxmlformats.org/officeDocument/2006/relationships/hyperlink" Target="http://pbs.twimg.com/profile_images/888017724017868800/kmRLZj4J_normal.jpg" TargetMode="External"/><Relationship Id="rId4360" Type="http://schemas.openxmlformats.org/officeDocument/2006/relationships/hyperlink" Target="http://pbs.twimg.com/profile_images/1708625808/Motor_City_Volt_normal.jpg" TargetMode="External"/><Relationship Id="rId5411" Type="http://schemas.openxmlformats.org/officeDocument/2006/relationships/hyperlink" Target="http://pbs.twimg.com/profile_images/1051875169197858816/P35SvAaz_normal.jpg" TargetMode="External"/><Relationship Id="rId8567" Type="http://schemas.openxmlformats.org/officeDocument/2006/relationships/hyperlink" Target="https://twitter.com/hulotteam/status/1064995520576462848" TargetMode="External"/><Relationship Id="rId8981" Type="http://schemas.openxmlformats.org/officeDocument/2006/relationships/hyperlink" Target="https://twitter.com/amazingchevvolt/status/1064996058982273024" TargetMode="External"/><Relationship Id="rId9618" Type="http://schemas.openxmlformats.org/officeDocument/2006/relationships/hyperlink" Target="https://twitter.com/jenclairrobson/status/1067387463969181696" TargetMode="External"/><Relationship Id="rId10497" Type="http://schemas.openxmlformats.org/officeDocument/2006/relationships/hyperlink" Target="https://api.twitter.com/1.1/geo/id/0952a5103f565000.json" TargetMode="External"/><Relationship Id="rId1607" Type="http://schemas.openxmlformats.org/officeDocument/2006/relationships/hyperlink" Target="http://pbs.twimg.com/profile_images/1044879958370390017/geU_9aoz_normal.jpg" TargetMode="External"/><Relationship Id="rId4013" Type="http://schemas.openxmlformats.org/officeDocument/2006/relationships/hyperlink" Target="http://pbs.twimg.com/profile_images/1032805991300005888/diXc-jKU_normal.jpg" TargetMode="External"/><Relationship Id="rId7169" Type="http://schemas.openxmlformats.org/officeDocument/2006/relationships/hyperlink" Target="https://twitter.com/namasterthere/status/1065440867513761792" TargetMode="External"/><Relationship Id="rId7583" Type="http://schemas.openxmlformats.org/officeDocument/2006/relationships/hyperlink" Target="https://twitter.com/consorziobiogas/status/1065989998199992322" TargetMode="External"/><Relationship Id="rId8634" Type="http://schemas.openxmlformats.org/officeDocument/2006/relationships/hyperlink" Target="https://twitter.com/itsmypresident/status/1064995924336873478" TargetMode="External"/><Relationship Id="rId3779" Type="http://schemas.openxmlformats.org/officeDocument/2006/relationships/hyperlink" Target="http://pbs.twimg.com/profile_images/954138186082672647/gHzAnqPU_normal.jpg" TargetMode="External"/><Relationship Id="rId6185" Type="http://schemas.openxmlformats.org/officeDocument/2006/relationships/hyperlink" Target="https://twitter.com/masstrainingspa/status/1064999495430283265" TargetMode="External"/><Relationship Id="rId7236" Type="http://schemas.openxmlformats.org/officeDocument/2006/relationships/hyperlink" Target="https://twitter.com/stephenson_mohl/status/1065496821525635073" TargetMode="External"/><Relationship Id="rId7650" Type="http://schemas.openxmlformats.org/officeDocument/2006/relationships/hyperlink" Target="https://twitter.com/architectdugg/status/1066121029968379904" TargetMode="External"/><Relationship Id="rId6252" Type="http://schemas.openxmlformats.org/officeDocument/2006/relationships/hyperlink" Target="https://twitter.com/andresvilarino/status/1065007001611235333" TargetMode="External"/><Relationship Id="rId7303" Type="http://schemas.openxmlformats.org/officeDocument/2006/relationships/hyperlink" Target="https://twitter.com/avcesar/status/1065576600870113282" TargetMode="External"/><Relationship Id="rId8701" Type="http://schemas.openxmlformats.org/officeDocument/2006/relationships/hyperlink" Target="https://twitter.com/luribea68/status/1064996560344440842" TargetMode="External"/><Relationship Id="rId10217" Type="http://schemas.openxmlformats.org/officeDocument/2006/relationships/hyperlink" Target="https://twitter.com/ggkplatform/status/1066975952310333440" TargetMode="External"/><Relationship Id="rId1397" Type="http://schemas.openxmlformats.org/officeDocument/2006/relationships/hyperlink" Target="http://pbs.twimg.com/profile_images/1050713730701582336/1me3RC0I_normal.jpg" TargetMode="External"/><Relationship Id="rId2795" Type="http://schemas.openxmlformats.org/officeDocument/2006/relationships/hyperlink" Target="http://pbs.twimg.com/profile_images/1042715953971306496/i05RoV27_normal.jpg" TargetMode="External"/><Relationship Id="rId3846" Type="http://schemas.openxmlformats.org/officeDocument/2006/relationships/hyperlink" Target="http://pbs.twimg.com/profile_images/1035811142084513794/cLbwXS82_normal.jpg" TargetMode="External"/><Relationship Id="rId767" Type="http://schemas.openxmlformats.org/officeDocument/2006/relationships/hyperlink" Target="https://pbs.twimg.com/ext_tw_video_thumb/1064994060551839745/pu/img/z-d4LAi9-rF_EBiG.jpg" TargetMode="External"/><Relationship Id="rId2448" Type="http://schemas.openxmlformats.org/officeDocument/2006/relationships/hyperlink" Target="http://pbs.twimg.com/profile_images/1062370351672258561/pYQ9wCxX_normal.jpg" TargetMode="External"/><Relationship Id="rId2862" Type="http://schemas.openxmlformats.org/officeDocument/2006/relationships/hyperlink" Target="http://pbs.twimg.com/profile_images/788997177142108160/upj0H2hB_normal.jpg" TargetMode="External"/><Relationship Id="rId3913" Type="http://schemas.openxmlformats.org/officeDocument/2006/relationships/hyperlink" Target="http://pbs.twimg.com/profile_images/984739807950790656/L3Q8PnBD_normal.jpg" TargetMode="External"/><Relationship Id="rId8077" Type="http://schemas.openxmlformats.org/officeDocument/2006/relationships/hyperlink" Target="https://twitter.com/drvishalmassey/status/1067303138007412738" TargetMode="External"/><Relationship Id="rId9475" Type="http://schemas.openxmlformats.org/officeDocument/2006/relationships/hyperlink" Target="https://twitter.com/ecomondo/status/1065550507845013504" TargetMode="External"/><Relationship Id="rId834" Type="http://schemas.openxmlformats.org/officeDocument/2006/relationships/hyperlink" Target="https://pbs.twimg.com/media/DtGIayoXoAYpgUY.jpg" TargetMode="External"/><Relationship Id="rId1464" Type="http://schemas.openxmlformats.org/officeDocument/2006/relationships/hyperlink" Target="http://pbs.twimg.com/profile_images/951904939449769985/8nctcqUY_normal.jpg" TargetMode="External"/><Relationship Id="rId2515" Type="http://schemas.openxmlformats.org/officeDocument/2006/relationships/hyperlink" Target="http://pbs.twimg.com/profile_images/886894333038874624/v5buvADU_normal.jpg" TargetMode="External"/><Relationship Id="rId8491" Type="http://schemas.openxmlformats.org/officeDocument/2006/relationships/hyperlink" Target="https://twitter.com/hanslak/status/1065000936026906625" TargetMode="External"/><Relationship Id="rId9128" Type="http://schemas.openxmlformats.org/officeDocument/2006/relationships/hyperlink" Target="https://twitter.com/adamrogers2030/status/1065260637855645696" TargetMode="External"/><Relationship Id="rId9542" Type="http://schemas.openxmlformats.org/officeDocument/2006/relationships/hyperlink" Target="https://twitter.com/conexcellence/status/1065501965323567110" TargetMode="External"/><Relationship Id="rId901" Type="http://schemas.openxmlformats.org/officeDocument/2006/relationships/hyperlink" Target="https://pbs.twimg.com/media/Ds61emrXQAE8RZo.jpg" TargetMode="External"/><Relationship Id="rId1117" Type="http://schemas.openxmlformats.org/officeDocument/2006/relationships/hyperlink" Target="http://pbs.twimg.com/profile_images/953913443794464769/pt8vPXgc_normal.jpg" TargetMode="External"/><Relationship Id="rId1531" Type="http://schemas.openxmlformats.org/officeDocument/2006/relationships/hyperlink" Target="http://pbs.twimg.com/profile_images/1015329397929177088/9OR3sIzf_normal.jpg" TargetMode="External"/><Relationship Id="rId4687" Type="http://schemas.openxmlformats.org/officeDocument/2006/relationships/hyperlink" Target="http://pbs.twimg.com/profile_images/907272023331794944/R0SuBPNa_normal.jpg" TargetMode="External"/><Relationship Id="rId5738" Type="http://schemas.openxmlformats.org/officeDocument/2006/relationships/hyperlink" Target="http://pbs.twimg.com/profile_images/890487820137021440/kqcNQhL-_normal.jpg" TargetMode="External"/><Relationship Id="rId7093" Type="http://schemas.openxmlformats.org/officeDocument/2006/relationships/hyperlink" Target="https://twitter.com/lithiumspot/status/1065345248682000385" TargetMode="External"/><Relationship Id="rId8144" Type="http://schemas.openxmlformats.org/officeDocument/2006/relationships/hyperlink" Target="https://twitter.com/ecodev5/status/1067413048770654208" TargetMode="External"/><Relationship Id="rId10074" Type="http://schemas.openxmlformats.org/officeDocument/2006/relationships/hyperlink" Target="https://twitter.com/ggkplatform/status/1067738163555254272" TargetMode="External"/><Relationship Id="rId3289" Type="http://schemas.openxmlformats.org/officeDocument/2006/relationships/hyperlink" Target="http://pbs.twimg.com/profile_images/1051126468204527617/JEYqKMW1_normal.jpg" TargetMode="External"/><Relationship Id="rId4754" Type="http://schemas.openxmlformats.org/officeDocument/2006/relationships/hyperlink" Target="http://pbs.twimg.com/profile_images/1016989482644639744/lhYspHnb_normal.jpg" TargetMode="External"/><Relationship Id="rId7160" Type="http://schemas.openxmlformats.org/officeDocument/2006/relationships/hyperlink" Target="https://twitter.com/77giugiu77/status/1065386205242687488" TargetMode="External"/><Relationship Id="rId8211" Type="http://schemas.openxmlformats.org/officeDocument/2006/relationships/hyperlink" Target="https://twitter.com/dyehouseinfo/status/1067394528787734528" TargetMode="External"/><Relationship Id="rId10141" Type="http://schemas.openxmlformats.org/officeDocument/2006/relationships/hyperlink" Target="https://twitter.com/wcozimbabwe/status/1064834618719956992" TargetMode="External"/><Relationship Id="rId3356" Type="http://schemas.openxmlformats.org/officeDocument/2006/relationships/hyperlink" Target="http://pbs.twimg.com/profile_images/909016553210904577/PFF0Yca4_normal.jpg" TargetMode="External"/><Relationship Id="rId4407" Type="http://schemas.openxmlformats.org/officeDocument/2006/relationships/hyperlink" Target="http://pbs.twimg.com/profile_images/834685535591469056/KNKDJrcW_normal.jpg" TargetMode="External"/><Relationship Id="rId5805" Type="http://schemas.openxmlformats.org/officeDocument/2006/relationships/hyperlink" Target="https://twitter.com/corriere/status/1064840392925958146" TargetMode="External"/><Relationship Id="rId277" Type="http://schemas.openxmlformats.org/officeDocument/2006/relationships/hyperlink" Target="https://www.cnn.com/2018/11/27/business/gm-trump-subsidies/index.html" TargetMode="External"/><Relationship Id="rId3009" Type="http://schemas.openxmlformats.org/officeDocument/2006/relationships/hyperlink" Target="http://pbs.twimg.com/profile_images/959953252824633344/yK6Vi8Id_normal.jpg" TargetMode="External"/><Relationship Id="rId3770" Type="http://schemas.openxmlformats.org/officeDocument/2006/relationships/hyperlink" Target="http://pbs.twimg.com/profile_images/1032805991300005888/diXc-jKU_normal.jpg" TargetMode="External"/><Relationship Id="rId4821" Type="http://schemas.openxmlformats.org/officeDocument/2006/relationships/hyperlink" Target="http://pbs.twimg.com/profile_images/1053149371397799937/QyYq9G3H_normal.jpg" TargetMode="External"/><Relationship Id="rId7977" Type="http://schemas.openxmlformats.org/officeDocument/2006/relationships/hyperlink" Target="https://twitter.com/sdesertboots/status/1067124204557004802" TargetMode="External"/><Relationship Id="rId344" Type="http://schemas.openxmlformats.org/officeDocument/2006/relationships/hyperlink" Target="https://twitter.com/ClimateActionNE/status/1065292254724702210" TargetMode="External"/><Relationship Id="rId691" Type="http://schemas.openxmlformats.org/officeDocument/2006/relationships/hyperlink" Target="https://pbs.twimg.com/media/DsxzxifW0AUm_Q9.jpg" TargetMode="External"/><Relationship Id="rId2025" Type="http://schemas.openxmlformats.org/officeDocument/2006/relationships/hyperlink" Target="http://pbs.twimg.com/profile_images/973624743143206912/iMCF80pA_normal.jpg" TargetMode="External"/><Relationship Id="rId2372" Type="http://schemas.openxmlformats.org/officeDocument/2006/relationships/hyperlink" Target="http://pbs.twimg.com/profile_images/610164955430699009/0synYYWW_normal.jpg" TargetMode="External"/><Relationship Id="rId3423" Type="http://schemas.openxmlformats.org/officeDocument/2006/relationships/hyperlink" Target="http://pbs.twimg.com/profile_images/1027485798906646529/vKyBsm-c_normal.jpg" TargetMode="External"/><Relationship Id="rId6579" Type="http://schemas.openxmlformats.org/officeDocument/2006/relationships/hyperlink" Target="https://twitter.com/ahbusolife/status/1065201397946351617" TargetMode="External"/><Relationship Id="rId6993" Type="http://schemas.openxmlformats.org/officeDocument/2006/relationships/hyperlink" Target="https://twitter.com/jsusoeff/status/1065292504407273472" TargetMode="External"/><Relationship Id="rId9052" Type="http://schemas.openxmlformats.org/officeDocument/2006/relationships/hyperlink" Target="https://twitter.com/hanslak/status/1065000936026906625" TargetMode="External"/><Relationship Id="rId5595" Type="http://schemas.openxmlformats.org/officeDocument/2006/relationships/hyperlink" Target="https://pbs.twimg.com/media/DtOboRbX4AAfor1.jpg" TargetMode="External"/><Relationship Id="rId6646" Type="http://schemas.openxmlformats.org/officeDocument/2006/relationships/hyperlink" Target="https://twitter.com/michaelpurvis64/status/1065202153675870208" TargetMode="External"/><Relationship Id="rId411" Type="http://schemas.openxmlformats.org/officeDocument/2006/relationships/hyperlink" Target="https://twitter.com/ShubaChandran/status/1067584728927219712" TargetMode="External"/><Relationship Id="rId1041" Type="http://schemas.openxmlformats.org/officeDocument/2006/relationships/hyperlink" Target="http://pbs.twimg.com/profile_images/2259975589/Strega_e_gatto_che_strimpella_il_violino_nel_Sabba__antica_stampa__part__1__normal.jpg" TargetMode="External"/><Relationship Id="rId4197" Type="http://schemas.openxmlformats.org/officeDocument/2006/relationships/hyperlink" Target="http://pbs.twimg.com/profile_images/1007344781050048512/tThzjCI__normal.jpg" TargetMode="External"/><Relationship Id="rId5248" Type="http://schemas.openxmlformats.org/officeDocument/2006/relationships/hyperlink" Target="http://pbs.twimg.com/profile_images/431377315168149504/5F8KXrvs_normal.png" TargetMode="External"/><Relationship Id="rId5662" Type="http://schemas.openxmlformats.org/officeDocument/2006/relationships/hyperlink" Target="http://pbs.twimg.com/profile_images/915632859121115138/3y7oXT4K_normal.jpg" TargetMode="External"/><Relationship Id="rId6713" Type="http://schemas.openxmlformats.org/officeDocument/2006/relationships/hyperlink" Target="https://twitter.com/gerardopardotar/status/1065248106525143045" TargetMode="External"/><Relationship Id="rId9869" Type="http://schemas.openxmlformats.org/officeDocument/2006/relationships/hyperlink" Target="https://twitter.com/saberstianzw/status/1065883357874188289" TargetMode="External"/><Relationship Id="rId1858" Type="http://schemas.openxmlformats.org/officeDocument/2006/relationships/hyperlink" Target="http://pbs.twimg.com/profile_images/1052257766017048577/2zNqNVCe_normal.jpg" TargetMode="External"/><Relationship Id="rId4264" Type="http://schemas.openxmlformats.org/officeDocument/2006/relationships/hyperlink" Target="http://pbs.twimg.com/profile_images/834685535591469056/KNKDJrcW_normal.jpg" TargetMode="External"/><Relationship Id="rId5315" Type="http://schemas.openxmlformats.org/officeDocument/2006/relationships/hyperlink" Target="https://pbs.twimg.com/media/Dsmhn8KWoAERsAd.jpg" TargetMode="External"/><Relationship Id="rId8885" Type="http://schemas.openxmlformats.org/officeDocument/2006/relationships/hyperlink" Target="https://twitter.com/jgrobicki/status/1065197772696158208" TargetMode="External"/><Relationship Id="rId2909" Type="http://schemas.openxmlformats.org/officeDocument/2006/relationships/hyperlink" Target="http://pbs.twimg.com/profile_images/1025780621136850944/fHZSC3QF_normal.jpg" TargetMode="External"/><Relationship Id="rId3280" Type="http://schemas.openxmlformats.org/officeDocument/2006/relationships/hyperlink" Target="http://pbs.twimg.com/profile_images/1062118818237960192/KkxffsPN_normal.jpg" TargetMode="External"/><Relationship Id="rId4331" Type="http://schemas.openxmlformats.org/officeDocument/2006/relationships/hyperlink" Target="http://pbs.twimg.com/profile_images/2418963454/whcsamzdrkytcaoapla1_normal.jpeg" TargetMode="External"/><Relationship Id="rId7487" Type="http://schemas.openxmlformats.org/officeDocument/2006/relationships/hyperlink" Target="https://twitter.com/giadamichetti/status/1065691861870919680" TargetMode="External"/><Relationship Id="rId8538" Type="http://schemas.openxmlformats.org/officeDocument/2006/relationships/hyperlink" Target="https://twitter.com/adamsfrt11/status/1065090181722705921" TargetMode="External"/><Relationship Id="rId9936" Type="http://schemas.openxmlformats.org/officeDocument/2006/relationships/hyperlink" Target="https://twitter.com/uncclearn/status/1067005470022516743" TargetMode="External"/><Relationship Id="rId1925" Type="http://schemas.openxmlformats.org/officeDocument/2006/relationships/hyperlink" Target="http://pbs.twimg.com/profile_images/1013244482282668032/BO0D4lYb_normal.jpg" TargetMode="External"/><Relationship Id="rId6089" Type="http://schemas.openxmlformats.org/officeDocument/2006/relationships/hyperlink" Target="https://twitter.com/didierdelmer/status/1064997759902801920" TargetMode="External"/><Relationship Id="rId8952" Type="http://schemas.openxmlformats.org/officeDocument/2006/relationships/hyperlink" Target="https://twitter.com/seth_leitman/status/1065098964544958464" TargetMode="External"/><Relationship Id="rId10468" Type="http://schemas.openxmlformats.org/officeDocument/2006/relationships/hyperlink" Target="https://api.twitter.com/1.1/geo/id/9df815a7cfd430f9.json" TargetMode="External"/><Relationship Id="rId6156" Type="http://schemas.openxmlformats.org/officeDocument/2006/relationships/hyperlink" Target="https://twitter.com/thelegalfound_/status/1064998206860419072" TargetMode="External"/><Relationship Id="rId7554" Type="http://schemas.openxmlformats.org/officeDocument/2006/relationships/hyperlink" Target="https://twitter.com/finessmutoti/status/1065552895679049728" TargetMode="External"/><Relationship Id="rId8605" Type="http://schemas.openxmlformats.org/officeDocument/2006/relationships/hyperlink" Target="https://twitter.com/hulotteam/status/1064995520576462848" TargetMode="External"/><Relationship Id="rId2699" Type="http://schemas.openxmlformats.org/officeDocument/2006/relationships/hyperlink" Target="http://pbs.twimg.com/profile_images/854493583663132673/ozb93_jD_normal.jpg" TargetMode="External"/><Relationship Id="rId3000" Type="http://schemas.openxmlformats.org/officeDocument/2006/relationships/hyperlink" Target="http://abs.twimg.com/sticky/default_profile_images/default_profile_normal.png" TargetMode="External"/><Relationship Id="rId6570" Type="http://schemas.openxmlformats.org/officeDocument/2006/relationships/hyperlink" Target="https://twitter.com/ahbusolife/status/1065201397946351617" TargetMode="External"/><Relationship Id="rId7207" Type="http://schemas.openxmlformats.org/officeDocument/2006/relationships/hyperlink" Target="https://twitter.com/namasterthere/status/1065440867513761792" TargetMode="External"/><Relationship Id="rId7621" Type="http://schemas.openxmlformats.org/officeDocument/2006/relationships/hyperlink" Target="https://twitter.com/lamari_88/status/1066014658010771456" TargetMode="External"/><Relationship Id="rId2766" Type="http://schemas.openxmlformats.org/officeDocument/2006/relationships/hyperlink" Target="http://pbs.twimg.com/profile_images/446300574334455808/h4-Wd3RM_normal.jpeg" TargetMode="External"/><Relationship Id="rId3817" Type="http://schemas.openxmlformats.org/officeDocument/2006/relationships/hyperlink" Target="http://pbs.twimg.com/profile_images/1062470020717047808/mJYgVZk4_normal.jpg" TargetMode="External"/><Relationship Id="rId5172" Type="http://schemas.openxmlformats.org/officeDocument/2006/relationships/hyperlink" Target="http://pbs.twimg.com/profile_images/765069194299858948/OeOy2VjT_normal.jpg" TargetMode="External"/><Relationship Id="rId6223" Type="http://schemas.openxmlformats.org/officeDocument/2006/relationships/hyperlink" Target="https://twitter.com/andresvilarino/status/1065007001611235333" TargetMode="External"/><Relationship Id="rId9379" Type="http://schemas.openxmlformats.org/officeDocument/2006/relationships/hyperlink" Target="https://twitter.com/samsonokwiri/status/1067687080489353221" TargetMode="External"/><Relationship Id="rId9793" Type="http://schemas.openxmlformats.org/officeDocument/2006/relationships/hyperlink" Target="https://twitter.com/mancunianbirder/status/1065903089671172096" TargetMode="External"/><Relationship Id="rId738" Type="http://schemas.openxmlformats.org/officeDocument/2006/relationships/hyperlink" Target="https://pbs.twimg.com/media/DtA9L0-XoAM0W3i.jpg" TargetMode="External"/><Relationship Id="rId1368" Type="http://schemas.openxmlformats.org/officeDocument/2006/relationships/hyperlink" Target="http://pbs.twimg.com/profile_images/1055942578061934594/1OCmu3NR_normal.jpg" TargetMode="External"/><Relationship Id="rId1782" Type="http://schemas.openxmlformats.org/officeDocument/2006/relationships/hyperlink" Target="http://pbs.twimg.com/profile_images/1058835226678489088/kCGrxDrq_normal.jpg" TargetMode="External"/><Relationship Id="rId2419" Type="http://schemas.openxmlformats.org/officeDocument/2006/relationships/hyperlink" Target="http://pbs.twimg.com/profile_images/976832774110883842/Av8YW5cV_normal.jpg" TargetMode="External"/><Relationship Id="rId2833" Type="http://schemas.openxmlformats.org/officeDocument/2006/relationships/hyperlink" Target="http://pbs.twimg.com/profile_images/973456336150237184/q9kZe8rJ_normal.jpg" TargetMode="External"/><Relationship Id="rId5989" Type="http://schemas.openxmlformats.org/officeDocument/2006/relationships/hyperlink" Target="https://twitter.com/worldgreenfound/status/1064994996321947648" TargetMode="External"/><Relationship Id="rId8395" Type="http://schemas.openxmlformats.org/officeDocument/2006/relationships/hyperlink" Target="https://twitter.com/autrement_votre/status/1065140372081381376" TargetMode="External"/><Relationship Id="rId9446" Type="http://schemas.openxmlformats.org/officeDocument/2006/relationships/hyperlink" Target="https://twitter.com/tarangmeows/status/1067785786177679360" TargetMode="External"/><Relationship Id="rId9860" Type="http://schemas.openxmlformats.org/officeDocument/2006/relationships/hyperlink" Target="https://twitter.com/saberstianzw/status/1064821845000679425" TargetMode="External"/><Relationship Id="rId74" Type="http://schemas.openxmlformats.org/officeDocument/2006/relationships/hyperlink" Target="https://bit.ly/2OTQzQ0" TargetMode="External"/><Relationship Id="rId805" Type="http://schemas.openxmlformats.org/officeDocument/2006/relationships/hyperlink" Target="https://pbs.twimg.com/ext_tw_video_thumb/1064994060551839745/pu/img/z-d4LAi9-rF_EBiG.jpg" TargetMode="External"/><Relationship Id="rId1435" Type="http://schemas.openxmlformats.org/officeDocument/2006/relationships/hyperlink" Target="http://pbs.twimg.com/profile_images/1050713730701582336/1me3RC0I_normal.jpg" TargetMode="External"/><Relationship Id="rId8048" Type="http://schemas.openxmlformats.org/officeDocument/2006/relationships/hyperlink" Target="https://twitter.com/aleee_d/status/1067231206239100928" TargetMode="External"/><Relationship Id="rId8462" Type="http://schemas.openxmlformats.org/officeDocument/2006/relationships/hyperlink" Target="https://twitter.com/takeheight/status/1065090573252485120" TargetMode="External"/><Relationship Id="rId9513" Type="http://schemas.openxmlformats.org/officeDocument/2006/relationships/hyperlink" Target="https://twitter.com/idepofficial/status/1067834778156785665" TargetMode="External"/><Relationship Id="rId2900" Type="http://schemas.openxmlformats.org/officeDocument/2006/relationships/hyperlink" Target="http://pbs.twimg.com/profile_images/1025780621136850944/fHZSC3QF_normal.jpg" TargetMode="External"/><Relationship Id="rId7064" Type="http://schemas.openxmlformats.org/officeDocument/2006/relationships/hyperlink" Target="https://twitter.com/beachyr0/status/1065314316130250753" TargetMode="External"/><Relationship Id="rId8115" Type="http://schemas.openxmlformats.org/officeDocument/2006/relationships/hyperlink" Target="https://twitter.com/cmccclimate/status/1065983052646625280" TargetMode="External"/><Relationship Id="rId10392" Type="http://schemas.openxmlformats.org/officeDocument/2006/relationships/hyperlink" Target="https://twitter.com/anna_lisamills/status/1067390005830696960" TargetMode="External"/><Relationship Id="rId1502" Type="http://schemas.openxmlformats.org/officeDocument/2006/relationships/hyperlink" Target="http://pbs.twimg.com/profile_images/1015329397929177088/9OR3sIzf_normal.jpg" TargetMode="External"/><Relationship Id="rId4658" Type="http://schemas.openxmlformats.org/officeDocument/2006/relationships/hyperlink" Target="http://pbs.twimg.com/profile_images/897544014773276672/jt7h1tIE_normal.jpg" TargetMode="External"/><Relationship Id="rId5709" Type="http://schemas.openxmlformats.org/officeDocument/2006/relationships/hyperlink" Target="http://pbs.twimg.com/profile_images/969896133895081984/v5IUNdpH_normal.jpg" TargetMode="External"/><Relationship Id="rId6080" Type="http://schemas.openxmlformats.org/officeDocument/2006/relationships/hyperlink" Target="https://twitter.com/didierdelmer/status/1064997759902801920" TargetMode="External"/><Relationship Id="rId7131" Type="http://schemas.openxmlformats.org/officeDocument/2006/relationships/hyperlink" Target="https://twitter.com/lithiumspot/status/1065345248682000385" TargetMode="External"/><Relationship Id="rId10045" Type="http://schemas.openxmlformats.org/officeDocument/2006/relationships/hyperlink" Target="https://twitter.com/gecoalition/status/1067061745674534912" TargetMode="External"/><Relationship Id="rId3674" Type="http://schemas.openxmlformats.org/officeDocument/2006/relationships/hyperlink" Target="http://pbs.twimg.com/profile_images/971389853156884480/wKqGfhrF_normal.jpg" TargetMode="External"/><Relationship Id="rId4725" Type="http://schemas.openxmlformats.org/officeDocument/2006/relationships/hyperlink" Target="http://pbs.twimg.com/profile_images/1006898345619513346/-MFXow9F_normal.jpg" TargetMode="External"/><Relationship Id="rId10112" Type="http://schemas.openxmlformats.org/officeDocument/2006/relationships/hyperlink" Target="https://twitter.com/boostfellowship/status/1064809777098825728" TargetMode="External"/><Relationship Id="rId595" Type="http://schemas.openxmlformats.org/officeDocument/2006/relationships/hyperlink" Target="https://www.international-climate-initiative.com/en/infotheque/publications/publications-detail/article/reserve_bank_of_fiji%27s_experience_with_financial_inclusion_and_climate_change/" TargetMode="External"/><Relationship Id="rId2276" Type="http://schemas.openxmlformats.org/officeDocument/2006/relationships/hyperlink" Target="https://pbs.twimg.com/media/DsisZ4rXQAEc46-.jpg" TargetMode="External"/><Relationship Id="rId2690" Type="http://schemas.openxmlformats.org/officeDocument/2006/relationships/hyperlink" Target="http://pbs.twimg.com/profile_images/442759716750368768/LXUAzFP4_normal.jpeg" TargetMode="External"/><Relationship Id="rId3327" Type="http://schemas.openxmlformats.org/officeDocument/2006/relationships/hyperlink" Target="http://pbs.twimg.com/profile_images/761649766145064960/TQUNsSb5_normal.jpg" TargetMode="External"/><Relationship Id="rId3741" Type="http://schemas.openxmlformats.org/officeDocument/2006/relationships/hyperlink" Target="http://pbs.twimg.com/profile_images/1018525196670722056/EyJoswzM_normal.jpg" TargetMode="External"/><Relationship Id="rId6897" Type="http://schemas.openxmlformats.org/officeDocument/2006/relationships/hyperlink" Target="https://twitter.com/socialchoices/status/1065250745237291008" TargetMode="External"/><Relationship Id="rId7948" Type="http://schemas.openxmlformats.org/officeDocument/2006/relationships/hyperlink" Target="https://twitter.com/m4r14p40l4/status/1067113815970590725" TargetMode="External"/><Relationship Id="rId248" Type="http://schemas.openxmlformats.org/officeDocument/2006/relationships/hyperlink" Target="https://twitter.com/WGEO_org/status/1067415618973036544" TargetMode="External"/><Relationship Id="rId662" Type="http://schemas.openxmlformats.org/officeDocument/2006/relationships/hyperlink" Target="https://pbs.twimg.com/media/DsoMT_DUUAA1ssv.jpg" TargetMode="External"/><Relationship Id="rId1292" Type="http://schemas.openxmlformats.org/officeDocument/2006/relationships/hyperlink" Target="http://pbs.twimg.com/profile_images/859020185415680001/zNfzoAYm_normal.jpg" TargetMode="External"/><Relationship Id="rId2343" Type="http://schemas.openxmlformats.org/officeDocument/2006/relationships/hyperlink" Target="http://pbs.twimg.com/profile_images/884650446513512448/-srkJ7sd_normal.jpg" TargetMode="External"/><Relationship Id="rId5499" Type="http://schemas.openxmlformats.org/officeDocument/2006/relationships/hyperlink" Target="http://pbs.twimg.com/profile_images/429341368570216448/KnLLzPFR_normal.png" TargetMode="External"/><Relationship Id="rId6964" Type="http://schemas.openxmlformats.org/officeDocument/2006/relationships/hyperlink" Target="https://twitter.com/jiwimc/status/1065288789319401473" TargetMode="External"/><Relationship Id="rId9370" Type="http://schemas.openxmlformats.org/officeDocument/2006/relationships/hyperlink" Target="https://twitter.com/madinamohamed/status/1067726935504109568" TargetMode="External"/><Relationship Id="rId315" Type="http://schemas.openxmlformats.org/officeDocument/2006/relationships/hyperlink" Target="https://twitter.com/NamitaWaikar/status/1067777506852438016" TargetMode="External"/><Relationship Id="rId2410" Type="http://schemas.openxmlformats.org/officeDocument/2006/relationships/hyperlink" Target="http://pbs.twimg.com/profile_images/976832774110883842/Av8YW5cV_normal.jpg" TargetMode="External"/><Relationship Id="rId5566" Type="http://schemas.openxmlformats.org/officeDocument/2006/relationships/hyperlink" Target="http://pbs.twimg.com/profile_images/656313453263638528/gyeXMOOe_normal.jpg" TargetMode="External"/><Relationship Id="rId6617" Type="http://schemas.openxmlformats.org/officeDocument/2006/relationships/hyperlink" Target="https://twitter.com/michaelpurvis64/status/1065202153675870208" TargetMode="External"/><Relationship Id="rId9023" Type="http://schemas.openxmlformats.org/officeDocument/2006/relationships/hyperlink" Target="https://twitter.com/sureshrajaman19/status/1067664649980497920" TargetMode="External"/><Relationship Id="rId1012" Type="http://schemas.openxmlformats.org/officeDocument/2006/relationships/hyperlink" Target="https://pbs.twimg.com/media/DtHPcFAXQAA71lb.jpg" TargetMode="External"/><Relationship Id="rId4168" Type="http://schemas.openxmlformats.org/officeDocument/2006/relationships/hyperlink" Target="http://pbs.twimg.com/profile_images/954138186082672647/gHzAnqPU_normal.jpg" TargetMode="External"/><Relationship Id="rId5219" Type="http://schemas.openxmlformats.org/officeDocument/2006/relationships/hyperlink" Target="https://pbs.twimg.com/media/Ds7DS0sWsAAH_J9.jpg" TargetMode="External"/><Relationship Id="rId5980" Type="http://schemas.openxmlformats.org/officeDocument/2006/relationships/hyperlink" Target="https://twitter.com/worldgreenfound/status/1064994996321947648" TargetMode="External"/><Relationship Id="rId3184" Type="http://schemas.openxmlformats.org/officeDocument/2006/relationships/hyperlink" Target="http://pbs.twimg.com/profile_images/884734269008097280/5ZnZ4qWd_normal.jpg" TargetMode="External"/><Relationship Id="rId4235" Type="http://schemas.openxmlformats.org/officeDocument/2006/relationships/hyperlink" Target="http://pbs.twimg.com/profile_images/945865206135128064/VIrbfsiX_normal.jpg" TargetMode="External"/><Relationship Id="rId4582" Type="http://schemas.openxmlformats.org/officeDocument/2006/relationships/hyperlink" Target="http://pbs.twimg.com/profile_images/876209484020015104/KxCgH4dW_normal.jpg" TargetMode="External"/><Relationship Id="rId5633" Type="http://schemas.openxmlformats.org/officeDocument/2006/relationships/hyperlink" Target="http://pbs.twimg.com/profile_images/510189353327267840/TCXUTxr7_normal.jpeg" TargetMode="External"/><Relationship Id="rId8789" Type="http://schemas.openxmlformats.org/officeDocument/2006/relationships/hyperlink" Target="https://twitter.com/jgrobicki/status/1065197772696158208" TargetMode="External"/><Relationship Id="rId1829" Type="http://schemas.openxmlformats.org/officeDocument/2006/relationships/hyperlink" Target="http://pbs.twimg.com/profile_images/970436054053466112/9YLrZyMd_normal.jpg" TargetMode="External"/><Relationship Id="rId5700" Type="http://schemas.openxmlformats.org/officeDocument/2006/relationships/hyperlink" Target="http://pbs.twimg.com/profile_images/969896133895081984/v5IUNdpH_normal.jpg" TargetMode="External"/><Relationship Id="rId8856" Type="http://schemas.openxmlformats.org/officeDocument/2006/relationships/hyperlink" Target="https://twitter.com/jgrobicki/status/1065197772696158208" TargetMode="External"/><Relationship Id="rId9907" Type="http://schemas.openxmlformats.org/officeDocument/2006/relationships/hyperlink" Target="https://twitter.com/greenbuildingwi/status/1068162933316829186" TargetMode="External"/><Relationship Id="rId3251" Type="http://schemas.openxmlformats.org/officeDocument/2006/relationships/hyperlink" Target="http://pbs.twimg.com/profile_images/1045407164074848256/At33wnsm_normal.jpg" TargetMode="External"/><Relationship Id="rId4302" Type="http://schemas.openxmlformats.org/officeDocument/2006/relationships/hyperlink" Target="http://pbs.twimg.com/profile_images/755005570348879872/X5E1F0EN_normal.jpg" TargetMode="External"/><Relationship Id="rId7458" Type="http://schemas.openxmlformats.org/officeDocument/2006/relationships/hyperlink" Target="https://twitter.com/valpinna/status/1065668466890416128" TargetMode="External"/><Relationship Id="rId7872" Type="http://schemas.openxmlformats.org/officeDocument/2006/relationships/hyperlink" Target="https://twitter.com/ilgreenbuilding/status/1066363572131893248" TargetMode="External"/><Relationship Id="rId8509" Type="http://schemas.openxmlformats.org/officeDocument/2006/relationships/hyperlink" Target="https://twitter.com/adamsfrt11/status/1065090181722705921" TargetMode="External"/><Relationship Id="rId8923" Type="http://schemas.openxmlformats.org/officeDocument/2006/relationships/hyperlink" Target="https://twitter.com/hanslak/status/1065000936026906625" TargetMode="External"/><Relationship Id="rId10439" Type="http://schemas.openxmlformats.org/officeDocument/2006/relationships/hyperlink" Target="https://twitter.com/mancunianspring/status/1067713987142451205" TargetMode="External"/><Relationship Id="rId172" Type="http://schemas.openxmlformats.org/officeDocument/2006/relationships/hyperlink" Target="https://buff.ly/2xSWWO0" TargetMode="External"/><Relationship Id="rId6474" Type="http://schemas.openxmlformats.org/officeDocument/2006/relationships/hyperlink" Target="https://twitter.com/pflab/status/1065105182244159488" TargetMode="External"/><Relationship Id="rId7525" Type="http://schemas.openxmlformats.org/officeDocument/2006/relationships/hyperlink" Target="https://twitter.com/banderatinashe/status/1065889386271780864" TargetMode="External"/><Relationship Id="rId989" Type="http://schemas.openxmlformats.org/officeDocument/2006/relationships/hyperlink" Target="https://pbs.twimg.com/media/Ds7RqPaXoAAzfLt.jpg" TargetMode="External"/><Relationship Id="rId5076" Type="http://schemas.openxmlformats.org/officeDocument/2006/relationships/hyperlink" Target="http://pbs.twimg.com/profile_images/499266176912850944/zlEa5E5-_normal.jpeg" TargetMode="External"/><Relationship Id="rId5490" Type="http://schemas.openxmlformats.org/officeDocument/2006/relationships/hyperlink" Target="http://pbs.twimg.com/profile_images/862274223041073154/LizbNZ2z_normal.jpg" TargetMode="External"/><Relationship Id="rId6127" Type="http://schemas.openxmlformats.org/officeDocument/2006/relationships/hyperlink" Target="https://twitter.com/thelegalfound_/status/1064998206860419072" TargetMode="External"/><Relationship Id="rId6541" Type="http://schemas.openxmlformats.org/officeDocument/2006/relationships/hyperlink" Target="https://twitter.com/davidlavigno/status/1065186954180841472" TargetMode="External"/><Relationship Id="rId9697" Type="http://schemas.openxmlformats.org/officeDocument/2006/relationships/hyperlink" Target="https://twitter.com/giasilvestrini/status/1065989438562594816" TargetMode="External"/><Relationship Id="rId1686" Type="http://schemas.openxmlformats.org/officeDocument/2006/relationships/hyperlink" Target="http://pbs.twimg.com/profile_images/1020083728184377344/NtdvxJnD_normal.jpg" TargetMode="External"/><Relationship Id="rId4092" Type="http://schemas.openxmlformats.org/officeDocument/2006/relationships/hyperlink" Target="http://pbs.twimg.com/profile_images/853192397207072768/bRdmUOOp_normal.jpg" TargetMode="External"/><Relationship Id="rId5143" Type="http://schemas.openxmlformats.org/officeDocument/2006/relationships/hyperlink" Target="http://pbs.twimg.com/profile_images/1037300834038697984/YNgRrWJl_normal.jpg" TargetMode="External"/><Relationship Id="rId8299" Type="http://schemas.openxmlformats.org/officeDocument/2006/relationships/hyperlink" Target="https://twitter.com/autrement_votre/status/1064994759058571264" TargetMode="External"/><Relationship Id="rId1339" Type="http://schemas.openxmlformats.org/officeDocument/2006/relationships/hyperlink" Target="http://pbs.twimg.com/profile_images/453485567682936832/JGWv2bBE_normal.png" TargetMode="External"/><Relationship Id="rId2737" Type="http://schemas.openxmlformats.org/officeDocument/2006/relationships/hyperlink" Target="http://pbs.twimg.com/profile_images/3498461382/da2edc1d0057027b69d27e7ebd9697ef_normal.jpeg" TargetMode="External"/><Relationship Id="rId5210" Type="http://schemas.openxmlformats.org/officeDocument/2006/relationships/hyperlink" Target="http://pbs.twimg.com/profile_images/862018333184593921/d4mn1k7Y_normal.jpg" TargetMode="External"/><Relationship Id="rId8366" Type="http://schemas.openxmlformats.org/officeDocument/2006/relationships/hyperlink" Target="https://twitter.com/autrement_votre/status/1065140372081381376" TargetMode="External"/><Relationship Id="rId9764" Type="http://schemas.openxmlformats.org/officeDocument/2006/relationships/hyperlink" Target="https://twitter.com/balinteractive/status/1068081704869478400" TargetMode="External"/><Relationship Id="rId709" Type="http://schemas.openxmlformats.org/officeDocument/2006/relationships/hyperlink" Target="https://pbs.twimg.com/media/Ds8Bd9KWkAUfmJI.jpg" TargetMode="External"/><Relationship Id="rId1753" Type="http://schemas.openxmlformats.org/officeDocument/2006/relationships/hyperlink" Target="http://pbs.twimg.com/profile_images/633991237964533760/75uEz3QT_normal.jpg" TargetMode="External"/><Relationship Id="rId2804" Type="http://schemas.openxmlformats.org/officeDocument/2006/relationships/hyperlink" Target="http://pbs.twimg.com/profile_images/936639231405056000/prlE_Wsh_normal.jpg" TargetMode="External"/><Relationship Id="rId8019" Type="http://schemas.openxmlformats.org/officeDocument/2006/relationships/hyperlink" Target="https://twitter.com/nickfayn94/status/1067159491521773573" TargetMode="External"/><Relationship Id="rId8780" Type="http://schemas.openxmlformats.org/officeDocument/2006/relationships/hyperlink" Target="https://twitter.com/adamrogers2030/status/1065260637855645696" TargetMode="External"/><Relationship Id="rId9417" Type="http://schemas.openxmlformats.org/officeDocument/2006/relationships/hyperlink" Target="https://twitter.com/iemanet/status/1067748693762297856" TargetMode="External"/><Relationship Id="rId9831" Type="http://schemas.openxmlformats.org/officeDocument/2006/relationships/hyperlink" Target="https://twitter.com/finetouchcon/status/1066606375890026501" TargetMode="External"/><Relationship Id="rId10296" Type="http://schemas.openxmlformats.org/officeDocument/2006/relationships/hyperlink" Target="https://twitter.com/deepgreendesign/status/1068321017284706304" TargetMode="External"/><Relationship Id="rId45" Type="http://schemas.openxmlformats.org/officeDocument/2006/relationships/hyperlink" Target="https://www.avcesar.com/actu/id-26019/arnold-schwarzenegger-governator-temoigne-depuis-les-ruines-de-paradise.html" TargetMode="External"/><Relationship Id="rId1406" Type="http://schemas.openxmlformats.org/officeDocument/2006/relationships/hyperlink" Target="http://pbs.twimg.com/profile_images/1050713730701582336/1me3RC0I_normal.jpg" TargetMode="External"/><Relationship Id="rId1820" Type="http://schemas.openxmlformats.org/officeDocument/2006/relationships/hyperlink" Target="http://pbs.twimg.com/profile_images/1058835226678489088/kCGrxDrq_normal.jpg" TargetMode="External"/><Relationship Id="rId4976" Type="http://schemas.openxmlformats.org/officeDocument/2006/relationships/hyperlink" Target="http://pbs.twimg.com/profile_images/769617611202129920/VqG9Guzu_normal.jpg" TargetMode="External"/><Relationship Id="rId7382" Type="http://schemas.openxmlformats.org/officeDocument/2006/relationships/hyperlink" Target="https://twitter.com/brucehenderson2/status/1065656912178499585" TargetMode="External"/><Relationship Id="rId8433" Type="http://schemas.openxmlformats.org/officeDocument/2006/relationships/hyperlink" Target="https://twitter.com/takeheight/status/1065090573252485120" TargetMode="External"/><Relationship Id="rId10363" Type="http://schemas.openxmlformats.org/officeDocument/2006/relationships/hyperlink" Target="https://twitter.com/anna_lisamills/status/1067447188870045696" TargetMode="External"/><Relationship Id="rId3578" Type="http://schemas.openxmlformats.org/officeDocument/2006/relationships/hyperlink" Target="http://pbs.twimg.com/profile_images/1007344781050048512/tThzjCI__normal.jpg" TargetMode="External"/><Relationship Id="rId3992" Type="http://schemas.openxmlformats.org/officeDocument/2006/relationships/hyperlink" Target="http://pbs.twimg.com/profile_images/1434016259/mascaras20teatro1_normal.jpg" TargetMode="External"/><Relationship Id="rId4629" Type="http://schemas.openxmlformats.org/officeDocument/2006/relationships/hyperlink" Target="http://pbs.twimg.com/profile_images/2953250617/31cc5a6d8fb1dd4cc6d0f5a7f4d48a96_normal.jpeg" TargetMode="External"/><Relationship Id="rId7035" Type="http://schemas.openxmlformats.org/officeDocument/2006/relationships/hyperlink" Target="https://twitter.com/beachyr0/status/1065314316130250753" TargetMode="External"/><Relationship Id="rId8500" Type="http://schemas.openxmlformats.org/officeDocument/2006/relationships/hyperlink" Target="https://twitter.com/amazingchevvolt/status/1066647183896776704" TargetMode="External"/><Relationship Id="rId10016" Type="http://schemas.openxmlformats.org/officeDocument/2006/relationships/hyperlink" Target="https://twitter.com/ggkplatform/status/1067340787208335360" TargetMode="External"/><Relationship Id="rId10430" Type="http://schemas.openxmlformats.org/officeDocument/2006/relationships/hyperlink" Target="https://twitter.com/mancunianspring/status/1068103355162075136" TargetMode="External"/><Relationship Id="rId499" Type="http://schemas.openxmlformats.org/officeDocument/2006/relationships/hyperlink" Target="http://ggkp.org/ZwF" TargetMode="External"/><Relationship Id="rId2594" Type="http://schemas.openxmlformats.org/officeDocument/2006/relationships/hyperlink" Target="http://pbs.twimg.com/profile_images/625718504738717697/p2xxK8Ba_normal.jpg" TargetMode="External"/><Relationship Id="rId3645" Type="http://schemas.openxmlformats.org/officeDocument/2006/relationships/hyperlink" Target="http://pbs.twimg.com/profile_images/971389853156884480/wKqGfhrF_normal.jpg" TargetMode="External"/><Relationship Id="rId6051" Type="http://schemas.openxmlformats.org/officeDocument/2006/relationships/hyperlink" Target="https://twitter.com/worldproject_fd/status/1064996799742504960" TargetMode="External"/><Relationship Id="rId7102" Type="http://schemas.openxmlformats.org/officeDocument/2006/relationships/hyperlink" Target="https://twitter.com/lithiumspot/status/1065345248682000385" TargetMode="External"/><Relationship Id="rId566" Type="http://schemas.openxmlformats.org/officeDocument/2006/relationships/hyperlink" Target="https://www.eventbrite.co.uk/e/the-green-economy-developing-a-sustainable-business-get-up-and-go-tickets-52150897739?fbclid=IwAR3cidZm5ifgR25fgE_szpbEXn-ISLfYOM8m-8upZ98WMb-zdRzzV_PbdK8" TargetMode="External"/><Relationship Id="rId1196" Type="http://schemas.openxmlformats.org/officeDocument/2006/relationships/hyperlink" Target="http://pbs.twimg.com/profile_images/1062385427515166720/3nM9pwnU_normal.jpg" TargetMode="External"/><Relationship Id="rId2247" Type="http://schemas.openxmlformats.org/officeDocument/2006/relationships/hyperlink" Target="http://pbs.twimg.com/profile_images/987666378684620801/NfnjxnEp_normal.jpg" TargetMode="External"/><Relationship Id="rId9274" Type="http://schemas.openxmlformats.org/officeDocument/2006/relationships/hyperlink" Target="https://twitter.com/gratisita/status/1065550602128801792" TargetMode="External"/><Relationship Id="rId219" Type="http://schemas.openxmlformats.org/officeDocument/2006/relationships/hyperlink" Target="https://twitter.com/BaralHimlal/status/1065793448358244352" TargetMode="External"/><Relationship Id="rId633" Type="http://schemas.openxmlformats.org/officeDocument/2006/relationships/hyperlink" Target="https://pbs.twimg.com/media/DslP3nDWoAA1d67.jpg" TargetMode="External"/><Relationship Id="rId980" Type="http://schemas.openxmlformats.org/officeDocument/2006/relationships/hyperlink" Target="https://pbs.twimg.com/media/DssBR8DXcAAi8AM.jpg" TargetMode="External"/><Relationship Id="rId1263" Type="http://schemas.openxmlformats.org/officeDocument/2006/relationships/hyperlink" Target="http://pbs.twimg.com/profile_images/879261217625387008/GDZ4kEQf_normal.jpg" TargetMode="External"/><Relationship Id="rId2314" Type="http://schemas.openxmlformats.org/officeDocument/2006/relationships/hyperlink" Target="http://pbs.twimg.com/profile_images/884650446513512448/-srkJ7sd_normal.jpg" TargetMode="External"/><Relationship Id="rId2661" Type="http://schemas.openxmlformats.org/officeDocument/2006/relationships/hyperlink" Target="http://pbs.twimg.com/profile_images/442759716750368768/LXUAzFP4_normal.jpeg" TargetMode="External"/><Relationship Id="rId3712" Type="http://schemas.openxmlformats.org/officeDocument/2006/relationships/hyperlink" Target="http://pbs.twimg.com/profile_images/853192397207072768/bRdmUOOp_normal.jpg" TargetMode="External"/><Relationship Id="rId6868" Type="http://schemas.openxmlformats.org/officeDocument/2006/relationships/hyperlink" Target="https://twitter.com/sufiy/status/1065248727726768129" TargetMode="External"/><Relationship Id="rId7919" Type="http://schemas.openxmlformats.org/officeDocument/2006/relationships/hyperlink" Target="https://twitter.com/seed_sustdev/status/1064844205154058240" TargetMode="External"/><Relationship Id="rId8290" Type="http://schemas.openxmlformats.org/officeDocument/2006/relationships/hyperlink" Target="https://twitter.com/paige989/status/1067659660029759489" TargetMode="External"/><Relationship Id="rId9341" Type="http://schemas.openxmlformats.org/officeDocument/2006/relationships/hyperlink" Target="https://twitter.com/kanykeyo1/status/1067721819246026753" TargetMode="External"/><Relationship Id="rId5884" Type="http://schemas.openxmlformats.org/officeDocument/2006/relationships/hyperlink" Target="https://twitter.com/grimwarren/status/1064911358414737408" TargetMode="External"/><Relationship Id="rId6935" Type="http://schemas.openxmlformats.org/officeDocument/2006/relationships/hyperlink" Target="https://twitter.com/corradotopi/status/1065281999101935616" TargetMode="External"/><Relationship Id="rId700" Type="http://schemas.openxmlformats.org/officeDocument/2006/relationships/hyperlink" Target="https://pbs.twimg.com/media/Ds6-oL5WkAAs82K.jpg" TargetMode="External"/><Relationship Id="rId1330" Type="http://schemas.openxmlformats.org/officeDocument/2006/relationships/hyperlink" Target="http://pbs.twimg.com/profile_images/453485567682936832/JGWv2bBE_normal.png" TargetMode="External"/><Relationship Id="rId3088" Type="http://schemas.openxmlformats.org/officeDocument/2006/relationships/hyperlink" Target="http://pbs.twimg.com/profile_images/737211082511679488/aJVPWfRD_normal.jpg" TargetMode="External"/><Relationship Id="rId4486" Type="http://schemas.openxmlformats.org/officeDocument/2006/relationships/hyperlink" Target="http://pbs.twimg.com/profile_images/823935181396606976/YByDXXGV_normal.jpg" TargetMode="External"/><Relationship Id="rId5537" Type="http://schemas.openxmlformats.org/officeDocument/2006/relationships/hyperlink" Target="http://pbs.twimg.com/profile_images/786122831901892608/VN-JIX7b_normal.jpg" TargetMode="External"/><Relationship Id="rId5951" Type="http://schemas.openxmlformats.org/officeDocument/2006/relationships/hyperlink" Target="https://twitter.com/mushongatinashe/status/1064960495646593024" TargetMode="External"/><Relationship Id="rId4139" Type="http://schemas.openxmlformats.org/officeDocument/2006/relationships/hyperlink" Target="http://pbs.twimg.com/profile_images/755005570348879872/X5E1F0EN_normal.jpg" TargetMode="External"/><Relationship Id="rId4553" Type="http://schemas.openxmlformats.org/officeDocument/2006/relationships/hyperlink" Target="http://pbs.twimg.com/profile_images/1005736811996512256/vegfkt3X_normal.jpg" TargetMode="External"/><Relationship Id="rId5604" Type="http://schemas.openxmlformats.org/officeDocument/2006/relationships/hyperlink" Target="http://pbs.twimg.com/profile_images/1008461960403456000/Iel4ziCT_normal.jpg" TargetMode="External"/><Relationship Id="rId8010" Type="http://schemas.openxmlformats.org/officeDocument/2006/relationships/hyperlink" Target="https://twitter.com/mogreenbuilding/status/1067136916926140420" TargetMode="External"/><Relationship Id="rId3155" Type="http://schemas.openxmlformats.org/officeDocument/2006/relationships/hyperlink" Target="http://abs.twimg.com/sticky/default_profile_images/default_profile_normal.png" TargetMode="External"/><Relationship Id="rId4206" Type="http://schemas.openxmlformats.org/officeDocument/2006/relationships/hyperlink" Target="http://pbs.twimg.com/profile_images/1007344781050048512/tThzjCI__normal.jpg" TargetMode="External"/><Relationship Id="rId4620" Type="http://schemas.openxmlformats.org/officeDocument/2006/relationships/hyperlink" Target="http://pbs.twimg.com/profile_images/1014070297966923776/C7BbqLfJ_normal.jpg" TargetMode="External"/><Relationship Id="rId7776" Type="http://schemas.openxmlformats.org/officeDocument/2006/relationships/hyperlink" Target="https://twitter.com/swcorpperlis/status/1066897082374512641" TargetMode="External"/><Relationship Id="rId8827" Type="http://schemas.openxmlformats.org/officeDocument/2006/relationships/hyperlink" Target="https://twitter.com/tradomglobal/status/1065661509848743943" TargetMode="External"/><Relationship Id="rId490" Type="http://schemas.openxmlformats.org/officeDocument/2006/relationships/hyperlink" Target="http://ggkp.org/ZwF" TargetMode="External"/><Relationship Id="rId2171" Type="http://schemas.openxmlformats.org/officeDocument/2006/relationships/hyperlink" Target="http://pbs.twimg.com/profile_images/823548309839089664/PURv3du5_normal.jpg" TargetMode="External"/><Relationship Id="rId3222" Type="http://schemas.openxmlformats.org/officeDocument/2006/relationships/hyperlink" Target="http://pbs.twimg.com/profile_images/1033030083739615232/mv_Yp-Ha_normal.jpg" TargetMode="External"/><Relationship Id="rId6378" Type="http://schemas.openxmlformats.org/officeDocument/2006/relationships/hyperlink" Target="https://twitter.com/greenstorm2030/status/1065103768851746816" TargetMode="External"/><Relationship Id="rId7429" Type="http://schemas.openxmlformats.org/officeDocument/2006/relationships/hyperlink" Target="https://twitter.com/transforma_uy/status/1065614536206626816" TargetMode="External"/><Relationship Id="rId143" Type="http://schemas.openxmlformats.org/officeDocument/2006/relationships/hyperlink" Target="https://buff.ly/2xSWWO0" TargetMode="External"/><Relationship Id="rId5394" Type="http://schemas.openxmlformats.org/officeDocument/2006/relationships/hyperlink" Target="http://pbs.twimg.com/profile_images/757649822740611073/CV_3K6GO_normal.jpg" TargetMode="External"/><Relationship Id="rId6445" Type="http://schemas.openxmlformats.org/officeDocument/2006/relationships/hyperlink" Target="https://twitter.com/pflab/status/1065105182244159488" TargetMode="External"/><Relationship Id="rId6792" Type="http://schemas.openxmlformats.org/officeDocument/2006/relationships/hyperlink" Target="https://twitter.com/clearfife/status/1065248412675780609" TargetMode="External"/><Relationship Id="rId7843" Type="http://schemas.openxmlformats.org/officeDocument/2006/relationships/hyperlink" Target="https://twitter.com/dovergirl95/status/1067060052677324800" TargetMode="External"/><Relationship Id="rId9" Type="http://schemas.openxmlformats.org/officeDocument/2006/relationships/hyperlink" Target="https://buff.ly/2xSWWO0" TargetMode="External"/><Relationship Id="rId210" Type="http://schemas.openxmlformats.org/officeDocument/2006/relationships/hyperlink" Target="https://lnkd.in/eHeQyxs" TargetMode="External"/><Relationship Id="rId2988" Type="http://schemas.openxmlformats.org/officeDocument/2006/relationships/hyperlink" Target="http://pbs.twimg.com/profile_images/877140078480502784/X27fWq7r_normal.jpg" TargetMode="External"/><Relationship Id="rId5047" Type="http://schemas.openxmlformats.org/officeDocument/2006/relationships/hyperlink" Target="http://pbs.twimg.com/profile_images/1216366098/Picture_007_normal.jpg" TargetMode="External"/><Relationship Id="rId7910" Type="http://schemas.openxmlformats.org/officeDocument/2006/relationships/hyperlink" Target="https://twitter.com/nwabuisiaku/status/1067080051148107776" TargetMode="External"/><Relationship Id="rId5461" Type="http://schemas.openxmlformats.org/officeDocument/2006/relationships/hyperlink" Target="http://pbs.twimg.com/profile_images/555289211025522689/MkZqVmNb_normal.jpeg" TargetMode="External"/><Relationship Id="rId6512" Type="http://schemas.openxmlformats.org/officeDocument/2006/relationships/hyperlink" Target="https://twitter.com/davidlavigno/status/1065186954180841472" TargetMode="External"/><Relationship Id="rId9668" Type="http://schemas.openxmlformats.org/officeDocument/2006/relationships/hyperlink" Target="https://twitter.com/chislettshakeup/status/1067123251229396993" TargetMode="External"/><Relationship Id="rId1657" Type="http://schemas.openxmlformats.org/officeDocument/2006/relationships/hyperlink" Target="http://pbs.twimg.com/profile_images/634286061691121664/Y6ltNhbk_normal.png" TargetMode="External"/><Relationship Id="rId2708" Type="http://schemas.openxmlformats.org/officeDocument/2006/relationships/hyperlink" Target="http://pbs.twimg.com/profile_images/910851469217292289/K8u9JLXy_normal.jpg" TargetMode="External"/><Relationship Id="rId4063" Type="http://schemas.openxmlformats.org/officeDocument/2006/relationships/hyperlink" Target="http://pbs.twimg.com/profile_images/2418963454/whcsamzdrkytcaoapla1_normal.jpeg" TargetMode="External"/><Relationship Id="rId5114" Type="http://schemas.openxmlformats.org/officeDocument/2006/relationships/hyperlink" Target="http://pbs.twimg.com/profile_images/1064759710170193925/Q_JQcb3N_normal.jpg" TargetMode="External"/><Relationship Id="rId8684" Type="http://schemas.openxmlformats.org/officeDocument/2006/relationships/hyperlink" Target="https://twitter.com/luribea68/status/1064996560344440842" TargetMode="External"/><Relationship Id="rId9735" Type="http://schemas.openxmlformats.org/officeDocument/2006/relationships/hyperlink" Target="https://twitter.com/gogreenr12/status/1068010255987040256" TargetMode="External"/><Relationship Id="rId1724" Type="http://schemas.openxmlformats.org/officeDocument/2006/relationships/hyperlink" Target="http://pbs.twimg.com/profile_images/633991237964533760/75uEz3QT_normal.jpg" TargetMode="External"/><Relationship Id="rId4130" Type="http://schemas.openxmlformats.org/officeDocument/2006/relationships/hyperlink" Target="http://pbs.twimg.com/profile_images/954803787969060866/BTtHOKHV_normal.jpg" TargetMode="External"/><Relationship Id="rId7286" Type="http://schemas.openxmlformats.org/officeDocument/2006/relationships/hyperlink" Target="https://twitter.com/anneodmatthews/status/1065543787429146624" TargetMode="External"/><Relationship Id="rId8337" Type="http://schemas.openxmlformats.org/officeDocument/2006/relationships/hyperlink" Target="https://twitter.com/autrement_votre/status/1064994759058571264" TargetMode="External"/><Relationship Id="rId8751" Type="http://schemas.openxmlformats.org/officeDocument/2006/relationships/hyperlink" Target="https://twitter.com/sureshrajaman19/status/1067664649980497920" TargetMode="External"/><Relationship Id="rId9802" Type="http://schemas.openxmlformats.org/officeDocument/2006/relationships/hyperlink" Target="https://twitter.com/okothkenneth/status/1067699615523381248" TargetMode="External"/><Relationship Id="rId10267" Type="http://schemas.openxmlformats.org/officeDocument/2006/relationships/hyperlink" Target="https://twitter.com/ggkplatform/status/1067006137466347520" TargetMode="External"/><Relationship Id="rId16" Type="http://schemas.openxmlformats.org/officeDocument/2006/relationships/hyperlink" Target="https://twitter.com/HananyaNaftali/status/1064805778295525376" TargetMode="External"/><Relationship Id="rId3896" Type="http://schemas.openxmlformats.org/officeDocument/2006/relationships/hyperlink" Target="http://pbs.twimg.com/profile_images/755005570348879872/X5E1F0EN_normal.jpg" TargetMode="External"/><Relationship Id="rId7353" Type="http://schemas.openxmlformats.org/officeDocument/2006/relationships/hyperlink" Target="https://twitter.com/cogreenbuilding/status/1065651543041552384" TargetMode="External"/><Relationship Id="rId8404" Type="http://schemas.openxmlformats.org/officeDocument/2006/relationships/hyperlink" Target="https://twitter.com/tradomglobal/status/1065661509848743943" TargetMode="External"/><Relationship Id="rId2498" Type="http://schemas.openxmlformats.org/officeDocument/2006/relationships/hyperlink" Target="http://pbs.twimg.com/profile_images/982037329949876224/3aVk_68W_normal.jpg" TargetMode="External"/><Relationship Id="rId3549" Type="http://schemas.openxmlformats.org/officeDocument/2006/relationships/hyperlink" Target="http://pbs.twimg.com/profile_images/422835911416487936/V5tGWAmZ_normal.jpeg" TargetMode="External"/><Relationship Id="rId4947" Type="http://schemas.openxmlformats.org/officeDocument/2006/relationships/hyperlink" Target="http://pbs.twimg.com/profile_images/973662800126988288/GM2ohVbh_normal.jpg" TargetMode="External"/><Relationship Id="rId7006" Type="http://schemas.openxmlformats.org/officeDocument/2006/relationships/hyperlink" Target="https://twitter.com/muzvare5/status/1065149732337737728" TargetMode="External"/><Relationship Id="rId7420" Type="http://schemas.openxmlformats.org/officeDocument/2006/relationships/hyperlink" Target="https://twitter.com/transforma_uy/status/1065614536206626816" TargetMode="External"/><Relationship Id="rId10334" Type="http://schemas.openxmlformats.org/officeDocument/2006/relationships/hyperlink" Target="https://twitter.com/iloharare/status/1068167353232474112" TargetMode="External"/><Relationship Id="rId3963" Type="http://schemas.openxmlformats.org/officeDocument/2006/relationships/hyperlink" Target="http://pbs.twimg.com/profile_images/1434016259/mascaras20teatro1_normal.jpg" TargetMode="External"/><Relationship Id="rId6022" Type="http://schemas.openxmlformats.org/officeDocument/2006/relationships/hyperlink" Target="https://twitter.com/worldproject_fd/status/1064996799742504960" TargetMode="External"/><Relationship Id="rId9178" Type="http://schemas.openxmlformats.org/officeDocument/2006/relationships/hyperlink" Target="https://twitter.com/amazingchevvolt/status/1066647183896776704" TargetMode="External"/><Relationship Id="rId10401" Type="http://schemas.openxmlformats.org/officeDocument/2006/relationships/hyperlink" Target="https://twitter.com/jenclairrobson/status/1067057101527228417" TargetMode="External"/><Relationship Id="rId884" Type="http://schemas.openxmlformats.org/officeDocument/2006/relationships/hyperlink" Target="https://pbs.twimg.com/media/DsmJ5A5XQAAmtKi.jpg" TargetMode="External"/><Relationship Id="rId2565" Type="http://schemas.openxmlformats.org/officeDocument/2006/relationships/hyperlink" Target="http://pbs.twimg.com/profile_images/1063551283594973184/gwT84B2Z_normal.jpg" TargetMode="External"/><Relationship Id="rId3616" Type="http://schemas.openxmlformats.org/officeDocument/2006/relationships/hyperlink" Target="https://pbs.twimg.com/ext_tw_video_thumb/1064994060551839745/pu/img/z-d4LAi9-rF_EBiG.jpg" TargetMode="External"/><Relationship Id="rId8194" Type="http://schemas.openxmlformats.org/officeDocument/2006/relationships/hyperlink" Target="https://twitter.com/luis_trevino/status/1067447909640269829" TargetMode="External"/><Relationship Id="rId9592" Type="http://schemas.openxmlformats.org/officeDocument/2006/relationships/hyperlink" Target="https://twitter.com/climateactionne/status/1065469943846764544" TargetMode="External"/><Relationship Id="rId537" Type="http://schemas.openxmlformats.org/officeDocument/2006/relationships/hyperlink" Target="https://goo.gl/sBHa3q" TargetMode="External"/><Relationship Id="rId951" Type="http://schemas.openxmlformats.org/officeDocument/2006/relationships/hyperlink" Target="https://pbs.twimg.com/media/DtFzRbZXgAAP7p-.jpg" TargetMode="External"/><Relationship Id="rId1167" Type="http://schemas.openxmlformats.org/officeDocument/2006/relationships/hyperlink" Target="http://pbs.twimg.com/profile_images/916648140475912192/rxdJrzjh_normal.jpg" TargetMode="External"/><Relationship Id="rId1581" Type="http://schemas.openxmlformats.org/officeDocument/2006/relationships/hyperlink" Target="http://pbs.twimg.com/profile_images/1061354201358442498/yIgEhPXI_normal.jpg" TargetMode="External"/><Relationship Id="rId2218" Type="http://schemas.openxmlformats.org/officeDocument/2006/relationships/hyperlink" Target="http://pbs.twimg.com/profile_images/1050765056437309441/NNv1btZ-_normal.jpg" TargetMode="External"/><Relationship Id="rId2632" Type="http://schemas.openxmlformats.org/officeDocument/2006/relationships/hyperlink" Target="http://pbs.twimg.com/profile_images/714186667263963136/znRQIOlp_normal.jpg" TargetMode="External"/><Relationship Id="rId5788" Type="http://schemas.openxmlformats.org/officeDocument/2006/relationships/hyperlink" Target="https://twitter.com/tommdeluca/status/1064856372867674112" TargetMode="External"/><Relationship Id="rId6839" Type="http://schemas.openxmlformats.org/officeDocument/2006/relationships/hyperlink" Target="https://twitter.com/sufiy/status/1065248727726768129" TargetMode="External"/><Relationship Id="rId9245" Type="http://schemas.openxmlformats.org/officeDocument/2006/relationships/hyperlink" Target="https://twitter.com/gevvc/status/1064922225550213123" TargetMode="External"/><Relationship Id="rId604" Type="http://schemas.openxmlformats.org/officeDocument/2006/relationships/hyperlink" Target="https://pbs.twimg.com/media/Dsc-3NjXgAEx5S2.jpg" TargetMode="External"/><Relationship Id="rId1234" Type="http://schemas.openxmlformats.org/officeDocument/2006/relationships/hyperlink" Target="http://pbs.twimg.com/profile_images/769148622286053376/3te5RXpN_normal.jpg" TargetMode="External"/><Relationship Id="rId5855" Type="http://schemas.openxmlformats.org/officeDocument/2006/relationships/hyperlink" Target="https://twitter.com/d4social/status/1064895867054956545" TargetMode="External"/><Relationship Id="rId6906" Type="http://schemas.openxmlformats.org/officeDocument/2006/relationships/hyperlink" Target="https://twitter.com/socialchoices/status/1065250745237291008" TargetMode="External"/><Relationship Id="rId8261" Type="http://schemas.openxmlformats.org/officeDocument/2006/relationships/hyperlink" Target="https://twitter.com/carseri/status/1067559111896834049" TargetMode="External"/><Relationship Id="rId9312" Type="http://schemas.openxmlformats.org/officeDocument/2006/relationships/hyperlink" Target="https://twitter.com/kanykeyo1/status/1066299066861137920" TargetMode="External"/><Relationship Id="rId10191" Type="http://schemas.openxmlformats.org/officeDocument/2006/relationships/hyperlink" Target="https://twitter.com/karl_caco/status/1068240108363616257" TargetMode="External"/><Relationship Id="rId1301" Type="http://schemas.openxmlformats.org/officeDocument/2006/relationships/hyperlink" Target="http://pbs.twimg.com/profile_images/453485567682936832/JGWv2bBE_normal.png" TargetMode="External"/><Relationship Id="rId4457" Type="http://schemas.openxmlformats.org/officeDocument/2006/relationships/hyperlink" Target="http://pbs.twimg.com/profile_images/1708625808/Motor_City_Volt_normal.jpg" TargetMode="External"/><Relationship Id="rId5508" Type="http://schemas.openxmlformats.org/officeDocument/2006/relationships/hyperlink" Target="http://pbs.twimg.com/profile_images/771129956546019328/TCNdZaj5_normal.jpg" TargetMode="External"/><Relationship Id="rId3059" Type="http://schemas.openxmlformats.org/officeDocument/2006/relationships/hyperlink" Target="http://pbs.twimg.com/profile_images/1003092385558138880/MEXD0-9p_normal.jpg" TargetMode="External"/><Relationship Id="rId3473" Type="http://schemas.openxmlformats.org/officeDocument/2006/relationships/hyperlink" Target="http://pbs.twimg.com/profile_images/990136475441287168/701D5cOw_normal.jpg" TargetMode="External"/><Relationship Id="rId4524" Type="http://schemas.openxmlformats.org/officeDocument/2006/relationships/hyperlink" Target="http://pbs.twimg.com/profile_images/1067276621441204225/dz2zajtH_normal.jpg" TargetMode="External"/><Relationship Id="rId4871" Type="http://schemas.openxmlformats.org/officeDocument/2006/relationships/hyperlink" Target="http://pbs.twimg.com/profile_images/1047086977974226945/SMZplZd8_normal.jpg" TargetMode="External"/><Relationship Id="rId5922" Type="http://schemas.openxmlformats.org/officeDocument/2006/relationships/hyperlink" Target="https://twitter.com/cccrdg/status/1064918291653767169" TargetMode="External"/><Relationship Id="rId394" Type="http://schemas.openxmlformats.org/officeDocument/2006/relationships/hyperlink" Target="https://twitter.com/lopwilnik/status/1066845641245114369" TargetMode="External"/><Relationship Id="rId2075" Type="http://schemas.openxmlformats.org/officeDocument/2006/relationships/hyperlink" Target="http://pbs.twimg.com/profile_images/1026810662964654081/k_fZ3hL1_normal.jpg" TargetMode="External"/><Relationship Id="rId3126" Type="http://schemas.openxmlformats.org/officeDocument/2006/relationships/hyperlink" Target="http://pbs.twimg.com/profile_images/414434935152201728/1C81zMIt_normal.jpeg" TargetMode="External"/><Relationship Id="rId1091" Type="http://schemas.openxmlformats.org/officeDocument/2006/relationships/hyperlink" Target="http://pbs.twimg.com/profile_images/1025033650709127169/7NjS6Yes_normal.jpg" TargetMode="External"/><Relationship Id="rId3540" Type="http://schemas.openxmlformats.org/officeDocument/2006/relationships/hyperlink" Target="https://pbs.twimg.com/media/DtC5cKbWoAEMe_5.jpg" TargetMode="External"/><Relationship Id="rId5298" Type="http://schemas.openxmlformats.org/officeDocument/2006/relationships/hyperlink" Target="https://pbs.twimg.com/media/Ds6oC7MW0AIQhDE.jpg" TargetMode="External"/><Relationship Id="rId6696" Type="http://schemas.openxmlformats.org/officeDocument/2006/relationships/hyperlink" Target="https://twitter.com/gerardopardotar/status/1065248106525143045" TargetMode="External"/><Relationship Id="rId7747" Type="http://schemas.openxmlformats.org/officeDocument/2006/relationships/hyperlink" Target="https://twitter.com/ecoliving_it/status/1020277151306846208" TargetMode="External"/><Relationship Id="rId114" Type="http://schemas.openxmlformats.org/officeDocument/2006/relationships/hyperlink" Target="https://twitter.com/business/status/1066494940094570496" TargetMode="External"/><Relationship Id="rId461" Type="http://schemas.openxmlformats.org/officeDocument/2006/relationships/hyperlink" Target="http://ggkp.org/ZwF" TargetMode="External"/><Relationship Id="rId2142" Type="http://schemas.openxmlformats.org/officeDocument/2006/relationships/hyperlink" Target="http://pbs.twimg.com/profile_images/292857657/GreenGrowth_normal.jpg" TargetMode="External"/><Relationship Id="rId6349" Type="http://schemas.openxmlformats.org/officeDocument/2006/relationships/hyperlink" Target="https://twitter.com/postnormalera/status/1065097922394632193" TargetMode="External"/><Relationship Id="rId6763" Type="http://schemas.openxmlformats.org/officeDocument/2006/relationships/hyperlink" Target="https://twitter.com/kathleenbrenne1/status/1065248334846164992" TargetMode="External"/><Relationship Id="rId7814" Type="http://schemas.openxmlformats.org/officeDocument/2006/relationships/hyperlink" Target="https://twitter.com/jerrydeking/status/1067008895271477249" TargetMode="External"/><Relationship Id="rId2959" Type="http://schemas.openxmlformats.org/officeDocument/2006/relationships/hyperlink" Target="http://pbs.twimg.com/profile_images/1002981566438625280/rppIHRrv_normal.jpg" TargetMode="External"/><Relationship Id="rId5365" Type="http://schemas.openxmlformats.org/officeDocument/2006/relationships/hyperlink" Target="http://pbs.twimg.com/profile_images/558735957185138689/sxuhG56n_normal.jpeg" TargetMode="External"/><Relationship Id="rId6416" Type="http://schemas.openxmlformats.org/officeDocument/2006/relationships/hyperlink" Target="https://twitter.com/greenstorm2030/status/1065103768851746816" TargetMode="External"/><Relationship Id="rId6830" Type="http://schemas.openxmlformats.org/officeDocument/2006/relationships/hyperlink" Target="https://twitter.com/sufiy/status/1065248727726768129" TargetMode="External"/><Relationship Id="rId9986" Type="http://schemas.openxmlformats.org/officeDocument/2006/relationships/hyperlink" Target="https://twitter.com/ggkplatform/status/1065981353840336897" TargetMode="External"/><Relationship Id="rId4381" Type="http://schemas.openxmlformats.org/officeDocument/2006/relationships/hyperlink" Target="http://pbs.twimg.com/profile_images/755005570348879872/X5E1F0EN_normal.jpg" TargetMode="External"/><Relationship Id="rId5018" Type="http://schemas.openxmlformats.org/officeDocument/2006/relationships/hyperlink" Target="https://pbs.twimg.com/media/Dsvoug7U0AIdi-9.jpg" TargetMode="External"/><Relationship Id="rId5432" Type="http://schemas.openxmlformats.org/officeDocument/2006/relationships/hyperlink" Target="https://pbs.twimg.com/media/DsrDM6MWsAE7qpm.jpg" TargetMode="External"/><Relationship Id="rId8588" Type="http://schemas.openxmlformats.org/officeDocument/2006/relationships/hyperlink" Target="https://twitter.com/hulotteam/status/1064995520576462848" TargetMode="External"/><Relationship Id="rId9639" Type="http://schemas.openxmlformats.org/officeDocument/2006/relationships/hyperlink" Target="https://twitter.com/doraakolo/status/1067853536258609154" TargetMode="External"/><Relationship Id="rId1628" Type="http://schemas.openxmlformats.org/officeDocument/2006/relationships/hyperlink" Target="http://pbs.twimg.com/profile_images/634286061691121664/Y6ltNhbk_normal.png" TargetMode="External"/><Relationship Id="rId1975" Type="http://schemas.openxmlformats.org/officeDocument/2006/relationships/hyperlink" Target="http://pbs.twimg.com/profile_images/985941941849415689/P8e1rsi-_normal.jpg" TargetMode="External"/><Relationship Id="rId4034" Type="http://schemas.openxmlformats.org/officeDocument/2006/relationships/hyperlink" Target="http://pbs.twimg.com/profile_images/1708625808/Motor_City_Volt_normal.jpg" TargetMode="External"/><Relationship Id="rId8655" Type="http://schemas.openxmlformats.org/officeDocument/2006/relationships/hyperlink" Target="https://twitter.com/itsmypresident/status/1064995924336873478" TargetMode="External"/><Relationship Id="rId3050" Type="http://schemas.openxmlformats.org/officeDocument/2006/relationships/hyperlink" Target="http://pbs.twimg.com/profile_images/2911274626/6532d15c607b7e2d6b274946433ba6bb_normal.jpeg" TargetMode="External"/><Relationship Id="rId4101" Type="http://schemas.openxmlformats.org/officeDocument/2006/relationships/hyperlink" Target="http://pbs.twimg.com/profile_images/954803787969060866/BTtHOKHV_normal.jpg" TargetMode="External"/><Relationship Id="rId7257" Type="http://schemas.openxmlformats.org/officeDocument/2006/relationships/hyperlink" Target="https://twitter.com/tafadzwamurungu/status/1065536533376237568" TargetMode="External"/><Relationship Id="rId8308" Type="http://schemas.openxmlformats.org/officeDocument/2006/relationships/hyperlink" Target="https://twitter.com/autrement_votre/status/1064994759058571264" TargetMode="External"/><Relationship Id="rId9706" Type="http://schemas.openxmlformats.org/officeDocument/2006/relationships/hyperlink" Target="https://twitter.com/jacopogiliberto/status/1065991077948207105" TargetMode="External"/><Relationship Id="rId7671" Type="http://schemas.openxmlformats.org/officeDocument/2006/relationships/hyperlink" Target="https://twitter.com/naniksinghc/status/1066313761823354880" TargetMode="External"/><Relationship Id="rId8722" Type="http://schemas.openxmlformats.org/officeDocument/2006/relationships/hyperlink" Target="https://twitter.com/jlazaro/status/1065150868285198336" TargetMode="External"/><Relationship Id="rId10238" Type="http://schemas.openxmlformats.org/officeDocument/2006/relationships/hyperlink" Target="https://twitter.com/pinina3946/status/1068275744026083328" TargetMode="External"/><Relationship Id="rId3867" Type="http://schemas.openxmlformats.org/officeDocument/2006/relationships/hyperlink" Target="http://pbs.twimg.com/profile_images/1035811142084513794/cLbwXS82_normal.jpg" TargetMode="External"/><Relationship Id="rId4918" Type="http://schemas.openxmlformats.org/officeDocument/2006/relationships/hyperlink" Target="http://pbs.twimg.com/profile_images/818132970661777408/zLtvBKfK_normal.jpg" TargetMode="External"/><Relationship Id="rId6273" Type="http://schemas.openxmlformats.org/officeDocument/2006/relationships/hyperlink" Target="https://twitter.com/uzaypartisi/status/1065011115917221888" TargetMode="External"/><Relationship Id="rId7324" Type="http://schemas.openxmlformats.org/officeDocument/2006/relationships/hyperlink" Target="https://twitter.com/ca_su_ad/status/1065590270413148160" TargetMode="External"/><Relationship Id="rId10305" Type="http://schemas.openxmlformats.org/officeDocument/2006/relationships/hyperlink" Target="https://twitter.com/inbarofficial/status/1065774212382511104" TargetMode="External"/><Relationship Id="rId788" Type="http://schemas.openxmlformats.org/officeDocument/2006/relationships/hyperlink" Target="https://pbs.twimg.com/ext_tw_video_thumb/1064994060551839745/pu/img/z-d4LAi9-rF_EBiG.jpg" TargetMode="External"/><Relationship Id="rId2469" Type="http://schemas.openxmlformats.org/officeDocument/2006/relationships/hyperlink" Target="http://pbs.twimg.com/profile_images/982037329949876224/3aVk_68W_normal.jpg" TargetMode="External"/><Relationship Id="rId2883" Type="http://schemas.openxmlformats.org/officeDocument/2006/relationships/hyperlink" Target="http://pbs.twimg.com/profile_images/984192700080709635/nclax3De_normal.jpg" TargetMode="External"/><Relationship Id="rId3934" Type="http://schemas.openxmlformats.org/officeDocument/2006/relationships/hyperlink" Target="http://pbs.twimg.com/profile_images/984739807950790656/L3Q8PnBD_normal.jpg" TargetMode="External"/><Relationship Id="rId6340" Type="http://schemas.openxmlformats.org/officeDocument/2006/relationships/hyperlink" Target="https://twitter.com/postnormalera/status/1065097922394632193" TargetMode="External"/><Relationship Id="rId9496" Type="http://schemas.openxmlformats.org/officeDocument/2006/relationships/hyperlink" Target="https://twitter.com/enerrinn/status/1064922212854042624" TargetMode="External"/><Relationship Id="rId855" Type="http://schemas.openxmlformats.org/officeDocument/2006/relationships/hyperlink" Target="https://pbs.twimg.com/media/Dssm7trXoAAVTy7.jpg" TargetMode="External"/><Relationship Id="rId1485" Type="http://schemas.openxmlformats.org/officeDocument/2006/relationships/hyperlink" Target="http://pbs.twimg.com/profile_images/951904939449769985/8nctcqUY_normal.jpg" TargetMode="External"/><Relationship Id="rId2536" Type="http://schemas.openxmlformats.org/officeDocument/2006/relationships/hyperlink" Target="https://pbs.twimg.com/media/DslP3nDWoAA1d67.jpg" TargetMode="External"/><Relationship Id="rId8098" Type="http://schemas.openxmlformats.org/officeDocument/2006/relationships/hyperlink" Target="https://twitter.com/m_signifredi/status/1067377491348791297" TargetMode="External"/><Relationship Id="rId9149" Type="http://schemas.openxmlformats.org/officeDocument/2006/relationships/hyperlink" Target="https://twitter.com/amazingchevvolt/status/1064996058982273024" TargetMode="External"/><Relationship Id="rId9563" Type="http://schemas.openxmlformats.org/officeDocument/2006/relationships/hyperlink" Target="https://twitter.com/_businessdurham/status/1065559009971834886" TargetMode="External"/><Relationship Id="rId508" Type="http://schemas.openxmlformats.org/officeDocument/2006/relationships/hyperlink" Target="https://bit.ly/2BC4Nlo" TargetMode="External"/><Relationship Id="rId922" Type="http://schemas.openxmlformats.org/officeDocument/2006/relationships/hyperlink" Target="https://pbs.twimg.com/media/Ds6oC7MW0AIQhDE.jpg" TargetMode="External"/><Relationship Id="rId1138" Type="http://schemas.openxmlformats.org/officeDocument/2006/relationships/hyperlink" Target="http://pbs.twimg.com/profile_images/942787210276896768/7zG8HPus_normal.jpg" TargetMode="External"/><Relationship Id="rId1552" Type="http://schemas.openxmlformats.org/officeDocument/2006/relationships/hyperlink" Target="http://pbs.twimg.com/profile_images/1662219754/270708_2251712812149_1228136371_32804251_885061_n_normal.jpg" TargetMode="External"/><Relationship Id="rId2603" Type="http://schemas.openxmlformats.org/officeDocument/2006/relationships/hyperlink" Target="http://pbs.twimg.com/profile_images/1061880078387306496/dJ-l0QxE_normal.jpg" TargetMode="External"/><Relationship Id="rId2950" Type="http://schemas.openxmlformats.org/officeDocument/2006/relationships/hyperlink" Target="http://pbs.twimg.com/profile_images/1020723901171683328/PgimgWP0_normal.jpg" TargetMode="External"/><Relationship Id="rId5759" Type="http://schemas.openxmlformats.org/officeDocument/2006/relationships/hyperlink" Target="https://twitter.com/f_pasquale/status/1064829897271582720" TargetMode="External"/><Relationship Id="rId8165" Type="http://schemas.openxmlformats.org/officeDocument/2006/relationships/hyperlink" Target="https://twitter.com/stefaniaventu16/status/1067145704966184960" TargetMode="External"/><Relationship Id="rId9216" Type="http://schemas.openxmlformats.org/officeDocument/2006/relationships/hyperlink" Target="https://twitter.com/mud_2018/status/1067684863866793984" TargetMode="External"/><Relationship Id="rId9630" Type="http://schemas.openxmlformats.org/officeDocument/2006/relationships/hyperlink" Target="https://twitter.com/climateactionne/status/1067841105360752640" TargetMode="External"/><Relationship Id="rId10095" Type="http://schemas.openxmlformats.org/officeDocument/2006/relationships/hyperlink" Target="https://twitter.com/ungreeneconomy/status/1067761339668590592" TargetMode="External"/><Relationship Id="rId1205" Type="http://schemas.openxmlformats.org/officeDocument/2006/relationships/hyperlink" Target="http://pbs.twimg.com/profile_images/640082977444069376/GsO-NCYd_normal.png" TargetMode="External"/><Relationship Id="rId7181" Type="http://schemas.openxmlformats.org/officeDocument/2006/relationships/hyperlink" Target="https://twitter.com/namasterthere/status/1065440867513761792" TargetMode="External"/><Relationship Id="rId8232" Type="http://schemas.openxmlformats.org/officeDocument/2006/relationships/hyperlink" Target="https://twitter.com/cagreenbuilding/status/1067473887783518211" TargetMode="External"/><Relationship Id="rId3377" Type="http://schemas.openxmlformats.org/officeDocument/2006/relationships/hyperlink" Target="http://pbs.twimg.com/profile_images/943170004693942277/qqoeETr3_normal.jpg" TargetMode="External"/><Relationship Id="rId4775" Type="http://schemas.openxmlformats.org/officeDocument/2006/relationships/hyperlink" Target="http://pbs.twimg.com/profile_images/1617809043/realacci63648_img_normal.jpg" TargetMode="External"/><Relationship Id="rId5826" Type="http://schemas.openxmlformats.org/officeDocument/2006/relationships/hyperlink" Target="https://twitter.com/ecomarbles/status/1064893211666202625" TargetMode="External"/><Relationship Id="rId10162" Type="http://schemas.openxmlformats.org/officeDocument/2006/relationships/hyperlink" Target="https://twitter.com/greeniloharare/status/1065103979544276992" TargetMode="External"/><Relationship Id="rId298" Type="http://schemas.openxmlformats.org/officeDocument/2006/relationships/hyperlink" Target="https://bloom.bg/2P2NT2L" TargetMode="External"/><Relationship Id="rId3791" Type="http://schemas.openxmlformats.org/officeDocument/2006/relationships/hyperlink" Target="http://pbs.twimg.com/profile_images/1062470020717047808/mJYgVZk4_normal.jpg" TargetMode="External"/><Relationship Id="rId4428" Type="http://schemas.openxmlformats.org/officeDocument/2006/relationships/hyperlink" Target="http://pbs.twimg.com/profile_images/2418963454/whcsamzdrkytcaoapla1_normal.jpeg" TargetMode="External"/><Relationship Id="rId4842" Type="http://schemas.openxmlformats.org/officeDocument/2006/relationships/hyperlink" Target="http://pbs.twimg.com/profile_images/1053149371397799937/QyYq9G3H_normal.jpg" TargetMode="External"/><Relationship Id="rId7998" Type="http://schemas.openxmlformats.org/officeDocument/2006/relationships/hyperlink" Target="https://twitter.com/davidhtwong/status/1067050589987598336" TargetMode="External"/><Relationship Id="rId2393" Type="http://schemas.openxmlformats.org/officeDocument/2006/relationships/hyperlink" Target="http://pbs.twimg.com/profile_images/976832774110883842/Av8YW5cV_normal.jpg" TargetMode="External"/><Relationship Id="rId3444" Type="http://schemas.openxmlformats.org/officeDocument/2006/relationships/hyperlink" Target="http://pbs.twimg.com/profile_images/1008451004113866752/DKUHk0mL_normal.jpg" TargetMode="External"/><Relationship Id="rId365" Type="http://schemas.openxmlformats.org/officeDocument/2006/relationships/hyperlink" Target="http://ow.ly/h4cF30mN0mx" TargetMode="External"/><Relationship Id="rId2046" Type="http://schemas.openxmlformats.org/officeDocument/2006/relationships/hyperlink" Target="http://pbs.twimg.com/profile_images/973624743143206912/iMCF80pA_normal.jpg" TargetMode="External"/><Relationship Id="rId2460" Type="http://schemas.openxmlformats.org/officeDocument/2006/relationships/hyperlink" Target="http://pbs.twimg.com/profile_images/982037329949876224/3aVk_68W_normal.jpg" TargetMode="External"/><Relationship Id="rId3511" Type="http://schemas.openxmlformats.org/officeDocument/2006/relationships/hyperlink" Target="http://pbs.twimg.com/profile_images/852090090746761216/V5tbBNOS_normal.jpg" TargetMode="External"/><Relationship Id="rId6667" Type="http://schemas.openxmlformats.org/officeDocument/2006/relationships/hyperlink" Target="https://twitter.com/dtongofa/status/1064960100585091072" TargetMode="External"/><Relationship Id="rId7718" Type="http://schemas.openxmlformats.org/officeDocument/2006/relationships/hyperlink" Target="https://twitter.com/alberto_ribolla/status/1066386796899155968" TargetMode="External"/><Relationship Id="rId9073" Type="http://schemas.openxmlformats.org/officeDocument/2006/relationships/hyperlink" Target="https://twitter.com/arikring/status/1065247879936319488" TargetMode="External"/><Relationship Id="rId432" Type="http://schemas.openxmlformats.org/officeDocument/2006/relationships/hyperlink" Target="https://twitter.com/royal_consult/status/1064775984321310720" TargetMode="External"/><Relationship Id="rId1062" Type="http://schemas.openxmlformats.org/officeDocument/2006/relationships/hyperlink" Target="http://pbs.twimg.com/profile_images/1066086264624029696/p444jsSA_normal.jpg" TargetMode="External"/><Relationship Id="rId2113" Type="http://schemas.openxmlformats.org/officeDocument/2006/relationships/hyperlink" Target="http://pbs.twimg.com/profile_images/292857657/GreenGrowth_normal.jpg" TargetMode="External"/><Relationship Id="rId5269" Type="http://schemas.openxmlformats.org/officeDocument/2006/relationships/hyperlink" Target="http://pbs.twimg.com/profile_images/431377315168149504/5F8KXrvs_normal.png" TargetMode="External"/><Relationship Id="rId5683" Type="http://schemas.openxmlformats.org/officeDocument/2006/relationships/hyperlink" Target="http://pbs.twimg.com/profile_images/499266176912850944/zlEa5E5-_normal.jpeg" TargetMode="External"/><Relationship Id="rId6734" Type="http://schemas.openxmlformats.org/officeDocument/2006/relationships/hyperlink" Target="https://twitter.com/kathleenbrenne1/status/1065248334846164992" TargetMode="External"/><Relationship Id="rId9140" Type="http://schemas.openxmlformats.org/officeDocument/2006/relationships/hyperlink" Target="https://twitter.com/arikring/status/1065247879936319488" TargetMode="External"/><Relationship Id="rId4285" Type="http://schemas.openxmlformats.org/officeDocument/2006/relationships/hyperlink" Target="http://pbs.twimg.com/profile_images/853192397207072768/bRdmUOOp_normal.jpg" TargetMode="External"/><Relationship Id="rId5336" Type="http://schemas.openxmlformats.org/officeDocument/2006/relationships/hyperlink" Target="http://pbs.twimg.com/profile_images/429341368570216448/KnLLzPFR_normal.png" TargetMode="External"/><Relationship Id="rId1879" Type="http://schemas.openxmlformats.org/officeDocument/2006/relationships/hyperlink" Target="http://pbs.twimg.com/profile_images/1052257766017048577/2zNqNVCe_normal.jpg" TargetMode="External"/><Relationship Id="rId5750" Type="http://schemas.openxmlformats.org/officeDocument/2006/relationships/hyperlink" Target="https://twitter.com/hubruzzo1/status/1064813043316596737" TargetMode="External"/><Relationship Id="rId6801" Type="http://schemas.openxmlformats.org/officeDocument/2006/relationships/hyperlink" Target="https://twitter.com/clearfife/status/1065248412675780609" TargetMode="External"/><Relationship Id="rId9957" Type="http://schemas.openxmlformats.org/officeDocument/2006/relationships/hyperlink" Target="https://twitter.com/natcapcoalition/status/1066969948717834240" TargetMode="External"/><Relationship Id="rId1946" Type="http://schemas.openxmlformats.org/officeDocument/2006/relationships/hyperlink" Target="http://pbs.twimg.com/profile_images/3370379718/2851b7e6161ab077383d9a11ef0e6c0d_normal.jpeg" TargetMode="External"/><Relationship Id="rId4005" Type="http://schemas.openxmlformats.org/officeDocument/2006/relationships/hyperlink" Target="http://pbs.twimg.com/profile_images/945865206135128064/VIrbfsiX_normal.jpg" TargetMode="External"/><Relationship Id="rId4352" Type="http://schemas.openxmlformats.org/officeDocument/2006/relationships/hyperlink" Target="http://pbs.twimg.com/profile_images/853192397207072768/bRdmUOOp_normal.jpg" TargetMode="External"/><Relationship Id="rId5403" Type="http://schemas.openxmlformats.org/officeDocument/2006/relationships/hyperlink" Target="http://pbs.twimg.com/profile_images/791907467500412928/IZ3mjrMR_normal.jpg" TargetMode="External"/><Relationship Id="rId8559" Type="http://schemas.openxmlformats.org/officeDocument/2006/relationships/hyperlink" Target="https://twitter.com/amazingchevvolt/status/1064996058982273024" TargetMode="External"/><Relationship Id="rId8973" Type="http://schemas.openxmlformats.org/officeDocument/2006/relationships/hyperlink" Target="https://twitter.com/amazingchevvolt/status/1064996058982273024" TargetMode="External"/><Relationship Id="rId10489" Type="http://schemas.openxmlformats.org/officeDocument/2006/relationships/hyperlink" Target="https://api.twitter.com/1.1/geo/id/5d058f2e9fe1516c.json" TargetMode="External"/><Relationship Id="rId7575" Type="http://schemas.openxmlformats.org/officeDocument/2006/relationships/hyperlink" Target="https://twitter.com/rerebaudengo/status/1065989471773106176" TargetMode="External"/><Relationship Id="rId8626" Type="http://schemas.openxmlformats.org/officeDocument/2006/relationships/hyperlink" Target="https://twitter.com/itsmypresident/status/1064995924336873478" TargetMode="External"/><Relationship Id="rId3021" Type="http://schemas.openxmlformats.org/officeDocument/2006/relationships/hyperlink" Target="http://pbs.twimg.com/profile_images/1022614257836412928/zU5_Xyud_normal.jpg" TargetMode="External"/><Relationship Id="rId6177" Type="http://schemas.openxmlformats.org/officeDocument/2006/relationships/hyperlink" Target="https://twitter.com/masstrainingspa/status/1064999495430283265" TargetMode="External"/><Relationship Id="rId6591" Type="http://schemas.openxmlformats.org/officeDocument/2006/relationships/hyperlink" Target="https://twitter.com/ahbusolife/status/1065201397946351617" TargetMode="External"/><Relationship Id="rId7228" Type="http://schemas.openxmlformats.org/officeDocument/2006/relationships/hyperlink" Target="https://twitter.com/jharrison22/status/1065349759874019331" TargetMode="External"/><Relationship Id="rId7642" Type="http://schemas.openxmlformats.org/officeDocument/2006/relationships/hyperlink" Target="https://twitter.com/hschiller/status/1066085596597297152" TargetMode="External"/><Relationship Id="rId10209" Type="http://schemas.openxmlformats.org/officeDocument/2006/relationships/hyperlink" Target="https://twitter.com/oecd_env/status/1066991734234718208" TargetMode="External"/><Relationship Id="rId2787" Type="http://schemas.openxmlformats.org/officeDocument/2006/relationships/hyperlink" Target="http://pbs.twimg.com/profile_images/1042715953971306496/i05RoV27_normal.jpg" TargetMode="External"/><Relationship Id="rId3838" Type="http://schemas.openxmlformats.org/officeDocument/2006/relationships/hyperlink" Target="http://pbs.twimg.com/profile_images/755005570348879872/X5E1F0EN_normal.jpg" TargetMode="External"/><Relationship Id="rId5193" Type="http://schemas.openxmlformats.org/officeDocument/2006/relationships/hyperlink" Target="https://pbs.twimg.com/media/DtLghuqWkAAQE7-.jpg" TargetMode="External"/><Relationship Id="rId6244" Type="http://schemas.openxmlformats.org/officeDocument/2006/relationships/hyperlink" Target="https://twitter.com/andresvilarino/status/1065007001611235333" TargetMode="External"/><Relationship Id="rId759" Type="http://schemas.openxmlformats.org/officeDocument/2006/relationships/hyperlink" Target="https://pbs.twimg.com/media/Dsji0j5XgAE9IHd.jpg" TargetMode="External"/><Relationship Id="rId1389" Type="http://schemas.openxmlformats.org/officeDocument/2006/relationships/hyperlink" Target="http://pbs.twimg.com/profile_images/1055942578061934594/1OCmu3NR_normal.jpg" TargetMode="External"/><Relationship Id="rId5260" Type="http://schemas.openxmlformats.org/officeDocument/2006/relationships/hyperlink" Target="http://pbs.twimg.com/profile_images/431377315168149504/5F8KXrvs_normal.png" TargetMode="External"/><Relationship Id="rId6311" Type="http://schemas.openxmlformats.org/officeDocument/2006/relationships/hyperlink" Target="https://twitter.com/uzaypartisi/status/1065011115917221888" TargetMode="External"/><Relationship Id="rId9467" Type="http://schemas.openxmlformats.org/officeDocument/2006/relationships/hyperlink" Target="https://twitter.com/energred/status/1067384314147549184" TargetMode="External"/><Relationship Id="rId2854" Type="http://schemas.openxmlformats.org/officeDocument/2006/relationships/hyperlink" Target="http://pbs.twimg.com/profile_images/857861443189977088/E7Ksa5EE_normal.jpg" TargetMode="External"/><Relationship Id="rId3905" Type="http://schemas.openxmlformats.org/officeDocument/2006/relationships/hyperlink" Target="http://pbs.twimg.com/profile_images/984739807950790656/L3Q8PnBD_normal.jpg" TargetMode="External"/><Relationship Id="rId8069" Type="http://schemas.openxmlformats.org/officeDocument/2006/relationships/hyperlink" Target="https://twitter.com/negredubravka/status/1067300683957895168" TargetMode="External"/><Relationship Id="rId8483" Type="http://schemas.openxmlformats.org/officeDocument/2006/relationships/hyperlink" Target="https://twitter.com/tradomglobal/status/1065661509848743943" TargetMode="External"/><Relationship Id="rId9881" Type="http://schemas.openxmlformats.org/officeDocument/2006/relationships/hyperlink" Target="https://twitter.com/boostfellowship/status/1068099221621010432" TargetMode="External"/><Relationship Id="rId95" Type="http://schemas.openxmlformats.org/officeDocument/2006/relationships/hyperlink" Target="http://j.mp/2P74OSz" TargetMode="External"/><Relationship Id="rId826" Type="http://schemas.openxmlformats.org/officeDocument/2006/relationships/hyperlink" Target="https://pbs.twimg.com/media/DtFWxmtXgAAlqk8.jpg" TargetMode="External"/><Relationship Id="rId1109" Type="http://schemas.openxmlformats.org/officeDocument/2006/relationships/hyperlink" Target="https://pbs.twimg.com/media/DsdCuHPXcAAr5ro.jpg" TargetMode="External"/><Relationship Id="rId1456" Type="http://schemas.openxmlformats.org/officeDocument/2006/relationships/hyperlink" Target="http://pbs.twimg.com/profile_images/951904939449769985/8nctcqUY_normal.jpg" TargetMode="External"/><Relationship Id="rId1870" Type="http://schemas.openxmlformats.org/officeDocument/2006/relationships/hyperlink" Target="http://pbs.twimg.com/profile_images/1052257766017048577/2zNqNVCe_normal.jpg" TargetMode="External"/><Relationship Id="rId2507" Type="http://schemas.openxmlformats.org/officeDocument/2006/relationships/hyperlink" Target="http://pbs.twimg.com/profile_images/430713557194264576/5ny1SacC_normal.png" TargetMode="External"/><Relationship Id="rId2921" Type="http://schemas.openxmlformats.org/officeDocument/2006/relationships/hyperlink" Target="https://pbs.twimg.com/media/DstQctfX4AEyW2T.jpg" TargetMode="External"/><Relationship Id="rId7085" Type="http://schemas.openxmlformats.org/officeDocument/2006/relationships/hyperlink" Target="https://twitter.com/ecocerved/status/1065340542924570625" TargetMode="External"/><Relationship Id="rId8136" Type="http://schemas.openxmlformats.org/officeDocument/2006/relationships/hyperlink" Target="https://twitter.com/afedonline/status/1066998291244740608" TargetMode="External"/><Relationship Id="rId9534" Type="http://schemas.openxmlformats.org/officeDocument/2006/relationships/hyperlink" Target="https://twitter.com/sharonenv1/status/1065313789124493312" TargetMode="External"/><Relationship Id="rId1523" Type="http://schemas.openxmlformats.org/officeDocument/2006/relationships/hyperlink" Target="http://pbs.twimg.com/profile_images/1015329397929177088/9OR3sIzf_normal.jpg" TargetMode="External"/><Relationship Id="rId4679" Type="http://schemas.openxmlformats.org/officeDocument/2006/relationships/hyperlink" Target="http://abs.twimg.com/sticky/default_profile_images/default_profile_normal.png" TargetMode="External"/><Relationship Id="rId8550" Type="http://schemas.openxmlformats.org/officeDocument/2006/relationships/hyperlink" Target="https://twitter.com/adamsfrt11/status/1065090181722705921" TargetMode="External"/><Relationship Id="rId9601" Type="http://schemas.openxmlformats.org/officeDocument/2006/relationships/hyperlink" Target="https://twitter.com/sharonenv1/status/1067387388098424833" TargetMode="External"/><Relationship Id="rId10066" Type="http://schemas.openxmlformats.org/officeDocument/2006/relationships/hyperlink" Target="https://twitter.com/ggkplatform/status/1065981353840336897" TargetMode="External"/><Relationship Id="rId10480" Type="http://schemas.openxmlformats.org/officeDocument/2006/relationships/hyperlink" Target="https://api.twitter.com/1.1/geo/id/7d588036fe12e124.json" TargetMode="External"/><Relationship Id="rId3695" Type="http://schemas.openxmlformats.org/officeDocument/2006/relationships/hyperlink" Target="http://pbs.twimg.com/profile_images/1007344781050048512/tThzjCI__normal.jpg" TargetMode="External"/><Relationship Id="rId4746" Type="http://schemas.openxmlformats.org/officeDocument/2006/relationships/hyperlink" Target="https://pbs.twimg.com/media/DshQFGlWkAAqrwy.jpg" TargetMode="External"/><Relationship Id="rId7152" Type="http://schemas.openxmlformats.org/officeDocument/2006/relationships/hyperlink" Target="https://twitter.com/77giugiu77/status/1065386074543927299" TargetMode="External"/><Relationship Id="rId8203" Type="http://schemas.openxmlformats.org/officeDocument/2006/relationships/hyperlink" Target="https://twitter.com/paotzepg/status/1067451711260749824" TargetMode="External"/><Relationship Id="rId10133" Type="http://schemas.openxmlformats.org/officeDocument/2006/relationships/hyperlink" Target="https://twitter.com/achinomwe/status/1065536286314954753" TargetMode="External"/><Relationship Id="rId2297" Type="http://schemas.openxmlformats.org/officeDocument/2006/relationships/hyperlink" Target="http://pbs.twimg.com/profile_images/1051740014655221761/DrEPMJw9_normal.jpg" TargetMode="External"/><Relationship Id="rId3348" Type="http://schemas.openxmlformats.org/officeDocument/2006/relationships/hyperlink" Target="http://pbs.twimg.com/profile_images/2713672522/b5cf69549b68f0b256555903ef7bcb19_normal.jpeg" TargetMode="External"/><Relationship Id="rId3762" Type="http://schemas.openxmlformats.org/officeDocument/2006/relationships/hyperlink" Target="http://pbs.twimg.com/profile_images/945865206135128064/VIrbfsiX_normal.jpg" TargetMode="External"/><Relationship Id="rId4813" Type="http://schemas.openxmlformats.org/officeDocument/2006/relationships/hyperlink" Target="http://pbs.twimg.com/profile_images/848928500606263296/SBiSfqiv_normal.jpg" TargetMode="External"/><Relationship Id="rId7969" Type="http://schemas.openxmlformats.org/officeDocument/2006/relationships/hyperlink" Target="https://twitter.com/trapdinawrpool/status/1067123456670486528" TargetMode="External"/><Relationship Id="rId10200" Type="http://schemas.openxmlformats.org/officeDocument/2006/relationships/hyperlink" Target="https://twitter.com/elena_giusini/status/1068258411060649984" TargetMode="External"/><Relationship Id="rId269" Type="http://schemas.openxmlformats.org/officeDocument/2006/relationships/hyperlink" Target="https://twitter.com/mallys_/status/1067289429063151616" TargetMode="External"/><Relationship Id="rId683" Type="http://schemas.openxmlformats.org/officeDocument/2006/relationships/hyperlink" Target="https://pbs.twimg.com/media/DsnhhBXX4AMXMjk.jpg" TargetMode="External"/><Relationship Id="rId2364" Type="http://schemas.openxmlformats.org/officeDocument/2006/relationships/hyperlink" Target="http://abs.twimg.com/sticky/default_profile_images/default_profile_normal.png" TargetMode="External"/><Relationship Id="rId3415" Type="http://schemas.openxmlformats.org/officeDocument/2006/relationships/hyperlink" Target="https://pbs.twimg.com/media/Ds60ttbX4AAEdry.jpg" TargetMode="External"/><Relationship Id="rId9391" Type="http://schemas.openxmlformats.org/officeDocument/2006/relationships/hyperlink" Target="https://twitter.com/eea_dubai/status/1067734860972867585" TargetMode="External"/><Relationship Id="rId336" Type="http://schemas.openxmlformats.org/officeDocument/2006/relationships/hyperlink" Target="http://oe.cd/ggsd-2018" TargetMode="External"/><Relationship Id="rId1380" Type="http://schemas.openxmlformats.org/officeDocument/2006/relationships/hyperlink" Target="http://pbs.twimg.com/profile_images/1055942578061934594/1OCmu3NR_normal.jpg" TargetMode="External"/><Relationship Id="rId2017" Type="http://schemas.openxmlformats.org/officeDocument/2006/relationships/hyperlink" Target="http://pbs.twimg.com/profile_images/973624743143206912/iMCF80pA_normal.jpg" TargetMode="External"/><Relationship Id="rId5587" Type="http://schemas.openxmlformats.org/officeDocument/2006/relationships/hyperlink" Target="https://pbs.twimg.com/media/Dsm1f0oU0AEkEyP.jpg" TargetMode="External"/><Relationship Id="rId6985" Type="http://schemas.openxmlformats.org/officeDocument/2006/relationships/hyperlink" Target="https://twitter.com/jiwimc/status/1065288789319401473" TargetMode="External"/><Relationship Id="rId9044" Type="http://schemas.openxmlformats.org/officeDocument/2006/relationships/hyperlink" Target="https://twitter.com/paula_piccard/status/1064996954210557958" TargetMode="External"/><Relationship Id="rId403" Type="http://schemas.openxmlformats.org/officeDocument/2006/relationships/hyperlink" Target="http://ow.ly/f4n330mHAyI" TargetMode="External"/><Relationship Id="rId750" Type="http://schemas.openxmlformats.org/officeDocument/2006/relationships/hyperlink" Target="https://pbs.twimg.com/media/DtBt2AOXQAA6fEL.jpg" TargetMode="External"/><Relationship Id="rId1033" Type="http://schemas.openxmlformats.org/officeDocument/2006/relationships/hyperlink" Target="http://pbs.twimg.com/profile_images/958716493809713153/uc-0K5rH_normal.jpg" TargetMode="External"/><Relationship Id="rId2431" Type="http://schemas.openxmlformats.org/officeDocument/2006/relationships/hyperlink" Target="http://pbs.twimg.com/profile_images/527044800092983296/BkEjxC0v_normal.jpeg" TargetMode="External"/><Relationship Id="rId4189" Type="http://schemas.openxmlformats.org/officeDocument/2006/relationships/hyperlink" Target="http://pbs.twimg.com/profile_images/954138186082672647/gHzAnqPU_normal.jpg" TargetMode="External"/><Relationship Id="rId6638" Type="http://schemas.openxmlformats.org/officeDocument/2006/relationships/hyperlink" Target="https://twitter.com/michaelpurvis64/status/1065202153675870208" TargetMode="External"/><Relationship Id="rId8060" Type="http://schemas.openxmlformats.org/officeDocument/2006/relationships/hyperlink" Target="https://twitter.com/naneznoe/status/1067270233281490944" TargetMode="External"/><Relationship Id="rId9111" Type="http://schemas.openxmlformats.org/officeDocument/2006/relationships/hyperlink" Target="https://twitter.com/jlazaro/status/1065150868285198336" TargetMode="External"/><Relationship Id="rId5654" Type="http://schemas.openxmlformats.org/officeDocument/2006/relationships/hyperlink" Target="http://pbs.twimg.com/profile_images/848928500606263296/SBiSfqiv_normal.jpg" TargetMode="External"/><Relationship Id="rId6705" Type="http://schemas.openxmlformats.org/officeDocument/2006/relationships/hyperlink" Target="https://twitter.com/gerardopardotar/status/1065248106525143045" TargetMode="External"/><Relationship Id="rId1100" Type="http://schemas.openxmlformats.org/officeDocument/2006/relationships/hyperlink" Target="http://pbs.twimg.com/profile_images/1019970793256767488/IIW0wGnY_normal.jpg" TargetMode="External"/><Relationship Id="rId4256" Type="http://schemas.openxmlformats.org/officeDocument/2006/relationships/hyperlink" Target="http://pbs.twimg.com/profile_images/834685535591469056/KNKDJrcW_normal.jpg" TargetMode="External"/><Relationship Id="rId4670" Type="http://schemas.openxmlformats.org/officeDocument/2006/relationships/hyperlink" Target="http://pbs.twimg.com/profile_images/552347173631717376/DjVsTXdz_normal.jpeg" TargetMode="External"/><Relationship Id="rId5307" Type="http://schemas.openxmlformats.org/officeDocument/2006/relationships/hyperlink" Target="http://pbs.twimg.com/profile_images/429341368570216448/KnLLzPFR_normal.png" TargetMode="External"/><Relationship Id="rId5721" Type="http://schemas.openxmlformats.org/officeDocument/2006/relationships/hyperlink" Target="http://pbs.twimg.com/profile_images/969896133895081984/v5IUNdpH_normal.jpg" TargetMode="External"/><Relationship Id="rId8877" Type="http://schemas.openxmlformats.org/officeDocument/2006/relationships/hyperlink" Target="https://twitter.com/jgrobicki/status/1065197772696158208" TargetMode="External"/><Relationship Id="rId9928" Type="http://schemas.openxmlformats.org/officeDocument/2006/relationships/hyperlink" Target="https://twitter.com/uncclearn/status/1066984792930041858" TargetMode="External"/><Relationship Id="rId1917" Type="http://schemas.openxmlformats.org/officeDocument/2006/relationships/hyperlink" Target="http://pbs.twimg.com/profile_images/1013244482282668032/BO0D4lYb_normal.jpg" TargetMode="External"/><Relationship Id="rId3272" Type="http://schemas.openxmlformats.org/officeDocument/2006/relationships/hyperlink" Target="http://pbs.twimg.com/profile_images/996197401772806145/AAT83xmU_normal.jpg" TargetMode="External"/><Relationship Id="rId4323" Type="http://schemas.openxmlformats.org/officeDocument/2006/relationships/hyperlink" Target="http://pbs.twimg.com/profile_images/1007344781050048512/tThzjCI__normal.jpg" TargetMode="External"/><Relationship Id="rId7479" Type="http://schemas.openxmlformats.org/officeDocument/2006/relationships/hyperlink" Target="https://twitter.com/iceroadshow/status/1065680814820810753" TargetMode="External"/><Relationship Id="rId7893" Type="http://schemas.openxmlformats.org/officeDocument/2006/relationships/hyperlink" Target="https://twitter.com/sdgsbot/status/1067075349140447232" TargetMode="External"/><Relationship Id="rId8944" Type="http://schemas.openxmlformats.org/officeDocument/2006/relationships/hyperlink" Target="https://twitter.com/seth_leitman/status/1065098964544958464" TargetMode="External"/><Relationship Id="rId193" Type="http://schemas.openxmlformats.org/officeDocument/2006/relationships/hyperlink" Target="https://buff.ly/2xSWWO0" TargetMode="External"/><Relationship Id="rId6495" Type="http://schemas.openxmlformats.org/officeDocument/2006/relationships/hyperlink" Target="https://twitter.com/davidlavigno/status/1065186954180841472" TargetMode="External"/><Relationship Id="rId7546" Type="http://schemas.openxmlformats.org/officeDocument/2006/relationships/hyperlink" Target="https://twitter.com/veeabbie/status/1065920080863789056" TargetMode="External"/><Relationship Id="rId260" Type="http://schemas.openxmlformats.org/officeDocument/2006/relationships/hyperlink" Target="http://bit.ly/RuralRev23" TargetMode="External"/><Relationship Id="rId5097" Type="http://schemas.openxmlformats.org/officeDocument/2006/relationships/hyperlink" Target="http://pbs.twimg.com/profile_images/708707109353947137/NXVQZcCy_normal.jpg" TargetMode="External"/><Relationship Id="rId6148" Type="http://schemas.openxmlformats.org/officeDocument/2006/relationships/hyperlink" Target="https://twitter.com/thelegalfound_/status/1064998206860419072" TargetMode="External"/><Relationship Id="rId7960" Type="http://schemas.openxmlformats.org/officeDocument/2006/relationships/hyperlink" Target="https://twitter.com/southernskyre/status/1067119203247943681" TargetMode="External"/><Relationship Id="rId5164" Type="http://schemas.openxmlformats.org/officeDocument/2006/relationships/hyperlink" Target="https://pbs.twimg.com/media/DtKx6gcWwAAO_Yz.jpg" TargetMode="External"/><Relationship Id="rId6215" Type="http://schemas.openxmlformats.org/officeDocument/2006/relationships/hyperlink" Target="https://twitter.com/andresvilarino/status/1065007001611235333" TargetMode="External"/><Relationship Id="rId6562" Type="http://schemas.openxmlformats.org/officeDocument/2006/relationships/hyperlink" Target="https://twitter.com/ahbusolife/status/1065201397946351617" TargetMode="External"/><Relationship Id="rId7613" Type="http://schemas.openxmlformats.org/officeDocument/2006/relationships/hyperlink" Target="https://twitter.com/mfrittella/status/1065997987200012290" TargetMode="External"/><Relationship Id="rId2758" Type="http://schemas.openxmlformats.org/officeDocument/2006/relationships/hyperlink" Target="http://pbs.twimg.com/profile_images/1040958865280573440/Z97QPg0A_normal.jpg" TargetMode="External"/><Relationship Id="rId3809" Type="http://schemas.openxmlformats.org/officeDocument/2006/relationships/hyperlink" Target="http://pbs.twimg.com/profile_images/1062470020717047808/mJYgVZk4_normal.jpg" TargetMode="External"/><Relationship Id="rId9785" Type="http://schemas.openxmlformats.org/officeDocument/2006/relationships/hyperlink" Target="https://twitter.com/pachikorozw/status/1065537860659527680" TargetMode="External"/><Relationship Id="rId1774" Type="http://schemas.openxmlformats.org/officeDocument/2006/relationships/hyperlink" Target="https://pbs.twimg.com/media/Dsglbi-X4AAvDNv.jpg" TargetMode="External"/><Relationship Id="rId2825" Type="http://schemas.openxmlformats.org/officeDocument/2006/relationships/hyperlink" Target="http://pbs.twimg.com/profile_images/1057534943021187072/jpHcH3_A_normal.jpg" TargetMode="External"/><Relationship Id="rId4180" Type="http://schemas.openxmlformats.org/officeDocument/2006/relationships/hyperlink" Target="http://pbs.twimg.com/profile_images/954138186082672647/gHzAnqPU_normal.jpg" TargetMode="External"/><Relationship Id="rId5231" Type="http://schemas.openxmlformats.org/officeDocument/2006/relationships/hyperlink" Target="http://pbs.twimg.com/profile_images/857175048372850690/G9VlITzQ_normal.jpg" TargetMode="External"/><Relationship Id="rId8387" Type="http://schemas.openxmlformats.org/officeDocument/2006/relationships/hyperlink" Target="https://twitter.com/autrement_votre/status/1065140372081381376" TargetMode="External"/><Relationship Id="rId9438" Type="http://schemas.openxmlformats.org/officeDocument/2006/relationships/hyperlink" Target="https://twitter.com/paesedellasera/status/1067372010110664704" TargetMode="External"/><Relationship Id="rId9852" Type="http://schemas.openxmlformats.org/officeDocument/2006/relationships/hyperlink" Target="https://twitter.com/sibongi39477255/status/1064981075439599621" TargetMode="External"/><Relationship Id="rId66" Type="http://schemas.openxmlformats.org/officeDocument/2006/relationships/hyperlink" Target="http://www.caribbeanbamboo.com/" TargetMode="External"/><Relationship Id="rId1427" Type="http://schemas.openxmlformats.org/officeDocument/2006/relationships/hyperlink" Target="http://pbs.twimg.com/profile_images/1050713730701582336/1me3RC0I_normal.jpg" TargetMode="External"/><Relationship Id="rId1841" Type="http://schemas.openxmlformats.org/officeDocument/2006/relationships/hyperlink" Target="http://pbs.twimg.com/profile_images/1052257766017048577/2zNqNVCe_normal.jpg" TargetMode="External"/><Relationship Id="rId4997" Type="http://schemas.openxmlformats.org/officeDocument/2006/relationships/hyperlink" Target="https://pbs.twimg.com/media/DtIju6CX4AUD050.jpg" TargetMode="External"/><Relationship Id="rId8454" Type="http://schemas.openxmlformats.org/officeDocument/2006/relationships/hyperlink" Target="https://twitter.com/takeheight/status/1065090573252485120" TargetMode="External"/><Relationship Id="rId9505" Type="http://schemas.openxmlformats.org/officeDocument/2006/relationships/hyperlink" Target="https://twitter.com/financeandkm/status/1067831601604816897" TargetMode="External"/><Relationship Id="rId10384" Type="http://schemas.openxmlformats.org/officeDocument/2006/relationships/hyperlink" Target="https://twitter.com/jenclairrobson/status/1067429906886230018" TargetMode="External"/><Relationship Id="rId3599" Type="http://schemas.openxmlformats.org/officeDocument/2006/relationships/hyperlink" Target="https://pbs.twimg.com/ext_tw_video_thumb/1064994060551839745/pu/img/z-d4LAi9-rF_EBiG.jpg" TargetMode="External"/><Relationship Id="rId7056" Type="http://schemas.openxmlformats.org/officeDocument/2006/relationships/hyperlink" Target="https://twitter.com/beachyr0/status/1065314316130250753" TargetMode="External"/><Relationship Id="rId7470" Type="http://schemas.openxmlformats.org/officeDocument/2006/relationships/hyperlink" Target="https://twitter.com/infocamere/status/1064801193564753921" TargetMode="External"/><Relationship Id="rId8107" Type="http://schemas.openxmlformats.org/officeDocument/2006/relationships/hyperlink" Target="https://twitter.com/wctranger/status/1067385947279388673" TargetMode="External"/><Relationship Id="rId8521" Type="http://schemas.openxmlformats.org/officeDocument/2006/relationships/hyperlink" Target="https://twitter.com/adamsfrt11/status/1065090181722705921" TargetMode="External"/><Relationship Id="rId10037" Type="http://schemas.openxmlformats.org/officeDocument/2006/relationships/hyperlink" Target="https://twitter.com/gecoalition/status/1066001847788478464" TargetMode="External"/><Relationship Id="rId3666" Type="http://schemas.openxmlformats.org/officeDocument/2006/relationships/hyperlink" Target="http://pbs.twimg.com/profile_images/971389853156884480/wKqGfhrF_normal.jpg" TargetMode="External"/><Relationship Id="rId6072" Type="http://schemas.openxmlformats.org/officeDocument/2006/relationships/hyperlink" Target="https://twitter.com/didierdelmer/status/1064997759902801920" TargetMode="External"/><Relationship Id="rId7123" Type="http://schemas.openxmlformats.org/officeDocument/2006/relationships/hyperlink" Target="https://twitter.com/lithiumspot/status/1065345248682000385" TargetMode="External"/><Relationship Id="rId10451" Type="http://schemas.openxmlformats.org/officeDocument/2006/relationships/hyperlink" Target="https://twitter.com/marco_salogni/status/1066698499004211200" TargetMode="External"/><Relationship Id="rId587" Type="http://schemas.openxmlformats.org/officeDocument/2006/relationships/hyperlink" Target="https://salogniblog.wordpress.com/2018/11/22/chiari-servizi-srl-e-fondazione-cogeme-onlus-ripropongono-la-scuola-in-bolletta/" TargetMode="External"/><Relationship Id="rId2268" Type="http://schemas.openxmlformats.org/officeDocument/2006/relationships/hyperlink" Target="http://pbs.twimg.com/profile_images/987666378684620801/NfnjxnEp_normal.jpg" TargetMode="External"/><Relationship Id="rId3319" Type="http://schemas.openxmlformats.org/officeDocument/2006/relationships/hyperlink" Target="http://pbs.twimg.com/profile_images/923605418768764928/fSVhFfD1_normal.jpg" TargetMode="External"/><Relationship Id="rId4717" Type="http://schemas.openxmlformats.org/officeDocument/2006/relationships/hyperlink" Target="http://pbs.twimg.com/profile_images/1031879290210668544/qPoeqsCd_normal.jpg" TargetMode="External"/><Relationship Id="rId9295" Type="http://schemas.openxmlformats.org/officeDocument/2006/relationships/hyperlink" Target="https://twitter.com/nkimanga/status/1067706442034135040" TargetMode="External"/><Relationship Id="rId10104" Type="http://schemas.openxmlformats.org/officeDocument/2006/relationships/hyperlink" Target="https://twitter.com/migreenbuilding/status/1068170479209451521" TargetMode="External"/><Relationship Id="rId2682" Type="http://schemas.openxmlformats.org/officeDocument/2006/relationships/hyperlink" Target="http://pbs.twimg.com/profile_images/442759716750368768/LXUAzFP4_normal.jpeg" TargetMode="External"/><Relationship Id="rId3733" Type="http://schemas.openxmlformats.org/officeDocument/2006/relationships/hyperlink" Target="http://pbs.twimg.com/profile_images/1018525196670722056/EyJoswzM_normal.jpg" TargetMode="External"/><Relationship Id="rId6889" Type="http://schemas.openxmlformats.org/officeDocument/2006/relationships/hyperlink" Target="https://twitter.com/socialchoices/status/1065250745237291008" TargetMode="External"/><Relationship Id="rId654" Type="http://schemas.openxmlformats.org/officeDocument/2006/relationships/hyperlink" Target="https://pbs.twimg.com/media/Dsm1MPBXQAAW18S.jpg" TargetMode="External"/><Relationship Id="rId1284" Type="http://schemas.openxmlformats.org/officeDocument/2006/relationships/hyperlink" Target="http://pbs.twimg.com/profile_images/879261217625387008/GDZ4kEQf_normal.jpg" TargetMode="External"/><Relationship Id="rId2335" Type="http://schemas.openxmlformats.org/officeDocument/2006/relationships/hyperlink" Target="http://pbs.twimg.com/profile_images/884650446513512448/-srkJ7sd_normal.jpg" TargetMode="External"/><Relationship Id="rId3800" Type="http://schemas.openxmlformats.org/officeDocument/2006/relationships/hyperlink" Target="http://pbs.twimg.com/profile_images/1062470020717047808/mJYgVZk4_normal.jpg" TargetMode="External"/><Relationship Id="rId6956" Type="http://schemas.openxmlformats.org/officeDocument/2006/relationships/hyperlink" Target="https://twitter.com/jiwimc/status/1065288789319401473" TargetMode="External"/><Relationship Id="rId9362" Type="http://schemas.openxmlformats.org/officeDocument/2006/relationships/hyperlink" Target="https://twitter.com/gggimorocco/status/1067726545341566976" TargetMode="External"/><Relationship Id="rId307" Type="http://schemas.openxmlformats.org/officeDocument/2006/relationships/hyperlink" Target="https://www.cbc.ca/news/canada/gm-oshawa-paterson-1.4922971" TargetMode="External"/><Relationship Id="rId721" Type="http://schemas.openxmlformats.org/officeDocument/2006/relationships/hyperlink" Target="https://pbs.twimg.com/amplify_video_thumb/1061310571214180352/img/oT_T5PkUgBXP34YN.jpg" TargetMode="External"/><Relationship Id="rId1351" Type="http://schemas.openxmlformats.org/officeDocument/2006/relationships/hyperlink" Target="http://pbs.twimg.com/profile_images/1055942578061934594/1OCmu3NR_normal.jpg" TargetMode="External"/><Relationship Id="rId2402" Type="http://schemas.openxmlformats.org/officeDocument/2006/relationships/hyperlink" Target="http://pbs.twimg.com/profile_images/976832774110883842/Av8YW5cV_normal.jpg" TargetMode="External"/><Relationship Id="rId5558" Type="http://schemas.openxmlformats.org/officeDocument/2006/relationships/hyperlink" Target="http://pbs.twimg.com/profile_images/816941211168755713/9k6KAC5c_normal.jpg" TargetMode="External"/><Relationship Id="rId5972" Type="http://schemas.openxmlformats.org/officeDocument/2006/relationships/hyperlink" Target="https://twitter.com/worldgreenfound/status/1064994996321947648" TargetMode="External"/><Relationship Id="rId6609" Type="http://schemas.openxmlformats.org/officeDocument/2006/relationships/hyperlink" Target="https://twitter.com/michaelpurvis64/status/1065202153675870208" TargetMode="External"/><Relationship Id="rId9015" Type="http://schemas.openxmlformats.org/officeDocument/2006/relationships/hyperlink" Target="https://twitter.com/sureshrajaman19/status/1067664649980497920" TargetMode="External"/><Relationship Id="rId1004" Type="http://schemas.openxmlformats.org/officeDocument/2006/relationships/hyperlink" Target="https://pbs.twimg.com/media/DtOboRbX4AAfor1.jpg" TargetMode="External"/><Relationship Id="rId4574" Type="http://schemas.openxmlformats.org/officeDocument/2006/relationships/hyperlink" Target="http://pbs.twimg.com/profile_images/876209484020015104/KxCgH4dW_normal.jpg" TargetMode="External"/><Relationship Id="rId5625" Type="http://schemas.openxmlformats.org/officeDocument/2006/relationships/hyperlink" Target="http://pbs.twimg.com/profile_images/993761634903646208/LMec-85X_normal.jpg" TargetMode="External"/><Relationship Id="rId8031" Type="http://schemas.openxmlformats.org/officeDocument/2006/relationships/hyperlink" Target="https://twitter.com/kumikitamori/status/1067166948558061570" TargetMode="External"/><Relationship Id="rId3176" Type="http://schemas.openxmlformats.org/officeDocument/2006/relationships/hyperlink" Target="http://pbs.twimg.com/profile_images/878533181258907649/RL3-HX09_normal.jpg" TargetMode="External"/><Relationship Id="rId3590" Type="http://schemas.openxmlformats.org/officeDocument/2006/relationships/hyperlink" Target="https://pbs.twimg.com/ext_tw_video_thumb/1064994060551839745/pu/img/z-d4LAi9-rF_EBiG.jpg" TargetMode="External"/><Relationship Id="rId4227" Type="http://schemas.openxmlformats.org/officeDocument/2006/relationships/hyperlink" Target="http://pbs.twimg.com/profile_images/945865206135128064/VIrbfsiX_normal.jpg" TargetMode="External"/><Relationship Id="rId7797" Type="http://schemas.openxmlformats.org/officeDocument/2006/relationships/hyperlink" Target="https://twitter.com/akyalaa/status/1066991754040262656" TargetMode="External"/><Relationship Id="rId2192" Type="http://schemas.openxmlformats.org/officeDocument/2006/relationships/hyperlink" Target="http://pbs.twimg.com/profile_images/823548309839089664/PURv3du5_normal.jpg" TargetMode="External"/><Relationship Id="rId3243" Type="http://schemas.openxmlformats.org/officeDocument/2006/relationships/hyperlink" Target="http://pbs.twimg.com/profile_images/1441899516/acode_normal.jpg" TargetMode="External"/><Relationship Id="rId4641" Type="http://schemas.openxmlformats.org/officeDocument/2006/relationships/hyperlink" Target="http://pbs.twimg.com/profile_images/2953250617/31cc5a6d8fb1dd4cc6d0f5a7f4d48a96_normal.jpeg" TargetMode="External"/><Relationship Id="rId6399" Type="http://schemas.openxmlformats.org/officeDocument/2006/relationships/hyperlink" Target="https://twitter.com/greenstorm2030/status/1065103768851746816" TargetMode="External"/><Relationship Id="rId8848" Type="http://schemas.openxmlformats.org/officeDocument/2006/relationships/hyperlink" Target="https://twitter.com/tradomglobal/status/1065661509848743943" TargetMode="External"/><Relationship Id="rId164" Type="http://schemas.openxmlformats.org/officeDocument/2006/relationships/hyperlink" Target="https://buff.ly/2xSWWO0" TargetMode="External"/><Relationship Id="rId7864" Type="http://schemas.openxmlformats.org/officeDocument/2006/relationships/hyperlink" Target="https://twitter.com/patricia_lavaud/status/1067065080838320129" TargetMode="External"/><Relationship Id="rId8915" Type="http://schemas.openxmlformats.org/officeDocument/2006/relationships/hyperlink" Target="https://twitter.com/seth_leitman/status/1065098964544958464" TargetMode="External"/><Relationship Id="rId3310" Type="http://schemas.openxmlformats.org/officeDocument/2006/relationships/hyperlink" Target="http://pbs.twimg.com/profile_images/923605418768764928/fSVhFfD1_normal.jpg" TargetMode="External"/><Relationship Id="rId5068" Type="http://schemas.openxmlformats.org/officeDocument/2006/relationships/hyperlink" Target="http://pbs.twimg.com/profile_images/463352727628546048/GDA-Iu2l_normal.jpeg" TargetMode="External"/><Relationship Id="rId6466" Type="http://schemas.openxmlformats.org/officeDocument/2006/relationships/hyperlink" Target="https://twitter.com/pflab/status/1065105182244159488" TargetMode="External"/><Relationship Id="rId6880" Type="http://schemas.openxmlformats.org/officeDocument/2006/relationships/hyperlink" Target="https://twitter.com/socialchoices/status/1065250745237291008" TargetMode="External"/><Relationship Id="rId7517" Type="http://schemas.openxmlformats.org/officeDocument/2006/relationships/hyperlink" Target="https://twitter.com/italiahospitali/status/1065874228535312384" TargetMode="External"/><Relationship Id="rId7931" Type="http://schemas.openxmlformats.org/officeDocument/2006/relationships/hyperlink" Target="https://twitter.com/maria04407435/status/1067092271898771456" TargetMode="External"/><Relationship Id="rId231" Type="http://schemas.openxmlformats.org/officeDocument/2006/relationships/hyperlink" Target="https://www.spenergynetworks.co.uk/news/pages/green_economy_fund_launch.aspx" TargetMode="External"/><Relationship Id="rId5482" Type="http://schemas.openxmlformats.org/officeDocument/2006/relationships/hyperlink" Target="http://pbs.twimg.com/profile_images/720305292928528386/FUzWHImd_normal.jpg" TargetMode="External"/><Relationship Id="rId6119" Type="http://schemas.openxmlformats.org/officeDocument/2006/relationships/hyperlink" Target="https://twitter.com/thelegalfound_/status/1064998206860419072" TargetMode="External"/><Relationship Id="rId6533" Type="http://schemas.openxmlformats.org/officeDocument/2006/relationships/hyperlink" Target="https://twitter.com/davidlavigno/status/1065186954180841472" TargetMode="External"/><Relationship Id="rId9689" Type="http://schemas.openxmlformats.org/officeDocument/2006/relationships/hyperlink" Target="https://twitter.com/giasilvestrini/status/1065989438562594816" TargetMode="External"/><Relationship Id="rId1678" Type="http://schemas.openxmlformats.org/officeDocument/2006/relationships/hyperlink" Target="http://pbs.twimg.com/profile_images/1020083728184377344/NtdvxJnD_normal.jpg" TargetMode="External"/><Relationship Id="rId2729" Type="http://schemas.openxmlformats.org/officeDocument/2006/relationships/hyperlink" Target="http://pbs.twimg.com/profile_images/920729235366535169/8w92-cZg_normal.jpg" TargetMode="External"/><Relationship Id="rId4084" Type="http://schemas.openxmlformats.org/officeDocument/2006/relationships/hyperlink" Target="http://pbs.twimg.com/profile_images/954138186082672647/gHzAnqPU_normal.jpg" TargetMode="External"/><Relationship Id="rId5135" Type="http://schemas.openxmlformats.org/officeDocument/2006/relationships/hyperlink" Target="http://pbs.twimg.com/profile_images/1064168310646943744/NBtjhSrl_normal.jpg" TargetMode="External"/><Relationship Id="rId6600" Type="http://schemas.openxmlformats.org/officeDocument/2006/relationships/hyperlink" Target="https://twitter.com/ahbusolife/status/1065201397946351617" TargetMode="External"/><Relationship Id="rId9756" Type="http://schemas.openxmlformats.org/officeDocument/2006/relationships/hyperlink" Target="https://twitter.com/daperspectives/status/1067290351684136960" TargetMode="External"/><Relationship Id="rId4151" Type="http://schemas.openxmlformats.org/officeDocument/2006/relationships/hyperlink" Target="http://pbs.twimg.com/profile_images/2418963454/whcsamzdrkytcaoapla1_normal.jpeg" TargetMode="External"/><Relationship Id="rId5202" Type="http://schemas.openxmlformats.org/officeDocument/2006/relationships/hyperlink" Target="http://pbs.twimg.com/profile_images/862018333184593921/d4mn1k7Y_normal.jpg" TargetMode="External"/><Relationship Id="rId8358" Type="http://schemas.openxmlformats.org/officeDocument/2006/relationships/hyperlink" Target="https://twitter.com/autrement_votre/status/1065140372081381376" TargetMode="External"/><Relationship Id="rId9409" Type="http://schemas.openxmlformats.org/officeDocument/2006/relationships/hyperlink" Target="https://twitter.com/emimoccia/status/1067746236055343104" TargetMode="External"/><Relationship Id="rId10288" Type="http://schemas.openxmlformats.org/officeDocument/2006/relationships/hyperlink" Target="https://twitter.com/deepgreendesign/status/1065246751815172096" TargetMode="External"/><Relationship Id="rId1745" Type="http://schemas.openxmlformats.org/officeDocument/2006/relationships/hyperlink" Target="http://pbs.twimg.com/profile_images/633991237964533760/75uEz3QT_normal.jpg" TargetMode="External"/><Relationship Id="rId7374" Type="http://schemas.openxmlformats.org/officeDocument/2006/relationships/hyperlink" Target="https://twitter.com/brucehenderson2/status/1065656912178499585" TargetMode="External"/><Relationship Id="rId8425" Type="http://schemas.openxmlformats.org/officeDocument/2006/relationships/hyperlink" Target="https://twitter.com/itsmypresident/status/1064995924336873478" TargetMode="External"/><Relationship Id="rId8772" Type="http://schemas.openxmlformats.org/officeDocument/2006/relationships/hyperlink" Target="https://twitter.com/amazingchevvolt/status/1066647183896776704" TargetMode="External"/><Relationship Id="rId9823" Type="http://schemas.openxmlformats.org/officeDocument/2006/relationships/hyperlink" Target="https://twitter.com/kimathinjebi/status/1068046688089190400" TargetMode="External"/><Relationship Id="rId37" Type="http://schemas.openxmlformats.org/officeDocument/2006/relationships/hyperlink" Target="https://buff.ly/2Ermg3g" TargetMode="External"/><Relationship Id="rId1812" Type="http://schemas.openxmlformats.org/officeDocument/2006/relationships/hyperlink" Target="http://pbs.twimg.com/profile_images/1058835226678489088/kCGrxDrq_normal.jpg" TargetMode="External"/><Relationship Id="rId4968" Type="http://schemas.openxmlformats.org/officeDocument/2006/relationships/hyperlink" Target="https://pbs.twimg.com/media/Dssm7trXoAAVTy7.jpg" TargetMode="External"/><Relationship Id="rId7027" Type="http://schemas.openxmlformats.org/officeDocument/2006/relationships/hyperlink" Target="https://twitter.com/beachyr0/status/1065314316130250753" TargetMode="External"/><Relationship Id="rId10355" Type="http://schemas.openxmlformats.org/officeDocument/2006/relationships/hyperlink" Target="https://twitter.com/nahomamare/status/1067864003760848897" TargetMode="External"/><Relationship Id="rId3984" Type="http://schemas.openxmlformats.org/officeDocument/2006/relationships/hyperlink" Target="http://pbs.twimg.com/profile_images/1434016259/mascaras20teatro1_normal.jpg" TargetMode="External"/><Relationship Id="rId6390" Type="http://schemas.openxmlformats.org/officeDocument/2006/relationships/hyperlink" Target="https://twitter.com/greenstorm2030/status/1065103768851746816" TargetMode="External"/><Relationship Id="rId7441" Type="http://schemas.openxmlformats.org/officeDocument/2006/relationships/hyperlink" Target="https://twitter.com/onudi_conosur/status/1065582970436837376" TargetMode="External"/><Relationship Id="rId9199" Type="http://schemas.openxmlformats.org/officeDocument/2006/relationships/hyperlink" Target="https://twitter.com/jillannami/status/1067350059774345216" TargetMode="External"/><Relationship Id="rId10008" Type="http://schemas.openxmlformats.org/officeDocument/2006/relationships/hyperlink" Target="https://twitter.com/efd_initiative/status/1066995379395354624" TargetMode="External"/><Relationship Id="rId10422" Type="http://schemas.openxmlformats.org/officeDocument/2006/relationships/hyperlink" Target="https://twitter.com/mancunianspring/status/1068103355162075136" TargetMode="External"/><Relationship Id="rId2586" Type="http://schemas.openxmlformats.org/officeDocument/2006/relationships/hyperlink" Target="https://pbs.twimg.com/media/DsmviqYWsAAT3CT.jpg" TargetMode="External"/><Relationship Id="rId3637" Type="http://schemas.openxmlformats.org/officeDocument/2006/relationships/hyperlink" Target="http://pbs.twimg.com/profile_images/971389853156884480/wKqGfhrF_normal.jpg" TargetMode="External"/><Relationship Id="rId6043" Type="http://schemas.openxmlformats.org/officeDocument/2006/relationships/hyperlink" Target="https://twitter.com/worldproject_fd/status/1064996799742504960" TargetMode="External"/><Relationship Id="rId558" Type="http://schemas.openxmlformats.org/officeDocument/2006/relationships/hyperlink" Target="http://www.caribbeanbamboo.com/" TargetMode="External"/><Relationship Id="rId972" Type="http://schemas.openxmlformats.org/officeDocument/2006/relationships/hyperlink" Target="https://pbs.twimg.com/media/DsYHqX1XgAAEqpv.jpg" TargetMode="External"/><Relationship Id="rId1188" Type="http://schemas.openxmlformats.org/officeDocument/2006/relationships/hyperlink" Target="http://pbs.twimg.com/profile_images/946783994192039937/dPm3yIpc_normal.jpg" TargetMode="External"/><Relationship Id="rId2239" Type="http://schemas.openxmlformats.org/officeDocument/2006/relationships/hyperlink" Target="http://pbs.twimg.com/profile_images/987666378684620801/NfnjxnEp_normal.jpg" TargetMode="External"/><Relationship Id="rId2653" Type="http://schemas.openxmlformats.org/officeDocument/2006/relationships/hyperlink" Target="http://pbs.twimg.com/profile_images/442759716750368768/LXUAzFP4_normal.jpeg" TargetMode="External"/><Relationship Id="rId3704" Type="http://schemas.openxmlformats.org/officeDocument/2006/relationships/hyperlink" Target="http://pbs.twimg.com/profile_images/954803787969060866/BTtHOKHV_normal.jpg" TargetMode="External"/><Relationship Id="rId6110" Type="http://schemas.openxmlformats.org/officeDocument/2006/relationships/hyperlink" Target="https://twitter.com/didierdelmer/status/1064997759902801920" TargetMode="External"/><Relationship Id="rId9266" Type="http://schemas.openxmlformats.org/officeDocument/2006/relationships/hyperlink" Target="https://twitter.com/gratisita/status/1064922318785445888" TargetMode="External"/><Relationship Id="rId9680" Type="http://schemas.openxmlformats.org/officeDocument/2006/relationships/hyperlink" Target="https://twitter.com/franferrante/status/1065988550309670912" TargetMode="External"/><Relationship Id="rId625" Type="http://schemas.openxmlformats.org/officeDocument/2006/relationships/hyperlink" Target="https://pbs.twimg.com/media/Dsglbi-X4AAvDNv.jpg" TargetMode="External"/><Relationship Id="rId1255" Type="http://schemas.openxmlformats.org/officeDocument/2006/relationships/hyperlink" Target="http://pbs.twimg.com/profile_images/879261217625387008/GDZ4kEQf_normal.jpg" TargetMode="External"/><Relationship Id="rId2306" Type="http://schemas.openxmlformats.org/officeDocument/2006/relationships/hyperlink" Target="http://pbs.twimg.com/profile_images/1062640622404820993/eO7Th2M2_normal.jpg" TargetMode="External"/><Relationship Id="rId5876" Type="http://schemas.openxmlformats.org/officeDocument/2006/relationships/hyperlink" Target="https://twitter.com/dutytorespond/status/1064899443210756096" TargetMode="External"/><Relationship Id="rId8282" Type="http://schemas.openxmlformats.org/officeDocument/2006/relationships/hyperlink" Target="https://twitter.com/mcalannmarx/status/1067625591711703040" TargetMode="External"/><Relationship Id="rId9333" Type="http://schemas.openxmlformats.org/officeDocument/2006/relationships/hyperlink" Target="https://twitter.com/kanykeyo1/status/1067009289523535872" TargetMode="External"/><Relationship Id="rId1322" Type="http://schemas.openxmlformats.org/officeDocument/2006/relationships/hyperlink" Target="http://pbs.twimg.com/profile_images/453485567682936832/JGWv2bBE_normal.png" TargetMode="External"/><Relationship Id="rId2720" Type="http://schemas.openxmlformats.org/officeDocument/2006/relationships/hyperlink" Target="https://pbs.twimg.com/media/Dsm1MPBXQAAW18S.jpg" TargetMode="External"/><Relationship Id="rId4478" Type="http://schemas.openxmlformats.org/officeDocument/2006/relationships/hyperlink" Target="http://pbs.twimg.com/profile_images/378800000542759764/32d2a2908bc46a4df53179de4e58a4d4_normal.jpeg" TargetMode="External"/><Relationship Id="rId5529" Type="http://schemas.openxmlformats.org/officeDocument/2006/relationships/hyperlink" Target="http://pbs.twimg.com/profile_images/1067330673986408448/kpTt7r2U_normal.jpg" TargetMode="External"/><Relationship Id="rId6927" Type="http://schemas.openxmlformats.org/officeDocument/2006/relationships/hyperlink" Target="https://twitter.com/socialchoices/status/1065250745237291008" TargetMode="External"/><Relationship Id="rId9400" Type="http://schemas.openxmlformats.org/officeDocument/2006/relationships/hyperlink" Target="https://twitter.com/jrojomartin/status/1067742400670588928" TargetMode="External"/><Relationship Id="rId4892" Type="http://schemas.openxmlformats.org/officeDocument/2006/relationships/hyperlink" Target="https://pbs.twimg.com/media/DtBAGlWXQAAtEsy.jpg" TargetMode="External"/><Relationship Id="rId5943" Type="http://schemas.openxmlformats.org/officeDocument/2006/relationships/hyperlink" Target="https://twitter.com/andrea_boscaro/status/1064942217305997313" TargetMode="External"/><Relationship Id="rId8002" Type="http://schemas.openxmlformats.org/officeDocument/2006/relationships/hyperlink" Target="https://twitter.com/spiderzjay/status/1067134344932847616" TargetMode="External"/><Relationship Id="rId2096" Type="http://schemas.openxmlformats.org/officeDocument/2006/relationships/hyperlink" Target="http://pbs.twimg.com/profile_images/1026810662964654081/k_fZ3hL1_normal.jpg" TargetMode="External"/><Relationship Id="rId3494" Type="http://schemas.openxmlformats.org/officeDocument/2006/relationships/hyperlink" Target="http://pbs.twimg.com/profile_images/1042213606438297600/XJUWzCjD_normal.jpg" TargetMode="External"/><Relationship Id="rId4545" Type="http://schemas.openxmlformats.org/officeDocument/2006/relationships/hyperlink" Target="http://pbs.twimg.com/profile_images/602471466425327616/d8kHbSeW_normal.jpg" TargetMode="External"/><Relationship Id="rId3147" Type="http://schemas.openxmlformats.org/officeDocument/2006/relationships/hyperlink" Target="http://pbs.twimg.com/profile_images/1648016819/IMG00130-20110926-1635_normal.jpg" TargetMode="External"/><Relationship Id="rId3561" Type="http://schemas.openxmlformats.org/officeDocument/2006/relationships/hyperlink" Target="http://pbs.twimg.com/profile_images/983184244498460672/gVV88AdB_normal.jpg" TargetMode="External"/><Relationship Id="rId4612" Type="http://schemas.openxmlformats.org/officeDocument/2006/relationships/hyperlink" Target="http://pbs.twimg.com/profile_images/1014070297966923776/C7BbqLfJ_normal.jpg" TargetMode="External"/><Relationship Id="rId7768" Type="http://schemas.openxmlformats.org/officeDocument/2006/relationships/hyperlink" Target="https://twitter.com/acraftbeerlover/status/1066843052008857600" TargetMode="External"/><Relationship Id="rId8819" Type="http://schemas.openxmlformats.org/officeDocument/2006/relationships/hyperlink" Target="https://twitter.com/tradomglobal/status/1065661509848743943" TargetMode="External"/><Relationship Id="rId482" Type="http://schemas.openxmlformats.org/officeDocument/2006/relationships/hyperlink" Target="https://www.greeneconomycoalition.org/news-analysis/saving-the-planet-while-protecting-people" TargetMode="External"/><Relationship Id="rId2163" Type="http://schemas.openxmlformats.org/officeDocument/2006/relationships/hyperlink" Target="http://pbs.twimg.com/profile_images/823548309839089664/PURv3du5_normal.jpg" TargetMode="External"/><Relationship Id="rId3214" Type="http://schemas.openxmlformats.org/officeDocument/2006/relationships/hyperlink" Target="http://pbs.twimg.com/profile_images/1010965501999271936/TvnhXblF_normal.jpg" TargetMode="External"/><Relationship Id="rId6784" Type="http://schemas.openxmlformats.org/officeDocument/2006/relationships/hyperlink" Target="https://twitter.com/clearfife/status/1065248412675780609" TargetMode="External"/><Relationship Id="rId7835" Type="http://schemas.openxmlformats.org/officeDocument/2006/relationships/hyperlink" Target="https://twitter.com/deborahsialo/status/1067034240527810560" TargetMode="External"/><Relationship Id="rId9190" Type="http://schemas.openxmlformats.org/officeDocument/2006/relationships/hyperlink" Target="https://twitter.com/arikring/status/1065247879936319488" TargetMode="External"/><Relationship Id="rId135" Type="http://schemas.openxmlformats.org/officeDocument/2006/relationships/hyperlink" Target="https://bit.ly/2Ap6VLl" TargetMode="External"/><Relationship Id="rId2230" Type="http://schemas.openxmlformats.org/officeDocument/2006/relationships/hyperlink" Target="http://pbs.twimg.com/profile_images/987666378684620801/NfnjxnEp_normal.jpg" TargetMode="External"/><Relationship Id="rId5386" Type="http://schemas.openxmlformats.org/officeDocument/2006/relationships/hyperlink" Target="https://pbs.twimg.com/media/DtLnY6pXQAsZJMB.jpg" TargetMode="External"/><Relationship Id="rId6437" Type="http://schemas.openxmlformats.org/officeDocument/2006/relationships/hyperlink" Target="https://twitter.com/pflab/status/1065105182244159488" TargetMode="External"/><Relationship Id="rId202" Type="http://schemas.openxmlformats.org/officeDocument/2006/relationships/hyperlink" Target="http://ggkp.org/ZwF" TargetMode="External"/><Relationship Id="rId5039" Type="http://schemas.openxmlformats.org/officeDocument/2006/relationships/hyperlink" Target="https://pbs.twimg.com/media/Ds_G0PxU4AABG6N.jpg" TargetMode="External"/><Relationship Id="rId5453" Type="http://schemas.openxmlformats.org/officeDocument/2006/relationships/hyperlink" Target="https://pbs.twimg.com/media/DtKx6gcWwAAO_Yz.jpg" TargetMode="External"/><Relationship Id="rId6504" Type="http://schemas.openxmlformats.org/officeDocument/2006/relationships/hyperlink" Target="https://twitter.com/davidlavigno/status/1065186954180841472" TargetMode="External"/><Relationship Id="rId6851" Type="http://schemas.openxmlformats.org/officeDocument/2006/relationships/hyperlink" Target="https://twitter.com/sufiy/status/1065248727726768129" TargetMode="External"/><Relationship Id="rId7902" Type="http://schemas.openxmlformats.org/officeDocument/2006/relationships/hyperlink" Target="https://twitter.com/nwabuisiaku/status/1067079592165425152" TargetMode="External"/><Relationship Id="rId1996" Type="http://schemas.openxmlformats.org/officeDocument/2006/relationships/hyperlink" Target="http://pbs.twimg.com/profile_images/985941941849415689/P8e1rsi-_normal.jpg" TargetMode="External"/><Relationship Id="rId4055" Type="http://schemas.openxmlformats.org/officeDocument/2006/relationships/hyperlink" Target="http://pbs.twimg.com/profile_images/1708625808/Motor_City_Volt_normal.jpg" TargetMode="External"/><Relationship Id="rId5106" Type="http://schemas.openxmlformats.org/officeDocument/2006/relationships/hyperlink" Target="http://pbs.twimg.com/profile_images/708707109353947137/NXVQZcCy_normal.jpg" TargetMode="External"/><Relationship Id="rId1649" Type="http://schemas.openxmlformats.org/officeDocument/2006/relationships/hyperlink" Target="http://pbs.twimg.com/profile_images/634286061691121664/Y6ltNhbk_normal.png" TargetMode="External"/><Relationship Id="rId3071" Type="http://schemas.openxmlformats.org/officeDocument/2006/relationships/hyperlink" Target="http://pbs.twimg.com/profile_images/844984141884112899/SOJt0ps2_normal.jpg" TargetMode="External"/><Relationship Id="rId5520" Type="http://schemas.openxmlformats.org/officeDocument/2006/relationships/hyperlink" Target="http://pbs.twimg.com/profile_images/1051842886478811136/U_3OXLN__normal.jpg" TargetMode="External"/><Relationship Id="rId7278" Type="http://schemas.openxmlformats.org/officeDocument/2006/relationships/hyperlink" Target="https://twitter.com/zikomenard/status/1065543386533384192" TargetMode="External"/><Relationship Id="rId8676" Type="http://schemas.openxmlformats.org/officeDocument/2006/relationships/hyperlink" Target="https://twitter.com/luribea68/status/1064996560344440842" TargetMode="External"/><Relationship Id="rId9727" Type="http://schemas.openxmlformats.org/officeDocument/2006/relationships/hyperlink" Target="https://twitter.com/youngh20leader/status/1067985240218451968" TargetMode="External"/><Relationship Id="rId1716" Type="http://schemas.openxmlformats.org/officeDocument/2006/relationships/hyperlink" Target="http://pbs.twimg.com/profile_images/633991237964533760/75uEz3QT_normal.jpg" TargetMode="External"/><Relationship Id="rId4122" Type="http://schemas.openxmlformats.org/officeDocument/2006/relationships/hyperlink" Target="http://pbs.twimg.com/profile_images/954803787969060866/BTtHOKHV_normal.jpg" TargetMode="External"/><Relationship Id="rId7692" Type="http://schemas.openxmlformats.org/officeDocument/2006/relationships/hyperlink" Target="https://twitter.com/uncle_josh_w/status/1066365662212358144" TargetMode="External"/><Relationship Id="rId8329" Type="http://schemas.openxmlformats.org/officeDocument/2006/relationships/hyperlink" Target="https://twitter.com/autrement_votre/status/1064994759058571264" TargetMode="External"/><Relationship Id="rId8743" Type="http://schemas.openxmlformats.org/officeDocument/2006/relationships/hyperlink" Target="https://twitter.com/seth_leitman/status/1065098964544958464" TargetMode="External"/><Relationship Id="rId10259" Type="http://schemas.openxmlformats.org/officeDocument/2006/relationships/hyperlink" Target="https://twitter.com/yamatho2/status/1068297134162759681" TargetMode="External"/><Relationship Id="rId3888" Type="http://schemas.openxmlformats.org/officeDocument/2006/relationships/hyperlink" Target="http://pbs.twimg.com/profile_images/1035811142084513794/cLbwXS82_normal.jpg" TargetMode="External"/><Relationship Id="rId4939" Type="http://schemas.openxmlformats.org/officeDocument/2006/relationships/hyperlink" Target="http://pbs.twimg.com/profile_images/1029364223120498688/kyAln2GC_normal.jpg" TargetMode="External"/><Relationship Id="rId6294" Type="http://schemas.openxmlformats.org/officeDocument/2006/relationships/hyperlink" Target="https://twitter.com/uzaypartisi/status/1065011115917221888" TargetMode="External"/><Relationship Id="rId7345" Type="http://schemas.openxmlformats.org/officeDocument/2006/relationships/hyperlink" Target="https://twitter.com/orangefiber/status/1065307363077472256" TargetMode="External"/><Relationship Id="rId8810" Type="http://schemas.openxmlformats.org/officeDocument/2006/relationships/hyperlink" Target="https://twitter.com/jlazaro/status/1065150868285198336" TargetMode="External"/><Relationship Id="rId10326" Type="http://schemas.openxmlformats.org/officeDocument/2006/relationships/hyperlink" Target="https://twitter.com/offfossilfuels/status/1068394231457148929" TargetMode="External"/><Relationship Id="rId6361" Type="http://schemas.openxmlformats.org/officeDocument/2006/relationships/hyperlink" Target="https://twitter.com/postnormalera/status/1065097922394632193" TargetMode="External"/><Relationship Id="rId7412" Type="http://schemas.openxmlformats.org/officeDocument/2006/relationships/hyperlink" Target="https://twitter.com/giselledellamea/status/1065590677923340288" TargetMode="External"/><Relationship Id="rId876" Type="http://schemas.openxmlformats.org/officeDocument/2006/relationships/hyperlink" Target="https://pbs.twimg.com/media/DtGRwbBXoAA820v.jpg" TargetMode="External"/><Relationship Id="rId2557" Type="http://schemas.openxmlformats.org/officeDocument/2006/relationships/hyperlink" Target="http://pbs.twimg.com/profile_images/653574838842331137/IGRwgwVv_normal.png" TargetMode="External"/><Relationship Id="rId3608" Type="http://schemas.openxmlformats.org/officeDocument/2006/relationships/hyperlink" Target="https://pbs.twimg.com/ext_tw_video_thumb/1064994060551839745/pu/img/z-d4LAi9-rF_EBiG.jpg" TargetMode="External"/><Relationship Id="rId3955" Type="http://schemas.openxmlformats.org/officeDocument/2006/relationships/hyperlink" Target="http://pbs.twimg.com/profile_images/834685535591469056/KNKDJrcW_normal.jpg" TargetMode="External"/><Relationship Id="rId6014" Type="http://schemas.openxmlformats.org/officeDocument/2006/relationships/hyperlink" Target="https://twitter.com/worldproject_fd/status/1064996799742504960" TargetMode="External"/><Relationship Id="rId9584" Type="http://schemas.openxmlformats.org/officeDocument/2006/relationships/hyperlink" Target="https://twitter.com/climateactionne/status/1065469943846764544" TargetMode="External"/><Relationship Id="rId529" Type="http://schemas.openxmlformats.org/officeDocument/2006/relationships/hyperlink" Target="https://www.amazon.com/Robert-C.-Brears/e/B07GLD2PNL" TargetMode="External"/><Relationship Id="rId1159" Type="http://schemas.openxmlformats.org/officeDocument/2006/relationships/hyperlink" Target="http://pbs.twimg.com/profile_images/897831087078080513/O-1Hs7kK_normal.jpg" TargetMode="External"/><Relationship Id="rId2971" Type="http://schemas.openxmlformats.org/officeDocument/2006/relationships/hyperlink" Target="https://pbs.twimg.com/media/DsxzxifW0AUm_Q9.jpg" TargetMode="External"/><Relationship Id="rId5030" Type="http://schemas.openxmlformats.org/officeDocument/2006/relationships/hyperlink" Target="http://pbs.twimg.com/profile_images/1066430720715968512/jwFuZlDp_normal.jpg" TargetMode="External"/><Relationship Id="rId8186" Type="http://schemas.openxmlformats.org/officeDocument/2006/relationships/hyperlink" Target="https://twitter.com/cybermona/status/1066814915963367425" TargetMode="External"/><Relationship Id="rId9237" Type="http://schemas.openxmlformats.org/officeDocument/2006/relationships/hyperlink" Target="https://twitter.com/lisamariecricht/status/1067564370316546050" TargetMode="External"/><Relationship Id="rId943" Type="http://schemas.openxmlformats.org/officeDocument/2006/relationships/hyperlink" Target="https://pbs.twimg.com/media/Ds7O8-JX4AAzr1A.jpg" TargetMode="External"/><Relationship Id="rId1573" Type="http://schemas.openxmlformats.org/officeDocument/2006/relationships/hyperlink" Target="http://pbs.twimg.com/profile_images/1061354201358442498/yIgEhPXI_normal.jpg" TargetMode="External"/><Relationship Id="rId2624" Type="http://schemas.openxmlformats.org/officeDocument/2006/relationships/hyperlink" Target="http://pbs.twimg.com/profile_images/671056942056476672/dFFWKJBA_normal.jpg" TargetMode="External"/><Relationship Id="rId9651" Type="http://schemas.openxmlformats.org/officeDocument/2006/relationships/hyperlink" Target="https://twitter.com/fyldefuture/status/1067863040157278208" TargetMode="External"/><Relationship Id="rId1226" Type="http://schemas.openxmlformats.org/officeDocument/2006/relationships/hyperlink" Target="http://pbs.twimg.com/profile_images/877124469046861824/FGbIt-UH_normal.jpg" TargetMode="External"/><Relationship Id="rId1640" Type="http://schemas.openxmlformats.org/officeDocument/2006/relationships/hyperlink" Target="http://pbs.twimg.com/profile_images/634286061691121664/Y6ltNhbk_normal.png" TargetMode="External"/><Relationship Id="rId4796" Type="http://schemas.openxmlformats.org/officeDocument/2006/relationships/hyperlink" Target="http://pbs.twimg.com/profile_images/1000010505220689920/-vstEz50_normal.jpg" TargetMode="External"/><Relationship Id="rId5847" Type="http://schemas.openxmlformats.org/officeDocument/2006/relationships/hyperlink" Target="https://twitter.com/smdmitalia/status/1064895749694124033" TargetMode="External"/><Relationship Id="rId8253" Type="http://schemas.openxmlformats.org/officeDocument/2006/relationships/hyperlink" Target="https://twitter.com/gggiindonesia/status/1067541956337688577" TargetMode="External"/><Relationship Id="rId9304" Type="http://schemas.openxmlformats.org/officeDocument/2006/relationships/hyperlink" Target="https://twitter.com/rah_sab/status/1064804038456328192" TargetMode="External"/><Relationship Id="rId10183" Type="http://schemas.openxmlformats.org/officeDocument/2006/relationships/hyperlink" Target="https://twitter.com/bamutingwende/status/1068189802594476034" TargetMode="External"/><Relationship Id="rId3398" Type="http://schemas.openxmlformats.org/officeDocument/2006/relationships/hyperlink" Target="http://pbs.twimg.com/profile_images/928635065978048517/poFWF_R0_normal.jpg" TargetMode="External"/><Relationship Id="rId4449" Type="http://schemas.openxmlformats.org/officeDocument/2006/relationships/hyperlink" Target="http://pbs.twimg.com/profile_images/1708625808/Motor_City_Volt_normal.jpg" TargetMode="External"/><Relationship Id="rId4863" Type="http://schemas.openxmlformats.org/officeDocument/2006/relationships/hyperlink" Target="http://pbs.twimg.com/profile_images/690539010901577729/mn2Vz-tR_normal.jpg" TargetMode="External"/><Relationship Id="rId5914" Type="http://schemas.openxmlformats.org/officeDocument/2006/relationships/hyperlink" Target="https://twitter.com/agw_drill_days/status/1064578427464884224" TargetMode="External"/><Relationship Id="rId8320" Type="http://schemas.openxmlformats.org/officeDocument/2006/relationships/hyperlink" Target="https://twitter.com/autrement_votre/status/1064994759058571264" TargetMode="External"/><Relationship Id="rId10250" Type="http://schemas.openxmlformats.org/officeDocument/2006/relationships/hyperlink" Target="https://twitter.com/mitidaption/status/1067308021003382784" TargetMode="External"/><Relationship Id="rId3465" Type="http://schemas.openxmlformats.org/officeDocument/2006/relationships/hyperlink" Target="http://pbs.twimg.com/profile_images/990136475441287168/701D5cOw_normal.jpg" TargetMode="External"/><Relationship Id="rId4516" Type="http://schemas.openxmlformats.org/officeDocument/2006/relationships/hyperlink" Target="http://pbs.twimg.com/profile_images/1067276621441204225/dz2zajtH_normal.jpg" TargetMode="External"/><Relationship Id="rId386" Type="http://schemas.openxmlformats.org/officeDocument/2006/relationships/hyperlink" Target="https://www.kyotoclub.org/prossimi-eventi/2018-nov-27/xi-forum-qualenergia-1-5-accelerare-la-rivoluzione-energetica/docId=8311" TargetMode="External"/><Relationship Id="rId2067" Type="http://schemas.openxmlformats.org/officeDocument/2006/relationships/hyperlink" Target="http://pbs.twimg.com/profile_images/1026810662964654081/k_fZ3hL1_normal.jpg" TargetMode="External"/><Relationship Id="rId2481" Type="http://schemas.openxmlformats.org/officeDocument/2006/relationships/hyperlink" Target="http://pbs.twimg.com/profile_images/982037329949876224/3aVk_68W_normal.jpg" TargetMode="External"/><Relationship Id="rId3118" Type="http://schemas.openxmlformats.org/officeDocument/2006/relationships/hyperlink" Target="http://pbs.twimg.com/profile_images/988051217984245766/vHkg6PeD_normal.jpg" TargetMode="External"/><Relationship Id="rId3532" Type="http://schemas.openxmlformats.org/officeDocument/2006/relationships/hyperlink" Target="http://pbs.twimg.com/profile_images/947809064322519041/O1U83kjl_normal.jpg" TargetMode="External"/><Relationship Id="rId4930" Type="http://schemas.openxmlformats.org/officeDocument/2006/relationships/hyperlink" Target="http://pbs.twimg.com/profile_images/905425260178235393/sArSgBb4_normal.jpg" TargetMode="External"/><Relationship Id="rId6688" Type="http://schemas.openxmlformats.org/officeDocument/2006/relationships/hyperlink" Target="https://twitter.com/gerardopardotar/status/1065248106525143045" TargetMode="External"/><Relationship Id="rId7739" Type="http://schemas.openxmlformats.org/officeDocument/2006/relationships/hyperlink" Target="https://twitter.com/humantalentmana/status/1066643781540372480" TargetMode="External"/><Relationship Id="rId9094" Type="http://schemas.openxmlformats.org/officeDocument/2006/relationships/hyperlink" Target="https://twitter.com/amazingchevvolt/status/1066647183896776704" TargetMode="External"/><Relationship Id="rId453" Type="http://schemas.openxmlformats.org/officeDocument/2006/relationships/hyperlink" Target="https://bit.ly/2DKI49P" TargetMode="External"/><Relationship Id="rId1083" Type="http://schemas.openxmlformats.org/officeDocument/2006/relationships/hyperlink" Target="http://pbs.twimg.com/profile_images/798103487565496320/51sPSK3w_normal.jpg" TargetMode="External"/><Relationship Id="rId2134" Type="http://schemas.openxmlformats.org/officeDocument/2006/relationships/hyperlink" Target="http://pbs.twimg.com/profile_images/292857657/GreenGrowth_normal.jpg" TargetMode="External"/><Relationship Id="rId9161" Type="http://schemas.openxmlformats.org/officeDocument/2006/relationships/hyperlink" Target="https://twitter.com/amazingchevvolt/status/1064996058982273024" TargetMode="External"/><Relationship Id="rId106" Type="http://schemas.openxmlformats.org/officeDocument/2006/relationships/hyperlink" Target="https://twitter.com/UNFCCC/status/955028956809326592" TargetMode="External"/><Relationship Id="rId1150" Type="http://schemas.openxmlformats.org/officeDocument/2006/relationships/hyperlink" Target="http://pbs.twimg.com/profile_images/948539912323813377/R7DkpR5v_normal.jpg" TargetMode="External"/><Relationship Id="rId5357" Type="http://schemas.openxmlformats.org/officeDocument/2006/relationships/hyperlink" Target="http://pbs.twimg.com/profile_images/429341368570216448/KnLLzPFR_normal.png" TargetMode="External"/><Relationship Id="rId6755" Type="http://schemas.openxmlformats.org/officeDocument/2006/relationships/hyperlink" Target="https://twitter.com/kathleenbrenne1/status/1065248334846164992" TargetMode="External"/><Relationship Id="rId7806" Type="http://schemas.openxmlformats.org/officeDocument/2006/relationships/hyperlink" Target="https://twitter.com/silviaserrapoli/status/1066996508699095042" TargetMode="External"/><Relationship Id="rId520" Type="http://schemas.openxmlformats.org/officeDocument/2006/relationships/hyperlink" Target="http://bit.ly/2Nbb5Qq" TargetMode="External"/><Relationship Id="rId2201" Type="http://schemas.openxmlformats.org/officeDocument/2006/relationships/hyperlink" Target="http://pbs.twimg.com/profile_images/823548309839089664/PURv3du5_normal.jpg" TargetMode="External"/><Relationship Id="rId5771" Type="http://schemas.openxmlformats.org/officeDocument/2006/relationships/hyperlink" Target="https://twitter.com/cognitoafirica/status/1064834468010180608" TargetMode="External"/><Relationship Id="rId6408" Type="http://schemas.openxmlformats.org/officeDocument/2006/relationships/hyperlink" Target="https://twitter.com/greenstorm2030/status/1065103768851746816" TargetMode="External"/><Relationship Id="rId6822" Type="http://schemas.openxmlformats.org/officeDocument/2006/relationships/hyperlink" Target="https://twitter.com/clearfife/status/1065248412675780609" TargetMode="External"/><Relationship Id="rId9978" Type="http://schemas.openxmlformats.org/officeDocument/2006/relationships/hyperlink" Target="https://twitter.com/natcapcoalition/status/1067332826490646528" TargetMode="External"/><Relationship Id="rId1967" Type="http://schemas.openxmlformats.org/officeDocument/2006/relationships/hyperlink" Target="http://pbs.twimg.com/profile_images/985941941849415689/P8e1rsi-_normal.jpg" TargetMode="External"/><Relationship Id="rId4373" Type="http://schemas.openxmlformats.org/officeDocument/2006/relationships/hyperlink" Target="http://pbs.twimg.com/profile_images/1032805991300005888/diXc-jKU_normal.jpg" TargetMode="External"/><Relationship Id="rId5424" Type="http://schemas.openxmlformats.org/officeDocument/2006/relationships/hyperlink" Target="http://pbs.twimg.com/profile_images/757649822740611073/CV_3K6GO_normal.jpg" TargetMode="External"/><Relationship Id="rId8994" Type="http://schemas.openxmlformats.org/officeDocument/2006/relationships/hyperlink" Target="https://twitter.com/jlazaro/status/1065150868285198336" TargetMode="External"/><Relationship Id="rId4026" Type="http://schemas.openxmlformats.org/officeDocument/2006/relationships/hyperlink" Target="http://pbs.twimg.com/profile_images/853192397207072768/bRdmUOOp_normal.jpg" TargetMode="External"/><Relationship Id="rId4440" Type="http://schemas.openxmlformats.org/officeDocument/2006/relationships/hyperlink" Target="http://pbs.twimg.com/profile_images/2418963454/whcsamzdrkytcaoapla1_normal.jpeg" TargetMode="External"/><Relationship Id="rId7596" Type="http://schemas.openxmlformats.org/officeDocument/2006/relationships/hyperlink" Target="https://twitter.com/andreambassi/status/1065991740421808128" TargetMode="External"/><Relationship Id="rId8647" Type="http://schemas.openxmlformats.org/officeDocument/2006/relationships/hyperlink" Target="https://twitter.com/itsmypresident/status/1064995924336873478" TargetMode="External"/><Relationship Id="rId3042" Type="http://schemas.openxmlformats.org/officeDocument/2006/relationships/hyperlink" Target="http://pbs.twimg.com/profile_images/593775220328103936/-ytrpSJe_normal.jpg" TargetMode="External"/><Relationship Id="rId6198" Type="http://schemas.openxmlformats.org/officeDocument/2006/relationships/hyperlink" Target="https://twitter.com/masstrainingspa/status/1064999495430283265" TargetMode="External"/><Relationship Id="rId7249" Type="http://schemas.openxmlformats.org/officeDocument/2006/relationships/hyperlink" Target="https://twitter.com/cluster_lgca/status/1065520204493541376" TargetMode="External"/><Relationship Id="rId7663" Type="http://schemas.openxmlformats.org/officeDocument/2006/relationships/hyperlink" Target="https://twitter.com/sereecowwinnie/status/1066216447565840384" TargetMode="External"/><Relationship Id="rId8714" Type="http://schemas.openxmlformats.org/officeDocument/2006/relationships/hyperlink" Target="https://twitter.com/luribea68/status/1064996560344440842" TargetMode="External"/><Relationship Id="rId6265" Type="http://schemas.openxmlformats.org/officeDocument/2006/relationships/hyperlink" Target="https://twitter.com/balkangreennews/status/1058648619279175680" TargetMode="External"/><Relationship Id="rId7316" Type="http://schemas.openxmlformats.org/officeDocument/2006/relationships/hyperlink" Target="https://twitter.com/intrawobs/status/1065586389503418369" TargetMode="External"/><Relationship Id="rId3859" Type="http://schemas.openxmlformats.org/officeDocument/2006/relationships/hyperlink" Target="http://pbs.twimg.com/profile_images/1035811142084513794/cLbwXS82_normal.jpg" TargetMode="External"/><Relationship Id="rId5281" Type="http://schemas.openxmlformats.org/officeDocument/2006/relationships/hyperlink" Target="http://pbs.twimg.com/profile_images/862018333184593921/d4mn1k7Y_normal.jpg" TargetMode="External"/><Relationship Id="rId7730" Type="http://schemas.openxmlformats.org/officeDocument/2006/relationships/hyperlink" Target="https://twitter.com/cermanager/status/1059786446125613056" TargetMode="External"/><Relationship Id="rId9488" Type="http://schemas.openxmlformats.org/officeDocument/2006/relationships/hyperlink" Target="https://twitter.com/symbolafondazio/status/1064812546476204032" TargetMode="External"/><Relationship Id="rId2875" Type="http://schemas.openxmlformats.org/officeDocument/2006/relationships/hyperlink" Target="http://pbs.twimg.com/profile_images/378800000821902115/2f71fb96d0191ff800256256983129c4_normal.jpeg" TargetMode="External"/><Relationship Id="rId3926" Type="http://schemas.openxmlformats.org/officeDocument/2006/relationships/hyperlink" Target="http://pbs.twimg.com/profile_images/984739807950790656/L3Q8PnBD_normal.jpg" TargetMode="External"/><Relationship Id="rId6332" Type="http://schemas.openxmlformats.org/officeDocument/2006/relationships/hyperlink" Target="https://twitter.com/postnormalera/status/1065097922394632193" TargetMode="External"/><Relationship Id="rId847" Type="http://schemas.openxmlformats.org/officeDocument/2006/relationships/hyperlink" Target="https://pbs.twimg.com/media/DtBAGlWXQAAtEsy.jpg" TargetMode="External"/><Relationship Id="rId1477" Type="http://schemas.openxmlformats.org/officeDocument/2006/relationships/hyperlink" Target="http://pbs.twimg.com/profile_images/951904939449769985/8nctcqUY_normal.jpg" TargetMode="External"/><Relationship Id="rId1891" Type="http://schemas.openxmlformats.org/officeDocument/2006/relationships/hyperlink" Target="http://pbs.twimg.com/profile_images/773961490713935872/9hG2zSrE_normal.jpg" TargetMode="External"/><Relationship Id="rId2528" Type="http://schemas.openxmlformats.org/officeDocument/2006/relationships/hyperlink" Target="http://pbs.twimg.com/profile_images/973910336180047873/VCxkLHsg_normal.jpg" TargetMode="External"/><Relationship Id="rId2942" Type="http://schemas.openxmlformats.org/officeDocument/2006/relationships/hyperlink" Target="http://pbs.twimg.com/profile_images/460395062615371777/TyHGa6Rp_normal.jpeg" TargetMode="External"/><Relationship Id="rId9555" Type="http://schemas.openxmlformats.org/officeDocument/2006/relationships/hyperlink" Target="https://twitter.com/drumgroup/status/1065292550846713857" TargetMode="External"/><Relationship Id="rId914" Type="http://schemas.openxmlformats.org/officeDocument/2006/relationships/hyperlink" Target="https://pbs.twimg.com/media/Ds6jO7VWsAAtsah.jpg" TargetMode="External"/><Relationship Id="rId1544" Type="http://schemas.openxmlformats.org/officeDocument/2006/relationships/hyperlink" Target="http://pbs.twimg.com/profile_images/1015329397929177088/9OR3sIzf_normal.jpg" TargetMode="External"/><Relationship Id="rId5001" Type="http://schemas.openxmlformats.org/officeDocument/2006/relationships/hyperlink" Target="http://pbs.twimg.com/profile_images/962575633535582208/Vc7Ma-qu_normal.jpg" TargetMode="External"/><Relationship Id="rId8157" Type="http://schemas.openxmlformats.org/officeDocument/2006/relationships/hyperlink" Target="https://twitter.com/ecodellastampa/status/1067431004804067338" TargetMode="External"/><Relationship Id="rId8571" Type="http://schemas.openxmlformats.org/officeDocument/2006/relationships/hyperlink" Target="https://twitter.com/hulotteam/status/1064995520576462848" TargetMode="External"/><Relationship Id="rId9208" Type="http://schemas.openxmlformats.org/officeDocument/2006/relationships/hyperlink" Target="https://twitter.com/climateadvisory/status/1067350189957177344" TargetMode="External"/><Relationship Id="rId9622" Type="http://schemas.openxmlformats.org/officeDocument/2006/relationships/hyperlink" Target="https://twitter.com/anna_lisamills/status/1067390005830696960" TargetMode="External"/><Relationship Id="rId10087" Type="http://schemas.openxmlformats.org/officeDocument/2006/relationships/hyperlink" Target="https://twitter.com/ungreeneconomy/status/1067055491510149126" TargetMode="External"/><Relationship Id="rId1611" Type="http://schemas.openxmlformats.org/officeDocument/2006/relationships/hyperlink" Target="http://pbs.twimg.com/profile_images/634286061691121664/Y6ltNhbk_normal.png" TargetMode="External"/><Relationship Id="rId4767" Type="http://schemas.openxmlformats.org/officeDocument/2006/relationships/hyperlink" Target="http://pbs.twimg.com/profile_images/1168393974/Maurizio_2007_normal.jpg" TargetMode="External"/><Relationship Id="rId5818" Type="http://schemas.openxmlformats.org/officeDocument/2006/relationships/hyperlink" Target="https://twitter.com/unsdg18/status/1064891529364467713" TargetMode="External"/><Relationship Id="rId7173" Type="http://schemas.openxmlformats.org/officeDocument/2006/relationships/hyperlink" Target="https://twitter.com/namasterthere/status/1065440867513761792" TargetMode="External"/><Relationship Id="rId8224" Type="http://schemas.openxmlformats.org/officeDocument/2006/relationships/hyperlink" Target="https://twitter.com/biorefineryie/status/1067470991423614977" TargetMode="External"/><Relationship Id="rId10154" Type="http://schemas.openxmlformats.org/officeDocument/2006/relationships/hyperlink" Target="https://twitter.com/achinomwe/status/1064814015208194048" TargetMode="External"/><Relationship Id="rId3369" Type="http://schemas.openxmlformats.org/officeDocument/2006/relationships/hyperlink" Target="http://abs.twimg.com/sticky/default_profile_images/default_profile_normal.png" TargetMode="External"/><Relationship Id="rId7240" Type="http://schemas.openxmlformats.org/officeDocument/2006/relationships/hyperlink" Target="https://twitter.com/jdm_earth/status/1065506240787374080" TargetMode="External"/><Relationship Id="rId2385" Type="http://schemas.openxmlformats.org/officeDocument/2006/relationships/hyperlink" Target="http://pbs.twimg.com/profile_images/976832774110883842/Av8YW5cV_normal.jpg" TargetMode="External"/><Relationship Id="rId3783" Type="http://schemas.openxmlformats.org/officeDocument/2006/relationships/hyperlink" Target="http://pbs.twimg.com/profile_images/1708625808/Motor_City_Volt_normal.jpg" TargetMode="External"/><Relationship Id="rId4834" Type="http://schemas.openxmlformats.org/officeDocument/2006/relationships/hyperlink" Target="http://pbs.twimg.com/profile_images/1053149371397799937/QyYq9G3H_normal.jpg" TargetMode="External"/><Relationship Id="rId10221" Type="http://schemas.openxmlformats.org/officeDocument/2006/relationships/hyperlink" Target="https://twitter.com/ggkplatform/status/1067780041411567616" TargetMode="External"/><Relationship Id="rId357" Type="http://schemas.openxmlformats.org/officeDocument/2006/relationships/hyperlink" Target="https://twitter.com/ClimateActionNE/status/1067365326503976961" TargetMode="External"/><Relationship Id="rId2038" Type="http://schemas.openxmlformats.org/officeDocument/2006/relationships/hyperlink" Target="http://pbs.twimg.com/profile_images/973624743143206912/iMCF80pA_normal.jpg" TargetMode="External"/><Relationship Id="rId3436" Type="http://schemas.openxmlformats.org/officeDocument/2006/relationships/hyperlink" Target="http://pbs.twimg.com/profile_images/968100246411792385/gAAdTt9Y_normal.jpg" TargetMode="External"/><Relationship Id="rId3850" Type="http://schemas.openxmlformats.org/officeDocument/2006/relationships/hyperlink" Target="http://pbs.twimg.com/profile_images/1035811142084513794/cLbwXS82_normal.jpg" TargetMode="External"/><Relationship Id="rId4901" Type="http://schemas.openxmlformats.org/officeDocument/2006/relationships/hyperlink" Target="http://pbs.twimg.com/profile_images/848928500606263296/SBiSfqiv_normal.jpg" TargetMode="External"/><Relationship Id="rId9065" Type="http://schemas.openxmlformats.org/officeDocument/2006/relationships/hyperlink" Target="https://twitter.com/hanslak/status/1065000936026906625" TargetMode="External"/><Relationship Id="rId771" Type="http://schemas.openxmlformats.org/officeDocument/2006/relationships/hyperlink" Target="https://pbs.twimg.com/ext_tw_video_thumb/1064994060551839745/pu/img/z-d4LAi9-rF_EBiG.jpg" TargetMode="External"/><Relationship Id="rId2452" Type="http://schemas.openxmlformats.org/officeDocument/2006/relationships/hyperlink" Target="http://pbs.twimg.com/profile_images/982037329949876224/3aVk_68W_normal.jpg" TargetMode="External"/><Relationship Id="rId3503" Type="http://schemas.openxmlformats.org/officeDocument/2006/relationships/hyperlink" Target="http://pbs.twimg.com/profile_images/743729632898252800/PkCUh18C_normal.jpg" TargetMode="External"/><Relationship Id="rId6659" Type="http://schemas.openxmlformats.org/officeDocument/2006/relationships/hyperlink" Target="https://twitter.com/michaelpurvis64/status/1065202153675870208" TargetMode="External"/><Relationship Id="rId424" Type="http://schemas.openxmlformats.org/officeDocument/2006/relationships/hyperlink" Target="https://twitter.com/BBCAfrica/status/1067574066020794368" TargetMode="External"/><Relationship Id="rId1054" Type="http://schemas.openxmlformats.org/officeDocument/2006/relationships/hyperlink" Target="http://pbs.twimg.com/profile_images/667246577573064704/nIuSPESr_normal.jpg" TargetMode="External"/><Relationship Id="rId2105" Type="http://schemas.openxmlformats.org/officeDocument/2006/relationships/hyperlink" Target="http://pbs.twimg.com/profile_images/1026810662964654081/k_fZ3hL1_normal.jpg" TargetMode="External"/><Relationship Id="rId5675" Type="http://schemas.openxmlformats.org/officeDocument/2006/relationships/hyperlink" Target="http://pbs.twimg.com/profile_images/969896133895081984/v5IUNdpH_normal.jpg" TargetMode="External"/><Relationship Id="rId6726" Type="http://schemas.openxmlformats.org/officeDocument/2006/relationships/hyperlink" Target="https://twitter.com/kathleenbrenne1/status/1065248334846164992" TargetMode="External"/><Relationship Id="rId8081" Type="http://schemas.openxmlformats.org/officeDocument/2006/relationships/hyperlink" Target="https://twitter.com/cansouthasia/status/1067333778526240769" TargetMode="External"/><Relationship Id="rId9132" Type="http://schemas.openxmlformats.org/officeDocument/2006/relationships/hyperlink" Target="https://twitter.com/adamrogers2030/status/1065260637855645696" TargetMode="External"/><Relationship Id="rId1121" Type="http://schemas.openxmlformats.org/officeDocument/2006/relationships/hyperlink" Target="http://pbs.twimg.com/profile_images/1488218591/Ritaglio_Social_normal.JPG" TargetMode="External"/><Relationship Id="rId4277" Type="http://schemas.openxmlformats.org/officeDocument/2006/relationships/hyperlink" Target="http://pbs.twimg.com/profile_images/853192397207072768/bRdmUOOp_normal.jpg" TargetMode="External"/><Relationship Id="rId4691" Type="http://schemas.openxmlformats.org/officeDocument/2006/relationships/hyperlink" Target="http://pbs.twimg.com/profile_images/1048982914321604608/9nY3K1QN_normal.jpg" TargetMode="External"/><Relationship Id="rId5328" Type="http://schemas.openxmlformats.org/officeDocument/2006/relationships/hyperlink" Target="http://pbs.twimg.com/profile_images/857175048372850690/G9VlITzQ_normal.jpg" TargetMode="External"/><Relationship Id="rId5742" Type="http://schemas.openxmlformats.org/officeDocument/2006/relationships/hyperlink" Target="https://twitter.com/julianbarungi/status/1064800746573611011" TargetMode="External"/><Relationship Id="rId8898" Type="http://schemas.openxmlformats.org/officeDocument/2006/relationships/hyperlink" Target="https://twitter.com/jgrobicki/status/1065197772696158208" TargetMode="External"/><Relationship Id="rId9949" Type="http://schemas.openxmlformats.org/officeDocument/2006/relationships/hyperlink" Target="https://twitter.com/natcapcoalition/status/1065982546440331264" TargetMode="External"/><Relationship Id="rId3293" Type="http://schemas.openxmlformats.org/officeDocument/2006/relationships/hyperlink" Target="https://pbs.twimg.com/media/Ds87XueWwAAEGNV.jpg" TargetMode="External"/><Relationship Id="rId4344" Type="http://schemas.openxmlformats.org/officeDocument/2006/relationships/hyperlink" Target="http://pbs.twimg.com/profile_images/853192397207072768/bRdmUOOp_normal.jpg" TargetMode="External"/><Relationship Id="rId1938" Type="http://schemas.openxmlformats.org/officeDocument/2006/relationships/hyperlink" Target="http://pbs.twimg.com/profile_images/1013244482282668032/BO0D4lYb_normal.jpg" TargetMode="External"/><Relationship Id="rId3360" Type="http://schemas.openxmlformats.org/officeDocument/2006/relationships/hyperlink" Target="http://pbs.twimg.com/profile_images/606800247138811904/2WdbfSlM_normal.jpg" TargetMode="External"/><Relationship Id="rId7567" Type="http://schemas.openxmlformats.org/officeDocument/2006/relationships/hyperlink" Target="https://twitter.com/asieros/status/1065964372240056325" TargetMode="External"/><Relationship Id="rId8965" Type="http://schemas.openxmlformats.org/officeDocument/2006/relationships/hyperlink" Target="https://twitter.com/amazingchevvolt/status/1064996058982273024" TargetMode="External"/><Relationship Id="rId281" Type="http://schemas.openxmlformats.org/officeDocument/2006/relationships/hyperlink" Target="https://twitter.com/erealacci/status/1067026352224772097" TargetMode="External"/><Relationship Id="rId3013" Type="http://schemas.openxmlformats.org/officeDocument/2006/relationships/hyperlink" Target="http://pbs.twimg.com/profile_images/711882304969416704/ekkq8od-_normal.jpg" TargetMode="External"/><Relationship Id="rId4411" Type="http://schemas.openxmlformats.org/officeDocument/2006/relationships/hyperlink" Target="http://pbs.twimg.com/profile_images/834685535591469056/KNKDJrcW_normal.jpg" TargetMode="External"/><Relationship Id="rId6169" Type="http://schemas.openxmlformats.org/officeDocument/2006/relationships/hyperlink" Target="https://twitter.com/masstrainingspa/status/1064999495430283265" TargetMode="External"/><Relationship Id="rId7981" Type="http://schemas.openxmlformats.org/officeDocument/2006/relationships/hyperlink" Target="https://twitter.com/sdesertboots/status/1067124204557004802" TargetMode="External"/><Relationship Id="rId8618" Type="http://schemas.openxmlformats.org/officeDocument/2006/relationships/hyperlink" Target="https://twitter.com/amazingchevvolt/status/1066647183896776704" TargetMode="External"/><Relationship Id="rId6583" Type="http://schemas.openxmlformats.org/officeDocument/2006/relationships/hyperlink" Target="https://twitter.com/ahbusolife/status/1065201397946351617" TargetMode="External"/><Relationship Id="rId7634" Type="http://schemas.openxmlformats.org/officeDocument/2006/relationships/hyperlink" Target="https://twitter.com/gggicolombia/status/1066015649212837888" TargetMode="External"/><Relationship Id="rId2779" Type="http://schemas.openxmlformats.org/officeDocument/2006/relationships/hyperlink" Target="http://pbs.twimg.com/profile_images/847470705075605505/AS8jE4Mp_normal.jpg" TargetMode="External"/><Relationship Id="rId5185" Type="http://schemas.openxmlformats.org/officeDocument/2006/relationships/hyperlink" Target="http://pbs.twimg.com/profile_images/791907467500412928/IZ3mjrMR_normal.jpg" TargetMode="External"/><Relationship Id="rId6236" Type="http://schemas.openxmlformats.org/officeDocument/2006/relationships/hyperlink" Target="https://twitter.com/andresvilarino/status/1065007001611235333" TargetMode="External"/><Relationship Id="rId6650" Type="http://schemas.openxmlformats.org/officeDocument/2006/relationships/hyperlink" Target="https://twitter.com/michaelpurvis64/status/1065202153675870208" TargetMode="External"/><Relationship Id="rId7701" Type="http://schemas.openxmlformats.org/officeDocument/2006/relationships/hyperlink" Target="https://twitter.com/reglombardia/status/1065872233044869121" TargetMode="External"/><Relationship Id="rId1795" Type="http://schemas.openxmlformats.org/officeDocument/2006/relationships/hyperlink" Target="http://pbs.twimg.com/profile_images/1058835226678489088/kCGrxDrq_normal.jpg" TargetMode="External"/><Relationship Id="rId2846" Type="http://schemas.openxmlformats.org/officeDocument/2006/relationships/hyperlink" Target="http://pbs.twimg.com/profile_images/831033306615521280/IgvE3pOf_normal.jpg" TargetMode="External"/><Relationship Id="rId5252" Type="http://schemas.openxmlformats.org/officeDocument/2006/relationships/hyperlink" Target="http://pbs.twimg.com/profile_images/431377315168149504/5F8KXrvs_normal.png" TargetMode="External"/><Relationship Id="rId6303" Type="http://schemas.openxmlformats.org/officeDocument/2006/relationships/hyperlink" Target="https://twitter.com/uzaypartisi/status/1065011115917221888" TargetMode="External"/><Relationship Id="rId9459" Type="http://schemas.openxmlformats.org/officeDocument/2006/relationships/hyperlink" Target="https://twitter.com/kateunacanada/status/1067126308986077184" TargetMode="External"/><Relationship Id="rId9873" Type="http://schemas.openxmlformats.org/officeDocument/2006/relationships/hyperlink" Target="https://twitter.com/boostfellowship/status/1065536299690586112" TargetMode="External"/><Relationship Id="rId87" Type="http://schemas.openxmlformats.org/officeDocument/2006/relationships/hyperlink" Target="https://recycling.environmentalconferences.org/" TargetMode="External"/><Relationship Id="rId818" Type="http://schemas.openxmlformats.org/officeDocument/2006/relationships/hyperlink" Target="https://pbs.twimg.com/media/Ds_9M6GWoAAH3sn.jpg" TargetMode="External"/><Relationship Id="rId1448" Type="http://schemas.openxmlformats.org/officeDocument/2006/relationships/hyperlink" Target="http://pbs.twimg.com/profile_images/951904939449769985/8nctcqUY_normal.jpg" TargetMode="External"/><Relationship Id="rId8475" Type="http://schemas.openxmlformats.org/officeDocument/2006/relationships/hyperlink" Target="https://twitter.com/takeheight/status/1065090573252485120" TargetMode="External"/><Relationship Id="rId9526" Type="http://schemas.openxmlformats.org/officeDocument/2006/relationships/hyperlink" Target="https://twitter.com/climateactionne/status/1065313939406376969" TargetMode="External"/><Relationship Id="rId1862" Type="http://schemas.openxmlformats.org/officeDocument/2006/relationships/hyperlink" Target="http://pbs.twimg.com/profile_images/1052257766017048577/2zNqNVCe_normal.jpg" TargetMode="External"/><Relationship Id="rId2913" Type="http://schemas.openxmlformats.org/officeDocument/2006/relationships/hyperlink" Target="http://pbs.twimg.com/profile_images/999849831022538752/p3M6z4hD_normal.jpg" TargetMode="External"/><Relationship Id="rId7077" Type="http://schemas.openxmlformats.org/officeDocument/2006/relationships/hyperlink" Target="https://twitter.com/beachyr0/status/1065314316130250753" TargetMode="External"/><Relationship Id="rId7491" Type="http://schemas.openxmlformats.org/officeDocument/2006/relationships/hyperlink" Target="https://twitter.com/hansfriederich/status/1065788851090649088" TargetMode="External"/><Relationship Id="rId8128" Type="http://schemas.openxmlformats.org/officeDocument/2006/relationships/hyperlink" Target="https://twitter.com/greenideatech/status/1067068216969764864" TargetMode="External"/><Relationship Id="rId9940" Type="http://schemas.openxmlformats.org/officeDocument/2006/relationships/hyperlink" Target="https://twitter.com/uncclearn/status/1067065610314678272" TargetMode="External"/><Relationship Id="rId10058" Type="http://schemas.openxmlformats.org/officeDocument/2006/relationships/hyperlink" Target="https://twitter.com/unep_fi/status/1065982414206439424" TargetMode="External"/><Relationship Id="rId1515" Type="http://schemas.openxmlformats.org/officeDocument/2006/relationships/hyperlink" Target="http://pbs.twimg.com/profile_images/1015329397929177088/9OR3sIzf_normal.jpg" TargetMode="External"/><Relationship Id="rId6093" Type="http://schemas.openxmlformats.org/officeDocument/2006/relationships/hyperlink" Target="https://twitter.com/didierdelmer/status/1064997759902801920" TargetMode="External"/><Relationship Id="rId7144" Type="http://schemas.openxmlformats.org/officeDocument/2006/relationships/hyperlink" Target="https://twitter.com/paolaaltamura/status/1065383331704000512" TargetMode="External"/><Relationship Id="rId8542" Type="http://schemas.openxmlformats.org/officeDocument/2006/relationships/hyperlink" Target="https://twitter.com/adamsfrt11/status/1065090181722705921" TargetMode="External"/><Relationship Id="rId10472" Type="http://schemas.openxmlformats.org/officeDocument/2006/relationships/hyperlink" Target="https://api.twitter.com/1.1/geo/id/71771c7c692226ab.json" TargetMode="External"/><Relationship Id="rId3687" Type="http://schemas.openxmlformats.org/officeDocument/2006/relationships/hyperlink" Target="http://pbs.twimg.com/profile_images/834685535591469056/KNKDJrcW_normal.jpg" TargetMode="External"/><Relationship Id="rId4738" Type="http://schemas.openxmlformats.org/officeDocument/2006/relationships/hyperlink" Target="http://pbs.twimg.com/profile_images/1053327738583613445/_aqkFrvL_normal.jpg" TargetMode="External"/><Relationship Id="rId10125" Type="http://schemas.openxmlformats.org/officeDocument/2006/relationships/hyperlink" Target="https://twitter.com/greeniloharare/status/1063825734102339591" TargetMode="External"/><Relationship Id="rId2289" Type="http://schemas.openxmlformats.org/officeDocument/2006/relationships/hyperlink" Target="http://pbs.twimg.com/profile_images/1056224371960958977/IXMigmsn_normal.jpg" TargetMode="External"/><Relationship Id="rId3754" Type="http://schemas.openxmlformats.org/officeDocument/2006/relationships/hyperlink" Target="http://pbs.twimg.com/profile_images/1018525196670722056/EyJoswzM_normal.jpg" TargetMode="External"/><Relationship Id="rId4805" Type="http://schemas.openxmlformats.org/officeDocument/2006/relationships/hyperlink" Target="http://pbs.twimg.com/profile_images/935949277444149249/qY2P9Ze__normal.jpg" TargetMode="External"/><Relationship Id="rId6160" Type="http://schemas.openxmlformats.org/officeDocument/2006/relationships/hyperlink" Target="https://twitter.com/thelegalfound_/status/1064998206860419072" TargetMode="External"/><Relationship Id="rId7211" Type="http://schemas.openxmlformats.org/officeDocument/2006/relationships/hyperlink" Target="https://twitter.com/namasterthere/status/1065440867513761792" TargetMode="External"/><Relationship Id="rId675" Type="http://schemas.openxmlformats.org/officeDocument/2006/relationships/hyperlink" Target="https://pbs.twimg.com/media/DsiME22X4AAgQqW.jpg" TargetMode="External"/><Relationship Id="rId2356" Type="http://schemas.openxmlformats.org/officeDocument/2006/relationships/hyperlink" Target="http://pbs.twimg.com/profile_images/884650446513512448/-srkJ7sd_normal.jpg" TargetMode="External"/><Relationship Id="rId2770" Type="http://schemas.openxmlformats.org/officeDocument/2006/relationships/hyperlink" Target="http://pbs.twimg.com/profile_images/378800000039751503/e37c31cb4a511aa2853cd9b6eef8a4a4_normal.jpeg" TargetMode="External"/><Relationship Id="rId3407" Type="http://schemas.openxmlformats.org/officeDocument/2006/relationships/hyperlink" Target="http://pbs.twimg.com/profile_images/882362012340113408/KKq88nt9_normal.jpg" TargetMode="External"/><Relationship Id="rId3821" Type="http://schemas.openxmlformats.org/officeDocument/2006/relationships/hyperlink" Target="http://pbs.twimg.com/profile_images/1062470020717047808/mJYgVZk4_normal.jpg" TargetMode="External"/><Relationship Id="rId6977" Type="http://schemas.openxmlformats.org/officeDocument/2006/relationships/hyperlink" Target="https://twitter.com/jiwimc/status/1065288789319401473" TargetMode="External"/><Relationship Id="rId9383" Type="http://schemas.openxmlformats.org/officeDocument/2006/relationships/hyperlink" Target="https://twitter.com/energyreporters/status/1067737617972772865" TargetMode="External"/><Relationship Id="rId328" Type="http://schemas.openxmlformats.org/officeDocument/2006/relationships/hyperlink" Target="http://www.ansa.it/canale_ambiente/notizie/green_economy/2018/11/27/italia-piu-rinnovabile-energia-pulita-in-tutti-i-comuni_5593cd62-9c33-4215-b5bd-ac4eadd59825.html" TargetMode="External"/><Relationship Id="rId742" Type="http://schemas.openxmlformats.org/officeDocument/2006/relationships/hyperlink" Target="https://pbs.twimg.com/media/Ds4Wf_0UUAAR0Mk.jpg" TargetMode="External"/><Relationship Id="rId1372" Type="http://schemas.openxmlformats.org/officeDocument/2006/relationships/hyperlink" Target="http://pbs.twimg.com/profile_images/1055942578061934594/1OCmu3NR_normal.jpg" TargetMode="External"/><Relationship Id="rId2009" Type="http://schemas.openxmlformats.org/officeDocument/2006/relationships/hyperlink" Target="http://pbs.twimg.com/profile_images/985941941849415689/P8e1rsi-_normal.jpg" TargetMode="External"/><Relationship Id="rId2423" Type="http://schemas.openxmlformats.org/officeDocument/2006/relationships/hyperlink" Target="http://pbs.twimg.com/profile_images/976832774110883842/Av8YW5cV_normal.jpg" TargetMode="External"/><Relationship Id="rId5579" Type="http://schemas.openxmlformats.org/officeDocument/2006/relationships/hyperlink" Target="http://pbs.twimg.com/profile_images/656313453263638528/gyeXMOOe_normal.jpg" TargetMode="External"/><Relationship Id="rId9036" Type="http://schemas.openxmlformats.org/officeDocument/2006/relationships/hyperlink" Target="https://twitter.com/paula_piccard/status/1064996954210557958" TargetMode="External"/><Relationship Id="rId9450" Type="http://schemas.openxmlformats.org/officeDocument/2006/relationships/hyperlink" Target="https://twitter.com/tarangmeows/status/1067781876805324801" TargetMode="External"/><Relationship Id="rId1025" Type="http://schemas.openxmlformats.org/officeDocument/2006/relationships/hyperlink" Target="https://pbs.twimg.com/media/Ds5XfuEVAAAddsO.jpg" TargetMode="External"/><Relationship Id="rId4595" Type="http://schemas.openxmlformats.org/officeDocument/2006/relationships/hyperlink" Target="http://pbs.twimg.com/profile_images/1014070297966923776/C7BbqLfJ_normal.jpg" TargetMode="External"/><Relationship Id="rId5646" Type="http://schemas.openxmlformats.org/officeDocument/2006/relationships/hyperlink" Target="http://pbs.twimg.com/profile_images/792870754476027904/ZRE5lFgt_normal.jpg" TargetMode="External"/><Relationship Id="rId5993" Type="http://schemas.openxmlformats.org/officeDocument/2006/relationships/hyperlink" Target="https://twitter.com/worldgreenfound/status/1064994996321947648" TargetMode="External"/><Relationship Id="rId8052" Type="http://schemas.openxmlformats.org/officeDocument/2006/relationships/hyperlink" Target="https://twitter.com/aleee_d/status/1067231206239100928" TargetMode="External"/><Relationship Id="rId9103" Type="http://schemas.openxmlformats.org/officeDocument/2006/relationships/hyperlink" Target="https://twitter.com/jlazaro/status/1065150868285198336" TargetMode="External"/><Relationship Id="rId3197" Type="http://schemas.openxmlformats.org/officeDocument/2006/relationships/hyperlink" Target="https://pbs.twimg.com/media/Ds8KKZFX4AAux-9.jpg" TargetMode="External"/><Relationship Id="rId4248" Type="http://schemas.openxmlformats.org/officeDocument/2006/relationships/hyperlink" Target="http://pbs.twimg.com/profile_images/834685535591469056/KNKDJrcW_normal.jpg" TargetMode="External"/><Relationship Id="rId4662" Type="http://schemas.openxmlformats.org/officeDocument/2006/relationships/hyperlink" Target="http://pbs.twimg.com/profile_images/1032683864936865792/WIqVvVwX_normal.jpg" TargetMode="External"/><Relationship Id="rId5713" Type="http://schemas.openxmlformats.org/officeDocument/2006/relationships/hyperlink" Target="http://pbs.twimg.com/profile_images/499266176912850944/zlEa5E5-_normal.jpeg" TargetMode="External"/><Relationship Id="rId8869" Type="http://schemas.openxmlformats.org/officeDocument/2006/relationships/hyperlink" Target="https://twitter.com/amazingchevvolt/status/1064996058982273024" TargetMode="External"/><Relationship Id="rId185" Type="http://schemas.openxmlformats.org/officeDocument/2006/relationships/hyperlink" Target="http://ggkp.org/ZwF" TargetMode="External"/><Relationship Id="rId1909" Type="http://schemas.openxmlformats.org/officeDocument/2006/relationships/hyperlink" Target="http://pbs.twimg.com/profile_images/1013244482282668032/BO0D4lYb_normal.jpg" TargetMode="External"/><Relationship Id="rId3264" Type="http://schemas.openxmlformats.org/officeDocument/2006/relationships/hyperlink" Target="http://pbs.twimg.com/profile_images/1411524186/s-hearts-p_normal.jpg" TargetMode="External"/><Relationship Id="rId4315" Type="http://schemas.openxmlformats.org/officeDocument/2006/relationships/hyperlink" Target="http://pbs.twimg.com/profile_images/1007344781050048512/tThzjCI__normal.jpg" TargetMode="External"/><Relationship Id="rId7885" Type="http://schemas.openxmlformats.org/officeDocument/2006/relationships/hyperlink" Target="https://twitter.com/sdgsbot/status/1066363910519967745" TargetMode="External"/><Relationship Id="rId8936" Type="http://schemas.openxmlformats.org/officeDocument/2006/relationships/hyperlink" Target="https://twitter.com/seth_leitman/status/1065098964544958464" TargetMode="External"/><Relationship Id="rId2280" Type="http://schemas.openxmlformats.org/officeDocument/2006/relationships/hyperlink" Target="http://pbs.twimg.com/profile_images/440858000362729473/dJOW1HSD_normal.jpeg" TargetMode="External"/><Relationship Id="rId3331" Type="http://schemas.openxmlformats.org/officeDocument/2006/relationships/hyperlink" Target="http://pbs.twimg.com/profile_images/1009289139794014208/IODFoM-Y_normal.jpg" TargetMode="External"/><Relationship Id="rId6487" Type="http://schemas.openxmlformats.org/officeDocument/2006/relationships/hyperlink" Target="https://twitter.com/mstefanile/status/1064870891488727040" TargetMode="External"/><Relationship Id="rId7538" Type="http://schemas.openxmlformats.org/officeDocument/2006/relationships/hyperlink" Target="https://twitter.com/msuhubzw/status/1065906541407215616" TargetMode="External"/><Relationship Id="rId7952" Type="http://schemas.openxmlformats.org/officeDocument/2006/relationships/hyperlink" Target="https://twitter.com/futursostenible/status/1067115004552495105" TargetMode="External"/><Relationship Id="rId252" Type="http://schemas.openxmlformats.org/officeDocument/2006/relationships/hyperlink" Target="http://bit.ly/RuralRev23" TargetMode="External"/><Relationship Id="rId5089" Type="http://schemas.openxmlformats.org/officeDocument/2006/relationships/hyperlink" Target="http://pbs.twimg.com/profile_images/823637236889559041/DflyrUxu_normal.jpg" TargetMode="External"/><Relationship Id="rId6554" Type="http://schemas.openxmlformats.org/officeDocument/2006/relationships/hyperlink" Target="https://twitter.com/pe_te_w/status/1065200303778222080" TargetMode="External"/><Relationship Id="rId7605" Type="http://schemas.openxmlformats.org/officeDocument/2006/relationships/hyperlink" Target="https://twitter.com/bamboooproducts/status/1065996911025491968" TargetMode="External"/><Relationship Id="rId1699" Type="http://schemas.openxmlformats.org/officeDocument/2006/relationships/hyperlink" Target="http://pbs.twimg.com/profile_images/1020083728184377344/NtdvxJnD_normal.jpg" TargetMode="External"/><Relationship Id="rId2000" Type="http://schemas.openxmlformats.org/officeDocument/2006/relationships/hyperlink" Target="http://pbs.twimg.com/profile_images/985941941849415689/P8e1rsi-_normal.jpg" TargetMode="External"/><Relationship Id="rId5156" Type="http://schemas.openxmlformats.org/officeDocument/2006/relationships/hyperlink" Target="http://pbs.twimg.com/profile_images/967744821124386816/Zlgr0nby_normal.jpg" TargetMode="External"/><Relationship Id="rId5570" Type="http://schemas.openxmlformats.org/officeDocument/2006/relationships/hyperlink" Target="http://pbs.twimg.com/profile_images/656313453263638528/gyeXMOOe_normal.jpg" TargetMode="External"/><Relationship Id="rId6207" Type="http://schemas.openxmlformats.org/officeDocument/2006/relationships/hyperlink" Target="https://twitter.com/masstrainingspa/status/1064999495430283265" TargetMode="External"/><Relationship Id="rId9777" Type="http://schemas.openxmlformats.org/officeDocument/2006/relationships/hyperlink" Target="https://twitter.com/kbmpofu/status/1068129342679601152" TargetMode="External"/><Relationship Id="rId4172" Type="http://schemas.openxmlformats.org/officeDocument/2006/relationships/hyperlink" Target="http://pbs.twimg.com/profile_images/954138186082672647/gHzAnqPU_normal.jpg" TargetMode="External"/><Relationship Id="rId5223" Type="http://schemas.openxmlformats.org/officeDocument/2006/relationships/hyperlink" Target="https://pbs.twimg.com/media/Ds7DS0sWsAAH_J9.jpg" TargetMode="External"/><Relationship Id="rId6621" Type="http://schemas.openxmlformats.org/officeDocument/2006/relationships/hyperlink" Target="https://twitter.com/michaelpurvis64/status/1065202153675870208" TargetMode="External"/><Relationship Id="rId8379" Type="http://schemas.openxmlformats.org/officeDocument/2006/relationships/hyperlink" Target="https://twitter.com/autrement_votre/status/1065140372081381376" TargetMode="External"/><Relationship Id="rId1766" Type="http://schemas.openxmlformats.org/officeDocument/2006/relationships/hyperlink" Target="http://pbs.twimg.com/profile_images/941600479053836288/kCE7kB2K_normal.jpg" TargetMode="External"/><Relationship Id="rId2817" Type="http://schemas.openxmlformats.org/officeDocument/2006/relationships/hyperlink" Target="http://pbs.twimg.com/profile_images/1067040135479472129/YsLmpm95_normal.jpg" TargetMode="External"/><Relationship Id="rId8793" Type="http://schemas.openxmlformats.org/officeDocument/2006/relationships/hyperlink" Target="https://twitter.com/amazingchevvolt/status/1064996058982273024" TargetMode="External"/><Relationship Id="rId9844" Type="http://schemas.openxmlformats.org/officeDocument/2006/relationships/hyperlink" Target="https://twitter.com/garethhorsfield/status/1068159048346988544" TargetMode="External"/><Relationship Id="rId58" Type="http://schemas.openxmlformats.org/officeDocument/2006/relationships/hyperlink" Target="https://twitter.com/joguco/status/1065553967839670274" TargetMode="External"/><Relationship Id="rId1419" Type="http://schemas.openxmlformats.org/officeDocument/2006/relationships/hyperlink" Target="http://pbs.twimg.com/profile_images/1050713730701582336/1me3RC0I_normal.jpg" TargetMode="External"/><Relationship Id="rId1833" Type="http://schemas.openxmlformats.org/officeDocument/2006/relationships/hyperlink" Target="http://pbs.twimg.com/profile_images/717366800694927362/eaF00hWL_normal.jpg" TargetMode="External"/><Relationship Id="rId4989" Type="http://schemas.openxmlformats.org/officeDocument/2006/relationships/hyperlink" Target="http://pbs.twimg.com/profile_images/939226307635957760/Tf39feq5_normal.jpg" TargetMode="External"/><Relationship Id="rId7048" Type="http://schemas.openxmlformats.org/officeDocument/2006/relationships/hyperlink" Target="https://twitter.com/beachyr0/status/1065314316130250753" TargetMode="External"/><Relationship Id="rId7395" Type="http://schemas.openxmlformats.org/officeDocument/2006/relationships/hyperlink" Target="https://twitter.com/brucehenderson2/status/1065656912178499585" TargetMode="External"/><Relationship Id="rId8446" Type="http://schemas.openxmlformats.org/officeDocument/2006/relationships/hyperlink" Target="https://twitter.com/takeheight/status/1065090573252485120" TargetMode="External"/><Relationship Id="rId8860" Type="http://schemas.openxmlformats.org/officeDocument/2006/relationships/hyperlink" Target="https://twitter.com/amazingchevvolt/status/1066647183896776704" TargetMode="External"/><Relationship Id="rId9911" Type="http://schemas.openxmlformats.org/officeDocument/2006/relationships/hyperlink" Target="https://twitter.com/beama_htg/status/1067747734399143937" TargetMode="External"/><Relationship Id="rId10376" Type="http://schemas.openxmlformats.org/officeDocument/2006/relationships/hyperlink" Target="https://twitter.com/climateactionne/status/1067423875993034760" TargetMode="External"/><Relationship Id="rId1900" Type="http://schemas.openxmlformats.org/officeDocument/2006/relationships/hyperlink" Target="http://pbs.twimg.com/profile_images/1013244482282668032/BO0D4lYb_normal.jpg" TargetMode="External"/><Relationship Id="rId7462" Type="http://schemas.openxmlformats.org/officeDocument/2006/relationships/hyperlink" Target="https://twitter.com/magreenbuilding/status/1065677801192345601" TargetMode="External"/><Relationship Id="rId8513" Type="http://schemas.openxmlformats.org/officeDocument/2006/relationships/hyperlink" Target="https://twitter.com/adamsfrt11/status/1065090181722705921" TargetMode="External"/><Relationship Id="rId10029" Type="http://schemas.openxmlformats.org/officeDocument/2006/relationships/hyperlink" Target="https://twitter.com/gecoalition/status/1065236598470688768" TargetMode="External"/><Relationship Id="rId10443" Type="http://schemas.openxmlformats.org/officeDocument/2006/relationships/hyperlink" Target="https://twitter.com/mancunianspring/status/1068426418038677504" TargetMode="External"/><Relationship Id="rId3658" Type="http://schemas.openxmlformats.org/officeDocument/2006/relationships/hyperlink" Target="http://pbs.twimg.com/profile_images/971389853156884480/wKqGfhrF_normal.jpg" TargetMode="External"/><Relationship Id="rId4709" Type="http://schemas.openxmlformats.org/officeDocument/2006/relationships/hyperlink" Target="http://pbs.twimg.com/profile_images/277597435/Ungu11_normal.jpg" TargetMode="External"/><Relationship Id="rId6064" Type="http://schemas.openxmlformats.org/officeDocument/2006/relationships/hyperlink" Target="https://twitter.com/didierdelmer/status/1064997759902801920" TargetMode="External"/><Relationship Id="rId7115" Type="http://schemas.openxmlformats.org/officeDocument/2006/relationships/hyperlink" Target="https://twitter.com/lithiumspot/status/1065345248682000385" TargetMode="External"/><Relationship Id="rId579" Type="http://schemas.openxmlformats.org/officeDocument/2006/relationships/hyperlink" Target="https://www.unenvironment.org/news-and-stories/press-release/oecd-un-environment-and-world-bank-call-radical-shift-financing-low" TargetMode="External"/><Relationship Id="rId993" Type="http://schemas.openxmlformats.org/officeDocument/2006/relationships/hyperlink" Target="https://pbs.twimg.com/media/Ds_W-TsUwAANDhn.jpg" TargetMode="External"/><Relationship Id="rId2674" Type="http://schemas.openxmlformats.org/officeDocument/2006/relationships/hyperlink" Target="http://pbs.twimg.com/profile_images/442759716750368768/LXUAzFP4_normal.jpeg" TargetMode="External"/><Relationship Id="rId5080" Type="http://schemas.openxmlformats.org/officeDocument/2006/relationships/hyperlink" Target="http://pbs.twimg.com/profile_images/499266176912850944/zlEa5E5-_normal.jpeg" TargetMode="External"/><Relationship Id="rId6131" Type="http://schemas.openxmlformats.org/officeDocument/2006/relationships/hyperlink" Target="https://twitter.com/thelegalfound_/status/1064998206860419072" TargetMode="External"/><Relationship Id="rId9287" Type="http://schemas.openxmlformats.org/officeDocument/2006/relationships/hyperlink" Target="https://twitter.com/onditicalvin/status/1067706387126456321" TargetMode="External"/><Relationship Id="rId646" Type="http://schemas.openxmlformats.org/officeDocument/2006/relationships/hyperlink" Target="https://pbs.twimg.com/media/Dsi5eEoXcAASK8f.jpg" TargetMode="External"/><Relationship Id="rId1276" Type="http://schemas.openxmlformats.org/officeDocument/2006/relationships/hyperlink" Target="http://pbs.twimg.com/profile_images/879261217625387008/GDZ4kEQf_normal.jpg" TargetMode="External"/><Relationship Id="rId2327" Type="http://schemas.openxmlformats.org/officeDocument/2006/relationships/hyperlink" Target="http://pbs.twimg.com/profile_images/884650446513512448/-srkJ7sd_normal.jpg" TargetMode="External"/><Relationship Id="rId3725" Type="http://schemas.openxmlformats.org/officeDocument/2006/relationships/hyperlink" Target="http://pbs.twimg.com/profile_images/1018525196670722056/EyJoswzM_normal.jpg" TargetMode="External"/><Relationship Id="rId9354" Type="http://schemas.openxmlformats.org/officeDocument/2006/relationships/hyperlink" Target="https://twitter.com/oketeswaka/status/1067725185116196866" TargetMode="External"/><Relationship Id="rId1690" Type="http://schemas.openxmlformats.org/officeDocument/2006/relationships/hyperlink" Target="http://pbs.twimg.com/profile_images/1020083728184377344/NtdvxJnD_normal.jpg" TargetMode="External"/><Relationship Id="rId2741" Type="http://schemas.openxmlformats.org/officeDocument/2006/relationships/hyperlink" Target="http://pbs.twimg.com/profile_images/1025761841048379395/666P4Kkr_normal.jpg" TargetMode="External"/><Relationship Id="rId5897" Type="http://schemas.openxmlformats.org/officeDocument/2006/relationships/hyperlink" Target="https://twitter.com/powerinterfaith/status/1064912341471543296" TargetMode="External"/><Relationship Id="rId6948" Type="http://schemas.openxmlformats.org/officeDocument/2006/relationships/hyperlink" Target="https://twitter.com/jiwimc/status/1065288789319401473" TargetMode="External"/><Relationship Id="rId9007" Type="http://schemas.openxmlformats.org/officeDocument/2006/relationships/hyperlink" Target="https://twitter.com/sureshrajaman19/status/1067664649980497920" TargetMode="External"/><Relationship Id="rId713" Type="http://schemas.openxmlformats.org/officeDocument/2006/relationships/hyperlink" Target="https://pbs.twimg.com/media/Ds8KKZFX4AAux-9.jpg" TargetMode="External"/><Relationship Id="rId1343" Type="http://schemas.openxmlformats.org/officeDocument/2006/relationships/hyperlink" Target="http://pbs.twimg.com/profile_images/453485567682936832/JGWv2bBE_normal.png" TargetMode="External"/><Relationship Id="rId4499" Type="http://schemas.openxmlformats.org/officeDocument/2006/relationships/hyperlink" Target="http://pbs.twimg.com/profile_images/699601905811660800/5XwHUG7E_normal.png" TargetMode="External"/><Relationship Id="rId5964" Type="http://schemas.openxmlformats.org/officeDocument/2006/relationships/hyperlink" Target="https://twitter.com/worldgreenfound/status/1064994996321947648" TargetMode="External"/><Relationship Id="rId8370" Type="http://schemas.openxmlformats.org/officeDocument/2006/relationships/hyperlink" Target="https://twitter.com/autrement_votre/status/1065140372081381376" TargetMode="External"/><Relationship Id="rId9421" Type="http://schemas.openxmlformats.org/officeDocument/2006/relationships/hyperlink" Target="https://twitter.com/beamauk/status/1067750108006154240" TargetMode="External"/><Relationship Id="rId1410" Type="http://schemas.openxmlformats.org/officeDocument/2006/relationships/hyperlink" Target="http://pbs.twimg.com/profile_images/1050713730701582336/1me3RC0I_normal.jpg" TargetMode="External"/><Relationship Id="rId4566" Type="http://schemas.openxmlformats.org/officeDocument/2006/relationships/hyperlink" Target="http://pbs.twimg.com/profile_images/461391898263826432/hocy4dYd_normal.jpeg" TargetMode="External"/><Relationship Id="rId4980" Type="http://schemas.openxmlformats.org/officeDocument/2006/relationships/hyperlink" Target="http://pbs.twimg.com/profile_images/939226307635957760/Tf39feq5_normal.jpg" TargetMode="External"/><Relationship Id="rId5617" Type="http://schemas.openxmlformats.org/officeDocument/2006/relationships/hyperlink" Target="http://pbs.twimg.com/profile_images/639319473900511236/PEcJuZyI_normal.jpg" TargetMode="External"/><Relationship Id="rId8023" Type="http://schemas.openxmlformats.org/officeDocument/2006/relationships/hyperlink" Target="https://twitter.com/kumikitamori/status/1067157203063357440" TargetMode="External"/><Relationship Id="rId3168" Type="http://schemas.openxmlformats.org/officeDocument/2006/relationships/hyperlink" Target="http://pbs.twimg.com/profile_images/878533181258907649/RL3-HX09_normal.jpg" TargetMode="External"/><Relationship Id="rId3582" Type="http://schemas.openxmlformats.org/officeDocument/2006/relationships/hyperlink" Target="http://pbs.twimg.com/profile_images/945865206135128064/VIrbfsiX_normal.jpg" TargetMode="External"/><Relationship Id="rId4219" Type="http://schemas.openxmlformats.org/officeDocument/2006/relationships/hyperlink" Target="http://pbs.twimg.com/profile_images/945865206135128064/VIrbfsiX_normal.jpg" TargetMode="External"/><Relationship Id="rId4633" Type="http://schemas.openxmlformats.org/officeDocument/2006/relationships/hyperlink" Target="http://pbs.twimg.com/profile_images/2953250617/31cc5a6d8fb1dd4cc6d0f5a7f4d48a96_normal.jpeg" TargetMode="External"/><Relationship Id="rId7789" Type="http://schemas.openxmlformats.org/officeDocument/2006/relationships/hyperlink" Target="https://twitter.com/johon_gutierrez/status/1066990834028081152" TargetMode="External"/><Relationship Id="rId10020" Type="http://schemas.openxmlformats.org/officeDocument/2006/relationships/hyperlink" Target="https://twitter.com/oecd_env/status/1066991734234718208" TargetMode="External"/><Relationship Id="rId2184" Type="http://schemas.openxmlformats.org/officeDocument/2006/relationships/hyperlink" Target="http://pbs.twimg.com/profile_images/823548309839089664/PURv3du5_normal.jpg" TargetMode="External"/><Relationship Id="rId3235" Type="http://schemas.openxmlformats.org/officeDocument/2006/relationships/hyperlink" Target="http://pbs.twimg.com/profile_images/475398474511712258/6q1mLkfS_normal.jpeg" TargetMode="External"/><Relationship Id="rId7856" Type="http://schemas.openxmlformats.org/officeDocument/2006/relationships/hyperlink" Target="https://twitter.com/politicolucy/status/1067064241121869824" TargetMode="External"/><Relationship Id="rId156" Type="http://schemas.openxmlformats.org/officeDocument/2006/relationships/hyperlink" Target="https://buff.ly/2xSWWO0" TargetMode="External"/><Relationship Id="rId570" Type="http://schemas.openxmlformats.org/officeDocument/2006/relationships/hyperlink" Target="https://www.unenvironment.org/news-and-stories/press-release/oecd-un-environment-and-world-bank-call-radical-shift-financing-low" TargetMode="External"/><Relationship Id="rId2251" Type="http://schemas.openxmlformats.org/officeDocument/2006/relationships/hyperlink" Target="http://pbs.twimg.com/profile_images/987666378684620801/NfnjxnEp_normal.jpg" TargetMode="External"/><Relationship Id="rId3302" Type="http://schemas.openxmlformats.org/officeDocument/2006/relationships/hyperlink" Target="http://pbs.twimg.com/profile_images/763928182072365057/avY1w-6o_normal.jpg" TargetMode="External"/><Relationship Id="rId4700" Type="http://schemas.openxmlformats.org/officeDocument/2006/relationships/hyperlink" Target="http://pbs.twimg.com/profile_images/961538501870223360/_Vz7Mnr1_normal.jpg" TargetMode="External"/><Relationship Id="rId6458" Type="http://schemas.openxmlformats.org/officeDocument/2006/relationships/hyperlink" Target="https://twitter.com/pflab/status/1065105182244159488" TargetMode="External"/><Relationship Id="rId7509" Type="http://schemas.openxmlformats.org/officeDocument/2006/relationships/hyperlink" Target="https://twitter.com/gnellerba/status/1065334455215235072" TargetMode="External"/><Relationship Id="rId8907" Type="http://schemas.openxmlformats.org/officeDocument/2006/relationships/hyperlink" Target="https://twitter.com/jgrobicki/status/1065197772696158208" TargetMode="External"/><Relationship Id="rId223" Type="http://schemas.openxmlformats.org/officeDocument/2006/relationships/hyperlink" Target="https://lnkd.in/exVKeZh" TargetMode="External"/><Relationship Id="rId6872" Type="http://schemas.openxmlformats.org/officeDocument/2006/relationships/hyperlink" Target="https://twitter.com/sufiy/status/1065248727726768129" TargetMode="External"/><Relationship Id="rId7923" Type="http://schemas.openxmlformats.org/officeDocument/2006/relationships/hyperlink" Target="https://twitter.com/brianscififan/status/1067085938013163521" TargetMode="External"/><Relationship Id="rId4076" Type="http://schemas.openxmlformats.org/officeDocument/2006/relationships/hyperlink" Target="http://pbs.twimg.com/profile_images/954803787969060866/BTtHOKHV_normal.jpg" TargetMode="External"/><Relationship Id="rId5474" Type="http://schemas.openxmlformats.org/officeDocument/2006/relationships/hyperlink" Target="https://pbs.twimg.com/media/DtML0KEWwAEHCeT.jpg" TargetMode="External"/><Relationship Id="rId6525" Type="http://schemas.openxmlformats.org/officeDocument/2006/relationships/hyperlink" Target="https://twitter.com/davidlavigno/status/1065186954180841472" TargetMode="External"/><Relationship Id="rId4490" Type="http://schemas.openxmlformats.org/officeDocument/2006/relationships/hyperlink" Target="http://pbs.twimg.com/profile_images/990530172888723456/4qsk2Qx8_normal.jpg" TargetMode="External"/><Relationship Id="rId5127" Type="http://schemas.openxmlformats.org/officeDocument/2006/relationships/hyperlink" Target="http://pbs.twimg.com/profile_images/1059006243795337216/8M6MQhkc_normal.jpg" TargetMode="External"/><Relationship Id="rId5541" Type="http://schemas.openxmlformats.org/officeDocument/2006/relationships/hyperlink" Target="http://pbs.twimg.com/profile_images/786122831901892608/VN-JIX7b_normal.jpg" TargetMode="External"/><Relationship Id="rId8697" Type="http://schemas.openxmlformats.org/officeDocument/2006/relationships/hyperlink" Target="https://twitter.com/luribea68/status/1064996560344440842" TargetMode="External"/><Relationship Id="rId9748" Type="http://schemas.openxmlformats.org/officeDocument/2006/relationships/hyperlink" Target="https://twitter.com/goodnewsfinland/status/1068061424063315968" TargetMode="External"/><Relationship Id="rId1737" Type="http://schemas.openxmlformats.org/officeDocument/2006/relationships/hyperlink" Target="http://pbs.twimg.com/profile_images/633991237964533760/75uEz3QT_normal.jpg" TargetMode="External"/><Relationship Id="rId3092" Type="http://schemas.openxmlformats.org/officeDocument/2006/relationships/hyperlink" Target="http://pbs.twimg.com/profile_images/718718334468894720/hCl7Apn-_normal.jpg" TargetMode="External"/><Relationship Id="rId4143" Type="http://schemas.openxmlformats.org/officeDocument/2006/relationships/hyperlink" Target="http://pbs.twimg.com/profile_images/1708625808/Motor_City_Volt_normal.jpg" TargetMode="External"/><Relationship Id="rId7299" Type="http://schemas.openxmlformats.org/officeDocument/2006/relationships/hyperlink" Target="https://twitter.com/honkwenda/status/1065566697229361152" TargetMode="External"/><Relationship Id="rId8764" Type="http://schemas.openxmlformats.org/officeDocument/2006/relationships/hyperlink" Target="https://twitter.com/hanslak/status/1065000936026906625" TargetMode="External"/><Relationship Id="rId9815" Type="http://schemas.openxmlformats.org/officeDocument/2006/relationships/hyperlink" Target="https://twitter.com/kimathinjebi/status/1068046688089190400" TargetMode="External"/><Relationship Id="rId29" Type="http://schemas.openxmlformats.org/officeDocument/2006/relationships/hyperlink" Target="https://youtu.be/KOrWF-81ObM" TargetMode="External"/><Relationship Id="rId4210" Type="http://schemas.openxmlformats.org/officeDocument/2006/relationships/hyperlink" Target="http://pbs.twimg.com/profile_images/945865206135128064/VIrbfsiX_normal.jpg" TargetMode="External"/><Relationship Id="rId7366" Type="http://schemas.openxmlformats.org/officeDocument/2006/relationships/hyperlink" Target="https://twitter.com/brucehenderson2/status/1065656912178499585" TargetMode="External"/><Relationship Id="rId7780" Type="http://schemas.openxmlformats.org/officeDocument/2006/relationships/hyperlink" Target="https://twitter.com/kinuthiageorgez/status/1066963681718747136" TargetMode="External"/><Relationship Id="rId8417" Type="http://schemas.openxmlformats.org/officeDocument/2006/relationships/hyperlink" Target="https://twitter.com/jgrobicki/status/1065197772696158208" TargetMode="External"/><Relationship Id="rId10347" Type="http://schemas.openxmlformats.org/officeDocument/2006/relationships/hyperlink" Target="https://twitter.com/dippolitowilma/status/1068402046250958849" TargetMode="External"/><Relationship Id="rId1804" Type="http://schemas.openxmlformats.org/officeDocument/2006/relationships/hyperlink" Target="http://pbs.twimg.com/profile_images/1058835226678489088/kCGrxDrq_normal.jpg" TargetMode="External"/><Relationship Id="rId6382" Type="http://schemas.openxmlformats.org/officeDocument/2006/relationships/hyperlink" Target="https://twitter.com/greenstorm2030/status/1065103768851746816" TargetMode="External"/><Relationship Id="rId7019" Type="http://schemas.openxmlformats.org/officeDocument/2006/relationships/hyperlink" Target="https://twitter.com/stevekerosi/status/1065310848040738816" TargetMode="External"/><Relationship Id="rId7433" Type="http://schemas.openxmlformats.org/officeDocument/2006/relationships/hyperlink" Target="https://twitter.com/transforma_uy/status/1065614536206626816" TargetMode="External"/><Relationship Id="rId8831" Type="http://schemas.openxmlformats.org/officeDocument/2006/relationships/hyperlink" Target="https://twitter.com/tradomglobal/status/1065661509848743943" TargetMode="External"/><Relationship Id="rId3976" Type="http://schemas.openxmlformats.org/officeDocument/2006/relationships/hyperlink" Target="http://pbs.twimg.com/profile_images/1434016259/mascaras20teatro1_normal.jpg" TargetMode="External"/><Relationship Id="rId6035" Type="http://schemas.openxmlformats.org/officeDocument/2006/relationships/hyperlink" Target="https://twitter.com/worldproject_fd/status/1064996799742504960" TargetMode="External"/><Relationship Id="rId10414" Type="http://schemas.openxmlformats.org/officeDocument/2006/relationships/hyperlink" Target="https://twitter.com/mancunianbirder/status/1067714327912857601" TargetMode="External"/><Relationship Id="rId897" Type="http://schemas.openxmlformats.org/officeDocument/2006/relationships/hyperlink" Target="https://pbs.twimg.com/media/Ds61emrXQAE8RZo.jpg" TargetMode="External"/><Relationship Id="rId2578" Type="http://schemas.openxmlformats.org/officeDocument/2006/relationships/hyperlink" Target="http://pbs.twimg.com/profile_images/694207679087022080/SFtuVV8S_normal.jpg" TargetMode="External"/><Relationship Id="rId2992" Type="http://schemas.openxmlformats.org/officeDocument/2006/relationships/hyperlink" Target="http://abs.twimg.com/sticky/default_profile_images/default_profile_normal.png" TargetMode="External"/><Relationship Id="rId3629" Type="http://schemas.openxmlformats.org/officeDocument/2006/relationships/hyperlink" Target="https://pbs.twimg.com/ext_tw_video_thumb/1064994060551839745/pu/img/z-d4LAi9-rF_EBiG.jpg" TargetMode="External"/><Relationship Id="rId5051" Type="http://schemas.openxmlformats.org/officeDocument/2006/relationships/hyperlink" Target="http://pbs.twimg.com/profile_images/566182937318526978/5PiVGXhW_normal.jpeg" TargetMode="External"/><Relationship Id="rId7500" Type="http://schemas.openxmlformats.org/officeDocument/2006/relationships/hyperlink" Target="https://twitter.com/lucartgroup/status/1064839178523951104" TargetMode="External"/><Relationship Id="rId9258" Type="http://schemas.openxmlformats.org/officeDocument/2006/relationships/hyperlink" Target="https://twitter.com/stupgreen/status/1065189439993978880" TargetMode="External"/><Relationship Id="rId964" Type="http://schemas.openxmlformats.org/officeDocument/2006/relationships/hyperlink" Target="https://pbs.twimg.com/media/DsmJ5A5XQAAmtKi.jpg" TargetMode="External"/><Relationship Id="rId1594" Type="http://schemas.openxmlformats.org/officeDocument/2006/relationships/hyperlink" Target="http://pbs.twimg.com/profile_images/1061354201358442498/yIgEhPXI_normal.jpg" TargetMode="External"/><Relationship Id="rId2645" Type="http://schemas.openxmlformats.org/officeDocument/2006/relationships/hyperlink" Target="http://pbs.twimg.com/profile_images/442759716750368768/LXUAzFP4_normal.jpeg" TargetMode="External"/><Relationship Id="rId6102" Type="http://schemas.openxmlformats.org/officeDocument/2006/relationships/hyperlink" Target="https://twitter.com/didierdelmer/status/1064997759902801920" TargetMode="External"/><Relationship Id="rId9672" Type="http://schemas.openxmlformats.org/officeDocument/2006/relationships/hyperlink" Target="https://twitter.com/chislettshakeup/status/1067882510816878603" TargetMode="External"/><Relationship Id="rId617" Type="http://schemas.openxmlformats.org/officeDocument/2006/relationships/hyperlink" Target="https://pbs.twimg.com/tweet_video_thumb/DshL2dvWsAEYP1_.jpg" TargetMode="External"/><Relationship Id="rId1247" Type="http://schemas.openxmlformats.org/officeDocument/2006/relationships/hyperlink" Target="http://pbs.twimg.com/profile_images/879261217625387008/GDZ4kEQf_normal.jpg" TargetMode="External"/><Relationship Id="rId1661" Type="http://schemas.openxmlformats.org/officeDocument/2006/relationships/hyperlink" Target="http://pbs.twimg.com/profile_images/1020083728184377344/NtdvxJnD_normal.jpg" TargetMode="External"/><Relationship Id="rId2712" Type="http://schemas.openxmlformats.org/officeDocument/2006/relationships/hyperlink" Target="http://pbs.twimg.com/profile_images/910851469217292289/K8u9JLXy_normal.jpg" TargetMode="External"/><Relationship Id="rId5868" Type="http://schemas.openxmlformats.org/officeDocument/2006/relationships/hyperlink" Target="https://twitter.com/kailash_web/status/1064896151630110720" TargetMode="External"/><Relationship Id="rId6919" Type="http://schemas.openxmlformats.org/officeDocument/2006/relationships/hyperlink" Target="https://twitter.com/socialchoices/status/1065250745237291008" TargetMode="External"/><Relationship Id="rId8274" Type="http://schemas.openxmlformats.org/officeDocument/2006/relationships/hyperlink" Target="https://twitter.com/joannammeyer/status/1067567133108944896" TargetMode="External"/><Relationship Id="rId9325" Type="http://schemas.openxmlformats.org/officeDocument/2006/relationships/hyperlink" Target="https://twitter.com/kanykeyo1/status/1067009211048042496" TargetMode="External"/><Relationship Id="rId1314" Type="http://schemas.openxmlformats.org/officeDocument/2006/relationships/hyperlink" Target="http://pbs.twimg.com/profile_images/453485567682936832/JGWv2bBE_normal.png" TargetMode="External"/><Relationship Id="rId4884" Type="http://schemas.openxmlformats.org/officeDocument/2006/relationships/hyperlink" Target="http://pbs.twimg.com/profile_images/1053149371397799937/QyYq9G3H_normal.jpg" TargetMode="External"/><Relationship Id="rId5935" Type="http://schemas.openxmlformats.org/officeDocument/2006/relationships/hyperlink" Target="https://twitter.com/giovannaditroia/status/1064922123746123779" TargetMode="External"/><Relationship Id="rId7290" Type="http://schemas.openxmlformats.org/officeDocument/2006/relationships/hyperlink" Target="https://twitter.com/nlifepaints/status/1065544068686581761" TargetMode="External"/><Relationship Id="rId8341" Type="http://schemas.openxmlformats.org/officeDocument/2006/relationships/hyperlink" Target="https://twitter.com/autrement_votre/status/1064994759058571264" TargetMode="External"/><Relationship Id="rId10271" Type="http://schemas.openxmlformats.org/officeDocument/2006/relationships/hyperlink" Target="https://twitter.com/ggkplatform/status/1067758260143435776" TargetMode="External"/><Relationship Id="rId3486" Type="http://schemas.openxmlformats.org/officeDocument/2006/relationships/hyperlink" Target="http://pbs.twimg.com/profile_images/987756666304253952/gjq38yPQ_normal.jpg" TargetMode="External"/><Relationship Id="rId4537" Type="http://schemas.openxmlformats.org/officeDocument/2006/relationships/hyperlink" Target="http://pbs.twimg.com/profile_images/669462758761590784/L1vupkSp_normal.jpg" TargetMode="External"/><Relationship Id="rId20" Type="http://schemas.openxmlformats.org/officeDocument/2006/relationships/hyperlink" Target="https://www.facebook.com/story.php?story_fbid=10214954680273201&amp;id=1014445393" TargetMode="External"/><Relationship Id="rId2088" Type="http://schemas.openxmlformats.org/officeDocument/2006/relationships/hyperlink" Target="http://pbs.twimg.com/profile_images/1026810662964654081/k_fZ3hL1_normal.jpg" TargetMode="External"/><Relationship Id="rId3139" Type="http://schemas.openxmlformats.org/officeDocument/2006/relationships/hyperlink" Target="http://abs.twimg.com/sticky/default_profile_images/default_profile_normal.png" TargetMode="External"/><Relationship Id="rId4951" Type="http://schemas.openxmlformats.org/officeDocument/2006/relationships/hyperlink" Target="http://pbs.twimg.com/profile_images/1066358489562443779/5FafmL8T_normal.jpg" TargetMode="External"/><Relationship Id="rId7010" Type="http://schemas.openxmlformats.org/officeDocument/2006/relationships/hyperlink" Target="https://twitter.com/muzvare5/status/1065149732337737728" TargetMode="External"/><Relationship Id="rId474" Type="http://schemas.openxmlformats.org/officeDocument/2006/relationships/hyperlink" Target="http://ggkp.org/ZwF" TargetMode="External"/><Relationship Id="rId2155" Type="http://schemas.openxmlformats.org/officeDocument/2006/relationships/hyperlink" Target="http://pbs.twimg.com/profile_images/292857657/GreenGrowth_normal.jpg" TargetMode="External"/><Relationship Id="rId3553" Type="http://schemas.openxmlformats.org/officeDocument/2006/relationships/hyperlink" Target="http://pbs.twimg.com/profile_images/3139786495/f43da35209c5dcb374424b675a8c19d8_normal.jpeg" TargetMode="External"/><Relationship Id="rId4604" Type="http://schemas.openxmlformats.org/officeDocument/2006/relationships/hyperlink" Target="http://pbs.twimg.com/profile_images/1014070297966923776/C7BbqLfJ_normal.jpg" TargetMode="External"/><Relationship Id="rId9182" Type="http://schemas.openxmlformats.org/officeDocument/2006/relationships/hyperlink" Target="https://twitter.com/amazingchevvolt/status/1066647183896776704" TargetMode="External"/><Relationship Id="rId127" Type="http://schemas.openxmlformats.org/officeDocument/2006/relationships/hyperlink" Target="https://tinyurl.com/ycfw7ftd" TargetMode="External"/><Relationship Id="rId3206" Type="http://schemas.openxmlformats.org/officeDocument/2006/relationships/hyperlink" Target="https://pbs.twimg.com/media/Ds8M3uOWsAA-xyH.jpg" TargetMode="External"/><Relationship Id="rId3620" Type="http://schemas.openxmlformats.org/officeDocument/2006/relationships/hyperlink" Target="https://pbs.twimg.com/ext_tw_video_thumb/1064994060551839745/pu/img/z-d4LAi9-rF_EBiG.jpg" TargetMode="External"/><Relationship Id="rId6776" Type="http://schemas.openxmlformats.org/officeDocument/2006/relationships/hyperlink" Target="https://twitter.com/kathleenbrenne1/status/1065248334846164992" TargetMode="External"/><Relationship Id="rId7827" Type="http://schemas.openxmlformats.org/officeDocument/2006/relationships/hyperlink" Target="https://twitter.com/stephanesmorel/status/1067020735594541056" TargetMode="External"/><Relationship Id="rId541" Type="http://schemas.openxmlformats.org/officeDocument/2006/relationships/hyperlink" Target="https://twitter.com/SuitsAndBootsCA/status/1066401148171575296" TargetMode="External"/><Relationship Id="rId1171" Type="http://schemas.openxmlformats.org/officeDocument/2006/relationships/hyperlink" Target="http://pbs.twimg.com/profile_images/433218873618202624/cQnr1DW7_normal.jpeg" TargetMode="External"/><Relationship Id="rId2222" Type="http://schemas.openxmlformats.org/officeDocument/2006/relationships/hyperlink" Target="http://pbs.twimg.com/profile_images/2390634941/4plnveimwnsw5h5lp32q_normal.jpeg" TargetMode="External"/><Relationship Id="rId5378" Type="http://schemas.openxmlformats.org/officeDocument/2006/relationships/hyperlink" Target="https://pbs.twimg.com/media/DtE3vCaXoAAb4kz.jpg" TargetMode="External"/><Relationship Id="rId5792" Type="http://schemas.openxmlformats.org/officeDocument/2006/relationships/hyperlink" Target="https://twitter.com/tommdeluca/status/1064856500185772032" TargetMode="External"/><Relationship Id="rId6429" Type="http://schemas.openxmlformats.org/officeDocument/2006/relationships/hyperlink" Target="https://twitter.com/pflab/status/1065105182244159488" TargetMode="External"/><Relationship Id="rId6843" Type="http://schemas.openxmlformats.org/officeDocument/2006/relationships/hyperlink" Target="https://twitter.com/sufiy/status/1065248727726768129" TargetMode="External"/><Relationship Id="rId9999" Type="http://schemas.openxmlformats.org/officeDocument/2006/relationships/hyperlink" Target="https://twitter.com/efd_initiative/status/1066974006086168576" TargetMode="External"/><Relationship Id="rId1988" Type="http://schemas.openxmlformats.org/officeDocument/2006/relationships/hyperlink" Target="http://pbs.twimg.com/profile_images/985941941849415689/P8e1rsi-_normal.jpg" TargetMode="External"/><Relationship Id="rId4394" Type="http://schemas.openxmlformats.org/officeDocument/2006/relationships/hyperlink" Target="http://pbs.twimg.com/profile_images/755005570348879872/X5E1F0EN_normal.jpg" TargetMode="External"/><Relationship Id="rId5445" Type="http://schemas.openxmlformats.org/officeDocument/2006/relationships/hyperlink" Target="https://pbs.twimg.com/media/Dsb3y7OXgAAr4iK.jpg" TargetMode="External"/><Relationship Id="rId4047" Type="http://schemas.openxmlformats.org/officeDocument/2006/relationships/hyperlink" Target="http://pbs.twimg.com/profile_images/1007344781050048512/tThzjCI__normal.jpg" TargetMode="External"/><Relationship Id="rId4461" Type="http://schemas.openxmlformats.org/officeDocument/2006/relationships/hyperlink" Target="http://pbs.twimg.com/profile_images/1708625808/Motor_City_Volt_normal.jpg" TargetMode="External"/><Relationship Id="rId5512" Type="http://schemas.openxmlformats.org/officeDocument/2006/relationships/hyperlink" Target="http://abs.twimg.com/sticky/default_profile_images/default_profile_normal.png" TargetMode="External"/><Relationship Id="rId6910" Type="http://schemas.openxmlformats.org/officeDocument/2006/relationships/hyperlink" Target="https://twitter.com/socialchoices/status/1065250745237291008" TargetMode="External"/><Relationship Id="rId8668" Type="http://schemas.openxmlformats.org/officeDocument/2006/relationships/hyperlink" Target="https://twitter.com/jlazaro/status/1065150868285198336" TargetMode="External"/><Relationship Id="rId9719" Type="http://schemas.openxmlformats.org/officeDocument/2006/relationships/hyperlink" Target="https://twitter.com/youngh20leader/status/1067985127135830016" TargetMode="External"/><Relationship Id="rId3063" Type="http://schemas.openxmlformats.org/officeDocument/2006/relationships/hyperlink" Target="http://pbs.twimg.com/profile_images/577482759628677120/OMCbPeXq_normal.jpeg" TargetMode="External"/><Relationship Id="rId4114" Type="http://schemas.openxmlformats.org/officeDocument/2006/relationships/hyperlink" Target="http://pbs.twimg.com/profile_images/954803787969060866/BTtHOKHV_normal.jpg" TargetMode="External"/><Relationship Id="rId1708" Type="http://schemas.openxmlformats.org/officeDocument/2006/relationships/hyperlink" Target="http://pbs.twimg.com/profile_images/1020083728184377344/NtdvxJnD_normal.jpg" TargetMode="External"/><Relationship Id="rId3130" Type="http://schemas.openxmlformats.org/officeDocument/2006/relationships/hyperlink" Target="http://pbs.twimg.com/profile_images/694607758063177729/zhZYLTIJ_normal.jpg" TargetMode="External"/><Relationship Id="rId6286" Type="http://schemas.openxmlformats.org/officeDocument/2006/relationships/hyperlink" Target="https://twitter.com/uzaypartisi/status/1065011115917221888" TargetMode="External"/><Relationship Id="rId7337" Type="http://schemas.openxmlformats.org/officeDocument/2006/relationships/hyperlink" Target="https://twitter.com/kristelize/status/1065616600487944192" TargetMode="External"/><Relationship Id="rId7684" Type="http://schemas.openxmlformats.org/officeDocument/2006/relationships/hyperlink" Target="https://twitter.com/rateitgreen/status/1065630746268831744" TargetMode="External"/><Relationship Id="rId8735" Type="http://schemas.openxmlformats.org/officeDocument/2006/relationships/hyperlink" Target="https://twitter.com/arikring/status/1065247879936319488" TargetMode="External"/><Relationship Id="rId7751" Type="http://schemas.openxmlformats.org/officeDocument/2006/relationships/hyperlink" Target="https://twitter.com/startzai/status/1066694724105527297" TargetMode="External"/><Relationship Id="rId8802" Type="http://schemas.openxmlformats.org/officeDocument/2006/relationships/hyperlink" Target="https://twitter.com/adamrogers2030/status/1065260637855645696" TargetMode="External"/><Relationship Id="rId10318" Type="http://schemas.openxmlformats.org/officeDocument/2006/relationships/hyperlink" Target="https://twitter.com/ilonewdelhi/status/1068380877657333760" TargetMode="External"/><Relationship Id="rId2896" Type="http://schemas.openxmlformats.org/officeDocument/2006/relationships/hyperlink" Target="http://pbs.twimg.com/profile_images/881976621057671168/brpu1eaJ_normal.jpg" TargetMode="External"/><Relationship Id="rId3947" Type="http://schemas.openxmlformats.org/officeDocument/2006/relationships/hyperlink" Target="http://pbs.twimg.com/profile_images/984739807950790656/L3Q8PnBD_normal.jpg" TargetMode="External"/><Relationship Id="rId6353" Type="http://schemas.openxmlformats.org/officeDocument/2006/relationships/hyperlink" Target="https://twitter.com/postnormalera/status/1065097922394632193" TargetMode="External"/><Relationship Id="rId7404" Type="http://schemas.openxmlformats.org/officeDocument/2006/relationships/hyperlink" Target="https://twitter.com/brucehenderson2/status/1065656912178499585" TargetMode="External"/><Relationship Id="rId868" Type="http://schemas.openxmlformats.org/officeDocument/2006/relationships/hyperlink" Target="https://pbs.twimg.com/media/DtHPcFAXQAA71lb.jpg" TargetMode="External"/><Relationship Id="rId1498" Type="http://schemas.openxmlformats.org/officeDocument/2006/relationships/hyperlink" Target="http://pbs.twimg.com/profile_images/1015329397929177088/9OR3sIzf_normal.jpg" TargetMode="External"/><Relationship Id="rId2549" Type="http://schemas.openxmlformats.org/officeDocument/2006/relationships/hyperlink" Target="http://pbs.twimg.com/profile_images/882194572125884416/WO0JcObA_normal.jpg" TargetMode="External"/><Relationship Id="rId2963" Type="http://schemas.openxmlformats.org/officeDocument/2006/relationships/hyperlink" Target="http://pbs.twimg.com/profile_images/935528209877172225/BgFLEYOH_normal.jpg" TargetMode="External"/><Relationship Id="rId6006" Type="http://schemas.openxmlformats.org/officeDocument/2006/relationships/hyperlink" Target="https://twitter.com/worldgreenfound/status/1064994996321947648" TargetMode="External"/><Relationship Id="rId6420" Type="http://schemas.openxmlformats.org/officeDocument/2006/relationships/hyperlink" Target="https://twitter.com/greenstorm2030/status/1065103768851746816" TargetMode="External"/><Relationship Id="rId9576" Type="http://schemas.openxmlformats.org/officeDocument/2006/relationships/hyperlink" Target="https://twitter.com/nenaturepship/status/1064884703130513408" TargetMode="External"/><Relationship Id="rId9990" Type="http://schemas.openxmlformats.org/officeDocument/2006/relationships/hyperlink" Target="https://twitter.com/unitar/status/1066991600847515648" TargetMode="External"/><Relationship Id="rId935" Type="http://schemas.openxmlformats.org/officeDocument/2006/relationships/hyperlink" Target="https://pbs.twimg.com/media/DtFbV13XcAEXS4h.jpg" TargetMode="External"/><Relationship Id="rId1565" Type="http://schemas.openxmlformats.org/officeDocument/2006/relationships/hyperlink" Target="http://pbs.twimg.com/profile_images/1061354201358442498/yIgEhPXI_normal.jpg" TargetMode="External"/><Relationship Id="rId2616" Type="http://schemas.openxmlformats.org/officeDocument/2006/relationships/hyperlink" Target="https://pbs.twimg.com/media/DsnCkyWWkAAUdFf.jpg" TargetMode="External"/><Relationship Id="rId5022" Type="http://schemas.openxmlformats.org/officeDocument/2006/relationships/hyperlink" Target="https://pbs.twimg.com/media/DtFA5qGWwAAvSNQ.jpg" TargetMode="External"/><Relationship Id="rId8178" Type="http://schemas.openxmlformats.org/officeDocument/2006/relationships/hyperlink" Target="https://twitter.com/nwsaab/status/1067437075853586440" TargetMode="External"/><Relationship Id="rId8592" Type="http://schemas.openxmlformats.org/officeDocument/2006/relationships/hyperlink" Target="https://twitter.com/hulotteam/status/1064995520576462848" TargetMode="External"/><Relationship Id="rId9229" Type="http://schemas.openxmlformats.org/officeDocument/2006/relationships/hyperlink" Target="https://twitter.com/lisamariecricht/status/1067159239800500224" TargetMode="External"/><Relationship Id="rId9643" Type="http://schemas.openxmlformats.org/officeDocument/2006/relationships/hyperlink" Target="https://twitter.com/fyldefuture/status/1067862879989317632" TargetMode="External"/><Relationship Id="rId1218" Type="http://schemas.openxmlformats.org/officeDocument/2006/relationships/hyperlink" Target="http://pbs.twimg.com/profile_images/2399453869/ud8jt17eik3vyx3vhh3z_normal.jpeg" TargetMode="External"/><Relationship Id="rId7194" Type="http://schemas.openxmlformats.org/officeDocument/2006/relationships/hyperlink" Target="https://twitter.com/namasterthere/status/1065440867513761792" TargetMode="External"/><Relationship Id="rId8245" Type="http://schemas.openxmlformats.org/officeDocument/2006/relationships/hyperlink" Target="https://twitter.com/catherinea1992/status/1067183550456307712" TargetMode="External"/><Relationship Id="rId10175" Type="http://schemas.openxmlformats.org/officeDocument/2006/relationships/hyperlink" Target="https://twitter.com/bamutingwende/status/1065892990210793472" TargetMode="External"/><Relationship Id="rId1632" Type="http://schemas.openxmlformats.org/officeDocument/2006/relationships/hyperlink" Target="http://pbs.twimg.com/profile_images/634286061691121664/Y6ltNhbk_normal.png" TargetMode="External"/><Relationship Id="rId4788" Type="http://schemas.openxmlformats.org/officeDocument/2006/relationships/hyperlink" Target="http://pbs.twimg.com/profile_images/1034805420290977794/q_57OOaP_normal.jpg" TargetMode="External"/><Relationship Id="rId5839" Type="http://schemas.openxmlformats.org/officeDocument/2006/relationships/hyperlink" Target="https://twitter.com/flashandrea/status/1064895671306723331" TargetMode="External"/><Relationship Id="rId7261" Type="http://schemas.openxmlformats.org/officeDocument/2006/relationships/hyperlink" Target="https://twitter.com/panizzolors/status/1065536893536935937" TargetMode="External"/><Relationship Id="rId9710" Type="http://schemas.openxmlformats.org/officeDocument/2006/relationships/hyperlink" Target="https://twitter.com/msegur/status/1067940110778462209" TargetMode="External"/><Relationship Id="rId4855" Type="http://schemas.openxmlformats.org/officeDocument/2006/relationships/hyperlink" Target="http://pbs.twimg.com/profile_images/1053149371397799937/QyYq9G3H_normal.jpg" TargetMode="External"/><Relationship Id="rId5906" Type="http://schemas.openxmlformats.org/officeDocument/2006/relationships/hyperlink" Target="https://twitter.com/lowcostadvice13/status/1064917804493737985" TargetMode="External"/><Relationship Id="rId8312" Type="http://schemas.openxmlformats.org/officeDocument/2006/relationships/hyperlink" Target="https://twitter.com/autrement_votre/status/1064994759058571264" TargetMode="External"/><Relationship Id="rId10242" Type="http://schemas.openxmlformats.org/officeDocument/2006/relationships/hyperlink" Target="https://twitter.com/fabriziokinga/status/1068286252930269184" TargetMode="External"/><Relationship Id="rId3457" Type="http://schemas.openxmlformats.org/officeDocument/2006/relationships/hyperlink" Target="http://pbs.twimg.com/profile_images/848230448354521090/IluAOqb3_normal.jpg" TargetMode="External"/><Relationship Id="rId3871" Type="http://schemas.openxmlformats.org/officeDocument/2006/relationships/hyperlink" Target="http://pbs.twimg.com/profile_images/1035811142084513794/cLbwXS82_normal.jpg" TargetMode="External"/><Relationship Id="rId4508" Type="http://schemas.openxmlformats.org/officeDocument/2006/relationships/hyperlink" Target="http://pbs.twimg.com/profile_images/958766155707142144/g4Ak2VSd_normal.jpg" TargetMode="External"/><Relationship Id="rId4922" Type="http://schemas.openxmlformats.org/officeDocument/2006/relationships/hyperlink" Target="http://pbs.twimg.com/profile_images/1061622010055454726/bFbkNC3Q_normal.jpg" TargetMode="External"/><Relationship Id="rId378" Type="http://schemas.openxmlformats.org/officeDocument/2006/relationships/hyperlink" Target="https://www.cbc.ca/news/politics/ottawa-reaction-trudeau-gm-1.4920807" TargetMode="External"/><Relationship Id="rId792" Type="http://schemas.openxmlformats.org/officeDocument/2006/relationships/hyperlink" Target="https://pbs.twimg.com/ext_tw_video_thumb/1064994060551839745/pu/img/z-d4LAi9-rF_EBiG.jpg" TargetMode="External"/><Relationship Id="rId2059" Type="http://schemas.openxmlformats.org/officeDocument/2006/relationships/hyperlink" Target="http://pbs.twimg.com/profile_images/973624743143206912/iMCF80pA_normal.jpg" TargetMode="External"/><Relationship Id="rId2473" Type="http://schemas.openxmlformats.org/officeDocument/2006/relationships/hyperlink" Target="http://pbs.twimg.com/profile_images/982037329949876224/3aVk_68W_normal.jpg" TargetMode="External"/><Relationship Id="rId3524" Type="http://schemas.openxmlformats.org/officeDocument/2006/relationships/hyperlink" Target="http://pbs.twimg.com/profile_images/1058747822248550402/yDL5ymM__normal.jpg" TargetMode="External"/><Relationship Id="rId9086" Type="http://schemas.openxmlformats.org/officeDocument/2006/relationships/hyperlink" Target="https://twitter.com/adamrogers2030/status/1065260637855645696" TargetMode="External"/><Relationship Id="rId445" Type="http://schemas.openxmlformats.org/officeDocument/2006/relationships/hyperlink" Target="https://bit.ly/2DKI49P" TargetMode="External"/><Relationship Id="rId1075" Type="http://schemas.openxmlformats.org/officeDocument/2006/relationships/hyperlink" Target="http://pbs.twimg.com/profile_images/1225681954/image_normal.jpg" TargetMode="External"/><Relationship Id="rId2126" Type="http://schemas.openxmlformats.org/officeDocument/2006/relationships/hyperlink" Target="http://pbs.twimg.com/profile_images/292857657/GreenGrowth_normal.jpg" TargetMode="External"/><Relationship Id="rId2540" Type="http://schemas.openxmlformats.org/officeDocument/2006/relationships/hyperlink" Target="http://abs.twimg.com/sticky/default_profile_images/default_profile_normal.png" TargetMode="External"/><Relationship Id="rId5696" Type="http://schemas.openxmlformats.org/officeDocument/2006/relationships/hyperlink" Target="http://pbs.twimg.com/profile_images/499266176912850944/zlEa5E5-_normal.jpeg" TargetMode="External"/><Relationship Id="rId6747" Type="http://schemas.openxmlformats.org/officeDocument/2006/relationships/hyperlink" Target="https://twitter.com/kathleenbrenne1/status/1065248334846164992" TargetMode="External"/><Relationship Id="rId9153" Type="http://schemas.openxmlformats.org/officeDocument/2006/relationships/hyperlink" Target="https://twitter.com/amazingchevvolt/status/1064996058982273024" TargetMode="External"/><Relationship Id="rId512" Type="http://schemas.openxmlformats.org/officeDocument/2006/relationships/hyperlink" Target="https://buff.ly/2xSWWO0" TargetMode="External"/><Relationship Id="rId1142" Type="http://schemas.openxmlformats.org/officeDocument/2006/relationships/hyperlink" Target="http://pbs.twimg.com/profile_images/942787210276896768/7zG8HPus_normal.jpg" TargetMode="External"/><Relationship Id="rId4298" Type="http://schemas.openxmlformats.org/officeDocument/2006/relationships/hyperlink" Target="http://pbs.twimg.com/profile_images/1708625808/Motor_City_Volt_normal.jpg" TargetMode="External"/><Relationship Id="rId5349" Type="http://schemas.openxmlformats.org/officeDocument/2006/relationships/hyperlink" Target="http://pbs.twimg.com/profile_images/821285907538001920/UyqdKm1N_normal.jpg" TargetMode="External"/><Relationship Id="rId9220" Type="http://schemas.openxmlformats.org/officeDocument/2006/relationships/hyperlink" Target="https://twitter.com/lkente/status/1067696412056608768" TargetMode="External"/><Relationship Id="rId4365" Type="http://schemas.openxmlformats.org/officeDocument/2006/relationships/hyperlink" Target="http://pbs.twimg.com/profile_images/1708625808/Motor_City_Volt_normal.jpg" TargetMode="External"/><Relationship Id="rId5763" Type="http://schemas.openxmlformats.org/officeDocument/2006/relationships/hyperlink" Target="https://twitter.com/gabferrieri/status/1064832939777765376" TargetMode="External"/><Relationship Id="rId6814" Type="http://schemas.openxmlformats.org/officeDocument/2006/relationships/hyperlink" Target="https://twitter.com/clearfife/status/1065248412675780609" TargetMode="External"/><Relationship Id="rId1959" Type="http://schemas.openxmlformats.org/officeDocument/2006/relationships/hyperlink" Target="http://pbs.twimg.com/profile_images/985941941849415689/P8e1rsi-_normal.jpg" TargetMode="External"/><Relationship Id="rId4018" Type="http://schemas.openxmlformats.org/officeDocument/2006/relationships/hyperlink" Target="http://pbs.twimg.com/profile_images/954138186082672647/gHzAnqPU_normal.jpg" TargetMode="External"/><Relationship Id="rId5416" Type="http://schemas.openxmlformats.org/officeDocument/2006/relationships/hyperlink" Target="http://pbs.twimg.com/profile_images/555289211025522689/MkZqVmNb_normal.jpeg" TargetMode="External"/><Relationship Id="rId5830" Type="http://schemas.openxmlformats.org/officeDocument/2006/relationships/hyperlink" Target="https://twitter.com/smmdayit/status/1064895495754133504" TargetMode="External"/><Relationship Id="rId8986" Type="http://schemas.openxmlformats.org/officeDocument/2006/relationships/hyperlink" Target="https://twitter.com/jlazaro/status/1065150868285198336" TargetMode="External"/><Relationship Id="rId3381" Type="http://schemas.openxmlformats.org/officeDocument/2006/relationships/hyperlink" Target="http://pbs.twimg.com/profile_images/950314535793188864/pO0EstSM_normal.jpg" TargetMode="External"/><Relationship Id="rId4432" Type="http://schemas.openxmlformats.org/officeDocument/2006/relationships/hyperlink" Target="http://pbs.twimg.com/profile_images/2418963454/whcsamzdrkytcaoapla1_normal.jpeg" TargetMode="External"/><Relationship Id="rId7588" Type="http://schemas.openxmlformats.org/officeDocument/2006/relationships/hyperlink" Target="https://twitter.com/pietrobartocci/status/1065990638489997312" TargetMode="External"/><Relationship Id="rId8639" Type="http://schemas.openxmlformats.org/officeDocument/2006/relationships/hyperlink" Target="https://twitter.com/itsmypresident/status/1064995924336873478" TargetMode="External"/><Relationship Id="rId3034" Type="http://schemas.openxmlformats.org/officeDocument/2006/relationships/hyperlink" Target="http://pbs.twimg.com/profile_images/878854662560120832/jgyt0Qej_normal.jpg" TargetMode="External"/><Relationship Id="rId7655" Type="http://schemas.openxmlformats.org/officeDocument/2006/relationships/hyperlink" Target="https://twitter.com/sereecowwinnie/status/1065104613752401921" TargetMode="External"/><Relationship Id="rId8706" Type="http://schemas.openxmlformats.org/officeDocument/2006/relationships/hyperlink" Target="https://twitter.com/luribea68/status/1064996560344440842" TargetMode="External"/><Relationship Id="rId2050" Type="http://schemas.openxmlformats.org/officeDocument/2006/relationships/hyperlink" Target="http://pbs.twimg.com/profile_images/973624743143206912/iMCF80pA_normal.jpg" TargetMode="External"/><Relationship Id="rId3101" Type="http://schemas.openxmlformats.org/officeDocument/2006/relationships/hyperlink" Target="http://pbs.twimg.com/profile_images/974210458327617536/GIIR6zak_normal.jpg" TargetMode="External"/><Relationship Id="rId6257" Type="http://schemas.openxmlformats.org/officeDocument/2006/relationships/hyperlink" Target="https://twitter.com/andresvilarino/status/1065007001611235333" TargetMode="External"/><Relationship Id="rId6671" Type="http://schemas.openxmlformats.org/officeDocument/2006/relationships/hyperlink" Target="https://twitter.com/greenmission/status/1065242574372388864" TargetMode="External"/><Relationship Id="rId7308" Type="http://schemas.openxmlformats.org/officeDocument/2006/relationships/hyperlink" Target="https://twitter.com/pablo_montes/status/1065582164501254145" TargetMode="External"/><Relationship Id="rId7722" Type="http://schemas.openxmlformats.org/officeDocument/2006/relationships/hyperlink" Target="https://twitter.com/d_glenn101/status/1066434947228073984" TargetMode="External"/><Relationship Id="rId5273" Type="http://schemas.openxmlformats.org/officeDocument/2006/relationships/hyperlink" Target="http://pbs.twimg.com/profile_images/429341368570216448/KnLLzPFR_normal.png" TargetMode="External"/><Relationship Id="rId6324" Type="http://schemas.openxmlformats.org/officeDocument/2006/relationships/hyperlink" Target="https://twitter.com/postnormalera/status/1065097922394632193" TargetMode="External"/><Relationship Id="rId839" Type="http://schemas.openxmlformats.org/officeDocument/2006/relationships/hyperlink" Target="https://pbs.twimg.com/media/DtAFXPrWoAEaKvw.jpg" TargetMode="External"/><Relationship Id="rId1469" Type="http://schemas.openxmlformats.org/officeDocument/2006/relationships/hyperlink" Target="http://pbs.twimg.com/profile_images/951904939449769985/8nctcqUY_normal.jpg" TargetMode="External"/><Relationship Id="rId2867" Type="http://schemas.openxmlformats.org/officeDocument/2006/relationships/hyperlink" Target="http://pbs.twimg.com/profile_images/788997177142108160/upj0H2hB_normal.jpg" TargetMode="External"/><Relationship Id="rId3918" Type="http://schemas.openxmlformats.org/officeDocument/2006/relationships/hyperlink" Target="http://pbs.twimg.com/profile_images/984739807950790656/L3Q8PnBD_normal.jpg" TargetMode="External"/><Relationship Id="rId5340" Type="http://schemas.openxmlformats.org/officeDocument/2006/relationships/hyperlink" Target="http://pbs.twimg.com/profile_images/429341368570216448/KnLLzPFR_normal.png" TargetMode="External"/><Relationship Id="rId8496" Type="http://schemas.openxmlformats.org/officeDocument/2006/relationships/hyperlink" Target="https://twitter.com/arikring/status/1065247879936319488" TargetMode="External"/><Relationship Id="rId9547" Type="http://schemas.openxmlformats.org/officeDocument/2006/relationships/hyperlink" Target="https://twitter.com/conexcellence/status/1065501965323567110" TargetMode="External"/><Relationship Id="rId9894" Type="http://schemas.openxmlformats.org/officeDocument/2006/relationships/hyperlink" Target="https://twitter.com/royal_consult/status/1065633311891046401" TargetMode="External"/><Relationship Id="rId1883" Type="http://schemas.openxmlformats.org/officeDocument/2006/relationships/hyperlink" Target="http://pbs.twimg.com/profile_images/1052257766017048577/2zNqNVCe_normal.jpg" TargetMode="External"/><Relationship Id="rId2934" Type="http://schemas.openxmlformats.org/officeDocument/2006/relationships/hyperlink" Target="https://pbs.twimg.com/ext_tw_video_thumb/1066120833494478848/pu/img/KfVpkgrkC_TaI7_4.jpg" TargetMode="External"/><Relationship Id="rId7098" Type="http://schemas.openxmlformats.org/officeDocument/2006/relationships/hyperlink" Target="https://twitter.com/lithiumspot/status/1065345248682000385" TargetMode="External"/><Relationship Id="rId8149" Type="http://schemas.openxmlformats.org/officeDocument/2006/relationships/hyperlink" Target="https://twitter.com/unep_fi/status/1067064261921439745" TargetMode="External"/><Relationship Id="rId9961" Type="http://schemas.openxmlformats.org/officeDocument/2006/relationships/hyperlink" Target="https://twitter.com/natcapcoalition/status/1066969948717834240" TargetMode="External"/><Relationship Id="rId906" Type="http://schemas.openxmlformats.org/officeDocument/2006/relationships/hyperlink" Target="https://pbs.twimg.com/media/Ds7DS0sWsAAH_J9.jpg" TargetMode="External"/><Relationship Id="rId1536" Type="http://schemas.openxmlformats.org/officeDocument/2006/relationships/hyperlink" Target="http://pbs.twimg.com/profile_images/1015329397929177088/9OR3sIzf_normal.jpg" TargetMode="External"/><Relationship Id="rId1950" Type="http://schemas.openxmlformats.org/officeDocument/2006/relationships/hyperlink" Target="http://pbs.twimg.com/profile_images/745620819976519680/nQO4_SFO_normal.jpg" TargetMode="External"/><Relationship Id="rId8563" Type="http://schemas.openxmlformats.org/officeDocument/2006/relationships/hyperlink" Target="https://twitter.com/hulotteam/status/1064995520576462848" TargetMode="External"/><Relationship Id="rId9614" Type="http://schemas.openxmlformats.org/officeDocument/2006/relationships/hyperlink" Target="https://twitter.com/sharonenv1/status/1067658930988421122" TargetMode="External"/><Relationship Id="rId10079" Type="http://schemas.openxmlformats.org/officeDocument/2006/relationships/hyperlink" Target="https://twitter.com/mscgreeneconomy/status/1067144972825214977" TargetMode="External"/><Relationship Id="rId10493" Type="http://schemas.openxmlformats.org/officeDocument/2006/relationships/hyperlink" Target="https://api.twitter.com/1.1/geo/id/7f7afc09518e47da.json" TargetMode="External"/><Relationship Id="rId1603" Type="http://schemas.openxmlformats.org/officeDocument/2006/relationships/hyperlink" Target="http://pbs.twimg.com/profile_images/1061354201358442498/yIgEhPXI_normal.jpg" TargetMode="External"/><Relationship Id="rId4759" Type="http://schemas.openxmlformats.org/officeDocument/2006/relationships/hyperlink" Target="http://pbs.twimg.com/profile_images/981779974741987328/CgEGoL65_normal.jpg" TargetMode="External"/><Relationship Id="rId7165" Type="http://schemas.openxmlformats.org/officeDocument/2006/relationships/hyperlink" Target="https://twitter.com/namasterthere/status/1065440867513761792" TargetMode="External"/><Relationship Id="rId8216" Type="http://schemas.openxmlformats.org/officeDocument/2006/relationships/hyperlink" Target="https://twitter.com/njerithiongo/status/1067417571496988677" TargetMode="External"/><Relationship Id="rId8630" Type="http://schemas.openxmlformats.org/officeDocument/2006/relationships/hyperlink" Target="https://twitter.com/itsmypresident/status/1064995924336873478" TargetMode="External"/><Relationship Id="rId10146" Type="http://schemas.openxmlformats.org/officeDocument/2006/relationships/hyperlink" Target="https://twitter.com/bamutingwende/status/1065876391558868992" TargetMode="External"/><Relationship Id="rId3775" Type="http://schemas.openxmlformats.org/officeDocument/2006/relationships/hyperlink" Target="http://pbs.twimg.com/profile_images/853192397207072768/bRdmUOOp_normal.jpg" TargetMode="External"/><Relationship Id="rId4826" Type="http://schemas.openxmlformats.org/officeDocument/2006/relationships/hyperlink" Target="http://pbs.twimg.com/profile_images/3247703781/70a5615339fce4c3c336a9fb376920c1_normal.jpeg" TargetMode="External"/><Relationship Id="rId6181" Type="http://schemas.openxmlformats.org/officeDocument/2006/relationships/hyperlink" Target="https://twitter.com/masstrainingspa/status/1064999495430283265" TargetMode="External"/><Relationship Id="rId7232" Type="http://schemas.openxmlformats.org/officeDocument/2006/relationships/hyperlink" Target="https://twitter.com/cavenali/status/1065490537933877248" TargetMode="External"/><Relationship Id="rId10213" Type="http://schemas.openxmlformats.org/officeDocument/2006/relationships/hyperlink" Target="https://twitter.com/oecd_env/status/1067433830120714241" TargetMode="External"/><Relationship Id="rId696" Type="http://schemas.openxmlformats.org/officeDocument/2006/relationships/hyperlink" Target="https://pbs.twimg.com/media/Dii_8DJWsAEoOeZ.jpg" TargetMode="External"/><Relationship Id="rId2377" Type="http://schemas.openxmlformats.org/officeDocument/2006/relationships/hyperlink" Target="http://pbs.twimg.com/profile_images/976832774110883842/Av8YW5cV_normal.jpg" TargetMode="External"/><Relationship Id="rId2791" Type="http://schemas.openxmlformats.org/officeDocument/2006/relationships/hyperlink" Target="http://pbs.twimg.com/profile_images/1042715953971306496/i05RoV27_normal.jpg" TargetMode="External"/><Relationship Id="rId3428" Type="http://schemas.openxmlformats.org/officeDocument/2006/relationships/hyperlink" Target="http://pbs.twimg.com/profile_images/949918007018520576/JGS87cIY_normal.jpg" TargetMode="External"/><Relationship Id="rId349" Type="http://schemas.openxmlformats.org/officeDocument/2006/relationships/hyperlink" Target="https://www.eventbrite.co.uk/e/the-green-economy-developing-a-sustainable-business-get-up-and-go-tickets-52150897739" TargetMode="External"/><Relationship Id="rId763" Type="http://schemas.openxmlformats.org/officeDocument/2006/relationships/hyperlink" Target="https://pbs.twimg.com/media/DtAFXPrWoAEaKvw.jpg" TargetMode="External"/><Relationship Id="rId1393" Type="http://schemas.openxmlformats.org/officeDocument/2006/relationships/hyperlink" Target="http://pbs.twimg.com/profile_images/1055942578061934594/1OCmu3NR_normal.jpg" TargetMode="External"/><Relationship Id="rId2444" Type="http://schemas.openxmlformats.org/officeDocument/2006/relationships/hyperlink" Target="http://pbs.twimg.com/profile_images/859425700239073280/wVVkEFDm_normal.jpg" TargetMode="External"/><Relationship Id="rId3842" Type="http://schemas.openxmlformats.org/officeDocument/2006/relationships/hyperlink" Target="http://pbs.twimg.com/profile_images/954803787969060866/BTtHOKHV_normal.jpg" TargetMode="External"/><Relationship Id="rId6998" Type="http://schemas.openxmlformats.org/officeDocument/2006/relationships/hyperlink" Target="https://twitter.com/ministermumba/status/1065137919390818304" TargetMode="External"/><Relationship Id="rId9057" Type="http://schemas.openxmlformats.org/officeDocument/2006/relationships/hyperlink" Target="https://twitter.com/hanslak/status/1065000936026906625" TargetMode="External"/><Relationship Id="rId9471" Type="http://schemas.openxmlformats.org/officeDocument/2006/relationships/hyperlink" Target="https://twitter.com/ecomondo/status/1065550507845013504" TargetMode="External"/><Relationship Id="rId416" Type="http://schemas.openxmlformats.org/officeDocument/2006/relationships/hyperlink" Target="https://lnkd.in/eZ_4ymn" TargetMode="External"/><Relationship Id="rId1046" Type="http://schemas.openxmlformats.org/officeDocument/2006/relationships/hyperlink" Target="http://pbs.twimg.com/profile_images/2259975589/Strega_e_gatto_che_strimpella_il_violino_nel_Sabba__antica_stampa__part__1__normal.jpg" TargetMode="External"/><Relationship Id="rId8073" Type="http://schemas.openxmlformats.org/officeDocument/2006/relationships/hyperlink" Target="https://twitter.com/drvishalmassey/status/1067303138007412738" TargetMode="External"/><Relationship Id="rId9124" Type="http://schemas.openxmlformats.org/officeDocument/2006/relationships/hyperlink" Target="https://twitter.com/adamrogers2030/status/1065260637855645696" TargetMode="External"/><Relationship Id="rId830" Type="http://schemas.openxmlformats.org/officeDocument/2006/relationships/hyperlink" Target="https://pbs.twimg.com/media/DtFak60XQAAeY9f.jpg" TargetMode="External"/><Relationship Id="rId1460" Type="http://schemas.openxmlformats.org/officeDocument/2006/relationships/hyperlink" Target="http://pbs.twimg.com/profile_images/951904939449769985/8nctcqUY_normal.jpg" TargetMode="External"/><Relationship Id="rId2511" Type="http://schemas.openxmlformats.org/officeDocument/2006/relationships/hyperlink" Target="http://pbs.twimg.com/profile_images/886894333038874624/v5buvADU_normal.jpg" TargetMode="External"/><Relationship Id="rId5667" Type="http://schemas.openxmlformats.org/officeDocument/2006/relationships/hyperlink" Target="http://pbs.twimg.com/profile_images/915632859121115138/3y7oXT4K_normal.jpg" TargetMode="External"/><Relationship Id="rId6718" Type="http://schemas.openxmlformats.org/officeDocument/2006/relationships/hyperlink" Target="https://twitter.com/gerardopardotar/status/1065248106525143045" TargetMode="External"/><Relationship Id="rId1113" Type="http://schemas.openxmlformats.org/officeDocument/2006/relationships/hyperlink" Target="http://pbs.twimg.com/profile_images/953913443794464769/pt8vPXgc_normal.jpg" TargetMode="External"/><Relationship Id="rId4269" Type="http://schemas.openxmlformats.org/officeDocument/2006/relationships/hyperlink" Target="http://pbs.twimg.com/profile_images/853192397207072768/bRdmUOOp_normal.jpg" TargetMode="External"/><Relationship Id="rId4683" Type="http://schemas.openxmlformats.org/officeDocument/2006/relationships/hyperlink" Target="https://pbs.twimg.com/media/DtFguPxWwAIujis.jpg" TargetMode="External"/><Relationship Id="rId5734" Type="http://schemas.openxmlformats.org/officeDocument/2006/relationships/hyperlink" Target="http://pbs.twimg.com/profile_images/736282931640078336/MxR_sVoj_normal.jpg" TargetMode="External"/><Relationship Id="rId8140" Type="http://schemas.openxmlformats.org/officeDocument/2006/relationships/hyperlink" Target="https://twitter.com/mahazubi/status/1065255546977116160" TargetMode="External"/><Relationship Id="rId10070" Type="http://schemas.openxmlformats.org/officeDocument/2006/relationships/hyperlink" Target="https://twitter.com/noro_kurilla/status/1067735056846897158" TargetMode="External"/><Relationship Id="rId3285" Type="http://schemas.openxmlformats.org/officeDocument/2006/relationships/hyperlink" Target="http://pbs.twimg.com/profile_images/1062118818237960192/KkxffsPN_normal.jpg" TargetMode="External"/><Relationship Id="rId4336" Type="http://schemas.openxmlformats.org/officeDocument/2006/relationships/hyperlink" Target="http://pbs.twimg.com/profile_images/853192397207072768/bRdmUOOp_normal.jpg" TargetMode="External"/><Relationship Id="rId4750" Type="http://schemas.openxmlformats.org/officeDocument/2006/relationships/hyperlink" Target="http://pbs.twimg.com/profile_images/1016989482644639744/lhYspHnb_normal.jpg" TargetMode="External"/><Relationship Id="rId5801" Type="http://schemas.openxmlformats.org/officeDocument/2006/relationships/hyperlink" Target="https://twitter.com/giuliog/status/1064863220245168128" TargetMode="External"/><Relationship Id="rId8957" Type="http://schemas.openxmlformats.org/officeDocument/2006/relationships/hyperlink" Target="https://twitter.com/amazingchevvolt/status/1064996058982273024" TargetMode="External"/><Relationship Id="rId3352" Type="http://schemas.openxmlformats.org/officeDocument/2006/relationships/hyperlink" Target="http://pbs.twimg.com/profile_images/909016553210904577/PFF0Yca4_normal.jpg" TargetMode="External"/><Relationship Id="rId4403" Type="http://schemas.openxmlformats.org/officeDocument/2006/relationships/hyperlink" Target="http://pbs.twimg.com/profile_images/1708625808/Motor_City_Volt_normal.jpg" TargetMode="External"/><Relationship Id="rId7559" Type="http://schemas.openxmlformats.org/officeDocument/2006/relationships/hyperlink" Target="https://twitter.com/finessmutoti/status/1065955394638491649" TargetMode="External"/><Relationship Id="rId273" Type="http://schemas.openxmlformats.org/officeDocument/2006/relationships/hyperlink" Target="https://twitter.com/climatekeith/status/1067417858890756096" TargetMode="External"/><Relationship Id="rId3005" Type="http://schemas.openxmlformats.org/officeDocument/2006/relationships/hyperlink" Target="http://abs.twimg.com/sticky/default_profile_images/default_profile_normal.png" TargetMode="External"/><Relationship Id="rId6575" Type="http://schemas.openxmlformats.org/officeDocument/2006/relationships/hyperlink" Target="https://twitter.com/ahbusolife/status/1065201397946351617" TargetMode="External"/><Relationship Id="rId7626" Type="http://schemas.openxmlformats.org/officeDocument/2006/relationships/hyperlink" Target="https://twitter.com/gggicolombia/status/1066015649212837888" TargetMode="External"/><Relationship Id="rId7973" Type="http://schemas.openxmlformats.org/officeDocument/2006/relationships/hyperlink" Target="https://twitter.com/trapdinawrpool/status/1067123456670486528" TargetMode="External"/><Relationship Id="rId340" Type="http://schemas.openxmlformats.org/officeDocument/2006/relationships/hyperlink" Target="https://twitter.com/ClimateActionNE/status/1065292254724702210" TargetMode="External"/><Relationship Id="rId2021" Type="http://schemas.openxmlformats.org/officeDocument/2006/relationships/hyperlink" Target="http://pbs.twimg.com/profile_images/973624743143206912/iMCF80pA_normal.jpg" TargetMode="External"/><Relationship Id="rId5177" Type="http://schemas.openxmlformats.org/officeDocument/2006/relationships/hyperlink" Target="http://pbs.twimg.com/profile_images/765069194299858948/OeOy2VjT_normal.jpg" TargetMode="External"/><Relationship Id="rId6228" Type="http://schemas.openxmlformats.org/officeDocument/2006/relationships/hyperlink" Target="https://twitter.com/andresvilarino/status/1065007001611235333" TargetMode="External"/><Relationship Id="rId4193" Type="http://schemas.openxmlformats.org/officeDocument/2006/relationships/hyperlink" Target="http://pbs.twimg.com/profile_images/834685535591469056/KNKDJrcW_normal.jpg" TargetMode="External"/><Relationship Id="rId5591" Type="http://schemas.openxmlformats.org/officeDocument/2006/relationships/hyperlink" Target="https://pbs.twimg.com/media/DtOboRbX4AAfor1.jpg" TargetMode="External"/><Relationship Id="rId6642" Type="http://schemas.openxmlformats.org/officeDocument/2006/relationships/hyperlink" Target="https://twitter.com/michaelpurvis64/status/1065202153675870208" TargetMode="External"/><Relationship Id="rId9798" Type="http://schemas.openxmlformats.org/officeDocument/2006/relationships/hyperlink" Target="https://twitter.com/mancunianbirder/status/1065903089671172096" TargetMode="External"/><Relationship Id="rId1787" Type="http://schemas.openxmlformats.org/officeDocument/2006/relationships/hyperlink" Target="http://pbs.twimg.com/profile_images/1058835226678489088/kCGrxDrq_normal.jpg" TargetMode="External"/><Relationship Id="rId2838" Type="http://schemas.openxmlformats.org/officeDocument/2006/relationships/hyperlink" Target="http://pbs.twimg.com/profile_images/831033306615521280/IgvE3pOf_normal.jpg" TargetMode="External"/><Relationship Id="rId5244" Type="http://schemas.openxmlformats.org/officeDocument/2006/relationships/hyperlink" Target="https://pbs.twimg.com/media/Ds6jO7VWsAAtsah.jpg" TargetMode="External"/><Relationship Id="rId9865" Type="http://schemas.openxmlformats.org/officeDocument/2006/relationships/hyperlink" Target="https://twitter.com/saberstianzw/status/1065883357874188289" TargetMode="External"/><Relationship Id="rId79" Type="http://schemas.openxmlformats.org/officeDocument/2006/relationships/hyperlink" Target="https://medium.com/circulatenews/circular-business-advantage-what-organisations-need-to-know-c7ae1954cc46" TargetMode="External"/><Relationship Id="rId1854" Type="http://schemas.openxmlformats.org/officeDocument/2006/relationships/hyperlink" Target="http://pbs.twimg.com/profile_images/1052257766017048577/2zNqNVCe_normal.jpg" TargetMode="External"/><Relationship Id="rId2905" Type="http://schemas.openxmlformats.org/officeDocument/2006/relationships/hyperlink" Target="http://pbs.twimg.com/profile_images/1025780621136850944/fHZSC3QF_normal.jpg" TargetMode="External"/><Relationship Id="rId4260" Type="http://schemas.openxmlformats.org/officeDocument/2006/relationships/hyperlink" Target="http://pbs.twimg.com/profile_images/1007344781050048512/tThzjCI__normal.jpg" TargetMode="External"/><Relationship Id="rId5311" Type="http://schemas.openxmlformats.org/officeDocument/2006/relationships/hyperlink" Target="http://pbs.twimg.com/profile_images/599214175697686528/4Wgx-eAO_normal.png" TargetMode="External"/><Relationship Id="rId8467" Type="http://schemas.openxmlformats.org/officeDocument/2006/relationships/hyperlink" Target="https://twitter.com/takeheight/status/1065090573252485120" TargetMode="External"/><Relationship Id="rId8881" Type="http://schemas.openxmlformats.org/officeDocument/2006/relationships/hyperlink" Target="https://twitter.com/jgrobicki/status/1065197772696158208" TargetMode="External"/><Relationship Id="rId9518" Type="http://schemas.openxmlformats.org/officeDocument/2006/relationships/hyperlink" Target="https://twitter.com/ukelanortheast/status/1066680895392878592" TargetMode="External"/><Relationship Id="rId9932" Type="http://schemas.openxmlformats.org/officeDocument/2006/relationships/hyperlink" Target="https://twitter.com/uncclearn/status/1066990107088035840" TargetMode="External"/><Relationship Id="rId10397" Type="http://schemas.openxmlformats.org/officeDocument/2006/relationships/hyperlink" Target="https://twitter.com/jenclairrobson/status/1067387463969181696" TargetMode="External"/><Relationship Id="rId1507" Type="http://schemas.openxmlformats.org/officeDocument/2006/relationships/hyperlink" Target="http://pbs.twimg.com/profile_images/1015329397929177088/9OR3sIzf_normal.jpg" TargetMode="External"/><Relationship Id="rId7069" Type="http://schemas.openxmlformats.org/officeDocument/2006/relationships/hyperlink" Target="https://twitter.com/beachyr0/status/1065314316130250753" TargetMode="External"/><Relationship Id="rId7483" Type="http://schemas.openxmlformats.org/officeDocument/2006/relationships/hyperlink" Target="https://twitter.com/ilariaorfino/status/1065685613616205824" TargetMode="External"/><Relationship Id="rId8534" Type="http://schemas.openxmlformats.org/officeDocument/2006/relationships/hyperlink" Target="https://twitter.com/adamsfrt11/status/1065090181722705921" TargetMode="External"/><Relationship Id="rId10464" Type="http://schemas.openxmlformats.org/officeDocument/2006/relationships/hyperlink" Target="https://api.twitter.com/1.1/geo/id/7d588036fe12e124.json" TargetMode="External"/><Relationship Id="rId1921" Type="http://schemas.openxmlformats.org/officeDocument/2006/relationships/hyperlink" Target="http://pbs.twimg.com/profile_images/1013244482282668032/BO0D4lYb_normal.jpg" TargetMode="External"/><Relationship Id="rId3679" Type="http://schemas.openxmlformats.org/officeDocument/2006/relationships/hyperlink" Target="http://pbs.twimg.com/profile_images/971389853156884480/wKqGfhrF_normal.jpg" TargetMode="External"/><Relationship Id="rId6085" Type="http://schemas.openxmlformats.org/officeDocument/2006/relationships/hyperlink" Target="https://twitter.com/didierdelmer/status/1064997759902801920" TargetMode="External"/><Relationship Id="rId7136" Type="http://schemas.openxmlformats.org/officeDocument/2006/relationships/hyperlink" Target="https://twitter.com/lithiumspot/status/1065345248682000385" TargetMode="External"/><Relationship Id="rId7550" Type="http://schemas.openxmlformats.org/officeDocument/2006/relationships/hyperlink" Target="https://twitter.com/moyo_nozipho/status/1065949765656092672" TargetMode="External"/><Relationship Id="rId10117" Type="http://schemas.openxmlformats.org/officeDocument/2006/relationships/hyperlink" Target="https://twitter.com/boostfellowship/status/1065536299690586112" TargetMode="External"/><Relationship Id="rId6152" Type="http://schemas.openxmlformats.org/officeDocument/2006/relationships/hyperlink" Target="https://twitter.com/thelegalfound_/status/1064998206860419072" TargetMode="External"/><Relationship Id="rId7203" Type="http://schemas.openxmlformats.org/officeDocument/2006/relationships/hyperlink" Target="https://twitter.com/namasterthere/status/1065440867513761792" TargetMode="External"/><Relationship Id="rId8601" Type="http://schemas.openxmlformats.org/officeDocument/2006/relationships/hyperlink" Target="https://twitter.com/hulotteam/status/1064995520576462848" TargetMode="External"/><Relationship Id="rId1297" Type="http://schemas.openxmlformats.org/officeDocument/2006/relationships/hyperlink" Target="http://pbs.twimg.com/profile_images/453485567682936832/JGWv2bBE_normal.png" TargetMode="External"/><Relationship Id="rId2695" Type="http://schemas.openxmlformats.org/officeDocument/2006/relationships/hyperlink" Target="http://pbs.twimg.com/profile_images/854493583663132673/ozb93_jD_normal.jpg" TargetMode="External"/><Relationship Id="rId3746" Type="http://schemas.openxmlformats.org/officeDocument/2006/relationships/hyperlink" Target="http://pbs.twimg.com/profile_images/1018525196670722056/EyJoswzM_normal.jpg" TargetMode="External"/><Relationship Id="rId667" Type="http://schemas.openxmlformats.org/officeDocument/2006/relationships/hyperlink" Target="https://pbs.twimg.com/media/DsbsKfpX4AAvVVO.jpg" TargetMode="External"/><Relationship Id="rId2348" Type="http://schemas.openxmlformats.org/officeDocument/2006/relationships/hyperlink" Target="http://pbs.twimg.com/profile_images/884650446513512448/-srkJ7sd_normal.jpg" TargetMode="External"/><Relationship Id="rId2762" Type="http://schemas.openxmlformats.org/officeDocument/2006/relationships/hyperlink" Target="http://pbs.twimg.com/profile_images/1040958865280573440/Z97QPg0A_normal.jpg" TargetMode="External"/><Relationship Id="rId3813" Type="http://schemas.openxmlformats.org/officeDocument/2006/relationships/hyperlink" Target="http://pbs.twimg.com/profile_images/1062470020717047808/mJYgVZk4_normal.jpg" TargetMode="External"/><Relationship Id="rId6969" Type="http://schemas.openxmlformats.org/officeDocument/2006/relationships/hyperlink" Target="https://twitter.com/jiwimc/status/1065288789319401473" TargetMode="External"/><Relationship Id="rId9028" Type="http://schemas.openxmlformats.org/officeDocument/2006/relationships/hyperlink" Target="https://twitter.com/paula_piccard/status/1064996954210557958" TargetMode="External"/><Relationship Id="rId9375" Type="http://schemas.openxmlformats.org/officeDocument/2006/relationships/hyperlink" Target="https://twitter.com/madinamohamed/status/1067726935504109568" TargetMode="External"/><Relationship Id="rId734" Type="http://schemas.openxmlformats.org/officeDocument/2006/relationships/hyperlink" Target="https://pbs.twimg.com/media/DtAsWuRXgAAIAcm.jpg" TargetMode="External"/><Relationship Id="rId1364" Type="http://schemas.openxmlformats.org/officeDocument/2006/relationships/hyperlink" Target="http://pbs.twimg.com/profile_images/1055942578061934594/1OCmu3NR_normal.jpg" TargetMode="External"/><Relationship Id="rId2415" Type="http://schemas.openxmlformats.org/officeDocument/2006/relationships/hyperlink" Target="http://pbs.twimg.com/profile_images/976832774110883842/Av8YW5cV_normal.jpg" TargetMode="External"/><Relationship Id="rId5985" Type="http://schemas.openxmlformats.org/officeDocument/2006/relationships/hyperlink" Target="https://twitter.com/worldgreenfound/status/1064994996321947648" TargetMode="External"/><Relationship Id="rId8391" Type="http://schemas.openxmlformats.org/officeDocument/2006/relationships/hyperlink" Target="https://twitter.com/autrement_votre/status/1065140372081381376" TargetMode="External"/><Relationship Id="rId9442" Type="http://schemas.openxmlformats.org/officeDocument/2006/relationships/hyperlink" Target="https://twitter.com/greencubator/status/1067784587970076673" TargetMode="External"/><Relationship Id="rId70" Type="http://schemas.openxmlformats.org/officeDocument/2006/relationships/hyperlink" Target="https://bit.ly/2OTQzQ0" TargetMode="External"/><Relationship Id="rId801" Type="http://schemas.openxmlformats.org/officeDocument/2006/relationships/hyperlink" Target="https://pbs.twimg.com/ext_tw_video_thumb/1064994060551839745/pu/img/z-d4LAi9-rF_EBiG.jpg" TargetMode="External"/><Relationship Id="rId1017" Type="http://schemas.openxmlformats.org/officeDocument/2006/relationships/hyperlink" Target="https://pbs.twimg.com/media/DtAwwL4WwAA38yo.jpg" TargetMode="External"/><Relationship Id="rId1431" Type="http://schemas.openxmlformats.org/officeDocument/2006/relationships/hyperlink" Target="http://pbs.twimg.com/profile_images/1050713730701582336/1me3RC0I_normal.jpg" TargetMode="External"/><Relationship Id="rId4587" Type="http://schemas.openxmlformats.org/officeDocument/2006/relationships/hyperlink" Target="http://pbs.twimg.com/profile_images/983608576324390912/Rqh_vmQE_normal.jpg" TargetMode="External"/><Relationship Id="rId5638" Type="http://schemas.openxmlformats.org/officeDocument/2006/relationships/hyperlink" Target="http://pbs.twimg.com/profile_images/802183044618735616/IEOwMhL1_normal.jpg" TargetMode="External"/><Relationship Id="rId8044" Type="http://schemas.openxmlformats.org/officeDocument/2006/relationships/hyperlink" Target="https://twitter.com/marcuccimauriz/status/1067193821174407169" TargetMode="External"/><Relationship Id="rId3189" Type="http://schemas.openxmlformats.org/officeDocument/2006/relationships/hyperlink" Target="http://pbs.twimg.com/profile_images/884734269008097280/5ZnZ4qWd_normal.jpg" TargetMode="External"/><Relationship Id="rId4654" Type="http://schemas.openxmlformats.org/officeDocument/2006/relationships/hyperlink" Target="http://pbs.twimg.com/profile_images/897544014773276672/jt7h1tIE_normal.jpg" TargetMode="External"/><Relationship Id="rId7060" Type="http://schemas.openxmlformats.org/officeDocument/2006/relationships/hyperlink" Target="https://twitter.com/beachyr0/status/1065314316130250753" TargetMode="External"/><Relationship Id="rId8111" Type="http://schemas.openxmlformats.org/officeDocument/2006/relationships/hyperlink" Target="https://twitter.com/cmccclimate/status/1065983052646625280" TargetMode="External"/><Relationship Id="rId10041" Type="http://schemas.openxmlformats.org/officeDocument/2006/relationships/hyperlink" Target="https://twitter.com/gecoalition/status/1067008118134112257" TargetMode="External"/><Relationship Id="rId3256" Type="http://schemas.openxmlformats.org/officeDocument/2006/relationships/hyperlink" Target="http://pbs.twimg.com/profile_images/1045407164074848256/At33wnsm_normal.jpg" TargetMode="External"/><Relationship Id="rId4307" Type="http://schemas.openxmlformats.org/officeDocument/2006/relationships/hyperlink" Target="http://pbs.twimg.com/profile_images/1032805991300005888/diXc-jKU_normal.jpg" TargetMode="External"/><Relationship Id="rId5705" Type="http://schemas.openxmlformats.org/officeDocument/2006/relationships/hyperlink" Target="http://pbs.twimg.com/profile_images/969896133895081984/v5IUNdpH_normal.jpg" TargetMode="External"/><Relationship Id="rId177" Type="http://schemas.openxmlformats.org/officeDocument/2006/relationships/hyperlink" Target="https://youtu.be/Q2koV0RLdPI" TargetMode="External"/><Relationship Id="rId591" Type="http://schemas.openxmlformats.org/officeDocument/2006/relationships/hyperlink" Target="https://salogniblog.wordpress.com/2018/11/29/chiari-servizi-srl-anche-a-chiari-il-titolo-di-comune-rifiuti-free-per-lanno-2017/" TargetMode="External"/><Relationship Id="rId2272" Type="http://schemas.openxmlformats.org/officeDocument/2006/relationships/hyperlink" Target="http://pbs.twimg.com/profile_images/987666378684620801/NfnjxnEp_normal.jpg" TargetMode="External"/><Relationship Id="rId3670" Type="http://schemas.openxmlformats.org/officeDocument/2006/relationships/hyperlink" Target="http://pbs.twimg.com/profile_images/971389853156884480/wKqGfhrF_normal.jpg" TargetMode="External"/><Relationship Id="rId4721" Type="http://schemas.openxmlformats.org/officeDocument/2006/relationships/hyperlink" Target="http://pbs.twimg.com/profile_images/828127875844812801/VYL7kL0G_normal.jpg" TargetMode="External"/><Relationship Id="rId7877" Type="http://schemas.openxmlformats.org/officeDocument/2006/relationships/hyperlink" Target="https://twitter.com/sdgsbot/status/1066363910519967745" TargetMode="External"/><Relationship Id="rId8928" Type="http://schemas.openxmlformats.org/officeDocument/2006/relationships/hyperlink" Target="https://twitter.com/seth_leitman/status/1065098964544958464" TargetMode="External"/><Relationship Id="rId244" Type="http://schemas.openxmlformats.org/officeDocument/2006/relationships/hyperlink" Target="https://economictimes.indiatimes.com/news/international/world-news/us-climate-report-warns-of-damaged-environment-and-shrinking-economy/articleshow/66789724.cms" TargetMode="External"/><Relationship Id="rId3323" Type="http://schemas.openxmlformats.org/officeDocument/2006/relationships/hyperlink" Target="https://pbs.twimg.com/media/Ds9k_vHVAAAezL_.jpg" TargetMode="External"/><Relationship Id="rId6479" Type="http://schemas.openxmlformats.org/officeDocument/2006/relationships/hyperlink" Target="https://twitter.com/valisannio/status/1065115248879955969" TargetMode="External"/><Relationship Id="rId6893" Type="http://schemas.openxmlformats.org/officeDocument/2006/relationships/hyperlink" Target="https://twitter.com/socialchoices/status/1065250745237291008" TargetMode="External"/><Relationship Id="rId7944" Type="http://schemas.openxmlformats.org/officeDocument/2006/relationships/hyperlink" Target="https://twitter.com/radio1rai/status/1061528958498271232" TargetMode="External"/><Relationship Id="rId5495" Type="http://schemas.openxmlformats.org/officeDocument/2006/relationships/hyperlink" Target="http://pbs.twimg.com/profile_images/826079663835451392/IQvGBflt_normal.jpg" TargetMode="External"/><Relationship Id="rId6546" Type="http://schemas.openxmlformats.org/officeDocument/2006/relationships/hyperlink" Target="https://twitter.com/greenpeace_pl/status/1065196959332478976" TargetMode="External"/><Relationship Id="rId6960" Type="http://schemas.openxmlformats.org/officeDocument/2006/relationships/hyperlink" Target="https://twitter.com/jiwimc/status/1065288789319401473" TargetMode="External"/><Relationship Id="rId311" Type="http://schemas.openxmlformats.org/officeDocument/2006/relationships/hyperlink" Target="https://twitter.com/NamitaWaikar/status/1067777506852438016" TargetMode="External"/><Relationship Id="rId4097" Type="http://schemas.openxmlformats.org/officeDocument/2006/relationships/hyperlink" Target="http://pbs.twimg.com/profile_images/834685535591469056/KNKDJrcW_normal.jpg" TargetMode="External"/><Relationship Id="rId5148" Type="http://schemas.openxmlformats.org/officeDocument/2006/relationships/hyperlink" Target="http://pbs.twimg.com/profile_images/967744821124386816/Zlgr0nby_normal.jpg" TargetMode="External"/><Relationship Id="rId5562" Type="http://schemas.openxmlformats.org/officeDocument/2006/relationships/hyperlink" Target="http://pbs.twimg.com/profile_images/1058130006612750336/uG8sfmto_normal.jpg" TargetMode="External"/><Relationship Id="rId6613" Type="http://schemas.openxmlformats.org/officeDocument/2006/relationships/hyperlink" Target="https://twitter.com/michaelpurvis64/status/1065202153675870208" TargetMode="External"/><Relationship Id="rId9769" Type="http://schemas.openxmlformats.org/officeDocument/2006/relationships/hyperlink" Target="https://twitter.com/gabrielemammi/status/1068098145211621376" TargetMode="External"/><Relationship Id="rId1758" Type="http://schemas.openxmlformats.org/officeDocument/2006/relationships/hyperlink" Target="http://pbs.twimg.com/profile_images/633991237964533760/75uEz3QT_normal.jpg" TargetMode="External"/><Relationship Id="rId2809" Type="http://schemas.openxmlformats.org/officeDocument/2006/relationships/hyperlink" Target="http://pbs.twimg.com/profile_images/909706026634629121/xx5zsi83_normal.jpg" TargetMode="External"/><Relationship Id="rId4164" Type="http://schemas.openxmlformats.org/officeDocument/2006/relationships/hyperlink" Target="http://pbs.twimg.com/profile_images/954138186082672647/gHzAnqPU_normal.jpg" TargetMode="External"/><Relationship Id="rId5215" Type="http://schemas.openxmlformats.org/officeDocument/2006/relationships/hyperlink" Target="https://pbs.twimg.com/media/Ds61emrXQAE8RZo.jpg" TargetMode="External"/><Relationship Id="rId8785" Type="http://schemas.openxmlformats.org/officeDocument/2006/relationships/hyperlink" Target="https://twitter.com/paula_piccard/status/1064996954210557958" TargetMode="External"/><Relationship Id="rId9836" Type="http://schemas.openxmlformats.org/officeDocument/2006/relationships/hyperlink" Target="https://twitter.com/garethhorsfield/status/1064935883235840000" TargetMode="External"/><Relationship Id="rId3180" Type="http://schemas.openxmlformats.org/officeDocument/2006/relationships/hyperlink" Target="http://pbs.twimg.com/profile_images/825020042119110658/K94DPs86_normal.jpg" TargetMode="External"/><Relationship Id="rId4231" Type="http://schemas.openxmlformats.org/officeDocument/2006/relationships/hyperlink" Target="http://pbs.twimg.com/profile_images/945865206135128064/VIrbfsiX_normal.jpg" TargetMode="External"/><Relationship Id="rId7387" Type="http://schemas.openxmlformats.org/officeDocument/2006/relationships/hyperlink" Target="https://twitter.com/brucehenderson2/status/1065656912178499585" TargetMode="External"/><Relationship Id="rId8438" Type="http://schemas.openxmlformats.org/officeDocument/2006/relationships/hyperlink" Target="https://twitter.com/takeheight/status/1065090573252485120" TargetMode="External"/><Relationship Id="rId1825" Type="http://schemas.openxmlformats.org/officeDocument/2006/relationships/hyperlink" Target="http://pbs.twimg.com/profile_images/1058835226678489088/kCGrxDrq_normal.jpg" TargetMode="External"/><Relationship Id="rId8852" Type="http://schemas.openxmlformats.org/officeDocument/2006/relationships/hyperlink" Target="https://twitter.com/paula_piccard/status/1064996954210557958" TargetMode="External"/><Relationship Id="rId9903" Type="http://schemas.openxmlformats.org/officeDocument/2006/relationships/hyperlink" Target="https://twitter.com/greeniloharare/status/1065103979544276992" TargetMode="External"/><Relationship Id="rId10368" Type="http://schemas.openxmlformats.org/officeDocument/2006/relationships/hyperlink" Target="https://twitter.com/climateactionne/status/1067365290277814272" TargetMode="External"/><Relationship Id="rId3997" Type="http://schemas.openxmlformats.org/officeDocument/2006/relationships/hyperlink" Target="http://pbs.twimg.com/profile_images/1434016259/mascaras20teatro1_normal.jpg" TargetMode="External"/><Relationship Id="rId6056" Type="http://schemas.openxmlformats.org/officeDocument/2006/relationships/hyperlink" Target="https://twitter.com/worldproject_fd/status/1064996799742504960" TargetMode="External"/><Relationship Id="rId7454" Type="http://schemas.openxmlformats.org/officeDocument/2006/relationships/hyperlink" Target="https://twitter.com/mcoriglia/status/1065660250873839616" TargetMode="External"/><Relationship Id="rId8505" Type="http://schemas.openxmlformats.org/officeDocument/2006/relationships/hyperlink" Target="https://twitter.com/paula_piccard/status/1064996954210557958" TargetMode="External"/><Relationship Id="rId10435" Type="http://schemas.openxmlformats.org/officeDocument/2006/relationships/hyperlink" Target="https://twitter.com/mancunianbirder/status/1067723712806510592" TargetMode="External"/><Relationship Id="rId2599" Type="http://schemas.openxmlformats.org/officeDocument/2006/relationships/hyperlink" Target="http://pbs.twimg.com/profile_images/625718504738717697/p2xxK8Ba_normal.jpg" TargetMode="External"/><Relationship Id="rId6470" Type="http://schemas.openxmlformats.org/officeDocument/2006/relationships/hyperlink" Target="https://twitter.com/pflab/status/1065105182244159488" TargetMode="External"/><Relationship Id="rId7107" Type="http://schemas.openxmlformats.org/officeDocument/2006/relationships/hyperlink" Target="https://twitter.com/lithiumspot/status/1065345248682000385" TargetMode="External"/><Relationship Id="rId7521" Type="http://schemas.openxmlformats.org/officeDocument/2006/relationships/hyperlink" Target="https://twitter.com/banderatinashe/status/1065889386271780864" TargetMode="External"/><Relationship Id="rId985" Type="http://schemas.openxmlformats.org/officeDocument/2006/relationships/hyperlink" Target="https://pbs.twimg.com/media/DtML0KEWwAEHCeT.jpg" TargetMode="External"/><Relationship Id="rId2666" Type="http://schemas.openxmlformats.org/officeDocument/2006/relationships/hyperlink" Target="http://pbs.twimg.com/profile_images/442759716750368768/LXUAzFP4_normal.jpeg" TargetMode="External"/><Relationship Id="rId3717" Type="http://schemas.openxmlformats.org/officeDocument/2006/relationships/hyperlink" Target="http://pbs.twimg.com/profile_images/1018525196670722056/EyJoswzM_normal.jpg" TargetMode="External"/><Relationship Id="rId5072" Type="http://schemas.openxmlformats.org/officeDocument/2006/relationships/hyperlink" Target="http://pbs.twimg.com/profile_images/463352727628546048/GDA-Iu2l_normal.jpeg" TargetMode="External"/><Relationship Id="rId6123" Type="http://schemas.openxmlformats.org/officeDocument/2006/relationships/hyperlink" Target="https://twitter.com/thelegalfound_/status/1064998206860419072" TargetMode="External"/><Relationship Id="rId9279" Type="http://schemas.openxmlformats.org/officeDocument/2006/relationships/hyperlink" Target="https://twitter.com/onditicalvin/status/1067706387126456321" TargetMode="External"/><Relationship Id="rId9693" Type="http://schemas.openxmlformats.org/officeDocument/2006/relationships/hyperlink" Target="https://twitter.com/ezanchini/status/1065990972830552070" TargetMode="External"/><Relationship Id="rId638" Type="http://schemas.openxmlformats.org/officeDocument/2006/relationships/hyperlink" Target="https://pbs.twimg.com/media/DsmviqYWsAAT3CT.jpg" TargetMode="External"/><Relationship Id="rId1268" Type="http://schemas.openxmlformats.org/officeDocument/2006/relationships/hyperlink" Target="http://pbs.twimg.com/profile_images/879261217625387008/GDZ4kEQf_normal.jpg" TargetMode="External"/><Relationship Id="rId1682" Type="http://schemas.openxmlformats.org/officeDocument/2006/relationships/hyperlink" Target="http://pbs.twimg.com/profile_images/1020083728184377344/NtdvxJnD_normal.jpg" TargetMode="External"/><Relationship Id="rId2319" Type="http://schemas.openxmlformats.org/officeDocument/2006/relationships/hyperlink" Target="http://pbs.twimg.com/profile_images/884650446513512448/-srkJ7sd_normal.jpg" TargetMode="External"/><Relationship Id="rId2733" Type="http://schemas.openxmlformats.org/officeDocument/2006/relationships/hyperlink" Target="https://pbs.twimg.com/media/Dsm1MPBXQAAW18S.jpg" TargetMode="External"/><Relationship Id="rId5889" Type="http://schemas.openxmlformats.org/officeDocument/2006/relationships/hyperlink" Target="https://twitter.com/agiancatarino11/status/1064662392603361281" TargetMode="External"/><Relationship Id="rId8295" Type="http://schemas.openxmlformats.org/officeDocument/2006/relationships/hyperlink" Target="https://twitter.com/hanslak/status/1065000936026906625" TargetMode="External"/><Relationship Id="rId9346" Type="http://schemas.openxmlformats.org/officeDocument/2006/relationships/hyperlink" Target="https://twitter.com/oketeswaka/status/1067725185116196866" TargetMode="External"/><Relationship Id="rId9760" Type="http://schemas.openxmlformats.org/officeDocument/2006/relationships/hyperlink" Target="https://twitter.com/daperspectives/status/1068080868973981698" TargetMode="External"/><Relationship Id="rId705" Type="http://schemas.openxmlformats.org/officeDocument/2006/relationships/hyperlink" Target="https://pbs.twimg.com/media/Dsx8BHTWsAA_rvc.jpg" TargetMode="External"/><Relationship Id="rId1335" Type="http://schemas.openxmlformats.org/officeDocument/2006/relationships/hyperlink" Target="http://pbs.twimg.com/profile_images/453485567682936832/JGWv2bBE_normal.png" TargetMode="External"/><Relationship Id="rId8362" Type="http://schemas.openxmlformats.org/officeDocument/2006/relationships/hyperlink" Target="https://twitter.com/autrement_votre/status/1065140372081381376" TargetMode="External"/><Relationship Id="rId9413" Type="http://schemas.openxmlformats.org/officeDocument/2006/relationships/hyperlink" Target="https://twitter.com/paola_grechi/status/1067747668787691520" TargetMode="External"/><Relationship Id="rId2800" Type="http://schemas.openxmlformats.org/officeDocument/2006/relationships/hyperlink" Target="http://pbs.twimg.com/profile_images/709805244297945089/YrTxxVuO_normal.jpg" TargetMode="External"/><Relationship Id="rId5956" Type="http://schemas.openxmlformats.org/officeDocument/2006/relationships/hyperlink" Target="https://twitter.com/worldgreenfound/status/1064994996321947648" TargetMode="External"/><Relationship Id="rId8015" Type="http://schemas.openxmlformats.org/officeDocument/2006/relationships/hyperlink" Target="https://twitter.com/gianfrancob3/status/1067149881687576593" TargetMode="External"/><Relationship Id="rId10292" Type="http://schemas.openxmlformats.org/officeDocument/2006/relationships/hyperlink" Target="https://twitter.com/deepgreendesign/status/1066752630741815296" TargetMode="External"/><Relationship Id="rId41" Type="http://schemas.openxmlformats.org/officeDocument/2006/relationships/hyperlink" Target="http://dlvr.it/QrrZhr" TargetMode="External"/><Relationship Id="rId1402" Type="http://schemas.openxmlformats.org/officeDocument/2006/relationships/hyperlink" Target="http://pbs.twimg.com/profile_images/1050713730701582336/1me3RC0I_normal.jpg" TargetMode="External"/><Relationship Id="rId4558" Type="http://schemas.openxmlformats.org/officeDocument/2006/relationships/hyperlink" Target="http://pbs.twimg.com/profile_images/1005736811996512256/vegfkt3X_normal.jpg" TargetMode="External"/><Relationship Id="rId4972" Type="http://schemas.openxmlformats.org/officeDocument/2006/relationships/hyperlink" Target="http://pbs.twimg.com/profile_images/939226307635957760/Tf39feq5_normal.jpg" TargetMode="External"/><Relationship Id="rId5609" Type="http://schemas.openxmlformats.org/officeDocument/2006/relationships/hyperlink" Target="http://pbs.twimg.com/profile_images/415559540965244928/Ya7UejLU_normal.png" TargetMode="External"/><Relationship Id="rId7031" Type="http://schemas.openxmlformats.org/officeDocument/2006/relationships/hyperlink" Target="https://twitter.com/beachyr0/status/1065314316130250753" TargetMode="External"/><Relationship Id="rId3574" Type="http://schemas.openxmlformats.org/officeDocument/2006/relationships/hyperlink" Target="http://pbs.twimg.com/profile_images/1260175931/atvn_cozumel_normal.jpg" TargetMode="External"/><Relationship Id="rId4625" Type="http://schemas.openxmlformats.org/officeDocument/2006/relationships/hyperlink" Target="http://pbs.twimg.com/profile_images/1014070297966923776/C7BbqLfJ_normal.jpg" TargetMode="External"/><Relationship Id="rId10012" Type="http://schemas.openxmlformats.org/officeDocument/2006/relationships/hyperlink" Target="https://twitter.com/ggkplatform/status/1065981353840336897" TargetMode="External"/><Relationship Id="rId495" Type="http://schemas.openxmlformats.org/officeDocument/2006/relationships/hyperlink" Target="http://www.greengrowthknowledge.org/event/2nd-global-forum-green-economy-learning-green-economy-new-challenges-new-skills?fbclid=IwAR300A66EueT3bivV67CE81-yaj_k__zIsAJTz3kwAexuS-3TDXMjKPneZM" TargetMode="External"/><Relationship Id="rId2176" Type="http://schemas.openxmlformats.org/officeDocument/2006/relationships/hyperlink" Target="http://pbs.twimg.com/profile_images/823548309839089664/PURv3du5_normal.jpg" TargetMode="External"/><Relationship Id="rId2590" Type="http://schemas.openxmlformats.org/officeDocument/2006/relationships/hyperlink" Target="http://pbs.twimg.com/profile_images/625718504738717697/p2xxK8Ba_normal.jpg" TargetMode="External"/><Relationship Id="rId3227" Type="http://schemas.openxmlformats.org/officeDocument/2006/relationships/hyperlink" Target="http://pbs.twimg.com/profile_images/1031614084737839104/Z-ZDIeoR_normal.jpg" TargetMode="External"/><Relationship Id="rId3641" Type="http://schemas.openxmlformats.org/officeDocument/2006/relationships/hyperlink" Target="http://pbs.twimg.com/profile_images/971389853156884480/wKqGfhrF_normal.jpg" TargetMode="External"/><Relationship Id="rId6797" Type="http://schemas.openxmlformats.org/officeDocument/2006/relationships/hyperlink" Target="https://twitter.com/clearfife/status/1065248412675780609" TargetMode="External"/><Relationship Id="rId7848" Type="http://schemas.openxmlformats.org/officeDocument/2006/relationships/hyperlink" Target="https://twitter.com/greentech_my/status/1066896858134405120" TargetMode="External"/><Relationship Id="rId148" Type="http://schemas.openxmlformats.org/officeDocument/2006/relationships/hyperlink" Target="https://buff.ly/2xSWWO0" TargetMode="External"/><Relationship Id="rId562" Type="http://schemas.openxmlformats.org/officeDocument/2006/relationships/hyperlink" Target="https://twitter.com/greeniloharare/status/1068111779123916800" TargetMode="External"/><Relationship Id="rId1192" Type="http://schemas.openxmlformats.org/officeDocument/2006/relationships/hyperlink" Target="http://pbs.twimg.com/profile_images/1062385427515166720/3nM9pwnU_normal.jpg" TargetMode="External"/><Relationship Id="rId2243" Type="http://schemas.openxmlformats.org/officeDocument/2006/relationships/hyperlink" Target="http://pbs.twimg.com/profile_images/987666378684620801/NfnjxnEp_normal.jpg" TargetMode="External"/><Relationship Id="rId5399" Type="http://schemas.openxmlformats.org/officeDocument/2006/relationships/hyperlink" Target="http://pbs.twimg.com/profile_images/791907467500412928/IZ3mjrMR_normal.jpg" TargetMode="External"/><Relationship Id="rId6864" Type="http://schemas.openxmlformats.org/officeDocument/2006/relationships/hyperlink" Target="https://twitter.com/sufiy/status/1065248727726768129" TargetMode="External"/><Relationship Id="rId7915" Type="http://schemas.openxmlformats.org/officeDocument/2006/relationships/hyperlink" Target="https://twitter.com/nhgreenbuilding/status/1067082811889332225" TargetMode="External"/><Relationship Id="rId9270" Type="http://schemas.openxmlformats.org/officeDocument/2006/relationships/hyperlink" Target="https://twitter.com/gratisita/status/1065189453491245062" TargetMode="External"/><Relationship Id="rId215" Type="http://schemas.openxmlformats.org/officeDocument/2006/relationships/hyperlink" Target="https://twitter.com/confserbia/status/1067066704184975360" TargetMode="External"/><Relationship Id="rId2310" Type="http://schemas.openxmlformats.org/officeDocument/2006/relationships/hyperlink" Target="https://pbs.twimg.com/media/DsjBJVsX4AMJv32.jpg" TargetMode="External"/><Relationship Id="rId5466" Type="http://schemas.openxmlformats.org/officeDocument/2006/relationships/hyperlink" Target="http://pbs.twimg.com/profile_images/555289211025522689/MkZqVmNb_normal.jpeg" TargetMode="External"/><Relationship Id="rId6517" Type="http://schemas.openxmlformats.org/officeDocument/2006/relationships/hyperlink" Target="https://twitter.com/davidlavigno/status/1065186954180841472" TargetMode="External"/><Relationship Id="rId4068" Type="http://schemas.openxmlformats.org/officeDocument/2006/relationships/hyperlink" Target="http://pbs.twimg.com/profile_images/1032805991300005888/diXc-jKU_normal.jpg" TargetMode="External"/><Relationship Id="rId4482" Type="http://schemas.openxmlformats.org/officeDocument/2006/relationships/hyperlink" Target="https://pbs.twimg.com/media/Ds_9M6GWoAAH3sn.jpg" TargetMode="External"/><Relationship Id="rId5119" Type="http://schemas.openxmlformats.org/officeDocument/2006/relationships/hyperlink" Target="http://pbs.twimg.com/profile_images/1059006243795337216/8M6MQhkc_normal.jpg" TargetMode="External"/><Relationship Id="rId5880" Type="http://schemas.openxmlformats.org/officeDocument/2006/relationships/hyperlink" Target="https://twitter.com/bovgabriele/status/1064902643192078336" TargetMode="External"/><Relationship Id="rId6931" Type="http://schemas.openxmlformats.org/officeDocument/2006/relationships/hyperlink" Target="https://twitter.com/entrepreneursjr/status/1065277195814359040" TargetMode="External"/><Relationship Id="rId3084" Type="http://schemas.openxmlformats.org/officeDocument/2006/relationships/hyperlink" Target="http://pbs.twimg.com/profile_images/737211082511679488/aJVPWfRD_normal.jpg" TargetMode="External"/><Relationship Id="rId4135" Type="http://schemas.openxmlformats.org/officeDocument/2006/relationships/hyperlink" Target="http://pbs.twimg.com/profile_images/1032805991300005888/diXc-jKU_normal.jpg" TargetMode="External"/><Relationship Id="rId5533" Type="http://schemas.openxmlformats.org/officeDocument/2006/relationships/hyperlink" Target="http://pbs.twimg.com/profile_images/786122831901892608/VN-JIX7b_normal.jpg" TargetMode="External"/><Relationship Id="rId8689" Type="http://schemas.openxmlformats.org/officeDocument/2006/relationships/hyperlink" Target="https://twitter.com/luribea68/status/1064996560344440842" TargetMode="External"/><Relationship Id="rId1729" Type="http://schemas.openxmlformats.org/officeDocument/2006/relationships/hyperlink" Target="http://pbs.twimg.com/profile_images/633991237964533760/75uEz3QT_normal.jpg" TargetMode="External"/><Relationship Id="rId5600" Type="http://schemas.openxmlformats.org/officeDocument/2006/relationships/hyperlink" Target="http://pbs.twimg.com/profile_images/739687911189188608/Pom6_etl_normal.jpg" TargetMode="External"/><Relationship Id="rId8756" Type="http://schemas.openxmlformats.org/officeDocument/2006/relationships/hyperlink" Target="https://twitter.com/jgrobicki/status/1065197772696158208" TargetMode="External"/><Relationship Id="rId9807" Type="http://schemas.openxmlformats.org/officeDocument/2006/relationships/hyperlink" Target="https://twitter.com/okothkenneth/status/1067699615523381248" TargetMode="External"/><Relationship Id="rId3151" Type="http://schemas.openxmlformats.org/officeDocument/2006/relationships/hyperlink" Target="http://abs.twimg.com/sticky/default_profile_images/default_profile_normal.png" TargetMode="External"/><Relationship Id="rId4202" Type="http://schemas.openxmlformats.org/officeDocument/2006/relationships/hyperlink" Target="http://pbs.twimg.com/profile_images/834685535591469056/KNKDJrcW_normal.jpg" TargetMode="External"/><Relationship Id="rId7358" Type="http://schemas.openxmlformats.org/officeDocument/2006/relationships/hyperlink" Target="https://twitter.com/brucehenderson2/status/1065656912178499585" TargetMode="External"/><Relationship Id="rId7772" Type="http://schemas.openxmlformats.org/officeDocument/2006/relationships/hyperlink" Target="https://twitter.com/acraftbeerlover/status/1066843052008857600" TargetMode="External"/><Relationship Id="rId8409" Type="http://schemas.openxmlformats.org/officeDocument/2006/relationships/hyperlink" Target="https://twitter.com/itsmypresident/status/1064995924336873478" TargetMode="External"/><Relationship Id="rId8823" Type="http://schemas.openxmlformats.org/officeDocument/2006/relationships/hyperlink" Target="https://twitter.com/tradomglobal/status/1065661509848743943" TargetMode="External"/><Relationship Id="rId10339" Type="http://schemas.openxmlformats.org/officeDocument/2006/relationships/hyperlink" Target="https://twitter.com/rangachakamanga/status/1068396156567384065" TargetMode="External"/><Relationship Id="rId3968" Type="http://schemas.openxmlformats.org/officeDocument/2006/relationships/hyperlink" Target="http://pbs.twimg.com/profile_images/1434016259/mascaras20teatro1_normal.jpg" TargetMode="External"/><Relationship Id="rId6374" Type="http://schemas.openxmlformats.org/officeDocument/2006/relationships/hyperlink" Target="https://twitter.com/postnormalera/status/1065097922394632193" TargetMode="External"/><Relationship Id="rId7425" Type="http://schemas.openxmlformats.org/officeDocument/2006/relationships/hyperlink" Target="https://twitter.com/32alvarogarcia/status/1065660045487091712" TargetMode="External"/><Relationship Id="rId10406" Type="http://schemas.openxmlformats.org/officeDocument/2006/relationships/hyperlink" Target="https://twitter.com/mancunianbirder/status/1067421306767982593" TargetMode="External"/><Relationship Id="rId5" Type="http://schemas.openxmlformats.org/officeDocument/2006/relationships/hyperlink" Target="https://buff.ly/2xSWWO0" TargetMode="External"/><Relationship Id="rId889" Type="http://schemas.openxmlformats.org/officeDocument/2006/relationships/hyperlink" Target="https://pbs.twimg.com/media/DtLghuqWkAAQE7-.jpg" TargetMode="External"/><Relationship Id="rId5390" Type="http://schemas.openxmlformats.org/officeDocument/2006/relationships/hyperlink" Target="http://pbs.twimg.com/profile_images/1045199501592580096/mfD2UhFx_normal.jpg" TargetMode="External"/><Relationship Id="rId6027" Type="http://schemas.openxmlformats.org/officeDocument/2006/relationships/hyperlink" Target="https://twitter.com/worldproject_fd/status/1064996799742504960" TargetMode="External"/><Relationship Id="rId6441" Type="http://schemas.openxmlformats.org/officeDocument/2006/relationships/hyperlink" Target="https://twitter.com/pflab/status/1065105182244159488" TargetMode="External"/><Relationship Id="rId9597" Type="http://schemas.openxmlformats.org/officeDocument/2006/relationships/hyperlink" Target="https://twitter.com/sharonenv1/status/1067387388098424833" TargetMode="External"/><Relationship Id="rId1586" Type="http://schemas.openxmlformats.org/officeDocument/2006/relationships/hyperlink" Target="http://pbs.twimg.com/profile_images/1061354201358442498/yIgEhPXI_normal.jpg" TargetMode="External"/><Relationship Id="rId2984" Type="http://schemas.openxmlformats.org/officeDocument/2006/relationships/hyperlink" Target="http://pbs.twimg.com/profile_images/877140078480502784/X27fWq7r_normal.jpg" TargetMode="External"/><Relationship Id="rId5043" Type="http://schemas.openxmlformats.org/officeDocument/2006/relationships/hyperlink" Target="https://pbs.twimg.com/media/DtJaZLnV4AEPNU_.jpg" TargetMode="External"/><Relationship Id="rId8199" Type="http://schemas.openxmlformats.org/officeDocument/2006/relationships/hyperlink" Target="https://twitter.com/taggartrehnn/status/1066753393908056064" TargetMode="External"/><Relationship Id="rId609" Type="http://schemas.openxmlformats.org/officeDocument/2006/relationships/hyperlink" Target="https://pbs.twimg.com/media/DsYisf1XgAI811u.jpg" TargetMode="External"/><Relationship Id="rId956" Type="http://schemas.openxmlformats.org/officeDocument/2006/relationships/hyperlink" Target="https://pbs.twimg.com/media/DtLnY6pXQAsZJMB.jpg" TargetMode="External"/><Relationship Id="rId1239" Type="http://schemas.openxmlformats.org/officeDocument/2006/relationships/hyperlink" Target="http://pbs.twimg.com/profile_images/972225126400962560/yu_c-qqb_normal.jpg" TargetMode="External"/><Relationship Id="rId2637" Type="http://schemas.openxmlformats.org/officeDocument/2006/relationships/hyperlink" Target="https://pbs.twimg.com/media/Dsn0bj3XQAAbXjc.jpg" TargetMode="External"/><Relationship Id="rId5110" Type="http://schemas.openxmlformats.org/officeDocument/2006/relationships/hyperlink" Target="http://pbs.twimg.com/profile_images/708707109353947137/NXVQZcCy_normal.jpg" TargetMode="External"/><Relationship Id="rId8266" Type="http://schemas.openxmlformats.org/officeDocument/2006/relationships/hyperlink" Target="https://twitter.com/carseri/status/1067559111896834049" TargetMode="External"/><Relationship Id="rId9317" Type="http://schemas.openxmlformats.org/officeDocument/2006/relationships/hyperlink" Target="https://twitter.com/kanykeyo1/status/1066299066861137920" TargetMode="External"/><Relationship Id="rId9664" Type="http://schemas.openxmlformats.org/officeDocument/2006/relationships/hyperlink" Target="https://twitter.com/chislettshakeup/status/1067123251229396993" TargetMode="External"/><Relationship Id="rId1653" Type="http://schemas.openxmlformats.org/officeDocument/2006/relationships/hyperlink" Target="http://pbs.twimg.com/profile_images/634286061691121664/Y6ltNhbk_normal.png" TargetMode="External"/><Relationship Id="rId2704" Type="http://schemas.openxmlformats.org/officeDocument/2006/relationships/hyperlink" Target="http://pbs.twimg.com/profile_images/910851469217292289/K8u9JLXy_normal.jpg" TargetMode="External"/><Relationship Id="rId8680" Type="http://schemas.openxmlformats.org/officeDocument/2006/relationships/hyperlink" Target="https://twitter.com/luribea68/status/1064996560344440842" TargetMode="External"/><Relationship Id="rId9731" Type="http://schemas.openxmlformats.org/officeDocument/2006/relationships/hyperlink" Target="https://twitter.com/lisarobertshfx/status/1067966610479169536" TargetMode="External"/><Relationship Id="rId10196" Type="http://schemas.openxmlformats.org/officeDocument/2006/relationships/hyperlink" Target="https://twitter.com/premillennials/status/1068242007657771008" TargetMode="External"/><Relationship Id="rId1306" Type="http://schemas.openxmlformats.org/officeDocument/2006/relationships/hyperlink" Target="http://pbs.twimg.com/profile_images/453485567682936832/JGWv2bBE_normal.png" TargetMode="External"/><Relationship Id="rId1720" Type="http://schemas.openxmlformats.org/officeDocument/2006/relationships/hyperlink" Target="http://pbs.twimg.com/profile_images/633991237964533760/75uEz3QT_normal.jpg" TargetMode="External"/><Relationship Id="rId4876" Type="http://schemas.openxmlformats.org/officeDocument/2006/relationships/hyperlink" Target="http://pbs.twimg.com/profile_images/848928500606263296/SBiSfqiv_normal.jpg" TargetMode="External"/><Relationship Id="rId5927" Type="http://schemas.openxmlformats.org/officeDocument/2006/relationships/hyperlink" Target="https://twitter.com/blondywitch/status/1064921554914590720" TargetMode="External"/><Relationship Id="rId7282" Type="http://schemas.openxmlformats.org/officeDocument/2006/relationships/hyperlink" Target="https://twitter.com/anneodmatthews/status/1065543787429146624" TargetMode="External"/><Relationship Id="rId8333" Type="http://schemas.openxmlformats.org/officeDocument/2006/relationships/hyperlink" Target="https://twitter.com/autrement_votre/status/1064994759058571264" TargetMode="External"/><Relationship Id="rId10263" Type="http://schemas.openxmlformats.org/officeDocument/2006/relationships/hyperlink" Target="https://twitter.com/ggkplatform/status/1065981353840336897" TargetMode="External"/><Relationship Id="rId12" Type="http://schemas.openxmlformats.org/officeDocument/2006/relationships/hyperlink" Target="http://bit.ly/RuralRev23" TargetMode="External"/><Relationship Id="rId3478" Type="http://schemas.openxmlformats.org/officeDocument/2006/relationships/hyperlink" Target="http://pbs.twimg.com/profile_images/990136475441287168/701D5cOw_normal.jpg" TargetMode="External"/><Relationship Id="rId3892" Type="http://schemas.openxmlformats.org/officeDocument/2006/relationships/hyperlink" Target="http://pbs.twimg.com/profile_images/1434016259/mascaras20teatro1_normal.jpg" TargetMode="External"/><Relationship Id="rId4529" Type="http://schemas.openxmlformats.org/officeDocument/2006/relationships/hyperlink" Target="http://pbs.twimg.com/profile_images/669462758761590784/L1vupkSp_normal.jpg" TargetMode="External"/><Relationship Id="rId4943" Type="http://schemas.openxmlformats.org/officeDocument/2006/relationships/hyperlink" Target="https://pbs.twimg.com/media/DtHPcFAXQAA71lb.jpg" TargetMode="External"/><Relationship Id="rId8400" Type="http://schemas.openxmlformats.org/officeDocument/2006/relationships/hyperlink" Target="https://twitter.com/jlazaro/status/1065150868285198336" TargetMode="External"/><Relationship Id="rId10330" Type="http://schemas.openxmlformats.org/officeDocument/2006/relationships/hyperlink" Target="https://twitter.com/achinomwe/status/1065536286314954753" TargetMode="External"/><Relationship Id="rId399" Type="http://schemas.openxmlformats.org/officeDocument/2006/relationships/hyperlink" Target="https://blog.gogreenr12.org/tory-mps-demand-net-zero-carbon-emissions-by-2050/amp/" TargetMode="External"/><Relationship Id="rId2494" Type="http://schemas.openxmlformats.org/officeDocument/2006/relationships/hyperlink" Target="http://pbs.twimg.com/profile_images/982037329949876224/3aVk_68W_normal.jpg" TargetMode="External"/><Relationship Id="rId3545" Type="http://schemas.openxmlformats.org/officeDocument/2006/relationships/hyperlink" Target="http://pbs.twimg.com/profile_images/422835911416487936/V5tGWAmZ_normal.jpeg" TargetMode="External"/><Relationship Id="rId7002" Type="http://schemas.openxmlformats.org/officeDocument/2006/relationships/hyperlink" Target="https://twitter.com/muzvare5/status/1065149841934860288" TargetMode="External"/><Relationship Id="rId466" Type="http://schemas.openxmlformats.org/officeDocument/2006/relationships/hyperlink" Target="https://bit.ly/2DKI49P" TargetMode="External"/><Relationship Id="rId880" Type="http://schemas.openxmlformats.org/officeDocument/2006/relationships/hyperlink" Target="https://pbs.twimg.com/media/DtHPcFAXQAA71lb.jpg" TargetMode="External"/><Relationship Id="rId1096" Type="http://schemas.openxmlformats.org/officeDocument/2006/relationships/hyperlink" Target="https://pbs.twimg.com/media/Dsc-3NjXgAEx5S2.jpg" TargetMode="External"/><Relationship Id="rId2147" Type="http://schemas.openxmlformats.org/officeDocument/2006/relationships/hyperlink" Target="http://pbs.twimg.com/profile_images/292857657/GreenGrowth_normal.jpg" TargetMode="External"/><Relationship Id="rId2561" Type="http://schemas.openxmlformats.org/officeDocument/2006/relationships/hyperlink" Target="http://pbs.twimg.com/profile_images/970429486075432961/RwdFVVEx_normal.jpg" TargetMode="External"/><Relationship Id="rId9174" Type="http://schemas.openxmlformats.org/officeDocument/2006/relationships/hyperlink" Target="https://twitter.com/amazingchevvolt/status/1066647183896776704" TargetMode="External"/><Relationship Id="rId119" Type="http://schemas.openxmlformats.org/officeDocument/2006/relationships/hyperlink" Target="https://twitter.com/business/status/1066494940094570496" TargetMode="External"/><Relationship Id="rId533" Type="http://schemas.openxmlformats.org/officeDocument/2006/relationships/hyperlink" Target="https://twitter.com/NatCapForum/status/1065977237101408257" TargetMode="External"/><Relationship Id="rId1163" Type="http://schemas.openxmlformats.org/officeDocument/2006/relationships/hyperlink" Target="http://pbs.twimg.com/profile_images/897831087078080513/O-1Hs7kK_normal.jpg" TargetMode="External"/><Relationship Id="rId2214" Type="http://schemas.openxmlformats.org/officeDocument/2006/relationships/hyperlink" Target="http://pbs.twimg.com/profile_images/708022133411057664/WigmXGc5_normal.jpg" TargetMode="External"/><Relationship Id="rId3612" Type="http://schemas.openxmlformats.org/officeDocument/2006/relationships/hyperlink" Target="https://pbs.twimg.com/ext_tw_video_thumb/1064994060551839745/pu/img/z-d4LAi9-rF_EBiG.jpg" TargetMode="External"/><Relationship Id="rId6768" Type="http://schemas.openxmlformats.org/officeDocument/2006/relationships/hyperlink" Target="https://twitter.com/kathleenbrenne1/status/1065248334846164992" TargetMode="External"/><Relationship Id="rId7819" Type="http://schemas.openxmlformats.org/officeDocument/2006/relationships/hyperlink" Target="https://twitter.com/cecfee/status/1067013654657277952" TargetMode="External"/><Relationship Id="rId8190" Type="http://schemas.openxmlformats.org/officeDocument/2006/relationships/hyperlink" Target="https://twitter.com/luis_trevino/status/1067447839746392066" TargetMode="External"/><Relationship Id="rId9241" Type="http://schemas.openxmlformats.org/officeDocument/2006/relationships/hyperlink" Target="https://twitter.com/lisamariecricht/status/1067702214951493633" TargetMode="External"/><Relationship Id="rId5784" Type="http://schemas.openxmlformats.org/officeDocument/2006/relationships/hyperlink" Target="https://twitter.com/pacmachineryrec/status/1064841363043303425" TargetMode="External"/><Relationship Id="rId6835" Type="http://schemas.openxmlformats.org/officeDocument/2006/relationships/hyperlink" Target="https://twitter.com/sufiy/status/1065248727726768129" TargetMode="External"/><Relationship Id="rId600" Type="http://schemas.openxmlformats.org/officeDocument/2006/relationships/hyperlink" Target="https://pbs.twimg.com/media/DscSr9_XcAAr9N5.jpg" TargetMode="External"/><Relationship Id="rId1230" Type="http://schemas.openxmlformats.org/officeDocument/2006/relationships/hyperlink" Target="http://pbs.twimg.com/profile_images/877124469046861824/FGbIt-UH_normal.jpg" TargetMode="External"/><Relationship Id="rId4386" Type="http://schemas.openxmlformats.org/officeDocument/2006/relationships/hyperlink" Target="http://pbs.twimg.com/profile_images/755005570348879872/X5E1F0EN_normal.jpg" TargetMode="External"/><Relationship Id="rId5437" Type="http://schemas.openxmlformats.org/officeDocument/2006/relationships/hyperlink" Target="http://pbs.twimg.com/profile_images/1037300834038697984/YNgRrWJl_normal.jpg" TargetMode="External"/><Relationship Id="rId5851" Type="http://schemas.openxmlformats.org/officeDocument/2006/relationships/hyperlink" Target="https://twitter.com/d4social/status/1064895867054956545" TargetMode="External"/><Relationship Id="rId6902" Type="http://schemas.openxmlformats.org/officeDocument/2006/relationships/hyperlink" Target="https://twitter.com/socialchoices/status/1065250745237291008" TargetMode="External"/><Relationship Id="rId4039" Type="http://schemas.openxmlformats.org/officeDocument/2006/relationships/hyperlink" Target="http://pbs.twimg.com/profile_images/755005570348879872/X5E1F0EN_normal.jpg" TargetMode="External"/><Relationship Id="rId4453" Type="http://schemas.openxmlformats.org/officeDocument/2006/relationships/hyperlink" Target="http://pbs.twimg.com/profile_images/1708625808/Motor_City_Volt_normal.jpg" TargetMode="External"/><Relationship Id="rId5504" Type="http://schemas.openxmlformats.org/officeDocument/2006/relationships/hyperlink" Target="http://pbs.twimg.com/profile_images/429341368570216448/KnLLzPFR_normal.png" TargetMode="External"/><Relationship Id="rId3055" Type="http://schemas.openxmlformats.org/officeDocument/2006/relationships/hyperlink" Target="http://pbs.twimg.com/profile_images/699332430130319360/1WY5LJLJ_normal.jpg" TargetMode="External"/><Relationship Id="rId4106" Type="http://schemas.openxmlformats.org/officeDocument/2006/relationships/hyperlink" Target="http://pbs.twimg.com/profile_images/954803787969060866/BTtHOKHV_normal.jpg" TargetMode="External"/><Relationship Id="rId4520" Type="http://schemas.openxmlformats.org/officeDocument/2006/relationships/hyperlink" Target="http://pbs.twimg.com/profile_images/1067276621441204225/dz2zajtH_normal.jpg" TargetMode="External"/><Relationship Id="rId7676" Type="http://schemas.openxmlformats.org/officeDocument/2006/relationships/hyperlink" Target="https://twitter.com/climateb2b/status/1064895549726433280" TargetMode="External"/><Relationship Id="rId8727" Type="http://schemas.openxmlformats.org/officeDocument/2006/relationships/hyperlink" Target="https://twitter.com/amazingchevvolt/status/1064996058982273024" TargetMode="External"/><Relationship Id="rId390" Type="http://schemas.openxmlformats.org/officeDocument/2006/relationships/hyperlink" Target="https://twitter.com/fordnation/status/1067850041199611909" TargetMode="External"/><Relationship Id="rId2071" Type="http://schemas.openxmlformats.org/officeDocument/2006/relationships/hyperlink" Target="http://pbs.twimg.com/profile_images/1026810662964654081/k_fZ3hL1_normal.jpg" TargetMode="External"/><Relationship Id="rId3122" Type="http://schemas.openxmlformats.org/officeDocument/2006/relationships/hyperlink" Target="http://pbs.twimg.com/profile_images/718065505773465604/oBTDPFYi_normal.jpg" TargetMode="External"/><Relationship Id="rId6278" Type="http://schemas.openxmlformats.org/officeDocument/2006/relationships/hyperlink" Target="https://twitter.com/uzaypartisi/status/1065011115917221888" TargetMode="External"/><Relationship Id="rId6692" Type="http://schemas.openxmlformats.org/officeDocument/2006/relationships/hyperlink" Target="https://twitter.com/gerardopardotar/status/1065248106525143045" TargetMode="External"/><Relationship Id="rId7329" Type="http://schemas.openxmlformats.org/officeDocument/2006/relationships/hyperlink" Target="https://twitter.com/bmthfairtrade/status/1065593672216006657" TargetMode="External"/><Relationship Id="rId5294" Type="http://schemas.openxmlformats.org/officeDocument/2006/relationships/hyperlink" Target="http://pbs.twimg.com/profile_images/857175048372850690/G9VlITzQ_normal.jpg" TargetMode="External"/><Relationship Id="rId6345" Type="http://schemas.openxmlformats.org/officeDocument/2006/relationships/hyperlink" Target="https://twitter.com/postnormalera/status/1065097922394632193" TargetMode="External"/><Relationship Id="rId7743" Type="http://schemas.openxmlformats.org/officeDocument/2006/relationships/hyperlink" Target="https://twitter.com/humantalentmana/status/1066643781540372480" TargetMode="External"/><Relationship Id="rId110" Type="http://schemas.openxmlformats.org/officeDocument/2006/relationships/hyperlink" Target="https://twitter.com/business/status/1066494940094570496" TargetMode="External"/><Relationship Id="rId2888" Type="http://schemas.openxmlformats.org/officeDocument/2006/relationships/hyperlink" Target="http://pbs.twimg.com/profile_images/1012357806794706944/IfxXdmsN_normal.jpg" TargetMode="External"/><Relationship Id="rId3939" Type="http://schemas.openxmlformats.org/officeDocument/2006/relationships/hyperlink" Target="http://pbs.twimg.com/profile_images/984739807950790656/L3Q8PnBD_normal.jpg" TargetMode="External"/><Relationship Id="rId7810" Type="http://schemas.openxmlformats.org/officeDocument/2006/relationships/hyperlink" Target="https://twitter.com/inanduru/status/1067001644112650243" TargetMode="External"/><Relationship Id="rId2955" Type="http://schemas.openxmlformats.org/officeDocument/2006/relationships/hyperlink" Target="http://pbs.twimg.com/profile_images/893072012200902656/MsvqJrmy_normal.jpg" TargetMode="External"/><Relationship Id="rId5361" Type="http://schemas.openxmlformats.org/officeDocument/2006/relationships/hyperlink" Target="https://pbs.twimg.com/media/Ds9CH44WkAg_isa.jpg" TargetMode="External"/><Relationship Id="rId6412" Type="http://schemas.openxmlformats.org/officeDocument/2006/relationships/hyperlink" Target="https://twitter.com/greenstorm2030/status/1065103768851746816" TargetMode="External"/><Relationship Id="rId9568" Type="http://schemas.openxmlformats.org/officeDocument/2006/relationships/hyperlink" Target="https://twitter.com/jenclairrobson/status/1065292695785168897" TargetMode="External"/><Relationship Id="rId9982" Type="http://schemas.openxmlformats.org/officeDocument/2006/relationships/hyperlink" Target="https://twitter.com/natcapcoalition/status/1067332826490646528" TargetMode="External"/><Relationship Id="rId927" Type="http://schemas.openxmlformats.org/officeDocument/2006/relationships/hyperlink" Target="https://pbs.twimg.com/media/Dsh3ypTWwAESSmt.jpg" TargetMode="External"/><Relationship Id="rId1557" Type="http://schemas.openxmlformats.org/officeDocument/2006/relationships/hyperlink" Target="http://pbs.twimg.com/profile_images/1061354201358442498/yIgEhPXI_normal.jpg" TargetMode="External"/><Relationship Id="rId1971" Type="http://schemas.openxmlformats.org/officeDocument/2006/relationships/hyperlink" Target="http://pbs.twimg.com/profile_images/985941941849415689/P8e1rsi-_normal.jpg" TargetMode="External"/><Relationship Id="rId2608" Type="http://schemas.openxmlformats.org/officeDocument/2006/relationships/hyperlink" Target="http://pbs.twimg.com/profile_images/1061880078387306496/dJ-l0QxE_normal.jpg" TargetMode="External"/><Relationship Id="rId5014" Type="http://schemas.openxmlformats.org/officeDocument/2006/relationships/hyperlink" Target="http://pbs.twimg.com/profile_images/879338620183818245/ClvG1Gc6_normal.jpg" TargetMode="External"/><Relationship Id="rId8584" Type="http://schemas.openxmlformats.org/officeDocument/2006/relationships/hyperlink" Target="https://twitter.com/hulotteam/status/1064995520576462848" TargetMode="External"/><Relationship Id="rId9635" Type="http://schemas.openxmlformats.org/officeDocument/2006/relationships/hyperlink" Target="https://twitter.com/ofbyforever/status/1067851590512623619" TargetMode="External"/><Relationship Id="rId1624" Type="http://schemas.openxmlformats.org/officeDocument/2006/relationships/hyperlink" Target="http://pbs.twimg.com/profile_images/634286061691121664/Y6ltNhbk_normal.png" TargetMode="External"/><Relationship Id="rId4030" Type="http://schemas.openxmlformats.org/officeDocument/2006/relationships/hyperlink" Target="http://pbs.twimg.com/profile_images/2418963454/whcsamzdrkytcaoapla1_normal.jpeg" TargetMode="External"/><Relationship Id="rId7186" Type="http://schemas.openxmlformats.org/officeDocument/2006/relationships/hyperlink" Target="https://twitter.com/namasterthere/status/1065440867513761792" TargetMode="External"/><Relationship Id="rId8237" Type="http://schemas.openxmlformats.org/officeDocument/2006/relationships/hyperlink" Target="https://twitter.com/paulinepark/status/1067476285906190338" TargetMode="External"/><Relationship Id="rId8651" Type="http://schemas.openxmlformats.org/officeDocument/2006/relationships/hyperlink" Target="https://twitter.com/itsmypresident/status/1064995924336873478" TargetMode="External"/><Relationship Id="rId9702" Type="http://schemas.openxmlformats.org/officeDocument/2006/relationships/hyperlink" Target="https://twitter.com/jacopogiliberto/status/1065991077948207105" TargetMode="External"/><Relationship Id="rId10167" Type="http://schemas.openxmlformats.org/officeDocument/2006/relationships/hyperlink" Target="https://twitter.com/greeniloharare/status/1065947240378843137" TargetMode="External"/><Relationship Id="rId3796" Type="http://schemas.openxmlformats.org/officeDocument/2006/relationships/hyperlink" Target="http://pbs.twimg.com/profile_images/1062470020717047808/mJYgVZk4_normal.jpg" TargetMode="External"/><Relationship Id="rId7253" Type="http://schemas.openxmlformats.org/officeDocument/2006/relationships/hyperlink" Target="https://twitter.com/robertamonaco10/status/1065524534256766976" TargetMode="External"/><Relationship Id="rId8304" Type="http://schemas.openxmlformats.org/officeDocument/2006/relationships/hyperlink" Target="https://twitter.com/autrement_votre/status/1064994759058571264" TargetMode="External"/><Relationship Id="rId10234" Type="http://schemas.openxmlformats.org/officeDocument/2006/relationships/hyperlink" Target="https://twitter.com/salcinz/status/1068269581872099329" TargetMode="External"/><Relationship Id="rId2398" Type="http://schemas.openxmlformats.org/officeDocument/2006/relationships/hyperlink" Target="http://pbs.twimg.com/profile_images/976832774110883842/Av8YW5cV_normal.jpg" TargetMode="External"/><Relationship Id="rId3449" Type="http://schemas.openxmlformats.org/officeDocument/2006/relationships/hyperlink" Target="http://pbs.twimg.com/profile_images/1008451004113866752/DKUHk0mL_normal.jpg" TargetMode="External"/><Relationship Id="rId4847" Type="http://schemas.openxmlformats.org/officeDocument/2006/relationships/hyperlink" Target="http://pbs.twimg.com/profile_images/2298235187/mdz1wz5nrahlt00d0tlu_normal.png" TargetMode="External"/><Relationship Id="rId7320" Type="http://schemas.openxmlformats.org/officeDocument/2006/relationships/hyperlink" Target="https://twitter.com/ca_su_ad/status/1065590270413148160" TargetMode="External"/><Relationship Id="rId3863" Type="http://schemas.openxmlformats.org/officeDocument/2006/relationships/hyperlink" Target="http://pbs.twimg.com/profile_images/1035811142084513794/cLbwXS82_normal.jpg" TargetMode="External"/><Relationship Id="rId4914" Type="http://schemas.openxmlformats.org/officeDocument/2006/relationships/hyperlink" Target="https://pbs.twimg.com/media/DtG70S4WkAMGHQk.jpg" TargetMode="External"/><Relationship Id="rId9078" Type="http://schemas.openxmlformats.org/officeDocument/2006/relationships/hyperlink" Target="https://twitter.com/jlazaro/status/1065150868285198336" TargetMode="External"/><Relationship Id="rId10301" Type="http://schemas.openxmlformats.org/officeDocument/2006/relationships/hyperlink" Target="https://twitter.com/buzzpotential/status/1068336160878010368" TargetMode="External"/><Relationship Id="rId784" Type="http://schemas.openxmlformats.org/officeDocument/2006/relationships/hyperlink" Target="https://pbs.twimg.com/ext_tw_video_thumb/1064994060551839745/pu/img/z-d4LAi9-rF_EBiG.jpg" TargetMode="External"/><Relationship Id="rId1067" Type="http://schemas.openxmlformats.org/officeDocument/2006/relationships/hyperlink" Target="http://pbs.twimg.com/profile_images/886871233475825664/NU1_mQ-n_normal.jpg" TargetMode="External"/><Relationship Id="rId2465" Type="http://schemas.openxmlformats.org/officeDocument/2006/relationships/hyperlink" Target="http://pbs.twimg.com/profile_images/982037329949876224/3aVk_68W_normal.jpg" TargetMode="External"/><Relationship Id="rId3516" Type="http://schemas.openxmlformats.org/officeDocument/2006/relationships/hyperlink" Target="https://pbs.twimg.com/media/DtBt2AOXQAA6fEL.jpg" TargetMode="External"/><Relationship Id="rId3930" Type="http://schemas.openxmlformats.org/officeDocument/2006/relationships/hyperlink" Target="http://pbs.twimg.com/profile_images/984739807950790656/L3Q8PnBD_normal.jpg" TargetMode="External"/><Relationship Id="rId8094" Type="http://schemas.openxmlformats.org/officeDocument/2006/relationships/hyperlink" Target="https://twitter.com/nickatneo/status/1067371836177031168" TargetMode="External"/><Relationship Id="rId9492" Type="http://schemas.openxmlformats.org/officeDocument/2006/relationships/hyperlink" Target="https://twitter.com/enerrinn/status/1064922212854042624" TargetMode="External"/><Relationship Id="rId437" Type="http://schemas.openxmlformats.org/officeDocument/2006/relationships/hyperlink" Target="http://www.greenenterprize.co.zw/" TargetMode="External"/><Relationship Id="rId851" Type="http://schemas.openxmlformats.org/officeDocument/2006/relationships/hyperlink" Target="https://pbs.twimg.com/media/DtHPcFAXQAA71lb.jpg" TargetMode="External"/><Relationship Id="rId1481" Type="http://schemas.openxmlformats.org/officeDocument/2006/relationships/hyperlink" Target="http://pbs.twimg.com/profile_images/951904939449769985/8nctcqUY_normal.jpg" TargetMode="External"/><Relationship Id="rId2118" Type="http://schemas.openxmlformats.org/officeDocument/2006/relationships/hyperlink" Target="http://pbs.twimg.com/profile_images/292857657/GreenGrowth_normal.jpg" TargetMode="External"/><Relationship Id="rId2532" Type="http://schemas.openxmlformats.org/officeDocument/2006/relationships/hyperlink" Target="http://pbs.twimg.com/profile_images/687971296563597312/nAQ5uJNs_normal.png" TargetMode="External"/><Relationship Id="rId5688" Type="http://schemas.openxmlformats.org/officeDocument/2006/relationships/hyperlink" Target="http://pbs.twimg.com/profile_images/915632859121115138/3y7oXT4K_normal.jpg" TargetMode="External"/><Relationship Id="rId6739" Type="http://schemas.openxmlformats.org/officeDocument/2006/relationships/hyperlink" Target="https://twitter.com/kathleenbrenne1/status/1065248334846164992" TargetMode="External"/><Relationship Id="rId9145" Type="http://schemas.openxmlformats.org/officeDocument/2006/relationships/hyperlink" Target="https://twitter.com/amazingchevvolt/status/1064996058982273024" TargetMode="External"/><Relationship Id="rId504" Type="http://schemas.openxmlformats.org/officeDocument/2006/relationships/hyperlink" Target="http://oe.cd/ggsd-2018" TargetMode="External"/><Relationship Id="rId1134" Type="http://schemas.openxmlformats.org/officeDocument/2006/relationships/hyperlink" Target="http://pbs.twimg.com/profile_images/441559940457439233/Jw909cX4_normal.png" TargetMode="External"/><Relationship Id="rId5755" Type="http://schemas.openxmlformats.org/officeDocument/2006/relationships/hyperlink" Target="https://twitter.com/f_pasquale/status/1064829897271582720" TargetMode="External"/><Relationship Id="rId6806" Type="http://schemas.openxmlformats.org/officeDocument/2006/relationships/hyperlink" Target="https://twitter.com/clearfife/status/1065248412675780609" TargetMode="External"/><Relationship Id="rId8161" Type="http://schemas.openxmlformats.org/officeDocument/2006/relationships/hyperlink" Target="https://twitter.com/stefaniaventu16/status/1067146195141824513" TargetMode="External"/><Relationship Id="rId9212" Type="http://schemas.openxmlformats.org/officeDocument/2006/relationships/hyperlink" Target="https://twitter.com/assoambiente/status/1064872787163168768" TargetMode="External"/><Relationship Id="rId10091" Type="http://schemas.openxmlformats.org/officeDocument/2006/relationships/hyperlink" Target="https://twitter.com/ungreeneconomy/status/1067431662739288069" TargetMode="External"/><Relationship Id="rId1201" Type="http://schemas.openxmlformats.org/officeDocument/2006/relationships/hyperlink" Target="http://pbs.twimg.com/profile_images/640082977444069376/GsO-NCYd_normal.png" TargetMode="External"/><Relationship Id="rId4357" Type="http://schemas.openxmlformats.org/officeDocument/2006/relationships/hyperlink" Target="http://pbs.twimg.com/profile_images/2418963454/whcsamzdrkytcaoapla1_normal.jpeg" TargetMode="External"/><Relationship Id="rId4771" Type="http://schemas.openxmlformats.org/officeDocument/2006/relationships/hyperlink" Target="https://pbs.twimg.com/media/Dsb5CZSWwAAGEC3.jpg" TargetMode="External"/><Relationship Id="rId5408" Type="http://schemas.openxmlformats.org/officeDocument/2006/relationships/hyperlink" Target="http://pbs.twimg.com/profile_images/791907467500412928/IZ3mjrMR_normal.jpg" TargetMode="External"/><Relationship Id="rId3373" Type="http://schemas.openxmlformats.org/officeDocument/2006/relationships/hyperlink" Target="http://pbs.twimg.com/profile_images/1038074035802984449/dwZEWR6T_normal.jpg" TargetMode="External"/><Relationship Id="rId4424" Type="http://schemas.openxmlformats.org/officeDocument/2006/relationships/hyperlink" Target="http://pbs.twimg.com/profile_images/2418963454/whcsamzdrkytcaoapla1_normal.jpeg" TargetMode="External"/><Relationship Id="rId5822" Type="http://schemas.openxmlformats.org/officeDocument/2006/relationships/hyperlink" Target="https://twitter.com/copacogeca/status/1064892585691496449" TargetMode="External"/><Relationship Id="rId8978" Type="http://schemas.openxmlformats.org/officeDocument/2006/relationships/hyperlink" Target="https://twitter.com/jlazaro/status/1065150868285198336" TargetMode="External"/><Relationship Id="rId294" Type="http://schemas.openxmlformats.org/officeDocument/2006/relationships/hyperlink" Target="http://bit.ly/2KvePYa" TargetMode="External"/><Relationship Id="rId3026" Type="http://schemas.openxmlformats.org/officeDocument/2006/relationships/hyperlink" Target="http://pbs.twimg.com/profile_images/1022614257836412928/zU5_Xyud_normal.jpg" TargetMode="External"/><Relationship Id="rId7994" Type="http://schemas.openxmlformats.org/officeDocument/2006/relationships/hyperlink" Target="https://twitter.com/davidhtwong/status/1067050528956329984" TargetMode="External"/><Relationship Id="rId361" Type="http://schemas.openxmlformats.org/officeDocument/2006/relationships/hyperlink" Target="https://twitter.com/ClimateActionNE/status/1067365326503976961" TargetMode="External"/><Relationship Id="rId2042" Type="http://schemas.openxmlformats.org/officeDocument/2006/relationships/hyperlink" Target="http://pbs.twimg.com/profile_images/973624743143206912/iMCF80pA_normal.jpg" TargetMode="External"/><Relationship Id="rId3440" Type="http://schemas.openxmlformats.org/officeDocument/2006/relationships/hyperlink" Target="https://pbs.twimg.com/media/DtA69NXWsAEdX_U.jpg" TargetMode="External"/><Relationship Id="rId5198" Type="http://schemas.openxmlformats.org/officeDocument/2006/relationships/hyperlink" Target="http://pbs.twimg.com/profile_images/968131196097105921/wN7bSY6h_normal.jpg" TargetMode="External"/><Relationship Id="rId6596" Type="http://schemas.openxmlformats.org/officeDocument/2006/relationships/hyperlink" Target="https://twitter.com/ahbusolife/status/1065201397946351617" TargetMode="External"/><Relationship Id="rId7647" Type="http://schemas.openxmlformats.org/officeDocument/2006/relationships/hyperlink" Target="https://twitter.com/pradayrol_a/status/1066077840335093760" TargetMode="External"/><Relationship Id="rId6249" Type="http://schemas.openxmlformats.org/officeDocument/2006/relationships/hyperlink" Target="https://twitter.com/andresvilarino/status/1065007001611235333" TargetMode="External"/><Relationship Id="rId6663" Type="http://schemas.openxmlformats.org/officeDocument/2006/relationships/hyperlink" Target="https://twitter.com/michalsetlak/status/1065204796406358016" TargetMode="External"/><Relationship Id="rId7714" Type="http://schemas.openxmlformats.org/officeDocument/2006/relationships/hyperlink" Target="https://twitter.com/alberto_ribolla/status/1066386796899155968" TargetMode="External"/><Relationship Id="rId2859" Type="http://schemas.openxmlformats.org/officeDocument/2006/relationships/hyperlink" Target="http://pbs.twimg.com/profile_images/857861443189977088/E7Ksa5EE_normal.jpg" TargetMode="External"/><Relationship Id="rId5265" Type="http://schemas.openxmlformats.org/officeDocument/2006/relationships/hyperlink" Target="https://pbs.twimg.com/media/Ds_thfWXgAA2BV_.jpg" TargetMode="External"/><Relationship Id="rId6316" Type="http://schemas.openxmlformats.org/officeDocument/2006/relationships/hyperlink" Target="https://twitter.com/uzaypartisi/status/1065011115917221888" TargetMode="External"/><Relationship Id="rId6730" Type="http://schemas.openxmlformats.org/officeDocument/2006/relationships/hyperlink" Target="https://twitter.com/kathleenbrenne1/status/1065248334846164992" TargetMode="External"/><Relationship Id="rId9886" Type="http://schemas.openxmlformats.org/officeDocument/2006/relationships/hyperlink" Target="https://twitter.com/royal_consult/status/1064823439545024512" TargetMode="External"/><Relationship Id="rId1875" Type="http://schemas.openxmlformats.org/officeDocument/2006/relationships/hyperlink" Target="http://pbs.twimg.com/profile_images/1052257766017048577/2zNqNVCe_normal.jpg" TargetMode="External"/><Relationship Id="rId4281" Type="http://schemas.openxmlformats.org/officeDocument/2006/relationships/hyperlink" Target="http://pbs.twimg.com/profile_images/1708625808/Motor_City_Volt_normal.jpg" TargetMode="External"/><Relationship Id="rId5332" Type="http://schemas.openxmlformats.org/officeDocument/2006/relationships/hyperlink" Target="http://pbs.twimg.com/profile_images/857175048372850690/G9VlITzQ_normal.jpg" TargetMode="External"/><Relationship Id="rId8488" Type="http://schemas.openxmlformats.org/officeDocument/2006/relationships/hyperlink" Target="https://twitter.com/itsmypresident/status/1064995924336873478" TargetMode="External"/><Relationship Id="rId9539" Type="http://schemas.openxmlformats.org/officeDocument/2006/relationships/hyperlink" Target="https://twitter.com/conexcellence/status/1065501965323567110" TargetMode="External"/><Relationship Id="rId1528" Type="http://schemas.openxmlformats.org/officeDocument/2006/relationships/hyperlink" Target="http://pbs.twimg.com/profile_images/1015329397929177088/9OR3sIzf_normal.jpg" TargetMode="External"/><Relationship Id="rId2926" Type="http://schemas.openxmlformats.org/officeDocument/2006/relationships/hyperlink" Target="http://pbs.twimg.com/profile_images/1068088309186994177/icpVGROx_normal.jpg" TargetMode="External"/><Relationship Id="rId8555" Type="http://schemas.openxmlformats.org/officeDocument/2006/relationships/hyperlink" Target="https://twitter.com/jgrobicki/status/1065197772696158208" TargetMode="External"/><Relationship Id="rId9606" Type="http://schemas.openxmlformats.org/officeDocument/2006/relationships/hyperlink" Target="https://twitter.com/sharonenv1/status/1067423613450637313" TargetMode="External"/><Relationship Id="rId9953" Type="http://schemas.openxmlformats.org/officeDocument/2006/relationships/hyperlink" Target="https://twitter.com/natcapcoalition/status/1065982546440331264" TargetMode="External"/><Relationship Id="rId1942" Type="http://schemas.openxmlformats.org/officeDocument/2006/relationships/hyperlink" Target="http://pbs.twimg.com/profile_images/1013244482282668032/BO0D4lYb_normal.jpg" TargetMode="External"/><Relationship Id="rId4001" Type="http://schemas.openxmlformats.org/officeDocument/2006/relationships/hyperlink" Target="http://pbs.twimg.com/profile_images/1434016259/mascaras20teatro1_normal.jpg" TargetMode="External"/><Relationship Id="rId7157" Type="http://schemas.openxmlformats.org/officeDocument/2006/relationships/hyperlink" Target="https://twitter.com/77giugiu77/status/1065386205242687488" TargetMode="External"/><Relationship Id="rId8208" Type="http://schemas.openxmlformats.org/officeDocument/2006/relationships/hyperlink" Target="https://twitter.com/paotzepg/status/1067451711260749824" TargetMode="External"/><Relationship Id="rId10485" Type="http://schemas.openxmlformats.org/officeDocument/2006/relationships/hyperlink" Target="https://api.twitter.com/1.1/geo/id/7d588036fe12e124.json" TargetMode="External"/><Relationship Id="rId6173" Type="http://schemas.openxmlformats.org/officeDocument/2006/relationships/hyperlink" Target="https://twitter.com/masstrainingspa/status/1064999495430283265" TargetMode="External"/><Relationship Id="rId7571" Type="http://schemas.openxmlformats.org/officeDocument/2006/relationships/hyperlink" Target="https://twitter.com/rerebaudengo/status/1065989471773106176" TargetMode="External"/><Relationship Id="rId8622" Type="http://schemas.openxmlformats.org/officeDocument/2006/relationships/hyperlink" Target="https://twitter.com/itsmypresident/status/1064995924336873478" TargetMode="External"/><Relationship Id="rId10138" Type="http://schemas.openxmlformats.org/officeDocument/2006/relationships/hyperlink" Target="https://twitter.com/wcozimbabwe/status/1064834333670805506" TargetMode="External"/><Relationship Id="rId3767" Type="http://schemas.openxmlformats.org/officeDocument/2006/relationships/hyperlink" Target="http://pbs.twimg.com/profile_images/954803787969060866/BTtHOKHV_normal.jpg" TargetMode="External"/><Relationship Id="rId4818" Type="http://schemas.openxmlformats.org/officeDocument/2006/relationships/hyperlink" Target="http://pbs.twimg.com/profile_images/1053149371397799937/QyYq9G3H_normal.jpg" TargetMode="External"/><Relationship Id="rId7224" Type="http://schemas.openxmlformats.org/officeDocument/2006/relationships/hyperlink" Target="https://twitter.com/vivi_con_stile/status/1065478015579230208" TargetMode="External"/><Relationship Id="rId10205" Type="http://schemas.openxmlformats.org/officeDocument/2006/relationships/hyperlink" Target="https://twitter.com/robertosignore7/status/1068258492492980227" TargetMode="External"/><Relationship Id="rId688" Type="http://schemas.openxmlformats.org/officeDocument/2006/relationships/hyperlink" Target="https://pbs.twimg.com/media/DsxzxifW0AUm_Q9.jpg" TargetMode="External"/><Relationship Id="rId2369" Type="http://schemas.openxmlformats.org/officeDocument/2006/relationships/hyperlink" Target="http://pbs.twimg.com/profile_images/1991949621/Ecocerved_normal.PNG" TargetMode="External"/><Relationship Id="rId2783" Type="http://schemas.openxmlformats.org/officeDocument/2006/relationships/hyperlink" Target="http://pbs.twimg.com/profile_images/847470705075605505/AS8jE4Mp_normal.jpg" TargetMode="External"/><Relationship Id="rId3834" Type="http://schemas.openxmlformats.org/officeDocument/2006/relationships/hyperlink" Target="http://pbs.twimg.com/profile_images/1062470020717047808/mJYgVZk4_normal.jpg" TargetMode="External"/><Relationship Id="rId6240" Type="http://schemas.openxmlformats.org/officeDocument/2006/relationships/hyperlink" Target="https://twitter.com/andresvilarino/status/1065007001611235333" TargetMode="External"/><Relationship Id="rId9396" Type="http://schemas.openxmlformats.org/officeDocument/2006/relationships/hyperlink" Target="https://twitter.com/jpnenergy/status/1067738087260913664" TargetMode="External"/><Relationship Id="rId755" Type="http://schemas.openxmlformats.org/officeDocument/2006/relationships/hyperlink" Target="https://pbs.twimg.com/media/DtB5U3BXcAA7Cl_.jpg" TargetMode="External"/><Relationship Id="rId1385" Type="http://schemas.openxmlformats.org/officeDocument/2006/relationships/hyperlink" Target="http://pbs.twimg.com/profile_images/1055942578061934594/1OCmu3NR_normal.jpg" TargetMode="External"/><Relationship Id="rId2436" Type="http://schemas.openxmlformats.org/officeDocument/2006/relationships/hyperlink" Target="http://pbs.twimg.com/profile_images/859425700239073280/wVVkEFDm_normal.jpg" TargetMode="External"/><Relationship Id="rId2850" Type="http://schemas.openxmlformats.org/officeDocument/2006/relationships/hyperlink" Target="http://pbs.twimg.com/profile_images/1055223864861573123/acPFW3t1_normal.jpg" TargetMode="External"/><Relationship Id="rId9049" Type="http://schemas.openxmlformats.org/officeDocument/2006/relationships/hyperlink" Target="https://twitter.com/amazingchevvolt/status/1064996058982273024" TargetMode="External"/><Relationship Id="rId9463" Type="http://schemas.openxmlformats.org/officeDocument/2006/relationships/hyperlink" Target="https://twitter.com/maurizioi/status/1065189408557723648" TargetMode="External"/><Relationship Id="rId91" Type="http://schemas.openxmlformats.org/officeDocument/2006/relationships/hyperlink" Target="http://j.mp/2P74OSz" TargetMode="External"/><Relationship Id="rId408" Type="http://schemas.openxmlformats.org/officeDocument/2006/relationships/hyperlink" Target="http://ow.ly/JBa330mNiIS" TargetMode="External"/><Relationship Id="rId822" Type="http://schemas.openxmlformats.org/officeDocument/2006/relationships/hyperlink" Target="https://pbs.twimg.com/media/Ds2vqnFW0AI3wph.jpg" TargetMode="External"/><Relationship Id="rId1038" Type="http://schemas.openxmlformats.org/officeDocument/2006/relationships/hyperlink" Target="http://pbs.twimg.com/profile_images/1060852837117296640/4-QyCh8r_normal.jpg" TargetMode="External"/><Relationship Id="rId1452" Type="http://schemas.openxmlformats.org/officeDocument/2006/relationships/hyperlink" Target="http://pbs.twimg.com/profile_images/951904939449769985/8nctcqUY_normal.jpg" TargetMode="External"/><Relationship Id="rId2503" Type="http://schemas.openxmlformats.org/officeDocument/2006/relationships/hyperlink" Target="http://pbs.twimg.com/profile_images/1016562544201338880/oVWMMNpa_normal.jpg" TargetMode="External"/><Relationship Id="rId3901" Type="http://schemas.openxmlformats.org/officeDocument/2006/relationships/hyperlink" Target="http://pbs.twimg.com/profile_images/1708625808/Motor_City_Volt_normal.jpg" TargetMode="External"/><Relationship Id="rId5659" Type="http://schemas.openxmlformats.org/officeDocument/2006/relationships/hyperlink" Target="https://pbs.twimg.com/media/DtAwwL4WwAA38yo.jpg" TargetMode="External"/><Relationship Id="rId8065" Type="http://schemas.openxmlformats.org/officeDocument/2006/relationships/hyperlink" Target="https://twitter.com/dbeloved/status/1067288241143975938" TargetMode="External"/><Relationship Id="rId9116" Type="http://schemas.openxmlformats.org/officeDocument/2006/relationships/hyperlink" Target="https://twitter.com/sureshrajaman19/status/1067664649980497920" TargetMode="External"/><Relationship Id="rId9530" Type="http://schemas.openxmlformats.org/officeDocument/2006/relationships/hyperlink" Target="https://twitter.com/conexcellence/status/1065501965323567110" TargetMode="External"/><Relationship Id="rId1105" Type="http://schemas.openxmlformats.org/officeDocument/2006/relationships/hyperlink" Target="http://pbs.twimg.com/profile_images/1019970793256767488/IIW0wGnY_normal.jpg" TargetMode="External"/><Relationship Id="rId7081" Type="http://schemas.openxmlformats.org/officeDocument/2006/relationships/hyperlink" Target="https://twitter.com/beyonderltd/status/1065324600060510211" TargetMode="External"/><Relationship Id="rId8132" Type="http://schemas.openxmlformats.org/officeDocument/2006/relationships/hyperlink" Target="https://twitter.com/abookbrian1/status/1067403613104934912" TargetMode="External"/><Relationship Id="rId3277" Type="http://schemas.openxmlformats.org/officeDocument/2006/relationships/hyperlink" Target="http://pbs.twimg.com/profile_images/1062118818237960192/KkxffsPN_normal.jpg" TargetMode="External"/><Relationship Id="rId4675" Type="http://schemas.openxmlformats.org/officeDocument/2006/relationships/hyperlink" Target="http://pbs.twimg.com/profile_images/552347173631717376/DjVsTXdz_normal.jpeg" TargetMode="External"/><Relationship Id="rId5726" Type="http://schemas.openxmlformats.org/officeDocument/2006/relationships/hyperlink" Target="http://pbs.twimg.com/profile_images/969896133895081984/v5IUNdpH_normal.jpg" TargetMode="External"/><Relationship Id="rId10062" Type="http://schemas.openxmlformats.org/officeDocument/2006/relationships/hyperlink" Target="https://twitter.com/unep_fi/status/1065982414206439424" TargetMode="External"/><Relationship Id="rId198" Type="http://schemas.openxmlformats.org/officeDocument/2006/relationships/hyperlink" Target="https://buff.ly/2xSWWO0" TargetMode="External"/><Relationship Id="rId3691" Type="http://schemas.openxmlformats.org/officeDocument/2006/relationships/hyperlink" Target="http://pbs.twimg.com/profile_images/1032805991300005888/diXc-jKU_normal.jpg" TargetMode="External"/><Relationship Id="rId4328" Type="http://schemas.openxmlformats.org/officeDocument/2006/relationships/hyperlink" Target="http://pbs.twimg.com/profile_images/1007344781050048512/tThzjCI__normal.jpg" TargetMode="External"/><Relationship Id="rId4742" Type="http://schemas.openxmlformats.org/officeDocument/2006/relationships/hyperlink" Target="http://pbs.twimg.com/profile_images/822189752266813440/a0Duio9z_normal.jpg" TargetMode="External"/><Relationship Id="rId7898" Type="http://schemas.openxmlformats.org/officeDocument/2006/relationships/hyperlink" Target="https://twitter.com/txgreenbuilding/status/1067078278303965184" TargetMode="External"/><Relationship Id="rId8949" Type="http://schemas.openxmlformats.org/officeDocument/2006/relationships/hyperlink" Target="https://twitter.com/seth_leitman/status/1065098964544958464" TargetMode="External"/><Relationship Id="rId2293" Type="http://schemas.openxmlformats.org/officeDocument/2006/relationships/hyperlink" Target="http://pbs.twimg.com/profile_images/1056224371960958977/IXMigmsn_normal.jpg" TargetMode="External"/><Relationship Id="rId3344" Type="http://schemas.openxmlformats.org/officeDocument/2006/relationships/hyperlink" Target="http://pbs.twimg.com/profile_images/782081991713755137/FazY4Nzo_normal.jpg" TargetMode="External"/><Relationship Id="rId7965" Type="http://schemas.openxmlformats.org/officeDocument/2006/relationships/hyperlink" Target="https://twitter.com/rigreenbuilding/status/1067120058852405251" TargetMode="External"/><Relationship Id="rId265" Type="http://schemas.openxmlformats.org/officeDocument/2006/relationships/hyperlink" Target="https://buff.ly/2xSWWO0" TargetMode="External"/><Relationship Id="rId2360" Type="http://schemas.openxmlformats.org/officeDocument/2006/relationships/hyperlink" Target="http://pbs.twimg.com/profile_images/884650446513512448/-srkJ7sd_normal.jpg" TargetMode="External"/><Relationship Id="rId3411" Type="http://schemas.openxmlformats.org/officeDocument/2006/relationships/hyperlink" Target="http://pbs.twimg.com/profile_images/806170174189686784/9JeI50bU_normal.jpg" TargetMode="External"/><Relationship Id="rId6567" Type="http://schemas.openxmlformats.org/officeDocument/2006/relationships/hyperlink" Target="https://twitter.com/ahbusolife/status/1065201397946351617" TargetMode="External"/><Relationship Id="rId6981" Type="http://schemas.openxmlformats.org/officeDocument/2006/relationships/hyperlink" Target="https://twitter.com/jiwimc/status/1065288789319401473" TargetMode="External"/><Relationship Id="rId7618" Type="http://schemas.openxmlformats.org/officeDocument/2006/relationships/hyperlink" Target="https://twitter.com/lamari_88/status/1065255339812114435" TargetMode="External"/><Relationship Id="rId332" Type="http://schemas.openxmlformats.org/officeDocument/2006/relationships/hyperlink" Target="http://www.edizioniambiente.it/landing/bookfriday/" TargetMode="External"/><Relationship Id="rId2013" Type="http://schemas.openxmlformats.org/officeDocument/2006/relationships/hyperlink" Target="http://pbs.twimg.com/profile_images/973624743143206912/iMCF80pA_normal.jpg" TargetMode="External"/><Relationship Id="rId5169" Type="http://schemas.openxmlformats.org/officeDocument/2006/relationships/hyperlink" Target="https://pbs.twimg.com/media/DsGon80XoAATPus.jpg" TargetMode="External"/><Relationship Id="rId5583" Type="http://schemas.openxmlformats.org/officeDocument/2006/relationships/hyperlink" Target="https://pbs.twimg.com/media/Ds4ouS_XQAE4gjm.jpg" TargetMode="External"/><Relationship Id="rId6634" Type="http://schemas.openxmlformats.org/officeDocument/2006/relationships/hyperlink" Target="https://twitter.com/michaelpurvis64/status/1065202153675870208" TargetMode="External"/><Relationship Id="rId9040" Type="http://schemas.openxmlformats.org/officeDocument/2006/relationships/hyperlink" Target="https://twitter.com/paula_piccard/status/1064996954210557958" TargetMode="External"/><Relationship Id="rId4185" Type="http://schemas.openxmlformats.org/officeDocument/2006/relationships/hyperlink" Target="http://pbs.twimg.com/profile_images/954138186082672647/gHzAnqPU_normal.jpg" TargetMode="External"/><Relationship Id="rId5236" Type="http://schemas.openxmlformats.org/officeDocument/2006/relationships/hyperlink" Target="http://pbs.twimg.com/profile_images/431377315168149504/5F8KXrvs_normal.png" TargetMode="External"/><Relationship Id="rId1779" Type="http://schemas.openxmlformats.org/officeDocument/2006/relationships/hyperlink" Target="http://pbs.twimg.com/profile_images/1058835226678489088/kCGrxDrq_normal.jpg" TargetMode="External"/><Relationship Id="rId4252" Type="http://schemas.openxmlformats.org/officeDocument/2006/relationships/hyperlink" Target="http://pbs.twimg.com/profile_images/1007344781050048512/tThzjCI__normal.jpg" TargetMode="External"/><Relationship Id="rId5650" Type="http://schemas.openxmlformats.org/officeDocument/2006/relationships/hyperlink" Target="http://pbs.twimg.com/profile_images/848928500606263296/SBiSfqiv_normal.jpg" TargetMode="External"/><Relationship Id="rId6701" Type="http://schemas.openxmlformats.org/officeDocument/2006/relationships/hyperlink" Target="https://twitter.com/gerardopardotar/status/1065248106525143045" TargetMode="External"/><Relationship Id="rId9857" Type="http://schemas.openxmlformats.org/officeDocument/2006/relationships/hyperlink" Target="https://twitter.com/boostfellowship/status/1065190195945975809" TargetMode="External"/><Relationship Id="rId1846" Type="http://schemas.openxmlformats.org/officeDocument/2006/relationships/hyperlink" Target="http://pbs.twimg.com/profile_images/1052257766017048577/2zNqNVCe_normal.jpg" TargetMode="External"/><Relationship Id="rId5303" Type="http://schemas.openxmlformats.org/officeDocument/2006/relationships/hyperlink" Target="http://pbs.twimg.com/profile_images/857175048372850690/G9VlITzQ_normal.jpg" TargetMode="External"/><Relationship Id="rId8459" Type="http://schemas.openxmlformats.org/officeDocument/2006/relationships/hyperlink" Target="https://twitter.com/takeheight/status/1065090573252485120" TargetMode="External"/><Relationship Id="rId8873" Type="http://schemas.openxmlformats.org/officeDocument/2006/relationships/hyperlink" Target="https://twitter.com/hanslak/status/1065000936026906625" TargetMode="External"/><Relationship Id="rId9924" Type="http://schemas.openxmlformats.org/officeDocument/2006/relationships/hyperlink" Target="https://twitter.com/ggkplatform/status/1065981353840336897" TargetMode="External"/><Relationship Id="rId10389" Type="http://schemas.openxmlformats.org/officeDocument/2006/relationships/hyperlink" Target="https://twitter.com/mancunianspring/status/1067710957458214917" TargetMode="External"/><Relationship Id="rId1913" Type="http://schemas.openxmlformats.org/officeDocument/2006/relationships/hyperlink" Target="http://pbs.twimg.com/profile_images/1013244482282668032/BO0D4lYb_normal.jpg" TargetMode="External"/><Relationship Id="rId7475" Type="http://schemas.openxmlformats.org/officeDocument/2006/relationships/hyperlink" Target="https://twitter.com/iceroadshow/status/1065680814820810753" TargetMode="External"/><Relationship Id="rId8526" Type="http://schemas.openxmlformats.org/officeDocument/2006/relationships/hyperlink" Target="https://twitter.com/adamsfrt11/status/1065090181722705921" TargetMode="External"/><Relationship Id="rId8940" Type="http://schemas.openxmlformats.org/officeDocument/2006/relationships/hyperlink" Target="https://twitter.com/seth_leitman/status/1065098964544958464" TargetMode="External"/><Relationship Id="rId10456" Type="http://schemas.openxmlformats.org/officeDocument/2006/relationships/hyperlink" Target="https://twitter.com/newsafi/status/1067248165785501696" TargetMode="External"/><Relationship Id="rId6077" Type="http://schemas.openxmlformats.org/officeDocument/2006/relationships/hyperlink" Target="https://twitter.com/didierdelmer/status/1064997759902801920" TargetMode="External"/><Relationship Id="rId6491" Type="http://schemas.openxmlformats.org/officeDocument/2006/relationships/hyperlink" Target="https://twitter.com/katandadaniel/status/1065158338298695681" TargetMode="External"/><Relationship Id="rId7128" Type="http://schemas.openxmlformats.org/officeDocument/2006/relationships/hyperlink" Target="https://twitter.com/lithiumspot/status/1065345248682000385" TargetMode="External"/><Relationship Id="rId7542" Type="http://schemas.openxmlformats.org/officeDocument/2006/relationships/hyperlink" Target="https://twitter.com/veeabbie/status/1065920062568173568" TargetMode="External"/><Relationship Id="rId10109" Type="http://schemas.openxmlformats.org/officeDocument/2006/relationships/hyperlink" Target="https://twitter.com/achinomwe/status/1065209101142171648" TargetMode="External"/><Relationship Id="rId2687" Type="http://schemas.openxmlformats.org/officeDocument/2006/relationships/hyperlink" Target="http://pbs.twimg.com/profile_images/442759716750368768/LXUAzFP4_normal.jpeg" TargetMode="External"/><Relationship Id="rId3738" Type="http://schemas.openxmlformats.org/officeDocument/2006/relationships/hyperlink" Target="http://pbs.twimg.com/profile_images/1018525196670722056/EyJoswzM_normal.jpg" TargetMode="External"/><Relationship Id="rId5093" Type="http://schemas.openxmlformats.org/officeDocument/2006/relationships/hyperlink" Target="http://pbs.twimg.com/profile_images/823637236889559041/DflyrUxu_normal.jpg" TargetMode="External"/><Relationship Id="rId6144" Type="http://schemas.openxmlformats.org/officeDocument/2006/relationships/hyperlink" Target="https://twitter.com/thelegalfound_/status/1064998206860419072" TargetMode="External"/><Relationship Id="rId659" Type="http://schemas.openxmlformats.org/officeDocument/2006/relationships/hyperlink" Target="https://pbs.twimg.com/media/Dsm1MPBXQAAW18S.jpg" TargetMode="External"/><Relationship Id="rId1289" Type="http://schemas.openxmlformats.org/officeDocument/2006/relationships/hyperlink" Target="http://pbs.twimg.com/profile_images/879261217625387008/GDZ4kEQf_normal.jpg" TargetMode="External"/><Relationship Id="rId5160" Type="http://schemas.openxmlformats.org/officeDocument/2006/relationships/hyperlink" Target="http://pbs.twimg.com/profile_images/791907467500412928/IZ3mjrMR_normal.jpg" TargetMode="External"/><Relationship Id="rId6211" Type="http://schemas.openxmlformats.org/officeDocument/2006/relationships/hyperlink" Target="https://twitter.com/masstrainingspa/status/1064999495430283265" TargetMode="External"/><Relationship Id="rId9367" Type="http://schemas.openxmlformats.org/officeDocument/2006/relationships/hyperlink" Target="https://twitter.com/madinamohamed/status/1067726935504109568" TargetMode="External"/><Relationship Id="rId1356" Type="http://schemas.openxmlformats.org/officeDocument/2006/relationships/hyperlink" Target="http://pbs.twimg.com/profile_images/1055942578061934594/1OCmu3NR_normal.jpg" TargetMode="External"/><Relationship Id="rId2754" Type="http://schemas.openxmlformats.org/officeDocument/2006/relationships/hyperlink" Target="https://pbs.twimg.com/media/DsbsKfpX4AAvVVO.jpg" TargetMode="External"/><Relationship Id="rId3805" Type="http://schemas.openxmlformats.org/officeDocument/2006/relationships/hyperlink" Target="http://pbs.twimg.com/profile_images/1062470020717047808/mJYgVZk4_normal.jpg" TargetMode="External"/><Relationship Id="rId8383" Type="http://schemas.openxmlformats.org/officeDocument/2006/relationships/hyperlink" Target="https://twitter.com/autrement_votre/status/1065140372081381376" TargetMode="External"/><Relationship Id="rId9781" Type="http://schemas.openxmlformats.org/officeDocument/2006/relationships/hyperlink" Target="https://twitter.com/krispaju87/status/1068134879953596421" TargetMode="External"/><Relationship Id="rId726" Type="http://schemas.openxmlformats.org/officeDocument/2006/relationships/hyperlink" Target="https://pbs.twimg.com/media/Ds8sCdPWsAADUr9.jpg" TargetMode="External"/><Relationship Id="rId1009" Type="http://schemas.openxmlformats.org/officeDocument/2006/relationships/hyperlink" Target="https://pbs.twimg.com/media/DtOboRbX4AAfor1.jpg" TargetMode="External"/><Relationship Id="rId1770" Type="http://schemas.openxmlformats.org/officeDocument/2006/relationships/hyperlink" Target="https://pbs.twimg.com/media/DsgXLz0UcAAQMUD.jpg" TargetMode="External"/><Relationship Id="rId2407" Type="http://schemas.openxmlformats.org/officeDocument/2006/relationships/hyperlink" Target="http://pbs.twimg.com/profile_images/976832774110883842/Av8YW5cV_normal.jpg" TargetMode="External"/><Relationship Id="rId2821" Type="http://schemas.openxmlformats.org/officeDocument/2006/relationships/hyperlink" Target="http://pbs.twimg.com/profile_images/930360950229753856/E6CsBPDY_normal.jpg" TargetMode="External"/><Relationship Id="rId5977" Type="http://schemas.openxmlformats.org/officeDocument/2006/relationships/hyperlink" Target="https://twitter.com/worldgreenfound/status/1064994996321947648" TargetMode="External"/><Relationship Id="rId8036" Type="http://schemas.openxmlformats.org/officeDocument/2006/relationships/hyperlink" Target="https://twitter.com/kumikitamori/status/1067166948558061570" TargetMode="External"/><Relationship Id="rId9434" Type="http://schemas.openxmlformats.org/officeDocument/2006/relationships/hyperlink" Target="https://twitter.com/cinziatoma/status/1067781947513102337" TargetMode="External"/><Relationship Id="rId62" Type="http://schemas.openxmlformats.org/officeDocument/2006/relationships/hyperlink" Target="https://buff.ly/2xSWWO0" TargetMode="External"/><Relationship Id="rId1423" Type="http://schemas.openxmlformats.org/officeDocument/2006/relationships/hyperlink" Target="http://pbs.twimg.com/profile_images/1050713730701582336/1me3RC0I_normal.jpg" TargetMode="External"/><Relationship Id="rId4579" Type="http://schemas.openxmlformats.org/officeDocument/2006/relationships/hyperlink" Target="http://pbs.twimg.com/profile_images/876209484020015104/KxCgH4dW_normal.jpg" TargetMode="External"/><Relationship Id="rId4993" Type="http://schemas.openxmlformats.org/officeDocument/2006/relationships/hyperlink" Target="http://pbs.twimg.com/profile_images/939226307635957760/Tf39feq5_normal.jpg" TargetMode="External"/><Relationship Id="rId8450" Type="http://schemas.openxmlformats.org/officeDocument/2006/relationships/hyperlink" Target="https://twitter.com/takeheight/status/1065090573252485120" TargetMode="External"/><Relationship Id="rId9501" Type="http://schemas.openxmlformats.org/officeDocument/2006/relationships/hyperlink" Target="https://twitter.com/ungreeneconomy/status/1067695870127284224" TargetMode="External"/><Relationship Id="rId10380" Type="http://schemas.openxmlformats.org/officeDocument/2006/relationships/hyperlink" Target="https://twitter.com/jenclairrobson/status/1067387463969181696" TargetMode="External"/><Relationship Id="rId3595" Type="http://schemas.openxmlformats.org/officeDocument/2006/relationships/hyperlink" Target="https://pbs.twimg.com/ext_tw_video_thumb/1064994060551839745/pu/img/z-d4LAi9-rF_EBiG.jpg" TargetMode="External"/><Relationship Id="rId4646" Type="http://schemas.openxmlformats.org/officeDocument/2006/relationships/hyperlink" Target="http://pbs.twimg.com/profile_images/991701819297550337/b1YcYOfm_normal.jpg" TargetMode="External"/><Relationship Id="rId7052" Type="http://schemas.openxmlformats.org/officeDocument/2006/relationships/hyperlink" Target="https://twitter.com/beachyr0/status/1065314316130250753" TargetMode="External"/><Relationship Id="rId8103" Type="http://schemas.openxmlformats.org/officeDocument/2006/relationships/hyperlink" Target="https://twitter.com/albertehstein/status/1067259754966278144" TargetMode="External"/><Relationship Id="rId10033" Type="http://schemas.openxmlformats.org/officeDocument/2006/relationships/hyperlink" Target="https://twitter.com/gecoalition/status/1066001847788478464" TargetMode="External"/><Relationship Id="rId2197" Type="http://schemas.openxmlformats.org/officeDocument/2006/relationships/hyperlink" Target="http://pbs.twimg.com/profile_images/823548309839089664/PURv3du5_normal.jpg" TargetMode="External"/><Relationship Id="rId3248" Type="http://schemas.openxmlformats.org/officeDocument/2006/relationships/hyperlink" Target="https://pbs.twimg.com/media/Ds8sCdPWsAADUr9.jpg" TargetMode="External"/><Relationship Id="rId3662" Type="http://schemas.openxmlformats.org/officeDocument/2006/relationships/hyperlink" Target="http://pbs.twimg.com/profile_images/971389853156884480/wKqGfhrF_normal.jpg" TargetMode="External"/><Relationship Id="rId4713" Type="http://schemas.openxmlformats.org/officeDocument/2006/relationships/hyperlink" Target="http://pbs.twimg.com/profile_images/1006889894839488512/QxvFMuFI_normal.jpg" TargetMode="External"/><Relationship Id="rId7869" Type="http://schemas.openxmlformats.org/officeDocument/2006/relationships/hyperlink" Target="https://twitter.com/marielulu/status/1067070294135922689" TargetMode="External"/><Relationship Id="rId10100" Type="http://schemas.openxmlformats.org/officeDocument/2006/relationships/hyperlink" Target="https://twitter.com/ggkplatform/status/1067780041411567616" TargetMode="External"/><Relationship Id="rId169" Type="http://schemas.openxmlformats.org/officeDocument/2006/relationships/hyperlink" Target="http://ggkp.org/ZwF" TargetMode="External"/><Relationship Id="rId583" Type="http://schemas.openxmlformats.org/officeDocument/2006/relationships/hyperlink" Target="https://www.unenvironment.org/news-and-stories/press-release/oecd-un-environment-and-world-bank-call-radical-shift-financing-low" TargetMode="External"/><Relationship Id="rId2264" Type="http://schemas.openxmlformats.org/officeDocument/2006/relationships/hyperlink" Target="http://pbs.twimg.com/profile_images/987666378684620801/NfnjxnEp_normal.jpg" TargetMode="External"/><Relationship Id="rId3315" Type="http://schemas.openxmlformats.org/officeDocument/2006/relationships/hyperlink" Target="http://pbs.twimg.com/profile_images/923605418768764928/fSVhFfD1_normal.jpg" TargetMode="External"/><Relationship Id="rId9291" Type="http://schemas.openxmlformats.org/officeDocument/2006/relationships/hyperlink" Target="https://twitter.com/nkimanga/status/1067706442034135040" TargetMode="External"/><Relationship Id="rId236" Type="http://schemas.openxmlformats.org/officeDocument/2006/relationships/hyperlink" Target="https://bit.ly/2KxAM9d" TargetMode="External"/><Relationship Id="rId650" Type="http://schemas.openxmlformats.org/officeDocument/2006/relationships/hyperlink" Target="https://pbs.twimg.com/media/Dsn0bj3XQAAbXjc.jpg" TargetMode="External"/><Relationship Id="rId1280" Type="http://schemas.openxmlformats.org/officeDocument/2006/relationships/hyperlink" Target="http://pbs.twimg.com/profile_images/879261217625387008/GDZ4kEQf_normal.jpg" TargetMode="External"/><Relationship Id="rId2331" Type="http://schemas.openxmlformats.org/officeDocument/2006/relationships/hyperlink" Target="http://pbs.twimg.com/profile_images/884650446513512448/-srkJ7sd_normal.jpg" TargetMode="External"/><Relationship Id="rId5487" Type="http://schemas.openxmlformats.org/officeDocument/2006/relationships/hyperlink" Target="http://pbs.twimg.com/profile_images/1049791938877116416/KbsCHww1_normal.jpg" TargetMode="External"/><Relationship Id="rId6885" Type="http://schemas.openxmlformats.org/officeDocument/2006/relationships/hyperlink" Target="https://twitter.com/socialchoices/status/1065250745237291008" TargetMode="External"/><Relationship Id="rId7936" Type="http://schemas.openxmlformats.org/officeDocument/2006/relationships/hyperlink" Target="https://twitter.com/zenhuman/status/1067095454180130816" TargetMode="External"/><Relationship Id="rId303" Type="http://schemas.openxmlformats.org/officeDocument/2006/relationships/hyperlink" Target="https://bit.ly/2RgCxu2" TargetMode="External"/><Relationship Id="rId4089" Type="http://schemas.openxmlformats.org/officeDocument/2006/relationships/hyperlink" Target="http://pbs.twimg.com/profile_images/1708625808/Motor_City_Volt_normal.jpg" TargetMode="External"/><Relationship Id="rId6538" Type="http://schemas.openxmlformats.org/officeDocument/2006/relationships/hyperlink" Target="https://twitter.com/davidlavigno/status/1065186954180841472" TargetMode="External"/><Relationship Id="rId6952" Type="http://schemas.openxmlformats.org/officeDocument/2006/relationships/hyperlink" Target="https://twitter.com/jiwimc/status/1065288789319401473" TargetMode="External"/><Relationship Id="rId9011" Type="http://schemas.openxmlformats.org/officeDocument/2006/relationships/hyperlink" Target="https://twitter.com/arikring/status/1065247879936319488" TargetMode="External"/><Relationship Id="rId5554" Type="http://schemas.openxmlformats.org/officeDocument/2006/relationships/hyperlink" Target="https://pbs.twimg.com/media/DtBKJ3CVsAU67_X.jpg" TargetMode="External"/><Relationship Id="rId6605" Type="http://schemas.openxmlformats.org/officeDocument/2006/relationships/hyperlink" Target="https://twitter.com/ahbusolife/status/1065201397946351617" TargetMode="External"/><Relationship Id="rId1000" Type="http://schemas.openxmlformats.org/officeDocument/2006/relationships/hyperlink" Target="https://pbs.twimg.com/media/Ds4ouS_XQAE4gjm.jpg" TargetMode="External"/><Relationship Id="rId4156" Type="http://schemas.openxmlformats.org/officeDocument/2006/relationships/hyperlink" Target="http://pbs.twimg.com/profile_images/1007344781050048512/tThzjCI__normal.jpg" TargetMode="External"/><Relationship Id="rId4570" Type="http://schemas.openxmlformats.org/officeDocument/2006/relationships/hyperlink" Target="http://pbs.twimg.com/profile_images/461391898263826432/hocy4dYd_normal.jpeg" TargetMode="External"/><Relationship Id="rId5207" Type="http://schemas.openxmlformats.org/officeDocument/2006/relationships/hyperlink" Target="http://pbs.twimg.com/profile_images/431377315168149504/5F8KXrvs_normal.png" TargetMode="External"/><Relationship Id="rId5621" Type="http://schemas.openxmlformats.org/officeDocument/2006/relationships/hyperlink" Target="http://pbs.twimg.com/profile_images/993761634903646208/LMec-85X_normal.jpg" TargetMode="External"/><Relationship Id="rId8777" Type="http://schemas.openxmlformats.org/officeDocument/2006/relationships/hyperlink" Target="https://twitter.com/jlazaro/status/1065150868285198336" TargetMode="External"/><Relationship Id="rId9828" Type="http://schemas.openxmlformats.org/officeDocument/2006/relationships/hyperlink" Target="https://twitter.com/finetouchcon/status/1064764667971682304" TargetMode="External"/><Relationship Id="rId1817" Type="http://schemas.openxmlformats.org/officeDocument/2006/relationships/hyperlink" Target="http://pbs.twimg.com/profile_images/1058835226678489088/kCGrxDrq_normal.jpg" TargetMode="External"/><Relationship Id="rId3172" Type="http://schemas.openxmlformats.org/officeDocument/2006/relationships/hyperlink" Target="http://pbs.twimg.com/profile_images/878533181258907649/RL3-HX09_normal.jpg" TargetMode="External"/><Relationship Id="rId4223" Type="http://schemas.openxmlformats.org/officeDocument/2006/relationships/hyperlink" Target="http://pbs.twimg.com/profile_images/945865206135128064/VIrbfsiX_normal.jpg" TargetMode="External"/><Relationship Id="rId7379" Type="http://schemas.openxmlformats.org/officeDocument/2006/relationships/hyperlink" Target="https://twitter.com/brucehenderson2/status/1065656912178499585" TargetMode="External"/><Relationship Id="rId7793" Type="http://schemas.openxmlformats.org/officeDocument/2006/relationships/hyperlink" Target="https://twitter.com/nvrknew1/status/1066990901858353152" TargetMode="External"/><Relationship Id="rId8844" Type="http://schemas.openxmlformats.org/officeDocument/2006/relationships/hyperlink" Target="https://twitter.com/tradomglobal/status/1065661509848743943" TargetMode="External"/><Relationship Id="rId6395" Type="http://schemas.openxmlformats.org/officeDocument/2006/relationships/hyperlink" Target="https://twitter.com/greenstorm2030/status/1065103768851746816" TargetMode="External"/><Relationship Id="rId7446" Type="http://schemas.openxmlformats.org/officeDocument/2006/relationships/hyperlink" Target="https://twitter.com/pageuruguay/status/1065582024755421184" TargetMode="External"/><Relationship Id="rId160" Type="http://schemas.openxmlformats.org/officeDocument/2006/relationships/hyperlink" Target="https://buff.ly/2xSWWO0" TargetMode="External"/><Relationship Id="rId3989" Type="http://schemas.openxmlformats.org/officeDocument/2006/relationships/hyperlink" Target="http://pbs.twimg.com/profile_images/1434016259/mascaras20teatro1_normal.jpg" TargetMode="External"/><Relationship Id="rId6048" Type="http://schemas.openxmlformats.org/officeDocument/2006/relationships/hyperlink" Target="https://twitter.com/worldproject_fd/status/1064996799742504960" TargetMode="External"/><Relationship Id="rId6462" Type="http://schemas.openxmlformats.org/officeDocument/2006/relationships/hyperlink" Target="https://twitter.com/pflab/status/1065105182244159488" TargetMode="External"/><Relationship Id="rId7860" Type="http://schemas.openxmlformats.org/officeDocument/2006/relationships/hyperlink" Target="https://twitter.com/virza1/status/1067056296510124033" TargetMode="External"/><Relationship Id="rId8911" Type="http://schemas.openxmlformats.org/officeDocument/2006/relationships/hyperlink" Target="https://twitter.com/amazingchevvolt/status/1066647183896776704" TargetMode="External"/><Relationship Id="rId10427" Type="http://schemas.openxmlformats.org/officeDocument/2006/relationships/hyperlink" Target="https://twitter.com/mancunianspring/status/1068103355162075136" TargetMode="External"/><Relationship Id="rId5064" Type="http://schemas.openxmlformats.org/officeDocument/2006/relationships/hyperlink" Target="http://pbs.twimg.com/profile_images/845312133265080324/m0fppv1Y_normal.jpg" TargetMode="External"/><Relationship Id="rId6115" Type="http://schemas.openxmlformats.org/officeDocument/2006/relationships/hyperlink" Target="https://twitter.com/thelegalfound_/status/1064998206860419072" TargetMode="External"/><Relationship Id="rId7513" Type="http://schemas.openxmlformats.org/officeDocument/2006/relationships/hyperlink" Target="https://twitter.com/kitesssr/status/1065872438964060160" TargetMode="External"/><Relationship Id="rId977" Type="http://schemas.openxmlformats.org/officeDocument/2006/relationships/hyperlink" Target="https://pbs.twimg.com/media/DsrAL_VXQAAQcsd.jpg" TargetMode="External"/><Relationship Id="rId2658" Type="http://schemas.openxmlformats.org/officeDocument/2006/relationships/hyperlink" Target="http://pbs.twimg.com/profile_images/442759716750368768/LXUAzFP4_normal.jpeg" TargetMode="External"/><Relationship Id="rId3709" Type="http://schemas.openxmlformats.org/officeDocument/2006/relationships/hyperlink" Target="http://pbs.twimg.com/profile_images/984739807950790656/L3Q8PnBD_normal.jpg" TargetMode="External"/><Relationship Id="rId4080" Type="http://schemas.openxmlformats.org/officeDocument/2006/relationships/hyperlink" Target="http://pbs.twimg.com/profile_images/1007344781050048512/tThzjCI__normal.jpg" TargetMode="External"/><Relationship Id="rId9685" Type="http://schemas.openxmlformats.org/officeDocument/2006/relationships/hyperlink" Target="https://twitter.com/franferrante/status/1065988550309670912" TargetMode="External"/><Relationship Id="rId1674" Type="http://schemas.openxmlformats.org/officeDocument/2006/relationships/hyperlink" Target="http://pbs.twimg.com/profile_images/1020083728184377344/NtdvxJnD_normal.jpg" TargetMode="External"/><Relationship Id="rId2725" Type="http://schemas.openxmlformats.org/officeDocument/2006/relationships/hyperlink" Target="http://pbs.twimg.com/profile_images/991676168100306944/d5VbUOkT_normal.jpg" TargetMode="External"/><Relationship Id="rId5131" Type="http://schemas.openxmlformats.org/officeDocument/2006/relationships/hyperlink" Target="http://pbs.twimg.com/profile_images/757649822740611073/CV_3K6GO_normal.jpg" TargetMode="External"/><Relationship Id="rId8287" Type="http://schemas.openxmlformats.org/officeDocument/2006/relationships/hyperlink" Target="https://twitter.com/mahamosa/status/1067631246824669184" TargetMode="External"/><Relationship Id="rId9338" Type="http://schemas.openxmlformats.org/officeDocument/2006/relationships/hyperlink" Target="https://twitter.com/kanykeyo1/status/1067009377318694914" TargetMode="External"/><Relationship Id="rId9752" Type="http://schemas.openxmlformats.org/officeDocument/2006/relationships/hyperlink" Target="https://twitter.com/claudiomkd/status/1068062544412229632" TargetMode="External"/><Relationship Id="rId1327" Type="http://schemas.openxmlformats.org/officeDocument/2006/relationships/hyperlink" Target="http://pbs.twimg.com/profile_images/453485567682936832/JGWv2bBE_normal.png" TargetMode="External"/><Relationship Id="rId1741" Type="http://schemas.openxmlformats.org/officeDocument/2006/relationships/hyperlink" Target="http://pbs.twimg.com/profile_images/633991237964533760/75uEz3QT_normal.jpg" TargetMode="External"/><Relationship Id="rId4897" Type="http://schemas.openxmlformats.org/officeDocument/2006/relationships/hyperlink" Target="http://pbs.twimg.com/profile_images/1053149371397799937/QyYq9G3H_normal.jpg" TargetMode="External"/><Relationship Id="rId5948" Type="http://schemas.openxmlformats.org/officeDocument/2006/relationships/hyperlink" Target="https://twitter.com/andrea_boscaro/status/1064942217305997313" TargetMode="External"/><Relationship Id="rId8354" Type="http://schemas.openxmlformats.org/officeDocument/2006/relationships/hyperlink" Target="https://twitter.com/autrement_votre/status/1065140372081381376" TargetMode="External"/><Relationship Id="rId9405" Type="http://schemas.openxmlformats.org/officeDocument/2006/relationships/hyperlink" Target="https://twitter.com/jrojomartin/status/1067350315807268864" TargetMode="External"/><Relationship Id="rId10284" Type="http://schemas.openxmlformats.org/officeDocument/2006/relationships/hyperlink" Target="https://twitter.com/deepgreendesign/status/1066435667939520519" TargetMode="External"/><Relationship Id="rId33" Type="http://schemas.openxmlformats.org/officeDocument/2006/relationships/hyperlink" Target="http://laci.org/about/opportunities" TargetMode="External"/><Relationship Id="rId3499" Type="http://schemas.openxmlformats.org/officeDocument/2006/relationships/hyperlink" Target="http://pbs.twimg.com/profile_images/983024254475227136/udSaXyoc_normal.jpg" TargetMode="External"/><Relationship Id="rId7370" Type="http://schemas.openxmlformats.org/officeDocument/2006/relationships/hyperlink" Target="https://twitter.com/brucehenderson2/status/1065656912178499585" TargetMode="External"/><Relationship Id="rId8007" Type="http://schemas.openxmlformats.org/officeDocument/2006/relationships/hyperlink" Target="https://twitter.com/mogreenbuilding/status/1067136916926140420" TargetMode="External"/><Relationship Id="rId8421" Type="http://schemas.openxmlformats.org/officeDocument/2006/relationships/hyperlink" Target="https://twitter.com/amazingchevvolt/status/1064996058982273024" TargetMode="External"/><Relationship Id="rId3566" Type="http://schemas.openxmlformats.org/officeDocument/2006/relationships/hyperlink" Target="http://pbs.twimg.com/profile_images/983184244498460672/gVV88AdB_normal.jpg" TargetMode="External"/><Relationship Id="rId4964" Type="http://schemas.openxmlformats.org/officeDocument/2006/relationships/hyperlink" Target="https://pbs.twimg.com/media/Dssm7trXoAAVTy7.jpg" TargetMode="External"/><Relationship Id="rId7023" Type="http://schemas.openxmlformats.org/officeDocument/2006/relationships/hyperlink" Target="https://twitter.com/santanocitoa/status/1065311742354513920" TargetMode="External"/><Relationship Id="rId10351" Type="http://schemas.openxmlformats.org/officeDocument/2006/relationships/hyperlink" Target="https://twitter.com/manuela08121961/status/1068408568112693248" TargetMode="External"/><Relationship Id="rId487" Type="http://schemas.openxmlformats.org/officeDocument/2006/relationships/hyperlink" Target="https://www.greeneconomycoalition.org/news-analysis/coping-with-the-law-uganda-environment-laws-development-livelihoods" TargetMode="External"/><Relationship Id="rId2168" Type="http://schemas.openxmlformats.org/officeDocument/2006/relationships/hyperlink" Target="http://pbs.twimg.com/profile_images/823548309839089664/PURv3du5_normal.jpg" TargetMode="External"/><Relationship Id="rId3219" Type="http://schemas.openxmlformats.org/officeDocument/2006/relationships/hyperlink" Target="http://pbs.twimg.com/profile_images/1033030083739615232/mv_Yp-Ha_normal.jpg" TargetMode="External"/><Relationship Id="rId3980" Type="http://schemas.openxmlformats.org/officeDocument/2006/relationships/hyperlink" Target="http://pbs.twimg.com/profile_images/1434016259/mascaras20teatro1_normal.jpg" TargetMode="External"/><Relationship Id="rId4617" Type="http://schemas.openxmlformats.org/officeDocument/2006/relationships/hyperlink" Target="http://pbs.twimg.com/profile_images/1014070297966923776/C7BbqLfJ_normal.jpg" TargetMode="External"/><Relationship Id="rId9195" Type="http://schemas.openxmlformats.org/officeDocument/2006/relationships/hyperlink" Target="https://twitter.com/jillannami/status/1067350059774345216" TargetMode="External"/><Relationship Id="rId10004" Type="http://schemas.openxmlformats.org/officeDocument/2006/relationships/hyperlink" Target="https://twitter.com/efd_initiative/status/1066995379395354624" TargetMode="External"/><Relationship Id="rId1184" Type="http://schemas.openxmlformats.org/officeDocument/2006/relationships/hyperlink" Target="http://pbs.twimg.com/profile_images/946783994192039937/dPm3yIpc_normal.jpg" TargetMode="External"/><Relationship Id="rId2582" Type="http://schemas.openxmlformats.org/officeDocument/2006/relationships/hyperlink" Target="http://pbs.twimg.com/profile_images/1024973871374589954/g1HtzBzE_normal.jpg" TargetMode="External"/><Relationship Id="rId3633" Type="http://schemas.openxmlformats.org/officeDocument/2006/relationships/hyperlink" Target="http://pbs.twimg.com/profile_images/971389853156884480/wKqGfhrF_normal.jpg" TargetMode="External"/><Relationship Id="rId6789" Type="http://schemas.openxmlformats.org/officeDocument/2006/relationships/hyperlink" Target="https://twitter.com/clearfife/status/1065248412675780609" TargetMode="External"/><Relationship Id="rId554" Type="http://schemas.openxmlformats.org/officeDocument/2006/relationships/hyperlink" Target="https://www.greenbusinesspartnership.org/about/press-release" TargetMode="External"/><Relationship Id="rId2235" Type="http://schemas.openxmlformats.org/officeDocument/2006/relationships/hyperlink" Target="http://pbs.twimg.com/profile_images/987666378684620801/NfnjxnEp_normal.jpg" TargetMode="External"/><Relationship Id="rId3700" Type="http://schemas.openxmlformats.org/officeDocument/2006/relationships/hyperlink" Target="http://pbs.twimg.com/profile_images/755005570348879872/X5E1F0EN_normal.jpg" TargetMode="External"/><Relationship Id="rId6856" Type="http://schemas.openxmlformats.org/officeDocument/2006/relationships/hyperlink" Target="https://twitter.com/sufiy/status/1065248727726768129" TargetMode="External"/><Relationship Id="rId7907" Type="http://schemas.openxmlformats.org/officeDocument/2006/relationships/hyperlink" Target="https://twitter.com/nwabuisiaku/status/1067080051148107776" TargetMode="External"/><Relationship Id="rId9262" Type="http://schemas.openxmlformats.org/officeDocument/2006/relationships/hyperlink" Target="https://twitter.com/stupgreen/status/1065550587259949056" TargetMode="External"/><Relationship Id="rId207" Type="http://schemas.openxmlformats.org/officeDocument/2006/relationships/hyperlink" Target="http://ggkp.org/ZwF" TargetMode="External"/><Relationship Id="rId621" Type="http://schemas.openxmlformats.org/officeDocument/2006/relationships/hyperlink" Target="https://pbs.twimg.com/media/DshWNzDWsAAmAkg.jpg" TargetMode="External"/><Relationship Id="rId1251" Type="http://schemas.openxmlformats.org/officeDocument/2006/relationships/hyperlink" Target="http://pbs.twimg.com/profile_images/879261217625387008/GDZ4kEQf_normal.jpg" TargetMode="External"/><Relationship Id="rId2302" Type="http://schemas.openxmlformats.org/officeDocument/2006/relationships/hyperlink" Target="http://pbs.twimg.com/profile_images/968004140172566528/RmlgEmKw_normal.jpg" TargetMode="External"/><Relationship Id="rId5458" Type="http://schemas.openxmlformats.org/officeDocument/2006/relationships/hyperlink" Target="http://pbs.twimg.com/profile_images/555289211025522689/MkZqVmNb_normal.jpeg" TargetMode="External"/><Relationship Id="rId5872" Type="http://schemas.openxmlformats.org/officeDocument/2006/relationships/hyperlink" Target="https://twitter.com/kailash_web/status/1064896151630110720" TargetMode="External"/><Relationship Id="rId6509" Type="http://schemas.openxmlformats.org/officeDocument/2006/relationships/hyperlink" Target="https://twitter.com/davidlavigno/status/1065186954180841472" TargetMode="External"/><Relationship Id="rId6923" Type="http://schemas.openxmlformats.org/officeDocument/2006/relationships/hyperlink" Target="https://twitter.com/socialchoices/status/1065250745237291008" TargetMode="External"/><Relationship Id="rId4474" Type="http://schemas.openxmlformats.org/officeDocument/2006/relationships/hyperlink" Target="http://pbs.twimg.com/profile_images/2418963454/whcsamzdrkytcaoapla1_normal.jpeg" TargetMode="External"/><Relationship Id="rId5525" Type="http://schemas.openxmlformats.org/officeDocument/2006/relationships/hyperlink" Target="http://abs.twimg.com/sticky/default_profile_images/default_profile_normal.png" TargetMode="External"/><Relationship Id="rId3076" Type="http://schemas.openxmlformats.org/officeDocument/2006/relationships/hyperlink" Target="http://pbs.twimg.com/profile_images/1696077967/P3010001_normal.JPG" TargetMode="External"/><Relationship Id="rId3490" Type="http://schemas.openxmlformats.org/officeDocument/2006/relationships/hyperlink" Target="http://pbs.twimg.com/profile_images/3338618855/2dd48eb308f7a68a90fc8b3e081f2d7e_normal.jpeg" TargetMode="External"/><Relationship Id="rId4127" Type="http://schemas.openxmlformats.org/officeDocument/2006/relationships/hyperlink" Target="http://pbs.twimg.com/profile_images/954803787969060866/BTtHOKHV_normal.jpg" TargetMode="External"/><Relationship Id="rId4541" Type="http://schemas.openxmlformats.org/officeDocument/2006/relationships/hyperlink" Target="http://pbs.twimg.com/profile_images/602471466425327616/d8kHbSeW_normal.jpg" TargetMode="External"/><Relationship Id="rId7697" Type="http://schemas.openxmlformats.org/officeDocument/2006/relationships/hyperlink" Target="https://twitter.com/kornelisblok/status/1064922937743024128" TargetMode="External"/><Relationship Id="rId2092" Type="http://schemas.openxmlformats.org/officeDocument/2006/relationships/hyperlink" Target="http://pbs.twimg.com/profile_images/1026810662964654081/k_fZ3hL1_normal.jpg" TargetMode="External"/><Relationship Id="rId3143" Type="http://schemas.openxmlformats.org/officeDocument/2006/relationships/hyperlink" Target="http://pbs.twimg.com/profile_images/1045962093919383553/yFKWK7Qb_normal.jpg" TargetMode="External"/><Relationship Id="rId6299" Type="http://schemas.openxmlformats.org/officeDocument/2006/relationships/hyperlink" Target="https://twitter.com/uzaypartisi/status/1065011115917221888" TargetMode="External"/><Relationship Id="rId8748" Type="http://schemas.openxmlformats.org/officeDocument/2006/relationships/hyperlink" Target="https://twitter.com/tradomglobal/status/1065661509848743943" TargetMode="External"/><Relationship Id="rId7764" Type="http://schemas.openxmlformats.org/officeDocument/2006/relationships/hyperlink" Target="https://twitter.com/priddlecorp/status/1066840210988810242" TargetMode="External"/><Relationship Id="rId8815" Type="http://schemas.openxmlformats.org/officeDocument/2006/relationships/hyperlink" Target="https://twitter.com/tradomglobal/status/1065661509848743943" TargetMode="External"/><Relationship Id="rId131" Type="http://schemas.openxmlformats.org/officeDocument/2006/relationships/hyperlink" Target="http://www.silviaserra.info/consulentipef.html?fbclid=IwAR2qnHh2thRFuWuhwtSFp6VN6YJx9W3gDgMVVyMKz28w7c6Bo9Xo7JdxDJA" TargetMode="External"/><Relationship Id="rId3210" Type="http://schemas.openxmlformats.org/officeDocument/2006/relationships/hyperlink" Target="http://pbs.twimg.com/profile_images/928658359699623937/P3gR4u2x_normal.jpg" TargetMode="External"/><Relationship Id="rId6366" Type="http://schemas.openxmlformats.org/officeDocument/2006/relationships/hyperlink" Target="https://twitter.com/postnormalera/status/1065097922394632193" TargetMode="External"/><Relationship Id="rId6780" Type="http://schemas.openxmlformats.org/officeDocument/2006/relationships/hyperlink" Target="https://twitter.com/clearfife/status/1065248412675780609" TargetMode="External"/><Relationship Id="rId7417" Type="http://schemas.openxmlformats.org/officeDocument/2006/relationships/hyperlink" Target="https://twitter.com/giselledellamea/status/1065590677923340288" TargetMode="External"/><Relationship Id="rId7831" Type="http://schemas.openxmlformats.org/officeDocument/2006/relationships/hyperlink" Target="https://twitter.com/jviver/status/1067025593148026886" TargetMode="External"/><Relationship Id="rId2976" Type="http://schemas.openxmlformats.org/officeDocument/2006/relationships/hyperlink" Target="http://pbs.twimg.com/profile_images/905582715801501696/1CX8bbT2_normal.jpg" TargetMode="External"/><Relationship Id="rId5382" Type="http://schemas.openxmlformats.org/officeDocument/2006/relationships/hyperlink" Target="https://pbs.twimg.com/media/DtGbNEMXQAECAns.jpg" TargetMode="External"/><Relationship Id="rId6019" Type="http://schemas.openxmlformats.org/officeDocument/2006/relationships/hyperlink" Target="https://twitter.com/worldproject_fd/status/1064996799742504960" TargetMode="External"/><Relationship Id="rId6433" Type="http://schemas.openxmlformats.org/officeDocument/2006/relationships/hyperlink" Target="https://twitter.com/pflab/status/1065105182244159488" TargetMode="External"/><Relationship Id="rId9589" Type="http://schemas.openxmlformats.org/officeDocument/2006/relationships/hyperlink" Target="https://twitter.com/climateactionne/status/1065469943846764544" TargetMode="External"/><Relationship Id="rId948" Type="http://schemas.openxmlformats.org/officeDocument/2006/relationships/hyperlink" Target="https://pbs.twimg.com/media/DtBHcFCU4AkP3-g.jpg" TargetMode="External"/><Relationship Id="rId1578" Type="http://schemas.openxmlformats.org/officeDocument/2006/relationships/hyperlink" Target="http://pbs.twimg.com/profile_images/1061354201358442498/yIgEhPXI_normal.jpg" TargetMode="External"/><Relationship Id="rId1992" Type="http://schemas.openxmlformats.org/officeDocument/2006/relationships/hyperlink" Target="http://pbs.twimg.com/profile_images/985941941849415689/P8e1rsi-_normal.jpg" TargetMode="External"/><Relationship Id="rId2629" Type="http://schemas.openxmlformats.org/officeDocument/2006/relationships/hyperlink" Target="http://pbs.twimg.com/profile_images/950718871488614400/8denAVaU_normal.jpg" TargetMode="External"/><Relationship Id="rId5035" Type="http://schemas.openxmlformats.org/officeDocument/2006/relationships/hyperlink" Target="http://pbs.twimg.com/profile_images/1066430720715968512/jwFuZlDp_normal.jpg" TargetMode="External"/><Relationship Id="rId6500" Type="http://schemas.openxmlformats.org/officeDocument/2006/relationships/hyperlink" Target="https://twitter.com/davidlavigno/status/1065186954180841472" TargetMode="External"/><Relationship Id="rId9656" Type="http://schemas.openxmlformats.org/officeDocument/2006/relationships/hyperlink" Target="https://twitter.com/ibrockova/status/1067865469372256257" TargetMode="External"/><Relationship Id="rId1645" Type="http://schemas.openxmlformats.org/officeDocument/2006/relationships/hyperlink" Target="http://pbs.twimg.com/profile_images/634286061691121664/Y6ltNhbk_normal.png" TargetMode="External"/><Relationship Id="rId4051" Type="http://schemas.openxmlformats.org/officeDocument/2006/relationships/hyperlink" Target="http://pbs.twimg.com/profile_images/954138186082672647/gHzAnqPU_normal.jpg" TargetMode="External"/><Relationship Id="rId5102" Type="http://schemas.openxmlformats.org/officeDocument/2006/relationships/hyperlink" Target="http://pbs.twimg.com/profile_images/708707109353947137/NXVQZcCy_normal.jpg" TargetMode="External"/><Relationship Id="rId8258" Type="http://schemas.openxmlformats.org/officeDocument/2006/relationships/hyperlink" Target="https://twitter.com/symbolafondazio/status/1067359318679478272" TargetMode="External"/><Relationship Id="rId8672" Type="http://schemas.openxmlformats.org/officeDocument/2006/relationships/hyperlink" Target="https://twitter.com/tradomglobal/status/1065661509848743943" TargetMode="External"/><Relationship Id="rId9309" Type="http://schemas.openxmlformats.org/officeDocument/2006/relationships/hyperlink" Target="https://twitter.com/rah_sab/status/1067719464265949184" TargetMode="External"/><Relationship Id="rId10188" Type="http://schemas.openxmlformats.org/officeDocument/2006/relationships/hyperlink" Target="https://twitter.com/megmcmorris/status/1068206481869283333" TargetMode="External"/><Relationship Id="rId7274" Type="http://schemas.openxmlformats.org/officeDocument/2006/relationships/hyperlink" Target="https://twitter.com/dxbsciencepark/status/1065543096518139904" TargetMode="External"/><Relationship Id="rId8325" Type="http://schemas.openxmlformats.org/officeDocument/2006/relationships/hyperlink" Target="https://twitter.com/autrement_votre/status/1064994759058571264" TargetMode="External"/><Relationship Id="rId9723" Type="http://schemas.openxmlformats.org/officeDocument/2006/relationships/hyperlink" Target="https://twitter.com/youngh20leader/status/1067985198388719619" TargetMode="External"/><Relationship Id="rId1712" Type="http://schemas.openxmlformats.org/officeDocument/2006/relationships/hyperlink" Target="http://pbs.twimg.com/profile_images/633991237964533760/75uEz3QT_normal.jpg" TargetMode="External"/><Relationship Id="rId4868" Type="http://schemas.openxmlformats.org/officeDocument/2006/relationships/hyperlink" Target="http://pbs.twimg.com/profile_images/848928500606263296/SBiSfqiv_normal.jpg" TargetMode="External"/><Relationship Id="rId5919" Type="http://schemas.openxmlformats.org/officeDocument/2006/relationships/hyperlink" Target="https://twitter.com/cccrdg/status/1064918250159509504" TargetMode="External"/><Relationship Id="rId6290" Type="http://schemas.openxmlformats.org/officeDocument/2006/relationships/hyperlink" Target="https://twitter.com/uzaypartisi/status/1065011115917221888" TargetMode="External"/><Relationship Id="rId10255" Type="http://schemas.openxmlformats.org/officeDocument/2006/relationships/hyperlink" Target="https://twitter.com/yamatho2/status/1067308349388201984" TargetMode="External"/><Relationship Id="rId3884" Type="http://schemas.openxmlformats.org/officeDocument/2006/relationships/hyperlink" Target="http://pbs.twimg.com/profile_images/1035811142084513794/cLbwXS82_normal.jpg" TargetMode="External"/><Relationship Id="rId4935" Type="http://schemas.openxmlformats.org/officeDocument/2006/relationships/hyperlink" Target="http://pbs.twimg.com/profile_images/905425260178235393/sArSgBb4_normal.jpg" TargetMode="External"/><Relationship Id="rId7341" Type="http://schemas.openxmlformats.org/officeDocument/2006/relationships/hyperlink" Target="https://twitter.com/ingvfallucca/status/1065635153417052161" TargetMode="External"/><Relationship Id="rId9099" Type="http://schemas.openxmlformats.org/officeDocument/2006/relationships/hyperlink" Target="https://twitter.com/jlazaro/status/1065150868285198336" TargetMode="External"/><Relationship Id="rId10322" Type="http://schemas.openxmlformats.org/officeDocument/2006/relationships/hyperlink" Target="https://twitter.com/ranocchia3/status/1068382827568398336" TargetMode="External"/><Relationship Id="rId2486" Type="http://schemas.openxmlformats.org/officeDocument/2006/relationships/hyperlink" Target="http://pbs.twimg.com/profile_images/982037329949876224/3aVk_68W_normal.jpg" TargetMode="External"/><Relationship Id="rId3537" Type="http://schemas.openxmlformats.org/officeDocument/2006/relationships/hyperlink" Target="http://pbs.twimg.com/profile_images/999123423069487104/df4gzoWG_normal.jpg" TargetMode="External"/><Relationship Id="rId3951" Type="http://schemas.openxmlformats.org/officeDocument/2006/relationships/hyperlink" Target="http://pbs.twimg.com/profile_images/945865206135128064/VIrbfsiX_normal.jpg" TargetMode="External"/><Relationship Id="rId458" Type="http://schemas.openxmlformats.org/officeDocument/2006/relationships/hyperlink" Target="http://ggkp.org/ZwF" TargetMode="External"/><Relationship Id="rId872" Type="http://schemas.openxmlformats.org/officeDocument/2006/relationships/hyperlink" Target="https://pbs.twimg.com/media/Ds_G0PxU4AABG6N.jpg" TargetMode="External"/><Relationship Id="rId1088" Type="http://schemas.openxmlformats.org/officeDocument/2006/relationships/hyperlink" Target="http://pbs.twimg.com/profile_images/798103487565496320/51sPSK3w_normal.jpg" TargetMode="External"/><Relationship Id="rId2139" Type="http://schemas.openxmlformats.org/officeDocument/2006/relationships/hyperlink" Target="http://pbs.twimg.com/profile_images/292857657/GreenGrowth_normal.jpg" TargetMode="External"/><Relationship Id="rId2553" Type="http://schemas.openxmlformats.org/officeDocument/2006/relationships/hyperlink" Target="http://pbs.twimg.com/profile_images/882194572125884416/WO0JcObA_normal.jpg" TargetMode="External"/><Relationship Id="rId3604" Type="http://schemas.openxmlformats.org/officeDocument/2006/relationships/hyperlink" Target="https://pbs.twimg.com/ext_tw_video_thumb/1064994060551839745/pu/img/z-d4LAi9-rF_EBiG.jpg" TargetMode="External"/><Relationship Id="rId6010" Type="http://schemas.openxmlformats.org/officeDocument/2006/relationships/hyperlink" Target="https://twitter.com/worldproject_fd/status/1064996799742504960" TargetMode="External"/><Relationship Id="rId9166" Type="http://schemas.openxmlformats.org/officeDocument/2006/relationships/hyperlink" Target="https://twitter.com/amazingchevvolt/status/1066647183896776704" TargetMode="External"/><Relationship Id="rId9580" Type="http://schemas.openxmlformats.org/officeDocument/2006/relationships/hyperlink" Target="https://twitter.com/iieuk/status/1065520710771187712" TargetMode="External"/><Relationship Id="rId525" Type="http://schemas.openxmlformats.org/officeDocument/2006/relationships/hyperlink" Target="http://ggkp.org/ZwF" TargetMode="External"/><Relationship Id="rId1155" Type="http://schemas.openxmlformats.org/officeDocument/2006/relationships/hyperlink" Target="http://pbs.twimg.com/profile_images/541623048357838848/Oi6XsuH0_normal.jpeg" TargetMode="External"/><Relationship Id="rId2206" Type="http://schemas.openxmlformats.org/officeDocument/2006/relationships/hyperlink" Target="http://pbs.twimg.com/profile_images/823548309839089664/PURv3du5_normal.jpg" TargetMode="External"/><Relationship Id="rId2620" Type="http://schemas.openxmlformats.org/officeDocument/2006/relationships/hyperlink" Target="http://pbs.twimg.com/profile_images/1034444923255365632/-nTNOKOX_normal.jpg" TargetMode="External"/><Relationship Id="rId5776" Type="http://schemas.openxmlformats.org/officeDocument/2006/relationships/hyperlink" Target="https://twitter.com/chiedzajane/status/1064835779535491072" TargetMode="External"/><Relationship Id="rId8182" Type="http://schemas.openxmlformats.org/officeDocument/2006/relationships/hyperlink" Target="https://twitter.com/luis_trevino/status/1067447932083990528" TargetMode="External"/><Relationship Id="rId9233" Type="http://schemas.openxmlformats.org/officeDocument/2006/relationships/hyperlink" Target="https://twitter.com/lisamariecricht/status/1067159239800500224" TargetMode="External"/><Relationship Id="rId1222" Type="http://schemas.openxmlformats.org/officeDocument/2006/relationships/hyperlink" Target="http://pbs.twimg.com/profile_images/590923187019509760/69ZN0Vd9_normal.jpg" TargetMode="External"/><Relationship Id="rId4378" Type="http://schemas.openxmlformats.org/officeDocument/2006/relationships/hyperlink" Target="http://pbs.twimg.com/profile_images/1708625808/Motor_City_Volt_normal.jpg" TargetMode="External"/><Relationship Id="rId5429" Type="http://schemas.openxmlformats.org/officeDocument/2006/relationships/hyperlink" Target="https://pbs.twimg.com/media/DsrAL_TWkAAicck.jpg" TargetMode="External"/><Relationship Id="rId6827" Type="http://schemas.openxmlformats.org/officeDocument/2006/relationships/hyperlink" Target="https://twitter.com/clearfife/status/1065248412675780609" TargetMode="External"/><Relationship Id="rId9300" Type="http://schemas.openxmlformats.org/officeDocument/2006/relationships/hyperlink" Target="https://twitter.com/nkimanga/status/1067706442034135040" TargetMode="External"/><Relationship Id="rId3394" Type="http://schemas.openxmlformats.org/officeDocument/2006/relationships/hyperlink" Target="http://pbs.twimg.com/profile_images/928635065978048517/poFWF_R0_normal.jpg" TargetMode="External"/><Relationship Id="rId4792" Type="http://schemas.openxmlformats.org/officeDocument/2006/relationships/hyperlink" Target="http://pbs.twimg.com/profile_images/542430902802849792/0IQaXe4-_normal.jpeg" TargetMode="External"/><Relationship Id="rId5843" Type="http://schemas.openxmlformats.org/officeDocument/2006/relationships/hyperlink" Target="https://twitter.com/smdmitalia/status/1064895749694124033" TargetMode="External"/><Relationship Id="rId8999" Type="http://schemas.openxmlformats.org/officeDocument/2006/relationships/hyperlink" Target="https://twitter.com/sureshrajaman19/status/1067664649980497920" TargetMode="External"/><Relationship Id="rId3047" Type="http://schemas.openxmlformats.org/officeDocument/2006/relationships/hyperlink" Target="http://pbs.twimg.com/profile_images/2911274626/6532d15c607b7e2d6b274946433ba6bb_normal.jpeg" TargetMode="External"/><Relationship Id="rId4445" Type="http://schemas.openxmlformats.org/officeDocument/2006/relationships/hyperlink" Target="http://pbs.twimg.com/profile_images/1708625808/Motor_City_Volt_normal.jpg" TargetMode="External"/><Relationship Id="rId5910" Type="http://schemas.openxmlformats.org/officeDocument/2006/relationships/hyperlink" Target="https://twitter.com/agw_drill_days/status/1064569732827947012" TargetMode="External"/><Relationship Id="rId3461" Type="http://schemas.openxmlformats.org/officeDocument/2006/relationships/hyperlink" Target="http://pbs.twimg.com/profile_images/912056786496233474/Pxmwsizb_normal.jpg" TargetMode="External"/><Relationship Id="rId4512" Type="http://schemas.openxmlformats.org/officeDocument/2006/relationships/hyperlink" Target="http://pbs.twimg.com/profile_images/1067276621441204225/dz2zajtH_normal.jpg" TargetMode="External"/><Relationship Id="rId7668" Type="http://schemas.openxmlformats.org/officeDocument/2006/relationships/hyperlink" Target="https://twitter.com/recycling4meet/status/1066276555318423552" TargetMode="External"/><Relationship Id="rId8719" Type="http://schemas.openxmlformats.org/officeDocument/2006/relationships/hyperlink" Target="https://twitter.com/paula_piccard/status/1064996954210557958" TargetMode="External"/><Relationship Id="rId382" Type="http://schemas.openxmlformats.org/officeDocument/2006/relationships/hyperlink" Target="https://www.kyotoclub.org/prossimi-eventi/2018-nov-27/xi-forum-qualenergia-1-5-accelerare-la-rivoluzione-energetica/docId=8311" TargetMode="External"/><Relationship Id="rId2063" Type="http://schemas.openxmlformats.org/officeDocument/2006/relationships/hyperlink" Target="http://pbs.twimg.com/profile_images/1026810662964654081/k_fZ3hL1_normal.jpg" TargetMode="External"/><Relationship Id="rId3114" Type="http://schemas.openxmlformats.org/officeDocument/2006/relationships/hyperlink" Target="http://pbs.twimg.com/profile_images/3498640631/4d5ed57b89102d1cc7696d112a6eaf22_normal.jpeg" TargetMode="External"/><Relationship Id="rId6684" Type="http://schemas.openxmlformats.org/officeDocument/2006/relationships/hyperlink" Target="https://twitter.com/gerardopardotar/status/1065248106525143045" TargetMode="External"/><Relationship Id="rId7735" Type="http://schemas.openxmlformats.org/officeDocument/2006/relationships/hyperlink" Target="https://twitter.com/humantalentmana/status/1066643781540372480" TargetMode="External"/><Relationship Id="rId9090" Type="http://schemas.openxmlformats.org/officeDocument/2006/relationships/hyperlink" Target="https://twitter.com/jlazaro/status/1065150868285198336" TargetMode="External"/><Relationship Id="rId2130" Type="http://schemas.openxmlformats.org/officeDocument/2006/relationships/hyperlink" Target="http://pbs.twimg.com/profile_images/292857657/GreenGrowth_normal.jpg" TargetMode="External"/><Relationship Id="rId5286" Type="http://schemas.openxmlformats.org/officeDocument/2006/relationships/hyperlink" Target="http://pbs.twimg.com/profile_images/862018333184593921/d4mn1k7Y_normal.jpg" TargetMode="External"/><Relationship Id="rId6337" Type="http://schemas.openxmlformats.org/officeDocument/2006/relationships/hyperlink" Target="https://twitter.com/postnormalera/status/1065097922394632193" TargetMode="External"/><Relationship Id="rId6751" Type="http://schemas.openxmlformats.org/officeDocument/2006/relationships/hyperlink" Target="https://twitter.com/kathleenbrenne1/status/1065248334846164992" TargetMode="External"/><Relationship Id="rId102" Type="http://schemas.openxmlformats.org/officeDocument/2006/relationships/hyperlink" Target="https://bit.ly/2FCAMpE" TargetMode="External"/><Relationship Id="rId5353" Type="http://schemas.openxmlformats.org/officeDocument/2006/relationships/hyperlink" Target="https://pbs.twimg.com/media/DtFbV13XcAEXS4h.jpg" TargetMode="External"/><Relationship Id="rId6404" Type="http://schemas.openxmlformats.org/officeDocument/2006/relationships/hyperlink" Target="https://twitter.com/greenstorm2030/status/1065103768851746816" TargetMode="External"/><Relationship Id="rId7802" Type="http://schemas.openxmlformats.org/officeDocument/2006/relationships/hyperlink" Target="https://twitter.com/lamidegiwa/status/1066992239929364480" TargetMode="External"/><Relationship Id="rId1896" Type="http://schemas.openxmlformats.org/officeDocument/2006/relationships/hyperlink" Target="http://pbs.twimg.com/profile_images/1013244482282668032/BO0D4lYb_normal.jpg" TargetMode="External"/><Relationship Id="rId2947" Type="http://schemas.openxmlformats.org/officeDocument/2006/relationships/hyperlink" Target="http://pbs.twimg.com/profile_images/460395062615371777/TyHGa6Rp_normal.jpeg" TargetMode="External"/><Relationship Id="rId5006" Type="http://schemas.openxmlformats.org/officeDocument/2006/relationships/hyperlink" Target="http://pbs.twimg.com/profile_images/962575633535582208/Vc7Ma-qu_normal.jpg" TargetMode="External"/><Relationship Id="rId9974" Type="http://schemas.openxmlformats.org/officeDocument/2006/relationships/hyperlink" Target="https://twitter.com/natcapcoalition/status/1067014588464578561" TargetMode="External"/><Relationship Id="rId919" Type="http://schemas.openxmlformats.org/officeDocument/2006/relationships/hyperlink" Target="https://pbs.twimg.com/media/Ds_thfWXgAA2BV_.jpg" TargetMode="External"/><Relationship Id="rId1549" Type="http://schemas.openxmlformats.org/officeDocument/2006/relationships/hyperlink" Target="https://pbs.twimg.com/media/DrEQrkTX4AEavG6.jpg" TargetMode="External"/><Relationship Id="rId1963" Type="http://schemas.openxmlformats.org/officeDocument/2006/relationships/hyperlink" Target="http://pbs.twimg.com/profile_images/985941941849415689/P8e1rsi-_normal.jpg" TargetMode="External"/><Relationship Id="rId4022" Type="http://schemas.openxmlformats.org/officeDocument/2006/relationships/hyperlink" Target="http://pbs.twimg.com/profile_images/1708625808/Motor_City_Volt_normal.jpg" TargetMode="External"/><Relationship Id="rId5420" Type="http://schemas.openxmlformats.org/officeDocument/2006/relationships/hyperlink" Target="https://pbs.twimg.com/media/DsrAL_TWkAAicck.jpg" TargetMode="External"/><Relationship Id="rId7178" Type="http://schemas.openxmlformats.org/officeDocument/2006/relationships/hyperlink" Target="https://twitter.com/namasterthere/status/1065440867513761792" TargetMode="External"/><Relationship Id="rId8576" Type="http://schemas.openxmlformats.org/officeDocument/2006/relationships/hyperlink" Target="https://twitter.com/hulotteam/status/1064995520576462848" TargetMode="External"/><Relationship Id="rId8990" Type="http://schemas.openxmlformats.org/officeDocument/2006/relationships/hyperlink" Target="https://twitter.com/amazingchevvolt/status/1066647183896776704" TargetMode="External"/><Relationship Id="rId9627" Type="http://schemas.openxmlformats.org/officeDocument/2006/relationships/hyperlink" Target="https://twitter.com/climateactionne/status/1067387511192743936" TargetMode="External"/><Relationship Id="rId1616" Type="http://schemas.openxmlformats.org/officeDocument/2006/relationships/hyperlink" Target="http://pbs.twimg.com/profile_images/634286061691121664/Y6ltNhbk_normal.png" TargetMode="External"/><Relationship Id="rId7592" Type="http://schemas.openxmlformats.org/officeDocument/2006/relationships/hyperlink" Target="https://twitter.com/pietrobartocci/status/1065990638489997312" TargetMode="External"/><Relationship Id="rId8229" Type="http://schemas.openxmlformats.org/officeDocument/2006/relationships/hyperlink" Target="https://twitter.com/eriaff_network/status/1064892696249159684" TargetMode="External"/><Relationship Id="rId8643" Type="http://schemas.openxmlformats.org/officeDocument/2006/relationships/hyperlink" Target="https://twitter.com/itsmypresident/status/1064995924336873478" TargetMode="External"/><Relationship Id="rId10159" Type="http://schemas.openxmlformats.org/officeDocument/2006/relationships/hyperlink" Target="https://twitter.com/greeniloharare/status/1064805931979026432" TargetMode="External"/><Relationship Id="rId3788" Type="http://schemas.openxmlformats.org/officeDocument/2006/relationships/hyperlink" Target="http://pbs.twimg.com/profile_images/1434016259/mascaras20teatro1_normal.jpg" TargetMode="External"/><Relationship Id="rId4839" Type="http://schemas.openxmlformats.org/officeDocument/2006/relationships/hyperlink" Target="http://pbs.twimg.com/profile_images/613634339516096512/YAJF4JwG_normal.jpg" TargetMode="External"/><Relationship Id="rId6194" Type="http://schemas.openxmlformats.org/officeDocument/2006/relationships/hyperlink" Target="https://twitter.com/masstrainingspa/status/1064999495430283265" TargetMode="External"/><Relationship Id="rId7245" Type="http://schemas.openxmlformats.org/officeDocument/2006/relationships/hyperlink" Target="https://twitter.com/vnkathazo/status/1065509076828909568" TargetMode="External"/><Relationship Id="rId8710" Type="http://schemas.openxmlformats.org/officeDocument/2006/relationships/hyperlink" Target="https://twitter.com/luribea68/status/1064996560344440842" TargetMode="External"/><Relationship Id="rId10226" Type="http://schemas.openxmlformats.org/officeDocument/2006/relationships/hyperlink" Target="https://twitter.com/servelearngrow/status/1068259345211756546" TargetMode="External"/><Relationship Id="rId3855" Type="http://schemas.openxmlformats.org/officeDocument/2006/relationships/hyperlink" Target="http://pbs.twimg.com/profile_images/1035811142084513794/cLbwXS82_normal.jpg" TargetMode="External"/><Relationship Id="rId6261" Type="http://schemas.openxmlformats.org/officeDocument/2006/relationships/hyperlink" Target="https://twitter.com/andresvilarino/status/1065007001611235333" TargetMode="External"/><Relationship Id="rId7312" Type="http://schemas.openxmlformats.org/officeDocument/2006/relationships/hyperlink" Target="https://twitter.com/pablo_montes/status/1065582164501254145" TargetMode="External"/><Relationship Id="rId776" Type="http://schemas.openxmlformats.org/officeDocument/2006/relationships/hyperlink" Target="https://pbs.twimg.com/ext_tw_video_thumb/1064994060551839745/pu/img/z-d4LAi9-rF_EBiG.jpg" TargetMode="External"/><Relationship Id="rId2457" Type="http://schemas.openxmlformats.org/officeDocument/2006/relationships/hyperlink" Target="http://pbs.twimg.com/profile_images/982037329949876224/3aVk_68W_normal.jpg" TargetMode="External"/><Relationship Id="rId3508" Type="http://schemas.openxmlformats.org/officeDocument/2006/relationships/hyperlink" Target="http://pbs.twimg.com/profile_images/841743318711169024/MvduSxrt_normal.jpg" TargetMode="External"/><Relationship Id="rId4906" Type="http://schemas.openxmlformats.org/officeDocument/2006/relationships/hyperlink" Target="http://pbs.twimg.com/profile_images/792870754476027904/ZRE5lFgt_normal.jpg" TargetMode="External"/><Relationship Id="rId9484" Type="http://schemas.openxmlformats.org/officeDocument/2006/relationships/hyperlink" Target="https://twitter.com/maurizioi/status/1067706010683535361" TargetMode="External"/><Relationship Id="rId429" Type="http://schemas.openxmlformats.org/officeDocument/2006/relationships/hyperlink" Target="https://twitter.com/BBCAfrica/status/1067574066020794368" TargetMode="External"/><Relationship Id="rId1059" Type="http://schemas.openxmlformats.org/officeDocument/2006/relationships/hyperlink" Target="http://pbs.twimg.com/profile_images/1054749931204952065/1OBI8Flk_normal.jpg" TargetMode="External"/><Relationship Id="rId1473" Type="http://schemas.openxmlformats.org/officeDocument/2006/relationships/hyperlink" Target="http://pbs.twimg.com/profile_images/951904939449769985/8nctcqUY_normal.jpg" TargetMode="External"/><Relationship Id="rId2871" Type="http://schemas.openxmlformats.org/officeDocument/2006/relationships/hyperlink" Target="http://pbs.twimg.com/profile_images/378800000821902115/2f71fb96d0191ff800256256983129c4_normal.jpeg" TargetMode="External"/><Relationship Id="rId3922" Type="http://schemas.openxmlformats.org/officeDocument/2006/relationships/hyperlink" Target="http://pbs.twimg.com/profile_images/984739807950790656/L3Q8PnBD_normal.jpg" TargetMode="External"/><Relationship Id="rId8086" Type="http://schemas.openxmlformats.org/officeDocument/2006/relationships/hyperlink" Target="https://twitter.com/momanyijoan/status/1067355321394479104" TargetMode="External"/><Relationship Id="rId9137" Type="http://schemas.openxmlformats.org/officeDocument/2006/relationships/hyperlink" Target="https://twitter.com/amazingchevvolt/status/1064996058982273024" TargetMode="External"/><Relationship Id="rId843" Type="http://schemas.openxmlformats.org/officeDocument/2006/relationships/hyperlink" Target="https://pbs.twimg.com/media/Dsc6wFYWwAEiv9g.jpg" TargetMode="External"/><Relationship Id="rId1126" Type="http://schemas.openxmlformats.org/officeDocument/2006/relationships/hyperlink" Target="http://pbs.twimg.com/profile_images/1488218591/Ritaglio_Social_normal.JPG" TargetMode="External"/><Relationship Id="rId2524" Type="http://schemas.openxmlformats.org/officeDocument/2006/relationships/hyperlink" Target="http://pbs.twimg.com/profile_images/898439427197771777/O3bUBCQH_normal.jpg" TargetMode="External"/><Relationship Id="rId8153" Type="http://schemas.openxmlformats.org/officeDocument/2006/relationships/hyperlink" Target="https://twitter.com/b_lebot/status/1067417196190724096" TargetMode="External"/><Relationship Id="rId9551" Type="http://schemas.openxmlformats.org/officeDocument/2006/relationships/hyperlink" Target="https://twitter.com/climateactionne/status/1065313939406376969" TargetMode="External"/><Relationship Id="rId910" Type="http://schemas.openxmlformats.org/officeDocument/2006/relationships/hyperlink" Target="https://pbs.twimg.com/media/Ds6jO7VWsAAtsah.jpg" TargetMode="External"/><Relationship Id="rId1540" Type="http://schemas.openxmlformats.org/officeDocument/2006/relationships/hyperlink" Target="http://pbs.twimg.com/profile_images/1015329397929177088/9OR3sIzf_normal.jpg" TargetMode="External"/><Relationship Id="rId4696" Type="http://schemas.openxmlformats.org/officeDocument/2006/relationships/hyperlink" Target="http://pbs.twimg.com/profile_images/961538501870223360/_Vz7Mnr1_normal.jpg" TargetMode="External"/><Relationship Id="rId5747" Type="http://schemas.openxmlformats.org/officeDocument/2006/relationships/hyperlink" Target="https://twitter.com/paulthedigit/status/1064803182193360898" TargetMode="External"/><Relationship Id="rId9204" Type="http://schemas.openxmlformats.org/officeDocument/2006/relationships/hyperlink" Target="https://twitter.com/climateadvisory/status/1067350189957177344" TargetMode="External"/><Relationship Id="rId10083" Type="http://schemas.openxmlformats.org/officeDocument/2006/relationships/hyperlink" Target="https://twitter.com/mscgreeneconomy/status/1067758055021076481" TargetMode="External"/><Relationship Id="rId3298" Type="http://schemas.openxmlformats.org/officeDocument/2006/relationships/hyperlink" Target="http://pbs.twimg.com/profile_images/701511207849750529/DHQ8sc43_normal.jpg" TargetMode="External"/><Relationship Id="rId4349" Type="http://schemas.openxmlformats.org/officeDocument/2006/relationships/hyperlink" Target="http://pbs.twimg.com/profile_images/853192397207072768/bRdmUOOp_normal.jpg" TargetMode="External"/><Relationship Id="rId4763" Type="http://schemas.openxmlformats.org/officeDocument/2006/relationships/hyperlink" Target="http://pbs.twimg.com/profile_images/1168393974/Maurizio_2007_normal.jpg" TargetMode="External"/><Relationship Id="rId5814" Type="http://schemas.openxmlformats.org/officeDocument/2006/relationships/hyperlink" Target="https://twitter.com/pagreenbuilding/status/1064888957031407617" TargetMode="External"/><Relationship Id="rId8220" Type="http://schemas.openxmlformats.org/officeDocument/2006/relationships/hyperlink" Target="https://twitter.com/gbujiedan19/status/1067468163028316160" TargetMode="External"/><Relationship Id="rId10150" Type="http://schemas.openxmlformats.org/officeDocument/2006/relationships/hyperlink" Target="https://twitter.com/greeniloharare/status/1065892605412720642" TargetMode="External"/><Relationship Id="rId3365" Type="http://schemas.openxmlformats.org/officeDocument/2006/relationships/hyperlink" Target="http://pbs.twimg.com/profile_images/904520153819340800/_p1bb8tR_normal.jpg" TargetMode="External"/><Relationship Id="rId4416" Type="http://schemas.openxmlformats.org/officeDocument/2006/relationships/hyperlink" Target="http://pbs.twimg.com/profile_images/834685535591469056/KNKDJrcW_normal.jpg" TargetMode="External"/><Relationship Id="rId4830" Type="http://schemas.openxmlformats.org/officeDocument/2006/relationships/hyperlink" Target="http://pbs.twimg.com/profile_images/3247703781/70a5615339fce4c3c336a9fb376920c1_normal.jpeg" TargetMode="External"/><Relationship Id="rId7986" Type="http://schemas.openxmlformats.org/officeDocument/2006/relationships/hyperlink" Target="https://twitter.com/kelownascott/status/1067125880009371648" TargetMode="External"/><Relationship Id="rId286" Type="http://schemas.openxmlformats.org/officeDocument/2006/relationships/hyperlink" Target="http://ggkp.org/ZwF" TargetMode="External"/><Relationship Id="rId2381" Type="http://schemas.openxmlformats.org/officeDocument/2006/relationships/hyperlink" Target="http://pbs.twimg.com/profile_images/976832774110883842/Av8YW5cV_normal.jpg" TargetMode="External"/><Relationship Id="rId3018" Type="http://schemas.openxmlformats.org/officeDocument/2006/relationships/hyperlink" Target="http://pbs.twimg.com/profile_images/1022614257836412928/zU5_Xyud_normal.jpg" TargetMode="External"/><Relationship Id="rId3432" Type="http://schemas.openxmlformats.org/officeDocument/2006/relationships/hyperlink" Target="https://pbs.twimg.com/media/Ds74GwwWsAEAW2r.jpg" TargetMode="External"/><Relationship Id="rId6588" Type="http://schemas.openxmlformats.org/officeDocument/2006/relationships/hyperlink" Target="https://twitter.com/ahbusolife/status/1065201397946351617" TargetMode="External"/><Relationship Id="rId7639" Type="http://schemas.openxmlformats.org/officeDocument/2006/relationships/hyperlink" Target="https://twitter.com/alexis_tth/status/1066084444216455168" TargetMode="External"/><Relationship Id="rId353" Type="http://schemas.openxmlformats.org/officeDocument/2006/relationships/hyperlink" Target="https://www.linkedin.com/feed/update/urn:li:activity:6470947950179684352" TargetMode="External"/><Relationship Id="rId2034" Type="http://schemas.openxmlformats.org/officeDocument/2006/relationships/hyperlink" Target="http://pbs.twimg.com/profile_images/973624743143206912/iMCF80pA_normal.jpg" TargetMode="External"/><Relationship Id="rId9061" Type="http://schemas.openxmlformats.org/officeDocument/2006/relationships/hyperlink" Target="https://twitter.com/hanslak/status/1065000936026906625" TargetMode="External"/><Relationship Id="rId420" Type="http://schemas.openxmlformats.org/officeDocument/2006/relationships/hyperlink" Target="https://twitter.com/BBCAfrica/status/1067574066020794368" TargetMode="External"/><Relationship Id="rId1050" Type="http://schemas.openxmlformats.org/officeDocument/2006/relationships/hyperlink" Target="http://pbs.twimg.com/profile_images/667246577573064704/nIuSPESr_normal.jpg" TargetMode="External"/><Relationship Id="rId2101" Type="http://schemas.openxmlformats.org/officeDocument/2006/relationships/hyperlink" Target="http://pbs.twimg.com/profile_images/1026810662964654081/k_fZ3hL1_normal.jpg" TargetMode="External"/><Relationship Id="rId5257" Type="http://schemas.openxmlformats.org/officeDocument/2006/relationships/hyperlink" Target="http://pbs.twimg.com/profile_images/431377315168149504/5F8KXrvs_normal.png" TargetMode="External"/><Relationship Id="rId6655" Type="http://schemas.openxmlformats.org/officeDocument/2006/relationships/hyperlink" Target="https://twitter.com/michaelpurvis64/status/1065202153675870208" TargetMode="External"/><Relationship Id="rId7706" Type="http://schemas.openxmlformats.org/officeDocument/2006/relationships/hyperlink" Target="https://twitter.com/cattaneo_r/status/1064886487135805440" TargetMode="External"/><Relationship Id="rId5671" Type="http://schemas.openxmlformats.org/officeDocument/2006/relationships/hyperlink" Target="http://pbs.twimg.com/profile_images/499266176912850944/zlEa5E5-_normal.jpeg" TargetMode="External"/><Relationship Id="rId6308" Type="http://schemas.openxmlformats.org/officeDocument/2006/relationships/hyperlink" Target="https://twitter.com/uzaypartisi/status/1065011115917221888" TargetMode="External"/><Relationship Id="rId6722" Type="http://schemas.openxmlformats.org/officeDocument/2006/relationships/hyperlink" Target="https://twitter.com/gerardopardotar/status/1065248106525143045" TargetMode="External"/><Relationship Id="rId9878" Type="http://schemas.openxmlformats.org/officeDocument/2006/relationships/hyperlink" Target="https://twitter.com/royal_consult/status/1068129474087129089" TargetMode="External"/><Relationship Id="rId1867" Type="http://schemas.openxmlformats.org/officeDocument/2006/relationships/hyperlink" Target="http://pbs.twimg.com/profile_images/1052257766017048577/2zNqNVCe_normal.jpg" TargetMode="External"/><Relationship Id="rId2918" Type="http://schemas.openxmlformats.org/officeDocument/2006/relationships/hyperlink" Target="http://pbs.twimg.com/profile_images/999849831022538752/p3M6z4hD_normal.jpg" TargetMode="External"/><Relationship Id="rId4273" Type="http://schemas.openxmlformats.org/officeDocument/2006/relationships/hyperlink" Target="http://pbs.twimg.com/profile_images/1708625808/Motor_City_Volt_normal.jpg" TargetMode="External"/><Relationship Id="rId5324" Type="http://schemas.openxmlformats.org/officeDocument/2006/relationships/hyperlink" Target="http://pbs.twimg.com/profile_images/857175048372850690/G9VlITzQ_normal.jpg" TargetMode="External"/><Relationship Id="rId8894" Type="http://schemas.openxmlformats.org/officeDocument/2006/relationships/hyperlink" Target="https://twitter.com/jgrobicki/status/1065197772696158208" TargetMode="External"/><Relationship Id="rId9945" Type="http://schemas.openxmlformats.org/officeDocument/2006/relationships/hyperlink" Target="https://twitter.com/unep_fi/status/1065982414206439424" TargetMode="External"/><Relationship Id="rId1934" Type="http://schemas.openxmlformats.org/officeDocument/2006/relationships/hyperlink" Target="http://pbs.twimg.com/profile_images/1013244482282668032/BO0D4lYb_normal.jpg" TargetMode="External"/><Relationship Id="rId4340" Type="http://schemas.openxmlformats.org/officeDocument/2006/relationships/hyperlink" Target="http://pbs.twimg.com/profile_images/853192397207072768/bRdmUOOp_normal.jpg" TargetMode="External"/><Relationship Id="rId7496" Type="http://schemas.openxmlformats.org/officeDocument/2006/relationships/hyperlink" Target="https://twitter.com/lucartgroup/status/1064839071393042432" TargetMode="External"/><Relationship Id="rId8547" Type="http://schemas.openxmlformats.org/officeDocument/2006/relationships/hyperlink" Target="https://twitter.com/adamsfrt11/status/1065090181722705921" TargetMode="External"/><Relationship Id="rId8961" Type="http://schemas.openxmlformats.org/officeDocument/2006/relationships/hyperlink" Target="https://twitter.com/hanslak/status/1065000936026906625" TargetMode="External"/><Relationship Id="rId10477" Type="http://schemas.openxmlformats.org/officeDocument/2006/relationships/hyperlink" Target="https://api.twitter.com/1.1/geo/id/c47efae2a73aef75.json" TargetMode="External"/><Relationship Id="rId6098" Type="http://schemas.openxmlformats.org/officeDocument/2006/relationships/hyperlink" Target="https://twitter.com/didierdelmer/status/1064997759902801920" TargetMode="External"/><Relationship Id="rId7149" Type="http://schemas.openxmlformats.org/officeDocument/2006/relationships/hyperlink" Target="https://twitter.com/gabrivallarino/status/1065386177711214592" TargetMode="External"/><Relationship Id="rId7563" Type="http://schemas.openxmlformats.org/officeDocument/2006/relationships/hyperlink" Target="https://twitter.com/finessmutoti/status/1065955430726344705" TargetMode="External"/><Relationship Id="rId8614" Type="http://schemas.openxmlformats.org/officeDocument/2006/relationships/hyperlink" Target="https://twitter.com/arikring/status/1065247879936319488" TargetMode="External"/><Relationship Id="rId6165" Type="http://schemas.openxmlformats.org/officeDocument/2006/relationships/hyperlink" Target="https://twitter.com/masstrainingspa/status/1064999495430283265" TargetMode="External"/><Relationship Id="rId7216" Type="http://schemas.openxmlformats.org/officeDocument/2006/relationships/hyperlink" Target="https://twitter.com/theastanatimes/status/1065464589805076480" TargetMode="External"/><Relationship Id="rId3759" Type="http://schemas.openxmlformats.org/officeDocument/2006/relationships/hyperlink" Target="http://pbs.twimg.com/profile_images/1018525196670722056/EyJoswzM_normal.jpg" TargetMode="External"/><Relationship Id="rId5181" Type="http://schemas.openxmlformats.org/officeDocument/2006/relationships/hyperlink" Target="http://pbs.twimg.com/profile_images/765069194299858948/OeOy2VjT_normal.jpg" TargetMode="External"/><Relationship Id="rId6232" Type="http://schemas.openxmlformats.org/officeDocument/2006/relationships/hyperlink" Target="https://twitter.com/andresvilarino/status/1065007001611235333" TargetMode="External"/><Relationship Id="rId7630" Type="http://schemas.openxmlformats.org/officeDocument/2006/relationships/hyperlink" Target="https://twitter.com/gggicolombia/status/1066015649212837888" TargetMode="External"/><Relationship Id="rId9388" Type="http://schemas.openxmlformats.org/officeDocument/2006/relationships/hyperlink" Target="https://twitter.com/eea_dubai/status/1067734017183756288" TargetMode="External"/><Relationship Id="rId2775" Type="http://schemas.openxmlformats.org/officeDocument/2006/relationships/hyperlink" Target="http://pbs.twimg.com/profile_images/450266609781706752/YWTZiK9g_normal.jpeg" TargetMode="External"/><Relationship Id="rId3826" Type="http://schemas.openxmlformats.org/officeDocument/2006/relationships/hyperlink" Target="http://pbs.twimg.com/profile_images/1062470020717047808/mJYgVZk4_normal.jpg" TargetMode="External"/><Relationship Id="rId747" Type="http://schemas.openxmlformats.org/officeDocument/2006/relationships/hyperlink" Target="https://pbs.twimg.com/media/DsdB_-BXQAMl68s.jpg" TargetMode="External"/><Relationship Id="rId1377" Type="http://schemas.openxmlformats.org/officeDocument/2006/relationships/hyperlink" Target="http://pbs.twimg.com/profile_images/1055942578061934594/1OCmu3NR_normal.jpg" TargetMode="External"/><Relationship Id="rId1791" Type="http://schemas.openxmlformats.org/officeDocument/2006/relationships/hyperlink" Target="http://pbs.twimg.com/profile_images/1058835226678489088/kCGrxDrq_normal.jpg" TargetMode="External"/><Relationship Id="rId2428" Type="http://schemas.openxmlformats.org/officeDocument/2006/relationships/hyperlink" Target="http://pbs.twimg.com/profile_images/378800000746515886/fe4d4892b267b0bf7e103c2d470af289_normal.jpeg" TargetMode="External"/><Relationship Id="rId2842" Type="http://schemas.openxmlformats.org/officeDocument/2006/relationships/hyperlink" Target="http://pbs.twimg.com/profile_images/831033306615521280/IgvE3pOf_normal.jpg" TargetMode="External"/><Relationship Id="rId5998" Type="http://schemas.openxmlformats.org/officeDocument/2006/relationships/hyperlink" Target="https://twitter.com/worldgreenfound/status/1064994996321947648" TargetMode="External"/><Relationship Id="rId9455" Type="http://schemas.openxmlformats.org/officeDocument/2006/relationships/hyperlink" Target="https://twitter.com/mountainino/status/1067796401759899649" TargetMode="External"/><Relationship Id="rId83" Type="http://schemas.openxmlformats.org/officeDocument/2006/relationships/hyperlink" Target="http://www.caribbeanbamboo.com/" TargetMode="External"/><Relationship Id="rId814" Type="http://schemas.openxmlformats.org/officeDocument/2006/relationships/hyperlink" Target="https://pbs.twimg.com/ext_tw_video_thumb/1064994060551839745/pu/img/z-d4LAi9-rF_EBiG.jpg" TargetMode="External"/><Relationship Id="rId1444" Type="http://schemas.openxmlformats.org/officeDocument/2006/relationships/hyperlink" Target="http://pbs.twimg.com/profile_images/1050713730701582336/1me3RC0I_normal.jpg" TargetMode="External"/><Relationship Id="rId8057" Type="http://schemas.openxmlformats.org/officeDocument/2006/relationships/hyperlink" Target="https://twitter.com/albertehstein/status/1067258109268115457" TargetMode="External"/><Relationship Id="rId8471" Type="http://schemas.openxmlformats.org/officeDocument/2006/relationships/hyperlink" Target="https://twitter.com/takeheight/status/1065090573252485120" TargetMode="External"/><Relationship Id="rId9108" Type="http://schemas.openxmlformats.org/officeDocument/2006/relationships/hyperlink" Target="https://twitter.com/jlazaro/status/1065150868285198336" TargetMode="External"/><Relationship Id="rId9522" Type="http://schemas.openxmlformats.org/officeDocument/2006/relationships/hyperlink" Target="https://twitter.com/ukelanortheast/status/1066680895392878592" TargetMode="External"/><Relationship Id="rId1511" Type="http://schemas.openxmlformats.org/officeDocument/2006/relationships/hyperlink" Target="http://pbs.twimg.com/profile_images/1015329397929177088/9OR3sIzf_normal.jpg" TargetMode="External"/><Relationship Id="rId4667" Type="http://schemas.openxmlformats.org/officeDocument/2006/relationships/hyperlink" Target="http://pbs.twimg.com/profile_images/943118448594481155/xKnYzE1H_normal.jpg" TargetMode="External"/><Relationship Id="rId5718" Type="http://schemas.openxmlformats.org/officeDocument/2006/relationships/hyperlink" Target="http://pbs.twimg.com/profile_images/499266176912850944/zlEa5E5-_normal.jpeg" TargetMode="External"/><Relationship Id="rId7073" Type="http://schemas.openxmlformats.org/officeDocument/2006/relationships/hyperlink" Target="https://twitter.com/beachyr0/status/1065314316130250753" TargetMode="External"/><Relationship Id="rId8124" Type="http://schemas.openxmlformats.org/officeDocument/2006/relationships/hyperlink" Target="https://twitter.com/canari868/status/1065201953481859074" TargetMode="External"/><Relationship Id="rId10054" Type="http://schemas.openxmlformats.org/officeDocument/2006/relationships/hyperlink" Target="https://twitter.com/ggkplatform/status/1066975952310333440" TargetMode="External"/><Relationship Id="rId3269" Type="http://schemas.openxmlformats.org/officeDocument/2006/relationships/hyperlink" Target="http://pbs.twimg.com/profile_images/996197401772806145/AAT83xmU_normal.jpg" TargetMode="External"/><Relationship Id="rId3683" Type="http://schemas.openxmlformats.org/officeDocument/2006/relationships/hyperlink" Target="http://pbs.twimg.com/profile_images/971389853156884480/wKqGfhrF_normal.jpg" TargetMode="External"/><Relationship Id="rId7140" Type="http://schemas.openxmlformats.org/officeDocument/2006/relationships/hyperlink" Target="https://twitter.com/susdefitalia/status/1063389656438448129" TargetMode="External"/><Relationship Id="rId2285" Type="http://schemas.openxmlformats.org/officeDocument/2006/relationships/hyperlink" Target="https://pbs.twimg.com/media/Dsglbi-X4AAvDNv.jpg" TargetMode="External"/><Relationship Id="rId3336" Type="http://schemas.openxmlformats.org/officeDocument/2006/relationships/hyperlink" Target="http://pbs.twimg.com/profile_images/996079446624006145/pwrNYiMd_normal.jpg" TargetMode="External"/><Relationship Id="rId4734" Type="http://schemas.openxmlformats.org/officeDocument/2006/relationships/hyperlink" Target="http://pbs.twimg.com/profile_images/1031608307977474048/q58QqT-W_normal.jpg" TargetMode="External"/><Relationship Id="rId10121" Type="http://schemas.openxmlformats.org/officeDocument/2006/relationships/hyperlink" Target="https://twitter.com/boostfellowship/status/1068099221621010432" TargetMode="External"/><Relationship Id="rId257" Type="http://schemas.openxmlformats.org/officeDocument/2006/relationships/hyperlink" Target="http://bit.ly/RuralRev23" TargetMode="External"/><Relationship Id="rId3750" Type="http://schemas.openxmlformats.org/officeDocument/2006/relationships/hyperlink" Target="http://pbs.twimg.com/profile_images/1018525196670722056/EyJoswzM_normal.jpg" TargetMode="External"/><Relationship Id="rId4801" Type="http://schemas.openxmlformats.org/officeDocument/2006/relationships/hyperlink" Target="http://pbs.twimg.com/profile_images/935949277444149249/qY2P9Ze__normal.jpg" TargetMode="External"/><Relationship Id="rId7957" Type="http://schemas.openxmlformats.org/officeDocument/2006/relationships/hyperlink" Target="https://twitter.com/acode_uganda/status/1065252933007228928" TargetMode="External"/><Relationship Id="rId671" Type="http://schemas.openxmlformats.org/officeDocument/2006/relationships/hyperlink" Target="https://pbs.twimg.com/media/DsbsKfpX4AAvVVO.jpg" TargetMode="External"/><Relationship Id="rId2352" Type="http://schemas.openxmlformats.org/officeDocument/2006/relationships/hyperlink" Target="http://pbs.twimg.com/profile_images/884650446513512448/-srkJ7sd_normal.jpg" TargetMode="External"/><Relationship Id="rId3403" Type="http://schemas.openxmlformats.org/officeDocument/2006/relationships/hyperlink" Target="http://pbs.twimg.com/profile_images/928635065978048517/poFWF_R0_normal.jpg" TargetMode="External"/><Relationship Id="rId6559" Type="http://schemas.openxmlformats.org/officeDocument/2006/relationships/hyperlink" Target="https://twitter.com/ahbusolife/status/1065201397946351617" TargetMode="External"/><Relationship Id="rId6973" Type="http://schemas.openxmlformats.org/officeDocument/2006/relationships/hyperlink" Target="https://twitter.com/jiwimc/status/1065288789319401473" TargetMode="External"/><Relationship Id="rId324" Type="http://schemas.openxmlformats.org/officeDocument/2006/relationships/hyperlink" Target="https://twitter.com/UNAUK/status/1067081847367262210" TargetMode="External"/><Relationship Id="rId2005" Type="http://schemas.openxmlformats.org/officeDocument/2006/relationships/hyperlink" Target="http://pbs.twimg.com/profile_images/985941941849415689/P8e1rsi-_normal.jpg" TargetMode="External"/><Relationship Id="rId5575" Type="http://schemas.openxmlformats.org/officeDocument/2006/relationships/hyperlink" Target="http://pbs.twimg.com/profile_images/656313453263638528/gyeXMOOe_normal.jpg" TargetMode="External"/><Relationship Id="rId6626" Type="http://schemas.openxmlformats.org/officeDocument/2006/relationships/hyperlink" Target="https://twitter.com/michaelpurvis64/status/1065202153675870208" TargetMode="External"/><Relationship Id="rId9032" Type="http://schemas.openxmlformats.org/officeDocument/2006/relationships/hyperlink" Target="https://twitter.com/paula_piccard/status/1064996954210557958" TargetMode="External"/><Relationship Id="rId1021" Type="http://schemas.openxmlformats.org/officeDocument/2006/relationships/hyperlink" Target="https://pbs.twimg.com/media/DrFuI8cXcAAY4iR.jpg" TargetMode="External"/><Relationship Id="rId4177" Type="http://schemas.openxmlformats.org/officeDocument/2006/relationships/hyperlink" Target="http://pbs.twimg.com/profile_images/954138186082672647/gHzAnqPU_normal.jpg" TargetMode="External"/><Relationship Id="rId4591" Type="http://schemas.openxmlformats.org/officeDocument/2006/relationships/hyperlink" Target="http://pbs.twimg.com/profile_images/983608576324390912/Rqh_vmQE_normal.jpg" TargetMode="External"/><Relationship Id="rId5228" Type="http://schemas.openxmlformats.org/officeDocument/2006/relationships/hyperlink" Target="http://pbs.twimg.com/profile_images/862018333184593921/d4mn1k7Y_normal.jpg" TargetMode="External"/><Relationship Id="rId5642" Type="http://schemas.openxmlformats.org/officeDocument/2006/relationships/hyperlink" Target="http://pbs.twimg.com/profile_images/1054697232186908679/NKX73y0Z_normal.jpg" TargetMode="External"/><Relationship Id="rId8798" Type="http://schemas.openxmlformats.org/officeDocument/2006/relationships/hyperlink" Target="https://twitter.com/seth_leitman/status/1065098964544958464" TargetMode="External"/><Relationship Id="rId9849" Type="http://schemas.openxmlformats.org/officeDocument/2006/relationships/hyperlink" Target="https://twitter.com/sibongi39477255/status/1064981075439599621" TargetMode="External"/><Relationship Id="rId3193" Type="http://schemas.openxmlformats.org/officeDocument/2006/relationships/hyperlink" Target="http://pbs.twimg.com/profile_images/884734269008097280/5ZnZ4qWd_normal.jpg" TargetMode="External"/><Relationship Id="rId4244" Type="http://schemas.openxmlformats.org/officeDocument/2006/relationships/hyperlink" Target="http://pbs.twimg.com/profile_images/1007344781050048512/tThzjCI__normal.jpg" TargetMode="External"/><Relationship Id="rId1838" Type="http://schemas.openxmlformats.org/officeDocument/2006/relationships/hyperlink" Target="http://pbs.twimg.com/profile_images/903293408793460736/DB7zNKut_normal.jpg" TargetMode="External"/><Relationship Id="rId3260" Type="http://schemas.openxmlformats.org/officeDocument/2006/relationships/hyperlink" Target="http://pbs.twimg.com/profile_images/1411524186/s-hearts-p_normal.jpg" TargetMode="External"/><Relationship Id="rId4311" Type="http://schemas.openxmlformats.org/officeDocument/2006/relationships/hyperlink" Target="http://pbs.twimg.com/profile_images/1007344781050048512/tThzjCI__normal.jpg" TargetMode="External"/><Relationship Id="rId7467" Type="http://schemas.openxmlformats.org/officeDocument/2006/relationships/hyperlink" Target="https://twitter.com/infocamere/status/1064801193564753921" TargetMode="External"/><Relationship Id="rId8865" Type="http://schemas.openxmlformats.org/officeDocument/2006/relationships/hyperlink" Target="https://twitter.com/jlazaro/status/1065150868285198336" TargetMode="External"/><Relationship Id="rId9916" Type="http://schemas.openxmlformats.org/officeDocument/2006/relationships/hyperlink" Target="https://twitter.com/chrisjyatesuk/status/1068168703601246208" TargetMode="External"/><Relationship Id="rId181" Type="http://schemas.openxmlformats.org/officeDocument/2006/relationships/hyperlink" Target="https://www.key4biz.it/irlanda-zero-emissioni-ok-del-senato-al-disinvestimento-dai-combustibili-fossili/236405/" TargetMode="External"/><Relationship Id="rId1905" Type="http://schemas.openxmlformats.org/officeDocument/2006/relationships/hyperlink" Target="http://pbs.twimg.com/profile_images/1013244482282668032/BO0D4lYb_normal.jpg" TargetMode="External"/><Relationship Id="rId6069" Type="http://schemas.openxmlformats.org/officeDocument/2006/relationships/hyperlink" Target="https://twitter.com/didierdelmer/status/1064997759902801920" TargetMode="External"/><Relationship Id="rId7881" Type="http://schemas.openxmlformats.org/officeDocument/2006/relationships/hyperlink" Target="https://twitter.com/njgreenbuilding/status/1067073252638556160" TargetMode="External"/><Relationship Id="rId8518" Type="http://schemas.openxmlformats.org/officeDocument/2006/relationships/hyperlink" Target="https://twitter.com/adamsfrt11/status/1065090181722705921" TargetMode="External"/><Relationship Id="rId8932" Type="http://schemas.openxmlformats.org/officeDocument/2006/relationships/hyperlink" Target="https://twitter.com/seth_leitman/status/1065098964544958464" TargetMode="External"/><Relationship Id="rId10448" Type="http://schemas.openxmlformats.org/officeDocument/2006/relationships/hyperlink" Target="https://twitter.com/marco_salogni/status/1068427464869900288" TargetMode="External"/><Relationship Id="rId5085" Type="http://schemas.openxmlformats.org/officeDocument/2006/relationships/hyperlink" Target="http://pbs.twimg.com/profile_images/823637236889559041/DflyrUxu_normal.jpg" TargetMode="External"/><Relationship Id="rId6483" Type="http://schemas.openxmlformats.org/officeDocument/2006/relationships/hyperlink" Target="https://twitter.com/valisannio/status/1065115248879955969" TargetMode="External"/><Relationship Id="rId7534" Type="http://schemas.openxmlformats.org/officeDocument/2006/relationships/hyperlink" Target="https://twitter.com/msuhubzw/status/1065906460280987648" TargetMode="External"/><Relationship Id="rId998" Type="http://schemas.openxmlformats.org/officeDocument/2006/relationships/hyperlink" Target="https://pbs.twimg.com/media/DtLkaXUWsAUkY7c.jpg" TargetMode="External"/><Relationship Id="rId2679" Type="http://schemas.openxmlformats.org/officeDocument/2006/relationships/hyperlink" Target="http://pbs.twimg.com/profile_images/442759716750368768/LXUAzFP4_normal.jpeg" TargetMode="External"/><Relationship Id="rId6136" Type="http://schemas.openxmlformats.org/officeDocument/2006/relationships/hyperlink" Target="https://twitter.com/thelegalfound_/status/1064998206860419072" TargetMode="External"/><Relationship Id="rId6550" Type="http://schemas.openxmlformats.org/officeDocument/2006/relationships/hyperlink" Target="https://twitter.com/openeyeseconomy/status/1065198019816144896" TargetMode="External"/><Relationship Id="rId7601" Type="http://schemas.openxmlformats.org/officeDocument/2006/relationships/hyperlink" Target="https://twitter.com/andreambassi/status/1065991740421808128" TargetMode="External"/><Relationship Id="rId1695" Type="http://schemas.openxmlformats.org/officeDocument/2006/relationships/hyperlink" Target="http://pbs.twimg.com/profile_images/1020083728184377344/NtdvxJnD_normal.jpg" TargetMode="External"/><Relationship Id="rId2746" Type="http://schemas.openxmlformats.org/officeDocument/2006/relationships/hyperlink" Target="https://pbs.twimg.com/media/DsoMT_DUUAA1ssv.jpg" TargetMode="External"/><Relationship Id="rId5152" Type="http://schemas.openxmlformats.org/officeDocument/2006/relationships/hyperlink" Target="http://pbs.twimg.com/profile_images/967744821124386816/Zlgr0nby_normal.jpg" TargetMode="External"/><Relationship Id="rId6203" Type="http://schemas.openxmlformats.org/officeDocument/2006/relationships/hyperlink" Target="https://twitter.com/masstrainingspa/status/1064999495430283265" TargetMode="External"/><Relationship Id="rId9359" Type="http://schemas.openxmlformats.org/officeDocument/2006/relationships/hyperlink" Target="https://twitter.com/nicole_np/status/1067548996288303105" TargetMode="External"/><Relationship Id="rId9773" Type="http://schemas.openxmlformats.org/officeDocument/2006/relationships/hyperlink" Target="https://twitter.com/uniliuc/status/1068108712127201280" TargetMode="External"/><Relationship Id="rId718" Type="http://schemas.openxmlformats.org/officeDocument/2006/relationships/hyperlink" Target="https://pbs.twimg.com/media/Ds8M3uOWsAA-xyH.jpg" TargetMode="External"/><Relationship Id="rId1348" Type="http://schemas.openxmlformats.org/officeDocument/2006/relationships/hyperlink" Target="http://pbs.twimg.com/profile_images/1055942578061934594/1OCmu3NR_normal.jpg" TargetMode="External"/><Relationship Id="rId1762" Type="http://schemas.openxmlformats.org/officeDocument/2006/relationships/hyperlink" Target="http://pbs.twimg.com/profile_images/941600479053836288/kCE7kB2K_normal.jpg" TargetMode="External"/><Relationship Id="rId8375" Type="http://schemas.openxmlformats.org/officeDocument/2006/relationships/hyperlink" Target="https://twitter.com/autrement_votre/status/1065140372081381376" TargetMode="External"/><Relationship Id="rId9426" Type="http://schemas.openxmlformats.org/officeDocument/2006/relationships/hyperlink" Target="https://twitter.com/bayuendah/status/1067767938747326464" TargetMode="External"/><Relationship Id="rId1415" Type="http://schemas.openxmlformats.org/officeDocument/2006/relationships/hyperlink" Target="http://pbs.twimg.com/profile_images/1050713730701582336/1me3RC0I_normal.jpg" TargetMode="External"/><Relationship Id="rId2813" Type="http://schemas.openxmlformats.org/officeDocument/2006/relationships/hyperlink" Target="http://pbs.twimg.com/profile_images/675724815890841600/pVEW9LeA_normal.jpg" TargetMode="External"/><Relationship Id="rId5969" Type="http://schemas.openxmlformats.org/officeDocument/2006/relationships/hyperlink" Target="https://twitter.com/worldgreenfound/status/1064994996321947648" TargetMode="External"/><Relationship Id="rId7391" Type="http://schemas.openxmlformats.org/officeDocument/2006/relationships/hyperlink" Target="https://twitter.com/brucehenderson2/status/1065656912178499585" TargetMode="External"/><Relationship Id="rId8028" Type="http://schemas.openxmlformats.org/officeDocument/2006/relationships/hyperlink" Target="https://twitter.com/kumikitamori/status/1067166871596740611" TargetMode="External"/><Relationship Id="rId8442" Type="http://schemas.openxmlformats.org/officeDocument/2006/relationships/hyperlink" Target="https://twitter.com/takeheight/status/1065090573252485120" TargetMode="External"/><Relationship Id="rId9840" Type="http://schemas.openxmlformats.org/officeDocument/2006/relationships/hyperlink" Target="https://twitter.com/garethhorsfield/status/1064935883235840000" TargetMode="External"/><Relationship Id="rId54" Type="http://schemas.openxmlformats.org/officeDocument/2006/relationships/hyperlink" Target="https://buff.ly/2xSWWO0" TargetMode="External"/><Relationship Id="rId4985" Type="http://schemas.openxmlformats.org/officeDocument/2006/relationships/hyperlink" Target="http://pbs.twimg.com/profile_images/708316423152648192/6EYqSLY9_normal.jpg" TargetMode="External"/><Relationship Id="rId7044" Type="http://schemas.openxmlformats.org/officeDocument/2006/relationships/hyperlink" Target="https://twitter.com/beachyr0/status/1065314316130250753" TargetMode="External"/><Relationship Id="rId10372" Type="http://schemas.openxmlformats.org/officeDocument/2006/relationships/hyperlink" Target="https://twitter.com/climateactionne/status/1067391768071675906" TargetMode="External"/><Relationship Id="rId2189" Type="http://schemas.openxmlformats.org/officeDocument/2006/relationships/hyperlink" Target="http://pbs.twimg.com/profile_images/823548309839089664/PURv3du5_normal.jpg" TargetMode="External"/><Relationship Id="rId3587" Type="http://schemas.openxmlformats.org/officeDocument/2006/relationships/hyperlink" Target="https://pbs.twimg.com/ext_tw_video_thumb/1064994060551839745/pu/img/z-d4LAi9-rF_EBiG.jpg" TargetMode="External"/><Relationship Id="rId4638" Type="http://schemas.openxmlformats.org/officeDocument/2006/relationships/hyperlink" Target="http://pbs.twimg.com/profile_images/2953250617/31cc5a6d8fb1dd4cc6d0f5a7f4d48a96_normal.jpeg" TargetMode="External"/><Relationship Id="rId6060" Type="http://schemas.openxmlformats.org/officeDocument/2006/relationships/hyperlink" Target="https://twitter.com/didierdelmer/status/1064997759902801920" TargetMode="External"/><Relationship Id="rId10025" Type="http://schemas.openxmlformats.org/officeDocument/2006/relationships/hyperlink" Target="https://twitter.com/ggkplatform/status/1067340787208335360" TargetMode="External"/><Relationship Id="rId3654" Type="http://schemas.openxmlformats.org/officeDocument/2006/relationships/hyperlink" Target="http://pbs.twimg.com/profile_images/971389853156884480/wKqGfhrF_normal.jpg" TargetMode="External"/><Relationship Id="rId4705" Type="http://schemas.openxmlformats.org/officeDocument/2006/relationships/hyperlink" Target="http://pbs.twimg.com/profile_images/1065918645266722816/-mwUKitG_normal.jpg" TargetMode="External"/><Relationship Id="rId7111" Type="http://schemas.openxmlformats.org/officeDocument/2006/relationships/hyperlink" Target="https://twitter.com/lithiumspot/status/1065345248682000385" TargetMode="External"/><Relationship Id="rId575" Type="http://schemas.openxmlformats.org/officeDocument/2006/relationships/hyperlink" Target="https://www.unenvironment.org/news-and-stories/press-release/oecd-un-environment-and-world-bank-call-radical-shift-financing-low" TargetMode="External"/><Relationship Id="rId2256" Type="http://schemas.openxmlformats.org/officeDocument/2006/relationships/hyperlink" Target="http://pbs.twimg.com/profile_images/987666378684620801/NfnjxnEp_normal.jpg" TargetMode="External"/><Relationship Id="rId2670" Type="http://schemas.openxmlformats.org/officeDocument/2006/relationships/hyperlink" Target="http://pbs.twimg.com/profile_images/442759716750368768/LXUAzFP4_normal.jpeg" TargetMode="External"/><Relationship Id="rId3307" Type="http://schemas.openxmlformats.org/officeDocument/2006/relationships/hyperlink" Target="http://pbs.twimg.com/profile_images/923605418768764928/fSVhFfD1_normal.jpg" TargetMode="External"/><Relationship Id="rId3721" Type="http://schemas.openxmlformats.org/officeDocument/2006/relationships/hyperlink" Target="http://pbs.twimg.com/profile_images/1018525196670722056/EyJoswzM_normal.jpg" TargetMode="External"/><Relationship Id="rId6877" Type="http://schemas.openxmlformats.org/officeDocument/2006/relationships/hyperlink" Target="https://twitter.com/sufiy/status/1065248727726768129" TargetMode="External"/><Relationship Id="rId7928" Type="http://schemas.openxmlformats.org/officeDocument/2006/relationships/hyperlink" Target="https://twitter.com/go_gaels/status/1067088303692963840" TargetMode="External"/><Relationship Id="rId9283" Type="http://schemas.openxmlformats.org/officeDocument/2006/relationships/hyperlink" Target="https://twitter.com/onditicalvin/status/1067706387126456321" TargetMode="External"/><Relationship Id="rId228" Type="http://schemas.openxmlformats.org/officeDocument/2006/relationships/hyperlink" Target="http://www.globalethicalbanking.com/financial-sector-role-green-economy-important/" TargetMode="External"/><Relationship Id="rId642" Type="http://schemas.openxmlformats.org/officeDocument/2006/relationships/hyperlink" Target="https://pbs.twimg.com/media/Dsm5X33W0AAeIYf.jpg" TargetMode="External"/><Relationship Id="rId1272" Type="http://schemas.openxmlformats.org/officeDocument/2006/relationships/hyperlink" Target="http://pbs.twimg.com/profile_images/879261217625387008/GDZ4kEQf_normal.jpg" TargetMode="External"/><Relationship Id="rId2323" Type="http://schemas.openxmlformats.org/officeDocument/2006/relationships/hyperlink" Target="http://pbs.twimg.com/profile_images/884650446513512448/-srkJ7sd_normal.jpg" TargetMode="External"/><Relationship Id="rId5479" Type="http://schemas.openxmlformats.org/officeDocument/2006/relationships/hyperlink" Target="http://pbs.twimg.com/profile_images/651116791633080320/PeMpLsFc_normal.jpg" TargetMode="External"/><Relationship Id="rId5893" Type="http://schemas.openxmlformats.org/officeDocument/2006/relationships/hyperlink" Target="https://twitter.com/agiancatarino11/status/1064662392603361281" TargetMode="External"/><Relationship Id="rId9350" Type="http://schemas.openxmlformats.org/officeDocument/2006/relationships/hyperlink" Target="https://twitter.com/oketeswaka/status/1067725185116196866" TargetMode="External"/><Relationship Id="rId4495" Type="http://schemas.openxmlformats.org/officeDocument/2006/relationships/hyperlink" Target="http://pbs.twimg.com/profile_images/990530172888723456/4qsk2Qx8_normal.jpg" TargetMode="External"/><Relationship Id="rId5546" Type="http://schemas.openxmlformats.org/officeDocument/2006/relationships/hyperlink" Target="http://pbs.twimg.com/profile_images/808597682549850112/geXmQXm__normal.jpg" TargetMode="External"/><Relationship Id="rId6944" Type="http://schemas.openxmlformats.org/officeDocument/2006/relationships/hyperlink" Target="https://twitter.com/jiwimc/status/1065288789319401473" TargetMode="External"/><Relationship Id="rId9003" Type="http://schemas.openxmlformats.org/officeDocument/2006/relationships/hyperlink" Target="https://twitter.com/arikring/status/1065247879936319488" TargetMode="External"/><Relationship Id="rId3097" Type="http://schemas.openxmlformats.org/officeDocument/2006/relationships/hyperlink" Target="http://pbs.twimg.com/profile_images/1061932825291771904/oan6dzlH_normal.jpg" TargetMode="External"/><Relationship Id="rId4148" Type="http://schemas.openxmlformats.org/officeDocument/2006/relationships/hyperlink" Target="http://pbs.twimg.com/profile_images/945865206135128064/VIrbfsiX_normal.jpg" TargetMode="External"/><Relationship Id="rId5960" Type="http://schemas.openxmlformats.org/officeDocument/2006/relationships/hyperlink" Target="https://twitter.com/worldgreenfound/status/1064994996321947648" TargetMode="External"/><Relationship Id="rId3164" Type="http://schemas.openxmlformats.org/officeDocument/2006/relationships/hyperlink" Target="https://pbs.twimg.com/media/Ds8Bd9KWkAUfmJI.jpg" TargetMode="External"/><Relationship Id="rId4562" Type="http://schemas.openxmlformats.org/officeDocument/2006/relationships/hyperlink" Target="http://pbs.twimg.com/profile_images/461391898263826432/hocy4dYd_normal.jpeg" TargetMode="External"/><Relationship Id="rId5613" Type="http://schemas.openxmlformats.org/officeDocument/2006/relationships/hyperlink" Target="http://pbs.twimg.com/profile_images/1037300834038697984/YNgRrWJl_normal.jpg" TargetMode="External"/><Relationship Id="rId8769" Type="http://schemas.openxmlformats.org/officeDocument/2006/relationships/hyperlink" Target="https://twitter.com/adamrogers2030/status/1065260637855645696" TargetMode="External"/><Relationship Id="rId1809" Type="http://schemas.openxmlformats.org/officeDocument/2006/relationships/hyperlink" Target="http://pbs.twimg.com/profile_images/1058835226678489088/kCGrxDrq_normal.jpg" TargetMode="External"/><Relationship Id="rId4215" Type="http://schemas.openxmlformats.org/officeDocument/2006/relationships/hyperlink" Target="http://pbs.twimg.com/profile_images/945865206135128064/VIrbfsiX_normal.jpg" TargetMode="External"/><Relationship Id="rId7785" Type="http://schemas.openxmlformats.org/officeDocument/2006/relationships/hyperlink" Target="https://twitter.com/johon_gutierrez/status/1066990834028081152" TargetMode="External"/><Relationship Id="rId8836" Type="http://schemas.openxmlformats.org/officeDocument/2006/relationships/hyperlink" Target="https://twitter.com/tradomglobal/status/1065661509848743943" TargetMode="External"/><Relationship Id="rId2180" Type="http://schemas.openxmlformats.org/officeDocument/2006/relationships/hyperlink" Target="http://pbs.twimg.com/profile_images/823548309839089664/PURv3du5_normal.jpg" TargetMode="External"/><Relationship Id="rId3231" Type="http://schemas.openxmlformats.org/officeDocument/2006/relationships/hyperlink" Target="http://pbs.twimg.com/profile_images/931888316458393601/y3fnru8A_normal.jpg" TargetMode="External"/><Relationship Id="rId6387" Type="http://schemas.openxmlformats.org/officeDocument/2006/relationships/hyperlink" Target="https://twitter.com/greenstorm2030/status/1065103768851746816" TargetMode="External"/><Relationship Id="rId7438" Type="http://schemas.openxmlformats.org/officeDocument/2006/relationships/hyperlink" Target="https://twitter.com/32alvarogarcia/status/1065660045487091712" TargetMode="External"/><Relationship Id="rId7852" Type="http://schemas.openxmlformats.org/officeDocument/2006/relationships/hyperlink" Target="https://twitter.com/thabitsenior/status/1067063644951842817" TargetMode="External"/><Relationship Id="rId8903" Type="http://schemas.openxmlformats.org/officeDocument/2006/relationships/hyperlink" Target="https://twitter.com/jgrobicki/status/1065197772696158208" TargetMode="External"/><Relationship Id="rId10419" Type="http://schemas.openxmlformats.org/officeDocument/2006/relationships/hyperlink" Target="https://twitter.com/mancunianbirder/status/1065903089671172096" TargetMode="External"/><Relationship Id="rId152" Type="http://schemas.openxmlformats.org/officeDocument/2006/relationships/hyperlink" Target="https://buff.ly/2xSWWO0" TargetMode="External"/><Relationship Id="rId2997" Type="http://schemas.openxmlformats.org/officeDocument/2006/relationships/hyperlink" Target="http://pbs.twimg.com/profile_images/1032207469479686144/Pv-vgFeP_normal.jpg" TargetMode="External"/><Relationship Id="rId6454" Type="http://schemas.openxmlformats.org/officeDocument/2006/relationships/hyperlink" Target="https://twitter.com/pflab/status/1065105182244159488" TargetMode="External"/><Relationship Id="rId7505" Type="http://schemas.openxmlformats.org/officeDocument/2006/relationships/hyperlink" Target="https://twitter.com/tiriciclo/status/1064840120514297856" TargetMode="External"/><Relationship Id="rId969" Type="http://schemas.openxmlformats.org/officeDocument/2006/relationships/hyperlink" Target="https://pbs.twimg.com/media/DsrNwmlXoAA1qde.jpg" TargetMode="External"/><Relationship Id="rId1599" Type="http://schemas.openxmlformats.org/officeDocument/2006/relationships/hyperlink" Target="http://pbs.twimg.com/profile_images/1061354201358442498/yIgEhPXI_normal.jpg" TargetMode="External"/><Relationship Id="rId5056" Type="http://schemas.openxmlformats.org/officeDocument/2006/relationships/hyperlink" Target="https://pbs.twimg.com/media/DtHPcFAXQAA71lb.jpg" TargetMode="External"/><Relationship Id="rId5470" Type="http://schemas.openxmlformats.org/officeDocument/2006/relationships/hyperlink" Target="https://pbs.twimg.com/media/DsnkEnSXcAMn1x1.jpg" TargetMode="External"/><Relationship Id="rId6107" Type="http://schemas.openxmlformats.org/officeDocument/2006/relationships/hyperlink" Target="https://twitter.com/didierdelmer/status/1064997759902801920" TargetMode="External"/><Relationship Id="rId6521" Type="http://schemas.openxmlformats.org/officeDocument/2006/relationships/hyperlink" Target="https://twitter.com/davidlavigno/status/1065186954180841472" TargetMode="External"/><Relationship Id="rId9677" Type="http://schemas.openxmlformats.org/officeDocument/2006/relationships/hyperlink" Target="https://twitter.com/9cnewsuae/status/1067911207678603265" TargetMode="External"/><Relationship Id="rId4072" Type="http://schemas.openxmlformats.org/officeDocument/2006/relationships/hyperlink" Target="http://pbs.twimg.com/profile_images/755005570348879872/X5E1F0EN_normal.jpg" TargetMode="External"/><Relationship Id="rId5123" Type="http://schemas.openxmlformats.org/officeDocument/2006/relationships/hyperlink" Target="http://pbs.twimg.com/profile_images/1059006243795337216/8M6MQhkc_normal.jpg" TargetMode="External"/><Relationship Id="rId8279" Type="http://schemas.openxmlformats.org/officeDocument/2006/relationships/hyperlink" Target="https://twitter.com/mcalannmarx/status/1067625591711703040" TargetMode="External"/><Relationship Id="rId1666" Type="http://schemas.openxmlformats.org/officeDocument/2006/relationships/hyperlink" Target="http://pbs.twimg.com/profile_images/1020083728184377344/NtdvxJnD_normal.jpg" TargetMode="External"/><Relationship Id="rId2717" Type="http://schemas.openxmlformats.org/officeDocument/2006/relationships/hyperlink" Target="http://pbs.twimg.com/profile_images/910851469217292289/K8u9JLXy_normal.jpg" TargetMode="External"/><Relationship Id="rId7295" Type="http://schemas.openxmlformats.org/officeDocument/2006/relationships/hyperlink" Target="https://twitter.com/hararehub/status/1065545332149420032" TargetMode="External"/><Relationship Id="rId8693" Type="http://schemas.openxmlformats.org/officeDocument/2006/relationships/hyperlink" Target="https://twitter.com/luribea68/status/1064996560344440842" TargetMode="External"/><Relationship Id="rId9744" Type="http://schemas.openxmlformats.org/officeDocument/2006/relationships/hyperlink" Target="https://twitter.com/claudiomkd/status/1065310611326812160" TargetMode="External"/><Relationship Id="rId1319" Type="http://schemas.openxmlformats.org/officeDocument/2006/relationships/hyperlink" Target="http://pbs.twimg.com/profile_images/453485567682936832/JGWv2bBE_normal.png" TargetMode="External"/><Relationship Id="rId1733" Type="http://schemas.openxmlformats.org/officeDocument/2006/relationships/hyperlink" Target="http://pbs.twimg.com/profile_images/633991237964533760/75uEz3QT_normal.jpg" TargetMode="External"/><Relationship Id="rId4889" Type="http://schemas.openxmlformats.org/officeDocument/2006/relationships/hyperlink" Target="http://pbs.twimg.com/profile_images/1053149371397799937/QyYq9G3H_normal.jpg" TargetMode="External"/><Relationship Id="rId8346" Type="http://schemas.openxmlformats.org/officeDocument/2006/relationships/hyperlink" Target="https://twitter.com/autrement_votre/status/1064994759058571264" TargetMode="External"/><Relationship Id="rId8760" Type="http://schemas.openxmlformats.org/officeDocument/2006/relationships/hyperlink" Target="https://twitter.com/amazingchevvolt/status/1064996058982273024" TargetMode="External"/><Relationship Id="rId9811" Type="http://schemas.openxmlformats.org/officeDocument/2006/relationships/hyperlink" Target="https://twitter.com/okothkenneth/status/1067699615523381248" TargetMode="External"/><Relationship Id="rId10276" Type="http://schemas.openxmlformats.org/officeDocument/2006/relationships/hyperlink" Target="https://twitter.com/mohamad57653928/status/1068304149584826368" TargetMode="External"/><Relationship Id="rId25" Type="http://schemas.openxmlformats.org/officeDocument/2006/relationships/hyperlink" Target="http://www.mi-lorenteggio.com/2018/11/21/eusalpgreen-economy-al-centro-della-presidenza-italiana-coordinata-da-regione-lombardia/71528/" TargetMode="External"/><Relationship Id="rId1800" Type="http://schemas.openxmlformats.org/officeDocument/2006/relationships/hyperlink" Target="http://pbs.twimg.com/profile_images/1058835226678489088/kCGrxDrq_normal.jpg" TargetMode="External"/><Relationship Id="rId4956" Type="http://schemas.openxmlformats.org/officeDocument/2006/relationships/hyperlink" Target="http://pbs.twimg.com/profile_images/1066358489562443779/5FafmL8T_normal.jpg" TargetMode="External"/><Relationship Id="rId7362" Type="http://schemas.openxmlformats.org/officeDocument/2006/relationships/hyperlink" Target="https://twitter.com/brucehenderson2/status/1065656912178499585" TargetMode="External"/><Relationship Id="rId8413" Type="http://schemas.openxmlformats.org/officeDocument/2006/relationships/hyperlink" Target="https://twitter.com/adamsfrt11/status/1065090181722705921" TargetMode="External"/><Relationship Id="rId10343" Type="http://schemas.openxmlformats.org/officeDocument/2006/relationships/hyperlink" Target="https://twitter.com/rangachakamanga/status/1068396156567384065" TargetMode="External"/><Relationship Id="rId3558" Type="http://schemas.openxmlformats.org/officeDocument/2006/relationships/hyperlink" Target="http://pbs.twimg.com/profile_images/1026389993030385664/CfH-U2a8_normal.jpg" TargetMode="External"/><Relationship Id="rId3972" Type="http://schemas.openxmlformats.org/officeDocument/2006/relationships/hyperlink" Target="http://pbs.twimg.com/profile_images/1434016259/mascaras20teatro1_normal.jpg" TargetMode="External"/><Relationship Id="rId4609" Type="http://schemas.openxmlformats.org/officeDocument/2006/relationships/hyperlink" Target="http://pbs.twimg.com/profile_images/1014070297966923776/C7BbqLfJ_normal.jpg" TargetMode="External"/><Relationship Id="rId7015" Type="http://schemas.openxmlformats.org/officeDocument/2006/relationships/hyperlink" Target="https://twitter.com/brigitajurisic/status/1065307898706894851" TargetMode="External"/><Relationship Id="rId479" Type="http://schemas.openxmlformats.org/officeDocument/2006/relationships/hyperlink" Target="https://www.greeneconomycoalition.org/news-analysis/coping-with-the-law-uganda-environment-laws-development-livelihoods" TargetMode="External"/><Relationship Id="rId893" Type="http://schemas.openxmlformats.org/officeDocument/2006/relationships/hyperlink" Target="https://pbs.twimg.com/media/DtLghuqWkAAQE7-.jpg" TargetMode="External"/><Relationship Id="rId2574" Type="http://schemas.openxmlformats.org/officeDocument/2006/relationships/hyperlink" Target="http://pbs.twimg.com/profile_images/2873249971/591970eba99062dde8d3ce5414146806_normal.png" TargetMode="External"/><Relationship Id="rId3625" Type="http://schemas.openxmlformats.org/officeDocument/2006/relationships/hyperlink" Target="https://pbs.twimg.com/ext_tw_video_thumb/1064994060551839745/pu/img/z-d4LAi9-rF_EBiG.jpg" TargetMode="External"/><Relationship Id="rId6031" Type="http://schemas.openxmlformats.org/officeDocument/2006/relationships/hyperlink" Target="https://twitter.com/worldproject_fd/status/1064996799742504960" TargetMode="External"/><Relationship Id="rId9187" Type="http://schemas.openxmlformats.org/officeDocument/2006/relationships/hyperlink" Target="https://twitter.com/amazingchevvolt/status/1066647183896776704" TargetMode="External"/><Relationship Id="rId10410" Type="http://schemas.openxmlformats.org/officeDocument/2006/relationships/hyperlink" Target="https://twitter.com/mancunianspring/status/1067710957458214917" TargetMode="External"/><Relationship Id="rId546" Type="http://schemas.openxmlformats.org/officeDocument/2006/relationships/hyperlink" Target="https://twitter.com/ThePhotowagon/status/1066742118708846592" TargetMode="External"/><Relationship Id="rId1176" Type="http://schemas.openxmlformats.org/officeDocument/2006/relationships/hyperlink" Target="http://pbs.twimg.com/profile_images/968255984559906816/qljDdqpI_normal.jpg" TargetMode="External"/><Relationship Id="rId2227" Type="http://schemas.openxmlformats.org/officeDocument/2006/relationships/hyperlink" Target="http://pbs.twimg.com/profile_images/987666378684620801/NfnjxnEp_normal.jpg" TargetMode="External"/><Relationship Id="rId9254" Type="http://schemas.openxmlformats.org/officeDocument/2006/relationships/hyperlink" Target="https://twitter.com/gevvc/status/1067706026215002112" TargetMode="External"/><Relationship Id="rId960" Type="http://schemas.openxmlformats.org/officeDocument/2006/relationships/hyperlink" Target="https://pbs.twimg.com/ext_tw_video_thumb/1063824537916198912/pu/img/OqNOd8E7uCPZaZVs.jpg" TargetMode="External"/><Relationship Id="rId1243" Type="http://schemas.openxmlformats.org/officeDocument/2006/relationships/hyperlink" Target="http://pbs.twimg.com/profile_images/879261217625387008/GDZ4kEQf_normal.jpg" TargetMode="External"/><Relationship Id="rId1590" Type="http://schemas.openxmlformats.org/officeDocument/2006/relationships/hyperlink" Target="http://pbs.twimg.com/profile_images/1061354201358442498/yIgEhPXI_normal.jpg" TargetMode="External"/><Relationship Id="rId2641" Type="http://schemas.openxmlformats.org/officeDocument/2006/relationships/hyperlink" Target="https://pbs.twimg.com/media/Dsn0bj3XQAAbXjc.jpg" TargetMode="External"/><Relationship Id="rId4399" Type="http://schemas.openxmlformats.org/officeDocument/2006/relationships/hyperlink" Target="http://pbs.twimg.com/profile_images/1708625808/Motor_City_Volt_normal.jpg" TargetMode="External"/><Relationship Id="rId5797" Type="http://schemas.openxmlformats.org/officeDocument/2006/relationships/hyperlink" Target="https://twitter.com/giuliog/status/1064863220245168128" TargetMode="External"/><Relationship Id="rId6848" Type="http://schemas.openxmlformats.org/officeDocument/2006/relationships/hyperlink" Target="https://twitter.com/sufiy/status/1065248727726768129" TargetMode="External"/><Relationship Id="rId8270" Type="http://schemas.openxmlformats.org/officeDocument/2006/relationships/hyperlink" Target="https://twitter.com/queenskitty/status/1067556582823739392" TargetMode="External"/><Relationship Id="rId613" Type="http://schemas.openxmlformats.org/officeDocument/2006/relationships/hyperlink" Target="https://pbs.twimg.com/media/DrEQrkTX4AEavG6.jpg" TargetMode="External"/><Relationship Id="rId5864" Type="http://schemas.openxmlformats.org/officeDocument/2006/relationships/hyperlink" Target="https://twitter.com/webmarketingwmm/status/1064896053890228225" TargetMode="External"/><Relationship Id="rId6915" Type="http://schemas.openxmlformats.org/officeDocument/2006/relationships/hyperlink" Target="https://twitter.com/socialchoices/status/1065250745237291008" TargetMode="External"/><Relationship Id="rId9321" Type="http://schemas.openxmlformats.org/officeDocument/2006/relationships/hyperlink" Target="https://twitter.com/kanykeyo1/status/1067008738492641280" TargetMode="External"/><Relationship Id="rId1310" Type="http://schemas.openxmlformats.org/officeDocument/2006/relationships/hyperlink" Target="http://pbs.twimg.com/profile_images/453485567682936832/JGWv2bBE_normal.png" TargetMode="External"/><Relationship Id="rId4466" Type="http://schemas.openxmlformats.org/officeDocument/2006/relationships/hyperlink" Target="http://pbs.twimg.com/profile_images/1708625808/Motor_City_Volt_normal.jpg" TargetMode="External"/><Relationship Id="rId4880" Type="http://schemas.openxmlformats.org/officeDocument/2006/relationships/hyperlink" Target="http://pbs.twimg.com/profile_images/1053149371397799937/QyYq9G3H_normal.jpg" TargetMode="External"/><Relationship Id="rId5517" Type="http://schemas.openxmlformats.org/officeDocument/2006/relationships/hyperlink" Target="http://pbs.twimg.com/profile_images/1021723100436725760/AW0nEEH8_normal.jpg" TargetMode="External"/><Relationship Id="rId5931" Type="http://schemas.openxmlformats.org/officeDocument/2006/relationships/hyperlink" Target="https://twitter.com/giovannaditroia/status/1064922123746123779" TargetMode="External"/><Relationship Id="rId3068" Type="http://schemas.openxmlformats.org/officeDocument/2006/relationships/hyperlink" Target="http://pbs.twimg.com/profile_images/786903534348427264/BFWXytO__normal.jpg" TargetMode="External"/><Relationship Id="rId3482" Type="http://schemas.openxmlformats.org/officeDocument/2006/relationships/hyperlink" Target="http://pbs.twimg.com/profile_images/990136475441287168/701D5cOw_normal.jpg" TargetMode="External"/><Relationship Id="rId4119" Type="http://schemas.openxmlformats.org/officeDocument/2006/relationships/hyperlink" Target="http://pbs.twimg.com/profile_images/954803787969060866/BTtHOKHV_normal.jpg" TargetMode="External"/><Relationship Id="rId4533" Type="http://schemas.openxmlformats.org/officeDocument/2006/relationships/hyperlink" Target="http://pbs.twimg.com/profile_images/669462758761590784/L1vupkSp_normal.jpg" TargetMode="External"/><Relationship Id="rId7689" Type="http://schemas.openxmlformats.org/officeDocument/2006/relationships/hyperlink" Target="https://twitter.com/rateitgreen/status/1066354508501053440" TargetMode="External"/><Relationship Id="rId2084" Type="http://schemas.openxmlformats.org/officeDocument/2006/relationships/hyperlink" Target="http://pbs.twimg.com/profile_images/1026810662964654081/k_fZ3hL1_normal.jpg" TargetMode="External"/><Relationship Id="rId3135" Type="http://schemas.openxmlformats.org/officeDocument/2006/relationships/hyperlink" Target="http://pbs.twimg.com/profile_images/2837018921/393794c6a5546d840b7895d4860bde31_normal.jpeg" TargetMode="External"/><Relationship Id="rId4600" Type="http://schemas.openxmlformats.org/officeDocument/2006/relationships/hyperlink" Target="http://pbs.twimg.com/profile_images/1014070297966923776/C7BbqLfJ_normal.jpg" TargetMode="External"/><Relationship Id="rId7756" Type="http://schemas.openxmlformats.org/officeDocument/2006/relationships/hyperlink" Target="https://twitter.com/ham_gretsky/status/1066773548163837954" TargetMode="External"/><Relationship Id="rId470" Type="http://schemas.openxmlformats.org/officeDocument/2006/relationships/hyperlink" Target="https://bit.ly/2DKI49P" TargetMode="External"/><Relationship Id="rId2151" Type="http://schemas.openxmlformats.org/officeDocument/2006/relationships/hyperlink" Target="http://pbs.twimg.com/profile_images/292857657/GreenGrowth_normal.jpg" TargetMode="External"/><Relationship Id="rId3202" Type="http://schemas.openxmlformats.org/officeDocument/2006/relationships/hyperlink" Target="http://pbs.twimg.com/profile_images/859375144460062720/DCWnBUcj_normal.jpg" TargetMode="External"/><Relationship Id="rId6358" Type="http://schemas.openxmlformats.org/officeDocument/2006/relationships/hyperlink" Target="https://twitter.com/postnormalera/status/1065097922394632193" TargetMode="External"/><Relationship Id="rId7409" Type="http://schemas.openxmlformats.org/officeDocument/2006/relationships/hyperlink" Target="https://twitter.com/pageuruguay/status/1065582024755421184" TargetMode="External"/><Relationship Id="rId8807" Type="http://schemas.openxmlformats.org/officeDocument/2006/relationships/hyperlink" Target="https://twitter.com/paula_piccard/status/1064996954210557958" TargetMode="External"/><Relationship Id="rId123" Type="http://schemas.openxmlformats.org/officeDocument/2006/relationships/hyperlink" Target="https://twitter.com/StefanoBoeri/status/1066690768436371458" TargetMode="External"/><Relationship Id="rId5374" Type="http://schemas.openxmlformats.org/officeDocument/2006/relationships/hyperlink" Target="https://pbs.twimg.com/media/DtBHcFCU4AkP3-g.jpg" TargetMode="External"/><Relationship Id="rId6772" Type="http://schemas.openxmlformats.org/officeDocument/2006/relationships/hyperlink" Target="https://twitter.com/kathleenbrenne1/status/1065248334846164992" TargetMode="External"/><Relationship Id="rId7823" Type="http://schemas.openxmlformats.org/officeDocument/2006/relationships/hyperlink" Target="https://twitter.com/diderbob/status/1067017236093829120" TargetMode="External"/><Relationship Id="rId2968" Type="http://schemas.openxmlformats.org/officeDocument/2006/relationships/hyperlink" Target="https://pbs.twimg.com/media/DsnhhBXX4AMXMjk.jpg" TargetMode="External"/><Relationship Id="rId5027" Type="http://schemas.openxmlformats.org/officeDocument/2006/relationships/hyperlink" Target="http://pbs.twimg.com/profile_images/634276570178420736/w3pt_4Th_normal.png" TargetMode="External"/><Relationship Id="rId6425" Type="http://schemas.openxmlformats.org/officeDocument/2006/relationships/hyperlink" Target="https://twitter.com/greenstorm2030/status/1065103768851746816" TargetMode="External"/><Relationship Id="rId9995" Type="http://schemas.openxmlformats.org/officeDocument/2006/relationships/hyperlink" Target="https://twitter.com/efd_initiative/status/1066830477703725059" TargetMode="External"/><Relationship Id="rId1984" Type="http://schemas.openxmlformats.org/officeDocument/2006/relationships/hyperlink" Target="http://pbs.twimg.com/profile_images/985941941849415689/P8e1rsi-_normal.jpg" TargetMode="External"/><Relationship Id="rId4390" Type="http://schemas.openxmlformats.org/officeDocument/2006/relationships/hyperlink" Target="http://pbs.twimg.com/profile_images/755005570348879872/X5E1F0EN_normal.jpg" TargetMode="External"/><Relationship Id="rId5441" Type="http://schemas.openxmlformats.org/officeDocument/2006/relationships/hyperlink" Target="https://pbs.twimg.com/media/DsYHqX1XgAAEqpv.jpg" TargetMode="External"/><Relationship Id="rId8597" Type="http://schemas.openxmlformats.org/officeDocument/2006/relationships/hyperlink" Target="https://twitter.com/hulotteam/status/1064995520576462848" TargetMode="External"/><Relationship Id="rId9648" Type="http://schemas.openxmlformats.org/officeDocument/2006/relationships/hyperlink" Target="https://twitter.com/fyldefuture/status/1067862971383275520" TargetMode="External"/><Relationship Id="rId1637" Type="http://schemas.openxmlformats.org/officeDocument/2006/relationships/hyperlink" Target="http://pbs.twimg.com/profile_images/634286061691121664/Y6ltNhbk_normal.png" TargetMode="External"/><Relationship Id="rId4043" Type="http://schemas.openxmlformats.org/officeDocument/2006/relationships/hyperlink" Target="http://pbs.twimg.com/profile_images/954803787969060866/BTtHOKHV_normal.jpg" TargetMode="External"/><Relationship Id="rId7199" Type="http://schemas.openxmlformats.org/officeDocument/2006/relationships/hyperlink" Target="https://twitter.com/namasterthere/status/1065440867513761792" TargetMode="External"/><Relationship Id="rId8664" Type="http://schemas.openxmlformats.org/officeDocument/2006/relationships/hyperlink" Target="https://twitter.com/luribea68/status/1064996560344440842" TargetMode="External"/><Relationship Id="rId9715" Type="http://schemas.openxmlformats.org/officeDocument/2006/relationships/hyperlink" Target="https://twitter.com/nicholasyplebel/status/1067970660079566849" TargetMode="External"/><Relationship Id="rId1704" Type="http://schemas.openxmlformats.org/officeDocument/2006/relationships/hyperlink" Target="http://pbs.twimg.com/profile_images/1020083728184377344/NtdvxJnD_normal.jpg" TargetMode="External"/><Relationship Id="rId4110" Type="http://schemas.openxmlformats.org/officeDocument/2006/relationships/hyperlink" Target="http://pbs.twimg.com/profile_images/954803787969060866/BTtHOKHV_normal.jpg" TargetMode="External"/><Relationship Id="rId7266" Type="http://schemas.openxmlformats.org/officeDocument/2006/relationships/hyperlink" Target="https://twitter.com/enactus_msu_zim/status/1065542198396100609" TargetMode="External"/><Relationship Id="rId7680" Type="http://schemas.openxmlformats.org/officeDocument/2006/relationships/hyperlink" Target="https://twitter.com/daelemanneliese/status/1066354082359795712" TargetMode="External"/><Relationship Id="rId8317" Type="http://schemas.openxmlformats.org/officeDocument/2006/relationships/hyperlink" Target="https://twitter.com/autrement_votre/status/1064994759058571264" TargetMode="External"/><Relationship Id="rId8731" Type="http://schemas.openxmlformats.org/officeDocument/2006/relationships/hyperlink" Target="https://twitter.com/hanslak/status/1065000936026906625" TargetMode="External"/><Relationship Id="rId10247" Type="http://schemas.openxmlformats.org/officeDocument/2006/relationships/hyperlink" Target="https://twitter.com/yamatho2/status/1067308293226414080" TargetMode="External"/><Relationship Id="rId6282" Type="http://schemas.openxmlformats.org/officeDocument/2006/relationships/hyperlink" Target="https://twitter.com/uzaypartisi/status/1065011115917221888" TargetMode="External"/><Relationship Id="rId7333" Type="http://schemas.openxmlformats.org/officeDocument/2006/relationships/hyperlink" Target="https://twitter.com/africege/status/1065600989636509701" TargetMode="External"/><Relationship Id="rId797" Type="http://schemas.openxmlformats.org/officeDocument/2006/relationships/hyperlink" Target="https://pbs.twimg.com/ext_tw_video_thumb/1064994060551839745/pu/img/z-d4LAi9-rF_EBiG.jpg" TargetMode="External"/><Relationship Id="rId2478" Type="http://schemas.openxmlformats.org/officeDocument/2006/relationships/hyperlink" Target="http://pbs.twimg.com/profile_images/982037329949876224/3aVk_68W_normal.jpg" TargetMode="External"/><Relationship Id="rId3876" Type="http://schemas.openxmlformats.org/officeDocument/2006/relationships/hyperlink" Target="http://pbs.twimg.com/profile_images/1035811142084513794/cLbwXS82_normal.jpg" TargetMode="External"/><Relationship Id="rId4927" Type="http://schemas.openxmlformats.org/officeDocument/2006/relationships/hyperlink" Target="http://pbs.twimg.com/profile_images/905425260178235393/sArSgBb4_normal.jpg" TargetMode="External"/><Relationship Id="rId10314" Type="http://schemas.openxmlformats.org/officeDocument/2006/relationships/hyperlink" Target="https://twitter.com/ilonewdelhi/status/1068380877657333760" TargetMode="External"/><Relationship Id="rId2892" Type="http://schemas.openxmlformats.org/officeDocument/2006/relationships/hyperlink" Target="http://pbs.twimg.com/profile_images/881976621057671168/brpu1eaJ_normal.jpg" TargetMode="External"/><Relationship Id="rId3529" Type="http://schemas.openxmlformats.org/officeDocument/2006/relationships/hyperlink" Target="http://pbs.twimg.com/profile_images/947809064322519041/O1U83kjl_normal.jpg" TargetMode="External"/><Relationship Id="rId3943" Type="http://schemas.openxmlformats.org/officeDocument/2006/relationships/hyperlink" Target="http://pbs.twimg.com/profile_images/984739807950790656/L3Q8PnBD_normal.jpg" TargetMode="External"/><Relationship Id="rId6002" Type="http://schemas.openxmlformats.org/officeDocument/2006/relationships/hyperlink" Target="https://twitter.com/worldgreenfound/status/1064994996321947648" TargetMode="External"/><Relationship Id="rId7400" Type="http://schemas.openxmlformats.org/officeDocument/2006/relationships/hyperlink" Target="https://twitter.com/brucehenderson2/status/1065656912178499585" TargetMode="External"/><Relationship Id="rId9158" Type="http://schemas.openxmlformats.org/officeDocument/2006/relationships/hyperlink" Target="https://twitter.com/amazingchevvolt/status/1066647183896776704" TargetMode="External"/><Relationship Id="rId864" Type="http://schemas.openxmlformats.org/officeDocument/2006/relationships/hyperlink" Target="https://pbs.twimg.com/media/Ds_XOV_UcAAFYR0.jpg" TargetMode="External"/><Relationship Id="rId1494" Type="http://schemas.openxmlformats.org/officeDocument/2006/relationships/hyperlink" Target="http://pbs.twimg.com/profile_images/951904939449769985/8nctcqUY_normal.jpg" TargetMode="External"/><Relationship Id="rId2545" Type="http://schemas.openxmlformats.org/officeDocument/2006/relationships/hyperlink" Target="http://pbs.twimg.com/profile_images/996662367051272192/Jhhd-Tm8_normal.jpg" TargetMode="External"/><Relationship Id="rId9572" Type="http://schemas.openxmlformats.org/officeDocument/2006/relationships/hyperlink" Target="https://twitter.com/climateactionne/status/1065292254724702210" TargetMode="External"/><Relationship Id="rId517" Type="http://schemas.openxmlformats.org/officeDocument/2006/relationships/hyperlink" Target="http://www.greenenterprize.co.zw/" TargetMode="External"/><Relationship Id="rId931" Type="http://schemas.openxmlformats.org/officeDocument/2006/relationships/hyperlink" Target="https://pbs.twimg.com/media/Ds8IZGtWsAIpHaa.jpg" TargetMode="External"/><Relationship Id="rId1147" Type="http://schemas.openxmlformats.org/officeDocument/2006/relationships/hyperlink" Target="http://pbs.twimg.com/profile_images/948539912323813377/R7DkpR5v_normal.jpg" TargetMode="External"/><Relationship Id="rId1561" Type="http://schemas.openxmlformats.org/officeDocument/2006/relationships/hyperlink" Target="http://pbs.twimg.com/profile_images/1061354201358442498/yIgEhPXI_normal.jpg" TargetMode="External"/><Relationship Id="rId2612" Type="http://schemas.openxmlformats.org/officeDocument/2006/relationships/hyperlink" Target="http://pbs.twimg.com/profile_images/906796854029025281/tMkigO76_normal.jpg" TargetMode="External"/><Relationship Id="rId5768" Type="http://schemas.openxmlformats.org/officeDocument/2006/relationships/hyperlink" Target="https://twitter.com/gabferrieri/status/1064832939777765376" TargetMode="External"/><Relationship Id="rId6819" Type="http://schemas.openxmlformats.org/officeDocument/2006/relationships/hyperlink" Target="https://twitter.com/clearfife/status/1065248412675780609" TargetMode="External"/><Relationship Id="rId8174" Type="http://schemas.openxmlformats.org/officeDocument/2006/relationships/hyperlink" Target="https://twitter.com/visitorcity/status/1067435893802188805" TargetMode="External"/><Relationship Id="rId9225" Type="http://schemas.openxmlformats.org/officeDocument/2006/relationships/hyperlink" Target="https://twitter.com/lisamariecricht/status/1067159067406163968" TargetMode="External"/><Relationship Id="rId1214" Type="http://schemas.openxmlformats.org/officeDocument/2006/relationships/hyperlink" Target="http://pbs.twimg.com/profile_images/2399453869/ud8jt17eik3vyx3vhh3z_normal.jpeg" TargetMode="External"/><Relationship Id="rId4784" Type="http://schemas.openxmlformats.org/officeDocument/2006/relationships/hyperlink" Target="https://pbs.twimg.com/media/DtBHcFCU4AkP3-g.jpg" TargetMode="External"/><Relationship Id="rId5835" Type="http://schemas.openxmlformats.org/officeDocument/2006/relationships/hyperlink" Target="https://twitter.com/flashandrea/status/1064895671306723331" TargetMode="External"/><Relationship Id="rId7190" Type="http://schemas.openxmlformats.org/officeDocument/2006/relationships/hyperlink" Target="https://twitter.com/namasterthere/status/1065440867513761792" TargetMode="External"/><Relationship Id="rId8241" Type="http://schemas.openxmlformats.org/officeDocument/2006/relationships/hyperlink" Target="https://twitter.com/veelagunaunesco/status/1067419557445492741" TargetMode="External"/><Relationship Id="rId10171" Type="http://schemas.openxmlformats.org/officeDocument/2006/relationships/hyperlink" Target="https://twitter.com/bamutingwende/status/1064807725723541505" TargetMode="External"/><Relationship Id="rId3386" Type="http://schemas.openxmlformats.org/officeDocument/2006/relationships/hyperlink" Target="http://pbs.twimg.com/profile_images/811364543305629696/tQaQcDzA_normal.jpg" TargetMode="External"/><Relationship Id="rId4437" Type="http://schemas.openxmlformats.org/officeDocument/2006/relationships/hyperlink" Target="http://pbs.twimg.com/profile_images/1708625808/Motor_City_Volt_normal.jpg" TargetMode="External"/><Relationship Id="rId3039" Type="http://schemas.openxmlformats.org/officeDocument/2006/relationships/hyperlink" Target="http://pbs.twimg.com/profile_images/872444743241703425/L6pqn7Eq_normal.jpg" TargetMode="External"/><Relationship Id="rId3453" Type="http://schemas.openxmlformats.org/officeDocument/2006/relationships/hyperlink" Target="http://pbs.twimg.com/profile_images/1008451004113866752/DKUHk0mL_normal.jpg" TargetMode="External"/><Relationship Id="rId4851" Type="http://schemas.openxmlformats.org/officeDocument/2006/relationships/hyperlink" Target="http://pbs.twimg.com/profile_images/848928500606263296/SBiSfqiv_normal.jpg" TargetMode="External"/><Relationship Id="rId5902" Type="http://schemas.openxmlformats.org/officeDocument/2006/relationships/hyperlink" Target="https://twitter.com/lowcostadvice13/status/1064917804493737985" TargetMode="External"/><Relationship Id="rId374" Type="http://schemas.openxmlformats.org/officeDocument/2006/relationships/hyperlink" Target="https://www.cbc.ca/news/politics/notley-alberta-rail-cars-move-oil-trudeau-1.4923976" TargetMode="External"/><Relationship Id="rId2055" Type="http://schemas.openxmlformats.org/officeDocument/2006/relationships/hyperlink" Target="http://pbs.twimg.com/profile_images/973624743143206912/iMCF80pA_normal.jpg" TargetMode="External"/><Relationship Id="rId3106" Type="http://schemas.openxmlformats.org/officeDocument/2006/relationships/hyperlink" Target="http://pbs.twimg.com/profile_images/2927730799/21d346768c3bd3ebd2acf1886de72529_normal.jpeg" TargetMode="External"/><Relationship Id="rId4504" Type="http://schemas.openxmlformats.org/officeDocument/2006/relationships/hyperlink" Target="http://pbs.twimg.com/profile_images/1020189128489619456/zXO6NGkB_normal.jpg" TargetMode="External"/><Relationship Id="rId9082" Type="http://schemas.openxmlformats.org/officeDocument/2006/relationships/hyperlink" Target="https://twitter.com/amazingchevvolt/status/1066647183896776704" TargetMode="External"/><Relationship Id="rId3520" Type="http://schemas.openxmlformats.org/officeDocument/2006/relationships/hyperlink" Target="https://pbs.twimg.com/media/DtBt2AOXQAA6fEL.jpg" TargetMode="External"/><Relationship Id="rId6676" Type="http://schemas.openxmlformats.org/officeDocument/2006/relationships/hyperlink" Target="https://twitter.com/gerardopardotar/status/1065248106525143045" TargetMode="External"/><Relationship Id="rId7727" Type="http://schemas.openxmlformats.org/officeDocument/2006/relationships/hyperlink" Target="https://twitter.com/blueguguska/status/1066458754055471104" TargetMode="External"/><Relationship Id="rId441" Type="http://schemas.openxmlformats.org/officeDocument/2006/relationships/hyperlink" Target="https://buff.ly/2xSWWO0" TargetMode="External"/><Relationship Id="rId1071" Type="http://schemas.openxmlformats.org/officeDocument/2006/relationships/hyperlink" Target="http://pbs.twimg.com/profile_images/1225681954/image_normal.jpg" TargetMode="External"/><Relationship Id="rId2122" Type="http://schemas.openxmlformats.org/officeDocument/2006/relationships/hyperlink" Target="http://pbs.twimg.com/profile_images/292857657/GreenGrowth_normal.jpg" TargetMode="External"/><Relationship Id="rId5278" Type="http://schemas.openxmlformats.org/officeDocument/2006/relationships/hyperlink" Target="http://pbs.twimg.com/profile_images/862018333184593921/d4mn1k7Y_normal.jpg" TargetMode="External"/><Relationship Id="rId5692" Type="http://schemas.openxmlformats.org/officeDocument/2006/relationships/hyperlink" Target="http://pbs.twimg.com/profile_images/499266176912850944/zlEa5E5-_normal.jpeg" TargetMode="External"/><Relationship Id="rId6329" Type="http://schemas.openxmlformats.org/officeDocument/2006/relationships/hyperlink" Target="https://twitter.com/postnormalera/status/1065097922394632193" TargetMode="External"/><Relationship Id="rId6743" Type="http://schemas.openxmlformats.org/officeDocument/2006/relationships/hyperlink" Target="https://twitter.com/kathleenbrenne1/status/1065248334846164992" TargetMode="External"/><Relationship Id="rId9899" Type="http://schemas.openxmlformats.org/officeDocument/2006/relationships/hyperlink" Target="https://twitter.com/royal_consult/status/1068129474087129089" TargetMode="External"/><Relationship Id="rId1888" Type="http://schemas.openxmlformats.org/officeDocument/2006/relationships/hyperlink" Target="http://pbs.twimg.com/profile_images/1052257766017048577/2zNqNVCe_normal.jpg" TargetMode="External"/><Relationship Id="rId2939" Type="http://schemas.openxmlformats.org/officeDocument/2006/relationships/hyperlink" Target="http://pbs.twimg.com/profile_images/460395062615371777/TyHGa6Rp_normal.jpeg" TargetMode="External"/><Relationship Id="rId4294" Type="http://schemas.openxmlformats.org/officeDocument/2006/relationships/hyperlink" Target="http://pbs.twimg.com/profile_images/755005570348879872/X5E1F0EN_normal.jpg" TargetMode="External"/><Relationship Id="rId5345" Type="http://schemas.openxmlformats.org/officeDocument/2006/relationships/hyperlink" Target="http://pbs.twimg.com/profile_images/599214175697686528/4Wgx-eAO_normal.png" TargetMode="External"/><Relationship Id="rId6810" Type="http://schemas.openxmlformats.org/officeDocument/2006/relationships/hyperlink" Target="https://twitter.com/clearfife/status/1065248412675780609" TargetMode="External"/><Relationship Id="rId9966" Type="http://schemas.openxmlformats.org/officeDocument/2006/relationships/hyperlink" Target="https://twitter.com/natcapcoalition/status/1066976043674800128" TargetMode="External"/><Relationship Id="rId4361" Type="http://schemas.openxmlformats.org/officeDocument/2006/relationships/hyperlink" Target="http://pbs.twimg.com/profile_images/1032805991300005888/diXc-jKU_normal.jpg" TargetMode="External"/><Relationship Id="rId5412" Type="http://schemas.openxmlformats.org/officeDocument/2006/relationships/hyperlink" Target="http://pbs.twimg.com/profile_images/1051875169197858816/P35SvAaz_normal.jpg" TargetMode="External"/><Relationship Id="rId8568" Type="http://schemas.openxmlformats.org/officeDocument/2006/relationships/hyperlink" Target="https://twitter.com/hulotteam/status/1064995520576462848" TargetMode="External"/><Relationship Id="rId9619" Type="http://schemas.openxmlformats.org/officeDocument/2006/relationships/hyperlink" Target="https://twitter.com/anna_lisamills/status/1067390005830696960" TargetMode="External"/><Relationship Id="rId1955" Type="http://schemas.openxmlformats.org/officeDocument/2006/relationships/hyperlink" Target="http://pbs.twimg.com/profile_images/992396702572310528/Yuxg5hh4_normal.jpg" TargetMode="External"/><Relationship Id="rId4014" Type="http://schemas.openxmlformats.org/officeDocument/2006/relationships/hyperlink" Target="http://pbs.twimg.com/profile_images/1007344781050048512/tThzjCI__normal.jpg" TargetMode="External"/><Relationship Id="rId7584" Type="http://schemas.openxmlformats.org/officeDocument/2006/relationships/hyperlink" Target="https://twitter.com/consorziobiogas/status/1065989998199992322" TargetMode="External"/><Relationship Id="rId8982" Type="http://schemas.openxmlformats.org/officeDocument/2006/relationships/hyperlink" Target="https://twitter.com/amazingchevvolt/status/1066647183896776704" TargetMode="External"/><Relationship Id="rId10498" Type="http://schemas.openxmlformats.org/officeDocument/2006/relationships/printerSettings" Target="../printerSettings/printerSettings1.bin"/><Relationship Id="rId1608" Type="http://schemas.openxmlformats.org/officeDocument/2006/relationships/hyperlink" Target="http://pbs.twimg.com/profile_images/634286061691121664/Y6ltNhbk_normal.png" TargetMode="External"/><Relationship Id="rId3030" Type="http://schemas.openxmlformats.org/officeDocument/2006/relationships/hyperlink" Target="http://pbs.twimg.com/profile_images/1022614257836412928/zU5_Xyud_normal.jpg" TargetMode="External"/><Relationship Id="rId6186" Type="http://schemas.openxmlformats.org/officeDocument/2006/relationships/hyperlink" Target="https://twitter.com/masstrainingspa/status/1064999495430283265" TargetMode="External"/><Relationship Id="rId7237" Type="http://schemas.openxmlformats.org/officeDocument/2006/relationships/hyperlink" Target="https://twitter.com/stephenson_mohl/status/1065496821525635073" TargetMode="External"/><Relationship Id="rId8635" Type="http://schemas.openxmlformats.org/officeDocument/2006/relationships/hyperlink" Target="https://twitter.com/itsmypresident/status/1064995924336873478" TargetMode="External"/><Relationship Id="rId7651" Type="http://schemas.openxmlformats.org/officeDocument/2006/relationships/hyperlink" Target="https://twitter.com/inasmohamedh/status/1066142433484902400" TargetMode="External"/><Relationship Id="rId8702" Type="http://schemas.openxmlformats.org/officeDocument/2006/relationships/hyperlink" Target="https://twitter.com/luribea68/status/1064996560344440842" TargetMode="External"/><Relationship Id="rId10218" Type="http://schemas.openxmlformats.org/officeDocument/2006/relationships/hyperlink" Target="https://twitter.com/ggkplatform/status/1067006137466347520" TargetMode="External"/><Relationship Id="rId2796" Type="http://schemas.openxmlformats.org/officeDocument/2006/relationships/hyperlink" Target="http://pbs.twimg.com/profile_images/1042715953971306496/i05RoV27_normal.jpg" TargetMode="External"/><Relationship Id="rId3847" Type="http://schemas.openxmlformats.org/officeDocument/2006/relationships/hyperlink" Target="http://pbs.twimg.com/profile_images/1035811142084513794/cLbwXS82_normal.jpg" TargetMode="External"/><Relationship Id="rId6253" Type="http://schemas.openxmlformats.org/officeDocument/2006/relationships/hyperlink" Target="https://twitter.com/andresvilarino/status/1065007001611235333" TargetMode="External"/><Relationship Id="rId7304" Type="http://schemas.openxmlformats.org/officeDocument/2006/relationships/hyperlink" Target="https://twitter.com/avcesar/status/1065576600870113282" TargetMode="External"/><Relationship Id="rId768" Type="http://schemas.openxmlformats.org/officeDocument/2006/relationships/hyperlink" Target="https://pbs.twimg.com/ext_tw_video_thumb/1064994060551839745/pu/img/z-d4LAi9-rF_EBiG.jpg" TargetMode="External"/><Relationship Id="rId1398" Type="http://schemas.openxmlformats.org/officeDocument/2006/relationships/hyperlink" Target="http://pbs.twimg.com/profile_images/1050713730701582336/1me3RC0I_normal.jpg" TargetMode="External"/><Relationship Id="rId2449" Type="http://schemas.openxmlformats.org/officeDocument/2006/relationships/hyperlink" Target="http://pbs.twimg.com/profile_images/982037329949876224/3aVk_68W_normal.jpg" TargetMode="External"/><Relationship Id="rId2863" Type="http://schemas.openxmlformats.org/officeDocument/2006/relationships/hyperlink" Target="http://pbs.twimg.com/profile_images/788997177142108160/upj0H2hB_normal.jpg" TargetMode="External"/><Relationship Id="rId3914" Type="http://schemas.openxmlformats.org/officeDocument/2006/relationships/hyperlink" Target="http://pbs.twimg.com/profile_images/984739807950790656/L3Q8PnBD_normal.jpg" TargetMode="External"/><Relationship Id="rId6320" Type="http://schemas.openxmlformats.org/officeDocument/2006/relationships/hyperlink" Target="https://twitter.com/andreadoremus/status/1065038936936988672" TargetMode="External"/><Relationship Id="rId9476" Type="http://schemas.openxmlformats.org/officeDocument/2006/relationships/hyperlink" Target="https://twitter.com/maurizioi/status/1065550556947783680" TargetMode="External"/><Relationship Id="rId9890" Type="http://schemas.openxmlformats.org/officeDocument/2006/relationships/hyperlink" Target="https://twitter.com/royal_consult/status/1065064344000581632" TargetMode="External"/><Relationship Id="rId835" Type="http://schemas.openxmlformats.org/officeDocument/2006/relationships/hyperlink" Target="https://pbs.twimg.com/media/DshQFGlWkAAqrwy.jpg" TargetMode="External"/><Relationship Id="rId1465" Type="http://schemas.openxmlformats.org/officeDocument/2006/relationships/hyperlink" Target="http://pbs.twimg.com/profile_images/951904939449769985/8nctcqUY_normal.jpg" TargetMode="External"/><Relationship Id="rId2516" Type="http://schemas.openxmlformats.org/officeDocument/2006/relationships/hyperlink" Target="http://pbs.twimg.com/profile_images/1043216173364641794/X7_sy76r_normal.jpg" TargetMode="External"/><Relationship Id="rId8078" Type="http://schemas.openxmlformats.org/officeDocument/2006/relationships/hyperlink" Target="https://twitter.com/ivanzenattitude/status/1067317998480969729" TargetMode="External"/><Relationship Id="rId8492" Type="http://schemas.openxmlformats.org/officeDocument/2006/relationships/hyperlink" Target="https://twitter.com/adamsfrt11/status/1065090181722705921" TargetMode="External"/><Relationship Id="rId9129" Type="http://schemas.openxmlformats.org/officeDocument/2006/relationships/hyperlink" Target="https://twitter.com/adamrogers2030/status/1065260637855645696" TargetMode="External"/><Relationship Id="rId9543" Type="http://schemas.openxmlformats.org/officeDocument/2006/relationships/hyperlink" Target="https://twitter.com/sharonenv1/status/1065313789124493312" TargetMode="External"/><Relationship Id="rId1118" Type="http://schemas.openxmlformats.org/officeDocument/2006/relationships/hyperlink" Target="http://pbs.twimg.com/profile_images/953913443794464769/pt8vPXgc_normal.jpg" TargetMode="External"/><Relationship Id="rId1532" Type="http://schemas.openxmlformats.org/officeDocument/2006/relationships/hyperlink" Target="http://pbs.twimg.com/profile_images/1015329397929177088/9OR3sIzf_normal.jpg" TargetMode="External"/><Relationship Id="rId2930" Type="http://schemas.openxmlformats.org/officeDocument/2006/relationships/hyperlink" Target="https://pbs.twimg.com/media/DssUr9zWkAA9EHu.jpg" TargetMode="External"/><Relationship Id="rId4688" Type="http://schemas.openxmlformats.org/officeDocument/2006/relationships/hyperlink" Target="http://pbs.twimg.com/profile_images/907272023331794944/R0SuBPNa_normal.jpg" TargetMode="External"/><Relationship Id="rId7094" Type="http://schemas.openxmlformats.org/officeDocument/2006/relationships/hyperlink" Target="https://twitter.com/lithiumspot/status/1065345248682000385" TargetMode="External"/><Relationship Id="rId8145" Type="http://schemas.openxmlformats.org/officeDocument/2006/relationships/hyperlink" Target="https://twitter.com/emma_kollatou/status/1067412467846995968" TargetMode="External"/><Relationship Id="rId10075" Type="http://schemas.openxmlformats.org/officeDocument/2006/relationships/hyperlink" Target="https://twitter.com/mscgreeneconomy/status/1067102720845377536" TargetMode="External"/><Relationship Id="rId902" Type="http://schemas.openxmlformats.org/officeDocument/2006/relationships/hyperlink" Target="https://pbs.twimg.com/media/Ds61emrXQAE8RZo.jpg" TargetMode="External"/><Relationship Id="rId5739" Type="http://schemas.openxmlformats.org/officeDocument/2006/relationships/hyperlink" Target="https://pbs.twimg.com/media/Ds5XfuEVAAAddsO.jpg" TargetMode="External"/><Relationship Id="rId7161" Type="http://schemas.openxmlformats.org/officeDocument/2006/relationships/hyperlink" Target="https://twitter.com/77giugiu77/status/1065386205242687488" TargetMode="External"/><Relationship Id="rId8212" Type="http://schemas.openxmlformats.org/officeDocument/2006/relationships/hyperlink" Target="https://twitter.com/dyehouseinfo/status/1067455145573785600" TargetMode="External"/><Relationship Id="rId9610" Type="http://schemas.openxmlformats.org/officeDocument/2006/relationships/hyperlink" Target="https://twitter.com/sharonenv1/status/1067658930988421122" TargetMode="External"/><Relationship Id="rId4755" Type="http://schemas.openxmlformats.org/officeDocument/2006/relationships/hyperlink" Target="http://pbs.twimg.com/profile_images/981779974741987328/CgEGoL65_normal.jpg" TargetMode="External"/><Relationship Id="rId5806" Type="http://schemas.openxmlformats.org/officeDocument/2006/relationships/hyperlink" Target="https://twitter.com/alessandrop19_/status/1064872169736454145" TargetMode="External"/><Relationship Id="rId10142" Type="http://schemas.openxmlformats.org/officeDocument/2006/relationships/hyperlink" Target="https://twitter.com/wcozimbabwe/status/1065922726827880448" TargetMode="External"/><Relationship Id="rId278" Type="http://schemas.openxmlformats.org/officeDocument/2006/relationships/hyperlink" Target="http://bit.ly/29gRFEa" TargetMode="External"/><Relationship Id="rId3357" Type="http://schemas.openxmlformats.org/officeDocument/2006/relationships/hyperlink" Target="http://pbs.twimg.com/profile_images/606800247138811904/2WdbfSlM_normal.jpg" TargetMode="External"/><Relationship Id="rId3771" Type="http://schemas.openxmlformats.org/officeDocument/2006/relationships/hyperlink" Target="http://pbs.twimg.com/profile_images/1035811142084513794/cLbwXS82_normal.jpg" TargetMode="External"/><Relationship Id="rId4408" Type="http://schemas.openxmlformats.org/officeDocument/2006/relationships/hyperlink" Target="http://pbs.twimg.com/profile_images/834685535591469056/KNKDJrcW_normal.jpg" TargetMode="External"/><Relationship Id="rId4822" Type="http://schemas.openxmlformats.org/officeDocument/2006/relationships/hyperlink" Target="http://pbs.twimg.com/profile_images/848928500606263296/SBiSfqiv_normal.jpg" TargetMode="External"/><Relationship Id="rId7978" Type="http://schemas.openxmlformats.org/officeDocument/2006/relationships/hyperlink" Target="https://twitter.com/sdesertboots/status/1067124204557004802" TargetMode="External"/><Relationship Id="rId692" Type="http://schemas.openxmlformats.org/officeDocument/2006/relationships/hyperlink" Target="https://pbs.twimg.com/media/DsxzxifW0AUm_Q9.jpg" TargetMode="External"/><Relationship Id="rId2373" Type="http://schemas.openxmlformats.org/officeDocument/2006/relationships/hyperlink" Target="http://pbs.twimg.com/profile_images/976832774110883842/Av8YW5cV_normal.jpg" TargetMode="External"/><Relationship Id="rId3424" Type="http://schemas.openxmlformats.org/officeDocument/2006/relationships/hyperlink" Target="http://pbs.twimg.com/profile_images/1027485798906646529/vKyBsm-c_normal.jpg" TargetMode="External"/><Relationship Id="rId6994" Type="http://schemas.openxmlformats.org/officeDocument/2006/relationships/hyperlink" Target="https://twitter.com/yabadabayolo/status/1065293620662554624" TargetMode="External"/><Relationship Id="rId345" Type="http://schemas.openxmlformats.org/officeDocument/2006/relationships/hyperlink" Target="https://twitter.com/ClimateActionNE/status/1065292254724702210" TargetMode="External"/><Relationship Id="rId2026" Type="http://schemas.openxmlformats.org/officeDocument/2006/relationships/hyperlink" Target="http://pbs.twimg.com/profile_images/973624743143206912/iMCF80pA_normal.jpg" TargetMode="External"/><Relationship Id="rId2440" Type="http://schemas.openxmlformats.org/officeDocument/2006/relationships/hyperlink" Target="http://pbs.twimg.com/profile_images/859425700239073280/wVVkEFDm_normal.jpg" TargetMode="External"/><Relationship Id="rId5596" Type="http://schemas.openxmlformats.org/officeDocument/2006/relationships/hyperlink" Target="https://pbs.twimg.com/media/DtOboRbX4AAfor1.jpg" TargetMode="External"/><Relationship Id="rId6647" Type="http://schemas.openxmlformats.org/officeDocument/2006/relationships/hyperlink" Target="https://twitter.com/michaelpurvis64/status/1065202153675870208" TargetMode="External"/><Relationship Id="rId9053" Type="http://schemas.openxmlformats.org/officeDocument/2006/relationships/hyperlink" Target="https://twitter.com/hanslak/status/1065000936026906625" TargetMode="External"/><Relationship Id="rId412" Type="http://schemas.openxmlformats.org/officeDocument/2006/relationships/hyperlink" Target="https://bit.ly/2BEtGwJ" TargetMode="External"/><Relationship Id="rId1042" Type="http://schemas.openxmlformats.org/officeDocument/2006/relationships/hyperlink" Target="http://pbs.twimg.com/profile_images/2259975589/Strega_e_gatto_che_strimpella_il_violino_nel_Sabba__antica_stampa__part__1__normal.jpg" TargetMode="External"/><Relationship Id="rId4198" Type="http://schemas.openxmlformats.org/officeDocument/2006/relationships/hyperlink" Target="http://pbs.twimg.com/profile_images/853192397207072768/bRdmUOOp_normal.jpg" TargetMode="External"/><Relationship Id="rId5249" Type="http://schemas.openxmlformats.org/officeDocument/2006/relationships/hyperlink" Target="http://pbs.twimg.com/profile_images/431377315168149504/5F8KXrvs_normal.png" TargetMode="External"/><Relationship Id="rId5663" Type="http://schemas.openxmlformats.org/officeDocument/2006/relationships/hyperlink" Target="http://pbs.twimg.com/profile_images/915632859121115138/3y7oXT4K_normal.jpg" TargetMode="External"/><Relationship Id="rId9120" Type="http://schemas.openxmlformats.org/officeDocument/2006/relationships/hyperlink" Target="https://twitter.com/amazingchevvolt/status/1066647183896776704" TargetMode="External"/><Relationship Id="rId4265" Type="http://schemas.openxmlformats.org/officeDocument/2006/relationships/hyperlink" Target="http://pbs.twimg.com/profile_images/1708625808/Motor_City_Volt_normal.jpg" TargetMode="External"/><Relationship Id="rId5316" Type="http://schemas.openxmlformats.org/officeDocument/2006/relationships/hyperlink" Target="https://pbs.twimg.com/media/Dsr5vImXgAAP4Mt.jpg" TargetMode="External"/><Relationship Id="rId6714" Type="http://schemas.openxmlformats.org/officeDocument/2006/relationships/hyperlink" Target="https://twitter.com/gerardopardotar/status/1065248106525143045" TargetMode="External"/><Relationship Id="rId1859" Type="http://schemas.openxmlformats.org/officeDocument/2006/relationships/hyperlink" Target="http://pbs.twimg.com/profile_images/1052257766017048577/2zNqNVCe_normal.jpg" TargetMode="External"/><Relationship Id="rId5730" Type="http://schemas.openxmlformats.org/officeDocument/2006/relationships/hyperlink" Target="http://pbs.twimg.com/profile_images/736282931640078336/MxR_sVoj_normal.jpg" TargetMode="External"/><Relationship Id="rId8886" Type="http://schemas.openxmlformats.org/officeDocument/2006/relationships/hyperlink" Target="https://twitter.com/jgrobicki/status/1065197772696158208" TargetMode="External"/><Relationship Id="rId9937" Type="http://schemas.openxmlformats.org/officeDocument/2006/relationships/hyperlink" Target="https://twitter.com/uncclearn/status/1067005470022516743" TargetMode="External"/><Relationship Id="rId1926" Type="http://schemas.openxmlformats.org/officeDocument/2006/relationships/hyperlink" Target="http://pbs.twimg.com/profile_images/1013244482282668032/BO0D4lYb_normal.jpg" TargetMode="External"/><Relationship Id="rId3281" Type="http://schemas.openxmlformats.org/officeDocument/2006/relationships/hyperlink" Target="http://pbs.twimg.com/profile_images/1062118818237960192/KkxffsPN_normal.jpg" TargetMode="External"/><Relationship Id="rId4332" Type="http://schemas.openxmlformats.org/officeDocument/2006/relationships/hyperlink" Target="http://pbs.twimg.com/profile_images/834685535591469056/KNKDJrcW_normal.jpg" TargetMode="External"/><Relationship Id="rId7488" Type="http://schemas.openxmlformats.org/officeDocument/2006/relationships/hyperlink" Target="https://twitter.com/mclemente_xiv/status/1065707377926782978" TargetMode="External"/><Relationship Id="rId8539" Type="http://schemas.openxmlformats.org/officeDocument/2006/relationships/hyperlink" Target="https://twitter.com/adamsfrt11/status/1065090181722705921" TargetMode="External"/><Relationship Id="rId8953" Type="http://schemas.openxmlformats.org/officeDocument/2006/relationships/hyperlink" Target="https://twitter.com/seth_leitman/status/1065098964544958464" TargetMode="External"/><Relationship Id="rId10469" Type="http://schemas.openxmlformats.org/officeDocument/2006/relationships/hyperlink" Target="https://api.twitter.com/1.1/geo/id/7d588036fe12e124.json" TargetMode="External"/><Relationship Id="rId7555" Type="http://schemas.openxmlformats.org/officeDocument/2006/relationships/hyperlink" Target="https://twitter.com/finessmutoti/status/1065552895679049728" TargetMode="External"/><Relationship Id="rId8606" Type="http://schemas.openxmlformats.org/officeDocument/2006/relationships/hyperlink" Target="https://twitter.com/hulotteam/status/1064995520576462848" TargetMode="External"/><Relationship Id="rId3001" Type="http://schemas.openxmlformats.org/officeDocument/2006/relationships/hyperlink" Target="http://pbs.twimg.com/profile_images/1032207469479686144/Pv-vgFeP_normal.jpg" TargetMode="External"/><Relationship Id="rId6157" Type="http://schemas.openxmlformats.org/officeDocument/2006/relationships/hyperlink" Target="https://twitter.com/thelegalfound_/status/1064998206860419072" TargetMode="External"/><Relationship Id="rId6571" Type="http://schemas.openxmlformats.org/officeDocument/2006/relationships/hyperlink" Target="https://twitter.com/ahbusolife/status/1065201397946351617" TargetMode="External"/><Relationship Id="rId7208" Type="http://schemas.openxmlformats.org/officeDocument/2006/relationships/hyperlink" Target="https://twitter.com/namasterthere/status/1065440867513761792" TargetMode="External"/><Relationship Id="rId7622" Type="http://schemas.openxmlformats.org/officeDocument/2006/relationships/hyperlink" Target="https://twitter.com/lamari_88/status/1066014658010771456" TargetMode="External"/><Relationship Id="rId2767" Type="http://schemas.openxmlformats.org/officeDocument/2006/relationships/hyperlink" Target="http://pbs.twimg.com/profile_images/1040958865280573440/Z97QPg0A_normal.jpg" TargetMode="External"/><Relationship Id="rId5173" Type="http://schemas.openxmlformats.org/officeDocument/2006/relationships/hyperlink" Target="http://pbs.twimg.com/profile_images/765069194299858948/OeOy2VjT_normal.jpg" TargetMode="External"/><Relationship Id="rId6224" Type="http://schemas.openxmlformats.org/officeDocument/2006/relationships/hyperlink" Target="https://twitter.com/andresvilarino/status/1065007001611235333" TargetMode="External"/><Relationship Id="rId9794" Type="http://schemas.openxmlformats.org/officeDocument/2006/relationships/hyperlink" Target="https://twitter.com/mancunianbirder/status/1065903089671172096" TargetMode="External"/><Relationship Id="rId739" Type="http://schemas.openxmlformats.org/officeDocument/2006/relationships/hyperlink" Target="https://pbs.twimg.com/media/DtA69NXWsAEdX_U.jpg" TargetMode="External"/><Relationship Id="rId1369" Type="http://schemas.openxmlformats.org/officeDocument/2006/relationships/hyperlink" Target="http://pbs.twimg.com/profile_images/1055942578061934594/1OCmu3NR_normal.jpg" TargetMode="External"/><Relationship Id="rId3818" Type="http://schemas.openxmlformats.org/officeDocument/2006/relationships/hyperlink" Target="http://pbs.twimg.com/profile_images/1062470020717047808/mJYgVZk4_normal.jpg" TargetMode="External"/><Relationship Id="rId5240" Type="http://schemas.openxmlformats.org/officeDocument/2006/relationships/hyperlink" Target="https://pbs.twimg.com/media/Ds6jO7VWsAAtsah.jpg" TargetMode="External"/><Relationship Id="rId8396" Type="http://schemas.openxmlformats.org/officeDocument/2006/relationships/hyperlink" Target="https://twitter.com/autrement_votre/status/1065140372081381376" TargetMode="External"/><Relationship Id="rId9447" Type="http://schemas.openxmlformats.org/officeDocument/2006/relationships/hyperlink" Target="https://twitter.com/tarangmeows/status/1067785786177679360" TargetMode="External"/><Relationship Id="rId1783" Type="http://schemas.openxmlformats.org/officeDocument/2006/relationships/hyperlink" Target="http://pbs.twimg.com/profile_images/1058835226678489088/kCGrxDrq_normal.jpg" TargetMode="External"/><Relationship Id="rId2834" Type="http://schemas.openxmlformats.org/officeDocument/2006/relationships/hyperlink" Target="http://pbs.twimg.com/profile_images/655707948182872064/1W9wjvgw_normal.jpg" TargetMode="External"/><Relationship Id="rId8049" Type="http://schemas.openxmlformats.org/officeDocument/2006/relationships/hyperlink" Target="https://twitter.com/aleee_d/status/1067231206239100928" TargetMode="External"/><Relationship Id="rId9861" Type="http://schemas.openxmlformats.org/officeDocument/2006/relationships/hyperlink" Target="https://twitter.com/saberstianzw/status/1065539137342767104" TargetMode="External"/><Relationship Id="rId75" Type="http://schemas.openxmlformats.org/officeDocument/2006/relationships/hyperlink" Target="https://twitter.com/Jerome_Pinneau/status/1065869537449570304" TargetMode="External"/><Relationship Id="rId806" Type="http://schemas.openxmlformats.org/officeDocument/2006/relationships/hyperlink" Target="https://pbs.twimg.com/ext_tw_video_thumb/1064994060551839745/pu/img/z-d4LAi9-rF_EBiG.jpg" TargetMode="External"/><Relationship Id="rId1436" Type="http://schemas.openxmlformats.org/officeDocument/2006/relationships/hyperlink" Target="http://pbs.twimg.com/profile_images/1050713730701582336/1me3RC0I_normal.jpg" TargetMode="External"/><Relationship Id="rId1850" Type="http://schemas.openxmlformats.org/officeDocument/2006/relationships/hyperlink" Target="http://pbs.twimg.com/profile_images/1052257766017048577/2zNqNVCe_normal.jpg" TargetMode="External"/><Relationship Id="rId2901" Type="http://schemas.openxmlformats.org/officeDocument/2006/relationships/hyperlink" Target="http://pbs.twimg.com/profile_images/1025780621136850944/fHZSC3QF_normal.jpg" TargetMode="External"/><Relationship Id="rId7065" Type="http://schemas.openxmlformats.org/officeDocument/2006/relationships/hyperlink" Target="https://twitter.com/beachyr0/status/1065314316130250753" TargetMode="External"/><Relationship Id="rId8463" Type="http://schemas.openxmlformats.org/officeDocument/2006/relationships/hyperlink" Target="https://twitter.com/takeheight/status/1065090573252485120" TargetMode="External"/><Relationship Id="rId9514" Type="http://schemas.openxmlformats.org/officeDocument/2006/relationships/hyperlink" Target="https://twitter.com/conexcellence/status/1065501965323567110" TargetMode="External"/><Relationship Id="rId10393" Type="http://schemas.openxmlformats.org/officeDocument/2006/relationships/hyperlink" Target="https://twitter.com/anna_lisamills/status/1067390005830696960" TargetMode="External"/><Relationship Id="rId1503" Type="http://schemas.openxmlformats.org/officeDocument/2006/relationships/hyperlink" Target="http://pbs.twimg.com/profile_images/1015329397929177088/9OR3sIzf_normal.jpg" TargetMode="External"/><Relationship Id="rId4659" Type="http://schemas.openxmlformats.org/officeDocument/2006/relationships/hyperlink" Target="http://pbs.twimg.com/profile_images/897544014773276672/jt7h1tIE_normal.jpg" TargetMode="External"/><Relationship Id="rId8116" Type="http://schemas.openxmlformats.org/officeDocument/2006/relationships/hyperlink" Target="https://twitter.com/cmccclimate/status/1065983052646625280" TargetMode="External"/><Relationship Id="rId8530" Type="http://schemas.openxmlformats.org/officeDocument/2006/relationships/hyperlink" Target="https://twitter.com/adamsfrt11/status/1065090181722705921" TargetMode="External"/><Relationship Id="rId10046" Type="http://schemas.openxmlformats.org/officeDocument/2006/relationships/hyperlink" Target="https://twitter.com/gecoalition/status/1067081086436544512" TargetMode="External"/><Relationship Id="rId10460" Type="http://schemas.openxmlformats.org/officeDocument/2006/relationships/hyperlink" Target="https://api.twitter.com/1.1/geo/id/791e00bcadc4615f.json" TargetMode="External"/><Relationship Id="rId3675" Type="http://schemas.openxmlformats.org/officeDocument/2006/relationships/hyperlink" Target="http://pbs.twimg.com/profile_images/971389853156884480/wKqGfhrF_normal.jpg" TargetMode="External"/><Relationship Id="rId4726" Type="http://schemas.openxmlformats.org/officeDocument/2006/relationships/hyperlink" Target="https://pbs.twimg.com/media/DtGIayoXoAYpgUY.jpg" TargetMode="External"/><Relationship Id="rId6081" Type="http://schemas.openxmlformats.org/officeDocument/2006/relationships/hyperlink" Target="https://twitter.com/didierdelmer/status/1064997759902801920" TargetMode="External"/><Relationship Id="rId7132" Type="http://schemas.openxmlformats.org/officeDocument/2006/relationships/hyperlink" Target="https://twitter.com/lithiumspot/status/1065345248682000385" TargetMode="External"/><Relationship Id="rId10113" Type="http://schemas.openxmlformats.org/officeDocument/2006/relationships/hyperlink" Target="https://twitter.com/boostfellowship/status/1065190195945975809" TargetMode="External"/><Relationship Id="rId596" Type="http://schemas.openxmlformats.org/officeDocument/2006/relationships/hyperlink" Target="https://pbs.twimg.com/media/Dq8ojieW4AIdSLs.jpg" TargetMode="External"/><Relationship Id="rId2277" Type="http://schemas.openxmlformats.org/officeDocument/2006/relationships/hyperlink" Target="http://pbs.twimg.com/profile_images/602685937944924160/SKDXcRhY_normal.jpg" TargetMode="External"/><Relationship Id="rId2691" Type="http://schemas.openxmlformats.org/officeDocument/2006/relationships/hyperlink" Target="http://pbs.twimg.com/profile_images/442759716750368768/LXUAzFP4_normal.jpeg" TargetMode="External"/><Relationship Id="rId3328" Type="http://schemas.openxmlformats.org/officeDocument/2006/relationships/hyperlink" Target="http://pbs.twimg.com/profile_images/761649766145064960/TQUNsSb5_normal.jpg" TargetMode="External"/><Relationship Id="rId3742" Type="http://schemas.openxmlformats.org/officeDocument/2006/relationships/hyperlink" Target="http://pbs.twimg.com/profile_images/1018525196670722056/EyJoswzM_normal.jpg" TargetMode="External"/><Relationship Id="rId6898" Type="http://schemas.openxmlformats.org/officeDocument/2006/relationships/hyperlink" Target="https://twitter.com/socialchoices/status/1065250745237291008" TargetMode="External"/><Relationship Id="rId249" Type="http://schemas.openxmlformats.org/officeDocument/2006/relationships/hyperlink" Target="https://twitter.com/Gbujiedan19/status/1067466408647372802" TargetMode="External"/><Relationship Id="rId663" Type="http://schemas.openxmlformats.org/officeDocument/2006/relationships/hyperlink" Target="https://pbs.twimg.com/media/DsoMT_DUUAA1ssv.jpg" TargetMode="External"/><Relationship Id="rId1293" Type="http://schemas.openxmlformats.org/officeDocument/2006/relationships/hyperlink" Target="http://pbs.twimg.com/profile_images/453485567682936832/JGWv2bBE_normal.png" TargetMode="External"/><Relationship Id="rId2344" Type="http://schemas.openxmlformats.org/officeDocument/2006/relationships/hyperlink" Target="http://pbs.twimg.com/profile_images/884650446513512448/-srkJ7sd_normal.jpg" TargetMode="External"/><Relationship Id="rId7949" Type="http://schemas.openxmlformats.org/officeDocument/2006/relationships/hyperlink" Target="https://twitter.com/ellyannecgithae/status/1067114414736908288" TargetMode="External"/><Relationship Id="rId9371" Type="http://schemas.openxmlformats.org/officeDocument/2006/relationships/hyperlink" Target="https://twitter.com/madinamohamed/status/1067726935504109568" TargetMode="External"/><Relationship Id="rId316" Type="http://schemas.openxmlformats.org/officeDocument/2006/relationships/hyperlink" Target="https://twitter.com/NamitaWaikar/status/1067777506852438016" TargetMode="External"/><Relationship Id="rId6965" Type="http://schemas.openxmlformats.org/officeDocument/2006/relationships/hyperlink" Target="https://twitter.com/jiwimc/status/1065288789319401473" TargetMode="External"/><Relationship Id="rId9024" Type="http://schemas.openxmlformats.org/officeDocument/2006/relationships/hyperlink" Target="https://twitter.com/paula_piccard/status/1064996954210557958" TargetMode="External"/><Relationship Id="rId730" Type="http://schemas.openxmlformats.org/officeDocument/2006/relationships/hyperlink" Target="https://pbs.twimg.com/media/Ds87XueWwAAEGNV.jpg" TargetMode="External"/><Relationship Id="rId1013" Type="http://schemas.openxmlformats.org/officeDocument/2006/relationships/hyperlink" Target="https://pbs.twimg.com/media/DtHPcFAXQAA71lb.jpg" TargetMode="External"/><Relationship Id="rId1360" Type="http://schemas.openxmlformats.org/officeDocument/2006/relationships/hyperlink" Target="http://pbs.twimg.com/profile_images/1055942578061934594/1OCmu3NR_normal.jpg" TargetMode="External"/><Relationship Id="rId2411" Type="http://schemas.openxmlformats.org/officeDocument/2006/relationships/hyperlink" Target="http://pbs.twimg.com/profile_images/976832774110883842/Av8YW5cV_normal.jpg" TargetMode="External"/><Relationship Id="rId4169" Type="http://schemas.openxmlformats.org/officeDocument/2006/relationships/hyperlink" Target="http://pbs.twimg.com/profile_images/954138186082672647/gHzAnqPU_normal.jpg" TargetMode="External"/><Relationship Id="rId5567" Type="http://schemas.openxmlformats.org/officeDocument/2006/relationships/hyperlink" Target="http://pbs.twimg.com/profile_images/656313453263638528/gyeXMOOe_normal.jpg" TargetMode="External"/><Relationship Id="rId5981" Type="http://schemas.openxmlformats.org/officeDocument/2006/relationships/hyperlink" Target="https://twitter.com/worldgreenfound/status/1064994996321947648" TargetMode="External"/><Relationship Id="rId6618" Type="http://schemas.openxmlformats.org/officeDocument/2006/relationships/hyperlink" Target="https://twitter.com/michaelpurvis64/status/1065202153675870208" TargetMode="External"/><Relationship Id="rId8040" Type="http://schemas.openxmlformats.org/officeDocument/2006/relationships/hyperlink" Target="https://twitter.com/oezguer_erguel/status/1067189959520645121" TargetMode="External"/><Relationship Id="rId4583" Type="http://schemas.openxmlformats.org/officeDocument/2006/relationships/hyperlink" Target="http://pbs.twimg.com/profile_images/876209484020015104/KxCgH4dW_normal.jpg" TargetMode="External"/><Relationship Id="rId5634" Type="http://schemas.openxmlformats.org/officeDocument/2006/relationships/hyperlink" Target="http://pbs.twimg.com/profile_images/971348652634583040/_ibpDj9O_normal.jpg" TargetMode="External"/><Relationship Id="rId3185" Type="http://schemas.openxmlformats.org/officeDocument/2006/relationships/hyperlink" Target="http://pbs.twimg.com/profile_images/884734269008097280/5ZnZ4qWd_normal.jpg" TargetMode="External"/><Relationship Id="rId4236" Type="http://schemas.openxmlformats.org/officeDocument/2006/relationships/hyperlink" Target="http://pbs.twimg.com/profile_images/945865206135128064/VIrbfsiX_normal.jpg" TargetMode="External"/><Relationship Id="rId4650" Type="http://schemas.openxmlformats.org/officeDocument/2006/relationships/hyperlink" Target="http://pbs.twimg.com/profile_images/897544014773276672/jt7h1tIE_normal.jpg" TargetMode="External"/><Relationship Id="rId5701" Type="http://schemas.openxmlformats.org/officeDocument/2006/relationships/hyperlink" Target="http://pbs.twimg.com/profile_images/969896133895081984/v5IUNdpH_normal.jpg" TargetMode="External"/><Relationship Id="rId8857" Type="http://schemas.openxmlformats.org/officeDocument/2006/relationships/hyperlink" Target="https://twitter.com/arikring/status/1065247879936319488" TargetMode="External"/><Relationship Id="rId9908" Type="http://schemas.openxmlformats.org/officeDocument/2006/relationships/hyperlink" Target="https://twitter.com/greenbuildingwi/status/1068162933316829186" TargetMode="External"/><Relationship Id="rId3252" Type="http://schemas.openxmlformats.org/officeDocument/2006/relationships/hyperlink" Target="http://pbs.twimg.com/profile_images/1045407164074848256/At33wnsm_normal.jpg" TargetMode="External"/><Relationship Id="rId4303" Type="http://schemas.openxmlformats.org/officeDocument/2006/relationships/hyperlink" Target="http://pbs.twimg.com/profile_images/2418963454/whcsamzdrkytcaoapla1_normal.jpeg" TargetMode="External"/><Relationship Id="rId7459" Type="http://schemas.openxmlformats.org/officeDocument/2006/relationships/hyperlink" Target="https://twitter.com/magreenbuilding/status/1065677801192345601" TargetMode="External"/><Relationship Id="rId7873" Type="http://schemas.openxmlformats.org/officeDocument/2006/relationships/hyperlink" Target="https://twitter.com/ilgreenbuilding/status/1066363572131893248" TargetMode="External"/><Relationship Id="rId173" Type="http://schemas.openxmlformats.org/officeDocument/2006/relationships/hyperlink" Target="https://buff.ly/2xSWWO0" TargetMode="External"/><Relationship Id="rId6475" Type="http://schemas.openxmlformats.org/officeDocument/2006/relationships/hyperlink" Target="https://twitter.com/pflab/status/1065105182244159488" TargetMode="External"/><Relationship Id="rId7526" Type="http://schemas.openxmlformats.org/officeDocument/2006/relationships/hyperlink" Target="https://twitter.com/hildevautmans/status/1065893001371762689" TargetMode="External"/><Relationship Id="rId8924" Type="http://schemas.openxmlformats.org/officeDocument/2006/relationships/hyperlink" Target="https://twitter.com/seth_leitman/status/1065098964544958464" TargetMode="External"/><Relationship Id="rId240" Type="http://schemas.openxmlformats.org/officeDocument/2006/relationships/hyperlink" Target="https://twitter.com/erealacci/status/1067026352224772097" TargetMode="External"/><Relationship Id="rId5077" Type="http://schemas.openxmlformats.org/officeDocument/2006/relationships/hyperlink" Target="http://pbs.twimg.com/profile_images/499266176912850944/zlEa5E5-_normal.jpeg" TargetMode="External"/><Relationship Id="rId6128" Type="http://schemas.openxmlformats.org/officeDocument/2006/relationships/hyperlink" Target="https://twitter.com/thelegalfound_/status/1064998206860419072" TargetMode="External"/><Relationship Id="rId7940" Type="http://schemas.openxmlformats.org/officeDocument/2006/relationships/hyperlink" Target="https://twitter.com/smartcity4italy/status/1067098607541805058" TargetMode="External"/><Relationship Id="rId4093" Type="http://schemas.openxmlformats.org/officeDocument/2006/relationships/hyperlink" Target="http://pbs.twimg.com/profile_images/945865206135128064/VIrbfsiX_normal.jpg" TargetMode="External"/><Relationship Id="rId5144" Type="http://schemas.openxmlformats.org/officeDocument/2006/relationships/hyperlink" Target="http://pbs.twimg.com/profile_images/967744821124386816/Zlgr0nby_normal.jpg" TargetMode="External"/><Relationship Id="rId5491" Type="http://schemas.openxmlformats.org/officeDocument/2006/relationships/hyperlink" Target="http://pbs.twimg.com/profile_images/1055786461247758336/2cFMiBxA_normal.jpg" TargetMode="External"/><Relationship Id="rId6542" Type="http://schemas.openxmlformats.org/officeDocument/2006/relationships/hyperlink" Target="https://twitter.com/davidlavigno/status/1065186954180841472" TargetMode="External"/><Relationship Id="rId9698" Type="http://schemas.openxmlformats.org/officeDocument/2006/relationships/hyperlink" Target="https://twitter.com/giasilvestrini/status/1065989438562594816" TargetMode="External"/><Relationship Id="rId1687" Type="http://schemas.openxmlformats.org/officeDocument/2006/relationships/hyperlink" Target="http://pbs.twimg.com/profile_images/1020083728184377344/NtdvxJnD_normal.jpg" TargetMode="External"/><Relationship Id="rId2738" Type="http://schemas.openxmlformats.org/officeDocument/2006/relationships/hyperlink" Target="http://pbs.twimg.com/profile_images/3498461382/da2edc1d0057027b69d27e7ebd9697ef_normal.jpeg" TargetMode="External"/><Relationship Id="rId9765" Type="http://schemas.openxmlformats.org/officeDocument/2006/relationships/hyperlink" Target="https://twitter.com/mdr_torino/status/1067795295856222210" TargetMode="External"/><Relationship Id="rId1754" Type="http://schemas.openxmlformats.org/officeDocument/2006/relationships/hyperlink" Target="http://pbs.twimg.com/profile_images/633991237964533760/75uEz3QT_normal.jpg" TargetMode="External"/><Relationship Id="rId2805" Type="http://schemas.openxmlformats.org/officeDocument/2006/relationships/hyperlink" Target="http://pbs.twimg.com/profile_images/909706026634629121/xx5zsi83_normal.jpg" TargetMode="External"/><Relationship Id="rId4160" Type="http://schemas.openxmlformats.org/officeDocument/2006/relationships/hyperlink" Target="http://pbs.twimg.com/profile_images/954138186082672647/gHzAnqPU_normal.jpg" TargetMode="External"/><Relationship Id="rId5211" Type="http://schemas.openxmlformats.org/officeDocument/2006/relationships/hyperlink" Target="http://pbs.twimg.com/profile_images/1056579986537222144/eCdNUVMY_normal.jpg" TargetMode="External"/><Relationship Id="rId8367" Type="http://schemas.openxmlformats.org/officeDocument/2006/relationships/hyperlink" Target="https://twitter.com/autrement_votre/status/1065140372081381376" TargetMode="External"/><Relationship Id="rId8781" Type="http://schemas.openxmlformats.org/officeDocument/2006/relationships/hyperlink" Target="https://twitter.com/tradomglobal/status/1065661509848743943" TargetMode="External"/><Relationship Id="rId9418" Type="http://schemas.openxmlformats.org/officeDocument/2006/relationships/hyperlink" Target="https://twitter.com/iemanet/status/1067748693762297856" TargetMode="External"/><Relationship Id="rId9832" Type="http://schemas.openxmlformats.org/officeDocument/2006/relationships/hyperlink" Target="https://twitter.com/finetouchcon/status/1066606375890026501" TargetMode="External"/><Relationship Id="rId10297" Type="http://schemas.openxmlformats.org/officeDocument/2006/relationships/hyperlink" Target="https://twitter.com/beccabluesky/status/1068324842280243200" TargetMode="External"/><Relationship Id="rId46" Type="http://schemas.openxmlformats.org/officeDocument/2006/relationships/hyperlink" Target="https://www.avcesar.com/actu/id-26019/arnold-schwarzenegger-governator-temoigne-depuis-les-ruines-de-paradise.html" TargetMode="External"/><Relationship Id="rId1407" Type="http://schemas.openxmlformats.org/officeDocument/2006/relationships/hyperlink" Target="http://pbs.twimg.com/profile_images/1050713730701582336/1me3RC0I_normal.jpg" TargetMode="External"/><Relationship Id="rId1821" Type="http://schemas.openxmlformats.org/officeDocument/2006/relationships/hyperlink" Target="http://pbs.twimg.com/profile_images/1058835226678489088/kCGrxDrq_normal.jpg" TargetMode="External"/><Relationship Id="rId4977" Type="http://schemas.openxmlformats.org/officeDocument/2006/relationships/hyperlink" Target="http://pbs.twimg.com/profile_images/769617611202129920/VqG9Guzu_normal.jpg" TargetMode="External"/><Relationship Id="rId7383" Type="http://schemas.openxmlformats.org/officeDocument/2006/relationships/hyperlink" Target="https://twitter.com/brucehenderson2/status/1065656912178499585" TargetMode="External"/><Relationship Id="rId8434" Type="http://schemas.openxmlformats.org/officeDocument/2006/relationships/hyperlink" Target="https://twitter.com/takeheight/status/1065090573252485120" TargetMode="External"/><Relationship Id="rId10364" Type="http://schemas.openxmlformats.org/officeDocument/2006/relationships/hyperlink" Target="https://twitter.com/anna_lisamills/status/1067447297888407552" TargetMode="External"/><Relationship Id="rId3579" Type="http://schemas.openxmlformats.org/officeDocument/2006/relationships/hyperlink" Target="http://pbs.twimg.com/profile_images/853192397207072768/bRdmUOOp_normal.jpg" TargetMode="External"/><Relationship Id="rId7036" Type="http://schemas.openxmlformats.org/officeDocument/2006/relationships/hyperlink" Target="https://twitter.com/beachyr0/status/1065314316130250753" TargetMode="External"/><Relationship Id="rId7450" Type="http://schemas.openxmlformats.org/officeDocument/2006/relationships/hyperlink" Target="https://twitter.com/32alvarogarcia/status/1065660045487091712" TargetMode="External"/><Relationship Id="rId8501" Type="http://schemas.openxmlformats.org/officeDocument/2006/relationships/hyperlink" Target="https://twitter.com/sureshrajaman19/status/1067664649980497920" TargetMode="External"/><Relationship Id="rId10017" Type="http://schemas.openxmlformats.org/officeDocument/2006/relationships/hyperlink" Target="https://twitter.com/gggi_hq/status/1066985880680718336" TargetMode="External"/><Relationship Id="rId2595" Type="http://schemas.openxmlformats.org/officeDocument/2006/relationships/hyperlink" Target="http://pbs.twimg.com/profile_images/625718504738717697/p2xxK8Ba_normal.jpg" TargetMode="External"/><Relationship Id="rId3993" Type="http://schemas.openxmlformats.org/officeDocument/2006/relationships/hyperlink" Target="http://pbs.twimg.com/profile_images/1434016259/mascaras20teatro1_normal.jpg" TargetMode="External"/><Relationship Id="rId6052" Type="http://schemas.openxmlformats.org/officeDocument/2006/relationships/hyperlink" Target="https://twitter.com/worldproject_fd/status/1064996799742504960" TargetMode="External"/><Relationship Id="rId7103" Type="http://schemas.openxmlformats.org/officeDocument/2006/relationships/hyperlink" Target="https://twitter.com/lithiumspot/status/1065345248682000385" TargetMode="External"/><Relationship Id="rId10431" Type="http://schemas.openxmlformats.org/officeDocument/2006/relationships/hyperlink" Target="https://twitter.com/mancunianbirder/status/1067714327912857601" TargetMode="External"/><Relationship Id="rId567" Type="http://schemas.openxmlformats.org/officeDocument/2006/relationships/hyperlink" Target="https://twitter.com/ICLEICBC/status/1066976793855430656" TargetMode="External"/><Relationship Id="rId1197" Type="http://schemas.openxmlformats.org/officeDocument/2006/relationships/hyperlink" Target="http://pbs.twimg.com/profile_images/1062385427515166720/3nM9pwnU_normal.jpg" TargetMode="External"/><Relationship Id="rId2248" Type="http://schemas.openxmlformats.org/officeDocument/2006/relationships/hyperlink" Target="http://pbs.twimg.com/profile_images/987666378684620801/NfnjxnEp_normal.jpg" TargetMode="External"/><Relationship Id="rId3646" Type="http://schemas.openxmlformats.org/officeDocument/2006/relationships/hyperlink" Target="http://pbs.twimg.com/profile_images/971389853156884480/wKqGfhrF_normal.jpg" TargetMode="External"/><Relationship Id="rId9275" Type="http://schemas.openxmlformats.org/officeDocument/2006/relationships/hyperlink" Target="https://twitter.com/gratisita/status/1065928247920205824" TargetMode="External"/><Relationship Id="rId981" Type="http://schemas.openxmlformats.org/officeDocument/2006/relationships/hyperlink" Target="https://pbs.twimg.com/media/DtKx6gcWwAAO_Yz.jpg" TargetMode="External"/><Relationship Id="rId2662" Type="http://schemas.openxmlformats.org/officeDocument/2006/relationships/hyperlink" Target="http://pbs.twimg.com/profile_images/442759716750368768/LXUAzFP4_normal.jpeg" TargetMode="External"/><Relationship Id="rId3713" Type="http://schemas.openxmlformats.org/officeDocument/2006/relationships/hyperlink" Target="http://pbs.twimg.com/profile_images/1062470020717047808/mJYgVZk4_normal.jpg" TargetMode="External"/><Relationship Id="rId6869" Type="http://schemas.openxmlformats.org/officeDocument/2006/relationships/hyperlink" Target="https://twitter.com/sufiy/status/1065248727726768129" TargetMode="External"/><Relationship Id="rId634" Type="http://schemas.openxmlformats.org/officeDocument/2006/relationships/hyperlink" Target="https://pbs.twimg.com/media/Dr9MSuHXgAA1_vV.jpg" TargetMode="External"/><Relationship Id="rId1264" Type="http://schemas.openxmlformats.org/officeDocument/2006/relationships/hyperlink" Target="http://pbs.twimg.com/profile_images/879261217625387008/GDZ4kEQf_normal.jpg" TargetMode="External"/><Relationship Id="rId2315" Type="http://schemas.openxmlformats.org/officeDocument/2006/relationships/hyperlink" Target="http://pbs.twimg.com/profile_images/884650446513512448/-srkJ7sd_normal.jpg" TargetMode="External"/><Relationship Id="rId5885" Type="http://schemas.openxmlformats.org/officeDocument/2006/relationships/hyperlink" Target="https://twitter.com/grimwarren/status/1064911358414737408" TargetMode="External"/><Relationship Id="rId6936" Type="http://schemas.openxmlformats.org/officeDocument/2006/relationships/hyperlink" Target="https://twitter.com/therideshareguy/status/1065282502770614272" TargetMode="External"/><Relationship Id="rId8291" Type="http://schemas.openxmlformats.org/officeDocument/2006/relationships/hyperlink" Target="https://twitter.com/hulotteam/status/1064995520576462848" TargetMode="External"/><Relationship Id="rId9342" Type="http://schemas.openxmlformats.org/officeDocument/2006/relationships/hyperlink" Target="https://twitter.com/kanykeyo1/status/1067721819246026753" TargetMode="External"/><Relationship Id="rId701" Type="http://schemas.openxmlformats.org/officeDocument/2006/relationships/hyperlink" Target="https://pbs.twimg.com/media/Ds5go_EUUAI6NlB.jpg" TargetMode="External"/><Relationship Id="rId1331" Type="http://schemas.openxmlformats.org/officeDocument/2006/relationships/hyperlink" Target="http://pbs.twimg.com/profile_images/453485567682936832/JGWv2bBE_normal.png" TargetMode="External"/><Relationship Id="rId4487" Type="http://schemas.openxmlformats.org/officeDocument/2006/relationships/hyperlink" Target="http://pbs.twimg.com/profile_images/823935181396606976/YByDXXGV_normal.jpg" TargetMode="External"/><Relationship Id="rId5538" Type="http://schemas.openxmlformats.org/officeDocument/2006/relationships/hyperlink" Target="http://pbs.twimg.com/profile_images/786122831901892608/VN-JIX7b_normal.jpg" TargetMode="External"/><Relationship Id="rId5952" Type="http://schemas.openxmlformats.org/officeDocument/2006/relationships/hyperlink" Target="https://twitter.com/recyclingzw/status/1064962346769178627" TargetMode="External"/><Relationship Id="rId3089" Type="http://schemas.openxmlformats.org/officeDocument/2006/relationships/hyperlink" Target="http://pbs.twimg.com/profile_images/1040609522367250432/FYv73g1m_normal.jpg" TargetMode="External"/><Relationship Id="rId4554" Type="http://schemas.openxmlformats.org/officeDocument/2006/relationships/hyperlink" Target="http://pbs.twimg.com/profile_images/1005736811996512256/vegfkt3X_normal.jpg" TargetMode="External"/><Relationship Id="rId5605" Type="http://schemas.openxmlformats.org/officeDocument/2006/relationships/hyperlink" Target="http://pbs.twimg.com/profile_images/630753116091215872/FP_FxHcF_normal.jpg" TargetMode="External"/><Relationship Id="rId8011" Type="http://schemas.openxmlformats.org/officeDocument/2006/relationships/hyperlink" Target="https://twitter.com/mogreenbuilding/status/1067136916926140420" TargetMode="External"/><Relationship Id="rId3156" Type="http://schemas.openxmlformats.org/officeDocument/2006/relationships/hyperlink" Target="https://pbs.twimg.com/media/Dsx8BHTWsAA_rvc.jpg" TargetMode="External"/><Relationship Id="rId4207" Type="http://schemas.openxmlformats.org/officeDocument/2006/relationships/hyperlink" Target="http://pbs.twimg.com/profile_images/853192397207072768/bRdmUOOp_normal.jpg" TargetMode="External"/><Relationship Id="rId491" Type="http://schemas.openxmlformats.org/officeDocument/2006/relationships/hyperlink" Target="https://twitter.com/NatCapForum/status/1065977237101408257" TargetMode="External"/><Relationship Id="rId2172" Type="http://schemas.openxmlformats.org/officeDocument/2006/relationships/hyperlink" Target="http://pbs.twimg.com/profile_images/823548309839089664/PURv3du5_normal.jpg" TargetMode="External"/><Relationship Id="rId3223" Type="http://schemas.openxmlformats.org/officeDocument/2006/relationships/hyperlink" Target="http://pbs.twimg.com/profile_images/1033030083739615232/mv_Yp-Ha_normal.jpg" TargetMode="External"/><Relationship Id="rId3570" Type="http://schemas.openxmlformats.org/officeDocument/2006/relationships/hyperlink" Target="https://pbs.twimg.com/media/C0iXdbNXEAAyS7-.jpg" TargetMode="External"/><Relationship Id="rId4621" Type="http://schemas.openxmlformats.org/officeDocument/2006/relationships/hyperlink" Target="http://pbs.twimg.com/profile_images/1014070297966923776/C7BbqLfJ_normal.jpg" TargetMode="External"/><Relationship Id="rId6379" Type="http://schemas.openxmlformats.org/officeDocument/2006/relationships/hyperlink" Target="https://twitter.com/greenstorm2030/status/1065103768851746816" TargetMode="External"/><Relationship Id="rId7777" Type="http://schemas.openxmlformats.org/officeDocument/2006/relationships/hyperlink" Target="https://twitter.com/mohamadarib/status/1066914784438702081" TargetMode="External"/><Relationship Id="rId8828" Type="http://schemas.openxmlformats.org/officeDocument/2006/relationships/hyperlink" Target="https://twitter.com/tradomglobal/status/1065661509848743943" TargetMode="External"/><Relationship Id="rId144" Type="http://schemas.openxmlformats.org/officeDocument/2006/relationships/hyperlink" Target="https://buff.ly/2xSWWO0" TargetMode="External"/><Relationship Id="rId6793" Type="http://schemas.openxmlformats.org/officeDocument/2006/relationships/hyperlink" Target="https://twitter.com/clearfife/status/1065248412675780609" TargetMode="External"/><Relationship Id="rId7844" Type="http://schemas.openxmlformats.org/officeDocument/2006/relationships/hyperlink" Target="https://twitter.com/dovergirl95/status/1067060052677324800" TargetMode="External"/><Relationship Id="rId2989" Type="http://schemas.openxmlformats.org/officeDocument/2006/relationships/hyperlink" Target="http://pbs.twimg.com/profile_images/677071133825474561/Iuq2UpEE_normal.png" TargetMode="External"/><Relationship Id="rId5395" Type="http://schemas.openxmlformats.org/officeDocument/2006/relationships/hyperlink" Target="http://pbs.twimg.com/profile_images/757649822740611073/CV_3K6GO_normal.jpg" TargetMode="External"/><Relationship Id="rId6446" Type="http://schemas.openxmlformats.org/officeDocument/2006/relationships/hyperlink" Target="https://twitter.com/pflab/status/1065105182244159488" TargetMode="External"/><Relationship Id="rId6860" Type="http://schemas.openxmlformats.org/officeDocument/2006/relationships/hyperlink" Target="https://twitter.com/sufiy/status/1065248727726768129" TargetMode="External"/><Relationship Id="rId7911" Type="http://schemas.openxmlformats.org/officeDocument/2006/relationships/hyperlink" Target="https://twitter.com/nwabuisiaku/status/1067080051148107776" TargetMode="External"/><Relationship Id="rId211" Type="http://schemas.openxmlformats.org/officeDocument/2006/relationships/hyperlink" Target="http://ggkp.org/ZwF" TargetMode="External"/><Relationship Id="rId5048" Type="http://schemas.openxmlformats.org/officeDocument/2006/relationships/hyperlink" Target="http://pbs.twimg.com/profile_images/1216366098/Picture_007_normal.jpg" TargetMode="External"/><Relationship Id="rId5462" Type="http://schemas.openxmlformats.org/officeDocument/2006/relationships/hyperlink" Target="http://pbs.twimg.com/profile_images/555289211025522689/MkZqVmNb_normal.jpeg" TargetMode="External"/><Relationship Id="rId6513" Type="http://schemas.openxmlformats.org/officeDocument/2006/relationships/hyperlink" Target="https://twitter.com/davidlavigno/status/1065186954180841472" TargetMode="External"/><Relationship Id="rId9669" Type="http://schemas.openxmlformats.org/officeDocument/2006/relationships/hyperlink" Target="https://twitter.com/chislettshakeup/status/1067123251229396993" TargetMode="External"/><Relationship Id="rId1658" Type="http://schemas.openxmlformats.org/officeDocument/2006/relationships/hyperlink" Target="http://pbs.twimg.com/profile_images/634286061691121664/Y6ltNhbk_normal.png" TargetMode="External"/><Relationship Id="rId2709" Type="http://schemas.openxmlformats.org/officeDocument/2006/relationships/hyperlink" Target="http://pbs.twimg.com/profile_images/920729235366535169/8w92-cZg_normal.jpg" TargetMode="External"/><Relationship Id="rId4064" Type="http://schemas.openxmlformats.org/officeDocument/2006/relationships/hyperlink" Target="http://pbs.twimg.com/profile_images/834685535591469056/KNKDJrcW_normal.jpg" TargetMode="External"/><Relationship Id="rId5115" Type="http://schemas.openxmlformats.org/officeDocument/2006/relationships/hyperlink" Target="http://pbs.twimg.com/profile_images/1064759710170193925/Q_JQcb3N_normal.jpg" TargetMode="External"/><Relationship Id="rId8685" Type="http://schemas.openxmlformats.org/officeDocument/2006/relationships/hyperlink" Target="https://twitter.com/luribea68/status/1064996560344440842" TargetMode="External"/><Relationship Id="rId9736" Type="http://schemas.openxmlformats.org/officeDocument/2006/relationships/hyperlink" Target="https://twitter.com/seyoumagex/status/1068011301060923392" TargetMode="External"/><Relationship Id="rId3080" Type="http://schemas.openxmlformats.org/officeDocument/2006/relationships/hyperlink" Target="http://pbs.twimg.com/profile_images/1053630846391988226/BKJ-axnv_normal.jpg" TargetMode="External"/><Relationship Id="rId4131" Type="http://schemas.openxmlformats.org/officeDocument/2006/relationships/hyperlink" Target="http://pbs.twimg.com/profile_images/954803787969060866/BTtHOKHV_normal.jpg" TargetMode="External"/><Relationship Id="rId7287" Type="http://schemas.openxmlformats.org/officeDocument/2006/relationships/hyperlink" Target="https://twitter.com/nlifepaints/status/1065544068686581761" TargetMode="External"/><Relationship Id="rId8338" Type="http://schemas.openxmlformats.org/officeDocument/2006/relationships/hyperlink" Target="https://twitter.com/autrement_votre/status/1064994759058571264" TargetMode="External"/><Relationship Id="rId1725" Type="http://schemas.openxmlformats.org/officeDocument/2006/relationships/hyperlink" Target="http://pbs.twimg.com/profile_images/633991237964533760/75uEz3QT_normal.jpg" TargetMode="External"/><Relationship Id="rId7354" Type="http://schemas.openxmlformats.org/officeDocument/2006/relationships/hyperlink" Target="https://twitter.com/cogreenbuilding/status/1065651543041552384" TargetMode="External"/><Relationship Id="rId8752" Type="http://schemas.openxmlformats.org/officeDocument/2006/relationships/hyperlink" Target="https://twitter.com/paula_piccard/status/1064996954210557958" TargetMode="External"/><Relationship Id="rId9803" Type="http://schemas.openxmlformats.org/officeDocument/2006/relationships/hyperlink" Target="https://twitter.com/okothkenneth/status/1067699615523381248" TargetMode="External"/><Relationship Id="rId10268" Type="http://schemas.openxmlformats.org/officeDocument/2006/relationships/hyperlink" Target="https://twitter.com/ggkplatform/status/1067011068814348289" TargetMode="External"/><Relationship Id="rId17" Type="http://schemas.openxmlformats.org/officeDocument/2006/relationships/hyperlink" Target="https://goo.gl/csozwU" TargetMode="External"/><Relationship Id="rId3897" Type="http://schemas.openxmlformats.org/officeDocument/2006/relationships/hyperlink" Target="http://pbs.twimg.com/profile_images/954138186082672647/gHzAnqPU_normal.jpg" TargetMode="External"/><Relationship Id="rId4948" Type="http://schemas.openxmlformats.org/officeDocument/2006/relationships/hyperlink" Target="http://pbs.twimg.com/profile_images/1066358489562443779/5FafmL8T_normal.jpg" TargetMode="External"/><Relationship Id="rId7007" Type="http://schemas.openxmlformats.org/officeDocument/2006/relationships/hyperlink" Target="https://twitter.com/muzvare5/status/1065149732337737728" TargetMode="External"/><Relationship Id="rId8405" Type="http://schemas.openxmlformats.org/officeDocument/2006/relationships/hyperlink" Target="https://twitter.com/amazingchevvolt/status/1064996058982273024" TargetMode="External"/><Relationship Id="rId10335" Type="http://schemas.openxmlformats.org/officeDocument/2006/relationships/hyperlink" Target="https://twitter.com/iloharare/status/1068167353232474112" TargetMode="External"/><Relationship Id="rId2499" Type="http://schemas.openxmlformats.org/officeDocument/2006/relationships/hyperlink" Target="http://pbs.twimg.com/profile_images/982037329949876224/3aVk_68W_normal.jpg" TargetMode="External"/><Relationship Id="rId3964" Type="http://schemas.openxmlformats.org/officeDocument/2006/relationships/hyperlink" Target="http://pbs.twimg.com/profile_images/1434016259/mascaras20teatro1_normal.jpg" TargetMode="External"/><Relationship Id="rId6370" Type="http://schemas.openxmlformats.org/officeDocument/2006/relationships/hyperlink" Target="https://twitter.com/postnormalera/status/1065097922394632193" TargetMode="External"/><Relationship Id="rId7421" Type="http://schemas.openxmlformats.org/officeDocument/2006/relationships/hyperlink" Target="https://twitter.com/32alvarogarcia/status/1065660045487091712" TargetMode="External"/><Relationship Id="rId10402" Type="http://schemas.openxmlformats.org/officeDocument/2006/relationships/hyperlink" Target="https://twitter.com/jenclairrobson/status/1067370492032618496" TargetMode="External"/><Relationship Id="rId1" Type="http://schemas.openxmlformats.org/officeDocument/2006/relationships/hyperlink" Target="https://buff.ly/2NWpI6R" TargetMode="External"/><Relationship Id="rId885" Type="http://schemas.openxmlformats.org/officeDocument/2006/relationships/hyperlink" Target="https://pbs.twimg.com/media/DsmJ5A5XQAAmtKi.jpg" TargetMode="External"/><Relationship Id="rId2566" Type="http://schemas.openxmlformats.org/officeDocument/2006/relationships/hyperlink" Target="http://pbs.twimg.com/profile_images/1063551283594973184/gwT84B2Z_normal.jpg" TargetMode="External"/><Relationship Id="rId2980" Type="http://schemas.openxmlformats.org/officeDocument/2006/relationships/hyperlink" Target="http://pbs.twimg.com/profile_images/823592035122823179/n04I_OA6_normal.jpg" TargetMode="External"/><Relationship Id="rId3617" Type="http://schemas.openxmlformats.org/officeDocument/2006/relationships/hyperlink" Target="https://pbs.twimg.com/ext_tw_video_thumb/1064994060551839745/pu/img/z-d4LAi9-rF_EBiG.jpg" TargetMode="External"/><Relationship Id="rId6023" Type="http://schemas.openxmlformats.org/officeDocument/2006/relationships/hyperlink" Target="https://twitter.com/worldproject_fd/status/1064996799742504960" TargetMode="External"/><Relationship Id="rId9179" Type="http://schemas.openxmlformats.org/officeDocument/2006/relationships/hyperlink" Target="https://twitter.com/sureshrajaman19/status/1067664649980497920" TargetMode="External"/><Relationship Id="rId9593" Type="http://schemas.openxmlformats.org/officeDocument/2006/relationships/hyperlink" Target="https://twitter.com/jenclairrobson/status/1065586796925464576" TargetMode="External"/><Relationship Id="rId538" Type="http://schemas.openxmlformats.org/officeDocument/2006/relationships/hyperlink" Target="https://goo.gl/sBHa3q" TargetMode="External"/><Relationship Id="rId952" Type="http://schemas.openxmlformats.org/officeDocument/2006/relationships/hyperlink" Target="https://pbs.twimg.com/media/DtFzRbZXgAAP7p-.jpg" TargetMode="External"/><Relationship Id="rId1168" Type="http://schemas.openxmlformats.org/officeDocument/2006/relationships/hyperlink" Target="http://pbs.twimg.com/profile_images/916648140475912192/rxdJrzjh_normal.jpg" TargetMode="External"/><Relationship Id="rId1582" Type="http://schemas.openxmlformats.org/officeDocument/2006/relationships/hyperlink" Target="http://pbs.twimg.com/profile_images/1061354201358442498/yIgEhPXI_normal.jpg" TargetMode="External"/><Relationship Id="rId2219" Type="http://schemas.openxmlformats.org/officeDocument/2006/relationships/hyperlink" Target="http://pbs.twimg.com/profile_images/1050765056437309441/NNv1btZ-_normal.jpg" TargetMode="External"/><Relationship Id="rId2633" Type="http://schemas.openxmlformats.org/officeDocument/2006/relationships/hyperlink" Target="http://pbs.twimg.com/profile_images/714186667263963136/znRQIOlp_normal.jpg" TargetMode="External"/><Relationship Id="rId5789" Type="http://schemas.openxmlformats.org/officeDocument/2006/relationships/hyperlink" Target="https://twitter.com/tommdeluca/status/1064856372867674112" TargetMode="External"/><Relationship Id="rId8195" Type="http://schemas.openxmlformats.org/officeDocument/2006/relationships/hyperlink" Target="https://twitter.com/luis_trevino/status/1067447909640269829" TargetMode="External"/><Relationship Id="rId9246" Type="http://schemas.openxmlformats.org/officeDocument/2006/relationships/hyperlink" Target="https://twitter.com/gevvc/status/1064922225550213123" TargetMode="External"/><Relationship Id="rId9660" Type="http://schemas.openxmlformats.org/officeDocument/2006/relationships/hyperlink" Target="https://twitter.com/wbg_climate/status/1066141915362541568" TargetMode="External"/><Relationship Id="rId605" Type="http://schemas.openxmlformats.org/officeDocument/2006/relationships/hyperlink" Target="https://pbs.twimg.com/media/Dsc-3NjXgAEx5S2.jpg" TargetMode="External"/><Relationship Id="rId1235" Type="http://schemas.openxmlformats.org/officeDocument/2006/relationships/hyperlink" Target="http://pbs.twimg.com/profile_images/769148622286053376/3te5RXpN_normal.jpg" TargetMode="External"/><Relationship Id="rId8262" Type="http://schemas.openxmlformats.org/officeDocument/2006/relationships/hyperlink" Target="https://twitter.com/symbolafondazio/status/1067359318679478272" TargetMode="External"/><Relationship Id="rId9313" Type="http://schemas.openxmlformats.org/officeDocument/2006/relationships/hyperlink" Target="https://twitter.com/kanykeyo1/status/1066299066861137920" TargetMode="External"/><Relationship Id="rId10192" Type="http://schemas.openxmlformats.org/officeDocument/2006/relationships/hyperlink" Target="https://twitter.com/karl_caco/status/1068240108363616257" TargetMode="External"/><Relationship Id="rId1302" Type="http://schemas.openxmlformats.org/officeDocument/2006/relationships/hyperlink" Target="http://pbs.twimg.com/profile_images/453485567682936832/JGWv2bBE_normal.png" TargetMode="External"/><Relationship Id="rId2700" Type="http://schemas.openxmlformats.org/officeDocument/2006/relationships/hyperlink" Target="http://pbs.twimg.com/profile_images/854493583663132673/ozb93_jD_normal.jpg" TargetMode="External"/><Relationship Id="rId4458" Type="http://schemas.openxmlformats.org/officeDocument/2006/relationships/hyperlink" Target="http://pbs.twimg.com/profile_images/1708625808/Motor_City_Volt_normal.jpg" TargetMode="External"/><Relationship Id="rId5856" Type="http://schemas.openxmlformats.org/officeDocument/2006/relationships/hyperlink" Target="https://twitter.com/d4social/status/1064895867054956545" TargetMode="External"/><Relationship Id="rId6907" Type="http://schemas.openxmlformats.org/officeDocument/2006/relationships/hyperlink" Target="https://twitter.com/socialchoices/status/1065250745237291008" TargetMode="External"/><Relationship Id="rId4872" Type="http://schemas.openxmlformats.org/officeDocument/2006/relationships/hyperlink" Target="http://pbs.twimg.com/profile_images/1053149371397799937/QyYq9G3H_normal.jpg" TargetMode="External"/><Relationship Id="rId5509" Type="http://schemas.openxmlformats.org/officeDocument/2006/relationships/hyperlink" Target="http://pbs.twimg.com/profile_images/771129956546019328/TCNdZaj5_normal.jpg" TargetMode="External"/><Relationship Id="rId5923" Type="http://schemas.openxmlformats.org/officeDocument/2006/relationships/hyperlink" Target="https://twitter.com/cccrdg/status/1064918301992607744" TargetMode="External"/><Relationship Id="rId395" Type="http://schemas.openxmlformats.org/officeDocument/2006/relationships/hyperlink" Target="https://twitter.com/lopwilnik/status/1066845641245114369" TargetMode="External"/><Relationship Id="rId2076" Type="http://schemas.openxmlformats.org/officeDocument/2006/relationships/hyperlink" Target="http://pbs.twimg.com/profile_images/1026810662964654081/k_fZ3hL1_normal.jpg" TargetMode="External"/><Relationship Id="rId3474" Type="http://schemas.openxmlformats.org/officeDocument/2006/relationships/hyperlink" Target="http://pbs.twimg.com/profile_images/990136475441287168/701D5cOw_normal.jpg" TargetMode="External"/><Relationship Id="rId4525" Type="http://schemas.openxmlformats.org/officeDocument/2006/relationships/hyperlink" Target="http://pbs.twimg.com/profile_images/1067276621441204225/dz2zajtH_normal.jpg" TargetMode="External"/><Relationship Id="rId2490" Type="http://schemas.openxmlformats.org/officeDocument/2006/relationships/hyperlink" Target="http://pbs.twimg.com/profile_images/982037329949876224/3aVk_68W_normal.jpg" TargetMode="External"/><Relationship Id="rId3127" Type="http://schemas.openxmlformats.org/officeDocument/2006/relationships/hyperlink" Target="http://pbs.twimg.com/profile_images/694607758063177729/zhZYLTIJ_normal.jpg" TargetMode="External"/><Relationship Id="rId3541" Type="http://schemas.openxmlformats.org/officeDocument/2006/relationships/hyperlink" Target="http://pbs.twimg.com/profile_images/2125776843/18a_normal.jpg" TargetMode="External"/><Relationship Id="rId6697" Type="http://schemas.openxmlformats.org/officeDocument/2006/relationships/hyperlink" Target="https://twitter.com/gerardopardotar/status/1065248106525143045" TargetMode="External"/><Relationship Id="rId7748" Type="http://schemas.openxmlformats.org/officeDocument/2006/relationships/hyperlink" Target="https://twitter.com/ecoliving_it/status/1014853780561678336" TargetMode="External"/><Relationship Id="rId462" Type="http://schemas.openxmlformats.org/officeDocument/2006/relationships/hyperlink" Target="http://ggkp.org/ZwF" TargetMode="External"/><Relationship Id="rId1092" Type="http://schemas.openxmlformats.org/officeDocument/2006/relationships/hyperlink" Target="http://pbs.twimg.com/profile_images/1018813622796148738/KN1kISIY_normal.jpg" TargetMode="External"/><Relationship Id="rId2143" Type="http://schemas.openxmlformats.org/officeDocument/2006/relationships/hyperlink" Target="http://pbs.twimg.com/profile_images/292857657/GreenGrowth_normal.jpg" TargetMode="External"/><Relationship Id="rId5299" Type="http://schemas.openxmlformats.org/officeDocument/2006/relationships/hyperlink" Target="https://pbs.twimg.com/media/Ds6uv_EXoAE7xyK.jpg" TargetMode="External"/><Relationship Id="rId6764" Type="http://schemas.openxmlformats.org/officeDocument/2006/relationships/hyperlink" Target="https://twitter.com/kathleenbrenne1/status/1065248334846164992" TargetMode="External"/><Relationship Id="rId7815" Type="http://schemas.openxmlformats.org/officeDocument/2006/relationships/hyperlink" Target="https://twitter.com/oasiis_br/status/1067009510752034821" TargetMode="External"/><Relationship Id="rId9170" Type="http://schemas.openxmlformats.org/officeDocument/2006/relationships/hyperlink" Target="https://twitter.com/amazingchevvolt/status/1066647183896776704" TargetMode="External"/><Relationship Id="rId115" Type="http://schemas.openxmlformats.org/officeDocument/2006/relationships/hyperlink" Target="https://twitter.com/business/status/1066494940094570496" TargetMode="External"/><Relationship Id="rId2210" Type="http://schemas.openxmlformats.org/officeDocument/2006/relationships/hyperlink" Target="http://pbs.twimg.com/profile_images/823548309839089664/PURv3du5_normal.jpg" TargetMode="External"/><Relationship Id="rId5366" Type="http://schemas.openxmlformats.org/officeDocument/2006/relationships/hyperlink" Target="http://pbs.twimg.com/profile_images/558735957185138689/sxuhG56n_normal.jpeg" TargetMode="External"/><Relationship Id="rId6417" Type="http://schemas.openxmlformats.org/officeDocument/2006/relationships/hyperlink" Target="https://twitter.com/greenstorm2030/status/1065103768851746816" TargetMode="External"/><Relationship Id="rId4382" Type="http://schemas.openxmlformats.org/officeDocument/2006/relationships/hyperlink" Target="http://pbs.twimg.com/profile_images/755005570348879872/X5E1F0EN_normal.jpg" TargetMode="External"/><Relationship Id="rId5019" Type="http://schemas.openxmlformats.org/officeDocument/2006/relationships/hyperlink" Target="https://pbs.twimg.com/media/DtJVEUCV4AAxUgc.jpg" TargetMode="External"/><Relationship Id="rId5433" Type="http://schemas.openxmlformats.org/officeDocument/2006/relationships/hyperlink" Target="https://pbs.twimg.com/media/DsrNwmlXoAA1qde.jpg" TargetMode="External"/><Relationship Id="rId5780" Type="http://schemas.openxmlformats.org/officeDocument/2006/relationships/hyperlink" Target="https://twitter.com/adolforossi1/status/1064838011823816704" TargetMode="External"/><Relationship Id="rId6831" Type="http://schemas.openxmlformats.org/officeDocument/2006/relationships/hyperlink" Target="https://twitter.com/sufiy/status/1065248727726768129" TargetMode="External"/><Relationship Id="rId8589" Type="http://schemas.openxmlformats.org/officeDocument/2006/relationships/hyperlink" Target="https://twitter.com/hulotteam/status/1064995520576462848" TargetMode="External"/><Relationship Id="rId9987" Type="http://schemas.openxmlformats.org/officeDocument/2006/relationships/hyperlink" Target="https://twitter.com/ggkplatform/status/1066974010557239297" TargetMode="External"/><Relationship Id="rId1976" Type="http://schemas.openxmlformats.org/officeDocument/2006/relationships/hyperlink" Target="http://pbs.twimg.com/profile_images/985941941849415689/P8e1rsi-_normal.jpg" TargetMode="External"/><Relationship Id="rId4035" Type="http://schemas.openxmlformats.org/officeDocument/2006/relationships/hyperlink" Target="http://pbs.twimg.com/profile_images/1032805991300005888/diXc-jKU_normal.jpg" TargetMode="External"/><Relationship Id="rId1629" Type="http://schemas.openxmlformats.org/officeDocument/2006/relationships/hyperlink" Target="http://pbs.twimg.com/profile_images/634286061691121664/Y6ltNhbk_normal.png" TargetMode="External"/><Relationship Id="rId5500" Type="http://schemas.openxmlformats.org/officeDocument/2006/relationships/hyperlink" Target="http://pbs.twimg.com/profile_images/429341368570216448/KnLLzPFR_normal.png" TargetMode="External"/><Relationship Id="rId8656" Type="http://schemas.openxmlformats.org/officeDocument/2006/relationships/hyperlink" Target="https://twitter.com/itsmypresident/status/1064995924336873478" TargetMode="External"/><Relationship Id="rId9707" Type="http://schemas.openxmlformats.org/officeDocument/2006/relationships/hyperlink" Target="https://twitter.com/jacopogiliberto/status/1065991077948207105" TargetMode="External"/><Relationship Id="rId3051" Type="http://schemas.openxmlformats.org/officeDocument/2006/relationships/hyperlink" Target="http://pbs.twimg.com/profile_images/699332430130319360/1WY5LJLJ_normal.jpg" TargetMode="External"/><Relationship Id="rId4102" Type="http://schemas.openxmlformats.org/officeDocument/2006/relationships/hyperlink" Target="http://pbs.twimg.com/profile_images/954803787969060866/BTtHOKHV_normal.jpg" TargetMode="External"/><Relationship Id="rId7258" Type="http://schemas.openxmlformats.org/officeDocument/2006/relationships/hyperlink" Target="https://twitter.com/tafadzwamurungu/status/1065536533376237568" TargetMode="External"/><Relationship Id="rId7672" Type="http://schemas.openxmlformats.org/officeDocument/2006/relationships/hyperlink" Target="https://twitter.com/dadapilla/status/1066315710585085952" TargetMode="External"/><Relationship Id="rId8309" Type="http://schemas.openxmlformats.org/officeDocument/2006/relationships/hyperlink" Target="https://twitter.com/autrement_votre/status/1064994759058571264" TargetMode="External"/><Relationship Id="rId8723" Type="http://schemas.openxmlformats.org/officeDocument/2006/relationships/hyperlink" Target="https://twitter.com/jgrobicki/status/1065197772696158208" TargetMode="External"/><Relationship Id="rId10239" Type="http://schemas.openxmlformats.org/officeDocument/2006/relationships/hyperlink" Target="https://twitter.com/wdubitsky/status/1068276028659941376" TargetMode="External"/><Relationship Id="rId3868" Type="http://schemas.openxmlformats.org/officeDocument/2006/relationships/hyperlink" Target="http://pbs.twimg.com/profile_images/1035811142084513794/cLbwXS82_normal.jpg" TargetMode="External"/><Relationship Id="rId4919" Type="http://schemas.openxmlformats.org/officeDocument/2006/relationships/hyperlink" Target="http://pbs.twimg.com/profile_images/818132970661777408/zLtvBKfK_normal.jpg" TargetMode="External"/><Relationship Id="rId6274" Type="http://schemas.openxmlformats.org/officeDocument/2006/relationships/hyperlink" Target="https://twitter.com/uzaypartisi/status/1065011115917221888" TargetMode="External"/><Relationship Id="rId7325" Type="http://schemas.openxmlformats.org/officeDocument/2006/relationships/hyperlink" Target="https://twitter.com/ca_su_ad/status/1065590270413148160" TargetMode="External"/><Relationship Id="rId10306" Type="http://schemas.openxmlformats.org/officeDocument/2006/relationships/hyperlink" Target="https://twitter.com/inbarofficial/status/1068350183044460544" TargetMode="External"/><Relationship Id="rId789" Type="http://schemas.openxmlformats.org/officeDocument/2006/relationships/hyperlink" Target="https://pbs.twimg.com/ext_tw_video_thumb/1064994060551839745/pu/img/z-d4LAi9-rF_EBiG.jpg" TargetMode="External"/><Relationship Id="rId2884" Type="http://schemas.openxmlformats.org/officeDocument/2006/relationships/hyperlink" Target="http://pbs.twimg.com/profile_images/984192700080709635/nclax3De_normal.jpg" TargetMode="External"/><Relationship Id="rId5290" Type="http://schemas.openxmlformats.org/officeDocument/2006/relationships/hyperlink" Target="http://pbs.twimg.com/profile_images/862018333184593921/d4mn1k7Y_normal.jpg" TargetMode="External"/><Relationship Id="rId6341" Type="http://schemas.openxmlformats.org/officeDocument/2006/relationships/hyperlink" Target="https://twitter.com/postnormalera/status/1065097922394632193" TargetMode="External"/><Relationship Id="rId9497" Type="http://schemas.openxmlformats.org/officeDocument/2006/relationships/hyperlink" Target="https://twitter.com/enerrinn/status/1067801268213727232" TargetMode="External"/><Relationship Id="rId856" Type="http://schemas.openxmlformats.org/officeDocument/2006/relationships/hyperlink" Target="https://pbs.twimg.com/media/Dssm7trXoAAVTy7.jpg" TargetMode="External"/><Relationship Id="rId1486" Type="http://schemas.openxmlformats.org/officeDocument/2006/relationships/hyperlink" Target="http://pbs.twimg.com/profile_images/951904939449769985/8nctcqUY_normal.jpg" TargetMode="External"/><Relationship Id="rId2537" Type="http://schemas.openxmlformats.org/officeDocument/2006/relationships/hyperlink" Target="http://pbs.twimg.com/profile_images/1023686019835744256/OQ3CEFtg_normal.jpg" TargetMode="External"/><Relationship Id="rId3935" Type="http://schemas.openxmlformats.org/officeDocument/2006/relationships/hyperlink" Target="http://pbs.twimg.com/profile_images/984739807950790656/L3Q8PnBD_normal.jpg" TargetMode="External"/><Relationship Id="rId8099" Type="http://schemas.openxmlformats.org/officeDocument/2006/relationships/hyperlink" Target="https://twitter.com/mc_kinney/status/1065236253375909888" TargetMode="External"/><Relationship Id="rId9564" Type="http://schemas.openxmlformats.org/officeDocument/2006/relationships/hyperlink" Target="https://twitter.com/_businessdurham/status/1065559009971834886" TargetMode="External"/><Relationship Id="rId509" Type="http://schemas.openxmlformats.org/officeDocument/2006/relationships/hyperlink" Target="https://buff.ly/2xSWWO0" TargetMode="External"/><Relationship Id="rId1139" Type="http://schemas.openxmlformats.org/officeDocument/2006/relationships/hyperlink" Target="http://pbs.twimg.com/profile_images/942787210276896768/7zG8HPus_normal.jpg" TargetMode="External"/><Relationship Id="rId2951" Type="http://schemas.openxmlformats.org/officeDocument/2006/relationships/hyperlink" Target="http://pbs.twimg.com/profile_images/1046738692440764416/Fu4zFpIV_normal.jpg" TargetMode="External"/><Relationship Id="rId5010" Type="http://schemas.openxmlformats.org/officeDocument/2006/relationships/hyperlink" Target="http://pbs.twimg.com/profile_images/962575633535582208/Vc7Ma-qu_normal.jpg" TargetMode="External"/><Relationship Id="rId8166" Type="http://schemas.openxmlformats.org/officeDocument/2006/relationships/hyperlink" Target="https://twitter.com/stefaniaventu16/status/1067146195141824513" TargetMode="External"/><Relationship Id="rId9217" Type="http://schemas.openxmlformats.org/officeDocument/2006/relationships/hyperlink" Target="https://twitter.com/mud_2018/status/1067684863866793984" TargetMode="External"/><Relationship Id="rId923" Type="http://schemas.openxmlformats.org/officeDocument/2006/relationships/hyperlink" Target="https://pbs.twimg.com/media/Ds6uv_EXoAE7xyK.jpg" TargetMode="External"/><Relationship Id="rId1553" Type="http://schemas.openxmlformats.org/officeDocument/2006/relationships/hyperlink" Target="http://pbs.twimg.com/profile_images/1061354201358442498/yIgEhPXI_normal.jpg" TargetMode="External"/><Relationship Id="rId2604" Type="http://schemas.openxmlformats.org/officeDocument/2006/relationships/hyperlink" Target="http://pbs.twimg.com/profile_images/1061880078387306496/dJ-l0QxE_normal.jpg" TargetMode="External"/><Relationship Id="rId8580" Type="http://schemas.openxmlformats.org/officeDocument/2006/relationships/hyperlink" Target="https://twitter.com/hulotteam/status/1064995520576462848" TargetMode="External"/><Relationship Id="rId9631" Type="http://schemas.openxmlformats.org/officeDocument/2006/relationships/hyperlink" Target="https://twitter.com/jenclairrobson/status/1067387463969181696" TargetMode="External"/><Relationship Id="rId10096" Type="http://schemas.openxmlformats.org/officeDocument/2006/relationships/hyperlink" Target="https://twitter.com/ungreeneconomy/status/1067761339668590592" TargetMode="External"/><Relationship Id="rId1206" Type="http://schemas.openxmlformats.org/officeDocument/2006/relationships/hyperlink" Target="http://pbs.twimg.com/profile_images/640082977444069376/GsO-NCYd_normal.png" TargetMode="External"/><Relationship Id="rId1620" Type="http://schemas.openxmlformats.org/officeDocument/2006/relationships/hyperlink" Target="http://pbs.twimg.com/profile_images/634286061691121664/Y6ltNhbk_normal.png" TargetMode="External"/><Relationship Id="rId4776" Type="http://schemas.openxmlformats.org/officeDocument/2006/relationships/hyperlink" Target="http://pbs.twimg.com/profile_images/602558907240833024/ALf_Ol8Z_normal.jpg" TargetMode="External"/><Relationship Id="rId5827" Type="http://schemas.openxmlformats.org/officeDocument/2006/relationships/hyperlink" Target="https://twitter.com/smmdayit/status/1064895495754133504" TargetMode="External"/><Relationship Id="rId7182" Type="http://schemas.openxmlformats.org/officeDocument/2006/relationships/hyperlink" Target="https://twitter.com/namasterthere/status/1065440867513761792" TargetMode="External"/><Relationship Id="rId8233" Type="http://schemas.openxmlformats.org/officeDocument/2006/relationships/hyperlink" Target="https://twitter.com/cagreenbuilding/status/1067473887783518211" TargetMode="External"/><Relationship Id="rId10163" Type="http://schemas.openxmlformats.org/officeDocument/2006/relationships/hyperlink" Target="https://twitter.com/greeniloharare/status/1065534425214189568" TargetMode="External"/><Relationship Id="rId3378" Type="http://schemas.openxmlformats.org/officeDocument/2006/relationships/hyperlink" Target="http://pbs.twimg.com/profile_images/943170004693942277/qqoeETr3_normal.jpg" TargetMode="External"/><Relationship Id="rId3792" Type="http://schemas.openxmlformats.org/officeDocument/2006/relationships/hyperlink" Target="http://pbs.twimg.com/profile_images/1062470020717047808/mJYgVZk4_normal.jpg" TargetMode="External"/><Relationship Id="rId4429" Type="http://schemas.openxmlformats.org/officeDocument/2006/relationships/hyperlink" Target="http://pbs.twimg.com/profile_images/1708625808/Motor_City_Volt_normal.jpg" TargetMode="External"/><Relationship Id="rId4843" Type="http://schemas.openxmlformats.org/officeDocument/2006/relationships/hyperlink" Target="http://pbs.twimg.com/profile_images/848928500606263296/SBiSfqiv_normal.jpg" TargetMode="External"/><Relationship Id="rId7999" Type="http://schemas.openxmlformats.org/officeDocument/2006/relationships/hyperlink" Target="https://twitter.com/davidhtwong/status/1067050589987598336" TargetMode="External"/><Relationship Id="rId8300" Type="http://schemas.openxmlformats.org/officeDocument/2006/relationships/hyperlink" Target="https://twitter.com/autrement_votre/status/1064994759058571264" TargetMode="External"/><Relationship Id="rId10230" Type="http://schemas.openxmlformats.org/officeDocument/2006/relationships/hyperlink" Target="https://twitter.com/faustodemaria/status/1068260097321775106" TargetMode="External"/><Relationship Id="rId299" Type="http://schemas.openxmlformats.org/officeDocument/2006/relationships/hyperlink" Target="https://bloom.bg/2P2NT2L" TargetMode="External"/><Relationship Id="rId2394" Type="http://schemas.openxmlformats.org/officeDocument/2006/relationships/hyperlink" Target="http://pbs.twimg.com/profile_images/976832774110883842/Av8YW5cV_normal.jpg" TargetMode="External"/><Relationship Id="rId3445" Type="http://schemas.openxmlformats.org/officeDocument/2006/relationships/hyperlink" Target="http://pbs.twimg.com/profile_images/1008451004113866752/DKUHk0mL_normal.jpg" TargetMode="External"/><Relationship Id="rId366" Type="http://schemas.openxmlformats.org/officeDocument/2006/relationships/hyperlink" Target="http://ow.ly/h4cF30mN0mx" TargetMode="External"/><Relationship Id="rId780" Type="http://schemas.openxmlformats.org/officeDocument/2006/relationships/hyperlink" Target="https://pbs.twimg.com/ext_tw_video_thumb/1064994060551839745/pu/img/z-d4LAi9-rF_EBiG.jpg" TargetMode="External"/><Relationship Id="rId2047" Type="http://schemas.openxmlformats.org/officeDocument/2006/relationships/hyperlink" Target="http://pbs.twimg.com/profile_images/973624743143206912/iMCF80pA_normal.jpg" TargetMode="External"/><Relationship Id="rId2461" Type="http://schemas.openxmlformats.org/officeDocument/2006/relationships/hyperlink" Target="http://pbs.twimg.com/profile_images/982037329949876224/3aVk_68W_normal.jpg" TargetMode="External"/><Relationship Id="rId3512" Type="http://schemas.openxmlformats.org/officeDocument/2006/relationships/hyperlink" Target="http://pbs.twimg.com/profile_images/1057595887487213569/_wfTx2ax_normal.jpg" TargetMode="External"/><Relationship Id="rId4910" Type="http://schemas.openxmlformats.org/officeDocument/2006/relationships/hyperlink" Target="http://pbs.twimg.com/profile_images/792870754476027904/ZRE5lFgt_normal.jpg" TargetMode="External"/><Relationship Id="rId6668" Type="http://schemas.openxmlformats.org/officeDocument/2006/relationships/hyperlink" Target="https://twitter.com/dtongofa/status/1065210223030427648" TargetMode="External"/><Relationship Id="rId9074" Type="http://schemas.openxmlformats.org/officeDocument/2006/relationships/hyperlink" Target="https://twitter.com/adamrogers2030/status/1065260637855645696" TargetMode="External"/><Relationship Id="rId433" Type="http://schemas.openxmlformats.org/officeDocument/2006/relationships/hyperlink" Target="https://twitter.com/royal_consult/status/1064775984321310720" TargetMode="External"/><Relationship Id="rId1063" Type="http://schemas.openxmlformats.org/officeDocument/2006/relationships/hyperlink" Target="http://pbs.twimg.com/profile_images/1066086264624029696/p444jsSA_normal.jpg" TargetMode="External"/><Relationship Id="rId2114" Type="http://schemas.openxmlformats.org/officeDocument/2006/relationships/hyperlink" Target="http://pbs.twimg.com/profile_images/292857657/GreenGrowth_normal.jpg" TargetMode="External"/><Relationship Id="rId7719" Type="http://schemas.openxmlformats.org/officeDocument/2006/relationships/hyperlink" Target="https://twitter.com/cattaneo_r/status/1065914360219004928" TargetMode="External"/><Relationship Id="rId8090" Type="http://schemas.openxmlformats.org/officeDocument/2006/relationships/hyperlink" Target="https://twitter.com/rossellamuroni/status/1067362943526948866" TargetMode="External"/><Relationship Id="rId9141" Type="http://schemas.openxmlformats.org/officeDocument/2006/relationships/hyperlink" Target="https://twitter.com/amazingchevvolt/status/1064996058982273024" TargetMode="External"/><Relationship Id="rId4286" Type="http://schemas.openxmlformats.org/officeDocument/2006/relationships/hyperlink" Target="http://pbs.twimg.com/profile_images/755005570348879872/X5E1F0EN_normal.jpg" TargetMode="External"/><Relationship Id="rId5684" Type="http://schemas.openxmlformats.org/officeDocument/2006/relationships/hyperlink" Target="http://pbs.twimg.com/profile_images/969896133895081984/v5IUNdpH_normal.jpg" TargetMode="External"/><Relationship Id="rId6735" Type="http://schemas.openxmlformats.org/officeDocument/2006/relationships/hyperlink" Target="https://twitter.com/kathleenbrenne1/status/1065248334846164992" TargetMode="External"/><Relationship Id="rId500" Type="http://schemas.openxmlformats.org/officeDocument/2006/relationships/hyperlink" Target="http://oe.cd/ggsd-2018" TargetMode="External"/><Relationship Id="rId1130" Type="http://schemas.openxmlformats.org/officeDocument/2006/relationships/hyperlink" Target="http://pbs.twimg.com/profile_images/441559940457439233/Jw909cX4_normal.png" TargetMode="External"/><Relationship Id="rId5337" Type="http://schemas.openxmlformats.org/officeDocument/2006/relationships/hyperlink" Target="http://pbs.twimg.com/profile_images/429341368570216448/KnLLzPFR_normal.png" TargetMode="External"/><Relationship Id="rId5751" Type="http://schemas.openxmlformats.org/officeDocument/2006/relationships/hyperlink" Target="https://twitter.com/hubruzzo1/status/1064813043316596737" TargetMode="External"/><Relationship Id="rId6802" Type="http://schemas.openxmlformats.org/officeDocument/2006/relationships/hyperlink" Target="https://twitter.com/clearfife/status/1065248412675780609" TargetMode="External"/><Relationship Id="rId9958" Type="http://schemas.openxmlformats.org/officeDocument/2006/relationships/hyperlink" Target="https://twitter.com/natcapcoalition/status/1066969948717834240" TargetMode="External"/><Relationship Id="rId1947" Type="http://schemas.openxmlformats.org/officeDocument/2006/relationships/hyperlink" Target="http://pbs.twimg.com/profile_images/3370379718/2851b7e6161ab077383d9a11ef0e6c0d_normal.jpeg" TargetMode="External"/><Relationship Id="rId4353" Type="http://schemas.openxmlformats.org/officeDocument/2006/relationships/hyperlink" Target="http://pbs.twimg.com/profile_images/853192397207072768/bRdmUOOp_normal.jpg" TargetMode="External"/><Relationship Id="rId5404" Type="http://schemas.openxmlformats.org/officeDocument/2006/relationships/hyperlink" Target="http://pbs.twimg.com/profile_images/791907467500412928/IZ3mjrMR_normal.jpg" TargetMode="External"/><Relationship Id="rId8974" Type="http://schemas.openxmlformats.org/officeDocument/2006/relationships/hyperlink" Target="https://twitter.com/amazingchevvolt/status/1066647183896776704" TargetMode="External"/><Relationship Id="rId4006" Type="http://schemas.openxmlformats.org/officeDocument/2006/relationships/hyperlink" Target="http://pbs.twimg.com/profile_images/755005570348879872/X5E1F0EN_normal.jpg" TargetMode="External"/><Relationship Id="rId4420" Type="http://schemas.openxmlformats.org/officeDocument/2006/relationships/hyperlink" Target="http://pbs.twimg.com/profile_images/834685535591469056/KNKDJrcW_normal.jpg" TargetMode="External"/><Relationship Id="rId7576" Type="http://schemas.openxmlformats.org/officeDocument/2006/relationships/hyperlink" Target="https://twitter.com/rerebaudengo/status/1065989471773106176" TargetMode="External"/><Relationship Id="rId7990" Type="http://schemas.openxmlformats.org/officeDocument/2006/relationships/hyperlink" Target="https://twitter.com/kelownascott/status/1067125880009371648" TargetMode="External"/><Relationship Id="rId8627" Type="http://schemas.openxmlformats.org/officeDocument/2006/relationships/hyperlink" Target="https://twitter.com/itsmypresident/status/1064995924336873478" TargetMode="External"/><Relationship Id="rId290" Type="http://schemas.openxmlformats.org/officeDocument/2006/relationships/hyperlink" Target="http://ggkp.org/ZwF" TargetMode="External"/><Relationship Id="rId3022" Type="http://schemas.openxmlformats.org/officeDocument/2006/relationships/hyperlink" Target="http://pbs.twimg.com/profile_images/1022614257836412928/zU5_Xyud_normal.jpg" TargetMode="External"/><Relationship Id="rId6178" Type="http://schemas.openxmlformats.org/officeDocument/2006/relationships/hyperlink" Target="https://twitter.com/masstrainingspa/status/1064999495430283265" TargetMode="External"/><Relationship Id="rId6592" Type="http://schemas.openxmlformats.org/officeDocument/2006/relationships/hyperlink" Target="https://twitter.com/ahbusolife/status/1065201397946351617" TargetMode="External"/><Relationship Id="rId7229" Type="http://schemas.openxmlformats.org/officeDocument/2006/relationships/hyperlink" Target="https://twitter.com/jharrison22/status/1065488157716680704" TargetMode="External"/><Relationship Id="rId7643" Type="http://schemas.openxmlformats.org/officeDocument/2006/relationships/hyperlink" Target="https://twitter.com/hschiller/status/1066085596597297152" TargetMode="External"/><Relationship Id="rId5194" Type="http://schemas.openxmlformats.org/officeDocument/2006/relationships/hyperlink" Target="https://pbs.twimg.com/media/DtLk9MAXQAMX5i2.jpg" TargetMode="External"/><Relationship Id="rId6245" Type="http://schemas.openxmlformats.org/officeDocument/2006/relationships/hyperlink" Target="https://twitter.com/andresvilarino/status/1065007001611235333" TargetMode="External"/><Relationship Id="rId2788" Type="http://schemas.openxmlformats.org/officeDocument/2006/relationships/hyperlink" Target="http://pbs.twimg.com/profile_images/654947160866344962/Cn7oPMe0_normal.jpg" TargetMode="External"/><Relationship Id="rId3839" Type="http://schemas.openxmlformats.org/officeDocument/2006/relationships/hyperlink" Target="http://pbs.twimg.com/profile_images/954138186082672647/gHzAnqPU_normal.jpg" TargetMode="External"/><Relationship Id="rId7710" Type="http://schemas.openxmlformats.org/officeDocument/2006/relationships/hyperlink" Target="https://twitter.com/confindustrial/status/1065877889504169984" TargetMode="External"/><Relationship Id="rId2855" Type="http://schemas.openxmlformats.org/officeDocument/2006/relationships/hyperlink" Target="http://pbs.twimg.com/profile_images/857861443189977088/E7Ksa5EE_normal.jpg" TargetMode="External"/><Relationship Id="rId3906" Type="http://schemas.openxmlformats.org/officeDocument/2006/relationships/hyperlink" Target="http://pbs.twimg.com/profile_images/984739807950790656/L3Q8PnBD_normal.jpg" TargetMode="External"/><Relationship Id="rId5261" Type="http://schemas.openxmlformats.org/officeDocument/2006/relationships/hyperlink" Target="https://pbs.twimg.com/media/Ds_thfWXgAA2BV_.jpg" TargetMode="External"/><Relationship Id="rId6312" Type="http://schemas.openxmlformats.org/officeDocument/2006/relationships/hyperlink" Target="https://twitter.com/uzaypartisi/status/1065011115917221888" TargetMode="External"/><Relationship Id="rId9468" Type="http://schemas.openxmlformats.org/officeDocument/2006/relationships/hyperlink" Target="https://twitter.com/energred/status/1067384314147549184" TargetMode="External"/><Relationship Id="rId9882" Type="http://schemas.openxmlformats.org/officeDocument/2006/relationships/hyperlink" Target="https://twitter.com/greeniloharare/status/1068162907177918464" TargetMode="External"/><Relationship Id="rId96" Type="http://schemas.openxmlformats.org/officeDocument/2006/relationships/hyperlink" Target="http://j.mp/2P74OSz" TargetMode="External"/><Relationship Id="rId827" Type="http://schemas.openxmlformats.org/officeDocument/2006/relationships/hyperlink" Target="https://pbs.twimg.com/media/DtATJmlWwAAdyAO.jpg" TargetMode="External"/><Relationship Id="rId1457" Type="http://schemas.openxmlformats.org/officeDocument/2006/relationships/hyperlink" Target="http://pbs.twimg.com/profile_images/951904939449769985/8nctcqUY_normal.jpg" TargetMode="External"/><Relationship Id="rId1871" Type="http://schemas.openxmlformats.org/officeDocument/2006/relationships/hyperlink" Target="http://pbs.twimg.com/profile_images/1052257766017048577/2zNqNVCe_normal.jpg" TargetMode="External"/><Relationship Id="rId2508" Type="http://schemas.openxmlformats.org/officeDocument/2006/relationships/hyperlink" Target="http://pbs.twimg.com/profile_images/430713557194264576/5ny1SacC_normal.png" TargetMode="External"/><Relationship Id="rId2922" Type="http://schemas.openxmlformats.org/officeDocument/2006/relationships/hyperlink" Target="http://pbs.twimg.com/profile_images/2219658133/CJMayBallinFull_normal.jpg" TargetMode="External"/><Relationship Id="rId8484" Type="http://schemas.openxmlformats.org/officeDocument/2006/relationships/hyperlink" Target="https://twitter.com/amazingchevvolt/status/1064996058982273024" TargetMode="External"/><Relationship Id="rId9535" Type="http://schemas.openxmlformats.org/officeDocument/2006/relationships/hyperlink" Target="https://twitter.com/climateactionne/status/1065313939406376969" TargetMode="External"/><Relationship Id="rId1524" Type="http://schemas.openxmlformats.org/officeDocument/2006/relationships/hyperlink" Target="http://pbs.twimg.com/profile_images/1015329397929177088/9OR3sIzf_normal.jpg" TargetMode="External"/><Relationship Id="rId7086" Type="http://schemas.openxmlformats.org/officeDocument/2006/relationships/hyperlink" Target="https://twitter.com/assoarpa/status/1065344078269816837" TargetMode="External"/><Relationship Id="rId8137" Type="http://schemas.openxmlformats.org/officeDocument/2006/relationships/hyperlink" Target="https://twitter.com/afedonline/status/1067027601720582145" TargetMode="External"/><Relationship Id="rId8551" Type="http://schemas.openxmlformats.org/officeDocument/2006/relationships/hyperlink" Target="https://twitter.com/adamsfrt11/status/1065090181722705921" TargetMode="External"/><Relationship Id="rId9602" Type="http://schemas.openxmlformats.org/officeDocument/2006/relationships/hyperlink" Target="https://twitter.com/sharonenv1/status/1067387388098424833" TargetMode="External"/><Relationship Id="rId10067" Type="http://schemas.openxmlformats.org/officeDocument/2006/relationships/hyperlink" Target="https://twitter.com/ggkplatform/status/1067342052562804736" TargetMode="External"/><Relationship Id="rId10481" Type="http://schemas.openxmlformats.org/officeDocument/2006/relationships/hyperlink" Target="https://api.twitter.com/1.1/geo/id/7d588036fe12e124.json" TargetMode="External"/><Relationship Id="rId3696" Type="http://schemas.openxmlformats.org/officeDocument/2006/relationships/hyperlink" Target="http://pbs.twimg.com/profile_images/853192397207072768/bRdmUOOp_normal.jpg" TargetMode="External"/><Relationship Id="rId4747" Type="http://schemas.openxmlformats.org/officeDocument/2006/relationships/hyperlink" Target="http://pbs.twimg.com/profile_images/1168393974/Maurizio_2007_normal.jpg" TargetMode="External"/><Relationship Id="rId7153" Type="http://schemas.openxmlformats.org/officeDocument/2006/relationships/hyperlink" Target="https://twitter.com/77giugiu77/status/1065386074543927299" TargetMode="External"/><Relationship Id="rId8204" Type="http://schemas.openxmlformats.org/officeDocument/2006/relationships/hyperlink" Target="https://twitter.com/paotzepg/status/1067451711260749824" TargetMode="External"/><Relationship Id="rId10134" Type="http://schemas.openxmlformats.org/officeDocument/2006/relationships/hyperlink" Target="https://twitter.com/greeniloharare/status/1065534425214189568" TargetMode="External"/><Relationship Id="rId2298" Type="http://schemas.openxmlformats.org/officeDocument/2006/relationships/hyperlink" Target="http://pbs.twimg.com/profile_images/950718871488614400/8denAVaU_normal.jpg" TargetMode="External"/><Relationship Id="rId3349" Type="http://schemas.openxmlformats.org/officeDocument/2006/relationships/hyperlink" Target="http://pbs.twimg.com/profile_images/2713672522/b5cf69549b68f0b256555903ef7bcb19_normal.jpeg" TargetMode="External"/><Relationship Id="rId7220" Type="http://schemas.openxmlformats.org/officeDocument/2006/relationships/hyperlink" Target="https://twitter.com/matnardi/status/1065475148197826560" TargetMode="External"/><Relationship Id="rId684" Type="http://schemas.openxmlformats.org/officeDocument/2006/relationships/hyperlink" Target="https://pbs.twimg.com/media/DsnhhBXX4AMXMjk.jpg" TargetMode="External"/><Relationship Id="rId2365" Type="http://schemas.openxmlformats.org/officeDocument/2006/relationships/hyperlink" Target="https://pbs.twimg.com/tweet_video_thumb/DsjLEcVWsAIbf49.jpg" TargetMode="External"/><Relationship Id="rId3763" Type="http://schemas.openxmlformats.org/officeDocument/2006/relationships/hyperlink" Target="http://pbs.twimg.com/profile_images/755005570348879872/X5E1F0EN_normal.jpg" TargetMode="External"/><Relationship Id="rId4814" Type="http://schemas.openxmlformats.org/officeDocument/2006/relationships/hyperlink" Target="http://pbs.twimg.com/profile_images/3247703781/70a5615339fce4c3c336a9fb376920c1_normal.jpeg" TargetMode="External"/><Relationship Id="rId9392" Type="http://schemas.openxmlformats.org/officeDocument/2006/relationships/hyperlink" Target="https://twitter.com/eea_dubai/status/1067735473270005760" TargetMode="External"/><Relationship Id="rId10201" Type="http://schemas.openxmlformats.org/officeDocument/2006/relationships/hyperlink" Target="https://twitter.com/noisiamoilpd/status/1068258417696010240" TargetMode="External"/><Relationship Id="rId337" Type="http://schemas.openxmlformats.org/officeDocument/2006/relationships/hyperlink" Target="http://oe.cd/ggsd-2018" TargetMode="External"/><Relationship Id="rId2018" Type="http://schemas.openxmlformats.org/officeDocument/2006/relationships/hyperlink" Target="http://pbs.twimg.com/profile_images/973624743143206912/iMCF80pA_normal.jpg" TargetMode="External"/><Relationship Id="rId3416" Type="http://schemas.openxmlformats.org/officeDocument/2006/relationships/hyperlink" Target="http://pbs.twimg.com/profile_images/717588292296957952/ARsCUbLa_normal.jpg" TargetMode="External"/><Relationship Id="rId3830" Type="http://schemas.openxmlformats.org/officeDocument/2006/relationships/hyperlink" Target="http://pbs.twimg.com/profile_images/1062470020717047808/mJYgVZk4_normal.jpg" TargetMode="External"/><Relationship Id="rId6986" Type="http://schemas.openxmlformats.org/officeDocument/2006/relationships/hyperlink" Target="https://twitter.com/jiwimc/status/1065288789319401473" TargetMode="External"/><Relationship Id="rId9045" Type="http://schemas.openxmlformats.org/officeDocument/2006/relationships/hyperlink" Target="https://twitter.com/hanslak/status/1065000936026906625" TargetMode="External"/><Relationship Id="rId751" Type="http://schemas.openxmlformats.org/officeDocument/2006/relationships/hyperlink" Target="https://pbs.twimg.com/media/DtBt2AOXQAA6fEL.jpg" TargetMode="External"/><Relationship Id="rId1381" Type="http://schemas.openxmlformats.org/officeDocument/2006/relationships/hyperlink" Target="http://pbs.twimg.com/profile_images/1055942578061934594/1OCmu3NR_normal.jpg" TargetMode="External"/><Relationship Id="rId2432" Type="http://schemas.openxmlformats.org/officeDocument/2006/relationships/hyperlink" Target="http://pbs.twimg.com/profile_images/527044800092983296/BkEjxC0v_normal.jpeg" TargetMode="External"/><Relationship Id="rId5588" Type="http://schemas.openxmlformats.org/officeDocument/2006/relationships/hyperlink" Target="http://pbs.twimg.com/profile_images/840341414806405120/eRWIAPeT_normal.jpg" TargetMode="External"/><Relationship Id="rId6639" Type="http://schemas.openxmlformats.org/officeDocument/2006/relationships/hyperlink" Target="https://twitter.com/michaelpurvis64/status/1065202153675870208" TargetMode="External"/><Relationship Id="rId404" Type="http://schemas.openxmlformats.org/officeDocument/2006/relationships/hyperlink" Target="http://ow.ly/f4n330mHAyI" TargetMode="External"/><Relationship Id="rId1034" Type="http://schemas.openxmlformats.org/officeDocument/2006/relationships/hyperlink" Target="http://pbs.twimg.com/profile_images/958716493809713153/uc-0K5rH_normal.jpg" TargetMode="External"/><Relationship Id="rId5655" Type="http://schemas.openxmlformats.org/officeDocument/2006/relationships/hyperlink" Target="http://pbs.twimg.com/profile_images/848928500606263296/SBiSfqiv_normal.jpg" TargetMode="External"/><Relationship Id="rId6706" Type="http://schemas.openxmlformats.org/officeDocument/2006/relationships/hyperlink" Target="https://twitter.com/gerardopardotar/status/1065248106525143045" TargetMode="External"/><Relationship Id="rId8061" Type="http://schemas.openxmlformats.org/officeDocument/2006/relationships/hyperlink" Target="https://twitter.com/dbeloved/status/1067288241143975938" TargetMode="External"/><Relationship Id="rId9112" Type="http://schemas.openxmlformats.org/officeDocument/2006/relationships/hyperlink" Target="https://twitter.com/arikring/status/1065247879936319488" TargetMode="External"/><Relationship Id="rId1101" Type="http://schemas.openxmlformats.org/officeDocument/2006/relationships/hyperlink" Target="http://pbs.twimg.com/profile_images/1019970793256767488/IIW0wGnY_normal.jpg" TargetMode="External"/><Relationship Id="rId4257" Type="http://schemas.openxmlformats.org/officeDocument/2006/relationships/hyperlink" Target="http://pbs.twimg.com/profile_images/1708625808/Motor_City_Volt_normal.jpg" TargetMode="External"/><Relationship Id="rId4671" Type="http://schemas.openxmlformats.org/officeDocument/2006/relationships/hyperlink" Target="https://pbs.twimg.com/media/DtFaLnYWwAAU9LO.jpg" TargetMode="External"/><Relationship Id="rId5308" Type="http://schemas.openxmlformats.org/officeDocument/2006/relationships/hyperlink" Target="http://pbs.twimg.com/profile_images/429341368570216448/KnLLzPFR_normal.png" TargetMode="External"/><Relationship Id="rId5722" Type="http://schemas.openxmlformats.org/officeDocument/2006/relationships/hyperlink" Target="http://pbs.twimg.com/profile_images/969896133895081984/v5IUNdpH_normal.jpg" TargetMode="External"/><Relationship Id="rId8878" Type="http://schemas.openxmlformats.org/officeDocument/2006/relationships/hyperlink" Target="https://twitter.com/jgrobicki/status/1065197772696158208" TargetMode="External"/><Relationship Id="rId3273" Type="http://schemas.openxmlformats.org/officeDocument/2006/relationships/hyperlink" Target="http://pbs.twimg.com/profile_images/996197401772806145/AAT83xmU_normal.jpg" TargetMode="External"/><Relationship Id="rId4324" Type="http://schemas.openxmlformats.org/officeDocument/2006/relationships/hyperlink" Target="http://pbs.twimg.com/profile_images/1007344781050048512/tThzjCI__normal.jpg" TargetMode="External"/><Relationship Id="rId9929" Type="http://schemas.openxmlformats.org/officeDocument/2006/relationships/hyperlink" Target="https://twitter.com/uncclearn/status/1066990107088035840" TargetMode="External"/><Relationship Id="rId194" Type="http://schemas.openxmlformats.org/officeDocument/2006/relationships/hyperlink" Target="https://buff.ly/2xSWWO0" TargetMode="External"/><Relationship Id="rId1918" Type="http://schemas.openxmlformats.org/officeDocument/2006/relationships/hyperlink" Target="http://pbs.twimg.com/profile_images/1013244482282668032/BO0D4lYb_normal.jpg" TargetMode="External"/><Relationship Id="rId6496" Type="http://schemas.openxmlformats.org/officeDocument/2006/relationships/hyperlink" Target="https://twitter.com/davidlavigno/status/1065186954180841472" TargetMode="External"/><Relationship Id="rId7894" Type="http://schemas.openxmlformats.org/officeDocument/2006/relationships/hyperlink" Target="https://twitter.com/txgreenbuilding/status/1067078278303965184" TargetMode="External"/><Relationship Id="rId8945" Type="http://schemas.openxmlformats.org/officeDocument/2006/relationships/hyperlink" Target="https://twitter.com/seth_leitman/status/1065098964544958464" TargetMode="External"/><Relationship Id="rId261" Type="http://schemas.openxmlformats.org/officeDocument/2006/relationships/hyperlink" Target="http://bit.ly/RuralRev23" TargetMode="External"/><Relationship Id="rId3340" Type="http://schemas.openxmlformats.org/officeDocument/2006/relationships/hyperlink" Target="http://pbs.twimg.com/profile_images/811364543305629696/tQaQcDzA_normal.jpg" TargetMode="External"/><Relationship Id="rId5098" Type="http://schemas.openxmlformats.org/officeDocument/2006/relationships/hyperlink" Target="http://pbs.twimg.com/profile_images/708707109353947137/NXVQZcCy_normal.jpg" TargetMode="External"/><Relationship Id="rId6149" Type="http://schemas.openxmlformats.org/officeDocument/2006/relationships/hyperlink" Target="https://twitter.com/thelegalfound_/status/1064998206860419072" TargetMode="External"/><Relationship Id="rId7547" Type="http://schemas.openxmlformats.org/officeDocument/2006/relationships/hyperlink" Target="https://twitter.com/veeabbie/status/1065920080863789056" TargetMode="External"/><Relationship Id="rId7961" Type="http://schemas.openxmlformats.org/officeDocument/2006/relationships/hyperlink" Target="https://twitter.com/rigreenbuilding/status/1067120058852405251" TargetMode="External"/><Relationship Id="rId6563" Type="http://schemas.openxmlformats.org/officeDocument/2006/relationships/hyperlink" Target="https://twitter.com/ahbusolife/status/1065201397946351617" TargetMode="External"/><Relationship Id="rId7614" Type="http://schemas.openxmlformats.org/officeDocument/2006/relationships/hyperlink" Target="https://twitter.com/cattaneo_r/status/1064886487135805440" TargetMode="External"/><Relationship Id="rId2759" Type="http://schemas.openxmlformats.org/officeDocument/2006/relationships/hyperlink" Target="http://pbs.twimg.com/profile_images/446300574334455808/h4-Wd3RM_normal.jpeg" TargetMode="External"/><Relationship Id="rId5165" Type="http://schemas.openxmlformats.org/officeDocument/2006/relationships/hyperlink" Target="http://pbs.twimg.com/profile_images/791907467500412928/IZ3mjrMR_normal.jpg" TargetMode="External"/><Relationship Id="rId6216" Type="http://schemas.openxmlformats.org/officeDocument/2006/relationships/hyperlink" Target="https://twitter.com/andresvilarino/status/1065007001611235333" TargetMode="External"/><Relationship Id="rId6630" Type="http://schemas.openxmlformats.org/officeDocument/2006/relationships/hyperlink" Target="https://twitter.com/michaelpurvis64/status/1065202153675870208" TargetMode="External"/><Relationship Id="rId9786" Type="http://schemas.openxmlformats.org/officeDocument/2006/relationships/hyperlink" Target="https://twitter.com/pachikorozw/status/1065537860659527680" TargetMode="External"/><Relationship Id="rId1775" Type="http://schemas.openxmlformats.org/officeDocument/2006/relationships/hyperlink" Target="https://pbs.twimg.com/media/Dsglbi-X4AAvDNv.jpg" TargetMode="External"/><Relationship Id="rId2826" Type="http://schemas.openxmlformats.org/officeDocument/2006/relationships/hyperlink" Target="http://pbs.twimg.com/profile_images/1057534943021187072/jpHcH3_A_normal.jpg" TargetMode="External"/><Relationship Id="rId4181" Type="http://schemas.openxmlformats.org/officeDocument/2006/relationships/hyperlink" Target="http://pbs.twimg.com/profile_images/954138186082672647/gHzAnqPU_normal.jpg" TargetMode="External"/><Relationship Id="rId5232" Type="http://schemas.openxmlformats.org/officeDocument/2006/relationships/hyperlink" Target="http://pbs.twimg.com/profile_images/431377315168149504/5F8KXrvs_normal.png" TargetMode="External"/><Relationship Id="rId8388" Type="http://schemas.openxmlformats.org/officeDocument/2006/relationships/hyperlink" Target="https://twitter.com/autrement_votre/status/1065140372081381376" TargetMode="External"/><Relationship Id="rId9439" Type="http://schemas.openxmlformats.org/officeDocument/2006/relationships/hyperlink" Target="https://twitter.com/paesedellasera/status/1067745117749080064" TargetMode="External"/><Relationship Id="rId9853" Type="http://schemas.openxmlformats.org/officeDocument/2006/relationships/hyperlink" Target="https://twitter.com/wcozimbabwe/status/1064834333670805506" TargetMode="External"/><Relationship Id="rId67" Type="http://schemas.openxmlformats.org/officeDocument/2006/relationships/hyperlink" Target="https://bit.ly/2OTQzQ0" TargetMode="External"/><Relationship Id="rId1428" Type="http://schemas.openxmlformats.org/officeDocument/2006/relationships/hyperlink" Target="http://pbs.twimg.com/profile_images/1050713730701582336/1me3RC0I_normal.jpg" TargetMode="External"/><Relationship Id="rId8455" Type="http://schemas.openxmlformats.org/officeDocument/2006/relationships/hyperlink" Target="https://twitter.com/takeheight/status/1065090573252485120" TargetMode="External"/><Relationship Id="rId9506" Type="http://schemas.openxmlformats.org/officeDocument/2006/relationships/hyperlink" Target="https://twitter.com/ideas4action/status/1067832071815602181" TargetMode="External"/><Relationship Id="rId1842" Type="http://schemas.openxmlformats.org/officeDocument/2006/relationships/hyperlink" Target="http://pbs.twimg.com/profile_images/1052257766017048577/2zNqNVCe_normal.jpg" TargetMode="External"/><Relationship Id="rId4998" Type="http://schemas.openxmlformats.org/officeDocument/2006/relationships/hyperlink" Target="http://pbs.twimg.com/profile_images/946875881863155713/3vJ_Wa0o_normal.jpg" TargetMode="External"/><Relationship Id="rId7057" Type="http://schemas.openxmlformats.org/officeDocument/2006/relationships/hyperlink" Target="https://twitter.com/beachyr0/status/1065314316130250753" TargetMode="External"/><Relationship Id="rId8108" Type="http://schemas.openxmlformats.org/officeDocument/2006/relationships/hyperlink" Target="https://twitter.com/wctranger/status/1067385947279388673" TargetMode="External"/><Relationship Id="rId9920" Type="http://schemas.openxmlformats.org/officeDocument/2006/relationships/hyperlink" Target="https://twitter.com/finfortomorrow/status/1067065585232678912" TargetMode="External"/><Relationship Id="rId10385" Type="http://schemas.openxmlformats.org/officeDocument/2006/relationships/hyperlink" Target="https://twitter.com/jenclairrobson/status/1067841150139187200" TargetMode="External"/><Relationship Id="rId6073" Type="http://schemas.openxmlformats.org/officeDocument/2006/relationships/hyperlink" Target="https://twitter.com/didierdelmer/status/1064997759902801920" TargetMode="External"/><Relationship Id="rId7124" Type="http://schemas.openxmlformats.org/officeDocument/2006/relationships/hyperlink" Target="https://twitter.com/lithiumspot/status/1065345248682000385" TargetMode="External"/><Relationship Id="rId7471" Type="http://schemas.openxmlformats.org/officeDocument/2006/relationships/hyperlink" Target="https://twitter.com/iceroadshow/status/1065680814820810753" TargetMode="External"/><Relationship Id="rId8522" Type="http://schemas.openxmlformats.org/officeDocument/2006/relationships/hyperlink" Target="https://twitter.com/adamsfrt11/status/1065090181722705921" TargetMode="External"/><Relationship Id="rId10038" Type="http://schemas.openxmlformats.org/officeDocument/2006/relationships/hyperlink" Target="https://twitter.com/gecoalition/status/1066001847788478464" TargetMode="External"/><Relationship Id="rId10452" Type="http://schemas.openxmlformats.org/officeDocument/2006/relationships/hyperlink" Target="https://twitter.com/climate_action_/status/1068429429251162118" TargetMode="External"/><Relationship Id="rId3667" Type="http://schemas.openxmlformats.org/officeDocument/2006/relationships/hyperlink" Target="http://pbs.twimg.com/profile_images/971389853156884480/wKqGfhrF_normal.jpg" TargetMode="External"/><Relationship Id="rId4718" Type="http://schemas.openxmlformats.org/officeDocument/2006/relationships/hyperlink" Target="http://pbs.twimg.com/profile_images/1013076950280212482/UXqzHO_K_normal.jpg" TargetMode="External"/><Relationship Id="rId10105" Type="http://schemas.openxmlformats.org/officeDocument/2006/relationships/hyperlink" Target="https://twitter.com/migreenbuilding/status/1068170479209451521" TargetMode="External"/><Relationship Id="rId588" Type="http://schemas.openxmlformats.org/officeDocument/2006/relationships/hyperlink" Target="https://salogniblog.wordpress.com/2018/11/20/chiari-servizi-srl-serr-2018-esito-dellintervento-presso-il-parco-delle-roggie/" TargetMode="External"/><Relationship Id="rId2269" Type="http://schemas.openxmlformats.org/officeDocument/2006/relationships/hyperlink" Target="http://pbs.twimg.com/profile_images/987666378684620801/NfnjxnEp_normal.jpg" TargetMode="External"/><Relationship Id="rId2683" Type="http://schemas.openxmlformats.org/officeDocument/2006/relationships/hyperlink" Target="http://pbs.twimg.com/profile_images/442759716750368768/LXUAzFP4_normal.jpeg" TargetMode="External"/><Relationship Id="rId3734" Type="http://schemas.openxmlformats.org/officeDocument/2006/relationships/hyperlink" Target="http://pbs.twimg.com/profile_images/1018525196670722056/EyJoswzM_normal.jpg" TargetMode="External"/><Relationship Id="rId6140" Type="http://schemas.openxmlformats.org/officeDocument/2006/relationships/hyperlink" Target="https://twitter.com/thelegalfound_/status/1064998206860419072" TargetMode="External"/><Relationship Id="rId9296" Type="http://schemas.openxmlformats.org/officeDocument/2006/relationships/hyperlink" Target="https://twitter.com/nkimanga/status/1067706442034135040" TargetMode="External"/><Relationship Id="rId655" Type="http://schemas.openxmlformats.org/officeDocument/2006/relationships/hyperlink" Target="https://pbs.twimg.com/media/Dsm1MPBXQAAW18S.jpg" TargetMode="External"/><Relationship Id="rId1285" Type="http://schemas.openxmlformats.org/officeDocument/2006/relationships/hyperlink" Target="http://pbs.twimg.com/profile_images/879261217625387008/GDZ4kEQf_normal.jpg" TargetMode="External"/><Relationship Id="rId2336" Type="http://schemas.openxmlformats.org/officeDocument/2006/relationships/hyperlink" Target="http://pbs.twimg.com/profile_images/884650446513512448/-srkJ7sd_normal.jpg" TargetMode="External"/><Relationship Id="rId2750" Type="http://schemas.openxmlformats.org/officeDocument/2006/relationships/hyperlink" Target="https://pbs.twimg.com/media/DsbsKfpX4AAvVVO.jpg" TargetMode="External"/><Relationship Id="rId3801" Type="http://schemas.openxmlformats.org/officeDocument/2006/relationships/hyperlink" Target="http://pbs.twimg.com/profile_images/1062470020717047808/mJYgVZk4_normal.jpg" TargetMode="External"/><Relationship Id="rId6957" Type="http://schemas.openxmlformats.org/officeDocument/2006/relationships/hyperlink" Target="https://twitter.com/jiwimc/status/1065288789319401473" TargetMode="External"/><Relationship Id="rId9363" Type="http://schemas.openxmlformats.org/officeDocument/2006/relationships/hyperlink" Target="https://twitter.com/gggimorocco/status/1067726545341566976" TargetMode="External"/><Relationship Id="rId308" Type="http://schemas.openxmlformats.org/officeDocument/2006/relationships/hyperlink" Target="https://twitter.com/BBCAfrica/status/1067574066020794368" TargetMode="External"/><Relationship Id="rId722" Type="http://schemas.openxmlformats.org/officeDocument/2006/relationships/hyperlink" Target="https://pbs.twimg.com/media/Ds8sCdPWsAADUr9.jpg" TargetMode="External"/><Relationship Id="rId1352" Type="http://schemas.openxmlformats.org/officeDocument/2006/relationships/hyperlink" Target="http://pbs.twimg.com/profile_images/1055942578061934594/1OCmu3NR_normal.jpg" TargetMode="External"/><Relationship Id="rId2403" Type="http://schemas.openxmlformats.org/officeDocument/2006/relationships/hyperlink" Target="http://pbs.twimg.com/profile_images/976832774110883842/Av8YW5cV_normal.jpg" TargetMode="External"/><Relationship Id="rId5559" Type="http://schemas.openxmlformats.org/officeDocument/2006/relationships/hyperlink" Target="http://pbs.twimg.com/profile_images/816941211168755713/9k6KAC5c_normal.jpg" TargetMode="External"/><Relationship Id="rId9016" Type="http://schemas.openxmlformats.org/officeDocument/2006/relationships/hyperlink" Target="https://twitter.com/paula_piccard/status/1064996954210557958" TargetMode="External"/><Relationship Id="rId9430" Type="http://schemas.openxmlformats.org/officeDocument/2006/relationships/hyperlink" Target="https://twitter.com/deangeli_giada/status/1067775069273894912" TargetMode="External"/><Relationship Id="rId1005" Type="http://schemas.openxmlformats.org/officeDocument/2006/relationships/hyperlink" Target="https://pbs.twimg.com/media/DtOboRbX4AAfor1.jpg" TargetMode="External"/><Relationship Id="rId4575" Type="http://schemas.openxmlformats.org/officeDocument/2006/relationships/hyperlink" Target="http://pbs.twimg.com/profile_images/876209484020015104/KxCgH4dW_normal.jpg" TargetMode="External"/><Relationship Id="rId5973" Type="http://schemas.openxmlformats.org/officeDocument/2006/relationships/hyperlink" Target="https://twitter.com/worldgreenfound/status/1064994996321947648" TargetMode="External"/><Relationship Id="rId8032" Type="http://schemas.openxmlformats.org/officeDocument/2006/relationships/hyperlink" Target="https://twitter.com/kumikitamori/status/1067166948558061570" TargetMode="External"/><Relationship Id="rId3177" Type="http://schemas.openxmlformats.org/officeDocument/2006/relationships/hyperlink" Target="http://pbs.twimg.com/profile_images/878533181258907649/RL3-HX09_normal.jpg" TargetMode="External"/><Relationship Id="rId4228" Type="http://schemas.openxmlformats.org/officeDocument/2006/relationships/hyperlink" Target="http://pbs.twimg.com/profile_images/945865206135128064/VIrbfsiX_normal.jpg" TargetMode="External"/><Relationship Id="rId5626" Type="http://schemas.openxmlformats.org/officeDocument/2006/relationships/hyperlink" Target="http://pbs.twimg.com/profile_images/993761634903646208/LMec-85X_normal.jpg" TargetMode="External"/><Relationship Id="rId3591" Type="http://schemas.openxmlformats.org/officeDocument/2006/relationships/hyperlink" Target="https://pbs.twimg.com/ext_tw_video_thumb/1064994060551839745/pu/img/z-d4LAi9-rF_EBiG.jpg" TargetMode="External"/><Relationship Id="rId4642" Type="http://schemas.openxmlformats.org/officeDocument/2006/relationships/hyperlink" Target="https://pbs.twimg.com/media/DtCyGo5WsAYWOOP.jpg" TargetMode="External"/><Relationship Id="rId7798" Type="http://schemas.openxmlformats.org/officeDocument/2006/relationships/hyperlink" Target="https://twitter.com/lamidegiwa/status/1066992239929364480" TargetMode="External"/><Relationship Id="rId8849" Type="http://schemas.openxmlformats.org/officeDocument/2006/relationships/hyperlink" Target="https://twitter.com/amazingchevvolt/status/1064996058982273024" TargetMode="External"/><Relationship Id="rId2193" Type="http://schemas.openxmlformats.org/officeDocument/2006/relationships/hyperlink" Target="http://pbs.twimg.com/profile_images/823548309839089664/PURv3du5_normal.jpg" TargetMode="External"/><Relationship Id="rId3244" Type="http://schemas.openxmlformats.org/officeDocument/2006/relationships/hyperlink" Target="http://pbs.twimg.com/profile_images/938237497083035648/GGoN5JcC_normal.jpg" TargetMode="External"/><Relationship Id="rId7865" Type="http://schemas.openxmlformats.org/officeDocument/2006/relationships/hyperlink" Target="https://twitter.com/patricia_lavaud/status/1067065080838320129" TargetMode="External"/><Relationship Id="rId8916" Type="http://schemas.openxmlformats.org/officeDocument/2006/relationships/hyperlink" Target="https://twitter.com/jlazaro/status/1065150868285198336" TargetMode="External"/><Relationship Id="rId165" Type="http://schemas.openxmlformats.org/officeDocument/2006/relationships/hyperlink" Target="http://ggkp.org/ZwF" TargetMode="External"/><Relationship Id="rId2260" Type="http://schemas.openxmlformats.org/officeDocument/2006/relationships/hyperlink" Target="http://pbs.twimg.com/profile_images/987666378684620801/NfnjxnEp_normal.jpg" TargetMode="External"/><Relationship Id="rId3311" Type="http://schemas.openxmlformats.org/officeDocument/2006/relationships/hyperlink" Target="http://pbs.twimg.com/profile_images/923605418768764928/fSVhFfD1_normal.jpg" TargetMode="External"/><Relationship Id="rId6467" Type="http://schemas.openxmlformats.org/officeDocument/2006/relationships/hyperlink" Target="https://twitter.com/pflab/status/1065105182244159488" TargetMode="External"/><Relationship Id="rId6881" Type="http://schemas.openxmlformats.org/officeDocument/2006/relationships/hyperlink" Target="https://twitter.com/socialchoices/status/1065250745237291008" TargetMode="External"/><Relationship Id="rId7518" Type="http://schemas.openxmlformats.org/officeDocument/2006/relationships/hyperlink" Target="https://twitter.com/italiahospitali/status/1065874228535312384" TargetMode="External"/><Relationship Id="rId7932" Type="http://schemas.openxmlformats.org/officeDocument/2006/relationships/hyperlink" Target="https://twitter.com/maria04407435/status/1067092271898771456" TargetMode="External"/><Relationship Id="rId232" Type="http://schemas.openxmlformats.org/officeDocument/2006/relationships/hyperlink" Target="http://ggkp.org/ZwF" TargetMode="External"/><Relationship Id="rId5069" Type="http://schemas.openxmlformats.org/officeDocument/2006/relationships/hyperlink" Target="http://pbs.twimg.com/profile_images/463352727628546048/GDA-Iu2l_normal.jpeg" TargetMode="External"/><Relationship Id="rId5483" Type="http://schemas.openxmlformats.org/officeDocument/2006/relationships/hyperlink" Target="http://pbs.twimg.com/profile_images/854289069127413761/v7ynfoTB_normal.jpg" TargetMode="External"/><Relationship Id="rId6534" Type="http://schemas.openxmlformats.org/officeDocument/2006/relationships/hyperlink" Target="https://twitter.com/davidlavigno/status/1065186954180841472" TargetMode="External"/><Relationship Id="rId1679" Type="http://schemas.openxmlformats.org/officeDocument/2006/relationships/hyperlink" Target="http://pbs.twimg.com/profile_images/1020083728184377344/NtdvxJnD_normal.jpg" TargetMode="External"/><Relationship Id="rId4085" Type="http://schemas.openxmlformats.org/officeDocument/2006/relationships/hyperlink" Target="http://pbs.twimg.com/profile_images/2418963454/whcsamzdrkytcaoapla1_normal.jpeg" TargetMode="External"/><Relationship Id="rId5136" Type="http://schemas.openxmlformats.org/officeDocument/2006/relationships/hyperlink" Target="http://pbs.twimg.com/profile_images/1064168310646943744/NBtjhSrl_normal.jpg" TargetMode="External"/><Relationship Id="rId4152" Type="http://schemas.openxmlformats.org/officeDocument/2006/relationships/hyperlink" Target="http://pbs.twimg.com/profile_images/834685535591469056/KNKDJrcW_normal.jpg" TargetMode="External"/><Relationship Id="rId5203" Type="http://schemas.openxmlformats.org/officeDocument/2006/relationships/hyperlink" Target="http://pbs.twimg.com/profile_images/599214175697686528/4Wgx-eAO_normal.png" TargetMode="External"/><Relationship Id="rId5550" Type="http://schemas.openxmlformats.org/officeDocument/2006/relationships/hyperlink" Target="https://pbs.twimg.com/media/Ds6oC7MW0AIQhDE.jpg" TargetMode="External"/><Relationship Id="rId6601" Type="http://schemas.openxmlformats.org/officeDocument/2006/relationships/hyperlink" Target="https://twitter.com/ahbusolife/status/1065201397946351617" TargetMode="External"/><Relationship Id="rId8359" Type="http://schemas.openxmlformats.org/officeDocument/2006/relationships/hyperlink" Target="https://twitter.com/autrement_votre/status/1065140372081381376" TargetMode="External"/><Relationship Id="rId9757" Type="http://schemas.openxmlformats.org/officeDocument/2006/relationships/hyperlink" Target="https://twitter.com/daperspectives/status/1067290351684136960" TargetMode="External"/><Relationship Id="rId1746" Type="http://schemas.openxmlformats.org/officeDocument/2006/relationships/hyperlink" Target="http://pbs.twimg.com/profile_images/633991237964533760/75uEz3QT_normal.jpg" TargetMode="External"/><Relationship Id="rId8773" Type="http://schemas.openxmlformats.org/officeDocument/2006/relationships/hyperlink" Target="https://twitter.com/sureshrajaman19/status/1067664649980497920" TargetMode="External"/><Relationship Id="rId9824" Type="http://schemas.openxmlformats.org/officeDocument/2006/relationships/hyperlink" Target="https://twitter.com/kimathinjebi/status/1068046688089190400" TargetMode="External"/><Relationship Id="rId10289" Type="http://schemas.openxmlformats.org/officeDocument/2006/relationships/hyperlink" Target="https://twitter.com/deepgreendesign/status/1066501350475751424" TargetMode="External"/><Relationship Id="rId38" Type="http://schemas.openxmlformats.org/officeDocument/2006/relationships/hyperlink" Target="http://ow.ly/2KdE30mHmb7" TargetMode="External"/><Relationship Id="rId1813" Type="http://schemas.openxmlformats.org/officeDocument/2006/relationships/hyperlink" Target="http://pbs.twimg.com/profile_images/1058835226678489088/kCGrxDrq_normal.jpg" TargetMode="External"/><Relationship Id="rId4969" Type="http://schemas.openxmlformats.org/officeDocument/2006/relationships/hyperlink" Target="https://pbs.twimg.com/media/Dssm7trXoAAVTy7.jpg" TargetMode="External"/><Relationship Id="rId7375" Type="http://schemas.openxmlformats.org/officeDocument/2006/relationships/hyperlink" Target="https://twitter.com/brucehenderson2/status/1065656912178499585" TargetMode="External"/><Relationship Id="rId8426" Type="http://schemas.openxmlformats.org/officeDocument/2006/relationships/hyperlink" Target="https://twitter.com/luribea68/status/1064996560344440842" TargetMode="External"/><Relationship Id="rId8840" Type="http://schemas.openxmlformats.org/officeDocument/2006/relationships/hyperlink" Target="https://twitter.com/tradomglobal/status/1065661509848743943" TargetMode="External"/><Relationship Id="rId10356" Type="http://schemas.openxmlformats.org/officeDocument/2006/relationships/hyperlink" Target="https://twitter.com/bini_ta/status/1068416010678603776" TargetMode="External"/><Relationship Id="rId3985" Type="http://schemas.openxmlformats.org/officeDocument/2006/relationships/hyperlink" Target="http://pbs.twimg.com/profile_images/1434016259/mascaras20teatro1_normal.jpg" TargetMode="External"/><Relationship Id="rId6391" Type="http://schemas.openxmlformats.org/officeDocument/2006/relationships/hyperlink" Target="https://twitter.com/greenstorm2030/status/1065103768851746816" TargetMode="External"/><Relationship Id="rId7028" Type="http://schemas.openxmlformats.org/officeDocument/2006/relationships/hyperlink" Target="https://twitter.com/beachyr0/status/1065314316130250753" TargetMode="External"/><Relationship Id="rId7442" Type="http://schemas.openxmlformats.org/officeDocument/2006/relationships/hyperlink" Target="https://twitter.com/onudi_conosur/status/1065582970436837376" TargetMode="External"/><Relationship Id="rId10009" Type="http://schemas.openxmlformats.org/officeDocument/2006/relationships/hyperlink" Target="https://twitter.com/unep_fi/status/1065982414206439424" TargetMode="External"/><Relationship Id="rId10423" Type="http://schemas.openxmlformats.org/officeDocument/2006/relationships/hyperlink" Target="https://twitter.com/mancunianspring/status/1068103355162075136" TargetMode="External"/><Relationship Id="rId2587" Type="http://schemas.openxmlformats.org/officeDocument/2006/relationships/hyperlink" Target="https://pbs.twimg.com/media/DsmwRV2VYAEY9Dy.jpg" TargetMode="External"/><Relationship Id="rId3638" Type="http://schemas.openxmlformats.org/officeDocument/2006/relationships/hyperlink" Target="http://pbs.twimg.com/profile_images/971389853156884480/wKqGfhrF_normal.jpg" TargetMode="External"/><Relationship Id="rId6044" Type="http://schemas.openxmlformats.org/officeDocument/2006/relationships/hyperlink" Target="https://twitter.com/worldproject_fd/status/1064996799742504960" TargetMode="External"/><Relationship Id="rId559" Type="http://schemas.openxmlformats.org/officeDocument/2006/relationships/hyperlink" Target="http://ow.ly/GL6450jOkyD" TargetMode="External"/><Relationship Id="rId1189" Type="http://schemas.openxmlformats.org/officeDocument/2006/relationships/hyperlink" Target="http://pbs.twimg.com/profile_images/946783994192039937/dPm3yIpc_normal.jpg" TargetMode="External"/><Relationship Id="rId5060" Type="http://schemas.openxmlformats.org/officeDocument/2006/relationships/hyperlink" Target="http://pbs.twimg.com/profile_images/845312133265080324/m0fppv1Y_normal.jpg" TargetMode="External"/><Relationship Id="rId6111" Type="http://schemas.openxmlformats.org/officeDocument/2006/relationships/hyperlink" Target="https://twitter.com/thelegalfound_/status/1064998206860419072" TargetMode="External"/><Relationship Id="rId9267" Type="http://schemas.openxmlformats.org/officeDocument/2006/relationships/hyperlink" Target="https://twitter.com/gratisita/status/1064922318785445888" TargetMode="External"/><Relationship Id="rId9681" Type="http://schemas.openxmlformats.org/officeDocument/2006/relationships/hyperlink" Target="https://twitter.com/franferrante/status/1065988550309670912" TargetMode="External"/><Relationship Id="rId626" Type="http://schemas.openxmlformats.org/officeDocument/2006/relationships/hyperlink" Target="https://pbs.twimg.com/media/Dshxa0DXoAEWf4h.jpg" TargetMode="External"/><Relationship Id="rId973" Type="http://schemas.openxmlformats.org/officeDocument/2006/relationships/hyperlink" Target="https://pbs.twimg.com/media/DsbzRdjX4AAH-6E.jpg" TargetMode="External"/><Relationship Id="rId1256" Type="http://schemas.openxmlformats.org/officeDocument/2006/relationships/hyperlink" Target="http://pbs.twimg.com/profile_images/879261217625387008/GDZ4kEQf_normal.jpg" TargetMode="External"/><Relationship Id="rId2307" Type="http://schemas.openxmlformats.org/officeDocument/2006/relationships/hyperlink" Target="http://pbs.twimg.com/profile_images/771097278014754816/IovzcKuH_normal.jpg" TargetMode="External"/><Relationship Id="rId2654" Type="http://schemas.openxmlformats.org/officeDocument/2006/relationships/hyperlink" Target="http://pbs.twimg.com/profile_images/442759716750368768/LXUAzFP4_normal.jpeg" TargetMode="External"/><Relationship Id="rId3705" Type="http://schemas.openxmlformats.org/officeDocument/2006/relationships/hyperlink" Target="http://pbs.twimg.com/profile_images/1708625808/Motor_City_Volt_normal.jpg" TargetMode="External"/><Relationship Id="rId8283" Type="http://schemas.openxmlformats.org/officeDocument/2006/relationships/hyperlink" Target="https://twitter.com/mcalannmarx/status/1067625591711703040" TargetMode="External"/><Relationship Id="rId9334" Type="http://schemas.openxmlformats.org/officeDocument/2006/relationships/hyperlink" Target="https://twitter.com/kanykeyo1/status/1067009289523535872" TargetMode="External"/><Relationship Id="rId1670" Type="http://schemas.openxmlformats.org/officeDocument/2006/relationships/hyperlink" Target="http://pbs.twimg.com/profile_images/1020083728184377344/NtdvxJnD_normal.jpg" TargetMode="External"/><Relationship Id="rId2721" Type="http://schemas.openxmlformats.org/officeDocument/2006/relationships/hyperlink" Target="http://pbs.twimg.com/profile_images/991676168100306944/d5VbUOkT_normal.jpg" TargetMode="External"/><Relationship Id="rId5877" Type="http://schemas.openxmlformats.org/officeDocument/2006/relationships/hyperlink" Target="https://twitter.com/dutytorespond/status/1064899454493487106" TargetMode="External"/><Relationship Id="rId6928" Type="http://schemas.openxmlformats.org/officeDocument/2006/relationships/hyperlink" Target="https://twitter.com/socialchoices/status/1065250745237291008" TargetMode="External"/><Relationship Id="rId1323" Type="http://schemas.openxmlformats.org/officeDocument/2006/relationships/hyperlink" Target="http://pbs.twimg.com/profile_images/453485567682936832/JGWv2bBE_normal.png" TargetMode="External"/><Relationship Id="rId4479" Type="http://schemas.openxmlformats.org/officeDocument/2006/relationships/hyperlink" Target="https://pbs.twimg.com/media/Ds_9M6GWoAAH3sn.jpg" TargetMode="External"/><Relationship Id="rId4893" Type="http://schemas.openxmlformats.org/officeDocument/2006/relationships/hyperlink" Target="https://pbs.twimg.com/media/DtBAGlWXQAAtEsy.jpg" TargetMode="External"/><Relationship Id="rId5944" Type="http://schemas.openxmlformats.org/officeDocument/2006/relationships/hyperlink" Target="https://twitter.com/andrea_boscaro/status/1064942217305997313" TargetMode="External"/><Relationship Id="rId8350" Type="http://schemas.openxmlformats.org/officeDocument/2006/relationships/hyperlink" Target="https://twitter.com/autrement_votre/status/1065140372081381376" TargetMode="External"/><Relationship Id="rId9401" Type="http://schemas.openxmlformats.org/officeDocument/2006/relationships/hyperlink" Target="https://twitter.com/jrojomartin/status/1067742400670588928" TargetMode="External"/><Relationship Id="rId10280" Type="http://schemas.openxmlformats.org/officeDocument/2006/relationships/hyperlink" Target="https://twitter.com/deepgreendesign/status/1064911035709026304" TargetMode="External"/><Relationship Id="rId3495" Type="http://schemas.openxmlformats.org/officeDocument/2006/relationships/hyperlink" Target="http://pbs.twimg.com/profile_images/923010092479459328/rxkngjza_normal.jpg" TargetMode="External"/><Relationship Id="rId4546" Type="http://schemas.openxmlformats.org/officeDocument/2006/relationships/hyperlink" Target="http://pbs.twimg.com/profile_images/602471466425327616/d8kHbSeW_normal.jpg" TargetMode="External"/><Relationship Id="rId4960" Type="http://schemas.openxmlformats.org/officeDocument/2006/relationships/hyperlink" Target="https://pbs.twimg.com/media/Dq9EtYuWwAE4LqJ.jpg" TargetMode="External"/><Relationship Id="rId8003" Type="http://schemas.openxmlformats.org/officeDocument/2006/relationships/hyperlink" Target="https://twitter.com/spiderzjay/status/1067134344932847616" TargetMode="External"/><Relationship Id="rId2097" Type="http://schemas.openxmlformats.org/officeDocument/2006/relationships/hyperlink" Target="http://pbs.twimg.com/profile_images/1026810662964654081/k_fZ3hL1_normal.jpg" TargetMode="External"/><Relationship Id="rId3148" Type="http://schemas.openxmlformats.org/officeDocument/2006/relationships/hyperlink" Target="http://abs.twimg.com/sticky/default_profile_images/default_profile_normal.png" TargetMode="External"/><Relationship Id="rId3562" Type="http://schemas.openxmlformats.org/officeDocument/2006/relationships/hyperlink" Target="http://pbs.twimg.com/profile_images/983184244498460672/gVV88AdB_normal.jpg" TargetMode="External"/><Relationship Id="rId4613" Type="http://schemas.openxmlformats.org/officeDocument/2006/relationships/hyperlink" Target="http://pbs.twimg.com/profile_images/1014070297966923776/C7BbqLfJ_normal.jpg" TargetMode="External"/><Relationship Id="rId7769" Type="http://schemas.openxmlformats.org/officeDocument/2006/relationships/hyperlink" Target="https://twitter.com/acraftbeerlover/status/1066843052008857600" TargetMode="External"/><Relationship Id="rId10000" Type="http://schemas.openxmlformats.org/officeDocument/2006/relationships/hyperlink" Target="https://twitter.com/efd_initiative/status/1066974006086168576" TargetMode="External"/><Relationship Id="rId483" Type="http://schemas.openxmlformats.org/officeDocument/2006/relationships/hyperlink" Target="https://twitter.com/GGKPlatform/status/1066975952310333440" TargetMode="External"/><Relationship Id="rId2164" Type="http://schemas.openxmlformats.org/officeDocument/2006/relationships/hyperlink" Target="http://pbs.twimg.com/profile_images/823548309839089664/PURv3du5_normal.jpg" TargetMode="External"/><Relationship Id="rId3215" Type="http://schemas.openxmlformats.org/officeDocument/2006/relationships/hyperlink" Target="http://pbs.twimg.com/profile_images/1031892144481611778/fkYWunWV_normal.jpg" TargetMode="External"/><Relationship Id="rId6785" Type="http://schemas.openxmlformats.org/officeDocument/2006/relationships/hyperlink" Target="https://twitter.com/clearfife/status/1065248412675780609" TargetMode="External"/><Relationship Id="rId9191" Type="http://schemas.openxmlformats.org/officeDocument/2006/relationships/hyperlink" Target="https://twitter.com/sureshrajaman19/status/1067664649980497920" TargetMode="External"/><Relationship Id="rId136" Type="http://schemas.openxmlformats.org/officeDocument/2006/relationships/hyperlink" Target="https://twitter.com/ROAPEjournal/status/1066990046140600320" TargetMode="External"/><Relationship Id="rId550" Type="http://schemas.openxmlformats.org/officeDocument/2006/relationships/hyperlink" Target="https://twitter.com/BenParfittCCPA/status/1067609380462292992" TargetMode="External"/><Relationship Id="rId1180" Type="http://schemas.openxmlformats.org/officeDocument/2006/relationships/hyperlink" Target="http://pbs.twimg.com/profile_images/898412645895647234/2rIMdpfy_normal.jpg" TargetMode="External"/><Relationship Id="rId2231" Type="http://schemas.openxmlformats.org/officeDocument/2006/relationships/hyperlink" Target="http://pbs.twimg.com/profile_images/987666378684620801/NfnjxnEp_normal.jpg" TargetMode="External"/><Relationship Id="rId5387" Type="http://schemas.openxmlformats.org/officeDocument/2006/relationships/hyperlink" Target="https://pbs.twimg.com/media/DtLnY6pXQAsZJMB.jpg" TargetMode="External"/><Relationship Id="rId6438" Type="http://schemas.openxmlformats.org/officeDocument/2006/relationships/hyperlink" Target="https://twitter.com/pflab/status/1065105182244159488" TargetMode="External"/><Relationship Id="rId7836" Type="http://schemas.openxmlformats.org/officeDocument/2006/relationships/hyperlink" Target="https://twitter.com/deborahsialo/status/1067034240527810560" TargetMode="External"/><Relationship Id="rId203" Type="http://schemas.openxmlformats.org/officeDocument/2006/relationships/hyperlink" Target="http://ggkp.org/ZwF" TargetMode="External"/><Relationship Id="rId6852" Type="http://schemas.openxmlformats.org/officeDocument/2006/relationships/hyperlink" Target="https://twitter.com/sufiy/status/1065248727726768129" TargetMode="External"/><Relationship Id="rId7903" Type="http://schemas.openxmlformats.org/officeDocument/2006/relationships/hyperlink" Target="https://twitter.com/nwabuisiaku/status/1067079592165425152" TargetMode="External"/><Relationship Id="rId1997" Type="http://schemas.openxmlformats.org/officeDocument/2006/relationships/hyperlink" Target="http://pbs.twimg.com/profile_images/985941941849415689/P8e1rsi-_normal.jpg" TargetMode="External"/><Relationship Id="rId4056" Type="http://schemas.openxmlformats.org/officeDocument/2006/relationships/hyperlink" Target="http://pbs.twimg.com/profile_images/1708625808/Motor_City_Volt_normal.jpg" TargetMode="External"/><Relationship Id="rId5454" Type="http://schemas.openxmlformats.org/officeDocument/2006/relationships/hyperlink" Target="http://pbs.twimg.com/profile_images/555289211025522689/MkZqVmNb_normal.jpeg" TargetMode="External"/><Relationship Id="rId6505" Type="http://schemas.openxmlformats.org/officeDocument/2006/relationships/hyperlink" Target="https://twitter.com/davidlavigno/status/1065186954180841472" TargetMode="External"/><Relationship Id="rId4470" Type="http://schemas.openxmlformats.org/officeDocument/2006/relationships/hyperlink" Target="http://pbs.twimg.com/profile_images/1708625808/Motor_City_Volt_normal.jpg" TargetMode="External"/><Relationship Id="rId5107" Type="http://schemas.openxmlformats.org/officeDocument/2006/relationships/hyperlink" Target="http://pbs.twimg.com/profile_images/708707109353947137/NXVQZcCy_normal.jpg" TargetMode="External"/><Relationship Id="rId5521" Type="http://schemas.openxmlformats.org/officeDocument/2006/relationships/hyperlink" Target="http://pbs.twimg.com/profile_images/1051842886478811136/U_3OXLN__normal.jpg" TargetMode="External"/><Relationship Id="rId8677" Type="http://schemas.openxmlformats.org/officeDocument/2006/relationships/hyperlink" Target="https://twitter.com/luribea68/status/1064996560344440842" TargetMode="External"/><Relationship Id="rId9728" Type="http://schemas.openxmlformats.org/officeDocument/2006/relationships/hyperlink" Target="https://twitter.com/bigjmcc/status/1067019707566440448" TargetMode="External"/><Relationship Id="rId1717" Type="http://schemas.openxmlformats.org/officeDocument/2006/relationships/hyperlink" Target="http://pbs.twimg.com/profile_images/633991237964533760/75uEz3QT_normal.jpg" TargetMode="External"/><Relationship Id="rId3072" Type="http://schemas.openxmlformats.org/officeDocument/2006/relationships/hyperlink" Target="http://pbs.twimg.com/profile_images/844984141884112899/SOJt0ps2_normal.jpg" TargetMode="External"/><Relationship Id="rId4123" Type="http://schemas.openxmlformats.org/officeDocument/2006/relationships/hyperlink" Target="http://pbs.twimg.com/profile_images/954803787969060866/BTtHOKHV_normal.jpg" TargetMode="External"/><Relationship Id="rId7279" Type="http://schemas.openxmlformats.org/officeDocument/2006/relationships/hyperlink" Target="https://twitter.com/zikomenard/status/1065543386533384192" TargetMode="External"/><Relationship Id="rId7693" Type="http://schemas.openxmlformats.org/officeDocument/2006/relationships/hyperlink" Target="https://twitter.com/gaiagsat/status/1066364598960431105" TargetMode="External"/><Relationship Id="rId8744" Type="http://schemas.openxmlformats.org/officeDocument/2006/relationships/hyperlink" Target="https://twitter.com/jlazaro/status/1065150868285198336" TargetMode="External"/><Relationship Id="rId3889" Type="http://schemas.openxmlformats.org/officeDocument/2006/relationships/hyperlink" Target="http://pbs.twimg.com/profile_images/1035811142084513794/cLbwXS82_normal.jpg" TargetMode="External"/><Relationship Id="rId6295" Type="http://schemas.openxmlformats.org/officeDocument/2006/relationships/hyperlink" Target="https://twitter.com/uzaypartisi/status/1065011115917221888" TargetMode="External"/><Relationship Id="rId7346" Type="http://schemas.openxmlformats.org/officeDocument/2006/relationships/hyperlink" Target="https://twitter.com/ingvfallucca/status/1065305245138526209" TargetMode="External"/><Relationship Id="rId6362" Type="http://schemas.openxmlformats.org/officeDocument/2006/relationships/hyperlink" Target="https://twitter.com/postnormalera/status/1065097922394632193" TargetMode="External"/><Relationship Id="rId7413" Type="http://schemas.openxmlformats.org/officeDocument/2006/relationships/hyperlink" Target="https://twitter.com/giselledellamea/status/1065590677923340288" TargetMode="External"/><Relationship Id="rId7760" Type="http://schemas.openxmlformats.org/officeDocument/2006/relationships/hyperlink" Target="https://twitter.com/yarosisnancy/status/1066827477765496837" TargetMode="External"/><Relationship Id="rId8811" Type="http://schemas.openxmlformats.org/officeDocument/2006/relationships/hyperlink" Target="https://twitter.com/jgrobicki/status/1065197772696158208" TargetMode="External"/><Relationship Id="rId10327" Type="http://schemas.openxmlformats.org/officeDocument/2006/relationships/hyperlink" Target="https://twitter.com/fabiennenoble/status/1068395766396284928" TargetMode="External"/><Relationship Id="rId3956" Type="http://schemas.openxmlformats.org/officeDocument/2006/relationships/hyperlink" Target="http://pbs.twimg.com/profile_images/954803787969060866/BTtHOKHV_normal.jpg" TargetMode="External"/><Relationship Id="rId6015" Type="http://schemas.openxmlformats.org/officeDocument/2006/relationships/hyperlink" Target="https://twitter.com/worldproject_fd/status/1064996799742504960" TargetMode="External"/><Relationship Id="rId877" Type="http://schemas.openxmlformats.org/officeDocument/2006/relationships/hyperlink" Target="https://pbs.twimg.com/media/DtHPcFAXQAA71lb.jpg" TargetMode="External"/><Relationship Id="rId2558" Type="http://schemas.openxmlformats.org/officeDocument/2006/relationships/hyperlink" Target="http://pbs.twimg.com/profile_images/653574838842331137/IGRwgwVv_normal.png" TargetMode="External"/><Relationship Id="rId2972" Type="http://schemas.openxmlformats.org/officeDocument/2006/relationships/hyperlink" Target="https://pbs.twimg.com/media/DsxzxifW0AUm_Q9.jpg" TargetMode="External"/><Relationship Id="rId3609" Type="http://schemas.openxmlformats.org/officeDocument/2006/relationships/hyperlink" Target="https://pbs.twimg.com/ext_tw_video_thumb/1064994060551839745/pu/img/z-d4LAi9-rF_EBiG.jpg" TargetMode="External"/><Relationship Id="rId8187" Type="http://schemas.openxmlformats.org/officeDocument/2006/relationships/hyperlink" Target="https://twitter.com/cybermona/status/1067163080956637184" TargetMode="External"/><Relationship Id="rId9585" Type="http://schemas.openxmlformats.org/officeDocument/2006/relationships/hyperlink" Target="https://twitter.com/jenclairrobson/status/1065586796925464576" TargetMode="External"/><Relationship Id="rId944" Type="http://schemas.openxmlformats.org/officeDocument/2006/relationships/hyperlink" Target="https://pbs.twimg.com/media/Ds7xUFrXoAAJ7vd.png" TargetMode="External"/><Relationship Id="rId1574" Type="http://schemas.openxmlformats.org/officeDocument/2006/relationships/hyperlink" Target="http://pbs.twimg.com/profile_images/1061354201358442498/yIgEhPXI_normal.jpg" TargetMode="External"/><Relationship Id="rId2625" Type="http://schemas.openxmlformats.org/officeDocument/2006/relationships/hyperlink" Target="http://pbs.twimg.com/profile_images/917756586222850048/thHkp4_O_normal.jpg" TargetMode="External"/><Relationship Id="rId5031" Type="http://schemas.openxmlformats.org/officeDocument/2006/relationships/hyperlink" Target="http://pbs.twimg.com/profile_images/634276570178420736/w3pt_4Th_normal.png" TargetMode="External"/><Relationship Id="rId9238" Type="http://schemas.openxmlformats.org/officeDocument/2006/relationships/hyperlink" Target="https://twitter.com/lisamariecricht/status/1067564370316546050" TargetMode="External"/><Relationship Id="rId9652" Type="http://schemas.openxmlformats.org/officeDocument/2006/relationships/hyperlink" Target="https://twitter.com/fyldefuture/status/1067863040157278208" TargetMode="External"/><Relationship Id="rId1227" Type="http://schemas.openxmlformats.org/officeDocument/2006/relationships/hyperlink" Target="http://pbs.twimg.com/profile_images/877124469046861824/FGbIt-UH_normal.jpg" TargetMode="External"/><Relationship Id="rId1641" Type="http://schemas.openxmlformats.org/officeDocument/2006/relationships/hyperlink" Target="http://pbs.twimg.com/profile_images/634286061691121664/Y6ltNhbk_normal.png" TargetMode="External"/><Relationship Id="rId4797" Type="http://schemas.openxmlformats.org/officeDocument/2006/relationships/hyperlink" Target="http://pbs.twimg.com/profile_images/1000010505220689920/-vstEz50_normal.jpg" TargetMode="External"/><Relationship Id="rId5848" Type="http://schemas.openxmlformats.org/officeDocument/2006/relationships/hyperlink" Target="https://twitter.com/smdmitalia/status/1064895749694124033" TargetMode="External"/><Relationship Id="rId8254" Type="http://schemas.openxmlformats.org/officeDocument/2006/relationships/hyperlink" Target="https://twitter.com/clime_it/status/1065350706222309379" TargetMode="External"/><Relationship Id="rId9305" Type="http://schemas.openxmlformats.org/officeDocument/2006/relationships/hyperlink" Target="https://twitter.com/rah_sab/status/1067001410217222146" TargetMode="External"/><Relationship Id="rId10184" Type="http://schemas.openxmlformats.org/officeDocument/2006/relationships/hyperlink" Target="https://twitter.com/bamutingwende/status/1068189802594476034" TargetMode="External"/><Relationship Id="rId3399" Type="http://schemas.openxmlformats.org/officeDocument/2006/relationships/hyperlink" Target="http://pbs.twimg.com/profile_images/928635065978048517/poFWF_R0_normal.jpg" TargetMode="External"/><Relationship Id="rId4864" Type="http://schemas.openxmlformats.org/officeDocument/2006/relationships/hyperlink" Target="http://pbs.twimg.com/profile_images/790553234024923137/MAu2p5sk_normal.jpg" TargetMode="External"/><Relationship Id="rId7270" Type="http://schemas.openxmlformats.org/officeDocument/2006/relationships/hyperlink" Target="https://twitter.com/enactus_msu_zim/status/1065542198396100609" TargetMode="External"/><Relationship Id="rId8321" Type="http://schemas.openxmlformats.org/officeDocument/2006/relationships/hyperlink" Target="https://twitter.com/autrement_votre/status/1064994759058571264" TargetMode="External"/><Relationship Id="rId10251" Type="http://schemas.openxmlformats.org/officeDocument/2006/relationships/hyperlink" Target="https://twitter.com/yamatho2/status/1067308349388201984" TargetMode="External"/><Relationship Id="rId3466" Type="http://schemas.openxmlformats.org/officeDocument/2006/relationships/hyperlink" Target="http://pbs.twimg.com/profile_images/990136475441287168/701D5cOw_normal.jpg" TargetMode="External"/><Relationship Id="rId4517" Type="http://schemas.openxmlformats.org/officeDocument/2006/relationships/hyperlink" Target="http://pbs.twimg.com/profile_images/1067276621441204225/dz2zajtH_normal.jpg" TargetMode="External"/><Relationship Id="rId5915" Type="http://schemas.openxmlformats.org/officeDocument/2006/relationships/hyperlink" Target="https://twitter.com/agw_drill_days/status/1064578428748406784" TargetMode="External"/><Relationship Id="rId387" Type="http://schemas.openxmlformats.org/officeDocument/2006/relationships/hyperlink" Target="https://www.kyotoclub.org/prossimi-eventi/2018-nov-27/xi-forum-qualenergia-1-5-accelerare-la-rivoluzione-energetica/docId=8311" TargetMode="External"/><Relationship Id="rId2068" Type="http://schemas.openxmlformats.org/officeDocument/2006/relationships/hyperlink" Target="http://pbs.twimg.com/profile_images/1026810662964654081/k_fZ3hL1_normal.jpg" TargetMode="External"/><Relationship Id="rId3119" Type="http://schemas.openxmlformats.org/officeDocument/2006/relationships/hyperlink" Target="http://pbs.twimg.com/profile_images/988051217984245766/vHkg6PeD_normal.jpg" TargetMode="External"/><Relationship Id="rId3880" Type="http://schemas.openxmlformats.org/officeDocument/2006/relationships/hyperlink" Target="http://pbs.twimg.com/profile_images/1035811142084513794/cLbwXS82_normal.jpg" TargetMode="External"/><Relationship Id="rId4931" Type="http://schemas.openxmlformats.org/officeDocument/2006/relationships/hyperlink" Target="http://pbs.twimg.com/profile_images/905425260178235393/sArSgBb4_normal.jpg" TargetMode="External"/><Relationship Id="rId9095" Type="http://schemas.openxmlformats.org/officeDocument/2006/relationships/hyperlink" Target="https://twitter.com/sureshrajaman19/status/1067664649980497920" TargetMode="External"/><Relationship Id="rId1084" Type="http://schemas.openxmlformats.org/officeDocument/2006/relationships/hyperlink" Target="http://pbs.twimg.com/profile_images/798103487565496320/51sPSK3w_normal.jpg" TargetMode="External"/><Relationship Id="rId2482" Type="http://schemas.openxmlformats.org/officeDocument/2006/relationships/hyperlink" Target="http://pbs.twimg.com/profile_images/982037329949876224/3aVk_68W_normal.jpg" TargetMode="External"/><Relationship Id="rId3533" Type="http://schemas.openxmlformats.org/officeDocument/2006/relationships/hyperlink" Target="http://pbs.twimg.com/profile_images/947809064322519041/O1U83kjl_normal.jpg" TargetMode="External"/><Relationship Id="rId6689" Type="http://schemas.openxmlformats.org/officeDocument/2006/relationships/hyperlink" Target="https://twitter.com/gerardopardotar/status/1065248106525143045" TargetMode="External"/><Relationship Id="rId9162" Type="http://schemas.openxmlformats.org/officeDocument/2006/relationships/hyperlink" Target="https://twitter.com/amazingchevvolt/status/1066647183896776704" TargetMode="External"/><Relationship Id="rId107" Type="http://schemas.openxmlformats.org/officeDocument/2006/relationships/hyperlink" Target="https://twitter.com/EBRD/status/1065646086436675584" TargetMode="External"/><Relationship Id="rId454" Type="http://schemas.openxmlformats.org/officeDocument/2006/relationships/hyperlink" Target="https://bit.ly/2DKI49P" TargetMode="External"/><Relationship Id="rId2135" Type="http://schemas.openxmlformats.org/officeDocument/2006/relationships/hyperlink" Target="http://pbs.twimg.com/profile_images/292857657/GreenGrowth_normal.jpg" TargetMode="External"/><Relationship Id="rId3600" Type="http://schemas.openxmlformats.org/officeDocument/2006/relationships/hyperlink" Target="https://pbs.twimg.com/ext_tw_video_thumb/1064994060551839745/pu/img/z-d4LAi9-rF_EBiG.jpg" TargetMode="External"/><Relationship Id="rId6756" Type="http://schemas.openxmlformats.org/officeDocument/2006/relationships/hyperlink" Target="https://twitter.com/kathleenbrenne1/status/1065248334846164992" TargetMode="External"/><Relationship Id="rId7807" Type="http://schemas.openxmlformats.org/officeDocument/2006/relationships/hyperlink" Target="https://twitter.com/dirk_wagener/status/1066997528065916929" TargetMode="External"/><Relationship Id="rId521" Type="http://schemas.openxmlformats.org/officeDocument/2006/relationships/hyperlink" Target="http://ggkp.org/ZwF" TargetMode="External"/><Relationship Id="rId1151" Type="http://schemas.openxmlformats.org/officeDocument/2006/relationships/hyperlink" Target="http://pbs.twimg.com/profile_images/541623048357838848/Oi6XsuH0_normal.jpeg" TargetMode="External"/><Relationship Id="rId2202" Type="http://schemas.openxmlformats.org/officeDocument/2006/relationships/hyperlink" Target="http://pbs.twimg.com/profile_images/823548309839089664/PURv3du5_normal.jpg" TargetMode="External"/><Relationship Id="rId5358" Type="http://schemas.openxmlformats.org/officeDocument/2006/relationships/hyperlink" Target="http://pbs.twimg.com/profile_images/429341368570216448/KnLLzPFR_normal.png" TargetMode="External"/><Relationship Id="rId5772" Type="http://schemas.openxmlformats.org/officeDocument/2006/relationships/hyperlink" Target="https://twitter.com/cognitoafirica/status/1064834468010180608" TargetMode="External"/><Relationship Id="rId6409" Type="http://schemas.openxmlformats.org/officeDocument/2006/relationships/hyperlink" Target="https://twitter.com/greenstorm2030/status/1065103768851746816" TargetMode="External"/><Relationship Id="rId6823" Type="http://schemas.openxmlformats.org/officeDocument/2006/relationships/hyperlink" Target="https://twitter.com/clearfife/status/1065248412675780609" TargetMode="External"/><Relationship Id="rId9979" Type="http://schemas.openxmlformats.org/officeDocument/2006/relationships/hyperlink" Target="https://twitter.com/natcapcoalition/status/1067332826490646528" TargetMode="External"/><Relationship Id="rId1968" Type="http://schemas.openxmlformats.org/officeDocument/2006/relationships/hyperlink" Target="http://pbs.twimg.com/profile_images/985941941849415689/P8e1rsi-_normal.jpg" TargetMode="External"/><Relationship Id="rId4374" Type="http://schemas.openxmlformats.org/officeDocument/2006/relationships/hyperlink" Target="http://pbs.twimg.com/profile_images/755005570348879872/X5E1F0EN_normal.jpg" TargetMode="External"/><Relationship Id="rId5425" Type="http://schemas.openxmlformats.org/officeDocument/2006/relationships/hyperlink" Target="http://pbs.twimg.com/profile_images/757649822740611073/CV_3K6GO_normal.jpg" TargetMode="External"/><Relationship Id="rId8995" Type="http://schemas.openxmlformats.org/officeDocument/2006/relationships/hyperlink" Target="https://twitter.com/arikring/status/1065247879936319488" TargetMode="External"/><Relationship Id="rId3390" Type="http://schemas.openxmlformats.org/officeDocument/2006/relationships/hyperlink" Target="http://pbs.twimg.com/profile_images/1025568121652834304/6ARRIufa_normal.jpg" TargetMode="External"/><Relationship Id="rId4027" Type="http://schemas.openxmlformats.org/officeDocument/2006/relationships/hyperlink" Target="http://pbs.twimg.com/profile_images/945865206135128064/VIrbfsiX_normal.jpg" TargetMode="External"/><Relationship Id="rId4441" Type="http://schemas.openxmlformats.org/officeDocument/2006/relationships/hyperlink" Target="http://pbs.twimg.com/profile_images/1708625808/Motor_City_Volt_normal.jpg" TargetMode="External"/><Relationship Id="rId7597" Type="http://schemas.openxmlformats.org/officeDocument/2006/relationships/hyperlink" Target="https://twitter.com/andreambassi/status/1065991740421808128" TargetMode="External"/><Relationship Id="rId8648" Type="http://schemas.openxmlformats.org/officeDocument/2006/relationships/hyperlink" Target="https://twitter.com/itsmypresident/status/1064995924336873478" TargetMode="External"/><Relationship Id="rId3043" Type="http://schemas.openxmlformats.org/officeDocument/2006/relationships/hyperlink" Target="http://pbs.twimg.com/profile_images/593775220328103936/-ytrpSJe_normal.jpg" TargetMode="External"/><Relationship Id="rId6199" Type="http://schemas.openxmlformats.org/officeDocument/2006/relationships/hyperlink" Target="https://twitter.com/masstrainingspa/status/1064999495430283265" TargetMode="External"/><Relationship Id="rId6266" Type="http://schemas.openxmlformats.org/officeDocument/2006/relationships/hyperlink" Target="https://twitter.com/zmaslacakz/status/1065007373218131968" TargetMode="External"/><Relationship Id="rId7664" Type="http://schemas.openxmlformats.org/officeDocument/2006/relationships/hyperlink" Target="https://twitter.com/sereecowwinnie/status/1066216447565840384" TargetMode="External"/><Relationship Id="rId8715" Type="http://schemas.openxmlformats.org/officeDocument/2006/relationships/hyperlink" Target="https://twitter.com/luribea68/status/1064996560344440842" TargetMode="External"/><Relationship Id="rId3110" Type="http://schemas.openxmlformats.org/officeDocument/2006/relationships/hyperlink" Target="http://pbs.twimg.com/profile_images/2927730799/21d346768c3bd3ebd2acf1886de72529_normal.jpeg" TargetMode="External"/><Relationship Id="rId6680" Type="http://schemas.openxmlformats.org/officeDocument/2006/relationships/hyperlink" Target="https://twitter.com/gerardopardotar/status/1065248106525143045" TargetMode="External"/><Relationship Id="rId7317" Type="http://schemas.openxmlformats.org/officeDocument/2006/relationships/hyperlink" Target="https://twitter.com/eko_svest/status/1065586840462389248" TargetMode="External"/><Relationship Id="rId7731" Type="http://schemas.openxmlformats.org/officeDocument/2006/relationships/hyperlink" Target="https://twitter.com/ester09573455/status/1066614379792211969" TargetMode="External"/><Relationship Id="rId2876" Type="http://schemas.openxmlformats.org/officeDocument/2006/relationships/hyperlink" Target="http://pbs.twimg.com/profile_images/378800000821902115/2f71fb96d0191ff800256256983129c4_normal.jpeg" TargetMode="External"/><Relationship Id="rId3927" Type="http://schemas.openxmlformats.org/officeDocument/2006/relationships/hyperlink" Target="http://pbs.twimg.com/profile_images/984739807950790656/L3Q8PnBD_normal.jpg" TargetMode="External"/><Relationship Id="rId5282" Type="http://schemas.openxmlformats.org/officeDocument/2006/relationships/hyperlink" Target="http://pbs.twimg.com/profile_images/862018333184593921/d4mn1k7Y_normal.jpg" TargetMode="External"/><Relationship Id="rId6333" Type="http://schemas.openxmlformats.org/officeDocument/2006/relationships/hyperlink" Target="https://twitter.com/postnormalera/status/1065097922394632193" TargetMode="External"/><Relationship Id="rId9489" Type="http://schemas.openxmlformats.org/officeDocument/2006/relationships/hyperlink" Target="https://twitter.com/symbolafondazio/status/1067359318679478272" TargetMode="External"/><Relationship Id="rId848" Type="http://schemas.openxmlformats.org/officeDocument/2006/relationships/hyperlink" Target="https://pbs.twimg.com/media/DtBAGlWXQAAtEsy.jpg" TargetMode="External"/><Relationship Id="rId1478" Type="http://schemas.openxmlformats.org/officeDocument/2006/relationships/hyperlink" Target="http://pbs.twimg.com/profile_images/951904939449769985/8nctcqUY_normal.jpg" TargetMode="External"/><Relationship Id="rId1892" Type="http://schemas.openxmlformats.org/officeDocument/2006/relationships/hyperlink" Target="http://pbs.twimg.com/profile_images/773961490713935872/9hG2zSrE_normal.jpg" TargetMode="External"/><Relationship Id="rId2529" Type="http://schemas.openxmlformats.org/officeDocument/2006/relationships/hyperlink" Target="http://pbs.twimg.com/profile_images/973910336180047873/VCxkLHsg_normal.jpg" TargetMode="External"/><Relationship Id="rId6400" Type="http://schemas.openxmlformats.org/officeDocument/2006/relationships/hyperlink" Target="https://twitter.com/greenstorm2030/status/1065103768851746816" TargetMode="External"/><Relationship Id="rId9556" Type="http://schemas.openxmlformats.org/officeDocument/2006/relationships/hyperlink" Target="https://twitter.com/drumgroup/status/1065292550846713857" TargetMode="External"/><Relationship Id="rId9970" Type="http://schemas.openxmlformats.org/officeDocument/2006/relationships/hyperlink" Target="https://twitter.com/natcapcoalition/status/1066990706986819585" TargetMode="External"/><Relationship Id="rId915" Type="http://schemas.openxmlformats.org/officeDocument/2006/relationships/hyperlink" Target="https://pbs.twimg.com/media/Ds6tEuDWkAEGPXX.jpg" TargetMode="External"/><Relationship Id="rId1545" Type="http://schemas.openxmlformats.org/officeDocument/2006/relationships/hyperlink" Target="http://pbs.twimg.com/profile_images/1015329397929177088/9OR3sIzf_normal.jpg" TargetMode="External"/><Relationship Id="rId2943" Type="http://schemas.openxmlformats.org/officeDocument/2006/relationships/hyperlink" Target="http://pbs.twimg.com/profile_images/460395062615371777/TyHGa6Rp_normal.jpeg" TargetMode="External"/><Relationship Id="rId5002" Type="http://schemas.openxmlformats.org/officeDocument/2006/relationships/hyperlink" Target="https://pbs.twimg.com/media/Ds_XOV_UcAAFYR0.jpg" TargetMode="External"/><Relationship Id="rId8158" Type="http://schemas.openxmlformats.org/officeDocument/2006/relationships/hyperlink" Target="https://twitter.com/jamesplegg/status/1067432321630920705" TargetMode="External"/><Relationship Id="rId8572" Type="http://schemas.openxmlformats.org/officeDocument/2006/relationships/hyperlink" Target="https://twitter.com/hulotteam/status/1064995520576462848" TargetMode="External"/><Relationship Id="rId9209" Type="http://schemas.openxmlformats.org/officeDocument/2006/relationships/hyperlink" Target="https://twitter.com/climateadvisory/status/1067669664262746112" TargetMode="External"/><Relationship Id="rId9623" Type="http://schemas.openxmlformats.org/officeDocument/2006/relationships/hyperlink" Target="https://twitter.com/climateactionne/status/1067387511192743936" TargetMode="External"/><Relationship Id="rId10088" Type="http://schemas.openxmlformats.org/officeDocument/2006/relationships/hyperlink" Target="https://twitter.com/ungreeneconomy/status/1067334809154924544" TargetMode="External"/><Relationship Id="rId7174" Type="http://schemas.openxmlformats.org/officeDocument/2006/relationships/hyperlink" Target="https://twitter.com/namasterthere/status/1065440867513761792" TargetMode="External"/><Relationship Id="rId8225" Type="http://schemas.openxmlformats.org/officeDocument/2006/relationships/hyperlink" Target="https://twitter.com/enrd_cp/status/1064892416455581707" TargetMode="External"/><Relationship Id="rId1612" Type="http://schemas.openxmlformats.org/officeDocument/2006/relationships/hyperlink" Target="http://pbs.twimg.com/profile_images/634286061691121664/Y6ltNhbk_normal.png" TargetMode="External"/><Relationship Id="rId4768" Type="http://schemas.openxmlformats.org/officeDocument/2006/relationships/hyperlink" Target="http://pbs.twimg.com/profile_images/1168393974/Maurizio_2007_normal.jpg" TargetMode="External"/><Relationship Id="rId5819" Type="http://schemas.openxmlformats.org/officeDocument/2006/relationships/hyperlink" Target="https://twitter.com/unsdg18/status/1064891543239176192" TargetMode="External"/><Relationship Id="rId6190" Type="http://schemas.openxmlformats.org/officeDocument/2006/relationships/hyperlink" Target="https://twitter.com/masstrainingspa/status/1064999495430283265" TargetMode="External"/><Relationship Id="rId10155" Type="http://schemas.openxmlformats.org/officeDocument/2006/relationships/hyperlink" Target="https://twitter.com/achinomwe/status/1065209101142171648" TargetMode="External"/><Relationship Id="rId3784" Type="http://schemas.openxmlformats.org/officeDocument/2006/relationships/hyperlink" Target="http://pbs.twimg.com/profile_images/1708625808/Motor_City_Volt_normal.jpg" TargetMode="External"/><Relationship Id="rId4835" Type="http://schemas.openxmlformats.org/officeDocument/2006/relationships/hyperlink" Target="http://pbs.twimg.com/profile_images/848928500606263296/SBiSfqiv_normal.jpg" TargetMode="External"/><Relationship Id="rId7241" Type="http://schemas.openxmlformats.org/officeDocument/2006/relationships/hyperlink" Target="https://twitter.com/jdm_earth/status/1065506240787374080" TargetMode="External"/><Relationship Id="rId10222" Type="http://schemas.openxmlformats.org/officeDocument/2006/relationships/hyperlink" Target="https://twitter.com/servelearngrow/status/1067773312032493568" TargetMode="External"/><Relationship Id="rId2386" Type="http://schemas.openxmlformats.org/officeDocument/2006/relationships/hyperlink" Target="http://pbs.twimg.com/profile_images/976832774110883842/Av8YW5cV_normal.jpg" TargetMode="External"/><Relationship Id="rId3437" Type="http://schemas.openxmlformats.org/officeDocument/2006/relationships/hyperlink" Target="http://pbs.twimg.com/profile_images/968100246411792385/gAAdTt9Y_normal.jpg" TargetMode="External"/><Relationship Id="rId3851" Type="http://schemas.openxmlformats.org/officeDocument/2006/relationships/hyperlink" Target="http://pbs.twimg.com/profile_images/1035811142084513794/cLbwXS82_normal.jpg" TargetMode="External"/><Relationship Id="rId4902" Type="http://schemas.openxmlformats.org/officeDocument/2006/relationships/hyperlink" Target="http://pbs.twimg.com/profile_images/915632859121115138/3y7oXT4K_normal.jpg" TargetMode="External"/><Relationship Id="rId358" Type="http://schemas.openxmlformats.org/officeDocument/2006/relationships/hyperlink" Target="https://twitter.com/ClimateActionNE/status/1067365326503976961" TargetMode="External"/><Relationship Id="rId772" Type="http://schemas.openxmlformats.org/officeDocument/2006/relationships/hyperlink" Target="https://pbs.twimg.com/ext_tw_video_thumb/1064994060551839745/pu/img/z-d4LAi9-rF_EBiG.jpg" TargetMode="External"/><Relationship Id="rId2039" Type="http://schemas.openxmlformats.org/officeDocument/2006/relationships/hyperlink" Target="http://pbs.twimg.com/profile_images/973624743143206912/iMCF80pA_normal.jpg" TargetMode="External"/><Relationship Id="rId2453" Type="http://schemas.openxmlformats.org/officeDocument/2006/relationships/hyperlink" Target="http://pbs.twimg.com/profile_images/982037329949876224/3aVk_68W_normal.jpg" TargetMode="External"/><Relationship Id="rId3504" Type="http://schemas.openxmlformats.org/officeDocument/2006/relationships/hyperlink" Target="http://pbs.twimg.com/profile_images/743729632898252800/PkCUh18C_normal.jpg" TargetMode="External"/><Relationship Id="rId9066" Type="http://schemas.openxmlformats.org/officeDocument/2006/relationships/hyperlink" Target="https://twitter.com/hanslak/status/1065000936026906625" TargetMode="External"/><Relationship Id="rId9480" Type="http://schemas.openxmlformats.org/officeDocument/2006/relationships/hyperlink" Target="https://twitter.com/maurizioi/status/1064922180360839169" TargetMode="External"/><Relationship Id="rId425" Type="http://schemas.openxmlformats.org/officeDocument/2006/relationships/hyperlink" Target="https://twitter.com/BBCAfrica/status/1067574066020794368" TargetMode="External"/><Relationship Id="rId1055" Type="http://schemas.openxmlformats.org/officeDocument/2006/relationships/hyperlink" Target="http://pbs.twimg.com/profile_images/1054749931204952065/1OBI8Flk_normal.jpg" TargetMode="External"/><Relationship Id="rId2106" Type="http://schemas.openxmlformats.org/officeDocument/2006/relationships/hyperlink" Target="http://pbs.twimg.com/profile_images/1026810662964654081/k_fZ3hL1_normal.jpg" TargetMode="External"/><Relationship Id="rId2520" Type="http://schemas.openxmlformats.org/officeDocument/2006/relationships/hyperlink" Target="http://pbs.twimg.com/profile_images/966651566722899968/kX9GZL94_normal.jpg" TargetMode="External"/><Relationship Id="rId5676" Type="http://schemas.openxmlformats.org/officeDocument/2006/relationships/hyperlink" Target="http://pbs.twimg.com/profile_images/792870754476027904/ZRE5lFgt_normal.jpg" TargetMode="External"/><Relationship Id="rId6727" Type="http://schemas.openxmlformats.org/officeDocument/2006/relationships/hyperlink" Target="https://twitter.com/kathleenbrenne1/status/1065248334846164992" TargetMode="External"/><Relationship Id="rId8082" Type="http://schemas.openxmlformats.org/officeDocument/2006/relationships/hyperlink" Target="https://twitter.com/cansouthasia/status/1067333778526240769" TargetMode="External"/><Relationship Id="rId9133" Type="http://schemas.openxmlformats.org/officeDocument/2006/relationships/hyperlink" Target="https://twitter.com/adamrogers2030/status/1065260637855645696" TargetMode="External"/><Relationship Id="rId1122" Type="http://schemas.openxmlformats.org/officeDocument/2006/relationships/hyperlink" Target="http://pbs.twimg.com/profile_images/1488218591/Ritaglio_Social_normal.JPG" TargetMode="External"/><Relationship Id="rId4278" Type="http://schemas.openxmlformats.org/officeDocument/2006/relationships/hyperlink" Target="http://pbs.twimg.com/profile_images/755005570348879872/X5E1F0EN_normal.jpg" TargetMode="External"/><Relationship Id="rId5329" Type="http://schemas.openxmlformats.org/officeDocument/2006/relationships/hyperlink" Target="http://pbs.twimg.com/profile_images/857175048372850690/G9VlITzQ_normal.jpg" TargetMode="External"/><Relationship Id="rId9200" Type="http://schemas.openxmlformats.org/officeDocument/2006/relationships/hyperlink" Target="https://twitter.com/jillannami/status/1067667937547468800" TargetMode="External"/><Relationship Id="rId3294" Type="http://schemas.openxmlformats.org/officeDocument/2006/relationships/hyperlink" Target="https://pbs.twimg.com/media/Ds87XueWwAAEGNV.jpg" TargetMode="External"/><Relationship Id="rId4345" Type="http://schemas.openxmlformats.org/officeDocument/2006/relationships/hyperlink" Target="http://pbs.twimg.com/profile_images/853192397207072768/bRdmUOOp_normal.jpg" TargetMode="External"/><Relationship Id="rId4692" Type="http://schemas.openxmlformats.org/officeDocument/2006/relationships/hyperlink" Target="http://pbs.twimg.com/profile_images/748187374023282688/T96ZV7LZ_normal.jpg" TargetMode="External"/><Relationship Id="rId5743" Type="http://schemas.openxmlformats.org/officeDocument/2006/relationships/hyperlink" Target="https://twitter.com/pidbari/status/1064802365956599808" TargetMode="External"/><Relationship Id="rId8899" Type="http://schemas.openxmlformats.org/officeDocument/2006/relationships/hyperlink" Target="https://twitter.com/jgrobicki/status/1065197772696158208" TargetMode="External"/><Relationship Id="rId1939" Type="http://schemas.openxmlformats.org/officeDocument/2006/relationships/hyperlink" Target="http://pbs.twimg.com/profile_images/1013244482282668032/BO0D4lYb_normal.jpg" TargetMode="External"/><Relationship Id="rId5810" Type="http://schemas.openxmlformats.org/officeDocument/2006/relationships/hyperlink" Target="https://twitter.com/chienyebera/status/1064879556744658945" TargetMode="External"/><Relationship Id="rId8966" Type="http://schemas.openxmlformats.org/officeDocument/2006/relationships/hyperlink" Target="https://twitter.com/amazingchevvolt/status/1066647183896776704" TargetMode="External"/><Relationship Id="rId3361" Type="http://schemas.openxmlformats.org/officeDocument/2006/relationships/hyperlink" Target="http://pbs.twimg.com/profile_images/606800247138811904/2WdbfSlM_normal.jpg" TargetMode="External"/><Relationship Id="rId4412" Type="http://schemas.openxmlformats.org/officeDocument/2006/relationships/hyperlink" Target="http://pbs.twimg.com/profile_images/834685535591469056/KNKDJrcW_normal.jpg" TargetMode="External"/><Relationship Id="rId7568" Type="http://schemas.openxmlformats.org/officeDocument/2006/relationships/hyperlink" Target="https://twitter.com/gomindsight/status/1065970656934879233" TargetMode="External"/><Relationship Id="rId7982" Type="http://schemas.openxmlformats.org/officeDocument/2006/relationships/hyperlink" Target="https://twitter.com/sdesertboots/status/1067124204557004802" TargetMode="External"/><Relationship Id="rId8619" Type="http://schemas.openxmlformats.org/officeDocument/2006/relationships/hyperlink" Target="https://twitter.com/sureshrajaman19/status/1067664649980497920" TargetMode="External"/><Relationship Id="rId282" Type="http://schemas.openxmlformats.org/officeDocument/2006/relationships/hyperlink" Target="https://twitter.com/erealacci/status/1067026352224772097" TargetMode="External"/><Relationship Id="rId3014" Type="http://schemas.openxmlformats.org/officeDocument/2006/relationships/hyperlink" Target="https://pbs.twimg.com/media/DrUdqfNW4AExEkF.jpg" TargetMode="External"/><Relationship Id="rId6584" Type="http://schemas.openxmlformats.org/officeDocument/2006/relationships/hyperlink" Target="https://twitter.com/ahbusolife/status/1065201397946351617" TargetMode="External"/><Relationship Id="rId7635" Type="http://schemas.openxmlformats.org/officeDocument/2006/relationships/hyperlink" Target="https://twitter.com/gggicolombia/status/1066015649212837888" TargetMode="External"/><Relationship Id="rId2030" Type="http://schemas.openxmlformats.org/officeDocument/2006/relationships/hyperlink" Target="http://pbs.twimg.com/profile_images/973624743143206912/iMCF80pA_normal.jpg" TargetMode="External"/><Relationship Id="rId5186" Type="http://schemas.openxmlformats.org/officeDocument/2006/relationships/hyperlink" Target="https://pbs.twimg.com/ext_tw_video_thumb/1063824537916198912/pu/img/OqNOd8E7uCPZaZVs.jpg" TargetMode="External"/><Relationship Id="rId6237" Type="http://schemas.openxmlformats.org/officeDocument/2006/relationships/hyperlink" Target="https://twitter.com/andresvilarino/status/1065007001611235333" TargetMode="External"/><Relationship Id="rId6651" Type="http://schemas.openxmlformats.org/officeDocument/2006/relationships/hyperlink" Target="https://twitter.com/michaelpurvis64/status/1065202153675870208" TargetMode="External"/><Relationship Id="rId7702" Type="http://schemas.openxmlformats.org/officeDocument/2006/relationships/hyperlink" Target="https://twitter.com/reglombardia/status/1065872233044869121" TargetMode="External"/><Relationship Id="rId5253" Type="http://schemas.openxmlformats.org/officeDocument/2006/relationships/hyperlink" Target="https://pbs.twimg.com/media/Ds6tEuDWkAEGPXX.jpg" TargetMode="External"/><Relationship Id="rId6304" Type="http://schemas.openxmlformats.org/officeDocument/2006/relationships/hyperlink" Target="https://twitter.com/uzaypartisi/status/1065011115917221888" TargetMode="External"/><Relationship Id="rId1449" Type="http://schemas.openxmlformats.org/officeDocument/2006/relationships/hyperlink" Target="http://pbs.twimg.com/profile_images/951904939449769985/8nctcqUY_normal.jpg" TargetMode="External"/><Relationship Id="rId1796" Type="http://schemas.openxmlformats.org/officeDocument/2006/relationships/hyperlink" Target="http://pbs.twimg.com/profile_images/1058835226678489088/kCGrxDrq_normal.jpg" TargetMode="External"/><Relationship Id="rId2847" Type="http://schemas.openxmlformats.org/officeDocument/2006/relationships/hyperlink" Target="http://pbs.twimg.com/profile_images/831033306615521280/IgvE3pOf_normal.jpg" TargetMode="External"/><Relationship Id="rId8476" Type="http://schemas.openxmlformats.org/officeDocument/2006/relationships/hyperlink" Target="https://twitter.com/takeheight/status/1065090573252485120" TargetMode="External"/><Relationship Id="rId9874" Type="http://schemas.openxmlformats.org/officeDocument/2006/relationships/hyperlink" Target="https://twitter.com/greeniloharare/status/1065534425214189568" TargetMode="External"/><Relationship Id="rId88" Type="http://schemas.openxmlformats.org/officeDocument/2006/relationships/hyperlink" Target="http://www.solveclimatechange.com/" TargetMode="External"/><Relationship Id="rId819" Type="http://schemas.openxmlformats.org/officeDocument/2006/relationships/hyperlink" Target="https://pbs.twimg.com/media/DscuFRyWsAAiNcy.jpg" TargetMode="External"/><Relationship Id="rId1863" Type="http://schemas.openxmlformats.org/officeDocument/2006/relationships/hyperlink" Target="http://pbs.twimg.com/profile_images/1052257766017048577/2zNqNVCe_normal.jpg" TargetMode="External"/><Relationship Id="rId2914" Type="http://schemas.openxmlformats.org/officeDocument/2006/relationships/hyperlink" Target="http://pbs.twimg.com/profile_images/999849831022538752/p3M6z4hD_normal.jpg" TargetMode="External"/><Relationship Id="rId5320" Type="http://schemas.openxmlformats.org/officeDocument/2006/relationships/hyperlink" Target="http://pbs.twimg.com/profile_images/857175048372850690/G9VlITzQ_normal.jpg" TargetMode="External"/><Relationship Id="rId7078" Type="http://schemas.openxmlformats.org/officeDocument/2006/relationships/hyperlink" Target="https://twitter.com/etc_energy/status/1065319359755796482" TargetMode="External"/><Relationship Id="rId8129" Type="http://schemas.openxmlformats.org/officeDocument/2006/relationships/hyperlink" Target="https://twitter.com/twittitrentatre/status/1067400919770427394" TargetMode="External"/><Relationship Id="rId8890" Type="http://schemas.openxmlformats.org/officeDocument/2006/relationships/hyperlink" Target="https://twitter.com/jgrobicki/status/1065197772696158208" TargetMode="External"/><Relationship Id="rId9527" Type="http://schemas.openxmlformats.org/officeDocument/2006/relationships/hyperlink" Target="https://twitter.com/conexcellence/status/1065501965323567110" TargetMode="External"/><Relationship Id="rId9941" Type="http://schemas.openxmlformats.org/officeDocument/2006/relationships/hyperlink" Target="https://twitter.com/gecoalition/status/1067011500110462979" TargetMode="External"/><Relationship Id="rId1516" Type="http://schemas.openxmlformats.org/officeDocument/2006/relationships/hyperlink" Target="http://pbs.twimg.com/profile_images/1015329397929177088/9OR3sIzf_normal.jpg" TargetMode="External"/><Relationship Id="rId1930" Type="http://schemas.openxmlformats.org/officeDocument/2006/relationships/hyperlink" Target="http://pbs.twimg.com/profile_images/1013244482282668032/BO0D4lYb_normal.jpg" TargetMode="External"/><Relationship Id="rId7492" Type="http://schemas.openxmlformats.org/officeDocument/2006/relationships/hyperlink" Target="https://twitter.com/hansfriederich/status/1065788851090649088" TargetMode="External"/><Relationship Id="rId8543" Type="http://schemas.openxmlformats.org/officeDocument/2006/relationships/hyperlink" Target="https://twitter.com/adamsfrt11/status/1065090181722705921" TargetMode="External"/><Relationship Id="rId10059" Type="http://schemas.openxmlformats.org/officeDocument/2006/relationships/hyperlink" Target="https://twitter.com/unep_fi/status/1065982414206439424" TargetMode="External"/><Relationship Id="rId10473" Type="http://schemas.openxmlformats.org/officeDocument/2006/relationships/hyperlink" Target="https://api.twitter.com/1.1/geo/id/71771c7c692226ab.json" TargetMode="External"/><Relationship Id="rId3688" Type="http://schemas.openxmlformats.org/officeDocument/2006/relationships/hyperlink" Target="http://pbs.twimg.com/profile_images/954803787969060866/BTtHOKHV_normal.jpg" TargetMode="External"/><Relationship Id="rId4739" Type="http://schemas.openxmlformats.org/officeDocument/2006/relationships/hyperlink" Target="http://pbs.twimg.com/profile_images/1044368840686211072/WOGPzhSb_normal.jpg" TargetMode="External"/><Relationship Id="rId6094" Type="http://schemas.openxmlformats.org/officeDocument/2006/relationships/hyperlink" Target="https://twitter.com/didierdelmer/status/1064997759902801920" TargetMode="External"/><Relationship Id="rId7145" Type="http://schemas.openxmlformats.org/officeDocument/2006/relationships/hyperlink" Target="https://twitter.com/paolaaltamura/status/1065383331704000512" TargetMode="External"/><Relationship Id="rId8610" Type="http://schemas.openxmlformats.org/officeDocument/2006/relationships/hyperlink" Target="https://twitter.com/hanslak/status/1065000936026906625" TargetMode="External"/><Relationship Id="rId10126" Type="http://schemas.openxmlformats.org/officeDocument/2006/relationships/hyperlink" Target="https://twitter.com/greeniloharare/status/1064546794565234690" TargetMode="External"/><Relationship Id="rId3755" Type="http://schemas.openxmlformats.org/officeDocument/2006/relationships/hyperlink" Target="http://pbs.twimg.com/profile_images/1018525196670722056/EyJoswzM_normal.jpg" TargetMode="External"/><Relationship Id="rId4806" Type="http://schemas.openxmlformats.org/officeDocument/2006/relationships/hyperlink" Target="http://pbs.twimg.com/profile_images/935949277444149249/qY2P9Ze__normal.jpg" TargetMode="External"/><Relationship Id="rId6161" Type="http://schemas.openxmlformats.org/officeDocument/2006/relationships/hyperlink" Target="https://twitter.com/thelegalfound_/status/1064998206860419072" TargetMode="External"/><Relationship Id="rId7212" Type="http://schemas.openxmlformats.org/officeDocument/2006/relationships/hyperlink" Target="https://twitter.com/namasterthere/status/1065440867513761792" TargetMode="External"/><Relationship Id="rId676" Type="http://schemas.openxmlformats.org/officeDocument/2006/relationships/hyperlink" Target="https://pbs.twimg.com/media/DsiME22X4AAgQqW.jpg" TargetMode="External"/><Relationship Id="rId2357" Type="http://schemas.openxmlformats.org/officeDocument/2006/relationships/hyperlink" Target="http://pbs.twimg.com/profile_images/884650446513512448/-srkJ7sd_normal.jpg" TargetMode="External"/><Relationship Id="rId3408" Type="http://schemas.openxmlformats.org/officeDocument/2006/relationships/hyperlink" Target="http://pbs.twimg.com/profile_images/882362012340113408/KKq88nt9_normal.jpg" TargetMode="External"/><Relationship Id="rId9384" Type="http://schemas.openxmlformats.org/officeDocument/2006/relationships/hyperlink" Target="https://twitter.com/alignthoughts/status/1067374180314816512" TargetMode="External"/><Relationship Id="rId329" Type="http://schemas.openxmlformats.org/officeDocument/2006/relationships/hyperlink" Target="http://www.ansa.it/canale_ambiente/notizie/green_economy/2018/11/27/italia-piu-rinnovabile-energia-pulita-in-tutti-i-comuni_5593cd62-9c33-4215-b5bd-ac4eadd59825.html" TargetMode="External"/><Relationship Id="rId1373" Type="http://schemas.openxmlformats.org/officeDocument/2006/relationships/hyperlink" Target="http://pbs.twimg.com/profile_images/1055942578061934594/1OCmu3NR_normal.jpg" TargetMode="External"/><Relationship Id="rId2771" Type="http://schemas.openxmlformats.org/officeDocument/2006/relationships/hyperlink" Target="http://pbs.twimg.com/profile_images/378800000039751503/e37c31cb4a511aa2853cd9b6eef8a4a4_normal.jpeg" TargetMode="External"/><Relationship Id="rId3822" Type="http://schemas.openxmlformats.org/officeDocument/2006/relationships/hyperlink" Target="http://pbs.twimg.com/profile_images/1062470020717047808/mJYgVZk4_normal.jpg" TargetMode="External"/><Relationship Id="rId6978" Type="http://schemas.openxmlformats.org/officeDocument/2006/relationships/hyperlink" Target="https://twitter.com/jiwimc/status/1065288789319401473" TargetMode="External"/><Relationship Id="rId9037" Type="http://schemas.openxmlformats.org/officeDocument/2006/relationships/hyperlink" Target="https://twitter.com/paula_piccard/status/1064996954210557958" TargetMode="External"/><Relationship Id="rId743" Type="http://schemas.openxmlformats.org/officeDocument/2006/relationships/hyperlink" Target="https://pbs.twimg.com/media/Ds4Wf_0UUAAR0Mk.jpg" TargetMode="External"/><Relationship Id="rId1026" Type="http://schemas.openxmlformats.org/officeDocument/2006/relationships/hyperlink" Target="http://pbs.twimg.com/profile_images/996329225064984577/kEEqLtmR_normal.jpg" TargetMode="External"/><Relationship Id="rId2424" Type="http://schemas.openxmlformats.org/officeDocument/2006/relationships/hyperlink" Target="http://pbs.twimg.com/profile_images/779336222976118786/uGi70ce9_normal.jpg" TargetMode="External"/><Relationship Id="rId5994" Type="http://schemas.openxmlformats.org/officeDocument/2006/relationships/hyperlink" Target="https://twitter.com/worldgreenfound/status/1064994996321947648" TargetMode="External"/><Relationship Id="rId8053" Type="http://schemas.openxmlformats.org/officeDocument/2006/relationships/hyperlink" Target="https://twitter.com/aleee_d/status/1067231206239100928" TargetMode="External"/><Relationship Id="rId9104" Type="http://schemas.openxmlformats.org/officeDocument/2006/relationships/hyperlink" Target="https://twitter.com/jlazaro/status/1065150868285198336" TargetMode="External"/><Relationship Id="rId9451" Type="http://schemas.openxmlformats.org/officeDocument/2006/relationships/hyperlink" Target="https://twitter.com/tarangmeows/status/1067785786177679360" TargetMode="External"/><Relationship Id="rId810" Type="http://schemas.openxmlformats.org/officeDocument/2006/relationships/hyperlink" Target="https://pbs.twimg.com/ext_tw_video_thumb/1064994060551839745/pu/img/z-d4LAi9-rF_EBiG.jpg" TargetMode="External"/><Relationship Id="rId1440" Type="http://schemas.openxmlformats.org/officeDocument/2006/relationships/hyperlink" Target="http://pbs.twimg.com/profile_images/1050713730701582336/1me3RC0I_normal.jpg" TargetMode="External"/><Relationship Id="rId4596" Type="http://schemas.openxmlformats.org/officeDocument/2006/relationships/hyperlink" Target="http://pbs.twimg.com/profile_images/1014070297966923776/C7BbqLfJ_normal.jpg" TargetMode="External"/><Relationship Id="rId5647" Type="http://schemas.openxmlformats.org/officeDocument/2006/relationships/hyperlink" Target="http://pbs.twimg.com/profile_images/792870754476027904/ZRE5lFgt_normal.jpg" TargetMode="External"/><Relationship Id="rId3198" Type="http://schemas.openxmlformats.org/officeDocument/2006/relationships/hyperlink" Target="https://pbs.twimg.com/media/Ds8KKZFX4AAux-9.jpg" TargetMode="External"/><Relationship Id="rId4249" Type="http://schemas.openxmlformats.org/officeDocument/2006/relationships/hyperlink" Target="http://pbs.twimg.com/profile_images/1708625808/Motor_City_Volt_normal.jpg" TargetMode="External"/><Relationship Id="rId4663" Type="http://schemas.openxmlformats.org/officeDocument/2006/relationships/hyperlink" Target="http://pbs.twimg.com/profile_images/1032683864936865792/WIqVvVwX_normal.jpg" TargetMode="External"/><Relationship Id="rId5714" Type="http://schemas.openxmlformats.org/officeDocument/2006/relationships/hyperlink" Target="http://pbs.twimg.com/profile_images/969896133895081984/v5IUNdpH_normal.jpg" TargetMode="External"/><Relationship Id="rId8120" Type="http://schemas.openxmlformats.org/officeDocument/2006/relationships/hyperlink" Target="https://twitter.com/cmccclimate/status/1067388472703492096" TargetMode="External"/><Relationship Id="rId10050" Type="http://schemas.openxmlformats.org/officeDocument/2006/relationships/hyperlink" Target="https://twitter.com/ggkplatform/status/1065247145173880832" TargetMode="External"/><Relationship Id="rId3265" Type="http://schemas.openxmlformats.org/officeDocument/2006/relationships/hyperlink" Target="http://pbs.twimg.com/profile_images/1411524186/s-hearts-p_normal.jpg" TargetMode="External"/><Relationship Id="rId4316" Type="http://schemas.openxmlformats.org/officeDocument/2006/relationships/hyperlink" Target="http://pbs.twimg.com/profile_images/1007344781050048512/tThzjCI__normal.jpg" TargetMode="External"/><Relationship Id="rId4730" Type="http://schemas.openxmlformats.org/officeDocument/2006/relationships/hyperlink" Target="http://pbs.twimg.com/profile_images/1031608307977474048/q58QqT-W_normal.jpg" TargetMode="External"/><Relationship Id="rId7886" Type="http://schemas.openxmlformats.org/officeDocument/2006/relationships/hyperlink" Target="https://twitter.com/sdgsbot/status/1066363910519967745" TargetMode="External"/><Relationship Id="rId8937" Type="http://schemas.openxmlformats.org/officeDocument/2006/relationships/hyperlink" Target="https://twitter.com/seth_leitman/status/1065098964544958464" TargetMode="External"/><Relationship Id="rId186" Type="http://schemas.openxmlformats.org/officeDocument/2006/relationships/hyperlink" Target="http://ggkp.org/ZwF" TargetMode="External"/><Relationship Id="rId2281" Type="http://schemas.openxmlformats.org/officeDocument/2006/relationships/hyperlink" Target="http://pbs.twimg.com/profile_images/440858000362729473/dJOW1HSD_normal.jpeg" TargetMode="External"/><Relationship Id="rId3332" Type="http://schemas.openxmlformats.org/officeDocument/2006/relationships/hyperlink" Target="http://pbs.twimg.com/profile_images/996079446624006145/pwrNYiMd_normal.jpg" TargetMode="External"/><Relationship Id="rId6488" Type="http://schemas.openxmlformats.org/officeDocument/2006/relationships/hyperlink" Target="https://twitter.com/conzingaretti/status/1065128617896828929" TargetMode="External"/><Relationship Id="rId7539" Type="http://schemas.openxmlformats.org/officeDocument/2006/relationships/hyperlink" Target="https://twitter.com/jxs606/status/1065913025255940096" TargetMode="External"/><Relationship Id="rId253" Type="http://schemas.openxmlformats.org/officeDocument/2006/relationships/hyperlink" Target="http://bit.ly/RuralRev23" TargetMode="External"/><Relationship Id="rId6555" Type="http://schemas.openxmlformats.org/officeDocument/2006/relationships/hyperlink" Target="https://twitter.com/ahbusolife/status/1065201397946351617" TargetMode="External"/><Relationship Id="rId7953" Type="http://schemas.openxmlformats.org/officeDocument/2006/relationships/hyperlink" Target="https://twitter.com/futursostenible/status/1067115004552495105" TargetMode="External"/><Relationship Id="rId320" Type="http://schemas.openxmlformats.org/officeDocument/2006/relationships/hyperlink" Target="https://twitter.com/OECD_ENV/status/1067773148068831232" TargetMode="External"/><Relationship Id="rId2001" Type="http://schemas.openxmlformats.org/officeDocument/2006/relationships/hyperlink" Target="http://pbs.twimg.com/profile_images/985941941849415689/P8e1rsi-_normal.jpg" TargetMode="External"/><Relationship Id="rId5157" Type="http://schemas.openxmlformats.org/officeDocument/2006/relationships/hyperlink" Target="http://pbs.twimg.com/profile_images/791907467500412928/IZ3mjrMR_normal.jpg" TargetMode="External"/><Relationship Id="rId6208" Type="http://schemas.openxmlformats.org/officeDocument/2006/relationships/hyperlink" Target="https://twitter.com/masstrainingspa/status/1064999495430283265" TargetMode="External"/><Relationship Id="rId7606" Type="http://schemas.openxmlformats.org/officeDocument/2006/relationships/hyperlink" Target="https://twitter.com/mfrittella/status/1065997987200012290" TargetMode="External"/><Relationship Id="rId5571" Type="http://schemas.openxmlformats.org/officeDocument/2006/relationships/hyperlink" Target="http://pbs.twimg.com/profile_images/656313453263638528/gyeXMOOe_normal.jpg" TargetMode="External"/><Relationship Id="rId6622" Type="http://schemas.openxmlformats.org/officeDocument/2006/relationships/hyperlink" Target="https://twitter.com/michaelpurvis64/status/1065202153675870208" TargetMode="External"/><Relationship Id="rId9778" Type="http://schemas.openxmlformats.org/officeDocument/2006/relationships/hyperlink" Target="https://twitter.com/kbmpofu/status/1068129342679601152" TargetMode="External"/><Relationship Id="rId1767" Type="http://schemas.openxmlformats.org/officeDocument/2006/relationships/hyperlink" Target="http://pbs.twimg.com/profile_images/941600479053836288/kCE7kB2K_normal.jpg" TargetMode="External"/><Relationship Id="rId2818" Type="http://schemas.openxmlformats.org/officeDocument/2006/relationships/hyperlink" Target="http://pbs.twimg.com/profile_images/930360950229753856/E6CsBPDY_normal.jpg" TargetMode="External"/><Relationship Id="rId4173" Type="http://schemas.openxmlformats.org/officeDocument/2006/relationships/hyperlink" Target="http://pbs.twimg.com/profile_images/954138186082672647/gHzAnqPU_normal.jpg" TargetMode="External"/><Relationship Id="rId5224" Type="http://schemas.openxmlformats.org/officeDocument/2006/relationships/hyperlink" Target="https://pbs.twimg.com/media/Ds7562dWsAA9-Vz.jpg" TargetMode="External"/><Relationship Id="rId8794" Type="http://schemas.openxmlformats.org/officeDocument/2006/relationships/hyperlink" Target="https://twitter.com/amazingchevvolt/status/1066647183896776704" TargetMode="External"/><Relationship Id="rId9845" Type="http://schemas.openxmlformats.org/officeDocument/2006/relationships/hyperlink" Target="https://twitter.com/garethhorsfield/status/1068159048346988544" TargetMode="External"/><Relationship Id="rId59" Type="http://schemas.openxmlformats.org/officeDocument/2006/relationships/hyperlink" Target="https://buff.ly/2xSWWO0" TargetMode="External"/><Relationship Id="rId1834" Type="http://schemas.openxmlformats.org/officeDocument/2006/relationships/hyperlink" Target="http://pbs.twimg.com/profile_images/717366800694927362/eaF00hWL_normal.jpg" TargetMode="External"/><Relationship Id="rId4240" Type="http://schemas.openxmlformats.org/officeDocument/2006/relationships/hyperlink" Target="http://pbs.twimg.com/profile_images/834685535591469056/KNKDJrcW_normal.jpg" TargetMode="External"/><Relationship Id="rId7396" Type="http://schemas.openxmlformats.org/officeDocument/2006/relationships/hyperlink" Target="https://twitter.com/brucehenderson2/status/1065656912178499585" TargetMode="External"/><Relationship Id="rId8447" Type="http://schemas.openxmlformats.org/officeDocument/2006/relationships/hyperlink" Target="https://twitter.com/takeheight/status/1065090573252485120" TargetMode="External"/><Relationship Id="rId8861" Type="http://schemas.openxmlformats.org/officeDocument/2006/relationships/hyperlink" Target="https://twitter.com/sureshrajaman19/status/1067664649980497920" TargetMode="External"/><Relationship Id="rId9912" Type="http://schemas.openxmlformats.org/officeDocument/2006/relationships/hyperlink" Target="https://twitter.com/beama_htg/status/1067747734399143937" TargetMode="External"/><Relationship Id="rId10377" Type="http://schemas.openxmlformats.org/officeDocument/2006/relationships/hyperlink" Target="https://twitter.com/climateactionne/status/1067423875993034760" TargetMode="External"/><Relationship Id="rId7049" Type="http://schemas.openxmlformats.org/officeDocument/2006/relationships/hyperlink" Target="https://twitter.com/beachyr0/status/1065314316130250753" TargetMode="External"/><Relationship Id="rId7463" Type="http://schemas.openxmlformats.org/officeDocument/2006/relationships/hyperlink" Target="https://twitter.com/magreenbuilding/status/1065677801192345601" TargetMode="External"/><Relationship Id="rId8514" Type="http://schemas.openxmlformats.org/officeDocument/2006/relationships/hyperlink" Target="https://twitter.com/adamsfrt11/status/1065090181722705921" TargetMode="External"/><Relationship Id="rId1901" Type="http://schemas.openxmlformats.org/officeDocument/2006/relationships/hyperlink" Target="http://pbs.twimg.com/profile_images/1013244482282668032/BO0D4lYb_normal.jpg" TargetMode="External"/><Relationship Id="rId3659" Type="http://schemas.openxmlformats.org/officeDocument/2006/relationships/hyperlink" Target="http://pbs.twimg.com/profile_images/971389853156884480/wKqGfhrF_normal.jpg" TargetMode="External"/><Relationship Id="rId6065" Type="http://schemas.openxmlformats.org/officeDocument/2006/relationships/hyperlink" Target="https://twitter.com/didierdelmer/status/1064997759902801920" TargetMode="External"/><Relationship Id="rId7116" Type="http://schemas.openxmlformats.org/officeDocument/2006/relationships/hyperlink" Target="https://twitter.com/lithiumspot/status/1065345248682000385" TargetMode="External"/><Relationship Id="rId10444" Type="http://schemas.openxmlformats.org/officeDocument/2006/relationships/hyperlink" Target="https://twitter.com/marco_salogni/status/1065566715352924161" TargetMode="External"/><Relationship Id="rId5081" Type="http://schemas.openxmlformats.org/officeDocument/2006/relationships/hyperlink" Target="http://pbs.twimg.com/profile_images/499266176912850944/zlEa5E5-_normal.jpeg" TargetMode="External"/><Relationship Id="rId6132" Type="http://schemas.openxmlformats.org/officeDocument/2006/relationships/hyperlink" Target="https://twitter.com/thelegalfound_/status/1064998206860419072" TargetMode="External"/><Relationship Id="rId7530" Type="http://schemas.openxmlformats.org/officeDocument/2006/relationships/hyperlink" Target="https://twitter.com/lucamarchesi9/status/1065902230480584704" TargetMode="External"/><Relationship Id="rId9288" Type="http://schemas.openxmlformats.org/officeDocument/2006/relationships/hyperlink" Target="https://twitter.com/onditicalvin/status/1067706387126456321" TargetMode="External"/><Relationship Id="rId994" Type="http://schemas.openxmlformats.org/officeDocument/2006/relationships/hyperlink" Target="https://pbs.twimg.com/media/Ds_XF7LU4AEAiTt.jpg" TargetMode="External"/><Relationship Id="rId2675" Type="http://schemas.openxmlformats.org/officeDocument/2006/relationships/hyperlink" Target="http://pbs.twimg.com/profile_images/442759716750368768/LXUAzFP4_normal.jpeg" TargetMode="External"/><Relationship Id="rId3726" Type="http://schemas.openxmlformats.org/officeDocument/2006/relationships/hyperlink" Target="http://pbs.twimg.com/profile_images/1018525196670722056/EyJoswzM_normal.jpg" TargetMode="External"/><Relationship Id="rId647" Type="http://schemas.openxmlformats.org/officeDocument/2006/relationships/hyperlink" Target="https://pbs.twimg.com/media/Dsi5eEoXcAASK8f.jpg" TargetMode="External"/><Relationship Id="rId1277" Type="http://schemas.openxmlformats.org/officeDocument/2006/relationships/hyperlink" Target="http://pbs.twimg.com/profile_images/879261217625387008/GDZ4kEQf_normal.jpg" TargetMode="External"/><Relationship Id="rId1691" Type="http://schemas.openxmlformats.org/officeDocument/2006/relationships/hyperlink" Target="http://pbs.twimg.com/profile_images/1020083728184377344/NtdvxJnD_normal.jpg" TargetMode="External"/><Relationship Id="rId2328" Type="http://schemas.openxmlformats.org/officeDocument/2006/relationships/hyperlink" Target="http://pbs.twimg.com/profile_images/884650446513512448/-srkJ7sd_normal.jpg" TargetMode="External"/><Relationship Id="rId2742" Type="http://schemas.openxmlformats.org/officeDocument/2006/relationships/hyperlink" Target="http://pbs.twimg.com/profile_images/1025761841048379395/666P4Kkr_normal.jpg" TargetMode="External"/><Relationship Id="rId5898" Type="http://schemas.openxmlformats.org/officeDocument/2006/relationships/hyperlink" Target="https://twitter.com/powerinterfaith/status/1064912341471543296" TargetMode="External"/><Relationship Id="rId6949" Type="http://schemas.openxmlformats.org/officeDocument/2006/relationships/hyperlink" Target="https://twitter.com/jiwimc/status/1065288789319401473" TargetMode="External"/><Relationship Id="rId9355" Type="http://schemas.openxmlformats.org/officeDocument/2006/relationships/hyperlink" Target="https://twitter.com/oketeswaka/status/1067725185116196866" TargetMode="External"/><Relationship Id="rId714" Type="http://schemas.openxmlformats.org/officeDocument/2006/relationships/hyperlink" Target="https://pbs.twimg.com/media/Ds8KKZFX4AAux-9.jpg" TargetMode="External"/><Relationship Id="rId1344" Type="http://schemas.openxmlformats.org/officeDocument/2006/relationships/hyperlink" Target="http://pbs.twimg.com/profile_images/1055942578061934594/1OCmu3NR_normal.jpg" TargetMode="External"/><Relationship Id="rId5965" Type="http://schemas.openxmlformats.org/officeDocument/2006/relationships/hyperlink" Target="https://twitter.com/worldgreenfound/status/1064994996321947648" TargetMode="External"/><Relationship Id="rId8371" Type="http://schemas.openxmlformats.org/officeDocument/2006/relationships/hyperlink" Target="https://twitter.com/autrement_votre/status/1065140372081381376" TargetMode="External"/><Relationship Id="rId9008" Type="http://schemas.openxmlformats.org/officeDocument/2006/relationships/hyperlink" Target="https://twitter.com/paula_piccard/status/1064996954210557958" TargetMode="External"/><Relationship Id="rId9422" Type="http://schemas.openxmlformats.org/officeDocument/2006/relationships/hyperlink" Target="https://twitter.com/beamauk/status/1067750108006154240" TargetMode="External"/><Relationship Id="rId50" Type="http://schemas.openxmlformats.org/officeDocument/2006/relationships/hyperlink" Target="https://twitter.com/ingvfallucca/status/1065305245138526209" TargetMode="External"/><Relationship Id="rId1411" Type="http://schemas.openxmlformats.org/officeDocument/2006/relationships/hyperlink" Target="http://pbs.twimg.com/profile_images/1050713730701582336/1me3RC0I_normal.jpg" TargetMode="External"/><Relationship Id="rId4567" Type="http://schemas.openxmlformats.org/officeDocument/2006/relationships/hyperlink" Target="http://pbs.twimg.com/profile_images/461391898263826432/hocy4dYd_normal.jpeg" TargetMode="External"/><Relationship Id="rId5618" Type="http://schemas.openxmlformats.org/officeDocument/2006/relationships/hyperlink" Target="http://pbs.twimg.com/profile_images/639319473900511236/PEcJuZyI_normal.jpg" TargetMode="External"/><Relationship Id="rId8024" Type="http://schemas.openxmlformats.org/officeDocument/2006/relationships/hyperlink" Target="https://twitter.com/kumikitamori/status/1067166871596740611" TargetMode="External"/><Relationship Id="rId3169" Type="http://schemas.openxmlformats.org/officeDocument/2006/relationships/hyperlink" Target="http://pbs.twimg.com/profile_images/878533181258907649/RL3-HX09_normal.jpg" TargetMode="External"/><Relationship Id="rId3583" Type="http://schemas.openxmlformats.org/officeDocument/2006/relationships/hyperlink" Target="https://pbs.twimg.com/ext_tw_video_thumb/1064994060551839745/pu/img/z-d4LAi9-rF_EBiG.jpg" TargetMode="External"/><Relationship Id="rId4981" Type="http://schemas.openxmlformats.org/officeDocument/2006/relationships/hyperlink" Target="http://pbs.twimg.com/profile_images/708316423152648192/6EYqSLY9_normal.jpg" TargetMode="External"/><Relationship Id="rId7040" Type="http://schemas.openxmlformats.org/officeDocument/2006/relationships/hyperlink" Target="https://twitter.com/beachyr0/status/1065314316130250753" TargetMode="External"/><Relationship Id="rId10021" Type="http://schemas.openxmlformats.org/officeDocument/2006/relationships/hyperlink" Target="https://twitter.com/ggkplatform/status/1066974010557239297" TargetMode="External"/><Relationship Id="rId2185" Type="http://schemas.openxmlformats.org/officeDocument/2006/relationships/hyperlink" Target="http://pbs.twimg.com/profile_images/823548309839089664/PURv3du5_normal.jpg" TargetMode="External"/><Relationship Id="rId3236" Type="http://schemas.openxmlformats.org/officeDocument/2006/relationships/hyperlink" Target="http://pbs.twimg.com/profile_images/475398474511712258/6q1mLkfS_normal.jpeg" TargetMode="External"/><Relationship Id="rId4634" Type="http://schemas.openxmlformats.org/officeDocument/2006/relationships/hyperlink" Target="http://pbs.twimg.com/profile_images/2953250617/31cc5a6d8fb1dd4cc6d0f5a7f4d48a96_normal.jpeg" TargetMode="External"/><Relationship Id="rId157" Type="http://schemas.openxmlformats.org/officeDocument/2006/relationships/hyperlink" Target="https://buff.ly/2xSWWO0" TargetMode="External"/><Relationship Id="rId3650" Type="http://schemas.openxmlformats.org/officeDocument/2006/relationships/hyperlink" Target="http://pbs.twimg.com/profile_images/971389853156884480/wKqGfhrF_normal.jpg" TargetMode="External"/><Relationship Id="rId4701" Type="http://schemas.openxmlformats.org/officeDocument/2006/relationships/hyperlink" Target="http://pbs.twimg.com/profile_images/742265180046909440/m8_HxlLO_normal.jpg" TargetMode="External"/><Relationship Id="rId7857" Type="http://schemas.openxmlformats.org/officeDocument/2006/relationships/hyperlink" Target="https://twitter.com/politicolucy/status/1067064241121869824" TargetMode="External"/><Relationship Id="rId8908" Type="http://schemas.openxmlformats.org/officeDocument/2006/relationships/hyperlink" Target="https://twitter.com/arikring/status/1065247879936319488" TargetMode="External"/><Relationship Id="rId571" Type="http://schemas.openxmlformats.org/officeDocument/2006/relationships/hyperlink" Target="https://www.unenvironment.org/news-and-stories/press-release/oecd-un-environment-and-world-bank-call-radical-shift-financing-low" TargetMode="External"/><Relationship Id="rId2252" Type="http://schemas.openxmlformats.org/officeDocument/2006/relationships/hyperlink" Target="http://pbs.twimg.com/profile_images/987666378684620801/NfnjxnEp_normal.jpg" TargetMode="External"/><Relationship Id="rId3303" Type="http://schemas.openxmlformats.org/officeDocument/2006/relationships/hyperlink" Target="http://pbs.twimg.com/profile_images/763928182072365057/avY1w-6o_normal.jpg" TargetMode="External"/><Relationship Id="rId6459" Type="http://schemas.openxmlformats.org/officeDocument/2006/relationships/hyperlink" Target="https://twitter.com/pflab/status/1065105182244159488" TargetMode="External"/><Relationship Id="rId6873" Type="http://schemas.openxmlformats.org/officeDocument/2006/relationships/hyperlink" Target="https://twitter.com/sufiy/status/1065248727726768129" TargetMode="External"/><Relationship Id="rId7924" Type="http://schemas.openxmlformats.org/officeDocument/2006/relationships/hyperlink" Target="https://twitter.com/brianscififan/status/1067085938013163521" TargetMode="External"/><Relationship Id="rId224" Type="http://schemas.openxmlformats.org/officeDocument/2006/relationships/hyperlink" Target="https://twitter.com/justintrudeau/status/1065395740791455745" TargetMode="External"/><Relationship Id="rId5475" Type="http://schemas.openxmlformats.org/officeDocument/2006/relationships/hyperlink" Target="http://pbs.twimg.com/profile_images/678597967335550976/5kVg07v5_normal.jpg" TargetMode="External"/><Relationship Id="rId6526" Type="http://schemas.openxmlformats.org/officeDocument/2006/relationships/hyperlink" Target="https://twitter.com/davidlavigno/status/1065186954180841472" TargetMode="External"/><Relationship Id="rId6940" Type="http://schemas.openxmlformats.org/officeDocument/2006/relationships/hyperlink" Target="https://twitter.com/thomasriebs/status/1065288055811006464" TargetMode="External"/><Relationship Id="rId4077" Type="http://schemas.openxmlformats.org/officeDocument/2006/relationships/hyperlink" Target="http://pbs.twimg.com/profile_images/1708625808/Motor_City_Volt_normal.jpg" TargetMode="External"/><Relationship Id="rId4491" Type="http://schemas.openxmlformats.org/officeDocument/2006/relationships/hyperlink" Target="http://pbs.twimg.com/profile_images/990530172888723456/4qsk2Qx8_normal.jpg" TargetMode="External"/><Relationship Id="rId5128" Type="http://schemas.openxmlformats.org/officeDocument/2006/relationships/hyperlink" Target="http://pbs.twimg.com/profile_images/1059006243795337216/8M6MQhkc_normal.jpg" TargetMode="External"/><Relationship Id="rId5542" Type="http://schemas.openxmlformats.org/officeDocument/2006/relationships/hyperlink" Target="http://pbs.twimg.com/profile_images/786122831901892608/VN-JIX7b_normal.jpg" TargetMode="External"/><Relationship Id="rId8698" Type="http://schemas.openxmlformats.org/officeDocument/2006/relationships/hyperlink" Target="https://twitter.com/luribea68/status/1064996560344440842" TargetMode="External"/><Relationship Id="rId9749" Type="http://schemas.openxmlformats.org/officeDocument/2006/relationships/hyperlink" Target="https://twitter.com/claudiomkd/status/1065310611326812160" TargetMode="External"/><Relationship Id="rId1738" Type="http://schemas.openxmlformats.org/officeDocument/2006/relationships/hyperlink" Target="http://pbs.twimg.com/profile_images/633991237964533760/75uEz3QT_normal.jpg" TargetMode="External"/><Relationship Id="rId3093" Type="http://schemas.openxmlformats.org/officeDocument/2006/relationships/hyperlink" Target="https://pbs.twimg.com/media/Ds6-oL5WkAAs82K.jpg" TargetMode="External"/><Relationship Id="rId4144" Type="http://schemas.openxmlformats.org/officeDocument/2006/relationships/hyperlink" Target="http://pbs.twimg.com/profile_images/1708625808/Motor_City_Volt_normal.jpg" TargetMode="External"/><Relationship Id="rId8765" Type="http://schemas.openxmlformats.org/officeDocument/2006/relationships/hyperlink" Target="https://twitter.com/seth_leitman/status/1065098964544958464" TargetMode="External"/><Relationship Id="rId3160" Type="http://schemas.openxmlformats.org/officeDocument/2006/relationships/hyperlink" Target="https://pbs.twimg.com/media/Dsx8BHTWsAA_rvc.jpg" TargetMode="External"/><Relationship Id="rId4211" Type="http://schemas.openxmlformats.org/officeDocument/2006/relationships/hyperlink" Target="http://pbs.twimg.com/profile_images/945865206135128064/VIrbfsiX_normal.jpg" TargetMode="External"/><Relationship Id="rId7367" Type="http://schemas.openxmlformats.org/officeDocument/2006/relationships/hyperlink" Target="https://twitter.com/brucehenderson2/status/1065656912178499585" TargetMode="External"/><Relationship Id="rId8418" Type="http://schemas.openxmlformats.org/officeDocument/2006/relationships/hyperlink" Target="https://twitter.com/arikring/status/1065247879936319488" TargetMode="External"/><Relationship Id="rId9816" Type="http://schemas.openxmlformats.org/officeDocument/2006/relationships/hyperlink" Target="https://twitter.com/kimathinjebi/status/1068046688089190400" TargetMode="External"/><Relationship Id="rId1805" Type="http://schemas.openxmlformats.org/officeDocument/2006/relationships/hyperlink" Target="http://pbs.twimg.com/profile_images/1058835226678489088/kCGrxDrq_normal.jpg" TargetMode="External"/><Relationship Id="rId7781" Type="http://schemas.openxmlformats.org/officeDocument/2006/relationships/hyperlink" Target="https://twitter.com/kenmusings/status/1066966056663687168" TargetMode="External"/><Relationship Id="rId8832" Type="http://schemas.openxmlformats.org/officeDocument/2006/relationships/hyperlink" Target="https://twitter.com/tradomglobal/status/1065661509848743943" TargetMode="External"/><Relationship Id="rId10348" Type="http://schemas.openxmlformats.org/officeDocument/2006/relationships/hyperlink" Target="https://twitter.com/casatisilvano/status/1068404908712435712" TargetMode="External"/><Relationship Id="rId3977" Type="http://schemas.openxmlformats.org/officeDocument/2006/relationships/hyperlink" Target="http://pbs.twimg.com/profile_images/1434016259/mascaras20teatro1_normal.jpg" TargetMode="External"/><Relationship Id="rId6036" Type="http://schemas.openxmlformats.org/officeDocument/2006/relationships/hyperlink" Target="https://twitter.com/worldproject_fd/status/1064996799742504960" TargetMode="External"/><Relationship Id="rId6383" Type="http://schemas.openxmlformats.org/officeDocument/2006/relationships/hyperlink" Target="https://twitter.com/greenstorm2030/status/1065103768851746816" TargetMode="External"/><Relationship Id="rId7434" Type="http://schemas.openxmlformats.org/officeDocument/2006/relationships/hyperlink" Target="https://twitter.com/transforma_uy/status/1065614536206626816" TargetMode="External"/><Relationship Id="rId10415" Type="http://schemas.openxmlformats.org/officeDocument/2006/relationships/hyperlink" Target="https://twitter.com/mancunianspring/status/1067713987142451205" TargetMode="External"/><Relationship Id="rId898" Type="http://schemas.openxmlformats.org/officeDocument/2006/relationships/hyperlink" Target="https://pbs.twimg.com/media/Ds61emrXQAE8RZo.jpg" TargetMode="External"/><Relationship Id="rId2579" Type="http://schemas.openxmlformats.org/officeDocument/2006/relationships/hyperlink" Target="http://pbs.twimg.com/profile_images/694207679087022080/SFtuVV8S_normal.jpg" TargetMode="External"/><Relationship Id="rId2993" Type="http://schemas.openxmlformats.org/officeDocument/2006/relationships/hyperlink" Target="http://pbs.twimg.com/profile_images/677071133825474561/Iuq2UpEE_normal.png" TargetMode="External"/><Relationship Id="rId6450" Type="http://schemas.openxmlformats.org/officeDocument/2006/relationships/hyperlink" Target="https://twitter.com/pflab/status/1065105182244159488" TargetMode="External"/><Relationship Id="rId7501" Type="http://schemas.openxmlformats.org/officeDocument/2006/relationships/hyperlink" Target="https://twitter.com/tiriciclo/status/1064840120514297856" TargetMode="External"/><Relationship Id="rId965" Type="http://schemas.openxmlformats.org/officeDocument/2006/relationships/hyperlink" Target="https://pbs.twimg.com/media/DsrAL_TWkAAicck.jpg" TargetMode="External"/><Relationship Id="rId1595" Type="http://schemas.openxmlformats.org/officeDocument/2006/relationships/hyperlink" Target="http://pbs.twimg.com/profile_images/1061354201358442498/yIgEhPXI_normal.jpg" TargetMode="External"/><Relationship Id="rId2646" Type="http://schemas.openxmlformats.org/officeDocument/2006/relationships/hyperlink" Target="http://pbs.twimg.com/profile_images/442759716750368768/LXUAzFP4_normal.jpeg" TargetMode="External"/><Relationship Id="rId5052" Type="http://schemas.openxmlformats.org/officeDocument/2006/relationships/hyperlink" Target="http://pbs.twimg.com/profile_images/841040927426789377/C1Ejg8qi_normal.jpg" TargetMode="External"/><Relationship Id="rId6103" Type="http://schemas.openxmlformats.org/officeDocument/2006/relationships/hyperlink" Target="https://twitter.com/didierdelmer/status/1064997759902801920" TargetMode="External"/><Relationship Id="rId9259" Type="http://schemas.openxmlformats.org/officeDocument/2006/relationships/hyperlink" Target="https://twitter.com/stupgreen/status/1065189439993978880" TargetMode="External"/><Relationship Id="rId9673" Type="http://schemas.openxmlformats.org/officeDocument/2006/relationships/hyperlink" Target="https://twitter.com/chislettshakeup/status/1067882510816878603" TargetMode="External"/><Relationship Id="rId618" Type="http://schemas.openxmlformats.org/officeDocument/2006/relationships/hyperlink" Target="https://pbs.twimg.com/tweet_video_thumb/DshL2dvWsAEYP1_.jpg" TargetMode="External"/><Relationship Id="rId1248" Type="http://schemas.openxmlformats.org/officeDocument/2006/relationships/hyperlink" Target="http://pbs.twimg.com/profile_images/879261217625387008/GDZ4kEQf_normal.jpg" TargetMode="External"/><Relationship Id="rId1662" Type="http://schemas.openxmlformats.org/officeDocument/2006/relationships/hyperlink" Target="http://pbs.twimg.com/profile_images/1020083728184377344/NtdvxJnD_normal.jpg" TargetMode="External"/><Relationship Id="rId5869" Type="http://schemas.openxmlformats.org/officeDocument/2006/relationships/hyperlink" Target="https://twitter.com/kailash_web/status/1064896151630110720" TargetMode="External"/><Relationship Id="rId8275" Type="http://schemas.openxmlformats.org/officeDocument/2006/relationships/hyperlink" Target="https://twitter.com/noyafieldsorg/status/1067597759681835009" TargetMode="External"/><Relationship Id="rId9326" Type="http://schemas.openxmlformats.org/officeDocument/2006/relationships/hyperlink" Target="https://twitter.com/kanykeyo1/status/1067009211048042496" TargetMode="External"/><Relationship Id="rId1315" Type="http://schemas.openxmlformats.org/officeDocument/2006/relationships/hyperlink" Target="http://pbs.twimg.com/profile_images/453485567682936832/JGWv2bBE_normal.png" TargetMode="External"/><Relationship Id="rId2713" Type="http://schemas.openxmlformats.org/officeDocument/2006/relationships/hyperlink" Target="http://pbs.twimg.com/profile_images/910851469217292289/K8u9JLXy_normal.jpg" TargetMode="External"/><Relationship Id="rId7291" Type="http://schemas.openxmlformats.org/officeDocument/2006/relationships/hyperlink" Target="https://twitter.com/hararehub/status/1065545332149420032" TargetMode="External"/><Relationship Id="rId8342" Type="http://schemas.openxmlformats.org/officeDocument/2006/relationships/hyperlink" Target="https://twitter.com/autrement_votre/status/1064994759058571264" TargetMode="External"/><Relationship Id="rId9740" Type="http://schemas.openxmlformats.org/officeDocument/2006/relationships/hyperlink" Target="https://twitter.com/marystgeorge/status/1068060014940643328" TargetMode="External"/><Relationship Id="rId4885" Type="http://schemas.openxmlformats.org/officeDocument/2006/relationships/hyperlink" Target="http://pbs.twimg.com/profile_images/1053149371397799937/QyYq9G3H_normal.jpg" TargetMode="External"/><Relationship Id="rId5936" Type="http://schemas.openxmlformats.org/officeDocument/2006/relationships/hyperlink" Target="https://twitter.com/giovannaditroia/status/1064922123746123779" TargetMode="External"/><Relationship Id="rId10272" Type="http://schemas.openxmlformats.org/officeDocument/2006/relationships/hyperlink" Target="https://twitter.com/ggkplatform/status/1067758260143435776" TargetMode="External"/><Relationship Id="rId21" Type="http://schemas.openxmlformats.org/officeDocument/2006/relationships/hyperlink" Target="https://www.cbc.ca/news/canada/calgary/if-albertans-want-to-avoid-fiscal-disaster-the-only-choices-left-will-be-difficult-ones-1.4914095" TargetMode="External"/><Relationship Id="rId2089" Type="http://schemas.openxmlformats.org/officeDocument/2006/relationships/hyperlink" Target="http://pbs.twimg.com/profile_images/1026810662964654081/k_fZ3hL1_normal.jpg" TargetMode="External"/><Relationship Id="rId3487" Type="http://schemas.openxmlformats.org/officeDocument/2006/relationships/hyperlink" Target="http://pbs.twimg.com/profile_images/3338618855/2dd48eb308f7a68a90fc8b3e081f2d7e_normal.jpeg" TargetMode="External"/><Relationship Id="rId4538" Type="http://schemas.openxmlformats.org/officeDocument/2006/relationships/hyperlink" Target="http://pbs.twimg.com/profile_images/669462758761590784/L1vupkSp_normal.jpg" TargetMode="External"/><Relationship Id="rId4952" Type="http://schemas.openxmlformats.org/officeDocument/2006/relationships/hyperlink" Target="http://pbs.twimg.com/profile_images/1066358489562443779/5FafmL8T_normal.jpg" TargetMode="External"/><Relationship Id="rId3554" Type="http://schemas.openxmlformats.org/officeDocument/2006/relationships/hyperlink" Target="http://pbs.twimg.com/profile_images/3139786495/f43da35209c5dcb374424b675a8c19d8_normal.jpeg" TargetMode="External"/><Relationship Id="rId4605" Type="http://schemas.openxmlformats.org/officeDocument/2006/relationships/hyperlink" Target="http://pbs.twimg.com/profile_images/1014070297966923776/C7BbqLfJ_normal.jpg" TargetMode="External"/><Relationship Id="rId7011" Type="http://schemas.openxmlformats.org/officeDocument/2006/relationships/hyperlink" Target="https://twitter.com/muzvare5/status/1065299366133534721" TargetMode="External"/><Relationship Id="rId475" Type="http://schemas.openxmlformats.org/officeDocument/2006/relationships/hyperlink" Target="http://ggkp.org/ZwF" TargetMode="External"/><Relationship Id="rId2156" Type="http://schemas.openxmlformats.org/officeDocument/2006/relationships/hyperlink" Target="http://pbs.twimg.com/profile_images/292857657/GreenGrowth_normal.jpg" TargetMode="External"/><Relationship Id="rId2570" Type="http://schemas.openxmlformats.org/officeDocument/2006/relationships/hyperlink" Target="http://pbs.twimg.com/profile_images/1063551283594973184/gwT84B2Z_normal.jpg" TargetMode="External"/><Relationship Id="rId3207" Type="http://schemas.openxmlformats.org/officeDocument/2006/relationships/hyperlink" Target="http://pbs.twimg.com/profile_images/794934988961628160/7vgjfijr_normal.jpg" TargetMode="External"/><Relationship Id="rId3621" Type="http://schemas.openxmlformats.org/officeDocument/2006/relationships/hyperlink" Target="https://pbs.twimg.com/ext_tw_video_thumb/1064994060551839745/pu/img/z-d4LAi9-rF_EBiG.jpg" TargetMode="External"/><Relationship Id="rId6777" Type="http://schemas.openxmlformats.org/officeDocument/2006/relationships/hyperlink" Target="https://twitter.com/clearfife/status/1065248412675780609" TargetMode="External"/><Relationship Id="rId7828" Type="http://schemas.openxmlformats.org/officeDocument/2006/relationships/hyperlink" Target="https://twitter.com/bensimmonsiii/status/1066794405074472960" TargetMode="External"/><Relationship Id="rId9183" Type="http://schemas.openxmlformats.org/officeDocument/2006/relationships/hyperlink" Target="https://twitter.com/sureshrajaman19/status/1067664649980497920" TargetMode="External"/><Relationship Id="rId128" Type="http://schemas.openxmlformats.org/officeDocument/2006/relationships/hyperlink" Target="https://twitter.com/CBCNews/status/1066878669015212032" TargetMode="External"/><Relationship Id="rId542" Type="http://schemas.openxmlformats.org/officeDocument/2006/relationships/hyperlink" Target="https://goo.gl/iAGtwm" TargetMode="External"/><Relationship Id="rId1172" Type="http://schemas.openxmlformats.org/officeDocument/2006/relationships/hyperlink" Target="http://pbs.twimg.com/profile_images/433218873618202624/cQnr1DW7_normal.jpeg" TargetMode="External"/><Relationship Id="rId2223" Type="http://schemas.openxmlformats.org/officeDocument/2006/relationships/hyperlink" Target="http://pbs.twimg.com/profile_images/720974287138643968/8BZQpn5N_normal.jpg" TargetMode="External"/><Relationship Id="rId5379" Type="http://schemas.openxmlformats.org/officeDocument/2006/relationships/hyperlink" Target="https://pbs.twimg.com/media/DtFzRbZXgAAP7p-.jpg" TargetMode="External"/><Relationship Id="rId5793" Type="http://schemas.openxmlformats.org/officeDocument/2006/relationships/hyperlink" Target="https://twitter.com/tommdeluca/status/1064856500185772032" TargetMode="External"/><Relationship Id="rId6844" Type="http://schemas.openxmlformats.org/officeDocument/2006/relationships/hyperlink" Target="https://twitter.com/sufiy/status/1065248727726768129" TargetMode="External"/><Relationship Id="rId9250" Type="http://schemas.openxmlformats.org/officeDocument/2006/relationships/hyperlink" Target="https://twitter.com/gevvc/status/1065550572789686272" TargetMode="External"/><Relationship Id="rId4395" Type="http://schemas.openxmlformats.org/officeDocument/2006/relationships/hyperlink" Target="http://pbs.twimg.com/profile_images/755005570348879872/X5E1F0EN_normal.jpg" TargetMode="External"/><Relationship Id="rId5446" Type="http://schemas.openxmlformats.org/officeDocument/2006/relationships/hyperlink" Target="http://pbs.twimg.com/profile_images/1051875169197858816/P35SvAaz_normal.jpg" TargetMode="External"/><Relationship Id="rId1989" Type="http://schemas.openxmlformats.org/officeDocument/2006/relationships/hyperlink" Target="http://pbs.twimg.com/profile_images/985941941849415689/P8e1rsi-_normal.jpg" TargetMode="External"/><Relationship Id="rId4048" Type="http://schemas.openxmlformats.org/officeDocument/2006/relationships/hyperlink" Target="http://pbs.twimg.com/profile_images/853192397207072768/bRdmUOOp_normal.jpg" TargetMode="External"/><Relationship Id="rId5860" Type="http://schemas.openxmlformats.org/officeDocument/2006/relationships/hyperlink" Target="https://twitter.com/webmarketingwmm/status/1064896053890228225" TargetMode="External"/><Relationship Id="rId6911" Type="http://schemas.openxmlformats.org/officeDocument/2006/relationships/hyperlink" Target="https://twitter.com/socialchoices/status/1065250745237291008" TargetMode="External"/><Relationship Id="rId3064" Type="http://schemas.openxmlformats.org/officeDocument/2006/relationships/hyperlink" Target="http://pbs.twimg.com/profile_images/1047041398388731905/BJKiHpq__normal.jpg" TargetMode="External"/><Relationship Id="rId4462" Type="http://schemas.openxmlformats.org/officeDocument/2006/relationships/hyperlink" Target="http://pbs.twimg.com/profile_images/1708625808/Motor_City_Volt_normal.jpg" TargetMode="External"/><Relationship Id="rId5513" Type="http://schemas.openxmlformats.org/officeDocument/2006/relationships/hyperlink" Target="http://pbs.twimg.com/profile_images/1046689584913035264/wrpYcSP1_normal.jpg" TargetMode="External"/><Relationship Id="rId8669" Type="http://schemas.openxmlformats.org/officeDocument/2006/relationships/hyperlink" Target="https://twitter.com/jgrobicki/status/1065197772696158208" TargetMode="External"/><Relationship Id="rId1709" Type="http://schemas.openxmlformats.org/officeDocument/2006/relationships/hyperlink" Target="http://pbs.twimg.com/profile_images/1020083728184377344/NtdvxJnD_normal.jpg" TargetMode="External"/><Relationship Id="rId4115" Type="http://schemas.openxmlformats.org/officeDocument/2006/relationships/hyperlink" Target="http://pbs.twimg.com/profile_images/954803787969060866/BTtHOKHV_normal.jpg" TargetMode="External"/><Relationship Id="rId7685" Type="http://schemas.openxmlformats.org/officeDocument/2006/relationships/hyperlink" Target="https://twitter.com/rateitgreen/status/1065630746268831744" TargetMode="External"/><Relationship Id="rId8736" Type="http://schemas.openxmlformats.org/officeDocument/2006/relationships/hyperlink" Target="https://twitter.com/adamrogers2030/status/1065260637855645696" TargetMode="External"/><Relationship Id="rId2080" Type="http://schemas.openxmlformats.org/officeDocument/2006/relationships/hyperlink" Target="http://pbs.twimg.com/profile_images/1026810662964654081/k_fZ3hL1_normal.jpg" TargetMode="External"/><Relationship Id="rId3131" Type="http://schemas.openxmlformats.org/officeDocument/2006/relationships/hyperlink" Target="http://pbs.twimg.com/profile_images/694607758063177729/zhZYLTIJ_normal.jpg" TargetMode="External"/><Relationship Id="rId6287" Type="http://schemas.openxmlformats.org/officeDocument/2006/relationships/hyperlink" Target="https://twitter.com/uzaypartisi/status/1065011115917221888" TargetMode="External"/><Relationship Id="rId7338" Type="http://schemas.openxmlformats.org/officeDocument/2006/relationships/hyperlink" Target="https://twitter.com/iedafrique/status/1065633047960272896" TargetMode="External"/><Relationship Id="rId7752" Type="http://schemas.openxmlformats.org/officeDocument/2006/relationships/hyperlink" Target="https://twitter.com/johnowe03918653/status/1066755620529942529" TargetMode="External"/><Relationship Id="rId8803" Type="http://schemas.openxmlformats.org/officeDocument/2006/relationships/hyperlink" Target="https://twitter.com/tradomglobal/status/1065661509848743943" TargetMode="External"/><Relationship Id="rId10319" Type="http://schemas.openxmlformats.org/officeDocument/2006/relationships/hyperlink" Target="https://twitter.com/ilonewdelhi/status/1068380877657333760" TargetMode="External"/><Relationship Id="rId2897" Type="http://schemas.openxmlformats.org/officeDocument/2006/relationships/hyperlink" Target="http://pbs.twimg.com/profile_images/881976621057671168/brpu1eaJ_normal.jpg" TargetMode="External"/><Relationship Id="rId3948" Type="http://schemas.openxmlformats.org/officeDocument/2006/relationships/hyperlink" Target="http://pbs.twimg.com/profile_images/1434016259/mascaras20teatro1_normal.jpg" TargetMode="External"/><Relationship Id="rId6354" Type="http://schemas.openxmlformats.org/officeDocument/2006/relationships/hyperlink" Target="https://twitter.com/postnormalera/status/1065097922394632193" TargetMode="External"/><Relationship Id="rId7405" Type="http://schemas.openxmlformats.org/officeDocument/2006/relationships/hyperlink" Target="https://twitter.com/brucehenderson2/status/1065656912178499585" TargetMode="External"/><Relationship Id="rId869" Type="http://schemas.openxmlformats.org/officeDocument/2006/relationships/hyperlink" Target="https://pbs.twimg.com/media/DtFA5qGWwAAvSNQ.jpg" TargetMode="External"/><Relationship Id="rId1499" Type="http://schemas.openxmlformats.org/officeDocument/2006/relationships/hyperlink" Target="http://pbs.twimg.com/profile_images/1015329397929177088/9OR3sIzf_normal.jpg" TargetMode="External"/><Relationship Id="rId5370" Type="http://schemas.openxmlformats.org/officeDocument/2006/relationships/hyperlink" Target="https://pbs.twimg.com/media/Ds7O8-JX4AAzr1A.jpg" TargetMode="External"/><Relationship Id="rId6007" Type="http://schemas.openxmlformats.org/officeDocument/2006/relationships/hyperlink" Target="https://twitter.com/aqct_ltd/status/1064995698221842432" TargetMode="External"/><Relationship Id="rId6421" Type="http://schemas.openxmlformats.org/officeDocument/2006/relationships/hyperlink" Target="https://twitter.com/greenstorm2030/status/1065103768851746816" TargetMode="External"/><Relationship Id="rId9577" Type="http://schemas.openxmlformats.org/officeDocument/2006/relationships/hyperlink" Target="https://twitter.com/nenaturepship/status/1064884703130513408" TargetMode="External"/><Relationship Id="rId2964" Type="http://schemas.openxmlformats.org/officeDocument/2006/relationships/hyperlink" Target="http://pbs.twimg.com/profile_images/935528209877172225/BgFLEYOH_normal.jpg" TargetMode="External"/><Relationship Id="rId5023" Type="http://schemas.openxmlformats.org/officeDocument/2006/relationships/hyperlink" Target="http://pbs.twimg.com/profile_images/509302310845939712/zs4vG9ib_normal.jpeg" TargetMode="External"/><Relationship Id="rId8179" Type="http://schemas.openxmlformats.org/officeDocument/2006/relationships/hyperlink" Target="https://twitter.com/ronmckaytweets/status/1067406801518366720" TargetMode="External"/><Relationship Id="rId9991" Type="http://schemas.openxmlformats.org/officeDocument/2006/relationships/hyperlink" Target="https://twitter.com/efd_initiative/status/1066830477703725059" TargetMode="External"/><Relationship Id="rId936" Type="http://schemas.openxmlformats.org/officeDocument/2006/relationships/hyperlink" Target="https://pbs.twimg.com/media/DtFbV13XcAEXS4h.jpg" TargetMode="External"/><Relationship Id="rId1219" Type="http://schemas.openxmlformats.org/officeDocument/2006/relationships/hyperlink" Target="http://pbs.twimg.com/profile_images/2399453869/ud8jt17eik3vyx3vhh3z_normal.jpeg" TargetMode="External"/><Relationship Id="rId1566" Type="http://schemas.openxmlformats.org/officeDocument/2006/relationships/hyperlink" Target="http://pbs.twimg.com/profile_images/1061354201358442498/yIgEhPXI_normal.jpg" TargetMode="External"/><Relationship Id="rId1980" Type="http://schemas.openxmlformats.org/officeDocument/2006/relationships/hyperlink" Target="http://pbs.twimg.com/profile_images/985941941849415689/P8e1rsi-_normal.jpg" TargetMode="External"/><Relationship Id="rId2617" Type="http://schemas.openxmlformats.org/officeDocument/2006/relationships/hyperlink" Target="http://pbs.twimg.com/profile_images/720168159727095808/0nSLqbJW_normal.jpg" TargetMode="External"/><Relationship Id="rId7195" Type="http://schemas.openxmlformats.org/officeDocument/2006/relationships/hyperlink" Target="https://twitter.com/namasterthere/status/1065440867513761792" TargetMode="External"/><Relationship Id="rId8246" Type="http://schemas.openxmlformats.org/officeDocument/2006/relationships/hyperlink" Target="https://twitter.com/catherinea1992/status/1067185655950790656" TargetMode="External"/><Relationship Id="rId8593" Type="http://schemas.openxmlformats.org/officeDocument/2006/relationships/hyperlink" Target="https://twitter.com/hulotteam/status/1064995520576462848" TargetMode="External"/><Relationship Id="rId9644" Type="http://schemas.openxmlformats.org/officeDocument/2006/relationships/hyperlink" Target="https://twitter.com/fyldefuture/status/1067862879989317632" TargetMode="External"/><Relationship Id="rId1633" Type="http://schemas.openxmlformats.org/officeDocument/2006/relationships/hyperlink" Target="http://pbs.twimg.com/profile_images/634286061691121664/Y6ltNhbk_normal.png" TargetMode="External"/><Relationship Id="rId4789" Type="http://schemas.openxmlformats.org/officeDocument/2006/relationships/hyperlink" Target="http://pbs.twimg.com/profile_images/946766678985269254/KwKdUO1m_normal.jpg" TargetMode="External"/><Relationship Id="rId8660" Type="http://schemas.openxmlformats.org/officeDocument/2006/relationships/hyperlink" Target="https://twitter.com/itsmypresident/status/1064995924336873478" TargetMode="External"/><Relationship Id="rId9711" Type="http://schemas.openxmlformats.org/officeDocument/2006/relationships/hyperlink" Target="https://twitter.com/jentykirschwood/status/1067954568846204929" TargetMode="External"/><Relationship Id="rId10176" Type="http://schemas.openxmlformats.org/officeDocument/2006/relationships/hyperlink" Target="https://twitter.com/bamutingwende/status/1066213809189212161" TargetMode="External"/><Relationship Id="rId1700" Type="http://schemas.openxmlformats.org/officeDocument/2006/relationships/hyperlink" Target="http://pbs.twimg.com/profile_images/1020083728184377344/NtdvxJnD_normal.jpg" TargetMode="External"/><Relationship Id="rId4856" Type="http://schemas.openxmlformats.org/officeDocument/2006/relationships/hyperlink" Target="http://pbs.twimg.com/profile_images/848928500606263296/SBiSfqiv_normal.jpg" TargetMode="External"/><Relationship Id="rId5907" Type="http://schemas.openxmlformats.org/officeDocument/2006/relationships/hyperlink" Target="https://twitter.com/agw_drill_days/status/1064569724749656064" TargetMode="External"/><Relationship Id="rId7262" Type="http://schemas.openxmlformats.org/officeDocument/2006/relationships/hyperlink" Target="https://twitter.com/face_aluminium/status/1065537162895085568" TargetMode="External"/><Relationship Id="rId8313" Type="http://schemas.openxmlformats.org/officeDocument/2006/relationships/hyperlink" Target="https://twitter.com/autrement_votre/status/1064994759058571264" TargetMode="External"/><Relationship Id="rId10243" Type="http://schemas.openxmlformats.org/officeDocument/2006/relationships/hyperlink" Target="https://twitter.com/matteocavagnin1/status/1068286654744535041" TargetMode="External"/><Relationship Id="rId3458" Type="http://schemas.openxmlformats.org/officeDocument/2006/relationships/hyperlink" Target="http://pbs.twimg.com/profile_images/912056786496233474/Pxmwsizb_normal.jpg" TargetMode="External"/><Relationship Id="rId3872" Type="http://schemas.openxmlformats.org/officeDocument/2006/relationships/hyperlink" Target="http://pbs.twimg.com/profile_images/1035811142084513794/cLbwXS82_normal.jpg" TargetMode="External"/><Relationship Id="rId4509" Type="http://schemas.openxmlformats.org/officeDocument/2006/relationships/hyperlink" Target="http://pbs.twimg.com/profile_images/1067276621441204225/dz2zajtH_normal.jpg" TargetMode="External"/><Relationship Id="rId10310" Type="http://schemas.openxmlformats.org/officeDocument/2006/relationships/hyperlink" Target="https://twitter.com/unido_india/status/1068368672014639105" TargetMode="External"/><Relationship Id="rId379" Type="http://schemas.openxmlformats.org/officeDocument/2006/relationships/hyperlink" Target="https://buff.ly/2NWpI6R" TargetMode="External"/><Relationship Id="rId793" Type="http://schemas.openxmlformats.org/officeDocument/2006/relationships/hyperlink" Target="https://pbs.twimg.com/ext_tw_video_thumb/1064994060551839745/pu/img/z-d4LAi9-rF_EBiG.jpg" TargetMode="External"/><Relationship Id="rId2474" Type="http://schemas.openxmlformats.org/officeDocument/2006/relationships/hyperlink" Target="http://pbs.twimg.com/profile_images/982037329949876224/3aVk_68W_normal.jpg" TargetMode="External"/><Relationship Id="rId3525" Type="http://schemas.openxmlformats.org/officeDocument/2006/relationships/hyperlink" Target="https://pbs.twimg.com/media/DtA8DP1WkAARrO7.jpg" TargetMode="External"/><Relationship Id="rId4923" Type="http://schemas.openxmlformats.org/officeDocument/2006/relationships/hyperlink" Target="http://pbs.twimg.com/profile_images/1061622010055454726/bFbkNC3Q_normal.jpg" TargetMode="External"/><Relationship Id="rId9087" Type="http://schemas.openxmlformats.org/officeDocument/2006/relationships/hyperlink" Target="https://twitter.com/amazingchevvolt/status/1064996058982273024" TargetMode="External"/><Relationship Id="rId446" Type="http://schemas.openxmlformats.org/officeDocument/2006/relationships/hyperlink" Target="https://bit.ly/2DKI49P" TargetMode="External"/><Relationship Id="rId1076" Type="http://schemas.openxmlformats.org/officeDocument/2006/relationships/hyperlink" Target="http://pbs.twimg.com/profile_images/1225681954/image_normal.jpg" TargetMode="External"/><Relationship Id="rId1490" Type="http://schemas.openxmlformats.org/officeDocument/2006/relationships/hyperlink" Target="http://pbs.twimg.com/profile_images/951904939449769985/8nctcqUY_normal.jpg" TargetMode="External"/><Relationship Id="rId2127" Type="http://schemas.openxmlformats.org/officeDocument/2006/relationships/hyperlink" Target="http://pbs.twimg.com/profile_images/292857657/GreenGrowth_normal.jpg" TargetMode="External"/><Relationship Id="rId9154" Type="http://schemas.openxmlformats.org/officeDocument/2006/relationships/hyperlink" Target="https://twitter.com/amazingchevvolt/status/1066647183896776704" TargetMode="External"/><Relationship Id="rId860" Type="http://schemas.openxmlformats.org/officeDocument/2006/relationships/hyperlink" Target="https://pbs.twimg.com/media/Dssm7trXoAAVTy7.jpg" TargetMode="External"/><Relationship Id="rId1143" Type="http://schemas.openxmlformats.org/officeDocument/2006/relationships/hyperlink" Target="http://pbs.twimg.com/profile_images/948539912323813377/R7DkpR5v_normal.jpg" TargetMode="External"/><Relationship Id="rId2541" Type="http://schemas.openxmlformats.org/officeDocument/2006/relationships/hyperlink" Target="http://abs.twimg.com/sticky/default_profile_images/default_profile_normal.png" TargetMode="External"/><Relationship Id="rId4299" Type="http://schemas.openxmlformats.org/officeDocument/2006/relationships/hyperlink" Target="http://pbs.twimg.com/profile_images/1032805991300005888/diXc-jKU_normal.jpg" TargetMode="External"/><Relationship Id="rId5697" Type="http://schemas.openxmlformats.org/officeDocument/2006/relationships/hyperlink" Target="http://pbs.twimg.com/profile_images/969896133895081984/v5IUNdpH_normal.jpg" TargetMode="External"/><Relationship Id="rId6748" Type="http://schemas.openxmlformats.org/officeDocument/2006/relationships/hyperlink" Target="https://twitter.com/kathleenbrenne1/status/1065248334846164992" TargetMode="External"/><Relationship Id="rId8170" Type="http://schemas.openxmlformats.org/officeDocument/2006/relationships/hyperlink" Target="https://twitter.com/stefaniaventu16/status/1067434358141677571" TargetMode="External"/><Relationship Id="rId513" Type="http://schemas.openxmlformats.org/officeDocument/2006/relationships/hyperlink" Target="https://buff.ly/2xSWWO0" TargetMode="External"/><Relationship Id="rId5764" Type="http://schemas.openxmlformats.org/officeDocument/2006/relationships/hyperlink" Target="https://twitter.com/gabferrieri/status/1064832939777765376" TargetMode="External"/><Relationship Id="rId6815" Type="http://schemas.openxmlformats.org/officeDocument/2006/relationships/hyperlink" Target="https://twitter.com/clearfife/status/1065248412675780609" TargetMode="External"/><Relationship Id="rId9221" Type="http://schemas.openxmlformats.org/officeDocument/2006/relationships/hyperlink" Target="https://twitter.com/lkente/status/1067696412056608768" TargetMode="External"/><Relationship Id="rId1210" Type="http://schemas.openxmlformats.org/officeDocument/2006/relationships/hyperlink" Target="http://pbs.twimg.com/profile_images/640082977444069376/GsO-NCYd_normal.png" TargetMode="External"/><Relationship Id="rId4366" Type="http://schemas.openxmlformats.org/officeDocument/2006/relationships/hyperlink" Target="http://pbs.twimg.com/profile_images/1708625808/Motor_City_Volt_normal.jpg" TargetMode="External"/><Relationship Id="rId4780" Type="http://schemas.openxmlformats.org/officeDocument/2006/relationships/hyperlink" Target="http://pbs.twimg.com/profile_images/602558907240833024/ALf_Ol8Z_normal.jpg" TargetMode="External"/><Relationship Id="rId5417" Type="http://schemas.openxmlformats.org/officeDocument/2006/relationships/hyperlink" Target="http://pbs.twimg.com/profile_images/1037300834038697984/YNgRrWJl_normal.jpg" TargetMode="External"/><Relationship Id="rId5831" Type="http://schemas.openxmlformats.org/officeDocument/2006/relationships/hyperlink" Target="https://twitter.com/smmdayit/status/1064895495754133504" TargetMode="External"/><Relationship Id="rId8987" Type="http://schemas.openxmlformats.org/officeDocument/2006/relationships/hyperlink" Target="https://twitter.com/arikring/status/1065247879936319488" TargetMode="External"/><Relationship Id="rId3382" Type="http://schemas.openxmlformats.org/officeDocument/2006/relationships/hyperlink" Target="http://pbs.twimg.com/profile_images/928712152688529408/28CN8uqs_normal.jpg" TargetMode="External"/><Relationship Id="rId4019" Type="http://schemas.openxmlformats.org/officeDocument/2006/relationships/hyperlink" Target="http://pbs.twimg.com/profile_images/2418963454/whcsamzdrkytcaoapla1_normal.jpeg" TargetMode="External"/><Relationship Id="rId4433" Type="http://schemas.openxmlformats.org/officeDocument/2006/relationships/hyperlink" Target="http://pbs.twimg.com/profile_images/1708625808/Motor_City_Volt_normal.jpg" TargetMode="External"/><Relationship Id="rId7589" Type="http://schemas.openxmlformats.org/officeDocument/2006/relationships/hyperlink" Target="https://twitter.com/pietrobartocci/status/1065990638489997312" TargetMode="External"/><Relationship Id="rId3035" Type="http://schemas.openxmlformats.org/officeDocument/2006/relationships/hyperlink" Target="http://pbs.twimg.com/profile_images/3635881228/5340fddf255944e5a188c911131fc44e_normal.png" TargetMode="External"/><Relationship Id="rId4500" Type="http://schemas.openxmlformats.org/officeDocument/2006/relationships/hyperlink" Target="http://pbs.twimg.com/profile_images/699601905811660800/5XwHUG7E_normal.png" TargetMode="External"/><Relationship Id="rId7656" Type="http://schemas.openxmlformats.org/officeDocument/2006/relationships/hyperlink" Target="https://twitter.com/sereecowwinnie/status/1065104613752401921" TargetMode="External"/><Relationship Id="rId8707" Type="http://schemas.openxmlformats.org/officeDocument/2006/relationships/hyperlink" Target="https://twitter.com/luribea68/status/1064996560344440842" TargetMode="External"/><Relationship Id="rId370" Type="http://schemas.openxmlformats.org/officeDocument/2006/relationships/hyperlink" Target="https://www.cbc.ca/news/politics/ottawa-reaction-trudeau-gm-1.4920807" TargetMode="External"/><Relationship Id="rId2051" Type="http://schemas.openxmlformats.org/officeDocument/2006/relationships/hyperlink" Target="http://pbs.twimg.com/profile_images/973624743143206912/iMCF80pA_normal.jpg" TargetMode="External"/><Relationship Id="rId3102" Type="http://schemas.openxmlformats.org/officeDocument/2006/relationships/hyperlink" Target="http://pbs.twimg.com/profile_images/974210458327617536/GIIR6zak_normal.jpg" TargetMode="External"/><Relationship Id="rId6258" Type="http://schemas.openxmlformats.org/officeDocument/2006/relationships/hyperlink" Target="https://twitter.com/andresvilarino/status/1065007001611235333" TargetMode="External"/><Relationship Id="rId7309" Type="http://schemas.openxmlformats.org/officeDocument/2006/relationships/hyperlink" Target="https://twitter.com/pablo_montes/status/1065582164501254145" TargetMode="External"/><Relationship Id="rId5274" Type="http://schemas.openxmlformats.org/officeDocument/2006/relationships/hyperlink" Target="http://pbs.twimg.com/profile_images/808597682549850112/geXmQXm__normal.jpg" TargetMode="External"/><Relationship Id="rId6325" Type="http://schemas.openxmlformats.org/officeDocument/2006/relationships/hyperlink" Target="https://twitter.com/postnormalera/status/1065097922394632193" TargetMode="External"/><Relationship Id="rId6672" Type="http://schemas.openxmlformats.org/officeDocument/2006/relationships/hyperlink" Target="https://twitter.com/ina91294248/status/1065243566593753088" TargetMode="External"/><Relationship Id="rId7723" Type="http://schemas.openxmlformats.org/officeDocument/2006/relationships/hyperlink" Target="https://twitter.com/taga_ew/status/1066312083409698816" TargetMode="External"/><Relationship Id="rId2868" Type="http://schemas.openxmlformats.org/officeDocument/2006/relationships/hyperlink" Target="http://pbs.twimg.com/profile_images/788997177142108160/upj0H2hB_normal.jpg" TargetMode="External"/><Relationship Id="rId3919" Type="http://schemas.openxmlformats.org/officeDocument/2006/relationships/hyperlink" Target="http://pbs.twimg.com/profile_images/984739807950790656/L3Q8PnBD_normal.jpg" TargetMode="External"/><Relationship Id="rId9895" Type="http://schemas.openxmlformats.org/officeDocument/2006/relationships/hyperlink" Target="https://twitter.com/royal_consult/status/1065948107509252096" TargetMode="External"/><Relationship Id="rId1884" Type="http://schemas.openxmlformats.org/officeDocument/2006/relationships/hyperlink" Target="http://pbs.twimg.com/profile_images/1052257766017048577/2zNqNVCe_normal.jpg" TargetMode="External"/><Relationship Id="rId2935" Type="http://schemas.openxmlformats.org/officeDocument/2006/relationships/hyperlink" Target="http://pbs.twimg.com/profile_images/519434216732254208/rqpmL_6k_normal.jpeg" TargetMode="External"/><Relationship Id="rId4290" Type="http://schemas.openxmlformats.org/officeDocument/2006/relationships/hyperlink" Target="http://pbs.twimg.com/profile_images/1708625808/Motor_City_Volt_normal.jpg" TargetMode="External"/><Relationship Id="rId5341" Type="http://schemas.openxmlformats.org/officeDocument/2006/relationships/hyperlink" Target="http://pbs.twimg.com/profile_images/429341368570216448/KnLLzPFR_normal.png" TargetMode="External"/><Relationship Id="rId8497" Type="http://schemas.openxmlformats.org/officeDocument/2006/relationships/hyperlink" Target="https://twitter.com/adamrogers2030/status/1065260637855645696" TargetMode="External"/><Relationship Id="rId9548" Type="http://schemas.openxmlformats.org/officeDocument/2006/relationships/hyperlink" Target="https://twitter.com/sharonenv1/status/1065313789124493312" TargetMode="External"/><Relationship Id="rId9962" Type="http://schemas.openxmlformats.org/officeDocument/2006/relationships/hyperlink" Target="https://twitter.com/natcapcoalition/status/1066976043674800128" TargetMode="External"/><Relationship Id="rId907" Type="http://schemas.openxmlformats.org/officeDocument/2006/relationships/hyperlink" Target="https://pbs.twimg.com/media/Ds7DS0sWsAAH_J9.jpg" TargetMode="External"/><Relationship Id="rId1537" Type="http://schemas.openxmlformats.org/officeDocument/2006/relationships/hyperlink" Target="http://pbs.twimg.com/profile_images/1015329397929177088/9OR3sIzf_normal.jpg" TargetMode="External"/><Relationship Id="rId1951" Type="http://schemas.openxmlformats.org/officeDocument/2006/relationships/hyperlink" Target="http://pbs.twimg.com/profile_images/745620819976519680/nQO4_SFO_normal.jpg" TargetMode="External"/><Relationship Id="rId7099" Type="http://schemas.openxmlformats.org/officeDocument/2006/relationships/hyperlink" Target="https://twitter.com/lithiumspot/status/1065345248682000385" TargetMode="External"/><Relationship Id="rId8564" Type="http://schemas.openxmlformats.org/officeDocument/2006/relationships/hyperlink" Target="https://twitter.com/hulotteam/status/1064995520576462848" TargetMode="External"/><Relationship Id="rId9615" Type="http://schemas.openxmlformats.org/officeDocument/2006/relationships/hyperlink" Target="https://twitter.com/climateactionne/status/1065313939406376969" TargetMode="External"/><Relationship Id="rId10494" Type="http://schemas.openxmlformats.org/officeDocument/2006/relationships/hyperlink" Target="https://api.twitter.com/1.1/geo/id/65f88b3b8393cecc.json" TargetMode="External"/><Relationship Id="rId1604" Type="http://schemas.openxmlformats.org/officeDocument/2006/relationships/hyperlink" Target="http://pbs.twimg.com/profile_images/1062380787037806592/YWstmFSw_normal.jpg" TargetMode="External"/><Relationship Id="rId4010" Type="http://schemas.openxmlformats.org/officeDocument/2006/relationships/hyperlink" Target="http://pbs.twimg.com/profile_images/954803787969060866/BTtHOKHV_normal.jpg" TargetMode="External"/><Relationship Id="rId7166" Type="http://schemas.openxmlformats.org/officeDocument/2006/relationships/hyperlink" Target="https://twitter.com/namasterthere/status/1065440867513761792" TargetMode="External"/><Relationship Id="rId7580" Type="http://schemas.openxmlformats.org/officeDocument/2006/relationships/hyperlink" Target="https://twitter.com/consorziobiogas/status/1065989998199992322" TargetMode="External"/><Relationship Id="rId8217" Type="http://schemas.openxmlformats.org/officeDocument/2006/relationships/hyperlink" Target="https://twitter.com/njerithiongo/status/1067461660380725251" TargetMode="External"/><Relationship Id="rId8631" Type="http://schemas.openxmlformats.org/officeDocument/2006/relationships/hyperlink" Target="https://twitter.com/itsmypresident/status/1064995924336873478" TargetMode="External"/><Relationship Id="rId10147" Type="http://schemas.openxmlformats.org/officeDocument/2006/relationships/hyperlink" Target="https://twitter.com/bamutingwende/status/1065876424060485632" TargetMode="External"/><Relationship Id="rId6182" Type="http://schemas.openxmlformats.org/officeDocument/2006/relationships/hyperlink" Target="https://twitter.com/masstrainingspa/status/1064999495430283265" TargetMode="External"/><Relationship Id="rId7233" Type="http://schemas.openxmlformats.org/officeDocument/2006/relationships/hyperlink" Target="https://twitter.com/cavenali/status/1065490537933877248" TargetMode="External"/><Relationship Id="rId697" Type="http://schemas.openxmlformats.org/officeDocument/2006/relationships/hyperlink" Target="https://pbs.twimg.com/media/DhV6ZFZWkAAmt-Q.jpg" TargetMode="External"/><Relationship Id="rId2378" Type="http://schemas.openxmlformats.org/officeDocument/2006/relationships/hyperlink" Target="http://pbs.twimg.com/profile_images/976832774110883842/Av8YW5cV_normal.jpg" TargetMode="External"/><Relationship Id="rId3429" Type="http://schemas.openxmlformats.org/officeDocument/2006/relationships/hyperlink" Target="http://pbs.twimg.com/profile_images/926063393471193088/-XnpKvyZ_normal.jpg" TargetMode="External"/><Relationship Id="rId3776" Type="http://schemas.openxmlformats.org/officeDocument/2006/relationships/hyperlink" Target="http://pbs.twimg.com/profile_images/1062470020717047808/mJYgVZk4_normal.jpg" TargetMode="External"/><Relationship Id="rId4827" Type="http://schemas.openxmlformats.org/officeDocument/2006/relationships/hyperlink" Target="http://pbs.twimg.com/profile_images/1053149371397799937/QyYq9G3H_normal.jpg" TargetMode="External"/><Relationship Id="rId10214" Type="http://schemas.openxmlformats.org/officeDocument/2006/relationships/hyperlink" Target="https://twitter.com/oecd_env/status/1067773148068831232" TargetMode="External"/><Relationship Id="rId2792" Type="http://schemas.openxmlformats.org/officeDocument/2006/relationships/hyperlink" Target="http://pbs.twimg.com/profile_images/1042715953971306496/i05RoV27_normal.jpg" TargetMode="External"/><Relationship Id="rId3843" Type="http://schemas.openxmlformats.org/officeDocument/2006/relationships/hyperlink" Target="http://pbs.twimg.com/profile_images/1708625808/Motor_City_Volt_normal.jpg" TargetMode="External"/><Relationship Id="rId6999" Type="http://schemas.openxmlformats.org/officeDocument/2006/relationships/hyperlink" Target="https://twitter.com/ministermumba/status/1065137919390818304" TargetMode="External"/><Relationship Id="rId7300" Type="http://schemas.openxmlformats.org/officeDocument/2006/relationships/hyperlink" Target="https://twitter.com/honkwenda/status/1065566697229361152" TargetMode="External"/><Relationship Id="rId9058" Type="http://schemas.openxmlformats.org/officeDocument/2006/relationships/hyperlink" Target="https://twitter.com/hanslak/status/1065000936026906625" TargetMode="External"/><Relationship Id="rId764" Type="http://schemas.openxmlformats.org/officeDocument/2006/relationships/hyperlink" Target="https://pbs.twimg.com/media/C0iXdbNXEAAyS7-.jpg" TargetMode="External"/><Relationship Id="rId1394" Type="http://schemas.openxmlformats.org/officeDocument/2006/relationships/hyperlink" Target="http://pbs.twimg.com/profile_images/1055942578061934594/1OCmu3NR_normal.jpg" TargetMode="External"/><Relationship Id="rId2445" Type="http://schemas.openxmlformats.org/officeDocument/2006/relationships/hyperlink" Target="http://pbs.twimg.com/profile_images/859425700239073280/wVVkEFDm_normal.jpg" TargetMode="External"/><Relationship Id="rId3910" Type="http://schemas.openxmlformats.org/officeDocument/2006/relationships/hyperlink" Target="http://pbs.twimg.com/profile_images/984739807950790656/L3Q8PnBD_normal.jpg" TargetMode="External"/><Relationship Id="rId9472" Type="http://schemas.openxmlformats.org/officeDocument/2006/relationships/hyperlink" Target="https://twitter.com/maurizioi/status/1065550556947783680" TargetMode="External"/><Relationship Id="rId417" Type="http://schemas.openxmlformats.org/officeDocument/2006/relationships/hyperlink" Target="https://europeanresourcesforum2018.home.blog/2018/11/28/parallel-session-3-green-and-circular-economy-network-activities-of-european-environment-agencies/" TargetMode="External"/><Relationship Id="rId831" Type="http://schemas.openxmlformats.org/officeDocument/2006/relationships/hyperlink" Target="https://pbs.twimg.com/media/DtFguPxWwAIujis.jpg" TargetMode="External"/><Relationship Id="rId1047" Type="http://schemas.openxmlformats.org/officeDocument/2006/relationships/hyperlink" Target="http://pbs.twimg.com/profile_images/667246577573064704/nIuSPESr_normal.jpg" TargetMode="External"/><Relationship Id="rId1461" Type="http://schemas.openxmlformats.org/officeDocument/2006/relationships/hyperlink" Target="http://pbs.twimg.com/profile_images/951904939449769985/8nctcqUY_normal.jpg" TargetMode="External"/><Relationship Id="rId2512" Type="http://schemas.openxmlformats.org/officeDocument/2006/relationships/hyperlink" Target="http://pbs.twimg.com/profile_images/886894333038874624/v5buvADU_normal.jpg" TargetMode="External"/><Relationship Id="rId5668" Type="http://schemas.openxmlformats.org/officeDocument/2006/relationships/hyperlink" Target="http://pbs.twimg.com/profile_images/915632859121115138/3y7oXT4K_normal.jpg" TargetMode="External"/><Relationship Id="rId6719" Type="http://schemas.openxmlformats.org/officeDocument/2006/relationships/hyperlink" Target="https://twitter.com/gerardopardotar/status/1065248106525143045" TargetMode="External"/><Relationship Id="rId8074" Type="http://schemas.openxmlformats.org/officeDocument/2006/relationships/hyperlink" Target="https://twitter.com/drvishalmassey/status/1067303138007412738" TargetMode="External"/><Relationship Id="rId9125" Type="http://schemas.openxmlformats.org/officeDocument/2006/relationships/hyperlink" Target="https://twitter.com/adamrogers2030/status/1065260637855645696" TargetMode="External"/><Relationship Id="rId1114" Type="http://schemas.openxmlformats.org/officeDocument/2006/relationships/hyperlink" Target="http://pbs.twimg.com/profile_images/953913443794464769/pt8vPXgc_normal.jpg" TargetMode="External"/><Relationship Id="rId4684" Type="http://schemas.openxmlformats.org/officeDocument/2006/relationships/hyperlink" Target="http://pbs.twimg.com/profile_images/907272023331794944/R0SuBPNa_normal.jpg" TargetMode="External"/><Relationship Id="rId5735" Type="http://schemas.openxmlformats.org/officeDocument/2006/relationships/hyperlink" Target="https://pbs.twimg.com/media/Ds2sgBmXoAEUgMo.jpg" TargetMode="External"/><Relationship Id="rId7090" Type="http://schemas.openxmlformats.org/officeDocument/2006/relationships/hyperlink" Target="https://twitter.com/lithiumspot/status/1065345248682000385" TargetMode="External"/><Relationship Id="rId8141" Type="http://schemas.openxmlformats.org/officeDocument/2006/relationships/hyperlink" Target="https://twitter.com/mahazubi/status/1065255546977116160" TargetMode="External"/><Relationship Id="rId10071" Type="http://schemas.openxmlformats.org/officeDocument/2006/relationships/hyperlink" Target="https://twitter.com/noro_kurilla/status/1067735056846897158" TargetMode="External"/><Relationship Id="rId3286" Type="http://schemas.openxmlformats.org/officeDocument/2006/relationships/hyperlink" Target="http://pbs.twimg.com/profile_images/1051126468204527617/JEYqKMW1_normal.jpg" TargetMode="External"/><Relationship Id="rId4337" Type="http://schemas.openxmlformats.org/officeDocument/2006/relationships/hyperlink" Target="http://pbs.twimg.com/profile_images/853192397207072768/bRdmUOOp_normal.jpg" TargetMode="External"/><Relationship Id="rId3353" Type="http://schemas.openxmlformats.org/officeDocument/2006/relationships/hyperlink" Target="http://pbs.twimg.com/profile_images/909016553210904577/PFF0Yca4_normal.jpg" TargetMode="External"/><Relationship Id="rId4751" Type="http://schemas.openxmlformats.org/officeDocument/2006/relationships/hyperlink" Target="http://pbs.twimg.com/profile_images/1016989482644639744/lhYspHnb_normal.jpg" TargetMode="External"/><Relationship Id="rId5802" Type="http://schemas.openxmlformats.org/officeDocument/2006/relationships/hyperlink" Target="https://twitter.com/giuliog/status/1064863220245168128" TargetMode="External"/><Relationship Id="rId8958" Type="http://schemas.openxmlformats.org/officeDocument/2006/relationships/hyperlink" Target="https://twitter.com/amazingchevvolt/status/1066647183896776704" TargetMode="External"/><Relationship Id="rId274" Type="http://schemas.openxmlformats.org/officeDocument/2006/relationships/hyperlink" Target="https://twitter.com/politicsfisher/status/1067510939962957824" TargetMode="External"/><Relationship Id="rId3006" Type="http://schemas.openxmlformats.org/officeDocument/2006/relationships/hyperlink" Target="http://pbs.twimg.com/profile_images/1022602707549470722/sd06S5u2_normal.jpg" TargetMode="External"/><Relationship Id="rId4404" Type="http://schemas.openxmlformats.org/officeDocument/2006/relationships/hyperlink" Target="http://pbs.twimg.com/profile_images/1708625808/Motor_City_Volt_normal.jpg" TargetMode="External"/><Relationship Id="rId7974" Type="http://schemas.openxmlformats.org/officeDocument/2006/relationships/hyperlink" Target="https://twitter.com/trapdinawrpool/status/1067123456670486528" TargetMode="External"/><Relationship Id="rId3420" Type="http://schemas.openxmlformats.org/officeDocument/2006/relationships/hyperlink" Target="http://pbs.twimg.com/profile_images/1680427157/AFED-Logo-only-for-twitter_normal.jpg" TargetMode="External"/><Relationship Id="rId6576" Type="http://schemas.openxmlformats.org/officeDocument/2006/relationships/hyperlink" Target="https://twitter.com/ahbusolife/status/1065201397946351617" TargetMode="External"/><Relationship Id="rId6990" Type="http://schemas.openxmlformats.org/officeDocument/2006/relationships/hyperlink" Target="https://twitter.com/jiwimc/status/1065288789319401473" TargetMode="External"/><Relationship Id="rId7627" Type="http://schemas.openxmlformats.org/officeDocument/2006/relationships/hyperlink" Target="https://twitter.com/gggicolombia/status/1066015649212837888" TargetMode="External"/><Relationship Id="rId341" Type="http://schemas.openxmlformats.org/officeDocument/2006/relationships/hyperlink" Target="https://twitter.com/ClimateActionNE/status/1065292254724702210" TargetMode="External"/><Relationship Id="rId2022" Type="http://schemas.openxmlformats.org/officeDocument/2006/relationships/hyperlink" Target="http://pbs.twimg.com/profile_images/973624743143206912/iMCF80pA_normal.jpg" TargetMode="External"/><Relationship Id="rId5178" Type="http://schemas.openxmlformats.org/officeDocument/2006/relationships/hyperlink" Target="http://pbs.twimg.com/profile_images/765069194299858948/OeOy2VjT_normal.jpg" TargetMode="External"/><Relationship Id="rId5592" Type="http://schemas.openxmlformats.org/officeDocument/2006/relationships/hyperlink" Target="https://pbs.twimg.com/media/DtOboRbX4AAfor1.jpg" TargetMode="External"/><Relationship Id="rId6229" Type="http://schemas.openxmlformats.org/officeDocument/2006/relationships/hyperlink" Target="https://twitter.com/andresvilarino/status/1065007001611235333" TargetMode="External"/><Relationship Id="rId6643" Type="http://schemas.openxmlformats.org/officeDocument/2006/relationships/hyperlink" Target="https://twitter.com/michaelpurvis64/status/1065202153675870208" TargetMode="External"/><Relationship Id="rId9799" Type="http://schemas.openxmlformats.org/officeDocument/2006/relationships/hyperlink" Target="https://twitter.com/mancunianbirder/status/1068149885998940162" TargetMode="External"/><Relationship Id="rId1788" Type="http://schemas.openxmlformats.org/officeDocument/2006/relationships/hyperlink" Target="http://pbs.twimg.com/profile_images/1058835226678489088/kCGrxDrq_normal.jpg" TargetMode="External"/><Relationship Id="rId2839" Type="http://schemas.openxmlformats.org/officeDocument/2006/relationships/hyperlink" Target="http://pbs.twimg.com/profile_images/831033306615521280/IgvE3pOf_normal.jpg" TargetMode="External"/><Relationship Id="rId4194" Type="http://schemas.openxmlformats.org/officeDocument/2006/relationships/hyperlink" Target="http://pbs.twimg.com/profile_images/1708625808/Motor_City_Volt_normal.jpg" TargetMode="External"/><Relationship Id="rId5245" Type="http://schemas.openxmlformats.org/officeDocument/2006/relationships/hyperlink" Target="https://pbs.twimg.com/media/Ds6jO7VWsAAtsah.jpg" TargetMode="External"/><Relationship Id="rId6710" Type="http://schemas.openxmlformats.org/officeDocument/2006/relationships/hyperlink" Target="https://twitter.com/gerardopardotar/status/1065248106525143045" TargetMode="External"/><Relationship Id="rId9866" Type="http://schemas.openxmlformats.org/officeDocument/2006/relationships/hyperlink" Target="https://twitter.com/saberstianzw/status/1065883357874188289" TargetMode="External"/><Relationship Id="rId4261" Type="http://schemas.openxmlformats.org/officeDocument/2006/relationships/hyperlink" Target="http://pbs.twimg.com/profile_images/853192397207072768/bRdmUOOp_normal.jpg" TargetMode="External"/><Relationship Id="rId5312" Type="http://schemas.openxmlformats.org/officeDocument/2006/relationships/hyperlink" Target="https://pbs.twimg.com/media/DsW4MSLXQAAe3vU.jpg" TargetMode="External"/><Relationship Id="rId8468" Type="http://schemas.openxmlformats.org/officeDocument/2006/relationships/hyperlink" Target="https://twitter.com/takeheight/status/1065090573252485120" TargetMode="External"/><Relationship Id="rId9519" Type="http://schemas.openxmlformats.org/officeDocument/2006/relationships/hyperlink" Target="https://twitter.com/ukelanortheast/status/1066680895392878592" TargetMode="External"/><Relationship Id="rId10398" Type="http://schemas.openxmlformats.org/officeDocument/2006/relationships/hyperlink" Target="https://twitter.com/jenclairrobson/status/1067411435645476864" TargetMode="External"/><Relationship Id="rId1508" Type="http://schemas.openxmlformats.org/officeDocument/2006/relationships/hyperlink" Target="http://pbs.twimg.com/profile_images/1015329397929177088/9OR3sIzf_normal.jpg" TargetMode="External"/><Relationship Id="rId1855" Type="http://schemas.openxmlformats.org/officeDocument/2006/relationships/hyperlink" Target="http://pbs.twimg.com/profile_images/1052257766017048577/2zNqNVCe_normal.jpg" TargetMode="External"/><Relationship Id="rId2906" Type="http://schemas.openxmlformats.org/officeDocument/2006/relationships/hyperlink" Target="http://pbs.twimg.com/profile_images/1025780621136850944/fHZSC3QF_normal.jpg" TargetMode="External"/><Relationship Id="rId7484" Type="http://schemas.openxmlformats.org/officeDocument/2006/relationships/hyperlink" Target="https://twitter.com/ilariaorfino/status/1065685613616205824" TargetMode="External"/><Relationship Id="rId8535" Type="http://schemas.openxmlformats.org/officeDocument/2006/relationships/hyperlink" Target="https://twitter.com/adamsfrt11/status/1065090181722705921" TargetMode="External"/><Relationship Id="rId8882" Type="http://schemas.openxmlformats.org/officeDocument/2006/relationships/hyperlink" Target="https://twitter.com/jgrobicki/status/1065197772696158208" TargetMode="External"/><Relationship Id="rId9933" Type="http://schemas.openxmlformats.org/officeDocument/2006/relationships/hyperlink" Target="https://twitter.com/uncclearn/status/1066990107088035840" TargetMode="External"/><Relationship Id="rId1922" Type="http://schemas.openxmlformats.org/officeDocument/2006/relationships/hyperlink" Target="http://pbs.twimg.com/profile_images/1013244482282668032/BO0D4lYb_normal.jpg" TargetMode="External"/><Relationship Id="rId6086" Type="http://schemas.openxmlformats.org/officeDocument/2006/relationships/hyperlink" Target="https://twitter.com/didierdelmer/status/1064997759902801920" TargetMode="External"/><Relationship Id="rId7137" Type="http://schemas.openxmlformats.org/officeDocument/2006/relationships/hyperlink" Target="https://twitter.com/lithiumspot/status/1065345248682000385" TargetMode="External"/><Relationship Id="rId10465" Type="http://schemas.openxmlformats.org/officeDocument/2006/relationships/hyperlink" Target="https://api.twitter.com/1.1/geo/id/44f6ab36310a38db.json" TargetMode="External"/><Relationship Id="rId7551" Type="http://schemas.openxmlformats.org/officeDocument/2006/relationships/hyperlink" Target="https://twitter.com/finessmutoti/status/1064858550634274816" TargetMode="External"/><Relationship Id="rId8602" Type="http://schemas.openxmlformats.org/officeDocument/2006/relationships/hyperlink" Target="https://twitter.com/hulotteam/status/1064995520576462848" TargetMode="External"/><Relationship Id="rId10118" Type="http://schemas.openxmlformats.org/officeDocument/2006/relationships/hyperlink" Target="https://twitter.com/boostfellowship/status/1065536299690586112" TargetMode="External"/><Relationship Id="rId2696" Type="http://schemas.openxmlformats.org/officeDocument/2006/relationships/hyperlink" Target="http://pbs.twimg.com/profile_images/854493583663132673/ozb93_jD_normal.jpg" TargetMode="External"/><Relationship Id="rId3747" Type="http://schemas.openxmlformats.org/officeDocument/2006/relationships/hyperlink" Target="http://pbs.twimg.com/profile_images/1018525196670722056/EyJoswzM_normal.jpg" TargetMode="External"/><Relationship Id="rId6153" Type="http://schemas.openxmlformats.org/officeDocument/2006/relationships/hyperlink" Target="https://twitter.com/thelegalfound_/status/1064998206860419072" TargetMode="External"/><Relationship Id="rId7204" Type="http://schemas.openxmlformats.org/officeDocument/2006/relationships/hyperlink" Target="https://twitter.com/namasterthere/status/1065440867513761792" TargetMode="External"/><Relationship Id="rId668" Type="http://schemas.openxmlformats.org/officeDocument/2006/relationships/hyperlink" Target="https://pbs.twimg.com/media/DsbsKfpX4AAvVVO.jpg" TargetMode="External"/><Relationship Id="rId1298" Type="http://schemas.openxmlformats.org/officeDocument/2006/relationships/hyperlink" Target="http://pbs.twimg.com/profile_images/453485567682936832/JGWv2bBE_normal.png" TargetMode="External"/><Relationship Id="rId2349" Type="http://schemas.openxmlformats.org/officeDocument/2006/relationships/hyperlink" Target="http://pbs.twimg.com/profile_images/884650446513512448/-srkJ7sd_normal.jpg" TargetMode="External"/><Relationship Id="rId2763" Type="http://schemas.openxmlformats.org/officeDocument/2006/relationships/hyperlink" Target="http://pbs.twimg.com/profile_images/446300574334455808/h4-Wd3RM_normal.jpeg" TargetMode="External"/><Relationship Id="rId3814" Type="http://schemas.openxmlformats.org/officeDocument/2006/relationships/hyperlink" Target="http://pbs.twimg.com/profile_images/1062470020717047808/mJYgVZk4_normal.jpg" TargetMode="External"/><Relationship Id="rId6220" Type="http://schemas.openxmlformats.org/officeDocument/2006/relationships/hyperlink" Target="https://twitter.com/andresvilarino/status/1065007001611235333" TargetMode="External"/><Relationship Id="rId9376" Type="http://schemas.openxmlformats.org/officeDocument/2006/relationships/hyperlink" Target="https://twitter.com/madinamohamed/status/1067726935504109568" TargetMode="External"/><Relationship Id="rId9790" Type="http://schemas.openxmlformats.org/officeDocument/2006/relationships/hyperlink" Target="https://twitter.com/pachikorozw/status/1068141608942616576" TargetMode="External"/><Relationship Id="rId735" Type="http://schemas.openxmlformats.org/officeDocument/2006/relationships/hyperlink" Target="https://pbs.twimg.com/media/Ds71pPrX4AAkSah.jpg" TargetMode="External"/><Relationship Id="rId1365" Type="http://schemas.openxmlformats.org/officeDocument/2006/relationships/hyperlink" Target="http://pbs.twimg.com/profile_images/1055942578061934594/1OCmu3NR_normal.jpg" TargetMode="External"/><Relationship Id="rId2416" Type="http://schemas.openxmlformats.org/officeDocument/2006/relationships/hyperlink" Target="http://pbs.twimg.com/profile_images/976832774110883842/Av8YW5cV_normal.jpg" TargetMode="External"/><Relationship Id="rId8392" Type="http://schemas.openxmlformats.org/officeDocument/2006/relationships/hyperlink" Target="https://twitter.com/autrement_votre/status/1065140372081381376" TargetMode="External"/><Relationship Id="rId9029" Type="http://schemas.openxmlformats.org/officeDocument/2006/relationships/hyperlink" Target="https://twitter.com/paula_piccard/status/1064996954210557958" TargetMode="External"/><Relationship Id="rId9443" Type="http://schemas.openxmlformats.org/officeDocument/2006/relationships/hyperlink" Target="https://twitter.com/tarangmeows/status/1067785786177679360" TargetMode="External"/><Relationship Id="rId1018" Type="http://schemas.openxmlformats.org/officeDocument/2006/relationships/hyperlink" Target="https://pbs.twimg.com/media/DtAwwL4WwAA38yo.jpg" TargetMode="External"/><Relationship Id="rId1432" Type="http://schemas.openxmlformats.org/officeDocument/2006/relationships/hyperlink" Target="http://pbs.twimg.com/profile_images/1050713730701582336/1me3RC0I_normal.jpg" TargetMode="External"/><Relationship Id="rId2830" Type="http://schemas.openxmlformats.org/officeDocument/2006/relationships/hyperlink" Target="http://pbs.twimg.com/profile_images/1057534943021187072/jpHcH3_A_normal.jpg" TargetMode="External"/><Relationship Id="rId4588" Type="http://schemas.openxmlformats.org/officeDocument/2006/relationships/hyperlink" Target="http://pbs.twimg.com/profile_images/983608576324390912/Rqh_vmQE_normal.jpg" TargetMode="External"/><Relationship Id="rId5639" Type="http://schemas.openxmlformats.org/officeDocument/2006/relationships/hyperlink" Target="https://pbs.twimg.com/media/DtHPcFAXQAA71lb.jpg" TargetMode="External"/><Relationship Id="rId5986" Type="http://schemas.openxmlformats.org/officeDocument/2006/relationships/hyperlink" Target="https://twitter.com/worldgreenfound/status/1064994996321947648" TargetMode="External"/><Relationship Id="rId8045" Type="http://schemas.openxmlformats.org/officeDocument/2006/relationships/hyperlink" Target="https://twitter.com/marcuccimauriz/status/1067193821174407169" TargetMode="External"/><Relationship Id="rId71" Type="http://schemas.openxmlformats.org/officeDocument/2006/relationships/hyperlink" Target="https://bit.ly/2OTQzQ0" TargetMode="External"/><Relationship Id="rId802" Type="http://schemas.openxmlformats.org/officeDocument/2006/relationships/hyperlink" Target="https://pbs.twimg.com/ext_tw_video_thumb/1064994060551839745/pu/img/z-d4LAi9-rF_EBiG.jpg" TargetMode="External"/><Relationship Id="rId7061" Type="http://schemas.openxmlformats.org/officeDocument/2006/relationships/hyperlink" Target="https://twitter.com/beachyr0/status/1065314316130250753" TargetMode="External"/><Relationship Id="rId8112" Type="http://schemas.openxmlformats.org/officeDocument/2006/relationships/hyperlink" Target="https://twitter.com/cmccclimate/status/1065983052646625280" TargetMode="External"/><Relationship Id="rId9510" Type="http://schemas.openxmlformats.org/officeDocument/2006/relationships/hyperlink" Target="https://twitter.com/mnicaedwards/status/1067833639126347776" TargetMode="External"/><Relationship Id="rId4655" Type="http://schemas.openxmlformats.org/officeDocument/2006/relationships/hyperlink" Target="http://pbs.twimg.com/profile_images/897544014773276672/jt7h1tIE_normal.jpg" TargetMode="External"/><Relationship Id="rId5706" Type="http://schemas.openxmlformats.org/officeDocument/2006/relationships/hyperlink" Target="http://pbs.twimg.com/profile_images/969896133895081984/v5IUNdpH_normal.jpg" TargetMode="External"/><Relationship Id="rId10042" Type="http://schemas.openxmlformats.org/officeDocument/2006/relationships/hyperlink" Target="https://twitter.com/gecoalition/status/1067011500110462979" TargetMode="External"/><Relationship Id="rId178" Type="http://schemas.openxmlformats.org/officeDocument/2006/relationships/hyperlink" Target="http://ensvgtr.uk/bTl5z" TargetMode="External"/><Relationship Id="rId3257" Type="http://schemas.openxmlformats.org/officeDocument/2006/relationships/hyperlink" Target="http://pbs.twimg.com/profile_images/1045407164074848256/At33wnsm_normal.jpg" TargetMode="External"/><Relationship Id="rId3671" Type="http://schemas.openxmlformats.org/officeDocument/2006/relationships/hyperlink" Target="http://pbs.twimg.com/profile_images/971389853156884480/wKqGfhrF_normal.jpg" TargetMode="External"/><Relationship Id="rId4308" Type="http://schemas.openxmlformats.org/officeDocument/2006/relationships/hyperlink" Target="http://pbs.twimg.com/profile_images/1007344781050048512/tThzjCI__normal.jpg" TargetMode="External"/><Relationship Id="rId4722" Type="http://schemas.openxmlformats.org/officeDocument/2006/relationships/hyperlink" Target="https://pbs.twimg.com/media/DtAQukXXQAAHWmo.jpg" TargetMode="External"/><Relationship Id="rId7878" Type="http://schemas.openxmlformats.org/officeDocument/2006/relationships/hyperlink" Target="https://twitter.com/njgreenbuilding/status/1067073252638556160" TargetMode="External"/><Relationship Id="rId8929" Type="http://schemas.openxmlformats.org/officeDocument/2006/relationships/hyperlink" Target="https://twitter.com/seth_leitman/status/1065098964544958464" TargetMode="External"/><Relationship Id="rId592" Type="http://schemas.openxmlformats.org/officeDocument/2006/relationships/hyperlink" Target="https://salogniblog.wordpress.com/2018/11/29/chiari-servizi-srl-anche-a-chiari-il-titolo-di-comune-rifiuti-free-per-lanno-2017/" TargetMode="External"/><Relationship Id="rId2273" Type="http://schemas.openxmlformats.org/officeDocument/2006/relationships/hyperlink" Target="http://pbs.twimg.com/profile_images/987666378684620801/NfnjxnEp_normal.jpg" TargetMode="External"/><Relationship Id="rId3324" Type="http://schemas.openxmlformats.org/officeDocument/2006/relationships/hyperlink" Target="http://pbs.twimg.com/profile_images/1066727901570232324/B6yZTLpe_normal.jpg" TargetMode="External"/><Relationship Id="rId6894" Type="http://schemas.openxmlformats.org/officeDocument/2006/relationships/hyperlink" Target="https://twitter.com/socialchoices/status/1065250745237291008" TargetMode="External"/><Relationship Id="rId7945" Type="http://schemas.openxmlformats.org/officeDocument/2006/relationships/hyperlink" Target="https://twitter.com/radio1rai/status/1061528958498271232" TargetMode="External"/><Relationship Id="rId245" Type="http://schemas.openxmlformats.org/officeDocument/2006/relationships/hyperlink" Target="https://www.cnn.com/2018/11/26/business/gm-oshawa-plant/index.html" TargetMode="External"/><Relationship Id="rId2340" Type="http://schemas.openxmlformats.org/officeDocument/2006/relationships/hyperlink" Target="http://pbs.twimg.com/profile_images/884650446513512448/-srkJ7sd_normal.jpg" TargetMode="External"/><Relationship Id="rId5496" Type="http://schemas.openxmlformats.org/officeDocument/2006/relationships/hyperlink" Target="http://pbs.twimg.com/profile_images/826079663835451392/IQvGBflt_normal.jpg" TargetMode="External"/><Relationship Id="rId6547" Type="http://schemas.openxmlformats.org/officeDocument/2006/relationships/hyperlink" Target="https://twitter.com/greenpeace_pl/status/1065196959332478976" TargetMode="External"/><Relationship Id="rId312" Type="http://schemas.openxmlformats.org/officeDocument/2006/relationships/hyperlink" Target="https://twitter.com/NamitaWaikar/status/1067777506852438016" TargetMode="External"/><Relationship Id="rId4098" Type="http://schemas.openxmlformats.org/officeDocument/2006/relationships/hyperlink" Target="http://pbs.twimg.com/profile_images/954803787969060866/BTtHOKHV_normal.jpg" TargetMode="External"/><Relationship Id="rId5149" Type="http://schemas.openxmlformats.org/officeDocument/2006/relationships/hyperlink" Target="http://pbs.twimg.com/profile_images/967744821124386816/Zlgr0nby_normal.jpg" TargetMode="External"/><Relationship Id="rId5563" Type="http://schemas.openxmlformats.org/officeDocument/2006/relationships/hyperlink" Target="http://pbs.twimg.com/profile_images/656313453263638528/gyeXMOOe_normal.jpg" TargetMode="External"/><Relationship Id="rId6961" Type="http://schemas.openxmlformats.org/officeDocument/2006/relationships/hyperlink" Target="https://twitter.com/jiwimc/status/1065288789319401473" TargetMode="External"/><Relationship Id="rId9020" Type="http://schemas.openxmlformats.org/officeDocument/2006/relationships/hyperlink" Target="https://twitter.com/adamrogers2030/status/1065260637855645696" TargetMode="External"/><Relationship Id="rId4165" Type="http://schemas.openxmlformats.org/officeDocument/2006/relationships/hyperlink" Target="http://pbs.twimg.com/profile_images/954138186082672647/gHzAnqPU_normal.jpg" TargetMode="External"/><Relationship Id="rId5216" Type="http://schemas.openxmlformats.org/officeDocument/2006/relationships/hyperlink" Target="https://pbs.twimg.com/media/Ds61emrXQAE8RZo.jpg" TargetMode="External"/><Relationship Id="rId6614" Type="http://schemas.openxmlformats.org/officeDocument/2006/relationships/hyperlink" Target="https://twitter.com/michaelpurvis64/status/1065202153675870208" TargetMode="External"/><Relationship Id="rId1759" Type="http://schemas.openxmlformats.org/officeDocument/2006/relationships/hyperlink" Target="http://pbs.twimg.com/profile_images/633991237964533760/75uEz3QT_normal.jpg" TargetMode="External"/><Relationship Id="rId3181" Type="http://schemas.openxmlformats.org/officeDocument/2006/relationships/hyperlink" Target="http://pbs.twimg.com/profile_images/825020042119110658/K94DPs86_normal.jpg" TargetMode="External"/><Relationship Id="rId5630" Type="http://schemas.openxmlformats.org/officeDocument/2006/relationships/hyperlink" Target="http://pbs.twimg.com/profile_images/981445433380757504/_0_v3nd7_normal.jpg" TargetMode="External"/><Relationship Id="rId8786" Type="http://schemas.openxmlformats.org/officeDocument/2006/relationships/hyperlink" Target="https://twitter.com/hanslak/status/1065000936026906625" TargetMode="External"/><Relationship Id="rId9837" Type="http://schemas.openxmlformats.org/officeDocument/2006/relationships/hyperlink" Target="https://twitter.com/garethhorsfield/status/1064935883235840000" TargetMode="External"/><Relationship Id="rId1826" Type="http://schemas.openxmlformats.org/officeDocument/2006/relationships/hyperlink" Target="http://pbs.twimg.com/profile_images/1058835226678489088/kCGrxDrq_normal.jpg" TargetMode="External"/><Relationship Id="rId4232" Type="http://schemas.openxmlformats.org/officeDocument/2006/relationships/hyperlink" Target="http://pbs.twimg.com/profile_images/945865206135128064/VIrbfsiX_normal.jpg" TargetMode="External"/><Relationship Id="rId7388" Type="http://schemas.openxmlformats.org/officeDocument/2006/relationships/hyperlink" Target="https://twitter.com/brucehenderson2/status/1065656912178499585" TargetMode="External"/><Relationship Id="rId8439" Type="http://schemas.openxmlformats.org/officeDocument/2006/relationships/hyperlink" Target="https://twitter.com/takeheight/status/1065090573252485120" TargetMode="External"/><Relationship Id="rId8853" Type="http://schemas.openxmlformats.org/officeDocument/2006/relationships/hyperlink" Target="https://twitter.com/hanslak/status/1065000936026906625" TargetMode="External"/><Relationship Id="rId9904" Type="http://schemas.openxmlformats.org/officeDocument/2006/relationships/hyperlink" Target="https://twitter.com/greeniloharare/status/1068162907177918464" TargetMode="External"/><Relationship Id="rId10369" Type="http://schemas.openxmlformats.org/officeDocument/2006/relationships/hyperlink" Target="https://twitter.com/climateactionne/status/1067387511192743936" TargetMode="External"/><Relationship Id="rId3998" Type="http://schemas.openxmlformats.org/officeDocument/2006/relationships/hyperlink" Target="http://pbs.twimg.com/profile_images/1434016259/mascaras20teatro1_normal.jpg" TargetMode="External"/><Relationship Id="rId7455" Type="http://schemas.openxmlformats.org/officeDocument/2006/relationships/hyperlink" Target="https://twitter.com/greenomed_eu/status/1065561679591821313" TargetMode="External"/><Relationship Id="rId8506" Type="http://schemas.openxmlformats.org/officeDocument/2006/relationships/hyperlink" Target="https://twitter.com/hanslak/status/1065000936026906625" TargetMode="External"/><Relationship Id="rId8920" Type="http://schemas.openxmlformats.org/officeDocument/2006/relationships/hyperlink" Target="https://twitter.com/amazingchevvolt/status/1066647183896776704" TargetMode="External"/><Relationship Id="rId10436" Type="http://schemas.openxmlformats.org/officeDocument/2006/relationships/hyperlink" Target="https://twitter.com/mancunianbirder/status/1068149885998940162" TargetMode="External"/><Relationship Id="rId6057" Type="http://schemas.openxmlformats.org/officeDocument/2006/relationships/hyperlink" Target="https://twitter.com/worldproject_fd/status/1064996799742504960" TargetMode="External"/><Relationship Id="rId6471" Type="http://schemas.openxmlformats.org/officeDocument/2006/relationships/hyperlink" Target="https://twitter.com/pflab/status/1065105182244159488" TargetMode="External"/><Relationship Id="rId7108" Type="http://schemas.openxmlformats.org/officeDocument/2006/relationships/hyperlink" Target="https://twitter.com/lithiumspot/status/1065345248682000385" TargetMode="External"/><Relationship Id="rId7522" Type="http://schemas.openxmlformats.org/officeDocument/2006/relationships/hyperlink" Target="https://twitter.com/banderatinashe/status/1065889386271780864" TargetMode="External"/><Relationship Id="rId986" Type="http://schemas.openxmlformats.org/officeDocument/2006/relationships/hyperlink" Target="https://pbs.twimg.com/media/DtBJBWYVYAY3p49.jpg" TargetMode="External"/><Relationship Id="rId2667" Type="http://schemas.openxmlformats.org/officeDocument/2006/relationships/hyperlink" Target="http://pbs.twimg.com/profile_images/442759716750368768/LXUAzFP4_normal.jpeg" TargetMode="External"/><Relationship Id="rId3718" Type="http://schemas.openxmlformats.org/officeDocument/2006/relationships/hyperlink" Target="http://pbs.twimg.com/profile_images/1018525196670722056/EyJoswzM_normal.jpg" TargetMode="External"/><Relationship Id="rId5073" Type="http://schemas.openxmlformats.org/officeDocument/2006/relationships/hyperlink" Target="http://pbs.twimg.com/profile_images/463352727628546048/GDA-Iu2l_normal.jpeg" TargetMode="External"/><Relationship Id="rId6124" Type="http://schemas.openxmlformats.org/officeDocument/2006/relationships/hyperlink" Target="https://twitter.com/thelegalfound_/status/1064998206860419072" TargetMode="External"/><Relationship Id="rId9694" Type="http://schemas.openxmlformats.org/officeDocument/2006/relationships/hyperlink" Target="https://twitter.com/ezanchini/status/1065990972830552070" TargetMode="External"/><Relationship Id="rId639" Type="http://schemas.openxmlformats.org/officeDocument/2006/relationships/hyperlink" Target="https://pbs.twimg.com/media/DsmwRV2VYAEY9Dy.jpg" TargetMode="External"/><Relationship Id="rId1269" Type="http://schemas.openxmlformats.org/officeDocument/2006/relationships/hyperlink" Target="http://pbs.twimg.com/profile_images/879261217625387008/GDZ4kEQf_normal.jpg" TargetMode="External"/><Relationship Id="rId5140" Type="http://schemas.openxmlformats.org/officeDocument/2006/relationships/hyperlink" Target="http://pbs.twimg.com/profile_images/765069194299858948/OeOy2VjT_normal.jpg" TargetMode="External"/><Relationship Id="rId8296" Type="http://schemas.openxmlformats.org/officeDocument/2006/relationships/hyperlink" Target="https://twitter.com/adamsfrt11/status/1065090181722705921" TargetMode="External"/><Relationship Id="rId9347" Type="http://schemas.openxmlformats.org/officeDocument/2006/relationships/hyperlink" Target="https://twitter.com/oketeswaka/status/1067725185116196866" TargetMode="External"/><Relationship Id="rId1683" Type="http://schemas.openxmlformats.org/officeDocument/2006/relationships/hyperlink" Target="http://pbs.twimg.com/profile_images/1020083728184377344/NtdvxJnD_normal.jpg" TargetMode="External"/><Relationship Id="rId2734" Type="http://schemas.openxmlformats.org/officeDocument/2006/relationships/hyperlink" Target="http://pbs.twimg.com/profile_images/920729235366535169/8w92-cZg_normal.jpg" TargetMode="External"/><Relationship Id="rId9761" Type="http://schemas.openxmlformats.org/officeDocument/2006/relationships/hyperlink" Target="https://twitter.com/daperspectives/status/1068080868973981698" TargetMode="External"/><Relationship Id="rId706" Type="http://schemas.openxmlformats.org/officeDocument/2006/relationships/hyperlink" Target="https://pbs.twimg.com/media/Dsx8BHTWsAA_rvc.jpg" TargetMode="External"/><Relationship Id="rId1336" Type="http://schemas.openxmlformats.org/officeDocument/2006/relationships/hyperlink" Target="http://pbs.twimg.com/profile_images/453485567682936832/JGWv2bBE_normal.png" TargetMode="External"/><Relationship Id="rId1750" Type="http://schemas.openxmlformats.org/officeDocument/2006/relationships/hyperlink" Target="http://pbs.twimg.com/profile_images/633991237964533760/75uEz3QT_normal.jpg" TargetMode="External"/><Relationship Id="rId2801" Type="http://schemas.openxmlformats.org/officeDocument/2006/relationships/hyperlink" Target="http://pbs.twimg.com/profile_images/709805244297945089/YrTxxVuO_normal.jpg" TargetMode="External"/><Relationship Id="rId5957" Type="http://schemas.openxmlformats.org/officeDocument/2006/relationships/hyperlink" Target="https://twitter.com/worldgreenfound/status/1064994996321947648" TargetMode="External"/><Relationship Id="rId8016" Type="http://schemas.openxmlformats.org/officeDocument/2006/relationships/hyperlink" Target="https://twitter.com/gianfrancob3/status/1067149881687576593" TargetMode="External"/><Relationship Id="rId8363" Type="http://schemas.openxmlformats.org/officeDocument/2006/relationships/hyperlink" Target="https://twitter.com/autrement_votre/status/1065140372081381376" TargetMode="External"/><Relationship Id="rId9414" Type="http://schemas.openxmlformats.org/officeDocument/2006/relationships/hyperlink" Target="https://twitter.com/jenniferekelund/status/1067450633844871168" TargetMode="External"/><Relationship Id="rId10293" Type="http://schemas.openxmlformats.org/officeDocument/2006/relationships/hyperlink" Target="https://twitter.com/deepgreendesign/status/1067458095419277312" TargetMode="External"/><Relationship Id="rId42" Type="http://schemas.openxmlformats.org/officeDocument/2006/relationships/hyperlink" Target="https://twitter.com/BmouthGeography/status/1065241746500714497" TargetMode="External"/><Relationship Id="rId1403" Type="http://schemas.openxmlformats.org/officeDocument/2006/relationships/hyperlink" Target="http://pbs.twimg.com/profile_images/1050713730701582336/1me3RC0I_normal.jpg" TargetMode="External"/><Relationship Id="rId4559" Type="http://schemas.openxmlformats.org/officeDocument/2006/relationships/hyperlink" Target="http://pbs.twimg.com/profile_images/1005736811996512256/vegfkt3X_normal.jpg" TargetMode="External"/><Relationship Id="rId4973" Type="http://schemas.openxmlformats.org/officeDocument/2006/relationships/hyperlink" Target="http://pbs.twimg.com/profile_images/708316423152648192/6EYqSLY9_normal.jpg" TargetMode="External"/><Relationship Id="rId8430" Type="http://schemas.openxmlformats.org/officeDocument/2006/relationships/hyperlink" Target="https://twitter.com/takeheight/status/1065090573252485120" TargetMode="External"/><Relationship Id="rId10360" Type="http://schemas.openxmlformats.org/officeDocument/2006/relationships/hyperlink" Target="https://twitter.com/greenamerica/status/1068267166007468033" TargetMode="External"/><Relationship Id="rId3575" Type="http://schemas.openxmlformats.org/officeDocument/2006/relationships/hyperlink" Target="http://pbs.twimg.com/profile_images/1035811142084513794/cLbwXS82_normal.jpg" TargetMode="External"/><Relationship Id="rId4626" Type="http://schemas.openxmlformats.org/officeDocument/2006/relationships/hyperlink" Target="http://pbs.twimg.com/profile_images/1014070297966923776/C7BbqLfJ_normal.jpg" TargetMode="External"/><Relationship Id="rId7032" Type="http://schemas.openxmlformats.org/officeDocument/2006/relationships/hyperlink" Target="https://twitter.com/beachyr0/status/1065314316130250753" TargetMode="External"/><Relationship Id="rId10013" Type="http://schemas.openxmlformats.org/officeDocument/2006/relationships/hyperlink" Target="https://twitter.com/ggkplatform/status/1066974010557239297" TargetMode="External"/><Relationship Id="rId496" Type="http://schemas.openxmlformats.org/officeDocument/2006/relationships/hyperlink" Target="http://ggkp.org/ZwF" TargetMode="External"/><Relationship Id="rId2177" Type="http://schemas.openxmlformats.org/officeDocument/2006/relationships/hyperlink" Target="http://pbs.twimg.com/profile_images/823548309839089664/PURv3du5_normal.jpg" TargetMode="External"/><Relationship Id="rId2591" Type="http://schemas.openxmlformats.org/officeDocument/2006/relationships/hyperlink" Target="http://pbs.twimg.com/profile_images/625718504738717697/p2xxK8Ba_normal.jpg" TargetMode="External"/><Relationship Id="rId3228" Type="http://schemas.openxmlformats.org/officeDocument/2006/relationships/hyperlink" Target="https://pbs.twimg.com/amplify_video_thumb/1061310571214180352/img/oT_T5PkUgBXP34YN.jpg" TargetMode="External"/><Relationship Id="rId3642" Type="http://schemas.openxmlformats.org/officeDocument/2006/relationships/hyperlink" Target="http://pbs.twimg.com/profile_images/971389853156884480/wKqGfhrF_normal.jpg" TargetMode="External"/><Relationship Id="rId6798" Type="http://schemas.openxmlformats.org/officeDocument/2006/relationships/hyperlink" Target="https://twitter.com/clearfife/status/1065248412675780609" TargetMode="External"/><Relationship Id="rId7849" Type="http://schemas.openxmlformats.org/officeDocument/2006/relationships/hyperlink" Target="https://twitter.com/c_ridu/status/1067060963503824897" TargetMode="External"/><Relationship Id="rId149" Type="http://schemas.openxmlformats.org/officeDocument/2006/relationships/hyperlink" Target="https://buff.ly/2xSWWO0" TargetMode="External"/><Relationship Id="rId563" Type="http://schemas.openxmlformats.org/officeDocument/2006/relationships/hyperlink" Target="https://twitter.com/greeniloharare/status/1068111779123916800" TargetMode="External"/><Relationship Id="rId1193" Type="http://schemas.openxmlformats.org/officeDocument/2006/relationships/hyperlink" Target="http://pbs.twimg.com/profile_images/1062385427515166720/3nM9pwnU_normal.jpg" TargetMode="External"/><Relationship Id="rId2244" Type="http://schemas.openxmlformats.org/officeDocument/2006/relationships/hyperlink" Target="http://pbs.twimg.com/profile_images/987666378684620801/NfnjxnEp_normal.jpg" TargetMode="External"/><Relationship Id="rId9271" Type="http://schemas.openxmlformats.org/officeDocument/2006/relationships/hyperlink" Target="https://twitter.com/gratisita/status/1065550602128801792" TargetMode="External"/><Relationship Id="rId216" Type="http://schemas.openxmlformats.org/officeDocument/2006/relationships/hyperlink" Target="https://twitter.com/confserbia/status/1067066704184975360" TargetMode="External"/><Relationship Id="rId1260" Type="http://schemas.openxmlformats.org/officeDocument/2006/relationships/hyperlink" Target="http://pbs.twimg.com/profile_images/879261217625387008/GDZ4kEQf_normal.jpg" TargetMode="External"/><Relationship Id="rId6865" Type="http://schemas.openxmlformats.org/officeDocument/2006/relationships/hyperlink" Target="https://twitter.com/sufiy/status/1065248727726768129" TargetMode="External"/><Relationship Id="rId7916" Type="http://schemas.openxmlformats.org/officeDocument/2006/relationships/hyperlink" Target="https://twitter.com/nhgreenbuilding/status/1067082811889332225" TargetMode="External"/><Relationship Id="rId630" Type="http://schemas.openxmlformats.org/officeDocument/2006/relationships/hyperlink" Target="https://pbs.twimg.com/tweet_video_thumb/DsjLEcVWsAIbf49.jpg" TargetMode="External"/><Relationship Id="rId2311" Type="http://schemas.openxmlformats.org/officeDocument/2006/relationships/hyperlink" Target="http://pbs.twimg.com/profile_images/884650446513512448/-srkJ7sd_normal.jpg" TargetMode="External"/><Relationship Id="rId4069" Type="http://schemas.openxmlformats.org/officeDocument/2006/relationships/hyperlink" Target="http://pbs.twimg.com/profile_images/1007344781050048512/tThzjCI__normal.jpg" TargetMode="External"/><Relationship Id="rId5467" Type="http://schemas.openxmlformats.org/officeDocument/2006/relationships/hyperlink" Target="http://pbs.twimg.com/profile_images/555289211025522689/MkZqVmNb_normal.jpeg" TargetMode="External"/><Relationship Id="rId5881" Type="http://schemas.openxmlformats.org/officeDocument/2006/relationships/hyperlink" Target="https://twitter.com/bovgabriele/status/1064902643192078336" TargetMode="External"/><Relationship Id="rId6518" Type="http://schemas.openxmlformats.org/officeDocument/2006/relationships/hyperlink" Target="https://twitter.com/davidlavigno/status/1065186954180841472" TargetMode="External"/><Relationship Id="rId6932" Type="http://schemas.openxmlformats.org/officeDocument/2006/relationships/hyperlink" Target="https://twitter.com/grid110/status/1065277493198782464" TargetMode="External"/><Relationship Id="rId4483" Type="http://schemas.openxmlformats.org/officeDocument/2006/relationships/hyperlink" Target="https://pbs.twimg.com/media/Ds_9M6GWoAAH3sn.jpg" TargetMode="External"/><Relationship Id="rId5534" Type="http://schemas.openxmlformats.org/officeDocument/2006/relationships/hyperlink" Target="https://pbs.twimg.com/media/Ds_W-TsUwAANDhn.jpg" TargetMode="External"/><Relationship Id="rId3085" Type="http://schemas.openxmlformats.org/officeDocument/2006/relationships/hyperlink" Target="http://pbs.twimg.com/profile_images/737211082511679488/aJVPWfRD_normal.jpg" TargetMode="External"/><Relationship Id="rId4136" Type="http://schemas.openxmlformats.org/officeDocument/2006/relationships/hyperlink" Target="http://pbs.twimg.com/profile_images/1007344781050048512/tThzjCI__normal.jpg" TargetMode="External"/><Relationship Id="rId4550" Type="http://schemas.openxmlformats.org/officeDocument/2006/relationships/hyperlink" Target="http://pbs.twimg.com/profile_images/1005736811996512256/vegfkt3X_normal.jpg" TargetMode="External"/><Relationship Id="rId5601" Type="http://schemas.openxmlformats.org/officeDocument/2006/relationships/hyperlink" Target="http://pbs.twimg.com/profile_images/739687911189188608/Pom6_etl_normal.jpg" TargetMode="External"/><Relationship Id="rId8757" Type="http://schemas.openxmlformats.org/officeDocument/2006/relationships/hyperlink" Target="https://twitter.com/arikring/status/1065247879936319488" TargetMode="External"/><Relationship Id="rId9808" Type="http://schemas.openxmlformats.org/officeDocument/2006/relationships/hyperlink" Target="https://twitter.com/okothkenneth/status/1067699615523381248" TargetMode="External"/><Relationship Id="rId3152" Type="http://schemas.openxmlformats.org/officeDocument/2006/relationships/hyperlink" Target="http://pbs.twimg.com/profile_images/630724003116777472/q0Lj8eVI_normal.jpg" TargetMode="External"/><Relationship Id="rId4203" Type="http://schemas.openxmlformats.org/officeDocument/2006/relationships/hyperlink" Target="http://pbs.twimg.com/profile_images/1708625808/Motor_City_Volt_normal.jpg" TargetMode="External"/><Relationship Id="rId7359" Type="http://schemas.openxmlformats.org/officeDocument/2006/relationships/hyperlink" Target="https://twitter.com/brucehenderson2/status/1065656912178499585" TargetMode="External"/><Relationship Id="rId7773" Type="http://schemas.openxmlformats.org/officeDocument/2006/relationships/hyperlink" Target="https://twitter.com/globalcad_/status/1066848067176071168" TargetMode="External"/><Relationship Id="rId8824" Type="http://schemas.openxmlformats.org/officeDocument/2006/relationships/hyperlink" Target="https://twitter.com/tradomglobal/status/1065661509848743943" TargetMode="External"/><Relationship Id="rId6375" Type="http://schemas.openxmlformats.org/officeDocument/2006/relationships/hyperlink" Target="https://twitter.com/greenstorm2030/status/1065103768851746816" TargetMode="External"/><Relationship Id="rId7426" Type="http://schemas.openxmlformats.org/officeDocument/2006/relationships/hyperlink" Target="https://twitter.com/pageuruguay/status/1065582024755421184" TargetMode="External"/><Relationship Id="rId140" Type="http://schemas.openxmlformats.org/officeDocument/2006/relationships/hyperlink" Target="https://buff.ly/2xSWWO0" TargetMode="External"/><Relationship Id="rId3969" Type="http://schemas.openxmlformats.org/officeDocument/2006/relationships/hyperlink" Target="http://pbs.twimg.com/profile_images/1434016259/mascaras20teatro1_normal.jpg" TargetMode="External"/><Relationship Id="rId5391" Type="http://schemas.openxmlformats.org/officeDocument/2006/relationships/hyperlink" Target="http://pbs.twimg.com/profile_images/1045199501592580096/mfD2UhFx_normal.jpg" TargetMode="External"/><Relationship Id="rId6028" Type="http://schemas.openxmlformats.org/officeDocument/2006/relationships/hyperlink" Target="https://twitter.com/worldproject_fd/status/1064996799742504960" TargetMode="External"/><Relationship Id="rId7840" Type="http://schemas.openxmlformats.org/officeDocument/2006/relationships/hyperlink" Target="https://twitter.com/stevefleck/status/1067056518917496832" TargetMode="External"/><Relationship Id="rId9598" Type="http://schemas.openxmlformats.org/officeDocument/2006/relationships/hyperlink" Target="https://twitter.com/sharonenv1/status/1067387388098424833" TargetMode="External"/><Relationship Id="rId10407" Type="http://schemas.openxmlformats.org/officeDocument/2006/relationships/hyperlink" Target="https://twitter.com/mancunianspring/status/1067711026148372480" TargetMode="External"/><Relationship Id="rId6" Type="http://schemas.openxmlformats.org/officeDocument/2006/relationships/hyperlink" Target="https://buff.ly/2xSWWO0" TargetMode="External"/><Relationship Id="rId2985" Type="http://schemas.openxmlformats.org/officeDocument/2006/relationships/hyperlink" Target="http://pbs.twimg.com/profile_images/877140078480502784/X27fWq7r_normal.jpg" TargetMode="External"/><Relationship Id="rId5044" Type="http://schemas.openxmlformats.org/officeDocument/2006/relationships/hyperlink" Target="http://pbs.twimg.com/profile_images/378800000528822140/2661c6e97baa1427a33784ca37cf5ccb_normal.jpeg" TargetMode="External"/><Relationship Id="rId6442" Type="http://schemas.openxmlformats.org/officeDocument/2006/relationships/hyperlink" Target="https://twitter.com/pflab/status/1065105182244159488" TargetMode="External"/><Relationship Id="rId957" Type="http://schemas.openxmlformats.org/officeDocument/2006/relationships/hyperlink" Target="https://pbs.twimg.com/media/DtLnY6pXQAsZJMB.jpg" TargetMode="External"/><Relationship Id="rId1587" Type="http://schemas.openxmlformats.org/officeDocument/2006/relationships/hyperlink" Target="http://pbs.twimg.com/profile_images/1061354201358442498/yIgEhPXI_normal.jpg" TargetMode="External"/><Relationship Id="rId2638" Type="http://schemas.openxmlformats.org/officeDocument/2006/relationships/hyperlink" Target="https://pbs.twimg.com/media/Dsn0bj3XQAAbXjc.jpg" TargetMode="External"/><Relationship Id="rId9665" Type="http://schemas.openxmlformats.org/officeDocument/2006/relationships/hyperlink" Target="https://twitter.com/chislettshakeup/status/1067123251229396993" TargetMode="External"/><Relationship Id="rId1654" Type="http://schemas.openxmlformats.org/officeDocument/2006/relationships/hyperlink" Target="http://pbs.twimg.com/profile_images/634286061691121664/Y6ltNhbk_normal.png" TargetMode="External"/><Relationship Id="rId2705" Type="http://schemas.openxmlformats.org/officeDocument/2006/relationships/hyperlink" Target="http://pbs.twimg.com/profile_images/920729235366535169/8w92-cZg_normal.jpg" TargetMode="External"/><Relationship Id="rId4060" Type="http://schemas.openxmlformats.org/officeDocument/2006/relationships/hyperlink" Target="http://pbs.twimg.com/profile_images/945865206135128064/VIrbfsiX_normal.jpg" TargetMode="External"/><Relationship Id="rId5111" Type="http://schemas.openxmlformats.org/officeDocument/2006/relationships/hyperlink" Target="http://pbs.twimg.com/profile_images/450642624073183232/T8cvsA7j_normal.jpeg" TargetMode="External"/><Relationship Id="rId8267" Type="http://schemas.openxmlformats.org/officeDocument/2006/relationships/hyperlink" Target="https://twitter.com/queenskitty/status/1067556582823739392" TargetMode="External"/><Relationship Id="rId8681" Type="http://schemas.openxmlformats.org/officeDocument/2006/relationships/hyperlink" Target="https://twitter.com/luribea68/status/1064996560344440842" TargetMode="External"/><Relationship Id="rId9318" Type="http://schemas.openxmlformats.org/officeDocument/2006/relationships/hyperlink" Target="https://twitter.com/kanykeyo1/status/1066299066861137920" TargetMode="External"/><Relationship Id="rId9732" Type="http://schemas.openxmlformats.org/officeDocument/2006/relationships/hyperlink" Target="https://twitter.com/bigjmcc/status/1067986831847899136" TargetMode="External"/><Relationship Id="rId10197" Type="http://schemas.openxmlformats.org/officeDocument/2006/relationships/hyperlink" Target="https://twitter.com/premillennials/status/1068242007657771008" TargetMode="External"/><Relationship Id="rId1307" Type="http://schemas.openxmlformats.org/officeDocument/2006/relationships/hyperlink" Target="http://pbs.twimg.com/profile_images/453485567682936832/JGWv2bBE_normal.png" TargetMode="External"/><Relationship Id="rId1721" Type="http://schemas.openxmlformats.org/officeDocument/2006/relationships/hyperlink" Target="http://pbs.twimg.com/profile_images/633991237964533760/75uEz3QT_normal.jpg" TargetMode="External"/><Relationship Id="rId4877" Type="http://schemas.openxmlformats.org/officeDocument/2006/relationships/hyperlink" Target="http://pbs.twimg.com/profile_images/915632859121115138/3y7oXT4K_normal.jpg" TargetMode="External"/><Relationship Id="rId5928" Type="http://schemas.openxmlformats.org/officeDocument/2006/relationships/hyperlink" Target="https://twitter.com/blondywitch/status/1064921554914590720" TargetMode="External"/><Relationship Id="rId7283" Type="http://schemas.openxmlformats.org/officeDocument/2006/relationships/hyperlink" Target="https://twitter.com/anneodmatthews/status/1065543787429146624" TargetMode="External"/><Relationship Id="rId8334" Type="http://schemas.openxmlformats.org/officeDocument/2006/relationships/hyperlink" Target="https://twitter.com/autrement_votre/status/1064994759058571264" TargetMode="External"/><Relationship Id="rId10264" Type="http://schemas.openxmlformats.org/officeDocument/2006/relationships/hyperlink" Target="https://twitter.com/ggkplatform/status/1065981353840336897" TargetMode="External"/><Relationship Id="rId13" Type="http://schemas.openxmlformats.org/officeDocument/2006/relationships/hyperlink" Target="http://theindependent.ca/2018/11/11/preparing-for-the-post-oil-economy/" TargetMode="External"/><Relationship Id="rId3479" Type="http://schemas.openxmlformats.org/officeDocument/2006/relationships/hyperlink" Target="http://pbs.twimg.com/profile_images/990136475441287168/701D5cOw_normal.jpg" TargetMode="External"/><Relationship Id="rId7350" Type="http://schemas.openxmlformats.org/officeDocument/2006/relationships/hyperlink" Target="https://twitter.com/madaz_wacho/status/1065639156481691651" TargetMode="External"/><Relationship Id="rId8401" Type="http://schemas.openxmlformats.org/officeDocument/2006/relationships/hyperlink" Target="https://twitter.com/jgrobicki/status/1065197772696158208" TargetMode="External"/><Relationship Id="rId2495" Type="http://schemas.openxmlformats.org/officeDocument/2006/relationships/hyperlink" Target="http://pbs.twimg.com/profile_images/982037329949876224/3aVk_68W_normal.jpg" TargetMode="External"/><Relationship Id="rId3893" Type="http://schemas.openxmlformats.org/officeDocument/2006/relationships/hyperlink" Target="http://pbs.twimg.com/profile_images/1007344781050048512/tThzjCI__normal.jpg" TargetMode="External"/><Relationship Id="rId4944" Type="http://schemas.openxmlformats.org/officeDocument/2006/relationships/hyperlink" Target="https://pbs.twimg.com/media/DsuybAbWoAEfQbH.jpg" TargetMode="External"/><Relationship Id="rId7003" Type="http://schemas.openxmlformats.org/officeDocument/2006/relationships/hyperlink" Target="https://twitter.com/mazunga_sandra/status/1065226751452811264" TargetMode="External"/><Relationship Id="rId10331" Type="http://schemas.openxmlformats.org/officeDocument/2006/relationships/hyperlink" Target="https://twitter.com/iloharare/status/1068167353232474112" TargetMode="External"/><Relationship Id="rId467" Type="http://schemas.openxmlformats.org/officeDocument/2006/relationships/hyperlink" Target="https://bit.ly/2DKI49P" TargetMode="External"/><Relationship Id="rId1097" Type="http://schemas.openxmlformats.org/officeDocument/2006/relationships/hyperlink" Target="https://pbs.twimg.com/media/Dsc-3NjXgAEx5S2.jpg" TargetMode="External"/><Relationship Id="rId2148" Type="http://schemas.openxmlformats.org/officeDocument/2006/relationships/hyperlink" Target="http://pbs.twimg.com/profile_images/292857657/GreenGrowth_normal.jpg" TargetMode="External"/><Relationship Id="rId3546" Type="http://schemas.openxmlformats.org/officeDocument/2006/relationships/hyperlink" Target="https://pbs.twimg.com/media/DtAFXPrWoAEaKvw.jpg" TargetMode="External"/><Relationship Id="rId3960" Type="http://schemas.openxmlformats.org/officeDocument/2006/relationships/hyperlink" Target="http://pbs.twimg.com/profile_images/1434016259/mascaras20teatro1_normal.jpg" TargetMode="External"/><Relationship Id="rId9175" Type="http://schemas.openxmlformats.org/officeDocument/2006/relationships/hyperlink" Target="https://twitter.com/sureshrajaman19/status/1067664649980497920" TargetMode="External"/><Relationship Id="rId881" Type="http://schemas.openxmlformats.org/officeDocument/2006/relationships/hyperlink" Target="https://pbs.twimg.com/media/DsbMZdcXoAAqgfH.jpg" TargetMode="External"/><Relationship Id="rId2562" Type="http://schemas.openxmlformats.org/officeDocument/2006/relationships/hyperlink" Target="http://pbs.twimg.com/profile_images/970429486075432961/RwdFVVEx_normal.jpg" TargetMode="External"/><Relationship Id="rId3613" Type="http://schemas.openxmlformats.org/officeDocument/2006/relationships/hyperlink" Target="https://pbs.twimg.com/ext_tw_video_thumb/1064994060551839745/pu/img/z-d4LAi9-rF_EBiG.jpg" TargetMode="External"/><Relationship Id="rId6769" Type="http://schemas.openxmlformats.org/officeDocument/2006/relationships/hyperlink" Target="https://twitter.com/kathleenbrenne1/status/1065248334846164992" TargetMode="External"/><Relationship Id="rId534" Type="http://schemas.openxmlformats.org/officeDocument/2006/relationships/hyperlink" Target="https://twitter.com/NatCapForum/status/1065977237101408257" TargetMode="External"/><Relationship Id="rId1164" Type="http://schemas.openxmlformats.org/officeDocument/2006/relationships/hyperlink" Target="http://pbs.twimg.com/profile_images/896632519189299200/PUow8_RF_normal.jpg" TargetMode="External"/><Relationship Id="rId2215" Type="http://schemas.openxmlformats.org/officeDocument/2006/relationships/hyperlink" Target="http://pbs.twimg.com/profile_images/1015537392516624386/52KmB9eD_normal.jpg" TargetMode="External"/><Relationship Id="rId5785" Type="http://schemas.openxmlformats.org/officeDocument/2006/relationships/hyperlink" Target="https://twitter.com/tommdeluca/status/1064856372867674112" TargetMode="External"/><Relationship Id="rId6836" Type="http://schemas.openxmlformats.org/officeDocument/2006/relationships/hyperlink" Target="https://twitter.com/sufiy/status/1065248727726768129" TargetMode="External"/><Relationship Id="rId8191" Type="http://schemas.openxmlformats.org/officeDocument/2006/relationships/hyperlink" Target="https://twitter.com/luis_trevino/status/1067447909640269829" TargetMode="External"/><Relationship Id="rId9242" Type="http://schemas.openxmlformats.org/officeDocument/2006/relationships/hyperlink" Target="https://twitter.com/lisamariecricht/status/1067702214951493633" TargetMode="External"/><Relationship Id="rId601" Type="http://schemas.openxmlformats.org/officeDocument/2006/relationships/hyperlink" Target="https://pbs.twimg.com/media/Dsc-3NjXgAEx5S2.jpg" TargetMode="External"/><Relationship Id="rId1231" Type="http://schemas.openxmlformats.org/officeDocument/2006/relationships/hyperlink" Target="http://pbs.twimg.com/profile_images/877124469046861824/FGbIt-UH_normal.jpg" TargetMode="External"/><Relationship Id="rId4387" Type="http://schemas.openxmlformats.org/officeDocument/2006/relationships/hyperlink" Target="http://pbs.twimg.com/profile_images/755005570348879872/X5E1F0EN_normal.jpg" TargetMode="External"/><Relationship Id="rId5438" Type="http://schemas.openxmlformats.org/officeDocument/2006/relationships/hyperlink" Target="http://pbs.twimg.com/profile_images/1037300834038697984/YNgRrWJl_normal.jpg" TargetMode="External"/><Relationship Id="rId5852" Type="http://schemas.openxmlformats.org/officeDocument/2006/relationships/hyperlink" Target="https://twitter.com/d4social/status/1064895867054956545" TargetMode="External"/><Relationship Id="rId4454" Type="http://schemas.openxmlformats.org/officeDocument/2006/relationships/hyperlink" Target="http://pbs.twimg.com/profile_images/1708625808/Motor_City_Volt_normal.jpg" TargetMode="External"/><Relationship Id="rId5505" Type="http://schemas.openxmlformats.org/officeDocument/2006/relationships/hyperlink" Target="http://pbs.twimg.com/profile_images/429341368570216448/KnLLzPFR_normal.png" TargetMode="External"/><Relationship Id="rId6903" Type="http://schemas.openxmlformats.org/officeDocument/2006/relationships/hyperlink" Target="https://twitter.com/socialchoices/status/1065250745237291008" TargetMode="External"/><Relationship Id="rId3056" Type="http://schemas.openxmlformats.org/officeDocument/2006/relationships/hyperlink" Target="http://pbs.twimg.com/profile_images/699332430130319360/1WY5LJLJ_normal.jpg" TargetMode="External"/><Relationship Id="rId3470" Type="http://schemas.openxmlformats.org/officeDocument/2006/relationships/hyperlink" Target="https://pbs.twimg.com/media/Ds4Wf_0UUAAR0Mk.jpg" TargetMode="External"/><Relationship Id="rId4107" Type="http://schemas.openxmlformats.org/officeDocument/2006/relationships/hyperlink" Target="http://pbs.twimg.com/profile_images/954803787969060866/BTtHOKHV_normal.jpg" TargetMode="External"/><Relationship Id="rId391" Type="http://schemas.openxmlformats.org/officeDocument/2006/relationships/hyperlink" Target="https://twitter.com/fordnation/status/1067850041199611909" TargetMode="External"/><Relationship Id="rId2072" Type="http://schemas.openxmlformats.org/officeDocument/2006/relationships/hyperlink" Target="http://pbs.twimg.com/profile_images/1026810662964654081/k_fZ3hL1_normal.jpg" TargetMode="External"/><Relationship Id="rId3123" Type="http://schemas.openxmlformats.org/officeDocument/2006/relationships/hyperlink" Target="http://pbs.twimg.com/profile_images/718065505773465604/oBTDPFYi_normal.jpg" TargetMode="External"/><Relationship Id="rId4521" Type="http://schemas.openxmlformats.org/officeDocument/2006/relationships/hyperlink" Target="http://pbs.twimg.com/profile_images/1067276621441204225/dz2zajtH_normal.jpg" TargetMode="External"/><Relationship Id="rId6279" Type="http://schemas.openxmlformats.org/officeDocument/2006/relationships/hyperlink" Target="https://twitter.com/uzaypartisi/status/1065011115917221888" TargetMode="External"/><Relationship Id="rId7677" Type="http://schemas.openxmlformats.org/officeDocument/2006/relationships/hyperlink" Target="https://twitter.com/222figen/status/1066328969912467457" TargetMode="External"/><Relationship Id="rId8728" Type="http://schemas.openxmlformats.org/officeDocument/2006/relationships/hyperlink" Target="https://twitter.com/amazingchevvolt/status/1066647183896776704" TargetMode="External"/><Relationship Id="rId6693" Type="http://schemas.openxmlformats.org/officeDocument/2006/relationships/hyperlink" Target="https://twitter.com/gerardopardotar/status/1065248106525143045" TargetMode="External"/><Relationship Id="rId7744" Type="http://schemas.openxmlformats.org/officeDocument/2006/relationships/hyperlink" Target="https://twitter.com/humantalentmana/status/1066643781540372480" TargetMode="External"/><Relationship Id="rId2889" Type="http://schemas.openxmlformats.org/officeDocument/2006/relationships/hyperlink" Target="http://pbs.twimg.com/profile_images/1012357806794706944/IfxXdmsN_normal.jpg" TargetMode="External"/><Relationship Id="rId5295" Type="http://schemas.openxmlformats.org/officeDocument/2006/relationships/hyperlink" Target="http://pbs.twimg.com/profile_images/826079663835451392/IQvGBflt_normal.jpg" TargetMode="External"/><Relationship Id="rId6346" Type="http://schemas.openxmlformats.org/officeDocument/2006/relationships/hyperlink" Target="https://twitter.com/postnormalera/status/1065097922394632193" TargetMode="External"/><Relationship Id="rId6760" Type="http://schemas.openxmlformats.org/officeDocument/2006/relationships/hyperlink" Target="https://twitter.com/kathleenbrenne1/status/1065248334846164992" TargetMode="External"/><Relationship Id="rId7811" Type="http://schemas.openxmlformats.org/officeDocument/2006/relationships/hyperlink" Target="https://twitter.com/forfinancewatch/status/1064852166119227395" TargetMode="External"/><Relationship Id="rId111" Type="http://schemas.openxmlformats.org/officeDocument/2006/relationships/hyperlink" Target="https://twitter.com/business/status/1066494940094570496" TargetMode="External"/><Relationship Id="rId2956" Type="http://schemas.openxmlformats.org/officeDocument/2006/relationships/hyperlink" Target="http://pbs.twimg.com/profile_images/438503216/IMG_1984_2_3_normal.JPG" TargetMode="External"/><Relationship Id="rId5362" Type="http://schemas.openxmlformats.org/officeDocument/2006/relationships/hyperlink" Target="https://pbs.twimg.com/media/Ds9CH44WkAg_isa.jpg" TargetMode="External"/><Relationship Id="rId6413" Type="http://schemas.openxmlformats.org/officeDocument/2006/relationships/hyperlink" Target="https://twitter.com/greenstorm2030/status/1065103768851746816" TargetMode="External"/><Relationship Id="rId9569" Type="http://schemas.openxmlformats.org/officeDocument/2006/relationships/hyperlink" Target="https://twitter.com/fsbnortheast/status/1065293271973486593" TargetMode="External"/><Relationship Id="rId9983" Type="http://schemas.openxmlformats.org/officeDocument/2006/relationships/hyperlink" Target="https://twitter.com/natcapcoalition/status/1067342335221133313" TargetMode="External"/><Relationship Id="rId928" Type="http://schemas.openxmlformats.org/officeDocument/2006/relationships/hyperlink" Target="https://pbs.twimg.com/media/Dsmhn8KWoAERsAd.jpg" TargetMode="External"/><Relationship Id="rId1558" Type="http://schemas.openxmlformats.org/officeDocument/2006/relationships/hyperlink" Target="http://pbs.twimg.com/profile_images/1061354201358442498/yIgEhPXI_normal.jpg" TargetMode="External"/><Relationship Id="rId2609" Type="http://schemas.openxmlformats.org/officeDocument/2006/relationships/hyperlink" Target="http://pbs.twimg.com/profile_images/1061880078387306496/dJ-l0QxE_normal.jpg" TargetMode="External"/><Relationship Id="rId5015" Type="http://schemas.openxmlformats.org/officeDocument/2006/relationships/hyperlink" Target="http://pbs.twimg.com/profile_images/759202007106326529/xwjBaJZf_normal.jpg" TargetMode="External"/><Relationship Id="rId8585" Type="http://schemas.openxmlformats.org/officeDocument/2006/relationships/hyperlink" Target="https://twitter.com/hulotteam/status/1064995520576462848" TargetMode="External"/><Relationship Id="rId9636" Type="http://schemas.openxmlformats.org/officeDocument/2006/relationships/hyperlink" Target="https://twitter.com/ofbyforever/status/1067851590512623619" TargetMode="External"/><Relationship Id="rId1972" Type="http://schemas.openxmlformats.org/officeDocument/2006/relationships/hyperlink" Target="http://pbs.twimg.com/profile_images/985941941849415689/P8e1rsi-_normal.jpg" TargetMode="External"/><Relationship Id="rId4031" Type="http://schemas.openxmlformats.org/officeDocument/2006/relationships/hyperlink" Target="http://pbs.twimg.com/profile_images/834685535591469056/KNKDJrcW_normal.jpg" TargetMode="External"/><Relationship Id="rId7187" Type="http://schemas.openxmlformats.org/officeDocument/2006/relationships/hyperlink" Target="https://twitter.com/namasterthere/status/1065440867513761792" TargetMode="External"/><Relationship Id="rId8238" Type="http://schemas.openxmlformats.org/officeDocument/2006/relationships/hyperlink" Target="https://twitter.com/dupontallan3/status/1067481098064707587" TargetMode="External"/><Relationship Id="rId10168" Type="http://schemas.openxmlformats.org/officeDocument/2006/relationships/hyperlink" Target="https://twitter.com/greeniloharare/status/1068111779123916800" TargetMode="External"/><Relationship Id="rId1625" Type="http://schemas.openxmlformats.org/officeDocument/2006/relationships/hyperlink" Target="http://pbs.twimg.com/profile_images/634286061691121664/Y6ltNhbk_normal.png" TargetMode="External"/><Relationship Id="rId7254" Type="http://schemas.openxmlformats.org/officeDocument/2006/relationships/hyperlink" Target="https://twitter.com/robertamonaco10/status/1065524534256766976" TargetMode="External"/><Relationship Id="rId8305" Type="http://schemas.openxmlformats.org/officeDocument/2006/relationships/hyperlink" Target="https://twitter.com/autrement_votre/status/1064994759058571264" TargetMode="External"/><Relationship Id="rId8652" Type="http://schemas.openxmlformats.org/officeDocument/2006/relationships/hyperlink" Target="https://twitter.com/itsmypresident/status/1064995924336873478" TargetMode="External"/><Relationship Id="rId9703" Type="http://schemas.openxmlformats.org/officeDocument/2006/relationships/hyperlink" Target="https://twitter.com/jacopogiliberto/status/1065991077948207105" TargetMode="External"/><Relationship Id="rId3797" Type="http://schemas.openxmlformats.org/officeDocument/2006/relationships/hyperlink" Target="http://pbs.twimg.com/profile_images/1062470020717047808/mJYgVZk4_normal.jpg" TargetMode="External"/><Relationship Id="rId4848" Type="http://schemas.openxmlformats.org/officeDocument/2006/relationships/hyperlink" Target="http://pbs.twimg.com/profile_images/2298235187/mdz1wz5nrahlt00d0tlu_normal.png" TargetMode="External"/><Relationship Id="rId10235" Type="http://schemas.openxmlformats.org/officeDocument/2006/relationships/hyperlink" Target="https://twitter.com/claudiafeuli/status/1068270311056031744" TargetMode="External"/><Relationship Id="rId2399" Type="http://schemas.openxmlformats.org/officeDocument/2006/relationships/hyperlink" Target="http://pbs.twimg.com/profile_images/976832774110883842/Av8YW5cV_normal.jpg" TargetMode="External"/><Relationship Id="rId3864" Type="http://schemas.openxmlformats.org/officeDocument/2006/relationships/hyperlink" Target="http://pbs.twimg.com/profile_images/1035811142084513794/cLbwXS82_normal.jpg" TargetMode="External"/><Relationship Id="rId4915" Type="http://schemas.openxmlformats.org/officeDocument/2006/relationships/hyperlink" Target="http://pbs.twimg.com/profile_images/915632859121115138/3y7oXT4K_normal.jpg" TargetMode="External"/><Relationship Id="rId6270" Type="http://schemas.openxmlformats.org/officeDocument/2006/relationships/hyperlink" Target="https://twitter.com/uzaypartisi/status/1065011115917221888" TargetMode="External"/><Relationship Id="rId7321" Type="http://schemas.openxmlformats.org/officeDocument/2006/relationships/hyperlink" Target="https://twitter.com/ca_su_ad/status/1065590270413148160" TargetMode="External"/><Relationship Id="rId10302" Type="http://schemas.openxmlformats.org/officeDocument/2006/relationships/hyperlink" Target="https://twitter.com/angela23763271/status/1068336248232775681" TargetMode="External"/><Relationship Id="rId785" Type="http://schemas.openxmlformats.org/officeDocument/2006/relationships/hyperlink" Target="https://pbs.twimg.com/ext_tw_video_thumb/1064994060551839745/pu/img/z-d4LAi9-rF_EBiG.jpg" TargetMode="External"/><Relationship Id="rId2466" Type="http://schemas.openxmlformats.org/officeDocument/2006/relationships/hyperlink" Target="http://pbs.twimg.com/profile_images/982037329949876224/3aVk_68W_normal.jpg" TargetMode="External"/><Relationship Id="rId2880" Type="http://schemas.openxmlformats.org/officeDocument/2006/relationships/hyperlink" Target="http://pbs.twimg.com/profile_images/984192700080709635/nclax3De_normal.jpg" TargetMode="External"/><Relationship Id="rId3517" Type="http://schemas.openxmlformats.org/officeDocument/2006/relationships/hyperlink" Target="https://pbs.twimg.com/media/DtBt2AOXQAA6fEL.jpg" TargetMode="External"/><Relationship Id="rId3931" Type="http://schemas.openxmlformats.org/officeDocument/2006/relationships/hyperlink" Target="http://pbs.twimg.com/profile_images/984739807950790656/L3Q8PnBD_normal.jpg" TargetMode="External"/><Relationship Id="rId9079" Type="http://schemas.openxmlformats.org/officeDocument/2006/relationships/hyperlink" Target="https://twitter.com/arikring/status/1065247879936319488" TargetMode="External"/><Relationship Id="rId9493" Type="http://schemas.openxmlformats.org/officeDocument/2006/relationships/hyperlink" Target="https://twitter.com/erealacci/status/1064921025748615168" TargetMode="External"/><Relationship Id="rId438" Type="http://schemas.openxmlformats.org/officeDocument/2006/relationships/hyperlink" Target="https://buff.ly/2xSWWO0" TargetMode="External"/><Relationship Id="rId852" Type="http://schemas.openxmlformats.org/officeDocument/2006/relationships/hyperlink" Target="https://pbs.twimg.com/media/DsuybAbWoAEfQbH.jpg" TargetMode="External"/><Relationship Id="rId1068" Type="http://schemas.openxmlformats.org/officeDocument/2006/relationships/hyperlink" Target="http://pbs.twimg.com/profile_images/990963372286980096/0tUnrrSL_normal.jpg" TargetMode="External"/><Relationship Id="rId1482" Type="http://schemas.openxmlformats.org/officeDocument/2006/relationships/hyperlink" Target="http://pbs.twimg.com/profile_images/951904939449769985/8nctcqUY_normal.jpg" TargetMode="External"/><Relationship Id="rId2119" Type="http://schemas.openxmlformats.org/officeDocument/2006/relationships/hyperlink" Target="http://pbs.twimg.com/profile_images/292857657/GreenGrowth_normal.jpg" TargetMode="External"/><Relationship Id="rId2533" Type="http://schemas.openxmlformats.org/officeDocument/2006/relationships/hyperlink" Target="http://pbs.twimg.com/profile_images/687971296563597312/nAQ5uJNs_normal.png" TargetMode="External"/><Relationship Id="rId5689" Type="http://schemas.openxmlformats.org/officeDocument/2006/relationships/hyperlink" Target="http://pbs.twimg.com/profile_images/915632859121115138/3y7oXT4K_normal.jpg" TargetMode="External"/><Relationship Id="rId8095" Type="http://schemas.openxmlformats.org/officeDocument/2006/relationships/hyperlink" Target="https://twitter.com/hvacik/status/1067068723700338688" TargetMode="External"/><Relationship Id="rId9146" Type="http://schemas.openxmlformats.org/officeDocument/2006/relationships/hyperlink" Target="https://twitter.com/amazingchevvolt/status/1066647183896776704" TargetMode="External"/><Relationship Id="rId9560" Type="http://schemas.openxmlformats.org/officeDocument/2006/relationships/hyperlink" Target="https://twitter.com/climateactionne/status/1065358340144996353" TargetMode="External"/><Relationship Id="rId505" Type="http://schemas.openxmlformats.org/officeDocument/2006/relationships/hyperlink" Target="http://oe.cd/ggsd-2018" TargetMode="External"/><Relationship Id="rId1135" Type="http://schemas.openxmlformats.org/officeDocument/2006/relationships/hyperlink" Target="http://pbs.twimg.com/profile_images/942787210276896768/7zG8HPus_normal.jpg" TargetMode="External"/><Relationship Id="rId8162" Type="http://schemas.openxmlformats.org/officeDocument/2006/relationships/hyperlink" Target="https://twitter.com/stefaniaventu16/status/1064823882782310400" TargetMode="External"/><Relationship Id="rId9213" Type="http://schemas.openxmlformats.org/officeDocument/2006/relationships/hyperlink" Target="https://twitter.com/assoambiente/status/1064872787163168768" TargetMode="External"/><Relationship Id="rId10092" Type="http://schemas.openxmlformats.org/officeDocument/2006/relationships/hyperlink" Target="https://twitter.com/ungreeneconomy/status/1067431662739288069" TargetMode="External"/><Relationship Id="rId1202" Type="http://schemas.openxmlformats.org/officeDocument/2006/relationships/hyperlink" Target="http://pbs.twimg.com/profile_images/640082977444069376/GsO-NCYd_normal.png" TargetMode="External"/><Relationship Id="rId2600" Type="http://schemas.openxmlformats.org/officeDocument/2006/relationships/hyperlink" Target="http://pbs.twimg.com/profile_images/1047213271441448961/0UldYPAt_normal.jpg" TargetMode="External"/><Relationship Id="rId4358" Type="http://schemas.openxmlformats.org/officeDocument/2006/relationships/hyperlink" Target="http://pbs.twimg.com/profile_images/834685535591469056/KNKDJrcW_normal.jpg" TargetMode="External"/><Relationship Id="rId5409" Type="http://schemas.openxmlformats.org/officeDocument/2006/relationships/hyperlink" Target="https://pbs.twimg.com/ext_tw_video_thumb/1063824537916198912/pu/img/OqNOd8E7uCPZaZVs.jpg" TargetMode="External"/><Relationship Id="rId5756" Type="http://schemas.openxmlformats.org/officeDocument/2006/relationships/hyperlink" Target="https://twitter.com/f_pasquale/status/1064829897271582720" TargetMode="External"/><Relationship Id="rId6807" Type="http://schemas.openxmlformats.org/officeDocument/2006/relationships/hyperlink" Target="https://twitter.com/clearfife/status/1065248412675780609" TargetMode="External"/><Relationship Id="rId4772" Type="http://schemas.openxmlformats.org/officeDocument/2006/relationships/hyperlink" Target="https://pbs.twimg.com/media/Dsb5CZSWwAAGEC3.jpg" TargetMode="External"/><Relationship Id="rId5823" Type="http://schemas.openxmlformats.org/officeDocument/2006/relationships/hyperlink" Target="https://twitter.com/copacogeca/status/1064892585691496449" TargetMode="External"/><Relationship Id="rId8979" Type="http://schemas.openxmlformats.org/officeDocument/2006/relationships/hyperlink" Target="https://twitter.com/arikring/status/1065247879936319488" TargetMode="External"/><Relationship Id="rId295" Type="http://schemas.openxmlformats.org/officeDocument/2006/relationships/hyperlink" Target="http://www.alignthoughts.com/most-environmentally-friendly-countries-in-the-world/" TargetMode="External"/><Relationship Id="rId3374" Type="http://schemas.openxmlformats.org/officeDocument/2006/relationships/hyperlink" Target="http://pbs.twimg.com/profile_images/1038074035802984449/dwZEWR6T_normal.jpg" TargetMode="External"/><Relationship Id="rId4425" Type="http://schemas.openxmlformats.org/officeDocument/2006/relationships/hyperlink" Target="http://pbs.twimg.com/profile_images/1708625808/Motor_City_Volt_normal.jpg" TargetMode="External"/><Relationship Id="rId7995" Type="http://schemas.openxmlformats.org/officeDocument/2006/relationships/hyperlink" Target="https://twitter.com/davidhtwong/status/1067050528956329984" TargetMode="External"/><Relationship Id="rId2390" Type="http://schemas.openxmlformats.org/officeDocument/2006/relationships/hyperlink" Target="http://pbs.twimg.com/profile_images/976832774110883842/Av8YW5cV_normal.jpg" TargetMode="External"/><Relationship Id="rId3027" Type="http://schemas.openxmlformats.org/officeDocument/2006/relationships/hyperlink" Target="http://pbs.twimg.com/profile_images/1022614257836412928/zU5_Xyud_normal.jpg" TargetMode="External"/><Relationship Id="rId3441" Type="http://schemas.openxmlformats.org/officeDocument/2006/relationships/hyperlink" Target="http://pbs.twimg.com/profile_images/520196091317202944/4CY4Tzbx_normal.png" TargetMode="External"/><Relationship Id="rId6597" Type="http://schemas.openxmlformats.org/officeDocument/2006/relationships/hyperlink" Target="https://twitter.com/ahbusolife/status/1065201397946351617" TargetMode="External"/><Relationship Id="rId7648" Type="http://schemas.openxmlformats.org/officeDocument/2006/relationships/hyperlink" Target="https://twitter.com/owenrachel/status/1066095412195532801" TargetMode="External"/><Relationship Id="rId362" Type="http://schemas.openxmlformats.org/officeDocument/2006/relationships/hyperlink" Target="https://twitter.com/UN_Spokesperson/status/1067826210200317952" TargetMode="External"/><Relationship Id="rId2043" Type="http://schemas.openxmlformats.org/officeDocument/2006/relationships/hyperlink" Target="http://pbs.twimg.com/profile_images/973624743143206912/iMCF80pA_normal.jpg" TargetMode="External"/><Relationship Id="rId5199" Type="http://schemas.openxmlformats.org/officeDocument/2006/relationships/hyperlink" Target="http://pbs.twimg.com/profile_images/611179895893438464/B7cb9GEj_normal.jpg" TargetMode="External"/><Relationship Id="rId6664" Type="http://schemas.openxmlformats.org/officeDocument/2006/relationships/hyperlink" Target="https://twitter.com/michalsetlak/status/1065204796406358016" TargetMode="External"/><Relationship Id="rId7715" Type="http://schemas.openxmlformats.org/officeDocument/2006/relationships/hyperlink" Target="https://twitter.com/cattaneo_r/status/1065914360219004928" TargetMode="External"/><Relationship Id="rId9070" Type="http://schemas.openxmlformats.org/officeDocument/2006/relationships/hyperlink" Target="https://twitter.com/hanslak/status/1065000936026906625" TargetMode="External"/><Relationship Id="rId2110" Type="http://schemas.openxmlformats.org/officeDocument/2006/relationships/hyperlink" Target="http://pbs.twimg.com/profile_images/1026810662964654081/k_fZ3hL1_normal.jpg" TargetMode="External"/><Relationship Id="rId5266" Type="http://schemas.openxmlformats.org/officeDocument/2006/relationships/hyperlink" Target="https://pbs.twimg.com/media/Ds_thfWXgAA2BV_.jpg" TargetMode="External"/><Relationship Id="rId5680" Type="http://schemas.openxmlformats.org/officeDocument/2006/relationships/hyperlink" Target="http://pbs.twimg.com/profile_images/792870754476027904/ZRE5lFgt_normal.jpg" TargetMode="External"/><Relationship Id="rId6317" Type="http://schemas.openxmlformats.org/officeDocument/2006/relationships/hyperlink" Target="https://twitter.com/uzaypartisi/status/1065011115917221888" TargetMode="External"/><Relationship Id="rId9887" Type="http://schemas.openxmlformats.org/officeDocument/2006/relationships/hyperlink" Target="https://twitter.com/royal_consult/status/1064824429513969665" TargetMode="External"/><Relationship Id="rId4282" Type="http://schemas.openxmlformats.org/officeDocument/2006/relationships/hyperlink" Target="http://pbs.twimg.com/profile_images/1708625808/Motor_City_Volt_normal.jpg" TargetMode="External"/><Relationship Id="rId5333" Type="http://schemas.openxmlformats.org/officeDocument/2006/relationships/hyperlink" Target="http://pbs.twimg.com/profile_images/826079663835451392/IQvGBflt_normal.jpg" TargetMode="External"/><Relationship Id="rId6731" Type="http://schemas.openxmlformats.org/officeDocument/2006/relationships/hyperlink" Target="https://twitter.com/kathleenbrenne1/status/1065248334846164992" TargetMode="External"/><Relationship Id="rId8489" Type="http://schemas.openxmlformats.org/officeDocument/2006/relationships/hyperlink" Target="https://twitter.com/luribea68/status/1064996560344440842" TargetMode="External"/><Relationship Id="rId1876" Type="http://schemas.openxmlformats.org/officeDocument/2006/relationships/hyperlink" Target="http://pbs.twimg.com/profile_images/1052257766017048577/2zNqNVCe_normal.jpg" TargetMode="External"/><Relationship Id="rId2927" Type="http://schemas.openxmlformats.org/officeDocument/2006/relationships/hyperlink" Target="http://pbs.twimg.com/profile_images/1068088309186994177/icpVGROx_normal.jpg" TargetMode="External"/><Relationship Id="rId9954" Type="http://schemas.openxmlformats.org/officeDocument/2006/relationships/hyperlink" Target="https://twitter.com/natcapcoalition/status/1065982546440331264" TargetMode="External"/><Relationship Id="rId1529" Type="http://schemas.openxmlformats.org/officeDocument/2006/relationships/hyperlink" Target="http://pbs.twimg.com/profile_images/1015329397929177088/9OR3sIzf_normal.jpg" TargetMode="External"/><Relationship Id="rId1943" Type="http://schemas.openxmlformats.org/officeDocument/2006/relationships/hyperlink" Target="http://pbs.twimg.com/profile_images/1013244482282668032/BO0D4lYb_normal.jpg" TargetMode="External"/><Relationship Id="rId5400" Type="http://schemas.openxmlformats.org/officeDocument/2006/relationships/hyperlink" Target="http://pbs.twimg.com/profile_images/791907467500412928/IZ3mjrMR_normal.jpg" TargetMode="External"/><Relationship Id="rId8556" Type="http://schemas.openxmlformats.org/officeDocument/2006/relationships/hyperlink" Target="https://twitter.com/arikring/status/1065247879936319488" TargetMode="External"/><Relationship Id="rId8970" Type="http://schemas.openxmlformats.org/officeDocument/2006/relationships/hyperlink" Target="https://twitter.com/jlazaro/status/1065150868285198336" TargetMode="External"/><Relationship Id="rId9607" Type="http://schemas.openxmlformats.org/officeDocument/2006/relationships/hyperlink" Target="https://twitter.com/sharonenv1/status/1067423613450637313" TargetMode="External"/><Relationship Id="rId10486" Type="http://schemas.openxmlformats.org/officeDocument/2006/relationships/hyperlink" Target="https://api.twitter.com/1.1/geo/id/38d5974e82ed1a6c.json" TargetMode="External"/><Relationship Id="rId4002" Type="http://schemas.openxmlformats.org/officeDocument/2006/relationships/hyperlink" Target="http://pbs.twimg.com/profile_images/1434016259/mascaras20teatro1_normal.jpg" TargetMode="External"/><Relationship Id="rId7158" Type="http://schemas.openxmlformats.org/officeDocument/2006/relationships/hyperlink" Target="https://twitter.com/77giugiu77/status/1065386205242687488" TargetMode="External"/><Relationship Id="rId7572" Type="http://schemas.openxmlformats.org/officeDocument/2006/relationships/hyperlink" Target="https://twitter.com/rerebaudengo/status/1065989471773106176" TargetMode="External"/><Relationship Id="rId8209" Type="http://schemas.openxmlformats.org/officeDocument/2006/relationships/hyperlink" Target="https://twitter.com/hankht/status/1067451980589801472" TargetMode="External"/><Relationship Id="rId8623" Type="http://schemas.openxmlformats.org/officeDocument/2006/relationships/hyperlink" Target="https://twitter.com/itsmypresident/status/1064995924336873478" TargetMode="External"/><Relationship Id="rId10139" Type="http://schemas.openxmlformats.org/officeDocument/2006/relationships/hyperlink" Target="https://twitter.com/wcozimbabwe/status/1064834333670805506" TargetMode="External"/><Relationship Id="rId3768" Type="http://schemas.openxmlformats.org/officeDocument/2006/relationships/hyperlink" Target="http://pbs.twimg.com/profile_images/1708625808/Motor_City_Volt_normal.jpg" TargetMode="External"/><Relationship Id="rId4819" Type="http://schemas.openxmlformats.org/officeDocument/2006/relationships/hyperlink" Target="http://pbs.twimg.com/profile_images/848928500606263296/SBiSfqiv_normal.jpg" TargetMode="External"/><Relationship Id="rId6174" Type="http://schemas.openxmlformats.org/officeDocument/2006/relationships/hyperlink" Target="https://twitter.com/masstrainingspa/status/1064999495430283265" TargetMode="External"/><Relationship Id="rId7225" Type="http://schemas.openxmlformats.org/officeDocument/2006/relationships/hyperlink" Target="https://twitter.com/jharrison22/status/1065349759874019331" TargetMode="External"/><Relationship Id="rId10206" Type="http://schemas.openxmlformats.org/officeDocument/2006/relationships/hyperlink" Target="https://twitter.com/foiellipaolo/status/1068258555835359232" TargetMode="External"/><Relationship Id="rId689" Type="http://schemas.openxmlformats.org/officeDocument/2006/relationships/hyperlink" Target="https://pbs.twimg.com/media/DsxzxifW0AUm_Q9.jpg" TargetMode="External"/><Relationship Id="rId2784" Type="http://schemas.openxmlformats.org/officeDocument/2006/relationships/hyperlink" Target="http://pbs.twimg.com/profile_images/847470705075605505/AS8jE4Mp_normal.jpg" TargetMode="External"/><Relationship Id="rId5190" Type="http://schemas.openxmlformats.org/officeDocument/2006/relationships/hyperlink" Target="https://pbs.twimg.com/media/DtLghuqWkAAQE7-.jpg" TargetMode="External"/><Relationship Id="rId6241" Type="http://schemas.openxmlformats.org/officeDocument/2006/relationships/hyperlink" Target="https://twitter.com/andresvilarino/status/1065007001611235333" TargetMode="External"/><Relationship Id="rId9397" Type="http://schemas.openxmlformats.org/officeDocument/2006/relationships/hyperlink" Target="https://twitter.com/jpnenergy/status/1067451207587950592" TargetMode="External"/><Relationship Id="rId756" Type="http://schemas.openxmlformats.org/officeDocument/2006/relationships/hyperlink" Target="https://pbs.twimg.com/media/DtA8DP1WkAARrO7.jpg" TargetMode="External"/><Relationship Id="rId1386" Type="http://schemas.openxmlformats.org/officeDocument/2006/relationships/hyperlink" Target="http://pbs.twimg.com/profile_images/1055942578061934594/1OCmu3NR_normal.jpg" TargetMode="External"/><Relationship Id="rId2437" Type="http://schemas.openxmlformats.org/officeDocument/2006/relationships/hyperlink" Target="http://pbs.twimg.com/profile_images/859425700239073280/wVVkEFDm_normal.jpg" TargetMode="External"/><Relationship Id="rId3835" Type="http://schemas.openxmlformats.org/officeDocument/2006/relationships/hyperlink" Target="http://pbs.twimg.com/profile_images/1062470020717047808/mJYgVZk4_normal.jpg" TargetMode="External"/><Relationship Id="rId9464" Type="http://schemas.openxmlformats.org/officeDocument/2006/relationships/hyperlink" Target="https://twitter.com/energred/status/1065275601039360001" TargetMode="External"/><Relationship Id="rId409" Type="http://schemas.openxmlformats.org/officeDocument/2006/relationships/hyperlink" Target="http://ow.ly/JBa330mNiIS" TargetMode="External"/><Relationship Id="rId1039" Type="http://schemas.openxmlformats.org/officeDocument/2006/relationships/hyperlink" Target="http://pbs.twimg.com/profile_images/2259975589/Strega_e_gatto_che_strimpella_il_violino_nel_Sabba__antica_stampa__part__1__normal.jpg" TargetMode="External"/><Relationship Id="rId2851" Type="http://schemas.openxmlformats.org/officeDocument/2006/relationships/hyperlink" Target="http://pbs.twimg.com/profile_images/1055223864861573123/acPFW3t1_normal.jpg" TargetMode="External"/><Relationship Id="rId3902" Type="http://schemas.openxmlformats.org/officeDocument/2006/relationships/hyperlink" Target="http://pbs.twimg.com/profile_images/1708625808/Motor_City_Volt_normal.jpg" TargetMode="External"/><Relationship Id="rId8066" Type="http://schemas.openxmlformats.org/officeDocument/2006/relationships/hyperlink" Target="https://twitter.com/weareneo/status/1067290082913193984" TargetMode="External"/><Relationship Id="rId9117" Type="http://schemas.openxmlformats.org/officeDocument/2006/relationships/hyperlink" Target="https://twitter.com/arikring/status/1065247879936319488" TargetMode="External"/><Relationship Id="rId92" Type="http://schemas.openxmlformats.org/officeDocument/2006/relationships/hyperlink" Target="http://j.mp/2P74OSz" TargetMode="External"/><Relationship Id="rId823" Type="http://schemas.openxmlformats.org/officeDocument/2006/relationships/hyperlink" Target="https://pbs.twimg.com/media/DtCyGo5WsAYWOOP.jpg" TargetMode="External"/><Relationship Id="rId1453" Type="http://schemas.openxmlformats.org/officeDocument/2006/relationships/hyperlink" Target="http://pbs.twimg.com/profile_images/951904939449769985/8nctcqUY_normal.jpg" TargetMode="External"/><Relationship Id="rId2504" Type="http://schemas.openxmlformats.org/officeDocument/2006/relationships/hyperlink" Target="http://pbs.twimg.com/profile_images/1016562544201338880/oVWMMNpa_normal.jpg" TargetMode="External"/><Relationship Id="rId7082" Type="http://schemas.openxmlformats.org/officeDocument/2006/relationships/hyperlink" Target="https://twitter.com/awordaboutwind/status/1065334116076408832" TargetMode="External"/><Relationship Id="rId8480" Type="http://schemas.openxmlformats.org/officeDocument/2006/relationships/hyperlink" Target="https://twitter.com/jgrobicki/status/1065197772696158208" TargetMode="External"/><Relationship Id="rId9531" Type="http://schemas.openxmlformats.org/officeDocument/2006/relationships/hyperlink" Target="https://twitter.com/sharonenv1/status/1065313789124493312" TargetMode="External"/><Relationship Id="rId1106" Type="http://schemas.openxmlformats.org/officeDocument/2006/relationships/hyperlink" Target="http://pbs.twimg.com/profile_images/845190419432402945/fYRNpTiL_normal.jpg" TargetMode="External"/><Relationship Id="rId1520" Type="http://schemas.openxmlformats.org/officeDocument/2006/relationships/hyperlink" Target="http://pbs.twimg.com/profile_images/1015329397929177088/9OR3sIzf_normal.jpg" TargetMode="External"/><Relationship Id="rId4676" Type="http://schemas.openxmlformats.org/officeDocument/2006/relationships/hyperlink" Target="http://pbs.twimg.com/profile_images/552347173631717376/DjVsTXdz_normal.jpeg" TargetMode="External"/><Relationship Id="rId5727" Type="http://schemas.openxmlformats.org/officeDocument/2006/relationships/hyperlink" Target="http://pbs.twimg.com/profile_images/969896133895081984/v5IUNdpH_normal.jpg" TargetMode="External"/><Relationship Id="rId8133" Type="http://schemas.openxmlformats.org/officeDocument/2006/relationships/hyperlink" Target="https://twitter.com/alanacraigen/status/1067404262819459072" TargetMode="External"/><Relationship Id="rId10063" Type="http://schemas.openxmlformats.org/officeDocument/2006/relationships/hyperlink" Target="https://twitter.com/mscgreeneconomy/status/1067380226823544833" TargetMode="External"/><Relationship Id="rId3278" Type="http://schemas.openxmlformats.org/officeDocument/2006/relationships/hyperlink" Target="http://pbs.twimg.com/profile_images/1062118818237960192/KkxffsPN_normal.jpg" TargetMode="External"/><Relationship Id="rId3692" Type="http://schemas.openxmlformats.org/officeDocument/2006/relationships/hyperlink" Target="http://pbs.twimg.com/profile_images/1035811142084513794/cLbwXS82_normal.jpg" TargetMode="External"/><Relationship Id="rId4329" Type="http://schemas.openxmlformats.org/officeDocument/2006/relationships/hyperlink" Target="http://pbs.twimg.com/profile_images/853192397207072768/bRdmUOOp_normal.jpg" TargetMode="External"/><Relationship Id="rId4743" Type="http://schemas.openxmlformats.org/officeDocument/2006/relationships/hyperlink" Target="http://pbs.twimg.com/profile_images/822189752266813440/a0Duio9z_normal.jpg" TargetMode="External"/><Relationship Id="rId7899" Type="http://schemas.openxmlformats.org/officeDocument/2006/relationships/hyperlink" Target="https://twitter.com/abunera/status/1067080017220435968" TargetMode="External"/><Relationship Id="rId8200" Type="http://schemas.openxmlformats.org/officeDocument/2006/relationships/hyperlink" Target="https://twitter.com/taggartrehnn/status/1067446851404619776" TargetMode="External"/><Relationship Id="rId10130" Type="http://schemas.openxmlformats.org/officeDocument/2006/relationships/hyperlink" Target="https://twitter.com/greeniloharare/status/1068111779123916800" TargetMode="External"/><Relationship Id="rId199" Type="http://schemas.openxmlformats.org/officeDocument/2006/relationships/hyperlink" Target="https://buff.ly/2xSWWO0" TargetMode="External"/><Relationship Id="rId2294" Type="http://schemas.openxmlformats.org/officeDocument/2006/relationships/hyperlink" Target="http://pbs.twimg.com/profile_images/1056224371960958977/IXMigmsn_normal.jpg" TargetMode="External"/><Relationship Id="rId3345" Type="http://schemas.openxmlformats.org/officeDocument/2006/relationships/hyperlink" Target="http://pbs.twimg.com/profile_images/2713672522/b5cf69549b68f0b256555903ef7bcb19_normal.jpeg" TargetMode="External"/><Relationship Id="rId266" Type="http://schemas.openxmlformats.org/officeDocument/2006/relationships/hyperlink" Target="https://buff.ly/2xSWWO0" TargetMode="External"/><Relationship Id="rId680" Type="http://schemas.openxmlformats.org/officeDocument/2006/relationships/hyperlink" Target="https://pbs.twimg.com/ext_tw_video_thumb/1066120833494478848/pu/img/KfVpkgrkC_TaI7_4.jpg" TargetMode="External"/><Relationship Id="rId2361" Type="http://schemas.openxmlformats.org/officeDocument/2006/relationships/hyperlink" Target="http://pbs.twimg.com/profile_images/884650446513512448/-srkJ7sd_normal.jpg" TargetMode="External"/><Relationship Id="rId3412" Type="http://schemas.openxmlformats.org/officeDocument/2006/relationships/hyperlink" Target="http://pbs.twimg.com/profile_images/1052122105733615617/t92qT-3L_normal.jpg" TargetMode="External"/><Relationship Id="rId4810" Type="http://schemas.openxmlformats.org/officeDocument/2006/relationships/hyperlink" Target="http://pbs.twimg.com/profile_images/848928500606263296/SBiSfqiv_normal.jpg" TargetMode="External"/><Relationship Id="rId6568" Type="http://schemas.openxmlformats.org/officeDocument/2006/relationships/hyperlink" Target="https://twitter.com/ahbusolife/status/1065201397946351617" TargetMode="External"/><Relationship Id="rId7619" Type="http://schemas.openxmlformats.org/officeDocument/2006/relationships/hyperlink" Target="https://twitter.com/lamari_88/status/1065255339812114435" TargetMode="External"/><Relationship Id="rId7966" Type="http://schemas.openxmlformats.org/officeDocument/2006/relationships/hyperlink" Target="https://twitter.com/trapdinawrpool/status/1067123456670486528" TargetMode="External"/><Relationship Id="rId333" Type="http://schemas.openxmlformats.org/officeDocument/2006/relationships/hyperlink" Target="http://www.symbola.net/assets/files/Sul_riciclo_Italia_puo_dare_lezioni_a_Europa_1542703677.pdf" TargetMode="External"/><Relationship Id="rId2014" Type="http://schemas.openxmlformats.org/officeDocument/2006/relationships/hyperlink" Target="http://pbs.twimg.com/profile_images/973624743143206912/iMCF80pA_normal.jpg" TargetMode="External"/><Relationship Id="rId6982" Type="http://schemas.openxmlformats.org/officeDocument/2006/relationships/hyperlink" Target="https://twitter.com/jiwimc/status/1065288789319401473" TargetMode="External"/><Relationship Id="rId9041" Type="http://schemas.openxmlformats.org/officeDocument/2006/relationships/hyperlink" Target="https://twitter.com/paula_piccard/status/1064996954210557958" TargetMode="External"/><Relationship Id="rId1030" Type="http://schemas.openxmlformats.org/officeDocument/2006/relationships/hyperlink" Target="http://pbs.twimg.com/profile_images/1029306507966464000/9Av7oXs7_normal.jpg" TargetMode="External"/><Relationship Id="rId4186" Type="http://schemas.openxmlformats.org/officeDocument/2006/relationships/hyperlink" Target="http://pbs.twimg.com/profile_images/954138186082672647/gHzAnqPU_normal.jpg" TargetMode="External"/><Relationship Id="rId5584" Type="http://schemas.openxmlformats.org/officeDocument/2006/relationships/hyperlink" Target="https://pbs.twimg.com/media/DtLv-FrVsAAqML2.jpg" TargetMode="External"/><Relationship Id="rId6635" Type="http://schemas.openxmlformats.org/officeDocument/2006/relationships/hyperlink" Target="https://twitter.com/michaelpurvis64/status/1065202153675870208" TargetMode="External"/><Relationship Id="rId400" Type="http://schemas.openxmlformats.org/officeDocument/2006/relationships/hyperlink" Target="https://blog.gogreenr12.org/end-of-an-era-as-ireland-closes-its-peat-bogs-to-fight-climate-change/amp/" TargetMode="External"/><Relationship Id="rId5237" Type="http://schemas.openxmlformats.org/officeDocument/2006/relationships/hyperlink" Target="http://pbs.twimg.com/profile_images/431377315168149504/5F8KXrvs_normal.png" TargetMode="External"/><Relationship Id="rId5651" Type="http://schemas.openxmlformats.org/officeDocument/2006/relationships/hyperlink" Target="http://pbs.twimg.com/profile_images/848928500606263296/SBiSfqiv_normal.jpg" TargetMode="External"/><Relationship Id="rId6702" Type="http://schemas.openxmlformats.org/officeDocument/2006/relationships/hyperlink" Target="https://twitter.com/gerardopardotar/status/1065248106525143045" TargetMode="External"/><Relationship Id="rId9858" Type="http://schemas.openxmlformats.org/officeDocument/2006/relationships/hyperlink" Target="https://twitter.com/greeniloharare/status/1065103979544276992" TargetMode="External"/><Relationship Id="rId1847" Type="http://schemas.openxmlformats.org/officeDocument/2006/relationships/hyperlink" Target="http://pbs.twimg.com/profile_images/1052257766017048577/2zNqNVCe_normal.jpg" TargetMode="External"/><Relationship Id="rId4253" Type="http://schemas.openxmlformats.org/officeDocument/2006/relationships/hyperlink" Target="http://pbs.twimg.com/profile_images/853192397207072768/bRdmUOOp_normal.jpg" TargetMode="External"/><Relationship Id="rId5304" Type="http://schemas.openxmlformats.org/officeDocument/2006/relationships/hyperlink" Target="http://pbs.twimg.com/profile_images/826079663835451392/IQvGBflt_normal.jpg" TargetMode="External"/><Relationship Id="rId8874" Type="http://schemas.openxmlformats.org/officeDocument/2006/relationships/hyperlink" Target="https://twitter.com/seth_leitman/status/1065098964544958464" TargetMode="External"/><Relationship Id="rId9925" Type="http://schemas.openxmlformats.org/officeDocument/2006/relationships/hyperlink" Target="https://twitter.com/unitar/status/1066991600847515648" TargetMode="External"/><Relationship Id="rId4320" Type="http://schemas.openxmlformats.org/officeDocument/2006/relationships/hyperlink" Target="http://pbs.twimg.com/profile_images/1007344781050048512/tThzjCI__normal.jpg" TargetMode="External"/><Relationship Id="rId7476" Type="http://schemas.openxmlformats.org/officeDocument/2006/relationships/hyperlink" Target="https://twitter.com/ilariaorfino/status/1065685613616205824" TargetMode="External"/><Relationship Id="rId7890" Type="http://schemas.openxmlformats.org/officeDocument/2006/relationships/hyperlink" Target="https://twitter.com/sdgsbot/status/1067075349140447232" TargetMode="External"/><Relationship Id="rId8527" Type="http://schemas.openxmlformats.org/officeDocument/2006/relationships/hyperlink" Target="https://twitter.com/adamsfrt11/status/1065090181722705921" TargetMode="External"/><Relationship Id="rId10457" Type="http://schemas.openxmlformats.org/officeDocument/2006/relationships/hyperlink" Target="https://api.twitter.com/1.1/geo/id/58a08d4ddc8aab9f.json" TargetMode="External"/><Relationship Id="rId190" Type="http://schemas.openxmlformats.org/officeDocument/2006/relationships/hyperlink" Target="https://buff.ly/2xSWWO0" TargetMode="External"/><Relationship Id="rId1914" Type="http://schemas.openxmlformats.org/officeDocument/2006/relationships/hyperlink" Target="http://pbs.twimg.com/profile_images/1013244482282668032/BO0D4lYb_normal.jpg" TargetMode="External"/><Relationship Id="rId6078" Type="http://schemas.openxmlformats.org/officeDocument/2006/relationships/hyperlink" Target="https://twitter.com/didierdelmer/status/1064997759902801920" TargetMode="External"/><Relationship Id="rId6492" Type="http://schemas.openxmlformats.org/officeDocument/2006/relationships/hyperlink" Target="https://twitter.com/livegreenordie/status/1065184733338976259" TargetMode="External"/><Relationship Id="rId7129" Type="http://schemas.openxmlformats.org/officeDocument/2006/relationships/hyperlink" Target="https://twitter.com/lithiumspot/status/1065345248682000385" TargetMode="External"/><Relationship Id="rId7543" Type="http://schemas.openxmlformats.org/officeDocument/2006/relationships/hyperlink" Target="https://twitter.com/veeabbie/status/1065920062568173568" TargetMode="External"/><Relationship Id="rId8941" Type="http://schemas.openxmlformats.org/officeDocument/2006/relationships/hyperlink" Target="https://twitter.com/seth_leitman/status/1065098964544958464" TargetMode="External"/><Relationship Id="rId5094" Type="http://schemas.openxmlformats.org/officeDocument/2006/relationships/hyperlink" Target="http://pbs.twimg.com/profile_images/823637236889559041/DflyrUxu_normal.jpg" TargetMode="External"/><Relationship Id="rId6145" Type="http://schemas.openxmlformats.org/officeDocument/2006/relationships/hyperlink" Target="https://twitter.com/thelegalfound_/status/1064998206860419072" TargetMode="External"/><Relationship Id="rId2688" Type="http://schemas.openxmlformats.org/officeDocument/2006/relationships/hyperlink" Target="http://pbs.twimg.com/profile_images/442759716750368768/LXUAzFP4_normal.jpeg" TargetMode="External"/><Relationship Id="rId3739" Type="http://schemas.openxmlformats.org/officeDocument/2006/relationships/hyperlink" Target="http://pbs.twimg.com/profile_images/1018525196670722056/EyJoswzM_normal.jpg" TargetMode="External"/><Relationship Id="rId5161" Type="http://schemas.openxmlformats.org/officeDocument/2006/relationships/hyperlink" Target="https://pbs.twimg.com/media/DsmJ5A5XQAAmtKi.jpg" TargetMode="External"/><Relationship Id="rId7610" Type="http://schemas.openxmlformats.org/officeDocument/2006/relationships/hyperlink" Target="https://twitter.com/mfrittella/status/1065997987200012290" TargetMode="External"/><Relationship Id="rId2755" Type="http://schemas.openxmlformats.org/officeDocument/2006/relationships/hyperlink" Target="http://pbs.twimg.com/profile_images/446300574334455808/h4-Wd3RM_normal.jpeg" TargetMode="External"/><Relationship Id="rId3806" Type="http://schemas.openxmlformats.org/officeDocument/2006/relationships/hyperlink" Target="http://pbs.twimg.com/profile_images/1062470020717047808/mJYgVZk4_normal.jpg" TargetMode="External"/><Relationship Id="rId6212" Type="http://schemas.openxmlformats.org/officeDocument/2006/relationships/hyperlink" Target="https://twitter.com/masstrainingspa/status/1064999495430283265" TargetMode="External"/><Relationship Id="rId9368" Type="http://schemas.openxmlformats.org/officeDocument/2006/relationships/hyperlink" Target="https://twitter.com/madinamohamed/status/1067726935504109568" TargetMode="External"/><Relationship Id="rId9782" Type="http://schemas.openxmlformats.org/officeDocument/2006/relationships/hyperlink" Target="https://twitter.com/pachikorozw/status/1065537860659527680" TargetMode="External"/><Relationship Id="rId727" Type="http://schemas.openxmlformats.org/officeDocument/2006/relationships/hyperlink" Target="https://pbs.twimg.com/media/Ds87XueWwAAEGNV.jpg" TargetMode="External"/><Relationship Id="rId1357" Type="http://schemas.openxmlformats.org/officeDocument/2006/relationships/hyperlink" Target="http://pbs.twimg.com/profile_images/1055942578061934594/1OCmu3NR_normal.jpg" TargetMode="External"/><Relationship Id="rId1771" Type="http://schemas.openxmlformats.org/officeDocument/2006/relationships/hyperlink" Target="http://pbs.twimg.com/profile_images/879979017595695104/pODhf6Mm_normal.jpg" TargetMode="External"/><Relationship Id="rId2408" Type="http://schemas.openxmlformats.org/officeDocument/2006/relationships/hyperlink" Target="http://pbs.twimg.com/profile_images/976832774110883842/Av8YW5cV_normal.jpg" TargetMode="External"/><Relationship Id="rId2822" Type="http://schemas.openxmlformats.org/officeDocument/2006/relationships/hyperlink" Target="http://pbs.twimg.com/profile_images/930360950229753856/E6CsBPDY_normal.jpg" TargetMode="External"/><Relationship Id="rId5978" Type="http://schemas.openxmlformats.org/officeDocument/2006/relationships/hyperlink" Target="https://twitter.com/worldgreenfound/status/1064994996321947648" TargetMode="External"/><Relationship Id="rId8384" Type="http://schemas.openxmlformats.org/officeDocument/2006/relationships/hyperlink" Target="https://twitter.com/autrement_votre/status/1065140372081381376" TargetMode="External"/><Relationship Id="rId9435" Type="http://schemas.openxmlformats.org/officeDocument/2006/relationships/hyperlink" Target="https://twitter.com/cinziatoma/status/1067781958342725632" TargetMode="External"/><Relationship Id="rId63" Type="http://schemas.openxmlformats.org/officeDocument/2006/relationships/hyperlink" Target="https://buff.ly/2xSWWO0" TargetMode="External"/><Relationship Id="rId1424" Type="http://schemas.openxmlformats.org/officeDocument/2006/relationships/hyperlink" Target="http://pbs.twimg.com/profile_images/1050713730701582336/1me3RC0I_normal.jpg" TargetMode="External"/><Relationship Id="rId4994" Type="http://schemas.openxmlformats.org/officeDocument/2006/relationships/hyperlink" Target="http://pbs.twimg.com/profile_images/2887595073/33e3b9056e5fff26c1600adc94d0d41f_normal.jpeg" TargetMode="External"/><Relationship Id="rId8037" Type="http://schemas.openxmlformats.org/officeDocument/2006/relationships/hyperlink" Target="https://twitter.com/kumikitamori/status/1067166948558061570" TargetMode="External"/><Relationship Id="rId8451" Type="http://schemas.openxmlformats.org/officeDocument/2006/relationships/hyperlink" Target="https://twitter.com/takeheight/status/1065090573252485120" TargetMode="External"/><Relationship Id="rId9502" Type="http://schemas.openxmlformats.org/officeDocument/2006/relationships/hyperlink" Target="https://twitter.com/alessiocazzin/status/1067809906827411456" TargetMode="External"/><Relationship Id="rId10381" Type="http://schemas.openxmlformats.org/officeDocument/2006/relationships/hyperlink" Target="https://twitter.com/jenclairrobson/status/1067398026120040449" TargetMode="External"/><Relationship Id="rId3596" Type="http://schemas.openxmlformats.org/officeDocument/2006/relationships/hyperlink" Target="https://pbs.twimg.com/ext_tw_video_thumb/1064994060551839745/pu/img/z-d4LAi9-rF_EBiG.jpg" TargetMode="External"/><Relationship Id="rId4647" Type="http://schemas.openxmlformats.org/officeDocument/2006/relationships/hyperlink" Target="http://pbs.twimg.com/profile_images/991701819297550337/b1YcYOfm_normal.jpg" TargetMode="External"/><Relationship Id="rId7053" Type="http://schemas.openxmlformats.org/officeDocument/2006/relationships/hyperlink" Target="https://twitter.com/beachyr0/status/1065314316130250753" TargetMode="External"/><Relationship Id="rId8104" Type="http://schemas.openxmlformats.org/officeDocument/2006/relationships/hyperlink" Target="https://twitter.com/albertehstein/status/1067259754966278144" TargetMode="External"/><Relationship Id="rId10034" Type="http://schemas.openxmlformats.org/officeDocument/2006/relationships/hyperlink" Target="https://twitter.com/gecoalition/status/1066001847788478464" TargetMode="External"/><Relationship Id="rId2198" Type="http://schemas.openxmlformats.org/officeDocument/2006/relationships/hyperlink" Target="http://pbs.twimg.com/profile_images/823548309839089664/PURv3du5_normal.jpg" TargetMode="External"/><Relationship Id="rId3249" Type="http://schemas.openxmlformats.org/officeDocument/2006/relationships/hyperlink" Target="https://pbs.twimg.com/media/Ds8sCdPWsAADUr9.jpg" TargetMode="External"/><Relationship Id="rId7120" Type="http://schemas.openxmlformats.org/officeDocument/2006/relationships/hyperlink" Target="https://twitter.com/lithiumspot/status/1065345248682000385" TargetMode="External"/><Relationship Id="rId584" Type="http://schemas.openxmlformats.org/officeDocument/2006/relationships/hyperlink" Target="https://twitter.com/ICLEICBC/status/1066976793855430656" TargetMode="External"/><Relationship Id="rId2265" Type="http://schemas.openxmlformats.org/officeDocument/2006/relationships/hyperlink" Target="http://pbs.twimg.com/profile_images/987666378684620801/NfnjxnEp_normal.jpg" TargetMode="External"/><Relationship Id="rId3663" Type="http://schemas.openxmlformats.org/officeDocument/2006/relationships/hyperlink" Target="http://pbs.twimg.com/profile_images/971389853156884480/wKqGfhrF_normal.jpg" TargetMode="External"/><Relationship Id="rId4714" Type="http://schemas.openxmlformats.org/officeDocument/2006/relationships/hyperlink" Target="http://pbs.twimg.com/profile_images/1006889894839488512/QxvFMuFI_normal.jpg" TargetMode="External"/><Relationship Id="rId9292" Type="http://schemas.openxmlformats.org/officeDocument/2006/relationships/hyperlink" Target="https://twitter.com/nkimanga/status/1067706442034135040" TargetMode="External"/><Relationship Id="rId10101" Type="http://schemas.openxmlformats.org/officeDocument/2006/relationships/hyperlink" Target="https://twitter.com/migreenbuilding/status/1068170479209451521" TargetMode="External"/><Relationship Id="rId237" Type="http://schemas.openxmlformats.org/officeDocument/2006/relationships/hyperlink" Target="http://bit.ly/2P5fDUy" TargetMode="External"/><Relationship Id="rId3316" Type="http://schemas.openxmlformats.org/officeDocument/2006/relationships/hyperlink" Target="http://pbs.twimg.com/profile_images/923605418768764928/fSVhFfD1_normal.jpg" TargetMode="External"/><Relationship Id="rId3730" Type="http://schemas.openxmlformats.org/officeDocument/2006/relationships/hyperlink" Target="http://pbs.twimg.com/profile_images/1018525196670722056/EyJoswzM_normal.jpg" TargetMode="External"/><Relationship Id="rId6886" Type="http://schemas.openxmlformats.org/officeDocument/2006/relationships/hyperlink" Target="https://twitter.com/socialchoices/status/1065250745237291008" TargetMode="External"/><Relationship Id="rId7937" Type="http://schemas.openxmlformats.org/officeDocument/2006/relationships/hyperlink" Target="https://twitter.com/zenhuman/status/1067095454180130816" TargetMode="External"/><Relationship Id="rId651" Type="http://schemas.openxmlformats.org/officeDocument/2006/relationships/hyperlink" Target="https://pbs.twimg.com/media/Dsn0bj3XQAAbXjc.jpg" TargetMode="External"/><Relationship Id="rId1281" Type="http://schemas.openxmlformats.org/officeDocument/2006/relationships/hyperlink" Target="http://pbs.twimg.com/profile_images/879261217625387008/GDZ4kEQf_normal.jpg" TargetMode="External"/><Relationship Id="rId2332" Type="http://schemas.openxmlformats.org/officeDocument/2006/relationships/hyperlink" Target="http://pbs.twimg.com/profile_images/884650446513512448/-srkJ7sd_normal.jpg" TargetMode="External"/><Relationship Id="rId5488" Type="http://schemas.openxmlformats.org/officeDocument/2006/relationships/hyperlink" Target="http://pbs.twimg.com/profile_images/1052330007496876032/2Sk8zNFn_normal.jpg" TargetMode="External"/><Relationship Id="rId6539" Type="http://schemas.openxmlformats.org/officeDocument/2006/relationships/hyperlink" Target="https://twitter.com/davidlavigno/status/1065186954180841472" TargetMode="External"/><Relationship Id="rId6953" Type="http://schemas.openxmlformats.org/officeDocument/2006/relationships/hyperlink" Target="https://twitter.com/jiwimc/status/1065288789319401473" TargetMode="External"/><Relationship Id="rId304" Type="http://schemas.openxmlformats.org/officeDocument/2006/relationships/hyperlink" Target="https://twitter.com/ggkplatform/status/1067742033928949762" TargetMode="External"/><Relationship Id="rId5555" Type="http://schemas.openxmlformats.org/officeDocument/2006/relationships/hyperlink" Target="http://pbs.twimg.com/profile_images/429341368570216448/KnLLzPFR_normal.png" TargetMode="External"/><Relationship Id="rId6606" Type="http://schemas.openxmlformats.org/officeDocument/2006/relationships/hyperlink" Target="https://twitter.com/kajagiello/status/1065201540808478720" TargetMode="External"/><Relationship Id="rId9012" Type="http://schemas.openxmlformats.org/officeDocument/2006/relationships/hyperlink" Target="https://twitter.com/adamrogers2030/status/1065260637855645696" TargetMode="External"/><Relationship Id="rId1001" Type="http://schemas.openxmlformats.org/officeDocument/2006/relationships/hyperlink" Target="https://pbs.twimg.com/media/DtLv-FrVsAAqML2.jpg" TargetMode="External"/><Relationship Id="rId4157" Type="http://schemas.openxmlformats.org/officeDocument/2006/relationships/hyperlink" Target="http://pbs.twimg.com/profile_images/853192397207072768/bRdmUOOp_normal.jpg" TargetMode="External"/><Relationship Id="rId4571" Type="http://schemas.openxmlformats.org/officeDocument/2006/relationships/hyperlink" Target="http://pbs.twimg.com/profile_images/461391898263826432/hocy4dYd_normal.jpeg" TargetMode="External"/><Relationship Id="rId5208" Type="http://schemas.openxmlformats.org/officeDocument/2006/relationships/hyperlink" Target="http://pbs.twimg.com/profile_images/429341368570216448/KnLLzPFR_normal.png" TargetMode="External"/><Relationship Id="rId5622" Type="http://schemas.openxmlformats.org/officeDocument/2006/relationships/hyperlink" Target="http://pbs.twimg.com/profile_images/993761634903646208/LMec-85X_normal.jpg" TargetMode="External"/><Relationship Id="rId8778" Type="http://schemas.openxmlformats.org/officeDocument/2006/relationships/hyperlink" Target="https://twitter.com/jgrobicki/status/1065197772696158208" TargetMode="External"/><Relationship Id="rId9829" Type="http://schemas.openxmlformats.org/officeDocument/2006/relationships/hyperlink" Target="https://twitter.com/finetouchcon/status/1065519450005401601" TargetMode="External"/><Relationship Id="rId3173" Type="http://schemas.openxmlformats.org/officeDocument/2006/relationships/hyperlink" Target="http://pbs.twimg.com/profile_images/878533181258907649/RL3-HX09_normal.jpg" TargetMode="External"/><Relationship Id="rId4224" Type="http://schemas.openxmlformats.org/officeDocument/2006/relationships/hyperlink" Target="http://pbs.twimg.com/profile_images/945865206135128064/VIrbfsiX_normal.jpg" TargetMode="External"/><Relationship Id="rId1818" Type="http://schemas.openxmlformats.org/officeDocument/2006/relationships/hyperlink" Target="http://pbs.twimg.com/profile_images/1058835226678489088/kCGrxDrq_normal.jpg" TargetMode="External"/><Relationship Id="rId3240" Type="http://schemas.openxmlformats.org/officeDocument/2006/relationships/hyperlink" Target="http://pbs.twimg.com/profile_images/475398474511712258/6q1mLkfS_normal.jpeg" TargetMode="External"/><Relationship Id="rId6396" Type="http://schemas.openxmlformats.org/officeDocument/2006/relationships/hyperlink" Target="https://twitter.com/greenstorm2030/status/1065103768851746816" TargetMode="External"/><Relationship Id="rId7794" Type="http://schemas.openxmlformats.org/officeDocument/2006/relationships/hyperlink" Target="https://twitter.com/akyalaa/status/1066991475672649729" TargetMode="External"/><Relationship Id="rId8845" Type="http://schemas.openxmlformats.org/officeDocument/2006/relationships/hyperlink" Target="https://twitter.com/tradomglobal/status/1065661509848743943" TargetMode="External"/><Relationship Id="rId161" Type="http://schemas.openxmlformats.org/officeDocument/2006/relationships/hyperlink" Target="https://buff.ly/2xSWWO0" TargetMode="External"/><Relationship Id="rId6049" Type="http://schemas.openxmlformats.org/officeDocument/2006/relationships/hyperlink" Target="https://twitter.com/worldproject_fd/status/1064996799742504960" TargetMode="External"/><Relationship Id="rId7447" Type="http://schemas.openxmlformats.org/officeDocument/2006/relationships/hyperlink" Target="https://twitter.com/32alvarogarcia/status/1065660045487091712" TargetMode="External"/><Relationship Id="rId7861" Type="http://schemas.openxmlformats.org/officeDocument/2006/relationships/hyperlink" Target="https://twitter.com/virza1/status/1067056296510124033" TargetMode="External"/><Relationship Id="rId8912" Type="http://schemas.openxmlformats.org/officeDocument/2006/relationships/hyperlink" Target="https://twitter.com/sureshrajaman19/status/1067664649980497920" TargetMode="External"/><Relationship Id="rId10428" Type="http://schemas.openxmlformats.org/officeDocument/2006/relationships/hyperlink" Target="https://twitter.com/unenvironment/status/1058748500870078465" TargetMode="External"/><Relationship Id="rId6463" Type="http://schemas.openxmlformats.org/officeDocument/2006/relationships/hyperlink" Target="https://twitter.com/pflab/status/1065105182244159488" TargetMode="External"/><Relationship Id="rId7514" Type="http://schemas.openxmlformats.org/officeDocument/2006/relationships/hyperlink" Target="https://twitter.com/italiahospitali/status/1065874228535312384" TargetMode="External"/><Relationship Id="rId978" Type="http://schemas.openxmlformats.org/officeDocument/2006/relationships/hyperlink" Target="https://pbs.twimg.com/media/DsrAL_TWkAAicck.jpg" TargetMode="External"/><Relationship Id="rId2659" Type="http://schemas.openxmlformats.org/officeDocument/2006/relationships/hyperlink" Target="http://pbs.twimg.com/profile_images/442759716750368768/LXUAzFP4_normal.jpeg" TargetMode="External"/><Relationship Id="rId5065" Type="http://schemas.openxmlformats.org/officeDocument/2006/relationships/hyperlink" Target="http://pbs.twimg.com/profile_images/1064892823512760320/S8NSxT26_normal.jpg" TargetMode="External"/><Relationship Id="rId6116" Type="http://schemas.openxmlformats.org/officeDocument/2006/relationships/hyperlink" Target="https://twitter.com/thelegalfound_/status/1064998206860419072" TargetMode="External"/><Relationship Id="rId6530" Type="http://schemas.openxmlformats.org/officeDocument/2006/relationships/hyperlink" Target="https://twitter.com/davidlavigno/status/1065186954180841472" TargetMode="External"/><Relationship Id="rId9686" Type="http://schemas.openxmlformats.org/officeDocument/2006/relationships/hyperlink" Target="https://twitter.com/giasilvestrini/status/1065989438562594816" TargetMode="External"/><Relationship Id="rId1675" Type="http://schemas.openxmlformats.org/officeDocument/2006/relationships/hyperlink" Target="http://pbs.twimg.com/profile_images/1020083728184377344/NtdvxJnD_normal.jpg" TargetMode="External"/><Relationship Id="rId2726" Type="http://schemas.openxmlformats.org/officeDocument/2006/relationships/hyperlink" Target="http://pbs.twimg.com/profile_images/991676168100306944/d5VbUOkT_normal.jpg" TargetMode="External"/><Relationship Id="rId4081" Type="http://schemas.openxmlformats.org/officeDocument/2006/relationships/hyperlink" Target="http://pbs.twimg.com/profile_images/853192397207072768/bRdmUOOp_normal.jpg" TargetMode="External"/><Relationship Id="rId5132" Type="http://schemas.openxmlformats.org/officeDocument/2006/relationships/hyperlink" Target="https://pbs.twimg.com/ext_tw_video_thumb/1063824537916198912/pu/img/OqNOd8E7uCPZaZVs.jpg" TargetMode="External"/><Relationship Id="rId8288" Type="http://schemas.openxmlformats.org/officeDocument/2006/relationships/hyperlink" Target="https://twitter.com/nutso4dynamo/status/1067642943358582785" TargetMode="External"/><Relationship Id="rId9339" Type="http://schemas.openxmlformats.org/officeDocument/2006/relationships/hyperlink" Target="https://twitter.com/kanykeyo1/status/1067018350440706048" TargetMode="External"/><Relationship Id="rId9753" Type="http://schemas.openxmlformats.org/officeDocument/2006/relationships/hyperlink" Target="https://twitter.com/lguido18/status/1068063465267478528" TargetMode="External"/><Relationship Id="rId1328" Type="http://schemas.openxmlformats.org/officeDocument/2006/relationships/hyperlink" Target="http://pbs.twimg.com/profile_images/453485567682936832/JGWv2bBE_normal.png" TargetMode="External"/><Relationship Id="rId8355" Type="http://schemas.openxmlformats.org/officeDocument/2006/relationships/hyperlink" Target="https://twitter.com/autrement_votre/status/1065140372081381376" TargetMode="External"/><Relationship Id="rId9406" Type="http://schemas.openxmlformats.org/officeDocument/2006/relationships/hyperlink" Target="https://twitter.com/giuliapolito/status/1067746124205879296" TargetMode="External"/><Relationship Id="rId1742" Type="http://schemas.openxmlformats.org/officeDocument/2006/relationships/hyperlink" Target="http://pbs.twimg.com/profile_images/633991237964533760/75uEz3QT_normal.jpg" TargetMode="External"/><Relationship Id="rId4898" Type="http://schemas.openxmlformats.org/officeDocument/2006/relationships/hyperlink" Target="http://pbs.twimg.com/profile_images/1053149371397799937/QyYq9G3H_normal.jpg" TargetMode="External"/><Relationship Id="rId5949" Type="http://schemas.openxmlformats.org/officeDocument/2006/relationships/hyperlink" Target="https://twitter.com/andrea_boscaro/status/1064942217305997313" TargetMode="External"/><Relationship Id="rId7371" Type="http://schemas.openxmlformats.org/officeDocument/2006/relationships/hyperlink" Target="https://twitter.com/brucehenderson2/status/1065656912178499585" TargetMode="External"/><Relationship Id="rId8008" Type="http://schemas.openxmlformats.org/officeDocument/2006/relationships/hyperlink" Target="https://twitter.com/mogreenbuilding/status/1067136916926140420" TargetMode="External"/><Relationship Id="rId9820" Type="http://schemas.openxmlformats.org/officeDocument/2006/relationships/hyperlink" Target="https://twitter.com/kimathinjebi/status/1068046688089190400" TargetMode="External"/><Relationship Id="rId10285" Type="http://schemas.openxmlformats.org/officeDocument/2006/relationships/hyperlink" Target="https://twitter.com/deepgreendesign/status/1066706503652958209" TargetMode="External"/><Relationship Id="rId34" Type="http://schemas.openxmlformats.org/officeDocument/2006/relationships/hyperlink" Target="https://astanatimes.com/2018/11/kazakh-government-transitions-to-green-economy/" TargetMode="External"/><Relationship Id="rId4965" Type="http://schemas.openxmlformats.org/officeDocument/2006/relationships/hyperlink" Target="https://pbs.twimg.com/media/Dssm7trXoAAVTy7.jpg" TargetMode="External"/><Relationship Id="rId7024" Type="http://schemas.openxmlformats.org/officeDocument/2006/relationships/hyperlink" Target="https://twitter.com/santanocitoa/status/1065311742354513920" TargetMode="External"/><Relationship Id="rId8422" Type="http://schemas.openxmlformats.org/officeDocument/2006/relationships/hyperlink" Target="https://twitter.com/amazingchevvolt/status/1066647183896776704" TargetMode="External"/><Relationship Id="rId10352" Type="http://schemas.openxmlformats.org/officeDocument/2006/relationships/hyperlink" Target="https://twitter.com/lucia25968868/status/1068409476473077761" TargetMode="External"/><Relationship Id="rId3567" Type="http://schemas.openxmlformats.org/officeDocument/2006/relationships/hyperlink" Target="http://pbs.twimg.com/profile_images/983184244498460672/gVV88AdB_normal.jpg" TargetMode="External"/><Relationship Id="rId3981" Type="http://schemas.openxmlformats.org/officeDocument/2006/relationships/hyperlink" Target="http://pbs.twimg.com/profile_images/1434016259/mascaras20teatro1_normal.jpg" TargetMode="External"/><Relationship Id="rId4618" Type="http://schemas.openxmlformats.org/officeDocument/2006/relationships/hyperlink" Target="http://pbs.twimg.com/profile_images/1014070297966923776/C7BbqLfJ_normal.jpg" TargetMode="External"/><Relationship Id="rId10005" Type="http://schemas.openxmlformats.org/officeDocument/2006/relationships/hyperlink" Target="https://twitter.com/efd_initiative/status/1066995379395354624" TargetMode="External"/><Relationship Id="rId488" Type="http://schemas.openxmlformats.org/officeDocument/2006/relationships/hyperlink" Target="http://ggkp.org/ZwF" TargetMode="External"/><Relationship Id="rId2169" Type="http://schemas.openxmlformats.org/officeDocument/2006/relationships/hyperlink" Target="http://pbs.twimg.com/profile_images/823548309839089664/PURv3du5_normal.jpg" TargetMode="External"/><Relationship Id="rId2583" Type="http://schemas.openxmlformats.org/officeDocument/2006/relationships/hyperlink" Target="http://pbs.twimg.com/profile_images/1024973871374589954/g1HtzBzE_normal.jpg" TargetMode="External"/><Relationship Id="rId3634" Type="http://schemas.openxmlformats.org/officeDocument/2006/relationships/hyperlink" Target="http://pbs.twimg.com/profile_images/971389853156884480/wKqGfhrF_normal.jpg" TargetMode="External"/><Relationship Id="rId6040" Type="http://schemas.openxmlformats.org/officeDocument/2006/relationships/hyperlink" Target="https://twitter.com/worldproject_fd/status/1064996799742504960" TargetMode="External"/><Relationship Id="rId9196" Type="http://schemas.openxmlformats.org/officeDocument/2006/relationships/hyperlink" Target="https://twitter.com/climateadvisory/status/1067350189957177344" TargetMode="External"/><Relationship Id="rId555" Type="http://schemas.openxmlformats.org/officeDocument/2006/relationships/hyperlink" Target="https://www.greenbusinesspartnership.org/about/press-release" TargetMode="External"/><Relationship Id="rId1185" Type="http://schemas.openxmlformats.org/officeDocument/2006/relationships/hyperlink" Target="http://pbs.twimg.com/profile_images/946783994192039937/dPm3yIpc_normal.jpg" TargetMode="External"/><Relationship Id="rId2236" Type="http://schemas.openxmlformats.org/officeDocument/2006/relationships/hyperlink" Target="http://pbs.twimg.com/profile_images/987666378684620801/NfnjxnEp_normal.jpg" TargetMode="External"/><Relationship Id="rId2650" Type="http://schemas.openxmlformats.org/officeDocument/2006/relationships/hyperlink" Target="http://pbs.twimg.com/profile_images/442759716750368768/LXUAzFP4_normal.jpeg" TargetMode="External"/><Relationship Id="rId3701" Type="http://schemas.openxmlformats.org/officeDocument/2006/relationships/hyperlink" Target="http://pbs.twimg.com/profile_images/954138186082672647/gHzAnqPU_normal.jpg" TargetMode="External"/><Relationship Id="rId6857" Type="http://schemas.openxmlformats.org/officeDocument/2006/relationships/hyperlink" Target="https://twitter.com/sufiy/status/1065248727726768129" TargetMode="External"/><Relationship Id="rId7908" Type="http://schemas.openxmlformats.org/officeDocument/2006/relationships/hyperlink" Target="https://twitter.com/nwabuisiaku/status/1067080051148107776" TargetMode="External"/><Relationship Id="rId9263" Type="http://schemas.openxmlformats.org/officeDocument/2006/relationships/hyperlink" Target="https://twitter.com/stupgreen/status/1065550587259949056" TargetMode="External"/><Relationship Id="rId208" Type="http://schemas.openxmlformats.org/officeDocument/2006/relationships/hyperlink" Target="https://www.macleans.ca/news/canada/general-motors-plan-to-close-oshawa-plant-is-done-doug-ford/" TargetMode="External"/><Relationship Id="rId622" Type="http://schemas.openxmlformats.org/officeDocument/2006/relationships/hyperlink" Target="https://pbs.twimg.com/media/DshdzitXcAAN4H8.jpg" TargetMode="External"/><Relationship Id="rId1252" Type="http://schemas.openxmlformats.org/officeDocument/2006/relationships/hyperlink" Target="http://pbs.twimg.com/profile_images/879261217625387008/GDZ4kEQf_normal.jpg" TargetMode="External"/><Relationship Id="rId2303" Type="http://schemas.openxmlformats.org/officeDocument/2006/relationships/hyperlink" Target="http://pbs.twimg.com/profile_images/1062640622404820993/eO7Th2M2_normal.jpg" TargetMode="External"/><Relationship Id="rId5459" Type="http://schemas.openxmlformats.org/officeDocument/2006/relationships/hyperlink" Target="http://pbs.twimg.com/profile_images/555289211025522689/MkZqVmNb_normal.jpeg" TargetMode="External"/><Relationship Id="rId9330" Type="http://schemas.openxmlformats.org/officeDocument/2006/relationships/hyperlink" Target="https://twitter.com/kanykeyo1/status/1067009211048042496" TargetMode="External"/><Relationship Id="rId4475" Type="http://schemas.openxmlformats.org/officeDocument/2006/relationships/hyperlink" Target="http://pbs.twimg.com/profile_images/1032805991300005888/diXc-jKU_normal.jpg" TargetMode="External"/><Relationship Id="rId5873" Type="http://schemas.openxmlformats.org/officeDocument/2006/relationships/hyperlink" Target="https://twitter.com/kailash_web/status/1064896151630110720" TargetMode="External"/><Relationship Id="rId6924" Type="http://schemas.openxmlformats.org/officeDocument/2006/relationships/hyperlink" Target="https://twitter.com/socialchoices/status/1065250745237291008" TargetMode="External"/><Relationship Id="rId3077" Type="http://schemas.openxmlformats.org/officeDocument/2006/relationships/hyperlink" Target="http://pbs.twimg.com/profile_images/1696077967/P3010001_normal.JPG" TargetMode="External"/><Relationship Id="rId4128" Type="http://schemas.openxmlformats.org/officeDocument/2006/relationships/hyperlink" Target="http://pbs.twimg.com/profile_images/954803787969060866/BTtHOKHV_normal.jpg" TargetMode="External"/><Relationship Id="rId5526" Type="http://schemas.openxmlformats.org/officeDocument/2006/relationships/hyperlink" Target="http://pbs.twimg.com/profile_images/947684275561947137/nEOFkUoT_normal.jpg" TargetMode="External"/><Relationship Id="rId5940" Type="http://schemas.openxmlformats.org/officeDocument/2006/relationships/hyperlink" Target="https://twitter.com/presanellarete/status/1064928737303674881" TargetMode="External"/><Relationship Id="rId2093" Type="http://schemas.openxmlformats.org/officeDocument/2006/relationships/hyperlink" Target="http://pbs.twimg.com/profile_images/1026810662964654081/k_fZ3hL1_normal.jpg" TargetMode="External"/><Relationship Id="rId3491" Type="http://schemas.openxmlformats.org/officeDocument/2006/relationships/hyperlink" Target="http://pbs.twimg.com/profile_images/3338618855/2dd48eb308f7a68a90fc8b3e081f2d7e_normal.jpeg" TargetMode="External"/><Relationship Id="rId4542" Type="http://schemas.openxmlformats.org/officeDocument/2006/relationships/hyperlink" Target="http://pbs.twimg.com/profile_images/602471466425327616/d8kHbSeW_normal.jpg" TargetMode="External"/><Relationship Id="rId7698" Type="http://schemas.openxmlformats.org/officeDocument/2006/relationships/hyperlink" Target="https://twitter.com/schransjb/status/1066372411417866241" TargetMode="External"/><Relationship Id="rId8749" Type="http://schemas.openxmlformats.org/officeDocument/2006/relationships/hyperlink" Target="https://twitter.com/amazingchevvolt/status/1064996058982273024" TargetMode="External"/><Relationship Id="rId3144" Type="http://schemas.openxmlformats.org/officeDocument/2006/relationships/hyperlink" Target="http://pbs.twimg.com/profile_images/1648016819/IMG00130-20110926-1635_normal.jpg" TargetMode="External"/><Relationship Id="rId7765" Type="http://schemas.openxmlformats.org/officeDocument/2006/relationships/hyperlink" Target="https://twitter.com/priddlecorp/status/1066840210988810242" TargetMode="External"/><Relationship Id="rId8816" Type="http://schemas.openxmlformats.org/officeDocument/2006/relationships/hyperlink" Target="https://twitter.com/tradomglobal/status/1065661509848743943" TargetMode="External"/><Relationship Id="rId2160" Type="http://schemas.openxmlformats.org/officeDocument/2006/relationships/hyperlink" Target="http://pbs.twimg.com/profile_images/292857657/GreenGrowth_normal.jpg" TargetMode="External"/><Relationship Id="rId3211" Type="http://schemas.openxmlformats.org/officeDocument/2006/relationships/hyperlink" Target="http://pbs.twimg.com/profile_images/928658359699623937/P3gR4u2x_normal.jpg" TargetMode="External"/><Relationship Id="rId6367" Type="http://schemas.openxmlformats.org/officeDocument/2006/relationships/hyperlink" Target="https://twitter.com/postnormalera/status/1065097922394632193" TargetMode="External"/><Relationship Id="rId6781" Type="http://schemas.openxmlformats.org/officeDocument/2006/relationships/hyperlink" Target="https://twitter.com/clearfife/status/1065248412675780609" TargetMode="External"/><Relationship Id="rId7418" Type="http://schemas.openxmlformats.org/officeDocument/2006/relationships/hyperlink" Target="https://twitter.com/giselledellamea/status/1065590677923340288" TargetMode="External"/><Relationship Id="rId7832" Type="http://schemas.openxmlformats.org/officeDocument/2006/relationships/hyperlink" Target="https://twitter.com/deborahsialo/status/1067034240527810560" TargetMode="External"/><Relationship Id="rId132" Type="http://schemas.openxmlformats.org/officeDocument/2006/relationships/hyperlink" Target="https://www.youtube.com/attribution_link?a=WY6CLW2nHq8&amp;u=%2Fwatch%3Fv%3D9kahMP4YURk%26feature%3Dshare" TargetMode="External"/><Relationship Id="rId5383" Type="http://schemas.openxmlformats.org/officeDocument/2006/relationships/hyperlink" Target="http://pbs.twimg.com/profile_images/429341368570216448/KnLLzPFR_normal.png" TargetMode="External"/><Relationship Id="rId6434" Type="http://schemas.openxmlformats.org/officeDocument/2006/relationships/hyperlink" Target="https://twitter.com/pflab/status/1065105182244159488" TargetMode="External"/><Relationship Id="rId1579" Type="http://schemas.openxmlformats.org/officeDocument/2006/relationships/hyperlink" Target="http://pbs.twimg.com/profile_images/1061354201358442498/yIgEhPXI_normal.jpg" TargetMode="External"/><Relationship Id="rId2977" Type="http://schemas.openxmlformats.org/officeDocument/2006/relationships/hyperlink" Target="https://pbs.twimg.com/ext_tw_video_thumb/1066364536532418560/pu/img/jJc9oL-eaYs_Gs_y.jpg" TargetMode="External"/><Relationship Id="rId5036" Type="http://schemas.openxmlformats.org/officeDocument/2006/relationships/hyperlink" Target="http://pbs.twimg.com/profile_images/1066430720715968512/jwFuZlDp_normal.jpg" TargetMode="External"/><Relationship Id="rId5450" Type="http://schemas.openxmlformats.org/officeDocument/2006/relationships/hyperlink" Target="https://pbs.twimg.com/media/DsrNwmlXoAA1qde.jpg" TargetMode="External"/><Relationship Id="rId949" Type="http://schemas.openxmlformats.org/officeDocument/2006/relationships/hyperlink" Target="https://pbs.twimg.com/media/DtE3vCaXoAAb4kz.jpg" TargetMode="External"/><Relationship Id="rId1993" Type="http://schemas.openxmlformats.org/officeDocument/2006/relationships/hyperlink" Target="http://pbs.twimg.com/profile_images/985941941849415689/P8e1rsi-_normal.jpg" TargetMode="External"/><Relationship Id="rId4052" Type="http://schemas.openxmlformats.org/officeDocument/2006/relationships/hyperlink" Target="http://pbs.twimg.com/profile_images/2418963454/whcsamzdrkytcaoapla1_normal.jpeg" TargetMode="External"/><Relationship Id="rId5103" Type="http://schemas.openxmlformats.org/officeDocument/2006/relationships/hyperlink" Target="http://pbs.twimg.com/profile_images/708707109353947137/NXVQZcCy_normal.jpg" TargetMode="External"/><Relationship Id="rId6501" Type="http://schemas.openxmlformats.org/officeDocument/2006/relationships/hyperlink" Target="https://twitter.com/davidlavigno/status/1065186954180841472" TargetMode="External"/><Relationship Id="rId8259" Type="http://schemas.openxmlformats.org/officeDocument/2006/relationships/hyperlink" Target="https://twitter.com/erealacci/status/1067063028800196608" TargetMode="External"/><Relationship Id="rId9657" Type="http://schemas.openxmlformats.org/officeDocument/2006/relationships/hyperlink" Target="https://twitter.com/ibrockova/status/1067865469372256257" TargetMode="External"/><Relationship Id="rId1646" Type="http://schemas.openxmlformats.org/officeDocument/2006/relationships/hyperlink" Target="http://pbs.twimg.com/profile_images/634286061691121664/Y6ltNhbk_normal.png" TargetMode="External"/><Relationship Id="rId8673" Type="http://schemas.openxmlformats.org/officeDocument/2006/relationships/hyperlink" Target="https://twitter.com/amazingchevvolt/status/1064996058982273024" TargetMode="External"/><Relationship Id="rId9724" Type="http://schemas.openxmlformats.org/officeDocument/2006/relationships/hyperlink" Target="https://twitter.com/youngh20leader/status/1067985219620265984" TargetMode="External"/><Relationship Id="rId10189" Type="http://schemas.openxmlformats.org/officeDocument/2006/relationships/hyperlink" Target="https://twitter.com/greenbiz/status/1068206960493899782" TargetMode="External"/><Relationship Id="rId1713" Type="http://schemas.openxmlformats.org/officeDocument/2006/relationships/hyperlink" Target="http://pbs.twimg.com/profile_images/633991237964533760/75uEz3QT_normal.jpg" TargetMode="External"/><Relationship Id="rId4869" Type="http://schemas.openxmlformats.org/officeDocument/2006/relationships/hyperlink" Target="http://pbs.twimg.com/profile_images/915632859121115138/3y7oXT4K_normal.jpg" TargetMode="External"/><Relationship Id="rId7275" Type="http://schemas.openxmlformats.org/officeDocument/2006/relationships/hyperlink" Target="https://twitter.com/zikomenard/status/1065543386533384192" TargetMode="External"/><Relationship Id="rId8326" Type="http://schemas.openxmlformats.org/officeDocument/2006/relationships/hyperlink" Target="https://twitter.com/autrement_votre/status/1064994759058571264" TargetMode="External"/><Relationship Id="rId8740" Type="http://schemas.openxmlformats.org/officeDocument/2006/relationships/hyperlink" Target="https://twitter.com/sureshrajaman19/status/1067664649980497920" TargetMode="External"/><Relationship Id="rId10256" Type="http://schemas.openxmlformats.org/officeDocument/2006/relationships/hyperlink" Target="https://twitter.com/yamatho2/status/1067308379247394816" TargetMode="External"/><Relationship Id="rId3885" Type="http://schemas.openxmlformats.org/officeDocument/2006/relationships/hyperlink" Target="http://pbs.twimg.com/profile_images/1035811142084513794/cLbwXS82_normal.jpg" TargetMode="External"/><Relationship Id="rId4936" Type="http://schemas.openxmlformats.org/officeDocument/2006/relationships/hyperlink" Target="http://pbs.twimg.com/profile_images/905425260178235393/sArSgBb4_normal.jpg" TargetMode="External"/><Relationship Id="rId6291" Type="http://schemas.openxmlformats.org/officeDocument/2006/relationships/hyperlink" Target="https://twitter.com/uzaypartisi/status/1065011115917221888" TargetMode="External"/><Relationship Id="rId7342" Type="http://schemas.openxmlformats.org/officeDocument/2006/relationships/hyperlink" Target="https://twitter.com/orangefiber/status/1065307363077472256" TargetMode="External"/><Relationship Id="rId10323" Type="http://schemas.openxmlformats.org/officeDocument/2006/relationships/hyperlink" Target="https://twitter.com/trimpa48/status/1068389274498801665" TargetMode="External"/><Relationship Id="rId2487" Type="http://schemas.openxmlformats.org/officeDocument/2006/relationships/hyperlink" Target="http://pbs.twimg.com/profile_images/982037329949876224/3aVk_68W_normal.jpg" TargetMode="External"/><Relationship Id="rId3538" Type="http://schemas.openxmlformats.org/officeDocument/2006/relationships/hyperlink" Target="https://pbs.twimg.com/media/Dsji0j5XgAE9IHd.jpg" TargetMode="External"/><Relationship Id="rId459" Type="http://schemas.openxmlformats.org/officeDocument/2006/relationships/hyperlink" Target="http://ggkp.org/ZwF" TargetMode="External"/><Relationship Id="rId873" Type="http://schemas.openxmlformats.org/officeDocument/2006/relationships/hyperlink" Target="https://pbs.twimg.com/media/Ds_G0PxU4AABG6N.jpg" TargetMode="External"/><Relationship Id="rId1089" Type="http://schemas.openxmlformats.org/officeDocument/2006/relationships/hyperlink" Target="https://pbs.twimg.com/media/DscSr9_XcAAr9N5.jpg" TargetMode="External"/><Relationship Id="rId2554" Type="http://schemas.openxmlformats.org/officeDocument/2006/relationships/hyperlink" Target="http://pbs.twimg.com/profile_images/882194572125884416/WO0JcObA_normal.jpg" TargetMode="External"/><Relationship Id="rId3952" Type="http://schemas.openxmlformats.org/officeDocument/2006/relationships/hyperlink" Target="http://pbs.twimg.com/profile_images/755005570348879872/X5E1F0EN_normal.jpg" TargetMode="External"/><Relationship Id="rId6011" Type="http://schemas.openxmlformats.org/officeDocument/2006/relationships/hyperlink" Target="https://twitter.com/worldproject_fd/status/1064996799742504960" TargetMode="External"/><Relationship Id="rId9167" Type="http://schemas.openxmlformats.org/officeDocument/2006/relationships/hyperlink" Target="https://twitter.com/sureshrajaman19/status/1067664649980497920" TargetMode="External"/><Relationship Id="rId9581" Type="http://schemas.openxmlformats.org/officeDocument/2006/relationships/hyperlink" Target="https://twitter.com/quorumhub/status/1064887533518102531" TargetMode="External"/><Relationship Id="rId526" Type="http://schemas.openxmlformats.org/officeDocument/2006/relationships/hyperlink" Target="https://twitter.com/XiaolanF/status/1068180921113813000" TargetMode="External"/><Relationship Id="rId1156" Type="http://schemas.openxmlformats.org/officeDocument/2006/relationships/hyperlink" Target="http://pbs.twimg.com/profile_images/541623048357838848/Oi6XsuH0_normal.jpeg" TargetMode="External"/><Relationship Id="rId2207" Type="http://schemas.openxmlformats.org/officeDocument/2006/relationships/hyperlink" Target="http://pbs.twimg.com/profile_images/823548309839089664/PURv3du5_normal.jpg" TargetMode="External"/><Relationship Id="rId3605" Type="http://schemas.openxmlformats.org/officeDocument/2006/relationships/hyperlink" Target="https://pbs.twimg.com/ext_tw_video_thumb/1064994060551839745/pu/img/z-d4LAi9-rF_EBiG.jpg" TargetMode="External"/><Relationship Id="rId8183" Type="http://schemas.openxmlformats.org/officeDocument/2006/relationships/hyperlink" Target="https://twitter.com/luis_trevino/status/1067447932083990528" TargetMode="External"/><Relationship Id="rId9234" Type="http://schemas.openxmlformats.org/officeDocument/2006/relationships/hyperlink" Target="https://twitter.com/lisamariecricht/status/1067564370316546050" TargetMode="External"/><Relationship Id="rId940" Type="http://schemas.openxmlformats.org/officeDocument/2006/relationships/hyperlink" Target="https://pbs.twimg.com/media/Ds9CH44WkAg_isa.jpg" TargetMode="External"/><Relationship Id="rId1570" Type="http://schemas.openxmlformats.org/officeDocument/2006/relationships/hyperlink" Target="http://pbs.twimg.com/profile_images/1061354201358442498/yIgEhPXI_normal.jpg" TargetMode="External"/><Relationship Id="rId2621" Type="http://schemas.openxmlformats.org/officeDocument/2006/relationships/hyperlink" Target="http://pbs.twimg.com/profile_images/1055627911099752453/-UjupPgg_normal.jpg" TargetMode="External"/><Relationship Id="rId5777" Type="http://schemas.openxmlformats.org/officeDocument/2006/relationships/hyperlink" Target="https://twitter.com/chiedzajane/status/1064835779535491072" TargetMode="External"/><Relationship Id="rId6828" Type="http://schemas.openxmlformats.org/officeDocument/2006/relationships/hyperlink" Target="https://twitter.com/sufiy/status/1065248727726768129" TargetMode="External"/><Relationship Id="rId1223" Type="http://schemas.openxmlformats.org/officeDocument/2006/relationships/hyperlink" Target="http://pbs.twimg.com/profile_images/810025124992872448/y-xFRXNP_normal.jpg" TargetMode="External"/><Relationship Id="rId4379" Type="http://schemas.openxmlformats.org/officeDocument/2006/relationships/hyperlink" Target="http://pbs.twimg.com/profile_images/1032805991300005888/diXc-jKU_normal.jpg" TargetMode="External"/><Relationship Id="rId4793" Type="http://schemas.openxmlformats.org/officeDocument/2006/relationships/hyperlink" Target="http://pbs.twimg.com/profile_images/542430902802849792/0IQaXe4-_normal.jpeg" TargetMode="External"/><Relationship Id="rId5844" Type="http://schemas.openxmlformats.org/officeDocument/2006/relationships/hyperlink" Target="https://twitter.com/smdmitalia/status/1064895749694124033" TargetMode="External"/><Relationship Id="rId8250" Type="http://schemas.openxmlformats.org/officeDocument/2006/relationships/hyperlink" Target="https://twitter.com/catherinea1992/status/1067524735381188608" TargetMode="External"/><Relationship Id="rId9301" Type="http://schemas.openxmlformats.org/officeDocument/2006/relationships/hyperlink" Target="https://twitter.com/nkimanga/status/1067706442034135040" TargetMode="External"/><Relationship Id="rId10180" Type="http://schemas.openxmlformats.org/officeDocument/2006/relationships/hyperlink" Target="https://twitter.com/bamutingwende/status/1068189802594476034" TargetMode="External"/><Relationship Id="rId3395" Type="http://schemas.openxmlformats.org/officeDocument/2006/relationships/hyperlink" Target="http://pbs.twimg.com/profile_images/928635065978048517/poFWF_R0_normal.jpg" TargetMode="External"/><Relationship Id="rId4446" Type="http://schemas.openxmlformats.org/officeDocument/2006/relationships/hyperlink" Target="http://pbs.twimg.com/profile_images/1708625808/Motor_City_Volt_normal.jpg" TargetMode="External"/><Relationship Id="rId4860" Type="http://schemas.openxmlformats.org/officeDocument/2006/relationships/hyperlink" Target="https://pbs.twimg.com/media/Dsc6wFYWwAEiv9g.jpg" TargetMode="External"/><Relationship Id="rId5911" Type="http://schemas.openxmlformats.org/officeDocument/2006/relationships/hyperlink" Target="https://twitter.com/agw_drill_days/status/1064578416593260545" TargetMode="External"/><Relationship Id="rId3048" Type="http://schemas.openxmlformats.org/officeDocument/2006/relationships/hyperlink" Target="http://pbs.twimg.com/profile_images/2911274626/6532d15c607b7e2d6b274946433ba6bb_normal.jpeg" TargetMode="External"/><Relationship Id="rId3462" Type="http://schemas.openxmlformats.org/officeDocument/2006/relationships/hyperlink" Target="http://pbs.twimg.com/profile_images/1010954566316290048/aWM1ZOUk_normal.jpg" TargetMode="External"/><Relationship Id="rId4513" Type="http://schemas.openxmlformats.org/officeDocument/2006/relationships/hyperlink" Target="http://pbs.twimg.com/profile_images/1067276621441204225/dz2zajtH_normal.jpg" TargetMode="External"/><Relationship Id="rId7669" Type="http://schemas.openxmlformats.org/officeDocument/2006/relationships/hyperlink" Target="https://twitter.com/climatedisaster/status/1066276806414802946" TargetMode="External"/><Relationship Id="rId383" Type="http://schemas.openxmlformats.org/officeDocument/2006/relationships/hyperlink" Target="https://www.kyotoclub.org/prossimi-eventi/2018-nov-27/xi-forum-qualenergia-1-5-accelerare-la-rivoluzione-energetica/docId=8311" TargetMode="External"/><Relationship Id="rId2064" Type="http://schemas.openxmlformats.org/officeDocument/2006/relationships/hyperlink" Target="http://pbs.twimg.com/profile_images/1026810662964654081/k_fZ3hL1_normal.jpg" TargetMode="External"/><Relationship Id="rId3115" Type="http://schemas.openxmlformats.org/officeDocument/2006/relationships/hyperlink" Target="http://pbs.twimg.com/profile_images/946195726312206336/lHcBbdJw_normal.jpg" TargetMode="External"/><Relationship Id="rId6685" Type="http://schemas.openxmlformats.org/officeDocument/2006/relationships/hyperlink" Target="https://twitter.com/gerardopardotar/status/1065248106525143045" TargetMode="External"/><Relationship Id="rId9091" Type="http://schemas.openxmlformats.org/officeDocument/2006/relationships/hyperlink" Target="https://twitter.com/arikring/status/1065247879936319488" TargetMode="External"/><Relationship Id="rId450" Type="http://schemas.openxmlformats.org/officeDocument/2006/relationships/hyperlink" Target="https://bit.ly/2DKI49P" TargetMode="External"/><Relationship Id="rId1080" Type="http://schemas.openxmlformats.org/officeDocument/2006/relationships/hyperlink" Target="http://pbs.twimg.com/profile_images/648459684538544128/ny3y8dhK_normal.jpg" TargetMode="External"/><Relationship Id="rId2131" Type="http://schemas.openxmlformats.org/officeDocument/2006/relationships/hyperlink" Target="http://pbs.twimg.com/profile_images/292857657/GreenGrowth_normal.jpg" TargetMode="External"/><Relationship Id="rId5287" Type="http://schemas.openxmlformats.org/officeDocument/2006/relationships/hyperlink" Target="http://pbs.twimg.com/profile_images/862018333184593921/d4mn1k7Y_normal.jpg" TargetMode="External"/><Relationship Id="rId6338" Type="http://schemas.openxmlformats.org/officeDocument/2006/relationships/hyperlink" Target="https://twitter.com/postnormalera/status/1065097922394632193" TargetMode="External"/><Relationship Id="rId7736" Type="http://schemas.openxmlformats.org/officeDocument/2006/relationships/hyperlink" Target="https://twitter.com/humantalentmana/status/1066643781540372480" TargetMode="External"/><Relationship Id="rId103" Type="http://schemas.openxmlformats.org/officeDocument/2006/relationships/hyperlink" Target="https://bit.ly/2FCAMpE" TargetMode="External"/><Relationship Id="rId6752" Type="http://schemas.openxmlformats.org/officeDocument/2006/relationships/hyperlink" Target="https://twitter.com/kathleenbrenne1/status/1065248334846164992" TargetMode="External"/><Relationship Id="rId7803" Type="http://schemas.openxmlformats.org/officeDocument/2006/relationships/hyperlink" Target="https://twitter.com/lamidegiwa/status/1066992239929364480" TargetMode="External"/><Relationship Id="rId1897" Type="http://schemas.openxmlformats.org/officeDocument/2006/relationships/hyperlink" Target="http://pbs.twimg.com/profile_images/1013244482282668032/BO0D4lYb_normal.jpg" TargetMode="External"/><Relationship Id="rId2948" Type="http://schemas.openxmlformats.org/officeDocument/2006/relationships/hyperlink" Target="http://pbs.twimg.com/profile_images/460395062615371777/TyHGa6Rp_normal.jpeg" TargetMode="External"/><Relationship Id="rId5354" Type="http://schemas.openxmlformats.org/officeDocument/2006/relationships/hyperlink" Target="https://pbs.twimg.com/media/DtFbV13XcAEXS4h.jpg" TargetMode="External"/><Relationship Id="rId6405" Type="http://schemas.openxmlformats.org/officeDocument/2006/relationships/hyperlink" Target="https://twitter.com/greenstorm2030/status/1065103768851746816" TargetMode="External"/><Relationship Id="rId9975" Type="http://schemas.openxmlformats.org/officeDocument/2006/relationships/hyperlink" Target="https://twitter.com/natcapcoalition/status/1067014743754502150" TargetMode="External"/><Relationship Id="rId1964" Type="http://schemas.openxmlformats.org/officeDocument/2006/relationships/hyperlink" Target="http://pbs.twimg.com/profile_images/985941941849415689/P8e1rsi-_normal.jpg" TargetMode="External"/><Relationship Id="rId4370" Type="http://schemas.openxmlformats.org/officeDocument/2006/relationships/hyperlink" Target="http://pbs.twimg.com/profile_images/834685535591469056/KNKDJrcW_normal.jpg" TargetMode="External"/><Relationship Id="rId5007" Type="http://schemas.openxmlformats.org/officeDocument/2006/relationships/hyperlink" Target="http://pbs.twimg.com/profile_images/962575633535582208/Vc7Ma-qu_normal.jpg" TargetMode="External"/><Relationship Id="rId5421" Type="http://schemas.openxmlformats.org/officeDocument/2006/relationships/hyperlink" Target="http://pbs.twimg.com/profile_images/555289211025522689/MkZqVmNb_normal.jpeg" TargetMode="External"/><Relationship Id="rId8577" Type="http://schemas.openxmlformats.org/officeDocument/2006/relationships/hyperlink" Target="https://twitter.com/hulotteam/status/1064995520576462848" TargetMode="External"/><Relationship Id="rId8991" Type="http://schemas.openxmlformats.org/officeDocument/2006/relationships/hyperlink" Target="https://twitter.com/sureshrajaman19/status/1067664649980497920" TargetMode="External"/><Relationship Id="rId9628" Type="http://schemas.openxmlformats.org/officeDocument/2006/relationships/hyperlink" Target="https://twitter.com/climateactionne/status/1067423875993034760" TargetMode="External"/><Relationship Id="rId1617" Type="http://schemas.openxmlformats.org/officeDocument/2006/relationships/hyperlink" Target="http://pbs.twimg.com/profile_images/634286061691121664/Y6ltNhbk_normal.png" TargetMode="External"/><Relationship Id="rId4023" Type="http://schemas.openxmlformats.org/officeDocument/2006/relationships/hyperlink" Target="http://pbs.twimg.com/profile_images/1708625808/Motor_City_Volt_normal.jpg" TargetMode="External"/><Relationship Id="rId7179" Type="http://schemas.openxmlformats.org/officeDocument/2006/relationships/hyperlink" Target="https://twitter.com/namasterthere/status/1065440867513761792" TargetMode="External"/><Relationship Id="rId7593" Type="http://schemas.openxmlformats.org/officeDocument/2006/relationships/hyperlink" Target="https://twitter.com/andreambassi/status/1065991740421808128" TargetMode="External"/><Relationship Id="rId8644" Type="http://schemas.openxmlformats.org/officeDocument/2006/relationships/hyperlink" Target="https://twitter.com/itsmypresident/status/1064995924336873478" TargetMode="External"/><Relationship Id="rId3789" Type="http://schemas.openxmlformats.org/officeDocument/2006/relationships/hyperlink" Target="http://pbs.twimg.com/profile_images/1007344781050048512/tThzjCI__normal.jpg" TargetMode="External"/><Relationship Id="rId6195" Type="http://schemas.openxmlformats.org/officeDocument/2006/relationships/hyperlink" Target="https://twitter.com/masstrainingspa/status/1064999495430283265" TargetMode="External"/><Relationship Id="rId7246" Type="http://schemas.openxmlformats.org/officeDocument/2006/relationships/hyperlink" Target="https://twitter.com/rosati_fabio/status/1065509309990256640" TargetMode="External"/><Relationship Id="rId7660" Type="http://schemas.openxmlformats.org/officeDocument/2006/relationships/hyperlink" Target="https://twitter.com/sereecowwinnie/status/1066216447565840384" TargetMode="External"/><Relationship Id="rId10227" Type="http://schemas.openxmlformats.org/officeDocument/2006/relationships/hyperlink" Target="https://twitter.com/moixus1970/status/1068259425008398336" TargetMode="External"/><Relationship Id="rId6262" Type="http://schemas.openxmlformats.org/officeDocument/2006/relationships/hyperlink" Target="https://twitter.com/andresvilarino/status/1065007001611235333" TargetMode="External"/><Relationship Id="rId7313" Type="http://schemas.openxmlformats.org/officeDocument/2006/relationships/hyperlink" Target="https://twitter.com/pablo_montes/status/1065582164501254145" TargetMode="External"/><Relationship Id="rId8711" Type="http://schemas.openxmlformats.org/officeDocument/2006/relationships/hyperlink" Target="https://twitter.com/luribea68/status/1064996560344440842" TargetMode="External"/><Relationship Id="rId3856" Type="http://schemas.openxmlformats.org/officeDocument/2006/relationships/hyperlink" Target="http://pbs.twimg.com/profile_images/1035811142084513794/cLbwXS82_normal.jpg" TargetMode="External"/><Relationship Id="rId4907" Type="http://schemas.openxmlformats.org/officeDocument/2006/relationships/hyperlink" Target="http://pbs.twimg.com/profile_images/848928500606263296/SBiSfqiv_normal.jpg" TargetMode="External"/><Relationship Id="rId777" Type="http://schemas.openxmlformats.org/officeDocument/2006/relationships/hyperlink" Target="https://pbs.twimg.com/ext_tw_video_thumb/1064994060551839745/pu/img/z-d4LAi9-rF_EBiG.jpg" TargetMode="External"/><Relationship Id="rId2458" Type="http://schemas.openxmlformats.org/officeDocument/2006/relationships/hyperlink" Target="http://pbs.twimg.com/profile_images/982037329949876224/3aVk_68W_normal.jpg" TargetMode="External"/><Relationship Id="rId2872" Type="http://schemas.openxmlformats.org/officeDocument/2006/relationships/hyperlink" Target="http://pbs.twimg.com/profile_images/378800000821902115/2f71fb96d0191ff800256256983129c4_normal.jpeg" TargetMode="External"/><Relationship Id="rId3509" Type="http://schemas.openxmlformats.org/officeDocument/2006/relationships/hyperlink" Target="https://pbs.twimg.com/media/DsdB_-BXQAMl68s.jpg" TargetMode="External"/><Relationship Id="rId3923" Type="http://schemas.openxmlformats.org/officeDocument/2006/relationships/hyperlink" Target="http://pbs.twimg.com/profile_images/984739807950790656/L3Q8PnBD_normal.jpg" TargetMode="External"/><Relationship Id="rId8087" Type="http://schemas.openxmlformats.org/officeDocument/2006/relationships/hyperlink" Target="https://twitter.com/momanyijoan/status/1067355321394479104" TargetMode="External"/><Relationship Id="rId9485" Type="http://schemas.openxmlformats.org/officeDocument/2006/relationships/hyperlink" Target="https://twitter.com/maurizioi/status/1067801222760079360" TargetMode="External"/><Relationship Id="rId844" Type="http://schemas.openxmlformats.org/officeDocument/2006/relationships/hyperlink" Target="https://pbs.twimg.com/media/Dsc6wFYWwAEiv9g.jpg" TargetMode="External"/><Relationship Id="rId1474" Type="http://schemas.openxmlformats.org/officeDocument/2006/relationships/hyperlink" Target="http://pbs.twimg.com/profile_images/951904939449769985/8nctcqUY_normal.jpg" TargetMode="External"/><Relationship Id="rId2525" Type="http://schemas.openxmlformats.org/officeDocument/2006/relationships/hyperlink" Target="http://pbs.twimg.com/profile_images/898439427197771777/O3bUBCQH_normal.jpg" TargetMode="External"/><Relationship Id="rId9138" Type="http://schemas.openxmlformats.org/officeDocument/2006/relationships/hyperlink" Target="https://twitter.com/amazingchevvolt/status/1066647183896776704" TargetMode="External"/><Relationship Id="rId9552" Type="http://schemas.openxmlformats.org/officeDocument/2006/relationships/hyperlink" Target="https://twitter.com/fsbnortheast/status/1065293271973486593" TargetMode="External"/><Relationship Id="rId911" Type="http://schemas.openxmlformats.org/officeDocument/2006/relationships/hyperlink" Target="https://pbs.twimg.com/media/Ds6jO7VWsAAtsah.jpg" TargetMode="External"/><Relationship Id="rId1127" Type="http://schemas.openxmlformats.org/officeDocument/2006/relationships/hyperlink" Target="http://pbs.twimg.com/profile_images/441559940457439233/Jw909cX4_normal.png" TargetMode="External"/><Relationship Id="rId1541" Type="http://schemas.openxmlformats.org/officeDocument/2006/relationships/hyperlink" Target="http://pbs.twimg.com/profile_images/1015329397929177088/9OR3sIzf_normal.jpg" TargetMode="External"/><Relationship Id="rId4697" Type="http://schemas.openxmlformats.org/officeDocument/2006/relationships/hyperlink" Target="http://pbs.twimg.com/profile_images/712966708823212032/Diyzx5Q4_normal.jpg" TargetMode="External"/><Relationship Id="rId5748" Type="http://schemas.openxmlformats.org/officeDocument/2006/relationships/hyperlink" Target="https://twitter.com/paulthedigit/status/1064803182193360898" TargetMode="External"/><Relationship Id="rId8154" Type="http://schemas.openxmlformats.org/officeDocument/2006/relationships/hyperlink" Target="https://twitter.com/barbara45_20474/status/1067420701005615105" TargetMode="External"/><Relationship Id="rId9205" Type="http://schemas.openxmlformats.org/officeDocument/2006/relationships/hyperlink" Target="https://twitter.com/climateadvisory/status/1067669664262746112" TargetMode="External"/><Relationship Id="rId10084" Type="http://schemas.openxmlformats.org/officeDocument/2006/relationships/hyperlink" Target="https://twitter.com/ggkplatform/status/1067758260143435776" TargetMode="External"/><Relationship Id="rId3299" Type="http://schemas.openxmlformats.org/officeDocument/2006/relationships/hyperlink" Target="http://pbs.twimg.com/profile_images/701511207849750529/DHQ8sc43_normal.jpg" TargetMode="External"/><Relationship Id="rId4764" Type="http://schemas.openxmlformats.org/officeDocument/2006/relationships/hyperlink" Target="http://pbs.twimg.com/profile_images/1168393974/Maurizio_2007_normal.jpg" TargetMode="External"/><Relationship Id="rId7170" Type="http://schemas.openxmlformats.org/officeDocument/2006/relationships/hyperlink" Target="https://twitter.com/namasterthere/status/1065440867513761792" TargetMode="External"/><Relationship Id="rId8221" Type="http://schemas.openxmlformats.org/officeDocument/2006/relationships/hyperlink" Target="https://twitter.com/gbujiedan19/status/1067468163028316160" TargetMode="External"/><Relationship Id="rId10151" Type="http://schemas.openxmlformats.org/officeDocument/2006/relationships/hyperlink" Target="https://twitter.com/bamutingwende/status/1065879475089539072" TargetMode="External"/><Relationship Id="rId3366" Type="http://schemas.openxmlformats.org/officeDocument/2006/relationships/hyperlink" Target="http://pbs.twimg.com/profile_images/904520153819340800/_p1bb8tR_normal.jpg" TargetMode="External"/><Relationship Id="rId4417" Type="http://schemas.openxmlformats.org/officeDocument/2006/relationships/hyperlink" Target="http://pbs.twimg.com/profile_images/834685535591469056/KNKDJrcW_normal.jpg" TargetMode="External"/><Relationship Id="rId5815" Type="http://schemas.openxmlformats.org/officeDocument/2006/relationships/hyperlink" Target="https://twitter.com/pagreenbuilding/status/1064888957031407617" TargetMode="External"/><Relationship Id="rId287" Type="http://schemas.openxmlformats.org/officeDocument/2006/relationships/hyperlink" Target="http://ggkp.org/ZwF" TargetMode="External"/><Relationship Id="rId2382" Type="http://schemas.openxmlformats.org/officeDocument/2006/relationships/hyperlink" Target="http://pbs.twimg.com/profile_images/976832774110883842/Av8YW5cV_normal.jpg" TargetMode="External"/><Relationship Id="rId3019" Type="http://schemas.openxmlformats.org/officeDocument/2006/relationships/hyperlink" Target="http://pbs.twimg.com/profile_images/1022614257836412928/zU5_Xyud_normal.jpg" TargetMode="External"/><Relationship Id="rId3780" Type="http://schemas.openxmlformats.org/officeDocument/2006/relationships/hyperlink" Target="http://pbs.twimg.com/profile_images/2418963454/whcsamzdrkytcaoapla1_normal.jpeg" TargetMode="External"/><Relationship Id="rId4831" Type="http://schemas.openxmlformats.org/officeDocument/2006/relationships/hyperlink" Target="http://pbs.twimg.com/profile_images/3247703781/70a5615339fce4c3c336a9fb376920c1_normal.jpeg" TargetMode="External"/><Relationship Id="rId7987" Type="http://schemas.openxmlformats.org/officeDocument/2006/relationships/hyperlink" Target="https://twitter.com/kelownascott/status/1067125880009371648" TargetMode="External"/><Relationship Id="rId354" Type="http://schemas.openxmlformats.org/officeDocument/2006/relationships/hyperlink" Target="https://twitter.com/NENaturePShip/status/1064884703130513408" TargetMode="External"/><Relationship Id="rId2035" Type="http://schemas.openxmlformats.org/officeDocument/2006/relationships/hyperlink" Target="http://pbs.twimg.com/profile_images/973624743143206912/iMCF80pA_normal.jpg" TargetMode="External"/><Relationship Id="rId3433" Type="http://schemas.openxmlformats.org/officeDocument/2006/relationships/hyperlink" Target="https://pbs.twimg.com/media/Ds75R3uXgAExUbf.jpg" TargetMode="External"/><Relationship Id="rId6589" Type="http://schemas.openxmlformats.org/officeDocument/2006/relationships/hyperlink" Target="https://twitter.com/ahbusolife/status/1065201397946351617" TargetMode="External"/><Relationship Id="rId9062" Type="http://schemas.openxmlformats.org/officeDocument/2006/relationships/hyperlink" Target="https://twitter.com/hanslak/status/1065000936026906625" TargetMode="External"/><Relationship Id="rId3500" Type="http://schemas.openxmlformats.org/officeDocument/2006/relationships/hyperlink" Target="http://pbs.twimg.com/profile_images/793553885877133312/jb0fRsDQ_normal.jpg" TargetMode="External"/><Relationship Id="rId6656" Type="http://schemas.openxmlformats.org/officeDocument/2006/relationships/hyperlink" Target="https://twitter.com/michaelpurvis64/status/1065202153675870208" TargetMode="External"/><Relationship Id="rId7707" Type="http://schemas.openxmlformats.org/officeDocument/2006/relationships/hyperlink" Target="https://twitter.com/cattaneo_r/status/1065914360219004928" TargetMode="External"/><Relationship Id="rId421" Type="http://schemas.openxmlformats.org/officeDocument/2006/relationships/hyperlink" Target="https://twitter.com/BBCAfrica/status/1067574066020794368" TargetMode="External"/><Relationship Id="rId1051" Type="http://schemas.openxmlformats.org/officeDocument/2006/relationships/hyperlink" Target="http://pbs.twimg.com/profile_images/667246577573064704/nIuSPESr_normal.jpg" TargetMode="External"/><Relationship Id="rId2102" Type="http://schemas.openxmlformats.org/officeDocument/2006/relationships/hyperlink" Target="http://pbs.twimg.com/profile_images/1026810662964654081/k_fZ3hL1_normal.jpg" TargetMode="External"/><Relationship Id="rId5258" Type="http://schemas.openxmlformats.org/officeDocument/2006/relationships/hyperlink" Target="http://pbs.twimg.com/profile_images/431377315168149504/5F8KXrvs_normal.png" TargetMode="External"/><Relationship Id="rId5672" Type="http://schemas.openxmlformats.org/officeDocument/2006/relationships/hyperlink" Target="http://pbs.twimg.com/profile_images/499266176912850944/zlEa5E5-_normal.jpeg" TargetMode="External"/><Relationship Id="rId6309" Type="http://schemas.openxmlformats.org/officeDocument/2006/relationships/hyperlink" Target="https://twitter.com/uzaypartisi/status/1065011115917221888" TargetMode="External"/><Relationship Id="rId6723" Type="http://schemas.openxmlformats.org/officeDocument/2006/relationships/hyperlink" Target="https://twitter.com/gerardopardotar/status/1065248106525143045" TargetMode="External"/><Relationship Id="rId9879" Type="http://schemas.openxmlformats.org/officeDocument/2006/relationships/hyperlink" Target="https://twitter.com/boostfellowship/status/1068153365589368834" TargetMode="External"/><Relationship Id="rId1868" Type="http://schemas.openxmlformats.org/officeDocument/2006/relationships/hyperlink" Target="http://pbs.twimg.com/profile_images/1052257766017048577/2zNqNVCe_normal.jpg" TargetMode="External"/><Relationship Id="rId4274" Type="http://schemas.openxmlformats.org/officeDocument/2006/relationships/hyperlink" Target="http://pbs.twimg.com/profile_images/1708625808/Motor_City_Volt_normal.jpg" TargetMode="External"/><Relationship Id="rId5325" Type="http://schemas.openxmlformats.org/officeDocument/2006/relationships/hyperlink" Target="https://pbs.twimg.com/media/Ds7Axp6WsAATuZt.png" TargetMode="External"/><Relationship Id="rId8895" Type="http://schemas.openxmlformats.org/officeDocument/2006/relationships/hyperlink" Target="https://twitter.com/jgrobicki/status/1065197772696158208" TargetMode="External"/><Relationship Id="rId2919" Type="http://schemas.openxmlformats.org/officeDocument/2006/relationships/hyperlink" Target="http://pbs.twimg.com/profile_images/999849831022538752/p3M6z4hD_normal.jpg" TargetMode="External"/><Relationship Id="rId3290" Type="http://schemas.openxmlformats.org/officeDocument/2006/relationships/hyperlink" Target="http://pbs.twimg.com/profile_images/1051126468204527617/JEYqKMW1_normal.jpg" TargetMode="External"/><Relationship Id="rId4341" Type="http://schemas.openxmlformats.org/officeDocument/2006/relationships/hyperlink" Target="http://pbs.twimg.com/profile_images/853192397207072768/bRdmUOOp_normal.jpg" TargetMode="External"/><Relationship Id="rId7497" Type="http://schemas.openxmlformats.org/officeDocument/2006/relationships/hyperlink" Target="https://twitter.com/lucartgroup/status/1064839178523951104" TargetMode="External"/><Relationship Id="rId8548" Type="http://schemas.openxmlformats.org/officeDocument/2006/relationships/hyperlink" Target="https://twitter.com/adamsfrt11/status/1065090181722705921" TargetMode="External"/><Relationship Id="rId9946" Type="http://schemas.openxmlformats.org/officeDocument/2006/relationships/hyperlink" Target="https://twitter.com/gecoalition/status/1066001847788478464" TargetMode="External"/><Relationship Id="rId1935" Type="http://schemas.openxmlformats.org/officeDocument/2006/relationships/hyperlink" Target="http://pbs.twimg.com/profile_images/1013244482282668032/BO0D4lYb_normal.jpg" TargetMode="External"/><Relationship Id="rId6099" Type="http://schemas.openxmlformats.org/officeDocument/2006/relationships/hyperlink" Target="https://twitter.com/didierdelmer/status/1064997759902801920" TargetMode="External"/><Relationship Id="rId8962" Type="http://schemas.openxmlformats.org/officeDocument/2006/relationships/hyperlink" Target="https://twitter.com/jlazaro/status/1065150868285198336" TargetMode="External"/><Relationship Id="rId10478" Type="http://schemas.openxmlformats.org/officeDocument/2006/relationships/hyperlink" Target="https://api.twitter.com/1.1/geo/id/5ef832bb704339b0.json" TargetMode="External"/><Relationship Id="rId3010" Type="http://schemas.openxmlformats.org/officeDocument/2006/relationships/hyperlink" Target="http://pbs.twimg.com/profile_images/959953252824633344/yK6Vi8Id_normal.jpg" TargetMode="External"/><Relationship Id="rId6166" Type="http://schemas.openxmlformats.org/officeDocument/2006/relationships/hyperlink" Target="https://twitter.com/masstrainingspa/status/1064999495430283265" TargetMode="External"/><Relationship Id="rId7564" Type="http://schemas.openxmlformats.org/officeDocument/2006/relationships/hyperlink" Target="https://twitter.com/finessmutoti/status/1065955430726344705" TargetMode="External"/><Relationship Id="rId8615" Type="http://schemas.openxmlformats.org/officeDocument/2006/relationships/hyperlink" Target="https://twitter.com/adamrogers2030/status/1065260637855645696" TargetMode="External"/><Relationship Id="rId6580" Type="http://schemas.openxmlformats.org/officeDocument/2006/relationships/hyperlink" Target="https://twitter.com/ahbusolife/status/1065201397946351617" TargetMode="External"/><Relationship Id="rId7217" Type="http://schemas.openxmlformats.org/officeDocument/2006/relationships/hyperlink" Target="https://twitter.com/robscacchi/status/1065471257561436160" TargetMode="External"/><Relationship Id="rId7631" Type="http://schemas.openxmlformats.org/officeDocument/2006/relationships/hyperlink" Target="https://twitter.com/gggicolombia/status/1066015649212837888" TargetMode="External"/><Relationship Id="rId2776" Type="http://schemas.openxmlformats.org/officeDocument/2006/relationships/hyperlink" Target="http://pbs.twimg.com/profile_images/450266609781706752/YWTZiK9g_normal.jpeg" TargetMode="External"/><Relationship Id="rId3827" Type="http://schemas.openxmlformats.org/officeDocument/2006/relationships/hyperlink" Target="http://pbs.twimg.com/profile_images/1062470020717047808/mJYgVZk4_normal.jpg" TargetMode="External"/><Relationship Id="rId5182" Type="http://schemas.openxmlformats.org/officeDocument/2006/relationships/hyperlink" Target="http://pbs.twimg.com/profile_images/765069194299858948/OeOy2VjT_normal.jpg" TargetMode="External"/><Relationship Id="rId6233" Type="http://schemas.openxmlformats.org/officeDocument/2006/relationships/hyperlink" Target="https://twitter.com/andresvilarino/status/1065007001611235333" TargetMode="External"/><Relationship Id="rId9389" Type="http://schemas.openxmlformats.org/officeDocument/2006/relationships/hyperlink" Target="https://twitter.com/eea_dubai/status/1067734352237350914" TargetMode="External"/><Relationship Id="rId748" Type="http://schemas.openxmlformats.org/officeDocument/2006/relationships/hyperlink" Target="https://pbs.twimg.com/media/DsdB_-BXQAMl68s.jpg" TargetMode="External"/><Relationship Id="rId1378" Type="http://schemas.openxmlformats.org/officeDocument/2006/relationships/hyperlink" Target="http://pbs.twimg.com/profile_images/1055942578061934594/1OCmu3NR_normal.jpg" TargetMode="External"/><Relationship Id="rId1792" Type="http://schemas.openxmlformats.org/officeDocument/2006/relationships/hyperlink" Target="http://pbs.twimg.com/profile_images/1058835226678489088/kCGrxDrq_normal.jpg" TargetMode="External"/><Relationship Id="rId2429" Type="http://schemas.openxmlformats.org/officeDocument/2006/relationships/hyperlink" Target="http://pbs.twimg.com/profile_images/378800000746515886/fe4d4892b267b0bf7e103c2d470af289_normal.jpeg" TargetMode="External"/><Relationship Id="rId2843" Type="http://schemas.openxmlformats.org/officeDocument/2006/relationships/hyperlink" Target="http://pbs.twimg.com/profile_images/831033306615521280/IgvE3pOf_normal.jpg" TargetMode="External"/><Relationship Id="rId5999" Type="http://schemas.openxmlformats.org/officeDocument/2006/relationships/hyperlink" Target="https://twitter.com/worldgreenfound/status/1064994996321947648" TargetMode="External"/><Relationship Id="rId6300" Type="http://schemas.openxmlformats.org/officeDocument/2006/relationships/hyperlink" Target="https://twitter.com/uzaypartisi/status/1065011115917221888" TargetMode="External"/><Relationship Id="rId9456" Type="http://schemas.openxmlformats.org/officeDocument/2006/relationships/hyperlink" Target="https://twitter.com/kateunacanada/status/1067126308986077184" TargetMode="External"/><Relationship Id="rId9870" Type="http://schemas.openxmlformats.org/officeDocument/2006/relationships/hyperlink" Target="https://twitter.com/saberstianzw/status/1065883720287223808" TargetMode="External"/><Relationship Id="rId84" Type="http://schemas.openxmlformats.org/officeDocument/2006/relationships/hyperlink" Target="https://goo.gl/9aGNFY" TargetMode="External"/><Relationship Id="rId815" Type="http://schemas.openxmlformats.org/officeDocument/2006/relationships/hyperlink" Target="https://pbs.twimg.com/ext_tw_video_thumb/1064994060551839745/pu/img/z-d4LAi9-rF_EBiG.jpg" TargetMode="External"/><Relationship Id="rId1445" Type="http://schemas.openxmlformats.org/officeDocument/2006/relationships/hyperlink" Target="http://pbs.twimg.com/profile_images/1050713730701582336/1me3RC0I_normal.jpg" TargetMode="External"/><Relationship Id="rId8058" Type="http://schemas.openxmlformats.org/officeDocument/2006/relationships/hyperlink" Target="https://twitter.com/albertehstein/status/1067258109268115457" TargetMode="External"/><Relationship Id="rId8472" Type="http://schemas.openxmlformats.org/officeDocument/2006/relationships/hyperlink" Target="https://twitter.com/takeheight/status/1065090573252485120" TargetMode="External"/><Relationship Id="rId9109" Type="http://schemas.openxmlformats.org/officeDocument/2006/relationships/hyperlink" Target="https://twitter.com/jlazaro/status/1065150868285198336" TargetMode="External"/><Relationship Id="rId9523" Type="http://schemas.openxmlformats.org/officeDocument/2006/relationships/hyperlink" Target="https://twitter.com/ukelanortheast/status/1066680895392878592" TargetMode="External"/><Relationship Id="rId2910" Type="http://schemas.openxmlformats.org/officeDocument/2006/relationships/hyperlink" Target="http://pbs.twimg.com/profile_images/999849831022538752/p3M6z4hD_normal.jpg" TargetMode="External"/><Relationship Id="rId7074" Type="http://schemas.openxmlformats.org/officeDocument/2006/relationships/hyperlink" Target="https://twitter.com/beachyr0/status/1065314316130250753" TargetMode="External"/><Relationship Id="rId8125" Type="http://schemas.openxmlformats.org/officeDocument/2006/relationships/hyperlink" Target="https://twitter.com/canari868/status/1065240147023863808" TargetMode="External"/><Relationship Id="rId1512" Type="http://schemas.openxmlformats.org/officeDocument/2006/relationships/hyperlink" Target="http://pbs.twimg.com/profile_images/1015329397929177088/9OR3sIzf_normal.jpg" TargetMode="External"/><Relationship Id="rId4668" Type="http://schemas.openxmlformats.org/officeDocument/2006/relationships/hyperlink" Target="https://pbs.twimg.com/media/DtATJmlWwAAdyAO.jpg" TargetMode="External"/><Relationship Id="rId5719" Type="http://schemas.openxmlformats.org/officeDocument/2006/relationships/hyperlink" Target="http://pbs.twimg.com/profile_images/499266176912850944/zlEa5E5-_normal.jpeg" TargetMode="External"/><Relationship Id="rId6090" Type="http://schemas.openxmlformats.org/officeDocument/2006/relationships/hyperlink" Target="https://twitter.com/didierdelmer/status/1064997759902801920" TargetMode="External"/><Relationship Id="rId7141" Type="http://schemas.openxmlformats.org/officeDocument/2006/relationships/hyperlink" Target="https://twitter.com/errecavallo/status/1065352881220530177" TargetMode="External"/><Relationship Id="rId10055" Type="http://schemas.openxmlformats.org/officeDocument/2006/relationships/hyperlink" Target="https://twitter.com/ggkplatform/status/1067002991453052928" TargetMode="External"/><Relationship Id="rId3684" Type="http://schemas.openxmlformats.org/officeDocument/2006/relationships/hyperlink" Target="http://pbs.twimg.com/profile_images/755005570348879872/X5E1F0EN_normal.jpg" TargetMode="External"/><Relationship Id="rId4735" Type="http://schemas.openxmlformats.org/officeDocument/2006/relationships/hyperlink" Target="http://pbs.twimg.com/profile_images/1031608307977474048/q58QqT-W_normal.jpg" TargetMode="External"/><Relationship Id="rId10122" Type="http://schemas.openxmlformats.org/officeDocument/2006/relationships/hyperlink" Target="https://twitter.com/boostfellowship/status/1068153365589368834" TargetMode="External"/><Relationship Id="rId2286" Type="http://schemas.openxmlformats.org/officeDocument/2006/relationships/hyperlink" Target="https://pbs.twimg.com/media/Dsglbi-X4AAvDNv.jpg" TargetMode="External"/><Relationship Id="rId3337" Type="http://schemas.openxmlformats.org/officeDocument/2006/relationships/hyperlink" Target="http://pbs.twimg.com/profile_images/996079446624006145/pwrNYiMd_normal.jpg" TargetMode="External"/><Relationship Id="rId3751" Type="http://schemas.openxmlformats.org/officeDocument/2006/relationships/hyperlink" Target="http://pbs.twimg.com/profile_images/1018525196670722056/EyJoswzM_normal.jpg" TargetMode="External"/><Relationship Id="rId4802" Type="http://schemas.openxmlformats.org/officeDocument/2006/relationships/hyperlink" Target="http://pbs.twimg.com/profile_images/935949277444149249/qY2P9Ze__normal.jpg" TargetMode="External"/><Relationship Id="rId7958" Type="http://schemas.openxmlformats.org/officeDocument/2006/relationships/hyperlink" Target="https://twitter.com/acode_uganda/status/1065665593125294081" TargetMode="External"/><Relationship Id="rId258" Type="http://schemas.openxmlformats.org/officeDocument/2006/relationships/hyperlink" Target="http://bit.ly/RuralRev23" TargetMode="External"/><Relationship Id="rId672" Type="http://schemas.openxmlformats.org/officeDocument/2006/relationships/hyperlink" Target="https://pbs.twimg.com/media/DsbsKfpX4AAvVVO.jpg" TargetMode="External"/><Relationship Id="rId2353" Type="http://schemas.openxmlformats.org/officeDocument/2006/relationships/hyperlink" Target="http://pbs.twimg.com/profile_images/884650446513512448/-srkJ7sd_normal.jpg" TargetMode="External"/><Relationship Id="rId3404" Type="http://schemas.openxmlformats.org/officeDocument/2006/relationships/hyperlink" Target="http://pbs.twimg.com/profile_images/928635065978048517/poFWF_R0_normal.jpg" TargetMode="External"/><Relationship Id="rId6974" Type="http://schemas.openxmlformats.org/officeDocument/2006/relationships/hyperlink" Target="https://twitter.com/jiwimc/status/1065288789319401473" TargetMode="External"/><Relationship Id="rId9380" Type="http://schemas.openxmlformats.org/officeDocument/2006/relationships/hyperlink" Target="https://twitter.com/wanjikurevolt/status/1067732933325279232" TargetMode="External"/><Relationship Id="rId325" Type="http://schemas.openxmlformats.org/officeDocument/2006/relationships/hyperlink" Target="http://www.ansa.it/canale_ambiente/notizie/energia/2018/11/08/biometano-9-impianti-in-italia-entro-il-2018_84b02d9f-2196-4d55-812a-ea707547bad5.html" TargetMode="External"/><Relationship Id="rId2006" Type="http://schemas.openxmlformats.org/officeDocument/2006/relationships/hyperlink" Target="http://pbs.twimg.com/profile_images/985941941849415689/P8e1rsi-_normal.jpg" TargetMode="External"/><Relationship Id="rId2420" Type="http://schemas.openxmlformats.org/officeDocument/2006/relationships/hyperlink" Target="http://pbs.twimg.com/profile_images/976832774110883842/Av8YW5cV_normal.jpg" TargetMode="External"/><Relationship Id="rId5576" Type="http://schemas.openxmlformats.org/officeDocument/2006/relationships/hyperlink" Target="http://pbs.twimg.com/profile_images/656313453263638528/gyeXMOOe_normal.jpg" TargetMode="External"/><Relationship Id="rId6627" Type="http://schemas.openxmlformats.org/officeDocument/2006/relationships/hyperlink" Target="https://twitter.com/michaelpurvis64/status/1065202153675870208" TargetMode="External"/><Relationship Id="rId9033" Type="http://schemas.openxmlformats.org/officeDocument/2006/relationships/hyperlink" Target="https://twitter.com/paula_piccard/status/1064996954210557958" TargetMode="External"/><Relationship Id="rId1022" Type="http://schemas.openxmlformats.org/officeDocument/2006/relationships/hyperlink" Target="https://pbs.twimg.com/media/Ds2sgBmXoAEUgMo.jpg" TargetMode="External"/><Relationship Id="rId4178" Type="http://schemas.openxmlformats.org/officeDocument/2006/relationships/hyperlink" Target="http://pbs.twimg.com/profile_images/954138186082672647/gHzAnqPU_normal.jpg" TargetMode="External"/><Relationship Id="rId4592" Type="http://schemas.openxmlformats.org/officeDocument/2006/relationships/hyperlink" Target="http://pbs.twimg.com/profile_images/983608576324390912/Rqh_vmQE_normal.jpg" TargetMode="External"/><Relationship Id="rId5229" Type="http://schemas.openxmlformats.org/officeDocument/2006/relationships/hyperlink" Target="http://pbs.twimg.com/profile_images/599214175697686528/4Wgx-eAO_normal.png" TargetMode="External"/><Relationship Id="rId5990" Type="http://schemas.openxmlformats.org/officeDocument/2006/relationships/hyperlink" Target="https://twitter.com/worldgreenfound/status/1064994996321947648" TargetMode="External"/><Relationship Id="rId9100" Type="http://schemas.openxmlformats.org/officeDocument/2006/relationships/hyperlink" Target="https://twitter.com/jlazaro/status/1065150868285198336" TargetMode="External"/><Relationship Id="rId3194" Type="http://schemas.openxmlformats.org/officeDocument/2006/relationships/hyperlink" Target="http://pbs.twimg.com/profile_images/884734269008097280/5ZnZ4qWd_normal.jpg" TargetMode="External"/><Relationship Id="rId4245" Type="http://schemas.openxmlformats.org/officeDocument/2006/relationships/hyperlink" Target="http://pbs.twimg.com/profile_images/853192397207072768/bRdmUOOp_normal.jpg" TargetMode="External"/><Relationship Id="rId5643" Type="http://schemas.openxmlformats.org/officeDocument/2006/relationships/hyperlink" Target="http://pbs.twimg.com/profile_images/986525232000356352/Mnl18igI_normal.jpg" TargetMode="External"/><Relationship Id="rId8799" Type="http://schemas.openxmlformats.org/officeDocument/2006/relationships/hyperlink" Target="https://twitter.com/jlazaro/status/1065150868285198336" TargetMode="External"/><Relationship Id="rId1839" Type="http://schemas.openxmlformats.org/officeDocument/2006/relationships/hyperlink" Target="http://pbs.twimg.com/profile_images/1052257766017048577/2zNqNVCe_normal.jpg" TargetMode="External"/><Relationship Id="rId5710" Type="http://schemas.openxmlformats.org/officeDocument/2006/relationships/hyperlink" Target="http://pbs.twimg.com/profile_images/499266176912850944/zlEa5E5-_normal.jpeg" TargetMode="External"/><Relationship Id="rId8866" Type="http://schemas.openxmlformats.org/officeDocument/2006/relationships/hyperlink" Target="https://twitter.com/jgrobicki/status/1065197772696158208" TargetMode="External"/><Relationship Id="rId9917" Type="http://schemas.openxmlformats.org/officeDocument/2006/relationships/hyperlink" Target="https://twitter.com/chrisjyatesuk/status/1068168703601246208" TargetMode="External"/><Relationship Id="rId182" Type="http://schemas.openxmlformats.org/officeDocument/2006/relationships/hyperlink" Target="http://ggkp.org/ZwF" TargetMode="External"/><Relationship Id="rId1906" Type="http://schemas.openxmlformats.org/officeDocument/2006/relationships/hyperlink" Target="http://pbs.twimg.com/profile_images/1013244482282668032/BO0D4lYb_normal.jpg" TargetMode="External"/><Relationship Id="rId3261" Type="http://schemas.openxmlformats.org/officeDocument/2006/relationships/hyperlink" Target="http://pbs.twimg.com/profile_images/1411524186/s-hearts-p_normal.jpg" TargetMode="External"/><Relationship Id="rId4312" Type="http://schemas.openxmlformats.org/officeDocument/2006/relationships/hyperlink" Target="http://pbs.twimg.com/profile_images/1007344781050048512/tThzjCI__normal.jpg" TargetMode="External"/><Relationship Id="rId7468" Type="http://schemas.openxmlformats.org/officeDocument/2006/relationships/hyperlink" Target="https://twitter.com/infocamere/status/1064801193564753921" TargetMode="External"/><Relationship Id="rId7882" Type="http://schemas.openxmlformats.org/officeDocument/2006/relationships/hyperlink" Target="https://twitter.com/njgreenbuilding/status/1067073252638556160" TargetMode="External"/><Relationship Id="rId8519" Type="http://schemas.openxmlformats.org/officeDocument/2006/relationships/hyperlink" Target="https://twitter.com/adamsfrt11/status/1065090181722705921" TargetMode="External"/><Relationship Id="rId8933" Type="http://schemas.openxmlformats.org/officeDocument/2006/relationships/hyperlink" Target="https://twitter.com/seth_leitman/status/1065098964544958464" TargetMode="External"/><Relationship Id="rId10449" Type="http://schemas.openxmlformats.org/officeDocument/2006/relationships/hyperlink" Target="https://twitter.com/marco_salogni/status/1068427464869900288" TargetMode="External"/><Relationship Id="rId6484" Type="http://schemas.openxmlformats.org/officeDocument/2006/relationships/hyperlink" Target="https://twitter.com/valisannio/status/1065115248879955969" TargetMode="External"/><Relationship Id="rId7535" Type="http://schemas.openxmlformats.org/officeDocument/2006/relationships/hyperlink" Target="https://twitter.com/msuhubzw/status/1065906460280987648" TargetMode="External"/><Relationship Id="rId999" Type="http://schemas.openxmlformats.org/officeDocument/2006/relationships/hyperlink" Target="https://pbs.twimg.com/media/Ds4nGYZWkAE7eR-.jpg" TargetMode="External"/><Relationship Id="rId5086" Type="http://schemas.openxmlformats.org/officeDocument/2006/relationships/hyperlink" Target="http://pbs.twimg.com/profile_images/823637236889559041/DflyrUxu_normal.jpg" TargetMode="External"/><Relationship Id="rId6137" Type="http://schemas.openxmlformats.org/officeDocument/2006/relationships/hyperlink" Target="https://twitter.com/thelegalfound_/status/1064998206860419072" TargetMode="External"/><Relationship Id="rId6551" Type="http://schemas.openxmlformats.org/officeDocument/2006/relationships/hyperlink" Target="https://twitter.com/mukanganiseva/status/1065199244418736129" TargetMode="External"/><Relationship Id="rId7602" Type="http://schemas.openxmlformats.org/officeDocument/2006/relationships/hyperlink" Target="https://twitter.com/andreambassi/status/1065991740421808128" TargetMode="External"/><Relationship Id="rId1696" Type="http://schemas.openxmlformats.org/officeDocument/2006/relationships/hyperlink" Target="http://pbs.twimg.com/profile_images/1020083728184377344/NtdvxJnD_normal.jpg" TargetMode="External"/><Relationship Id="rId5153" Type="http://schemas.openxmlformats.org/officeDocument/2006/relationships/hyperlink" Target="http://pbs.twimg.com/profile_images/967744821124386816/Zlgr0nby_normal.jpg" TargetMode="External"/><Relationship Id="rId6204" Type="http://schemas.openxmlformats.org/officeDocument/2006/relationships/hyperlink" Target="https://twitter.com/masstrainingspa/status/1064999495430283265" TargetMode="External"/><Relationship Id="rId1349" Type="http://schemas.openxmlformats.org/officeDocument/2006/relationships/hyperlink" Target="http://pbs.twimg.com/profile_images/1055942578061934594/1OCmu3NR_normal.jpg" TargetMode="External"/><Relationship Id="rId2747" Type="http://schemas.openxmlformats.org/officeDocument/2006/relationships/hyperlink" Target="https://pbs.twimg.com/media/DsoMT_DUUAA1ssv.jpg" TargetMode="External"/><Relationship Id="rId5220" Type="http://schemas.openxmlformats.org/officeDocument/2006/relationships/hyperlink" Target="https://pbs.twimg.com/media/Ds7DS0sWsAAH_J9.jpg" TargetMode="External"/><Relationship Id="rId8376" Type="http://schemas.openxmlformats.org/officeDocument/2006/relationships/hyperlink" Target="https://twitter.com/autrement_votre/status/1065140372081381376" TargetMode="External"/><Relationship Id="rId9774" Type="http://schemas.openxmlformats.org/officeDocument/2006/relationships/hyperlink" Target="https://twitter.com/tirsity/status/1068124441585037313" TargetMode="External"/><Relationship Id="rId719" Type="http://schemas.openxmlformats.org/officeDocument/2006/relationships/hyperlink" Target="https://pbs.twimg.com/media/Ds8No1BWkAAxw1H.jpg" TargetMode="External"/><Relationship Id="rId1763" Type="http://schemas.openxmlformats.org/officeDocument/2006/relationships/hyperlink" Target="http://pbs.twimg.com/profile_images/941600479053836288/kCE7kB2K_normal.jpg" TargetMode="External"/><Relationship Id="rId2814" Type="http://schemas.openxmlformats.org/officeDocument/2006/relationships/hyperlink" Target="http://pbs.twimg.com/profile_images/675724815890841600/pVEW9LeA_normal.jpg" TargetMode="External"/><Relationship Id="rId8029" Type="http://schemas.openxmlformats.org/officeDocument/2006/relationships/hyperlink" Target="https://twitter.com/kumikitamori/status/1067166871596740611" TargetMode="External"/><Relationship Id="rId8790" Type="http://schemas.openxmlformats.org/officeDocument/2006/relationships/hyperlink" Target="https://twitter.com/arikring/status/1065247879936319488" TargetMode="External"/><Relationship Id="rId9427" Type="http://schemas.openxmlformats.org/officeDocument/2006/relationships/hyperlink" Target="https://twitter.com/bayuendah/status/1067767938747326464" TargetMode="External"/><Relationship Id="rId9841" Type="http://schemas.openxmlformats.org/officeDocument/2006/relationships/hyperlink" Target="https://twitter.com/garethhorsfield/status/1064937810585690112" TargetMode="External"/><Relationship Id="rId55" Type="http://schemas.openxmlformats.org/officeDocument/2006/relationships/hyperlink" Target="https://buff.ly/2xSWWO0" TargetMode="External"/><Relationship Id="rId1416" Type="http://schemas.openxmlformats.org/officeDocument/2006/relationships/hyperlink" Target="http://pbs.twimg.com/profile_images/1050713730701582336/1me3RC0I_normal.jpg" TargetMode="External"/><Relationship Id="rId1830" Type="http://schemas.openxmlformats.org/officeDocument/2006/relationships/hyperlink" Target="http://pbs.twimg.com/profile_images/970436054053466112/9YLrZyMd_normal.jpg" TargetMode="External"/><Relationship Id="rId4986" Type="http://schemas.openxmlformats.org/officeDocument/2006/relationships/hyperlink" Target="http://pbs.twimg.com/profile_images/939226307635957760/Tf39feq5_normal.jpg" TargetMode="External"/><Relationship Id="rId7392" Type="http://schemas.openxmlformats.org/officeDocument/2006/relationships/hyperlink" Target="https://twitter.com/brucehenderson2/status/1065656912178499585" TargetMode="External"/><Relationship Id="rId8443" Type="http://schemas.openxmlformats.org/officeDocument/2006/relationships/hyperlink" Target="https://twitter.com/takeheight/status/1065090573252485120" TargetMode="External"/><Relationship Id="rId10373" Type="http://schemas.openxmlformats.org/officeDocument/2006/relationships/hyperlink" Target="https://twitter.com/climateactionne/status/1067406738897469441" TargetMode="External"/><Relationship Id="rId3588" Type="http://schemas.openxmlformats.org/officeDocument/2006/relationships/hyperlink" Target="https://pbs.twimg.com/ext_tw_video_thumb/1064994060551839745/pu/img/z-d4LAi9-rF_EBiG.jpg" TargetMode="External"/><Relationship Id="rId4639" Type="http://schemas.openxmlformats.org/officeDocument/2006/relationships/hyperlink" Target="http://pbs.twimg.com/profile_images/2953250617/31cc5a6d8fb1dd4cc6d0f5a7f4d48a96_normal.jpeg" TargetMode="External"/><Relationship Id="rId7045" Type="http://schemas.openxmlformats.org/officeDocument/2006/relationships/hyperlink" Target="https://twitter.com/beachyr0/status/1065314316130250753" TargetMode="External"/><Relationship Id="rId8510" Type="http://schemas.openxmlformats.org/officeDocument/2006/relationships/hyperlink" Target="https://twitter.com/adamsfrt11/status/1065090181722705921" TargetMode="External"/><Relationship Id="rId10026" Type="http://schemas.openxmlformats.org/officeDocument/2006/relationships/hyperlink" Target="https://twitter.com/unitar/status/1066991600847515648" TargetMode="External"/><Relationship Id="rId10440" Type="http://schemas.openxmlformats.org/officeDocument/2006/relationships/hyperlink" Target="https://twitter.com/mancunianspring/status/1068103355162075136" TargetMode="External"/><Relationship Id="rId3655" Type="http://schemas.openxmlformats.org/officeDocument/2006/relationships/hyperlink" Target="http://pbs.twimg.com/profile_images/971389853156884480/wKqGfhrF_normal.jpg" TargetMode="External"/><Relationship Id="rId4706" Type="http://schemas.openxmlformats.org/officeDocument/2006/relationships/hyperlink" Target="http://pbs.twimg.com/profile_images/1065918645266722816/-mwUKitG_normal.jpg" TargetMode="External"/><Relationship Id="rId6061" Type="http://schemas.openxmlformats.org/officeDocument/2006/relationships/hyperlink" Target="https://twitter.com/didierdelmer/status/1064997759902801920" TargetMode="External"/><Relationship Id="rId7112" Type="http://schemas.openxmlformats.org/officeDocument/2006/relationships/hyperlink" Target="https://twitter.com/lithiumspot/status/1065345248682000385" TargetMode="External"/><Relationship Id="rId576" Type="http://schemas.openxmlformats.org/officeDocument/2006/relationships/hyperlink" Target="https://www.unenvironment.org/news-and-stories/press-release/oecd-un-environment-and-world-bank-call-radical-shift-financing-low" TargetMode="External"/><Relationship Id="rId990" Type="http://schemas.openxmlformats.org/officeDocument/2006/relationships/hyperlink" Target="https://pbs.twimg.com/media/DtNHPiCXcAYFrgn.jpg" TargetMode="External"/><Relationship Id="rId2257" Type="http://schemas.openxmlformats.org/officeDocument/2006/relationships/hyperlink" Target="http://pbs.twimg.com/profile_images/987666378684620801/NfnjxnEp_normal.jpg" TargetMode="External"/><Relationship Id="rId2671" Type="http://schemas.openxmlformats.org/officeDocument/2006/relationships/hyperlink" Target="http://pbs.twimg.com/profile_images/442759716750368768/LXUAzFP4_normal.jpeg" TargetMode="External"/><Relationship Id="rId3308" Type="http://schemas.openxmlformats.org/officeDocument/2006/relationships/hyperlink" Target="http://pbs.twimg.com/profile_images/923605418768764928/fSVhFfD1_normal.jpg" TargetMode="External"/><Relationship Id="rId9284" Type="http://schemas.openxmlformats.org/officeDocument/2006/relationships/hyperlink" Target="https://twitter.com/onditicalvin/status/1067706387126456321" TargetMode="External"/><Relationship Id="rId229" Type="http://schemas.openxmlformats.org/officeDocument/2006/relationships/hyperlink" Target="https://www.repubblica.it/economia/rapporti/energitalia/lascossa/2018/11/23/news/il_mercato_ict_si_fa_green_da_bologna_la_svolta_sostenibile-212402942/" TargetMode="External"/><Relationship Id="rId643" Type="http://schemas.openxmlformats.org/officeDocument/2006/relationships/hyperlink" Target="https://pbs.twimg.com/media/DsnCkyWWkAAUdFf.jpg" TargetMode="External"/><Relationship Id="rId1273" Type="http://schemas.openxmlformats.org/officeDocument/2006/relationships/hyperlink" Target="http://pbs.twimg.com/profile_images/879261217625387008/GDZ4kEQf_normal.jpg" TargetMode="External"/><Relationship Id="rId2324" Type="http://schemas.openxmlformats.org/officeDocument/2006/relationships/hyperlink" Target="http://pbs.twimg.com/profile_images/884650446513512448/-srkJ7sd_normal.jpg" TargetMode="External"/><Relationship Id="rId3722" Type="http://schemas.openxmlformats.org/officeDocument/2006/relationships/hyperlink" Target="http://pbs.twimg.com/profile_images/1018525196670722056/EyJoswzM_normal.jpg" TargetMode="External"/><Relationship Id="rId6878" Type="http://schemas.openxmlformats.org/officeDocument/2006/relationships/hyperlink" Target="https://twitter.com/sufiy/status/1065248727726768129" TargetMode="External"/><Relationship Id="rId7929" Type="http://schemas.openxmlformats.org/officeDocument/2006/relationships/hyperlink" Target="https://twitter.com/go_gaels/status/1067088303692963840" TargetMode="External"/><Relationship Id="rId9351" Type="http://schemas.openxmlformats.org/officeDocument/2006/relationships/hyperlink" Target="https://twitter.com/oketeswaka/status/1067725185116196866" TargetMode="External"/><Relationship Id="rId5894" Type="http://schemas.openxmlformats.org/officeDocument/2006/relationships/hyperlink" Target="https://twitter.com/powerinterfaith/status/1064912341471543296" TargetMode="External"/><Relationship Id="rId6945" Type="http://schemas.openxmlformats.org/officeDocument/2006/relationships/hyperlink" Target="https://twitter.com/jiwimc/status/1065288789319401473" TargetMode="External"/><Relationship Id="rId9004" Type="http://schemas.openxmlformats.org/officeDocument/2006/relationships/hyperlink" Target="https://twitter.com/adamrogers2030/status/1065260637855645696" TargetMode="External"/><Relationship Id="rId710" Type="http://schemas.openxmlformats.org/officeDocument/2006/relationships/hyperlink" Target="https://pbs.twimg.com/media/Ds8Bd9KWkAUfmJI.jpg" TargetMode="External"/><Relationship Id="rId1340" Type="http://schemas.openxmlformats.org/officeDocument/2006/relationships/hyperlink" Target="http://pbs.twimg.com/profile_images/453485567682936832/JGWv2bBE_normal.png" TargetMode="External"/><Relationship Id="rId3098" Type="http://schemas.openxmlformats.org/officeDocument/2006/relationships/hyperlink" Target="http://pbs.twimg.com/profile_images/1016811562668036107/lqunaA_q_normal.jpg" TargetMode="External"/><Relationship Id="rId4496" Type="http://schemas.openxmlformats.org/officeDocument/2006/relationships/hyperlink" Target="https://pbs.twimg.com/media/DscuFRyWsAAiNcy.jpg" TargetMode="External"/><Relationship Id="rId5547" Type="http://schemas.openxmlformats.org/officeDocument/2006/relationships/hyperlink" Target="http://pbs.twimg.com/profile_images/429341368570216448/KnLLzPFR_normal.png" TargetMode="External"/><Relationship Id="rId5961" Type="http://schemas.openxmlformats.org/officeDocument/2006/relationships/hyperlink" Target="https://twitter.com/worldgreenfound/status/1064994996321947648" TargetMode="External"/><Relationship Id="rId4149" Type="http://schemas.openxmlformats.org/officeDocument/2006/relationships/hyperlink" Target="http://pbs.twimg.com/profile_images/755005570348879872/X5E1F0EN_normal.jpg" TargetMode="External"/><Relationship Id="rId4563" Type="http://schemas.openxmlformats.org/officeDocument/2006/relationships/hyperlink" Target="http://pbs.twimg.com/profile_images/461391898263826432/hocy4dYd_normal.jpeg" TargetMode="External"/><Relationship Id="rId5614" Type="http://schemas.openxmlformats.org/officeDocument/2006/relationships/hyperlink" Target="http://pbs.twimg.com/profile_images/1037300834038697984/YNgRrWJl_normal.jpg" TargetMode="External"/><Relationship Id="rId8020" Type="http://schemas.openxmlformats.org/officeDocument/2006/relationships/hyperlink" Target="https://twitter.com/andvaccaro/status/1067162630681432064" TargetMode="External"/><Relationship Id="rId3165" Type="http://schemas.openxmlformats.org/officeDocument/2006/relationships/hyperlink" Target="https://pbs.twimg.com/media/Ds8Bd9KWkAUfmJI.jpg" TargetMode="External"/><Relationship Id="rId4216" Type="http://schemas.openxmlformats.org/officeDocument/2006/relationships/hyperlink" Target="http://pbs.twimg.com/profile_images/945865206135128064/VIrbfsiX_normal.jpg" TargetMode="External"/><Relationship Id="rId4630" Type="http://schemas.openxmlformats.org/officeDocument/2006/relationships/hyperlink" Target="http://pbs.twimg.com/profile_images/2953250617/31cc5a6d8fb1dd4cc6d0f5a7f4d48a96_normal.jpeg" TargetMode="External"/><Relationship Id="rId7786" Type="http://schemas.openxmlformats.org/officeDocument/2006/relationships/hyperlink" Target="https://twitter.com/johon_gutierrez/status/1066990834028081152" TargetMode="External"/><Relationship Id="rId8837" Type="http://schemas.openxmlformats.org/officeDocument/2006/relationships/hyperlink" Target="https://twitter.com/tradomglobal/status/1065661509848743943" TargetMode="External"/><Relationship Id="rId2181" Type="http://schemas.openxmlformats.org/officeDocument/2006/relationships/hyperlink" Target="http://pbs.twimg.com/profile_images/823548309839089664/PURv3du5_normal.jpg" TargetMode="External"/><Relationship Id="rId3232" Type="http://schemas.openxmlformats.org/officeDocument/2006/relationships/hyperlink" Target="http://pbs.twimg.com/profile_images/931888316458393601/y3fnru8A_normal.jpg" TargetMode="External"/><Relationship Id="rId6388" Type="http://schemas.openxmlformats.org/officeDocument/2006/relationships/hyperlink" Target="https://twitter.com/greenstorm2030/status/1065103768851746816" TargetMode="External"/><Relationship Id="rId7439" Type="http://schemas.openxmlformats.org/officeDocument/2006/relationships/hyperlink" Target="https://twitter.com/pageuruguay/status/1065582024755421184" TargetMode="External"/><Relationship Id="rId153" Type="http://schemas.openxmlformats.org/officeDocument/2006/relationships/hyperlink" Target="https://buff.ly/2xSWWO0" TargetMode="External"/><Relationship Id="rId6455" Type="http://schemas.openxmlformats.org/officeDocument/2006/relationships/hyperlink" Target="https://twitter.com/pflab/status/1065105182244159488" TargetMode="External"/><Relationship Id="rId7853" Type="http://schemas.openxmlformats.org/officeDocument/2006/relationships/hyperlink" Target="https://twitter.com/thabitsenior/status/1067063644951842817" TargetMode="External"/><Relationship Id="rId8904" Type="http://schemas.openxmlformats.org/officeDocument/2006/relationships/hyperlink" Target="https://twitter.com/jgrobicki/status/1065197772696158208" TargetMode="External"/><Relationship Id="rId220" Type="http://schemas.openxmlformats.org/officeDocument/2006/relationships/hyperlink" Target="http://www.alignthoughts.com/most-environmentally-friendly-countries-in-the-world/" TargetMode="External"/><Relationship Id="rId2998" Type="http://schemas.openxmlformats.org/officeDocument/2006/relationships/hyperlink" Target="http://abs.twimg.com/sticky/default_profile_images/default_profile_normal.png" TargetMode="External"/><Relationship Id="rId5057" Type="http://schemas.openxmlformats.org/officeDocument/2006/relationships/hyperlink" Target="https://pbs.twimg.com/media/DtKu6tYWwAEDFWP.jpg" TargetMode="External"/><Relationship Id="rId6108" Type="http://schemas.openxmlformats.org/officeDocument/2006/relationships/hyperlink" Target="https://twitter.com/didierdelmer/status/1064997759902801920" TargetMode="External"/><Relationship Id="rId7506" Type="http://schemas.openxmlformats.org/officeDocument/2006/relationships/hyperlink" Target="https://twitter.com/tiriciclo/status/1064840120514297856" TargetMode="External"/><Relationship Id="rId7920" Type="http://schemas.openxmlformats.org/officeDocument/2006/relationships/hyperlink" Target="https://twitter.com/seed_sustdev/status/1066315619379933185" TargetMode="External"/><Relationship Id="rId4073" Type="http://schemas.openxmlformats.org/officeDocument/2006/relationships/hyperlink" Target="http://pbs.twimg.com/profile_images/954138186082672647/gHzAnqPU_normal.jpg" TargetMode="External"/><Relationship Id="rId5471" Type="http://schemas.openxmlformats.org/officeDocument/2006/relationships/hyperlink" Target="http://pbs.twimg.com/profile_images/1060795761783459841/NXQWWNab_normal.jpg" TargetMode="External"/><Relationship Id="rId6522" Type="http://schemas.openxmlformats.org/officeDocument/2006/relationships/hyperlink" Target="https://twitter.com/davidlavigno/status/1065186954180841472" TargetMode="External"/><Relationship Id="rId9678" Type="http://schemas.openxmlformats.org/officeDocument/2006/relationships/hyperlink" Target="https://twitter.com/meldawson6/status/1067913709786296321" TargetMode="External"/><Relationship Id="rId1667" Type="http://schemas.openxmlformats.org/officeDocument/2006/relationships/hyperlink" Target="http://pbs.twimg.com/profile_images/1020083728184377344/NtdvxJnD_normal.jpg" TargetMode="External"/><Relationship Id="rId2718" Type="http://schemas.openxmlformats.org/officeDocument/2006/relationships/hyperlink" Target="http://pbs.twimg.com/profile_images/910851469217292289/K8u9JLXy_normal.jpg" TargetMode="External"/><Relationship Id="rId5124" Type="http://schemas.openxmlformats.org/officeDocument/2006/relationships/hyperlink" Target="http://pbs.twimg.com/profile_images/1059006243795337216/8M6MQhkc_normal.jpg" TargetMode="External"/><Relationship Id="rId8694" Type="http://schemas.openxmlformats.org/officeDocument/2006/relationships/hyperlink" Target="https://twitter.com/luribea68/status/1064996560344440842" TargetMode="External"/><Relationship Id="rId9745" Type="http://schemas.openxmlformats.org/officeDocument/2006/relationships/hyperlink" Target="https://twitter.com/goodnewsfinland/status/1065274943074693122" TargetMode="External"/><Relationship Id="rId1734" Type="http://schemas.openxmlformats.org/officeDocument/2006/relationships/hyperlink" Target="http://pbs.twimg.com/profile_images/633991237964533760/75uEz3QT_normal.jpg" TargetMode="External"/><Relationship Id="rId4140" Type="http://schemas.openxmlformats.org/officeDocument/2006/relationships/hyperlink" Target="http://pbs.twimg.com/profile_images/954138186082672647/gHzAnqPU_normal.jpg" TargetMode="External"/><Relationship Id="rId7296" Type="http://schemas.openxmlformats.org/officeDocument/2006/relationships/hyperlink" Target="https://twitter.com/weall_alliance/status/1065561707957968896" TargetMode="External"/><Relationship Id="rId8347" Type="http://schemas.openxmlformats.org/officeDocument/2006/relationships/hyperlink" Target="https://twitter.com/autrement_votre/status/1064994759058571264" TargetMode="External"/><Relationship Id="rId8761" Type="http://schemas.openxmlformats.org/officeDocument/2006/relationships/hyperlink" Target="https://twitter.com/amazingchevvolt/status/1066647183896776704" TargetMode="External"/><Relationship Id="rId9812" Type="http://schemas.openxmlformats.org/officeDocument/2006/relationships/hyperlink" Target="https://twitter.com/kimathinjebi/status/1068046688089190400" TargetMode="External"/><Relationship Id="rId10277" Type="http://schemas.openxmlformats.org/officeDocument/2006/relationships/hyperlink" Target="https://twitter.com/mohamad57653928/status/1068304149584826368" TargetMode="External"/><Relationship Id="rId26" Type="http://schemas.openxmlformats.org/officeDocument/2006/relationships/hyperlink" Target="https://www.dcsx.cw/curacao-smart-and-sustainable/" TargetMode="External"/><Relationship Id="rId7363" Type="http://schemas.openxmlformats.org/officeDocument/2006/relationships/hyperlink" Target="https://twitter.com/brucehenderson2/status/1065656912178499585" TargetMode="External"/><Relationship Id="rId8414" Type="http://schemas.openxmlformats.org/officeDocument/2006/relationships/hyperlink" Target="https://twitter.com/takeheight/status/1065090573252485120" TargetMode="External"/><Relationship Id="rId1801" Type="http://schemas.openxmlformats.org/officeDocument/2006/relationships/hyperlink" Target="http://pbs.twimg.com/profile_images/1058835226678489088/kCGrxDrq_normal.jpg" TargetMode="External"/><Relationship Id="rId3559" Type="http://schemas.openxmlformats.org/officeDocument/2006/relationships/hyperlink" Target="http://pbs.twimg.com/profile_images/832680465681129473/hGkIdHWq_normal.jpg" TargetMode="External"/><Relationship Id="rId4957" Type="http://schemas.openxmlformats.org/officeDocument/2006/relationships/hyperlink" Target="http://pbs.twimg.com/profile_images/1066358489562443779/5FafmL8T_normal.jpg" TargetMode="External"/><Relationship Id="rId7016" Type="http://schemas.openxmlformats.org/officeDocument/2006/relationships/hyperlink" Target="https://twitter.com/prigemconcepts/status/896247304038043649" TargetMode="External"/><Relationship Id="rId7430" Type="http://schemas.openxmlformats.org/officeDocument/2006/relationships/hyperlink" Target="https://twitter.com/transforma_uy/status/1065614536206626816" TargetMode="External"/><Relationship Id="rId10344" Type="http://schemas.openxmlformats.org/officeDocument/2006/relationships/hyperlink" Target="https://twitter.com/fb_rice/status/1068285517974855680" TargetMode="External"/><Relationship Id="rId3973" Type="http://schemas.openxmlformats.org/officeDocument/2006/relationships/hyperlink" Target="http://pbs.twimg.com/profile_images/1434016259/mascaras20teatro1_normal.jpg" TargetMode="External"/><Relationship Id="rId6032" Type="http://schemas.openxmlformats.org/officeDocument/2006/relationships/hyperlink" Target="https://twitter.com/worldproject_fd/status/1064996799742504960" TargetMode="External"/><Relationship Id="rId9188" Type="http://schemas.openxmlformats.org/officeDocument/2006/relationships/hyperlink" Target="https://twitter.com/amazingchevvolt/status/1066647183896776704" TargetMode="External"/><Relationship Id="rId10411" Type="http://schemas.openxmlformats.org/officeDocument/2006/relationships/hyperlink" Target="https://twitter.com/mancunianspring/status/1067711026148372480" TargetMode="External"/><Relationship Id="rId894" Type="http://schemas.openxmlformats.org/officeDocument/2006/relationships/hyperlink" Target="https://pbs.twimg.com/media/DtLk9MAXQAMX5i2.jpg" TargetMode="External"/><Relationship Id="rId1177" Type="http://schemas.openxmlformats.org/officeDocument/2006/relationships/hyperlink" Target="http://pbs.twimg.com/profile_images/968255984559906816/qljDdqpI_normal.jpg" TargetMode="External"/><Relationship Id="rId2575" Type="http://schemas.openxmlformats.org/officeDocument/2006/relationships/hyperlink" Target="http://pbs.twimg.com/profile_images/694207679087022080/SFtuVV8S_normal.jpg" TargetMode="External"/><Relationship Id="rId3626" Type="http://schemas.openxmlformats.org/officeDocument/2006/relationships/hyperlink" Target="https://pbs.twimg.com/ext_tw_video_thumb/1064994060551839745/pu/img/z-d4LAi9-rF_EBiG.jpg" TargetMode="External"/><Relationship Id="rId547" Type="http://schemas.openxmlformats.org/officeDocument/2006/relationships/hyperlink" Target="https://twitter.com/ElizabethMay/status/1066395067936460800" TargetMode="External"/><Relationship Id="rId961" Type="http://schemas.openxmlformats.org/officeDocument/2006/relationships/hyperlink" Target="https://pbs.twimg.com/media/DsYHqX1XgAAEqpv.jpg" TargetMode="External"/><Relationship Id="rId1591" Type="http://schemas.openxmlformats.org/officeDocument/2006/relationships/hyperlink" Target="http://pbs.twimg.com/profile_images/1061354201358442498/yIgEhPXI_normal.jpg" TargetMode="External"/><Relationship Id="rId2228" Type="http://schemas.openxmlformats.org/officeDocument/2006/relationships/hyperlink" Target="http://pbs.twimg.com/profile_images/987666378684620801/NfnjxnEp_normal.jpg" TargetMode="External"/><Relationship Id="rId2642" Type="http://schemas.openxmlformats.org/officeDocument/2006/relationships/hyperlink" Target="http://pbs.twimg.com/profile_images/442759716750368768/LXUAzFP4_normal.jpeg" TargetMode="External"/><Relationship Id="rId5798" Type="http://schemas.openxmlformats.org/officeDocument/2006/relationships/hyperlink" Target="https://twitter.com/giuliog/status/1064863220245168128" TargetMode="External"/><Relationship Id="rId6849" Type="http://schemas.openxmlformats.org/officeDocument/2006/relationships/hyperlink" Target="https://twitter.com/sufiy/status/1065248727726768129" TargetMode="External"/><Relationship Id="rId9255" Type="http://schemas.openxmlformats.org/officeDocument/2006/relationships/hyperlink" Target="https://twitter.com/stupgreen/status/1064922295037304832" TargetMode="External"/><Relationship Id="rId614" Type="http://schemas.openxmlformats.org/officeDocument/2006/relationships/hyperlink" Target="https://pbs.twimg.com/media/DsgXLz0UcAAQMUD.jpg" TargetMode="External"/><Relationship Id="rId1244" Type="http://schemas.openxmlformats.org/officeDocument/2006/relationships/hyperlink" Target="http://pbs.twimg.com/profile_images/879261217625387008/GDZ4kEQf_normal.jpg" TargetMode="External"/><Relationship Id="rId5865" Type="http://schemas.openxmlformats.org/officeDocument/2006/relationships/hyperlink" Target="https://twitter.com/webmarketingwmm/status/1064896053890228225" TargetMode="External"/><Relationship Id="rId6916" Type="http://schemas.openxmlformats.org/officeDocument/2006/relationships/hyperlink" Target="https://twitter.com/socialchoices/status/1065250745237291008" TargetMode="External"/><Relationship Id="rId8271" Type="http://schemas.openxmlformats.org/officeDocument/2006/relationships/hyperlink" Target="https://twitter.com/queenskitty/status/1067563169516802048" TargetMode="External"/><Relationship Id="rId9322" Type="http://schemas.openxmlformats.org/officeDocument/2006/relationships/hyperlink" Target="https://twitter.com/kanykeyo1/status/1067008738492641280" TargetMode="External"/><Relationship Id="rId1311" Type="http://schemas.openxmlformats.org/officeDocument/2006/relationships/hyperlink" Target="http://pbs.twimg.com/profile_images/453485567682936832/JGWv2bBE_normal.png" TargetMode="External"/><Relationship Id="rId4467" Type="http://schemas.openxmlformats.org/officeDocument/2006/relationships/hyperlink" Target="http://pbs.twimg.com/profile_images/1032805991300005888/diXc-jKU_normal.jpg" TargetMode="External"/><Relationship Id="rId4881" Type="http://schemas.openxmlformats.org/officeDocument/2006/relationships/hyperlink" Target="http://pbs.twimg.com/profile_images/1053149371397799937/QyYq9G3H_normal.jpg" TargetMode="External"/><Relationship Id="rId5518" Type="http://schemas.openxmlformats.org/officeDocument/2006/relationships/hyperlink" Target="http://pbs.twimg.com/profile_images/1048318066646507520/e2oUxjU9_normal.jpg" TargetMode="External"/><Relationship Id="rId3069" Type="http://schemas.openxmlformats.org/officeDocument/2006/relationships/hyperlink" Target="http://pbs.twimg.com/profile_images/844984141884112899/SOJt0ps2_normal.jpg" TargetMode="External"/><Relationship Id="rId3483" Type="http://schemas.openxmlformats.org/officeDocument/2006/relationships/hyperlink" Target="https://pbs.twimg.com/media/Ds3eBR3W0AEhPGy.jpg" TargetMode="External"/><Relationship Id="rId4534" Type="http://schemas.openxmlformats.org/officeDocument/2006/relationships/hyperlink" Target="http://pbs.twimg.com/profile_images/669462758761590784/L1vupkSp_normal.jpg" TargetMode="External"/><Relationship Id="rId5932" Type="http://schemas.openxmlformats.org/officeDocument/2006/relationships/hyperlink" Target="https://twitter.com/giovannaditroia/status/1064922123746123779" TargetMode="External"/><Relationship Id="rId2085" Type="http://schemas.openxmlformats.org/officeDocument/2006/relationships/hyperlink" Target="http://pbs.twimg.com/profile_images/1026810662964654081/k_fZ3hL1_normal.jpg" TargetMode="External"/><Relationship Id="rId3136" Type="http://schemas.openxmlformats.org/officeDocument/2006/relationships/hyperlink" Target="http://pbs.twimg.com/profile_images/992682376248643584/eRcBbM2G_normal.jpg" TargetMode="External"/><Relationship Id="rId471" Type="http://schemas.openxmlformats.org/officeDocument/2006/relationships/hyperlink" Target="https://twitter.com/NatCapForum/status/1065977237101408257" TargetMode="External"/><Relationship Id="rId2152" Type="http://schemas.openxmlformats.org/officeDocument/2006/relationships/hyperlink" Target="http://pbs.twimg.com/profile_images/292857657/GreenGrowth_normal.jpg" TargetMode="External"/><Relationship Id="rId3550" Type="http://schemas.openxmlformats.org/officeDocument/2006/relationships/hyperlink" Target="http://pbs.twimg.com/profile_images/422835911416487936/V5tGWAmZ_normal.jpeg" TargetMode="External"/><Relationship Id="rId4601" Type="http://schemas.openxmlformats.org/officeDocument/2006/relationships/hyperlink" Target="http://pbs.twimg.com/profile_images/1014070297966923776/C7BbqLfJ_normal.jpg" TargetMode="External"/><Relationship Id="rId7757" Type="http://schemas.openxmlformats.org/officeDocument/2006/relationships/hyperlink" Target="https://twitter.com/sabinocirulli74/status/1066667177976258565" TargetMode="External"/><Relationship Id="rId8808" Type="http://schemas.openxmlformats.org/officeDocument/2006/relationships/hyperlink" Target="https://twitter.com/hanslak/status/1065000936026906625" TargetMode="External"/><Relationship Id="rId124" Type="http://schemas.openxmlformats.org/officeDocument/2006/relationships/hyperlink" Target="https://theearthbeat.com/2018/11/25/focus-on-profughi-climatici/" TargetMode="External"/><Relationship Id="rId3203" Type="http://schemas.openxmlformats.org/officeDocument/2006/relationships/hyperlink" Target="http://pbs.twimg.com/profile_images/859375144460062720/DCWnBUcj_normal.jpg" TargetMode="External"/><Relationship Id="rId6359" Type="http://schemas.openxmlformats.org/officeDocument/2006/relationships/hyperlink" Target="https://twitter.com/postnormalera/status/1065097922394632193" TargetMode="External"/><Relationship Id="rId6773" Type="http://schemas.openxmlformats.org/officeDocument/2006/relationships/hyperlink" Target="https://twitter.com/kathleenbrenne1/status/1065248334846164992" TargetMode="External"/><Relationship Id="rId7824" Type="http://schemas.openxmlformats.org/officeDocument/2006/relationships/hyperlink" Target="https://twitter.com/diderbob/status/1067017236093829120" TargetMode="External"/><Relationship Id="rId2969" Type="http://schemas.openxmlformats.org/officeDocument/2006/relationships/hyperlink" Target="https://pbs.twimg.com/media/DsnhhBXX4AMXMjk.jpg" TargetMode="External"/><Relationship Id="rId5375" Type="http://schemas.openxmlformats.org/officeDocument/2006/relationships/hyperlink" Target="https://pbs.twimg.com/media/DtBHcFCU4AkP3-g.jpg" TargetMode="External"/><Relationship Id="rId6426" Type="http://schemas.openxmlformats.org/officeDocument/2006/relationships/hyperlink" Target="https://twitter.com/pflab/status/1065105182244159488" TargetMode="External"/><Relationship Id="rId6840" Type="http://schemas.openxmlformats.org/officeDocument/2006/relationships/hyperlink" Target="https://twitter.com/sufiy/status/1065248727726768129" TargetMode="External"/><Relationship Id="rId9996" Type="http://schemas.openxmlformats.org/officeDocument/2006/relationships/hyperlink" Target="https://twitter.com/efd_initiative/status/1066830477703725059" TargetMode="External"/><Relationship Id="rId1985" Type="http://schemas.openxmlformats.org/officeDocument/2006/relationships/hyperlink" Target="http://pbs.twimg.com/profile_images/985941941849415689/P8e1rsi-_normal.jpg" TargetMode="External"/><Relationship Id="rId4391" Type="http://schemas.openxmlformats.org/officeDocument/2006/relationships/hyperlink" Target="http://pbs.twimg.com/profile_images/755005570348879872/X5E1F0EN_normal.jpg" TargetMode="External"/><Relationship Id="rId5028" Type="http://schemas.openxmlformats.org/officeDocument/2006/relationships/hyperlink" Target="http://pbs.twimg.com/profile_images/1066430720715968512/jwFuZlDp_normal.jpg" TargetMode="External"/><Relationship Id="rId5442" Type="http://schemas.openxmlformats.org/officeDocument/2006/relationships/hyperlink" Target="https://pbs.twimg.com/media/DsYHqX1XgAAEqpv.jpg" TargetMode="External"/><Relationship Id="rId8598" Type="http://schemas.openxmlformats.org/officeDocument/2006/relationships/hyperlink" Target="https://twitter.com/hulotteam/status/1064995520576462848" TargetMode="External"/><Relationship Id="rId9649" Type="http://schemas.openxmlformats.org/officeDocument/2006/relationships/hyperlink" Target="https://twitter.com/fyldefuture/status/1067863040157278208" TargetMode="External"/><Relationship Id="rId1638" Type="http://schemas.openxmlformats.org/officeDocument/2006/relationships/hyperlink" Target="http://pbs.twimg.com/profile_images/634286061691121664/Y6ltNhbk_normal.png" TargetMode="External"/><Relationship Id="rId4044" Type="http://schemas.openxmlformats.org/officeDocument/2006/relationships/hyperlink" Target="http://pbs.twimg.com/profile_images/1708625808/Motor_City_Volt_normal.jpg" TargetMode="External"/><Relationship Id="rId8665" Type="http://schemas.openxmlformats.org/officeDocument/2006/relationships/hyperlink" Target="https://twitter.com/paula_piccard/status/1064996954210557958" TargetMode="External"/><Relationship Id="rId3060" Type="http://schemas.openxmlformats.org/officeDocument/2006/relationships/hyperlink" Target="http://pbs.twimg.com/profile_images/1044858713310416896/qr-mozds_normal.jpg" TargetMode="External"/><Relationship Id="rId4111" Type="http://schemas.openxmlformats.org/officeDocument/2006/relationships/hyperlink" Target="http://pbs.twimg.com/profile_images/954803787969060866/BTtHOKHV_normal.jpg" TargetMode="External"/><Relationship Id="rId7267" Type="http://schemas.openxmlformats.org/officeDocument/2006/relationships/hyperlink" Target="https://twitter.com/enactus_msu_zim/status/1065542198396100609" TargetMode="External"/><Relationship Id="rId8318" Type="http://schemas.openxmlformats.org/officeDocument/2006/relationships/hyperlink" Target="https://twitter.com/autrement_votre/status/1064994759058571264" TargetMode="External"/><Relationship Id="rId9716" Type="http://schemas.openxmlformats.org/officeDocument/2006/relationships/hyperlink" Target="https://twitter.com/ourfuturewater/status/1067307592110628866" TargetMode="External"/><Relationship Id="rId1705" Type="http://schemas.openxmlformats.org/officeDocument/2006/relationships/hyperlink" Target="http://pbs.twimg.com/profile_images/1020083728184377344/NtdvxJnD_normal.jpg" TargetMode="External"/><Relationship Id="rId6283" Type="http://schemas.openxmlformats.org/officeDocument/2006/relationships/hyperlink" Target="https://twitter.com/uzaypartisi/status/1065011115917221888" TargetMode="External"/><Relationship Id="rId7681" Type="http://schemas.openxmlformats.org/officeDocument/2006/relationships/hyperlink" Target="https://twitter.com/rateitgreen/status/1065630746268831744" TargetMode="External"/><Relationship Id="rId8732" Type="http://schemas.openxmlformats.org/officeDocument/2006/relationships/hyperlink" Target="https://twitter.com/seth_leitman/status/1065098964544958464" TargetMode="External"/><Relationship Id="rId10248" Type="http://schemas.openxmlformats.org/officeDocument/2006/relationships/hyperlink" Target="https://twitter.com/markandfocus/status/1067307905177739264" TargetMode="External"/><Relationship Id="rId3877" Type="http://schemas.openxmlformats.org/officeDocument/2006/relationships/hyperlink" Target="http://pbs.twimg.com/profile_images/1035811142084513794/cLbwXS82_normal.jpg" TargetMode="External"/><Relationship Id="rId4928" Type="http://schemas.openxmlformats.org/officeDocument/2006/relationships/hyperlink" Target="http://pbs.twimg.com/profile_images/905425260178235393/sArSgBb4_normal.jpg" TargetMode="External"/><Relationship Id="rId7334" Type="http://schemas.openxmlformats.org/officeDocument/2006/relationships/hyperlink" Target="https://twitter.com/durhamcoast/status/1065607012690599936" TargetMode="External"/><Relationship Id="rId10315" Type="http://schemas.openxmlformats.org/officeDocument/2006/relationships/hyperlink" Target="https://twitter.com/unitar/status/1066991600847515648" TargetMode="External"/><Relationship Id="rId798" Type="http://schemas.openxmlformats.org/officeDocument/2006/relationships/hyperlink" Target="https://pbs.twimg.com/ext_tw_video_thumb/1064994060551839745/pu/img/z-d4LAi9-rF_EBiG.jpg" TargetMode="External"/><Relationship Id="rId2479" Type="http://schemas.openxmlformats.org/officeDocument/2006/relationships/hyperlink" Target="http://pbs.twimg.com/profile_images/982037329949876224/3aVk_68W_normal.jpg" TargetMode="External"/><Relationship Id="rId2893" Type="http://schemas.openxmlformats.org/officeDocument/2006/relationships/hyperlink" Target="http://pbs.twimg.com/profile_images/881976621057671168/brpu1eaJ_normal.jpg" TargetMode="External"/><Relationship Id="rId3944" Type="http://schemas.openxmlformats.org/officeDocument/2006/relationships/hyperlink" Target="http://pbs.twimg.com/profile_images/984739807950790656/L3Q8PnBD_normal.jpg" TargetMode="External"/><Relationship Id="rId6350" Type="http://schemas.openxmlformats.org/officeDocument/2006/relationships/hyperlink" Target="https://twitter.com/postnormalera/status/1065097922394632193" TargetMode="External"/><Relationship Id="rId7401" Type="http://schemas.openxmlformats.org/officeDocument/2006/relationships/hyperlink" Target="https://twitter.com/brucehenderson2/status/1065656912178499585" TargetMode="External"/><Relationship Id="rId865" Type="http://schemas.openxmlformats.org/officeDocument/2006/relationships/hyperlink" Target="https://pbs.twimg.com/media/DtHPcFAXQAA71lb.jpg" TargetMode="External"/><Relationship Id="rId1495" Type="http://schemas.openxmlformats.org/officeDocument/2006/relationships/hyperlink" Target="http://pbs.twimg.com/profile_images/951904939449769985/8nctcqUY_normal.jpg" TargetMode="External"/><Relationship Id="rId2546" Type="http://schemas.openxmlformats.org/officeDocument/2006/relationships/hyperlink" Target="http://pbs.twimg.com/profile_images/1006807004877377536/LuiJ35Of_normal.jpg" TargetMode="External"/><Relationship Id="rId2960" Type="http://schemas.openxmlformats.org/officeDocument/2006/relationships/hyperlink" Target="https://pbs.twimg.com/media/DsdE1orWkAEiVS-.jpg" TargetMode="External"/><Relationship Id="rId6003" Type="http://schemas.openxmlformats.org/officeDocument/2006/relationships/hyperlink" Target="https://twitter.com/worldgreenfound/status/1064994996321947648" TargetMode="External"/><Relationship Id="rId9159" Type="http://schemas.openxmlformats.org/officeDocument/2006/relationships/hyperlink" Target="https://twitter.com/sureshrajaman19/status/1067664649980497920" TargetMode="External"/><Relationship Id="rId9573" Type="http://schemas.openxmlformats.org/officeDocument/2006/relationships/hyperlink" Target="https://twitter.com/climateactionne/status/1065313939406376969" TargetMode="External"/><Relationship Id="rId518" Type="http://schemas.openxmlformats.org/officeDocument/2006/relationships/hyperlink" Target="https://www.newswire.ca/news-releases/government-of-canada-offers-latest-edition-of-the-national-energy-code-of-canada-for-buildings-for-free-701460631.html" TargetMode="External"/><Relationship Id="rId932" Type="http://schemas.openxmlformats.org/officeDocument/2006/relationships/hyperlink" Target="https://pbs.twimg.com/media/Ds6oC7MW0AIQhDE.jpg" TargetMode="External"/><Relationship Id="rId1148" Type="http://schemas.openxmlformats.org/officeDocument/2006/relationships/hyperlink" Target="http://pbs.twimg.com/profile_images/948539912323813377/R7DkpR5v_normal.jpg" TargetMode="External"/><Relationship Id="rId1562" Type="http://schemas.openxmlformats.org/officeDocument/2006/relationships/hyperlink" Target="http://pbs.twimg.com/profile_images/1061354201358442498/yIgEhPXI_normal.jpg" TargetMode="External"/><Relationship Id="rId2613" Type="http://schemas.openxmlformats.org/officeDocument/2006/relationships/hyperlink" Target="http://pbs.twimg.com/profile_images/751161569459970048/n6OU2bFT_normal.jpg" TargetMode="External"/><Relationship Id="rId5769" Type="http://schemas.openxmlformats.org/officeDocument/2006/relationships/hyperlink" Target="https://twitter.com/gabferrieri/status/1064832939777765376" TargetMode="External"/><Relationship Id="rId8175" Type="http://schemas.openxmlformats.org/officeDocument/2006/relationships/hyperlink" Target="https://twitter.com/visitorcity/status/1067435893802188805" TargetMode="External"/><Relationship Id="rId9226" Type="http://schemas.openxmlformats.org/officeDocument/2006/relationships/hyperlink" Target="https://twitter.com/lisamariecricht/status/1067159122510921728" TargetMode="External"/><Relationship Id="rId9640" Type="http://schemas.openxmlformats.org/officeDocument/2006/relationships/hyperlink" Target="https://twitter.com/jeromeandalina/status/1067858748167856129" TargetMode="External"/><Relationship Id="rId1215" Type="http://schemas.openxmlformats.org/officeDocument/2006/relationships/hyperlink" Target="http://pbs.twimg.com/profile_images/2399453869/ud8jt17eik3vyx3vhh3z_normal.jpeg" TargetMode="External"/><Relationship Id="rId7191" Type="http://schemas.openxmlformats.org/officeDocument/2006/relationships/hyperlink" Target="https://twitter.com/namasterthere/status/1065440867513761792" TargetMode="External"/><Relationship Id="rId8242" Type="http://schemas.openxmlformats.org/officeDocument/2006/relationships/hyperlink" Target="https://twitter.com/veelagunaunesco/status/1067419557445492741" TargetMode="External"/><Relationship Id="rId3387" Type="http://schemas.openxmlformats.org/officeDocument/2006/relationships/hyperlink" Target="http://pbs.twimg.com/profile_images/811364543305629696/tQaQcDzA_normal.jpg" TargetMode="External"/><Relationship Id="rId4785" Type="http://schemas.openxmlformats.org/officeDocument/2006/relationships/hyperlink" Target="https://pbs.twimg.com/media/DtE3vCaXoAAb4kz.jpg" TargetMode="External"/><Relationship Id="rId5836" Type="http://schemas.openxmlformats.org/officeDocument/2006/relationships/hyperlink" Target="https://twitter.com/flashandrea/status/1064895671306723331" TargetMode="External"/><Relationship Id="rId10172" Type="http://schemas.openxmlformats.org/officeDocument/2006/relationships/hyperlink" Target="https://twitter.com/bamutingwende/status/1065876391558868992" TargetMode="External"/><Relationship Id="rId4438" Type="http://schemas.openxmlformats.org/officeDocument/2006/relationships/hyperlink" Target="http://pbs.twimg.com/profile_images/1708625808/Motor_City_Volt_normal.jpg" TargetMode="External"/><Relationship Id="rId4852" Type="http://schemas.openxmlformats.org/officeDocument/2006/relationships/hyperlink" Target="http://pbs.twimg.com/profile_images/915632859121115138/3y7oXT4K_normal.jpg" TargetMode="External"/><Relationship Id="rId5903" Type="http://schemas.openxmlformats.org/officeDocument/2006/relationships/hyperlink" Target="https://twitter.com/lowcostadvice13/status/1064917804493737985" TargetMode="External"/><Relationship Id="rId3454" Type="http://schemas.openxmlformats.org/officeDocument/2006/relationships/hyperlink" Target="http://pbs.twimg.com/profile_images/1008451004113866752/DKUHk0mL_normal.jpg" TargetMode="External"/><Relationship Id="rId4505" Type="http://schemas.openxmlformats.org/officeDocument/2006/relationships/hyperlink" Target="http://pbs.twimg.com/profile_images/1020189128489619456/zXO6NGkB_normal.jpg" TargetMode="External"/><Relationship Id="rId375" Type="http://schemas.openxmlformats.org/officeDocument/2006/relationships/hyperlink" Target="https://www.cbc.ca/news/politics/notley-alberta-rail-cars-move-oil-trudeau-1.4923976" TargetMode="External"/><Relationship Id="rId2056" Type="http://schemas.openxmlformats.org/officeDocument/2006/relationships/hyperlink" Target="http://pbs.twimg.com/profile_images/973624743143206912/iMCF80pA_normal.jpg" TargetMode="External"/><Relationship Id="rId2470" Type="http://schemas.openxmlformats.org/officeDocument/2006/relationships/hyperlink" Target="http://pbs.twimg.com/profile_images/982037329949876224/3aVk_68W_normal.jpg" TargetMode="External"/><Relationship Id="rId3107" Type="http://schemas.openxmlformats.org/officeDocument/2006/relationships/hyperlink" Target="http://pbs.twimg.com/profile_images/2927730799/21d346768c3bd3ebd2acf1886de72529_normal.jpeg" TargetMode="External"/><Relationship Id="rId3521" Type="http://schemas.openxmlformats.org/officeDocument/2006/relationships/hyperlink" Target="https://pbs.twimg.com/media/DtBvkH-WwAAfC8v.jpg" TargetMode="External"/><Relationship Id="rId6677" Type="http://schemas.openxmlformats.org/officeDocument/2006/relationships/hyperlink" Target="https://twitter.com/gerardopardotar/status/1065248106525143045" TargetMode="External"/><Relationship Id="rId7728" Type="http://schemas.openxmlformats.org/officeDocument/2006/relationships/hyperlink" Target="https://twitter.com/mnarbs/status/1066511191479062533" TargetMode="External"/><Relationship Id="rId9083" Type="http://schemas.openxmlformats.org/officeDocument/2006/relationships/hyperlink" Target="https://twitter.com/sureshrajaman19/status/1067664649980497920" TargetMode="External"/><Relationship Id="rId442" Type="http://schemas.openxmlformats.org/officeDocument/2006/relationships/hyperlink" Target="https://buff.ly/2xSWWO0" TargetMode="External"/><Relationship Id="rId1072" Type="http://schemas.openxmlformats.org/officeDocument/2006/relationships/hyperlink" Target="http://pbs.twimg.com/profile_images/1225681954/image_normal.jpg" TargetMode="External"/><Relationship Id="rId2123" Type="http://schemas.openxmlformats.org/officeDocument/2006/relationships/hyperlink" Target="http://pbs.twimg.com/profile_images/292857657/GreenGrowth_normal.jpg" TargetMode="External"/><Relationship Id="rId5279" Type="http://schemas.openxmlformats.org/officeDocument/2006/relationships/hyperlink" Target="http://pbs.twimg.com/profile_images/862018333184593921/d4mn1k7Y_normal.jpg" TargetMode="External"/><Relationship Id="rId5693" Type="http://schemas.openxmlformats.org/officeDocument/2006/relationships/hyperlink" Target="http://pbs.twimg.com/profile_images/499266176912850944/zlEa5E5-_normal.jpeg" TargetMode="External"/><Relationship Id="rId6744" Type="http://schemas.openxmlformats.org/officeDocument/2006/relationships/hyperlink" Target="https://twitter.com/kathleenbrenne1/status/1065248334846164992" TargetMode="External"/><Relationship Id="rId9150" Type="http://schemas.openxmlformats.org/officeDocument/2006/relationships/hyperlink" Target="https://twitter.com/amazingchevvolt/status/1066647183896776704" TargetMode="External"/><Relationship Id="rId4295" Type="http://schemas.openxmlformats.org/officeDocument/2006/relationships/hyperlink" Target="http://pbs.twimg.com/profile_images/2418963454/whcsamzdrkytcaoapla1_normal.jpeg" TargetMode="External"/><Relationship Id="rId5346" Type="http://schemas.openxmlformats.org/officeDocument/2006/relationships/hyperlink" Target="http://pbs.twimg.com/profile_images/599214175697686528/4Wgx-eAO_normal.png" TargetMode="External"/><Relationship Id="rId1889" Type="http://schemas.openxmlformats.org/officeDocument/2006/relationships/hyperlink" Target="http://pbs.twimg.com/profile_images/1052257766017048577/2zNqNVCe_normal.jpg" TargetMode="External"/><Relationship Id="rId4362" Type="http://schemas.openxmlformats.org/officeDocument/2006/relationships/hyperlink" Target="http://pbs.twimg.com/profile_images/755005570348879872/X5E1F0EN_normal.jpg" TargetMode="External"/><Relationship Id="rId5760" Type="http://schemas.openxmlformats.org/officeDocument/2006/relationships/hyperlink" Target="https://twitter.com/f_pasquale/status/1064829897271582720" TargetMode="External"/><Relationship Id="rId6811" Type="http://schemas.openxmlformats.org/officeDocument/2006/relationships/hyperlink" Target="https://twitter.com/clearfife/status/1065248412675780609" TargetMode="External"/><Relationship Id="rId9967" Type="http://schemas.openxmlformats.org/officeDocument/2006/relationships/hyperlink" Target="https://twitter.com/natcapcoalition/status/1066976043674800128" TargetMode="External"/><Relationship Id="rId1956" Type="http://schemas.openxmlformats.org/officeDocument/2006/relationships/hyperlink" Target="http://pbs.twimg.com/profile_images/1043925620927934464/jad9JbbB_normal.jpg" TargetMode="External"/><Relationship Id="rId4015" Type="http://schemas.openxmlformats.org/officeDocument/2006/relationships/hyperlink" Target="http://pbs.twimg.com/profile_images/853192397207072768/bRdmUOOp_normal.jpg" TargetMode="External"/><Relationship Id="rId5413" Type="http://schemas.openxmlformats.org/officeDocument/2006/relationships/hyperlink" Target="https://pbs.twimg.com/media/DsrAL_TWkAAicck.jpg" TargetMode="External"/><Relationship Id="rId8569" Type="http://schemas.openxmlformats.org/officeDocument/2006/relationships/hyperlink" Target="https://twitter.com/hulotteam/status/1064995520576462848" TargetMode="External"/><Relationship Id="rId8983" Type="http://schemas.openxmlformats.org/officeDocument/2006/relationships/hyperlink" Target="https://twitter.com/sureshrajaman19/status/1067664649980497920" TargetMode="External"/><Relationship Id="rId10499" Type="http://schemas.openxmlformats.org/officeDocument/2006/relationships/vmlDrawing" Target="../drawings/vmlDrawing1.vml"/><Relationship Id="rId1609" Type="http://schemas.openxmlformats.org/officeDocument/2006/relationships/hyperlink" Target="http://pbs.twimg.com/profile_images/634286061691121664/Y6ltNhbk_normal.png" TargetMode="External"/><Relationship Id="rId7585" Type="http://schemas.openxmlformats.org/officeDocument/2006/relationships/hyperlink" Target="https://twitter.com/pietrobartocci/status/1065990638489997312" TargetMode="External"/><Relationship Id="rId8636" Type="http://schemas.openxmlformats.org/officeDocument/2006/relationships/hyperlink" Target="https://twitter.com/itsmypresident/status/1064995924336873478" TargetMode="External"/><Relationship Id="rId3031" Type="http://schemas.openxmlformats.org/officeDocument/2006/relationships/hyperlink" Target="https://pbs.twimg.com/media/Dii_8DJWsAEoOeZ.jpg" TargetMode="External"/><Relationship Id="rId6187" Type="http://schemas.openxmlformats.org/officeDocument/2006/relationships/hyperlink" Target="https://twitter.com/masstrainingspa/status/1064999495430283265" TargetMode="External"/><Relationship Id="rId7238" Type="http://schemas.openxmlformats.org/officeDocument/2006/relationships/hyperlink" Target="https://twitter.com/jdm_earth/status/1065506240787374080" TargetMode="External"/><Relationship Id="rId7652" Type="http://schemas.openxmlformats.org/officeDocument/2006/relationships/hyperlink" Target="https://twitter.com/velekerick/status/1066143611748704256" TargetMode="External"/><Relationship Id="rId8703" Type="http://schemas.openxmlformats.org/officeDocument/2006/relationships/hyperlink" Target="https://twitter.com/luribea68/status/1064996560344440842" TargetMode="External"/><Relationship Id="rId10219" Type="http://schemas.openxmlformats.org/officeDocument/2006/relationships/hyperlink" Target="https://twitter.com/ggkplatform/status/1067340787208335360" TargetMode="External"/><Relationship Id="rId2797" Type="http://schemas.openxmlformats.org/officeDocument/2006/relationships/hyperlink" Target="http://pbs.twimg.com/profile_images/539719436538638336/Z3JO618i_normal.jpeg" TargetMode="External"/><Relationship Id="rId3848" Type="http://schemas.openxmlformats.org/officeDocument/2006/relationships/hyperlink" Target="http://pbs.twimg.com/profile_images/1035811142084513794/cLbwXS82_normal.jpg" TargetMode="External"/><Relationship Id="rId6254" Type="http://schemas.openxmlformats.org/officeDocument/2006/relationships/hyperlink" Target="https://twitter.com/andresvilarino/status/1065007001611235333" TargetMode="External"/><Relationship Id="rId7305" Type="http://schemas.openxmlformats.org/officeDocument/2006/relationships/hyperlink" Target="https://twitter.com/avcesar/status/1065576600870113282" TargetMode="External"/><Relationship Id="rId769" Type="http://schemas.openxmlformats.org/officeDocument/2006/relationships/hyperlink" Target="https://pbs.twimg.com/ext_tw_video_thumb/1064994060551839745/pu/img/z-d4LAi9-rF_EBiG.jpg" TargetMode="External"/><Relationship Id="rId1399" Type="http://schemas.openxmlformats.org/officeDocument/2006/relationships/hyperlink" Target="http://pbs.twimg.com/profile_images/1050713730701582336/1me3RC0I_normal.jpg" TargetMode="External"/><Relationship Id="rId5270" Type="http://schemas.openxmlformats.org/officeDocument/2006/relationships/hyperlink" Target="http://pbs.twimg.com/profile_images/429341368570216448/KnLLzPFR_normal.png" TargetMode="External"/><Relationship Id="rId6321" Type="http://schemas.openxmlformats.org/officeDocument/2006/relationships/hyperlink" Target="https://twitter.com/andreadoremus/status/1065038936936988672" TargetMode="External"/><Relationship Id="rId9477" Type="http://schemas.openxmlformats.org/officeDocument/2006/relationships/hyperlink" Target="https://twitter.com/edambiente/status/1065884466231562240" TargetMode="External"/><Relationship Id="rId1466" Type="http://schemas.openxmlformats.org/officeDocument/2006/relationships/hyperlink" Target="http://pbs.twimg.com/profile_images/951904939449769985/8nctcqUY_normal.jpg" TargetMode="External"/><Relationship Id="rId2864" Type="http://schemas.openxmlformats.org/officeDocument/2006/relationships/hyperlink" Target="http://pbs.twimg.com/profile_images/788997177142108160/upj0H2hB_normal.jpg" TargetMode="External"/><Relationship Id="rId3915" Type="http://schemas.openxmlformats.org/officeDocument/2006/relationships/hyperlink" Target="http://pbs.twimg.com/profile_images/984739807950790656/L3Q8PnBD_normal.jpg" TargetMode="External"/><Relationship Id="rId8079" Type="http://schemas.openxmlformats.org/officeDocument/2006/relationships/hyperlink" Target="https://twitter.com/cansouthasia/status/1067333778526240769" TargetMode="External"/><Relationship Id="rId8493" Type="http://schemas.openxmlformats.org/officeDocument/2006/relationships/hyperlink" Target="https://twitter.com/seth_leitman/status/1065098964544958464" TargetMode="External"/><Relationship Id="rId9891" Type="http://schemas.openxmlformats.org/officeDocument/2006/relationships/hyperlink" Target="https://twitter.com/royal_consult/status/1065064344000581632" TargetMode="External"/><Relationship Id="rId836" Type="http://schemas.openxmlformats.org/officeDocument/2006/relationships/hyperlink" Target="https://pbs.twimg.com/media/DsrHSvAWsAIPr57.jpg" TargetMode="External"/><Relationship Id="rId1119" Type="http://schemas.openxmlformats.org/officeDocument/2006/relationships/hyperlink" Target="http://pbs.twimg.com/profile_images/1488218591/Ritaglio_Social_normal.JPG" TargetMode="External"/><Relationship Id="rId1880" Type="http://schemas.openxmlformats.org/officeDocument/2006/relationships/hyperlink" Target="http://pbs.twimg.com/profile_images/1052257766017048577/2zNqNVCe_normal.jpg" TargetMode="External"/><Relationship Id="rId2517" Type="http://schemas.openxmlformats.org/officeDocument/2006/relationships/hyperlink" Target="http://pbs.twimg.com/profile_images/1043216173364641794/X7_sy76r_normal.jpg" TargetMode="External"/><Relationship Id="rId2931" Type="http://schemas.openxmlformats.org/officeDocument/2006/relationships/hyperlink" Target="http://pbs.twimg.com/profile_images/907002444592316418/XFsgsG5a_normal.jpg" TargetMode="External"/><Relationship Id="rId7095" Type="http://schemas.openxmlformats.org/officeDocument/2006/relationships/hyperlink" Target="https://twitter.com/lithiumspot/status/1065345248682000385" TargetMode="External"/><Relationship Id="rId8146" Type="http://schemas.openxmlformats.org/officeDocument/2006/relationships/hyperlink" Target="https://twitter.com/c_plumpton/status/1067415022660399104" TargetMode="External"/><Relationship Id="rId9544" Type="http://schemas.openxmlformats.org/officeDocument/2006/relationships/hyperlink" Target="https://twitter.com/climateactionne/status/1065313939406376969" TargetMode="External"/><Relationship Id="rId903" Type="http://schemas.openxmlformats.org/officeDocument/2006/relationships/hyperlink" Target="https://pbs.twimg.com/media/Ds7DS0sWsAAH_J9.jpg" TargetMode="External"/><Relationship Id="rId1533" Type="http://schemas.openxmlformats.org/officeDocument/2006/relationships/hyperlink" Target="http://pbs.twimg.com/profile_images/1015329397929177088/9OR3sIzf_normal.jpg" TargetMode="External"/><Relationship Id="rId4689" Type="http://schemas.openxmlformats.org/officeDocument/2006/relationships/hyperlink" Target="http://pbs.twimg.com/profile_images/907272023331794944/R0SuBPNa_normal.jpg" TargetMode="External"/><Relationship Id="rId8560" Type="http://schemas.openxmlformats.org/officeDocument/2006/relationships/hyperlink" Target="https://twitter.com/amazingchevvolt/status/1066647183896776704" TargetMode="External"/><Relationship Id="rId9611" Type="http://schemas.openxmlformats.org/officeDocument/2006/relationships/hyperlink" Target="https://twitter.com/sharonenv1/status/1067658930988421122" TargetMode="External"/><Relationship Id="rId10076" Type="http://schemas.openxmlformats.org/officeDocument/2006/relationships/hyperlink" Target="https://twitter.com/mscgreeneconomy/status/1067144972825214977" TargetMode="External"/><Relationship Id="rId10490" Type="http://schemas.openxmlformats.org/officeDocument/2006/relationships/hyperlink" Target="https://api.twitter.com/1.1/geo/id/5d058f2e9fe1516c.json" TargetMode="External"/><Relationship Id="rId1600" Type="http://schemas.openxmlformats.org/officeDocument/2006/relationships/hyperlink" Target="http://pbs.twimg.com/profile_images/1061354201358442498/yIgEhPXI_normal.jpg" TargetMode="External"/><Relationship Id="rId4756" Type="http://schemas.openxmlformats.org/officeDocument/2006/relationships/hyperlink" Target="http://pbs.twimg.com/profile_images/1168393974/Maurizio_2007_normal.jpg" TargetMode="External"/><Relationship Id="rId5807" Type="http://schemas.openxmlformats.org/officeDocument/2006/relationships/hyperlink" Target="https://twitter.com/alessandrop19_/status/1064872169736454145" TargetMode="External"/><Relationship Id="rId7162" Type="http://schemas.openxmlformats.org/officeDocument/2006/relationships/hyperlink" Target="https://twitter.com/ciclavia/status/1065419368098459649" TargetMode="External"/><Relationship Id="rId8213" Type="http://schemas.openxmlformats.org/officeDocument/2006/relationships/hyperlink" Target="https://twitter.com/_open_science_/status/1066746205399482368" TargetMode="External"/><Relationship Id="rId10143" Type="http://schemas.openxmlformats.org/officeDocument/2006/relationships/hyperlink" Target="https://twitter.com/wcozimbabwe/status/1065922726827880448" TargetMode="External"/><Relationship Id="rId3358" Type="http://schemas.openxmlformats.org/officeDocument/2006/relationships/hyperlink" Target="http://pbs.twimg.com/profile_images/606800247138811904/2WdbfSlM_normal.jpg" TargetMode="External"/><Relationship Id="rId3772" Type="http://schemas.openxmlformats.org/officeDocument/2006/relationships/hyperlink" Target="http://pbs.twimg.com/profile_images/984739807950790656/L3Q8PnBD_normal.jpg" TargetMode="External"/><Relationship Id="rId4409" Type="http://schemas.openxmlformats.org/officeDocument/2006/relationships/hyperlink" Target="http://pbs.twimg.com/profile_images/834685535591469056/KNKDJrcW_normal.jpg" TargetMode="External"/><Relationship Id="rId4823" Type="http://schemas.openxmlformats.org/officeDocument/2006/relationships/hyperlink" Target="http://pbs.twimg.com/profile_images/3247703781/70a5615339fce4c3c336a9fb376920c1_normal.jpeg" TargetMode="External"/><Relationship Id="rId7979" Type="http://schemas.openxmlformats.org/officeDocument/2006/relationships/hyperlink" Target="https://twitter.com/sdesertboots/status/1067124204557004802" TargetMode="External"/><Relationship Id="rId10210" Type="http://schemas.openxmlformats.org/officeDocument/2006/relationships/hyperlink" Target="https://twitter.com/oecd_env/status/1066991734234718208" TargetMode="External"/><Relationship Id="rId279" Type="http://schemas.openxmlformats.org/officeDocument/2006/relationships/hyperlink" Target="http://bit.ly/29gRFEa" TargetMode="External"/><Relationship Id="rId693" Type="http://schemas.openxmlformats.org/officeDocument/2006/relationships/hyperlink" Target="https://pbs.twimg.com/ext_tw_video_thumb/1066364536532418560/pu/img/jJc9oL-eaYs_Gs_y.jpg" TargetMode="External"/><Relationship Id="rId2374" Type="http://schemas.openxmlformats.org/officeDocument/2006/relationships/hyperlink" Target="http://pbs.twimg.com/profile_images/976832774110883842/Av8YW5cV_normal.jpg" TargetMode="External"/><Relationship Id="rId3425" Type="http://schemas.openxmlformats.org/officeDocument/2006/relationships/hyperlink" Target="http://pbs.twimg.com/profile_images/1027485798906646529/vKyBsm-c_normal.jpg" TargetMode="External"/><Relationship Id="rId346" Type="http://schemas.openxmlformats.org/officeDocument/2006/relationships/hyperlink" Target="https://twitter.com/ClimateActionNE/status/1065292254724702210" TargetMode="External"/><Relationship Id="rId760" Type="http://schemas.openxmlformats.org/officeDocument/2006/relationships/hyperlink" Target="https://pbs.twimg.com/media/DszOPMSWkAI-45E.jpg" TargetMode="External"/><Relationship Id="rId1390" Type="http://schemas.openxmlformats.org/officeDocument/2006/relationships/hyperlink" Target="http://pbs.twimg.com/profile_images/1055942578061934594/1OCmu3NR_normal.jpg" TargetMode="External"/><Relationship Id="rId2027" Type="http://schemas.openxmlformats.org/officeDocument/2006/relationships/hyperlink" Target="http://pbs.twimg.com/profile_images/973624743143206912/iMCF80pA_normal.jpg" TargetMode="External"/><Relationship Id="rId2441" Type="http://schemas.openxmlformats.org/officeDocument/2006/relationships/hyperlink" Target="http://pbs.twimg.com/profile_images/859425700239073280/wVVkEFDm_normal.jpg" TargetMode="External"/><Relationship Id="rId5597" Type="http://schemas.openxmlformats.org/officeDocument/2006/relationships/hyperlink" Target="http://pbs.twimg.com/profile_images/739687911189188608/Pom6_etl_normal.jpg" TargetMode="External"/><Relationship Id="rId6995" Type="http://schemas.openxmlformats.org/officeDocument/2006/relationships/hyperlink" Target="https://twitter.com/sharanjeetp/status/1065295167064866817" TargetMode="External"/><Relationship Id="rId9054" Type="http://schemas.openxmlformats.org/officeDocument/2006/relationships/hyperlink" Target="https://twitter.com/hanslak/status/1065000936026906625" TargetMode="External"/><Relationship Id="rId413" Type="http://schemas.openxmlformats.org/officeDocument/2006/relationships/hyperlink" Target="https://twitter.com/campaigncc/status/1054722393195864064" TargetMode="External"/><Relationship Id="rId1043" Type="http://schemas.openxmlformats.org/officeDocument/2006/relationships/hyperlink" Target="http://pbs.twimg.com/profile_images/2259975589/Strega_e_gatto_che_strimpella_il_violino_nel_Sabba__antica_stampa__part__1__normal.jpg" TargetMode="External"/><Relationship Id="rId4199" Type="http://schemas.openxmlformats.org/officeDocument/2006/relationships/hyperlink" Target="http://pbs.twimg.com/profile_images/945865206135128064/VIrbfsiX_normal.jpg" TargetMode="External"/><Relationship Id="rId6648" Type="http://schemas.openxmlformats.org/officeDocument/2006/relationships/hyperlink" Target="https://twitter.com/michaelpurvis64/status/1065202153675870208" TargetMode="External"/><Relationship Id="rId8070" Type="http://schemas.openxmlformats.org/officeDocument/2006/relationships/hyperlink" Target="https://twitter.com/negredubravka/status/1067300683957895168" TargetMode="External"/><Relationship Id="rId9121" Type="http://schemas.openxmlformats.org/officeDocument/2006/relationships/hyperlink" Target="https://twitter.com/sureshrajaman19/status/1067664649980497920" TargetMode="External"/><Relationship Id="rId5664" Type="http://schemas.openxmlformats.org/officeDocument/2006/relationships/hyperlink" Target="http://pbs.twimg.com/profile_images/915632859121115138/3y7oXT4K_normal.jpg" TargetMode="External"/><Relationship Id="rId6715" Type="http://schemas.openxmlformats.org/officeDocument/2006/relationships/hyperlink" Target="https://twitter.com/gerardopardotar/status/1065248106525143045" TargetMode="External"/><Relationship Id="rId1110" Type="http://schemas.openxmlformats.org/officeDocument/2006/relationships/hyperlink" Target="https://pbs.twimg.com/media/DsdCuHPXcAAr5ro.jpg" TargetMode="External"/><Relationship Id="rId4266" Type="http://schemas.openxmlformats.org/officeDocument/2006/relationships/hyperlink" Target="http://pbs.twimg.com/profile_images/1708625808/Motor_City_Volt_normal.jpg" TargetMode="External"/><Relationship Id="rId4680" Type="http://schemas.openxmlformats.org/officeDocument/2006/relationships/hyperlink" Target="http://abs.twimg.com/sticky/default_profile_images/default_profile_normal.png" TargetMode="External"/><Relationship Id="rId5317" Type="http://schemas.openxmlformats.org/officeDocument/2006/relationships/hyperlink" Target="http://pbs.twimg.com/profile_images/857175048372850690/G9VlITzQ_normal.jpg" TargetMode="External"/><Relationship Id="rId5731" Type="http://schemas.openxmlformats.org/officeDocument/2006/relationships/hyperlink" Target="http://pbs.twimg.com/profile_images/736282931640078336/MxR_sVoj_normal.jpg" TargetMode="External"/><Relationship Id="rId8887" Type="http://schemas.openxmlformats.org/officeDocument/2006/relationships/hyperlink" Target="https://twitter.com/jgrobicki/status/1065197772696158208" TargetMode="External"/><Relationship Id="rId9938" Type="http://schemas.openxmlformats.org/officeDocument/2006/relationships/hyperlink" Target="https://twitter.com/uncclearn/status/1067005470022516743" TargetMode="External"/><Relationship Id="rId1927" Type="http://schemas.openxmlformats.org/officeDocument/2006/relationships/hyperlink" Target="http://pbs.twimg.com/profile_images/1013244482282668032/BO0D4lYb_normal.jpg" TargetMode="External"/><Relationship Id="rId3282" Type="http://schemas.openxmlformats.org/officeDocument/2006/relationships/hyperlink" Target="http://pbs.twimg.com/profile_images/1062118818237960192/KkxffsPN_normal.jpg" TargetMode="External"/><Relationship Id="rId4333" Type="http://schemas.openxmlformats.org/officeDocument/2006/relationships/hyperlink" Target="http://pbs.twimg.com/profile_images/1708625808/Motor_City_Volt_normal.jpg" TargetMode="External"/><Relationship Id="rId7489" Type="http://schemas.openxmlformats.org/officeDocument/2006/relationships/hyperlink" Target="https://twitter.com/mclemente_xiv/status/1065707377926782978" TargetMode="External"/><Relationship Id="rId8954" Type="http://schemas.openxmlformats.org/officeDocument/2006/relationships/hyperlink" Target="https://twitter.com/jlazaro/status/1065150868285198336" TargetMode="External"/><Relationship Id="rId4400" Type="http://schemas.openxmlformats.org/officeDocument/2006/relationships/hyperlink" Target="http://pbs.twimg.com/profile_images/1032805991300005888/diXc-jKU_normal.jpg" TargetMode="External"/><Relationship Id="rId7556" Type="http://schemas.openxmlformats.org/officeDocument/2006/relationships/hyperlink" Target="https://twitter.com/finessmutoti/status/1065552895679049728" TargetMode="External"/><Relationship Id="rId8607" Type="http://schemas.openxmlformats.org/officeDocument/2006/relationships/hyperlink" Target="https://twitter.com/itsmypresident/status/1064995924336873478" TargetMode="External"/><Relationship Id="rId270" Type="http://schemas.openxmlformats.org/officeDocument/2006/relationships/hyperlink" Target="https://twitter.com/cat_abreu/status/1067137211479539712" TargetMode="External"/><Relationship Id="rId3002" Type="http://schemas.openxmlformats.org/officeDocument/2006/relationships/hyperlink" Target="http://abs.twimg.com/sticky/default_profile_images/default_profile_normal.png" TargetMode="External"/><Relationship Id="rId6158" Type="http://schemas.openxmlformats.org/officeDocument/2006/relationships/hyperlink" Target="https://twitter.com/thelegalfound_/status/1064998206860419072" TargetMode="External"/><Relationship Id="rId6572" Type="http://schemas.openxmlformats.org/officeDocument/2006/relationships/hyperlink" Target="https://twitter.com/ahbusolife/status/1065201397946351617" TargetMode="External"/><Relationship Id="rId7209" Type="http://schemas.openxmlformats.org/officeDocument/2006/relationships/hyperlink" Target="https://twitter.com/namasterthere/status/1065440867513761792" TargetMode="External"/><Relationship Id="rId7970" Type="http://schemas.openxmlformats.org/officeDocument/2006/relationships/hyperlink" Target="https://twitter.com/trapdinawrpool/status/1067123456670486528" TargetMode="External"/><Relationship Id="rId5174" Type="http://schemas.openxmlformats.org/officeDocument/2006/relationships/hyperlink" Target="http://pbs.twimg.com/profile_images/765069194299858948/OeOy2VjT_normal.jpg" TargetMode="External"/><Relationship Id="rId6225" Type="http://schemas.openxmlformats.org/officeDocument/2006/relationships/hyperlink" Target="https://twitter.com/andresvilarino/status/1065007001611235333" TargetMode="External"/><Relationship Id="rId7623" Type="http://schemas.openxmlformats.org/officeDocument/2006/relationships/hyperlink" Target="https://twitter.com/lamari_88/status/1066014658010771456" TargetMode="External"/><Relationship Id="rId2768" Type="http://schemas.openxmlformats.org/officeDocument/2006/relationships/hyperlink" Target="http://pbs.twimg.com/profile_images/1040958865280573440/Z97QPg0A_normal.jpg" TargetMode="External"/><Relationship Id="rId3819" Type="http://schemas.openxmlformats.org/officeDocument/2006/relationships/hyperlink" Target="http://pbs.twimg.com/profile_images/1062470020717047808/mJYgVZk4_normal.jpg" TargetMode="External"/><Relationship Id="rId9795" Type="http://schemas.openxmlformats.org/officeDocument/2006/relationships/hyperlink" Target="https://twitter.com/mancunianbirder/status/1065903089671172096" TargetMode="External"/><Relationship Id="rId1784" Type="http://schemas.openxmlformats.org/officeDocument/2006/relationships/hyperlink" Target="http://pbs.twimg.com/profile_images/1058835226678489088/kCGrxDrq_normal.jpg" TargetMode="External"/><Relationship Id="rId2835" Type="http://schemas.openxmlformats.org/officeDocument/2006/relationships/hyperlink" Target="http://pbs.twimg.com/profile_images/831033306615521280/IgvE3pOf_normal.jpg" TargetMode="External"/><Relationship Id="rId4190" Type="http://schemas.openxmlformats.org/officeDocument/2006/relationships/hyperlink" Target="http://pbs.twimg.com/profile_images/954138186082672647/gHzAnqPU_normal.jpg" TargetMode="External"/><Relationship Id="rId5241" Type="http://schemas.openxmlformats.org/officeDocument/2006/relationships/hyperlink" Target="https://pbs.twimg.com/media/Ds6jO7VWsAAtsah.jpg" TargetMode="External"/><Relationship Id="rId8397" Type="http://schemas.openxmlformats.org/officeDocument/2006/relationships/hyperlink" Target="https://twitter.com/autrement_votre/status/1065140372081381376" TargetMode="External"/><Relationship Id="rId9448" Type="http://schemas.openxmlformats.org/officeDocument/2006/relationships/hyperlink" Target="https://twitter.com/tarangmeows/status/1067785786177679360" TargetMode="External"/><Relationship Id="rId9862" Type="http://schemas.openxmlformats.org/officeDocument/2006/relationships/hyperlink" Target="https://twitter.com/saberstianzw/status/1065539137342767104" TargetMode="External"/><Relationship Id="rId76" Type="http://schemas.openxmlformats.org/officeDocument/2006/relationships/hyperlink" Target="https://www.demorgen.be/wetenschap/wereldwijde-co2-uitstoot-bereikt-nieuw-record-vn-waarschuwt-voor-verwoestende-impact-bd417ea8/" TargetMode="External"/><Relationship Id="rId807" Type="http://schemas.openxmlformats.org/officeDocument/2006/relationships/hyperlink" Target="https://pbs.twimg.com/ext_tw_video_thumb/1064994060551839745/pu/img/z-d4LAi9-rF_EBiG.jpg" TargetMode="External"/><Relationship Id="rId1437" Type="http://schemas.openxmlformats.org/officeDocument/2006/relationships/hyperlink" Target="http://pbs.twimg.com/profile_images/1050713730701582336/1me3RC0I_normal.jpg" TargetMode="External"/><Relationship Id="rId1851" Type="http://schemas.openxmlformats.org/officeDocument/2006/relationships/hyperlink" Target="http://pbs.twimg.com/profile_images/1052257766017048577/2zNqNVCe_normal.jpg" TargetMode="External"/><Relationship Id="rId2902" Type="http://schemas.openxmlformats.org/officeDocument/2006/relationships/hyperlink" Target="https://pbs.twimg.com/media/DsiME22X4AAgQqW.jpg" TargetMode="External"/><Relationship Id="rId8464" Type="http://schemas.openxmlformats.org/officeDocument/2006/relationships/hyperlink" Target="https://twitter.com/takeheight/status/1065090573252485120" TargetMode="External"/><Relationship Id="rId9515" Type="http://schemas.openxmlformats.org/officeDocument/2006/relationships/hyperlink" Target="https://twitter.com/ukelanortheast/status/1066680895392878592" TargetMode="External"/><Relationship Id="rId10394" Type="http://schemas.openxmlformats.org/officeDocument/2006/relationships/hyperlink" Target="https://twitter.com/anna_lisamills/status/1067447188870045696" TargetMode="External"/><Relationship Id="rId1504" Type="http://schemas.openxmlformats.org/officeDocument/2006/relationships/hyperlink" Target="http://pbs.twimg.com/profile_images/1015329397929177088/9OR3sIzf_normal.jpg" TargetMode="External"/><Relationship Id="rId7066" Type="http://schemas.openxmlformats.org/officeDocument/2006/relationships/hyperlink" Target="https://twitter.com/beachyr0/status/1065314316130250753" TargetMode="External"/><Relationship Id="rId7480" Type="http://schemas.openxmlformats.org/officeDocument/2006/relationships/hyperlink" Target="https://twitter.com/ilariaorfino/status/1065685613616205824" TargetMode="External"/><Relationship Id="rId8117" Type="http://schemas.openxmlformats.org/officeDocument/2006/relationships/hyperlink" Target="https://twitter.com/cmccclimate/status/1065983052646625280" TargetMode="External"/><Relationship Id="rId8531" Type="http://schemas.openxmlformats.org/officeDocument/2006/relationships/hyperlink" Target="https://twitter.com/adamsfrt11/status/1065090181722705921" TargetMode="External"/><Relationship Id="rId10047" Type="http://schemas.openxmlformats.org/officeDocument/2006/relationships/hyperlink" Target="https://twitter.com/gecoalition/status/1067394013395857408" TargetMode="External"/><Relationship Id="rId3676" Type="http://schemas.openxmlformats.org/officeDocument/2006/relationships/hyperlink" Target="http://pbs.twimg.com/profile_images/971389853156884480/wKqGfhrF_normal.jpg" TargetMode="External"/><Relationship Id="rId6082" Type="http://schemas.openxmlformats.org/officeDocument/2006/relationships/hyperlink" Target="https://twitter.com/didierdelmer/status/1064997759902801920" TargetMode="External"/><Relationship Id="rId7133" Type="http://schemas.openxmlformats.org/officeDocument/2006/relationships/hyperlink" Target="https://twitter.com/lithiumspot/status/1065345248682000385" TargetMode="External"/><Relationship Id="rId10461" Type="http://schemas.openxmlformats.org/officeDocument/2006/relationships/hyperlink" Target="https://api.twitter.com/1.1/geo/id/6d73a696edc5306f.json" TargetMode="External"/><Relationship Id="rId597" Type="http://schemas.openxmlformats.org/officeDocument/2006/relationships/hyperlink" Target="https://pbs.twimg.com/media/Dq8ojieW4AIdSLs.jpg" TargetMode="External"/><Relationship Id="rId2278" Type="http://schemas.openxmlformats.org/officeDocument/2006/relationships/hyperlink" Target="http://pbs.twimg.com/profile_images/991926105798930432/NrqHB-eg_normal.jpg" TargetMode="External"/><Relationship Id="rId3329" Type="http://schemas.openxmlformats.org/officeDocument/2006/relationships/hyperlink" Target="http://pbs.twimg.com/profile_images/761649766145064960/TQUNsSb5_normal.jpg" TargetMode="External"/><Relationship Id="rId4727" Type="http://schemas.openxmlformats.org/officeDocument/2006/relationships/hyperlink" Target="http://pbs.twimg.com/profile_images/1031608307977474048/q58QqT-W_normal.jpg" TargetMode="External"/><Relationship Id="rId7200" Type="http://schemas.openxmlformats.org/officeDocument/2006/relationships/hyperlink" Target="https://twitter.com/namasterthere/status/1065440867513761792" TargetMode="External"/><Relationship Id="rId10114" Type="http://schemas.openxmlformats.org/officeDocument/2006/relationships/hyperlink" Target="https://twitter.com/boostfellowship/status/1065190195945975809" TargetMode="External"/><Relationship Id="rId1294" Type="http://schemas.openxmlformats.org/officeDocument/2006/relationships/hyperlink" Target="http://pbs.twimg.com/profile_images/453485567682936832/JGWv2bBE_normal.png" TargetMode="External"/><Relationship Id="rId2692" Type="http://schemas.openxmlformats.org/officeDocument/2006/relationships/hyperlink" Target="http://pbs.twimg.com/profile_images/442759716750368768/LXUAzFP4_normal.jpeg" TargetMode="External"/><Relationship Id="rId3743" Type="http://schemas.openxmlformats.org/officeDocument/2006/relationships/hyperlink" Target="http://pbs.twimg.com/profile_images/1018525196670722056/EyJoswzM_normal.jpg" TargetMode="External"/><Relationship Id="rId6899" Type="http://schemas.openxmlformats.org/officeDocument/2006/relationships/hyperlink" Target="https://twitter.com/socialchoices/status/1065250745237291008" TargetMode="External"/><Relationship Id="rId664" Type="http://schemas.openxmlformats.org/officeDocument/2006/relationships/hyperlink" Target="https://pbs.twimg.com/media/DsoMT_DUUAA1ssv.jpg" TargetMode="External"/><Relationship Id="rId2345" Type="http://schemas.openxmlformats.org/officeDocument/2006/relationships/hyperlink" Target="http://pbs.twimg.com/profile_images/884650446513512448/-srkJ7sd_normal.jpg" TargetMode="External"/><Relationship Id="rId3810" Type="http://schemas.openxmlformats.org/officeDocument/2006/relationships/hyperlink" Target="http://pbs.twimg.com/profile_images/1062470020717047808/mJYgVZk4_normal.jpg" TargetMode="External"/><Relationship Id="rId6966" Type="http://schemas.openxmlformats.org/officeDocument/2006/relationships/hyperlink" Target="https://twitter.com/jiwimc/status/1065288789319401473" TargetMode="External"/><Relationship Id="rId9372" Type="http://schemas.openxmlformats.org/officeDocument/2006/relationships/hyperlink" Target="https://twitter.com/madinamohamed/status/1067726935504109568" TargetMode="External"/><Relationship Id="rId317" Type="http://schemas.openxmlformats.org/officeDocument/2006/relationships/hyperlink" Target="https://twitter.com/NamitaWaikar/status/1067777506852438016" TargetMode="External"/><Relationship Id="rId731" Type="http://schemas.openxmlformats.org/officeDocument/2006/relationships/hyperlink" Target="https://pbs.twimg.com/media/Ds87XueWwAAEGNV.jpg" TargetMode="External"/><Relationship Id="rId1361" Type="http://schemas.openxmlformats.org/officeDocument/2006/relationships/hyperlink" Target="http://pbs.twimg.com/profile_images/1055942578061934594/1OCmu3NR_normal.jpg" TargetMode="External"/><Relationship Id="rId2412" Type="http://schemas.openxmlformats.org/officeDocument/2006/relationships/hyperlink" Target="http://pbs.twimg.com/profile_images/976832774110883842/Av8YW5cV_normal.jpg" TargetMode="External"/><Relationship Id="rId5568" Type="http://schemas.openxmlformats.org/officeDocument/2006/relationships/hyperlink" Target="http://pbs.twimg.com/profile_images/656313453263638528/gyeXMOOe_normal.jpg" TargetMode="External"/><Relationship Id="rId5982" Type="http://schemas.openxmlformats.org/officeDocument/2006/relationships/hyperlink" Target="https://twitter.com/worldgreenfound/status/1064994996321947648" TargetMode="External"/><Relationship Id="rId6619" Type="http://schemas.openxmlformats.org/officeDocument/2006/relationships/hyperlink" Target="https://twitter.com/michaelpurvis64/status/1065202153675870208" TargetMode="External"/><Relationship Id="rId9025" Type="http://schemas.openxmlformats.org/officeDocument/2006/relationships/hyperlink" Target="https://twitter.com/paula_piccard/status/1064996954210557958" TargetMode="External"/><Relationship Id="rId1014" Type="http://schemas.openxmlformats.org/officeDocument/2006/relationships/hyperlink" Target="https://pbs.twimg.com/ext_tw_video_thumb/1068261853543972864/pu/img/nalovnRdDda7BUYl.jpg" TargetMode="External"/><Relationship Id="rId4584" Type="http://schemas.openxmlformats.org/officeDocument/2006/relationships/hyperlink" Target="http://pbs.twimg.com/profile_images/876209484020015104/KxCgH4dW_normal.jpg" TargetMode="External"/><Relationship Id="rId5635" Type="http://schemas.openxmlformats.org/officeDocument/2006/relationships/hyperlink" Target="http://pbs.twimg.com/profile_images/1056783626283745281/Buh2mqXn_normal.jpg" TargetMode="External"/><Relationship Id="rId8041" Type="http://schemas.openxmlformats.org/officeDocument/2006/relationships/hyperlink" Target="https://twitter.com/marcuccimauriz/status/1067193821174407169" TargetMode="External"/><Relationship Id="rId3186" Type="http://schemas.openxmlformats.org/officeDocument/2006/relationships/hyperlink" Target="http://pbs.twimg.com/profile_images/884734269008097280/5ZnZ4qWd_normal.jpg" TargetMode="External"/><Relationship Id="rId4237" Type="http://schemas.openxmlformats.org/officeDocument/2006/relationships/hyperlink" Target="http://pbs.twimg.com/profile_images/945865206135128064/VIrbfsiX_normal.jpg" TargetMode="External"/><Relationship Id="rId4651" Type="http://schemas.openxmlformats.org/officeDocument/2006/relationships/hyperlink" Target="http://pbs.twimg.com/profile_images/897544014773276672/jt7h1tIE_normal.jpg" TargetMode="External"/><Relationship Id="rId3253" Type="http://schemas.openxmlformats.org/officeDocument/2006/relationships/hyperlink" Target="http://pbs.twimg.com/profile_images/1045407164074848256/At33wnsm_normal.jpg" TargetMode="External"/><Relationship Id="rId4304" Type="http://schemas.openxmlformats.org/officeDocument/2006/relationships/hyperlink" Target="http://pbs.twimg.com/profile_images/834685535591469056/KNKDJrcW_normal.jpg" TargetMode="External"/><Relationship Id="rId5702" Type="http://schemas.openxmlformats.org/officeDocument/2006/relationships/hyperlink" Target="http://pbs.twimg.com/profile_images/969896133895081984/v5IUNdpH_normal.jpg" TargetMode="External"/><Relationship Id="rId8858" Type="http://schemas.openxmlformats.org/officeDocument/2006/relationships/hyperlink" Target="https://twitter.com/adamrogers2030/status/1065260637855645696" TargetMode="External"/><Relationship Id="rId9909" Type="http://schemas.openxmlformats.org/officeDocument/2006/relationships/hyperlink" Target="https://twitter.com/greenbuildingwi/status/1068162933316829186" TargetMode="External"/><Relationship Id="rId174" Type="http://schemas.openxmlformats.org/officeDocument/2006/relationships/hyperlink" Target="https://buff.ly/2xSWWO0" TargetMode="External"/><Relationship Id="rId7874" Type="http://schemas.openxmlformats.org/officeDocument/2006/relationships/hyperlink" Target="https://twitter.com/ilgreenbuilding/status/1066363572131893248" TargetMode="External"/><Relationship Id="rId8925" Type="http://schemas.openxmlformats.org/officeDocument/2006/relationships/hyperlink" Target="https://twitter.com/seth_leitman/status/1065098964544958464" TargetMode="External"/><Relationship Id="rId241" Type="http://schemas.openxmlformats.org/officeDocument/2006/relationships/hyperlink" Target="https://twitter.com/erealacci/status/1067026352224772097" TargetMode="External"/><Relationship Id="rId3320" Type="http://schemas.openxmlformats.org/officeDocument/2006/relationships/hyperlink" Target="http://pbs.twimg.com/profile_images/923605418768764928/fSVhFfD1_normal.jpg" TargetMode="External"/><Relationship Id="rId5078" Type="http://schemas.openxmlformats.org/officeDocument/2006/relationships/hyperlink" Target="http://pbs.twimg.com/profile_images/499266176912850944/zlEa5E5-_normal.jpeg" TargetMode="External"/><Relationship Id="rId6476" Type="http://schemas.openxmlformats.org/officeDocument/2006/relationships/hyperlink" Target="https://twitter.com/pflab/status/1065105182244159488" TargetMode="External"/><Relationship Id="rId6890" Type="http://schemas.openxmlformats.org/officeDocument/2006/relationships/hyperlink" Target="https://twitter.com/socialchoices/status/1065250745237291008" TargetMode="External"/><Relationship Id="rId7527" Type="http://schemas.openxmlformats.org/officeDocument/2006/relationships/hyperlink" Target="https://twitter.com/rudibressa/status/1065896851029790720" TargetMode="External"/><Relationship Id="rId7941" Type="http://schemas.openxmlformats.org/officeDocument/2006/relationships/hyperlink" Target="https://twitter.com/key4biz/status/1067098769894850560" TargetMode="External"/><Relationship Id="rId5492" Type="http://schemas.openxmlformats.org/officeDocument/2006/relationships/hyperlink" Target="http://pbs.twimg.com/profile_images/808597682549850112/geXmQXm__normal.jpg" TargetMode="External"/><Relationship Id="rId6129" Type="http://schemas.openxmlformats.org/officeDocument/2006/relationships/hyperlink" Target="https://twitter.com/thelegalfound_/status/1064998206860419072" TargetMode="External"/><Relationship Id="rId6543" Type="http://schemas.openxmlformats.org/officeDocument/2006/relationships/hyperlink" Target="https://twitter.com/davidlavigno/status/1065186954180841472" TargetMode="External"/><Relationship Id="rId9699" Type="http://schemas.openxmlformats.org/officeDocument/2006/relationships/hyperlink" Target="https://twitter.com/giasilvestrini/status/1065989438562594816" TargetMode="External"/><Relationship Id="rId1688" Type="http://schemas.openxmlformats.org/officeDocument/2006/relationships/hyperlink" Target="http://pbs.twimg.com/profile_images/1020083728184377344/NtdvxJnD_normal.jpg" TargetMode="External"/><Relationship Id="rId2739" Type="http://schemas.openxmlformats.org/officeDocument/2006/relationships/hyperlink" Target="http://pbs.twimg.com/profile_images/836887746329337856/9XAdQ8q5_normal.jpg" TargetMode="External"/><Relationship Id="rId4094" Type="http://schemas.openxmlformats.org/officeDocument/2006/relationships/hyperlink" Target="http://pbs.twimg.com/profile_images/755005570348879872/X5E1F0EN_normal.jpg" TargetMode="External"/><Relationship Id="rId5145" Type="http://schemas.openxmlformats.org/officeDocument/2006/relationships/hyperlink" Target="http://pbs.twimg.com/profile_images/967744821124386816/Zlgr0nby_normal.jpg" TargetMode="External"/><Relationship Id="rId6610" Type="http://schemas.openxmlformats.org/officeDocument/2006/relationships/hyperlink" Target="https://twitter.com/michaelpurvis64/status/1065202153675870208" TargetMode="External"/><Relationship Id="rId9766" Type="http://schemas.openxmlformats.org/officeDocument/2006/relationships/hyperlink" Target="https://twitter.com/nonsoloambiente/status/1068088092970618880" TargetMode="External"/><Relationship Id="rId1755" Type="http://schemas.openxmlformats.org/officeDocument/2006/relationships/hyperlink" Target="http://pbs.twimg.com/profile_images/633991237964533760/75uEz3QT_normal.jpg" TargetMode="External"/><Relationship Id="rId4161" Type="http://schemas.openxmlformats.org/officeDocument/2006/relationships/hyperlink" Target="http://pbs.twimg.com/profile_images/954138186082672647/gHzAnqPU_normal.jpg" TargetMode="External"/><Relationship Id="rId5212" Type="http://schemas.openxmlformats.org/officeDocument/2006/relationships/hyperlink" Target="http://pbs.twimg.com/profile_images/1056579986537222144/eCdNUVMY_normal.jpg" TargetMode="External"/><Relationship Id="rId8368" Type="http://schemas.openxmlformats.org/officeDocument/2006/relationships/hyperlink" Target="https://twitter.com/autrement_votre/status/1065140372081381376" TargetMode="External"/><Relationship Id="rId8782" Type="http://schemas.openxmlformats.org/officeDocument/2006/relationships/hyperlink" Target="https://twitter.com/amazingchevvolt/status/1064996058982273024" TargetMode="External"/><Relationship Id="rId9419" Type="http://schemas.openxmlformats.org/officeDocument/2006/relationships/hyperlink" Target="https://twitter.com/cathleencrudden/status/1067448120366252034" TargetMode="External"/><Relationship Id="rId10298" Type="http://schemas.openxmlformats.org/officeDocument/2006/relationships/hyperlink" Target="https://twitter.com/greenbizpartner/status/1066833507425665024" TargetMode="External"/><Relationship Id="rId1408" Type="http://schemas.openxmlformats.org/officeDocument/2006/relationships/hyperlink" Target="http://pbs.twimg.com/profile_images/1050713730701582336/1me3RC0I_normal.jpg" TargetMode="External"/><Relationship Id="rId2806" Type="http://schemas.openxmlformats.org/officeDocument/2006/relationships/hyperlink" Target="http://pbs.twimg.com/profile_images/909706026634629121/xx5zsi83_normal.jpg" TargetMode="External"/><Relationship Id="rId7384" Type="http://schemas.openxmlformats.org/officeDocument/2006/relationships/hyperlink" Target="https://twitter.com/brucehenderson2/status/1065656912178499585" TargetMode="External"/><Relationship Id="rId8435" Type="http://schemas.openxmlformats.org/officeDocument/2006/relationships/hyperlink" Target="https://twitter.com/takeheight/status/1065090573252485120" TargetMode="External"/><Relationship Id="rId9833" Type="http://schemas.openxmlformats.org/officeDocument/2006/relationships/hyperlink" Target="https://twitter.com/boostfellowship/status/1064809421501538304" TargetMode="External"/><Relationship Id="rId47" Type="http://schemas.openxmlformats.org/officeDocument/2006/relationships/hyperlink" Target="https://www.volkskrant.nl/mensen/oud-diplomaat-edy-korthals-altes-94-de-nieuwe-mens-stemt-mij-hoopvol-~b7e65935/?fbclid=IwAR0O8D84V33TfF9eielB7djf6Kk9T83YOv3023TN_iorUbLLGFYvPyWCOQ4" TargetMode="External"/><Relationship Id="rId1822" Type="http://schemas.openxmlformats.org/officeDocument/2006/relationships/hyperlink" Target="http://pbs.twimg.com/profile_images/1058835226678489088/kCGrxDrq_normal.jpg" TargetMode="External"/><Relationship Id="rId4978" Type="http://schemas.openxmlformats.org/officeDocument/2006/relationships/hyperlink" Target="http://pbs.twimg.com/profile_images/769617611202129920/VqG9Guzu_normal.jpg" TargetMode="External"/><Relationship Id="rId7037" Type="http://schemas.openxmlformats.org/officeDocument/2006/relationships/hyperlink" Target="https://twitter.com/beachyr0/status/1065314316130250753" TargetMode="External"/><Relationship Id="rId9900" Type="http://schemas.openxmlformats.org/officeDocument/2006/relationships/hyperlink" Target="https://twitter.com/boostfellowship/status/1065190195945975809" TargetMode="External"/><Relationship Id="rId10365" Type="http://schemas.openxmlformats.org/officeDocument/2006/relationships/hyperlink" Target="https://twitter.com/anna_lisamills/status/1067447297888407552" TargetMode="External"/><Relationship Id="rId3994" Type="http://schemas.openxmlformats.org/officeDocument/2006/relationships/hyperlink" Target="http://pbs.twimg.com/profile_images/1434016259/mascaras20teatro1_normal.jpg" TargetMode="External"/><Relationship Id="rId6053" Type="http://schemas.openxmlformats.org/officeDocument/2006/relationships/hyperlink" Target="https://twitter.com/worldproject_fd/status/1064996799742504960" TargetMode="External"/><Relationship Id="rId7451" Type="http://schemas.openxmlformats.org/officeDocument/2006/relationships/hyperlink" Target="https://twitter.com/32alvarogarcia/status/1065660045487091712" TargetMode="External"/><Relationship Id="rId8502" Type="http://schemas.openxmlformats.org/officeDocument/2006/relationships/hyperlink" Target="https://twitter.com/hulotteam/status/1064995520576462848" TargetMode="External"/><Relationship Id="rId10018" Type="http://schemas.openxmlformats.org/officeDocument/2006/relationships/hyperlink" Target="https://twitter.com/unitar/status/1066991600847515648" TargetMode="External"/><Relationship Id="rId10432" Type="http://schemas.openxmlformats.org/officeDocument/2006/relationships/hyperlink" Target="https://twitter.com/mancunianbirder/status/1067714327912857601" TargetMode="External"/><Relationship Id="rId2596" Type="http://schemas.openxmlformats.org/officeDocument/2006/relationships/hyperlink" Target="http://pbs.twimg.com/profile_images/625718504738717697/p2xxK8Ba_normal.jpg" TargetMode="External"/><Relationship Id="rId3647" Type="http://schemas.openxmlformats.org/officeDocument/2006/relationships/hyperlink" Target="http://pbs.twimg.com/profile_images/971389853156884480/wKqGfhrF_normal.jpg" TargetMode="External"/><Relationship Id="rId7104" Type="http://schemas.openxmlformats.org/officeDocument/2006/relationships/hyperlink" Target="https://twitter.com/lithiumspot/status/1065345248682000385" TargetMode="External"/><Relationship Id="rId568" Type="http://schemas.openxmlformats.org/officeDocument/2006/relationships/hyperlink" Target="https://twitter.com/ICLEICBC/status/1066976793855430656" TargetMode="External"/><Relationship Id="rId982" Type="http://schemas.openxmlformats.org/officeDocument/2006/relationships/hyperlink" Target="https://pbs.twimg.com/media/DtKx6gcWwAAO_Yz.jpg" TargetMode="External"/><Relationship Id="rId1198" Type="http://schemas.openxmlformats.org/officeDocument/2006/relationships/hyperlink" Target="http://pbs.twimg.com/profile_images/1062385427515166720/3nM9pwnU_normal.jpg" TargetMode="External"/><Relationship Id="rId2249" Type="http://schemas.openxmlformats.org/officeDocument/2006/relationships/hyperlink" Target="http://pbs.twimg.com/profile_images/987666378684620801/NfnjxnEp_normal.jpg" TargetMode="External"/><Relationship Id="rId2663" Type="http://schemas.openxmlformats.org/officeDocument/2006/relationships/hyperlink" Target="http://pbs.twimg.com/profile_images/442759716750368768/LXUAzFP4_normal.jpeg" TargetMode="External"/><Relationship Id="rId3714" Type="http://schemas.openxmlformats.org/officeDocument/2006/relationships/hyperlink" Target="http://pbs.twimg.com/profile_images/1018525196670722056/EyJoswzM_normal.jpg" TargetMode="External"/><Relationship Id="rId6120" Type="http://schemas.openxmlformats.org/officeDocument/2006/relationships/hyperlink" Target="https://twitter.com/thelegalfound_/status/1064998206860419072" TargetMode="External"/><Relationship Id="rId9276" Type="http://schemas.openxmlformats.org/officeDocument/2006/relationships/hyperlink" Target="https://twitter.com/gratisita/status/1067706064945274882" TargetMode="External"/><Relationship Id="rId9690" Type="http://schemas.openxmlformats.org/officeDocument/2006/relationships/hyperlink" Target="https://twitter.com/ezanchini/status/1065990972830552070" TargetMode="External"/><Relationship Id="rId635" Type="http://schemas.openxmlformats.org/officeDocument/2006/relationships/hyperlink" Target="https://pbs.twimg.com/media/DsmPIGSX4AAMySy.jpg" TargetMode="External"/><Relationship Id="rId1265" Type="http://schemas.openxmlformats.org/officeDocument/2006/relationships/hyperlink" Target="http://pbs.twimg.com/profile_images/879261217625387008/GDZ4kEQf_normal.jpg" TargetMode="External"/><Relationship Id="rId2316" Type="http://schemas.openxmlformats.org/officeDocument/2006/relationships/hyperlink" Target="http://pbs.twimg.com/profile_images/884650446513512448/-srkJ7sd_normal.jpg" TargetMode="External"/><Relationship Id="rId2730" Type="http://schemas.openxmlformats.org/officeDocument/2006/relationships/hyperlink" Target="https://pbs.twimg.com/media/Dsm1MPBXQAAW18S.jpg" TargetMode="External"/><Relationship Id="rId5886" Type="http://schemas.openxmlformats.org/officeDocument/2006/relationships/hyperlink" Target="https://twitter.com/climatewatchnl/status/1064238922757300225" TargetMode="External"/><Relationship Id="rId8292" Type="http://schemas.openxmlformats.org/officeDocument/2006/relationships/hyperlink" Target="https://twitter.com/itsmypresident/status/1064995924336873478" TargetMode="External"/><Relationship Id="rId9343" Type="http://schemas.openxmlformats.org/officeDocument/2006/relationships/hyperlink" Target="https://twitter.com/kanykeyo1/status/1067721819246026753" TargetMode="External"/><Relationship Id="rId702" Type="http://schemas.openxmlformats.org/officeDocument/2006/relationships/hyperlink" Target="https://pbs.twimg.com/media/Dsx8BHTWsAA_rvc.jpg" TargetMode="External"/><Relationship Id="rId1332" Type="http://schemas.openxmlformats.org/officeDocument/2006/relationships/hyperlink" Target="http://pbs.twimg.com/profile_images/453485567682936832/JGWv2bBE_normal.png" TargetMode="External"/><Relationship Id="rId4488" Type="http://schemas.openxmlformats.org/officeDocument/2006/relationships/hyperlink" Target="http://pbs.twimg.com/profile_images/857553830854238208/AuRpt2ca_normal.jpg" TargetMode="External"/><Relationship Id="rId5539" Type="http://schemas.openxmlformats.org/officeDocument/2006/relationships/hyperlink" Target="http://pbs.twimg.com/profile_images/786122831901892608/VN-JIX7b_normal.jpg" TargetMode="External"/><Relationship Id="rId6937" Type="http://schemas.openxmlformats.org/officeDocument/2006/relationships/hyperlink" Target="https://twitter.com/cesaretrevisani/status/1065283665800978432" TargetMode="External"/><Relationship Id="rId9410" Type="http://schemas.openxmlformats.org/officeDocument/2006/relationships/hyperlink" Target="https://twitter.com/fpantero/status/1067746374052139008" TargetMode="External"/><Relationship Id="rId5953" Type="http://schemas.openxmlformats.org/officeDocument/2006/relationships/hyperlink" Target="https://twitter.com/recyclingzw/status/1064962346769178627" TargetMode="External"/><Relationship Id="rId8012" Type="http://schemas.openxmlformats.org/officeDocument/2006/relationships/hyperlink" Target="https://twitter.com/gianfrancob3/status/1067149881687576593" TargetMode="External"/><Relationship Id="rId3157" Type="http://schemas.openxmlformats.org/officeDocument/2006/relationships/hyperlink" Target="https://pbs.twimg.com/media/Dsx8BHTWsAA_rvc.jpg" TargetMode="External"/><Relationship Id="rId4555" Type="http://schemas.openxmlformats.org/officeDocument/2006/relationships/hyperlink" Target="http://pbs.twimg.com/profile_images/1005736811996512256/vegfkt3X_normal.jpg" TargetMode="External"/><Relationship Id="rId5606" Type="http://schemas.openxmlformats.org/officeDocument/2006/relationships/hyperlink" Target="http://pbs.twimg.com/profile_images/430946778947395584/Ou3G148z_normal.jpeg" TargetMode="External"/><Relationship Id="rId3571" Type="http://schemas.openxmlformats.org/officeDocument/2006/relationships/hyperlink" Target="http://pbs.twimg.com/profile_images/701288788845268992/Z_oMnnhA_normal.jpg" TargetMode="External"/><Relationship Id="rId4208" Type="http://schemas.openxmlformats.org/officeDocument/2006/relationships/hyperlink" Target="http://pbs.twimg.com/profile_images/945865206135128064/VIrbfsiX_normal.jpg" TargetMode="External"/><Relationship Id="rId4622" Type="http://schemas.openxmlformats.org/officeDocument/2006/relationships/hyperlink" Target="http://pbs.twimg.com/profile_images/1014070297966923776/C7BbqLfJ_normal.jpg" TargetMode="External"/><Relationship Id="rId7778" Type="http://schemas.openxmlformats.org/officeDocument/2006/relationships/hyperlink" Target="https://twitter.com/andrew_barker/status/1066923270505668608" TargetMode="External"/><Relationship Id="rId8829" Type="http://schemas.openxmlformats.org/officeDocument/2006/relationships/hyperlink" Target="https://twitter.com/tradomglobal/status/1065661509848743943" TargetMode="External"/><Relationship Id="rId492" Type="http://schemas.openxmlformats.org/officeDocument/2006/relationships/hyperlink" Target="http://ggkp.org/Zik" TargetMode="External"/><Relationship Id="rId2173" Type="http://schemas.openxmlformats.org/officeDocument/2006/relationships/hyperlink" Target="http://pbs.twimg.com/profile_images/823548309839089664/PURv3du5_normal.jpg" TargetMode="External"/><Relationship Id="rId3224" Type="http://schemas.openxmlformats.org/officeDocument/2006/relationships/hyperlink" Target="http://pbs.twimg.com/profile_images/2729164327/1e6368e6b3f21b867c1e600d14477072_normal.png" TargetMode="External"/><Relationship Id="rId6794" Type="http://schemas.openxmlformats.org/officeDocument/2006/relationships/hyperlink" Target="https://twitter.com/clearfife/status/1065248412675780609" TargetMode="External"/><Relationship Id="rId7845" Type="http://schemas.openxmlformats.org/officeDocument/2006/relationships/hyperlink" Target="https://twitter.com/dovergirl95/status/1067060052677324800" TargetMode="External"/><Relationship Id="rId145" Type="http://schemas.openxmlformats.org/officeDocument/2006/relationships/hyperlink" Target="https://buff.ly/2xSWWO0" TargetMode="External"/><Relationship Id="rId2240" Type="http://schemas.openxmlformats.org/officeDocument/2006/relationships/hyperlink" Target="http://pbs.twimg.com/profile_images/987666378684620801/NfnjxnEp_normal.jpg" TargetMode="External"/><Relationship Id="rId5396" Type="http://schemas.openxmlformats.org/officeDocument/2006/relationships/hyperlink" Target="http://pbs.twimg.com/profile_images/791907467500412928/IZ3mjrMR_normal.jpg" TargetMode="External"/><Relationship Id="rId6447" Type="http://schemas.openxmlformats.org/officeDocument/2006/relationships/hyperlink" Target="https://twitter.com/pflab/status/1065105182244159488" TargetMode="External"/><Relationship Id="rId6861" Type="http://schemas.openxmlformats.org/officeDocument/2006/relationships/hyperlink" Target="https://twitter.com/sufiy/status/1065248727726768129" TargetMode="External"/><Relationship Id="rId212" Type="http://schemas.openxmlformats.org/officeDocument/2006/relationships/hyperlink" Target="https://twitter.com/confserbia/status/1067066704184975360" TargetMode="External"/><Relationship Id="rId5049" Type="http://schemas.openxmlformats.org/officeDocument/2006/relationships/hyperlink" Target="https://pbs.twimg.com/media/DtGRwbBXoAA820v.jpg" TargetMode="External"/><Relationship Id="rId5463" Type="http://schemas.openxmlformats.org/officeDocument/2006/relationships/hyperlink" Target="http://pbs.twimg.com/profile_images/555289211025522689/MkZqVmNb_normal.jpeg" TargetMode="External"/><Relationship Id="rId6514" Type="http://schemas.openxmlformats.org/officeDocument/2006/relationships/hyperlink" Target="https://twitter.com/davidlavigno/status/1065186954180841472" TargetMode="External"/><Relationship Id="rId7912" Type="http://schemas.openxmlformats.org/officeDocument/2006/relationships/hyperlink" Target="https://twitter.com/nwabuisiaku/status/1067080051148107776" TargetMode="External"/><Relationship Id="rId4065" Type="http://schemas.openxmlformats.org/officeDocument/2006/relationships/hyperlink" Target="http://pbs.twimg.com/profile_images/954803787969060866/BTtHOKHV_normal.jpg" TargetMode="External"/><Relationship Id="rId5116" Type="http://schemas.openxmlformats.org/officeDocument/2006/relationships/hyperlink" Target="http://pbs.twimg.com/profile_images/1064759710170193925/Q_JQcb3N_normal.jpg" TargetMode="External"/><Relationship Id="rId1659" Type="http://schemas.openxmlformats.org/officeDocument/2006/relationships/hyperlink" Target="http://pbs.twimg.com/profile_images/1020083728184377344/NtdvxJnD_normal.jpg" TargetMode="External"/><Relationship Id="rId3081" Type="http://schemas.openxmlformats.org/officeDocument/2006/relationships/hyperlink" Target="http://pbs.twimg.com/profile_images/1053630846391988226/BKJ-axnv_normal.jpg" TargetMode="External"/><Relationship Id="rId4132" Type="http://schemas.openxmlformats.org/officeDocument/2006/relationships/hyperlink" Target="http://pbs.twimg.com/profile_images/954803787969060866/BTtHOKHV_normal.jpg" TargetMode="External"/><Relationship Id="rId5530" Type="http://schemas.openxmlformats.org/officeDocument/2006/relationships/hyperlink" Target="https://pbs.twimg.com/media/Ds_WvirUcAAD8BO.jpg" TargetMode="External"/><Relationship Id="rId7288" Type="http://schemas.openxmlformats.org/officeDocument/2006/relationships/hyperlink" Target="https://twitter.com/nlifepaints/status/1065544068686581761" TargetMode="External"/><Relationship Id="rId8686" Type="http://schemas.openxmlformats.org/officeDocument/2006/relationships/hyperlink" Target="https://twitter.com/luribea68/status/1064996560344440842" TargetMode="External"/><Relationship Id="rId9737" Type="http://schemas.openxmlformats.org/officeDocument/2006/relationships/hyperlink" Target="https://twitter.com/obberlisa/status/1068034206230564864" TargetMode="External"/><Relationship Id="rId1726" Type="http://schemas.openxmlformats.org/officeDocument/2006/relationships/hyperlink" Target="http://pbs.twimg.com/profile_images/633991237964533760/75uEz3QT_normal.jpg" TargetMode="External"/><Relationship Id="rId8339" Type="http://schemas.openxmlformats.org/officeDocument/2006/relationships/hyperlink" Target="https://twitter.com/autrement_votre/status/1064994759058571264" TargetMode="External"/><Relationship Id="rId8753" Type="http://schemas.openxmlformats.org/officeDocument/2006/relationships/hyperlink" Target="https://twitter.com/hanslak/status/1065000936026906625" TargetMode="External"/><Relationship Id="rId9804" Type="http://schemas.openxmlformats.org/officeDocument/2006/relationships/hyperlink" Target="https://twitter.com/okothkenneth/status/1067699615523381248" TargetMode="External"/><Relationship Id="rId10269" Type="http://schemas.openxmlformats.org/officeDocument/2006/relationships/hyperlink" Target="https://twitter.com/ggkplatform/status/1067340787208335360" TargetMode="External"/><Relationship Id="rId18" Type="http://schemas.openxmlformats.org/officeDocument/2006/relationships/hyperlink" Target="https://goo.gl/csozwU" TargetMode="External"/><Relationship Id="rId3898" Type="http://schemas.openxmlformats.org/officeDocument/2006/relationships/hyperlink" Target="http://pbs.twimg.com/profile_images/2418963454/whcsamzdrkytcaoapla1_normal.jpeg" TargetMode="External"/><Relationship Id="rId4949" Type="http://schemas.openxmlformats.org/officeDocument/2006/relationships/hyperlink" Target="http://pbs.twimg.com/profile_images/1066358489562443779/5FafmL8T_normal.jpg" TargetMode="External"/><Relationship Id="rId7355" Type="http://schemas.openxmlformats.org/officeDocument/2006/relationships/hyperlink" Target="https://twitter.com/cogreenbuilding/status/1065651543041552384" TargetMode="External"/><Relationship Id="rId8406" Type="http://schemas.openxmlformats.org/officeDocument/2006/relationships/hyperlink" Target="https://twitter.com/amazingchevvolt/status/1066647183896776704" TargetMode="External"/><Relationship Id="rId8820" Type="http://schemas.openxmlformats.org/officeDocument/2006/relationships/hyperlink" Target="https://twitter.com/tradomglobal/status/1065661509848743943" TargetMode="External"/><Relationship Id="rId10336" Type="http://schemas.openxmlformats.org/officeDocument/2006/relationships/hyperlink" Target="https://twitter.com/iloharare/status/1068167353232474112" TargetMode="External"/><Relationship Id="rId3965" Type="http://schemas.openxmlformats.org/officeDocument/2006/relationships/hyperlink" Target="http://pbs.twimg.com/profile_images/1434016259/mascaras20teatro1_normal.jpg" TargetMode="External"/><Relationship Id="rId6371" Type="http://schemas.openxmlformats.org/officeDocument/2006/relationships/hyperlink" Target="https://twitter.com/postnormalera/status/1065097922394632193" TargetMode="External"/><Relationship Id="rId7008" Type="http://schemas.openxmlformats.org/officeDocument/2006/relationships/hyperlink" Target="https://twitter.com/muzvare5/status/1065149732337737728" TargetMode="External"/><Relationship Id="rId7422" Type="http://schemas.openxmlformats.org/officeDocument/2006/relationships/hyperlink" Target="https://twitter.com/pageuruguay/status/1065582024755421184" TargetMode="External"/><Relationship Id="rId886" Type="http://schemas.openxmlformats.org/officeDocument/2006/relationships/hyperlink" Target="https://pbs.twimg.com/media/DtKx6gcWwAAO_Yz.jpg" TargetMode="External"/><Relationship Id="rId2567" Type="http://schemas.openxmlformats.org/officeDocument/2006/relationships/hyperlink" Target="http://pbs.twimg.com/profile_images/1063551283594973184/gwT84B2Z_normal.jpg" TargetMode="External"/><Relationship Id="rId3618" Type="http://schemas.openxmlformats.org/officeDocument/2006/relationships/hyperlink" Target="https://pbs.twimg.com/ext_tw_video_thumb/1064994060551839745/pu/img/z-d4LAi9-rF_EBiG.jpg" TargetMode="External"/><Relationship Id="rId6024" Type="http://schemas.openxmlformats.org/officeDocument/2006/relationships/hyperlink" Target="https://twitter.com/worldproject_fd/status/1064996799742504960" TargetMode="External"/><Relationship Id="rId9594" Type="http://schemas.openxmlformats.org/officeDocument/2006/relationships/hyperlink" Target="https://twitter.com/anna_lisamills/status/1067390005830696960" TargetMode="External"/><Relationship Id="rId10403" Type="http://schemas.openxmlformats.org/officeDocument/2006/relationships/hyperlink" Target="https://twitter.com/jenclairrobson/status/1067387463969181696" TargetMode="External"/><Relationship Id="rId2" Type="http://schemas.openxmlformats.org/officeDocument/2006/relationships/hyperlink" Target="https://buff.ly/2NWpI6R" TargetMode="External"/><Relationship Id="rId539" Type="http://schemas.openxmlformats.org/officeDocument/2006/relationships/hyperlink" Target="https://goo.gl/sBHa3q" TargetMode="External"/><Relationship Id="rId1169" Type="http://schemas.openxmlformats.org/officeDocument/2006/relationships/hyperlink" Target="http://pbs.twimg.com/profile_images/916648140475912192/rxdJrzjh_normal.jpg" TargetMode="External"/><Relationship Id="rId1583" Type="http://schemas.openxmlformats.org/officeDocument/2006/relationships/hyperlink" Target="http://pbs.twimg.com/profile_images/1061354201358442498/yIgEhPXI_normal.jpg" TargetMode="External"/><Relationship Id="rId2981" Type="http://schemas.openxmlformats.org/officeDocument/2006/relationships/hyperlink" Target="http://pbs.twimg.com/profile_images/2228591904/Kornelis_Energie-plus_2_normal.jpg" TargetMode="External"/><Relationship Id="rId5040" Type="http://schemas.openxmlformats.org/officeDocument/2006/relationships/hyperlink" Target="https://pbs.twimg.com/media/Ds_G0PxU4AABG6N.jpg" TargetMode="External"/><Relationship Id="rId8196" Type="http://schemas.openxmlformats.org/officeDocument/2006/relationships/hyperlink" Target="https://twitter.com/luis_trevino/status/1067447988027645952" TargetMode="External"/><Relationship Id="rId9247" Type="http://schemas.openxmlformats.org/officeDocument/2006/relationships/hyperlink" Target="https://twitter.com/gevvc/status/1065189425016131584" TargetMode="External"/><Relationship Id="rId953" Type="http://schemas.openxmlformats.org/officeDocument/2006/relationships/hyperlink" Target="https://pbs.twimg.com/media/DtFzRbZXgAAP7p-.jpg" TargetMode="External"/><Relationship Id="rId1236" Type="http://schemas.openxmlformats.org/officeDocument/2006/relationships/hyperlink" Target="http://pbs.twimg.com/profile_images/1053695207810703360/eO5JhiZ9_normal.jpg" TargetMode="External"/><Relationship Id="rId2634" Type="http://schemas.openxmlformats.org/officeDocument/2006/relationships/hyperlink" Target="http://pbs.twimg.com/profile_images/714186667263963136/znRQIOlp_normal.jpg" TargetMode="External"/><Relationship Id="rId8263" Type="http://schemas.openxmlformats.org/officeDocument/2006/relationships/hyperlink" Target="https://twitter.com/erealacci/status/1067363340270350337" TargetMode="External"/><Relationship Id="rId9661" Type="http://schemas.openxmlformats.org/officeDocument/2006/relationships/hyperlink" Target="https://twitter.com/ecomarketplace/status/1067876737722265608" TargetMode="External"/><Relationship Id="rId606" Type="http://schemas.openxmlformats.org/officeDocument/2006/relationships/hyperlink" Target="https://pbs.twimg.com/media/DsdCuHPXcAAr5ro.jpg" TargetMode="External"/><Relationship Id="rId1650" Type="http://schemas.openxmlformats.org/officeDocument/2006/relationships/hyperlink" Target="http://pbs.twimg.com/profile_images/634286061691121664/Y6ltNhbk_normal.png" TargetMode="External"/><Relationship Id="rId2701" Type="http://schemas.openxmlformats.org/officeDocument/2006/relationships/hyperlink" Target="http://pbs.twimg.com/profile_images/854493583663132673/ozb93_jD_normal.jpg" TargetMode="External"/><Relationship Id="rId5857" Type="http://schemas.openxmlformats.org/officeDocument/2006/relationships/hyperlink" Target="https://twitter.com/d4social/status/1064895867054956545" TargetMode="External"/><Relationship Id="rId6908" Type="http://schemas.openxmlformats.org/officeDocument/2006/relationships/hyperlink" Target="https://twitter.com/socialchoices/status/1065250745237291008" TargetMode="External"/><Relationship Id="rId9314" Type="http://schemas.openxmlformats.org/officeDocument/2006/relationships/hyperlink" Target="https://twitter.com/kanykeyo1/status/1066299066861137920" TargetMode="External"/><Relationship Id="rId10193" Type="http://schemas.openxmlformats.org/officeDocument/2006/relationships/hyperlink" Target="https://twitter.com/karl_caco/status/1068240108363616257" TargetMode="External"/><Relationship Id="rId1303" Type="http://schemas.openxmlformats.org/officeDocument/2006/relationships/hyperlink" Target="http://pbs.twimg.com/profile_images/453485567682936832/JGWv2bBE_normal.png" TargetMode="External"/><Relationship Id="rId4459" Type="http://schemas.openxmlformats.org/officeDocument/2006/relationships/hyperlink" Target="http://pbs.twimg.com/profile_images/1032805991300005888/diXc-jKU_normal.jpg" TargetMode="External"/><Relationship Id="rId4873" Type="http://schemas.openxmlformats.org/officeDocument/2006/relationships/hyperlink" Target="http://pbs.twimg.com/profile_images/848928500606263296/SBiSfqiv_normal.jpg" TargetMode="External"/><Relationship Id="rId5924" Type="http://schemas.openxmlformats.org/officeDocument/2006/relationships/hyperlink" Target="https://twitter.com/cccrdg/status/1064918309639004161" TargetMode="External"/><Relationship Id="rId8330" Type="http://schemas.openxmlformats.org/officeDocument/2006/relationships/hyperlink" Target="https://twitter.com/autrement_votre/status/1064994759058571264" TargetMode="External"/><Relationship Id="rId10260" Type="http://schemas.openxmlformats.org/officeDocument/2006/relationships/hyperlink" Target="https://twitter.com/claudiolub/status/1068299287178682368" TargetMode="External"/><Relationship Id="rId3475" Type="http://schemas.openxmlformats.org/officeDocument/2006/relationships/hyperlink" Target="http://pbs.twimg.com/profile_images/990136475441287168/701D5cOw_normal.jpg" TargetMode="External"/><Relationship Id="rId4526" Type="http://schemas.openxmlformats.org/officeDocument/2006/relationships/hyperlink" Target="http://pbs.twimg.com/profile_images/1067276621441204225/dz2zajtH_normal.jpg" TargetMode="External"/><Relationship Id="rId4940" Type="http://schemas.openxmlformats.org/officeDocument/2006/relationships/hyperlink" Target="http://pbs.twimg.com/profile_images/1029364223120498688/kyAln2GC_normal.jpg" TargetMode="External"/><Relationship Id="rId396" Type="http://schemas.openxmlformats.org/officeDocument/2006/relationships/hyperlink" Target="https://twitter.com/lopwilnik/status/1066845641245114369" TargetMode="External"/><Relationship Id="rId2077" Type="http://schemas.openxmlformats.org/officeDocument/2006/relationships/hyperlink" Target="http://pbs.twimg.com/profile_images/1026810662964654081/k_fZ3hL1_normal.jpg" TargetMode="External"/><Relationship Id="rId2491" Type="http://schemas.openxmlformats.org/officeDocument/2006/relationships/hyperlink" Target="http://pbs.twimg.com/profile_images/982037329949876224/3aVk_68W_normal.jpg" TargetMode="External"/><Relationship Id="rId3128" Type="http://schemas.openxmlformats.org/officeDocument/2006/relationships/hyperlink" Target="http://pbs.twimg.com/profile_images/694607758063177729/zhZYLTIJ_normal.jpg" TargetMode="External"/><Relationship Id="rId3542" Type="http://schemas.openxmlformats.org/officeDocument/2006/relationships/hyperlink" Target="https://pbs.twimg.com/media/DtAFXPrWoAEaKvw.jpg" TargetMode="External"/><Relationship Id="rId6698" Type="http://schemas.openxmlformats.org/officeDocument/2006/relationships/hyperlink" Target="https://twitter.com/gerardopardotar/status/1065248106525143045" TargetMode="External"/><Relationship Id="rId7749" Type="http://schemas.openxmlformats.org/officeDocument/2006/relationships/hyperlink" Target="https://twitter.com/startzai/status/1065245013892874240" TargetMode="External"/><Relationship Id="rId463" Type="http://schemas.openxmlformats.org/officeDocument/2006/relationships/hyperlink" Target="http://ggkp.org/ZwF" TargetMode="External"/><Relationship Id="rId1093" Type="http://schemas.openxmlformats.org/officeDocument/2006/relationships/hyperlink" Target="http://pbs.twimg.com/profile_images/975815352453038080/K7OxXYVE_normal.jpg" TargetMode="External"/><Relationship Id="rId2144" Type="http://schemas.openxmlformats.org/officeDocument/2006/relationships/hyperlink" Target="http://pbs.twimg.com/profile_images/292857657/GreenGrowth_normal.jpg" TargetMode="External"/><Relationship Id="rId9171" Type="http://schemas.openxmlformats.org/officeDocument/2006/relationships/hyperlink" Target="https://twitter.com/sureshrajaman19/status/1067664649980497920" TargetMode="External"/><Relationship Id="rId116" Type="http://schemas.openxmlformats.org/officeDocument/2006/relationships/hyperlink" Target="https://twitter.com/business/status/1066494940094570496" TargetMode="External"/><Relationship Id="rId530" Type="http://schemas.openxmlformats.org/officeDocument/2006/relationships/hyperlink" Target="https://www.amazon.com/Robert-C.-Brears/e/B07GLD2PNL" TargetMode="External"/><Relationship Id="rId1160" Type="http://schemas.openxmlformats.org/officeDocument/2006/relationships/hyperlink" Target="http://pbs.twimg.com/profile_images/897831087078080513/O-1Hs7kK_normal.jpg" TargetMode="External"/><Relationship Id="rId2211" Type="http://schemas.openxmlformats.org/officeDocument/2006/relationships/hyperlink" Target="http://pbs.twimg.com/profile_images/823548309839089664/PURv3du5_normal.jpg" TargetMode="External"/><Relationship Id="rId5367" Type="http://schemas.openxmlformats.org/officeDocument/2006/relationships/hyperlink" Target="http://pbs.twimg.com/profile_images/558735957185138689/sxuhG56n_normal.jpeg" TargetMode="External"/><Relationship Id="rId6765" Type="http://schemas.openxmlformats.org/officeDocument/2006/relationships/hyperlink" Target="https://twitter.com/kathleenbrenne1/status/1065248334846164992" TargetMode="External"/><Relationship Id="rId7816" Type="http://schemas.openxmlformats.org/officeDocument/2006/relationships/hyperlink" Target="https://twitter.com/cecfee/status/1067013295826190346" TargetMode="External"/><Relationship Id="rId5781" Type="http://schemas.openxmlformats.org/officeDocument/2006/relationships/hyperlink" Target="https://twitter.com/adolforossi1/status/1064838011823816704" TargetMode="External"/><Relationship Id="rId6418" Type="http://schemas.openxmlformats.org/officeDocument/2006/relationships/hyperlink" Target="https://twitter.com/greenstorm2030/status/1065103768851746816" TargetMode="External"/><Relationship Id="rId6832" Type="http://schemas.openxmlformats.org/officeDocument/2006/relationships/hyperlink" Target="https://twitter.com/sufiy/status/1065248727726768129" TargetMode="External"/><Relationship Id="rId9988" Type="http://schemas.openxmlformats.org/officeDocument/2006/relationships/hyperlink" Target="https://twitter.com/ggkplatform/status/1066982719392030721" TargetMode="External"/><Relationship Id="rId1977" Type="http://schemas.openxmlformats.org/officeDocument/2006/relationships/hyperlink" Target="http://pbs.twimg.com/profile_images/985941941849415689/P8e1rsi-_normal.jpg" TargetMode="External"/><Relationship Id="rId4383" Type="http://schemas.openxmlformats.org/officeDocument/2006/relationships/hyperlink" Target="http://pbs.twimg.com/profile_images/755005570348879872/X5E1F0EN_normal.jpg" TargetMode="External"/><Relationship Id="rId5434" Type="http://schemas.openxmlformats.org/officeDocument/2006/relationships/hyperlink" Target="https://pbs.twimg.com/media/DsrPb9NXgAIHF_J.jpg" TargetMode="External"/><Relationship Id="rId4036" Type="http://schemas.openxmlformats.org/officeDocument/2006/relationships/hyperlink" Target="http://pbs.twimg.com/profile_images/1007344781050048512/tThzjCI__normal.jpg" TargetMode="External"/><Relationship Id="rId4450" Type="http://schemas.openxmlformats.org/officeDocument/2006/relationships/hyperlink" Target="http://pbs.twimg.com/profile_images/1708625808/Motor_City_Volt_normal.jpg" TargetMode="External"/><Relationship Id="rId5501" Type="http://schemas.openxmlformats.org/officeDocument/2006/relationships/hyperlink" Target="https://pbs.twimg.com/media/Ds6oC7MW0AIQhDE.jpg" TargetMode="External"/><Relationship Id="rId8657" Type="http://schemas.openxmlformats.org/officeDocument/2006/relationships/hyperlink" Target="https://twitter.com/itsmypresident/status/1064995924336873478" TargetMode="External"/><Relationship Id="rId9708" Type="http://schemas.openxmlformats.org/officeDocument/2006/relationships/hyperlink" Target="https://twitter.com/jacopogiliberto/status/1067927778627063812" TargetMode="External"/><Relationship Id="rId3052" Type="http://schemas.openxmlformats.org/officeDocument/2006/relationships/hyperlink" Target="http://pbs.twimg.com/profile_images/699332430130319360/1WY5LJLJ_normal.jpg" TargetMode="External"/><Relationship Id="rId4103" Type="http://schemas.openxmlformats.org/officeDocument/2006/relationships/hyperlink" Target="http://pbs.twimg.com/profile_images/954803787969060866/BTtHOKHV_normal.jpg" TargetMode="External"/><Relationship Id="rId7259" Type="http://schemas.openxmlformats.org/officeDocument/2006/relationships/hyperlink" Target="https://twitter.com/tafadzwamurungu/status/1065536533376237568" TargetMode="External"/><Relationship Id="rId7673" Type="http://schemas.openxmlformats.org/officeDocument/2006/relationships/hyperlink" Target="https://twitter.com/222figen/status/1066328969912467457" TargetMode="External"/><Relationship Id="rId8724" Type="http://schemas.openxmlformats.org/officeDocument/2006/relationships/hyperlink" Target="https://twitter.com/arikring/status/1065247879936319488" TargetMode="External"/><Relationship Id="rId6275" Type="http://schemas.openxmlformats.org/officeDocument/2006/relationships/hyperlink" Target="https://twitter.com/uzaypartisi/status/1065011115917221888" TargetMode="External"/><Relationship Id="rId7326" Type="http://schemas.openxmlformats.org/officeDocument/2006/relationships/hyperlink" Target="https://twitter.com/ca_su_ad/status/1065590270413148160" TargetMode="External"/><Relationship Id="rId3869" Type="http://schemas.openxmlformats.org/officeDocument/2006/relationships/hyperlink" Target="http://pbs.twimg.com/profile_images/1035811142084513794/cLbwXS82_normal.jpg" TargetMode="External"/><Relationship Id="rId5291" Type="http://schemas.openxmlformats.org/officeDocument/2006/relationships/hyperlink" Target="http://pbs.twimg.com/profile_images/862018333184593921/d4mn1k7Y_normal.jpg" TargetMode="External"/><Relationship Id="rId6342" Type="http://schemas.openxmlformats.org/officeDocument/2006/relationships/hyperlink" Target="https://twitter.com/postnormalera/status/1065097922394632193" TargetMode="External"/><Relationship Id="rId7740" Type="http://schemas.openxmlformats.org/officeDocument/2006/relationships/hyperlink" Target="https://twitter.com/humantalentmana/status/1066643781540372480" TargetMode="External"/><Relationship Id="rId9498" Type="http://schemas.openxmlformats.org/officeDocument/2006/relationships/hyperlink" Target="https://twitter.com/enerrinn/status/1067801268213727232" TargetMode="External"/><Relationship Id="rId10307" Type="http://schemas.openxmlformats.org/officeDocument/2006/relationships/hyperlink" Target="https://twitter.com/unido_india/status/1068368672014639105" TargetMode="External"/><Relationship Id="rId2885" Type="http://schemas.openxmlformats.org/officeDocument/2006/relationships/hyperlink" Target="http://pbs.twimg.com/profile_images/984192700080709635/nclax3De_normal.jpg" TargetMode="External"/><Relationship Id="rId3936" Type="http://schemas.openxmlformats.org/officeDocument/2006/relationships/hyperlink" Target="http://pbs.twimg.com/profile_images/984739807950790656/L3Q8PnBD_normal.jpg" TargetMode="External"/><Relationship Id="rId857" Type="http://schemas.openxmlformats.org/officeDocument/2006/relationships/hyperlink" Target="https://pbs.twimg.com/media/Dssm7trXoAAVTy7.jpg" TargetMode="External"/><Relationship Id="rId1487" Type="http://schemas.openxmlformats.org/officeDocument/2006/relationships/hyperlink" Target="http://pbs.twimg.com/profile_images/951904939449769985/8nctcqUY_normal.jpg" TargetMode="External"/><Relationship Id="rId2538" Type="http://schemas.openxmlformats.org/officeDocument/2006/relationships/hyperlink" Target="http://pbs.twimg.com/profile_images/1023686019835744256/OQ3CEFtg_normal.jpg" TargetMode="External"/><Relationship Id="rId2952" Type="http://schemas.openxmlformats.org/officeDocument/2006/relationships/hyperlink" Target="https://pbs.twimg.com/media/DswsymEVAAAqnjr.jpg" TargetMode="External"/><Relationship Id="rId9565" Type="http://schemas.openxmlformats.org/officeDocument/2006/relationships/hyperlink" Target="https://twitter.com/sharonenv1/status/1065311333523103747" TargetMode="External"/><Relationship Id="rId924" Type="http://schemas.openxmlformats.org/officeDocument/2006/relationships/hyperlink" Target="https://pbs.twimg.com/media/Ds6wtczVYAAMz7X.png" TargetMode="External"/><Relationship Id="rId1554" Type="http://schemas.openxmlformats.org/officeDocument/2006/relationships/hyperlink" Target="http://pbs.twimg.com/profile_images/1061354201358442498/yIgEhPXI_normal.jpg" TargetMode="External"/><Relationship Id="rId2605" Type="http://schemas.openxmlformats.org/officeDocument/2006/relationships/hyperlink" Target="http://pbs.twimg.com/profile_images/1061880078387306496/dJ-l0QxE_normal.jpg" TargetMode="External"/><Relationship Id="rId5011" Type="http://schemas.openxmlformats.org/officeDocument/2006/relationships/hyperlink" Target="http://pbs.twimg.com/profile_images/962575633535582208/Vc7Ma-qu_normal.jpg" TargetMode="External"/><Relationship Id="rId8167" Type="http://schemas.openxmlformats.org/officeDocument/2006/relationships/hyperlink" Target="https://twitter.com/stefaniaventu16/status/1067146195141824513" TargetMode="External"/><Relationship Id="rId8581" Type="http://schemas.openxmlformats.org/officeDocument/2006/relationships/hyperlink" Target="https://twitter.com/hulotteam/status/1064995520576462848" TargetMode="External"/><Relationship Id="rId9218" Type="http://schemas.openxmlformats.org/officeDocument/2006/relationships/hyperlink" Target="https://twitter.com/lkente/status/1067696412056608768" TargetMode="External"/><Relationship Id="rId9632" Type="http://schemas.openxmlformats.org/officeDocument/2006/relationships/hyperlink" Target="https://twitter.com/jenclairrobson/status/1067429906886230018" TargetMode="External"/><Relationship Id="rId10097" Type="http://schemas.openxmlformats.org/officeDocument/2006/relationships/hyperlink" Target="https://twitter.com/ungreeneconomy/status/1067761339668590592" TargetMode="External"/><Relationship Id="rId1207" Type="http://schemas.openxmlformats.org/officeDocument/2006/relationships/hyperlink" Target="http://pbs.twimg.com/profile_images/640082977444069376/GsO-NCYd_normal.png" TargetMode="External"/><Relationship Id="rId1621" Type="http://schemas.openxmlformats.org/officeDocument/2006/relationships/hyperlink" Target="http://pbs.twimg.com/profile_images/634286061691121664/Y6ltNhbk_normal.png" TargetMode="External"/><Relationship Id="rId4777" Type="http://schemas.openxmlformats.org/officeDocument/2006/relationships/hyperlink" Target="http://pbs.twimg.com/profile_images/1617809043/realacci63648_img_normal.jpg" TargetMode="External"/><Relationship Id="rId5828" Type="http://schemas.openxmlformats.org/officeDocument/2006/relationships/hyperlink" Target="https://twitter.com/smmdayit/status/1064895495754133504" TargetMode="External"/><Relationship Id="rId7183" Type="http://schemas.openxmlformats.org/officeDocument/2006/relationships/hyperlink" Target="https://twitter.com/namasterthere/status/1065440867513761792" TargetMode="External"/><Relationship Id="rId8234" Type="http://schemas.openxmlformats.org/officeDocument/2006/relationships/hyperlink" Target="https://twitter.com/cagreenbuilding/status/1067473887783518211" TargetMode="External"/><Relationship Id="rId10164" Type="http://schemas.openxmlformats.org/officeDocument/2006/relationships/hyperlink" Target="https://twitter.com/greeniloharare/status/1065875604942266368" TargetMode="External"/><Relationship Id="rId3379" Type="http://schemas.openxmlformats.org/officeDocument/2006/relationships/hyperlink" Target="http://pbs.twimg.com/profile_images/378800000608460926/cbe310a21e9549e25c3c7e960fed2b9d_normal.jpeg" TargetMode="External"/><Relationship Id="rId3793" Type="http://schemas.openxmlformats.org/officeDocument/2006/relationships/hyperlink" Target="http://pbs.twimg.com/profile_images/1062470020717047808/mJYgVZk4_normal.jpg" TargetMode="External"/><Relationship Id="rId7250" Type="http://schemas.openxmlformats.org/officeDocument/2006/relationships/hyperlink" Target="https://twitter.com/cluster_lgca/status/1065520204493541376" TargetMode="External"/><Relationship Id="rId8301" Type="http://schemas.openxmlformats.org/officeDocument/2006/relationships/hyperlink" Target="https://twitter.com/autrement_votre/status/1064994759058571264" TargetMode="External"/><Relationship Id="rId2395" Type="http://schemas.openxmlformats.org/officeDocument/2006/relationships/hyperlink" Target="http://pbs.twimg.com/profile_images/976832774110883842/Av8YW5cV_normal.jpg" TargetMode="External"/><Relationship Id="rId3446" Type="http://schemas.openxmlformats.org/officeDocument/2006/relationships/hyperlink" Target="http://pbs.twimg.com/profile_images/1008451004113866752/DKUHk0mL_normal.jpg" TargetMode="External"/><Relationship Id="rId4844" Type="http://schemas.openxmlformats.org/officeDocument/2006/relationships/hyperlink" Target="http://pbs.twimg.com/profile_images/848928500606263296/SBiSfqiv_normal.jpg" TargetMode="External"/><Relationship Id="rId10231" Type="http://schemas.openxmlformats.org/officeDocument/2006/relationships/hyperlink" Target="https://twitter.com/coledoni/status/1068261000418402306" TargetMode="External"/><Relationship Id="rId367" Type="http://schemas.openxmlformats.org/officeDocument/2006/relationships/hyperlink" Target="https://www.cbc.ca/news/politics/ottawa-reaction-trudeau-gm-1.4920807" TargetMode="External"/><Relationship Id="rId2048" Type="http://schemas.openxmlformats.org/officeDocument/2006/relationships/hyperlink" Target="http://pbs.twimg.com/profile_images/973624743143206912/iMCF80pA_normal.jpg" TargetMode="External"/><Relationship Id="rId3860" Type="http://schemas.openxmlformats.org/officeDocument/2006/relationships/hyperlink" Target="http://pbs.twimg.com/profile_images/1035811142084513794/cLbwXS82_normal.jpg" TargetMode="External"/><Relationship Id="rId4911" Type="http://schemas.openxmlformats.org/officeDocument/2006/relationships/hyperlink" Target="http://pbs.twimg.com/profile_images/848928500606263296/SBiSfqiv_normal.jpg" TargetMode="External"/><Relationship Id="rId9075" Type="http://schemas.openxmlformats.org/officeDocument/2006/relationships/hyperlink" Target="https://twitter.com/amazingchevvolt/status/1064996058982273024" TargetMode="External"/><Relationship Id="rId781" Type="http://schemas.openxmlformats.org/officeDocument/2006/relationships/hyperlink" Target="https://pbs.twimg.com/ext_tw_video_thumb/1064994060551839745/pu/img/z-d4LAi9-rF_EBiG.jpg" TargetMode="External"/><Relationship Id="rId2462" Type="http://schemas.openxmlformats.org/officeDocument/2006/relationships/hyperlink" Target="http://pbs.twimg.com/profile_images/982037329949876224/3aVk_68W_normal.jpg" TargetMode="External"/><Relationship Id="rId3513" Type="http://schemas.openxmlformats.org/officeDocument/2006/relationships/hyperlink" Target="http://pbs.twimg.com/profile_images/852090090746761216/V5tbBNOS_normal.jpg" TargetMode="External"/><Relationship Id="rId6669" Type="http://schemas.openxmlformats.org/officeDocument/2006/relationships/hyperlink" Target="https://twitter.com/dtongofa/status/1065210223030427648" TargetMode="External"/><Relationship Id="rId8091" Type="http://schemas.openxmlformats.org/officeDocument/2006/relationships/hyperlink" Target="https://twitter.com/rossellamuroni/status/1067362943526948866" TargetMode="External"/><Relationship Id="rId434" Type="http://schemas.openxmlformats.org/officeDocument/2006/relationships/hyperlink" Target="https://twitter.com/royal_consult/status/1064775984321310720" TargetMode="External"/><Relationship Id="rId1064" Type="http://schemas.openxmlformats.org/officeDocument/2006/relationships/hyperlink" Target="https://pbs.twimg.com/media/DscQg2VWkAAo8h6.jpg" TargetMode="External"/><Relationship Id="rId2115" Type="http://schemas.openxmlformats.org/officeDocument/2006/relationships/hyperlink" Target="http://pbs.twimg.com/profile_images/292857657/GreenGrowth_normal.jpg" TargetMode="External"/><Relationship Id="rId5685" Type="http://schemas.openxmlformats.org/officeDocument/2006/relationships/hyperlink" Target="https://pbs.twimg.com/media/Ds7yxSYWkAIZFI6.jpg" TargetMode="External"/><Relationship Id="rId6736" Type="http://schemas.openxmlformats.org/officeDocument/2006/relationships/hyperlink" Target="https://twitter.com/kathleenbrenne1/status/1065248334846164992" TargetMode="External"/><Relationship Id="rId9142" Type="http://schemas.openxmlformats.org/officeDocument/2006/relationships/hyperlink" Target="https://twitter.com/amazingchevvolt/status/1066647183896776704" TargetMode="External"/><Relationship Id="rId501" Type="http://schemas.openxmlformats.org/officeDocument/2006/relationships/hyperlink" Target="http://oe.cd/ggsd-2018" TargetMode="External"/><Relationship Id="rId1131" Type="http://schemas.openxmlformats.org/officeDocument/2006/relationships/hyperlink" Target="http://pbs.twimg.com/profile_images/441559940457439233/Jw909cX4_normal.png" TargetMode="External"/><Relationship Id="rId4287" Type="http://schemas.openxmlformats.org/officeDocument/2006/relationships/hyperlink" Target="http://pbs.twimg.com/profile_images/2418963454/whcsamzdrkytcaoapla1_normal.jpeg" TargetMode="External"/><Relationship Id="rId5338" Type="http://schemas.openxmlformats.org/officeDocument/2006/relationships/hyperlink" Target="https://pbs.twimg.com/media/Ds6oC7MW0AIQhDE.jpg" TargetMode="External"/><Relationship Id="rId5752" Type="http://schemas.openxmlformats.org/officeDocument/2006/relationships/hyperlink" Target="https://twitter.com/abdrakhmanova/status/1064818279179534336" TargetMode="External"/><Relationship Id="rId6803" Type="http://schemas.openxmlformats.org/officeDocument/2006/relationships/hyperlink" Target="https://twitter.com/clearfife/status/1065248412675780609" TargetMode="External"/><Relationship Id="rId9959" Type="http://schemas.openxmlformats.org/officeDocument/2006/relationships/hyperlink" Target="https://twitter.com/natcapcoalition/status/1066969948717834240" TargetMode="External"/><Relationship Id="rId4354" Type="http://schemas.openxmlformats.org/officeDocument/2006/relationships/hyperlink" Target="http://pbs.twimg.com/profile_images/853192397207072768/bRdmUOOp_normal.jpg" TargetMode="External"/><Relationship Id="rId5405" Type="http://schemas.openxmlformats.org/officeDocument/2006/relationships/hyperlink" Target="http://pbs.twimg.com/profile_images/791907467500412928/IZ3mjrMR_normal.jpg" TargetMode="External"/><Relationship Id="rId1948" Type="http://schemas.openxmlformats.org/officeDocument/2006/relationships/hyperlink" Target="http://pbs.twimg.com/profile_images/3370379718/2851b7e6161ab077383d9a11ef0e6c0d_normal.jpeg" TargetMode="External"/><Relationship Id="rId3370" Type="http://schemas.openxmlformats.org/officeDocument/2006/relationships/hyperlink" Target="http://abs.twimg.com/sticky/default_profile_images/default_profile_normal.png" TargetMode="External"/><Relationship Id="rId4007" Type="http://schemas.openxmlformats.org/officeDocument/2006/relationships/hyperlink" Target="http://pbs.twimg.com/profile_images/954138186082672647/gHzAnqPU_normal.jpg" TargetMode="External"/><Relationship Id="rId4421" Type="http://schemas.openxmlformats.org/officeDocument/2006/relationships/hyperlink" Target="http://pbs.twimg.com/profile_images/1708625808/Motor_City_Volt_normal.jpg" TargetMode="External"/><Relationship Id="rId7577" Type="http://schemas.openxmlformats.org/officeDocument/2006/relationships/hyperlink" Target="https://twitter.com/consorziobiogas/status/1065989998199992322" TargetMode="External"/><Relationship Id="rId8975" Type="http://schemas.openxmlformats.org/officeDocument/2006/relationships/hyperlink" Target="https://twitter.com/sureshrajaman19/status/1067664649980497920" TargetMode="External"/><Relationship Id="rId291" Type="http://schemas.openxmlformats.org/officeDocument/2006/relationships/hyperlink" Target="http://ggkp.org/ZwF" TargetMode="External"/><Relationship Id="rId3023" Type="http://schemas.openxmlformats.org/officeDocument/2006/relationships/hyperlink" Target="http://pbs.twimg.com/profile_images/1022614257836412928/zU5_Xyud_normal.jpg" TargetMode="External"/><Relationship Id="rId6179" Type="http://schemas.openxmlformats.org/officeDocument/2006/relationships/hyperlink" Target="https://twitter.com/masstrainingspa/status/1064999495430283265" TargetMode="External"/><Relationship Id="rId7991" Type="http://schemas.openxmlformats.org/officeDocument/2006/relationships/hyperlink" Target="https://twitter.com/kelownascott/status/1067125880009371648" TargetMode="External"/><Relationship Id="rId8628" Type="http://schemas.openxmlformats.org/officeDocument/2006/relationships/hyperlink" Target="https://twitter.com/itsmypresident/status/1064995924336873478" TargetMode="External"/><Relationship Id="rId5195" Type="http://schemas.openxmlformats.org/officeDocument/2006/relationships/hyperlink" Target="https://pbs.twimg.com/media/DtFm4XOXgAANAyL.jpg" TargetMode="External"/><Relationship Id="rId6593" Type="http://schemas.openxmlformats.org/officeDocument/2006/relationships/hyperlink" Target="https://twitter.com/ahbusolife/status/1065201397946351617" TargetMode="External"/><Relationship Id="rId7644" Type="http://schemas.openxmlformats.org/officeDocument/2006/relationships/hyperlink" Target="https://twitter.com/obsessiveprog/status/1066079829345202176" TargetMode="External"/><Relationship Id="rId2789" Type="http://schemas.openxmlformats.org/officeDocument/2006/relationships/hyperlink" Target="http://pbs.twimg.com/profile_images/654947160866344962/Cn7oPMe0_normal.jpg" TargetMode="External"/><Relationship Id="rId6246" Type="http://schemas.openxmlformats.org/officeDocument/2006/relationships/hyperlink" Target="https://twitter.com/andresvilarino/status/1065007001611235333" TargetMode="External"/><Relationship Id="rId6660" Type="http://schemas.openxmlformats.org/officeDocument/2006/relationships/hyperlink" Target="https://twitter.com/martharehnberg/status/1065196115325259781" TargetMode="External"/><Relationship Id="rId7711" Type="http://schemas.openxmlformats.org/officeDocument/2006/relationships/hyperlink" Target="https://twitter.com/confindustrial/status/1065877889504169984" TargetMode="External"/><Relationship Id="rId2856" Type="http://schemas.openxmlformats.org/officeDocument/2006/relationships/hyperlink" Target="http://pbs.twimg.com/profile_images/857861443189977088/E7Ksa5EE_normal.jpg" TargetMode="External"/><Relationship Id="rId3907" Type="http://schemas.openxmlformats.org/officeDocument/2006/relationships/hyperlink" Target="http://pbs.twimg.com/profile_images/984739807950790656/L3Q8PnBD_normal.jpg" TargetMode="External"/><Relationship Id="rId5262" Type="http://schemas.openxmlformats.org/officeDocument/2006/relationships/hyperlink" Target="https://pbs.twimg.com/media/Ds_thfWXgAA2BV_.jpg" TargetMode="External"/><Relationship Id="rId6313" Type="http://schemas.openxmlformats.org/officeDocument/2006/relationships/hyperlink" Target="https://twitter.com/uzaypartisi/status/1065011115917221888" TargetMode="External"/><Relationship Id="rId9469" Type="http://schemas.openxmlformats.org/officeDocument/2006/relationships/hyperlink" Target="https://twitter.com/energred/status/1067384314147549184" TargetMode="External"/><Relationship Id="rId9883" Type="http://schemas.openxmlformats.org/officeDocument/2006/relationships/hyperlink" Target="https://twitter.com/achinomwe/status/1065209101142171648" TargetMode="External"/><Relationship Id="rId97" Type="http://schemas.openxmlformats.org/officeDocument/2006/relationships/hyperlink" Target="http://j.mp/2P74OSz" TargetMode="External"/><Relationship Id="rId828" Type="http://schemas.openxmlformats.org/officeDocument/2006/relationships/hyperlink" Target="https://pbs.twimg.com/media/DtFaLnYWwAAU9LO.jpg" TargetMode="External"/><Relationship Id="rId1458" Type="http://schemas.openxmlformats.org/officeDocument/2006/relationships/hyperlink" Target="http://pbs.twimg.com/profile_images/951904939449769985/8nctcqUY_normal.jpg" TargetMode="External"/><Relationship Id="rId1872" Type="http://schemas.openxmlformats.org/officeDocument/2006/relationships/hyperlink" Target="http://pbs.twimg.com/profile_images/1052257766017048577/2zNqNVCe_normal.jpg" TargetMode="External"/><Relationship Id="rId2509" Type="http://schemas.openxmlformats.org/officeDocument/2006/relationships/hyperlink" Target="http://pbs.twimg.com/profile_images/886894333038874624/v5buvADU_normal.jpg" TargetMode="External"/><Relationship Id="rId8485" Type="http://schemas.openxmlformats.org/officeDocument/2006/relationships/hyperlink" Target="https://twitter.com/amazingchevvolt/status/1066647183896776704" TargetMode="External"/><Relationship Id="rId9536" Type="http://schemas.openxmlformats.org/officeDocument/2006/relationships/hyperlink" Target="https://twitter.com/conexcellence/status/1065501965323567110" TargetMode="External"/><Relationship Id="rId1525" Type="http://schemas.openxmlformats.org/officeDocument/2006/relationships/hyperlink" Target="http://pbs.twimg.com/profile_images/1015329397929177088/9OR3sIzf_normal.jpg" TargetMode="External"/><Relationship Id="rId2923" Type="http://schemas.openxmlformats.org/officeDocument/2006/relationships/hyperlink" Target="http://abs.twimg.com/sticky/default_profile_images/default_profile_normal.png" TargetMode="External"/><Relationship Id="rId7087" Type="http://schemas.openxmlformats.org/officeDocument/2006/relationships/hyperlink" Target="https://twitter.com/assoarpa/status/1065344078269816837" TargetMode="External"/><Relationship Id="rId8138" Type="http://schemas.openxmlformats.org/officeDocument/2006/relationships/hyperlink" Target="https://twitter.com/afedonline/status/1067056719661010944" TargetMode="External"/><Relationship Id="rId8552" Type="http://schemas.openxmlformats.org/officeDocument/2006/relationships/hyperlink" Target="https://twitter.com/adamsfrt11/status/1065090181722705921" TargetMode="External"/><Relationship Id="rId9950" Type="http://schemas.openxmlformats.org/officeDocument/2006/relationships/hyperlink" Target="https://twitter.com/natcapcoalition/status/1065982546440331264" TargetMode="External"/><Relationship Id="rId10068" Type="http://schemas.openxmlformats.org/officeDocument/2006/relationships/hyperlink" Target="https://twitter.com/noro_kurilla/status/1067735056846897158" TargetMode="External"/><Relationship Id="rId7154" Type="http://schemas.openxmlformats.org/officeDocument/2006/relationships/hyperlink" Target="https://twitter.com/77giugiu77/status/1065386074543927299" TargetMode="External"/><Relationship Id="rId8205" Type="http://schemas.openxmlformats.org/officeDocument/2006/relationships/hyperlink" Target="https://twitter.com/paotzepg/status/1067451711260749824" TargetMode="External"/><Relationship Id="rId9603" Type="http://schemas.openxmlformats.org/officeDocument/2006/relationships/hyperlink" Target="https://twitter.com/sharonenv1/status/1067387388098424833" TargetMode="External"/><Relationship Id="rId10482" Type="http://schemas.openxmlformats.org/officeDocument/2006/relationships/hyperlink" Target="https://api.twitter.com/1.1/geo/id/7d588036fe12e124.json" TargetMode="External"/><Relationship Id="rId2299" Type="http://schemas.openxmlformats.org/officeDocument/2006/relationships/hyperlink" Target="http://pbs.twimg.com/profile_images/992415165927784448/5BZJoFbz_normal.jpg" TargetMode="External"/><Relationship Id="rId3697" Type="http://schemas.openxmlformats.org/officeDocument/2006/relationships/hyperlink" Target="http://pbs.twimg.com/profile_images/1062470020717047808/mJYgVZk4_normal.jpg" TargetMode="External"/><Relationship Id="rId4748" Type="http://schemas.openxmlformats.org/officeDocument/2006/relationships/hyperlink" Target="http://pbs.twimg.com/profile_images/1016989482644639744/lhYspHnb_normal.jpg" TargetMode="External"/><Relationship Id="rId10135" Type="http://schemas.openxmlformats.org/officeDocument/2006/relationships/hyperlink" Target="https://twitter.com/greeniloharare/status/1065625270332416001" TargetMode="External"/><Relationship Id="rId3764" Type="http://schemas.openxmlformats.org/officeDocument/2006/relationships/hyperlink" Target="http://pbs.twimg.com/profile_images/954138186082672647/gHzAnqPU_normal.jpg" TargetMode="External"/><Relationship Id="rId4815" Type="http://schemas.openxmlformats.org/officeDocument/2006/relationships/hyperlink" Target="http://pbs.twimg.com/profile_images/1053149371397799937/QyYq9G3H_normal.jpg" TargetMode="External"/><Relationship Id="rId6170" Type="http://schemas.openxmlformats.org/officeDocument/2006/relationships/hyperlink" Target="https://twitter.com/masstrainingspa/status/1064999495430283265" TargetMode="External"/><Relationship Id="rId7221" Type="http://schemas.openxmlformats.org/officeDocument/2006/relationships/hyperlink" Target="https://twitter.com/ap_legambiente/status/1065477729125056512" TargetMode="External"/><Relationship Id="rId10202" Type="http://schemas.openxmlformats.org/officeDocument/2006/relationships/hyperlink" Target="https://twitter.com/michebrune1/status/1068258430354370560" TargetMode="External"/><Relationship Id="rId685" Type="http://schemas.openxmlformats.org/officeDocument/2006/relationships/hyperlink" Target="https://pbs.twimg.com/media/DsnhhBXX4AMXMjk.jpg" TargetMode="External"/><Relationship Id="rId2366" Type="http://schemas.openxmlformats.org/officeDocument/2006/relationships/hyperlink" Target="http://pbs.twimg.com/profile_images/966344140148695040/1XyTlNs7_normal.jpg" TargetMode="External"/><Relationship Id="rId2780" Type="http://schemas.openxmlformats.org/officeDocument/2006/relationships/hyperlink" Target="http://pbs.twimg.com/profile_images/847470705075605505/AS8jE4Mp_normal.jpg" TargetMode="External"/><Relationship Id="rId3417" Type="http://schemas.openxmlformats.org/officeDocument/2006/relationships/hyperlink" Target="http://pbs.twimg.com/profile_images/497453325923540992/WfxVVBnC_normal.jpeg" TargetMode="External"/><Relationship Id="rId3831" Type="http://schemas.openxmlformats.org/officeDocument/2006/relationships/hyperlink" Target="http://pbs.twimg.com/profile_images/1062470020717047808/mJYgVZk4_normal.jpg" TargetMode="External"/><Relationship Id="rId6987" Type="http://schemas.openxmlformats.org/officeDocument/2006/relationships/hyperlink" Target="https://twitter.com/jiwimc/status/1065288789319401473" TargetMode="External"/><Relationship Id="rId9393" Type="http://schemas.openxmlformats.org/officeDocument/2006/relationships/hyperlink" Target="https://twitter.com/eea_dubai/status/1067735679554207744" TargetMode="External"/><Relationship Id="rId338" Type="http://schemas.openxmlformats.org/officeDocument/2006/relationships/hyperlink" Target="https://twitter.com/matmapco/status/1067378250689716225" TargetMode="External"/><Relationship Id="rId752" Type="http://schemas.openxmlformats.org/officeDocument/2006/relationships/hyperlink" Target="https://pbs.twimg.com/media/DtBt2AOXQAA6fEL.jpg" TargetMode="External"/><Relationship Id="rId1382" Type="http://schemas.openxmlformats.org/officeDocument/2006/relationships/hyperlink" Target="http://pbs.twimg.com/profile_images/1055942578061934594/1OCmu3NR_normal.jpg" TargetMode="External"/><Relationship Id="rId2019" Type="http://schemas.openxmlformats.org/officeDocument/2006/relationships/hyperlink" Target="http://pbs.twimg.com/profile_images/973624743143206912/iMCF80pA_normal.jpg" TargetMode="External"/><Relationship Id="rId2433" Type="http://schemas.openxmlformats.org/officeDocument/2006/relationships/hyperlink" Target="http://pbs.twimg.com/profile_images/527044800092983296/BkEjxC0v_normal.jpeg" TargetMode="External"/><Relationship Id="rId5589" Type="http://schemas.openxmlformats.org/officeDocument/2006/relationships/hyperlink" Target="http://pbs.twimg.com/profile_images/840341414806405120/eRWIAPeT_normal.jpg" TargetMode="External"/><Relationship Id="rId9046" Type="http://schemas.openxmlformats.org/officeDocument/2006/relationships/hyperlink" Target="https://twitter.com/jlazaro/status/1065150868285198336" TargetMode="External"/><Relationship Id="rId9460" Type="http://schemas.openxmlformats.org/officeDocument/2006/relationships/hyperlink" Target="https://twitter.com/leti_palmisano/status/1067801163536449536" TargetMode="External"/><Relationship Id="rId405" Type="http://schemas.openxmlformats.org/officeDocument/2006/relationships/hyperlink" Target="http://ow.ly/f4n330mHAyI" TargetMode="External"/><Relationship Id="rId1035" Type="http://schemas.openxmlformats.org/officeDocument/2006/relationships/hyperlink" Target="http://pbs.twimg.com/profile_images/958716493809713153/uc-0K5rH_normal.jpg" TargetMode="External"/><Relationship Id="rId2500" Type="http://schemas.openxmlformats.org/officeDocument/2006/relationships/hyperlink" Target="https://pbs.twimg.com/media/DslKMK4WwAAQtWb.jpg" TargetMode="External"/><Relationship Id="rId5656" Type="http://schemas.openxmlformats.org/officeDocument/2006/relationships/hyperlink" Target="https://pbs.twimg.com/media/DtAjH9-WoAIVpEz.jpg" TargetMode="External"/><Relationship Id="rId8062" Type="http://schemas.openxmlformats.org/officeDocument/2006/relationships/hyperlink" Target="https://twitter.com/dbeloved/status/1067288241143975938" TargetMode="External"/><Relationship Id="rId9113" Type="http://schemas.openxmlformats.org/officeDocument/2006/relationships/hyperlink" Target="https://twitter.com/adamrogers2030/status/1065260637855645696" TargetMode="External"/><Relationship Id="rId1102" Type="http://schemas.openxmlformats.org/officeDocument/2006/relationships/hyperlink" Target="http://pbs.twimg.com/profile_images/1019970793256767488/IIW0wGnY_normal.jpg" TargetMode="External"/><Relationship Id="rId4258" Type="http://schemas.openxmlformats.org/officeDocument/2006/relationships/hyperlink" Target="http://pbs.twimg.com/profile_images/1708625808/Motor_City_Volt_normal.jpg" TargetMode="External"/><Relationship Id="rId5309" Type="http://schemas.openxmlformats.org/officeDocument/2006/relationships/hyperlink" Target="http://pbs.twimg.com/profile_images/429341368570216448/KnLLzPFR_normal.png" TargetMode="External"/><Relationship Id="rId6707" Type="http://schemas.openxmlformats.org/officeDocument/2006/relationships/hyperlink" Target="https://twitter.com/gerardopardotar/status/1065248106525143045" TargetMode="External"/><Relationship Id="rId3274" Type="http://schemas.openxmlformats.org/officeDocument/2006/relationships/hyperlink" Target="http://pbs.twimg.com/profile_images/996197401772806145/AAT83xmU_normal.jpg" TargetMode="External"/><Relationship Id="rId4672" Type="http://schemas.openxmlformats.org/officeDocument/2006/relationships/hyperlink" Target="https://pbs.twimg.com/media/DtFaYboXoAAY1_q.jpg" TargetMode="External"/><Relationship Id="rId5723" Type="http://schemas.openxmlformats.org/officeDocument/2006/relationships/hyperlink" Target="http://pbs.twimg.com/profile_images/969896133895081984/v5IUNdpH_normal.jpg" TargetMode="External"/><Relationship Id="rId8879" Type="http://schemas.openxmlformats.org/officeDocument/2006/relationships/hyperlink" Target="https://twitter.com/jgrobicki/status/1065197772696158208" TargetMode="External"/><Relationship Id="rId195" Type="http://schemas.openxmlformats.org/officeDocument/2006/relationships/hyperlink" Target="https://buff.ly/2xSWWO0" TargetMode="External"/><Relationship Id="rId1919" Type="http://schemas.openxmlformats.org/officeDocument/2006/relationships/hyperlink" Target="http://pbs.twimg.com/profile_images/1013244482282668032/BO0D4lYb_normal.jpg" TargetMode="External"/><Relationship Id="rId4325" Type="http://schemas.openxmlformats.org/officeDocument/2006/relationships/hyperlink" Target="http://pbs.twimg.com/profile_images/1007344781050048512/tThzjCI__normal.jpg" TargetMode="External"/><Relationship Id="rId7895" Type="http://schemas.openxmlformats.org/officeDocument/2006/relationships/hyperlink" Target="https://twitter.com/txgreenbuilding/status/1067078278303965184" TargetMode="External"/><Relationship Id="rId8946" Type="http://schemas.openxmlformats.org/officeDocument/2006/relationships/hyperlink" Target="https://twitter.com/seth_leitman/status/1065098964544958464" TargetMode="External"/><Relationship Id="rId2290" Type="http://schemas.openxmlformats.org/officeDocument/2006/relationships/hyperlink" Target="http://pbs.twimg.com/profile_images/1056224371960958977/IXMigmsn_normal.jpg" TargetMode="External"/><Relationship Id="rId3341" Type="http://schemas.openxmlformats.org/officeDocument/2006/relationships/hyperlink" Target="http://pbs.twimg.com/profile_images/811364543305629696/tQaQcDzA_normal.jpg" TargetMode="External"/><Relationship Id="rId6497" Type="http://schemas.openxmlformats.org/officeDocument/2006/relationships/hyperlink" Target="https://twitter.com/davidlavigno/status/1065186954180841472" TargetMode="External"/><Relationship Id="rId7548" Type="http://schemas.openxmlformats.org/officeDocument/2006/relationships/hyperlink" Target="https://twitter.com/veeabbie/status/1065920080863789056" TargetMode="External"/><Relationship Id="rId7962" Type="http://schemas.openxmlformats.org/officeDocument/2006/relationships/hyperlink" Target="https://twitter.com/rigreenbuilding/status/1067120058852405251" TargetMode="External"/><Relationship Id="rId262" Type="http://schemas.openxmlformats.org/officeDocument/2006/relationships/hyperlink" Target="https://buff.ly/2xSWWO0" TargetMode="External"/><Relationship Id="rId5099" Type="http://schemas.openxmlformats.org/officeDocument/2006/relationships/hyperlink" Target="http://pbs.twimg.com/profile_images/708707109353947137/NXVQZcCy_normal.jpg" TargetMode="External"/><Relationship Id="rId6564" Type="http://schemas.openxmlformats.org/officeDocument/2006/relationships/hyperlink" Target="https://twitter.com/ahbusolife/status/1065201397946351617" TargetMode="External"/><Relationship Id="rId7615" Type="http://schemas.openxmlformats.org/officeDocument/2006/relationships/hyperlink" Target="https://twitter.com/lamari_88/status/1064926522128125952" TargetMode="External"/><Relationship Id="rId2010" Type="http://schemas.openxmlformats.org/officeDocument/2006/relationships/hyperlink" Target="http://pbs.twimg.com/profile_images/973624743143206912/iMCF80pA_normal.jpg" TargetMode="External"/><Relationship Id="rId5166" Type="http://schemas.openxmlformats.org/officeDocument/2006/relationships/hyperlink" Target="http://pbs.twimg.com/profile_images/1051875169197858816/P35SvAaz_normal.jpg" TargetMode="External"/><Relationship Id="rId5580" Type="http://schemas.openxmlformats.org/officeDocument/2006/relationships/hyperlink" Target="http://pbs.twimg.com/profile_images/656313453263638528/gyeXMOOe_normal.jpg" TargetMode="External"/><Relationship Id="rId6217" Type="http://schemas.openxmlformats.org/officeDocument/2006/relationships/hyperlink" Target="https://twitter.com/andresvilarino/status/1065007001611235333" TargetMode="External"/><Relationship Id="rId6631" Type="http://schemas.openxmlformats.org/officeDocument/2006/relationships/hyperlink" Target="https://twitter.com/michaelpurvis64/status/1065202153675870208" TargetMode="External"/><Relationship Id="rId9787" Type="http://schemas.openxmlformats.org/officeDocument/2006/relationships/hyperlink" Target="https://twitter.com/pachikorozw/status/1068141608942616576" TargetMode="External"/><Relationship Id="rId4182" Type="http://schemas.openxmlformats.org/officeDocument/2006/relationships/hyperlink" Target="http://pbs.twimg.com/profile_images/954138186082672647/gHzAnqPU_normal.jpg" TargetMode="External"/><Relationship Id="rId5233" Type="http://schemas.openxmlformats.org/officeDocument/2006/relationships/hyperlink" Target="http://pbs.twimg.com/profile_images/431377315168149504/5F8KXrvs_normal.png" TargetMode="External"/><Relationship Id="rId8389" Type="http://schemas.openxmlformats.org/officeDocument/2006/relationships/hyperlink" Target="https://twitter.com/autrement_votre/status/1065140372081381376" TargetMode="External"/><Relationship Id="rId1776" Type="http://schemas.openxmlformats.org/officeDocument/2006/relationships/hyperlink" Target="https://pbs.twimg.com/tweet_video_thumb/DshL2dvWsAEYP1_.jpg" TargetMode="External"/><Relationship Id="rId2827" Type="http://schemas.openxmlformats.org/officeDocument/2006/relationships/hyperlink" Target="http://pbs.twimg.com/profile_images/1057534943021187072/jpHcH3_A_normal.jpg" TargetMode="External"/><Relationship Id="rId9854" Type="http://schemas.openxmlformats.org/officeDocument/2006/relationships/hyperlink" Target="https://twitter.com/greeniloharare/status/1064546794565234690" TargetMode="External"/><Relationship Id="rId68" Type="http://schemas.openxmlformats.org/officeDocument/2006/relationships/hyperlink" Target="https://bit.ly/2OTQzQ0" TargetMode="External"/><Relationship Id="rId1429" Type="http://schemas.openxmlformats.org/officeDocument/2006/relationships/hyperlink" Target="http://pbs.twimg.com/profile_images/1050713730701582336/1me3RC0I_normal.jpg" TargetMode="External"/><Relationship Id="rId1843" Type="http://schemas.openxmlformats.org/officeDocument/2006/relationships/hyperlink" Target="http://pbs.twimg.com/profile_images/1052257766017048577/2zNqNVCe_normal.jpg" TargetMode="External"/><Relationship Id="rId4999" Type="http://schemas.openxmlformats.org/officeDocument/2006/relationships/hyperlink" Target="http://pbs.twimg.com/profile_images/946875881863155713/3vJ_Wa0o_normal.jpg" TargetMode="External"/><Relationship Id="rId5300" Type="http://schemas.openxmlformats.org/officeDocument/2006/relationships/hyperlink" Target="http://pbs.twimg.com/profile_images/429341368570216448/KnLLzPFR_normal.png" TargetMode="External"/><Relationship Id="rId7058" Type="http://schemas.openxmlformats.org/officeDocument/2006/relationships/hyperlink" Target="https://twitter.com/beachyr0/status/1065314316130250753" TargetMode="External"/><Relationship Id="rId8456" Type="http://schemas.openxmlformats.org/officeDocument/2006/relationships/hyperlink" Target="https://twitter.com/takeheight/status/1065090573252485120" TargetMode="External"/><Relationship Id="rId8870" Type="http://schemas.openxmlformats.org/officeDocument/2006/relationships/hyperlink" Target="https://twitter.com/amazingchevvolt/status/1066647183896776704" TargetMode="External"/><Relationship Id="rId9507" Type="http://schemas.openxmlformats.org/officeDocument/2006/relationships/hyperlink" Target="https://twitter.com/ideas4action/status/1067832071815602181" TargetMode="External"/><Relationship Id="rId9921" Type="http://schemas.openxmlformats.org/officeDocument/2006/relationships/hyperlink" Target="https://twitter.com/finfortomorrow/status/1067065639871885312" TargetMode="External"/><Relationship Id="rId10386" Type="http://schemas.openxmlformats.org/officeDocument/2006/relationships/hyperlink" Target="https://twitter.com/mancunianbirder/status/1067421306767982593" TargetMode="External"/><Relationship Id="rId1910" Type="http://schemas.openxmlformats.org/officeDocument/2006/relationships/hyperlink" Target="http://pbs.twimg.com/profile_images/1013244482282668032/BO0D4lYb_normal.jpg" TargetMode="External"/><Relationship Id="rId7472" Type="http://schemas.openxmlformats.org/officeDocument/2006/relationships/hyperlink" Target="https://twitter.com/ilariaorfino/status/1065685613616205824" TargetMode="External"/><Relationship Id="rId8109" Type="http://schemas.openxmlformats.org/officeDocument/2006/relationships/hyperlink" Target="https://twitter.com/wctranger/status/1067385947279388673" TargetMode="External"/><Relationship Id="rId8523" Type="http://schemas.openxmlformats.org/officeDocument/2006/relationships/hyperlink" Target="https://twitter.com/adamsfrt11/status/1065090181722705921" TargetMode="External"/><Relationship Id="rId10039" Type="http://schemas.openxmlformats.org/officeDocument/2006/relationships/hyperlink" Target="https://twitter.com/gecoalition/status/1066653726050537473" TargetMode="External"/><Relationship Id="rId10453" Type="http://schemas.openxmlformats.org/officeDocument/2006/relationships/hyperlink" Target="https://twitter.com/iki_bmu/status/1068429429032906752" TargetMode="External"/><Relationship Id="rId3668" Type="http://schemas.openxmlformats.org/officeDocument/2006/relationships/hyperlink" Target="http://pbs.twimg.com/profile_images/971389853156884480/wKqGfhrF_normal.jpg" TargetMode="External"/><Relationship Id="rId4719" Type="http://schemas.openxmlformats.org/officeDocument/2006/relationships/hyperlink" Target="http://pbs.twimg.com/profile_images/1013076950280212482/UXqzHO_K_normal.jpg" TargetMode="External"/><Relationship Id="rId6074" Type="http://schemas.openxmlformats.org/officeDocument/2006/relationships/hyperlink" Target="https://twitter.com/didierdelmer/status/1064997759902801920" TargetMode="External"/><Relationship Id="rId7125" Type="http://schemas.openxmlformats.org/officeDocument/2006/relationships/hyperlink" Target="https://twitter.com/lithiumspot/status/1065345248682000385" TargetMode="External"/><Relationship Id="rId10106" Type="http://schemas.openxmlformats.org/officeDocument/2006/relationships/hyperlink" Target="https://twitter.com/both_julia/status/1068174216288223232" TargetMode="External"/><Relationship Id="rId589" Type="http://schemas.openxmlformats.org/officeDocument/2006/relationships/hyperlink" Target="https://salogniblog.wordpress.com/2018/11/22/chiari-servizi-srl-e-fondazione-cogeme-onlus-ripropongono-la-scuola-in-bolletta/" TargetMode="External"/><Relationship Id="rId2684" Type="http://schemas.openxmlformats.org/officeDocument/2006/relationships/hyperlink" Target="http://pbs.twimg.com/profile_images/442759716750368768/LXUAzFP4_normal.jpeg" TargetMode="External"/><Relationship Id="rId3735" Type="http://schemas.openxmlformats.org/officeDocument/2006/relationships/hyperlink" Target="http://pbs.twimg.com/profile_images/1018525196670722056/EyJoswzM_normal.jpg" TargetMode="External"/><Relationship Id="rId5090" Type="http://schemas.openxmlformats.org/officeDocument/2006/relationships/hyperlink" Target="http://pbs.twimg.com/profile_images/823637236889559041/DflyrUxu_normal.jpg" TargetMode="External"/><Relationship Id="rId6141" Type="http://schemas.openxmlformats.org/officeDocument/2006/relationships/hyperlink" Target="https://twitter.com/thelegalfound_/status/1064998206860419072" TargetMode="External"/><Relationship Id="rId9297" Type="http://schemas.openxmlformats.org/officeDocument/2006/relationships/hyperlink" Target="https://twitter.com/nkimanga/status/1067706442034135040" TargetMode="External"/><Relationship Id="rId656" Type="http://schemas.openxmlformats.org/officeDocument/2006/relationships/hyperlink" Target="https://pbs.twimg.com/media/Dsm1MPBXQAAW18S.jpg" TargetMode="External"/><Relationship Id="rId1286" Type="http://schemas.openxmlformats.org/officeDocument/2006/relationships/hyperlink" Target="http://pbs.twimg.com/profile_images/879261217625387008/GDZ4kEQf_normal.jpg" TargetMode="External"/><Relationship Id="rId2337" Type="http://schemas.openxmlformats.org/officeDocument/2006/relationships/hyperlink" Target="http://pbs.twimg.com/profile_images/884650446513512448/-srkJ7sd_normal.jpg" TargetMode="External"/><Relationship Id="rId9364" Type="http://schemas.openxmlformats.org/officeDocument/2006/relationships/hyperlink" Target="https://twitter.com/madinamohamed/status/1067726935504109568" TargetMode="External"/><Relationship Id="rId309" Type="http://schemas.openxmlformats.org/officeDocument/2006/relationships/hyperlink" Target="https://goo.gl/zySEZL" TargetMode="External"/><Relationship Id="rId2751" Type="http://schemas.openxmlformats.org/officeDocument/2006/relationships/hyperlink" Target="https://pbs.twimg.com/media/DsbsKfpX4AAvVVO.jpg" TargetMode="External"/><Relationship Id="rId3802" Type="http://schemas.openxmlformats.org/officeDocument/2006/relationships/hyperlink" Target="http://pbs.twimg.com/profile_images/1062470020717047808/mJYgVZk4_normal.jpg" TargetMode="External"/><Relationship Id="rId6958" Type="http://schemas.openxmlformats.org/officeDocument/2006/relationships/hyperlink" Target="https://twitter.com/jiwimc/status/1065288789319401473" TargetMode="External"/><Relationship Id="rId8380" Type="http://schemas.openxmlformats.org/officeDocument/2006/relationships/hyperlink" Target="https://twitter.com/autrement_votre/status/1065140372081381376" TargetMode="External"/><Relationship Id="rId9017" Type="http://schemas.openxmlformats.org/officeDocument/2006/relationships/hyperlink" Target="https://twitter.com/hanslak/status/1065000936026906625" TargetMode="External"/><Relationship Id="rId723" Type="http://schemas.openxmlformats.org/officeDocument/2006/relationships/hyperlink" Target="https://pbs.twimg.com/media/Ds8sCdPWsAADUr9.jpg" TargetMode="External"/><Relationship Id="rId1006" Type="http://schemas.openxmlformats.org/officeDocument/2006/relationships/hyperlink" Target="https://pbs.twimg.com/media/DtOboRbX4AAfor1.jpg" TargetMode="External"/><Relationship Id="rId1353" Type="http://schemas.openxmlformats.org/officeDocument/2006/relationships/hyperlink" Target="http://pbs.twimg.com/profile_images/1055942578061934594/1OCmu3NR_normal.jpg" TargetMode="External"/><Relationship Id="rId2404" Type="http://schemas.openxmlformats.org/officeDocument/2006/relationships/hyperlink" Target="http://pbs.twimg.com/profile_images/976832774110883842/Av8YW5cV_normal.jpg" TargetMode="External"/><Relationship Id="rId5974" Type="http://schemas.openxmlformats.org/officeDocument/2006/relationships/hyperlink" Target="https://twitter.com/worldgreenfound/status/1064994996321947648" TargetMode="External"/><Relationship Id="rId8033" Type="http://schemas.openxmlformats.org/officeDocument/2006/relationships/hyperlink" Target="https://twitter.com/kumikitamori/status/1067166948558061570" TargetMode="External"/><Relationship Id="rId9431" Type="http://schemas.openxmlformats.org/officeDocument/2006/relationships/hyperlink" Target="https://twitter.com/orazioconti6/status/1067781835957157890" TargetMode="External"/><Relationship Id="rId1420" Type="http://schemas.openxmlformats.org/officeDocument/2006/relationships/hyperlink" Target="http://pbs.twimg.com/profile_images/1050713730701582336/1me3RC0I_normal.jpg" TargetMode="External"/><Relationship Id="rId4576" Type="http://schemas.openxmlformats.org/officeDocument/2006/relationships/hyperlink" Target="http://pbs.twimg.com/profile_images/876209484020015104/KxCgH4dW_normal.jpg" TargetMode="External"/><Relationship Id="rId4990" Type="http://schemas.openxmlformats.org/officeDocument/2006/relationships/hyperlink" Target="http://pbs.twimg.com/profile_images/939226307635957760/Tf39feq5_normal.jpg" TargetMode="External"/><Relationship Id="rId5627" Type="http://schemas.openxmlformats.org/officeDocument/2006/relationships/hyperlink" Target="http://pbs.twimg.com/profile_images/993761634903646208/LMec-85X_normal.jpg" TargetMode="External"/><Relationship Id="rId3178" Type="http://schemas.openxmlformats.org/officeDocument/2006/relationships/hyperlink" Target="http://pbs.twimg.com/profile_images/825020042119110658/K94DPs86_normal.jpg" TargetMode="External"/><Relationship Id="rId3592" Type="http://schemas.openxmlformats.org/officeDocument/2006/relationships/hyperlink" Target="https://pbs.twimg.com/ext_tw_video_thumb/1064994060551839745/pu/img/z-d4LAi9-rF_EBiG.jpg" TargetMode="External"/><Relationship Id="rId4229" Type="http://schemas.openxmlformats.org/officeDocument/2006/relationships/hyperlink" Target="http://pbs.twimg.com/profile_images/945865206135128064/VIrbfsiX_normal.jpg" TargetMode="External"/><Relationship Id="rId4643" Type="http://schemas.openxmlformats.org/officeDocument/2006/relationships/hyperlink" Target="https://pbs.twimg.com/media/DtCyGo5WsAYWOOP.jpg" TargetMode="External"/><Relationship Id="rId7799" Type="http://schemas.openxmlformats.org/officeDocument/2006/relationships/hyperlink" Target="https://twitter.com/lamidegiwa/status/1066992239929364480" TargetMode="External"/><Relationship Id="rId8100" Type="http://schemas.openxmlformats.org/officeDocument/2006/relationships/hyperlink" Target="https://twitter.com/mc_kinney/status/1066005046301741056" TargetMode="External"/><Relationship Id="rId10030" Type="http://schemas.openxmlformats.org/officeDocument/2006/relationships/hyperlink" Target="https://twitter.com/gecoalition/status/1065248331910340609" TargetMode="External"/><Relationship Id="rId2194" Type="http://schemas.openxmlformats.org/officeDocument/2006/relationships/hyperlink" Target="http://pbs.twimg.com/profile_images/823548309839089664/PURv3du5_normal.jpg" TargetMode="External"/><Relationship Id="rId3245" Type="http://schemas.openxmlformats.org/officeDocument/2006/relationships/hyperlink" Target="https://pbs.twimg.com/media/Ds8sCdPWsAADUr9.jpg" TargetMode="External"/><Relationship Id="rId4710" Type="http://schemas.openxmlformats.org/officeDocument/2006/relationships/hyperlink" Target="http://pbs.twimg.com/profile_images/277597435/Ungu11_normal.jpg" TargetMode="External"/><Relationship Id="rId7866" Type="http://schemas.openxmlformats.org/officeDocument/2006/relationships/hyperlink" Target="https://twitter.com/patricia_lavaud/status/1067069301407010816" TargetMode="External"/><Relationship Id="rId166" Type="http://schemas.openxmlformats.org/officeDocument/2006/relationships/hyperlink" Target="http://ggkp.org/ZwF" TargetMode="External"/><Relationship Id="rId580" Type="http://schemas.openxmlformats.org/officeDocument/2006/relationships/hyperlink" Target="http://bit.ly/2RyKf2h" TargetMode="External"/><Relationship Id="rId2261" Type="http://schemas.openxmlformats.org/officeDocument/2006/relationships/hyperlink" Target="http://pbs.twimg.com/profile_images/987666378684620801/NfnjxnEp_normal.jpg" TargetMode="External"/><Relationship Id="rId3312" Type="http://schemas.openxmlformats.org/officeDocument/2006/relationships/hyperlink" Target="http://pbs.twimg.com/profile_images/923605418768764928/fSVhFfD1_normal.jpg" TargetMode="External"/><Relationship Id="rId6468" Type="http://schemas.openxmlformats.org/officeDocument/2006/relationships/hyperlink" Target="https://twitter.com/pflab/status/1065105182244159488" TargetMode="External"/><Relationship Id="rId7519" Type="http://schemas.openxmlformats.org/officeDocument/2006/relationships/hyperlink" Target="https://twitter.com/italiahospitali/status/1065874228535312384" TargetMode="External"/><Relationship Id="rId8917" Type="http://schemas.openxmlformats.org/officeDocument/2006/relationships/hyperlink" Target="https://twitter.com/arikring/status/1065247879936319488" TargetMode="External"/><Relationship Id="rId233" Type="http://schemas.openxmlformats.org/officeDocument/2006/relationships/hyperlink" Target="http://ggkp.org/ZwF" TargetMode="External"/><Relationship Id="rId5484" Type="http://schemas.openxmlformats.org/officeDocument/2006/relationships/hyperlink" Target="http://pbs.twimg.com/profile_images/1066672633822027777/8bwyGAgO_normal.jpg" TargetMode="External"/><Relationship Id="rId6882" Type="http://schemas.openxmlformats.org/officeDocument/2006/relationships/hyperlink" Target="https://twitter.com/socialchoices/status/1065250745237291008" TargetMode="External"/><Relationship Id="rId7933" Type="http://schemas.openxmlformats.org/officeDocument/2006/relationships/hyperlink" Target="https://twitter.com/zenhuman/status/1067095454180130816" TargetMode="External"/><Relationship Id="rId300" Type="http://schemas.openxmlformats.org/officeDocument/2006/relationships/hyperlink" Target="https://bloom.bg/2P2NT2L" TargetMode="External"/><Relationship Id="rId4086" Type="http://schemas.openxmlformats.org/officeDocument/2006/relationships/hyperlink" Target="http://pbs.twimg.com/profile_images/834685535591469056/KNKDJrcW_normal.jpg" TargetMode="External"/><Relationship Id="rId5137" Type="http://schemas.openxmlformats.org/officeDocument/2006/relationships/hyperlink" Target="http://pbs.twimg.com/profile_images/757649822740611073/CV_3K6GO_normal.jpg" TargetMode="External"/><Relationship Id="rId6535" Type="http://schemas.openxmlformats.org/officeDocument/2006/relationships/hyperlink" Target="https://twitter.com/davidlavigno/status/1065186954180841472" TargetMode="External"/><Relationship Id="rId5551" Type="http://schemas.openxmlformats.org/officeDocument/2006/relationships/hyperlink" Target="http://pbs.twimg.com/profile_images/429341368570216448/KnLLzPFR_normal.png" TargetMode="External"/><Relationship Id="rId6602" Type="http://schemas.openxmlformats.org/officeDocument/2006/relationships/hyperlink" Target="https://twitter.com/ahbusolife/status/1065201397946351617" TargetMode="External"/><Relationship Id="rId9758" Type="http://schemas.openxmlformats.org/officeDocument/2006/relationships/hyperlink" Target="https://twitter.com/daperspectives/status/1068016026938499072" TargetMode="External"/><Relationship Id="rId1747" Type="http://schemas.openxmlformats.org/officeDocument/2006/relationships/hyperlink" Target="http://pbs.twimg.com/profile_images/633991237964533760/75uEz3QT_normal.jpg" TargetMode="External"/><Relationship Id="rId4153" Type="http://schemas.openxmlformats.org/officeDocument/2006/relationships/hyperlink" Target="http://pbs.twimg.com/profile_images/1708625808/Motor_City_Volt_normal.jpg" TargetMode="External"/><Relationship Id="rId5204" Type="http://schemas.openxmlformats.org/officeDocument/2006/relationships/hyperlink" Target="http://pbs.twimg.com/profile_images/963511096467447810/qSq_8szq_normal.jpg" TargetMode="External"/><Relationship Id="rId8774" Type="http://schemas.openxmlformats.org/officeDocument/2006/relationships/hyperlink" Target="https://twitter.com/paula_piccard/status/1064996954210557958" TargetMode="External"/><Relationship Id="rId9825" Type="http://schemas.openxmlformats.org/officeDocument/2006/relationships/hyperlink" Target="https://twitter.com/kimathinjebi/status/1068150744405196800" TargetMode="External"/><Relationship Id="rId39" Type="http://schemas.openxmlformats.org/officeDocument/2006/relationships/hyperlink" Target="http://dlvr.it/QrrZhr" TargetMode="External"/><Relationship Id="rId1814" Type="http://schemas.openxmlformats.org/officeDocument/2006/relationships/hyperlink" Target="http://pbs.twimg.com/profile_images/1058835226678489088/kCGrxDrq_normal.jpg" TargetMode="External"/><Relationship Id="rId4220" Type="http://schemas.openxmlformats.org/officeDocument/2006/relationships/hyperlink" Target="http://pbs.twimg.com/profile_images/945865206135128064/VIrbfsiX_normal.jpg" TargetMode="External"/><Relationship Id="rId7376" Type="http://schemas.openxmlformats.org/officeDocument/2006/relationships/hyperlink" Target="https://twitter.com/brucehenderson2/status/1065656912178499585" TargetMode="External"/><Relationship Id="rId7790" Type="http://schemas.openxmlformats.org/officeDocument/2006/relationships/hyperlink" Target="https://twitter.com/johon_gutierrez/status/1066990834028081152" TargetMode="External"/><Relationship Id="rId8427" Type="http://schemas.openxmlformats.org/officeDocument/2006/relationships/hyperlink" Target="https://twitter.com/paula_piccard/status/1064996954210557958" TargetMode="External"/><Relationship Id="rId8841" Type="http://schemas.openxmlformats.org/officeDocument/2006/relationships/hyperlink" Target="https://twitter.com/tradomglobal/status/1065661509848743943" TargetMode="External"/><Relationship Id="rId10357" Type="http://schemas.openxmlformats.org/officeDocument/2006/relationships/hyperlink" Target="https://twitter.com/terry7_/status/1068422084928393216" TargetMode="External"/><Relationship Id="rId6392" Type="http://schemas.openxmlformats.org/officeDocument/2006/relationships/hyperlink" Target="https://twitter.com/greenstorm2030/status/1065103768851746816" TargetMode="External"/><Relationship Id="rId7029" Type="http://schemas.openxmlformats.org/officeDocument/2006/relationships/hyperlink" Target="https://twitter.com/beachyr0/status/1065314316130250753" TargetMode="External"/><Relationship Id="rId7443" Type="http://schemas.openxmlformats.org/officeDocument/2006/relationships/hyperlink" Target="https://twitter.com/onudi_conosur/status/1065582970436837376" TargetMode="External"/><Relationship Id="rId2588" Type="http://schemas.openxmlformats.org/officeDocument/2006/relationships/hyperlink" Target="https://pbs.twimg.com/media/DsmwRV2VYAEY9Dy.jpg" TargetMode="External"/><Relationship Id="rId3986" Type="http://schemas.openxmlformats.org/officeDocument/2006/relationships/hyperlink" Target="http://pbs.twimg.com/profile_images/1434016259/mascaras20teatro1_normal.jpg" TargetMode="External"/><Relationship Id="rId6045" Type="http://schemas.openxmlformats.org/officeDocument/2006/relationships/hyperlink" Target="https://twitter.com/worldproject_fd/status/1064996799742504960" TargetMode="External"/><Relationship Id="rId10424" Type="http://schemas.openxmlformats.org/officeDocument/2006/relationships/hyperlink" Target="https://twitter.com/mancunianbirder/status/1068149885998940162" TargetMode="External"/><Relationship Id="rId3639" Type="http://schemas.openxmlformats.org/officeDocument/2006/relationships/hyperlink" Target="http://pbs.twimg.com/profile_images/971389853156884480/wKqGfhrF_normal.jpg" TargetMode="External"/><Relationship Id="rId5061" Type="http://schemas.openxmlformats.org/officeDocument/2006/relationships/hyperlink" Target="http://pbs.twimg.com/profile_images/845312133265080324/m0fppv1Y_normal.jpg" TargetMode="External"/><Relationship Id="rId6112" Type="http://schemas.openxmlformats.org/officeDocument/2006/relationships/hyperlink" Target="https://twitter.com/thelegalfound_/status/1064998206860419072" TargetMode="External"/><Relationship Id="rId7510" Type="http://schemas.openxmlformats.org/officeDocument/2006/relationships/hyperlink" Target="https://twitter.com/gnellerba/status/1065857846477299712" TargetMode="External"/><Relationship Id="rId9268" Type="http://schemas.openxmlformats.org/officeDocument/2006/relationships/hyperlink" Target="https://twitter.com/gratisita/status/1064922318785445888" TargetMode="External"/><Relationship Id="rId974" Type="http://schemas.openxmlformats.org/officeDocument/2006/relationships/hyperlink" Target="https://pbs.twimg.com/media/Dsb0l9yW0AAQ_Yh.jpg" TargetMode="External"/><Relationship Id="rId2655" Type="http://schemas.openxmlformats.org/officeDocument/2006/relationships/hyperlink" Target="http://pbs.twimg.com/profile_images/442759716750368768/LXUAzFP4_normal.jpeg" TargetMode="External"/><Relationship Id="rId3706" Type="http://schemas.openxmlformats.org/officeDocument/2006/relationships/hyperlink" Target="http://pbs.twimg.com/profile_images/1708625808/Motor_City_Volt_normal.jpg" TargetMode="External"/><Relationship Id="rId9682" Type="http://schemas.openxmlformats.org/officeDocument/2006/relationships/hyperlink" Target="https://twitter.com/franferrante/status/1065988550309670912" TargetMode="External"/><Relationship Id="rId627" Type="http://schemas.openxmlformats.org/officeDocument/2006/relationships/hyperlink" Target="https://pbs.twimg.com/media/Dshxa0DXoAEWf4h.jpg" TargetMode="External"/><Relationship Id="rId1257" Type="http://schemas.openxmlformats.org/officeDocument/2006/relationships/hyperlink" Target="http://pbs.twimg.com/profile_images/879261217625387008/GDZ4kEQf_normal.jpg" TargetMode="External"/><Relationship Id="rId1671" Type="http://schemas.openxmlformats.org/officeDocument/2006/relationships/hyperlink" Target="http://pbs.twimg.com/profile_images/1020083728184377344/NtdvxJnD_normal.jpg" TargetMode="External"/><Relationship Id="rId2308" Type="http://schemas.openxmlformats.org/officeDocument/2006/relationships/hyperlink" Target="http://pbs.twimg.com/profile_images/771097278014754816/IovzcKuH_normal.jpg" TargetMode="External"/><Relationship Id="rId2722" Type="http://schemas.openxmlformats.org/officeDocument/2006/relationships/hyperlink" Target="http://pbs.twimg.com/profile_images/920729235366535169/8w92-cZg_normal.jpg" TargetMode="External"/><Relationship Id="rId5878" Type="http://schemas.openxmlformats.org/officeDocument/2006/relationships/hyperlink" Target="https://twitter.com/dutytorespond/status/1064899478782660608" TargetMode="External"/><Relationship Id="rId6929" Type="http://schemas.openxmlformats.org/officeDocument/2006/relationships/hyperlink" Target="https://twitter.com/socialchoices/status/1065250745237291008" TargetMode="External"/><Relationship Id="rId8284" Type="http://schemas.openxmlformats.org/officeDocument/2006/relationships/hyperlink" Target="https://twitter.com/dislerfrank/status/1067632831151644672" TargetMode="External"/><Relationship Id="rId9335" Type="http://schemas.openxmlformats.org/officeDocument/2006/relationships/hyperlink" Target="https://twitter.com/kanykeyo1/status/1067009289523535872" TargetMode="External"/><Relationship Id="rId1324" Type="http://schemas.openxmlformats.org/officeDocument/2006/relationships/hyperlink" Target="http://pbs.twimg.com/profile_images/453485567682936832/JGWv2bBE_normal.png" TargetMode="External"/><Relationship Id="rId4894" Type="http://schemas.openxmlformats.org/officeDocument/2006/relationships/hyperlink" Target="http://pbs.twimg.com/profile_images/1053149371397799937/QyYq9G3H_normal.jpg" TargetMode="External"/><Relationship Id="rId5945" Type="http://schemas.openxmlformats.org/officeDocument/2006/relationships/hyperlink" Target="https://twitter.com/andrea_boscaro/status/1064942217305997313" TargetMode="External"/><Relationship Id="rId8351" Type="http://schemas.openxmlformats.org/officeDocument/2006/relationships/hyperlink" Target="https://twitter.com/autrement_votre/status/1065140372081381376" TargetMode="External"/><Relationship Id="rId9402" Type="http://schemas.openxmlformats.org/officeDocument/2006/relationships/hyperlink" Target="https://twitter.com/jrojomartin/status/1067742400670588928" TargetMode="External"/><Relationship Id="rId10281" Type="http://schemas.openxmlformats.org/officeDocument/2006/relationships/hyperlink" Target="https://twitter.com/deepgreendesign/status/1064911035709026304" TargetMode="External"/><Relationship Id="rId30" Type="http://schemas.openxmlformats.org/officeDocument/2006/relationships/hyperlink" Target="https://hubs.ly/H0fBVDP0" TargetMode="External"/><Relationship Id="rId3496" Type="http://schemas.openxmlformats.org/officeDocument/2006/relationships/hyperlink" Target="http://pbs.twimg.com/profile_images/923010092479459328/rxkngjza_normal.jpg" TargetMode="External"/><Relationship Id="rId4547" Type="http://schemas.openxmlformats.org/officeDocument/2006/relationships/hyperlink" Target="http://pbs.twimg.com/profile_images/602471466425327616/d8kHbSeW_normal.jpg" TargetMode="External"/><Relationship Id="rId8004" Type="http://schemas.openxmlformats.org/officeDocument/2006/relationships/hyperlink" Target="https://twitter.com/spiderzjay/status/1067134344932847616" TargetMode="External"/><Relationship Id="rId2098" Type="http://schemas.openxmlformats.org/officeDocument/2006/relationships/hyperlink" Target="http://pbs.twimg.com/profile_images/1026810662964654081/k_fZ3hL1_normal.jpg" TargetMode="External"/><Relationship Id="rId3149" Type="http://schemas.openxmlformats.org/officeDocument/2006/relationships/hyperlink" Target="http://abs.twimg.com/sticky/default_profile_images/default_profile_normal.png" TargetMode="External"/><Relationship Id="rId3563" Type="http://schemas.openxmlformats.org/officeDocument/2006/relationships/hyperlink" Target="http://pbs.twimg.com/profile_images/983184244498460672/gVV88AdB_normal.jpg" TargetMode="External"/><Relationship Id="rId4961" Type="http://schemas.openxmlformats.org/officeDocument/2006/relationships/hyperlink" Target="http://pbs.twimg.com/profile_images/911938649729708032/rNp6Lroa_normal.jpg" TargetMode="External"/><Relationship Id="rId7020" Type="http://schemas.openxmlformats.org/officeDocument/2006/relationships/hyperlink" Target="https://twitter.com/stevekerosi/status/1065310848040738816" TargetMode="External"/><Relationship Id="rId484" Type="http://schemas.openxmlformats.org/officeDocument/2006/relationships/hyperlink" Target="http://ggkp.org/ZwF" TargetMode="External"/><Relationship Id="rId2165" Type="http://schemas.openxmlformats.org/officeDocument/2006/relationships/hyperlink" Target="http://pbs.twimg.com/profile_images/823548309839089664/PURv3du5_normal.jpg" TargetMode="External"/><Relationship Id="rId3216" Type="http://schemas.openxmlformats.org/officeDocument/2006/relationships/hyperlink" Target="http://pbs.twimg.com/profile_images/1031892144481611778/fkYWunWV_normal.jpg" TargetMode="External"/><Relationship Id="rId4614" Type="http://schemas.openxmlformats.org/officeDocument/2006/relationships/hyperlink" Target="http://pbs.twimg.com/profile_images/1014070297966923776/C7BbqLfJ_normal.jpg" TargetMode="External"/><Relationship Id="rId9192" Type="http://schemas.openxmlformats.org/officeDocument/2006/relationships/hyperlink" Target="https://twitter.com/sureshrajaman19/status/1067664649980497920" TargetMode="External"/><Relationship Id="rId10001" Type="http://schemas.openxmlformats.org/officeDocument/2006/relationships/hyperlink" Target="https://twitter.com/efd_initiative/status/1066974006086168576" TargetMode="External"/><Relationship Id="rId137" Type="http://schemas.openxmlformats.org/officeDocument/2006/relationships/hyperlink" Target="https://twitter.com/ROAPEjournal/status/1066990046140600320" TargetMode="External"/><Relationship Id="rId3630" Type="http://schemas.openxmlformats.org/officeDocument/2006/relationships/hyperlink" Target="https://pbs.twimg.com/ext_tw_video_thumb/1064994060551839745/pu/img/z-d4LAi9-rF_EBiG.jpg" TargetMode="External"/><Relationship Id="rId6786" Type="http://schemas.openxmlformats.org/officeDocument/2006/relationships/hyperlink" Target="https://twitter.com/clearfife/status/1065248412675780609" TargetMode="External"/><Relationship Id="rId7837" Type="http://schemas.openxmlformats.org/officeDocument/2006/relationships/hyperlink" Target="https://twitter.com/deborahsialo/status/1067034240527810560" TargetMode="External"/><Relationship Id="rId551" Type="http://schemas.openxmlformats.org/officeDocument/2006/relationships/hyperlink" Target="https://goo.gl/8iJFn4" TargetMode="External"/><Relationship Id="rId1181" Type="http://schemas.openxmlformats.org/officeDocument/2006/relationships/hyperlink" Target="http://pbs.twimg.com/profile_images/898412645895647234/2rIMdpfy_normal.jpg" TargetMode="External"/><Relationship Id="rId2232" Type="http://schemas.openxmlformats.org/officeDocument/2006/relationships/hyperlink" Target="http://pbs.twimg.com/profile_images/987666378684620801/NfnjxnEp_normal.jpg" TargetMode="External"/><Relationship Id="rId5388" Type="http://schemas.openxmlformats.org/officeDocument/2006/relationships/hyperlink" Target="https://pbs.twimg.com/media/DtLnY6pXQAsZJMB.jpg" TargetMode="External"/><Relationship Id="rId6439" Type="http://schemas.openxmlformats.org/officeDocument/2006/relationships/hyperlink" Target="https://twitter.com/pflab/status/1065105182244159488" TargetMode="External"/><Relationship Id="rId6853" Type="http://schemas.openxmlformats.org/officeDocument/2006/relationships/hyperlink" Target="https://twitter.com/sufiy/status/1065248727726768129" TargetMode="External"/><Relationship Id="rId7904" Type="http://schemas.openxmlformats.org/officeDocument/2006/relationships/hyperlink" Target="https://twitter.com/nwabuisiaku/status/1067079592165425152" TargetMode="External"/><Relationship Id="rId204" Type="http://schemas.openxmlformats.org/officeDocument/2006/relationships/hyperlink" Target="http://ggkp.org/ZwF" TargetMode="External"/><Relationship Id="rId1998" Type="http://schemas.openxmlformats.org/officeDocument/2006/relationships/hyperlink" Target="http://pbs.twimg.com/profile_images/985941941849415689/P8e1rsi-_normal.jpg" TargetMode="External"/><Relationship Id="rId5455" Type="http://schemas.openxmlformats.org/officeDocument/2006/relationships/hyperlink" Target="http://pbs.twimg.com/profile_images/555289211025522689/MkZqVmNb_normal.jpeg" TargetMode="External"/><Relationship Id="rId6506" Type="http://schemas.openxmlformats.org/officeDocument/2006/relationships/hyperlink" Target="https://twitter.com/davidlavigno/status/1065186954180841472" TargetMode="External"/><Relationship Id="rId6920" Type="http://schemas.openxmlformats.org/officeDocument/2006/relationships/hyperlink" Target="https://twitter.com/socialchoices/status/1065250745237291008" TargetMode="External"/><Relationship Id="rId4057" Type="http://schemas.openxmlformats.org/officeDocument/2006/relationships/hyperlink" Target="http://pbs.twimg.com/profile_images/1032805991300005888/diXc-jKU_normal.jpg" TargetMode="External"/><Relationship Id="rId4471" Type="http://schemas.openxmlformats.org/officeDocument/2006/relationships/hyperlink" Target="http://pbs.twimg.com/profile_images/1708625808/Motor_City_Volt_normal.jpg" TargetMode="External"/><Relationship Id="rId5108" Type="http://schemas.openxmlformats.org/officeDocument/2006/relationships/hyperlink" Target="http://pbs.twimg.com/profile_images/708707109353947137/NXVQZcCy_normal.jpg" TargetMode="External"/><Relationship Id="rId5522" Type="http://schemas.openxmlformats.org/officeDocument/2006/relationships/hyperlink" Target="http://pbs.twimg.com/profile_images/720134819989032960/2dbk_lFg_normal.jpg" TargetMode="External"/><Relationship Id="rId8678" Type="http://schemas.openxmlformats.org/officeDocument/2006/relationships/hyperlink" Target="https://twitter.com/luribea68/status/1064996560344440842" TargetMode="External"/><Relationship Id="rId9729" Type="http://schemas.openxmlformats.org/officeDocument/2006/relationships/hyperlink" Target="https://twitter.com/bigjmcc/status/1067019707566440448" TargetMode="External"/><Relationship Id="rId3073" Type="http://schemas.openxmlformats.org/officeDocument/2006/relationships/hyperlink" Target="http://pbs.twimg.com/profile_images/844984141884112899/SOJt0ps2_normal.jpg" TargetMode="External"/><Relationship Id="rId4124" Type="http://schemas.openxmlformats.org/officeDocument/2006/relationships/hyperlink" Target="http://pbs.twimg.com/profile_images/954803787969060866/BTtHOKHV_normal.jpg" TargetMode="External"/><Relationship Id="rId7694" Type="http://schemas.openxmlformats.org/officeDocument/2006/relationships/hyperlink" Target="https://twitter.com/scifryer2/status/1066365903443501059" TargetMode="External"/><Relationship Id="rId1718" Type="http://schemas.openxmlformats.org/officeDocument/2006/relationships/hyperlink" Target="http://pbs.twimg.com/profile_images/633991237964533760/75uEz3QT_normal.jpg" TargetMode="External"/><Relationship Id="rId3140" Type="http://schemas.openxmlformats.org/officeDocument/2006/relationships/hyperlink" Target="http://abs.twimg.com/sticky/default_profile_images/default_profile_normal.png" TargetMode="External"/><Relationship Id="rId6296" Type="http://schemas.openxmlformats.org/officeDocument/2006/relationships/hyperlink" Target="https://twitter.com/uzaypartisi/status/1065011115917221888" TargetMode="External"/><Relationship Id="rId7347" Type="http://schemas.openxmlformats.org/officeDocument/2006/relationships/hyperlink" Target="https://twitter.com/ingvfallucca/status/1065635153417052161" TargetMode="External"/><Relationship Id="rId8745" Type="http://schemas.openxmlformats.org/officeDocument/2006/relationships/hyperlink" Target="https://twitter.com/jgrobicki/status/1065197772696158208" TargetMode="External"/><Relationship Id="rId7761" Type="http://schemas.openxmlformats.org/officeDocument/2006/relationships/hyperlink" Target="https://twitter.com/melissabreu21/status/1066831894338314240" TargetMode="External"/><Relationship Id="rId8812" Type="http://schemas.openxmlformats.org/officeDocument/2006/relationships/hyperlink" Target="https://twitter.com/arikring/status/1065247879936319488" TargetMode="External"/><Relationship Id="rId10328" Type="http://schemas.openxmlformats.org/officeDocument/2006/relationships/hyperlink" Target="https://twitter.com/fabiennenoble/status/1068395766396284928" TargetMode="External"/><Relationship Id="rId3957" Type="http://schemas.openxmlformats.org/officeDocument/2006/relationships/hyperlink" Target="http://pbs.twimg.com/profile_images/1708625808/Motor_City_Volt_normal.jpg" TargetMode="External"/><Relationship Id="rId6363" Type="http://schemas.openxmlformats.org/officeDocument/2006/relationships/hyperlink" Target="https://twitter.com/postnormalera/status/1065097922394632193" TargetMode="External"/><Relationship Id="rId7414" Type="http://schemas.openxmlformats.org/officeDocument/2006/relationships/hyperlink" Target="https://twitter.com/giselledellamea/status/1065590677923340288" TargetMode="External"/><Relationship Id="rId878" Type="http://schemas.openxmlformats.org/officeDocument/2006/relationships/hyperlink" Target="https://pbs.twimg.com/media/DtKu6tYWwAEDFWP.jpg" TargetMode="External"/><Relationship Id="rId2559" Type="http://schemas.openxmlformats.org/officeDocument/2006/relationships/hyperlink" Target="http://pbs.twimg.com/profile_images/970429486075432961/RwdFVVEx_normal.jpg" TargetMode="External"/><Relationship Id="rId2973" Type="http://schemas.openxmlformats.org/officeDocument/2006/relationships/hyperlink" Target="https://pbs.twimg.com/media/DsxzxifW0AUm_Q9.jpg" TargetMode="External"/><Relationship Id="rId6016" Type="http://schemas.openxmlformats.org/officeDocument/2006/relationships/hyperlink" Target="https://twitter.com/worldproject_fd/status/1064996799742504960" TargetMode="External"/><Relationship Id="rId6430" Type="http://schemas.openxmlformats.org/officeDocument/2006/relationships/hyperlink" Target="https://twitter.com/pflab/status/1065105182244159488" TargetMode="External"/><Relationship Id="rId9586" Type="http://schemas.openxmlformats.org/officeDocument/2006/relationships/hyperlink" Target="https://twitter.com/iieuk/status/1065520710771187712" TargetMode="External"/><Relationship Id="rId945" Type="http://schemas.openxmlformats.org/officeDocument/2006/relationships/hyperlink" Target="https://pbs.twimg.com/media/Ds_vWhqXQAAW5_s.png" TargetMode="External"/><Relationship Id="rId1575" Type="http://schemas.openxmlformats.org/officeDocument/2006/relationships/hyperlink" Target="http://pbs.twimg.com/profile_images/1061354201358442498/yIgEhPXI_normal.jpg" TargetMode="External"/><Relationship Id="rId2626" Type="http://schemas.openxmlformats.org/officeDocument/2006/relationships/hyperlink" Target="http://pbs.twimg.com/profile_images/950718871488614400/8denAVaU_normal.jpg" TargetMode="External"/><Relationship Id="rId5032" Type="http://schemas.openxmlformats.org/officeDocument/2006/relationships/hyperlink" Target="http://pbs.twimg.com/profile_images/634276570178420736/w3pt_4Th_normal.png" TargetMode="External"/><Relationship Id="rId8188" Type="http://schemas.openxmlformats.org/officeDocument/2006/relationships/hyperlink" Target="https://twitter.com/luis_trevino/status/1067447839746392066" TargetMode="External"/><Relationship Id="rId9239" Type="http://schemas.openxmlformats.org/officeDocument/2006/relationships/hyperlink" Target="https://twitter.com/lisamariecricht/status/1067564370316546050" TargetMode="External"/><Relationship Id="rId9653" Type="http://schemas.openxmlformats.org/officeDocument/2006/relationships/hyperlink" Target="https://twitter.com/fyldefuture/status/1067863040157278208" TargetMode="External"/><Relationship Id="rId1228" Type="http://schemas.openxmlformats.org/officeDocument/2006/relationships/hyperlink" Target="http://pbs.twimg.com/profile_images/877124469046861824/FGbIt-UH_normal.jpg" TargetMode="External"/><Relationship Id="rId4798" Type="http://schemas.openxmlformats.org/officeDocument/2006/relationships/hyperlink" Target="http://pbs.twimg.com/profile_images/3247703781/70a5615339fce4c3c336a9fb376920c1_normal.jpeg" TargetMode="External"/><Relationship Id="rId8255" Type="http://schemas.openxmlformats.org/officeDocument/2006/relationships/hyperlink" Target="https://twitter.com/clime_it/status/1066453974046396416" TargetMode="External"/><Relationship Id="rId9306" Type="http://schemas.openxmlformats.org/officeDocument/2006/relationships/hyperlink" Target="https://twitter.com/rah_sab/status/1067013119954817025" TargetMode="External"/><Relationship Id="rId10185" Type="http://schemas.openxmlformats.org/officeDocument/2006/relationships/hyperlink" Target="https://twitter.com/bamutingwende/status/1068189802594476034" TargetMode="External"/><Relationship Id="rId1642" Type="http://schemas.openxmlformats.org/officeDocument/2006/relationships/hyperlink" Target="http://pbs.twimg.com/profile_images/634286061691121664/Y6ltNhbk_normal.png" TargetMode="External"/><Relationship Id="rId5849" Type="http://schemas.openxmlformats.org/officeDocument/2006/relationships/hyperlink" Target="https://twitter.com/smdmitalia/status/1064895749694124033" TargetMode="External"/><Relationship Id="rId7271" Type="http://schemas.openxmlformats.org/officeDocument/2006/relationships/hyperlink" Target="https://twitter.com/mariluomi/status/1060573554020884482" TargetMode="External"/><Relationship Id="rId8322" Type="http://schemas.openxmlformats.org/officeDocument/2006/relationships/hyperlink" Target="https://twitter.com/autrement_votre/status/1064994759058571264" TargetMode="External"/><Relationship Id="rId9720" Type="http://schemas.openxmlformats.org/officeDocument/2006/relationships/hyperlink" Target="https://twitter.com/youngh20leader/status/1067985149722161152" TargetMode="External"/><Relationship Id="rId4865" Type="http://schemas.openxmlformats.org/officeDocument/2006/relationships/hyperlink" Target="http://pbs.twimg.com/profile_images/1047086977974226945/SMZplZd8_normal.jpg" TargetMode="External"/><Relationship Id="rId5916" Type="http://schemas.openxmlformats.org/officeDocument/2006/relationships/hyperlink" Target="https://twitter.com/agw_drill_days/status/1064621441285541889" TargetMode="External"/><Relationship Id="rId10252" Type="http://schemas.openxmlformats.org/officeDocument/2006/relationships/hyperlink" Target="https://twitter.com/robert_brears/status/1067308144773058560" TargetMode="External"/><Relationship Id="rId388" Type="http://schemas.openxmlformats.org/officeDocument/2006/relationships/hyperlink" Target="https://twitter.com/faoforestry/status/1067386319414992896" TargetMode="External"/><Relationship Id="rId2069" Type="http://schemas.openxmlformats.org/officeDocument/2006/relationships/hyperlink" Target="http://pbs.twimg.com/profile_images/1026810662964654081/k_fZ3hL1_normal.jpg" TargetMode="External"/><Relationship Id="rId3467" Type="http://schemas.openxmlformats.org/officeDocument/2006/relationships/hyperlink" Target="http://pbs.twimg.com/profile_images/990136475441287168/701D5cOw_normal.jpg" TargetMode="External"/><Relationship Id="rId3881" Type="http://schemas.openxmlformats.org/officeDocument/2006/relationships/hyperlink" Target="http://pbs.twimg.com/profile_images/1035811142084513794/cLbwXS82_normal.jpg" TargetMode="External"/><Relationship Id="rId4518" Type="http://schemas.openxmlformats.org/officeDocument/2006/relationships/hyperlink" Target="http://pbs.twimg.com/profile_images/1067276621441204225/dz2zajtH_normal.jpg" TargetMode="External"/><Relationship Id="rId4932" Type="http://schemas.openxmlformats.org/officeDocument/2006/relationships/hyperlink" Target="http://pbs.twimg.com/profile_images/905425260178235393/sArSgBb4_normal.jpg" TargetMode="External"/><Relationship Id="rId9096" Type="http://schemas.openxmlformats.org/officeDocument/2006/relationships/hyperlink" Target="https://twitter.com/jlazaro/status/1065150868285198336" TargetMode="External"/><Relationship Id="rId2483" Type="http://schemas.openxmlformats.org/officeDocument/2006/relationships/hyperlink" Target="http://pbs.twimg.com/profile_images/982037329949876224/3aVk_68W_normal.jpg" TargetMode="External"/><Relationship Id="rId3534" Type="http://schemas.openxmlformats.org/officeDocument/2006/relationships/hyperlink" Target="http://pbs.twimg.com/profile_images/947809064322519041/O1U83kjl_normal.jpg" TargetMode="External"/><Relationship Id="rId455" Type="http://schemas.openxmlformats.org/officeDocument/2006/relationships/hyperlink" Target="https://bit.ly/2DKI49P" TargetMode="External"/><Relationship Id="rId1085" Type="http://schemas.openxmlformats.org/officeDocument/2006/relationships/hyperlink" Target="http://pbs.twimg.com/profile_images/798103487565496320/51sPSK3w_normal.jpg" TargetMode="External"/><Relationship Id="rId2136" Type="http://schemas.openxmlformats.org/officeDocument/2006/relationships/hyperlink" Target="http://pbs.twimg.com/profile_images/292857657/GreenGrowth_normal.jpg" TargetMode="External"/><Relationship Id="rId2550" Type="http://schemas.openxmlformats.org/officeDocument/2006/relationships/hyperlink" Target="http://pbs.twimg.com/profile_images/882194572125884416/WO0JcObA_normal.jpg" TargetMode="External"/><Relationship Id="rId3601" Type="http://schemas.openxmlformats.org/officeDocument/2006/relationships/hyperlink" Target="https://pbs.twimg.com/ext_tw_video_thumb/1064994060551839745/pu/img/z-d4LAi9-rF_EBiG.jpg" TargetMode="External"/><Relationship Id="rId6757" Type="http://schemas.openxmlformats.org/officeDocument/2006/relationships/hyperlink" Target="https://twitter.com/kathleenbrenne1/status/1065248334846164992" TargetMode="External"/><Relationship Id="rId7808" Type="http://schemas.openxmlformats.org/officeDocument/2006/relationships/hyperlink" Target="https://twitter.com/funstreets/status/1066998394693042178" TargetMode="External"/><Relationship Id="rId9163" Type="http://schemas.openxmlformats.org/officeDocument/2006/relationships/hyperlink" Target="https://twitter.com/sureshrajaman19/status/1067664649980497920" TargetMode="External"/><Relationship Id="rId108" Type="http://schemas.openxmlformats.org/officeDocument/2006/relationships/hyperlink" Target="https://twitter.com/fitsumaregaa/status/1066520567791132672" TargetMode="External"/><Relationship Id="rId522" Type="http://schemas.openxmlformats.org/officeDocument/2006/relationships/hyperlink" Target="http://ggkp.org/ZwF" TargetMode="External"/><Relationship Id="rId1152" Type="http://schemas.openxmlformats.org/officeDocument/2006/relationships/hyperlink" Target="http://pbs.twimg.com/profile_images/541623048357838848/Oi6XsuH0_normal.jpeg" TargetMode="External"/><Relationship Id="rId2203" Type="http://schemas.openxmlformats.org/officeDocument/2006/relationships/hyperlink" Target="http://pbs.twimg.com/profile_images/823548309839089664/PURv3du5_normal.jpg" TargetMode="External"/><Relationship Id="rId5359" Type="http://schemas.openxmlformats.org/officeDocument/2006/relationships/hyperlink" Target="https://pbs.twimg.com/media/Ds8cRF2XoAAdtxK.jpg" TargetMode="External"/><Relationship Id="rId5773" Type="http://schemas.openxmlformats.org/officeDocument/2006/relationships/hyperlink" Target="https://twitter.com/cognitoafirica/status/1064834468010180608" TargetMode="External"/><Relationship Id="rId9230" Type="http://schemas.openxmlformats.org/officeDocument/2006/relationships/hyperlink" Target="https://twitter.com/lisamariecricht/status/1067159239800500224" TargetMode="External"/><Relationship Id="rId4375" Type="http://schemas.openxmlformats.org/officeDocument/2006/relationships/hyperlink" Target="http://pbs.twimg.com/profile_images/2418963454/whcsamzdrkytcaoapla1_normal.jpeg" TargetMode="External"/><Relationship Id="rId5426" Type="http://schemas.openxmlformats.org/officeDocument/2006/relationships/hyperlink" Target="http://pbs.twimg.com/profile_images/757649822740611073/CV_3K6GO_normal.jpg" TargetMode="External"/><Relationship Id="rId6824" Type="http://schemas.openxmlformats.org/officeDocument/2006/relationships/hyperlink" Target="https://twitter.com/clearfife/status/1065248412675780609" TargetMode="External"/><Relationship Id="rId1969" Type="http://schemas.openxmlformats.org/officeDocument/2006/relationships/hyperlink" Target="http://pbs.twimg.com/profile_images/985941941849415689/P8e1rsi-_normal.jpg" TargetMode="External"/><Relationship Id="rId4028" Type="http://schemas.openxmlformats.org/officeDocument/2006/relationships/hyperlink" Target="http://pbs.twimg.com/profile_images/755005570348879872/X5E1F0EN_normal.jpg" TargetMode="External"/><Relationship Id="rId5840" Type="http://schemas.openxmlformats.org/officeDocument/2006/relationships/hyperlink" Target="https://twitter.com/flashandrea/status/1064895671306723331" TargetMode="External"/><Relationship Id="rId8996" Type="http://schemas.openxmlformats.org/officeDocument/2006/relationships/hyperlink" Target="https://twitter.com/adamrogers2030/status/1065260637855645696" TargetMode="External"/><Relationship Id="rId3391" Type="http://schemas.openxmlformats.org/officeDocument/2006/relationships/hyperlink" Target="http://pbs.twimg.com/profile_images/1025568121652834304/6ARRIufa_normal.jpg" TargetMode="External"/><Relationship Id="rId4442" Type="http://schemas.openxmlformats.org/officeDocument/2006/relationships/hyperlink" Target="http://pbs.twimg.com/profile_images/1708625808/Motor_City_Volt_normal.jpg" TargetMode="External"/><Relationship Id="rId7598" Type="http://schemas.openxmlformats.org/officeDocument/2006/relationships/hyperlink" Target="https://twitter.com/andreambassi/status/1065991740421808128" TargetMode="External"/><Relationship Id="rId8649" Type="http://schemas.openxmlformats.org/officeDocument/2006/relationships/hyperlink" Target="https://twitter.com/itsmypresident/status/1064995924336873478" TargetMode="External"/><Relationship Id="rId3044" Type="http://schemas.openxmlformats.org/officeDocument/2006/relationships/hyperlink" Target="http://pbs.twimg.com/profile_images/1060703122480226304/qXUTw7eS_normal.jpg" TargetMode="External"/><Relationship Id="rId7665" Type="http://schemas.openxmlformats.org/officeDocument/2006/relationships/hyperlink" Target="https://twitter.com/dean_gberg/status/1066220317398437888" TargetMode="External"/><Relationship Id="rId8716" Type="http://schemas.openxmlformats.org/officeDocument/2006/relationships/hyperlink" Target="https://twitter.com/luribea68/status/1064996560344440842" TargetMode="External"/><Relationship Id="rId2060" Type="http://schemas.openxmlformats.org/officeDocument/2006/relationships/hyperlink" Target="http://pbs.twimg.com/profile_images/973624743143206912/iMCF80pA_normal.jpg" TargetMode="External"/><Relationship Id="rId3111" Type="http://schemas.openxmlformats.org/officeDocument/2006/relationships/hyperlink" Target="http://pbs.twimg.com/profile_images/638869066703339520/UXwQL186_normal.jpg" TargetMode="External"/><Relationship Id="rId6267" Type="http://schemas.openxmlformats.org/officeDocument/2006/relationships/hyperlink" Target="https://twitter.com/zmaslacakz/status/1065007373218131968" TargetMode="External"/><Relationship Id="rId6681" Type="http://schemas.openxmlformats.org/officeDocument/2006/relationships/hyperlink" Target="https://twitter.com/gerardopardotar/status/1065248106525143045" TargetMode="External"/><Relationship Id="rId7318" Type="http://schemas.openxmlformats.org/officeDocument/2006/relationships/hyperlink" Target="https://twitter.com/ca_su_ad/status/1065590270413148160" TargetMode="External"/><Relationship Id="rId7732" Type="http://schemas.openxmlformats.org/officeDocument/2006/relationships/hyperlink" Target="https://twitter.com/ester09573455/status/1066614379792211969" TargetMode="External"/><Relationship Id="rId2877" Type="http://schemas.openxmlformats.org/officeDocument/2006/relationships/hyperlink" Target="http://pbs.twimg.com/profile_images/984192700080709635/nclax3De_normal.jpg" TargetMode="External"/><Relationship Id="rId5283" Type="http://schemas.openxmlformats.org/officeDocument/2006/relationships/hyperlink" Target="http://pbs.twimg.com/profile_images/862018333184593921/d4mn1k7Y_normal.jpg" TargetMode="External"/><Relationship Id="rId6334" Type="http://schemas.openxmlformats.org/officeDocument/2006/relationships/hyperlink" Target="https://twitter.com/postnormalera/status/1065097922394632193" TargetMode="External"/><Relationship Id="rId849" Type="http://schemas.openxmlformats.org/officeDocument/2006/relationships/hyperlink" Target="https://pbs.twimg.com/media/DtBFuzxVAAAtBjf.jpg" TargetMode="External"/><Relationship Id="rId1479" Type="http://schemas.openxmlformats.org/officeDocument/2006/relationships/hyperlink" Target="http://pbs.twimg.com/profile_images/951904939449769985/8nctcqUY_normal.jpg" TargetMode="External"/><Relationship Id="rId3928" Type="http://schemas.openxmlformats.org/officeDocument/2006/relationships/hyperlink" Target="http://pbs.twimg.com/profile_images/984739807950790656/L3Q8PnBD_normal.jpg" TargetMode="External"/><Relationship Id="rId5350" Type="http://schemas.openxmlformats.org/officeDocument/2006/relationships/hyperlink" Target="http://pbs.twimg.com/profile_images/429341368570216448/KnLLzPFR_normal.png" TargetMode="External"/><Relationship Id="rId6401" Type="http://schemas.openxmlformats.org/officeDocument/2006/relationships/hyperlink" Target="https://twitter.com/greenstorm2030/status/1065103768851746816" TargetMode="External"/><Relationship Id="rId9557" Type="http://schemas.openxmlformats.org/officeDocument/2006/relationships/hyperlink" Target="https://twitter.com/drumgroup/status/1067057258499096577" TargetMode="External"/><Relationship Id="rId1893" Type="http://schemas.openxmlformats.org/officeDocument/2006/relationships/hyperlink" Target="http://pbs.twimg.com/profile_images/1013244482282668032/BO0D4lYb_normal.jpg" TargetMode="External"/><Relationship Id="rId2944" Type="http://schemas.openxmlformats.org/officeDocument/2006/relationships/hyperlink" Target="http://pbs.twimg.com/profile_images/460395062615371777/TyHGa6Rp_normal.jpeg" TargetMode="External"/><Relationship Id="rId5003" Type="http://schemas.openxmlformats.org/officeDocument/2006/relationships/hyperlink" Target="http://pbs.twimg.com/profile_images/962575633535582208/Vc7Ma-qu_normal.jpg" TargetMode="External"/><Relationship Id="rId8159" Type="http://schemas.openxmlformats.org/officeDocument/2006/relationships/hyperlink" Target="https://twitter.com/csqacert/status/1067433850677018624" TargetMode="External"/><Relationship Id="rId9971" Type="http://schemas.openxmlformats.org/officeDocument/2006/relationships/hyperlink" Target="https://twitter.com/natcapcoalition/status/1066990706986819585" TargetMode="External"/><Relationship Id="rId916" Type="http://schemas.openxmlformats.org/officeDocument/2006/relationships/hyperlink" Target="https://pbs.twimg.com/media/Ds_thfWXgAA2BV_.jpg" TargetMode="External"/><Relationship Id="rId1546" Type="http://schemas.openxmlformats.org/officeDocument/2006/relationships/hyperlink" Target="http://pbs.twimg.com/profile_images/1015329397929177088/9OR3sIzf_normal.jpg" TargetMode="External"/><Relationship Id="rId1960" Type="http://schemas.openxmlformats.org/officeDocument/2006/relationships/hyperlink" Target="http://pbs.twimg.com/profile_images/985941941849415689/P8e1rsi-_normal.jpg" TargetMode="External"/><Relationship Id="rId7175" Type="http://schemas.openxmlformats.org/officeDocument/2006/relationships/hyperlink" Target="https://twitter.com/namasterthere/status/1065440867513761792" TargetMode="External"/><Relationship Id="rId8573" Type="http://schemas.openxmlformats.org/officeDocument/2006/relationships/hyperlink" Target="https://twitter.com/hulotteam/status/1064995520576462848" TargetMode="External"/><Relationship Id="rId9624" Type="http://schemas.openxmlformats.org/officeDocument/2006/relationships/hyperlink" Target="https://twitter.com/jenclairrobson/status/1067387463969181696" TargetMode="External"/><Relationship Id="rId10089" Type="http://schemas.openxmlformats.org/officeDocument/2006/relationships/hyperlink" Target="https://twitter.com/ungreeneconomy/status/1067409796654137344" TargetMode="External"/><Relationship Id="rId1613" Type="http://schemas.openxmlformats.org/officeDocument/2006/relationships/hyperlink" Target="http://pbs.twimg.com/profile_images/634286061691121664/Y6ltNhbk_normal.png" TargetMode="External"/><Relationship Id="rId4769" Type="http://schemas.openxmlformats.org/officeDocument/2006/relationships/hyperlink" Target="http://pbs.twimg.com/profile_images/1168393974/Maurizio_2007_normal.jpg" TargetMode="External"/><Relationship Id="rId8226" Type="http://schemas.openxmlformats.org/officeDocument/2006/relationships/hyperlink" Target="https://twitter.com/enrd_cp/status/1064892416455581707" TargetMode="External"/><Relationship Id="rId8640" Type="http://schemas.openxmlformats.org/officeDocument/2006/relationships/hyperlink" Target="https://twitter.com/itsmypresident/status/1064995924336873478" TargetMode="External"/><Relationship Id="rId10156" Type="http://schemas.openxmlformats.org/officeDocument/2006/relationships/hyperlink" Target="https://twitter.com/achinomwe/status/1065536286314954753" TargetMode="External"/><Relationship Id="rId3785" Type="http://schemas.openxmlformats.org/officeDocument/2006/relationships/hyperlink" Target="http://pbs.twimg.com/profile_images/1032805991300005888/diXc-jKU_normal.jpg" TargetMode="External"/><Relationship Id="rId4836" Type="http://schemas.openxmlformats.org/officeDocument/2006/relationships/hyperlink" Target="http://pbs.twimg.com/profile_images/1035194892585185280/pd46RPPS_normal.jpg" TargetMode="External"/><Relationship Id="rId6191" Type="http://schemas.openxmlformats.org/officeDocument/2006/relationships/hyperlink" Target="https://twitter.com/masstrainingspa/status/1064999495430283265" TargetMode="External"/><Relationship Id="rId7242" Type="http://schemas.openxmlformats.org/officeDocument/2006/relationships/hyperlink" Target="https://twitter.com/vnkathazo/status/1065509076828909568" TargetMode="External"/><Relationship Id="rId10223" Type="http://schemas.openxmlformats.org/officeDocument/2006/relationships/hyperlink" Target="https://twitter.com/servelearngrow/status/1067020693299257345" TargetMode="External"/><Relationship Id="rId2387" Type="http://schemas.openxmlformats.org/officeDocument/2006/relationships/hyperlink" Target="http://pbs.twimg.com/profile_images/976832774110883842/Av8YW5cV_normal.jpg" TargetMode="External"/><Relationship Id="rId3438" Type="http://schemas.openxmlformats.org/officeDocument/2006/relationships/hyperlink" Target="https://pbs.twimg.com/media/DtA9L0-XoAM0W3i.jpg" TargetMode="External"/><Relationship Id="rId3852" Type="http://schemas.openxmlformats.org/officeDocument/2006/relationships/hyperlink" Target="http://pbs.twimg.com/profile_images/1035811142084513794/cLbwXS82_normal.jpg" TargetMode="External"/><Relationship Id="rId359" Type="http://schemas.openxmlformats.org/officeDocument/2006/relationships/hyperlink" Target="https://twitter.com/ClimateActionNE/status/1067365326503976961" TargetMode="External"/><Relationship Id="rId773" Type="http://schemas.openxmlformats.org/officeDocument/2006/relationships/hyperlink" Target="https://pbs.twimg.com/ext_tw_video_thumb/1064994060551839745/pu/img/z-d4LAi9-rF_EBiG.jpg" TargetMode="External"/><Relationship Id="rId2454" Type="http://schemas.openxmlformats.org/officeDocument/2006/relationships/hyperlink" Target="http://pbs.twimg.com/profile_images/982037329949876224/3aVk_68W_normal.jpg" TargetMode="External"/><Relationship Id="rId3505" Type="http://schemas.openxmlformats.org/officeDocument/2006/relationships/hyperlink" Target="http://pbs.twimg.com/profile_images/743729632898252800/PkCUh18C_normal.jpg" TargetMode="External"/><Relationship Id="rId4903" Type="http://schemas.openxmlformats.org/officeDocument/2006/relationships/hyperlink" Target="http://pbs.twimg.com/profile_images/792870754476027904/ZRE5lFgt_normal.jpg" TargetMode="External"/><Relationship Id="rId9067" Type="http://schemas.openxmlformats.org/officeDocument/2006/relationships/hyperlink" Target="https://twitter.com/hanslak/status/1065000936026906625" TargetMode="External"/><Relationship Id="rId9481" Type="http://schemas.openxmlformats.org/officeDocument/2006/relationships/hyperlink" Target="https://twitter.com/maurizioi/status/1064922180360839169" TargetMode="External"/><Relationship Id="rId426" Type="http://schemas.openxmlformats.org/officeDocument/2006/relationships/hyperlink" Target="https://twitter.com/BBCAfrica/status/1067574066020794368" TargetMode="External"/><Relationship Id="rId1056" Type="http://schemas.openxmlformats.org/officeDocument/2006/relationships/hyperlink" Target="http://pbs.twimg.com/profile_images/1054749931204952065/1OBI8Flk_normal.jpg" TargetMode="External"/><Relationship Id="rId2107" Type="http://schemas.openxmlformats.org/officeDocument/2006/relationships/hyperlink" Target="http://pbs.twimg.com/profile_images/1026810662964654081/k_fZ3hL1_normal.jpg" TargetMode="External"/><Relationship Id="rId8083" Type="http://schemas.openxmlformats.org/officeDocument/2006/relationships/hyperlink" Target="https://twitter.com/cansouthasia/status/1067333778526240769" TargetMode="External"/><Relationship Id="rId9134" Type="http://schemas.openxmlformats.org/officeDocument/2006/relationships/hyperlink" Target="https://twitter.com/adamrogers2030/status/1065260637855645696" TargetMode="External"/><Relationship Id="rId840" Type="http://schemas.openxmlformats.org/officeDocument/2006/relationships/hyperlink" Target="https://pbs.twimg.com/media/DtBHcFCU4AkP3-g.jpg" TargetMode="External"/><Relationship Id="rId1470" Type="http://schemas.openxmlformats.org/officeDocument/2006/relationships/hyperlink" Target="http://pbs.twimg.com/profile_images/951904939449769985/8nctcqUY_normal.jpg" TargetMode="External"/><Relationship Id="rId2521" Type="http://schemas.openxmlformats.org/officeDocument/2006/relationships/hyperlink" Target="http://pbs.twimg.com/profile_images/966651566722899968/kX9GZL94_normal.jpg" TargetMode="External"/><Relationship Id="rId4279" Type="http://schemas.openxmlformats.org/officeDocument/2006/relationships/hyperlink" Target="http://pbs.twimg.com/profile_images/2418963454/whcsamzdrkytcaoapla1_normal.jpeg" TargetMode="External"/><Relationship Id="rId5677" Type="http://schemas.openxmlformats.org/officeDocument/2006/relationships/hyperlink" Target="http://pbs.twimg.com/profile_images/792870754476027904/ZRE5lFgt_normal.jpg" TargetMode="External"/><Relationship Id="rId6728" Type="http://schemas.openxmlformats.org/officeDocument/2006/relationships/hyperlink" Target="https://twitter.com/kathleenbrenne1/status/1065248334846164992" TargetMode="External"/><Relationship Id="rId1123" Type="http://schemas.openxmlformats.org/officeDocument/2006/relationships/hyperlink" Target="http://pbs.twimg.com/profile_images/1488218591/Ritaglio_Social_normal.JPG" TargetMode="External"/><Relationship Id="rId4693" Type="http://schemas.openxmlformats.org/officeDocument/2006/relationships/hyperlink" Target="http://pbs.twimg.com/profile_images/748187374023282688/T96ZV7LZ_normal.jpg" TargetMode="External"/><Relationship Id="rId5744" Type="http://schemas.openxmlformats.org/officeDocument/2006/relationships/hyperlink" Target="https://twitter.com/viralcorridor/status/1064407438042914816" TargetMode="External"/><Relationship Id="rId8150" Type="http://schemas.openxmlformats.org/officeDocument/2006/relationships/hyperlink" Target="https://twitter.com/finfortomorrow/status/1067065585232678912" TargetMode="External"/><Relationship Id="rId9201" Type="http://schemas.openxmlformats.org/officeDocument/2006/relationships/hyperlink" Target="https://twitter.com/jillannami/status/1067667937547468800" TargetMode="External"/><Relationship Id="rId10080" Type="http://schemas.openxmlformats.org/officeDocument/2006/relationships/hyperlink" Target="https://twitter.com/mscgreeneconomy/status/1067380226823544833" TargetMode="External"/><Relationship Id="rId3295" Type="http://schemas.openxmlformats.org/officeDocument/2006/relationships/hyperlink" Target="https://pbs.twimg.com/media/Ds87XueWwAAEGNV.jpg" TargetMode="External"/><Relationship Id="rId4346" Type="http://schemas.openxmlformats.org/officeDocument/2006/relationships/hyperlink" Target="http://pbs.twimg.com/profile_images/853192397207072768/bRdmUOOp_normal.jpg" TargetMode="External"/><Relationship Id="rId4760" Type="http://schemas.openxmlformats.org/officeDocument/2006/relationships/hyperlink" Target="http://pbs.twimg.com/profile_images/1168393974/Maurizio_2007_normal.jpg" TargetMode="External"/><Relationship Id="rId5811" Type="http://schemas.openxmlformats.org/officeDocument/2006/relationships/hyperlink" Target="https://twitter.com/pagreenbuilding/status/1064888957031407617" TargetMode="External"/><Relationship Id="rId8967" Type="http://schemas.openxmlformats.org/officeDocument/2006/relationships/hyperlink" Target="https://twitter.com/sureshrajaman19/status/1067664649980497920" TargetMode="External"/><Relationship Id="rId3362" Type="http://schemas.openxmlformats.org/officeDocument/2006/relationships/hyperlink" Target="http://pbs.twimg.com/profile_images/1053568078347464704/wNbPQ8Pa_normal.jpg" TargetMode="External"/><Relationship Id="rId4413" Type="http://schemas.openxmlformats.org/officeDocument/2006/relationships/hyperlink" Target="http://pbs.twimg.com/profile_images/834685535591469056/KNKDJrcW_normal.jpg" TargetMode="External"/><Relationship Id="rId7569" Type="http://schemas.openxmlformats.org/officeDocument/2006/relationships/hyperlink" Target="https://twitter.com/rerebaudengo/status/1065989471773106176" TargetMode="External"/><Relationship Id="rId7983" Type="http://schemas.openxmlformats.org/officeDocument/2006/relationships/hyperlink" Target="https://twitter.com/sdesertboots/status/1067124204557004802" TargetMode="External"/><Relationship Id="rId283" Type="http://schemas.openxmlformats.org/officeDocument/2006/relationships/hyperlink" Target="https://www.instagram.com/p/BqrPenOB_Lc/?utm_source=ig_twitter_share&amp;igshid=1si7bqfqs6je9" TargetMode="External"/><Relationship Id="rId3015" Type="http://schemas.openxmlformats.org/officeDocument/2006/relationships/hyperlink" Target="http://abs.twimg.com/sticky/default_profile_images/default_profile_normal.png" TargetMode="External"/><Relationship Id="rId6585" Type="http://schemas.openxmlformats.org/officeDocument/2006/relationships/hyperlink" Target="https://twitter.com/ahbusolife/status/1065201397946351617" TargetMode="External"/><Relationship Id="rId7636" Type="http://schemas.openxmlformats.org/officeDocument/2006/relationships/hyperlink" Target="https://twitter.com/g_berretta/status/1066023153548357633" TargetMode="External"/><Relationship Id="rId350" Type="http://schemas.openxmlformats.org/officeDocument/2006/relationships/hyperlink" Target="https://twitter.com/ClimateActionNE/status/1065292254724702210" TargetMode="External"/><Relationship Id="rId2031" Type="http://schemas.openxmlformats.org/officeDocument/2006/relationships/hyperlink" Target="http://pbs.twimg.com/profile_images/973624743143206912/iMCF80pA_normal.jpg" TargetMode="External"/><Relationship Id="rId5187" Type="http://schemas.openxmlformats.org/officeDocument/2006/relationships/hyperlink" Target="http://pbs.twimg.com/profile_images/1051875169197858816/P35SvAaz_normal.jpg" TargetMode="External"/><Relationship Id="rId6238" Type="http://schemas.openxmlformats.org/officeDocument/2006/relationships/hyperlink" Target="https://twitter.com/andresvilarino/status/1065007001611235333" TargetMode="External"/><Relationship Id="rId5254" Type="http://schemas.openxmlformats.org/officeDocument/2006/relationships/hyperlink" Target="http://pbs.twimg.com/profile_images/431377315168149504/5F8KXrvs_normal.png" TargetMode="External"/><Relationship Id="rId6652" Type="http://schemas.openxmlformats.org/officeDocument/2006/relationships/hyperlink" Target="https://twitter.com/michaelpurvis64/status/1065202153675870208" TargetMode="External"/><Relationship Id="rId7703" Type="http://schemas.openxmlformats.org/officeDocument/2006/relationships/hyperlink" Target="https://twitter.com/reglombardia/status/1065872233044869121" TargetMode="External"/><Relationship Id="rId1797" Type="http://schemas.openxmlformats.org/officeDocument/2006/relationships/hyperlink" Target="http://pbs.twimg.com/profile_images/1058835226678489088/kCGrxDrq_normal.jpg" TargetMode="External"/><Relationship Id="rId2848" Type="http://schemas.openxmlformats.org/officeDocument/2006/relationships/hyperlink" Target="http://pbs.twimg.com/profile_images/831033306615521280/IgvE3pOf_normal.jpg" TargetMode="External"/><Relationship Id="rId6305" Type="http://schemas.openxmlformats.org/officeDocument/2006/relationships/hyperlink" Target="https://twitter.com/uzaypartisi/status/1065011115917221888" TargetMode="External"/><Relationship Id="rId9875" Type="http://schemas.openxmlformats.org/officeDocument/2006/relationships/hyperlink" Target="https://twitter.com/achinomwe/status/1065536286314954753" TargetMode="External"/><Relationship Id="rId89" Type="http://schemas.openxmlformats.org/officeDocument/2006/relationships/hyperlink" Target="http://j.mp/2P74OSz" TargetMode="External"/><Relationship Id="rId1864" Type="http://schemas.openxmlformats.org/officeDocument/2006/relationships/hyperlink" Target="http://pbs.twimg.com/profile_images/1052257766017048577/2zNqNVCe_normal.jpg" TargetMode="External"/><Relationship Id="rId2915" Type="http://schemas.openxmlformats.org/officeDocument/2006/relationships/hyperlink" Target="http://pbs.twimg.com/profile_images/999849831022538752/p3M6z4hD_normal.jpg" TargetMode="External"/><Relationship Id="rId4270" Type="http://schemas.openxmlformats.org/officeDocument/2006/relationships/hyperlink" Target="http://pbs.twimg.com/profile_images/755005570348879872/X5E1F0EN_normal.jpg" TargetMode="External"/><Relationship Id="rId5321" Type="http://schemas.openxmlformats.org/officeDocument/2006/relationships/hyperlink" Target="http://pbs.twimg.com/profile_images/857175048372850690/G9VlITzQ_normal.jpg" TargetMode="External"/><Relationship Id="rId8477" Type="http://schemas.openxmlformats.org/officeDocument/2006/relationships/hyperlink" Target="https://twitter.com/takeheight/status/1065090573252485120" TargetMode="External"/><Relationship Id="rId8891" Type="http://schemas.openxmlformats.org/officeDocument/2006/relationships/hyperlink" Target="https://twitter.com/jgrobicki/status/1065197772696158208" TargetMode="External"/><Relationship Id="rId9528" Type="http://schemas.openxmlformats.org/officeDocument/2006/relationships/hyperlink" Target="https://twitter.com/sharonenv1/status/1065313789124493312" TargetMode="External"/><Relationship Id="rId9942" Type="http://schemas.openxmlformats.org/officeDocument/2006/relationships/hyperlink" Target="https://twitter.com/ggkplatform/status/1067006137466347520" TargetMode="External"/><Relationship Id="rId1517" Type="http://schemas.openxmlformats.org/officeDocument/2006/relationships/hyperlink" Target="http://pbs.twimg.com/profile_images/1015329397929177088/9OR3sIzf_normal.jpg" TargetMode="External"/><Relationship Id="rId7079" Type="http://schemas.openxmlformats.org/officeDocument/2006/relationships/hyperlink" Target="https://twitter.com/etc_energy/status/1065319359755796482" TargetMode="External"/><Relationship Id="rId7493" Type="http://schemas.openxmlformats.org/officeDocument/2006/relationships/hyperlink" Target="https://twitter.com/lucartgroup/status/1064839071393042432" TargetMode="External"/><Relationship Id="rId8544" Type="http://schemas.openxmlformats.org/officeDocument/2006/relationships/hyperlink" Target="https://twitter.com/adamsfrt11/status/1065090181722705921" TargetMode="External"/><Relationship Id="rId10474" Type="http://schemas.openxmlformats.org/officeDocument/2006/relationships/hyperlink" Target="https://api.twitter.com/1.1/geo/id/71771c7c692226ab.json" TargetMode="External"/><Relationship Id="rId1931" Type="http://schemas.openxmlformats.org/officeDocument/2006/relationships/hyperlink" Target="http://pbs.twimg.com/profile_images/1013244482282668032/BO0D4lYb_normal.jpg" TargetMode="External"/><Relationship Id="rId3689" Type="http://schemas.openxmlformats.org/officeDocument/2006/relationships/hyperlink" Target="http://pbs.twimg.com/profile_images/1708625808/Motor_City_Volt_normal.jpg" TargetMode="External"/><Relationship Id="rId6095" Type="http://schemas.openxmlformats.org/officeDocument/2006/relationships/hyperlink" Target="https://twitter.com/didierdelmer/status/1064997759902801920" TargetMode="External"/><Relationship Id="rId7146" Type="http://schemas.openxmlformats.org/officeDocument/2006/relationships/hyperlink" Target="https://twitter.com/paolaaltamura/status/1065383331704000512" TargetMode="External"/><Relationship Id="rId7560" Type="http://schemas.openxmlformats.org/officeDocument/2006/relationships/hyperlink" Target="https://twitter.com/finessmutoti/status/1065955394638491649" TargetMode="External"/><Relationship Id="rId8611" Type="http://schemas.openxmlformats.org/officeDocument/2006/relationships/hyperlink" Target="https://twitter.com/seth_leitman/status/1065098964544958464" TargetMode="External"/><Relationship Id="rId10127" Type="http://schemas.openxmlformats.org/officeDocument/2006/relationships/hyperlink" Target="https://twitter.com/greeniloharare/status/1065103979544276992" TargetMode="External"/><Relationship Id="rId6162" Type="http://schemas.openxmlformats.org/officeDocument/2006/relationships/hyperlink" Target="https://twitter.com/masstrainingspa/status/1064999495430283265" TargetMode="External"/><Relationship Id="rId7213" Type="http://schemas.openxmlformats.org/officeDocument/2006/relationships/hyperlink" Target="https://twitter.com/namasterthere/status/1065440867513761792" TargetMode="External"/><Relationship Id="rId677" Type="http://schemas.openxmlformats.org/officeDocument/2006/relationships/hyperlink" Target="https://pbs.twimg.com/media/DstGZj7W0AA0s4Z.jpg" TargetMode="External"/><Relationship Id="rId2358" Type="http://schemas.openxmlformats.org/officeDocument/2006/relationships/hyperlink" Target="http://pbs.twimg.com/profile_images/884650446513512448/-srkJ7sd_normal.jpg" TargetMode="External"/><Relationship Id="rId3756" Type="http://schemas.openxmlformats.org/officeDocument/2006/relationships/hyperlink" Target="http://pbs.twimg.com/profile_images/1018525196670722056/EyJoswzM_normal.jpg" TargetMode="External"/><Relationship Id="rId4807" Type="http://schemas.openxmlformats.org/officeDocument/2006/relationships/hyperlink" Target="http://pbs.twimg.com/profile_images/935949277444149249/qY2P9Ze__normal.jpg" TargetMode="External"/><Relationship Id="rId9385" Type="http://schemas.openxmlformats.org/officeDocument/2006/relationships/hyperlink" Target="https://twitter.com/jpnenergy/status/1067375806798839809" TargetMode="External"/><Relationship Id="rId2772" Type="http://schemas.openxmlformats.org/officeDocument/2006/relationships/hyperlink" Target="http://pbs.twimg.com/profile_images/690954846111932416/eDUtDEeV_normal.jpg" TargetMode="External"/><Relationship Id="rId3409" Type="http://schemas.openxmlformats.org/officeDocument/2006/relationships/hyperlink" Target="http://pbs.twimg.com/profile_images/882362012340113408/KKq88nt9_normal.jpg" TargetMode="External"/><Relationship Id="rId3823" Type="http://schemas.openxmlformats.org/officeDocument/2006/relationships/hyperlink" Target="http://pbs.twimg.com/profile_images/1062470020717047808/mJYgVZk4_normal.jpg" TargetMode="External"/><Relationship Id="rId6979" Type="http://schemas.openxmlformats.org/officeDocument/2006/relationships/hyperlink" Target="https://twitter.com/jiwimc/status/1065288789319401473" TargetMode="External"/><Relationship Id="rId9038" Type="http://schemas.openxmlformats.org/officeDocument/2006/relationships/hyperlink" Target="https://twitter.com/paula_piccard/status/1064996954210557958" TargetMode="External"/><Relationship Id="rId744" Type="http://schemas.openxmlformats.org/officeDocument/2006/relationships/hyperlink" Target="https://pbs.twimg.com/media/Ds9TKVYV4AMtnhL.jpg" TargetMode="External"/><Relationship Id="rId1374" Type="http://schemas.openxmlformats.org/officeDocument/2006/relationships/hyperlink" Target="http://pbs.twimg.com/profile_images/1055942578061934594/1OCmu3NR_normal.jpg" TargetMode="External"/><Relationship Id="rId2425" Type="http://schemas.openxmlformats.org/officeDocument/2006/relationships/hyperlink" Target="http://pbs.twimg.com/profile_images/422490299697758208/mwRJPjGc_normal.jpeg" TargetMode="External"/><Relationship Id="rId5995" Type="http://schemas.openxmlformats.org/officeDocument/2006/relationships/hyperlink" Target="https://twitter.com/worldgreenfound/status/1064994996321947648" TargetMode="External"/><Relationship Id="rId9452" Type="http://schemas.openxmlformats.org/officeDocument/2006/relationships/hyperlink" Target="https://twitter.com/waterjpi/status/1067793977863258113" TargetMode="External"/><Relationship Id="rId80" Type="http://schemas.openxmlformats.org/officeDocument/2006/relationships/hyperlink" Target="https://www.businessgreen.com/bg/news/3066883/ing-issues-eur26bn-of-climate-bonds-in-boost-for-renewables-and-green-buildings" TargetMode="External"/><Relationship Id="rId811" Type="http://schemas.openxmlformats.org/officeDocument/2006/relationships/hyperlink" Target="https://pbs.twimg.com/ext_tw_video_thumb/1064994060551839745/pu/img/z-d4LAi9-rF_EBiG.jpg" TargetMode="External"/><Relationship Id="rId1027" Type="http://schemas.openxmlformats.org/officeDocument/2006/relationships/hyperlink" Target="http://pbs.twimg.com/profile_images/996329225064984577/kEEqLtmR_normal.jpg" TargetMode="External"/><Relationship Id="rId1441" Type="http://schemas.openxmlformats.org/officeDocument/2006/relationships/hyperlink" Target="http://pbs.twimg.com/profile_images/1050713730701582336/1me3RC0I_normal.jpg" TargetMode="External"/><Relationship Id="rId4597" Type="http://schemas.openxmlformats.org/officeDocument/2006/relationships/hyperlink" Target="http://pbs.twimg.com/profile_images/1014070297966923776/C7BbqLfJ_normal.jpg" TargetMode="External"/><Relationship Id="rId5648" Type="http://schemas.openxmlformats.org/officeDocument/2006/relationships/hyperlink" Target="http://pbs.twimg.com/profile_images/792870754476027904/ZRE5lFgt_normal.jpg" TargetMode="External"/><Relationship Id="rId8054" Type="http://schemas.openxmlformats.org/officeDocument/2006/relationships/hyperlink" Target="https://twitter.com/siavashjamal/status/1067241189739560964" TargetMode="External"/><Relationship Id="rId9105" Type="http://schemas.openxmlformats.org/officeDocument/2006/relationships/hyperlink" Target="https://twitter.com/jlazaro/status/1065150868285198336" TargetMode="External"/><Relationship Id="rId3199" Type="http://schemas.openxmlformats.org/officeDocument/2006/relationships/hyperlink" Target="https://pbs.twimg.com/media/Ds8KKZFX4AAux-9.jpg" TargetMode="External"/><Relationship Id="rId4664" Type="http://schemas.openxmlformats.org/officeDocument/2006/relationships/hyperlink" Target="http://pbs.twimg.com/profile_images/1057945236532531200/H5jd4E-b_normal.jpg" TargetMode="External"/><Relationship Id="rId5715" Type="http://schemas.openxmlformats.org/officeDocument/2006/relationships/hyperlink" Target="http://pbs.twimg.com/profile_images/499266176912850944/zlEa5E5-_normal.jpeg" TargetMode="External"/><Relationship Id="rId7070" Type="http://schemas.openxmlformats.org/officeDocument/2006/relationships/hyperlink" Target="https://twitter.com/beachyr0/status/1065314316130250753" TargetMode="External"/><Relationship Id="rId8121" Type="http://schemas.openxmlformats.org/officeDocument/2006/relationships/hyperlink" Target="https://twitter.com/cmccclimate/status/1067388472703492096" TargetMode="External"/><Relationship Id="rId10051" Type="http://schemas.openxmlformats.org/officeDocument/2006/relationships/hyperlink" Target="https://twitter.com/ggkplatform/status/1065566505566388224" TargetMode="External"/><Relationship Id="rId3266" Type="http://schemas.openxmlformats.org/officeDocument/2006/relationships/hyperlink" Target="http://pbs.twimg.com/profile_images/1411524186/s-hearts-p_normal.jpg" TargetMode="External"/><Relationship Id="rId4317" Type="http://schemas.openxmlformats.org/officeDocument/2006/relationships/hyperlink" Target="http://pbs.twimg.com/profile_images/1007344781050048512/tThzjCI__normal.jpg" TargetMode="External"/><Relationship Id="rId187" Type="http://schemas.openxmlformats.org/officeDocument/2006/relationships/hyperlink" Target="http://ggkp.org/ZwF" TargetMode="External"/><Relationship Id="rId2282" Type="http://schemas.openxmlformats.org/officeDocument/2006/relationships/hyperlink" Target="http://pbs.twimg.com/profile_images/440858000362729473/dJOW1HSD_normal.jpeg" TargetMode="External"/><Relationship Id="rId3680" Type="http://schemas.openxmlformats.org/officeDocument/2006/relationships/hyperlink" Target="http://pbs.twimg.com/profile_images/971389853156884480/wKqGfhrF_normal.jpg" TargetMode="External"/><Relationship Id="rId4731" Type="http://schemas.openxmlformats.org/officeDocument/2006/relationships/hyperlink" Target="http://pbs.twimg.com/profile_images/1031608307977474048/q58QqT-W_normal.jpg" TargetMode="External"/><Relationship Id="rId6489" Type="http://schemas.openxmlformats.org/officeDocument/2006/relationships/hyperlink" Target="https://twitter.com/conzingaretti/status/1065128617896828929" TargetMode="External"/><Relationship Id="rId7887" Type="http://schemas.openxmlformats.org/officeDocument/2006/relationships/hyperlink" Target="https://twitter.com/sdgsbot/status/1066363910519967745" TargetMode="External"/><Relationship Id="rId8938" Type="http://schemas.openxmlformats.org/officeDocument/2006/relationships/hyperlink" Target="https://twitter.com/seth_leitman/status/1065098964544958464" TargetMode="External"/><Relationship Id="rId254" Type="http://schemas.openxmlformats.org/officeDocument/2006/relationships/hyperlink" Target="http://bit.ly/RuralRev23" TargetMode="External"/><Relationship Id="rId3333" Type="http://schemas.openxmlformats.org/officeDocument/2006/relationships/hyperlink" Target="http://pbs.twimg.com/profile_images/996079446624006145/pwrNYiMd_normal.jpg" TargetMode="External"/><Relationship Id="rId7954" Type="http://schemas.openxmlformats.org/officeDocument/2006/relationships/hyperlink" Target="https://twitter.com/futursostenible/status/1067115004552495105" TargetMode="External"/><Relationship Id="rId3400" Type="http://schemas.openxmlformats.org/officeDocument/2006/relationships/hyperlink" Target="http://pbs.twimg.com/profile_images/928635065978048517/poFWF_R0_normal.jpg" TargetMode="External"/><Relationship Id="rId6556" Type="http://schemas.openxmlformats.org/officeDocument/2006/relationships/hyperlink" Target="https://twitter.com/ahbusolife/status/1065201397946351617" TargetMode="External"/><Relationship Id="rId6970" Type="http://schemas.openxmlformats.org/officeDocument/2006/relationships/hyperlink" Target="https://twitter.com/jiwimc/status/1065288789319401473" TargetMode="External"/><Relationship Id="rId7607" Type="http://schemas.openxmlformats.org/officeDocument/2006/relationships/hyperlink" Target="https://twitter.com/mfrittella/status/1065997987200012290" TargetMode="External"/><Relationship Id="rId321" Type="http://schemas.openxmlformats.org/officeDocument/2006/relationships/hyperlink" Target="https://twitter.com/UNAUK/status/1067081847367262210" TargetMode="External"/><Relationship Id="rId2002" Type="http://schemas.openxmlformats.org/officeDocument/2006/relationships/hyperlink" Target="http://pbs.twimg.com/profile_images/985941941849415689/P8e1rsi-_normal.jpg" TargetMode="External"/><Relationship Id="rId5158" Type="http://schemas.openxmlformats.org/officeDocument/2006/relationships/hyperlink" Target="https://pbs.twimg.com/media/DsmJ5A5XQAAmtKi.jpg" TargetMode="External"/><Relationship Id="rId5572" Type="http://schemas.openxmlformats.org/officeDocument/2006/relationships/hyperlink" Target="http://pbs.twimg.com/profile_images/656313453263638528/gyeXMOOe_normal.jpg" TargetMode="External"/><Relationship Id="rId6209" Type="http://schemas.openxmlformats.org/officeDocument/2006/relationships/hyperlink" Target="https://twitter.com/masstrainingspa/status/1064999495430283265" TargetMode="External"/><Relationship Id="rId6623" Type="http://schemas.openxmlformats.org/officeDocument/2006/relationships/hyperlink" Target="https://twitter.com/michaelpurvis64/status/1065202153675870208" TargetMode="External"/><Relationship Id="rId9779" Type="http://schemas.openxmlformats.org/officeDocument/2006/relationships/hyperlink" Target="https://twitter.com/kbmpofu/status/1068129342679601152" TargetMode="External"/><Relationship Id="rId1768" Type="http://schemas.openxmlformats.org/officeDocument/2006/relationships/hyperlink" Target="http://pbs.twimg.com/profile_images/941600479053836288/kCE7kB2K_normal.jpg" TargetMode="External"/><Relationship Id="rId2819" Type="http://schemas.openxmlformats.org/officeDocument/2006/relationships/hyperlink" Target="http://pbs.twimg.com/profile_images/930360950229753856/E6CsBPDY_normal.jpg" TargetMode="External"/><Relationship Id="rId4174" Type="http://schemas.openxmlformats.org/officeDocument/2006/relationships/hyperlink" Target="http://pbs.twimg.com/profile_images/954138186082672647/gHzAnqPU_normal.jpg" TargetMode="External"/><Relationship Id="rId5225" Type="http://schemas.openxmlformats.org/officeDocument/2006/relationships/hyperlink" Target="http://pbs.twimg.com/profile_images/857175048372850690/G9VlITzQ_normal.jpg" TargetMode="External"/><Relationship Id="rId8795" Type="http://schemas.openxmlformats.org/officeDocument/2006/relationships/hyperlink" Target="https://twitter.com/sureshrajaman19/status/1067664649980497920" TargetMode="External"/><Relationship Id="rId9846" Type="http://schemas.openxmlformats.org/officeDocument/2006/relationships/hyperlink" Target="https://twitter.com/garethhorsfield/status/1068159048346988544" TargetMode="External"/><Relationship Id="rId3190" Type="http://schemas.openxmlformats.org/officeDocument/2006/relationships/hyperlink" Target="http://pbs.twimg.com/profile_images/884734269008097280/5ZnZ4qWd_normal.jpg" TargetMode="External"/><Relationship Id="rId4241" Type="http://schemas.openxmlformats.org/officeDocument/2006/relationships/hyperlink" Target="http://pbs.twimg.com/profile_images/1708625808/Motor_City_Volt_normal.jpg" TargetMode="External"/><Relationship Id="rId7397" Type="http://schemas.openxmlformats.org/officeDocument/2006/relationships/hyperlink" Target="https://twitter.com/brucehenderson2/status/1065656912178499585" TargetMode="External"/><Relationship Id="rId8448" Type="http://schemas.openxmlformats.org/officeDocument/2006/relationships/hyperlink" Target="https://twitter.com/takeheight/status/1065090573252485120" TargetMode="External"/><Relationship Id="rId1835" Type="http://schemas.openxmlformats.org/officeDocument/2006/relationships/hyperlink" Target="https://pbs.twimg.com/media/Dsglbi-X4AAvDNv.jpg" TargetMode="External"/><Relationship Id="rId7464" Type="http://schemas.openxmlformats.org/officeDocument/2006/relationships/hyperlink" Target="https://twitter.com/infocamere/status/1064801193564753921" TargetMode="External"/><Relationship Id="rId8862" Type="http://schemas.openxmlformats.org/officeDocument/2006/relationships/hyperlink" Target="https://twitter.com/paula_piccard/status/1064996954210557958" TargetMode="External"/><Relationship Id="rId9913" Type="http://schemas.openxmlformats.org/officeDocument/2006/relationships/hyperlink" Target="https://twitter.com/greenallianceuk/status/1067765758506209280" TargetMode="External"/><Relationship Id="rId10378" Type="http://schemas.openxmlformats.org/officeDocument/2006/relationships/hyperlink" Target="https://twitter.com/jenclairrobson/status/1065292695785168897" TargetMode="External"/><Relationship Id="rId1902" Type="http://schemas.openxmlformats.org/officeDocument/2006/relationships/hyperlink" Target="http://pbs.twimg.com/profile_images/1013244482282668032/BO0D4lYb_normal.jpg" TargetMode="External"/><Relationship Id="rId6066" Type="http://schemas.openxmlformats.org/officeDocument/2006/relationships/hyperlink" Target="https://twitter.com/didierdelmer/status/1064997759902801920" TargetMode="External"/><Relationship Id="rId7117" Type="http://schemas.openxmlformats.org/officeDocument/2006/relationships/hyperlink" Target="https://twitter.com/lithiumspot/status/1065345248682000385" TargetMode="External"/><Relationship Id="rId8515" Type="http://schemas.openxmlformats.org/officeDocument/2006/relationships/hyperlink" Target="https://twitter.com/adamsfrt11/status/1065090181722705921" TargetMode="External"/><Relationship Id="rId10445" Type="http://schemas.openxmlformats.org/officeDocument/2006/relationships/hyperlink" Target="https://twitter.com/marco_salogni/status/1064898080640835585" TargetMode="External"/><Relationship Id="rId6480" Type="http://schemas.openxmlformats.org/officeDocument/2006/relationships/hyperlink" Target="https://twitter.com/valisannio/status/1065115248879955969" TargetMode="External"/><Relationship Id="rId7531" Type="http://schemas.openxmlformats.org/officeDocument/2006/relationships/hyperlink" Target="https://twitter.com/lucamarchesi9/status/1065902230480584704" TargetMode="External"/><Relationship Id="rId995" Type="http://schemas.openxmlformats.org/officeDocument/2006/relationships/hyperlink" Target="https://pbs.twimg.com/media/Ds6oC7MW0AIQhDE.jpg" TargetMode="External"/><Relationship Id="rId2676" Type="http://schemas.openxmlformats.org/officeDocument/2006/relationships/hyperlink" Target="http://pbs.twimg.com/profile_images/442759716750368768/LXUAzFP4_normal.jpeg" TargetMode="External"/><Relationship Id="rId3727" Type="http://schemas.openxmlformats.org/officeDocument/2006/relationships/hyperlink" Target="http://pbs.twimg.com/profile_images/1018525196670722056/EyJoswzM_normal.jpg" TargetMode="External"/><Relationship Id="rId5082" Type="http://schemas.openxmlformats.org/officeDocument/2006/relationships/hyperlink" Target="http://pbs.twimg.com/profile_images/499266176912850944/zlEa5E5-_normal.jpeg" TargetMode="External"/><Relationship Id="rId6133" Type="http://schemas.openxmlformats.org/officeDocument/2006/relationships/hyperlink" Target="https://twitter.com/thelegalfound_/status/1064998206860419072" TargetMode="External"/><Relationship Id="rId9289" Type="http://schemas.openxmlformats.org/officeDocument/2006/relationships/hyperlink" Target="https://twitter.com/onditicalvin/status/1067706387126456321" TargetMode="External"/><Relationship Id="rId648" Type="http://schemas.openxmlformats.org/officeDocument/2006/relationships/hyperlink" Target="https://pbs.twimg.com/media/Dsn0bj3XQAAbXjc.jpg" TargetMode="External"/><Relationship Id="rId1278" Type="http://schemas.openxmlformats.org/officeDocument/2006/relationships/hyperlink" Target="http://pbs.twimg.com/profile_images/879261217625387008/GDZ4kEQf_normal.jpg" TargetMode="External"/><Relationship Id="rId1692" Type="http://schemas.openxmlformats.org/officeDocument/2006/relationships/hyperlink" Target="http://pbs.twimg.com/profile_images/1020083728184377344/NtdvxJnD_normal.jpg" TargetMode="External"/><Relationship Id="rId2329" Type="http://schemas.openxmlformats.org/officeDocument/2006/relationships/hyperlink" Target="http://pbs.twimg.com/profile_images/884650446513512448/-srkJ7sd_normal.jpg" TargetMode="External"/><Relationship Id="rId2743" Type="http://schemas.openxmlformats.org/officeDocument/2006/relationships/hyperlink" Target="https://pbs.twimg.com/media/DsoMT_DUUAA1ssv.jpg" TargetMode="External"/><Relationship Id="rId5899" Type="http://schemas.openxmlformats.org/officeDocument/2006/relationships/hyperlink" Target="https://twitter.com/lowcostadvice13/status/1064917804493737985" TargetMode="External"/><Relationship Id="rId6200" Type="http://schemas.openxmlformats.org/officeDocument/2006/relationships/hyperlink" Target="https://twitter.com/masstrainingspa/status/1064999495430283265" TargetMode="External"/><Relationship Id="rId9356" Type="http://schemas.openxmlformats.org/officeDocument/2006/relationships/hyperlink" Target="https://twitter.com/oketeswaka/status/1067725185116196866" TargetMode="External"/><Relationship Id="rId9770" Type="http://schemas.openxmlformats.org/officeDocument/2006/relationships/hyperlink" Target="https://twitter.com/ivopezzuto/status/1068101252087721984" TargetMode="External"/><Relationship Id="rId715" Type="http://schemas.openxmlformats.org/officeDocument/2006/relationships/hyperlink" Target="https://pbs.twimg.com/media/Ds8KKZFX4AAux-9.jpg" TargetMode="External"/><Relationship Id="rId1345" Type="http://schemas.openxmlformats.org/officeDocument/2006/relationships/hyperlink" Target="http://pbs.twimg.com/profile_images/1055942578061934594/1OCmu3NR_normal.jpg" TargetMode="External"/><Relationship Id="rId8372" Type="http://schemas.openxmlformats.org/officeDocument/2006/relationships/hyperlink" Target="https://twitter.com/autrement_votre/status/1065140372081381376" TargetMode="External"/><Relationship Id="rId9009" Type="http://schemas.openxmlformats.org/officeDocument/2006/relationships/hyperlink" Target="https://twitter.com/hanslak/status/1065000936026906625" TargetMode="External"/><Relationship Id="rId9423" Type="http://schemas.openxmlformats.org/officeDocument/2006/relationships/hyperlink" Target="https://twitter.com/beamauk/status/1067750108006154240" TargetMode="External"/><Relationship Id="rId2810" Type="http://schemas.openxmlformats.org/officeDocument/2006/relationships/hyperlink" Target="http://pbs.twimg.com/profile_images/1053557878349541376/NhzCT0UZ_normal.jpg" TargetMode="External"/><Relationship Id="rId4568" Type="http://schemas.openxmlformats.org/officeDocument/2006/relationships/hyperlink" Target="http://pbs.twimg.com/profile_images/461391898263826432/hocy4dYd_normal.jpeg" TargetMode="External"/><Relationship Id="rId5966" Type="http://schemas.openxmlformats.org/officeDocument/2006/relationships/hyperlink" Target="https://twitter.com/worldgreenfound/status/1064994996321947648" TargetMode="External"/><Relationship Id="rId8025" Type="http://schemas.openxmlformats.org/officeDocument/2006/relationships/hyperlink" Target="https://twitter.com/kumikitamori/status/1067166871596740611" TargetMode="External"/><Relationship Id="rId51" Type="http://schemas.openxmlformats.org/officeDocument/2006/relationships/hyperlink" Target="https://twitter.com/ingvfallucca/status/1065305245138526209" TargetMode="External"/><Relationship Id="rId1412" Type="http://schemas.openxmlformats.org/officeDocument/2006/relationships/hyperlink" Target="http://pbs.twimg.com/profile_images/1050713730701582336/1me3RC0I_normal.jpg" TargetMode="External"/><Relationship Id="rId4982" Type="http://schemas.openxmlformats.org/officeDocument/2006/relationships/hyperlink" Target="http://pbs.twimg.com/profile_images/708316423152648192/6EYqSLY9_normal.jpg" TargetMode="External"/><Relationship Id="rId5619" Type="http://schemas.openxmlformats.org/officeDocument/2006/relationships/hyperlink" Target="http://pbs.twimg.com/profile_images/639319473900511236/PEcJuZyI_normal.jpg" TargetMode="External"/><Relationship Id="rId7041" Type="http://schemas.openxmlformats.org/officeDocument/2006/relationships/hyperlink" Target="https://twitter.com/beachyr0/status/1065314316130250753" TargetMode="External"/><Relationship Id="rId3584" Type="http://schemas.openxmlformats.org/officeDocument/2006/relationships/hyperlink" Target="https://pbs.twimg.com/ext_tw_video_thumb/1064994060551839745/pu/img/z-d4LAi9-rF_EBiG.jpg" TargetMode="External"/><Relationship Id="rId4635" Type="http://schemas.openxmlformats.org/officeDocument/2006/relationships/hyperlink" Target="http://pbs.twimg.com/profile_images/2953250617/31cc5a6d8fb1dd4cc6d0f5a7f4d48a96_normal.jpeg" TargetMode="External"/><Relationship Id="rId10022" Type="http://schemas.openxmlformats.org/officeDocument/2006/relationships/hyperlink" Target="https://twitter.com/ggkplatform/status/1066975952310333440" TargetMode="External"/><Relationship Id="rId158" Type="http://schemas.openxmlformats.org/officeDocument/2006/relationships/hyperlink" Target="https://buff.ly/2xSWWO0" TargetMode="External"/><Relationship Id="rId2186" Type="http://schemas.openxmlformats.org/officeDocument/2006/relationships/hyperlink" Target="http://pbs.twimg.com/profile_images/823548309839089664/PURv3du5_normal.jpg" TargetMode="External"/><Relationship Id="rId3237" Type="http://schemas.openxmlformats.org/officeDocument/2006/relationships/hyperlink" Target="http://pbs.twimg.com/profile_images/475398474511712258/6q1mLkfS_normal.jpeg" TargetMode="External"/><Relationship Id="rId3651" Type="http://schemas.openxmlformats.org/officeDocument/2006/relationships/hyperlink" Target="http://pbs.twimg.com/profile_images/971389853156884480/wKqGfhrF_normal.jpg" TargetMode="External"/><Relationship Id="rId4702" Type="http://schemas.openxmlformats.org/officeDocument/2006/relationships/hyperlink" Target="http://pbs.twimg.com/profile_images/742265180046909440/m8_HxlLO_normal.jpg" TargetMode="External"/><Relationship Id="rId7858" Type="http://schemas.openxmlformats.org/officeDocument/2006/relationships/hyperlink" Target="https://twitter.com/politicolucy/status/1067064241121869824" TargetMode="External"/><Relationship Id="rId8909" Type="http://schemas.openxmlformats.org/officeDocument/2006/relationships/hyperlink" Target="https://twitter.com/adamrogers2030/status/1065260637855645696" TargetMode="External"/><Relationship Id="rId572" Type="http://schemas.openxmlformats.org/officeDocument/2006/relationships/hyperlink" Target="https://www.unenvironment.org/news-and-stories/press-release/oecd-un-environment-and-world-bank-call-radical-shift-financing-low" TargetMode="External"/><Relationship Id="rId2253" Type="http://schemas.openxmlformats.org/officeDocument/2006/relationships/hyperlink" Target="http://pbs.twimg.com/profile_images/987666378684620801/NfnjxnEp_normal.jpg" TargetMode="External"/><Relationship Id="rId3304" Type="http://schemas.openxmlformats.org/officeDocument/2006/relationships/hyperlink" Target="http://pbs.twimg.com/profile_images/782561203608584192/FMEXnS0h_normal.jpg" TargetMode="External"/><Relationship Id="rId6874" Type="http://schemas.openxmlformats.org/officeDocument/2006/relationships/hyperlink" Target="https://twitter.com/sufiy/status/1065248727726768129" TargetMode="External"/><Relationship Id="rId7925" Type="http://schemas.openxmlformats.org/officeDocument/2006/relationships/hyperlink" Target="https://twitter.com/ico2crypto/status/1067086643126042624" TargetMode="External"/><Relationship Id="rId9280" Type="http://schemas.openxmlformats.org/officeDocument/2006/relationships/hyperlink" Target="https://twitter.com/onditicalvin/status/1067706387126456321" TargetMode="External"/><Relationship Id="rId225" Type="http://schemas.openxmlformats.org/officeDocument/2006/relationships/hyperlink" Target="https://twitter.com/justintrudeau/status/1065395740791455745" TargetMode="External"/><Relationship Id="rId2320" Type="http://schemas.openxmlformats.org/officeDocument/2006/relationships/hyperlink" Target="http://pbs.twimg.com/profile_images/884650446513512448/-srkJ7sd_normal.jpg" TargetMode="External"/><Relationship Id="rId5476" Type="http://schemas.openxmlformats.org/officeDocument/2006/relationships/hyperlink" Target="http://pbs.twimg.com/profile_images/678597967335550976/5kVg07v5_normal.jpg" TargetMode="External"/><Relationship Id="rId6527" Type="http://schemas.openxmlformats.org/officeDocument/2006/relationships/hyperlink" Target="https://twitter.com/davidlavigno/status/1065186954180841472" TargetMode="External"/><Relationship Id="rId4078" Type="http://schemas.openxmlformats.org/officeDocument/2006/relationships/hyperlink" Target="http://pbs.twimg.com/profile_images/1708625808/Motor_City_Volt_normal.jpg" TargetMode="External"/><Relationship Id="rId4492" Type="http://schemas.openxmlformats.org/officeDocument/2006/relationships/hyperlink" Target="http://pbs.twimg.com/profile_images/857553830854238208/AuRpt2ca_normal.jpg" TargetMode="External"/><Relationship Id="rId5129" Type="http://schemas.openxmlformats.org/officeDocument/2006/relationships/hyperlink" Target="http://pbs.twimg.com/profile_images/1059006243795337216/8M6MQhkc_normal.jpg" TargetMode="External"/><Relationship Id="rId5543" Type="http://schemas.openxmlformats.org/officeDocument/2006/relationships/hyperlink" Target="http://pbs.twimg.com/profile_images/786122831901892608/VN-JIX7b_normal.jpg" TargetMode="External"/><Relationship Id="rId5890" Type="http://schemas.openxmlformats.org/officeDocument/2006/relationships/hyperlink" Target="https://twitter.com/agiancatarino11/status/1064662392603361281" TargetMode="External"/><Relationship Id="rId6941" Type="http://schemas.openxmlformats.org/officeDocument/2006/relationships/hyperlink" Target="https://twitter.com/jiwimc/status/1065288789319401473" TargetMode="External"/><Relationship Id="rId8699" Type="http://schemas.openxmlformats.org/officeDocument/2006/relationships/hyperlink" Target="https://twitter.com/luribea68/status/1064996560344440842" TargetMode="External"/><Relationship Id="rId9000" Type="http://schemas.openxmlformats.org/officeDocument/2006/relationships/hyperlink" Target="https://twitter.com/paula_piccard/status/1064996954210557958" TargetMode="External"/><Relationship Id="rId3094" Type="http://schemas.openxmlformats.org/officeDocument/2006/relationships/hyperlink" Target="http://pbs.twimg.com/profile_images/662670533071343616/wPebpUs2_normal.jpg" TargetMode="External"/><Relationship Id="rId4145" Type="http://schemas.openxmlformats.org/officeDocument/2006/relationships/hyperlink" Target="http://pbs.twimg.com/profile_images/1032805991300005888/diXc-jKU_normal.jpg" TargetMode="External"/><Relationship Id="rId1739" Type="http://schemas.openxmlformats.org/officeDocument/2006/relationships/hyperlink" Target="http://pbs.twimg.com/profile_images/633991237964533760/75uEz3QT_normal.jpg" TargetMode="External"/><Relationship Id="rId5610" Type="http://schemas.openxmlformats.org/officeDocument/2006/relationships/hyperlink" Target="https://pbs.twimg.com/media/DtOyq8RUcAAVScr.jpg" TargetMode="External"/><Relationship Id="rId8766" Type="http://schemas.openxmlformats.org/officeDocument/2006/relationships/hyperlink" Target="https://twitter.com/jlazaro/status/1065150868285198336" TargetMode="External"/><Relationship Id="rId9817" Type="http://schemas.openxmlformats.org/officeDocument/2006/relationships/hyperlink" Target="https://twitter.com/kimathinjebi/status/1068046688089190400" TargetMode="External"/><Relationship Id="rId1806" Type="http://schemas.openxmlformats.org/officeDocument/2006/relationships/hyperlink" Target="http://pbs.twimg.com/profile_images/1058835226678489088/kCGrxDrq_normal.jpg" TargetMode="External"/><Relationship Id="rId3161" Type="http://schemas.openxmlformats.org/officeDocument/2006/relationships/hyperlink" Target="http://pbs.twimg.com/profile_images/878533181258907649/RL3-HX09_normal.jpg" TargetMode="External"/><Relationship Id="rId4212" Type="http://schemas.openxmlformats.org/officeDocument/2006/relationships/hyperlink" Target="http://pbs.twimg.com/profile_images/945865206135128064/VIrbfsiX_normal.jpg" TargetMode="External"/><Relationship Id="rId7368" Type="http://schemas.openxmlformats.org/officeDocument/2006/relationships/hyperlink" Target="https://twitter.com/brucehenderson2/status/1065656912178499585" TargetMode="External"/><Relationship Id="rId7782" Type="http://schemas.openxmlformats.org/officeDocument/2006/relationships/hyperlink" Target="https://twitter.com/galgargano/status/1066971157864292352" TargetMode="External"/><Relationship Id="rId8419" Type="http://schemas.openxmlformats.org/officeDocument/2006/relationships/hyperlink" Target="https://twitter.com/adamrogers2030/status/1065260637855645696" TargetMode="External"/><Relationship Id="rId8833" Type="http://schemas.openxmlformats.org/officeDocument/2006/relationships/hyperlink" Target="https://twitter.com/tradomglobal/status/1065661509848743943" TargetMode="External"/><Relationship Id="rId10349" Type="http://schemas.openxmlformats.org/officeDocument/2006/relationships/hyperlink" Target="https://twitter.com/uncdfpfip/status/1068406205247193089" TargetMode="External"/><Relationship Id="rId3978" Type="http://schemas.openxmlformats.org/officeDocument/2006/relationships/hyperlink" Target="http://pbs.twimg.com/profile_images/1434016259/mascaras20teatro1_normal.jpg" TargetMode="External"/><Relationship Id="rId6384" Type="http://schemas.openxmlformats.org/officeDocument/2006/relationships/hyperlink" Target="https://twitter.com/greenstorm2030/status/1065103768851746816" TargetMode="External"/><Relationship Id="rId7435" Type="http://schemas.openxmlformats.org/officeDocument/2006/relationships/hyperlink" Target="https://twitter.com/32alvarogarcia/status/1065660045487091712" TargetMode="External"/><Relationship Id="rId8900" Type="http://schemas.openxmlformats.org/officeDocument/2006/relationships/hyperlink" Target="https://twitter.com/jgrobicki/status/1065197772696158208" TargetMode="External"/><Relationship Id="rId10416" Type="http://schemas.openxmlformats.org/officeDocument/2006/relationships/hyperlink" Target="https://twitter.com/mancunianspring/status/1068103355162075136" TargetMode="External"/><Relationship Id="rId899" Type="http://schemas.openxmlformats.org/officeDocument/2006/relationships/hyperlink" Target="https://pbs.twimg.com/media/Ds61emrXQAE8RZo.jpg" TargetMode="External"/><Relationship Id="rId6037" Type="http://schemas.openxmlformats.org/officeDocument/2006/relationships/hyperlink" Target="https://twitter.com/worldproject_fd/status/1064996799742504960" TargetMode="External"/><Relationship Id="rId6451" Type="http://schemas.openxmlformats.org/officeDocument/2006/relationships/hyperlink" Target="https://twitter.com/pflab/status/1065105182244159488" TargetMode="External"/><Relationship Id="rId7502" Type="http://schemas.openxmlformats.org/officeDocument/2006/relationships/hyperlink" Target="https://twitter.com/gnellerba/status/1065334455215235072" TargetMode="External"/><Relationship Id="rId966" Type="http://schemas.openxmlformats.org/officeDocument/2006/relationships/hyperlink" Target="https://pbs.twimg.com/media/DsrAL_VXQAAQcsd.jpg" TargetMode="External"/><Relationship Id="rId1596" Type="http://schemas.openxmlformats.org/officeDocument/2006/relationships/hyperlink" Target="http://pbs.twimg.com/profile_images/1061354201358442498/yIgEhPXI_normal.jpg" TargetMode="External"/><Relationship Id="rId2647" Type="http://schemas.openxmlformats.org/officeDocument/2006/relationships/hyperlink" Target="http://pbs.twimg.com/profile_images/442759716750368768/LXUAzFP4_normal.jpeg" TargetMode="External"/><Relationship Id="rId2994" Type="http://schemas.openxmlformats.org/officeDocument/2006/relationships/hyperlink" Target="http://pbs.twimg.com/profile_images/677071133825474561/Iuq2UpEE_normal.png" TargetMode="External"/><Relationship Id="rId5053" Type="http://schemas.openxmlformats.org/officeDocument/2006/relationships/hyperlink" Target="http://pbs.twimg.com/profile_images/1034451822407237632/AnfDLHcE_normal.jpg" TargetMode="External"/><Relationship Id="rId6104" Type="http://schemas.openxmlformats.org/officeDocument/2006/relationships/hyperlink" Target="https://twitter.com/didierdelmer/status/1064997759902801920" TargetMode="External"/><Relationship Id="rId9674" Type="http://schemas.openxmlformats.org/officeDocument/2006/relationships/hyperlink" Target="https://twitter.com/chislettshakeup/status/1067111708970426368" TargetMode="External"/><Relationship Id="rId619" Type="http://schemas.openxmlformats.org/officeDocument/2006/relationships/hyperlink" Target="https://pbs.twimg.com/media/Dsglbi-X4AAvDNv.jpg" TargetMode="External"/><Relationship Id="rId1249" Type="http://schemas.openxmlformats.org/officeDocument/2006/relationships/hyperlink" Target="http://pbs.twimg.com/profile_images/879261217625387008/GDZ4kEQf_normal.jpg" TargetMode="External"/><Relationship Id="rId5120" Type="http://schemas.openxmlformats.org/officeDocument/2006/relationships/hyperlink" Target="http://pbs.twimg.com/profile_images/1059006243795337216/8M6MQhkc_normal.jpg" TargetMode="External"/><Relationship Id="rId8276" Type="http://schemas.openxmlformats.org/officeDocument/2006/relationships/hyperlink" Target="https://twitter.com/beccarito/status/1067623576025616386" TargetMode="External"/><Relationship Id="rId9327" Type="http://schemas.openxmlformats.org/officeDocument/2006/relationships/hyperlink" Target="https://twitter.com/kanykeyo1/status/1067009211048042496" TargetMode="External"/><Relationship Id="rId1663" Type="http://schemas.openxmlformats.org/officeDocument/2006/relationships/hyperlink" Target="http://pbs.twimg.com/profile_images/1020083728184377344/NtdvxJnD_normal.jpg" TargetMode="External"/><Relationship Id="rId2714" Type="http://schemas.openxmlformats.org/officeDocument/2006/relationships/hyperlink" Target="http://pbs.twimg.com/profile_images/910851469217292289/K8u9JLXy_normal.jpg" TargetMode="External"/><Relationship Id="rId8690" Type="http://schemas.openxmlformats.org/officeDocument/2006/relationships/hyperlink" Target="https://twitter.com/luribea68/status/1064996560344440842" TargetMode="External"/><Relationship Id="rId9741" Type="http://schemas.openxmlformats.org/officeDocument/2006/relationships/hyperlink" Target="https://twitter.com/goodnewsfinland/status/1065274943074693122" TargetMode="External"/><Relationship Id="rId1316" Type="http://schemas.openxmlformats.org/officeDocument/2006/relationships/hyperlink" Target="http://pbs.twimg.com/profile_images/453485567682936832/JGWv2bBE_normal.png" TargetMode="External"/><Relationship Id="rId1730" Type="http://schemas.openxmlformats.org/officeDocument/2006/relationships/hyperlink" Target="http://pbs.twimg.com/profile_images/633991237964533760/75uEz3QT_normal.jpg" TargetMode="External"/><Relationship Id="rId4886" Type="http://schemas.openxmlformats.org/officeDocument/2006/relationships/hyperlink" Target="http://pbs.twimg.com/profile_images/1053149371397799937/QyYq9G3H_normal.jpg" TargetMode="External"/><Relationship Id="rId5937" Type="http://schemas.openxmlformats.org/officeDocument/2006/relationships/hyperlink" Target="https://twitter.com/marco_vrg/status/1064927911617196032" TargetMode="External"/><Relationship Id="rId7292" Type="http://schemas.openxmlformats.org/officeDocument/2006/relationships/hyperlink" Target="https://twitter.com/hararehub/status/1065545332149420032" TargetMode="External"/><Relationship Id="rId8343" Type="http://schemas.openxmlformats.org/officeDocument/2006/relationships/hyperlink" Target="https://twitter.com/autrement_votre/status/1064994759058571264" TargetMode="External"/><Relationship Id="rId10273" Type="http://schemas.openxmlformats.org/officeDocument/2006/relationships/hyperlink" Target="https://twitter.com/ggkplatform/status/1068170046252425217" TargetMode="External"/><Relationship Id="rId22" Type="http://schemas.openxmlformats.org/officeDocument/2006/relationships/hyperlink" Target="https://lnkd.in/dsg-na3" TargetMode="External"/><Relationship Id="rId3488" Type="http://schemas.openxmlformats.org/officeDocument/2006/relationships/hyperlink" Target="http://pbs.twimg.com/profile_images/3338618855/2dd48eb308f7a68a90fc8b3e081f2d7e_normal.jpeg" TargetMode="External"/><Relationship Id="rId4539" Type="http://schemas.openxmlformats.org/officeDocument/2006/relationships/hyperlink" Target="http://pbs.twimg.com/profile_images/602471466425327616/d8kHbSeW_normal.jpg" TargetMode="External"/><Relationship Id="rId4953" Type="http://schemas.openxmlformats.org/officeDocument/2006/relationships/hyperlink" Target="http://pbs.twimg.com/profile_images/1066358489562443779/5FafmL8T_normal.jpg" TargetMode="External"/><Relationship Id="rId8410" Type="http://schemas.openxmlformats.org/officeDocument/2006/relationships/hyperlink" Target="https://twitter.com/luribea68/status/1064996560344440842" TargetMode="External"/><Relationship Id="rId10340" Type="http://schemas.openxmlformats.org/officeDocument/2006/relationships/hyperlink" Target="https://twitter.com/rangachakamanga/status/1068396156567384065" TargetMode="External"/><Relationship Id="rId3555" Type="http://schemas.openxmlformats.org/officeDocument/2006/relationships/hyperlink" Target="http://pbs.twimg.com/profile_images/3139786495/f43da35209c5dcb374424b675a8c19d8_normal.jpeg" TargetMode="External"/><Relationship Id="rId4606" Type="http://schemas.openxmlformats.org/officeDocument/2006/relationships/hyperlink" Target="http://pbs.twimg.com/profile_images/1014070297966923776/C7BbqLfJ_normal.jpg" TargetMode="External"/><Relationship Id="rId7012" Type="http://schemas.openxmlformats.org/officeDocument/2006/relationships/hyperlink" Target="https://twitter.com/muzvare5/status/1065299366133534721" TargetMode="External"/><Relationship Id="rId476" Type="http://schemas.openxmlformats.org/officeDocument/2006/relationships/hyperlink" Target="http://ggkp.org/ZwF" TargetMode="External"/><Relationship Id="rId890" Type="http://schemas.openxmlformats.org/officeDocument/2006/relationships/hyperlink" Target="https://pbs.twimg.com/media/DtLghuqWkAAQE7-.jpg" TargetMode="External"/><Relationship Id="rId2157" Type="http://schemas.openxmlformats.org/officeDocument/2006/relationships/hyperlink" Target="http://pbs.twimg.com/profile_images/292857657/GreenGrowth_normal.jpg" TargetMode="External"/><Relationship Id="rId2571" Type="http://schemas.openxmlformats.org/officeDocument/2006/relationships/hyperlink" Target="http://pbs.twimg.com/profile_images/2873249971/591970eba99062dde8d3ce5414146806_normal.png" TargetMode="External"/><Relationship Id="rId3208" Type="http://schemas.openxmlformats.org/officeDocument/2006/relationships/hyperlink" Target="http://pbs.twimg.com/profile_images/794934988961628160/7vgjfijr_normal.jpg" TargetMode="External"/><Relationship Id="rId6778" Type="http://schemas.openxmlformats.org/officeDocument/2006/relationships/hyperlink" Target="https://twitter.com/clearfife/status/1065248412675780609" TargetMode="External"/><Relationship Id="rId9184" Type="http://schemas.openxmlformats.org/officeDocument/2006/relationships/hyperlink" Target="https://twitter.com/arikring/status/1065247879936319488" TargetMode="External"/><Relationship Id="rId129" Type="http://schemas.openxmlformats.org/officeDocument/2006/relationships/hyperlink" Target="http://ht.ly/xvGw30mK7LZ" TargetMode="External"/><Relationship Id="rId543" Type="http://schemas.openxmlformats.org/officeDocument/2006/relationships/hyperlink" Target="https://goo.gl/pmquVK" TargetMode="External"/><Relationship Id="rId1173" Type="http://schemas.openxmlformats.org/officeDocument/2006/relationships/hyperlink" Target="http://pbs.twimg.com/profile_images/968255984559906816/qljDdqpI_normal.jpg" TargetMode="External"/><Relationship Id="rId2224" Type="http://schemas.openxmlformats.org/officeDocument/2006/relationships/hyperlink" Target="http://pbs.twimg.com/profile_images/918595668985257985/-GX5uikW_normal.jpg" TargetMode="External"/><Relationship Id="rId3622" Type="http://schemas.openxmlformats.org/officeDocument/2006/relationships/hyperlink" Target="https://pbs.twimg.com/ext_tw_video_thumb/1064994060551839745/pu/img/z-d4LAi9-rF_EBiG.jpg" TargetMode="External"/><Relationship Id="rId7829" Type="http://schemas.openxmlformats.org/officeDocument/2006/relationships/hyperlink" Target="https://twitter.com/bensimmonsiii/status/1067023828604383232" TargetMode="External"/><Relationship Id="rId9251" Type="http://schemas.openxmlformats.org/officeDocument/2006/relationships/hyperlink" Target="https://twitter.com/gevvc/status/1065550572789686272" TargetMode="External"/><Relationship Id="rId5794" Type="http://schemas.openxmlformats.org/officeDocument/2006/relationships/hyperlink" Target="https://twitter.com/tommdeluca/status/1064856500185772032" TargetMode="External"/><Relationship Id="rId6845" Type="http://schemas.openxmlformats.org/officeDocument/2006/relationships/hyperlink" Target="https://twitter.com/sufiy/status/1065248727726768129" TargetMode="External"/><Relationship Id="rId610" Type="http://schemas.openxmlformats.org/officeDocument/2006/relationships/hyperlink" Target="https://pbs.twimg.com/media/DsZKsnIX4AAE8aW.jpg" TargetMode="External"/><Relationship Id="rId1240" Type="http://schemas.openxmlformats.org/officeDocument/2006/relationships/hyperlink" Target="http://pbs.twimg.com/profile_images/879261217625387008/GDZ4kEQf_normal.jpg" TargetMode="External"/><Relationship Id="rId4049" Type="http://schemas.openxmlformats.org/officeDocument/2006/relationships/hyperlink" Target="http://pbs.twimg.com/profile_images/945865206135128064/VIrbfsiX_normal.jpg" TargetMode="External"/><Relationship Id="rId4396" Type="http://schemas.openxmlformats.org/officeDocument/2006/relationships/hyperlink" Target="http://pbs.twimg.com/profile_images/2418963454/whcsamzdrkytcaoapla1_normal.jpeg" TargetMode="External"/><Relationship Id="rId5447" Type="http://schemas.openxmlformats.org/officeDocument/2006/relationships/hyperlink" Target="https://pbs.twimg.com/media/DsmJ5A5XQAAmtKi.jpg" TargetMode="External"/><Relationship Id="rId5861" Type="http://schemas.openxmlformats.org/officeDocument/2006/relationships/hyperlink" Target="https://twitter.com/webmarketingwmm/status/1064896053890228225" TargetMode="External"/><Relationship Id="rId6912" Type="http://schemas.openxmlformats.org/officeDocument/2006/relationships/hyperlink" Target="https://twitter.com/socialchoices/status/1065250745237291008" TargetMode="External"/><Relationship Id="rId4463" Type="http://schemas.openxmlformats.org/officeDocument/2006/relationships/hyperlink" Target="http://pbs.twimg.com/profile_images/1032805991300005888/diXc-jKU_normal.jpg" TargetMode="External"/><Relationship Id="rId5514" Type="http://schemas.openxmlformats.org/officeDocument/2006/relationships/hyperlink" Target="http://pbs.twimg.com/profile_images/805665205933969409/1b5Q7PmL_normal.jpg" TargetMode="External"/><Relationship Id="rId3065" Type="http://schemas.openxmlformats.org/officeDocument/2006/relationships/hyperlink" Target="http://pbs.twimg.com/profile_images/1061115439428833281/cuMnOdwK_normal.jpg" TargetMode="External"/><Relationship Id="rId4116" Type="http://schemas.openxmlformats.org/officeDocument/2006/relationships/hyperlink" Target="http://pbs.twimg.com/profile_images/954803787969060866/BTtHOKHV_normal.jpg" TargetMode="External"/><Relationship Id="rId4530" Type="http://schemas.openxmlformats.org/officeDocument/2006/relationships/hyperlink" Target="http://pbs.twimg.com/profile_images/669462758761590784/L1vupkSp_normal.jpg" TargetMode="External"/><Relationship Id="rId7686" Type="http://schemas.openxmlformats.org/officeDocument/2006/relationships/hyperlink" Target="https://twitter.com/rateitgreen/status/1066354508501053440" TargetMode="External"/><Relationship Id="rId8737" Type="http://schemas.openxmlformats.org/officeDocument/2006/relationships/hyperlink" Target="https://twitter.com/tradomglobal/status/1065661509848743943" TargetMode="External"/><Relationship Id="rId2081" Type="http://schemas.openxmlformats.org/officeDocument/2006/relationships/hyperlink" Target="http://pbs.twimg.com/profile_images/1026810662964654081/k_fZ3hL1_normal.jpg" TargetMode="External"/><Relationship Id="rId3132" Type="http://schemas.openxmlformats.org/officeDocument/2006/relationships/hyperlink" Target="https://pbs.twimg.com/media/Ds5go_EUUAI6NlB.jpg" TargetMode="External"/><Relationship Id="rId6288" Type="http://schemas.openxmlformats.org/officeDocument/2006/relationships/hyperlink" Target="https://twitter.com/uzaypartisi/status/1065011115917221888" TargetMode="External"/><Relationship Id="rId7339" Type="http://schemas.openxmlformats.org/officeDocument/2006/relationships/hyperlink" Target="https://twitter.com/bioqualita_/status/1065634457959448577" TargetMode="External"/><Relationship Id="rId7753" Type="http://schemas.openxmlformats.org/officeDocument/2006/relationships/hyperlink" Target="https://twitter.com/tearthbeat/status/1066756207250194434" TargetMode="External"/><Relationship Id="rId6355" Type="http://schemas.openxmlformats.org/officeDocument/2006/relationships/hyperlink" Target="https://twitter.com/postnormalera/status/1065097922394632193" TargetMode="External"/><Relationship Id="rId7406" Type="http://schemas.openxmlformats.org/officeDocument/2006/relationships/hyperlink" Target="https://twitter.com/brucehenderson2/status/1065656912178499585" TargetMode="External"/><Relationship Id="rId8804" Type="http://schemas.openxmlformats.org/officeDocument/2006/relationships/hyperlink" Target="https://twitter.com/amazingchevvolt/status/1064996058982273024" TargetMode="External"/><Relationship Id="rId120" Type="http://schemas.openxmlformats.org/officeDocument/2006/relationships/hyperlink" Target="https://twitter.com/business/status/1066494940094570496" TargetMode="External"/><Relationship Id="rId2898" Type="http://schemas.openxmlformats.org/officeDocument/2006/relationships/hyperlink" Target="https://pbs.twimg.com/media/Dscm79mXgAEXFrO.jpg" TargetMode="External"/><Relationship Id="rId3949" Type="http://schemas.openxmlformats.org/officeDocument/2006/relationships/hyperlink" Target="http://pbs.twimg.com/profile_images/1007344781050048512/tThzjCI__normal.jpg" TargetMode="External"/><Relationship Id="rId6008" Type="http://schemas.openxmlformats.org/officeDocument/2006/relationships/hyperlink" Target="https://twitter.com/aqct_ltd/status/1064995698221842432" TargetMode="External"/><Relationship Id="rId7820" Type="http://schemas.openxmlformats.org/officeDocument/2006/relationships/hyperlink" Target="https://twitter.com/diderbob/status/1067017236093829120" TargetMode="External"/><Relationship Id="rId2965" Type="http://schemas.openxmlformats.org/officeDocument/2006/relationships/hyperlink" Target="https://pbs.twimg.com/media/DsnhhBXX4AMXMjk.jpg" TargetMode="External"/><Relationship Id="rId5024" Type="http://schemas.openxmlformats.org/officeDocument/2006/relationships/hyperlink" Target="http://pbs.twimg.com/profile_images/863639749910646786/IaJm23gH_normal.jpg" TargetMode="External"/><Relationship Id="rId5371" Type="http://schemas.openxmlformats.org/officeDocument/2006/relationships/hyperlink" Target="https://pbs.twimg.com/media/Ds7xUFrXoAAJ7vd.png" TargetMode="External"/><Relationship Id="rId6422" Type="http://schemas.openxmlformats.org/officeDocument/2006/relationships/hyperlink" Target="https://twitter.com/greenstorm2030/status/1065103768851746816" TargetMode="External"/><Relationship Id="rId9578" Type="http://schemas.openxmlformats.org/officeDocument/2006/relationships/hyperlink" Target="https://twitter.com/nenaturepship/status/1065342100718407680" TargetMode="External"/><Relationship Id="rId9992" Type="http://schemas.openxmlformats.org/officeDocument/2006/relationships/hyperlink" Target="https://twitter.com/efd_initiative/status/1066830477703725059" TargetMode="External"/><Relationship Id="rId937" Type="http://schemas.openxmlformats.org/officeDocument/2006/relationships/hyperlink" Target="https://pbs.twimg.com/media/DtFbV13XcAEXS4h.jpg" TargetMode="External"/><Relationship Id="rId1567" Type="http://schemas.openxmlformats.org/officeDocument/2006/relationships/hyperlink" Target="http://pbs.twimg.com/profile_images/1061354201358442498/yIgEhPXI_normal.jpg" TargetMode="External"/><Relationship Id="rId1981" Type="http://schemas.openxmlformats.org/officeDocument/2006/relationships/hyperlink" Target="http://pbs.twimg.com/profile_images/985941941849415689/P8e1rsi-_normal.jpg" TargetMode="External"/><Relationship Id="rId2618" Type="http://schemas.openxmlformats.org/officeDocument/2006/relationships/hyperlink" Target="http://pbs.twimg.com/profile_images/1034444923255365632/-nTNOKOX_normal.jpg" TargetMode="External"/><Relationship Id="rId8594" Type="http://schemas.openxmlformats.org/officeDocument/2006/relationships/hyperlink" Target="https://twitter.com/hulotteam/status/1064995520576462848" TargetMode="External"/><Relationship Id="rId9645" Type="http://schemas.openxmlformats.org/officeDocument/2006/relationships/hyperlink" Target="https://twitter.com/fyldefuture/status/1067862971383275520" TargetMode="External"/><Relationship Id="rId1634" Type="http://schemas.openxmlformats.org/officeDocument/2006/relationships/hyperlink" Target="http://pbs.twimg.com/profile_images/634286061691121664/Y6ltNhbk_normal.png" TargetMode="External"/><Relationship Id="rId4040" Type="http://schemas.openxmlformats.org/officeDocument/2006/relationships/hyperlink" Target="http://pbs.twimg.com/profile_images/954138186082672647/gHzAnqPU_normal.jpg" TargetMode="External"/><Relationship Id="rId7196" Type="http://schemas.openxmlformats.org/officeDocument/2006/relationships/hyperlink" Target="https://twitter.com/namasterthere/status/1065440867513761792" TargetMode="External"/><Relationship Id="rId8247" Type="http://schemas.openxmlformats.org/officeDocument/2006/relationships/hyperlink" Target="https://twitter.com/catherinea1992/status/1067186042980179968" TargetMode="External"/><Relationship Id="rId8661" Type="http://schemas.openxmlformats.org/officeDocument/2006/relationships/hyperlink" Target="https://twitter.com/itsmypresident/status/1064995924336873478" TargetMode="External"/><Relationship Id="rId9712" Type="http://schemas.openxmlformats.org/officeDocument/2006/relationships/hyperlink" Target="https://twitter.com/angtheplant/status/1067955356343693312" TargetMode="External"/><Relationship Id="rId10177" Type="http://schemas.openxmlformats.org/officeDocument/2006/relationships/hyperlink" Target="https://twitter.com/bamutingwende/status/1065876391558868992" TargetMode="External"/><Relationship Id="rId4857" Type="http://schemas.openxmlformats.org/officeDocument/2006/relationships/hyperlink" Target="http://pbs.twimg.com/profile_images/848928500606263296/SBiSfqiv_normal.jpg" TargetMode="External"/><Relationship Id="rId7263" Type="http://schemas.openxmlformats.org/officeDocument/2006/relationships/hyperlink" Target="https://twitter.com/currandaly/status/1065540157632335872" TargetMode="External"/><Relationship Id="rId8314" Type="http://schemas.openxmlformats.org/officeDocument/2006/relationships/hyperlink" Target="https://twitter.com/autrement_votre/status/1064994759058571264" TargetMode="External"/><Relationship Id="rId10244" Type="http://schemas.openxmlformats.org/officeDocument/2006/relationships/hyperlink" Target="https://twitter.com/marcnever/status/1068289607496867840" TargetMode="External"/><Relationship Id="rId1701" Type="http://schemas.openxmlformats.org/officeDocument/2006/relationships/hyperlink" Target="http://pbs.twimg.com/profile_images/1020083728184377344/NtdvxJnD_normal.jpg" TargetMode="External"/><Relationship Id="rId3459" Type="http://schemas.openxmlformats.org/officeDocument/2006/relationships/hyperlink" Target="http://pbs.twimg.com/profile_images/912056786496233474/Pxmwsizb_normal.jpg" TargetMode="External"/><Relationship Id="rId5908" Type="http://schemas.openxmlformats.org/officeDocument/2006/relationships/hyperlink" Target="https://twitter.com/agw_drill_days/status/1064569730231603201" TargetMode="External"/><Relationship Id="rId7330" Type="http://schemas.openxmlformats.org/officeDocument/2006/relationships/hyperlink" Target="https://twitter.com/divavcesar/status/1065596853721411589" TargetMode="External"/><Relationship Id="rId3873" Type="http://schemas.openxmlformats.org/officeDocument/2006/relationships/hyperlink" Target="http://pbs.twimg.com/profile_images/1035811142084513794/cLbwXS82_normal.jpg" TargetMode="External"/><Relationship Id="rId4924" Type="http://schemas.openxmlformats.org/officeDocument/2006/relationships/hyperlink" Target="http://pbs.twimg.com/profile_images/1049969628250816512/frzPt9EH_normal.jpg" TargetMode="External"/><Relationship Id="rId9088" Type="http://schemas.openxmlformats.org/officeDocument/2006/relationships/hyperlink" Target="https://twitter.com/amazingchevvolt/status/1066647183896776704" TargetMode="External"/><Relationship Id="rId10311" Type="http://schemas.openxmlformats.org/officeDocument/2006/relationships/hyperlink" Target="https://twitter.com/unido_india/status/1068368672014639105" TargetMode="External"/><Relationship Id="rId447" Type="http://schemas.openxmlformats.org/officeDocument/2006/relationships/hyperlink" Target="https://bit.ly/2DKI49P" TargetMode="External"/><Relationship Id="rId794" Type="http://schemas.openxmlformats.org/officeDocument/2006/relationships/hyperlink" Target="https://pbs.twimg.com/ext_tw_video_thumb/1064994060551839745/pu/img/z-d4LAi9-rF_EBiG.jpg" TargetMode="External"/><Relationship Id="rId1077" Type="http://schemas.openxmlformats.org/officeDocument/2006/relationships/hyperlink" Target="http://pbs.twimg.com/profile_images/1225681954/image_normal.jpg" TargetMode="External"/><Relationship Id="rId2128" Type="http://schemas.openxmlformats.org/officeDocument/2006/relationships/hyperlink" Target="http://pbs.twimg.com/profile_images/292857657/GreenGrowth_normal.jpg" TargetMode="External"/><Relationship Id="rId2475" Type="http://schemas.openxmlformats.org/officeDocument/2006/relationships/hyperlink" Target="http://pbs.twimg.com/profile_images/982037329949876224/3aVk_68W_normal.jpg" TargetMode="External"/><Relationship Id="rId3526" Type="http://schemas.openxmlformats.org/officeDocument/2006/relationships/hyperlink" Target="https://pbs.twimg.com/media/DtA8DP1WkAARrO7.jpg" TargetMode="External"/><Relationship Id="rId3940" Type="http://schemas.openxmlformats.org/officeDocument/2006/relationships/hyperlink" Target="http://pbs.twimg.com/profile_images/984739807950790656/L3Q8PnBD_normal.jpg" TargetMode="External"/><Relationship Id="rId9155" Type="http://schemas.openxmlformats.org/officeDocument/2006/relationships/hyperlink" Target="https://twitter.com/sureshrajaman19/status/1067664649980497920" TargetMode="External"/><Relationship Id="rId861" Type="http://schemas.openxmlformats.org/officeDocument/2006/relationships/hyperlink" Target="https://pbs.twimg.com/media/DtIju6CX4AUD050.jpg" TargetMode="External"/><Relationship Id="rId1491" Type="http://schemas.openxmlformats.org/officeDocument/2006/relationships/hyperlink" Target="http://pbs.twimg.com/profile_images/951904939449769985/8nctcqUY_normal.jpg" TargetMode="External"/><Relationship Id="rId2542" Type="http://schemas.openxmlformats.org/officeDocument/2006/relationships/hyperlink" Target="http://abs.twimg.com/sticky/default_profile_images/default_profile_normal.png" TargetMode="External"/><Relationship Id="rId5698" Type="http://schemas.openxmlformats.org/officeDocument/2006/relationships/hyperlink" Target="http://pbs.twimg.com/profile_images/499266176912850944/zlEa5E5-_normal.jpeg" TargetMode="External"/><Relationship Id="rId6749" Type="http://schemas.openxmlformats.org/officeDocument/2006/relationships/hyperlink" Target="https://twitter.com/kathleenbrenne1/status/1065248334846164992" TargetMode="External"/><Relationship Id="rId514" Type="http://schemas.openxmlformats.org/officeDocument/2006/relationships/hyperlink" Target="http://www.greenenterprize.co.zw/" TargetMode="External"/><Relationship Id="rId1144" Type="http://schemas.openxmlformats.org/officeDocument/2006/relationships/hyperlink" Target="http://pbs.twimg.com/profile_images/948539912323813377/R7DkpR5v_normal.jpg" TargetMode="External"/><Relationship Id="rId5765" Type="http://schemas.openxmlformats.org/officeDocument/2006/relationships/hyperlink" Target="https://twitter.com/gabferrieri/status/1064832939777765376" TargetMode="External"/><Relationship Id="rId6816" Type="http://schemas.openxmlformats.org/officeDocument/2006/relationships/hyperlink" Target="https://twitter.com/clearfife/status/1065248412675780609" TargetMode="External"/><Relationship Id="rId8171" Type="http://schemas.openxmlformats.org/officeDocument/2006/relationships/hyperlink" Target="https://twitter.com/stefaniaventu16/status/1067434358141677571" TargetMode="External"/><Relationship Id="rId9222" Type="http://schemas.openxmlformats.org/officeDocument/2006/relationships/hyperlink" Target="https://twitter.com/dolphin_n2/status/1066701835401117696" TargetMode="External"/><Relationship Id="rId1211" Type="http://schemas.openxmlformats.org/officeDocument/2006/relationships/hyperlink" Target="http://pbs.twimg.com/profile_images/1052921690563510273/a8NLappN_normal.jpg" TargetMode="External"/><Relationship Id="rId4367" Type="http://schemas.openxmlformats.org/officeDocument/2006/relationships/hyperlink" Target="http://pbs.twimg.com/profile_images/1032805991300005888/diXc-jKU_normal.jpg" TargetMode="External"/><Relationship Id="rId4781" Type="http://schemas.openxmlformats.org/officeDocument/2006/relationships/hyperlink" Target="http://pbs.twimg.com/profile_images/602558907240833024/ALf_Ol8Z_normal.jpg" TargetMode="External"/><Relationship Id="rId5418" Type="http://schemas.openxmlformats.org/officeDocument/2006/relationships/hyperlink" Target="https://pbs.twimg.com/media/DsmJ5A5XQAAmtKi.jpg" TargetMode="External"/><Relationship Id="rId5832" Type="http://schemas.openxmlformats.org/officeDocument/2006/relationships/hyperlink" Target="https://twitter.com/smmdayit/status/1064895495754133504" TargetMode="External"/><Relationship Id="rId8988" Type="http://schemas.openxmlformats.org/officeDocument/2006/relationships/hyperlink" Target="https://twitter.com/adamrogers2030/status/1065260637855645696" TargetMode="External"/><Relationship Id="rId3383" Type="http://schemas.openxmlformats.org/officeDocument/2006/relationships/hyperlink" Target="http://pbs.twimg.com/profile_images/927316672557576192/8E3P9FET_normal.jpg" TargetMode="External"/><Relationship Id="rId4434" Type="http://schemas.openxmlformats.org/officeDocument/2006/relationships/hyperlink" Target="http://pbs.twimg.com/profile_images/1708625808/Motor_City_Volt_normal.jpg" TargetMode="External"/><Relationship Id="rId3036" Type="http://schemas.openxmlformats.org/officeDocument/2006/relationships/hyperlink" Target="http://pbs.twimg.com/profile_images/1059621352334938115/Hr0e-5uk_normal.jpg" TargetMode="External"/><Relationship Id="rId371" Type="http://schemas.openxmlformats.org/officeDocument/2006/relationships/hyperlink" Target="https://www.cbc.ca/news/politics/ottawa-reaction-trudeau-gm-1.4920807" TargetMode="External"/><Relationship Id="rId2052" Type="http://schemas.openxmlformats.org/officeDocument/2006/relationships/hyperlink" Target="http://pbs.twimg.com/profile_images/973624743143206912/iMCF80pA_normal.jpg" TargetMode="External"/><Relationship Id="rId3450" Type="http://schemas.openxmlformats.org/officeDocument/2006/relationships/hyperlink" Target="http://pbs.twimg.com/profile_images/1008451004113866752/DKUHk0mL_normal.jpg" TargetMode="External"/><Relationship Id="rId4501" Type="http://schemas.openxmlformats.org/officeDocument/2006/relationships/hyperlink" Target="http://pbs.twimg.com/profile_images/699601905811660800/5XwHUG7E_normal.png" TargetMode="External"/><Relationship Id="rId6259" Type="http://schemas.openxmlformats.org/officeDocument/2006/relationships/hyperlink" Target="https://twitter.com/andresvilarino/status/1065007001611235333" TargetMode="External"/><Relationship Id="rId7657" Type="http://schemas.openxmlformats.org/officeDocument/2006/relationships/hyperlink" Target="https://twitter.com/sereecowwinnie/status/1065104613752401921" TargetMode="External"/><Relationship Id="rId8708" Type="http://schemas.openxmlformats.org/officeDocument/2006/relationships/hyperlink" Target="https://twitter.com/luribea68/status/1064996560344440842" TargetMode="External"/><Relationship Id="rId3103" Type="http://schemas.openxmlformats.org/officeDocument/2006/relationships/hyperlink" Target="http://pbs.twimg.com/profile_images/974210458327617536/GIIR6zak_normal.jpg" TargetMode="External"/><Relationship Id="rId6673" Type="http://schemas.openxmlformats.org/officeDocument/2006/relationships/hyperlink" Target="https://twitter.com/ina91294248/status/1065243934094430210" TargetMode="External"/><Relationship Id="rId7724" Type="http://schemas.openxmlformats.org/officeDocument/2006/relationships/hyperlink" Target="https://twitter.com/taga_ew/status/1066427655212408833" TargetMode="External"/><Relationship Id="rId2869" Type="http://schemas.openxmlformats.org/officeDocument/2006/relationships/hyperlink" Target="http://pbs.twimg.com/profile_images/378800000821902115/2f71fb96d0191ff800256256983129c4_normal.jpeg" TargetMode="External"/><Relationship Id="rId5275" Type="http://schemas.openxmlformats.org/officeDocument/2006/relationships/hyperlink" Target="http://pbs.twimg.com/profile_images/862018333184593921/d4mn1k7Y_normal.jpg" TargetMode="External"/><Relationship Id="rId6326" Type="http://schemas.openxmlformats.org/officeDocument/2006/relationships/hyperlink" Target="https://twitter.com/postnormalera/status/1065097922394632193" TargetMode="External"/><Relationship Id="rId6740" Type="http://schemas.openxmlformats.org/officeDocument/2006/relationships/hyperlink" Target="https://twitter.com/kathleenbrenne1/status/1065248334846164992" TargetMode="External"/><Relationship Id="rId9896" Type="http://schemas.openxmlformats.org/officeDocument/2006/relationships/hyperlink" Target="https://twitter.com/royal_consult/status/1068129474087129089" TargetMode="External"/><Relationship Id="rId1885" Type="http://schemas.openxmlformats.org/officeDocument/2006/relationships/hyperlink" Target="http://pbs.twimg.com/profile_images/1052257766017048577/2zNqNVCe_normal.jpg" TargetMode="External"/><Relationship Id="rId2936" Type="http://schemas.openxmlformats.org/officeDocument/2006/relationships/hyperlink" Target="http://pbs.twimg.com/profile_images/852313423862013952/SFatTFsS_normal.jpg" TargetMode="External"/><Relationship Id="rId4291" Type="http://schemas.openxmlformats.org/officeDocument/2006/relationships/hyperlink" Target="http://pbs.twimg.com/profile_images/1032805991300005888/diXc-jKU_normal.jpg" TargetMode="External"/><Relationship Id="rId5342" Type="http://schemas.openxmlformats.org/officeDocument/2006/relationships/hyperlink" Target="http://pbs.twimg.com/profile_images/599214175697686528/4Wgx-eAO_normal.png" TargetMode="External"/><Relationship Id="rId8498" Type="http://schemas.openxmlformats.org/officeDocument/2006/relationships/hyperlink" Target="https://twitter.com/tradomglobal/status/1065661509848743943" TargetMode="External"/><Relationship Id="rId9549" Type="http://schemas.openxmlformats.org/officeDocument/2006/relationships/hyperlink" Target="https://twitter.com/climateactionne/status/1065313939406376969" TargetMode="External"/><Relationship Id="rId9963" Type="http://schemas.openxmlformats.org/officeDocument/2006/relationships/hyperlink" Target="https://twitter.com/natcapcoalition/status/1066976043674800128" TargetMode="External"/><Relationship Id="rId908" Type="http://schemas.openxmlformats.org/officeDocument/2006/relationships/hyperlink" Target="https://pbs.twimg.com/media/Ds7562dWsAA9-Vz.jpg" TargetMode="External"/><Relationship Id="rId1538" Type="http://schemas.openxmlformats.org/officeDocument/2006/relationships/hyperlink" Target="http://pbs.twimg.com/profile_images/1015329397929177088/9OR3sIzf_normal.jpg" TargetMode="External"/><Relationship Id="rId8565" Type="http://schemas.openxmlformats.org/officeDocument/2006/relationships/hyperlink" Target="https://twitter.com/hulotteam/status/1064995520576462848" TargetMode="External"/><Relationship Id="rId9616" Type="http://schemas.openxmlformats.org/officeDocument/2006/relationships/hyperlink" Target="https://twitter.com/climateactionne/status/1067387511192743936" TargetMode="External"/><Relationship Id="rId1952" Type="http://schemas.openxmlformats.org/officeDocument/2006/relationships/hyperlink" Target="http://pbs.twimg.com/profile_images/745620819976519680/nQO4_SFO_normal.jpg" TargetMode="External"/><Relationship Id="rId4011" Type="http://schemas.openxmlformats.org/officeDocument/2006/relationships/hyperlink" Target="http://pbs.twimg.com/profile_images/1708625808/Motor_City_Volt_normal.jpg" TargetMode="External"/><Relationship Id="rId7167" Type="http://schemas.openxmlformats.org/officeDocument/2006/relationships/hyperlink" Target="https://twitter.com/namasterthere/status/1065440867513761792" TargetMode="External"/><Relationship Id="rId8218" Type="http://schemas.openxmlformats.org/officeDocument/2006/relationships/hyperlink" Target="https://twitter.com/cath_njuguna/status/1067467411723612160" TargetMode="External"/><Relationship Id="rId10495" Type="http://schemas.openxmlformats.org/officeDocument/2006/relationships/hyperlink" Target="https://api.twitter.com/1.1/geo/id/151b9e91272233d1.json" TargetMode="External"/><Relationship Id="rId1605" Type="http://schemas.openxmlformats.org/officeDocument/2006/relationships/hyperlink" Target="http://pbs.twimg.com/profile_images/1062380787037806592/YWstmFSw_normal.jpg" TargetMode="External"/><Relationship Id="rId6183" Type="http://schemas.openxmlformats.org/officeDocument/2006/relationships/hyperlink" Target="https://twitter.com/masstrainingspa/status/1064999495430283265" TargetMode="External"/><Relationship Id="rId7234" Type="http://schemas.openxmlformats.org/officeDocument/2006/relationships/hyperlink" Target="https://twitter.com/stephenson_mohl/status/1065496821525635073" TargetMode="External"/><Relationship Id="rId7581" Type="http://schemas.openxmlformats.org/officeDocument/2006/relationships/hyperlink" Target="https://twitter.com/consorziobiogas/status/1065989998199992322" TargetMode="External"/><Relationship Id="rId8632" Type="http://schemas.openxmlformats.org/officeDocument/2006/relationships/hyperlink" Target="https://twitter.com/itsmypresident/status/1064995924336873478" TargetMode="External"/><Relationship Id="rId10148" Type="http://schemas.openxmlformats.org/officeDocument/2006/relationships/hyperlink" Target="https://twitter.com/greeniloharare/status/1065879334076993536" TargetMode="External"/><Relationship Id="rId3777" Type="http://schemas.openxmlformats.org/officeDocument/2006/relationships/hyperlink" Target="http://pbs.twimg.com/profile_images/945865206135128064/VIrbfsiX_normal.jpg" TargetMode="External"/><Relationship Id="rId4828" Type="http://schemas.openxmlformats.org/officeDocument/2006/relationships/hyperlink" Target="http://pbs.twimg.com/profile_images/848928500606263296/SBiSfqiv_normal.jpg" TargetMode="External"/><Relationship Id="rId10215" Type="http://schemas.openxmlformats.org/officeDocument/2006/relationships/hyperlink" Target="https://twitter.com/ggkplatform/status/1065981353840336897" TargetMode="External"/><Relationship Id="rId698" Type="http://schemas.openxmlformats.org/officeDocument/2006/relationships/hyperlink" Target="https://pbs.twimg.com/media/DsD3noaWkAARnKm.jpg" TargetMode="External"/><Relationship Id="rId2379" Type="http://schemas.openxmlformats.org/officeDocument/2006/relationships/hyperlink" Target="http://pbs.twimg.com/profile_images/976832774110883842/Av8YW5cV_normal.jpg" TargetMode="External"/><Relationship Id="rId2793" Type="http://schemas.openxmlformats.org/officeDocument/2006/relationships/hyperlink" Target="http://pbs.twimg.com/profile_images/1042715953971306496/i05RoV27_normal.jpg" TargetMode="External"/><Relationship Id="rId3844" Type="http://schemas.openxmlformats.org/officeDocument/2006/relationships/hyperlink" Target="http://pbs.twimg.com/profile_images/1708625808/Motor_City_Volt_normal.jpg" TargetMode="External"/><Relationship Id="rId6250" Type="http://schemas.openxmlformats.org/officeDocument/2006/relationships/hyperlink" Target="https://twitter.com/andresvilarino/status/1065007001611235333" TargetMode="External"/><Relationship Id="rId7301" Type="http://schemas.openxmlformats.org/officeDocument/2006/relationships/hyperlink" Target="https://twitter.com/honkwenda/status/1065566697229361152" TargetMode="External"/><Relationship Id="rId765" Type="http://schemas.openxmlformats.org/officeDocument/2006/relationships/hyperlink" Target="https://pbs.twimg.com/ext_tw_video_thumb/1067441760740233217/pu/img/lzLrz2Ip3Pbn4PAu.jpg" TargetMode="External"/><Relationship Id="rId1395" Type="http://schemas.openxmlformats.org/officeDocument/2006/relationships/hyperlink" Target="http://pbs.twimg.com/profile_images/1050713730701582336/1me3RC0I_normal.jpg" TargetMode="External"/><Relationship Id="rId2446" Type="http://schemas.openxmlformats.org/officeDocument/2006/relationships/hyperlink" Target="http://pbs.twimg.com/profile_images/880163339652874241/luHZczPI_normal.jpg" TargetMode="External"/><Relationship Id="rId2860" Type="http://schemas.openxmlformats.org/officeDocument/2006/relationships/hyperlink" Target="http://pbs.twimg.com/profile_images/857861443189977088/E7Ksa5EE_normal.jpg" TargetMode="External"/><Relationship Id="rId9059" Type="http://schemas.openxmlformats.org/officeDocument/2006/relationships/hyperlink" Target="https://twitter.com/hanslak/status/1065000936026906625" TargetMode="External"/><Relationship Id="rId9473" Type="http://schemas.openxmlformats.org/officeDocument/2006/relationships/hyperlink" Target="https://twitter.com/ecomondo/status/1065550507845013504" TargetMode="External"/><Relationship Id="rId418" Type="http://schemas.openxmlformats.org/officeDocument/2006/relationships/hyperlink" Target="https://www.unenvironment.org/news-and-stories/press-release/oecd-un-environment-and-world-bank-call-radical-shift-financing-low" TargetMode="External"/><Relationship Id="rId832" Type="http://schemas.openxmlformats.org/officeDocument/2006/relationships/hyperlink" Target="https://pbs.twimg.com/media/DtAQukXXQAAHWmo.jpg" TargetMode="External"/><Relationship Id="rId1048" Type="http://schemas.openxmlformats.org/officeDocument/2006/relationships/hyperlink" Target="http://pbs.twimg.com/profile_images/667246577573064704/nIuSPESr_normal.jpg" TargetMode="External"/><Relationship Id="rId1462" Type="http://schemas.openxmlformats.org/officeDocument/2006/relationships/hyperlink" Target="http://pbs.twimg.com/profile_images/951904939449769985/8nctcqUY_normal.jpg" TargetMode="External"/><Relationship Id="rId2513" Type="http://schemas.openxmlformats.org/officeDocument/2006/relationships/hyperlink" Target="http://pbs.twimg.com/profile_images/886894333038874624/v5buvADU_normal.jpg" TargetMode="External"/><Relationship Id="rId3911" Type="http://schemas.openxmlformats.org/officeDocument/2006/relationships/hyperlink" Target="http://pbs.twimg.com/profile_images/984739807950790656/L3Q8PnBD_normal.jpg" TargetMode="External"/><Relationship Id="rId5669" Type="http://schemas.openxmlformats.org/officeDocument/2006/relationships/hyperlink" Target="http://pbs.twimg.com/profile_images/915632859121115138/3y7oXT4K_normal.jpg" TargetMode="External"/><Relationship Id="rId8075" Type="http://schemas.openxmlformats.org/officeDocument/2006/relationships/hyperlink" Target="https://twitter.com/drvishalmassey/status/1067303138007412738" TargetMode="External"/><Relationship Id="rId9126" Type="http://schemas.openxmlformats.org/officeDocument/2006/relationships/hyperlink" Target="https://twitter.com/adamrogers2030/status/1065260637855645696" TargetMode="External"/><Relationship Id="rId9540" Type="http://schemas.openxmlformats.org/officeDocument/2006/relationships/hyperlink" Target="https://twitter.com/sharonenv1/status/1065313789124493312" TargetMode="External"/><Relationship Id="rId1115" Type="http://schemas.openxmlformats.org/officeDocument/2006/relationships/hyperlink" Target="http://pbs.twimg.com/profile_images/953913443794464769/pt8vPXgc_normal.jpg" TargetMode="External"/><Relationship Id="rId7091" Type="http://schemas.openxmlformats.org/officeDocument/2006/relationships/hyperlink" Target="https://twitter.com/lithiumspot/status/1065345248682000385" TargetMode="External"/><Relationship Id="rId8142" Type="http://schemas.openxmlformats.org/officeDocument/2006/relationships/hyperlink" Target="https://twitter.com/mahazubi/status/1067407296064442368" TargetMode="External"/><Relationship Id="rId10072" Type="http://schemas.openxmlformats.org/officeDocument/2006/relationships/hyperlink" Target="https://twitter.com/ggkplatform/status/1067738163555254272" TargetMode="External"/><Relationship Id="rId3287" Type="http://schemas.openxmlformats.org/officeDocument/2006/relationships/hyperlink" Target="http://pbs.twimg.com/profile_images/1051126468204527617/JEYqKMW1_normal.jpg" TargetMode="External"/><Relationship Id="rId4338" Type="http://schemas.openxmlformats.org/officeDocument/2006/relationships/hyperlink" Target="http://pbs.twimg.com/profile_images/853192397207072768/bRdmUOOp_normal.jpg" TargetMode="External"/><Relationship Id="rId4685" Type="http://schemas.openxmlformats.org/officeDocument/2006/relationships/hyperlink" Target="http://pbs.twimg.com/profile_images/907272023331794944/R0SuBPNa_normal.jpg" TargetMode="External"/><Relationship Id="rId5736" Type="http://schemas.openxmlformats.org/officeDocument/2006/relationships/hyperlink" Target="https://pbs.twimg.com/media/Ds7VpAIX4AAuxfI.jpg" TargetMode="External"/><Relationship Id="rId4752" Type="http://schemas.openxmlformats.org/officeDocument/2006/relationships/hyperlink" Target="http://pbs.twimg.com/profile_images/1016989482644639744/lhYspHnb_normal.jpg" TargetMode="External"/><Relationship Id="rId5803" Type="http://schemas.openxmlformats.org/officeDocument/2006/relationships/hyperlink" Target="https://twitter.com/giuliog/status/1064863220245168128" TargetMode="External"/><Relationship Id="rId8959" Type="http://schemas.openxmlformats.org/officeDocument/2006/relationships/hyperlink" Target="https://twitter.com/sureshrajaman19/status/1067664649980497920" TargetMode="External"/><Relationship Id="rId3354" Type="http://schemas.openxmlformats.org/officeDocument/2006/relationships/hyperlink" Target="http://pbs.twimg.com/profile_images/909016553210904577/PFF0Yca4_normal.jpg" TargetMode="External"/><Relationship Id="rId4405" Type="http://schemas.openxmlformats.org/officeDocument/2006/relationships/hyperlink" Target="http://pbs.twimg.com/profile_images/1032805991300005888/diXc-jKU_normal.jpg" TargetMode="External"/><Relationship Id="rId7975" Type="http://schemas.openxmlformats.org/officeDocument/2006/relationships/hyperlink" Target="https://twitter.com/sdesertboots/status/1067124204557004802" TargetMode="External"/><Relationship Id="rId275" Type="http://schemas.openxmlformats.org/officeDocument/2006/relationships/hyperlink" Target="https://twitter.com/tom_parkin_/status/1067400374141763584" TargetMode="External"/><Relationship Id="rId2370" Type="http://schemas.openxmlformats.org/officeDocument/2006/relationships/hyperlink" Target="http://pbs.twimg.com/profile_images/610164955430699009/0synYYWW_normal.jpg" TargetMode="External"/><Relationship Id="rId3007" Type="http://schemas.openxmlformats.org/officeDocument/2006/relationships/hyperlink" Target="http://pbs.twimg.com/profile_images/949741108808093706/v6GJnZ0x_normal.jpg" TargetMode="External"/><Relationship Id="rId3421" Type="http://schemas.openxmlformats.org/officeDocument/2006/relationships/hyperlink" Target="http://pbs.twimg.com/profile_images/1680427157/AFED-Logo-only-for-twitter_normal.jpg" TargetMode="External"/><Relationship Id="rId6577" Type="http://schemas.openxmlformats.org/officeDocument/2006/relationships/hyperlink" Target="https://twitter.com/ahbusolife/status/1065201397946351617" TargetMode="External"/><Relationship Id="rId6991" Type="http://schemas.openxmlformats.org/officeDocument/2006/relationships/hyperlink" Target="https://twitter.com/jiwimc/status/1065288789319401473" TargetMode="External"/><Relationship Id="rId7628" Type="http://schemas.openxmlformats.org/officeDocument/2006/relationships/hyperlink" Target="https://twitter.com/gggicolombia/status/1066015649212837888" TargetMode="External"/><Relationship Id="rId342" Type="http://schemas.openxmlformats.org/officeDocument/2006/relationships/hyperlink" Target="https://twitter.com/ClimateActionNE/status/1065292254724702210" TargetMode="External"/><Relationship Id="rId2023" Type="http://schemas.openxmlformats.org/officeDocument/2006/relationships/hyperlink" Target="http://pbs.twimg.com/profile_images/973624743143206912/iMCF80pA_normal.jpg" TargetMode="External"/><Relationship Id="rId5179" Type="http://schemas.openxmlformats.org/officeDocument/2006/relationships/hyperlink" Target="http://pbs.twimg.com/profile_images/765069194299858948/OeOy2VjT_normal.jpg" TargetMode="External"/><Relationship Id="rId5593" Type="http://schemas.openxmlformats.org/officeDocument/2006/relationships/hyperlink" Target="https://pbs.twimg.com/media/DtOboRbX4AAfor1.jpg" TargetMode="External"/><Relationship Id="rId6644" Type="http://schemas.openxmlformats.org/officeDocument/2006/relationships/hyperlink" Target="https://twitter.com/michaelpurvis64/status/1065202153675870208" TargetMode="External"/><Relationship Id="rId9050" Type="http://schemas.openxmlformats.org/officeDocument/2006/relationships/hyperlink" Target="https://twitter.com/amazingchevvolt/status/1066647183896776704" TargetMode="External"/><Relationship Id="rId4195" Type="http://schemas.openxmlformats.org/officeDocument/2006/relationships/hyperlink" Target="http://pbs.twimg.com/profile_images/1708625808/Motor_City_Volt_normal.jpg" TargetMode="External"/><Relationship Id="rId5246" Type="http://schemas.openxmlformats.org/officeDocument/2006/relationships/hyperlink" Target="http://pbs.twimg.com/profile_images/431377315168149504/5F8KXrvs_normal.png" TargetMode="External"/><Relationship Id="rId1789" Type="http://schemas.openxmlformats.org/officeDocument/2006/relationships/hyperlink" Target="http://pbs.twimg.com/profile_images/1058835226678489088/kCGrxDrq_normal.jpg" TargetMode="External"/><Relationship Id="rId4262" Type="http://schemas.openxmlformats.org/officeDocument/2006/relationships/hyperlink" Target="http://pbs.twimg.com/profile_images/755005570348879872/X5E1F0EN_normal.jpg" TargetMode="External"/><Relationship Id="rId5660" Type="http://schemas.openxmlformats.org/officeDocument/2006/relationships/hyperlink" Target="http://pbs.twimg.com/profile_images/848928500606263296/SBiSfqiv_normal.jpg" TargetMode="External"/><Relationship Id="rId6711" Type="http://schemas.openxmlformats.org/officeDocument/2006/relationships/hyperlink" Target="https://twitter.com/gerardopardotar/status/1065248106525143045" TargetMode="External"/><Relationship Id="rId8469" Type="http://schemas.openxmlformats.org/officeDocument/2006/relationships/hyperlink" Target="https://twitter.com/takeheight/status/1065090573252485120" TargetMode="External"/><Relationship Id="rId9867" Type="http://schemas.openxmlformats.org/officeDocument/2006/relationships/hyperlink" Target="https://twitter.com/saberstianzw/status/1065883357874188289" TargetMode="External"/><Relationship Id="rId1856" Type="http://schemas.openxmlformats.org/officeDocument/2006/relationships/hyperlink" Target="http://pbs.twimg.com/profile_images/1052257766017048577/2zNqNVCe_normal.jpg" TargetMode="External"/><Relationship Id="rId2907" Type="http://schemas.openxmlformats.org/officeDocument/2006/relationships/hyperlink" Target="http://pbs.twimg.com/profile_images/1025780621136850944/fHZSC3QF_normal.jpg" TargetMode="External"/><Relationship Id="rId5313" Type="http://schemas.openxmlformats.org/officeDocument/2006/relationships/hyperlink" Target="https://pbs.twimg.com/media/Dsh3ypTWwAESSmt.jpg" TargetMode="External"/><Relationship Id="rId8883" Type="http://schemas.openxmlformats.org/officeDocument/2006/relationships/hyperlink" Target="https://twitter.com/jgrobicki/status/1065197772696158208" TargetMode="External"/><Relationship Id="rId9934" Type="http://schemas.openxmlformats.org/officeDocument/2006/relationships/hyperlink" Target="https://twitter.com/uncclearn/status/1066990107088035840" TargetMode="External"/><Relationship Id="rId10399" Type="http://schemas.openxmlformats.org/officeDocument/2006/relationships/hyperlink" Target="https://twitter.com/mancunianbirder/status/1067421306767982593" TargetMode="External"/><Relationship Id="rId1509" Type="http://schemas.openxmlformats.org/officeDocument/2006/relationships/hyperlink" Target="http://pbs.twimg.com/profile_images/1015329397929177088/9OR3sIzf_normal.jpg" TargetMode="External"/><Relationship Id="rId1923" Type="http://schemas.openxmlformats.org/officeDocument/2006/relationships/hyperlink" Target="http://pbs.twimg.com/profile_images/1013244482282668032/BO0D4lYb_normal.jpg" TargetMode="External"/><Relationship Id="rId7485" Type="http://schemas.openxmlformats.org/officeDocument/2006/relationships/hyperlink" Target="https://twitter.com/ilariaorfino/status/1065685613616205824" TargetMode="External"/><Relationship Id="rId8536" Type="http://schemas.openxmlformats.org/officeDocument/2006/relationships/hyperlink" Target="https://twitter.com/adamsfrt11/status/1065090181722705921" TargetMode="External"/><Relationship Id="rId8950" Type="http://schemas.openxmlformats.org/officeDocument/2006/relationships/hyperlink" Target="https://twitter.com/seth_leitman/status/1065098964544958464" TargetMode="External"/><Relationship Id="rId10466" Type="http://schemas.openxmlformats.org/officeDocument/2006/relationships/hyperlink" Target="https://api.twitter.com/1.1/geo/id/9df815a7cfd430f9.json" TargetMode="External"/><Relationship Id="rId6087" Type="http://schemas.openxmlformats.org/officeDocument/2006/relationships/hyperlink" Target="https://twitter.com/didierdelmer/status/1064997759902801920" TargetMode="External"/><Relationship Id="rId7138" Type="http://schemas.openxmlformats.org/officeDocument/2006/relationships/hyperlink" Target="https://twitter.com/lithiumspot/status/1065345248682000385" TargetMode="External"/><Relationship Id="rId7552" Type="http://schemas.openxmlformats.org/officeDocument/2006/relationships/hyperlink" Target="https://twitter.com/finessmutoti/status/1065552895679049728" TargetMode="External"/><Relationship Id="rId8603" Type="http://schemas.openxmlformats.org/officeDocument/2006/relationships/hyperlink" Target="https://twitter.com/hulotteam/status/1064995520576462848" TargetMode="External"/><Relationship Id="rId10119" Type="http://schemas.openxmlformats.org/officeDocument/2006/relationships/hyperlink" Target="https://twitter.com/boostfellowship/status/1065624624828989441" TargetMode="External"/><Relationship Id="rId2697" Type="http://schemas.openxmlformats.org/officeDocument/2006/relationships/hyperlink" Target="http://pbs.twimg.com/profile_images/854493583663132673/ozb93_jD_normal.jpg" TargetMode="External"/><Relationship Id="rId3748" Type="http://schemas.openxmlformats.org/officeDocument/2006/relationships/hyperlink" Target="http://pbs.twimg.com/profile_images/1018525196670722056/EyJoswzM_normal.jpg" TargetMode="External"/><Relationship Id="rId6154" Type="http://schemas.openxmlformats.org/officeDocument/2006/relationships/hyperlink" Target="https://twitter.com/thelegalfound_/status/1064998206860419072" TargetMode="External"/><Relationship Id="rId7205" Type="http://schemas.openxmlformats.org/officeDocument/2006/relationships/hyperlink" Target="https://twitter.com/namasterthere/status/1065440867513761792" TargetMode="External"/><Relationship Id="rId669" Type="http://schemas.openxmlformats.org/officeDocument/2006/relationships/hyperlink" Target="https://pbs.twimg.com/media/DsbsKfpX4AAvVVO.jpg" TargetMode="External"/><Relationship Id="rId1299" Type="http://schemas.openxmlformats.org/officeDocument/2006/relationships/hyperlink" Target="http://pbs.twimg.com/profile_images/453485567682936832/JGWv2bBE_normal.png" TargetMode="External"/><Relationship Id="rId5170" Type="http://schemas.openxmlformats.org/officeDocument/2006/relationships/hyperlink" Target="http://pbs.twimg.com/profile_images/765069194299858948/OeOy2VjT_normal.jpg" TargetMode="External"/><Relationship Id="rId6221" Type="http://schemas.openxmlformats.org/officeDocument/2006/relationships/hyperlink" Target="https://twitter.com/andresvilarino/status/1065007001611235333" TargetMode="External"/><Relationship Id="rId9377" Type="http://schemas.openxmlformats.org/officeDocument/2006/relationships/hyperlink" Target="https://twitter.com/gm_filmmaker/status/1067730017944305666" TargetMode="External"/><Relationship Id="rId736" Type="http://schemas.openxmlformats.org/officeDocument/2006/relationships/hyperlink" Target="https://pbs.twimg.com/media/Ds74GwwWsAEAW2r.jpg" TargetMode="External"/><Relationship Id="rId1366" Type="http://schemas.openxmlformats.org/officeDocument/2006/relationships/hyperlink" Target="http://pbs.twimg.com/profile_images/1055942578061934594/1OCmu3NR_normal.jpg" TargetMode="External"/><Relationship Id="rId2417" Type="http://schemas.openxmlformats.org/officeDocument/2006/relationships/hyperlink" Target="http://pbs.twimg.com/profile_images/976832774110883842/Av8YW5cV_normal.jpg" TargetMode="External"/><Relationship Id="rId2764" Type="http://schemas.openxmlformats.org/officeDocument/2006/relationships/hyperlink" Target="http://pbs.twimg.com/profile_images/1040958865280573440/Z97QPg0A_normal.jpg" TargetMode="External"/><Relationship Id="rId3815" Type="http://schemas.openxmlformats.org/officeDocument/2006/relationships/hyperlink" Target="http://pbs.twimg.com/profile_images/1062470020717047808/mJYgVZk4_normal.jpg" TargetMode="External"/><Relationship Id="rId8393" Type="http://schemas.openxmlformats.org/officeDocument/2006/relationships/hyperlink" Target="https://twitter.com/autrement_votre/status/1065140372081381376" TargetMode="External"/><Relationship Id="rId9444" Type="http://schemas.openxmlformats.org/officeDocument/2006/relationships/hyperlink" Target="https://twitter.com/tarangmeows/status/1067785786177679360" TargetMode="External"/><Relationship Id="rId9791" Type="http://schemas.openxmlformats.org/officeDocument/2006/relationships/hyperlink" Target="https://twitter.com/pachikorozw/status/1068141608942616576" TargetMode="External"/><Relationship Id="rId1019" Type="http://schemas.openxmlformats.org/officeDocument/2006/relationships/hyperlink" Target="https://pbs.twimg.com/media/DtAwwL4WwAA38yo.jpg" TargetMode="External"/><Relationship Id="rId1780" Type="http://schemas.openxmlformats.org/officeDocument/2006/relationships/hyperlink" Target="http://pbs.twimg.com/profile_images/1058835226678489088/kCGrxDrq_normal.jpg" TargetMode="External"/><Relationship Id="rId2831" Type="http://schemas.openxmlformats.org/officeDocument/2006/relationships/hyperlink" Target="http://pbs.twimg.com/profile_images/1057534943021187072/jpHcH3_A_normal.jpg" TargetMode="External"/><Relationship Id="rId5987" Type="http://schemas.openxmlformats.org/officeDocument/2006/relationships/hyperlink" Target="https://twitter.com/worldgreenfound/status/1064994996321947648" TargetMode="External"/><Relationship Id="rId8046" Type="http://schemas.openxmlformats.org/officeDocument/2006/relationships/hyperlink" Target="https://twitter.com/marcuccimauriz/status/1067193821174407169" TargetMode="External"/><Relationship Id="rId72" Type="http://schemas.openxmlformats.org/officeDocument/2006/relationships/hyperlink" Target="https://bit.ly/2OTQzQ0" TargetMode="External"/><Relationship Id="rId803" Type="http://schemas.openxmlformats.org/officeDocument/2006/relationships/hyperlink" Target="https://pbs.twimg.com/ext_tw_video_thumb/1064994060551839745/pu/img/z-d4LAi9-rF_EBiG.jpg" TargetMode="External"/><Relationship Id="rId1433" Type="http://schemas.openxmlformats.org/officeDocument/2006/relationships/hyperlink" Target="http://pbs.twimg.com/profile_images/1050713730701582336/1me3RC0I_normal.jpg" TargetMode="External"/><Relationship Id="rId4589" Type="http://schemas.openxmlformats.org/officeDocument/2006/relationships/hyperlink" Target="http://pbs.twimg.com/profile_images/983608576324390912/Rqh_vmQE_normal.jpg" TargetMode="External"/><Relationship Id="rId8460" Type="http://schemas.openxmlformats.org/officeDocument/2006/relationships/hyperlink" Target="https://twitter.com/takeheight/status/1065090573252485120" TargetMode="External"/><Relationship Id="rId9511" Type="http://schemas.openxmlformats.org/officeDocument/2006/relationships/hyperlink" Target="https://twitter.com/idepofficial/status/1067834778156785665" TargetMode="External"/><Relationship Id="rId10390" Type="http://schemas.openxmlformats.org/officeDocument/2006/relationships/hyperlink" Target="https://twitter.com/mancunianspring/status/1067711026148372480" TargetMode="External"/><Relationship Id="rId1500" Type="http://schemas.openxmlformats.org/officeDocument/2006/relationships/hyperlink" Target="http://pbs.twimg.com/profile_images/1015329397929177088/9OR3sIzf_normal.jpg" TargetMode="External"/><Relationship Id="rId4656" Type="http://schemas.openxmlformats.org/officeDocument/2006/relationships/hyperlink" Target="http://pbs.twimg.com/profile_images/897544014773276672/jt7h1tIE_normal.jpg" TargetMode="External"/><Relationship Id="rId5707" Type="http://schemas.openxmlformats.org/officeDocument/2006/relationships/hyperlink" Target="http://pbs.twimg.com/profile_images/969896133895081984/v5IUNdpH_normal.jpg" TargetMode="External"/><Relationship Id="rId7062" Type="http://schemas.openxmlformats.org/officeDocument/2006/relationships/hyperlink" Target="https://twitter.com/beachyr0/status/1065314316130250753" TargetMode="External"/><Relationship Id="rId8113" Type="http://schemas.openxmlformats.org/officeDocument/2006/relationships/hyperlink" Target="https://twitter.com/cmccclimate/status/1065983052646625280" TargetMode="External"/><Relationship Id="rId10043" Type="http://schemas.openxmlformats.org/officeDocument/2006/relationships/hyperlink" Target="https://twitter.com/gecoalition/status/1067011500110462979" TargetMode="External"/><Relationship Id="rId3258" Type="http://schemas.openxmlformats.org/officeDocument/2006/relationships/hyperlink" Target="http://pbs.twimg.com/profile_images/1045407164074848256/At33wnsm_normal.jpg" TargetMode="External"/><Relationship Id="rId3672" Type="http://schemas.openxmlformats.org/officeDocument/2006/relationships/hyperlink" Target="http://pbs.twimg.com/profile_images/971389853156884480/wKqGfhrF_normal.jpg" TargetMode="External"/><Relationship Id="rId4309" Type="http://schemas.openxmlformats.org/officeDocument/2006/relationships/hyperlink" Target="http://pbs.twimg.com/profile_images/1007344781050048512/tThzjCI__normal.jpg" TargetMode="External"/><Relationship Id="rId4723" Type="http://schemas.openxmlformats.org/officeDocument/2006/relationships/hyperlink" Target="https://pbs.twimg.com/media/DtFj8MHXoAE5KTj.jpg" TargetMode="External"/><Relationship Id="rId7879" Type="http://schemas.openxmlformats.org/officeDocument/2006/relationships/hyperlink" Target="https://twitter.com/njgreenbuilding/status/1067073252638556160" TargetMode="External"/><Relationship Id="rId10110" Type="http://schemas.openxmlformats.org/officeDocument/2006/relationships/hyperlink" Target="https://twitter.com/wcozimbabwe/status/1064834333670805506" TargetMode="External"/><Relationship Id="rId179" Type="http://schemas.openxmlformats.org/officeDocument/2006/relationships/hyperlink" Target="https://quantum1net.com/what-is-quantum1net/" TargetMode="External"/><Relationship Id="rId593" Type="http://schemas.openxmlformats.org/officeDocument/2006/relationships/hyperlink" Target="https://salogniblog.wordpress.com/2018/11/29/chiari-servizi-srl-anche-a-chiari-il-titolo-di-comune-rifiuti-free-per-lanno-2017/" TargetMode="External"/><Relationship Id="rId2274" Type="http://schemas.openxmlformats.org/officeDocument/2006/relationships/hyperlink" Target="http://pbs.twimg.com/profile_images/987666378684620801/NfnjxnEp_normal.jpg" TargetMode="External"/><Relationship Id="rId3325" Type="http://schemas.openxmlformats.org/officeDocument/2006/relationships/hyperlink" Target="http://pbs.twimg.com/profile_images/761649766145064960/TQUNsSb5_normal.jpg" TargetMode="External"/><Relationship Id="rId246" Type="http://schemas.openxmlformats.org/officeDocument/2006/relationships/hyperlink" Target="http://www.alignthoughts.com/most-environmentally-friendly-countries-in-the-world/" TargetMode="External"/><Relationship Id="rId660" Type="http://schemas.openxmlformats.org/officeDocument/2006/relationships/hyperlink" Target="https://pbs.twimg.com/media/Dsm1MPBXQAAW18S.jpg" TargetMode="External"/><Relationship Id="rId1290" Type="http://schemas.openxmlformats.org/officeDocument/2006/relationships/hyperlink" Target="http://pbs.twimg.com/profile_images/879261217625387008/GDZ4kEQf_normal.jpg" TargetMode="External"/><Relationship Id="rId2341" Type="http://schemas.openxmlformats.org/officeDocument/2006/relationships/hyperlink" Target="http://pbs.twimg.com/profile_images/884650446513512448/-srkJ7sd_normal.jpg" TargetMode="External"/><Relationship Id="rId5497" Type="http://schemas.openxmlformats.org/officeDocument/2006/relationships/hyperlink" Target="https://pbs.twimg.com/media/DtBJBWYVYAY3p49.jpg" TargetMode="External"/><Relationship Id="rId6548" Type="http://schemas.openxmlformats.org/officeDocument/2006/relationships/hyperlink" Target="https://twitter.com/openeyeseconomy/status/1065198019816144896" TargetMode="External"/><Relationship Id="rId6895" Type="http://schemas.openxmlformats.org/officeDocument/2006/relationships/hyperlink" Target="https://twitter.com/socialchoices/status/1065250745237291008" TargetMode="External"/><Relationship Id="rId7946" Type="http://schemas.openxmlformats.org/officeDocument/2006/relationships/hyperlink" Target="https://twitter.com/m4r14p40l4/status/1067113815970590725" TargetMode="External"/><Relationship Id="rId313" Type="http://schemas.openxmlformats.org/officeDocument/2006/relationships/hyperlink" Target="https://twitter.com/NamitaWaikar/status/1067777506852438016" TargetMode="External"/><Relationship Id="rId4099" Type="http://schemas.openxmlformats.org/officeDocument/2006/relationships/hyperlink" Target="http://pbs.twimg.com/profile_images/954803787969060866/BTtHOKHV_normal.jpg" TargetMode="External"/><Relationship Id="rId6962" Type="http://schemas.openxmlformats.org/officeDocument/2006/relationships/hyperlink" Target="https://twitter.com/jiwimc/status/1065288789319401473" TargetMode="External"/><Relationship Id="rId9021" Type="http://schemas.openxmlformats.org/officeDocument/2006/relationships/hyperlink" Target="https://twitter.com/amazingchevvolt/status/1064996058982273024" TargetMode="External"/><Relationship Id="rId5564" Type="http://schemas.openxmlformats.org/officeDocument/2006/relationships/hyperlink" Target="http://pbs.twimg.com/profile_images/656313453263638528/gyeXMOOe_normal.jpg" TargetMode="External"/><Relationship Id="rId6615" Type="http://schemas.openxmlformats.org/officeDocument/2006/relationships/hyperlink" Target="https://twitter.com/michaelpurvis64/status/1065202153675870208" TargetMode="External"/><Relationship Id="rId1010" Type="http://schemas.openxmlformats.org/officeDocument/2006/relationships/hyperlink" Target="https://pbs.twimg.com/media/DtOsNZGVsAA0hIs.png" TargetMode="External"/><Relationship Id="rId4166" Type="http://schemas.openxmlformats.org/officeDocument/2006/relationships/hyperlink" Target="http://pbs.twimg.com/profile_images/954138186082672647/gHzAnqPU_normal.jpg" TargetMode="External"/><Relationship Id="rId4580" Type="http://schemas.openxmlformats.org/officeDocument/2006/relationships/hyperlink" Target="http://pbs.twimg.com/profile_images/876209484020015104/KxCgH4dW_normal.jpg" TargetMode="External"/><Relationship Id="rId5217" Type="http://schemas.openxmlformats.org/officeDocument/2006/relationships/hyperlink" Target="https://pbs.twimg.com/media/Ds61emrXQAE8RZo.jpg" TargetMode="External"/><Relationship Id="rId5631" Type="http://schemas.openxmlformats.org/officeDocument/2006/relationships/hyperlink" Target="http://pbs.twimg.com/profile_images/736304753328697344/G4zbdVj__normal.jpg" TargetMode="External"/><Relationship Id="rId8787" Type="http://schemas.openxmlformats.org/officeDocument/2006/relationships/hyperlink" Target="https://twitter.com/seth_leitman/status/1065098964544958464" TargetMode="External"/><Relationship Id="rId9838" Type="http://schemas.openxmlformats.org/officeDocument/2006/relationships/hyperlink" Target="https://twitter.com/garethhorsfield/status/1064935883235840000" TargetMode="External"/><Relationship Id="rId1827" Type="http://schemas.openxmlformats.org/officeDocument/2006/relationships/hyperlink" Target="http://pbs.twimg.com/profile_images/1058835226678489088/kCGrxDrq_normal.jpg" TargetMode="External"/><Relationship Id="rId7389" Type="http://schemas.openxmlformats.org/officeDocument/2006/relationships/hyperlink" Target="https://twitter.com/brucehenderson2/status/1065656912178499585" TargetMode="External"/><Relationship Id="rId3999" Type="http://schemas.openxmlformats.org/officeDocument/2006/relationships/hyperlink" Target="http://pbs.twimg.com/profile_images/1434016259/mascaras20teatro1_normal.jpg" TargetMode="External"/><Relationship Id="rId4300" Type="http://schemas.openxmlformats.org/officeDocument/2006/relationships/hyperlink" Target="http://pbs.twimg.com/profile_images/1007344781050048512/tThzjCI__normal.jpg" TargetMode="External"/><Relationship Id="rId170" Type="http://schemas.openxmlformats.org/officeDocument/2006/relationships/hyperlink" Target="http://ggkp.org/ZwF" TargetMode="External"/><Relationship Id="rId6472" Type="http://schemas.openxmlformats.org/officeDocument/2006/relationships/hyperlink" Target="https://twitter.com/pflab/status/1065105182244159488" TargetMode="External"/><Relationship Id="rId7523" Type="http://schemas.openxmlformats.org/officeDocument/2006/relationships/hyperlink" Target="https://twitter.com/banderatinashe/status/1065889386271780864" TargetMode="External"/><Relationship Id="rId7870" Type="http://schemas.openxmlformats.org/officeDocument/2006/relationships/hyperlink" Target="https://twitter.com/snowjani77/status/1067071194908819456" TargetMode="External"/><Relationship Id="rId8921" Type="http://schemas.openxmlformats.org/officeDocument/2006/relationships/hyperlink" Target="https://twitter.com/sureshrajaman19/status/1067664649980497920" TargetMode="External"/><Relationship Id="rId5074" Type="http://schemas.openxmlformats.org/officeDocument/2006/relationships/hyperlink" Target="http://pbs.twimg.com/profile_images/463352727628546048/GDA-Iu2l_normal.jpeg" TargetMode="External"/><Relationship Id="rId6125" Type="http://schemas.openxmlformats.org/officeDocument/2006/relationships/hyperlink" Target="https://twitter.com/thelegalfound_/status/1064998206860419072" TargetMode="External"/><Relationship Id="rId8297" Type="http://schemas.openxmlformats.org/officeDocument/2006/relationships/hyperlink" Target="https://twitter.com/takeheight/status/1065090573252485120" TargetMode="External"/><Relationship Id="rId9695" Type="http://schemas.openxmlformats.org/officeDocument/2006/relationships/hyperlink" Target="https://twitter.com/ezanchini/status/1065990972830552070" TargetMode="External"/><Relationship Id="rId1684" Type="http://schemas.openxmlformats.org/officeDocument/2006/relationships/hyperlink" Target="http://pbs.twimg.com/profile_images/1020083728184377344/NtdvxJnD_normal.jpg" TargetMode="External"/><Relationship Id="rId2735" Type="http://schemas.openxmlformats.org/officeDocument/2006/relationships/hyperlink" Target="http://pbs.twimg.com/profile_images/920729235366535169/8w92-cZg_normal.jpg" TargetMode="External"/><Relationship Id="rId9348" Type="http://schemas.openxmlformats.org/officeDocument/2006/relationships/hyperlink" Target="https://twitter.com/oketeswaka/status/1067725185116196866" TargetMode="External"/><Relationship Id="rId707" Type="http://schemas.openxmlformats.org/officeDocument/2006/relationships/hyperlink" Target="https://pbs.twimg.com/media/Ds8Bd9KWkAUfmJI.jpg" TargetMode="External"/><Relationship Id="rId1337" Type="http://schemas.openxmlformats.org/officeDocument/2006/relationships/hyperlink" Target="http://pbs.twimg.com/profile_images/453485567682936832/JGWv2bBE_normal.png" TargetMode="External"/><Relationship Id="rId5958" Type="http://schemas.openxmlformats.org/officeDocument/2006/relationships/hyperlink" Target="https://twitter.com/worldgreenfound/status/1064994996321947648" TargetMode="External"/><Relationship Id="rId43" Type="http://schemas.openxmlformats.org/officeDocument/2006/relationships/hyperlink" Target="https://twitter.com/BmouthGeography/status/1065241746500714497" TargetMode="External"/><Relationship Id="rId7380" Type="http://schemas.openxmlformats.org/officeDocument/2006/relationships/hyperlink" Target="https://twitter.com/brucehenderson2/status/1065656912178499585" TargetMode="External"/><Relationship Id="rId8431" Type="http://schemas.openxmlformats.org/officeDocument/2006/relationships/hyperlink" Target="https://twitter.com/takeheight/status/1065090573252485120" TargetMode="External"/><Relationship Id="rId10361" Type="http://schemas.openxmlformats.org/officeDocument/2006/relationships/hyperlink" Target="https://twitter.com/onehousedragon/status/1068423201301118976" TargetMode="External"/><Relationship Id="rId7033" Type="http://schemas.openxmlformats.org/officeDocument/2006/relationships/hyperlink" Target="https://twitter.com/beachyr0/status/1065314316130250753" TargetMode="External"/><Relationship Id="rId10014" Type="http://schemas.openxmlformats.org/officeDocument/2006/relationships/hyperlink" Target="https://twitter.com/ggkplatform/status/1066975952310333440" TargetMode="External"/><Relationship Id="rId3990" Type="http://schemas.openxmlformats.org/officeDocument/2006/relationships/hyperlink" Target="http://pbs.twimg.com/profile_images/1434016259/mascaras20teatro1_normal.jpg" TargetMode="External"/><Relationship Id="rId1194" Type="http://schemas.openxmlformats.org/officeDocument/2006/relationships/hyperlink" Target="http://pbs.twimg.com/profile_images/1062385427515166720/3nM9pwnU_normal.jpg" TargetMode="External"/><Relationship Id="rId2592" Type="http://schemas.openxmlformats.org/officeDocument/2006/relationships/hyperlink" Target="http://pbs.twimg.com/profile_images/625718504738717697/p2xxK8Ba_normal.jpg" TargetMode="External"/><Relationship Id="rId3643" Type="http://schemas.openxmlformats.org/officeDocument/2006/relationships/hyperlink" Target="http://pbs.twimg.com/profile_images/971389853156884480/wKqGfhrF_normal.jpg" TargetMode="External"/><Relationship Id="rId217" Type="http://schemas.openxmlformats.org/officeDocument/2006/relationships/hyperlink" Target="https://www.instagram.com/p/BqrN4vjBCJu/?utm_source=ig_twitter_share&amp;igshid=ip0rfmibrlh0" TargetMode="External"/><Relationship Id="rId564" Type="http://schemas.openxmlformats.org/officeDocument/2006/relationships/hyperlink" Target="https://twitter.com/greeniloharare/status/1068111779123916800" TargetMode="External"/><Relationship Id="rId2245" Type="http://schemas.openxmlformats.org/officeDocument/2006/relationships/hyperlink" Target="http://pbs.twimg.com/profile_images/987666378684620801/NfnjxnEp_normal.jpg" TargetMode="External"/><Relationship Id="rId6866" Type="http://schemas.openxmlformats.org/officeDocument/2006/relationships/hyperlink" Target="https://twitter.com/sufiy/status/1065248727726768129" TargetMode="External"/><Relationship Id="rId7917" Type="http://schemas.openxmlformats.org/officeDocument/2006/relationships/hyperlink" Target="https://twitter.com/nhgreenbuilding/status/1067082811889332225" TargetMode="External"/><Relationship Id="rId5468" Type="http://schemas.openxmlformats.org/officeDocument/2006/relationships/hyperlink" Target="http://pbs.twimg.com/profile_images/555289211025522689/MkZqVmNb_normal.jpeg" TargetMode="External"/><Relationship Id="rId6519" Type="http://schemas.openxmlformats.org/officeDocument/2006/relationships/hyperlink" Target="https://twitter.com/davidlavigno/status/1065186954180841472" TargetMode="External"/><Relationship Id="rId4551" Type="http://schemas.openxmlformats.org/officeDocument/2006/relationships/hyperlink" Target="http://pbs.twimg.com/profile_images/1005736811996512256/vegfkt3X_normal.jpg" TargetMode="External"/><Relationship Id="rId3153" Type="http://schemas.openxmlformats.org/officeDocument/2006/relationships/hyperlink" Target="http://pbs.twimg.com/profile_images/630724003116777472/q0Lj8eVI_normal.jpg" TargetMode="External"/><Relationship Id="rId4204" Type="http://schemas.openxmlformats.org/officeDocument/2006/relationships/hyperlink" Target="http://pbs.twimg.com/profile_images/1708625808/Motor_City_Volt_normal.jpg" TargetMode="External"/><Relationship Id="rId5602" Type="http://schemas.openxmlformats.org/officeDocument/2006/relationships/hyperlink" Target="http://pbs.twimg.com/profile_images/739687911189188608/Pom6_etl_normal.jpg" TargetMode="External"/><Relationship Id="rId7774" Type="http://schemas.openxmlformats.org/officeDocument/2006/relationships/hyperlink" Target="https://twitter.com/mercedcropmob/status/1066858021853192192" TargetMode="External"/><Relationship Id="rId8825" Type="http://schemas.openxmlformats.org/officeDocument/2006/relationships/hyperlink" Target="https://twitter.com/tradomglobal/status/1065661509848743943" TargetMode="External"/><Relationship Id="rId6029" Type="http://schemas.openxmlformats.org/officeDocument/2006/relationships/hyperlink" Target="https://twitter.com/worldproject_fd/status/1064996799742504960" TargetMode="External"/><Relationship Id="rId6376" Type="http://schemas.openxmlformats.org/officeDocument/2006/relationships/hyperlink" Target="https://twitter.com/greenstorm2030/status/1065103768851746816" TargetMode="External"/><Relationship Id="rId7427" Type="http://schemas.openxmlformats.org/officeDocument/2006/relationships/hyperlink" Target="https://twitter.com/onudi_conosur/status/1065582970436837376" TargetMode="External"/><Relationship Id="rId10408" Type="http://schemas.openxmlformats.org/officeDocument/2006/relationships/hyperlink" Target="https://twitter.com/mancunianbirder/status/1067421306767982593" TargetMode="External"/><Relationship Id="rId2986" Type="http://schemas.openxmlformats.org/officeDocument/2006/relationships/hyperlink" Target="http://pbs.twimg.com/profile_images/877140078480502784/X27fWq7r_normal.jpg" TargetMode="External"/><Relationship Id="rId9599" Type="http://schemas.openxmlformats.org/officeDocument/2006/relationships/hyperlink" Target="https://twitter.com/sharonenv1/status/1067387388098424833" TargetMode="External"/><Relationship Id="rId958" Type="http://schemas.openxmlformats.org/officeDocument/2006/relationships/hyperlink" Target="https://pbs.twimg.com/media/DtLnY6pXQAsZJMB.jpg" TargetMode="External"/><Relationship Id="rId1588" Type="http://schemas.openxmlformats.org/officeDocument/2006/relationships/hyperlink" Target="http://pbs.twimg.com/profile_images/1061354201358442498/yIgEhPXI_normal.jpg" TargetMode="External"/><Relationship Id="rId2639" Type="http://schemas.openxmlformats.org/officeDocument/2006/relationships/hyperlink" Target="https://pbs.twimg.com/media/Dsn0bj3XQAAbXjc.jpg" TargetMode="External"/><Relationship Id="rId6510" Type="http://schemas.openxmlformats.org/officeDocument/2006/relationships/hyperlink" Target="https://twitter.com/davidlavigno/status/1065186954180841472" TargetMode="External"/><Relationship Id="rId4061" Type="http://schemas.openxmlformats.org/officeDocument/2006/relationships/hyperlink" Target="http://pbs.twimg.com/profile_images/755005570348879872/X5E1F0EN_normal.jpg" TargetMode="External"/><Relationship Id="rId5112" Type="http://schemas.openxmlformats.org/officeDocument/2006/relationships/hyperlink" Target="https://pbs.twimg.com/media/DsbMZdcXoAAqgfH.jpg" TargetMode="External"/><Relationship Id="rId8682" Type="http://schemas.openxmlformats.org/officeDocument/2006/relationships/hyperlink" Target="https://twitter.com/luribea68/status/1064996560344440842" TargetMode="External"/><Relationship Id="rId9733" Type="http://schemas.openxmlformats.org/officeDocument/2006/relationships/hyperlink" Target="https://twitter.com/habesham/status/1068005302145089536" TargetMode="External"/><Relationship Id="rId7284" Type="http://schemas.openxmlformats.org/officeDocument/2006/relationships/hyperlink" Target="https://twitter.com/anneodmatthews/status/1065543787429146624" TargetMode="External"/><Relationship Id="rId8335" Type="http://schemas.openxmlformats.org/officeDocument/2006/relationships/hyperlink" Target="https://twitter.com/autrement_votre/status/1064994759058571264" TargetMode="External"/><Relationship Id="rId1722" Type="http://schemas.openxmlformats.org/officeDocument/2006/relationships/hyperlink" Target="http://pbs.twimg.com/profile_images/633991237964533760/75uEz3QT_normal.jpg" TargetMode="External"/><Relationship Id="rId10265" Type="http://schemas.openxmlformats.org/officeDocument/2006/relationships/hyperlink" Target="https://twitter.com/ggkplatform/status/1066974010557239297" TargetMode="External"/><Relationship Id="rId3894" Type="http://schemas.openxmlformats.org/officeDocument/2006/relationships/hyperlink" Target="http://pbs.twimg.com/profile_images/853192397207072768/bRdmUOOp_normal.jpg" TargetMode="External"/><Relationship Id="rId4945" Type="http://schemas.openxmlformats.org/officeDocument/2006/relationships/hyperlink" Target="http://pbs.twimg.com/profile_images/973662800126988288/GM2ohVbh_normal.jpg" TargetMode="External"/><Relationship Id="rId2496" Type="http://schemas.openxmlformats.org/officeDocument/2006/relationships/hyperlink" Target="http://pbs.twimg.com/profile_images/982037329949876224/3aVk_68W_normal.jpg" TargetMode="External"/><Relationship Id="rId3547" Type="http://schemas.openxmlformats.org/officeDocument/2006/relationships/hyperlink" Target="http://pbs.twimg.com/profile_images/1617809043/realacci63648_img_normal.jpg" TargetMode="External"/><Relationship Id="rId468" Type="http://schemas.openxmlformats.org/officeDocument/2006/relationships/hyperlink" Target="https://bit.ly/2DKI49P" TargetMode="External"/><Relationship Id="rId1098" Type="http://schemas.openxmlformats.org/officeDocument/2006/relationships/hyperlink" Target="https://pbs.twimg.com/media/Dsc-3NjXgAEx5S2.jpg" TargetMode="External"/><Relationship Id="rId2149" Type="http://schemas.openxmlformats.org/officeDocument/2006/relationships/hyperlink" Target="http://pbs.twimg.com/profile_images/292857657/GreenGrowth_normal.jpg" TargetMode="External"/><Relationship Id="rId6020" Type="http://schemas.openxmlformats.org/officeDocument/2006/relationships/hyperlink" Target="https://twitter.com/worldproject_fd/status/1064996799742504960" TargetMode="External"/><Relationship Id="rId9590" Type="http://schemas.openxmlformats.org/officeDocument/2006/relationships/hyperlink" Target="https://twitter.com/jenclairrobson/status/1065586796925464576" TargetMode="External"/><Relationship Id="rId2630" Type="http://schemas.openxmlformats.org/officeDocument/2006/relationships/hyperlink" Target="https://pbs.twimg.com/media/Dsi5eEoXcAASK8f.jpg" TargetMode="External"/><Relationship Id="rId8192" Type="http://schemas.openxmlformats.org/officeDocument/2006/relationships/hyperlink" Target="https://twitter.com/luis_trevino/status/1067447909640269829" TargetMode="External"/><Relationship Id="rId9243" Type="http://schemas.openxmlformats.org/officeDocument/2006/relationships/hyperlink" Target="https://twitter.com/lisamariecricht/status/1067702214951493633" TargetMode="External"/><Relationship Id="rId602" Type="http://schemas.openxmlformats.org/officeDocument/2006/relationships/hyperlink" Target="https://pbs.twimg.com/media/Dsc-3NjXgAEx5S2.jpg" TargetMode="External"/><Relationship Id="rId1232" Type="http://schemas.openxmlformats.org/officeDocument/2006/relationships/hyperlink" Target="http://pbs.twimg.com/profile_images/877124469046861824/FGbIt-UH_normal.jpg" TargetMode="External"/><Relationship Id="rId5853" Type="http://schemas.openxmlformats.org/officeDocument/2006/relationships/hyperlink" Target="https://twitter.com/d4social/status/1064895867054956545" TargetMode="External"/><Relationship Id="rId6904" Type="http://schemas.openxmlformats.org/officeDocument/2006/relationships/hyperlink" Target="https://twitter.com/socialchoices/status/1065250745237291008" TargetMode="External"/><Relationship Id="rId3057" Type="http://schemas.openxmlformats.org/officeDocument/2006/relationships/hyperlink" Target="http://pbs.twimg.com/profile_images/1652443330/GLOBALCAD_normal.png" TargetMode="External"/><Relationship Id="rId4108" Type="http://schemas.openxmlformats.org/officeDocument/2006/relationships/hyperlink" Target="http://pbs.twimg.com/profile_images/954803787969060866/BTtHOKHV_normal.jpg" TargetMode="External"/><Relationship Id="rId4455" Type="http://schemas.openxmlformats.org/officeDocument/2006/relationships/hyperlink" Target="http://pbs.twimg.com/profile_images/1032805991300005888/diXc-jKU_normal.jpg" TargetMode="External"/><Relationship Id="rId5506" Type="http://schemas.openxmlformats.org/officeDocument/2006/relationships/hyperlink" Target="http://pbs.twimg.com/profile_images/771129956546019328/TCNdZaj5_normal.jpg" TargetMode="External"/><Relationship Id="rId7678" Type="http://schemas.openxmlformats.org/officeDocument/2006/relationships/hyperlink" Target="https://twitter.com/222figen/status/1066328969912467457" TargetMode="External"/><Relationship Id="rId8729" Type="http://schemas.openxmlformats.org/officeDocument/2006/relationships/hyperlink" Target="https://twitter.com/sureshrajaman19/status/1067664649980497920" TargetMode="External"/><Relationship Id="rId2140" Type="http://schemas.openxmlformats.org/officeDocument/2006/relationships/hyperlink" Target="http://pbs.twimg.com/profile_images/292857657/GreenGrowth_normal.jpg" TargetMode="External"/><Relationship Id="rId6761" Type="http://schemas.openxmlformats.org/officeDocument/2006/relationships/hyperlink" Target="https://twitter.com/kathleenbrenne1/status/1065248334846164992" TargetMode="External"/><Relationship Id="rId7812" Type="http://schemas.openxmlformats.org/officeDocument/2006/relationships/hyperlink" Target="https://twitter.com/forfinancewatch/status/1064852166119227395" TargetMode="External"/><Relationship Id="rId112" Type="http://schemas.openxmlformats.org/officeDocument/2006/relationships/hyperlink" Target="https://twitter.com/business/status/1066494940094570496" TargetMode="External"/><Relationship Id="rId5363" Type="http://schemas.openxmlformats.org/officeDocument/2006/relationships/hyperlink" Target="https://pbs.twimg.com/media/Ds9CH44WkAg_isa.jpg" TargetMode="External"/><Relationship Id="rId6414" Type="http://schemas.openxmlformats.org/officeDocument/2006/relationships/hyperlink" Target="https://twitter.com/greenstorm2030/status/1065103768851746816" TargetMode="External"/><Relationship Id="rId5016" Type="http://schemas.openxmlformats.org/officeDocument/2006/relationships/hyperlink" Target="http://pbs.twimg.com/profile_images/879338620183818245/ClvG1Gc6_normal.jpg" TargetMode="External"/><Relationship Id="rId9984" Type="http://schemas.openxmlformats.org/officeDocument/2006/relationships/hyperlink" Target="https://twitter.com/natcapcoalition/status/1067342335221133313" TargetMode="External"/><Relationship Id="rId1973" Type="http://schemas.openxmlformats.org/officeDocument/2006/relationships/hyperlink" Target="http://pbs.twimg.com/profile_images/985941941849415689/P8e1rsi-_normal.jpg" TargetMode="External"/><Relationship Id="rId7188" Type="http://schemas.openxmlformats.org/officeDocument/2006/relationships/hyperlink" Target="https://twitter.com/namasterthere/status/1065440867513761792" TargetMode="External"/><Relationship Id="rId8239" Type="http://schemas.openxmlformats.org/officeDocument/2006/relationships/hyperlink" Target="https://twitter.com/neiassoc/status/1067486698609623041" TargetMode="External"/><Relationship Id="rId8586" Type="http://schemas.openxmlformats.org/officeDocument/2006/relationships/hyperlink" Target="https://twitter.com/hulotteam/status/1064995520576462848" TargetMode="External"/><Relationship Id="rId9637" Type="http://schemas.openxmlformats.org/officeDocument/2006/relationships/hyperlink" Target="https://twitter.com/ofbyforever/status/1067851590512623619" TargetMode="External"/><Relationship Id="rId1626" Type="http://schemas.openxmlformats.org/officeDocument/2006/relationships/hyperlink" Target="http://pbs.twimg.com/profile_images/634286061691121664/Y6ltNhbk_normal.png" TargetMode="External"/><Relationship Id="rId10169" Type="http://schemas.openxmlformats.org/officeDocument/2006/relationships/hyperlink" Target="https://twitter.com/greeniloharare/status/1068111779123916800" TargetMode="External"/><Relationship Id="rId3798" Type="http://schemas.openxmlformats.org/officeDocument/2006/relationships/hyperlink" Target="http://pbs.twimg.com/profile_images/1062470020717047808/mJYgVZk4_normal.jpg" TargetMode="External"/><Relationship Id="rId4849" Type="http://schemas.openxmlformats.org/officeDocument/2006/relationships/hyperlink" Target="http://pbs.twimg.com/profile_images/1053149371397799937/QyYq9G3H_normal.jpg" TargetMode="External"/><Relationship Id="rId8720" Type="http://schemas.openxmlformats.org/officeDocument/2006/relationships/hyperlink" Target="https://twitter.com/hanslak/status/1065000936026906625" TargetMode="External"/><Relationship Id="rId6271" Type="http://schemas.openxmlformats.org/officeDocument/2006/relationships/hyperlink" Target="https://twitter.com/uzaypartisi/status/1065011115917221888" TargetMode="External"/><Relationship Id="rId7322" Type="http://schemas.openxmlformats.org/officeDocument/2006/relationships/hyperlink" Target="https://twitter.com/ca_su_ad/status/1065590270413148160" TargetMode="External"/><Relationship Id="rId10303" Type="http://schemas.openxmlformats.org/officeDocument/2006/relationships/hyperlink" Target="https://twitter.com/caribamboo2018/status/1065582729985708032" TargetMode="External"/><Relationship Id="rId9494" Type="http://schemas.openxmlformats.org/officeDocument/2006/relationships/hyperlink" Target="https://twitter.com/erealacci/status/1065345179438190592" TargetMode="External"/><Relationship Id="rId1483" Type="http://schemas.openxmlformats.org/officeDocument/2006/relationships/hyperlink" Target="http://pbs.twimg.com/profile_images/951904939449769985/8nctcqUY_normal.jpg" TargetMode="External"/><Relationship Id="rId2881" Type="http://schemas.openxmlformats.org/officeDocument/2006/relationships/hyperlink" Target="http://pbs.twimg.com/profile_images/984192700080709635/nclax3De_normal.jpg" TargetMode="External"/><Relationship Id="rId3932" Type="http://schemas.openxmlformats.org/officeDocument/2006/relationships/hyperlink" Target="http://pbs.twimg.com/profile_images/984739807950790656/L3Q8PnBD_normal.jpg" TargetMode="External"/><Relationship Id="rId8096" Type="http://schemas.openxmlformats.org/officeDocument/2006/relationships/hyperlink" Target="https://twitter.com/giurk/status/1067372763357294594" TargetMode="External"/><Relationship Id="rId9147" Type="http://schemas.openxmlformats.org/officeDocument/2006/relationships/hyperlink" Target="https://twitter.com/sureshrajaman19/status/1067664649980497920" TargetMode="External"/><Relationship Id="rId506" Type="http://schemas.openxmlformats.org/officeDocument/2006/relationships/hyperlink" Target="http://oe.cd/ggsd-2018" TargetMode="External"/><Relationship Id="rId853" Type="http://schemas.openxmlformats.org/officeDocument/2006/relationships/hyperlink" Target="https://pbs.twimg.com/media/Dq9EtYuWwAE4LqJ.jpg" TargetMode="External"/><Relationship Id="rId1136" Type="http://schemas.openxmlformats.org/officeDocument/2006/relationships/hyperlink" Target="http://pbs.twimg.com/profile_images/942787210276896768/7zG8HPus_normal.jpg" TargetMode="External"/><Relationship Id="rId2534" Type="http://schemas.openxmlformats.org/officeDocument/2006/relationships/hyperlink" Target="http://pbs.twimg.com/profile_images/687971296563597312/nAQ5uJNs_normal.png" TargetMode="External"/><Relationship Id="rId5757" Type="http://schemas.openxmlformats.org/officeDocument/2006/relationships/hyperlink" Target="https://twitter.com/f_pasquale/status/1064829897271582720" TargetMode="External"/><Relationship Id="rId6808" Type="http://schemas.openxmlformats.org/officeDocument/2006/relationships/hyperlink" Target="https://twitter.com/clearfife/status/1065248412675780609" TargetMode="External"/><Relationship Id="rId4359" Type="http://schemas.openxmlformats.org/officeDocument/2006/relationships/hyperlink" Target="http://pbs.twimg.com/profile_images/1708625808/Motor_City_Volt_normal.jpg" TargetMode="External"/><Relationship Id="rId8230" Type="http://schemas.openxmlformats.org/officeDocument/2006/relationships/hyperlink" Target="https://twitter.com/biorefineryglas/status/1067471313802018816" TargetMode="External"/><Relationship Id="rId10160" Type="http://schemas.openxmlformats.org/officeDocument/2006/relationships/hyperlink" Target="https://twitter.com/greeniloharare/status/1064807324802564096" TargetMode="External"/><Relationship Id="rId4840" Type="http://schemas.openxmlformats.org/officeDocument/2006/relationships/hyperlink" Target="http://pbs.twimg.com/profile_images/613634339516096512/YAJF4JwG_normal.jpg" TargetMode="External"/><Relationship Id="rId2391" Type="http://schemas.openxmlformats.org/officeDocument/2006/relationships/hyperlink" Target="http://pbs.twimg.com/profile_images/976832774110883842/Av8YW5cV_normal.jpg" TargetMode="External"/><Relationship Id="rId3442" Type="http://schemas.openxmlformats.org/officeDocument/2006/relationships/hyperlink" Target="http://pbs.twimg.com/profile_images/1065319706100490241/tGHFSWdz_normal.jpg" TargetMode="External"/><Relationship Id="rId363" Type="http://schemas.openxmlformats.org/officeDocument/2006/relationships/hyperlink" Target="http://wrld.bg/3p1l30m6klE" TargetMode="External"/><Relationship Id="rId2044" Type="http://schemas.openxmlformats.org/officeDocument/2006/relationships/hyperlink" Target="http://pbs.twimg.com/profile_images/973624743143206912/iMCF80pA_normal.jpg" TargetMode="External"/><Relationship Id="rId5267" Type="http://schemas.openxmlformats.org/officeDocument/2006/relationships/hyperlink" Target="http://pbs.twimg.com/profile_images/431377315168149504/5F8KXrvs_normal.png" TargetMode="External"/><Relationship Id="rId6318" Type="http://schemas.openxmlformats.org/officeDocument/2006/relationships/hyperlink" Target="https://twitter.com/uzaypartisi/status/1065011115917221888" TargetMode="External"/><Relationship Id="rId6665" Type="http://schemas.openxmlformats.org/officeDocument/2006/relationships/hyperlink" Target="https://twitter.com/kaeseritalia/status/1065205082466263042" TargetMode="External"/><Relationship Id="rId7716" Type="http://schemas.openxmlformats.org/officeDocument/2006/relationships/hyperlink" Target="https://twitter.com/alberto_ribolla/status/1066386796899155968" TargetMode="External"/><Relationship Id="rId9888" Type="http://schemas.openxmlformats.org/officeDocument/2006/relationships/hyperlink" Target="https://twitter.com/royal_consult/status/1064824466679705600" TargetMode="External"/><Relationship Id="rId1877" Type="http://schemas.openxmlformats.org/officeDocument/2006/relationships/hyperlink" Target="http://pbs.twimg.com/profile_images/1052257766017048577/2zNqNVCe_normal.jpg" TargetMode="External"/><Relationship Id="rId2928" Type="http://schemas.openxmlformats.org/officeDocument/2006/relationships/hyperlink" Target="http://pbs.twimg.com/profile_images/1042105179867295744/XvJl2jYI_normal.jpg" TargetMode="External"/><Relationship Id="rId4350" Type="http://schemas.openxmlformats.org/officeDocument/2006/relationships/hyperlink" Target="http://pbs.twimg.com/profile_images/853192397207072768/bRdmUOOp_normal.jpg" TargetMode="External"/><Relationship Id="rId5401" Type="http://schemas.openxmlformats.org/officeDocument/2006/relationships/hyperlink" Target="http://pbs.twimg.com/profile_images/791907467500412928/IZ3mjrMR_normal.jpg" TargetMode="External"/><Relationship Id="rId8971" Type="http://schemas.openxmlformats.org/officeDocument/2006/relationships/hyperlink" Target="https://twitter.com/arikring/status/1065247879936319488" TargetMode="External"/><Relationship Id="rId4003" Type="http://schemas.openxmlformats.org/officeDocument/2006/relationships/hyperlink" Target="http://pbs.twimg.com/profile_images/1007344781050048512/tThzjCI__normal.jpg" TargetMode="External"/><Relationship Id="rId7573" Type="http://schemas.openxmlformats.org/officeDocument/2006/relationships/hyperlink" Target="https://twitter.com/rerebaudengo/status/1065989471773106176" TargetMode="External"/><Relationship Id="rId8624" Type="http://schemas.openxmlformats.org/officeDocument/2006/relationships/hyperlink" Target="https://twitter.com/itsmypresident/status/1064995924336873478" TargetMode="External"/><Relationship Id="rId6175" Type="http://schemas.openxmlformats.org/officeDocument/2006/relationships/hyperlink" Target="https://twitter.com/masstrainingspa/status/1064999495430283265" TargetMode="External"/><Relationship Id="rId7226" Type="http://schemas.openxmlformats.org/officeDocument/2006/relationships/hyperlink" Target="https://twitter.com/jharrison22/status/1065349759874019331" TargetMode="External"/><Relationship Id="rId9398" Type="http://schemas.openxmlformats.org/officeDocument/2006/relationships/hyperlink" Target="https://twitter.com/jpnenergy/status/1067451207587950592" TargetMode="External"/><Relationship Id="rId10207" Type="http://schemas.openxmlformats.org/officeDocument/2006/relationships/hyperlink" Target="https://twitter.com/serik_tpol/status/1068258805199319040" TargetMode="External"/><Relationship Id="rId2785" Type="http://schemas.openxmlformats.org/officeDocument/2006/relationships/hyperlink" Target="http://pbs.twimg.com/profile_images/654947160866344962/Cn7oPMe0_normal.jpg" TargetMode="External"/><Relationship Id="rId3836" Type="http://schemas.openxmlformats.org/officeDocument/2006/relationships/hyperlink" Target="http://pbs.twimg.com/profile_images/1062470020717047808/mJYgVZk4_normal.jpg" TargetMode="External"/><Relationship Id="rId757" Type="http://schemas.openxmlformats.org/officeDocument/2006/relationships/hyperlink" Target="https://pbs.twimg.com/media/DtA8DP1WkAARrO7.jpg" TargetMode="External"/><Relationship Id="rId1387" Type="http://schemas.openxmlformats.org/officeDocument/2006/relationships/hyperlink" Target="http://pbs.twimg.com/profile_images/1055942578061934594/1OCmu3NR_normal.jpg" TargetMode="External"/><Relationship Id="rId2438" Type="http://schemas.openxmlformats.org/officeDocument/2006/relationships/hyperlink" Target="http://pbs.twimg.com/profile_images/859425700239073280/wVVkEFDm_normal.jpg" TargetMode="External"/><Relationship Id="rId93" Type="http://schemas.openxmlformats.org/officeDocument/2006/relationships/hyperlink" Target="http://j.mp/2P74OSz" TargetMode="External"/><Relationship Id="rId8481" Type="http://schemas.openxmlformats.org/officeDocument/2006/relationships/hyperlink" Target="https://twitter.com/arikring/status/1065247879936319488" TargetMode="External"/><Relationship Id="rId9532" Type="http://schemas.openxmlformats.org/officeDocument/2006/relationships/hyperlink" Target="https://twitter.com/climateactionne/status/1065313939406376969" TargetMode="External"/><Relationship Id="rId1521" Type="http://schemas.openxmlformats.org/officeDocument/2006/relationships/hyperlink" Target="http://pbs.twimg.com/profile_images/1015329397929177088/9OR3sIzf_normal.jpg" TargetMode="External"/><Relationship Id="rId7083" Type="http://schemas.openxmlformats.org/officeDocument/2006/relationships/hyperlink" Target="https://twitter.com/ecocerved/status/1065340542924570625" TargetMode="External"/><Relationship Id="rId8134" Type="http://schemas.openxmlformats.org/officeDocument/2006/relationships/hyperlink" Target="https://twitter.com/sirajpower/status/1067401996607676417" TargetMode="External"/><Relationship Id="rId10064" Type="http://schemas.openxmlformats.org/officeDocument/2006/relationships/hyperlink" Target="https://twitter.com/oecd_env/status/1067342131977748480" TargetMode="External"/><Relationship Id="rId3693" Type="http://schemas.openxmlformats.org/officeDocument/2006/relationships/hyperlink" Target="http://pbs.twimg.com/profile_images/984739807950790656/L3Q8PnBD_normal.jpg" TargetMode="External"/><Relationship Id="rId2295" Type="http://schemas.openxmlformats.org/officeDocument/2006/relationships/hyperlink" Target="http://pbs.twimg.com/profile_images/1056224371960958977/IXMigmsn_normal.jpg" TargetMode="External"/><Relationship Id="rId3346" Type="http://schemas.openxmlformats.org/officeDocument/2006/relationships/hyperlink" Target="http://pbs.twimg.com/profile_images/2713672522/b5cf69549b68f0b256555903ef7bcb19_normal.jpeg" TargetMode="External"/><Relationship Id="rId4744" Type="http://schemas.openxmlformats.org/officeDocument/2006/relationships/hyperlink" Target="http://pbs.twimg.com/profile_images/830816515209428992/G-JwJ5Ct_normal.jpg" TargetMode="External"/><Relationship Id="rId267" Type="http://schemas.openxmlformats.org/officeDocument/2006/relationships/hyperlink" Target="http://www.wbur.org/cognoscenti/2018/11/27/yellow-vests-protests-paris-frederick-hewett" TargetMode="External"/><Relationship Id="rId7967" Type="http://schemas.openxmlformats.org/officeDocument/2006/relationships/hyperlink" Target="https://twitter.com/trapdinawrpool/status/1067123456670486528" TargetMode="External"/><Relationship Id="rId6569" Type="http://schemas.openxmlformats.org/officeDocument/2006/relationships/hyperlink" Target="https://twitter.com/ahbusolife/status/1065201397946351617" TargetMode="External"/><Relationship Id="rId9042" Type="http://schemas.openxmlformats.org/officeDocument/2006/relationships/hyperlink" Target="https://twitter.com/paula_piccard/status/1064996954210557958" TargetMode="External"/><Relationship Id="rId401" Type="http://schemas.openxmlformats.org/officeDocument/2006/relationships/hyperlink" Target="https://twitter.com/adocnazionale/status/1067795148640268289" TargetMode="External"/><Relationship Id="rId1031" Type="http://schemas.openxmlformats.org/officeDocument/2006/relationships/hyperlink" Target="http://pbs.twimg.com/profile_images/1029306507966464000/9Av7oXs7_normal.jpg" TargetMode="External"/><Relationship Id="rId5652" Type="http://schemas.openxmlformats.org/officeDocument/2006/relationships/hyperlink" Target="https://pbs.twimg.com/media/DtALELRW0AARasc.jpg" TargetMode="External"/><Relationship Id="rId6703" Type="http://schemas.openxmlformats.org/officeDocument/2006/relationships/hyperlink" Target="https://twitter.com/gerardopardotar/status/1065248106525143045" TargetMode="External"/><Relationship Id="rId4254" Type="http://schemas.openxmlformats.org/officeDocument/2006/relationships/hyperlink" Target="http://pbs.twimg.com/profile_images/755005570348879872/X5E1F0EN_normal.jpg" TargetMode="External"/><Relationship Id="rId5305" Type="http://schemas.openxmlformats.org/officeDocument/2006/relationships/hyperlink" Target="http://pbs.twimg.com/profile_images/429341368570216448/KnLLzPFR_normal.png" TargetMode="External"/><Relationship Id="rId7477" Type="http://schemas.openxmlformats.org/officeDocument/2006/relationships/hyperlink" Target="https://twitter.com/iceroadshow/status/1065680814820810753" TargetMode="External"/><Relationship Id="rId8528" Type="http://schemas.openxmlformats.org/officeDocument/2006/relationships/hyperlink" Target="https://twitter.com/adamsfrt11/status/1065090181722705921" TargetMode="External"/><Relationship Id="rId8875" Type="http://schemas.openxmlformats.org/officeDocument/2006/relationships/hyperlink" Target="https://twitter.com/jlazaro/status/1065150868285198336" TargetMode="External"/><Relationship Id="rId9926" Type="http://schemas.openxmlformats.org/officeDocument/2006/relationships/hyperlink" Target="https://twitter.com/efd_initiative/status/1066995379395354624" TargetMode="External"/><Relationship Id="rId1915" Type="http://schemas.openxmlformats.org/officeDocument/2006/relationships/hyperlink" Target="http://pbs.twimg.com/profile_images/1013244482282668032/BO0D4lYb_normal.jpg" TargetMode="External"/><Relationship Id="rId6079" Type="http://schemas.openxmlformats.org/officeDocument/2006/relationships/hyperlink" Target="https://twitter.com/didierdelmer/status/1064997759902801920" TargetMode="External"/><Relationship Id="rId10458" Type="http://schemas.openxmlformats.org/officeDocument/2006/relationships/hyperlink" Target="https://api.twitter.com/1.1/geo/id/58a08d4ddc8aab9f.json" TargetMode="External"/><Relationship Id="rId2689" Type="http://schemas.openxmlformats.org/officeDocument/2006/relationships/hyperlink" Target="http://pbs.twimg.com/profile_images/442759716750368768/LXUAzFP4_normal.jpeg" TargetMode="External"/><Relationship Id="rId6560" Type="http://schemas.openxmlformats.org/officeDocument/2006/relationships/hyperlink" Target="https://twitter.com/ahbusolife/status/1065201397946351617" TargetMode="External"/><Relationship Id="rId7611" Type="http://schemas.openxmlformats.org/officeDocument/2006/relationships/hyperlink" Target="https://twitter.com/mfrittella/status/1065997987200012290" TargetMode="External"/><Relationship Id="rId5162" Type="http://schemas.openxmlformats.org/officeDocument/2006/relationships/hyperlink" Target="http://pbs.twimg.com/profile_images/765069194299858948/OeOy2VjT_normal.jpg" TargetMode="External"/><Relationship Id="rId6213" Type="http://schemas.openxmlformats.org/officeDocument/2006/relationships/hyperlink" Target="https://twitter.com/andresvilarino/status/1065007001611235333" TargetMode="External"/><Relationship Id="rId9783" Type="http://schemas.openxmlformats.org/officeDocument/2006/relationships/hyperlink" Target="https://twitter.com/pachikorozw/status/1065537860659527680" TargetMode="External"/><Relationship Id="rId1772" Type="http://schemas.openxmlformats.org/officeDocument/2006/relationships/hyperlink" Target="http://pbs.twimg.com/profile_images/1055463571365224449/jzhWvFn9_normal.jpg" TargetMode="External"/><Relationship Id="rId8385" Type="http://schemas.openxmlformats.org/officeDocument/2006/relationships/hyperlink" Target="https://twitter.com/autrement_votre/status/1065140372081381376" TargetMode="External"/><Relationship Id="rId9436" Type="http://schemas.openxmlformats.org/officeDocument/2006/relationships/hyperlink" Target="https://twitter.com/rajendragb/status/1067782628454092802" TargetMode="External"/><Relationship Id="rId1425" Type="http://schemas.openxmlformats.org/officeDocument/2006/relationships/hyperlink" Target="http://pbs.twimg.com/profile_images/1050713730701582336/1me3RC0I_normal.jpg" TargetMode="External"/><Relationship Id="rId2823" Type="http://schemas.openxmlformats.org/officeDocument/2006/relationships/hyperlink" Target="http://pbs.twimg.com/profile_images/869288978712866816/kUySp9q-_normal.jpg" TargetMode="External"/><Relationship Id="rId8038" Type="http://schemas.openxmlformats.org/officeDocument/2006/relationships/hyperlink" Target="https://twitter.com/leni_las/status/1067169655620550657" TargetMode="External"/><Relationship Id="rId4995" Type="http://schemas.openxmlformats.org/officeDocument/2006/relationships/hyperlink" Target="http://pbs.twimg.com/profile_images/1062169347622297601/UEO5OyFl_normal.jpg" TargetMode="External"/><Relationship Id="rId2199" Type="http://schemas.openxmlformats.org/officeDocument/2006/relationships/hyperlink" Target="http://pbs.twimg.com/profile_images/823548309839089664/PURv3du5_normal.jpg" TargetMode="External"/><Relationship Id="rId3597" Type="http://schemas.openxmlformats.org/officeDocument/2006/relationships/hyperlink" Target="https://pbs.twimg.com/ext_tw_video_thumb/1064994060551839745/pu/img/z-d4LAi9-rF_EBiG.jpg" TargetMode="External"/><Relationship Id="rId4648" Type="http://schemas.openxmlformats.org/officeDocument/2006/relationships/hyperlink" Target="http://pbs.twimg.com/profile_images/897544014773276672/jt7h1tIE_normal.jpg" TargetMode="External"/><Relationship Id="rId6070" Type="http://schemas.openxmlformats.org/officeDocument/2006/relationships/hyperlink" Target="https://twitter.com/didierdelmer/status/1064997759902801920" TargetMode="External"/><Relationship Id="rId7121" Type="http://schemas.openxmlformats.org/officeDocument/2006/relationships/hyperlink" Target="https://twitter.com/lithiumspot/status/1065345248682000385" TargetMode="External"/><Relationship Id="rId10102" Type="http://schemas.openxmlformats.org/officeDocument/2006/relationships/hyperlink" Target="https://twitter.com/migreenbuilding/status/1068170479209451521" TargetMode="External"/><Relationship Id="rId2680" Type="http://schemas.openxmlformats.org/officeDocument/2006/relationships/hyperlink" Target="http://pbs.twimg.com/profile_images/442759716750368768/LXUAzFP4_normal.jpeg" TargetMode="External"/><Relationship Id="rId3731" Type="http://schemas.openxmlformats.org/officeDocument/2006/relationships/hyperlink" Target="http://pbs.twimg.com/profile_images/1018525196670722056/EyJoswzM_normal.jpg" TargetMode="External"/><Relationship Id="rId9293" Type="http://schemas.openxmlformats.org/officeDocument/2006/relationships/hyperlink" Target="https://twitter.com/nkimanga/status/1067706442034135040" TargetMode="External"/><Relationship Id="rId652" Type="http://schemas.openxmlformats.org/officeDocument/2006/relationships/hyperlink" Target="https://pbs.twimg.com/media/Dsn0bj3XQAAbXjc.jpg" TargetMode="External"/><Relationship Id="rId1282" Type="http://schemas.openxmlformats.org/officeDocument/2006/relationships/hyperlink" Target="http://pbs.twimg.com/profile_images/879261217625387008/GDZ4kEQf_normal.jpg" TargetMode="External"/><Relationship Id="rId2333" Type="http://schemas.openxmlformats.org/officeDocument/2006/relationships/hyperlink" Target="http://pbs.twimg.com/profile_images/884650446513512448/-srkJ7sd_normal.jpg" TargetMode="External"/><Relationship Id="rId305" Type="http://schemas.openxmlformats.org/officeDocument/2006/relationships/hyperlink" Target="https://twitter.com/ggkplatform/status/1067742033928949762" TargetMode="External"/><Relationship Id="rId5556" Type="http://schemas.openxmlformats.org/officeDocument/2006/relationships/hyperlink" Target="http://pbs.twimg.com/profile_images/429341368570216448/KnLLzPFR_normal.png" TargetMode="External"/><Relationship Id="rId6607" Type="http://schemas.openxmlformats.org/officeDocument/2006/relationships/hyperlink" Target="https://twitter.com/kajagiello/status/1065201540808478720" TargetMode="External"/><Relationship Id="rId6954" Type="http://schemas.openxmlformats.org/officeDocument/2006/relationships/hyperlink" Target="https://twitter.com/jiwimc/status/1065288789319401473" TargetMode="External"/><Relationship Id="rId4158" Type="http://schemas.openxmlformats.org/officeDocument/2006/relationships/hyperlink" Target="http://pbs.twimg.com/profile_images/945865206135128064/VIrbfsiX_normal.jpg" TargetMode="External"/><Relationship Id="rId5209" Type="http://schemas.openxmlformats.org/officeDocument/2006/relationships/hyperlink" Target="http://pbs.twimg.com/profile_images/808597682549850112/geXmQXm__normal.jpg" TargetMode="External"/><Relationship Id="rId8779" Type="http://schemas.openxmlformats.org/officeDocument/2006/relationships/hyperlink" Target="https://twitter.com/arikring/status/1065247879936319488" TargetMode="External"/><Relationship Id="rId1819" Type="http://schemas.openxmlformats.org/officeDocument/2006/relationships/hyperlink" Target="http://pbs.twimg.com/profile_images/1058835226678489088/kCGrxDrq_normal.jpg" TargetMode="External"/><Relationship Id="rId2190" Type="http://schemas.openxmlformats.org/officeDocument/2006/relationships/hyperlink" Target="http://pbs.twimg.com/profile_images/823548309839089664/PURv3du5_normal.jpg" TargetMode="External"/><Relationship Id="rId3241" Type="http://schemas.openxmlformats.org/officeDocument/2006/relationships/hyperlink" Target="http://pbs.twimg.com/profile_images/1441899516/acode_normal.jpg" TargetMode="External"/><Relationship Id="rId7862" Type="http://schemas.openxmlformats.org/officeDocument/2006/relationships/hyperlink" Target="https://twitter.com/virza1/status/1067068990529261568" TargetMode="External"/><Relationship Id="rId8913" Type="http://schemas.openxmlformats.org/officeDocument/2006/relationships/hyperlink" Target="https://twitter.com/paula_piccard/status/1064996954210557958" TargetMode="External"/><Relationship Id="rId162" Type="http://schemas.openxmlformats.org/officeDocument/2006/relationships/hyperlink" Target="https://buff.ly/2xSWWO0" TargetMode="External"/><Relationship Id="rId6464" Type="http://schemas.openxmlformats.org/officeDocument/2006/relationships/hyperlink" Target="https://twitter.com/pflab/status/1065105182244159488" TargetMode="External"/><Relationship Id="rId7515" Type="http://schemas.openxmlformats.org/officeDocument/2006/relationships/hyperlink" Target="https://twitter.com/italiahospitali/status/1065874228535312384" TargetMode="External"/><Relationship Id="rId5066" Type="http://schemas.openxmlformats.org/officeDocument/2006/relationships/hyperlink" Target="http://pbs.twimg.com/profile_images/463352727628546048/GDA-Iu2l_normal.jpeg" TargetMode="External"/><Relationship Id="rId6117" Type="http://schemas.openxmlformats.org/officeDocument/2006/relationships/hyperlink" Target="https://twitter.com/thelegalfound_/status/1064998206860419072" TargetMode="External"/><Relationship Id="rId9687" Type="http://schemas.openxmlformats.org/officeDocument/2006/relationships/hyperlink" Target="https://twitter.com/ezanchini/status/1065990972830552070" TargetMode="External"/><Relationship Id="rId8289" Type="http://schemas.openxmlformats.org/officeDocument/2006/relationships/hyperlink" Target="https://twitter.com/icanusecan/status/1067441825106010112" TargetMode="External"/><Relationship Id="rId1676" Type="http://schemas.openxmlformats.org/officeDocument/2006/relationships/hyperlink" Target="http://pbs.twimg.com/profile_images/1020083728184377344/NtdvxJnD_normal.jpg" TargetMode="External"/><Relationship Id="rId2727" Type="http://schemas.openxmlformats.org/officeDocument/2006/relationships/hyperlink" Target="http://pbs.twimg.com/profile_images/991676168100306944/d5VbUOkT_normal.jpg" TargetMode="External"/><Relationship Id="rId1329" Type="http://schemas.openxmlformats.org/officeDocument/2006/relationships/hyperlink" Target="http://pbs.twimg.com/profile_images/453485567682936832/JGWv2bBE_normal.png" TargetMode="External"/><Relationship Id="rId4899" Type="http://schemas.openxmlformats.org/officeDocument/2006/relationships/hyperlink" Target="http://pbs.twimg.com/profile_images/848928500606263296/SBiSfqiv_normal.jpg" TargetMode="External"/><Relationship Id="rId5200" Type="http://schemas.openxmlformats.org/officeDocument/2006/relationships/hyperlink" Target="http://pbs.twimg.com/profile_images/968131196097105921/wN7bSY6h_normal.jpg" TargetMode="External"/><Relationship Id="rId8770" Type="http://schemas.openxmlformats.org/officeDocument/2006/relationships/hyperlink" Target="https://twitter.com/tradomglobal/status/1065661509848743943" TargetMode="External"/><Relationship Id="rId9821" Type="http://schemas.openxmlformats.org/officeDocument/2006/relationships/hyperlink" Target="https://twitter.com/kimathinjebi/status/1068046688089190400" TargetMode="External"/><Relationship Id="rId35" Type="http://schemas.openxmlformats.org/officeDocument/2006/relationships/hyperlink" Target="https://bit.ly/2A1GBqt" TargetMode="External"/><Relationship Id="rId1810" Type="http://schemas.openxmlformats.org/officeDocument/2006/relationships/hyperlink" Target="http://pbs.twimg.com/profile_images/1058835226678489088/kCGrxDrq_normal.jpg" TargetMode="External"/><Relationship Id="rId7372" Type="http://schemas.openxmlformats.org/officeDocument/2006/relationships/hyperlink" Target="https://twitter.com/brucehenderson2/status/1065656912178499585" TargetMode="External"/><Relationship Id="rId8423" Type="http://schemas.openxmlformats.org/officeDocument/2006/relationships/hyperlink" Target="https://twitter.com/sureshrajaman19/status/1067664649980497920" TargetMode="External"/><Relationship Id="rId10353" Type="http://schemas.openxmlformats.org/officeDocument/2006/relationships/hyperlink" Target="https://twitter.com/stecca81/status/1068411092186083328" TargetMode="External"/><Relationship Id="rId3982" Type="http://schemas.openxmlformats.org/officeDocument/2006/relationships/hyperlink" Target="http://pbs.twimg.com/profile_images/1434016259/mascaras20teatro1_normal.jpg" TargetMode="External"/><Relationship Id="rId7025" Type="http://schemas.openxmlformats.org/officeDocument/2006/relationships/hyperlink" Target="https://twitter.com/santanocitoa/status/1065311742354513920" TargetMode="External"/><Relationship Id="rId10006" Type="http://schemas.openxmlformats.org/officeDocument/2006/relationships/hyperlink" Target="https://twitter.com/efd_initiative/status/1066995379395354624" TargetMode="External"/><Relationship Id="rId2584" Type="http://schemas.openxmlformats.org/officeDocument/2006/relationships/hyperlink" Target="http://pbs.twimg.com/profile_images/1024973871374589954/g1HtzBzE_normal.jpg" TargetMode="External"/><Relationship Id="rId3635" Type="http://schemas.openxmlformats.org/officeDocument/2006/relationships/hyperlink" Target="http://pbs.twimg.com/profile_images/971389853156884480/wKqGfhrF_normal.jpg" TargetMode="External"/><Relationship Id="rId9197" Type="http://schemas.openxmlformats.org/officeDocument/2006/relationships/hyperlink" Target="https://twitter.com/ashasitati/status/1067350778745167877" TargetMode="External"/><Relationship Id="rId556" Type="http://schemas.openxmlformats.org/officeDocument/2006/relationships/hyperlink" Target="http://www.caribbeanbamboo.com/" TargetMode="External"/><Relationship Id="rId1186" Type="http://schemas.openxmlformats.org/officeDocument/2006/relationships/hyperlink" Target="http://pbs.twimg.com/profile_images/946783994192039937/dPm3yIpc_normal.jpg" TargetMode="External"/><Relationship Id="rId2237" Type="http://schemas.openxmlformats.org/officeDocument/2006/relationships/hyperlink" Target="http://pbs.twimg.com/profile_images/987666378684620801/NfnjxnEp_normal.jpg" TargetMode="External"/><Relationship Id="rId209" Type="http://schemas.openxmlformats.org/officeDocument/2006/relationships/hyperlink" Target="http://greenpages.org/" TargetMode="External"/><Relationship Id="rId6858" Type="http://schemas.openxmlformats.org/officeDocument/2006/relationships/hyperlink" Target="https://twitter.com/sufiy/status/1065248727726768129" TargetMode="External"/><Relationship Id="rId7909" Type="http://schemas.openxmlformats.org/officeDocument/2006/relationships/hyperlink" Target="https://twitter.com/nwabuisiaku/status/1067080051148107776" TargetMode="External"/><Relationship Id="rId8280" Type="http://schemas.openxmlformats.org/officeDocument/2006/relationships/hyperlink" Target="https://twitter.com/mcalannmarx/status/1067625591711703040" TargetMode="External"/><Relationship Id="rId9331" Type="http://schemas.openxmlformats.org/officeDocument/2006/relationships/hyperlink" Target="https://twitter.com/kanykeyo1/status/1067009289523535872" TargetMode="External"/><Relationship Id="rId1320" Type="http://schemas.openxmlformats.org/officeDocument/2006/relationships/hyperlink" Target="http://pbs.twimg.com/profile_images/453485567682936832/JGWv2bBE_normal.png" TargetMode="External"/><Relationship Id="rId4890" Type="http://schemas.openxmlformats.org/officeDocument/2006/relationships/hyperlink" Target="https://pbs.twimg.com/media/DtBAGlWXQAAtEsy.jpg" TargetMode="External"/><Relationship Id="rId5941" Type="http://schemas.openxmlformats.org/officeDocument/2006/relationships/hyperlink" Target="https://twitter.com/israeleverdi/status/1064934756142460928" TargetMode="External"/><Relationship Id="rId3492" Type="http://schemas.openxmlformats.org/officeDocument/2006/relationships/hyperlink" Target="http://pbs.twimg.com/profile_images/3338618855/2dd48eb308f7a68a90fc8b3e081f2d7e_normal.jpeg" TargetMode="External"/><Relationship Id="rId4543" Type="http://schemas.openxmlformats.org/officeDocument/2006/relationships/hyperlink" Target="http://pbs.twimg.com/profile_images/602471466425327616/d8kHbSeW_normal.jpg" TargetMode="External"/><Relationship Id="rId2094" Type="http://schemas.openxmlformats.org/officeDocument/2006/relationships/hyperlink" Target="http://pbs.twimg.com/profile_images/1026810662964654081/k_fZ3hL1_normal.jpg" TargetMode="External"/><Relationship Id="rId3145" Type="http://schemas.openxmlformats.org/officeDocument/2006/relationships/hyperlink" Target="http://pbs.twimg.com/profile_images/1648016819/IMG00130-20110926-1635_normal.jpg" TargetMode="External"/><Relationship Id="rId7766" Type="http://schemas.openxmlformats.org/officeDocument/2006/relationships/hyperlink" Target="https://twitter.com/priddlecorp/status/1066840210988810242" TargetMode="External"/><Relationship Id="rId8817" Type="http://schemas.openxmlformats.org/officeDocument/2006/relationships/hyperlink" Target="https://twitter.com/tradomglobal/status/1065661509848743943" TargetMode="External"/><Relationship Id="rId6368" Type="http://schemas.openxmlformats.org/officeDocument/2006/relationships/hyperlink" Target="https://twitter.com/postnormalera/status/1065097922394632193" TargetMode="External"/><Relationship Id="rId7419" Type="http://schemas.openxmlformats.org/officeDocument/2006/relationships/hyperlink" Target="https://twitter.com/giselledellamea/status/1065590677923340288" TargetMode="External"/><Relationship Id="rId200" Type="http://schemas.openxmlformats.org/officeDocument/2006/relationships/hyperlink" Target="https://twitter.com/erealacci/status/1067026352224772097" TargetMode="External"/><Relationship Id="rId2978" Type="http://schemas.openxmlformats.org/officeDocument/2006/relationships/hyperlink" Target="http://abs.twimg.com/sticky/default_profile_images/default_profile_normal.png" TargetMode="External"/><Relationship Id="rId7900" Type="http://schemas.openxmlformats.org/officeDocument/2006/relationships/hyperlink" Target="https://twitter.com/nwabuisiaku/status/1067079592165425152" TargetMode="External"/><Relationship Id="rId5451" Type="http://schemas.openxmlformats.org/officeDocument/2006/relationships/hyperlink" Target="https://pbs.twimg.com/media/DssBR8DXcAAi8AM.jpg" TargetMode="External"/><Relationship Id="rId6502" Type="http://schemas.openxmlformats.org/officeDocument/2006/relationships/hyperlink" Target="https://twitter.com/davidlavigno/status/1065186954180841472" TargetMode="External"/><Relationship Id="rId4053" Type="http://schemas.openxmlformats.org/officeDocument/2006/relationships/hyperlink" Target="http://pbs.twimg.com/profile_images/834685535591469056/KNKDJrcW_normal.jpg" TargetMode="External"/><Relationship Id="rId5104" Type="http://schemas.openxmlformats.org/officeDocument/2006/relationships/hyperlink" Target="http://pbs.twimg.com/profile_images/708707109353947137/NXVQZcCy_normal.jpg" TargetMode="External"/><Relationship Id="rId8674" Type="http://schemas.openxmlformats.org/officeDocument/2006/relationships/hyperlink" Target="https://twitter.com/amazingchevvolt/status/1066647183896776704" TargetMode="External"/><Relationship Id="rId9725" Type="http://schemas.openxmlformats.org/officeDocument/2006/relationships/hyperlink" Target="https://twitter.com/youngh20leader/status/1067985219620265984" TargetMode="External"/><Relationship Id="rId1714" Type="http://schemas.openxmlformats.org/officeDocument/2006/relationships/hyperlink" Target="http://pbs.twimg.com/profile_images/633991237964533760/75uEz3QT_normal.jpg" TargetMode="External"/><Relationship Id="rId7276" Type="http://schemas.openxmlformats.org/officeDocument/2006/relationships/hyperlink" Target="https://twitter.com/zikomenard/status/1065543386533384192" TargetMode="External"/><Relationship Id="rId8327" Type="http://schemas.openxmlformats.org/officeDocument/2006/relationships/hyperlink" Target="https://twitter.com/autrement_votre/status/1064994759058571264" TargetMode="External"/><Relationship Id="rId10257" Type="http://schemas.openxmlformats.org/officeDocument/2006/relationships/hyperlink" Target="https://twitter.com/yamatho2/status/1067308379247394816" TargetMode="External"/><Relationship Id="rId2488" Type="http://schemas.openxmlformats.org/officeDocument/2006/relationships/hyperlink" Target="http://pbs.twimg.com/profile_images/982037329949876224/3aVk_68W_normal.jpg" TargetMode="External"/><Relationship Id="rId3886" Type="http://schemas.openxmlformats.org/officeDocument/2006/relationships/hyperlink" Target="http://pbs.twimg.com/profile_images/1035811142084513794/cLbwXS82_normal.jpg" TargetMode="External"/><Relationship Id="rId4937" Type="http://schemas.openxmlformats.org/officeDocument/2006/relationships/hyperlink" Target="http://pbs.twimg.com/profile_images/905425260178235393/sArSgBb4_normal.jpg" TargetMode="External"/><Relationship Id="rId3539" Type="http://schemas.openxmlformats.org/officeDocument/2006/relationships/hyperlink" Target="https://pbs.twimg.com/media/DszOPMSWkAI-45E.jpg" TargetMode="External"/><Relationship Id="rId6012" Type="http://schemas.openxmlformats.org/officeDocument/2006/relationships/hyperlink" Target="https://twitter.com/worldproject_fd/status/1064996799742504960" TargetMode="External"/><Relationship Id="rId7410" Type="http://schemas.openxmlformats.org/officeDocument/2006/relationships/hyperlink" Target="https://twitter.com/onudi_conosur/status/1065582970436837376" TargetMode="External"/><Relationship Id="rId9582" Type="http://schemas.openxmlformats.org/officeDocument/2006/relationships/hyperlink" Target="https://twitter.com/quorumhub/status/1065919574338662400" TargetMode="External"/><Relationship Id="rId941" Type="http://schemas.openxmlformats.org/officeDocument/2006/relationships/hyperlink" Target="https://pbs.twimg.com/media/Ds9CH44WkAg_isa.jpg" TargetMode="External"/><Relationship Id="rId1571" Type="http://schemas.openxmlformats.org/officeDocument/2006/relationships/hyperlink" Target="http://pbs.twimg.com/profile_images/1061354201358442498/yIgEhPXI_normal.jpg" TargetMode="External"/><Relationship Id="rId2622" Type="http://schemas.openxmlformats.org/officeDocument/2006/relationships/hyperlink" Target="http://pbs.twimg.com/profile_images/378800000308166382/33ba60b6a7350865097ec6d98ecac959_normal.jpeg" TargetMode="External"/><Relationship Id="rId8184" Type="http://schemas.openxmlformats.org/officeDocument/2006/relationships/hyperlink" Target="https://twitter.com/cybermona/status/1066788424714076161" TargetMode="External"/><Relationship Id="rId9235" Type="http://schemas.openxmlformats.org/officeDocument/2006/relationships/hyperlink" Target="https://twitter.com/lisamariecricht/status/1067564370316546050" TargetMode="External"/><Relationship Id="rId1224" Type="http://schemas.openxmlformats.org/officeDocument/2006/relationships/hyperlink" Target="http://pbs.twimg.com/profile_images/810025124992872448/y-xFRXNP_normal.jpg" TargetMode="External"/><Relationship Id="rId4794" Type="http://schemas.openxmlformats.org/officeDocument/2006/relationships/hyperlink" Target="http://pbs.twimg.com/profile_images/2263357625/Mony_5_normal.jpg" TargetMode="External"/><Relationship Id="rId5845" Type="http://schemas.openxmlformats.org/officeDocument/2006/relationships/hyperlink" Target="https://twitter.com/smdmitalia/status/1064895749694124033" TargetMode="External"/><Relationship Id="rId3396" Type="http://schemas.openxmlformats.org/officeDocument/2006/relationships/hyperlink" Target="http://pbs.twimg.com/profile_images/928635065978048517/poFWF_R0_normal.jpg" TargetMode="External"/><Relationship Id="rId4447" Type="http://schemas.openxmlformats.org/officeDocument/2006/relationships/hyperlink" Target="http://pbs.twimg.com/profile_images/1032805991300005888/diXc-jKU_normal.jpg" TargetMode="External"/><Relationship Id="rId3049" Type="http://schemas.openxmlformats.org/officeDocument/2006/relationships/hyperlink" Target="http://pbs.twimg.com/profile_images/2911274626/6532d15c607b7e2d6b274946433ba6bb_normal.jpeg" TargetMode="External"/><Relationship Id="rId9092" Type="http://schemas.openxmlformats.org/officeDocument/2006/relationships/hyperlink" Target="https://twitter.com/adamrogers2030/status/1065260637855645696" TargetMode="External"/><Relationship Id="rId1081" Type="http://schemas.openxmlformats.org/officeDocument/2006/relationships/hyperlink" Target="http://pbs.twimg.com/profile_images/798103487565496320/51sPSK3w_normal.jpg" TargetMode="External"/><Relationship Id="rId3530" Type="http://schemas.openxmlformats.org/officeDocument/2006/relationships/hyperlink" Target="http://pbs.twimg.com/profile_images/947809064322519041/O1U83kjl_normal.jpg" TargetMode="External"/><Relationship Id="rId451" Type="http://schemas.openxmlformats.org/officeDocument/2006/relationships/hyperlink" Target="https://bit.ly/2DKI49P" TargetMode="External"/><Relationship Id="rId2132" Type="http://schemas.openxmlformats.org/officeDocument/2006/relationships/hyperlink" Target="http://pbs.twimg.com/profile_images/292857657/GreenGrowth_normal.jpg" TargetMode="External"/><Relationship Id="rId6753" Type="http://schemas.openxmlformats.org/officeDocument/2006/relationships/hyperlink" Target="https://twitter.com/kathleenbrenne1/status/1065248334846164992" TargetMode="External"/><Relationship Id="rId7804" Type="http://schemas.openxmlformats.org/officeDocument/2006/relationships/hyperlink" Target="https://twitter.com/lamidegiwa/status/1066992239929364480" TargetMode="External"/><Relationship Id="rId104" Type="http://schemas.openxmlformats.org/officeDocument/2006/relationships/hyperlink" Target="https://bit.ly/2FCAMpE" TargetMode="External"/><Relationship Id="rId5355" Type="http://schemas.openxmlformats.org/officeDocument/2006/relationships/hyperlink" Target="https://pbs.twimg.com/media/DtFbV13XcAEXS4h.jpg" TargetMode="External"/><Relationship Id="rId6406" Type="http://schemas.openxmlformats.org/officeDocument/2006/relationships/hyperlink" Target="https://twitter.com/greenstorm2030/status/1065103768851746816" TargetMode="External"/><Relationship Id="rId9976" Type="http://schemas.openxmlformats.org/officeDocument/2006/relationships/hyperlink" Target="https://twitter.com/natcapcoalition/status/1067058496779288577" TargetMode="External"/><Relationship Id="rId5008" Type="http://schemas.openxmlformats.org/officeDocument/2006/relationships/hyperlink" Target="http://pbs.twimg.com/profile_images/962575633535582208/Vc7Ma-qu_normal.jpg" TargetMode="External"/><Relationship Id="rId8578" Type="http://schemas.openxmlformats.org/officeDocument/2006/relationships/hyperlink" Target="https://twitter.com/hulotteam/status/1064995520576462848" TargetMode="External"/><Relationship Id="rId9629" Type="http://schemas.openxmlformats.org/officeDocument/2006/relationships/hyperlink" Target="https://twitter.com/climateactionne/status/1067429790527811584" TargetMode="External"/><Relationship Id="rId1965" Type="http://schemas.openxmlformats.org/officeDocument/2006/relationships/hyperlink" Target="http://pbs.twimg.com/profile_images/985941941849415689/P8e1rsi-_normal.jpg" TargetMode="External"/><Relationship Id="rId1618" Type="http://schemas.openxmlformats.org/officeDocument/2006/relationships/hyperlink" Target="http://pbs.twimg.com/profile_images/634286061691121664/Y6ltNhbk_normal.png" TargetMode="External"/><Relationship Id="rId3040" Type="http://schemas.openxmlformats.org/officeDocument/2006/relationships/hyperlink" Target="http://pbs.twimg.com/profile_images/872444743241703425/L6pqn7Eq_normal.jpg" TargetMode="External"/><Relationship Id="rId7661" Type="http://schemas.openxmlformats.org/officeDocument/2006/relationships/hyperlink" Target="https://twitter.com/sereecowwinnie/status/1066216447565840384" TargetMode="External"/><Relationship Id="rId8712" Type="http://schemas.openxmlformats.org/officeDocument/2006/relationships/hyperlink" Target="https://twitter.com/luribea68/status/1064996560344440842" TargetMode="External"/><Relationship Id="rId6263" Type="http://schemas.openxmlformats.org/officeDocument/2006/relationships/hyperlink" Target="https://twitter.com/andresvilarino/status/1065007001611235333" TargetMode="External"/><Relationship Id="rId7314" Type="http://schemas.openxmlformats.org/officeDocument/2006/relationships/hyperlink" Target="https://twitter.com/pablo_montes/status/1065582164501254145" TargetMode="External"/><Relationship Id="rId2873" Type="http://schemas.openxmlformats.org/officeDocument/2006/relationships/hyperlink" Target="http://pbs.twimg.com/profile_images/378800000821902115/2f71fb96d0191ff800256256983129c4_normal.jpeg" TargetMode="External"/><Relationship Id="rId3924" Type="http://schemas.openxmlformats.org/officeDocument/2006/relationships/hyperlink" Target="http://pbs.twimg.com/profile_images/984739807950790656/L3Q8PnBD_normal.jpg" TargetMode="External"/><Relationship Id="rId9486" Type="http://schemas.openxmlformats.org/officeDocument/2006/relationships/hyperlink" Target="https://twitter.com/maurizioi/status/1067801222760079360" TargetMode="External"/><Relationship Id="rId845" Type="http://schemas.openxmlformats.org/officeDocument/2006/relationships/hyperlink" Target="https://pbs.twimg.com/media/DtBAGlWXQAAtEsy.jpg" TargetMode="External"/><Relationship Id="rId1475" Type="http://schemas.openxmlformats.org/officeDocument/2006/relationships/hyperlink" Target="http://pbs.twimg.com/profile_images/951904939449769985/8nctcqUY_normal.jpg" TargetMode="External"/><Relationship Id="rId2526" Type="http://schemas.openxmlformats.org/officeDocument/2006/relationships/hyperlink" Target="http://pbs.twimg.com/profile_images/973910336180047873/VCxkLHsg_normal.jpg" TargetMode="External"/><Relationship Id="rId8088" Type="http://schemas.openxmlformats.org/officeDocument/2006/relationships/hyperlink" Target="https://twitter.com/momanyijoan/status/1067355321394479104" TargetMode="External"/><Relationship Id="rId9139" Type="http://schemas.openxmlformats.org/officeDocument/2006/relationships/hyperlink" Target="https://twitter.com/sureshrajaman19/status/1067664649980497920" TargetMode="External"/><Relationship Id="rId1128" Type="http://schemas.openxmlformats.org/officeDocument/2006/relationships/hyperlink" Target="http://pbs.twimg.com/profile_images/441559940457439233/Jw909cX4_normal.png" TargetMode="External"/><Relationship Id="rId4698" Type="http://schemas.openxmlformats.org/officeDocument/2006/relationships/hyperlink" Target="http://pbs.twimg.com/profile_images/961538501870223360/_Vz7Mnr1_normal.jpg" TargetMode="External"/><Relationship Id="rId5749" Type="http://schemas.openxmlformats.org/officeDocument/2006/relationships/hyperlink" Target="https://twitter.com/hubruzzo1/status/1064813043316596737" TargetMode="External"/><Relationship Id="rId7171" Type="http://schemas.openxmlformats.org/officeDocument/2006/relationships/hyperlink" Target="https://twitter.com/namasterthere/status/1065440867513761792" TargetMode="External"/><Relationship Id="rId8222" Type="http://schemas.openxmlformats.org/officeDocument/2006/relationships/hyperlink" Target="https://twitter.com/biorefineryie/status/1067470991423614977" TargetMode="External"/><Relationship Id="rId9620" Type="http://schemas.openxmlformats.org/officeDocument/2006/relationships/hyperlink" Target="https://twitter.com/climateactionne/status/1067387511192743936" TargetMode="External"/><Relationship Id="rId10152" Type="http://schemas.openxmlformats.org/officeDocument/2006/relationships/hyperlink" Target="https://twitter.com/bamutingwende/status/1065892990210793472" TargetMode="External"/><Relationship Id="rId3781" Type="http://schemas.openxmlformats.org/officeDocument/2006/relationships/hyperlink" Target="http://pbs.twimg.com/profile_images/834685535591469056/KNKDJrcW_normal.jpg" TargetMode="External"/><Relationship Id="rId4832" Type="http://schemas.openxmlformats.org/officeDocument/2006/relationships/hyperlink" Target="http://pbs.twimg.com/profile_images/1053149371397799937/QyYq9G3H_normal.jpg" TargetMode="External"/><Relationship Id="rId2383" Type="http://schemas.openxmlformats.org/officeDocument/2006/relationships/hyperlink" Target="http://pbs.twimg.com/profile_images/976832774110883842/Av8YW5cV_normal.jpg" TargetMode="External"/><Relationship Id="rId3434" Type="http://schemas.openxmlformats.org/officeDocument/2006/relationships/hyperlink" Target="http://pbs.twimg.com/profile_images/963511096467447810/qSq_8szq_normal.jpg" TargetMode="External"/><Relationship Id="rId355" Type="http://schemas.openxmlformats.org/officeDocument/2006/relationships/hyperlink" Target="https://twitter.com/ClimateActionNE/status/1067365326503976961" TargetMode="External"/><Relationship Id="rId2036" Type="http://schemas.openxmlformats.org/officeDocument/2006/relationships/hyperlink" Target="http://pbs.twimg.com/profile_images/973624743143206912/iMCF80pA_normal.jpg" TargetMode="External"/><Relationship Id="rId6657" Type="http://schemas.openxmlformats.org/officeDocument/2006/relationships/hyperlink" Target="https://twitter.com/michaelpurvis64/status/1065202153675870208" TargetMode="External"/><Relationship Id="rId7708" Type="http://schemas.openxmlformats.org/officeDocument/2006/relationships/hyperlink" Target="https://twitter.com/alberto_ribolla/status/1066386796899155968" TargetMode="External"/><Relationship Id="rId5259" Type="http://schemas.openxmlformats.org/officeDocument/2006/relationships/hyperlink" Target="http://pbs.twimg.com/profile_images/431377315168149504/5F8KXrvs_normal.png" TargetMode="External"/><Relationship Id="rId9130" Type="http://schemas.openxmlformats.org/officeDocument/2006/relationships/hyperlink" Target="https://twitter.com/adamrogers2030/status/1065260637855645696" TargetMode="External"/><Relationship Id="rId1869" Type="http://schemas.openxmlformats.org/officeDocument/2006/relationships/hyperlink" Target="http://pbs.twimg.com/profile_images/1052257766017048577/2zNqNVCe_normal.jpg" TargetMode="External"/><Relationship Id="rId3291" Type="http://schemas.openxmlformats.org/officeDocument/2006/relationships/hyperlink" Target="https://pbs.twimg.com/media/Ds87XueWwAAEGNV.jpg" TargetMode="External"/><Relationship Id="rId5740" Type="http://schemas.openxmlformats.org/officeDocument/2006/relationships/hyperlink" Target="http://pbs.twimg.com/profile_images/890487820137021440/kqcNQhL-_normal.jpg" TargetMode="External"/><Relationship Id="rId4342" Type="http://schemas.openxmlformats.org/officeDocument/2006/relationships/hyperlink" Target="http://pbs.twimg.com/profile_images/853192397207072768/bRdmUOOp_normal.jpg" TargetMode="External"/><Relationship Id="rId8963" Type="http://schemas.openxmlformats.org/officeDocument/2006/relationships/hyperlink" Target="https://twitter.com/arikring/status/1065247879936319488" TargetMode="External"/><Relationship Id="rId7565" Type="http://schemas.openxmlformats.org/officeDocument/2006/relationships/hyperlink" Target="https://twitter.com/finessmutoti/status/1065955430726344705" TargetMode="External"/><Relationship Id="rId8616" Type="http://schemas.openxmlformats.org/officeDocument/2006/relationships/hyperlink" Target="https://twitter.com/tradomglobal/status/1065661509848743943" TargetMode="External"/><Relationship Id="rId6167" Type="http://schemas.openxmlformats.org/officeDocument/2006/relationships/hyperlink" Target="https://twitter.com/masstrainingspa/status/1064999495430283265" TargetMode="External"/><Relationship Id="rId7218" Type="http://schemas.openxmlformats.org/officeDocument/2006/relationships/hyperlink" Target="https://twitter.com/robscacchi/status/1065471257561436160" TargetMode="External"/><Relationship Id="rId2777" Type="http://schemas.openxmlformats.org/officeDocument/2006/relationships/hyperlink" Target="http://pbs.twimg.com/profile_images/847470705075605505/AS8jE4Mp_normal.jpg" TargetMode="External"/><Relationship Id="rId749" Type="http://schemas.openxmlformats.org/officeDocument/2006/relationships/hyperlink" Target="https://pbs.twimg.com/media/DtBt2AOXQAA6fEL.jpg" TargetMode="External"/><Relationship Id="rId1379" Type="http://schemas.openxmlformats.org/officeDocument/2006/relationships/hyperlink" Target="http://pbs.twimg.com/profile_images/1055942578061934594/1OCmu3NR_normal.jpg" TargetMode="External"/><Relationship Id="rId3828" Type="http://schemas.openxmlformats.org/officeDocument/2006/relationships/hyperlink" Target="http://pbs.twimg.com/profile_images/1062470020717047808/mJYgVZk4_normal.jpg" TargetMode="External"/><Relationship Id="rId5250" Type="http://schemas.openxmlformats.org/officeDocument/2006/relationships/hyperlink" Target="http://pbs.twimg.com/profile_images/431377315168149504/5F8KXrvs_normal.png" TargetMode="External"/><Relationship Id="rId6301" Type="http://schemas.openxmlformats.org/officeDocument/2006/relationships/hyperlink" Target="https://twitter.com/uzaypartisi/status/1065011115917221888" TargetMode="External"/><Relationship Id="rId9871" Type="http://schemas.openxmlformats.org/officeDocument/2006/relationships/hyperlink" Target="https://twitter.com/saberstianzw/status/1065883720287223808" TargetMode="External"/><Relationship Id="rId85" Type="http://schemas.openxmlformats.org/officeDocument/2006/relationships/hyperlink" Target="http://bit.ly/2R89GrH" TargetMode="External"/><Relationship Id="rId1860" Type="http://schemas.openxmlformats.org/officeDocument/2006/relationships/hyperlink" Target="http://pbs.twimg.com/profile_images/1052257766017048577/2zNqNVCe_normal.jpg" TargetMode="External"/><Relationship Id="rId2911" Type="http://schemas.openxmlformats.org/officeDocument/2006/relationships/hyperlink" Target="http://pbs.twimg.com/profile_images/999849831022538752/p3M6z4hD_normal.jpg" TargetMode="External"/><Relationship Id="rId7075" Type="http://schemas.openxmlformats.org/officeDocument/2006/relationships/hyperlink" Target="https://twitter.com/beachyr0/status/1065314316130250753" TargetMode="External"/><Relationship Id="rId8473" Type="http://schemas.openxmlformats.org/officeDocument/2006/relationships/hyperlink" Target="https://twitter.com/takeheight/status/1065090573252485120" TargetMode="External"/><Relationship Id="rId9524" Type="http://schemas.openxmlformats.org/officeDocument/2006/relationships/hyperlink" Target="https://twitter.com/ukelanortheast/status/1066680895392878592" TargetMode="External"/><Relationship Id="rId1513" Type="http://schemas.openxmlformats.org/officeDocument/2006/relationships/hyperlink" Target="http://pbs.twimg.com/profile_images/1015329397929177088/9OR3sIzf_normal.jpg" TargetMode="External"/><Relationship Id="rId8126" Type="http://schemas.openxmlformats.org/officeDocument/2006/relationships/hyperlink" Target="https://twitter.com/gecoalition/status/1067043915772162048" TargetMode="External"/><Relationship Id="rId10056" Type="http://schemas.openxmlformats.org/officeDocument/2006/relationships/hyperlink" Target="https://twitter.com/ggkplatform/status/1067006137466347520" TargetMode="External"/><Relationship Id="rId3685" Type="http://schemas.openxmlformats.org/officeDocument/2006/relationships/hyperlink" Target="http://pbs.twimg.com/profile_images/954138186082672647/gHzAnqPU_normal.jpg" TargetMode="External"/><Relationship Id="rId4736" Type="http://schemas.openxmlformats.org/officeDocument/2006/relationships/hyperlink" Target="http://pbs.twimg.com/profile_images/3698417153/f7194a3589c7970f84d5eca86e430b82_normal.jpeg" TargetMode="External"/><Relationship Id="rId2287" Type="http://schemas.openxmlformats.org/officeDocument/2006/relationships/hyperlink" Target="https://pbs.twimg.com/media/Dshxa0DXoAEWf4h.jpg" TargetMode="External"/><Relationship Id="rId3338" Type="http://schemas.openxmlformats.org/officeDocument/2006/relationships/hyperlink" Target="http://pbs.twimg.com/profile_images/822502429057028100/pTioSj9l_normal.jpg" TargetMode="External"/><Relationship Id="rId7959" Type="http://schemas.openxmlformats.org/officeDocument/2006/relationships/hyperlink" Target="https://twitter.com/acode_uganda/status/1067117112580349952" TargetMode="External"/><Relationship Id="rId259" Type="http://schemas.openxmlformats.org/officeDocument/2006/relationships/hyperlink" Target="http://bit.ly/RuralRev23" TargetMode="External"/><Relationship Id="rId9381" Type="http://schemas.openxmlformats.org/officeDocument/2006/relationships/hyperlink" Target="https://twitter.com/wanjikurevolt/status/1067732933325279232" TargetMode="External"/><Relationship Id="rId1370" Type="http://schemas.openxmlformats.org/officeDocument/2006/relationships/hyperlink" Target="http://pbs.twimg.com/profile_images/1055942578061934594/1OCmu3NR_normal.jpg" TargetMode="External"/><Relationship Id="rId9034" Type="http://schemas.openxmlformats.org/officeDocument/2006/relationships/hyperlink" Target="https://twitter.com/paula_piccard/status/1064996954210557958" TargetMode="External"/><Relationship Id="rId740" Type="http://schemas.openxmlformats.org/officeDocument/2006/relationships/hyperlink" Target="https://pbs.twimg.com/media/DtBJMEFVYAEwpbQ.jpg" TargetMode="External"/><Relationship Id="rId1023" Type="http://schemas.openxmlformats.org/officeDocument/2006/relationships/hyperlink" Target="https://pbs.twimg.com/media/Ds7VpAIX4AAuxfI.jpg" TargetMode="External"/><Relationship Id="rId2421" Type="http://schemas.openxmlformats.org/officeDocument/2006/relationships/hyperlink" Target="http://pbs.twimg.com/profile_images/976832774110883842/Av8YW5cV_normal.jpg" TargetMode="External"/><Relationship Id="rId5991" Type="http://schemas.openxmlformats.org/officeDocument/2006/relationships/hyperlink" Target="https://twitter.com/worldgreenfound/status/1064994996321947648" TargetMode="External"/><Relationship Id="rId4593" Type="http://schemas.openxmlformats.org/officeDocument/2006/relationships/hyperlink" Target="http://pbs.twimg.com/profile_images/983608576324390912/Rqh_vmQE_normal.jpg" TargetMode="External"/><Relationship Id="rId5644" Type="http://schemas.openxmlformats.org/officeDocument/2006/relationships/hyperlink" Target="https://pbs.twimg.com/ext_tw_video_thumb/1068261853543972864/pu/img/nalovnRdDda7BUYl.jpg" TargetMode="External"/><Relationship Id="rId3195" Type="http://schemas.openxmlformats.org/officeDocument/2006/relationships/hyperlink" Target="http://pbs.twimg.com/profile_images/884734269008097280/5ZnZ4qWd_normal.jpg" TargetMode="External"/><Relationship Id="rId4246" Type="http://schemas.openxmlformats.org/officeDocument/2006/relationships/hyperlink" Target="http://pbs.twimg.com/profile_images/755005570348879872/X5E1F0EN_normal.jpg" TargetMode="External"/><Relationship Id="rId8867" Type="http://schemas.openxmlformats.org/officeDocument/2006/relationships/hyperlink" Target="https://twitter.com/arikring/status/1065247879936319488" TargetMode="External"/><Relationship Id="rId9918" Type="http://schemas.openxmlformats.org/officeDocument/2006/relationships/hyperlink" Target="https://twitter.com/efd_initiative/status/1066830477703725059" TargetMode="External"/><Relationship Id="rId7469" Type="http://schemas.openxmlformats.org/officeDocument/2006/relationships/hyperlink" Target="https://twitter.com/infocamere/status/1064801193564753921" TargetMode="External"/><Relationship Id="rId1907" Type="http://schemas.openxmlformats.org/officeDocument/2006/relationships/hyperlink" Target="http://pbs.twimg.com/profile_images/1013244482282668032/BO0D4lYb_normal.jpg" TargetMode="External"/><Relationship Id="rId250" Type="http://schemas.openxmlformats.org/officeDocument/2006/relationships/hyperlink" Target="https://twitter.com/Gbujiedan19/status/1067466408647372802" TargetMode="External"/><Relationship Id="rId7950" Type="http://schemas.openxmlformats.org/officeDocument/2006/relationships/hyperlink" Target="https://twitter.com/futursostenible/status/1067115004552495105" TargetMode="External"/><Relationship Id="rId5154" Type="http://schemas.openxmlformats.org/officeDocument/2006/relationships/hyperlink" Target="http://pbs.twimg.com/profile_images/967744821124386816/Zlgr0nby_normal.jpg" TargetMode="External"/><Relationship Id="rId6552" Type="http://schemas.openxmlformats.org/officeDocument/2006/relationships/hyperlink" Target="https://twitter.com/pe_te_w/status/1065200303778222080" TargetMode="External"/><Relationship Id="rId7603" Type="http://schemas.openxmlformats.org/officeDocument/2006/relationships/hyperlink" Target="https://twitter.com/freebooka/status/1065993576314806273" TargetMode="External"/><Relationship Id="rId6205" Type="http://schemas.openxmlformats.org/officeDocument/2006/relationships/hyperlink" Target="https://twitter.com/masstrainingspa/status/1064999495430283265" TargetMode="External"/><Relationship Id="rId9775" Type="http://schemas.openxmlformats.org/officeDocument/2006/relationships/hyperlink" Target="https://twitter.com/sammytesfu/status/1068128537704611840" TargetMode="External"/><Relationship Id="rId1764" Type="http://schemas.openxmlformats.org/officeDocument/2006/relationships/hyperlink" Target="http://pbs.twimg.com/profile_images/941600479053836288/kCE7kB2K_normal.jpg" TargetMode="External"/><Relationship Id="rId2815" Type="http://schemas.openxmlformats.org/officeDocument/2006/relationships/hyperlink" Target="http://pbs.twimg.com/profile_images/675724815890841600/pVEW9LeA_normal.jpg" TargetMode="External"/><Relationship Id="rId8377" Type="http://schemas.openxmlformats.org/officeDocument/2006/relationships/hyperlink" Target="https://twitter.com/autrement_votre/status/1065140372081381376" TargetMode="External"/><Relationship Id="rId9428" Type="http://schemas.openxmlformats.org/officeDocument/2006/relationships/hyperlink" Target="https://twitter.com/rariedabull/status/1067770828627066880" TargetMode="External"/><Relationship Id="rId1417" Type="http://schemas.openxmlformats.org/officeDocument/2006/relationships/hyperlink" Target="http://pbs.twimg.com/profile_images/1050713730701582336/1me3RC0I_normal.jpg" TargetMode="External"/><Relationship Id="rId4987" Type="http://schemas.openxmlformats.org/officeDocument/2006/relationships/hyperlink" Target="http://pbs.twimg.com/profile_images/939226307635957760/Tf39feq5_normal.jpg" TargetMode="External"/><Relationship Id="rId3589" Type="http://schemas.openxmlformats.org/officeDocument/2006/relationships/hyperlink" Target="https://pbs.twimg.com/ext_tw_video_thumb/1064994060551839745/pu/img/z-d4LAi9-rF_EBiG.jpg" TargetMode="External"/><Relationship Id="rId7460" Type="http://schemas.openxmlformats.org/officeDocument/2006/relationships/hyperlink" Target="https://twitter.com/magreenbuilding/status/1065677801192345601" TargetMode="External"/><Relationship Id="rId8511" Type="http://schemas.openxmlformats.org/officeDocument/2006/relationships/hyperlink" Target="https://twitter.com/adamsfrt11/status/1065090181722705921" TargetMode="External"/><Relationship Id="rId6062" Type="http://schemas.openxmlformats.org/officeDocument/2006/relationships/hyperlink" Target="https://twitter.com/didierdelmer/status/1064997759902801920" TargetMode="External"/><Relationship Id="rId7113" Type="http://schemas.openxmlformats.org/officeDocument/2006/relationships/hyperlink" Target="https://twitter.com/lithiumspot/status/1065345248682000385" TargetMode="External"/><Relationship Id="rId10441" Type="http://schemas.openxmlformats.org/officeDocument/2006/relationships/hyperlink" Target="https://twitter.com/mancunianspring/status/1068259312672391169" TargetMode="External"/><Relationship Id="rId9285" Type="http://schemas.openxmlformats.org/officeDocument/2006/relationships/hyperlink" Target="https://twitter.com/onditicalvin/status/1067706387126456321" TargetMode="External"/><Relationship Id="rId991" Type="http://schemas.openxmlformats.org/officeDocument/2006/relationships/hyperlink" Target="https://pbs.twimg.com/media/Ds_WvirUcAAD8BO.jpg" TargetMode="External"/><Relationship Id="rId2672" Type="http://schemas.openxmlformats.org/officeDocument/2006/relationships/hyperlink" Target="http://pbs.twimg.com/profile_images/442759716750368768/LXUAzFP4_normal.jpeg" TargetMode="External"/><Relationship Id="rId3723" Type="http://schemas.openxmlformats.org/officeDocument/2006/relationships/hyperlink" Target="http://pbs.twimg.com/profile_images/1018525196670722056/EyJoswzM_normal.jpg" TargetMode="External"/><Relationship Id="rId644" Type="http://schemas.openxmlformats.org/officeDocument/2006/relationships/hyperlink" Target="https://pbs.twimg.com/media/DsnCkyWWkAAUdFf.jpg" TargetMode="External"/><Relationship Id="rId1274" Type="http://schemas.openxmlformats.org/officeDocument/2006/relationships/hyperlink" Target="http://pbs.twimg.com/profile_images/879261217625387008/GDZ4kEQf_normal.jpg" TargetMode="External"/><Relationship Id="rId2325" Type="http://schemas.openxmlformats.org/officeDocument/2006/relationships/hyperlink" Target="http://pbs.twimg.com/profile_images/884650446513512448/-srkJ7sd_normal.jpg" TargetMode="External"/><Relationship Id="rId5895" Type="http://schemas.openxmlformats.org/officeDocument/2006/relationships/hyperlink" Target="https://twitter.com/powerinterfaith/status/1064912341471543296" TargetMode="External"/><Relationship Id="rId6946" Type="http://schemas.openxmlformats.org/officeDocument/2006/relationships/hyperlink" Target="https://twitter.com/jiwimc/status/1065288789319401473" TargetMode="External"/><Relationship Id="rId4497" Type="http://schemas.openxmlformats.org/officeDocument/2006/relationships/hyperlink" Target="https://pbs.twimg.com/media/DscuFRyWsAAiNcy.jpg" TargetMode="External"/><Relationship Id="rId5548" Type="http://schemas.openxmlformats.org/officeDocument/2006/relationships/hyperlink" Target="http://pbs.twimg.com/profile_images/429341368570216448/KnLLzPFR_normal.png" TargetMode="External"/><Relationship Id="rId3099" Type="http://schemas.openxmlformats.org/officeDocument/2006/relationships/hyperlink" Target="http://pbs.twimg.com/profile_images/700706764434460672/NWFp_u8T_normal.png" TargetMode="External"/><Relationship Id="rId8021" Type="http://schemas.openxmlformats.org/officeDocument/2006/relationships/hyperlink" Target="https://twitter.com/kumikitamori/status/1067157077380993029" TargetMode="External"/><Relationship Id="rId3580" Type="http://schemas.openxmlformats.org/officeDocument/2006/relationships/hyperlink" Target="http://pbs.twimg.com/profile_images/1062470020717047808/mJYgVZk4_normal.jpg" TargetMode="External"/><Relationship Id="rId2182" Type="http://schemas.openxmlformats.org/officeDocument/2006/relationships/hyperlink" Target="http://pbs.twimg.com/profile_images/823548309839089664/PURv3du5_normal.jpg" TargetMode="External"/><Relationship Id="rId3233" Type="http://schemas.openxmlformats.org/officeDocument/2006/relationships/hyperlink" Target="http://pbs.twimg.com/profile_images/1062084729938366464/V8aw92Vn_normal.jpg" TargetMode="External"/><Relationship Id="rId4631" Type="http://schemas.openxmlformats.org/officeDocument/2006/relationships/hyperlink" Target="http://pbs.twimg.com/profile_images/2953250617/31cc5a6d8fb1dd4cc6d0f5a7f4d48a96_normal.jpeg" TargetMode="External"/><Relationship Id="rId154" Type="http://schemas.openxmlformats.org/officeDocument/2006/relationships/hyperlink" Target="https://buff.ly/2xSWWO0" TargetMode="External"/><Relationship Id="rId7854" Type="http://schemas.openxmlformats.org/officeDocument/2006/relationships/hyperlink" Target="https://twitter.com/politicolucy/status/1067064241121869824" TargetMode="External"/><Relationship Id="rId8905" Type="http://schemas.openxmlformats.org/officeDocument/2006/relationships/hyperlink" Target="https://twitter.com/jgrobicki/status/1065197772696158208" TargetMode="External"/><Relationship Id="rId6456" Type="http://schemas.openxmlformats.org/officeDocument/2006/relationships/hyperlink" Target="https://twitter.com/pflab/status/1065105182244159488" TargetMode="External"/><Relationship Id="rId7507" Type="http://schemas.openxmlformats.org/officeDocument/2006/relationships/hyperlink" Target="https://twitter.com/gnellerba/status/1065334455215235072" TargetMode="External"/><Relationship Id="rId5058" Type="http://schemas.openxmlformats.org/officeDocument/2006/relationships/hyperlink" Target="https://pbs.twimg.com/media/DtHPcFAXQAA71lb.jpg" TargetMode="External"/><Relationship Id="rId6109" Type="http://schemas.openxmlformats.org/officeDocument/2006/relationships/hyperlink" Target="https://twitter.com/didierdelmer/status/1064997759902801920" TargetMode="External"/><Relationship Id="rId9679" Type="http://schemas.openxmlformats.org/officeDocument/2006/relationships/hyperlink" Target="https://twitter.com/franferrante/status/1065988550309670912" TargetMode="External"/><Relationship Id="rId1668" Type="http://schemas.openxmlformats.org/officeDocument/2006/relationships/hyperlink" Target="http://pbs.twimg.com/profile_images/1020083728184377344/NtdvxJnD_normal.jpg" TargetMode="External"/><Relationship Id="rId2719" Type="http://schemas.openxmlformats.org/officeDocument/2006/relationships/hyperlink" Target="http://pbs.twimg.com/profile_images/920729235366535169/8w92-cZg_normal.jpg" TargetMode="External"/><Relationship Id="rId3090" Type="http://schemas.openxmlformats.org/officeDocument/2006/relationships/hyperlink" Target="http://pbs.twimg.com/profile_images/1040609522367250432/FYv73g1m_normal.jpg" TargetMode="External"/><Relationship Id="rId4141" Type="http://schemas.openxmlformats.org/officeDocument/2006/relationships/hyperlink" Target="http://pbs.twimg.com/profile_images/2418963454/whcsamzdrkytcaoapla1_normal.jpeg" TargetMode="External"/><Relationship Id="rId7364" Type="http://schemas.openxmlformats.org/officeDocument/2006/relationships/hyperlink" Target="https://twitter.com/brucehenderson2/status/1065656912178499585" TargetMode="External"/><Relationship Id="rId8762" Type="http://schemas.openxmlformats.org/officeDocument/2006/relationships/hyperlink" Target="https://twitter.com/sureshrajaman19/status/1067664649980497920" TargetMode="External"/><Relationship Id="rId9813" Type="http://schemas.openxmlformats.org/officeDocument/2006/relationships/hyperlink" Target="https://twitter.com/kimathinjebi/status/1068046688089190400" TargetMode="External"/><Relationship Id="rId27" Type="http://schemas.openxmlformats.org/officeDocument/2006/relationships/hyperlink" Target="https://twitter.com/TheTyee/status/1065293513439485953" TargetMode="External"/><Relationship Id="rId1802" Type="http://schemas.openxmlformats.org/officeDocument/2006/relationships/hyperlink" Target="http://pbs.twimg.com/profile_images/1058835226678489088/kCGrxDrq_normal.jpg" TargetMode="External"/><Relationship Id="rId7017" Type="http://schemas.openxmlformats.org/officeDocument/2006/relationships/hyperlink" Target="https://twitter.com/prigemconcepts/status/1064984895288737792" TargetMode="External"/><Relationship Id="rId8415" Type="http://schemas.openxmlformats.org/officeDocument/2006/relationships/hyperlink" Target="https://twitter.com/seth_leitman/status/1065098964544958464" TargetMode="External"/><Relationship Id="rId10345" Type="http://schemas.openxmlformats.org/officeDocument/2006/relationships/hyperlink" Target="https://twitter.com/conventuslaw/status/1068398283704360961" TargetMode="External"/><Relationship Id="rId3974" Type="http://schemas.openxmlformats.org/officeDocument/2006/relationships/hyperlink" Target="http://pbs.twimg.com/profile_images/1434016259/mascaras20teatro1_normal.jpg" TargetMode="External"/><Relationship Id="rId895" Type="http://schemas.openxmlformats.org/officeDocument/2006/relationships/hyperlink" Target="https://pbs.twimg.com/media/DtFm4XOXgAANAyL.jpg" TargetMode="External"/><Relationship Id="rId2576" Type="http://schemas.openxmlformats.org/officeDocument/2006/relationships/hyperlink" Target="http://pbs.twimg.com/profile_images/694207679087022080/SFtuVV8S_normal.jpg" TargetMode="External"/><Relationship Id="rId3627" Type="http://schemas.openxmlformats.org/officeDocument/2006/relationships/hyperlink" Target="https://pbs.twimg.com/ext_tw_video_thumb/1064994060551839745/pu/img/z-d4LAi9-rF_EBiG.jpg" TargetMode="External"/><Relationship Id="rId9189" Type="http://schemas.openxmlformats.org/officeDocument/2006/relationships/hyperlink" Target="https://twitter.com/sureshrajaman19/status/1067664649980497920" TargetMode="External"/><Relationship Id="rId548" Type="http://schemas.openxmlformats.org/officeDocument/2006/relationships/hyperlink" Target="https://goo.gl/9NzFGV" TargetMode="External"/><Relationship Id="rId1178" Type="http://schemas.openxmlformats.org/officeDocument/2006/relationships/hyperlink" Target="http://pbs.twimg.com/profile_images/898412645895647234/2rIMdpfy_normal.jpg" TargetMode="External"/><Relationship Id="rId2229" Type="http://schemas.openxmlformats.org/officeDocument/2006/relationships/hyperlink" Target="http://pbs.twimg.com/profile_images/987666378684620801/NfnjxnEp_normal.jpg" TargetMode="External"/><Relationship Id="rId5799" Type="http://schemas.openxmlformats.org/officeDocument/2006/relationships/hyperlink" Target="https://twitter.com/giuliog/status/1064863220245168128" TargetMode="External"/><Relationship Id="rId6100" Type="http://schemas.openxmlformats.org/officeDocument/2006/relationships/hyperlink" Target="https://twitter.com/didierdelmer/status/1064997759902801920" TargetMode="External"/><Relationship Id="rId9670" Type="http://schemas.openxmlformats.org/officeDocument/2006/relationships/hyperlink" Target="https://twitter.com/chislettshakeup/status/1067123251229396993" TargetMode="External"/><Relationship Id="rId8272" Type="http://schemas.openxmlformats.org/officeDocument/2006/relationships/hyperlink" Target="https://twitter.com/joannammeyer/status/1067567133108944896" TargetMode="External"/><Relationship Id="rId9323" Type="http://schemas.openxmlformats.org/officeDocument/2006/relationships/hyperlink" Target="https://twitter.com/kanykeyo1/status/1067008817383292928" TargetMode="External"/><Relationship Id="rId1312" Type="http://schemas.openxmlformats.org/officeDocument/2006/relationships/hyperlink" Target="http://pbs.twimg.com/profile_images/453485567682936832/JGWv2bBE_normal.png" TargetMode="External"/><Relationship Id="rId2710" Type="http://schemas.openxmlformats.org/officeDocument/2006/relationships/hyperlink" Target="https://pbs.twimg.com/media/Dsm1MPBXQAAW18S.jpg" TargetMode="External"/><Relationship Id="rId4882" Type="http://schemas.openxmlformats.org/officeDocument/2006/relationships/hyperlink" Target="http://pbs.twimg.com/profile_images/1053149371397799937/QyYq9G3H_normal.jpg" TargetMode="External"/><Relationship Id="rId5933" Type="http://schemas.openxmlformats.org/officeDocument/2006/relationships/hyperlink" Target="https://twitter.com/giovannaditroia/status/1064922123746123779" TargetMode="External"/><Relationship Id="rId2086" Type="http://schemas.openxmlformats.org/officeDocument/2006/relationships/hyperlink" Target="http://pbs.twimg.com/profile_images/1026810662964654081/k_fZ3hL1_normal.jpg" TargetMode="External"/><Relationship Id="rId3484" Type="http://schemas.openxmlformats.org/officeDocument/2006/relationships/hyperlink" Target="https://pbs.twimg.com/media/DtBVM6IUcAAM65K.jpg" TargetMode="External"/><Relationship Id="rId4535" Type="http://schemas.openxmlformats.org/officeDocument/2006/relationships/hyperlink" Target="http://pbs.twimg.com/profile_images/669462758761590784/L1vupkSp_normal.jpg" TargetMode="External"/><Relationship Id="rId3137" Type="http://schemas.openxmlformats.org/officeDocument/2006/relationships/hyperlink" Target="http://pbs.twimg.com/profile_images/992682376248643584/eRcBbM2G_normal.jpg" TargetMode="External"/><Relationship Id="rId7758" Type="http://schemas.openxmlformats.org/officeDocument/2006/relationships/hyperlink" Target="https://twitter.com/oldcinemas/status/1066783805963493377" TargetMode="External"/><Relationship Id="rId8809" Type="http://schemas.openxmlformats.org/officeDocument/2006/relationships/hyperlink" Target="https://twitter.com/seth_leitman/status/1065098964544958464" TargetMode="External"/><Relationship Id="rId9180" Type="http://schemas.openxmlformats.org/officeDocument/2006/relationships/hyperlink" Target="https://twitter.com/arikring/status/1065247879936319488" TargetMode="External"/><Relationship Id="rId2220" Type="http://schemas.openxmlformats.org/officeDocument/2006/relationships/hyperlink" Target="http://pbs.twimg.com/profile_images/993343541395927040/kuZYA9zW_normal.jpg" TargetMode="External"/><Relationship Id="rId5790" Type="http://schemas.openxmlformats.org/officeDocument/2006/relationships/hyperlink" Target="https://twitter.com/tommdeluca/status/1064856500185772032" TargetMode="External"/><Relationship Id="rId4392" Type="http://schemas.openxmlformats.org/officeDocument/2006/relationships/hyperlink" Target="http://pbs.twimg.com/profile_images/755005570348879872/X5E1F0EN_normal.jpg" TargetMode="External"/><Relationship Id="rId5443" Type="http://schemas.openxmlformats.org/officeDocument/2006/relationships/hyperlink" Target="https://pbs.twimg.com/media/DsbzRdjX4AAH-6E.jpg" TargetMode="External"/><Relationship Id="rId6841" Type="http://schemas.openxmlformats.org/officeDocument/2006/relationships/hyperlink" Target="https://twitter.com/sufiy/status/1065248727726768129" TargetMode="External"/><Relationship Id="rId4045" Type="http://schemas.openxmlformats.org/officeDocument/2006/relationships/hyperlink" Target="http://pbs.twimg.com/profile_images/1708625808/Motor_City_Volt_normal.jpg" TargetMode="External"/><Relationship Id="rId8666" Type="http://schemas.openxmlformats.org/officeDocument/2006/relationships/hyperlink" Target="https://twitter.com/hanslak/status/1065000936026906625" TargetMode="External"/><Relationship Id="rId9717" Type="http://schemas.openxmlformats.org/officeDocument/2006/relationships/hyperlink" Target="https://twitter.com/youngh20leader/status/1067985127135830016" TargetMode="External"/><Relationship Id="rId1706" Type="http://schemas.openxmlformats.org/officeDocument/2006/relationships/hyperlink" Target="http://pbs.twimg.com/profile_images/1020083728184377344/NtdvxJnD_normal.jpg" TargetMode="External"/><Relationship Id="rId7268" Type="http://schemas.openxmlformats.org/officeDocument/2006/relationships/hyperlink" Target="https://twitter.com/enactus_msu_zim/status/1065542198396100609" TargetMode="External"/><Relationship Id="rId8319" Type="http://schemas.openxmlformats.org/officeDocument/2006/relationships/hyperlink" Target="https://twitter.com/autrement_votre/status/1064994759058571264" TargetMode="External"/><Relationship Id="rId10249" Type="http://schemas.openxmlformats.org/officeDocument/2006/relationships/hyperlink" Target="https://twitter.com/yamatho2/status/1067308315066150913" TargetMode="External"/><Relationship Id="rId3878" Type="http://schemas.openxmlformats.org/officeDocument/2006/relationships/hyperlink" Target="http://pbs.twimg.com/profile_images/1035811142084513794/cLbwXS82_normal.jpg" TargetMode="External"/><Relationship Id="rId4929" Type="http://schemas.openxmlformats.org/officeDocument/2006/relationships/hyperlink" Target="http://pbs.twimg.com/profile_images/905425260178235393/sArSgBb4_normal.jpg" TargetMode="External"/><Relationship Id="rId8800" Type="http://schemas.openxmlformats.org/officeDocument/2006/relationships/hyperlink" Target="https://twitter.com/jgrobicki/status/1065197772696158208" TargetMode="External"/><Relationship Id="rId799" Type="http://schemas.openxmlformats.org/officeDocument/2006/relationships/hyperlink" Target="https://pbs.twimg.com/ext_tw_video_thumb/1064994060551839745/pu/img/z-d4LAi9-rF_EBiG.jpg" TargetMode="External"/><Relationship Id="rId6351" Type="http://schemas.openxmlformats.org/officeDocument/2006/relationships/hyperlink" Target="https://twitter.com/postnormalera/status/1065097922394632193" TargetMode="External"/><Relationship Id="rId7402" Type="http://schemas.openxmlformats.org/officeDocument/2006/relationships/hyperlink" Target="https://twitter.com/brucehenderson2/status/1065656912178499585" TargetMode="External"/><Relationship Id="rId6004" Type="http://schemas.openxmlformats.org/officeDocument/2006/relationships/hyperlink" Target="https://twitter.com/worldgreenfound/status/1064994996321947648" TargetMode="External"/><Relationship Id="rId9574" Type="http://schemas.openxmlformats.org/officeDocument/2006/relationships/hyperlink" Target="https://twitter.com/climateactionne/status/1065358340144996353" TargetMode="External"/><Relationship Id="rId2961" Type="http://schemas.openxmlformats.org/officeDocument/2006/relationships/hyperlink" Target="http://pbs.twimg.com/profile_images/1002981566438625280/rppIHRrv_normal.jpg" TargetMode="External"/><Relationship Id="rId8176" Type="http://schemas.openxmlformats.org/officeDocument/2006/relationships/hyperlink" Target="https://twitter.com/visitorcity/status/1067435893802188805" TargetMode="External"/><Relationship Id="rId9227" Type="http://schemas.openxmlformats.org/officeDocument/2006/relationships/hyperlink" Target="https://twitter.com/lisamariecricht/status/1067159122510921728" TargetMode="External"/><Relationship Id="rId933" Type="http://schemas.openxmlformats.org/officeDocument/2006/relationships/hyperlink" Target="https://pbs.twimg.com/media/Ds_1XNQWoAAw8P0.jpg" TargetMode="External"/><Relationship Id="rId1563" Type="http://schemas.openxmlformats.org/officeDocument/2006/relationships/hyperlink" Target="http://pbs.twimg.com/profile_images/1061354201358442498/yIgEhPXI_normal.jpg" TargetMode="External"/><Relationship Id="rId2614" Type="http://schemas.openxmlformats.org/officeDocument/2006/relationships/hyperlink" Target="https://pbs.twimg.com/media/DsnCkyWWkAAUdFf.jpg" TargetMode="External"/><Relationship Id="rId1216" Type="http://schemas.openxmlformats.org/officeDocument/2006/relationships/hyperlink" Target="http://pbs.twimg.com/profile_images/2399453869/ud8jt17eik3vyx3vhh3z_normal.jpeg" TargetMode="External"/><Relationship Id="rId4786" Type="http://schemas.openxmlformats.org/officeDocument/2006/relationships/hyperlink" Target="http://pbs.twimg.com/profile_images/836632285483053060/oLy8mWN-_normal.jpg" TargetMode="External"/><Relationship Id="rId5837" Type="http://schemas.openxmlformats.org/officeDocument/2006/relationships/hyperlink" Target="https://twitter.com/flashandrea/status/1064895671306723331" TargetMode="External"/><Relationship Id="rId3388" Type="http://schemas.openxmlformats.org/officeDocument/2006/relationships/hyperlink" Target="http://pbs.twimg.com/profile_images/811364543305629696/tQaQcDzA_normal.jpg" TargetMode="External"/><Relationship Id="rId4439" Type="http://schemas.openxmlformats.org/officeDocument/2006/relationships/hyperlink" Target="http://pbs.twimg.com/profile_images/1032805991300005888/diXc-jKU_normal.jpg" TargetMode="External"/><Relationship Id="rId8310" Type="http://schemas.openxmlformats.org/officeDocument/2006/relationships/hyperlink" Target="https://twitter.com/autrement_votre/status/1064994759058571264" TargetMode="External"/><Relationship Id="rId10240" Type="http://schemas.openxmlformats.org/officeDocument/2006/relationships/hyperlink" Target="https://twitter.com/gianpaolopamio/status/1068278050524184578" TargetMode="External"/><Relationship Id="rId790" Type="http://schemas.openxmlformats.org/officeDocument/2006/relationships/hyperlink" Target="https://pbs.twimg.com/ext_tw_video_thumb/1064994060551839745/pu/img/z-d4LAi9-rF_EBiG.jpg" TargetMode="External"/><Relationship Id="rId2471" Type="http://schemas.openxmlformats.org/officeDocument/2006/relationships/hyperlink" Target="http://pbs.twimg.com/profile_images/982037329949876224/3aVk_68W_normal.jpg" TargetMode="External"/><Relationship Id="rId3522" Type="http://schemas.openxmlformats.org/officeDocument/2006/relationships/hyperlink" Target="http://pbs.twimg.com/profile_images/1033755456450297863/-NJF9AXf_normal.jpg" TargetMode="External"/><Relationship Id="rId4920" Type="http://schemas.openxmlformats.org/officeDocument/2006/relationships/hyperlink" Target="http://pbs.twimg.com/profile_images/818132970661777408/zLtvBKfK_normal.jpg" TargetMode="External"/><Relationship Id="rId9084" Type="http://schemas.openxmlformats.org/officeDocument/2006/relationships/hyperlink" Target="https://twitter.com/jlazaro/status/1065150868285198336" TargetMode="External"/><Relationship Id="rId443" Type="http://schemas.openxmlformats.org/officeDocument/2006/relationships/hyperlink" Target="https://twitter.com/NatCapForum/status/1065977237101408257" TargetMode="External"/><Relationship Id="rId1073" Type="http://schemas.openxmlformats.org/officeDocument/2006/relationships/hyperlink" Target="http://pbs.twimg.com/profile_images/1225681954/image_normal.jpg" TargetMode="External"/><Relationship Id="rId2124" Type="http://schemas.openxmlformats.org/officeDocument/2006/relationships/hyperlink" Target="http://pbs.twimg.com/profile_images/292857657/GreenGrowth_normal.jpg" TargetMode="External"/><Relationship Id="rId4296" Type="http://schemas.openxmlformats.org/officeDocument/2006/relationships/hyperlink" Target="http://pbs.twimg.com/profile_images/834685535591469056/KNKDJrcW_normal.jpg" TargetMode="External"/><Relationship Id="rId5694" Type="http://schemas.openxmlformats.org/officeDocument/2006/relationships/hyperlink" Target="http://pbs.twimg.com/profile_images/969896133895081984/v5IUNdpH_normal.jpg" TargetMode="External"/><Relationship Id="rId6745" Type="http://schemas.openxmlformats.org/officeDocument/2006/relationships/hyperlink" Target="https://twitter.com/kathleenbrenne1/status/1065248334846164992" TargetMode="External"/><Relationship Id="rId5347" Type="http://schemas.openxmlformats.org/officeDocument/2006/relationships/hyperlink" Target="http://pbs.twimg.com/profile_images/558735957185138689/sxuhG56n_normal.jpeg" TargetMode="External"/><Relationship Id="rId9968" Type="http://schemas.openxmlformats.org/officeDocument/2006/relationships/hyperlink" Target="https://twitter.com/natcapcoalition/status/1066976043674800128" TargetMode="External"/><Relationship Id="rId1957" Type="http://schemas.openxmlformats.org/officeDocument/2006/relationships/hyperlink" Target="http://pbs.twimg.com/profile_images/1043925620927934464/jad9JbbB_normal.jpg" TargetMode="External"/><Relationship Id="rId4430" Type="http://schemas.openxmlformats.org/officeDocument/2006/relationships/hyperlink" Target="http://pbs.twimg.com/profile_images/1708625808/Motor_City_Volt_normal.jpg" TargetMode="External"/><Relationship Id="rId3032" Type="http://schemas.openxmlformats.org/officeDocument/2006/relationships/hyperlink" Target="https://pbs.twimg.com/media/DhV6ZFZWkAAmt-Q.jpg" TargetMode="External"/><Relationship Id="rId7653" Type="http://schemas.openxmlformats.org/officeDocument/2006/relationships/hyperlink" Target="https://twitter.com/ingfergabriel/status/1066168166261370880" TargetMode="External"/><Relationship Id="rId6255" Type="http://schemas.openxmlformats.org/officeDocument/2006/relationships/hyperlink" Target="https://twitter.com/andresvilarino/status/1065007001611235333" TargetMode="External"/><Relationship Id="rId7306" Type="http://schemas.openxmlformats.org/officeDocument/2006/relationships/hyperlink" Target="https://twitter.com/pablo_montes/status/1065582164501254145" TargetMode="External"/><Relationship Id="rId8704" Type="http://schemas.openxmlformats.org/officeDocument/2006/relationships/hyperlink" Target="https://twitter.com/luribea68/status/1064996560344440842" TargetMode="External"/><Relationship Id="rId2865" Type="http://schemas.openxmlformats.org/officeDocument/2006/relationships/hyperlink" Target="http://pbs.twimg.com/profile_images/788997177142108160/upj0H2hB_normal.jpg" TargetMode="External"/><Relationship Id="rId3916" Type="http://schemas.openxmlformats.org/officeDocument/2006/relationships/hyperlink" Target="http://pbs.twimg.com/profile_images/984739807950790656/L3Q8PnBD_normal.jpg" TargetMode="External"/><Relationship Id="rId9478" Type="http://schemas.openxmlformats.org/officeDocument/2006/relationships/hyperlink" Target="https://twitter.com/maurizioi/status/1065928150629195776" TargetMode="External"/><Relationship Id="rId837" Type="http://schemas.openxmlformats.org/officeDocument/2006/relationships/hyperlink" Target="https://pbs.twimg.com/media/Dsb5CZSWwAAGEC3.jpg" TargetMode="External"/><Relationship Id="rId1467" Type="http://schemas.openxmlformats.org/officeDocument/2006/relationships/hyperlink" Target="http://pbs.twimg.com/profile_images/951904939449769985/8nctcqUY_normal.jpg" TargetMode="External"/><Relationship Id="rId2518" Type="http://schemas.openxmlformats.org/officeDocument/2006/relationships/hyperlink" Target="http://pbs.twimg.com/profile_images/966651566722899968/kX9GZL94_normal.jpg" TargetMode="External"/><Relationship Id="rId8561" Type="http://schemas.openxmlformats.org/officeDocument/2006/relationships/hyperlink" Target="https://twitter.com/sureshrajaman19/status/1067664649980497920" TargetMode="External"/><Relationship Id="rId9612" Type="http://schemas.openxmlformats.org/officeDocument/2006/relationships/hyperlink" Target="https://twitter.com/sharonenv1/status/1067658930988421122" TargetMode="External"/><Relationship Id="rId10491" Type="http://schemas.openxmlformats.org/officeDocument/2006/relationships/hyperlink" Target="https://api.twitter.com/1.1/geo/id/5d058f2e9fe1516c.json" TargetMode="External"/><Relationship Id="rId1601" Type="http://schemas.openxmlformats.org/officeDocument/2006/relationships/hyperlink" Target="http://pbs.twimg.com/profile_images/1061354201358442498/yIgEhPXI_normal.jpg" TargetMode="External"/><Relationship Id="rId7163" Type="http://schemas.openxmlformats.org/officeDocument/2006/relationships/hyperlink" Target="https://twitter.com/lacincubator/status/1065276732222038016" TargetMode="External"/><Relationship Id="rId8214" Type="http://schemas.openxmlformats.org/officeDocument/2006/relationships/hyperlink" Target="https://twitter.com/_open_science_/status/1067458612124180480" TargetMode="External"/><Relationship Id="rId10144" Type="http://schemas.openxmlformats.org/officeDocument/2006/relationships/hyperlink" Target="https://twitter.com/greeniloharare/status/1065875604942266368" TargetMode="External"/><Relationship Id="rId694" Type="http://schemas.openxmlformats.org/officeDocument/2006/relationships/hyperlink" Target="https://pbs.twimg.com/media/Dscm79mXgAEXFrO.jpg" TargetMode="External"/><Relationship Id="rId2375" Type="http://schemas.openxmlformats.org/officeDocument/2006/relationships/hyperlink" Target="http://pbs.twimg.com/profile_images/976832774110883842/Av8YW5cV_normal.jpg" TargetMode="External"/><Relationship Id="rId3773" Type="http://schemas.openxmlformats.org/officeDocument/2006/relationships/hyperlink" Target="http://pbs.twimg.com/profile_images/1434016259/mascaras20teatro1_normal.jpg" TargetMode="External"/><Relationship Id="rId4824" Type="http://schemas.openxmlformats.org/officeDocument/2006/relationships/hyperlink" Target="http://pbs.twimg.com/profile_images/1053149371397799937/QyYq9G3H_normal.jpg" TargetMode="External"/><Relationship Id="rId347" Type="http://schemas.openxmlformats.org/officeDocument/2006/relationships/hyperlink" Target="https://twitter.com/ClimateActionNE/status/1065292254724702210" TargetMode="External"/><Relationship Id="rId2028" Type="http://schemas.openxmlformats.org/officeDocument/2006/relationships/hyperlink" Target="http://pbs.twimg.com/profile_images/973624743143206912/iMCF80pA_normal.jpg" TargetMode="External"/><Relationship Id="rId3426" Type="http://schemas.openxmlformats.org/officeDocument/2006/relationships/hyperlink" Target="http://pbs.twimg.com/profile_images/1027485798906646529/vKyBsm-c_normal.jpg" TargetMode="External"/><Relationship Id="rId6996" Type="http://schemas.openxmlformats.org/officeDocument/2006/relationships/hyperlink" Target="https://twitter.com/ministermumba/status/1065137919390818304" TargetMode="External"/><Relationship Id="rId5598" Type="http://schemas.openxmlformats.org/officeDocument/2006/relationships/hyperlink" Target="http://pbs.twimg.com/profile_images/739687911189188608/Pom6_etl_normal.jpg" TargetMode="External"/><Relationship Id="rId6649" Type="http://schemas.openxmlformats.org/officeDocument/2006/relationships/hyperlink" Target="https://twitter.com/michaelpurvis64/status/1065202153675870208" TargetMode="External"/><Relationship Id="rId8071" Type="http://schemas.openxmlformats.org/officeDocument/2006/relationships/hyperlink" Target="https://twitter.com/negredubravka/status/1067300683957895168" TargetMode="External"/><Relationship Id="rId9122" Type="http://schemas.openxmlformats.org/officeDocument/2006/relationships/hyperlink" Target="https://twitter.com/arikring/status/1065247879936319488" TargetMode="External"/><Relationship Id="rId1111" Type="http://schemas.openxmlformats.org/officeDocument/2006/relationships/hyperlink" Target="http://pbs.twimg.com/profile_images/953913443794464769/pt8vPXgc_normal.jpg" TargetMode="External"/><Relationship Id="rId4681" Type="http://schemas.openxmlformats.org/officeDocument/2006/relationships/hyperlink" Target="http://abs.twimg.com/sticky/default_profile_images/default_profile_normal.png" TargetMode="External"/><Relationship Id="rId5732" Type="http://schemas.openxmlformats.org/officeDocument/2006/relationships/hyperlink" Target="http://pbs.twimg.com/profile_images/736282931640078336/MxR_sVoj_normal.jpg" TargetMode="External"/><Relationship Id="rId3283" Type="http://schemas.openxmlformats.org/officeDocument/2006/relationships/hyperlink" Target="http://pbs.twimg.com/profile_images/1062118818237960192/KkxffsPN_normal.jpg" TargetMode="External"/><Relationship Id="rId4334" Type="http://schemas.openxmlformats.org/officeDocument/2006/relationships/hyperlink" Target="http://pbs.twimg.com/profile_images/1708625808/Motor_City_Volt_normal.jpg" TargetMode="External"/><Relationship Id="rId8955" Type="http://schemas.openxmlformats.org/officeDocument/2006/relationships/hyperlink" Target="https://twitter.com/arikring/status/1065247879936319488" TargetMode="External"/><Relationship Id="rId6159" Type="http://schemas.openxmlformats.org/officeDocument/2006/relationships/hyperlink" Target="https://twitter.com/thelegalfound_/status/1064998206860419072" TargetMode="External"/><Relationship Id="rId7557" Type="http://schemas.openxmlformats.org/officeDocument/2006/relationships/hyperlink" Target="https://twitter.com/finessmutoti/status/1065948609882005504" TargetMode="External"/><Relationship Id="rId8608" Type="http://schemas.openxmlformats.org/officeDocument/2006/relationships/hyperlink" Target="https://twitter.com/luribea68/status/1064996560344440842" TargetMode="External"/><Relationship Id="rId2769" Type="http://schemas.openxmlformats.org/officeDocument/2006/relationships/hyperlink" Target="http://pbs.twimg.com/profile_images/1040958865280573440/Z97QPg0A_normal.jpg" TargetMode="External"/><Relationship Id="rId6640" Type="http://schemas.openxmlformats.org/officeDocument/2006/relationships/hyperlink" Target="https://twitter.com/michaelpurvis64/status/1065202153675870208" TargetMode="External"/><Relationship Id="rId4191" Type="http://schemas.openxmlformats.org/officeDocument/2006/relationships/hyperlink" Target="http://pbs.twimg.com/profile_images/954138186082672647/gHzAnqPU_normal.jpg" TargetMode="External"/><Relationship Id="rId5242" Type="http://schemas.openxmlformats.org/officeDocument/2006/relationships/hyperlink" Target="https://pbs.twimg.com/media/Ds6jO7VWsAAtsah.jpg" TargetMode="External"/><Relationship Id="rId9863" Type="http://schemas.openxmlformats.org/officeDocument/2006/relationships/hyperlink" Target="https://twitter.com/saberstianzw/status/1065539137342767104" TargetMode="External"/><Relationship Id="rId77" Type="http://schemas.openxmlformats.org/officeDocument/2006/relationships/hyperlink" Target="https://www.greenmatters.com/community/2018/03/05/1pCWUi/indoor-sweden-farm" TargetMode="External"/><Relationship Id="rId8465" Type="http://schemas.openxmlformats.org/officeDocument/2006/relationships/hyperlink" Target="https://twitter.com/takeheight/status/1065090573252485120" TargetMode="External"/><Relationship Id="rId9516" Type="http://schemas.openxmlformats.org/officeDocument/2006/relationships/hyperlink" Target="https://twitter.com/ukelanortheast/status/1066680895392878592" TargetMode="External"/><Relationship Id="rId1852" Type="http://schemas.openxmlformats.org/officeDocument/2006/relationships/hyperlink" Target="http://pbs.twimg.com/profile_images/1052257766017048577/2zNqNVCe_normal.jpg" TargetMode="External"/><Relationship Id="rId2903" Type="http://schemas.openxmlformats.org/officeDocument/2006/relationships/hyperlink" Target="https://pbs.twimg.com/media/DsiME22X4AAgQqW.jpg" TargetMode="External"/><Relationship Id="rId7067" Type="http://schemas.openxmlformats.org/officeDocument/2006/relationships/hyperlink" Target="https://twitter.com/beachyr0/status/1065314316130250753" TargetMode="External"/><Relationship Id="rId8118" Type="http://schemas.openxmlformats.org/officeDocument/2006/relationships/hyperlink" Target="https://twitter.com/cmccclimate/status/1065983052646625280" TargetMode="External"/><Relationship Id="rId10048" Type="http://schemas.openxmlformats.org/officeDocument/2006/relationships/hyperlink" Target="https://twitter.com/gecoalition/status/1067399603513933829" TargetMode="External"/><Relationship Id="rId10395" Type="http://schemas.openxmlformats.org/officeDocument/2006/relationships/hyperlink" Target="https://twitter.com/anna_lisamills/status/1067447297888407552" TargetMode="External"/><Relationship Id="rId1505" Type="http://schemas.openxmlformats.org/officeDocument/2006/relationships/hyperlink" Target="http://pbs.twimg.com/profile_images/1015329397929177088/9OR3sIzf_normal.jpg" TargetMode="External"/><Relationship Id="rId3677" Type="http://schemas.openxmlformats.org/officeDocument/2006/relationships/hyperlink" Target="http://pbs.twimg.com/profile_images/971389853156884480/wKqGfhrF_normal.jpg" TargetMode="External"/><Relationship Id="rId4728" Type="http://schemas.openxmlformats.org/officeDocument/2006/relationships/hyperlink" Target="http://pbs.twimg.com/profile_images/1031608307977474048/q58QqT-W_normal.jpg" TargetMode="External"/><Relationship Id="rId598" Type="http://schemas.openxmlformats.org/officeDocument/2006/relationships/hyperlink" Target="https://pbs.twimg.com/media/DscQg2VWkAAo8h6.jpg" TargetMode="External"/><Relationship Id="rId2279" Type="http://schemas.openxmlformats.org/officeDocument/2006/relationships/hyperlink" Target="http://pbs.twimg.com/profile_images/734538290137812992/fRjfqd6m_normal.jpg" TargetMode="External"/><Relationship Id="rId6150" Type="http://schemas.openxmlformats.org/officeDocument/2006/relationships/hyperlink" Target="https://twitter.com/thelegalfound_/status/1064998206860419072" TargetMode="External"/><Relationship Id="rId7201" Type="http://schemas.openxmlformats.org/officeDocument/2006/relationships/hyperlink" Target="https://twitter.com/namasterthere/status/1065440867513761792" TargetMode="External"/><Relationship Id="rId2760" Type="http://schemas.openxmlformats.org/officeDocument/2006/relationships/hyperlink" Target="http://pbs.twimg.com/profile_images/1040958865280573440/Z97QPg0A_normal.jpg" TargetMode="External"/><Relationship Id="rId3811" Type="http://schemas.openxmlformats.org/officeDocument/2006/relationships/hyperlink" Target="http://pbs.twimg.com/profile_images/1062470020717047808/mJYgVZk4_normal.jpg" TargetMode="External"/><Relationship Id="rId9373" Type="http://schemas.openxmlformats.org/officeDocument/2006/relationships/hyperlink" Target="https://twitter.com/madinamohamed/status/1067726935504109568" TargetMode="External"/><Relationship Id="rId732" Type="http://schemas.openxmlformats.org/officeDocument/2006/relationships/hyperlink" Target="https://pbs.twimg.com/media/Ds9k_vHVAAAezL_.jpg" TargetMode="External"/><Relationship Id="rId1362" Type="http://schemas.openxmlformats.org/officeDocument/2006/relationships/hyperlink" Target="http://pbs.twimg.com/profile_images/1055942578061934594/1OCmu3NR_normal.jpg" TargetMode="External"/><Relationship Id="rId2413" Type="http://schemas.openxmlformats.org/officeDocument/2006/relationships/hyperlink" Target="http://pbs.twimg.com/profile_images/976832774110883842/Av8YW5cV_normal.jpg" TargetMode="External"/><Relationship Id="rId9026" Type="http://schemas.openxmlformats.org/officeDocument/2006/relationships/hyperlink" Target="https://twitter.com/paula_piccard/status/1064996954210557958" TargetMode="External"/><Relationship Id="rId1015" Type="http://schemas.openxmlformats.org/officeDocument/2006/relationships/hyperlink" Target="https://pbs.twimg.com/media/DtALELRW0AARasc.jpg" TargetMode="External"/><Relationship Id="rId4585" Type="http://schemas.openxmlformats.org/officeDocument/2006/relationships/hyperlink" Target="http://pbs.twimg.com/profile_images/876209484020015104/KxCgH4dW_normal.jpg" TargetMode="External"/><Relationship Id="rId5983" Type="http://schemas.openxmlformats.org/officeDocument/2006/relationships/hyperlink" Target="https://twitter.com/worldgreenfound/status/1064994996321947648" TargetMode="External"/><Relationship Id="rId3187" Type="http://schemas.openxmlformats.org/officeDocument/2006/relationships/hyperlink" Target="http://pbs.twimg.com/profile_images/884734269008097280/5ZnZ4qWd_normal.jpg" TargetMode="External"/><Relationship Id="rId4238" Type="http://schemas.openxmlformats.org/officeDocument/2006/relationships/hyperlink" Target="http://pbs.twimg.com/profile_images/755005570348879872/X5E1F0EN_normal.jpg" TargetMode="External"/><Relationship Id="rId5636" Type="http://schemas.openxmlformats.org/officeDocument/2006/relationships/hyperlink" Target="http://pbs.twimg.com/profile_images/999598255527804929/kUoBeCZL_normal.jpg" TargetMode="External"/><Relationship Id="rId8859" Type="http://schemas.openxmlformats.org/officeDocument/2006/relationships/hyperlink" Target="https://twitter.com/amazingchevvolt/status/1064996058982273024" TargetMode="External"/><Relationship Id="rId2270" Type="http://schemas.openxmlformats.org/officeDocument/2006/relationships/hyperlink" Target="http://pbs.twimg.com/profile_images/987666378684620801/NfnjxnEp_normal.jpg" TargetMode="External"/><Relationship Id="rId3321" Type="http://schemas.openxmlformats.org/officeDocument/2006/relationships/hyperlink" Target="http://pbs.twimg.com/profile_images/923605418768764928/fSVhFfD1_normal.jpg" TargetMode="External"/><Relationship Id="rId6891" Type="http://schemas.openxmlformats.org/officeDocument/2006/relationships/hyperlink" Target="https://twitter.com/socialchoices/status/1065250745237291008" TargetMode="External"/><Relationship Id="rId7942" Type="http://schemas.openxmlformats.org/officeDocument/2006/relationships/hyperlink" Target="https://twitter.com/kenyabankers/status/1067110634381295617" TargetMode="External"/><Relationship Id="rId242" Type="http://schemas.openxmlformats.org/officeDocument/2006/relationships/hyperlink" Target="https://twitter.com/erealacci/status/1067026352224772097" TargetMode="External"/><Relationship Id="rId5493" Type="http://schemas.openxmlformats.org/officeDocument/2006/relationships/hyperlink" Target="http://pbs.twimg.com/profile_images/826079663835451392/IQvGBflt_normal.jpg" TargetMode="External"/><Relationship Id="rId6544" Type="http://schemas.openxmlformats.org/officeDocument/2006/relationships/hyperlink" Target="https://twitter.com/davidlavigno/status/1065186954180841472" TargetMode="External"/><Relationship Id="rId4095" Type="http://schemas.openxmlformats.org/officeDocument/2006/relationships/hyperlink" Target="http://pbs.twimg.com/profile_images/954138186082672647/gHzAnqPU_normal.jpg" TargetMode="External"/><Relationship Id="rId5146" Type="http://schemas.openxmlformats.org/officeDocument/2006/relationships/hyperlink" Target="http://pbs.twimg.com/profile_images/967744821124386816/Zlgr0nby_normal.jpg" TargetMode="External"/><Relationship Id="rId8369" Type="http://schemas.openxmlformats.org/officeDocument/2006/relationships/hyperlink" Target="https://twitter.com/autrement_votre/status/1065140372081381376" TargetMode="External"/><Relationship Id="rId9767" Type="http://schemas.openxmlformats.org/officeDocument/2006/relationships/hyperlink" Target="https://twitter.com/nonsoloambiente/status/1068088092970618880" TargetMode="External"/><Relationship Id="rId1756" Type="http://schemas.openxmlformats.org/officeDocument/2006/relationships/hyperlink" Target="http://pbs.twimg.com/profile_images/633991237964533760/75uEz3QT_normal.jpg" TargetMode="External"/><Relationship Id="rId2807" Type="http://schemas.openxmlformats.org/officeDocument/2006/relationships/hyperlink" Target="http://pbs.twimg.com/profile_images/909706026634629121/xx5zsi83_normal.jpg" TargetMode="External"/><Relationship Id="rId10299" Type="http://schemas.openxmlformats.org/officeDocument/2006/relationships/hyperlink" Target="https://twitter.com/greenbizpartner/status/1066835359240196098" TargetMode="External"/><Relationship Id="rId1409" Type="http://schemas.openxmlformats.org/officeDocument/2006/relationships/hyperlink" Target="http://pbs.twimg.com/profile_images/1050713730701582336/1me3RC0I_normal.jpg" TargetMode="External"/><Relationship Id="rId4979" Type="http://schemas.openxmlformats.org/officeDocument/2006/relationships/hyperlink" Target="http://pbs.twimg.com/profile_images/769617611202129920/VqG9Guzu_normal.jpg" TargetMode="External"/><Relationship Id="rId8850" Type="http://schemas.openxmlformats.org/officeDocument/2006/relationships/hyperlink" Target="https://twitter.com/amazingchevvolt/status/1066647183896776704" TargetMode="External"/><Relationship Id="rId9901" Type="http://schemas.openxmlformats.org/officeDocument/2006/relationships/hyperlink" Target="https://twitter.com/boostfellowship/status/1068099221621010432" TargetMode="External"/><Relationship Id="rId7452" Type="http://schemas.openxmlformats.org/officeDocument/2006/relationships/hyperlink" Target="https://twitter.com/32alvarogarcia/status/1065660045487091712" TargetMode="External"/><Relationship Id="rId8503" Type="http://schemas.openxmlformats.org/officeDocument/2006/relationships/hyperlink" Target="https://twitter.com/itsmypresident/status/1064995924336873478" TargetMode="External"/><Relationship Id="rId10433" Type="http://schemas.openxmlformats.org/officeDocument/2006/relationships/hyperlink" Target="https://twitter.com/mancunianbirder/status/1067723712806510592" TargetMode="External"/><Relationship Id="rId6054" Type="http://schemas.openxmlformats.org/officeDocument/2006/relationships/hyperlink" Target="https://twitter.com/worldproject_fd/status/1064996799742504960" TargetMode="External"/><Relationship Id="rId7105" Type="http://schemas.openxmlformats.org/officeDocument/2006/relationships/hyperlink" Target="https://twitter.com/lithiumspot/status/1065345248682000385" TargetMode="External"/><Relationship Id="rId983" Type="http://schemas.openxmlformats.org/officeDocument/2006/relationships/hyperlink" Target="https://pbs.twimg.com/media/DsnkEnSXcAMn1x1.jpg" TargetMode="External"/><Relationship Id="rId2664" Type="http://schemas.openxmlformats.org/officeDocument/2006/relationships/hyperlink" Target="http://pbs.twimg.com/profile_images/442759716750368768/LXUAzFP4_normal.jpeg" TargetMode="External"/><Relationship Id="rId9277" Type="http://schemas.openxmlformats.org/officeDocument/2006/relationships/hyperlink" Target="https://twitter.com/onditicalvin/status/1067706387126456321" TargetMode="External"/><Relationship Id="rId636" Type="http://schemas.openxmlformats.org/officeDocument/2006/relationships/hyperlink" Target="https://pbs.twimg.com/media/Drfp-hrXcAEpIih.jpg" TargetMode="External"/><Relationship Id="rId1266" Type="http://schemas.openxmlformats.org/officeDocument/2006/relationships/hyperlink" Target="http://pbs.twimg.com/profile_images/879261217625387008/GDZ4kEQf_normal.jpg" TargetMode="External"/><Relationship Id="rId2317" Type="http://schemas.openxmlformats.org/officeDocument/2006/relationships/hyperlink" Target="http://pbs.twimg.com/profile_images/884650446513512448/-srkJ7sd_normal.jpg" TargetMode="External"/><Relationship Id="rId3715" Type="http://schemas.openxmlformats.org/officeDocument/2006/relationships/hyperlink" Target="http://pbs.twimg.com/profile_images/1018525196670722056/EyJoswzM_normal.jpg" TargetMode="External"/><Relationship Id="rId5887" Type="http://schemas.openxmlformats.org/officeDocument/2006/relationships/hyperlink" Target="https://twitter.com/johnsandlos/status/1064912176174047232" TargetMode="External"/><Relationship Id="rId6938" Type="http://schemas.openxmlformats.org/officeDocument/2006/relationships/hyperlink" Target="https://twitter.com/cesaretrevisani/status/1065283665800978432" TargetMode="External"/><Relationship Id="rId4489" Type="http://schemas.openxmlformats.org/officeDocument/2006/relationships/hyperlink" Target="http://pbs.twimg.com/profile_images/857553830854238208/AuRpt2ca_normal.jpg" TargetMode="External"/><Relationship Id="rId8360" Type="http://schemas.openxmlformats.org/officeDocument/2006/relationships/hyperlink" Target="https://twitter.com/autrement_votre/status/1065140372081381376" TargetMode="External"/><Relationship Id="rId9411" Type="http://schemas.openxmlformats.org/officeDocument/2006/relationships/hyperlink" Target="https://twitter.com/ilcirillo/status/1067746614079574016" TargetMode="External"/><Relationship Id="rId10290" Type="http://schemas.openxmlformats.org/officeDocument/2006/relationships/hyperlink" Target="https://twitter.com/deepgreendesign/status/1066744135518801920" TargetMode="External"/><Relationship Id="rId1400" Type="http://schemas.openxmlformats.org/officeDocument/2006/relationships/hyperlink" Target="http://pbs.twimg.com/profile_images/1050713730701582336/1me3RC0I_normal.jpg" TargetMode="External"/><Relationship Id="rId4970" Type="http://schemas.openxmlformats.org/officeDocument/2006/relationships/hyperlink" Target="http://pbs.twimg.com/profile_images/708316423152648192/6EYqSLY9_normal.jpg" TargetMode="External"/><Relationship Id="rId8013" Type="http://schemas.openxmlformats.org/officeDocument/2006/relationships/hyperlink" Target="https://twitter.com/gianfrancob3/status/1067149881687576593" TargetMode="External"/><Relationship Id="rId3572" Type="http://schemas.openxmlformats.org/officeDocument/2006/relationships/hyperlink" Target="http://pbs.twimg.com/profile_images/929091334027165696/c740oqS__normal.jpg" TargetMode="External"/><Relationship Id="rId4623" Type="http://schemas.openxmlformats.org/officeDocument/2006/relationships/hyperlink" Target="http://pbs.twimg.com/profile_images/1014070297966923776/C7BbqLfJ_normal.jpg" TargetMode="External"/><Relationship Id="rId493" Type="http://schemas.openxmlformats.org/officeDocument/2006/relationships/hyperlink" Target="http://www.greengrowthknowledge.org/event/2nd-global-forum-green-economy-learning-green-economy-new-challenges-new-skills?fbclid=IwAR300A66EueT3bivV67CE81-yaj_k__zIsAJTz3kwAexuS-3TDXMjKPneZM" TargetMode="External"/><Relationship Id="rId2174" Type="http://schemas.openxmlformats.org/officeDocument/2006/relationships/hyperlink" Target="http://pbs.twimg.com/profile_images/823548309839089664/PURv3du5_normal.jpg" TargetMode="External"/><Relationship Id="rId3225" Type="http://schemas.openxmlformats.org/officeDocument/2006/relationships/hyperlink" Target="http://pbs.twimg.com/profile_images/974661013344866307/7fPUX782_normal.jpg" TargetMode="External"/><Relationship Id="rId6795" Type="http://schemas.openxmlformats.org/officeDocument/2006/relationships/hyperlink" Target="https://twitter.com/clearfife/status/1065248412675780609" TargetMode="External"/><Relationship Id="rId146" Type="http://schemas.openxmlformats.org/officeDocument/2006/relationships/hyperlink" Target="https://buff.ly/2xSWWO0" TargetMode="External"/><Relationship Id="rId5397" Type="http://schemas.openxmlformats.org/officeDocument/2006/relationships/hyperlink" Target="http://pbs.twimg.com/profile_images/791907467500412928/IZ3mjrMR_normal.jpg" TargetMode="External"/><Relationship Id="rId6448" Type="http://schemas.openxmlformats.org/officeDocument/2006/relationships/hyperlink" Target="https://twitter.com/pflab/status/1065105182244159488" TargetMode="External"/><Relationship Id="rId7846" Type="http://schemas.openxmlformats.org/officeDocument/2006/relationships/hyperlink" Target="https://twitter.com/dovergirl95/status/1067060052677324800" TargetMode="External"/><Relationship Id="rId4480" Type="http://schemas.openxmlformats.org/officeDocument/2006/relationships/hyperlink" Target="http://pbs.twimg.com/profile_images/857553830854238208/AuRpt2ca_normal.jpg" TargetMode="External"/><Relationship Id="rId5531" Type="http://schemas.openxmlformats.org/officeDocument/2006/relationships/hyperlink" Target="http://pbs.twimg.com/profile_images/786122831901892608/VN-JIX7b_normal.jpg" TargetMode="External"/><Relationship Id="rId3082" Type="http://schemas.openxmlformats.org/officeDocument/2006/relationships/hyperlink" Target="http://pbs.twimg.com/profile_images/737211082511679488/aJVPWfRD_normal.jpg" TargetMode="External"/><Relationship Id="rId4133" Type="http://schemas.openxmlformats.org/officeDocument/2006/relationships/hyperlink" Target="http://pbs.twimg.com/profile_images/1708625808/Motor_City_Volt_normal.jpg" TargetMode="External"/><Relationship Id="rId8754" Type="http://schemas.openxmlformats.org/officeDocument/2006/relationships/hyperlink" Target="https://twitter.com/seth_leitman/status/1065098964544958464" TargetMode="External"/><Relationship Id="rId9805" Type="http://schemas.openxmlformats.org/officeDocument/2006/relationships/hyperlink" Target="https://twitter.com/okothkenneth/status/1067699615523381248" TargetMode="External"/><Relationship Id="rId19" Type="http://schemas.openxmlformats.org/officeDocument/2006/relationships/hyperlink" Target="https://www.huffingtonpost.it/nicola-zingaretti/un-new-deal-verde-per-salvare-litalia_a_23594597/?ncid=other_twitter_cooo9wqtham&amp;utm_campaign=share_twitter" TargetMode="External"/><Relationship Id="rId7356" Type="http://schemas.openxmlformats.org/officeDocument/2006/relationships/hyperlink" Target="https://twitter.com/cogreenbuilding/status/1065651543041552384" TargetMode="External"/><Relationship Id="rId8407" Type="http://schemas.openxmlformats.org/officeDocument/2006/relationships/hyperlink" Target="https://twitter.com/sureshrajaman19/status/1067664649980497920" TargetMode="External"/><Relationship Id="rId10337" Type="http://schemas.openxmlformats.org/officeDocument/2006/relationships/hyperlink" Target="https://twitter.com/rangachakamanga/status/1068396156567384065" TargetMode="External"/><Relationship Id="rId7009" Type="http://schemas.openxmlformats.org/officeDocument/2006/relationships/hyperlink" Target="https://twitter.com/muzvare5/status/1065149732337737728" TargetMode="External"/><Relationship Id="rId3966" Type="http://schemas.openxmlformats.org/officeDocument/2006/relationships/hyperlink" Target="http://pbs.twimg.com/profile_images/1434016259/mascaras20teatro1_normal.jpg" TargetMode="External"/><Relationship Id="rId3" Type="http://schemas.openxmlformats.org/officeDocument/2006/relationships/hyperlink" Target="https://link.medium.com/KkKaisbYZR" TargetMode="External"/><Relationship Id="rId887" Type="http://schemas.openxmlformats.org/officeDocument/2006/relationships/hyperlink" Target="https://pbs.twimg.com/media/DsGon80XoAATPus.jpg" TargetMode="External"/><Relationship Id="rId2568" Type="http://schemas.openxmlformats.org/officeDocument/2006/relationships/hyperlink" Target="http://pbs.twimg.com/profile_images/1063551283594973184/gwT84B2Z_normal.jpg" TargetMode="External"/><Relationship Id="rId3619" Type="http://schemas.openxmlformats.org/officeDocument/2006/relationships/hyperlink" Target="https://pbs.twimg.com/ext_tw_video_thumb/1064994060551839745/pu/img/z-d4LAi9-rF_EBiG.jpg" TargetMode="External"/><Relationship Id="rId5041" Type="http://schemas.openxmlformats.org/officeDocument/2006/relationships/hyperlink" Target="https://pbs.twimg.com/media/Ds_G0PxU4AABG6N.jpg" TargetMode="External"/><Relationship Id="rId9662" Type="http://schemas.openxmlformats.org/officeDocument/2006/relationships/hyperlink" Target="https://twitter.com/ecomarketplace/status/1067876737722265608" TargetMode="External"/><Relationship Id="rId1651" Type="http://schemas.openxmlformats.org/officeDocument/2006/relationships/hyperlink" Target="http://pbs.twimg.com/profile_images/634286061691121664/Y6ltNhbk_normal.png" TargetMode="External"/><Relationship Id="rId2702" Type="http://schemas.openxmlformats.org/officeDocument/2006/relationships/hyperlink" Target="http://pbs.twimg.com/profile_images/854493583663132673/ozb93_jD_normal.jpg" TargetMode="External"/><Relationship Id="rId8264" Type="http://schemas.openxmlformats.org/officeDocument/2006/relationships/hyperlink" Target="https://twitter.com/carseri/status/1067559111896834049" TargetMode="External"/><Relationship Id="rId9315" Type="http://schemas.openxmlformats.org/officeDocument/2006/relationships/hyperlink" Target="https://twitter.com/kanykeyo1/status/1066299066861137920" TargetMode="External"/><Relationship Id="rId10194" Type="http://schemas.openxmlformats.org/officeDocument/2006/relationships/hyperlink" Target="https://twitter.com/nealaztec/status/1068149717970927618" TargetMode="External"/><Relationship Id="rId1304" Type="http://schemas.openxmlformats.org/officeDocument/2006/relationships/hyperlink" Target="http://pbs.twimg.com/profile_images/453485567682936832/JGWv2bBE_normal.png" TargetMode="External"/><Relationship Id="rId4874" Type="http://schemas.openxmlformats.org/officeDocument/2006/relationships/hyperlink" Target="http://pbs.twimg.com/profile_images/915632859121115138/3y7oXT4K_normal.jpg" TargetMode="External"/><Relationship Id="rId3476" Type="http://schemas.openxmlformats.org/officeDocument/2006/relationships/hyperlink" Target="http://pbs.twimg.com/profile_images/990136475441287168/701D5cOw_normal.jpg" TargetMode="External"/><Relationship Id="rId4527" Type="http://schemas.openxmlformats.org/officeDocument/2006/relationships/hyperlink" Target="http://pbs.twimg.com/profile_images/1067276621441204225/dz2zajtH_normal.jpg" TargetMode="External"/><Relationship Id="rId5925" Type="http://schemas.openxmlformats.org/officeDocument/2006/relationships/hyperlink" Target="https://twitter.com/cccrdg/status/1064918317188694017" TargetMode="External"/><Relationship Id="rId10" Type="http://schemas.openxmlformats.org/officeDocument/2006/relationships/hyperlink" Target="http://bit.ly/RuralRev23" TargetMode="External"/><Relationship Id="rId397" Type="http://schemas.openxmlformats.org/officeDocument/2006/relationships/hyperlink" Target="https://twitter.com/BigJMcC/status/1067930476218859520" TargetMode="External"/><Relationship Id="rId2078" Type="http://schemas.openxmlformats.org/officeDocument/2006/relationships/hyperlink" Target="http://pbs.twimg.com/profile_images/1026810662964654081/k_fZ3hL1_normal.jpg" TargetMode="External"/><Relationship Id="rId3129" Type="http://schemas.openxmlformats.org/officeDocument/2006/relationships/hyperlink" Target="http://pbs.twimg.com/profile_images/694607758063177729/zhZYLTIJ_normal.jpg" TargetMode="External"/><Relationship Id="rId7000" Type="http://schemas.openxmlformats.org/officeDocument/2006/relationships/hyperlink" Target="https://twitter.com/ministermumba/status/1065137919390818304" TargetMode="External"/><Relationship Id="rId6699" Type="http://schemas.openxmlformats.org/officeDocument/2006/relationships/hyperlink" Target="https://twitter.com/gerardopardotar/status/1065248106525143045" TargetMode="External"/><Relationship Id="rId9172" Type="http://schemas.openxmlformats.org/officeDocument/2006/relationships/hyperlink" Target="https://twitter.com/arikring/status/1065247879936319488" TargetMode="External"/><Relationship Id="rId3610" Type="http://schemas.openxmlformats.org/officeDocument/2006/relationships/hyperlink" Target="https://pbs.twimg.com/ext_tw_video_thumb/1064994060551839745/pu/img/z-d4LAi9-rF_EBiG.jpg" TargetMode="External"/><Relationship Id="rId531" Type="http://schemas.openxmlformats.org/officeDocument/2006/relationships/hyperlink" Target="https://www.amazon.com/Robert-C.-Brears/e/B07GLD2PNL" TargetMode="External"/><Relationship Id="rId1161" Type="http://schemas.openxmlformats.org/officeDocument/2006/relationships/hyperlink" Target="http://pbs.twimg.com/profile_images/897831087078080513/O-1Hs7kK_normal.jpg" TargetMode="External"/><Relationship Id="rId2212" Type="http://schemas.openxmlformats.org/officeDocument/2006/relationships/hyperlink" Target="http://pbs.twimg.com/profile_images/823548309839089664/PURv3du5_normal.jpg" TargetMode="External"/><Relationship Id="rId5782" Type="http://schemas.openxmlformats.org/officeDocument/2006/relationships/hyperlink" Target="https://twitter.com/kpmg_de/status/1064840520990683137" TargetMode="External"/><Relationship Id="rId6833" Type="http://schemas.openxmlformats.org/officeDocument/2006/relationships/hyperlink" Target="https://twitter.com/sufiy/status/1065248727726768129" TargetMode="External"/><Relationship Id="rId4384" Type="http://schemas.openxmlformats.org/officeDocument/2006/relationships/hyperlink" Target="http://pbs.twimg.com/profile_images/755005570348879872/X5E1F0EN_normal.jpg" TargetMode="External"/><Relationship Id="rId5435" Type="http://schemas.openxmlformats.org/officeDocument/2006/relationships/hyperlink" Target="http://pbs.twimg.com/profile_images/555289211025522689/MkZqVmNb_normal.jpeg" TargetMode="External"/><Relationship Id="rId4037" Type="http://schemas.openxmlformats.org/officeDocument/2006/relationships/hyperlink" Target="http://pbs.twimg.com/profile_images/853192397207072768/bRdmUOOp_normal.jpg" TargetMode="External"/><Relationship Id="rId8658" Type="http://schemas.openxmlformats.org/officeDocument/2006/relationships/hyperlink" Target="https://twitter.com/itsmypresident/status/1064995924336873478" TargetMode="External"/><Relationship Id="rId9709" Type="http://schemas.openxmlformats.org/officeDocument/2006/relationships/hyperlink" Target="https://twitter.com/jacopogiliberto/status/1067927778627063812" TargetMode="External"/><Relationship Id="rId3120" Type="http://schemas.openxmlformats.org/officeDocument/2006/relationships/hyperlink" Target="http://pbs.twimg.com/profile_images/988051217984245766/vHkg6PeD_normal.jpg" TargetMode="External"/><Relationship Id="rId6690" Type="http://schemas.openxmlformats.org/officeDocument/2006/relationships/hyperlink" Target="https://twitter.com/gerardopardotar/status/1065248106525143045" TargetMode="External"/><Relationship Id="rId7741" Type="http://schemas.openxmlformats.org/officeDocument/2006/relationships/hyperlink" Target="https://twitter.com/humantalentmana/status/1066643781540372480" TargetMode="External"/><Relationship Id="rId5292" Type="http://schemas.openxmlformats.org/officeDocument/2006/relationships/hyperlink" Target="http://pbs.twimg.com/profile_images/862018333184593921/d4mn1k7Y_normal.jpg" TargetMode="External"/><Relationship Id="rId6343" Type="http://schemas.openxmlformats.org/officeDocument/2006/relationships/hyperlink" Target="https://twitter.com/postnormalera/status/1065097922394632193" TargetMode="External"/><Relationship Id="rId2953" Type="http://schemas.openxmlformats.org/officeDocument/2006/relationships/hyperlink" Target="http://pbs.twimg.com/profile_images/1052530454077657088/TMePaA-N_normal.jpg" TargetMode="External"/><Relationship Id="rId9566" Type="http://schemas.openxmlformats.org/officeDocument/2006/relationships/hyperlink" Target="https://twitter.com/climateactionne/status/1065292254724702210" TargetMode="External"/><Relationship Id="rId925" Type="http://schemas.openxmlformats.org/officeDocument/2006/relationships/hyperlink" Target="https://pbs.twimg.com/media/Ds6oC7MW0AIQhDE.jpg" TargetMode="External"/><Relationship Id="rId1555" Type="http://schemas.openxmlformats.org/officeDocument/2006/relationships/hyperlink" Target="http://pbs.twimg.com/profile_images/1061354201358442498/yIgEhPXI_normal.jpg" TargetMode="External"/><Relationship Id="rId2606" Type="http://schemas.openxmlformats.org/officeDocument/2006/relationships/hyperlink" Target="http://pbs.twimg.com/profile_images/1061880078387306496/dJ-l0QxE_normal.jpg" TargetMode="External"/><Relationship Id="rId8168" Type="http://schemas.openxmlformats.org/officeDocument/2006/relationships/hyperlink" Target="https://twitter.com/stefaniaventu16/status/1067146195141824513" TargetMode="External"/><Relationship Id="rId9219" Type="http://schemas.openxmlformats.org/officeDocument/2006/relationships/hyperlink" Target="https://twitter.com/lkente/status/1067696412056608768" TargetMode="External"/><Relationship Id="rId10098" Type="http://schemas.openxmlformats.org/officeDocument/2006/relationships/hyperlink" Target="https://twitter.com/ungreeneconomy/status/1067805237363249154" TargetMode="External"/><Relationship Id="rId1208" Type="http://schemas.openxmlformats.org/officeDocument/2006/relationships/hyperlink" Target="http://pbs.twimg.com/profile_images/640082977444069376/GsO-NCYd_normal.png" TargetMode="External"/><Relationship Id="rId4778" Type="http://schemas.openxmlformats.org/officeDocument/2006/relationships/hyperlink" Target="http://pbs.twimg.com/profile_images/1617809043/realacci63648_img_normal.jpg" TargetMode="External"/><Relationship Id="rId5829" Type="http://schemas.openxmlformats.org/officeDocument/2006/relationships/hyperlink" Target="https://twitter.com/smmdayit/status/1064895495754133504" TargetMode="External"/><Relationship Id="rId7251" Type="http://schemas.openxmlformats.org/officeDocument/2006/relationships/hyperlink" Target="https://twitter.com/shopsharing/status/1065522776172257280" TargetMode="External"/><Relationship Id="rId9700" Type="http://schemas.openxmlformats.org/officeDocument/2006/relationships/hyperlink" Target="https://twitter.com/giasilvestrini/status/1065989438562594816" TargetMode="External"/><Relationship Id="rId8302" Type="http://schemas.openxmlformats.org/officeDocument/2006/relationships/hyperlink" Target="https://twitter.com/autrement_votre/status/1064994759058571264" TargetMode="External"/><Relationship Id="rId10232" Type="http://schemas.openxmlformats.org/officeDocument/2006/relationships/hyperlink" Target="https://twitter.com/a_m_295/status/1068262382512848897" TargetMode="External"/><Relationship Id="rId3861" Type="http://schemas.openxmlformats.org/officeDocument/2006/relationships/hyperlink" Target="http://pbs.twimg.com/profile_images/1035811142084513794/cLbwXS82_normal.jpg" TargetMode="External"/><Relationship Id="rId4912" Type="http://schemas.openxmlformats.org/officeDocument/2006/relationships/hyperlink" Target="http://pbs.twimg.com/profile_images/848928500606263296/SBiSfqiv_normal.jpg" TargetMode="External"/><Relationship Id="rId782" Type="http://schemas.openxmlformats.org/officeDocument/2006/relationships/hyperlink" Target="https://pbs.twimg.com/ext_tw_video_thumb/1064994060551839745/pu/img/z-d4LAi9-rF_EBiG.jpg" TargetMode="External"/><Relationship Id="rId2463" Type="http://schemas.openxmlformats.org/officeDocument/2006/relationships/hyperlink" Target="http://pbs.twimg.com/profile_images/982037329949876224/3aVk_68W_normal.jpg" TargetMode="External"/><Relationship Id="rId3514" Type="http://schemas.openxmlformats.org/officeDocument/2006/relationships/hyperlink" Target="http://pbs.twimg.com/profile_images/1057595887487213569/_wfTx2ax_normal.jpg" TargetMode="External"/><Relationship Id="rId9076" Type="http://schemas.openxmlformats.org/officeDocument/2006/relationships/hyperlink" Target="https://twitter.com/amazingchevvolt/status/1066647183896776704" TargetMode="External"/><Relationship Id="rId435" Type="http://schemas.openxmlformats.org/officeDocument/2006/relationships/hyperlink" Target="http://www.greenenterprize.co.zw/" TargetMode="External"/><Relationship Id="rId1065" Type="http://schemas.openxmlformats.org/officeDocument/2006/relationships/hyperlink" Target="https://pbs.twimg.com/media/DscQg2VWkAAo8h6.jpg" TargetMode="External"/><Relationship Id="rId2116" Type="http://schemas.openxmlformats.org/officeDocument/2006/relationships/hyperlink" Target="http://pbs.twimg.com/profile_images/292857657/GreenGrowth_normal.jpg" TargetMode="External"/><Relationship Id="rId5686" Type="http://schemas.openxmlformats.org/officeDocument/2006/relationships/hyperlink" Target="http://pbs.twimg.com/profile_images/915632859121115138/3y7oXT4K_normal.jpg" TargetMode="External"/><Relationship Id="rId6737" Type="http://schemas.openxmlformats.org/officeDocument/2006/relationships/hyperlink" Target="https://twitter.com/kathleenbrenne1/status/1065248334846164992" TargetMode="External"/><Relationship Id="rId4288" Type="http://schemas.openxmlformats.org/officeDocument/2006/relationships/hyperlink" Target="http://pbs.twimg.com/profile_images/834685535591469056/KNKDJrcW_normal.jpg" TargetMode="External"/><Relationship Id="rId5339" Type="http://schemas.openxmlformats.org/officeDocument/2006/relationships/hyperlink" Target="http://pbs.twimg.com/profile_images/429341368570216448/KnLLzPFR_normal.png" TargetMode="External"/><Relationship Id="rId9210" Type="http://schemas.openxmlformats.org/officeDocument/2006/relationships/hyperlink" Target="https://twitter.com/ashasitati/status/1067350778745167877" TargetMode="External"/><Relationship Id="rId1949" Type="http://schemas.openxmlformats.org/officeDocument/2006/relationships/hyperlink" Target="https://pbs.twimg.com/media/DshdzitXcAAN4H8.jpg" TargetMode="External"/><Relationship Id="rId5820" Type="http://schemas.openxmlformats.org/officeDocument/2006/relationships/hyperlink" Target="https://twitter.com/unsdg18/status/1064891556065357826" TargetMode="External"/><Relationship Id="rId292" Type="http://schemas.openxmlformats.org/officeDocument/2006/relationships/hyperlink" Target="https://twitter.com/BBCAfrica/status/1067574066020794368" TargetMode="External"/><Relationship Id="rId3371" Type="http://schemas.openxmlformats.org/officeDocument/2006/relationships/hyperlink" Target="http://abs.twimg.com/sticky/default_profile_images/default_profile_normal.png" TargetMode="External"/><Relationship Id="rId4422" Type="http://schemas.openxmlformats.org/officeDocument/2006/relationships/hyperlink" Target="http://pbs.twimg.com/profile_images/1708625808/Motor_City_Volt_normal.jpg" TargetMode="External"/><Relationship Id="rId7992" Type="http://schemas.openxmlformats.org/officeDocument/2006/relationships/hyperlink" Target="https://twitter.com/kelownascott/status/1067125880009371648" TargetMode="External"/><Relationship Id="rId3024" Type="http://schemas.openxmlformats.org/officeDocument/2006/relationships/hyperlink" Target="http://pbs.twimg.com/profile_images/1022614257836412928/zU5_Xyud_normal.jpg" TargetMode="External"/><Relationship Id="rId6594" Type="http://schemas.openxmlformats.org/officeDocument/2006/relationships/hyperlink" Target="https://twitter.com/ahbusolife/status/1065201397946351617" TargetMode="External"/><Relationship Id="rId7645" Type="http://schemas.openxmlformats.org/officeDocument/2006/relationships/hyperlink" Target="https://twitter.com/perspktives/status/1066092090873004035" TargetMode="External"/><Relationship Id="rId5196" Type="http://schemas.openxmlformats.org/officeDocument/2006/relationships/hyperlink" Target="https://pbs.twimg.com/media/DtFm4XOXgAANAyL.jpg" TargetMode="External"/><Relationship Id="rId6247" Type="http://schemas.openxmlformats.org/officeDocument/2006/relationships/hyperlink" Target="https://twitter.com/andresvilarino/status/1065007001611235333" TargetMode="External"/><Relationship Id="rId1459" Type="http://schemas.openxmlformats.org/officeDocument/2006/relationships/hyperlink" Target="http://pbs.twimg.com/profile_images/951904939449769985/8nctcqUY_normal.jpg" TargetMode="External"/><Relationship Id="rId2857" Type="http://schemas.openxmlformats.org/officeDocument/2006/relationships/hyperlink" Target="http://pbs.twimg.com/profile_images/857861443189977088/E7Ksa5EE_normal.jpg" TargetMode="External"/><Relationship Id="rId3908" Type="http://schemas.openxmlformats.org/officeDocument/2006/relationships/hyperlink" Target="http://pbs.twimg.com/profile_images/984739807950790656/L3Q8PnBD_normal.jpg" TargetMode="External"/><Relationship Id="rId5330" Type="http://schemas.openxmlformats.org/officeDocument/2006/relationships/hyperlink" Target="https://pbs.twimg.com/media/Ds8IZGtWsAIpHaa.jpg" TargetMode="External"/><Relationship Id="rId829" Type="http://schemas.openxmlformats.org/officeDocument/2006/relationships/hyperlink" Target="https://pbs.twimg.com/media/DtFaYboXoAAY1_q.jpg" TargetMode="External"/><Relationship Id="rId9951" Type="http://schemas.openxmlformats.org/officeDocument/2006/relationships/hyperlink" Target="https://twitter.com/natcapcoalition/status/1065982546440331264" TargetMode="External"/><Relationship Id="rId1940" Type="http://schemas.openxmlformats.org/officeDocument/2006/relationships/hyperlink" Target="http://pbs.twimg.com/profile_images/1013244482282668032/BO0D4lYb_normal.jpg" TargetMode="External"/><Relationship Id="rId8553" Type="http://schemas.openxmlformats.org/officeDocument/2006/relationships/hyperlink" Target="https://twitter.com/seth_leitman/status/1065098964544958464" TargetMode="External"/><Relationship Id="rId9604" Type="http://schemas.openxmlformats.org/officeDocument/2006/relationships/hyperlink" Target="https://twitter.com/sharonenv1/status/1067400494509944832" TargetMode="External"/><Relationship Id="rId10483" Type="http://schemas.openxmlformats.org/officeDocument/2006/relationships/hyperlink" Target="https://api.twitter.com/1.1/geo/id/7d588036fe12e124.json" TargetMode="External"/><Relationship Id="rId7155" Type="http://schemas.openxmlformats.org/officeDocument/2006/relationships/hyperlink" Target="https://twitter.com/77giugiu77/status/1065386074543927299" TargetMode="External"/><Relationship Id="rId8206" Type="http://schemas.openxmlformats.org/officeDocument/2006/relationships/hyperlink" Target="https://twitter.com/paotzepg/status/1067451711260749824" TargetMode="External"/><Relationship Id="rId10136" Type="http://schemas.openxmlformats.org/officeDocument/2006/relationships/hyperlink" Target="https://twitter.com/greeniloharare/status/1065875719631327232" TargetMode="External"/><Relationship Id="rId3765" Type="http://schemas.openxmlformats.org/officeDocument/2006/relationships/hyperlink" Target="http://pbs.twimg.com/profile_images/2418963454/whcsamzdrkytcaoapla1_normal.jpeg" TargetMode="External"/><Relationship Id="rId4816" Type="http://schemas.openxmlformats.org/officeDocument/2006/relationships/hyperlink" Target="http://pbs.twimg.com/profile_images/848928500606263296/SBiSfqiv_normal.jpg" TargetMode="External"/><Relationship Id="rId686" Type="http://schemas.openxmlformats.org/officeDocument/2006/relationships/hyperlink" Target="https://pbs.twimg.com/media/DsnhhBXX4AMXMjk.jpg" TargetMode="External"/><Relationship Id="rId2367" Type="http://schemas.openxmlformats.org/officeDocument/2006/relationships/hyperlink" Target="http://pbs.twimg.com/profile_images/1991949621/Ecocerved_normal.PNG" TargetMode="External"/><Relationship Id="rId3418" Type="http://schemas.openxmlformats.org/officeDocument/2006/relationships/hyperlink" Target="https://pbs.twimg.com/media/DtAsWuRXgAAIAcm.jpg" TargetMode="External"/><Relationship Id="rId339" Type="http://schemas.openxmlformats.org/officeDocument/2006/relationships/hyperlink" Target="https://twitter.com/ClimateActionNE/status/1065292254724702210" TargetMode="External"/><Relationship Id="rId6988" Type="http://schemas.openxmlformats.org/officeDocument/2006/relationships/hyperlink" Target="https://twitter.com/jiwimc/status/1065288789319401473" TargetMode="External"/><Relationship Id="rId9461" Type="http://schemas.openxmlformats.org/officeDocument/2006/relationships/hyperlink" Target="https://twitter.com/leti_palmisano/status/1067801163536449536" TargetMode="External"/><Relationship Id="rId8063" Type="http://schemas.openxmlformats.org/officeDocument/2006/relationships/hyperlink" Target="https://twitter.com/dbeloved/status/1067288241143975938" TargetMode="External"/><Relationship Id="rId9114" Type="http://schemas.openxmlformats.org/officeDocument/2006/relationships/hyperlink" Target="https://twitter.com/amazingchevvolt/status/1064996058982273024" TargetMode="External"/><Relationship Id="rId820" Type="http://schemas.openxmlformats.org/officeDocument/2006/relationships/hyperlink" Target="https://pbs.twimg.com/media/DscuFRyWsAAiNcy.jpg" TargetMode="External"/><Relationship Id="rId1450" Type="http://schemas.openxmlformats.org/officeDocument/2006/relationships/hyperlink" Target="http://pbs.twimg.com/profile_images/951904939449769985/8nctcqUY_normal.jpg" TargetMode="External"/><Relationship Id="rId2501" Type="http://schemas.openxmlformats.org/officeDocument/2006/relationships/hyperlink" Target="http://pbs.twimg.com/profile_images/961627351871377409/i8uEThpl_normal.jpg" TargetMode="External"/><Relationship Id="rId1103" Type="http://schemas.openxmlformats.org/officeDocument/2006/relationships/hyperlink" Target="http://pbs.twimg.com/profile_images/1019970793256767488/IIW0wGnY_normal.jpg" TargetMode="External"/><Relationship Id="rId4673" Type="http://schemas.openxmlformats.org/officeDocument/2006/relationships/hyperlink" Target="https://pbs.twimg.com/media/DtFak60XQAAeY9f.jpg" TargetMode="External"/><Relationship Id="rId5724" Type="http://schemas.openxmlformats.org/officeDocument/2006/relationships/hyperlink" Target="http://pbs.twimg.com/profile_images/969896133895081984/v5IUNdpH_normal.jpg" TargetMode="External"/><Relationship Id="rId3275" Type="http://schemas.openxmlformats.org/officeDocument/2006/relationships/hyperlink" Target="http://pbs.twimg.com/profile_images/996197401772806145/AAT83xmU_normal.jpg" TargetMode="External"/><Relationship Id="rId4326" Type="http://schemas.openxmlformats.org/officeDocument/2006/relationships/hyperlink" Target="http://pbs.twimg.com/profile_images/1007344781050048512/tThzjCI__normal.jpg" TargetMode="External"/><Relationship Id="rId7896" Type="http://schemas.openxmlformats.org/officeDocument/2006/relationships/hyperlink" Target="https://twitter.com/txgreenbuilding/status/1067078278303965184" TargetMode="External"/><Relationship Id="rId8947" Type="http://schemas.openxmlformats.org/officeDocument/2006/relationships/hyperlink" Target="https://twitter.com/seth_leitman/status/1065098964544958464" TargetMode="External"/><Relationship Id="rId196" Type="http://schemas.openxmlformats.org/officeDocument/2006/relationships/hyperlink" Target="https://buff.ly/2xSWWO0" TargetMode="External"/><Relationship Id="rId6498" Type="http://schemas.openxmlformats.org/officeDocument/2006/relationships/hyperlink" Target="https://twitter.com/davidlavigno/status/1065186954180841472" TargetMode="External"/><Relationship Id="rId7549" Type="http://schemas.openxmlformats.org/officeDocument/2006/relationships/hyperlink" Target="https://twitter.com/renewablematter/status/1065928109302693888" TargetMode="External"/><Relationship Id="rId330" Type="http://schemas.openxmlformats.org/officeDocument/2006/relationships/hyperlink" Target="http://www.ansa.it/canale_ambiente/notizie/green_economy/2018/11/27/italia-piu-rinnovabile-energia-pulita-in-tutti-i-comuni_5593cd62-9c33-4215-b5bd-ac4eadd59825.html" TargetMode="External"/><Relationship Id="rId2011" Type="http://schemas.openxmlformats.org/officeDocument/2006/relationships/hyperlink" Target="http://pbs.twimg.com/profile_images/973624743143206912/iMCF80pA_normal.jpg" TargetMode="External"/><Relationship Id="rId4183" Type="http://schemas.openxmlformats.org/officeDocument/2006/relationships/hyperlink" Target="http://pbs.twimg.com/profile_images/954138186082672647/gHzAnqPU_normal.jpg" TargetMode="External"/><Relationship Id="rId5581" Type="http://schemas.openxmlformats.org/officeDocument/2006/relationships/hyperlink" Target="http://pbs.twimg.com/profile_images/1060439000920584193/7anyXOdl_normal.jpg" TargetMode="External"/><Relationship Id="rId6632" Type="http://schemas.openxmlformats.org/officeDocument/2006/relationships/hyperlink" Target="https://twitter.com/michaelpurvis64/status/1065202153675870208" TargetMode="External"/><Relationship Id="rId5234" Type="http://schemas.openxmlformats.org/officeDocument/2006/relationships/hyperlink" Target="http://pbs.twimg.com/profile_images/431377315168149504/5F8KXrvs_normal.png" TargetMode="External"/><Relationship Id="rId9855" Type="http://schemas.openxmlformats.org/officeDocument/2006/relationships/hyperlink" Target="https://twitter.com/achinomwe/status/1065209101142171648" TargetMode="External"/><Relationship Id="rId69" Type="http://schemas.openxmlformats.org/officeDocument/2006/relationships/hyperlink" Target="https://bit.ly/2OTQzQ0" TargetMode="External"/><Relationship Id="rId1844" Type="http://schemas.openxmlformats.org/officeDocument/2006/relationships/hyperlink" Target="http://pbs.twimg.com/profile_images/1052257766017048577/2zNqNVCe_normal.jpg" TargetMode="External"/><Relationship Id="rId8457" Type="http://schemas.openxmlformats.org/officeDocument/2006/relationships/hyperlink" Target="https://twitter.com/takeheight/status/1065090573252485120" TargetMode="External"/><Relationship Id="rId9508" Type="http://schemas.openxmlformats.org/officeDocument/2006/relationships/hyperlink" Target="https://twitter.com/ideas4action/status/1067832071815602181" TargetMode="External"/><Relationship Id="rId10387" Type="http://schemas.openxmlformats.org/officeDocument/2006/relationships/hyperlink" Target="https://twitter.com/mancunianbirder/status/1067421306767982593" TargetMode="External"/><Relationship Id="rId7059" Type="http://schemas.openxmlformats.org/officeDocument/2006/relationships/hyperlink" Target="https://twitter.com/beachyr0/status/1065314316130250753" TargetMode="External"/><Relationship Id="rId3669" Type="http://schemas.openxmlformats.org/officeDocument/2006/relationships/hyperlink" Target="http://pbs.twimg.com/profile_images/971389853156884480/wKqGfhrF_normal.jpg" TargetMode="External"/><Relationship Id="rId7540" Type="http://schemas.openxmlformats.org/officeDocument/2006/relationships/hyperlink" Target="https://twitter.com/nextville_it/status/1065914461058449408" TargetMode="External"/><Relationship Id="rId5091" Type="http://schemas.openxmlformats.org/officeDocument/2006/relationships/hyperlink" Target="http://pbs.twimg.com/profile_images/823637236889559041/DflyrUxu_normal.jpg" TargetMode="External"/><Relationship Id="rId6142" Type="http://schemas.openxmlformats.org/officeDocument/2006/relationships/hyperlink" Target="https://twitter.com/thelegalfound_/status/1064998206860419072" TargetMode="External"/><Relationship Id="rId2752" Type="http://schemas.openxmlformats.org/officeDocument/2006/relationships/hyperlink" Target="https://pbs.twimg.com/media/DsbsKfpX4AAvVVO.jpg" TargetMode="External"/><Relationship Id="rId3803" Type="http://schemas.openxmlformats.org/officeDocument/2006/relationships/hyperlink" Target="http://pbs.twimg.com/profile_images/1062470020717047808/mJYgVZk4_normal.jpg" TargetMode="External"/><Relationship Id="rId9365" Type="http://schemas.openxmlformats.org/officeDocument/2006/relationships/hyperlink" Target="https://twitter.com/madinamohamed/status/1067726935504109568" TargetMode="External"/><Relationship Id="rId724" Type="http://schemas.openxmlformats.org/officeDocument/2006/relationships/hyperlink" Target="https://pbs.twimg.com/media/Ds8sCdPWsAADUr9.jpg" TargetMode="External"/><Relationship Id="rId1354" Type="http://schemas.openxmlformats.org/officeDocument/2006/relationships/hyperlink" Target="http://pbs.twimg.com/profile_images/1055942578061934594/1OCmu3NR_normal.jpg" TargetMode="External"/><Relationship Id="rId2405" Type="http://schemas.openxmlformats.org/officeDocument/2006/relationships/hyperlink" Target="http://pbs.twimg.com/profile_images/976832774110883842/Av8YW5cV_normal.jpg" TargetMode="External"/><Relationship Id="rId5975" Type="http://schemas.openxmlformats.org/officeDocument/2006/relationships/hyperlink" Target="https://twitter.com/worldgreenfound/status/1064994996321947648" TargetMode="External"/><Relationship Id="rId9018" Type="http://schemas.openxmlformats.org/officeDocument/2006/relationships/hyperlink" Target="https://twitter.com/jlazaro/status/1065150868285198336" TargetMode="External"/><Relationship Id="rId60" Type="http://schemas.openxmlformats.org/officeDocument/2006/relationships/hyperlink" Target="https://buff.ly/2xSWWO0" TargetMode="External"/><Relationship Id="rId1007" Type="http://schemas.openxmlformats.org/officeDocument/2006/relationships/hyperlink" Target="https://pbs.twimg.com/media/DtOboRbX4AAfor1.jpg" TargetMode="External"/><Relationship Id="rId4577" Type="http://schemas.openxmlformats.org/officeDocument/2006/relationships/hyperlink" Target="http://pbs.twimg.com/profile_images/876209484020015104/KxCgH4dW_normal.jpg" TargetMode="External"/><Relationship Id="rId5628" Type="http://schemas.openxmlformats.org/officeDocument/2006/relationships/hyperlink" Target="http://pbs.twimg.com/profile_images/460594140758044672/jgbU6TNW_normal.jpeg" TargetMode="External"/><Relationship Id="rId3179" Type="http://schemas.openxmlformats.org/officeDocument/2006/relationships/hyperlink" Target="http://pbs.twimg.com/profile_images/825020042119110658/K94DPs86_normal.jpg" TargetMode="External"/><Relationship Id="rId7050" Type="http://schemas.openxmlformats.org/officeDocument/2006/relationships/hyperlink" Target="https://twitter.com/beachyr0/status/1065314316130250753" TargetMode="External"/><Relationship Id="rId8101" Type="http://schemas.openxmlformats.org/officeDocument/2006/relationships/hyperlink" Target="https://twitter.com/mc_kinney/status/1067381705328263168" TargetMode="External"/><Relationship Id="rId10031" Type="http://schemas.openxmlformats.org/officeDocument/2006/relationships/hyperlink" Target="https://twitter.com/gecoalition/status/1065561108398903296" TargetMode="External"/><Relationship Id="rId581" Type="http://schemas.openxmlformats.org/officeDocument/2006/relationships/hyperlink" Target="https://www.unenvironment.org/news-and-stories/press-release/oecd-un-environment-and-world-bank-call-radical-shift-financing-low" TargetMode="External"/><Relationship Id="rId2262" Type="http://schemas.openxmlformats.org/officeDocument/2006/relationships/hyperlink" Target="http://pbs.twimg.com/profile_images/987666378684620801/NfnjxnEp_normal.jpg" TargetMode="External"/><Relationship Id="rId3660" Type="http://schemas.openxmlformats.org/officeDocument/2006/relationships/hyperlink" Target="http://pbs.twimg.com/profile_images/971389853156884480/wKqGfhrF_normal.jpg" TargetMode="External"/><Relationship Id="rId4711" Type="http://schemas.openxmlformats.org/officeDocument/2006/relationships/hyperlink" Target="http://pbs.twimg.com/profile_images/277597435/Ungu11_normal.jpg" TargetMode="External"/><Relationship Id="rId234" Type="http://schemas.openxmlformats.org/officeDocument/2006/relationships/hyperlink" Target="http://ggkp.org/ZwF" TargetMode="External"/><Relationship Id="rId3313" Type="http://schemas.openxmlformats.org/officeDocument/2006/relationships/hyperlink" Target="http://pbs.twimg.com/profile_images/923605418768764928/fSVhFfD1_normal.jpg" TargetMode="External"/><Relationship Id="rId6883" Type="http://schemas.openxmlformats.org/officeDocument/2006/relationships/hyperlink" Target="https://twitter.com/socialchoices/status/1065250745237291008" TargetMode="External"/><Relationship Id="rId7934" Type="http://schemas.openxmlformats.org/officeDocument/2006/relationships/hyperlink" Target="https://twitter.com/zenhuman/status/1067095454180130816" TargetMode="External"/><Relationship Id="rId5485" Type="http://schemas.openxmlformats.org/officeDocument/2006/relationships/hyperlink" Target="http://pbs.twimg.com/profile_images/688352168567549956/4OqPkSpm_normal.jpg" TargetMode="External"/><Relationship Id="rId6536" Type="http://schemas.openxmlformats.org/officeDocument/2006/relationships/hyperlink" Target="https://twitter.com/davidlavigno/status/1065186954180841472" TargetMode="External"/><Relationship Id="rId4087" Type="http://schemas.openxmlformats.org/officeDocument/2006/relationships/hyperlink" Target="http://pbs.twimg.com/profile_images/954803787969060866/BTtHOKHV_normal.jpg" TargetMode="External"/><Relationship Id="rId5138" Type="http://schemas.openxmlformats.org/officeDocument/2006/relationships/hyperlink" Target="https://pbs.twimg.com/media/DsYHqX1XgAAEqpv.jpg" TargetMode="External"/><Relationship Id="rId9759" Type="http://schemas.openxmlformats.org/officeDocument/2006/relationships/hyperlink" Target="https://twitter.com/daperspectives/status/1068016026938499072" TargetMode="External"/><Relationship Id="rId1748" Type="http://schemas.openxmlformats.org/officeDocument/2006/relationships/hyperlink" Target="http://pbs.twimg.com/profile_images/633991237964533760/75uEz3QT_normal.jpg" TargetMode="External"/><Relationship Id="rId3170" Type="http://schemas.openxmlformats.org/officeDocument/2006/relationships/hyperlink" Target="http://pbs.twimg.com/profile_images/878533181258907649/RL3-HX09_normal.jpg" TargetMode="External"/><Relationship Id="rId4221" Type="http://schemas.openxmlformats.org/officeDocument/2006/relationships/hyperlink" Target="http://pbs.twimg.com/profile_images/945865206135128064/VIrbfsiX_normal.jpg" TargetMode="External"/><Relationship Id="rId6393" Type="http://schemas.openxmlformats.org/officeDocument/2006/relationships/hyperlink" Target="https://twitter.com/greenstorm2030/status/1065103768851746816" TargetMode="External"/><Relationship Id="rId7791" Type="http://schemas.openxmlformats.org/officeDocument/2006/relationships/hyperlink" Target="https://twitter.com/johon_gutierrez/status/1066990834028081152" TargetMode="External"/><Relationship Id="rId8842" Type="http://schemas.openxmlformats.org/officeDocument/2006/relationships/hyperlink" Target="https://twitter.com/tradomglobal/status/1065661509848743943" TargetMode="External"/><Relationship Id="rId6046" Type="http://schemas.openxmlformats.org/officeDocument/2006/relationships/hyperlink" Target="https://twitter.com/worldproject_fd/status/1064996799742504960" TargetMode="External"/><Relationship Id="rId7444" Type="http://schemas.openxmlformats.org/officeDocument/2006/relationships/hyperlink" Target="https://twitter.com/onudi_conosur/status/1065582970436837376" TargetMode="External"/><Relationship Id="rId10425" Type="http://schemas.openxmlformats.org/officeDocument/2006/relationships/hyperlink" Target="https://twitter.com/mancunianspring/status/1068103355162075136" TargetMode="External"/><Relationship Id="rId975" Type="http://schemas.openxmlformats.org/officeDocument/2006/relationships/hyperlink" Target="https://pbs.twimg.com/media/Dsb3y7OXgAAr4iK.jpg" TargetMode="External"/><Relationship Id="rId2656" Type="http://schemas.openxmlformats.org/officeDocument/2006/relationships/hyperlink" Target="http://pbs.twimg.com/profile_images/442759716750368768/LXUAzFP4_normal.jpeg" TargetMode="External"/><Relationship Id="rId3707" Type="http://schemas.openxmlformats.org/officeDocument/2006/relationships/hyperlink" Target="http://pbs.twimg.com/profile_images/1032805991300005888/diXc-jKU_normal.jpg" TargetMode="External"/><Relationship Id="rId9269" Type="http://schemas.openxmlformats.org/officeDocument/2006/relationships/hyperlink" Target="https://twitter.com/gratisita/status/1065189453491245062" TargetMode="External"/><Relationship Id="rId628" Type="http://schemas.openxmlformats.org/officeDocument/2006/relationships/hyperlink" Target="https://pbs.twimg.com/media/DHAcKnKXYAAAiJQ.jpg" TargetMode="External"/><Relationship Id="rId1258" Type="http://schemas.openxmlformats.org/officeDocument/2006/relationships/hyperlink" Target="http://pbs.twimg.com/profile_images/879261217625387008/GDZ4kEQf_normal.jpg" TargetMode="External"/><Relationship Id="rId2309" Type="http://schemas.openxmlformats.org/officeDocument/2006/relationships/hyperlink" Target="http://pbs.twimg.com/profile_images/771097278014754816/IovzcKuH_normal.jpg" TargetMode="External"/><Relationship Id="rId5879" Type="http://schemas.openxmlformats.org/officeDocument/2006/relationships/hyperlink" Target="https://twitter.com/dutytorespond/status/1064899491898318848" TargetMode="External"/><Relationship Id="rId9750" Type="http://schemas.openxmlformats.org/officeDocument/2006/relationships/hyperlink" Target="https://twitter.com/claudiomkd/status/1068062544412229632" TargetMode="External"/><Relationship Id="rId8352" Type="http://schemas.openxmlformats.org/officeDocument/2006/relationships/hyperlink" Target="https://twitter.com/autrement_votre/status/1065140372081381376" TargetMode="External"/><Relationship Id="rId9403" Type="http://schemas.openxmlformats.org/officeDocument/2006/relationships/hyperlink" Target="https://twitter.com/jrojomartin/status/1067742400670588928" TargetMode="External"/><Relationship Id="rId8005" Type="http://schemas.openxmlformats.org/officeDocument/2006/relationships/hyperlink" Target="https://twitter.com/spiderzjay/status/1067134344932847616" TargetMode="External"/><Relationship Id="rId10282" Type="http://schemas.openxmlformats.org/officeDocument/2006/relationships/hyperlink" Target="https://twitter.com/deepgreendesign/status/1066402412972322816" TargetMode="External"/><Relationship Id="rId4962" Type="http://schemas.openxmlformats.org/officeDocument/2006/relationships/hyperlink" Target="http://pbs.twimg.com/profile_images/707411067341635584/jd3hZ4LY_normal.jpg" TargetMode="External"/><Relationship Id="rId3564" Type="http://schemas.openxmlformats.org/officeDocument/2006/relationships/hyperlink" Target="http://pbs.twimg.com/profile_images/983184244498460672/gVV88AdB_normal.jpg" TargetMode="External"/><Relationship Id="rId4615" Type="http://schemas.openxmlformats.org/officeDocument/2006/relationships/hyperlink" Target="http://pbs.twimg.com/profile_images/1014070297966923776/C7BbqLfJ_normal.jpg" TargetMode="External"/><Relationship Id="rId485" Type="http://schemas.openxmlformats.org/officeDocument/2006/relationships/hyperlink" Target="https://www.greeneconomycoalition.org/news-analysis/who-could-be-excluded-in-the-transition-to-a-green-economy-in-peru" TargetMode="External"/><Relationship Id="rId2166" Type="http://schemas.openxmlformats.org/officeDocument/2006/relationships/hyperlink" Target="http://pbs.twimg.com/profile_images/823548309839089664/PURv3du5_normal.jpg" TargetMode="External"/><Relationship Id="rId3217" Type="http://schemas.openxmlformats.org/officeDocument/2006/relationships/hyperlink" Target="http://pbs.twimg.com/profile_images/1033030083739615232/mv_Yp-Ha_normal.jpg" TargetMode="External"/><Relationship Id="rId6787" Type="http://schemas.openxmlformats.org/officeDocument/2006/relationships/hyperlink" Target="https://twitter.com/clearfife/status/1065248412675780609" TargetMode="External"/><Relationship Id="rId7838" Type="http://schemas.openxmlformats.org/officeDocument/2006/relationships/hyperlink" Target="https://twitter.com/fluxtrends/status/1065874668882731008" TargetMode="External"/><Relationship Id="rId138" Type="http://schemas.openxmlformats.org/officeDocument/2006/relationships/hyperlink" Target="https://buff.ly/2xSWWO0" TargetMode="External"/><Relationship Id="rId5389" Type="http://schemas.openxmlformats.org/officeDocument/2006/relationships/hyperlink" Target="https://pbs.twimg.com/media/DtLnY6pXQAsZJMB.jpg" TargetMode="External"/><Relationship Id="rId9260" Type="http://schemas.openxmlformats.org/officeDocument/2006/relationships/hyperlink" Target="https://twitter.com/stupgreen/status/1065550587259949056" TargetMode="External"/><Relationship Id="rId2300" Type="http://schemas.openxmlformats.org/officeDocument/2006/relationships/hyperlink" Target="https://pbs.twimg.com/media/DHAcKnKXYAAAiJQ.jpg" TargetMode="External"/><Relationship Id="rId1999" Type="http://schemas.openxmlformats.org/officeDocument/2006/relationships/hyperlink" Target="http://pbs.twimg.com/profile_images/985941941849415689/P8e1rsi-_normal.jpg" TargetMode="External"/><Relationship Id="rId4472" Type="http://schemas.openxmlformats.org/officeDocument/2006/relationships/hyperlink" Target="http://pbs.twimg.com/profile_images/1708625808/Motor_City_Volt_normal.jpg" TargetMode="External"/><Relationship Id="rId5870" Type="http://schemas.openxmlformats.org/officeDocument/2006/relationships/hyperlink" Target="https://twitter.com/kailash_web/status/1064896151630110720" TargetMode="External"/><Relationship Id="rId6921" Type="http://schemas.openxmlformats.org/officeDocument/2006/relationships/hyperlink" Target="https://twitter.com/socialchoices/status/1065250745237291008" TargetMode="External"/><Relationship Id="rId3074" Type="http://schemas.openxmlformats.org/officeDocument/2006/relationships/hyperlink" Target="http://pbs.twimg.com/profile_images/844984141884112899/SOJt0ps2_normal.jpg" TargetMode="External"/><Relationship Id="rId4125" Type="http://schemas.openxmlformats.org/officeDocument/2006/relationships/hyperlink" Target="http://pbs.twimg.com/profile_images/954803787969060866/BTtHOKHV_normal.jpg" TargetMode="External"/><Relationship Id="rId5523" Type="http://schemas.openxmlformats.org/officeDocument/2006/relationships/hyperlink" Target="https://pbs.twimg.com/media/DtNHPiCXcAYFrgn.jpg" TargetMode="External"/><Relationship Id="rId7695" Type="http://schemas.openxmlformats.org/officeDocument/2006/relationships/hyperlink" Target="https://twitter.com/eaenergyeu/status/1064847668596408320" TargetMode="External"/><Relationship Id="rId8746" Type="http://schemas.openxmlformats.org/officeDocument/2006/relationships/hyperlink" Target="https://twitter.com/arikring/status/1065247879936319488" TargetMode="External"/><Relationship Id="rId6297" Type="http://schemas.openxmlformats.org/officeDocument/2006/relationships/hyperlink" Target="https://twitter.com/uzaypartisi/status/1065011115917221888" TargetMode="External"/><Relationship Id="rId7348" Type="http://schemas.openxmlformats.org/officeDocument/2006/relationships/hyperlink" Target="https://twitter.com/madaz_wacho/status/1065639156481691651" TargetMode="External"/><Relationship Id="rId10329" Type="http://schemas.openxmlformats.org/officeDocument/2006/relationships/hyperlink" Target="https://twitter.com/achinomwe/status/1065209101142171648" TargetMode="External"/><Relationship Id="rId3958" Type="http://schemas.openxmlformats.org/officeDocument/2006/relationships/hyperlink" Target="http://pbs.twimg.com/profile_images/1708625808/Motor_City_Volt_normal.jpg" TargetMode="External"/><Relationship Id="rId879" Type="http://schemas.openxmlformats.org/officeDocument/2006/relationships/hyperlink" Target="https://pbs.twimg.com/media/DtHPcFAXQAA71lb.jpg" TargetMode="External"/><Relationship Id="rId5380" Type="http://schemas.openxmlformats.org/officeDocument/2006/relationships/hyperlink" Target="https://pbs.twimg.com/media/DtFzRbZXgAAP7p-.jpg" TargetMode="External"/><Relationship Id="rId6431" Type="http://schemas.openxmlformats.org/officeDocument/2006/relationships/hyperlink" Target="https://twitter.com/pflab/status/1065105182244159488" TargetMode="External"/><Relationship Id="rId5033" Type="http://schemas.openxmlformats.org/officeDocument/2006/relationships/hyperlink" Target="http://pbs.twimg.com/profile_images/1066430720715968512/jwFuZlDp_normal.jpg" TargetMode="External"/><Relationship Id="rId1990" Type="http://schemas.openxmlformats.org/officeDocument/2006/relationships/hyperlink" Target="http://pbs.twimg.com/profile_images/985941941849415689/P8e1rsi-_normal.jpg" TargetMode="External"/><Relationship Id="rId8256" Type="http://schemas.openxmlformats.org/officeDocument/2006/relationships/hyperlink" Target="https://twitter.com/clime_it/status/1067557006997942272" TargetMode="External"/><Relationship Id="rId9654" Type="http://schemas.openxmlformats.org/officeDocument/2006/relationships/hyperlink" Target="https://twitter.com/ibrockova/status/1067865469372256257" TargetMode="External"/><Relationship Id="rId1643" Type="http://schemas.openxmlformats.org/officeDocument/2006/relationships/hyperlink" Target="http://pbs.twimg.com/profile_images/634286061691121664/Y6ltNhbk_normal.png" TargetMode="External"/><Relationship Id="rId9307" Type="http://schemas.openxmlformats.org/officeDocument/2006/relationships/hyperlink" Target="https://twitter.com/rah_sab/status/1067719464265949184" TargetMode="External"/><Relationship Id="rId10186" Type="http://schemas.openxmlformats.org/officeDocument/2006/relationships/hyperlink" Target="https://twitter.com/megmcmorris/status/1065634417220177921" TargetMode="External"/><Relationship Id="rId4866" Type="http://schemas.openxmlformats.org/officeDocument/2006/relationships/hyperlink" Target="http://pbs.twimg.com/profile_images/1047086977974226945/SMZplZd8_normal.jpg" TargetMode="External"/><Relationship Id="rId5917" Type="http://schemas.openxmlformats.org/officeDocument/2006/relationships/hyperlink" Target="https://twitter.com/cccrdg/status/1064918233147416576" TargetMode="External"/><Relationship Id="rId3468" Type="http://schemas.openxmlformats.org/officeDocument/2006/relationships/hyperlink" Target="https://pbs.twimg.com/media/Ds3-aYhUcAAG616.jpg" TargetMode="External"/><Relationship Id="rId4519" Type="http://schemas.openxmlformats.org/officeDocument/2006/relationships/hyperlink" Target="http://pbs.twimg.com/profile_images/1067276621441204225/dz2zajtH_normal.jpg" TargetMode="External"/><Relationship Id="rId10320" Type="http://schemas.openxmlformats.org/officeDocument/2006/relationships/hyperlink" Target="https://twitter.com/causiluigi/status/1068381175025188864" TargetMode="External"/><Relationship Id="rId389" Type="http://schemas.openxmlformats.org/officeDocument/2006/relationships/hyperlink" Target="https://www.climatebonds.net/2018/11/climate-bonds-launches-adaptation-and-resilience-expert-group-areg-%E2%80%93-new-stage-standards" TargetMode="External"/><Relationship Id="rId870" Type="http://schemas.openxmlformats.org/officeDocument/2006/relationships/hyperlink" Target="https://pbs.twimg.com/media/Ds_G0PxU4AABG6N.jpg" TargetMode="External"/><Relationship Id="rId2551" Type="http://schemas.openxmlformats.org/officeDocument/2006/relationships/hyperlink" Target="http://pbs.twimg.com/profile_images/882194572125884416/WO0JcObA_normal.jpg" TargetMode="External"/><Relationship Id="rId9164" Type="http://schemas.openxmlformats.org/officeDocument/2006/relationships/hyperlink" Target="https://twitter.com/arikring/status/1065247879936319488" TargetMode="External"/><Relationship Id="rId523" Type="http://schemas.openxmlformats.org/officeDocument/2006/relationships/hyperlink" Target="http://ggkp.org/ZwF" TargetMode="External"/><Relationship Id="rId1153" Type="http://schemas.openxmlformats.org/officeDocument/2006/relationships/hyperlink" Target="http://pbs.twimg.com/profile_images/541623048357838848/Oi6XsuH0_normal.jpeg" TargetMode="External"/><Relationship Id="rId2204" Type="http://schemas.openxmlformats.org/officeDocument/2006/relationships/hyperlink" Target="http://pbs.twimg.com/profile_images/823548309839089664/PURv3du5_normal.jpg" TargetMode="External"/><Relationship Id="rId3602" Type="http://schemas.openxmlformats.org/officeDocument/2006/relationships/hyperlink" Target="https://pbs.twimg.com/ext_tw_video_thumb/1064994060551839745/pu/img/z-d4LAi9-rF_EBiG.jpg" TargetMode="External"/><Relationship Id="rId5774" Type="http://schemas.openxmlformats.org/officeDocument/2006/relationships/hyperlink" Target="https://twitter.com/cognitoafirica/status/1064834468010180608" TargetMode="External"/><Relationship Id="rId6825" Type="http://schemas.openxmlformats.org/officeDocument/2006/relationships/hyperlink" Target="https://twitter.com/clearfife/status/1065248412675780609" TargetMode="External"/><Relationship Id="rId4376" Type="http://schemas.openxmlformats.org/officeDocument/2006/relationships/hyperlink" Target="http://pbs.twimg.com/profile_images/834685535591469056/KNKDJrcW_normal.jpg" TargetMode="External"/><Relationship Id="rId5427" Type="http://schemas.openxmlformats.org/officeDocument/2006/relationships/hyperlink" Target="http://pbs.twimg.com/profile_images/757649822740611073/CV_3K6GO_normal.jpg" TargetMode="External"/><Relationship Id="rId8997" Type="http://schemas.openxmlformats.org/officeDocument/2006/relationships/hyperlink" Target="https://twitter.com/amazingchevvolt/status/1064996058982273024" TargetMode="External"/><Relationship Id="rId4029" Type="http://schemas.openxmlformats.org/officeDocument/2006/relationships/hyperlink" Target="http://pbs.twimg.com/profile_images/954138186082672647/gHzAnqPU_normal.jpg" TargetMode="External"/><Relationship Id="rId7599" Type="http://schemas.openxmlformats.org/officeDocument/2006/relationships/hyperlink" Target="https://twitter.com/andreambassi/status/1065991740421808128" TargetMode="External"/><Relationship Id="rId4510" Type="http://schemas.openxmlformats.org/officeDocument/2006/relationships/hyperlink" Target="http://pbs.twimg.com/profile_images/1067276621441204225/dz2zajtH_normal.jpg" TargetMode="External"/><Relationship Id="rId380" Type="http://schemas.openxmlformats.org/officeDocument/2006/relationships/hyperlink" Target="https://www.independent.co.uk/voices/campaigns/elephant-campaign/why-we-need-to-invest-in-wildlifecompatible-economies-a8632561.html" TargetMode="External"/><Relationship Id="rId2061" Type="http://schemas.openxmlformats.org/officeDocument/2006/relationships/hyperlink" Target="http://pbs.twimg.com/profile_images/1026810662964654081/k_fZ3hL1_normal.jpg" TargetMode="External"/><Relationship Id="rId3112" Type="http://schemas.openxmlformats.org/officeDocument/2006/relationships/hyperlink" Target="http://pbs.twimg.com/profile_images/3498640631/4d5ed57b89102d1cc7696d112a6eaf22_normal.jpeg" TargetMode="External"/><Relationship Id="rId6682" Type="http://schemas.openxmlformats.org/officeDocument/2006/relationships/hyperlink" Target="https://twitter.com/gerardopardotar/status/1065248106525143045" TargetMode="External"/><Relationship Id="rId5284" Type="http://schemas.openxmlformats.org/officeDocument/2006/relationships/hyperlink" Target="http://pbs.twimg.com/profile_images/862018333184593921/d4mn1k7Y_normal.jpg" TargetMode="External"/><Relationship Id="rId6335" Type="http://schemas.openxmlformats.org/officeDocument/2006/relationships/hyperlink" Target="https://twitter.com/postnormalera/status/1065097922394632193" TargetMode="External"/><Relationship Id="rId7733" Type="http://schemas.openxmlformats.org/officeDocument/2006/relationships/hyperlink" Target="https://twitter.com/rawanjordan/status/1066616492953755648" TargetMode="External"/><Relationship Id="rId1894" Type="http://schemas.openxmlformats.org/officeDocument/2006/relationships/hyperlink" Target="http://pbs.twimg.com/profile_images/1013244482282668032/BO0D4lYb_normal.jpg" TargetMode="External"/><Relationship Id="rId2945" Type="http://schemas.openxmlformats.org/officeDocument/2006/relationships/hyperlink" Target="http://pbs.twimg.com/profile_images/460395062615371777/TyHGa6Rp_normal.jpeg" TargetMode="External"/><Relationship Id="rId9558" Type="http://schemas.openxmlformats.org/officeDocument/2006/relationships/hyperlink" Target="https://twitter.com/sharonenv1/status/1065311333523103747" TargetMode="External"/><Relationship Id="rId917" Type="http://schemas.openxmlformats.org/officeDocument/2006/relationships/hyperlink" Target="https://pbs.twimg.com/media/Ds_thfWXgAA2BV_.jpg" TargetMode="External"/><Relationship Id="rId1547" Type="http://schemas.openxmlformats.org/officeDocument/2006/relationships/hyperlink" Target="http://pbs.twimg.com/profile_images/1015329397929177088/9OR3sIzf_normal.jpg" TargetMode="External"/><Relationship Id="rId4020" Type="http://schemas.openxmlformats.org/officeDocument/2006/relationships/hyperlink" Target="http://pbs.twimg.com/profile_images/834685535591469056/KNKDJrcW_normal.jpg" TargetMode="External"/><Relationship Id="rId7590" Type="http://schemas.openxmlformats.org/officeDocument/2006/relationships/hyperlink" Target="https://twitter.com/pietrobartocci/status/1065990638489997312" TargetMode="External"/><Relationship Id="rId8641" Type="http://schemas.openxmlformats.org/officeDocument/2006/relationships/hyperlink" Target="https://twitter.com/itsmypresident/status/1064995924336873478" TargetMode="External"/><Relationship Id="rId6192" Type="http://schemas.openxmlformats.org/officeDocument/2006/relationships/hyperlink" Target="https://twitter.com/masstrainingspa/status/1064999495430283265" TargetMode="External"/><Relationship Id="rId7243" Type="http://schemas.openxmlformats.org/officeDocument/2006/relationships/hyperlink" Target="https://twitter.com/vnkathazo/status/1065509076828909568" TargetMode="External"/><Relationship Id="rId10224" Type="http://schemas.openxmlformats.org/officeDocument/2006/relationships/hyperlink" Target="https://twitter.com/servelearngrow/status/1068259345211756546" TargetMode="External"/><Relationship Id="rId3853" Type="http://schemas.openxmlformats.org/officeDocument/2006/relationships/hyperlink" Target="http://pbs.twimg.com/profile_images/1035811142084513794/cLbwXS82_normal.jpg" TargetMode="External"/><Relationship Id="rId4904" Type="http://schemas.openxmlformats.org/officeDocument/2006/relationships/hyperlink" Target="http://pbs.twimg.com/profile_images/848928500606263296/SBiSfqiv_normal.jpg" TargetMode="External"/><Relationship Id="rId9068" Type="http://schemas.openxmlformats.org/officeDocument/2006/relationships/hyperlink" Target="https://twitter.com/hanslak/status/1065000936026906625" TargetMode="External"/><Relationship Id="rId774" Type="http://schemas.openxmlformats.org/officeDocument/2006/relationships/hyperlink" Target="https://pbs.twimg.com/ext_tw_video_thumb/1064994060551839745/pu/img/z-d4LAi9-rF_EBiG.jpg" TargetMode="External"/><Relationship Id="rId1057" Type="http://schemas.openxmlformats.org/officeDocument/2006/relationships/hyperlink" Target="http://pbs.twimg.com/profile_images/1054749931204952065/1OBI8Flk_normal.jpg" TargetMode="External"/><Relationship Id="rId2455" Type="http://schemas.openxmlformats.org/officeDocument/2006/relationships/hyperlink" Target="http://pbs.twimg.com/profile_images/982037329949876224/3aVk_68W_normal.jpg" TargetMode="External"/><Relationship Id="rId3506" Type="http://schemas.openxmlformats.org/officeDocument/2006/relationships/hyperlink" Target="http://pbs.twimg.com/profile_images/841743318711169024/MvduSxrt_normal.jpg" TargetMode="External"/><Relationship Id="rId427" Type="http://schemas.openxmlformats.org/officeDocument/2006/relationships/hyperlink" Target="https://twitter.com/BBCAfrica/status/1067574066020794368" TargetMode="External"/><Relationship Id="rId2108" Type="http://schemas.openxmlformats.org/officeDocument/2006/relationships/hyperlink" Target="http://pbs.twimg.com/profile_images/1026810662964654081/k_fZ3hL1_normal.jpg" TargetMode="External"/><Relationship Id="rId5678" Type="http://schemas.openxmlformats.org/officeDocument/2006/relationships/hyperlink" Target="http://pbs.twimg.com/profile_images/792870754476027904/ZRE5lFgt_normal.jpg" TargetMode="External"/><Relationship Id="rId6729" Type="http://schemas.openxmlformats.org/officeDocument/2006/relationships/hyperlink" Target="https://twitter.com/kathleenbrenne1/status/1065248334846164992" TargetMode="External"/><Relationship Id="rId8151" Type="http://schemas.openxmlformats.org/officeDocument/2006/relationships/hyperlink" Target="https://twitter.com/finfortomorrow/status/1067065639871885312" TargetMode="External"/><Relationship Id="rId9202" Type="http://schemas.openxmlformats.org/officeDocument/2006/relationships/hyperlink" Target="https://twitter.com/jillannami/status/1067668517820993536" TargetMode="External"/><Relationship Id="rId10081" Type="http://schemas.openxmlformats.org/officeDocument/2006/relationships/hyperlink" Target="https://twitter.com/mscgreeneconomy/status/1067758055021076481" TargetMode="External"/><Relationship Id="rId4761" Type="http://schemas.openxmlformats.org/officeDocument/2006/relationships/hyperlink" Target="https://pbs.twimg.com/media/DsrHSvAWsAIPr57.jpg" TargetMode="External"/><Relationship Id="rId3363" Type="http://schemas.openxmlformats.org/officeDocument/2006/relationships/hyperlink" Target="http://pbs.twimg.com/profile_images/904520153819340800/_p1bb8tR_normal.jpg" TargetMode="External"/><Relationship Id="rId4414" Type="http://schemas.openxmlformats.org/officeDocument/2006/relationships/hyperlink" Target="http://pbs.twimg.com/profile_images/834685535591469056/KNKDJrcW_normal.jpg" TargetMode="External"/><Relationship Id="rId5812" Type="http://schemas.openxmlformats.org/officeDocument/2006/relationships/hyperlink" Target="https://twitter.com/pagreenbuilding/status/1064888957031407617" TargetMode="External"/><Relationship Id="rId284" Type="http://schemas.openxmlformats.org/officeDocument/2006/relationships/hyperlink" Target="http://wu.to/g6zCXy" TargetMode="External"/><Relationship Id="rId3016" Type="http://schemas.openxmlformats.org/officeDocument/2006/relationships/hyperlink" Target="http://abs.twimg.com/sticky/default_profile_images/default_profile_normal.png" TargetMode="External"/><Relationship Id="rId7984" Type="http://schemas.openxmlformats.org/officeDocument/2006/relationships/hyperlink" Target="https://twitter.com/kelownascott/status/1067125880009371648" TargetMode="External"/><Relationship Id="rId5188" Type="http://schemas.openxmlformats.org/officeDocument/2006/relationships/hyperlink" Target="http://pbs.twimg.com/profile_images/1051875169197858816/P35SvAaz_normal.jpg" TargetMode="External"/><Relationship Id="rId6586" Type="http://schemas.openxmlformats.org/officeDocument/2006/relationships/hyperlink" Target="https://twitter.com/ahbusolife/status/1065201397946351617" TargetMode="External"/><Relationship Id="rId7637" Type="http://schemas.openxmlformats.org/officeDocument/2006/relationships/hyperlink" Target="https://twitter.com/tvricicla/status/1066034213927952384" TargetMode="External"/><Relationship Id="rId6239" Type="http://schemas.openxmlformats.org/officeDocument/2006/relationships/hyperlink" Target="https://twitter.com/andresvilarino/status/1065007001611235333" TargetMode="External"/><Relationship Id="rId1798" Type="http://schemas.openxmlformats.org/officeDocument/2006/relationships/hyperlink" Target="http://pbs.twimg.com/profile_images/1058835226678489088/kCGrxDrq_normal.jpg" TargetMode="External"/><Relationship Id="rId2849" Type="http://schemas.openxmlformats.org/officeDocument/2006/relationships/hyperlink" Target="http://pbs.twimg.com/profile_images/831033306615521280/IgvE3pOf_normal.jpg" TargetMode="External"/><Relationship Id="rId6720" Type="http://schemas.openxmlformats.org/officeDocument/2006/relationships/hyperlink" Target="https://twitter.com/gerardopardotar/status/1065248106525143045" TargetMode="External"/><Relationship Id="rId4271" Type="http://schemas.openxmlformats.org/officeDocument/2006/relationships/hyperlink" Target="http://pbs.twimg.com/profile_images/2418963454/whcsamzdrkytcaoapla1_normal.jpeg" TargetMode="External"/><Relationship Id="rId5322" Type="http://schemas.openxmlformats.org/officeDocument/2006/relationships/hyperlink" Target="http://pbs.twimg.com/profile_images/857175048372850690/G9VlITzQ_normal.jpg" TargetMode="External"/><Relationship Id="rId8892" Type="http://schemas.openxmlformats.org/officeDocument/2006/relationships/hyperlink" Target="https://twitter.com/jgrobicki/status/1065197772696158208" TargetMode="External"/><Relationship Id="rId7494" Type="http://schemas.openxmlformats.org/officeDocument/2006/relationships/hyperlink" Target="https://twitter.com/lucartgroup/status/1064839071393042432" TargetMode="External"/><Relationship Id="rId8545" Type="http://schemas.openxmlformats.org/officeDocument/2006/relationships/hyperlink" Target="https://twitter.com/adamsfrt11/status/1065090181722705921" TargetMode="External"/><Relationship Id="rId9943" Type="http://schemas.openxmlformats.org/officeDocument/2006/relationships/hyperlink" Target="https://twitter.com/efd_initiative/status/1066830477703725059" TargetMode="External"/><Relationship Id="rId1932" Type="http://schemas.openxmlformats.org/officeDocument/2006/relationships/hyperlink" Target="http://pbs.twimg.com/profile_images/1013244482282668032/BO0D4lYb_normal.jpg" TargetMode="External"/><Relationship Id="rId6096" Type="http://schemas.openxmlformats.org/officeDocument/2006/relationships/hyperlink" Target="https://twitter.com/didierdelmer/status/1064997759902801920" TargetMode="External"/><Relationship Id="rId7147" Type="http://schemas.openxmlformats.org/officeDocument/2006/relationships/hyperlink" Target="https://twitter.com/gabrivallarino/status/1065386177711214592" TargetMode="External"/><Relationship Id="rId10475" Type="http://schemas.openxmlformats.org/officeDocument/2006/relationships/hyperlink" Target="https://api.twitter.com/1.1/geo/id/c47efae2a73aef75.json" TargetMode="External"/><Relationship Id="rId10128" Type="http://schemas.openxmlformats.org/officeDocument/2006/relationships/hyperlink" Target="https://twitter.com/greeniloharare/status/1065625270332416001" TargetMode="External"/><Relationship Id="rId3757" Type="http://schemas.openxmlformats.org/officeDocument/2006/relationships/hyperlink" Target="http://pbs.twimg.com/profile_images/1018525196670722056/EyJoswzM_normal.jpg" TargetMode="External"/><Relationship Id="rId4808" Type="http://schemas.openxmlformats.org/officeDocument/2006/relationships/hyperlink" Target="http://pbs.twimg.com/profile_images/935949277444149249/qY2P9Ze__normal.jpg" TargetMode="External"/><Relationship Id="rId678" Type="http://schemas.openxmlformats.org/officeDocument/2006/relationships/hyperlink" Target="https://pbs.twimg.com/media/DstQctfX4AEyW2T.jpg" TargetMode="External"/><Relationship Id="rId2359" Type="http://schemas.openxmlformats.org/officeDocument/2006/relationships/hyperlink" Target="http://pbs.twimg.com/profile_images/884650446513512448/-srkJ7sd_normal.jpg" TargetMode="External"/><Relationship Id="rId6230" Type="http://schemas.openxmlformats.org/officeDocument/2006/relationships/hyperlink" Target="https://twitter.com/andresvilarino/status/1065007001611235333" TargetMode="External"/><Relationship Id="rId9453" Type="http://schemas.openxmlformats.org/officeDocument/2006/relationships/hyperlink" Target="https://twitter.com/lucarallo/status/1067795904944631808" TargetMode="External"/><Relationship Id="rId812" Type="http://schemas.openxmlformats.org/officeDocument/2006/relationships/hyperlink" Target="https://pbs.twimg.com/ext_tw_video_thumb/1064994060551839745/pu/img/z-d4LAi9-rF_EBiG.jpg" TargetMode="External"/><Relationship Id="rId1442" Type="http://schemas.openxmlformats.org/officeDocument/2006/relationships/hyperlink" Target="http://pbs.twimg.com/profile_images/1050713730701582336/1me3RC0I_normal.jpg" TargetMode="External"/><Relationship Id="rId2840" Type="http://schemas.openxmlformats.org/officeDocument/2006/relationships/hyperlink" Target="http://pbs.twimg.com/profile_images/831033306615521280/IgvE3pOf_normal.jpg" TargetMode="External"/><Relationship Id="rId8055" Type="http://schemas.openxmlformats.org/officeDocument/2006/relationships/hyperlink" Target="https://twitter.com/albertehstein/status/1067072134952841217" TargetMode="External"/><Relationship Id="rId9106" Type="http://schemas.openxmlformats.org/officeDocument/2006/relationships/hyperlink" Target="https://twitter.com/jlazaro/status/1065150868285198336" TargetMode="External"/><Relationship Id="rId3267" Type="http://schemas.openxmlformats.org/officeDocument/2006/relationships/hyperlink" Target="http://pbs.twimg.com/profile_images/1411524186/s-hearts-p_normal.jpg" TargetMode="External"/><Relationship Id="rId4665" Type="http://schemas.openxmlformats.org/officeDocument/2006/relationships/hyperlink" Target="http://pbs.twimg.com/profile_images/1057945236532531200/H5jd4E-b_normal.jpg" TargetMode="External"/><Relationship Id="rId5716" Type="http://schemas.openxmlformats.org/officeDocument/2006/relationships/hyperlink" Target="http://pbs.twimg.com/profile_images/499266176912850944/zlEa5E5-_normal.jpeg" TargetMode="External"/><Relationship Id="rId188" Type="http://schemas.openxmlformats.org/officeDocument/2006/relationships/hyperlink" Target="http://ggkp.org/ZwF" TargetMode="External"/><Relationship Id="rId4318" Type="http://schemas.openxmlformats.org/officeDocument/2006/relationships/hyperlink" Target="http://pbs.twimg.com/profile_images/1007344781050048512/tThzjCI__normal.jpg" TargetMode="External"/><Relationship Id="rId7888" Type="http://schemas.openxmlformats.org/officeDocument/2006/relationships/hyperlink" Target="https://twitter.com/sdgsbot/status/1066363910519967745" TargetMode="External"/><Relationship Id="rId8939" Type="http://schemas.openxmlformats.org/officeDocument/2006/relationships/hyperlink" Target="https://twitter.com/seth_leitman/status/1065098964544958464" TargetMode="External"/><Relationship Id="rId2350" Type="http://schemas.openxmlformats.org/officeDocument/2006/relationships/hyperlink" Target="http://pbs.twimg.com/profile_images/884650446513512448/-srkJ7sd_normal.jpg" TargetMode="External"/><Relationship Id="rId3401" Type="http://schemas.openxmlformats.org/officeDocument/2006/relationships/hyperlink" Target="http://pbs.twimg.com/profile_images/928635065978048517/poFWF_R0_normal.jpg" TargetMode="External"/><Relationship Id="rId6971" Type="http://schemas.openxmlformats.org/officeDocument/2006/relationships/hyperlink" Target="https://twitter.com/jiwimc/status/1065288789319401473" TargetMode="External"/><Relationship Id="rId322" Type="http://schemas.openxmlformats.org/officeDocument/2006/relationships/hyperlink" Target="https://twitter.com/UNAUK/status/1067081847367262210" TargetMode="External"/><Relationship Id="rId2003" Type="http://schemas.openxmlformats.org/officeDocument/2006/relationships/hyperlink" Target="http://pbs.twimg.com/profile_images/985941941849415689/P8e1rsi-_normal.jpg" TargetMode="External"/><Relationship Id="rId5573" Type="http://schemas.openxmlformats.org/officeDocument/2006/relationships/hyperlink" Target="http://pbs.twimg.com/profile_images/656313453263638528/gyeXMOOe_normal.jpg" TargetMode="External"/><Relationship Id="rId6624" Type="http://schemas.openxmlformats.org/officeDocument/2006/relationships/hyperlink" Target="https://twitter.com/michaelpurvis64/status/1065202153675870208" TargetMode="External"/><Relationship Id="rId4175" Type="http://schemas.openxmlformats.org/officeDocument/2006/relationships/hyperlink" Target="http://pbs.twimg.com/profile_images/954138186082672647/gHzAnqPU_normal.jpg" TargetMode="External"/><Relationship Id="rId5226" Type="http://schemas.openxmlformats.org/officeDocument/2006/relationships/hyperlink" Target="http://pbs.twimg.com/profile_images/429341368570216448/KnLLzPFR_normal.png" TargetMode="External"/><Relationship Id="rId7398" Type="http://schemas.openxmlformats.org/officeDocument/2006/relationships/hyperlink" Target="https://twitter.com/brucehenderson2/status/1065656912178499585" TargetMode="External"/><Relationship Id="rId8796" Type="http://schemas.openxmlformats.org/officeDocument/2006/relationships/hyperlink" Target="https://twitter.com/paula_piccard/status/1064996954210557958" TargetMode="External"/><Relationship Id="rId9847" Type="http://schemas.openxmlformats.org/officeDocument/2006/relationships/hyperlink" Target="https://twitter.com/wcozimbabwe/status/1064834618719956992" TargetMode="External"/><Relationship Id="rId1836" Type="http://schemas.openxmlformats.org/officeDocument/2006/relationships/hyperlink" Target="http://pbs.twimg.com/profile_images/903293408793460736/DB7zNKut_normal.jpg" TargetMode="External"/><Relationship Id="rId8449" Type="http://schemas.openxmlformats.org/officeDocument/2006/relationships/hyperlink" Target="https://twitter.com/takeheight/status/1065090573252485120" TargetMode="External"/><Relationship Id="rId10379" Type="http://schemas.openxmlformats.org/officeDocument/2006/relationships/hyperlink" Target="https://twitter.com/jenclairrobson/status/1067370492032618496" TargetMode="External"/><Relationship Id="rId8930" Type="http://schemas.openxmlformats.org/officeDocument/2006/relationships/hyperlink" Target="https://twitter.com/seth_leitman/status/1065098964544958464" TargetMode="External"/><Relationship Id="rId6481" Type="http://schemas.openxmlformats.org/officeDocument/2006/relationships/hyperlink" Target="https://twitter.com/valisannio/status/1065115248879955969" TargetMode="External"/><Relationship Id="rId7532" Type="http://schemas.openxmlformats.org/officeDocument/2006/relationships/hyperlink" Target="https://twitter.com/fay19paul/status/1065902277922304000" TargetMode="External"/><Relationship Id="rId5083" Type="http://schemas.openxmlformats.org/officeDocument/2006/relationships/hyperlink" Target="http://pbs.twimg.com/profile_images/499266176912850944/zlEa5E5-_normal.jpeg" TargetMode="External"/><Relationship Id="rId6134" Type="http://schemas.openxmlformats.org/officeDocument/2006/relationships/hyperlink" Target="https://twitter.com/thelegalfound_/status/1064998206860419072" TargetMode="External"/><Relationship Id="rId9357" Type="http://schemas.openxmlformats.org/officeDocument/2006/relationships/hyperlink" Target="https://twitter.com/oketeswaka/status/1067725185116196866" TargetMode="External"/><Relationship Id="rId1346" Type="http://schemas.openxmlformats.org/officeDocument/2006/relationships/hyperlink" Target="http://pbs.twimg.com/profile_images/1055942578061934594/1OCmu3NR_normal.jpg" TargetMode="External"/><Relationship Id="rId1693" Type="http://schemas.openxmlformats.org/officeDocument/2006/relationships/hyperlink" Target="http://pbs.twimg.com/profile_images/1020083728184377344/NtdvxJnD_normal.jpg" TargetMode="External"/><Relationship Id="rId2744" Type="http://schemas.openxmlformats.org/officeDocument/2006/relationships/hyperlink" Target="https://pbs.twimg.com/media/DsoMT_DUUAA1ssv.jpg" TargetMode="External"/><Relationship Id="rId716" Type="http://schemas.openxmlformats.org/officeDocument/2006/relationships/hyperlink" Target="https://pbs.twimg.com/media/Ds8KKZFX4AAux-9.jpg" TargetMode="External"/><Relationship Id="rId5967" Type="http://schemas.openxmlformats.org/officeDocument/2006/relationships/hyperlink" Target="https://twitter.com/worldgreenfound/status/1064994996321947648" TargetMode="External"/><Relationship Id="rId52" Type="http://schemas.openxmlformats.org/officeDocument/2006/relationships/hyperlink" Target="https://twitter.com/ingvfallucca/status/1065305245138526209" TargetMode="External"/><Relationship Id="rId4569" Type="http://schemas.openxmlformats.org/officeDocument/2006/relationships/hyperlink" Target="http://pbs.twimg.com/profile_images/461391898263826432/hocy4dYd_normal.jpeg" TargetMode="External"/><Relationship Id="rId8440" Type="http://schemas.openxmlformats.org/officeDocument/2006/relationships/hyperlink" Target="https://twitter.com/takeheight/status/1065090573252485120" TargetMode="External"/><Relationship Id="rId10370" Type="http://schemas.openxmlformats.org/officeDocument/2006/relationships/hyperlink" Target="https://twitter.com/climateactionne/status/1067387511192743936" TargetMode="External"/><Relationship Id="rId7042" Type="http://schemas.openxmlformats.org/officeDocument/2006/relationships/hyperlink" Target="https://twitter.com/beachyr0/status/1065314316130250753" TargetMode="External"/><Relationship Id="rId10023" Type="http://schemas.openxmlformats.org/officeDocument/2006/relationships/hyperlink" Target="https://twitter.com/ggkplatform/status/1067006137466347520" TargetMode="External"/><Relationship Id="rId3652" Type="http://schemas.openxmlformats.org/officeDocument/2006/relationships/hyperlink" Target="http://pbs.twimg.com/profile_images/971389853156884480/wKqGfhrF_normal.jpg" TargetMode="External"/><Relationship Id="rId4703" Type="http://schemas.openxmlformats.org/officeDocument/2006/relationships/hyperlink" Target="http://pbs.twimg.com/profile_images/798586472102248448/-KLNjsx-_normal.jpg" TargetMode="External"/><Relationship Id="rId573" Type="http://schemas.openxmlformats.org/officeDocument/2006/relationships/hyperlink" Target="https://www.unenvironment.org/news-and-stories/press-release/oecd-un-environment-and-world-bank-call-radical-shift-financing-low" TargetMode="External"/><Relationship Id="rId2254" Type="http://schemas.openxmlformats.org/officeDocument/2006/relationships/hyperlink" Target="http://pbs.twimg.com/profile_images/987666378684620801/NfnjxnEp_normal.jpg" TargetMode="External"/><Relationship Id="rId3305" Type="http://schemas.openxmlformats.org/officeDocument/2006/relationships/hyperlink" Target="http://pbs.twimg.com/profile_images/923605418768764928/fSVhFfD1_normal.jpg" TargetMode="External"/><Relationship Id="rId226" Type="http://schemas.openxmlformats.org/officeDocument/2006/relationships/hyperlink" Target="https://twitter.com/justintrudeau/status/1065395740791455745" TargetMode="External"/><Relationship Id="rId5477" Type="http://schemas.openxmlformats.org/officeDocument/2006/relationships/hyperlink" Target="http://pbs.twimg.com/profile_images/678597967335550976/5kVg07v5_normal.jpg" TargetMode="External"/><Relationship Id="rId6875" Type="http://schemas.openxmlformats.org/officeDocument/2006/relationships/hyperlink" Target="https://twitter.com/sufiy/status/1065248727726768129" TargetMode="External"/><Relationship Id="rId7926" Type="http://schemas.openxmlformats.org/officeDocument/2006/relationships/hyperlink" Target="https://twitter.com/anthonycoxoecd/status/1067088170519601152" TargetMode="External"/><Relationship Id="rId4079" Type="http://schemas.openxmlformats.org/officeDocument/2006/relationships/hyperlink" Target="http://pbs.twimg.com/profile_images/1032805991300005888/diXc-jKU_normal.jpg" TargetMode="External"/><Relationship Id="rId6528" Type="http://schemas.openxmlformats.org/officeDocument/2006/relationships/hyperlink" Target="https://twitter.com/davidlavigno/status/1065186954180841472" TargetMode="External"/><Relationship Id="rId9001" Type="http://schemas.openxmlformats.org/officeDocument/2006/relationships/hyperlink" Target="https://twitter.com/hanslak/status/1065000936026906625" TargetMode="External"/><Relationship Id="rId4560" Type="http://schemas.openxmlformats.org/officeDocument/2006/relationships/hyperlink" Target="http://pbs.twimg.com/profile_images/1005736811996512256/vegfkt3X_normal.jpg" TargetMode="External"/><Relationship Id="rId5611" Type="http://schemas.openxmlformats.org/officeDocument/2006/relationships/hyperlink" Target="http://pbs.twimg.com/profile_images/378800000718654530/756f5b2260632640e0a88828a6bd4bb3_normal.jpeg" TargetMode="External"/><Relationship Id="rId3162" Type="http://schemas.openxmlformats.org/officeDocument/2006/relationships/hyperlink" Target="https://pbs.twimg.com/media/Ds8Bd9KWkAUfmJI.jpg" TargetMode="External"/><Relationship Id="rId4213" Type="http://schemas.openxmlformats.org/officeDocument/2006/relationships/hyperlink" Target="http://pbs.twimg.com/profile_images/945865206135128064/VIrbfsiX_normal.jpg" TargetMode="External"/><Relationship Id="rId7783" Type="http://schemas.openxmlformats.org/officeDocument/2006/relationships/hyperlink" Target="https://twitter.com/mark_gough/status/1066985155913572353" TargetMode="External"/><Relationship Id="rId8834" Type="http://schemas.openxmlformats.org/officeDocument/2006/relationships/hyperlink" Target="https://twitter.com/tradomglobal/status/1065661509848743943" TargetMode="External"/><Relationship Id="rId6385" Type="http://schemas.openxmlformats.org/officeDocument/2006/relationships/hyperlink" Target="https://twitter.com/greenstorm2030/status/1065103768851746816" TargetMode="External"/><Relationship Id="rId7436" Type="http://schemas.openxmlformats.org/officeDocument/2006/relationships/hyperlink" Target="https://twitter.com/pageuruguay/status/1065582024755421184" TargetMode="External"/><Relationship Id="rId6038" Type="http://schemas.openxmlformats.org/officeDocument/2006/relationships/hyperlink" Target="https://twitter.com/worldproject_fd/status/1064996799742504960" TargetMode="External"/><Relationship Id="rId10417" Type="http://schemas.openxmlformats.org/officeDocument/2006/relationships/hyperlink" Target="https://twitter.com/mancunianspring/status/1068103355162075136" TargetMode="External"/><Relationship Id="rId2995" Type="http://schemas.openxmlformats.org/officeDocument/2006/relationships/hyperlink" Target="http://pbs.twimg.com/profile_images/677071133825474561/Iuq2UpEE_normal.png" TargetMode="External"/><Relationship Id="rId967" Type="http://schemas.openxmlformats.org/officeDocument/2006/relationships/hyperlink" Target="https://pbs.twimg.com/media/DsrAL_TWkAAicck.jpg" TargetMode="External"/><Relationship Id="rId1597" Type="http://schemas.openxmlformats.org/officeDocument/2006/relationships/hyperlink" Target="http://pbs.twimg.com/profile_images/1061354201358442498/yIgEhPXI_normal.jpg" TargetMode="External"/><Relationship Id="rId2648" Type="http://schemas.openxmlformats.org/officeDocument/2006/relationships/hyperlink" Target="http://pbs.twimg.com/profile_images/442759716750368768/LXUAzFP4_normal.jpeg" TargetMode="External"/><Relationship Id="rId4070" Type="http://schemas.openxmlformats.org/officeDocument/2006/relationships/hyperlink" Target="http://pbs.twimg.com/profile_images/853192397207072768/bRdmUOOp_normal.jpg" TargetMode="External"/><Relationship Id="rId5121" Type="http://schemas.openxmlformats.org/officeDocument/2006/relationships/hyperlink" Target="http://pbs.twimg.com/profile_images/1059006243795337216/8M6MQhkc_normal.jpg" TargetMode="External"/><Relationship Id="rId8691" Type="http://schemas.openxmlformats.org/officeDocument/2006/relationships/hyperlink" Target="https://twitter.com/luribea68/status/1064996560344440842" TargetMode="External"/><Relationship Id="rId9742" Type="http://schemas.openxmlformats.org/officeDocument/2006/relationships/hyperlink" Target="https://twitter.com/claudiomkd/status/1065310611326812160" TargetMode="External"/><Relationship Id="rId1731" Type="http://schemas.openxmlformats.org/officeDocument/2006/relationships/hyperlink" Target="http://pbs.twimg.com/profile_images/633991237964533760/75uEz3QT_normal.jpg" TargetMode="External"/><Relationship Id="rId7293" Type="http://schemas.openxmlformats.org/officeDocument/2006/relationships/hyperlink" Target="https://twitter.com/hararehub/status/1065545332149420032" TargetMode="External"/><Relationship Id="rId8344" Type="http://schemas.openxmlformats.org/officeDocument/2006/relationships/hyperlink" Target="https://twitter.com/autrement_votre/status/1064994759058571264" TargetMode="External"/><Relationship Id="rId10274" Type="http://schemas.openxmlformats.org/officeDocument/2006/relationships/hyperlink" Target="https://twitter.com/unido/status/1068173121193238528" TargetMode="External"/><Relationship Id="rId3556" Type="http://schemas.openxmlformats.org/officeDocument/2006/relationships/hyperlink" Target="http://pbs.twimg.com/profile_images/1026389993030385664/CfH-U2a8_normal.jpg" TargetMode="External"/><Relationship Id="rId4954" Type="http://schemas.openxmlformats.org/officeDocument/2006/relationships/hyperlink" Target="http://pbs.twimg.com/profile_images/1066358489562443779/5FafmL8T_normal.jpg" TargetMode="External"/><Relationship Id="rId477" Type="http://schemas.openxmlformats.org/officeDocument/2006/relationships/hyperlink" Target="http://ggkp.org/ZwF" TargetMode="External"/><Relationship Id="rId2158" Type="http://schemas.openxmlformats.org/officeDocument/2006/relationships/hyperlink" Target="http://pbs.twimg.com/profile_images/292857657/GreenGrowth_normal.jpg" TargetMode="External"/><Relationship Id="rId3209" Type="http://schemas.openxmlformats.org/officeDocument/2006/relationships/hyperlink" Target="https://pbs.twimg.com/media/Ds8No1BWkAAxw1H.jpg" TargetMode="External"/><Relationship Id="rId4607" Type="http://schemas.openxmlformats.org/officeDocument/2006/relationships/hyperlink" Target="http://pbs.twimg.com/profile_images/1014070297966923776/C7BbqLfJ_normal.jpg" TargetMode="External"/><Relationship Id="rId6779" Type="http://schemas.openxmlformats.org/officeDocument/2006/relationships/hyperlink" Target="https://twitter.com/clearfife/status/1065248412675780609" TargetMode="External"/><Relationship Id="rId9252" Type="http://schemas.openxmlformats.org/officeDocument/2006/relationships/hyperlink" Target="https://twitter.com/gevvc/status/1065550572789686272" TargetMode="External"/><Relationship Id="rId611" Type="http://schemas.openxmlformats.org/officeDocument/2006/relationships/hyperlink" Target="https://pbs.twimg.com/media/DsdiSrSU8AAjYlh.jpg" TargetMode="External"/><Relationship Id="rId1241" Type="http://schemas.openxmlformats.org/officeDocument/2006/relationships/hyperlink" Target="http://pbs.twimg.com/profile_images/879261217625387008/GDZ4kEQf_normal.jpg" TargetMode="External"/><Relationship Id="rId5862" Type="http://schemas.openxmlformats.org/officeDocument/2006/relationships/hyperlink" Target="https://twitter.com/webmarketingwmm/status/1064896053890228225" TargetMode="External"/><Relationship Id="rId6913" Type="http://schemas.openxmlformats.org/officeDocument/2006/relationships/hyperlink" Target="https://twitter.com/socialchoices/status/1065250745237291008" TargetMode="External"/><Relationship Id="rId4464" Type="http://schemas.openxmlformats.org/officeDocument/2006/relationships/hyperlink" Target="http://pbs.twimg.com/profile_images/2418963454/whcsamzdrkytcaoapla1_normal.jpeg" TargetMode="External"/><Relationship Id="rId5515" Type="http://schemas.openxmlformats.org/officeDocument/2006/relationships/hyperlink" Target="http://pbs.twimg.com/profile_images/862708198528176129/Rk3mkenY_normal.jpg" TargetMode="External"/><Relationship Id="rId3066" Type="http://schemas.openxmlformats.org/officeDocument/2006/relationships/hyperlink" Target="http://pbs.twimg.com/profile_images/1062744512827666432/6A74fyHU_normal.jpg" TargetMode="External"/><Relationship Id="rId4117" Type="http://schemas.openxmlformats.org/officeDocument/2006/relationships/hyperlink" Target="http://pbs.twimg.com/profile_images/954803787969060866/BTtHOKHV_normal.jpg" TargetMode="External"/><Relationship Id="rId7687" Type="http://schemas.openxmlformats.org/officeDocument/2006/relationships/hyperlink" Target="https://twitter.com/rateitgreen/status/1066354508501053440" TargetMode="External"/><Relationship Id="rId6289" Type="http://schemas.openxmlformats.org/officeDocument/2006/relationships/hyperlink" Target="https://twitter.com/uzaypartisi/status/1065011115917221888" TargetMode="External"/><Relationship Id="rId8738" Type="http://schemas.openxmlformats.org/officeDocument/2006/relationships/hyperlink" Target="https://twitter.com/amazingchevvolt/status/1064996058982273024" TargetMode="External"/><Relationship Id="rId2899" Type="http://schemas.openxmlformats.org/officeDocument/2006/relationships/hyperlink" Target="http://pbs.twimg.com/profile_images/1025780621136850944/fHZSC3QF_normal.jpg" TargetMode="External"/><Relationship Id="rId3200" Type="http://schemas.openxmlformats.org/officeDocument/2006/relationships/hyperlink" Target="https://pbs.twimg.com/media/Ds8KKZFX4AAux-9.jpg" TargetMode="External"/><Relationship Id="rId6770" Type="http://schemas.openxmlformats.org/officeDocument/2006/relationships/hyperlink" Target="https://twitter.com/kathleenbrenne1/status/1065248334846164992" TargetMode="External"/><Relationship Id="rId7821" Type="http://schemas.openxmlformats.org/officeDocument/2006/relationships/hyperlink" Target="https://twitter.com/diderbob/status/1067017236093829120" TargetMode="External"/><Relationship Id="rId121" Type="http://schemas.openxmlformats.org/officeDocument/2006/relationships/hyperlink" Target="https://twitter.com/business/status/1066494940094570496" TargetMode="External"/><Relationship Id="rId5372" Type="http://schemas.openxmlformats.org/officeDocument/2006/relationships/hyperlink" Target="https://pbs.twimg.com/media/Ds_vWhqXQAAW5_s.png" TargetMode="External"/><Relationship Id="rId6423" Type="http://schemas.openxmlformats.org/officeDocument/2006/relationships/hyperlink" Target="https://twitter.com/greenstorm2030/status/1065103768851746816" TargetMode="External"/><Relationship Id="rId9993" Type="http://schemas.openxmlformats.org/officeDocument/2006/relationships/hyperlink" Target="https://twitter.com/efd_initiative/status/1066830477703725059" TargetMode="External"/><Relationship Id="rId5025" Type="http://schemas.openxmlformats.org/officeDocument/2006/relationships/hyperlink" Target="http://pbs.twimg.com/profile_images/634276570178420736/w3pt_4Th_normal.png" TargetMode="External"/><Relationship Id="rId8595" Type="http://schemas.openxmlformats.org/officeDocument/2006/relationships/hyperlink" Target="https://twitter.com/hulotteam/status/1064995520576462848" TargetMode="External"/><Relationship Id="rId9646" Type="http://schemas.openxmlformats.org/officeDocument/2006/relationships/hyperlink" Target="https://twitter.com/fyldefuture/status/1067862971383275520" TargetMode="External"/><Relationship Id="rId1635" Type="http://schemas.openxmlformats.org/officeDocument/2006/relationships/hyperlink" Target="http://pbs.twimg.com/profile_images/634286061691121664/Y6ltNhbk_normal.png" TargetMode="External"/><Relationship Id="rId1982" Type="http://schemas.openxmlformats.org/officeDocument/2006/relationships/hyperlink" Target="http://pbs.twimg.com/profile_images/985941941849415689/P8e1rsi-_normal.jpg" TargetMode="External"/><Relationship Id="rId7197" Type="http://schemas.openxmlformats.org/officeDocument/2006/relationships/hyperlink" Target="https://twitter.com/namasterthere/status/1065440867513761792" TargetMode="External"/><Relationship Id="rId8248" Type="http://schemas.openxmlformats.org/officeDocument/2006/relationships/hyperlink" Target="https://twitter.com/catherinea1992/status/1067418137564459009" TargetMode="External"/><Relationship Id="rId10178" Type="http://schemas.openxmlformats.org/officeDocument/2006/relationships/hyperlink" Target="https://twitter.com/bamutingwende/status/1065876424060485632" TargetMode="External"/><Relationship Id="rId4858" Type="http://schemas.openxmlformats.org/officeDocument/2006/relationships/hyperlink" Target="http://pbs.twimg.com/profile_images/848928500606263296/SBiSfqiv_normal.jpg" TargetMode="External"/><Relationship Id="rId5909" Type="http://schemas.openxmlformats.org/officeDocument/2006/relationships/hyperlink" Target="https://twitter.com/agw_drill_days/status/1064569731275988992" TargetMode="External"/><Relationship Id="rId6280" Type="http://schemas.openxmlformats.org/officeDocument/2006/relationships/hyperlink" Target="https://twitter.com/uzaypartisi/status/1065011115917221888" TargetMode="External"/><Relationship Id="rId7331" Type="http://schemas.openxmlformats.org/officeDocument/2006/relationships/hyperlink" Target="https://twitter.com/divavcesar/status/1065596853721411589" TargetMode="External"/><Relationship Id="rId10312" Type="http://schemas.openxmlformats.org/officeDocument/2006/relationships/hyperlink" Target="https://twitter.com/unido_india/status/1068368672014639105" TargetMode="External"/><Relationship Id="rId2890" Type="http://schemas.openxmlformats.org/officeDocument/2006/relationships/hyperlink" Target="http://pbs.twimg.com/profile_images/881976621057671168/brpu1eaJ_normal.jpg" TargetMode="External"/><Relationship Id="rId3941" Type="http://schemas.openxmlformats.org/officeDocument/2006/relationships/hyperlink" Target="http://pbs.twimg.com/profile_images/984739807950790656/L3Q8PnBD_normal.jpg" TargetMode="External"/><Relationship Id="rId862" Type="http://schemas.openxmlformats.org/officeDocument/2006/relationships/hyperlink" Target="https://pbs.twimg.com/media/DtIju6CX4AUD050.jpg" TargetMode="External"/><Relationship Id="rId1492" Type="http://schemas.openxmlformats.org/officeDocument/2006/relationships/hyperlink" Target="http://pbs.twimg.com/profile_images/951904939449769985/8nctcqUY_normal.jpg" TargetMode="External"/><Relationship Id="rId2543" Type="http://schemas.openxmlformats.org/officeDocument/2006/relationships/hyperlink" Target="http://abs.twimg.com/sticky/default_profile_images/default_profile_normal.png" TargetMode="External"/><Relationship Id="rId9156" Type="http://schemas.openxmlformats.org/officeDocument/2006/relationships/hyperlink" Target="https://twitter.com/arikring/status/1065247879936319488" TargetMode="External"/><Relationship Id="rId515" Type="http://schemas.openxmlformats.org/officeDocument/2006/relationships/hyperlink" Target="http://www.greenenterprize.co.zw/" TargetMode="External"/><Relationship Id="rId1145" Type="http://schemas.openxmlformats.org/officeDocument/2006/relationships/hyperlink" Target="http://pbs.twimg.com/profile_images/948539912323813377/R7DkpR5v_normal.jpg" TargetMode="External"/><Relationship Id="rId5766" Type="http://schemas.openxmlformats.org/officeDocument/2006/relationships/hyperlink" Target="https://twitter.com/gabferrieri/status/1064832939777765376" TargetMode="External"/><Relationship Id="rId4368" Type="http://schemas.openxmlformats.org/officeDocument/2006/relationships/hyperlink" Target="http://pbs.twimg.com/profile_images/755005570348879872/X5E1F0EN_normal.jpg" TargetMode="External"/><Relationship Id="rId5419" Type="http://schemas.openxmlformats.org/officeDocument/2006/relationships/hyperlink" Target="http://pbs.twimg.com/profile_images/1051875169197858816/P35SvAaz_normal.jpg" TargetMode="External"/><Relationship Id="rId6817" Type="http://schemas.openxmlformats.org/officeDocument/2006/relationships/hyperlink" Target="https://twitter.com/clearfife/status/1065248412675780609" TargetMode="External"/><Relationship Id="rId8989" Type="http://schemas.openxmlformats.org/officeDocument/2006/relationships/hyperlink" Target="https://twitter.com/amazingchevvolt/status/1064996058982273024" TargetMode="External"/><Relationship Id="rId5900" Type="http://schemas.openxmlformats.org/officeDocument/2006/relationships/hyperlink" Target="https://twitter.com/lowcostadvice13/status/1064917804493737985" TargetMode="External"/><Relationship Id="rId3451" Type="http://schemas.openxmlformats.org/officeDocument/2006/relationships/hyperlink" Target="http://pbs.twimg.com/profile_images/1008451004113866752/DKUHk0mL_normal.jpg" TargetMode="External"/><Relationship Id="rId4502" Type="http://schemas.openxmlformats.org/officeDocument/2006/relationships/hyperlink" Target="http://pbs.twimg.com/profile_images/1020189128489619456/zXO6NGkB_normal.jpg" TargetMode="External"/><Relationship Id="rId372" Type="http://schemas.openxmlformats.org/officeDocument/2006/relationships/hyperlink" Target="https://www.cbc.ca/news/politics/ottawa-reaction-trudeau-gm-1.4920807" TargetMode="External"/><Relationship Id="rId2053" Type="http://schemas.openxmlformats.org/officeDocument/2006/relationships/hyperlink" Target="http://pbs.twimg.com/profile_images/973624743143206912/iMCF80pA_normal.jpg" TargetMode="External"/><Relationship Id="rId3104" Type="http://schemas.openxmlformats.org/officeDocument/2006/relationships/hyperlink" Target="http://pbs.twimg.com/profile_images/2927730799/21d346768c3bd3ebd2acf1886de72529_normal.jpeg" TargetMode="External"/><Relationship Id="rId6674" Type="http://schemas.openxmlformats.org/officeDocument/2006/relationships/hyperlink" Target="https://twitter.com/denisebedell1/status/1065247115088224257" TargetMode="External"/><Relationship Id="rId7725" Type="http://schemas.openxmlformats.org/officeDocument/2006/relationships/hyperlink" Target="https://twitter.com/juliofdrezende/status/1066441538413240320" TargetMode="External"/><Relationship Id="rId5276" Type="http://schemas.openxmlformats.org/officeDocument/2006/relationships/hyperlink" Target="http://pbs.twimg.com/profile_images/862018333184593921/d4mn1k7Y_normal.jpg" TargetMode="External"/><Relationship Id="rId6327" Type="http://schemas.openxmlformats.org/officeDocument/2006/relationships/hyperlink" Target="https://twitter.com/postnormalera/status/1065097922394632193" TargetMode="External"/><Relationship Id="rId9897" Type="http://schemas.openxmlformats.org/officeDocument/2006/relationships/hyperlink" Target="https://twitter.com/royal_consult/status/1068129474087129089" TargetMode="External"/><Relationship Id="rId8499" Type="http://schemas.openxmlformats.org/officeDocument/2006/relationships/hyperlink" Target="https://twitter.com/amazingchevvolt/status/1064996058982273024" TargetMode="External"/><Relationship Id="rId1886" Type="http://schemas.openxmlformats.org/officeDocument/2006/relationships/hyperlink" Target="http://pbs.twimg.com/profile_images/1052257766017048577/2zNqNVCe_normal.jpg" TargetMode="External"/><Relationship Id="rId2937" Type="http://schemas.openxmlformats.org/officeDocument/2006/relationships/hyperlink" Target="http://pbs.twimg.com/profile_images/3411239713/09e0ada31f84fb869dc57af10b03c715_normal.jpeg" TargetMode="External"/><Relationship Id="rId909" Type="http://schemas.openxmlformats.org/officeDocument/2006/relationships/hyperlink" Target="https://pbs.twimg.com/media/Ds6jO7VWsAAtsah.jpg" TargetMode="External"/><Relationship Id="rId1539" Type="http://schemas.openxmlformats.org/officeDocument/2006/relationships/hyperlink" Target="http://pbs.twimg.com/profile_images/1015329397929177088/9OR3sIzf_normal.jpg" TargetMode="External"/><Relationship Id="rId5410" Type="http://schemas.openxmlformats.org/officeDocument/2006/relationships/hyperlink" Target="https://pbs.twimg.com/media/DsYHqX1XgAAEqpv.jpg" TargetMode="External"/><Relationship Id="rId8980" Type="http://schemas.openxmlformats.org/officeDocument/2006/relationships/hyperlink" Target="https://twitter.com/adamrogers2030/status/1065260637855645696" TargetMode="External"/><Relationship Id="rId4012" Type="http://schemas.openxmlformats.org/officeDocument/2006/relationships/hyperlink" Target="http://pbs.twimg.com/profile_images/1708625808/Motor_City_Volt_normal.jpg" TargetMode="External"/><Relationship Id="rId7582" Type="http://schemas.openxmlformats.org/officeDocument/2006/relationships/hyperlink" Target="https://twitter.com/consorziobiogas/status/1065989998199992322" TargetMode="External"/><Relationship Id="rId8633" Type="http://schemas.openxmlformats.org/officeDocument/2006/relationships/hyperlink" Target="https://twitter.com/itsmypresident/status/1064995924336873478" TargetMode="External"/><Relationship Id="rId6184" Type="http://schemas.openxmlformats.org/officeDocument/2006/relationships/hyperlink" Target="https://twitter.com/masstrainingspa/status/1064999495430283265" TargetMode="External"/><Relationship Id="rId7235" Type="http://schemas.openxmlformats.org/officeDocument/2006/relationships/hyperlink" Target="https://twitter.com/stephenson_mohl/status/1065496821525635073" TargetMode="External"/><Relationship Id="rId10216" Type="http://schemas.openxmlformats.org/officeDocument/2006/relationships/hyperlink" Target="https://twitter.com/ggkplatform/status/1066974010557239297" TargetMode="External"/><Relationship Id="rId2794" Type="http://schemas.openxmlformats.org/officeDocument/2006/relationships/hyperlink" Target="http://pbs.twimg.com/profile_images/1042715953971306496/i05RoV27_normal.jpg" TargetMode="External"/><Relationship Id="rId3845" Type="http://schemas.openxmlformats.org/officeDocument/2006/relationships/hyperlink" Target="http://pbs.twimg.com/profile_images/1032805991300005888/diXc-jKU_normal.jpg" TargetMode="External"/><Relationship Id="rId766" Type="http://schemas.openxmlformats.org/officeDocument/2006/relationships/hyperlink" Target="https://pbs.twimg.com/ext_tw_video_thumb/1064994060551839745/pu/img/z-d4LAi9-rF_EBiG.jpg" TargetMode="External"/><Relationship Id="rId1396" Type="http://schemas.openxmlformats.org/officeDocument/2006/relationships/hyperlink" Target="http://pbs.twimg.com/profile_images/1050713730701582336/1me3RC0I_normal.jpg" TargetMode="External"/><Relationship Id="rId2447" Type="http://schemas.openxmlformats.org/officeDocument/2006/relationships/hyperlink" Target="https://pbs.twimg.com/media/DsieLcPVsAAdW2r.jpg" TargetMode="External"/><Relationship Id="rId419" Type="http://schemas.openxmlformats.org/officeDocument/2006/relationships/hyperlink" Target="https://twitter.com/BBCAfrica/status/1067574066020794368" TargetMode="External"/><Relationship Id="rId1049" Type="http://schemas.openxmlformats.org/officeDocument/2006/relationships/hyperlink" Target="http://pbs.twimg.com/profile_images/667246577573064704/nIuSPESr_normal.jpg" TargetMode="External"/><Relationship Id="rId7092" Type="http://schemas.openxmlformats.org/officeDocument/2006/relationships/hyperlink" Target="https://twitter.com/lithiumspot/status/1065345248682000385" TargetMode="External"/><Relationship Id="rId8143" Type="http://schemas.openxmlformats.org/officeDocument/2006/relationships/hyperlink" Target="https://twitter.com/mahazubi/status/1067407296064442368" TargetMode="External"/><Relationship Id="rId8490" Type="http://schemas.openxmlformats.org/officeDocument/2006/relationships/hyperlink" Target="https://twitter.com/paula_piccard/status/1064996954210557958" TargetMode="External"/><Relationship Id="rId9541" Type="http://schemas.openxmlformats.org/officeDocument/2006/relationships/hyperlink" Target="https://twitter.com/climateactionne/status/1065313939406376969" TargetMode="External"/><Relationship Id="rId900" Type="http://schemas.openxmlformats.org/officeDocument/2006/relationships/hyperlink" Target="https://pbs.twimg.com/media/Ds61emrXQAE8RZo.jpg" TargetMode="External"/><Relationship Id="rId1530" Type="http://schemas.openxmlformats.org/officeDocument/2006/relationships/hyperlink" Target="http://pbs.twimg.com/profile_images/1015329397929177088/9OR3sIzf_normal.jpg" TargetMode="External"/><Relationship Id="rId10073" Type="http://schemas.openxmlformats.org/officeDocument/2006/relationships/hyperlink" Target="https://twitter.com/ggkplatform/status/1067738163555254272" TargetMode="External"/><Relationship Id="rId4753" Type="http://schemas.openxmlformats.org/officeDocument/2006/relationships/hyperlink" Target="http://pbs.twimg.com/profile_images/1016989482644639744/lhYspHnb_normal.jpg" TargetMode="External"/><Relationship Id="rId5804" Type="http://schemas.openxmlformats.org/officeDocument/2006/relationships/hyperlink" Target="https://twitter.com/giuliog/status/1064863220245168128" TargetMode="External"/><Relationship Id="rId3355" Type="http://schemas.openxmlformats.org/officeDocument/2006/relationships/hyperlink" Target="http://pbs.twimg.com/profile_images/909016553210904577/PFF0Yca4_normal.jpg" TargetMode="External"/><Relationship Id="rId4406" Type="http://schemas.openxmlformats.org/officeDocument/2006/relationships/hyperlink" Target="http://pbs.twimg.com/profile_images/2418963454/whcsamzdrkytcaoapla1_normal.jpeg" TargetMode="External"/><Relationship Id="rId7976" Type="http://schemas.openxmlformats.org/officeDocument/2006/relationships/hyperlink" Target="https://twitter.com/sdesertboots/status/1067124204557004802" TargetMode="External"/><Relationship Id="rId276" Type="http://schemas.openxmlformats.org/officeDocument/2006/relationships/hyperlink" Target="https://twitter.com/trapdinawrpool/status/1067519129756803072" TargetMode="External"/><Relationship Id="rId3008" Type="http://schemas.openxmlformats.org/officeDocument/2006/relationships/hyperlink" Target="http://pbs.twimg.com/profile_images/949741108808093706/v6GJnZ0x_normal.jpg" TargetMode="External"/><Relationship Id="rId6578" Type="http://schemas.openxmlformats.org/officeDocument/2006/relationships/hyperlink" Target="https://twitter.com/ahbusolife/status/1065201397946351617" TargetMode="External"/><Relationship Id="rId7629" Type="http://schemas.openxmlformats.org/officeDocument/2006/relationships/hyperlink" Target="https://twitter.com/gggicolombia/status/1066015649212837888" TargetMode="External"/><Relationship Id="rId9051" Type="http://schemas.openxmlformats.org/officeDocument/2006/relationships/hyperlink" Target="https://twitter.com/sureshrajaman19/status/1067664649980497920" TargetMode="External"/><Relationship Id="rId1040" Type="http://schemas.openxmlformats.org/officeDocument/2006/relationships/hyperlink" Target="http://pbs.twimg.com/profile_images/2259975589/Strega_e_gatto_che_strimpella_il_violino_nel_Sabba__antica_stampa__part__1__normal.jpg" TargetMode="External"/><Relationship Id="rId410" Type="http://schemas.openxmlformats.org/officeDocument/2006/relationships/hyperlink" Target="http://ow.ly/JBa330mNiIS" TargetMode="External"/><Relationship Id="rId5661" Type="http://schemas.openxmlformats.org/officeDocument/2006/relationships/hyperlink" Target="http://pbs.twimg.com/profile_images/848928500606263296/SBiSfqiv_normal.jpg" TargetMode="External"/><Relationship Id="rId6712" Type="http://schemas.openxmlformats.org/officeDocument/2006/relationships/hyperlink" Target="https://twitter.com/gerardopardotar/status/1065248106525143045" TargetMode="External"/><Relationship Id="rId4263" Type="http://schemas.openxmlformats.org/officeDocument/2006/relationships/hyperlink" Target="http://pbs.twimg.com/profile_images/2418963454/whcsamzdrkytcaoapla1_normal.jpeg" TargetMode="External"/><Relationship Id="rId5314" Type="http://schemas.openxmlformats.org/officeDocument/2006/relationships/hyperlink" Target="http://pbs.twimg.com/profile_images/857175048372850690/G9VlITzQ_normal.jpg" TargetMode="External"/><Relationship Id="rId8884" Type="http://schemas.openxmlformats.org/officeDocument/2006/relationships/hyperlink" Target="https://twitter.com/jgrobicki/status/1065197772696158208" TargetMode="External"/><Relationship Id="rId9935" Type="http://schemas.openxmlformats.org/officeDocument/2006/relationships/hyperlink" Target="https://twitter.com/uncclearn/status/1067005470022516743" TargetMode="External"/><Relationship Id="rId1924" Type="http://schemas.openxmlformats.org/officeDocument/2006/relationships/hyperlink" Target="http://pbs.twimg.com/profile_images/1013244482282668032/BO0D4lYb_normal.jpg" TargetMode="External"/><Relationship Id="rId7486" Type="http://schemas.openxmlformats.org/officeDocument/2006/relationships/hyperlink" Target="https://twitter.com/giadamichetti/status/1065691861870919680" TargetMode="External"/><Relationship Id="rId8537" Type="http://schemas.openxmlformats.org/officeDocument/2006/relationships/hyperlink" Target="https://twitter.com/adamsfrt11/status/1065090181722705921" TargetMode="External"/><Relationship Id="rId10467" Type="http://schemas.openxmlformats.org/officeDocument/2006/relationships/hyperlink" Target="https://api.twitter.com/1.1/geo/id/f9a4ed4d94a9b93f.json" TargetMode="External"/><Relationship Id="rId6088" Type="http://schemas.openxmlformats.org/officeDocument/2006/relationships/hyperlink" Target="https://twitter.com/didierdelmer/status/1064997759902801920" TargetMode="External"/><Relationship Id="rId7139" Type="http://schemas.openxmlformats.org/officeDocument/2006/relationships/hyperlink" Target="https://twitter.com/lithiumspot/status/1065345248682000385" TargetMode="External"/><Relationship Id="rId2698" Type="http://schemas.openxmlformats.org/officeDocument/2006/relationships/hyperlink" Target="http://pbs.twimg.com/profile_images/854493583663132673/ozb93_jD_normal.jpg" TargetMode="External"/><Relationship Id="rId3749" Type="http://schemas.openxmlformats.org/officeDocument/2006/relationships/hyperlink" Target="http://pbs.twimg.com/profile_images/1018525196670722056/EyJoswzM_normal.jpg" TargetMode="External"/><Relationship Id="rId5171" Type="http://schemas.openxmlformats.org/officeDocument/2006/relationships/hyperlink" Target="http://pbs.twimg.com/profile_images/765069194299858948/OeOy2VjT_normal.jpg" TargetMode="External"/><Relationship Id="rId6222" Type="http://schemas.openxmlformats.org/officeDocument/2006/relationships/hyperlink" Target="https://twitter.com/andresvilarino/status/1065007001611235333" TargetMode="External"/><Relationship Id="rId7620" Type="http://schemas.openxmlformats.org/officeDocument/2006/relationships/hyperlink" Target="https://twitter.com/lamari_88/status/1066014658010771456" TargetMode="External"/><Relationship Id="rId9792" Type="http://schemas.openxmlformats.org/officeDocument/2006/relationships/hyperlink" Target="https://twitter.com/mancunianbirder/status/1065903089671172096" TargetMode="External"/><Relationship Id="rId1781" Type="http://schemas.openxmlformats.org/officeDocument/2006/relationships/hyperlink" Target="http://pbs.twimg.com/profile_images/1058835226678489088/kCGrxDrq_normal.jpg" TargetMode="External"/><Relationship Id="rId2832" Type="http://schemas.openxmlformats.org/officeDocument/2006/relationships/hyperlink" Target="http://pbs.twimg.com/profile_images/1057534943021187072/jpHcH3_A_normal.jpg" TargetMode="External"/><Relationship Id="rId8394" Type="http://schemas.openxmlformats.org/officeDocument/2006/relationships/hyperlink" Target="https://twitter.com/autrement_votre/status/1065140372081381376" TargetMode="External"/><Relationship Id="rId9445" Type="http://schemas.openxmlformats.org/officeDocument/2006/relationships/hyperlink" Target="https://twitter.com/tarangmeows/status/1067785786177679360" TargetMode="External"/><Relationship Id="rId804" Type="http://schemas.openxmlformats.org/officeDocument/2006/relationships/hyperlink" Target="https://pbs.twimg.com/ext_tw_video_thumb/1064994060551839745/pu/img/z-d4LAi9-rF_EBiG.jpg" TargetMode="External"/><Relationship Id="rId1434" Type="http://schemas.openxmlformats.org/officeDocument/2006/relationships/hyperlink" Target="http://pbs.twimg.com/profile_images/1050713730701582336/1me3RC0I_normal.jpg" TargetMode="External"/><Relationship Id="rId8047" Type="http://schemas.openxmlformats.org/officeDocument/2006/relationships/hyperlink" Target="https://twitter.com/vinculoeconomic/status/1067199912566128640" TargetMode="External"/><Relationship Id="rId4657" Type="http://schemas.openxmlformats.org/officeDocument/2006/relationships/hyperlink" Target="http://pbs.twimg.com/profile_images/897544014773276672/jt7h1tIE_normal.jpg" TargetMode="External"/><Relationship Id="rId5708" Type="http://schemas.openxmlformats.org/officeDocument/2006/relationships/hyperlink" Target="http://pbs.twimg.com/profile_images/499266176912850944/zlEa5E5-_normal.jpeg" TargetMode="External"/><Relationship Id="rId3259" Type="http://schemas.openxmlformats.org/officeDocument/2006/relationships/hyperlink" Target="http://pbs.twimg.com/profile_images/1411524186/s-hearts-p_normal.jpg" TargetMode="External"/><Relationship Id="rId7130" Type="http://schemas.openxmlformats.org/officeDocument/2006/relationships/hyperlink" Target="https://twitter.com/lithiumspot/status/1065345248682000385" TargetMode="External"/><Relationship Id="rId10111" Type="http://schemas.openxmlformats.org/officeDocument/2006/relationships/hyperlink" Target="https://twitter.com/wcozimbabwe/status/1064834618719956992" TargetMode="External"/><Relationship Id="rId3740" Type="http://schemas.openxmlformats.org/officeDocument/2006/relationships/hyperlink" Target="http://pbs.twimg.com/profile_images/1018525196670722056/EyJoswzM_normal.jpg" TargetMode="External"/><Relationship Id="rId661" Type="http://schemas.openxmlformats.org/officeDocument/2006/relationships/hyperlink" Target="https://pbs.twimg.com/media/DsoMT_DUUAA1ssv.jpg" TargetMode="External"/><Relationship Id="rId1291" Type="http://schemas.openxmlformats.org/officeDocument/2006/relationships/hyperlink" Target="http://pbs.twimg.com/profile_images/859020185415680001/zNfzoAYm_normal.jpg" TargetMode="External"/><Relationship Id="rId2342" Type="http://schemas.openxmlformats.org/officeDocument/2006/relationships/hyperlink" Target="http://pbs.twimg.com/profile_images/884650446513512448/-srkJ7sd_normal.jpg" TargetMode="External"/><Relationship Id="rId6963" Type="http://schemas.openxmlformats.org/officeDocument/2006/relationships/hyperlink" Target="https://twitter.com/jiwimc/status/1065288789319401473" TargetMode="External"/><Relationship Id="rId314" Type="http://schemas.openxmlformats.org/officeDocument/2006/relationships/hyperlink" Target="https://twitter.com/NamitaWaikar/status/1067777506852438016" TargetMode="External"/><Relationship Id="rId5565" Type="http://schemas.openxmlformats.org/officeDocument/2006/relationships/hyperlink" Target="http://pbs.twimg.com/profile_images/656313453263638528/gyeXMOOe_normal.jpg" TargetMode="External"/><Relationship Id="rId6616" Type="http://schemas.openxmlformats.org/officeDocument/2006/relationships/hyperlink" Target="https://twitter.com/michaelpurvis64/status/1065202153675870208" TargetMode="External"/><Relationship Id="rId4167" Type="http://schemas.openxmlformats.org/officeDocument/2006/relationships/hyperlink" Target="http://pbs.twimg.com/profile_images/954138186082672647/gHzAnqPU_normal.jpg" TargetMode="External"/><Relationship Id="rId5218" Type="http://schemas.openxmlformats.org/officeDocument/2006/relationships/hyperlink" Target="https://pbs.twimg.com/media/Ds61emrXQAE8RZo.jpg" TargetMode="External"/><Relationship Id="rId8788" Type="http://schemas.openxmlformats.org/officeDocument/2006/relationships/hyperlink" Target="https://twitter.com/jlazaro/status/1065150868285198336" TargetMode="External"/><Relationship Id="rId9839" Type="http://schemas.openxmlformats.org/officeDocument/2006/relationships/hyperlink" Target="https://twitter.com/garethhorsfield/status/1064935883235840000" TargetMode="External"/><Relationship Id="rId1828" Type="http://schemas.openxmlformats.org/officeDocument/2006/relationships/hyperlink" Target="http://pbs.twimg.com/profile_images/1058835226678489088/kCGrxDrq_normal.jpg" TargetMode="External"/><Relationship Id="rId3250" Type="http://schemas.openxmlformats.org/officeDocument/2006/relationships/hyperlink" Target="http://pbs.twimg.com/profile_images/1045407164074848256/At33wnsm_normal.jpg" TargetMode="External"/><Relationship Id="rId171" Type="http://schemas.openxmlformats.org/officeDocument/2006/relationships/hyperlink" Target="http://ggkp.org/ZwF" TargetMode="External"/><Relationship Id="rId4301" Type="http://schemas.openxmlformats.org/officeDocument/2006/relationships/hyperlink" Target="http://pbs.twimg.com/profile_images/853192397207072768/bRdmUOOp_normal.jpg" TargetMode="External"/><Relationship Id="rId7871" Type="http://schemas.openxmlformats.org/officeDocument/2006/relationships/hyperlink" Target="https://twitter.com/snowjani77/status/1067071194908819456" TargetMode="External"/><Relationship Id="rId8922" Type="http://schemas.openxmlformats.org/officeDocument/2006/relationships/hyperlink" Target="https://twitter.com/paula_piccard/status/1064996954210557958" TargetMode="External"/><Relationship Id="rId6473" Type="http://schemas.openxmlformats.org/officeDocument/2006/relationships/hyperlink" Target="https://twitter.com/pflab/status/1065105182244159488" TargetMode="External"/><Relationship Id="rId7524" Type="http://schemas.openxmlformats.org/officeDocument/2006/relationships/hyperlink" Target="https://twitter.com/banderatinashe/status/1065889386271780864" TargetMode="External"/><Relationship Id="rId5075" Type="http://schemas.openxmlformats.org/officeDocument/2006/relationships/hyperlink" Target="http://pbs.twimg.com/profile_images/463352727628546048/GDA-Iu2l_normal.jpeg" TargetMode="External"/><Relationship Id="rId6126" Type="http://schemas.openxmlformats.org/officeDocument/2006/relationships/hyperlink" Target="https://twitter.com/thelegalfound_/status/1064998206860419072" TargetMode="External"/><Relationship Id="rId9696" Type="http://schemas.openxmlformats.org/officeDocument/2006/relationships/hyperlink" Target="https://twitter.com/jacopogiliberto/status/1065991077948207105" TargetMode="External"/><Relationship Id="rId1685" Type="http://schemas.openxmlformats.org/officeDocument/2006/relationships/hyperlink" Target="http://pbs.twimg.com/profile_images/1020083728184377344/NtdvxJnD_normal.jpg" TargetMode="External"/><Relationship Id="rId2736" Type="http://schemas.openxmlformats.org/officeDocument/2006/relationships/hyperlink" Target="http://pbs.twimg.com/profile_images/920729235366535169/8w92-cZg_normal.jpg" TargetMode="External"/><Relationship Id="rId8298" Type="http://schemas.openxmlformats.org/officeDocument/2006/relationships/hyperlink" Target="https://twitter.com/seth_leitman/status/1065098964544958464" TargetMode="External"/><Relationship Id="rId9349" Type="http://schemas.openxmlformats.org/officeDocument/2006/relationships/hyperlink" Target="https://twitter.com/oketeswaka/status/1067725185116196866" TargetMode="External"/><Relationship Id="rId708" Type="http://schemas.openxmlformats.org/officeDocument/2006/relationships/hyperlink" Target="https://pbs.twimg.com/media/Ds8Bd9KWkAUfmJI.jpg" TargetMode="External"/><Relationship Id="rId1338" Type="http://schemas.openxmlformats.org/officeDocument/2006/relationships/hyperlink" Target="http://pbs.twimg.com/profile_images/453485567682936832/JGWv2bBE_normal.png" TargetMode="External"/><Relationship Id="rId5959" Type="http://schemas.openxmlformats.org/officeDocument/2006/relationships/hyperlink" Target="https://twitter.com/worldgreenfound/status/1064994996321947648" TargetMode="External"/><Relationship Id="rId7381" Type="http://schemas.openxmlformats.org/officeDocument/2006/relationships/hyperlink" Target="https://twitter.com/brucehenderson2/status/1065656912178499585" TargetMode="External"/><Relationship Id="rId8432" Type="http://schemas.openxmlformats.org/officeDocument/2006/relationships/hyperlink" Target="https://twitter.com/takeheight/status/1065090573252485120" TargetMode="External"/><Relationship Id="rId9830" Type="http://schemas.openxmlformats.org/officeDocument/2006/relationships/hyperlink" Target="https://twitter.com/finetouchcon/status/1065519450005401601" TargetMode="External"/><Relationship Id="rId44" Type="http://schemas.openxmlformats.org/officeDocument/2006/relationships/hyperlink" Target="https://www.avcesar.com/actu/id-26019/arnold-schwarzenegger-governator-temoigne-depuis-les-ruines-de-paradise.html" TargetMode="External"/><Relationship Id="rId7034" Type="http://schemas.openxmlformats.org/officeDocument/2006/relationships/hyperlink" Target="https://twitter.com/beachyr0/status/1065314316130250753" TargetMode="External"/><Relationship Id="rId10362" Type="http://schemas.openxmlformats.org/officeDocument/2006/relationships/hyperlink" Target="https://twitter.com/anna_lisamills/status/1067390005830696960" TargetMode="External"/><Relationship Id="rId3991" Type="http://schemas.openxmlformats.org/officeDocument/2006/relationships/hyperlink" Target="http://pbs.twimg.com/profile_images/1434016259/mascaras20teatro1_normal.jpg" TargetMode="External"/><Relationship Id="rId10015" Type="http://schemas.openxmlformats.org/officeDocument/2006/relationships/hyperlink" Target="https://twitter.com/ggkplatform/status/1066982644238491649" TargetMode="External"/><Relationship Id="rId2593" Type="http://schemas.openxmlformats.org/officeDocument/2006/relationships/hyperlink" Target="http://pbs.twimg.com/profile_images/625718504738717697/p2xxK8Ba_normal.jpg" TargetMode="External"/><Relationship Id="rId3644" Type="http://schemas.openxmlformats.org/officeDocument/2006/relationships/hyperlink" Target="http://pbs.twimg.com/profile_images/971389853156884480/wKqGfhrF_normal.jpg" TargetMode="External"/><Relationship Id="rId565" Type="http://schemas.openxmlformats.org/officeDocument/2006/relationships/hyperlink" Target="https://twitter.com/greeniloharare/status/1068111779123916800" TargetMode="External"/><Relationship Id="rId1195" Type="http://schemas.openxmlformats.org/officeDocument/2006/relationships/hyperlink" Target="https://pbs.twimg.com/media/DsYisf1XgAI811u.jpg" TargetMode="External"/><Relationship Id="rId2246" Type="http://schemas.openxmlformats.org/officeDocument/2006/relationships/hyperlink" Target="http://pbs.twimg.com/profile_images/987666378684620801/NfnjxnEp_normal.jpg" TargetMode="External"/><Relationship Id="rId6867" Type="http://schemas.openxmlformats.org/officeDocument/2006/relationships/hyperlink" Target="https://twitter.com/sufiy/status/1065248727726768129" TargetMode="External"/><Relationship Id="rId7918" Type="http://schemas.openxmlformats.org/officeDocument/2006/relationships/hyperlink" Target="https://twitter.com/seed_sustdev/status/1064844205154058240" TargetMode="External"/><Relationship Id="rId218" Type="http://schemas.openxmlformats.org/officeDocument/2006/relationships/hyperlink" Target="http://www.alternativasostenibile.it/articolo/mobilit%C3%A0-elettrica-repower-e-mazzetti-d%E2%80%99altavilla-un-monferrato-pi%C3%B9-sostenibile" TargetMode="External"/><Relationship Id="rId5469" Type="http://schemas.openxmlformats.org/officeDocument/2006/relationships/hyperlink" Target="http://pbs.twimg.com/profile_images/555289211025522689/MkZqVmNb_normal.jpeg" TargetMode="External"/><Relationship Id="rId9340" Type="http://schemas.openxmlformats.org/officeDocument/2006/relationships/hyperlink" Target="https://twitter.com/kanykeyo1/status/1067720681234808832" TargetMode="External"/><Relationship Id="rId5950" Type="http://schemas.openxmlformats.org/officeDocument/2006/relationships/hyperlink" Target="https://twitter.com/mushongatinashe/status/1064914510778118145" TargetMode="External"/><Relationship Id="rId4552" Type="http://schemas.openxmlformats.org/officeDocument/2006/relationships/hyperlink" Target="http://pbs.twimg.com/profile_images/1005736811996512256/vegfkt3X_normal.jpg" TargetMode="External"/><Relationship Id="rId5603" Type="http://schemas.openxmlformats.org/officeDocument/2006/relationships/hyperlink" Target="http://pbs.twimg.com/profile_images/739687911189188608/Pom6_etl_normal.jpg" TargetMode="External"/><Relationship Id="rId3154" Type="http://schemas.openxmlformats.org/officeDocument/2006/relationships/hyperlink" Target="http://abs.twimg.com/sticky/default_profile_images/default_profile_normal.png" TargetMode="External"/><Relationship Id="rId4205" Type="http://schemas.openxmlformats.org/officeDocument/2006/relationships/hyperlink" Target="http://pbs.twimg.com/profile_images/1032805991300005888/diXc-jKU_normal.jpg" TargetMode="External"/><Relationship Id="rId7775" Type="http://schemas.openxmlformats.org/officeDocument/2006/relationships/hyperlink" Target="https://twitter.com/brockgrills/status/1066883722388168705" TargetMode="External"/><Relationship Id="rId8826" Type="http://schemas.openxmlformats.org/officeDocument/2006/relationships/hyperlink" Target="https://twitter.com/tradomglobal/status/1065661509848743943" TargetMode="External"/><Relationship Id="rId6377" Type="http://schemas.openxmlformats.org/officeDocument/2006/relationships/hyperlink" Target="https://twitter.com/greenstorm2030/status/1065103768851746816" TargetMode="External"/><Relationship Id="rId7428" Type="http://schemas.openxmlformats.org/officeDocument/2006/relationships/hyperlink" Target="https://twitter.com/transforma_uy/status/1065614536206626816" TargetMode="External"/><Relationship Id="rId10409" Type="http://schemas.openxmlformats.org/officeDocument/2006/relationships/hyperlink" Target="https://twitter.com/mancunianbirder/status/1067421725942562816" TargetMode="External"/><Relationship Id="rId2987" Type="http://schemas.openxmlformats.org/officeDocument/2006/relationships/hyperlink" Target="http://pbs.twimg.com/profile_images/877140078480502784/X27fWq7r_normal.jpg" TargetMode="External"/><Relationship Id="rId959" Type="http://schemas.openxmlformats.org/officeDocument/2006/relationships/hyperlink" Target="https://pbs.twimg.com/media/DtLnY6pXQAsZJMB.jpg" TargetMode="External"/><Relationship Id="rId1589" Type="http://schemas.openxmlformats.org/officeDocument/2006/relationships/hyperlink" Target="http://pbs.twimg.com/profile_images/1061354201358442498/yIgEhPXI_normal.jpg" TargetMode="External"/><Relationship Id="rId5460" Type="http://schemas.openxmlformats.org/officeDocument/2006/relationships/hyperlink" Target="http://pbs.twimg.com/profile_images/555289211025522689/MkZqVmNb_normal.jpeg" TargetMode="External"/><Relationship Id="rId6511" Type="http://schemas.openxmlformats.org/officeDocument/2006/relationships/hyperlink" Target="https://twitter.com/davidlavigno/status/1065186954180841472" TargetMode="External"/><Relationship Id="rId4062" Type="http://schemas.openxmlformats.org/officeDocument/2006/relationships/hyperlink" Target="http://pbs.twimg.com/profile_images/954138186082672647/gHzAnqPU_normal.jpg" TargetMode="External"/><Relationship Id="rId5113" Type="http://schemas.openxmlformats.org/officeDocument/2006/relationships/hyperlink" Target="http://pbs.twimg.com/profile_images/1064759710170193925/Q_JQcb3N_normal.jpg" TargetMode="External"/><Relationship Id="rId8683" Type="http://schemas.openxmlformats.org/officeDocument/2006/relationships/hyperlink" Target="https://twitter.com/luribea68/status/1064996560344440842" TargetMode="External"/><Relationship Id="rId9734" Type="http://schemas.openxmlformats.org/officeDocument/2006/relationships/hyperlink" Target="https://twitter.com/gogreenr12/status/1066202310349451264" TargetMode="External"/><Relationship Id="rId1723" Type="http://schemas.openxmlformats.org/officeDocument/2006/relationships/hyperlink" Target="http://pbs.twimg.com/profile_images/633991237964533760/75uEz3QT_normal.jpg" TargetMode="External"/><Relationship Id="rId7285" Type="http://schemas.openxmlformats.org/officeDocument/2006/relationships/hyperlink" Target="https://twitter.com/anneodmatthews/status/1065543787429146624" TargetMode="External"/><Relationship Id="rId8336" Type="http://schemas.openxmlformats.org/officeDocument/2006/relationships/hyperlink" Target="https://twitter.com/autrement_votre/status/1064994759058571264" TargetMode="External"/><Relationship Id="rId10266" Type="http://schemas.openxmlformats.org/officeDocument/2006/relationships/hyperlink" Target="https://twitter.com/ggkplatform/status/1066975952310333440" TargetMode="External"/><Relationship Id="rId3895" Type="http://schemas.openxmlformats.org/officeDocument/2006/relationships/hyperlink" Target="http://pbs.twimg.com/profile_images/945865206135128064/VIrbfsiX_normal.jpg" TargetMode="External"/><Relationship Id="rId4946" Type="http://schemas.openxmlformats.org/officeDocument/2006/relationships/hyperlink" Target="http://pbs.twimg.com/profile_images/973662800126988288/GM2ohVbh_normal.jpg" TargetMode="External"/><Relationship Id="rId2497" Type="http://schemas.openxmlformats.org/officeDocument/2006/relationships/hyperlink" Target="http://pbs.twimg.com/profile_images/982037329949876224/3aVk_68W_normal.jpg" TargetMode="External"/><Relationship Id="rId3548" Type="http://schemas.openxmlformats.org/officeDocument/2006/relationships/hyperlink" Target="http://pbs.twimg.com/profile_images/422835911416487936/V5tGWAmZ_normal.jpeg" TargetMode="External"/><Relationship Id="rId469" Type="http://schemas.openxmlformats.org/officeDocument/2006/relationships/hyperlink" Target="https://bit.ly/2DKI49P" TargetMode="External"/><Relationship Id="rId1099" Type="http://schemas.openxmlformats.org/officeDocument/2006/relationships/hyperlink" Target="https://pbs.twimg.com/media/Dsc-3NjXgAEx5S2.jpg" TargetMode="External"/><Relationship Id="rId6021" Type="http://schemas.openxmlformats.org/officeDocument/2006/relationships/hyperlink" Target="https://twitter.com/worldproject_fd/status/1064996799742504960" TargetMode="External"/><Relationship Id="rId9591" Type="http://schemas.openxmlformats.org/officeDocument/2006/relationships/hyperlink" Target="https://twitter.com/sharonenv1/status/1065470134687543296" TargetMode="External"/><Relationship Id="rId10400" Type="http://schemas.openxmlformats.org/officeDocument/2006/relationships/hyperlink" Target="https://twitter.com/mancunianspring/status/1067711026148372480" TargetMode="External"/><Relationship Id="rId8193" Type="http://schemas.openxmlformats.org/officeDocument/2006/relationships/hyperlink" Target="https://twitter.com/luis_trevino/status/1067447909640269829" TargetMode="External"/><Relationship Id="rId9244" Type="http://schemas.openxmlformats.org/officeDocument/2006/relationships/hyperlink" Target="https://twitter.com/gevvc/status/1064922225550213123" TargetMode="External"/><Relationship Id="rId950" Type="http://schemas.openxmlformats.org/officeDocument/2006/relationships/hyperlink" Target="https://pbs.twimg.com/media/DtE3vCaXoAAb4kz.jpg" TargetMode="External"/><Relationship Id="rId1580" Type="http://schemas.openxmlformats.org/officeDocument/2006/relationships/hyperlink" Target="http://pbs.twimg.com/profile_images/1061354201358442498/yIgEhPXI_normal.jpg" TargetMode="External"/><Relationship Id="rId2631" Type="http://schemas.openxmlformats.org/officeDocument/2006/relationships/hyperlink" Target="http://pbs.twimg.com/profile_images/917756586222850048/thHkp4_O_normal.jpg" TargetMode="External"/><Relationship Id="rId603" Type="http://schemas.openxmlformats.org/officeDocument/2006/relationships/hyperlink" Target="https://pbs.twimg.com/media/Dsc-3NjXgAEx5S2.jpg" TargetMode="External"/><Relationship Id="rId1233" Type="http://schemas.openxmlformats.org/officeDocument/2006/relationships/hyperlink" Target="http://pbs.twimg.com/profile_images/877124469046861824/FGbIt-UH_normal.jpg" TargetMode="External"/><Relationship Id="rId5854" Type="http://schemas.openxmlformats.org/officeDocument/2006/relationships/hyperlink" Target="https://twitter.com/d4social/status/1064895867054956545" TargetMode="External"/><Relationship Id="rId6905" Type="http://schemas.openxmlformats.org/officeDocument/2006/relationships/hyperlink" Target="https://twitter.com/socialchoices/status/1065250745237291008" TargetMode="External"/><Relationship Id="rId4456" Type="http://schemas.openxmlformats.org/officeDocument/2006/relationships/hyperlink" Target="http://pbs.twimg.com/profile_images/2418963454/whcsamzdrkytcaoapla1_normal.jpeg" TargetMode="External"/><Relationship Id="rId5507" Type="http://schemas.openxmlformats.org/officeDocument/2006/relationships/hyperlink" Target="https://pbs.twimg.com/media/Ds7RqPaXoAAzfLt.jpg" TargetMode="External"/><Relationship Id="rId3058" Type="http://schemas.openxmlformats.org/officeDocument/2006/relationships/hyperlink" Target="http://pbs.twimg.com/profile_images/865672787070861312/IB26kjP4_normal.jpg" TargetMode="External"/><Relationship Id="rId4109" Type="http://schemas.openxmlformats.org/officeDocument/2006/relationships/hyperlink" Target="http://pbs.twimg.com/profile_images/954803787969060866/BTtHOKHV_normal.jpg" TargetMode="External"/><Relationship Id="rId7679" Type="http://schemas.openxmlformats.org/officeDocument/2006/relationships/hyperlink" Target="https://twitter.com/daelemanneliese/status/1066354082359795712" TargetMode="External"/><Relationship Id="rId460" Type="http://schemas.openxmlformats.org/officeDocument/2006/relationships/hyperlink" Target="http://ggkp.org/ZwF" TargetMode="External"/><Relationship Id="rId1090" Type="http://schemas.openxmlformats.org/officeDocument/2006/relationships/hyperlink" Target="http://pbs.twimg.com/profile_images/1025033650709127169/7NjS6Yes_normal.jpg" TargetMode="External"/><Relationship Id="rId2141" Type="http://schemas.openxmlformats.org/officeDocument/2006/relationships/hyperlink" Target="http://pbs.twimg.com/profile_images/292857657/GreenGrowth_normal.jpg" TargetMode="External"/><Relationship Id="rId113" Type="http://schemas.openxmlformats.org/officeDocument/2006/relationships/hyperlink" Target="https://twitter.com/business/status/1066494940094570496" TargetMode="External"/><Relationship Id="rId6762" Type="http://schemas.openxmlformats.org/officeDocument/2006/relationships/hyperlink" Target="https://twitter.com/kathleenbrenne1/status/1065248334846164992" TargetMode="External"/><Relationship Id="rId7813" Type="http://schemas.openxmlformats.org/officeDocument/2006/relationships/hyperlink" Target="https://twitter.com/forfinancewatch/status/1067005393308696576" TargetMode="External"/><Relationship Id="rId5017" Type="http://schemas.openxmlformats.org/officeDocument/2006/relationships/hyperlink" Target="https://pbs.twimg.com/media/DtHPcFAXQAA71lb.jpg" TargetMode="External"/><Relationship Id="rId5364" Type="http://schemas.openxmlformats.org/officeDocument/2006/relationships/hyperlink" Target="http://pbs.twimg.com/profile_images/558735957185138689/sxuhG56n_normal.jpeg" TargetMode="External"/><Relationship Id="rId6415" Type="http://schemas.openxmlformats.org/officeDocument/2006/relationships/hyperlink" Target="https://twitter.com/greenstorm2030/status/1065103768851746816" TargetMode="External"/><Relationship Id="rId9985" Type="http://schemas.openxmlformats.org/officeDocument/2006/relationships/hyperlink" Target="https://twitter.com/natcapcoalition/status/1067448413543903232" TargetMode="External"/><Relationship Id="rId1974" Type="http://schemas.openxmlformats.org/officeDocument/2006/relationships/hyperlink" Target="http://pbs.twimg.com/profile_images/985941941849415689/P8e1rsi-_normal.jpg" TargetMode="External"/><Relationship Id="rId8587" Type="http://schemas.openxmlformats.org/officeDocument/2006/relationships/hyperlink" Target="https://twitter.com/hulotteam/status/1064995520576462848" TargetMode="External"/><Relationship Id="rId9638" Type="http://schemas.openxmlformats.org/officeDocument/2006/relationships/hyperlink" Target="https://twitter.com/doraakolo/status/1067853536258609154" TargetMode="External"/><Relationship Id="rId1627" Type="http://schemas.openxmlformats.org/officeDocument/2006/relationships/hyperlink" Target="http://pbs.twimg.com/profile_images/634286061691121664/Y6ltNhbk_normal.png" TargetMode="External"/><Relationship Id="rId7189" Type="http://schemas.openxmlformats.org/officeDocument/2006/relationships/hyperlink" Target="https://twitter.com/namasterthere/status/1065440867513761792" TargetMode="External"/><Relationship Id="rId3799" Type="http://schemas.openxmlformats.org/officeDocument/2006/relationships/hyperlink" Target="http://pbs.twimg.com/profile_images/1062470020717047808/mJYgVZk4_normal.jpg" TargetMode="External"/><Relationship Id="rId4100" Type="http://schemas.openxmlformats.org/officeDocument/2006/relationships/hyperlink" Target="http://pbs.twimg.com/profile_images/954803787969060866/BTtHOKHV_normal.jpg" TargetMode="External"/><Relationship Id="rId7670" Type="http://schemas.openxmlformats.org/officeDocument/2006/relationships/hyperlink" Target="https://twitter.com/zestlettsosten/status/1066282170103357440" TargetMode="External"/><Relationship Id="rId8721" Type="http://schemas.openxmlformats.org/officeDocument/2006/relationships/hyperlink" Target="https://twitter.com/seth_leitman/status/1065098964544958464" TargetMode="External"/><Relationship Id="rId6272" Type="http://schemas.openxmlformats.org/officeDocument/2006/relationships/hyperlink" Target="https://twitter.com/uzaypartisi/status/1065011115917221888" TargetMode="External"/><Relationship Id="rId7323" Type="http://schemas.openxmlformats.org/officeDocument/2006/relationships/hyperlink" Target="https://twitter.com/ca_su_ad/status/1065590270413148160" TargetMode="External"/><Relationship Id="rId9495" Type="http://schemas.openxmlformats.org/officeDocument/2006/relationships/hyperlink" Target="https://twitter.com/enerrinn/status/1064922212854042624" TargetMode="External"/><Relationship Id="rId10304" Type="http://schemas.openxmlformats.org/officeDocument/2006/relationships/hyperlink" Target="https://twitter.com/inbarofficial/status/1065774212382511104" TargetMode="External"/><Relationship Id="rId2882" Type="http://schemas.openxmlformats.org/officeDocument/2006/relationships/hyperlink" Target="http://pbs.twimg.com/profile_images/984192700080709635/nclax3De_normal.jpg" TargetMode="External"/><Relationship Id="rId3933" Type="http://schemas.openxmlformats.org/officeDocument/2006/relationships/hyperlink" Target="http://pbs.twimg.com/profile_images/984739807950790656/L3Q8PnBD_normal.jpg" TargetMode="External"/><Relationship Id="rId8097" Type="http://schemas.openxmlformats.org/officeDocument/2006/relationships/hyperlink" Target="https://twitter.com/greenatopiare/status/1067375980761833472" TargetMode="External"/><Relationship Id="rId9148" Type="http://schemas.openxmlformats.org/officeDocument/2006/relationships/hyperlink" Target="https://twitter.com/arikring/status/1065247879936319488" TargetMode="External"/><Relationship Id="rId854" Type="http://schemas.openxmlformats.org/officeDocument/2006/relationships/hyperlink" Target="https://pbs.twimg.com/media/Dssm7trXoAAVTy7.jpg" TargetMode="External"/><Relationship Id="rId1484" Type="http://schemas.openxmlformats.org/officeDocument/2006/relationships/hyperlink" Target="http://pbs.twimg.com/profile_images/951904939449769985/8nctcqUY_normal.jpg" TargetMode="External"/><Relationship Id="rId2535" Type="http://schemas.openxmlformats.org/officeDocument/2006/relationships/hyperlink" Target="http://pbs.twimg.com/profile_images/879010173385412608/OgPTX4-n_normal.jpg" TargetMode="External"/><Relationship Id="rId507" Type="http://schemas.openxmlformats.org/officeDocument/2006/relationships/hyperlink" Target="http://oe.cd/ggsd-2018" TargetMode="External"/><Relationship Id="rId1137" Type="http://schemas.openxmlformats.org/officeDocument/2006/relationships/hyperlink" Target="http://pbs.twimg.com/profile_images/942787210276896768/7zG8HPus_normal.jpg" TargetMode="External"/><Relationship Id="rId5758" Type="http://schemas.openxmlformats.org/officeDocument/2006/relationships/hyperlink" Target="https://twitter.com/f_pasquale/status/1064829897271582720" TargetMode="External"/><Relationship Id="rId6809" Type="http://schemas.openxmlformats.org/officeDocument/2006/relationships/hyperlink" Target="https://twitter.com/clearfife/status/1065248412675780609" TargetMode="External"/><Relationship Id="rId7180" Type="http://schemas.openxmlformats.org/officeDocument/2006/relationships/hyperlink" Target="https://twitter.com/namasterthere/status/1065440867513761792" TargetMode="External"/><Relationship Id="rId8231" Type="http://schemas.openxmlformats.org/officeDocument/2006/relationships/hyperlink" Target="https://twitter.com/biorefineryglas/status/1067471313802018816" TargetMode="External"/><Relationship Id="rId10161" Type="http://schemas.openxmlformats.org/officeDocument/2006/relationships/hyperlink" Target="https://twitter.com/greeniloharare/status/1064810846847676416" TargetMode="External"/><Relationship Id="rId2392" Type="http://schemas.openxmlformats.org/officeDocument/2006/relationships/hyperlink" Target="http://pbs.twimg.com/profile_images/976832774110883842/Av8YW5cV_normal.jpg" TargetMode="External"/><Relationship Id="rId3790" Type="http://schemas.openxmlformats.org/officeDocument/2006/relationships/hyperlink" Target="http://pbs.twimg.com/profile_images/853192397207072768/bRdmUOOp_normal.jpg" TargetMode="External"/><Relationship Id="rId4841" Type="http://schemas.openxmlformats.org/officeDocument/2006/relationships/hyperlink" Target="http://pbs.twimg.com/profile_images/613634339516096512/YAJF4JwG_normal.jpg" TargetMode="External"/><Relationship Id="rId364" Type="http://schemas.openxmlformats.org/officeDocument/2006/relationships/hyperlink" Target="http://ow.ly/h4cF30mN0mx" TargetMode="External"/><Relationship Id="rId2045" Type="http://schemas.openxmlformats.org/officeDocument/2006/relationships/hyperlink" Target="http://pbs.twimg.com/profile_images/973624743143206912/iMCF80pA_normal.jpg" TargetMode="External"/><Relationship Id="rId3443" Type="http://schemas.openxmlformats.org/officeDocument/2006/relationships/hyperlink" Target="https://pbs.twimg.com/media/DtBJMEFVYAEwpbQ.jpg" TargetMode="External"/><Relationship Id="rId6666" Type="http://schemas.openxmlformats.org/officeDocument/2006/relationships/hyperlink" Target="https://twitter.com/dtongofa/status/1064959805612269574" TargetMode="External"/><Relationship Id="rId7717" Type="http://schemas.openxmlformats.org/officeDocument/2006/relationships/hyperlink" Target="https://twitter.com/cattaneo_r/status/1065914360219004928" TargetMode="External"/><Relationship Id="rId5268" Type="http://schemas.openxmlformats.org/officeDocument/2006/relationships/hyperlink" Target="http://pbs.twimg.com/profile_images/431377315168149504/5F8KXrvs_normal.png" TargetMode="External"/><Relationship Id="rId6319" Type="http://schemas.openxmlformats.org/officeDocument/2006/relationships/hyperlink" Target="https://twitter.com/uzaypartisi/status/1065011115917221888" TargetMode="External"/><Relationship Id="rId9889" Type="http://schemas.openxmlformats.org/officeDocument/2006/relationships/hyperlink" Target="https://twitter.com/royal_consult/status/1065064344000581632" TargetMode="External"/><Relationship Id="rId1878" Type="http://schemas.openxmlformats.org/officeDocument/2006/relationships/hyperlink" Target="http://pbs.twimg.com/profile_images/1052257766017048577/2zNqNVCe_normal.jpg" TargetMode="External"/><Relationship Id="rId2929" Type="http://schemas.openxmlformats.org/officeDocument/2006/relationships/hyperlink" Target="http://pbs.twimg.com/profile_images/1001905061402988544/aYaG0w4R_normal.jpg" TargetMode="External"/><Relationship Id="rId4351" Type="http://schemas.openxmlformats.org/officeDocument/2006/relationships/hyperlink" Target="http://pbs.twimg.com/profile_images/853192397207072768/bRdmUOOp_normal.jpg" TargetMode="External"/><Relationship Id="rId5402" Type="http://schemas.openxmlformats.org/officeDocument/2006/relationships/hyperlink" Target="http://pbs.twimg.com/profile_images/791907467500412928/IZ3mjrMR_normal.jpg" TargetMode="External"/><Relationship Id="rId6800" Type="http://schemas.openxmlformats.org/officeDocument/2006/relationships/hyperlink" Target="https://twitter.com/clearfife/status/1065248412675780609" TargetMode="External"/><Relationship Id="rId4004" Type="http://schemas.openxmlformats.org/officeDocument/2006/relationships/hyperlink" Target="http://pbs.twimg.com/profile_images/853192397207072768/bRdmUOOp_normal.jpg" TargetMode="External"/><Relationship Id="rId8972" Type="http://schemas.openxmlformats.org/officeDocument/2006/relationships/hyperlink" Target="https://twitter.com/adamrogers2030/status/1065260637855645696" TargetMode="External"/><Relationship Id="rId6176" Type="http://schemas.openxmlformats.org/officeDocument/2006/relationships/hyperlink" Target="https://twitter.com/masstrainingspa/status/1064999495430283265" TargetMode="External"/><Relationship Id="rId7227" Type="http://schemas.openxmlformats.org/officeDocument/2006/relationships/hyperlink" Target="https://twitter.com/jharrison22/status/1065349759874019331" TargetMode="External"/><Relationship Id="rId7574" Type="http://schemas.openxmlformats.org/officeDocument/2006/relationships/hyperlink" Target="https://twitter.com/rerebaudengo/status/1065989471773106176" TargetMode="External"/><Relationship Id="rId8625" Type="http://schemas.openxmlformats.org/officeDocument/2006/relationships/hyperlink" Target="https://twitter.com/itsmypresident/status/1064995924336873478" TargetMode="External"/><Relationship Id="rId10208" Type="http://schemas.openxmlformats.org/officeDocument/2006/relationships/hyperlink" Target="https://twitter.com/unitar/status/1066991600847515648" TargetMode="External"/><Relationship Id="rId2786" Type="http://schemas.openxmlformats.org/officeDocument/2006/relationships/hyperlink" Target="http://pbs.twimg.com/profile_images/1042715953971306496/i05RoV27_normal.jpg" TargetMode="External"/><Relationship Id="rId3837" Type="http://schemas.openxmlformats.org/officeDocument/2006/relationships/hyperlink" Target="http://pbs.twimg.com/profile_images/945865206135128064/VIrbfsiX_normal.jpg" TargetMode="External"/><Relationship Id="rId9399" Type="http://schemas.openxmlformats.org/officeDocument/2006/relationships/hyperlink" Target="https://twitter.com/cynomys_it/status/1067742082247376897" TargetMode="External"/><Relationship Id="rId758" Type="http://schemas.openxmlformats.org/officeDocument/2006/relationships/hyperlink" Target="https://pbs.twimg.com/media/DtCmnulXQAMXzQw.jpg" TargetMode="External"/><Relationship Id="rId1388" Type="http://schemas.openxmlformats.org/officeDocument/2006/relationships/hyperlink" Target="http://pbs.twimg.com/profile_images/1055942578061934594/1OCmu3NR_normal.jpg" TargetMode="External"/><Relationship Id="rId2439" Type="http://schemas.openxmlformats.org/officeDocument/2006/relationships/hyperlink" Target="http://pbs.twimg.com/profile_images/859425700239073280/wVVkEFDm_normal.jpg" TargetMode="External"/><Relationship Id="rId6310" Type="http://schemas.openxmlformats.org/officeDocument/2006/relationships/hyperlink" Target="https://twitter.com/uzaypartisi/status/1065011115917221888" TargetMode="External"/><Relationship Id="rId9880" Type="http://schemas.openxmlformats.org/officeDocument/2006/relationships/hyperlink" Target="https://twitter.com/greeniloharare/status/1068111779123916800" TargetMode="External"/><Relationship Id="rId94" Type="http://schemas.openxmlformats.org/officeDocument/2006/relationships/hyperlink" Target="http://j.mp/2P74OSz" TargetMode="External"/><Relationship Id="rId8482" Type="http://schemas.openxmlformats.org/officeDocument/2006/relationships/hyperlink" Target="https://twitter.com/adamrogers2030/status/1065260637855645696" TargetMode="External"/><Relationship Id="rId9533" Type="http://schemas.openxmlformats.org/officeDocument/2006/relationships/hyperlink" Target="https://twitter.com/conexcellence/status/1065501965323567110" TargetMode="External"/><Relationship Id="rId2920" Type="http://schemas.openxmlformats.org/officeDocument/2006/relationships/hyperlink" Target="https://pbs.twimg.com/media/DstGZj7W0AA0s4Z.jpg" TargetMode="External"/><Relationship Id="rId7084" Type="http://schemas.openxmlformats.org/officeDocument/2006/relationships/hyperlink" Target="https://twitter.com/ecocerved/status/1065340542924570625" TargetMode="External"/><Relationship Id="rId8135" Type="http://schemas.openxmlformats.org/officeDocument/2006/relationships/hyperlink" Target="https://twitter.com/laurentauh/status/1067405342659756033" TargetMode="External"/><Relationship Id="rId10065" Type="http://schemas.openxmlformats.org/officeDocument/2006/relationships/hyperlink" Target="https://twitter.com/ungreeneconomy/status/1067409796654137344" TargetMode="External"/><Relationship Id="rId1522" Type="http://schemas.openxmlformats.org/officeDocument/2006/relationships/hyperlink" Target="http://pbs.twimg.com/profile_images/1015329397929177088/9OR3sIzf_normal.jpg" TargetMode="External"/><Relationship Id="rId3694" Type="http://schemas.openxmlformats.org/officeDocument/2006/relationships/hyperlink" Target="http://pbs.twimg.com/profile_images/1434016259/mascaras20teatro1_normal.jpg" TargetMode="External"/><Relationship Id="rId4745" Type="http://schemas.openxmlformats.org/officeDocument/2006/relationships/hyperlink" Target="http://pbs.twimg.com/profile_images/830816515209428992/G-JwJ5Ct_normal.jpg" TargetMode="External"/><Relationship Id="rId2296" Type="http://schemas.openxmlformats.org/officeDocument/2006/relationships/hyperlink" Target="http://pbs.twimg.com/profile_images/1056224371960958977/IXMigmsn_normal.jpg" TargetMode="External"/><Relationship Id="rId3347" Type="http://schemas.openxmlformats.org/officeDocument/2006/relationships/hyperlink" Target="http://pbs.twimg.com/profile_images/2713672522/b5cf69549b68f0b256555903ef7bcb19_normal.jpeg" TargetMode="External"/><Relationship Id="rId7968" Type="http://schemas.openxmlformats.org/officeDocument/2006/relationships/hyperlink" Target="https://twitter.com/trapdinawrpool/status/1067123456670486528" TargetMode="External"/><Relationship Id="rId268" Type="http://schemas.openxmlformats.org/officeDocument/2006/relationships/hyperlink" Target="http://neia.org/neia-releases-its-winter-spring-2019-training-schedule/" TargetMode="External"/><Relationship Id="rId9390" Type="http://schemas.openxmlformats.org/officeDocument/2006/relationships/hyperlink" Target="https://twitter.com/eea_dubai/status/1067734679015620610" TargetMode="External"/><Relationship Id="rId2430" Type="http://schemas.openxmlformats.org/officeDocument/2006/relationships/hyperlink" Target="http://pbs.twimg.com/profile_images/378800000746515886/fe4d4892b267b0bf7e103c2d470af289_normal.jpeg" TargetMode="External"/><Relationship Id="rId9043" Type="http://schemas.openxmlformats.org/officeDocument/2006/relationships/hyperlink" Target="https://twitter.com/paula_piccard/status/1064996954210557958" TargetMode="External"/><Relationship Id="rId402" Type="http://schemas.openxmlformats.org/officeDocument/2006/relationships/hyperlink" Target="https://twitter.com/DrSimEvans/status/1067766426214248448" TargetMode="External"/><Relationship Id="rId1032" Type="http://schemas.openxmlformats.org/officeDocument/2006/relationships/hyperlink" Target="http://pbs.twimg.com/profile_images/1029306507966464000/9Av7oXs7_normal.jpg" TargetMode="External"/><Relationship Id="rId4255" Type="http://schemas.openxmlformats.org/officeDocument/2006/relationships/hyperlink" Target="http://pbs.twimg.com/profile_images/2418963454/whcsamzdrkytcaoapla1_normal.jpeg" TargetMode="External"/><Relationship Id="rId5306" Type="http://schemas.openxmlformats.org/officeDocument/2006/relationships/hyperlink" Target="https://pbs.twimg.com/media/Ds6oC7MW0AIQhDE.jpg" TargetMode="External"/><Relationship Id="rId5653" Type="http://schemas.openxmlformats.org/officeDocument/2006/relationships/hyperlink" Target="http://pbs.twimg.com/profile_images/848928500606263296/SBiSfqiv_normal.jpg" TargetMode="External"/><Relationship Id="rId6704" Type="http://schemas.openxmlformats.org/officeDocument/2006/relationships/hyperlink" Target="https://twitter.com/gerardopardotar/status/1065248106525143045" TargetMode="External"/><Relationship Id="rId8876" Type="http://schemas.openxmlformats.org/officeDocument/2006/relationships/hyperlink" Target="https://twitter.com/jgrobicki/status/1065197772696158208" TargetMode="External"/><Relationship Id="rId9927" Type="http://schemas.openxmlformats.org/officeDocument/2006/relationships/hyperlink" Target="https://twitter.com/uncclearn/status/1066984792930041858" TargetMode="External"/><Relationship Id="rId1916" Type="http://schemas.openxmlformats.org/officeDocument/2006/relationships/hyperlink" Target="http://pbs.twimg.com/profile_images/1013244482282668032/BO0D4lYb_normal.jpg" TargetMode="External"/><Relationship Id="rId7478" Type="http://schemas.openxmlformats.org/officeDocument/2006/relationships/hyperlink" Target="https://twitter.com/ilariaorfino/status/1065685613616205824" TargetMode="External"/><Relationship Id="rId8529" Type="http://schemas.openxmlformats.org/officeDocument/2006/relationships/hyperlink" Target="https://twitter.com/adamsfrt11/status/1065090181722705921" TargetMode="External"/><Relationship Id="rId10459" Type="http://schemas.openxmlformats.org/officeDocument/2006/relationships/hyperlink" Target="https://api.twitter.com/1.1/geo/id/07d9dd73d0c80001.json" TargetMode="External"/><Relationship Id="rId6561" Type="http://schemas.openxmlformats.org/officeDocument/2006/relationships/hyperlink" Target="https://twitter.com/ahbusolife/status/1065201397946351617" TargetMode="External"/><Relationship Id="rId7612" Type="http://schemas.openxmlformats.org/officeDocument/2006/relationships/hyperlink" Target="https://twitter.com/mfrittella/status/1065997987200012290" TargetMode="External"/><Relationship Id="rId5163" Type="http://schemas.openxmlformats.org/officeDocument/2006/relationships/hyperlink" Target="http://pbs.twimg.com/profile_images/791907467500412928/IZ3mjrMR_normal.jpg" TargetMode="External"/><Relationship Id="rId6214" Type="http://schemas.openxmlformats.org/officeDocument/2006/relationships/hyperlink" Target="https://twitter.com/andresvilarino/status/1065007001611235333" TargetMode="External"/><Relationship Id="rId9784" Type="http://schemas.openxmlformats.org/officeDocument/2006/relationships/hyperlink" Target="https://twitter.com/pachikorozw/status/1065537860659527680" TargetMode="External"/><Relationship Id="rId8386" Type="http://schemas.openxmlformats.org/officeDocument/2006/relationships/hyperlink" Target="https://twitter.com/autrement_votre/status/1065140372081381376" TargetMode="External"/><Relationship Id="rId9437" Type="http://schemas.openxmlformats.org/officeDocument/2006/relationships/hyperlink" Target="https://twitter.com/sweetcookiesme/status/1067782644275060736" TargetMode="External"/><Relationship Id="rId1773" Type="http://schemas.openxmlformats.org/officeDocument/2006/relationships/hyperlink" Target="http://pbs.twimg.com/profile_images/1055463571365224449/jzhWvFn9_normal.jpg" TargetMode="External"/><Relationship Id="rId2824" Type="http://schemas.openxmlformats.org/officeDocument/2006/relationships/hyperlink" Target="https://pbs.twimg.com/media/Dsrjg6EX4AET_as.jpg" TargetMode="External"/><Relationship Id="rId8039" Type="http://schemas.openxmlformats.org/officeDocument/2006/relationships/hyperlink" Target="https://twitter.com/monicasflores/status/1067183684539826184" TargetMode="External"/><Relationship Id="rId1426" Type="http://schemas.openxmlformats.org/officeDocument/2006/relationships/hyperlink" Target="http://pbs.twimg.com/profile_images/1050713730701582336/1me3RC0I_normal.jpg" TargetMode="External"/><Relationship Id="rId4996" Type="http://schemas.openxmlformats.org/officeDocument/2006/relationships/hyperlink" Target="https://pbs.twimg.com/media/DtIju6CX4AUD050.jpg" TargetMode="External"/><Relationship Id="rId3598" Type="http://schemas.openxmlformats.org/officeDocument/2006/relationships/hyperlink" Target="https://pbs.twimg.com/ext_tw_video_thumb/1064994060551839745/pu/img/z-d4LAi9-rF_EBiG.jpg" TargetMode="External"/><Relationship Id="rId4649" Type="http://schemas.openxmlformats.org/officeDocument/2006/relationships/hyperlink" Target="http://pbs.twimg.com/profile_images/897544014773276672/jt7h1tIE_normal.jpg" TargetMode="External"/><Relationship Id="rId8520" Type="http://schemas.openxmlformats.org/officeDocument/2006/relationships/hyperlink" Target="https://twitter.com/adamsfrt11/status/1065090181722705921" TargetMode="External"/><Relationship Id="rId10450" Type="http://schemas.openxmlformats.org/officeDocument/2006/relationships/hyperlink" Target="https://twitter.com/marco_salogni/status/1068427464869900288" TargetMode="External"/><Relationship Id="rId6071" Type="http://schemas.openxmlformats.org/officeDocument/2006/relationships/hyperlink" Target="https://twitter.com/didierdelmer/status/1064997759902801920" TargetMode="External"/><Relationship Id="rId7122" Type="http://schemas.openxmlformats.org/officeDocument/2006/relationships/hyperlink" Target="https://twitter.com/lithiumspot/status/1065345248682000385" TargetMode="External"/><Relationship Id="rId10103" Type="http://schemas.openxmlformats.org/officeDocument/2006/relationships/hyperlink" Target="https://twitter.com/migreenbuilding/status/1068170479209451521" TargetMode="External"/><Relationship Id="rId2681" Type="http://schemas.openxmlformats.org/officeDocument/2006/relationships/hyperlink" Target="http://pbs.twimg.com/profile_images/442759716750368768/LXUAzFP4_normal.jpeg" TargetMode="External"/><Relationship Id="rId9294" Type="http://schemas.openxmlformats.org/officeDocument/2006/relationships/hyperlink" Target="https://twitter.com/nkimanga/status/1067706442034135040" TargetMode="External"/><Relationship Id="rId653" Type="http://schemas.openxmlformats.org/officeDocument/2006/relationships/hyperlink" Target="https://pbs.twimg.com/media/Dsm1MPBXQAAW18S.jpg" TargetMode="External"/><Relationship Id="rId1283" Type="http://schemas.openxmlformats.org/officeDocument/2006/relationships/hyperlink" Target="http://pbs.twimg.com/profile_images/879261217625387008/GDZ4kEQf_normal.jpg" TargetMode="External"/><Relationship Id="rId2334" Type="http://schemas.openxmlformats.org/officeDocument/2006/relationships/hyperlink" Target="http://pbs.twimg.com/profile_images/884650446513512448/-srkJ7sd_normal.jpg" TargetMode="External"/><Relationship Id="rId3732" Type="http://schemas.openxmlformats.org/officeDocument/2006/relationships/hyperlink" Target="http://pbs.twimg.com/profile_images/1018525196670722056/EyJoswzM_normal.jpg" TargetMode="External"/><Relationship Id="rId306" Type="http://schemas.openxmlformats.org/officeDocument/2006/relationships/hyperlink" Target="https://twitter.com/CBCAlerts/status/1067082613725298688" TargetMode="External"/><Relationship Id="rId6955" Type="http://schemas.openxmlformats.org/officeDocument/2006/relationships/hyperlink" Target="https://twitter.com/jiwimc/status/1065288789319401473" TargetMode="External"/><Relationship Id="rId4159" Type="http://schemas.openxmlformats.org/officeDocument/2006/relationships/hyperlink" Target="http://pbs.twimg.com/profile_images/755005570348879872/X5E1F0EN_normal.jpg" TargetMode="External"/><Relationship Id="rId5557" Type="http://schemas.openxmlformats.org/officeDocument/2006/relationships/hyperlink" Target="https://pbs.twimg.com/media/DtLkaXUWsAUkY7c.jpg" TargetMode="External"/><Relationship Id="rId6608" Type="http://schemas.openxmlformats.org/officeDocument/2006/relationships/hyperlink" Target="https://twitter.com/kajagiello/status/1065201540808478720" TargetMode="External"/><Relationship Id="rId8030" Type="http://schemas.openxmlformats.org/officeDocument/2006/relationships/hyperlink" Target="https://twitter.com/kumikitamori/status/1067166871596740611" TargetMode="External"/><Relationship Id="rId4640" Type="http://schemas.openxmlformats.org/officeDocument/2006/relationships/hyperlink" Target="http://pbs.twimg.com/profile_images/2953250617/31cc5a6d8fb1dd4cc6d0f5a7f4d48a96_normal.jpeg" TargetMode="External"/><Relationship Id="rId2191" Type="http://schemas.openxmlformats.org/officeDocument/2006/relationships/hyperlink" Target="http://pbs.twimg.com/profile_images/823548309839089664/PURv3du5_normal.jpg" TargetMode="External"/><Relationship Id="rId3242" Type="http://schemas.openxmlformats.org/officeDocument/2006/relationships/hyperlink" Target="http://pbs.twimg.com/profile_images/1441899516/acode_normal.jpg" TargetMode="External"/><Relationship Id="rId163" Type="http://schemas.openxmlformats.org/officeDocument/2006/relationships/hyperlink" Target="https://buff.ly/2xSWWO0" TargetMode="External"/><Relationship Id="rId6465" Type="http://schemas.openxmlformats.org/officeDocument/2006/relationships/hyperlink" Target="https://twitter.com/pflab/status/1065105182244159488" TargetMode="External"/><Relationship Id="rId7516" Type="http://schemas.openxmlformats.org/officeDocument/2006/relationships/hyperlink" Target="https://twitter.com/italiahospitali/status/1065874228535312384" TargetMode="External"/><Relationship Id="rId7863" Type="http://schemas.openxmlformats.org/officeDocument/2006/relationships/hyperlink" Target="https://twitter.com/virza1/status/1067068990529261568" TargetMode="External"/><Relationship Id="rId8914" Type="http://schemas.openxmlformats.org/officeDocument/2006/relationships/hyperlink" Target="https://twitter.com/hanslak/status/1065000936026906625" TargetMode="External"/><Relationship Id="rId5067" Type="http://schemas.openxmlformats.org/officeDocument/2006/relationships/hyperlink" Target="http://pbs.twimg.com/profile_images/463352727628546048/GDA-Iu2l_normal.jpeg" TargetMode="External"/><Relationship Id="rId6118" Type="http://schemas.openxmlformats.org/officeDocument/2006/relationships/hyperlink" Target="https://twitter.com/thelegalfound_/status/1064998206860419072" TargetMode="External"/><Relationship Id="rId9688" Type="http://schemas.openxmlformats.org/officeDocument/2006/relationships/hyperlink" Target="https://twitter.com/jacopogiliberto/status/1065991077948207105" TargetMode="External"/><Relationship Id="rId1677" Type="http://schemas.openxmlformats.org/officeDocument/2006/relationships/hyperlink" Target="http://pbs.twimg.com/profile_images/1020083728184377344/NtdvxJnD_normal.jpg" TargetMode="External"/><Relationship Id="rId2728" Type="http://schemas.openxmlformats.org/officeDocument/2006/relationships/hyperlink" Target="http://pbs.twimg.com/profile_images/991676168100306944/d5VbUOkT_normal.jpg" TargetMode="External"/><Relationship Id="rId4150" Type="http://schemas.openxmlformats.org/officeDocument/2006/relationships/hyperlink" Target="http://pbs.twimg.com/profile_images/954138186082672647/gHzAnqPU_normal.jpg" TargetMode="External"/><Relationship Id="rId5201" Type="http://schemas.openxmlformats.org/officeDocument/2006/relationships/hyperlink" Target="http://pbs.twimg.com/profile_images/968131196097105921/wN7bSY6h_normal.jpg" TargetMode="External"/><Relationship Id="rId8771" Type="http://schemas.openxmlformats.org/officeDocument/2006/relationships/hyperlink" Target="https://twitter.com/amazingchevvolt/status/1064996058982273024" TargetMode="External"/><Relationship Id="rId9822" Type="http://schemas.openxmlformats.org/officeDocument/2006/relationships/hyperlink" Target="https://twitter.com/kimathinjebi/status/1068046688089190400" TargetMode="External"/><Relationship Id="rId36" Type="http://schemas.openxmlformats.org/officeDocument/2006/relationships/hyperlink" Target="https://bit.ly/2PLK2fJ" TargetMode="External"/><Relationship Id="rId7373" Type="http://schemas.openxmlformats.org/officeDocument/2006/relationships/hyperlink" Target="https://twitter.com/brucehenderson2/status/1065656912178499585" TargetMode="External"/><Relationship Id="rId8424" Type="http://schemas.openxmlformats.org/officeDocument/2006/relationships/hyperlink" Target="https://twitter.com/hulotteam/status/1064995520576462848" TargetMode="External"/><Relationship Id="rId10354" Type="http://schemas.openxmlformats.org/officeDocument/2006/relationships/hyperlink" Target="https://twitter.com/senatoripd/status/1068411180576845826" TargetMode="External"/><Relationship Id="rId1811" Type="http://schemas.openxmlformats.org/officeDocument/2006/relationships/hyperlink" Target="http://pbs.twimg.com/profile_images/1058835226678489088/kCGrxDrq_normal.jpg" TargetMode="External"/><Relationship Id="rId7026" Type="http://schemas.openxmlformats.org/officeDocument/2006/relationships/hyperlink" Target="https://twitter.com/fedefabiani/status/1065313684862525442" TargetMode="External"/><Relationship Id="rId10007" Type="http://schemas.openxmlformats.org/officeDocument/2006/relationships/hyperlink" Target="https://twitter.com/efd_initiative/status/1066995379395354624" TargetMode="External"/><Relationship Id="rId3983" Type="http://schemas.openxmlformats.org/officeDocument/2006/relationships/hyperlink" Target="http://pbs.twimg.com/profile_images/1434016259/mascaras20teatro1_normal.jpg" TargetMode="External"/><Relationship Id="rId9198" Type="http://schemas.openxmlformats.org/officeDocument/2006/relationships/hyperlink" Target="https://twitter.com/jillannami/status/1067350059774345216" TargetMode="External"/><Relationship Id="rId1187" Type="http://schemas.openxmlformats.org/officeDocument/2006/relationships/hyperlink" Target="http://pbs.twimg.com/profile_images/946783994192039937/dPm3yIpc_normal.jpg" TargetMode="External"/><Relationship Id="rId2585" Type="http://schemas.openxmlformats.org/officeDocument/2006/relationships/hyperlink" Target="http://pbs.twimg.com/profile_images/1024973871374589954/g1HtzBzE_normal.jpg" TargetMode="External"/><Relationship Id="rId3636" Type="http://schemas.openxmlformats.org/officeDocument/2006/relationships/hyperlink" Target="http://pbs.twimg.com/profile_images/971389853156884480/wKqGfhrF_normal.jpg" TargetMode="External"/><Relationship Id="rId557" Type="http://schemas.openxmlformats.org/officeDocument/2006/relationships/hyperlink" Target="http://www.caribbeanbamboo.com/" TargetMode="External"/><Relationship Id="rId2238" Type="http://schemas.openxmlformats.org/officeDocument/2006/relationships/hyperlink" Target="http://pbs.twimg.com/profile_images/987666378684620801/NfnjxnEp_normal.jpg" TargetMode="External"/><Relationship Id="rId6859" Type="http://schemas.openxmlformats.org/officeDocument/2006/relationships/hyperlink" Target="https://twitter.com/sufiy/status/1065248727726768129" TargetMode="External"/><Relationship Id="rId8281" Type="http://schemas.openxmlformats.org/officeDocument/2006/relationships/hyperlink" Target="https://twitter.com/mcalannmarx/status/1067625591711703040" TargetMode="External"/><Relationship Id="rId9332" Type="http://schemas.openxmlformats.org/officeDocument/2006/relationships/hyperlink" Target="https://twitter.com/kanykeyo1/status/1067009289523535872" TargetMode="External"/><Relationship Id="rId1321" Type="http://schemas.openxmlformats.org/officeDocument/2006/relationships/hyperlink" Target="http://pbs.twimg.com/profile_images/453485567682936832/JGWv2bBE_normal.png" TargetMode="External"/><Relationship Id="rId4891" Type="http://schemas.openxmlformats.org/officeDocument/2006/relationships/hyperlink" Target="https://pbs.twimg.com/media/DtBAGlWXQAAtEsy.jpg" TargetMode="External"/><Relationship Id="rId3493" Type="http://schemas.openxmlformats.org/officeDocument/2006/relationships/hyperlink" Target="http://pbs.twimg.com/profile_images/1014639303719358466/fsibr0rx_normal.jpg" TargetMode="External"/><Relationship Id="rId4544" Type="http://schemas.openxmlformats.org/officeDocument/2006/relationships/hyperlink" Target="http://pbs.twimg.com/profile_images/602471466425327616/d8kHbSeW_normal.jpg" TargetMode="External"/><Relationship Id="rId5942" Type="http://schemas.openxmlformats.org/officeDocument/2006/relationships/hyperlink" Target="https://twitter.com/andrea_boscaro/status/1064942217305997313" TargetMode="External"/><Relationship Id="rId2095" Type="http://schemas.openxmlformats.org/officeDocument/2006/relationships/hyperlink" Target="http://pbs.twimg.com/profile_images/1026810662964654081/k_fZ3hL1_normal.jpg" TargetMode="External"/><Relationship Id="rId3146" Type="http://schemas.openxmlformats.org/officeDocument/2006/relationships/hyperlink" Target="http://pbs.twimg.com/profile_images/1648016819/IMG00130-20110926-1635_normal.jpg" TargetMode="External"/><Relationship Id="rId6369" Type="http://schemas.openxmlformats.org/officeDocument/2006/relationships/hyperlink" Target="https://twitter.com/postnormalera/status/1065097922394632193" TargetMode="External"/><Relationship Id="rId7767" Type="http://schemas.openxmlformats.org/officeDocument/2006/relationships/hyperlink" Target="https://twitter.com/acraftbeerlover/status/1066843052008857600" TargetMode="External"/><Relationship Id="rId8818" Type="http://schemas.openxmlformats.org/officeDocument/2006/relationships/hyperlink" Target="https://twitter.com/tradomglobal/status/1065661509848743943" TargetMode="External"/><Relationship Id="rId2979" Type="http://schemas.openxmlformats.org/officeDocument/2006/relationships/hyperlink" Target="http://pbs.twimg.com/profile_images/823592035122823179/n04I_OA6_normal.jpg" TargetMode="External"/><Relationship Id="rId6850" Type="http://schemas.openxmlformats.org/officeDocument/2006/relationships/hyperlink" Target="https://twitter.com/sufiy/status/1065248727726768129" TargetMode="External"/><Relationship Id="rId7901" Type="http://schemas.openxmlformats.org/officeDocument/2006/relationships/hyperlink" Target="https://twitter.com/nwabuisiaku/status/1067079592165425152" TargetMode="External"/><Relationship Id="rId201" Type="http://schemas.openxmlformats.org/officeDocument/2006/relationships/hyperlink" Target="http://ggkp.org/ZwF" TargetMode="External"/><Relationship Id="rId5452" Type="http://schemas.openxmlformats.org/officeDocument/2006/relationships/hyperlink" Target="https://pbs.twimg.com/media/DtKx6gcWwAAO_Yz.jpg" TargetMode="External"/><Relationship Id="rId6503" Type="http://schemas.openxmlformats.org/officeDocument/2006/relationships/hyperlink" Target="https://twitter.com/davidlavigno/status/1065186954180841472" TargetMode="External"/><Relationship Id="rId4054" Type="http://schemas.openxmlformats.org/officeDocument/2006/relationships/hyperlink" Target="http://pbs.twimg.com/profile_images/954803787969060866/BTtHOKHV_normal.jpg" TargetMode="External"/><Relationship Id="rId5105" Type="http://schemas.openxmlformats.org/officeDocument/2006/relationships/hyperlink" Target="http://pbs.twimg.com/profile_images/708707109353947137/NXVQZcCy_normal.jpg" TargetMode="External"/><Relationship Id="rId8675" Type="http://schemas.openxmlformats.org/officeDocument/2006/relationships/hyperlink" Target="https://twitter.com/sureshrajaman19/status/1067664649980497920" TargetMode="External"/><Relationship Id="rId9726" Type="http://schemas.openxmlformats.org/officeDocument/2006/relationships/hyperlink" Target="https://twitter.com/youngh20leader/status/1067985240218451968" TargetMode="External"/><Relationship Id="rId7277" Type="http://schemas.openxmlformats.org/officeDocument/2006/relationships/hyperlink" Target="https://twitter.com/zikomenard/status/1065543386533384192" TargetMode="External"/><Relationship Id="rId8328" Type="http://schemas.openxmlformats.org/officeDocument/2006/relationships/hyperlink" Target="https://twitter.com/autrement_votre/status/1064994759058571264" TargetMode="External"/><Relationship Id="rId1715" Type="http://schemas.openxmlformats.org/officeDocument/2006/relationships/hyperlink" Target="http://pbs.twimg.com/profile_images/633991237964533760/75uEz3QT_normal.jpg" TargetMode="External"/><Relationship Id="rId10258" Type="http://schemas.openxmlformats.org/officeDocument/2006/relationships/hyperlink" Target="https://twitter.com/yamatho2/status/1068297134162759681" TargetMode="External"/><Relationship Id="rId3887" Type="http://schemas.openxmlformats.org/officeDocument/2006/relationships/hyperlink" Target="http://pbs.twimg.com/profile_images/1035811142084513794/cLbwXS82_normal.jpg" TargetMode="External"/><Relationship Id="rId4938" Type="http://schemas.openxmlformats.org/officeDocument/2006/relationships/hyperlink" Target="http://pbs.twimg.com/profile_images/1029364223120498688/kyAln2GC_normal.jpg" TargetMode="External"/><Relationship Id="rId2489" Type="http://schemas.openxmlformats.org/officeDocument/2006/relationships/hyperlink" Target="http://pbs.twimg.com/profile_images/982037329949876224/3aVk_68W_normal.jpg" TargetMode="External"/><Relationship Id="rId6360" Type="http://schemas.openxmlformats.org/officeDocument/2006/relationships/hyperlink" Target="https://twitter.com/postnormalera/status/1065097922394632193" TargetMode="External"/><Relationship Id="rId7411" Type="http://schemas.openxmlformats.org/officeDocument/2006/relationships/hyperlink" Target="https://twitter.com/giselledellamea/status/1065590677923340288" TargetMode="External"/><Relationship Id="rId2970" Type="http://schemas.openxmlformats.org/officeDocument/2006/relationships/hyperlink" Target="https://pbs.twimg.com/media/DsxzxifW0AUm_Q9.jpg" TargetMode="External"/><Relationship Id="rId6013" Type="http://schemas.openxmlformats.org/officeDocument/2006/relationships/hyperlink" Target="https://twitter.com/worldproject_fd/status/1064996799742504960" TargetMode="External"/><Relationship Id="rId9583" Type="http://schemas.openxmlformats.org/officeDocument/2006/relationships/hyperlink" Target="https://twitter.com/sharonenv1/status/1065470134687543296" TargetMode="External"/><Relationship Id="rId942" Type="http://schemas.openxmlformats.org/officeDocument/2006/relationships/hyperlink" Target="https://pbs.twimg.com/media/Ds9CH44WkAg_isa.jpg" TargetMode="External"/><Relationship Id="rId1572" Type="http://schemas.openxmlformats.org/officeDocument/2006/relationships/hyperlink" Target="http://pbs.twimg.com/profile_images/1061354201358442498/yIgEhPXI_normal.jpg" TargetMode="External"/><Relationship Id="rId2623" Type="http://schemas.openxmlformats.org/officeDocument/2006/relationships/hyperlink" Target="http://pbs.twimg.com/profile_images/671056942056476672/dFFWKJBA_normal.jpg" TargetMode="External"/><Relationship Id="rId8185" Type="http://schemas.openxmlformats.org/officeDocument/2006/relationships/hyperlink" Target="https://twitter.com/cybermona/status/1066814915963367425" TargetMode="External"/><Relationship Id="rId9236" Type="http://schemas.openxmlformats.org/officeDocument/2006/relationships/hyperlink" Target="https://twitter.com/lisamariecricht/status/1067564370316546050" TargetMode="External"/><Relationship Id="rId1225" Type="http://schemas.openxmlformats.org/officeDocument/2006/relationships/hyperlink" Target="http://pbs.twimg.com/profile_images/1022794686837256192/O5Ltmaui_normal.jpg" TargetMode="External"/><Relationship Id="rId3397" Type="http://schemas.openxmlformats.org/officeDocument/2006/relationships/hyperlink" Target="http://pbs.twimg.com/profile_images/928635065978048517/poFWF_R0_normal.jpg" TargetMode="External"/><Relationship Id="rId4795" Type="http://schemas.openxmlformats.org/officeDocument/2006/relationships/hyperlink" Target="http://pbs.twimg.com/profile_images/1000010505220689920/-vstEz50_normal.jpg" TargetMode="External"/><Relationship Id="rId5846" Type="http://schemas.openxmlformats.org/officeDocument/2006/relationships/hyperlink" Target="https://twitter.com/smdmitalia/status/1064895749694124033" TargetMode="External"/><Relationship Id="rId4448" Type="http://schemas.openxmlformats.org/officeDocument/2006/relationships/hyperlink" Target="http://pbs.twimg.com/profile_images/2418963454/whcsamzdrkytcaoapla1_normal.jpeg" TargetMode="External"/><Relationship Id="rId2480" Type="http://schemas.openxmlformats.org/officeDocument/2006/relationships/hyperlink" Target="http://pbs.twimg.com/profile_images/982037329949876224/3aVk_68W_normal.jpg" TargetMode="External"/><Relationship Id="rId3531" Type="http://schemas.openxmlformats.org/officeDocument/2006/relationships/hyperlink" Target="http://pbs.twimg.com/profile_images/947809064322519041/O1U83kjl_normal.jpg" TargetMode="External"/><Relationship Id="rId9093" Type="http://schemas.openxmlformats.org/officeDocument/2006/relationships/hyperlink" Target="https://twitter.com/amazingchevvolt/status/1064996058982273024" TargetMode="External"/><Relationship Id="rId452" Type="http://schemas.openxmlformats.org/officeDocument/2006/relationships/hyperlink" Target="https://bit.ly/2DKI49P" TargetMode="External"/><Relationship Id="rId1082" Type="http://schemas.openxmlformats.org/officeDocument/2006/relationships/hyperlink" Target="http://pbs.twimg.com/profile_images/798103487565496320/51sPSK3w_normal.jpg" TargetMode="External"/><Relationship Id="rId2133" Type="http://schemas.openxmlformats.org/officeDocument/2006/relationships/hyperlink" Target="http://pbs.twimg.com/profile_images/292857657/GreenGrowth_normal.jpg" TargetMode="External"/><Relationship Id="rId6754" Type="http://schemas.openxmlformats.org/officeDocument/2006/relationships/hyperlink" Target="https://twitter.com/kathleenbrenne1/status/1065248334846164992" TargetMode="External"/><Relationship Id="rId7805" Type="http://schemas.openxmlformats.org/officeDocument/2006/relationships/hyperlink" Target="https://twitter.com/silviaserrapoli/status/1066960320915214336" TargetMode="External"/><Relationship Id="rId105" Type="http://schemas.openxmlformats.org/officeDocument/2006/relationships/hyperlink" Target="https://bit.ly/2FCAMpE" TargetMode="External"/><Relationship Id="rId5356" Type="http://schemas.openxmlformats.org/officeDocument/2006/relationships/hyperlink" Target="http://pbs.twimg.com/profile_images/429341368570216448/KnLLzPFR_normal.png" TargetMode="External"/><Relationship Id="rId6407" Type="http://schemas.openxmlformats.org/officeDocument/2006/relationships/hyperlink" Target="https://twitter.com/greenstorm2030/status/1065103768851746816" TargetMode="External"/><Relationship Id="rId5009" Type="http://schemas.openxmlformats.org/officeDocument/2006/relationships/hyperlink" Target="http://pbs.twimg.com/profile_images/962575633535582208/Vc7Ma-qu_normal.jpg" TargetMode="External"/><Relationship Id="rId8579" Type="http://schemas.openxmlformats.org/officeDocument/2006/relationships/hyperlink" Target="https://twitter.com/hulotteam/status/1064995520576462848" TargetMode="External"/><Relationship Id="rId9977" Type="http://schemas.openxmlformats.org/officeDocument/2006/relationships/hyperlink" Target="https://twitter.com/natcapcoalition/status/1067332826490646528" TargetMode="External"/><Relationship Id="rId1966" Type="http://schemas.openxmlformats.org/officeDocument/2006/relationships/hyperlink" Target="http://pbs.twimg.com/profile_images/985941941849415689/P8e1rsi-_normal.jpg" TargetMode="External"/><Relationship Id="rId1619" Type="http://schemas.openxmlformats.org/officeDocument/2006/relationships/hyperlink" Target="http://pbs.twimg.com/profile_images/634286061691121664/Y6ltNhbk_normal.png" TargetMode="External"/><Relationship Id="rId3041" Type="http://schemas.openxmlformats.org/officeDocument/2006/relationships/hyperlink" Target="https://pbs.twimg.com/media/Ds2QIp4WsAAj-no.jpg" TargetMode="External"/><Relationship Id="rId7662" Type="http://schemas.openxmlformats.org/officeDocument/2006/relationships/hyperlink" Target="https://twitter.com/sereecowwinnie/status/1066216447565840384" TargetMode="External"/><Relationship Id="rId8713" Type="http://schemas.openxmlformats.org/officeDocument/2006/relationships/hyperlink" Target="https://twitter.com/luribea68/status/1064996560344440842" TargetMode="External"/><Relationship Id="rId6264" Type="http://schemas.openxmlformats.org/officeDocument/2006/relationships/hyperlink" Target="https://twitter.com/balkangreennews/status/1058648619279175680" TargetMode="External"/><Relationship Id="rId7315" Type="http://schemas.openxmlformats.org/officeDocument/2006/relationships/hyperlink" Target="https://twitter.com/pablo_montes/status/1065582164501254145" TargetMode="External"/><Relationship Id="rId9487" Type="http://schemas.openxmlformats.org/officeDocument/2006/relationships/hyperlink" Target="https://twitter.com/symbolafondazio/status/1064812546476204032" TargetMode="External"/><Relationship Id="rId1476" Type="http://schemas.openxmlformats.org/officeDocument/2006/relationships/hyperlink" Target="http://pbs.twimg.com/profile_images/951904939449769985/8nctcqUY_normal.jpg" TargetMode="External"/><Relationship Id="rId2874" Type="http://schemas.openxmlformats.org/officeDocument/2006/relationships/hyperlink" Target="http://pbs.twimg.com/profile_images/378800000821902115/2f71fb96d0191ff800256256983129c4_normal.jpeg" TargetMode="External"/><Relationship Id="rId3925" Type="http://schemas.openxmlformats.org/officeDocument/2006/relationships/hyperlink" Target="http://pbs.twimg.com/profile_images/984739807950790656/L3Q8PnBD_normal.jpg" TargetMode="External"/><Relationship Id="rId8089" Type="http://schemas.openxmlformats.org/officeDocument/2006/relationships/hyperlink" Target="https://twitter.com/rossellamuroni/status/1067362943526948866" TargetMode="External"/><Relationship Id="rId846" Type="http://schemas.openxmlformats.org/officeDocument/2006/relationships/hyperlink" Target="https://pbs.twimg.com/media/DtBAGlWXQAAtEsy.jpg" TargetMode="External"/><Relationship Id="rId1129" Type="http://schemas.openxmlformats.org/officeDocument/2006/relationships/hyperlink" Target="http://pbs.twimg.com/profile_images/441559940457439233/Jw909cX4_normal.png" TargetMode="External"/><Relationship Id="rId2527" Type="http://schemas.openxmlformats.org/officeDocument/2006/relationships/hyperlink" Target="http://pbs.twimg.com/profile_images/973910336180047873/VCxkLHsg_normal.jpg" TargetMode="External"/><Relationship Id="rId5000" Type="http://schemas.openxmlformats.org/officeDocument/2006/relationships/hyperlink" Target="https://pbs.twimg.com/media/Ds_Wj5tVAAARx4_.jpg" TargetMode="External"/><Relationship Id="rId4699" Type="http://schemas.openxmlformats.org/officeDocument/2006/relationships/hyperlink" Target="http://pbs.twimg.com/profile_images/961538501870223360/_Vz7Mnr1_normal.jpg" TargetMode="External"/><Relationship Id="rId8570" Type="http://schemas.openxmlformats.org/officeDocument/2006/relationships/hyperlink" Target="https://twitter.com/hulotteam/status/1064995520576462848" TargetMode="External"/><Relationship Id="rId9621" Type="http://schemas.openxmlformats.org/officeDocument/2006/relationships/hyperlink" Target="https://twitter.com/jenclairrobson/status/1067387463969181696" TargetMode="External"/><Relationship Id="rId1610" Type="http://schemas.openxmlformats.org/officeDocument/2006/relationships/hyperlink" Target="http://pbs.twimg.com/profile_images/634286061691121664/Y6ltNhbk_normal.png" TargetMode="External"/><Relationship Id="rId7172" Type="http://schemas.openxmlformats.org/officeDocument/2006/relationships/hyperlink" Target="https://twitter.com/namasterthere/status/1065440867513761792" TargetMode="External"/><Relationship Id="rId8223" Type="http://schemas.openxmlformats.org/officeDocument/2006/relationships/hyperlink" Target="https://twitter.com/biorefineryie/status/1067470991423614977" TargetMode="External"/><Relationship Id="rId10153" Type="http://schemas.openxmlformats.org/officeDocument/2006/relationships/hyperlink" Target="https://twitter.com/achinomwe/status/106481399045342003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abs.twimg.com/images/themes/theme1/bg.png" TargetMode="External"/><Relationship Id="rId3182" Type="http://schemas.openxmlformats.org/officeDocument/2006/relationships/hyperlink" Target="http://pbs.twimg.com/profile_images/1039101645928456192/5xTYTArl_normal.jpg" TargetMode="External"/><Relationship Id="rId4233" Type="http://schemas.openxmlformats.org/officeDocument/2006/relationships/hyperlink" Target="https://twitter.com/newsafi" TargetMode="External"/><Relationship Id="rId3999" Type="http://schemas.openxmlformats.org/officeDocument/2006/relationships/hyperlink" Target="https://twitter.com/d_glenn101" TargetMode="External"/><Relationship Id="rId4300" Type="http://schemas.openxmlformats.org/officeDocument/2006/relationships/hyperlink" Target="https://twitter.com/dolphin_n2" TargetMode="External"/><Relationship Id="rId170" Type="http://schemas.openxmlformats.org/officeDocument/2006/relationships/hyperlink" Target="https://t.co/wIv46teCg7" TargetMode="External"/><Relationship Id="rId987" Type="http://schemas.openxmlformats.org/officeDocument/2006/relationships/hyperlink" Target="https://pbs.twimg.com/profile_banners/873248912/1535465768" TargetMode="External"/><Relationship Id="rId2668" Type="http://schemas.openxmlformats.org/officeDocument/2006/relationships/hyperlink" Target="http://pbs.twimg.com/profile_images/1020083728184377344/NtdvxJnD_normal.jpg" TargetMode="External"/><Relationship Id="rId3719" Type="http://schemas.openxmlformats.org/officeDocument/2006/relationships/hyperlink" Target="https://twitter.com/repstephenlynch" TargetMode="External"/><Relationship Id="rId4090" Type="http://schemas.openxmlformats.org/officeDocument/2006/relationships/hyperlink" Target="https://twitter.com/chuddles11" TargetMode="External"/><Relationship Id="rId1684" Type="http://schemas.openxmlformats.org/officeDocument/2006/relationships/hyperlink" Target="http://abs.twimg.com/images/themes/theme1/bg.png" TargetMode="External"/><Relationship Id="rId2735" Type="http://schemas.openxmlformats.org/officeDocument/2006/relationships/hyperlink" Target="http://pbs.twimg.com/profile_images/1062640622404820993/eO7Th2M2_normal.jpg" TargetMode="External"/><Relationship Id="rId707" Type="http://schemas.openxmlformats.org/officeDocument/2006/relationships/hyperlink" Target="https://pbs.twimg.com/profile_banners/593619510/1349252307" TargetMode="External"/><Relationship Id="rId1337" Type="http://schemas.openxmlformats.org/officeDocument/2006/relationships/hyperlink" Target="https://pbs.twimg.com/profile_banners/3288510261/1518602015" TargetMode="External"/><Relationship Id="rId1751" Type="http://schemas.openxmlformats.org/officeDocument/2006/relationships/hyperlink" Target="http://abs.twimg.com/images/themes/theme1/bg.png" TargetMode="External"/><Relationship Id="rId2802" Type="http://schemas.openxmlformats.org/officeDocument/2006/relationships/hyperlink" Target="http://pbs.twimg.com/profile_images/694207679087022080/SFtuVV8S_normal.jpg" TargetMode="External"/><Relationship Id="rId43" Type="http://schemas.openxmlformats.org/officeDocument/2006/relationships/hyperlink" Target="https://t.co/zqnaEYQX7S" TargetMode="External"/><Relationship Id="rId1404" Type="http://schemas.openxmlformats.org/officeDocument/2006/relationships/hyperlink" Target="https://pbs.twimg.com/profile_banners/420351046/1513372508" TargetMode="External"/><Relationship Id="rId3576" Type="http://schemas.openxmlformats.org/officeDocument/2006/relationships/hyperlink" Target="https://twitter.com/boostfellowship" TargetMode="External"/><Relationship Id="rId497" Type="http://schemas.openxmlformats.org/officeDocument/2006/relationships/hyperlink" Target="https://t.co/VdbGk8mNqM" TargetMode="External"/><Relationship Id="rId2178" Type="http://schemas.openxmlformats.org/officeDocument/2006/relationships/hyperlink" Target="http://abs.twimg.com/images/themes/theme1/bg.png" TargetMode="External"/><Relationship Id="rId3229" Type="http://schemas.openxmlformats.org/officeDocument/2006/relationships/hyperlink" Target="http://pbs.twimg.com/profile_images/859982100904148992/hv5soju7_normal.jpg" TargetMode="External"/><Relationship Id="rId3990" Type="http://schemas.openxmlformats.org/officeDocument/2006/relationships/hyperlink" Target="https://twitter.com/kornelisblok" TargetMode="External"/><Relationship Id="rId1194" Type="http://schemas.openxmlformats.org/officeDocument/2006/relationships/hyperlink" Target="https://pbs.twimg.com/profile_banners/268506655/1402868124" TargetMode="External"/><Relationship Id="rId2592" Type="http://schemas.openxmlformats.org/officeDocument/2006/relationships/hyperlink" Target="http://pbs.twimg.com/profile_images/2399453869/ud8jt17eik3vyx3vhh3z_normal.jpeg" TargetMode="External"/><Relationship Id="rId3643" Type="http://schemas.openxmlformats.org/officeDocument/2006/relationships/hyperlink" Target="https://twitter.com/blondywitch" TargetMode="External"/><Relationship Id="rId217" Type="http://schemas.openxmlformats.org/officeDocument/2006/relationships/hyperlink" Target="https://t.co/iSSMbvjFVW" TargetMode="External"/><Relationship Id="rId564" Type="http://schemas.openxmlformats.org/officeDocument/2006/relationships/hyperlink" Target="https://t.co/oOyhGNhRUj" TargetMode="External"/><Relationship Id="rId2245" Type="http://schemas.openxmlformats.org/officeDocument/2006/relationships/hyperlink" Target="http://abs.twimg.com/images/themes/theme1/bg.png" TargetMode="External"/><Relationship Id="rId3710" Type="http://schemas.openxmlformats.org/officeDocument/2006/relationships/hyperlink" Target="https://twitter.com/masstrainingspa" TargetMode="External"/><Relationship Id="rId631" Type="http://schemas.openxmlformats.org/officeDocument/2006/relationships/hyperlink" Target="https://t.co/haVQTSmNgP" TargetMode="External"/><Relationship Id="rId1261" Type="http://schemas.openxmlformats.org/officeDocument/2006/relationships/hyperlink" Target="https://pbs.twimg.com/profile_banners/968089758521053186/1519648126" TargetMode="External"/><Relationship Id="rId2312" Type="http://schemas.openxmlformats.org/officeDocument/2006/relationships/hyperlink" Target="http://abs.twimg.com/images/themes/theme1/bg.png" TargetMode="External"/><Relationship Id="rId4484" Type="http://schemas.openxmlformats.org/officeDocument/2006/relationships/hyperlink" Target="https://twitter.com/cityoftreesmcr" TargetMode="External"/><Relationship Id="rId3086" Type="http://schemas.openxmlformats.org/officeDocument/2006/relationships/hyperlink" Target="http://pbs.twimg.com/profile_images/1044271015478657025/-h6gXYK7_normal.jpg" TargetMode="External"/><Relationship Id="rId4137" Type="http://schemas.openxmlformats.org/officeDocument/2006/relationships/hyperlink" Target="https://twitter.com/trapdinawrpool" TargetMode="External"/><Relationship Id="rId4551" Type="http://schemas.openxmlformats.org/officeDocument/2006/relationships/hyperlink" Target="https://twitter.com/claudiolub" TargetMode="External"/><Relationship Id="rId3153" Type="http://schemas.openxmlformats.org/officeDocument/2006/relationships/hyperlink" Target="http://pbs.twimg.com/profile_images/1022850544845684736/LiP0EX1o_normal.jpg" TargetMode="External"/><Relationship Id="rId4204" Type="http://schemas.openxmlformats.org/officeDocument/2006/relationships/hyperlink" Target="https://twitter.com/76celisa" TargetMode="External"/><Relationship Id="rId141" Type="http://schemas.openxmlformats.org/officeDocument/2006/relationships/hyperlink" Target="http://t.co/4dIicQcuJ4" TargetMode="External"/><Relationship Id="rId3220" Type="http://schemas.openxmlformats.org/officeDocument/2006/relationships/hyperlink" Target="http://pbs.twimg.com/profile_images/1026389993030385664/CfH-U2a8_normal.jpg" TargetMode="External"/><Relationship Id="rId7" Type="http://schemas.openxmlformats.org/officeDocument/2006/relationships/hyperlink" Target="http://t.co/hYWbNiEMka" TargetMode="External"/><Relationship Id="rId2986" Type="http://schemas.openxmlformats.org/officeDocument/2006/relationships/hyperlink" Target="http://pbs.twimg.com/profile_images/539819887707709441/jbUkuD5E_normal.jpeg" TargetMode="External"/><Relationship Id="rId958" Type="http://schemas.openxmlformats.org/officeDocument/2006/relationships/hyperlink" Target="https://pbs.twimg.com/profile_banners/23499227/1399585879" TargetMode="External"/><Relationship Id="rId1588" Type="http://schemas.openxmlformats.org/officeDocument/2006/relationships/hyperlink" Target="https://pbs.twimg.com/profile_banners/504976735/1358794497" TargetMode="External"/><Relationship Id="rId2639" Type="http://schemas.openxmlformats.org/officeDocument/2006/relationships/hyperlink" Target="http://pbs.twimg.com/profile_images/447388276366639106/Em8oQ1Xz_normal.jpeg" TargetMode="External"/><Relationship Id="rId1655" Type="http://schemas.openxmlformats.org/officeDocument/2006/relationships/hyperlink" Target="http://abs.twimg.com/images/themes/theme1/bg.png" TargetMode="External"/><Relationship Id="rId2706" Type="http://schemas.openxmlformats.org/officeDocument/2006/relationships/hyperlink" Target="http://pbs.twimg.com/profile_images/823548309839089664/PURv3du5_normal.jpg" TargetMode="External"/><Relationship Id="rId4061" Type="http://schemas.openxmlformats.org/officeDocument/2006/relationships/hyperlink" Target="https://twitter.com/akyalaa" TargetMode="External"/><Relationship Id="rId1308" Type="http://schemas.openxmlformats.org/officeDocument/2006/relationships/hyperlink" Target="https://pbs.twimg.com/profile_banners/3290005917/1436365694" TargetMode="External"/><Relationship Id="rId1722" Type="http://schemas.openxmlformats.org/officeDocument/2006/relationships/hyperlink" Target="http://abs.twimg.com/images/themes/theme4/bg.gif" TargetMode="External"/><Relationship Id="rId14" Type="http://schemas.openxmlformats.org/officeDocument/2006/relationships/hyperlink" Target="http://t.co/86qHheE36b" TargetMode="External"/><Relationship Id="rId3894" Type="http://schemas.openxmlformats.org/officeDocument/2006/relationships/hyperlink" Target="https://twitter.com/magreenbuilding" TargetMode="External"/><Relationship Id="rId2496" Type="http://schemas.openxmlformats.org/officeDocument/2006/relationships/hyperlink" Target="http://pbs.twimg.com/profile_images/1026733842881630208/vN18lxNE_normal.jpg" TargetMode="External"/><Relationship Id="rId3547" Type="http://schemas.openxmlformats.org/officeDocument/2006/relationships/hyperlink" Target="https://twitter.com/julianbarungi" TargetMode="External"/><Relationship Id="rId3961" Type="http://schemas.openxmlformats.org/officeDocument/2006/relationships/hyperlink" Target="https://twitter.com/hschiller" TargetMode="External"/><Relationship Id="rId468" Type="http://schemas.openxmlformats.org/officeDocument/2006/relationships/hyperlink" Target="https://t.co/SjSiUXv389" TargetMode="External"/><Relationship Id="rId882" Type="http://schemas.openxmlformats.org/officeDocument/2006/relationships/hyperlink" Target="https://pbs.twimg.com/profile_banners/2154756716/1457641899" TargetMode="External"/><Relationship Id="rId1098" Type="http://schemas.openxmlformats.org/officeDocument/2006/relationships/hyperlink" Target="https://pbs.twimg.com/profile_banners/20562637/1423242532" TargetMode="External"/><Relationship Id="rId2149" Type="http://schemas.openxmlformats.org/officeDocument/2006/relationships/hyperlink" Target="http://abs.twimg.com/images/themes/theme1/bg.png" TargetMode="External"/><Relationship Id="rId2563" Type="http://schemas.openxmlformats.org/officeDocument/2006/relationships/hyperlink" Target="http://pbs.twimg.com/profile_images/953913443794464769/pt8vPXgc_normal.jpg" TargetMode="External"/><Relationship Id="rId3614" Type="http://schemas.openxmlformats.org/officeDocument/2006/relationships/hyperlink" Target="https://twitter.com/ecomarbles" TargetMode="External"/><Relationship Id="rId535" Type="http://schemas.openxmlformats.org/officeDocument/2006/relationships/hyperlink" Target="https://t.co/5D7pbURXoS" TargetMode="External"/><Relationship Id="rId1165" Type="http://schemas.openxmlformats.org/officeDocument/2006/relationships/hyperlink" Target="https://pbs.twimg.com/profile_banners/107762899/1518428106" TargetMode="External"/><Relationship Id="rId2216" Type="http://schemas.openxmlformats.org/officeDocument/2006/relationships/hyperlink" Target="http://abs.twimg.com/images/themes/theme1/bg.png" TargetMode="External"/><Relationship Id="rId2630" Type="http://schemas.openxmlformats.org/officeDocument/2006/relationships/hyperlink" Target="http://pbs.twimg.com/profile_images/1007344781050048512/tThzjCI__normal.jpg" TargetMode="External"/><Relationship Id="rId602" Type="http://schemas.openxmlformats.org/officeDocument/2006/relationships/hyperlink" Target="https://t.co/QFqiBMIDbI" TargetMode="External"/><Relationship Id="rId1232" Type="http://schemas.openxmlformats.org/officeDocument/2006/relationships/hyperlink" Target="https://pbs.twimg.com/profile_banners/1097327124/1358422290" TargetMode="External"/><Relationship Id="rId4388" Type="http://schemas.openxmlformats.org/officeDocument/2006/relationships/hyperlink" Target="https://twitter.com/leti_palmisano" TargetMode="External"/><Relationship Id="rId3057" Type="http://schemas.openxmlformats.org/officeDocument/2006/relationships/hyperlink" Target="http://pbs.twimg.com/profile_images/751045703712006144/AtVZ7D0F_normal.jpg" TargetMode="External"/><Relationship Id="rId4108" Type="http://schemas.openxmlformats.org/officeDocument/2006/relationships/hyperlink" Target="https://twitter.com/txgreenbuilding" TargetMode="External"/><Relationship Id="rId4455" Type="http://schemas.openxmlformats.org/officeDocument/2006/relationships/hyperlink" Target="https://twitter.com/lisarobertshfx" TargetMode="External"/><Relationship Id="rId3471" Type="http://schemas.openxmlformats.org/officeDocument/2006/relationships/hyperlink" Target="http://pbs.twimg.com/profile_images/862274223041073154/LizbNZ2z_normal.jpg" TargetMode="External"/><Relationship Id="rId4522" Type="http://schemas.openxmlformats.org/officeDocument/2006/relationships/hyperlink" Target="https://twitter.com/esmecarlino" TargetMode="External"/><Relationship Id="rId392" Type="http://schemas.openxmlformats.org/officeDocument/2006/relationships/hyperlink" Target="https://t.co/iZM1m8O056" TargetMode="External"/><Relationship Id="rId2073" Type="http://schemas.openxmlformats.org/officeDocument/2006/relationships/hyperlink" Target="http://abs.twimg.com/images/themes/theme1/bg.png" TargetMode="External"/><Relationship Id="rId3124" Type="http://schemas.openxmlformats.org/officeDocument/2006/relationships/hyperlink" Target="http://pbs.twimg.com/profile_images/705515373920186368/1Cpjbner_normal.jpg" TargetMode="External"/><Relationship Id="rId2140" Type="http://schemas.openxmlformats.org/officeDocument/2006/relationships/hyperlink" Target="http://abs.twimg.com/images/themes/theme19/bg.gif" TargetMode="External"/><Relationship Id="rId112" Type="http://schemas.openxmlformats.org/officeDocument/2006/relationships/hyperlink" Target="https://t.co/266ZJitUW1" TargetMode="External"/><Relationship Id="rId2957" Type="http://schemas.openxmlformats.org/officeDocument/2006/relationships/hyperlink" Target="http://pbs.twimg.com/profile_images/877636450501578752/e3guFKOJ_normal.jpg" TargetMode="External"/><Relationship Id="rId929" Type="http://schemas.openxmlformats.org/officeDocument/2006/relationships/hyperlink" Target="https://pbs.twimg.com/profile_banners/725484910614568964/1466718618" TargetMode="External"/><Relationship Id="rId1559" Type="http://schemas.openxmlformats.org/officeDocument/2006/relationships/hyperlink" Target="https://pbs.twimg.com/profile_banners/148160448/1535484945" TargetMode="External"/><Relationship Id="rId1973" Type="http://schemas.openxmlformats.org/officeDocument/2006/relationships/hyperlink" Target="http://abs.twimg.com/images/themes/theme1/bg.png" TargetMode="External"/><Relationship Id="rId4032" Type="http://schemas.openxmlformats.org/officeDocument/2006/relationships/hyperlink" Target="https://twitter.com/jacopogiliberto" TargetMode="External"/><Relationship Id="rId1626" Type="http://schemas.openxmlformats.org/officeDocument/2006/relationships/hyperlink" Target="http://abs.twimg.com/images/themes/theme1/bg.png" TargetMode="External"/><Relationship Id="rId3798" Type="http://schemas.openxmlformats.org/officeDocument/2006/relationships/hyperlink" Target="https://twitter.com/beachyr0" TargetMode="External"/><Relationship Id="rId3865" Type="http://schemas.openxmlformats.org/officeDocument/2006/relationships/hyperlink" Target="https://twitter.com/pagexchange" TargetMode="External"/><Relationship Id="rId786" Type="http://schemas.openxmlformats.org/officeDocument/2006/relationships/hyperlink" Target="https://pbs.twimg.com/profile_banners/57289797/1520868841" TargetMode="External"/><Relationship Id="rId2467" Type="http://schemas.openxmlformats.org/officeDocument/2006/relationships/hyperlink" Target="http://abs.twimg.com/images/themes/theme1/bg.png" TargetMode="External"/><Relationship Id="rId3518" Type="http://schemas.openxmlformats.org/officeDocument/2006/relationships/hyperlink" Target="http://pbs.twimg.com/profile_images/415559540965244928/Ya7UejLU_normal.png" TargetMode="External"/><Relationship Id="rId439" Type="http://schemas.openxmlformats.org/officeDocument/2006/relationships/hyperlink" Target="http://t.co/tvVUtVDZ0p" TargetMode="External"/><Relationship Id="rId1069" Type="http://schemas.openxmlformats.org/officeDocument/2006/relationships/hyperlink" Target="https://pbs.twimg.com/profile_banners/2990656381/1496367797" TargetMode="External"/><Relationship Id="rId1483" Type="http://schemas.openxmlformats.org/officeDocument/2006/relationships/hyperlink" Target="https://pbs.twimg.com/profile_banners/2881236430/1484833146" TargetMode="External"/><Relationship Id="rId2881" Type="http://schemas.openxmlformats.org/officeDocument/2006/relationships/hyperlink" Target="http://pbs.twimg.com/profile_images/2780207693/2cf9cefb21cdabce4e706106d8352cb1_normal.jpeg" TargetMode="External"/><Relationship Id="rId3932" Type="http://schemas.openxmlformats.org/officeDocument/2006/relationships/hyperlink" Target="https://twitter.com/ezanchini" TargetMode="External"/><Relationship Id="rId506" Type="http://schemas.openxmlformats.org/officeDocument/2006/relationships/hyperlink" Target="https://t.co/rhFYVZ25vu" TargetMode="External"/><Relationship Id="rId853" Type="http://schemas.openxmlformats.org/officeDocument/2006/relationships/hyperlink" Target="https://pbs.twimg.com/profile_banners/2227922766/1530086798" TargetMode="External"/><Relationship Id="rId1136" Type="http://schemas.openxmlformats.org/officeDocument/2006/relationships/hyperlink" Target="https://pbs.twimg.com/profile_banners/3224647816/1542212947" TargetMode="External"/><Relationship Id="rId2534" Type="http://schemas.openxmlformats.org/officeDocument/2006/relationships/hyperlink" Target="http://pbs.twimg.com/profile_images/847470705075605505/AS8jE4Mp_normal.jpg" TargetMode="External"/><Relationship Id="rId920" Type="http://schemas.openxmlformats.org/officeDocument/2006/relationships/hyperlink" Target="https://pbs.twimg.com/profile_banners/563682660/1448548560" TargetMode="External"/><Relationship Id="rId1550" Type="http://schemas.openxmlformats.org/officeDocument/2006/relationships/hyperlink" Target="https://pbs.twimg.com/profile_banners/2985973817/1518781921" TargetMode="External"/><Relationship Id="rId2601" Type="http://schemas.openxmlformats.org/officeDocument/2006/relationships/hyperlink" Target="http://pbs.twimg.com/profile_images/971389853156884480/wKqGfhrF_normal.jpg" TargetMode="External"/><Relationship Id="rId1203" Type="http://schemas.openxmlformats.org/officeDocument/2006/relationships/hyperlink" Target="https://pbs.twimg.com/profile_banners/534929951/1401244286" TargetMode="External"/><Relationship Id="rId4359" Type="http://schemas.openxmlformats.org/officeDocument/2006/relationships/hyperlink" Target="https://twitter.com/unitar" TargetMode="External"/><Relationship Id="rId3375" Type="http://schemas.openxmlformats.org/officeDocument/2006/relationships/hyperlink" Target="http://pbs.twimg.com/profile_images/1032730867985211399/mSYw_brk_normal.jpg" TargetMode="External"/><Relationship Id="rId4426" Type="http://schemas.openxmlformats.org/officeDocument/2006/relationships/hyperlink" Target="https://twitter.com/mayorofgm" TargetMode="External"/><Relationship Id="rId296" Type="http://schemas.openxmlformats.org/officeDocument/2006/relationships/hyperlink" Target="https://t.co/YsPWoLOsmJ" TargetMode="External"/><Relationship Id="rId2391" Type="http://schemas.openxmlformats.org/officeDocument/2006/relationships/hyperlink" Target="http://abs.twimg.com/images/themes/theme1/bg.png" TargetMode="External"/><Relationship Id="rId3028" Type="http://schemas.openxmlformats.org/officeDocument/2006/relationships/hyperlink" Target="http://pbs.twimg.com/profile_images/551826120874532864/za10bUOX_normal.jpeg" TargetMode="External"/><Relationship Id="rId3442" Type="http://schemas.openxmlformats.org/officeDocument/2006/relationships/hyperlink" Target="http://pbs.twimg.com/profile_images/1037300834038697984/YNgRrWJl_normal.jpg" TargetMode="External"/><Relationship Id="rId363" Type="http://schemas.openxmlformats.org/officeDocument/2006/relationships/hyperlink" Target="https://t.co/zjSVLoa6V8" TargetMode="External"/><Relationship Id="rId2044" Type="http://schemas.openxmlformats.org/officeDocument/2006/relationships/hyperlink" Target="http://abs.twimg.com/images/themes/theme16/bg.gif" TargetMode="External"/><Relationship Id="rId430" Type="http://schemas.openxmlformats.org/officeDocument/2006/relationships/hyperlink" Target="https://t.co/mmRoXg6xwR" TargetMode="External"/><Relationship Id="rId1060" Type="http://schemas.openxmlformats.org/officeDocument/2006/relationships/hyperlink" Target="https://pbs.twimg.com/profile_banners/242269307/1523264193" TargetMode="External"/><Relationship Id="rId2111" Type="http://schemas.openxmlformats.org/officeDocument/2006/relationships/hyperlink" Target="http://abs.twimg.com/images/themes/theme15/bg.png" TargetMode="External"/><Relationship Id="rId1877" Type="http://schemas.openxmlformats.org/officeDocument/2006/relationships/hyperlink" Target="http://abs.twimg.com/images/themes/theme1/bg.png" TargetMode="External"/><Relationship Id="rId2928" Type="http://schemas.openxmlformats.org/officeDocument/2006/relationships/hyperlink" Target="http://pbs.twimg.com/profile_images/438503216/IMG_1984_2_3_normal.JPG" TargetMode="External"/><Relationship Id="rId4283" Type="http://schemas.openxmlformats.org/officeDocument/2006/relationships/hyperlink" Target="https://twitter.com/potus" TargetMode="External"/><Relationship Id="rId1944" Type="http://schemas.openxmlformats.org/officeDocument/2006/relationships/hyperlink" Target="http://abs.twimg.com/images/themes/theme1/bg.png" TargetMode="External"/><Relationship Id="rId4350" Type="http://schemas.openxmlformats.org/officeDocument/2006/relationships/hyperlink" Target="https://twitter.com/jenniferekelund" TargetMode="External"/><Relationship Id="rId4003" Type="http://schemas.openxmlformats.org/officeDocument/2006/relationships/hyperlink" Target="https://twitter.com/blueguguska" TargetMode="External"/><Relationship Id="rId3769" Type="http://schemas.openxmlformats.org/officeDocument/2006/relationships/hyperlink" Target="https://twitter.com/therideshareguy" TargetMode="External"/><Relationship Id="rId2785" Type="http://schemas.openxmlformats.org/officeDocument/2006/relationships/hyperlink" Target="http://pbs.twimg.com/profile_images/879010173385412608/OgPTX4-n_normal.jpg" TargetMode="External"/><Relationship Id="rId3836" Type="http://schemas.openxmlformats.org/officeDocument/2006/relationships/hyperlink" Target="https://twitter.com/rosati_fabio" TargetMode="External"/><Relationship Id="rId757" Type="http://schemas.openxmlformats.org/officeDocument/2006/relationships/hyperlink" Target="https://pbs.twimg.com/profile_banners/633646779/1542876918" TargetMode="External"/><Relationship Id="rId1387" Type="http://schemas.openxmlformats.org/officeDocument/2006/relationships/hyperlink" Target="https://pbs.twimg.com/profile_banners/930151631135694849/1512193920" TargetMode="External"/><Relationship Id="rId2438" Type="http://schemas.openxmlformats.org/officeDocument/2006/relationships/hyperlink" Target="http://abs.twimg.com/images/themes/theme1/bg.png" TargetMode="External"/><Relationship Id="rId2852" Type="http://schemas.openxmlformats.org/officeDocument/2006/relationships/hyperlink" Target="http://pbs.twimg.com/profile_images/709805244297945089/YrTxxVuO_normal.jpg" TargetMode="External"/><Relationship Id="rId3903" Type="http://schemas.openxmlformats.org/officeDocument/2006/relationships/hyperlink" Target="https://twitter.com/caribamboo2018" TargetMode="External"/><Relationship Id="rId93" Type="http://schemas.openxmlformats.org/officeDocument/2006/relationships/hyperlink" Target="https://t.co/YNctywU4U8" TargetMode="External"/><Relationship Id="rId824" Type="http://schemas.openxmlformats.org/officeDocument/2006/relationships/hyperlink" Target="https://pbs.twimg.com/profile_banners/2823694738/1475838084" TargetMode="External"/><Relationship Id="rId1454" Type="http://schemas.openxmlformats.org/officeDocument/2006/relationships/hyperlink" Target="https://pbs.twimg.com/profile_banners/2284877388/1457495159" TargetMode="External"/><Relationship Id="rId2505" Type="http://schemas.openxmlformats.org/officeDocument/2006/relationships/hyperlink" Target="http://pbs.twimg.com/profile_images/983608576324390912/Rqh_vmQE_normal.jpg" TargetMode="External"/><Relationship Id="rId1107" Type="http://schemas.openxmlformats.org/officeDocument/2006/relationships/hyperlink" Target="https://pbs.twimg.com/profile_banners/824611548488466432/1541765754" TargetMode="External"/><Relationship Id="rId1521" Type="http://schemas.openxmlformats.org/officeDocument/2006/relationships/hyperlink" Target="https://pbs.twimg.com/profile_banners/4203529163/1450625358" TargetMode="External"/><Relationship Id="rId3279" Type="http://schemas.openxmlformats.org/officeDocument/2006/relationships/hyperlink" Target="http://pbs.twimg.com/profile_images/943118448594481155/xKnYzE1H_normal.jpg" TargetMode="External"/><Relationship Id="rId3693" Type="http://schemas.openxmlformats.org/officeDocument/2006/relationships/hyperlink" Target="https://twitter.com/phyllissilver" TargetMode="External"/><Relationship Id="rId2295" Type="http://schemas.openxmlformats.org/officeDocument/2006/relationships/hyperlink" Target="http://abs.twimg.com/images/themes/theme1/bg.png" TargetMode="External"/><Relationship Id="rId3346" Type="http://schemas.openxmlformats.org/officeDocument/2006/relationships/hyperlink" Target="http://pbs.twimg.com/profile_images/3247703781/70a5615339fce4c3c336a9fb376920c1_normal.jpeg" TargetMode="External"/><Relationship Id="rId267" Type="http://schemas.openxmlformats.org/officeDocument/2006/relationships/hyperlink" Target="https://t.co/kVdyAVdTLM" TargetMode="External"/><Relationship Id="rId3760" Type="http://schemas.openxmlformats.org/officeDocument/2006/relationships/hyperlink" Target="https://twitter.com/socialchoices" TargetMode="External"/><Relationship Id="rId681" Type="http://schemas.openxmlformats.org/officeDocument/2006/relationships/hyperlink" Target="https://t.co/PElZLccjRG" TargetMode="External"/><Relationship Id="rId2362" Type="http://schemas.openxmlformats.org/officeDocument/2006/relationships/hyperlink" Target="http://abs.twimg.com/images/themes/theme1/bg.png" TargetMode="External"/><Relationship Id="rId3413" Type="http://schemas.openxmlformats.org/officeDocument/2006/relationships/hyperlink" Target="http://pbs.twimg.com/profile_images/1216366098/Picture_007_normal.jpg" TargetMode="External"/><Relationship Id="rId334" Type="http://schemas.openxmlformats.org/officeDocument/2006/relationships/hyperlink" Target="https://t.co/y1XyZbviql" TargetMode="External"/><Relationship Id="rId2015" Type="http://schemas.openxmlformats.org/officeDocument/2006/relationships/hyperlink" Target="http://abs.twimg.com/images/themes/theme1/bg.png" TargetMode="External"/><Relationship Id="rId401" Type="http://schemas.openxmlformats.org/officeDocument/2006/relationships/hyperlink" Target="https://t.co/Hcq247erVc" TargetMode="External"/><Relationship Id="rId1031" Type="http://schemas.openxmlformats.org/officeDocument/2006/relationships/hyperlink" Target="https://pbs.twimg.com/profile_banners/976652664/1400950760" TargetMode="External"/><Relationship Id="rId4187" Type="http://schemas.openxmlformats.org/officeDocument/2006/relationships/hyperlink" Target="https://twitter.com/momanyijoan" TargetMode="External"/><Relationship Id="rId4254" Type="http://schemas.openxmlformats.org/officeDocument/2006/relationships/hyperlink" Target="https://twitter.com/_africanunion" TargetMode="External"/><Relationship Id="rId1848" Type="http://schemas.openxmlformats.org/officeDocument/2006/relationships/hyperlink" Target="http://abs.twimg.com/images/themes/theme1/bg.png" TargetMode="External"/><Relationship Id="rId3270" Type="http://schemas.openxmlformats.org/officeDocument/2006/relationships/hyperlink" Target="http://pbs.twimg.com/profile_images/876209484020015104/KxCgH4dW_normal.jpg" TargetMode="External"/><Relationship Id="rId4321" Type="http://schemas.openxmlformats.org/officeDocument/2006/relationships/hyperlink" Target="https://twitter.com/dkmaraga" TargetMode="External"/><Relationship Id="rId191" Type="http://schemas.openxmlformats.org/officeDocument/2006/relationships/hyperlink" Target="https://t.co/4ynFgyVQsP" TargetMode="External"/><Relationship Id="rId1915" Type="http://schemas.openxmlformats.org/officeDocument/2006/relationships/hyperlink" Target="http://abs.twimg.com/images/themes/theme7/bg.gif" TargetMode="External"/><Relationship Id="rId2689" Type="http://schemas.openxmlformats.org/officeDocument/2006/relationships/hyperlink" Target="http://pbs.twimg.com/profile_images/1042403793223278592/2PJB9s4H_normal.jpg" TargetMode="External"/><Relationship Id="rId2756" Type="http://schemas.openxmlformats.org/officeDocument/2006/relationships/hyperlink" Target="http://pbs.twimg.com/profile_images/779336222976118786/uGi70ce9_normal.jpg" TargetMode="External"/><Relationship Id="rId3807" Type="http://schemas.openxmlformats.org/officeDocument/2006/relationships/hyperlink" Target="https://twitter.com/assoambiente" TargetMode="External"/><Relationship Id="rId728" Type="http://schemas.openxmlformats.org/officeDocument/2006/relationships/hyperlink" Target="https://pbs.twimg.com/profile_banners/139640646/1452156039" TargetMode="External"/><Relationship Id="rId1358" Type="http://schemas.openxmlformats.org/officeDocument/2006/relationships/hyperlink" Target="https://pbs.twimg.com/profile_banners/81332631/1486305263" TargetMode="External"/><Relationship Id="rId1772" Type="http://schemas.openxmlformats.org/officeDocument/2006/relationships/hyperlink" Target="http://abs.twimg.com/images/themes/theme1/bg.png" TargetMode="External"/><Relationship Id="rId2409" Type="http://schemas.openxmlformats.org/officeDocument/2006/relationships/hyperlink" Target="http://abs.twimg.com/images/themes/theme1/bg.png" TargetMode="External"/><Relationship Id="rId64" Type="http://schemas.openxmlformats.org/officeDocument/2006/relationships/hyperlink" Target="https://t.co/xgqhVAfebZ" TargetMode="External"/><Relationship Id="rId1425" Type="http://schemas.openxmlformats.org/officeDocument/2006/relationships/hyperlink" Target="https://pbs.twimg.com/profile_banners/2366160654/1454444262" TargetMode="External"/><Relationship Id="rId2823" Type="http://schemas.openxmlformats.org/officeDocument/2006/relationships/hyperlink" Target="http://pbs.twimg.com/profile_images/906796854029025281/tMkigO76_normal.jpg" TargetMode="External"/><Relationship Id="rId2199" Type="http://schemas.openxmlformats.org/officeDocument/2006/relationships/hyperlink" Target="http://abs.twimg.com/images/themes/theme1/bg.png" TargetMode="External"/><Relationship Id="rId3597" Type="http://schemas.openxmlformats.org/officeDocument/2006/relationships/hyperlink" Target="https://twitter.com/alessandrop19_" TargetMode="External"/><Relationship Id="rId3664" Type="http://schemas.openxmlformats.org/officeDocument/2006/relationships/hyperlink" Target="https://twitter.com/reclaimanglesea" TargetMode="External"/><Relationship Id="rId585" Type="http://schemas.openxmlformats.org/officeDocument/2006/relationships/hyperlink" Target="http://t.co/8WslYe5paF" TargetMode="External"/><Relationship Id="rId2266" Type="http://schemas.openxmlformats.org/officeDocument/2006/relationships/hyperlink" Target="http://abs.twimg.com/images/themes/theme1/bg.png" TargetMode="External"/><Relationship Id="rId2680" Type="http://schemas.openxmlformats.org/officeDocument/2006/relationships/hyperlink" Target="http://pbs.twimg.com/profile_images/1027943819331821570/MsCkcMcA_normal.jpg" TargetMode="External"/><Relationship Id="rId3317" Type="http://schemas.openxmlformats.org/officeDocument/2006/relationships/hyperlink" Target="http://pbs.twimg.com/profile_images/956524684790718470/LqAefiNM_normal.jpg" TargetMode="External"/><Relationship Id="rId3731" Type="http://schemas.openxmlformats.org/officeDocument/2006/relationships/hyperlink" Target="https://twitter.com/madhodha_bryan" TargetMode="External"/><Relationship Id="rId238" Type="http://schemas.openxmlformats.org/officeDocument/2006/relationships/hyperlink" Target="https://t.co/C84iD5K9XZ" TargetMode="External"/><Relationship Id="rId652" Type="http://schemas.openxmlformats.org/officeDocument/2006/relationships/hyperlink" Target="https://t.co/vpYryloVmO" TargetMode="External"/><Relationship Id="rId1282" Type="http://schemas.openxmlformats.org/officeDocument/2006/relationships/hyperlink" Target="https://pbs.twimg.com/profile_banners/19859541/1487188313" TargetMode="External"/><Relationship Id="rId2333" Type="http://schemas.openxmlformats.org/officeDocument/2006/relationships/hyperlink" Target="http://abs.twimg.com/images/themes/theme1/bg.png" TargetMode="External"/><Relationship Id="rId305" Type="http://schemas.openxmlformats.org/officeDocument/2006/relationships/hyperlink" Target="https://t.co/PPMyQsPlIg" TargetMode="External"/><Relationship Id="rId2400" Type="http://schemas.openxmlformats.org/officeDocument/2006/relationships/hyperlink" Target="http://abs.twimg.com/images/themes/theme1/bg.png" TargetMode="External"/><Relationship Id="rId1002" Type="http://schemas.openxmlformats.org/officeDocument/2006/relationships/hyperlink" Target="https://pbs.twimg.com/profile_banners/4752222607/1495935767" TargetMode="External"/><Relationship Id="rId4158" Type="http://schemas.openxmlformats.org/officeDocument/2006/relationships/hyperlink" Target="https://twitter.com/kumikitamori" TargetMode="External"/><Relationship Id="rId3174" Type="http://schemas.openxmlformats.org/officeDocument/2006/relationships/hyperlink" Target="http://pbs.twimg.com/profile_images/3087874956/c33a5010f9c445ffea5614b93449d181_normal.jpeg" TargetMode="External"/><Relationship Id="rId4572" Type="http://schemas.openxmlformats.org/officeDocument/2006/relationships/hyperlink" Target="https://twitter.com/satvolo" TargetMode="External"/><Relationship Id="rId1819" Type="http://schemas.openxmlformats.org/officeDocument/2006/relationships/hyperlink" Target="http://abs.twimg.com/images/themes/theme13/bg.gif" TargetMode="External"/><Relationship Id="rId4225" Type="http://schemas.openxmlformats.org/officeDocument/2006/relationships/hyperlink" Target="https://twitter.com/birhanulenjiso" TargetMode="External"/><Relationship Id="rId2190" Type="http://schemas.openxmlformats.org/officeDocument/2006/relationships/hyperlink" Target="http://abs.twimg.com/images/themes/theme1/bg.png" TargetMode="External"/><Relationship Id="rId3241" Type="http://schemas.openxmlformats.org/officeDocument/2006/relationships/hyperlink" Target="http://pbs.twimg.com/profile_images/699601905811660800/5XwHUG7E_normal.png" TargetMode="External"/><Relationship Id="rId162" Type="http://schemas.openxmlformats.org/officeDocument/2006/relationships/hyperlink" Target="https://t.co/pPfyx7kAQJ" TargetMode="External"/><Relationship Id="rId979" Type="http://schemas.openxmlformats.org/officeDocument/2006/relationships/hyperlink" Target="https://pbs.twimg.com/profile_banners/1485779035/1517019056" TargetMode="External"/><Relationship Id="rId4082" Type="http://schemas.openxmlformats.org/officeDocument/2006/relationships/hyperlink" Target="https://twitter.com/stevefleck" TargetMode="External"/><Relationship Id="rId1676" Type="http://schemas.openxmlformats.org/officeDocument/2006/relationships/hyperlink" Target="http://abs.twimg.com/images/themes/theme1/bg.png" TargetMode="External"/><Relationship Id="rId2727" Type="http://schemas.openxmlformats.org/officeDocument/2006/relationships/hyperlink" Target="http://pbs.twimg.com/profile_images/1056224371960958977/IXMigmsn_normal.jpg" TargetMode="External"/><Relationship Id="rId1329" Type="http://schemas.openxmlformats.org/officeDocument/2006/relationships/hyperlink" Target="https://pbs.twimg.com/profile_banners/939710400370634752/1535075118" TargetMode="External"/><Relationship Id="rId1743" Type="http://schemas.openxmlformats.org/officeDocument/2006/relationships/hyperlink" Target="http://abs.twimg.com/images/themes/theme1/bg.png" TargetMode="External"/><Relationship Id="rId35" Type="http://schemas.openxmlformats.org/officeDocument/2006/relationships/hyperlink" Target="https://t.co/9K45yHNbU8" TargetMode="External"/><Relationship Id="rId1810" Type="http://schemas.openxmlformats.org/officeDocument/2006/relationships/hyperlink" Target="http://abs.twimg.com/images/themes/theme1/bg.png" TargetMode="External"/><Relationship Id="rId3568" Type="http://schemas.openxmlformats.org/officeDocument/2006/relationships/hyperlink" Target="https://twitter.com/startupbusiness" TargetMode="External"/><Relationship Id="rId3982" Type="http://schemas.openxmlformats.org/officeDocument/2006/relationships/hyperlink" Target="https://twitter.com/dadapilla" TargetMode="External"/><Relationship Id="rId489" Type="http://schemas.openxmlformats.org/officeDocument/2006/relationships/hyperlink" Target="https://t.co/PjQtRpbk9C" TargetMode="External"/><Relationship Id="rId2584" Type="http://schemas.openxmlformats.org/officeDocument/2006/relationships/hyperlink" Target="http://pbs.twimg.com/profile_images/898412645895647234/2rIMdpfy_normal.jpg" TargetMode="External"/><Relationship Id="rId3635" Type="http://schemas.openxmlformats.org/officeDocument/2006/relationships/hyperlink" Target="https://twitter.com/agiancatarino11" TargetMode="External"/><Relationship Id="rId556" Type="http://schemas.openxmlformats.org/officeDocument/2006/relationships/hyperlink" Target="https://t.co/5irdxyQ454" TargetMode="External"/><Relationship Id="rId1186" Type="http://schemas.openxmlformats.org/officeDocument/2006/relationships/hyperlink" Target="https://pbs.twimg.com/profile_banners/569131534/1542824415" TargetMode="External"/><Relationship Id="rId2237" Type="http://schemas.openxmlformats.org/officeDocument/2006/relationships/hyperlink" Target="http://abs.twimg.com/images/themes/theme1/bg.png" TargetMode="External"/><Relationship Id="rId209" Type="http://schemas.openxmlformats.org/officeDocument/2006/relationships/hyperlink" Target="https://t.co/MVu68XBw0H" TargetMode="External"/><Relationship Id="rId970" Type="http://schemas.openxmlformats.org/officeDocument/2006/relationships/hyperlink" Target="https://pbs.twimg.com/profile_banners/64697552/1438177519" TargetMode="External"/><Relationship Id="rId1253" Type="http://schemas.openxmlformats.org/officeDocument/2006/relationships/hyperlink" Target="https://pbs.twimg.com/profile_banners/3342547641/1539680514" TargetMode="External"/><Relationship Id="rId2651" Type="http://schemas.openxmlformats.org/officeDocument/2006/relationships/hyperlink" Target="http://pbs.twimg.com/profile_images/2418963454/whcsamzdrkytcaoapla1_normal.jpeg" TargetMode="External"/><Relationship Id="rId3702" Type="http://schemas.openxmlformats.org/officeDocument/2006/relationships/hyperlink" Target="https://twitter.com/profraywills" TargetMode="External"/><Relationship Id="rId623" Type="http://schemas.openxmlformats.org/officeDocument/2006/relationships/hyperlink" Target="https://t.co/8oXIFd5XH5" TargetMode="External"/><Relationship Id="rId2304" Type="http://schemas.openxmlformats.org/officeDocument/2006/relationships/hyperlink" Target="http://abs.twimg.com/images/themes/theme3/bg.gif" TargetMode="External"/><Relationship Id="rId1320" Type="http://schemas.openxmlformats.org/officeDocument/2006/relationships/hyperlink" Target="https://pbs.twimg.com/profile_banners/944467345/1535565909" TargetMode="External"/><Relationship Id="rId4476" Type="http://schemas.openxmlformats.org/officeDocument/2006/relationships/hyperlink" Target="https://twitter.com/tirsity" TargetMode="External"/><Relationship Id="rId3078" Type="http://schemas.openxmlformats.org/officeDocument/2006/relationships/hyperlink" Target="http://pbs.twimg.com/profile_images/1062084729938366464/V8aw92Vn_normal.jpg" TargetMode="External"/><Relationship Id="rId3492" Type="http://schemas.openxmlformats.org/officeDocument/2006/relationships/hyperlink" Target="http://pbs.twimg.com/profile_images/782320881209049088/Mns-nsFw_normal.jpg" TargetMode="External"/><Relationship Id="rId4129" Type="http://schemas.openxmlformats.org/officeDocument/2006/relationships/hyperlink" Target="https://twitter.com/radio1rai" TargetMode="External"/><Relationship Id="rId4543" Type="http://schemas.openxmlformats.org/officeDocument/2006/relationships/hyperlink" Target="https://twitter.com/cleo63522213" TargetMode="External"/><Relationship Id="rId2094" Type="http://schemas.openxmlformats.org/officeDocument/2006/relationships/hyperlink" Target="http://abs.twimg.com/images/themes/theme1/bg.png" TargetMode="External"/><Relationship Id="rId3145" Type="http://schemas.openxmlformats.org/officeDocument/2006/relationships/hyperlink" Target="http://pbs.twimg.com/profile_images/976441443786117122/QJWqMR0e_normal.jpg" TargetMode="External"/><Relationship Id="rId480" Type="http://schemas.openxmlformats.org/officeDocument/2006/relationships/hyperlink" Target="http://t.co/nyximHIeI6" TargetMode="External"/><Relationship Id="rId2161" Type="http://schemas.openxmlformats.org/officeDocument/2006/relationships/hyperlink" Target="http://abs.twimg.com/images/themes/theme1/bg.png" TargetMode="External"/><Relationship Id="rId3212" Type="http://schemas.openxmlformats.org/officeDocument/2006/relationships/hyperlink" Target="http://pbs.twimg.com/profile_images/1028429555768467461/eUeX1-mp_normal.jpg" TargetMode="External"/><Relationship Id="rId133" Type="http://schemas.openxmlformats.org/officeDocument/2006/relationships/hyperlink" Target="https://t.co/Q3JeRepNXf" TargetMode="External"/><Relationship Id="rId200" Type="http://schemas.openxmlformats.org/officeDocument/2006/relationships/hyperlink" Target="https://t.co/iJa8LyXkj1" TargetMode="External"/><Relationship Id="rId2978" Type="http://schemas.openxmlformats.org/officeDocument/2006/relationships/hyperlink" Target="http://pbs.twimg.com/profile_images/939226307635957760/Tf39feq5_normal.jpg" TargetMode="External"/><Relationship Id="rId1994" Type="http://schemas.openxmlformats.org/officeDocument/2006/relationships/hyperlink" Target="http://abs.twimg.com/images/themes/theme1/bg.png" TargetMode="External"/><Relationship Id="rId1647" Type="http://schemas.openxmlformats.org/officeDocument/2006/relationships/hyperlink" Target="http://abs.twimg.com/images/themes/theme1/bg.png" TargetMode="External"/><Relationship Id="rId4053" Type="http://schemas.openxmlformats.org/officeDocument/2006/relationships/hyperlink" Target="https://twitter.com/kenmusings" TargetMode="External"/><Relationship Id="rId1714" Type="http://schemas.openxmlformats.org/officeDocument/2006/relationships/hyperlink" Target="http://abs.twimg.com/images/themes/theme1/bg.png" TargetMode="External"/><Relationship Id="rId4120" Type="http://schemas.openxmlformats.org/officeDocument/2006/relationships/hyperlink" Target="https://twitter.com/manny_ottawa" TargetMode="External"/><Relationship Id="rId2488" Type="http://schemas.openxmlformats.org/officeDocument/2006/relationships/hyperlink" Target="http://abs.twimg.com/images/themes/theme1/bg.png" TargetMode="External"/><Relationship Id="rId3886" Type="http://schemas.openxmlformats.org/officeDocument/2006/relationships/hyperlink" Target="https://twitter.com/cogreenbuilding" TargetMode="External"/><Relationship Id="rId3539" Type="http://schemas.openxmlformats.org/officeDocument/2006/relationships/hyperlink" Target="http://pbs.twimg.com/profile_images/781141678501560320/lkRflC9y_normal.jpg" TargetMode="External"/><Relationship Id="rId3953" Type="http://schemas.openxmlformats.org/officeDocument/2006/relationships/hyperlink" Target="https://twitter.com/tvricicla" TargetMode="External"/><Relationship Id="rId874" Type="http://schemas.openxmlformats.org/officeDocument/2006/relationships/hyperlink" Target="https://pbs.twimg.com/profile_banners/1020030347893985285/1541561655" TargetMode="External"/><Relationship Id="rId2555" Type="http://schemas.openxmlformats.org/officeDocument/2006/relationships/hyperlink" Target="http://pbs.twimg.com/profile_images/1062385427515166720/3nM9pwnU_normal.jpg" TargetMode="External"/><Relationship Id="rId3606" Type="http://schemas.openxmlformats.org/officeDocument/2006/relationships/hyperlink" Target="https://twitter.com/ilo_research" TargetMode="External"/><Relationship Id="rId527" Type="http://schemas.openxmlformats.org/officeDocument/2006/relationships/hyperlink" Target="https://t.co/Ek2KI8NPfE" TargetMode="External"/><Relationship Id="rId941" Type="http://schemas.openxmlformats.org/officeDocument/2006/relationships/hyperlink" Target="https://pbs.twimg.com/profile_banners/836182963830280193/1539288500" TargetMode="External"/><Relationship Id="rId1157" Type="http://schemas.openxmlformats.org/officeDocument/2006/relationships/hyperlink" Target="https://pbs.twimg.com/profile_banners/21066778/1540945038" TargetMode="External"/><Relationship Id="rId1571" Type="http://schemas.openxmlformats.org/officeDocument/2006/relationships/hyperlink" Target="https://pbs.twimg.com/profile_banners/3411230277/1439237953" TargetMode="External"/><Relationship Id="rId2208" Type="http://schemas.openxmlformats.org/officeDocument/2006/relationships/hyperlink" Target="http://abs.twimg.com/images/themes/theme14/bg.gif" TargetMode="External"/><Relationship Id="rId2622" Type="http://schemas.openxmlformats.org/officeDocument/2006/relationships/hyperlink" Target="http://pbs.twimg.com/profile_images/2753129162/93f14067520fb85b909a171b2c3cddeb_normal.jpeg" TargetMode="External"/><Relationship Id="rId1224" Type="http://schemas.openxmlformats.org/officeDocument/2006/relationships/hyperlink" Target="https://pbs.twimg.com/profile_banners/2994820229/1450372352" TargetMode="External"/><Relationship Id="rId3396" Type="http://schemas.openxmlformats.org/officeDocument/2006/relationships/hyperlink" Target="http://pbs.twimg.com/profile_images/962584336707932160/g-Z3nmmK_normal.jpg" TargetMode="External"/><Relationship Id="rId4447" Type="http://schemas.openxmlformats.org/officeDocument/2006/relationships/hyperlink" Target="https://twitter.com/youngh20leader" TargetMode="External"/><Relationship Id="rId3049" Type="http://schemas.openxmlformats.org/officeDocument/2006/relationships/hyperlink" Target="http://pbs.twimg.com/profile_images/630724003116777472/q0Lj8eVI_normal.jpg" TargetMode="External"/><Relationship Id="rId3463" Type="http://schemas.openxmlformats.org/officeDocument/2006/relationships/hyperlink" Target="http://pbs.twimg.com/profile_images/854289069127413761/v7ynfoTB_normal.jpg" TargetMode="External"/><Relationship Id="rId384" Type="http://schemas.openxmlformats.org/officeDocument/2006/relationships/hyperlink" Target="http://t.co/BBTqHwEA2y" TargetMode="External"/><Relationship Id="rId2065" Type="http://schemas.openxmlformats.org/officeDocument/2006/relationships/hyperlink" Target="http://abs.twimg.com/images/themes/theme1/bg.png" TargetMode="External"/><Relationship Id="rId3116" Type="http://schemas.openxmlformats.org/officeDocument/2006/relationships/hyperlink" Target="http://pbs.twimg.com/profile_images/555407268552798210/9ImPAyTg_normal.jpeg" TargetMode="External"/><Relationship Id="rId4514" Type="http://schemas.openxmlformats.org/officeDocument/2006/relationships/hyperlink" Target="https://twitter.com/aztec_limited" TargetMode="External"/><Relationship Id="rId1081" Type="http://schemas.openxmlformats.org/officeDocument/2006/relationships/hyperlink" Target="https://pbs.twimg.com/profile_banners/108437411/1504743170" TargetMode="External"/><Relationship Id="rId3530" Type="http://schemas.openxmlformats.org/officeDocument/2006/relationships/hyperlink" Target="http://pbs.twimg.com/profile_images/802183044618735616/IEOwMhL1_normal.jpg" TargetMode="External"/><Relationship Id="rId451" Type="http://schemas.openxmlformats.org/officeDocument/2006/relationships/hyperlink" Target="http://t.co/UeaMLzfi" TargetMode="External"/><Relationship Id="rId2132" Type="http://schemas.openxmlformats.org/officeDocument/2006/relationships/hyperlink" Target="http://abs.twimg.com/images/themes/theme6/bg.gif" TargetMode="External"/><Relationship Id="rId104" Type="http://schemas.openxmlformats.org/officeDocument/2006/relationships/hyperlink" Target="https://t.co/9bevEb31y6" TargetMode="External"/><Relationship Id="rId1898" Type="http://schemas.openxmlformats.org/officeDocument/2006/relationships/hyperlink" Target="http://abs.twimg.com/images/themes/theme1/bg.png" TargetMode="External"/><Relationship Id="rId2949" Type="http://schemas.openxmlformats.org/officeDocument/2006/relationships/hyperlink" Target="http://pbs.twimg.com/profile_images/378800000854688067/e026a7276dbbd7c2a948157c6ea39b21_normal.jpeg" TargetMode="External"/><Relationship Id="rId4371" Type="http://schemas.openxmlformats.org/officeDocument/2006/relationships/hyperlink" Target="https://twitter.com/teebagrifood" TargetMode="External"/><Relationship Id="rId1965" Type="http://schemas.openxmlformats.org/officeDocument/2006/relationships/hyperlink" Target="http://abs.twimg.com/images/themes/theme1/bg.png" TargetMode="External"/><Relationship Id="rId4024" Type="http://schemas.openxmlformats.org/officeDocument/2006/relationships/hyperlink" Target="https://twitter.com/sciubbis" TargetMode="External"/><Relationship Id="rId1618" Type="http://schemas.openxmlformats.org/officeDocument/2006/relationships/hyperlink" Target="http://abs.twimg.com/images/themes/theme1/bg.png" TargetMode="External"/><Relationship Id="rId3040" Type="http://schemas.openxmlformats.org/officeDocument/2006/relationships/hyperlink" Target="http://pbs.twimg.com/profile_images/1021745557247852544/6B3BO5wu_normal.jpg" TargetMode="External"/><Relationship Id="rId3857" Type="http://schemas.openxmlformats.org/officeDocument/2006/relationships/hyperlink" Target="https://twitter.com/weall_alliance" TargetMode="External"/><Relationship Id="rId778" Type="http://schemas.openxmlformats.org/officeDocument/2006/relationships/hyperlink" Target="https://pbs.twimg.com/profile_banners/398948830/1390833911" TargetMode="External"/><Relationship Id="rId2459" Type="http://schemas.openxmlformats.org/officeDocument/2006/relationships/hyperlink" Target="http://abs.twimg.com/images/themes/theme1/bg.png" TargetMode="External"/><Relationship Id="rId2873" Type="http://schemas.openxmlformats.org/officeDocument/2006/relationships/hyperlink" Target="http://pbs.twimg.com/profile_images/655707948182872064/1W9wjvgw_normal.jpg" TargetMode="External"/><Relationship Id="rId3924" Type="http://schemas.openxmlformats.org/officeDocument/2006/relationships/hyperlink" Target="https://twitter.com/nextville_it" TargetMode="External"/><Relationship Id="rId845" Type="http://schemas.openxmlformats.org/officeDocument/2006/relationships/hyperlink" Target="https://pbs.twimg.com/profile_banners/56968422/1348246116" TargetMode="External"/><Relationship Id="rId1475" Type="http://schemas.openxmlformats.org/officeDocument/2006/relationships/hyperlink" Target="https://pbs.twimg.com/profile_banners/181909635/1494742463" TargetMode="External"/><Relationship Id="rId2526" Type="http://schemas.openxmlformats.org/officeDocument/2006/relationships/hyperlink" Target="http://pbs.twimg.com/profile_images/447644130747752448/fepLtIFI_normal.jpeg" TargetMode="External"/><Relationship Id="rId1128" Type="http://schemas.openxmlformats.org/officeDocument/2006/relationships/hyperlink" Target="https://pbs.twimg.com/profile_banners/925146432033746948/1527990677" TargetMode="External"/><Relationship Id="rId1542" Type="http://schemas.openxmlformats.org/officeDocument/2006/relationships/hyperlink" Target="https://pbs.twimg.com/profile_banners/1346382475/1538853787" TargetMode="External"/><Relationship Id="rId2940" Type="http://schemas.openxmlformats.org/officeDocument/2006/relationships/hyperlink" Target="http://pbs.twimg.com/profile_images/977940546973921280/yPUWjXhF_normal.jpg" TargetMode="External"/><Relationship Id="rId912" Type="http://schemas.openxmlformats.org/officeDocument/2006/relationships/hyperlink" Target="https://pbs.twimg.com/profile_banners/470118266/1490789350" TargetMode="External"/><Relationship Id="rId288" Type="http://schemas.openxmlformats.org/officeDocument/2006/relationships/hyperlink" Target="https://t.co/8ZNVwchB6S" TargetMode="External"/><Relationship Id="rId3367" Type="http://schemas.openxmlformats.org/officeDocument/2006/relationships/hyperlink" Target="http://pbs.twimg.com/profile_images/572347048838459392/eqz4xImP_normal.jpeg" TargetMode="External"/><Relationship Id="rId3781" Type="http://schemas.openxmlformats.org/officeDocument/2006/relationships/hyperlink" Target="https://twitter.com/muzvare5" TargetMode="External"/><Relationship Id="rId4418" Type="http://schemas.openxmlformats.org/officeDocument/2006/relationships/hyperlink" Target="https://twitter.com/jeromeandalina" TargetMode="External"/><Relationship Id="rId2383" Type="http://schemas.openxmlformats.org/officeDocument/2006/relationships/hyperlink" Target="http://abs.twimg.com/images/themes/theme6/bg.gif" TargetMode="External"/><Relationship Id="rId3434" Type="http://schemas.openxmlformats.org/officeDocument/2006/relationships/hyperlink" Target="http://pbs.twimg.com/profile_images/1029299697368920065/qw-WEvy5_normal.jpg" TargetMode="External"/><Relationship Id="rId355" Type="http://schemas.openxmlformats.org/officeDocument/2006/relationships/hyperlink" Target="http://t.co/9QqxbXrcA7" TargetMode="External"/><Relationship Id="rId2036" Type="http://schemas.openxmlformats.org/officeDocument/2006/relationships/hyperlink" Target="http://abs.twimg.com/images/themes/theme1/bg.png" TargetMode="External"/><Relationship Id="rId2450" Type="http://schemas.openxmlformats.org/officeDocument/2006/relationships/hyperlink" Target="http://abs.twimg.com/images/themes/theme1/bg.png" TargetMode="External"/><Relationship Id="rId3501" Type="http://schemas.openxmlformats.org/officeDocument/2006/relationships/hyperlink" Target="http://pbs.twimg.com/profile_images/999369184659189760/aUd7-2eu_normal.jpg" TargetMode="External"/><Relationship Id="rId215" Type="http://schemas.openxmlformats.org/officeDocument/2006/relationships/hyperlink" Target="https://t.co/tZYitlJ0gP" TargetMode="External"/><Relationship Id="rId422" Type="http://schemas.openxmlformats.org/officeDocument/2006/relationships/hyperlink" Target="http://t.co/H5K8y95NJl" TargetMode="External"/><Relationship Id="rId1052" Type="http://schemas.openxmlformats.org/officeDocument/2006/relationships/hyperlink" Target="https://pbs.twimg.com/profile_banners/580577328/1415843604" TargetMode="External"/><Relationship Id="rId2103" Type="http://schemas.openxmlformats.org/officeDocument/2006/relationships/hyperlink" Target="http://abs.twimg.com/images/themes/theme13/bg.gif" TargetMode="External"/><Relationship Id="rId2310" Type="http://schemas.openxmlformats.org/officeDocument/2006/relationships/hyperlink" Target="http://abs.twimg.com/images/themes/theme1/bg.png" TargetMode="External"/><Relationship Id="rId4068" Type="http://schemas.openxmlformats.org/officeDocument/2006/relationships/hyperlink" Target="https://twitter.com/greenmovem" TargetMode="External"/><Relationship Id="rId4275" Type="http://schemas.openxmlformats.org/officeDocument/2006/relationships/hyperlink" Target="https://twitter.com/jameswakibia" TargetMode="External"/><Relationship Id="rId4482" Type="http://schemas.openxmlformats.org/officeDocument/2006/relationships/hyperlink" Target="https://twitter.com/pachikorozw" TargetMode="External"/><Relationship Id="rId1869" Type="http://schemas.openxmlformats.org/officeDocument/2006/relationships/hyperlink" Target="http://abs.twimg.com/images/themes/theme1/bg.png" TargetMode="External"/><Relationship Id="rId3084" Type="http://schemas.openxmlformats.org/officeDocument/2006/relationships/hyperlink" Target="http://pbs.twimg.com/profile_images/1066358489562443779/5FafmL8T_normal.jpg" TargetMode="External"/><Relationship Id="rId3291" Type="http://schemas.openxmlformats.org/officeDocument/2006/relationships/hyperlink" Target="http://pbs.twimg.com/profile_images/991818020233404416/alrBF_dr_normal.jpg" TargetMode="External"/><Relationship Id="rId4135" Type="http://schemas.openxmlformats.org/officeDocument/2006/relationships/hyperlink" Target="https://twitter.com/southernskyre" TargetMode="External"/><Relationship Id="rId1729" Type="http://schemas.openxmlformats.org/officeDocument/2006/relationships/hyperlink" Target="http://abs.twimg.com/images/themes/theme1/bg.png" TargetMode="External"/><Relationship Id="rId1936" Type="http://schemas.openxmlformats.org/officeDocument/2006/relationships/hyperlink" Target="http://abs.twimg.com/images/themes/theme1/bg.png" TargetMode="External"/><Relationship Id="rId4342" Type="http://schemas.openxmlformats.org/officeDocument/2006/relationships/hyperlink" Target="https://twitter.com/scottlanman" TargetMode="External"/><Relationship Id="rId3151" Type="http://schemas.openxmlformats.org/officeDocument/2006/relationships/hyperlink" Target="http://pbs.twimg.com/profile_images/806170174189686784/9JeI50bU_normal.jpg" TargetMode="External"/><Relationship Id="rId4202" Type="http://schemas.openxmlformats.org/officeDocument/2006/relationships/hyperlink" Target="https://twitter.com/wctranger" TargetMode="External"/><Relationship Id="rId3011" Type="http://schemas.openxmlformats.org/officeDocument/2006/relationships/hyperlink" Target="http://pbs.twimg.com/profile_images/821285907538001920/UyqdKm1N_normal.jpg" TargetMode="External"/><Relationship Id="rId3968" Type="http://schemas.openxmlformats.org/officeDocument/2006/relationships/hyperlink" Target="https://twitter.com/inasmohamedh" TargetMode="External"/><Relationship Id="rId5" Type="http://schemas.openxmlformats.org/officeDocument/2006/relationships/hyperlink" Target="http://t.co/ViqIAQBBjJ" TargetMode="External"/><Relationship Id="rId889" Type="http://schemas.openxmlformats.org/officeDocument/2006/relationships/hyperlink" Target="https://pbs.twimg.com/profile_banners/2488639729/1402017546" TargetMode="External"/><Relationship Id="rId2777" Type="http://schemas.openxmlformats.org/officeDocument/2006/relationships/hyperlink" Target="http://pbs.twimg.com/profile_images/1035194892585185280/pd46RPPS_normal.jpg" TargetMode="External"/><Relationship Id="rId749" Type="http://schemas.openxmlformats.org/officeDocument/2006/relationships/hyperlink" Target="https://pbs.twimg.com/profile_banners/262612734/1537866901" TargetMode="External"/><Relationship Id="rId1379" Type="http://schemas.openxmlformats.org/officeDocument/2006/relationships/hyperlink" Target="https://pbs.twimg.com/profile_banners/712966283927678976/1526911543" TargetMode="External"/><Relationship Id="rId1586" Type="http://schemas.openxmlformats.org/officeDocument/2006/relationships/hyperlink" Target="https://pbs.twimg.com/profile_banners/404048864/1521894932" TargetMode="External"/><Relationship Id="rId2984" Type="http://schemas.openxmlformats.org/officeDocument/2006/relationships/hyperlink" Target="http://pbs.twimg.com/profile_images/932714371779825671/FsLq6bLY_normal.jpg" TargetMode="External"/><Relationship Id="rId3828" Type="http://schemas.openxmlformats.org/officeDocument/2006/relationships/hyperlink" Target="https://twitter.com/climateactionne" TargetMode="External"/><Relationship Id="rId609" Type="http://schemas.openxmlformats.org/officeDocument/2006/relationships/hyperlink" Target="https://t.co/W1TeaO77GX" TargetMode="External"/><Relationship Id="rId956" Type="http://schemas.openxmlformats.org/officeDocument/2006/relationships/hyperlink" Target="https://pbs.twimg.com/profile_banners/710283168130199552/1515034291" TargetMode="External"/><Relationship Id="rId1239" Type="http://schemas.openxmlformats.org/officeDocument/2006/relationships/hyperlink" Target="https://pbs.twimg.com/profile_banners/793459463177003008/1530784838" TargetMode="External"/><Relationship Id="rId1793" Type="http://schemas.openxmlformats.org/officeDocument/2006/relationships/hyperlink" Target="http://abs.twimg.com/images/themes/theme1/bg.png" TargetMode="External"/><Relationship Id="rId2637" Type="http://schemas.openxmlformats.org/officeDocument/2006/relationships/hyperlink" Target="http://pbs.twimg.com/profile_images/834685535591469056/KNKDJrcW_normal.jpg" TargetMode="External"/><Relationship Id="rId2844" Type="http://schemas.openxmlformats.org/officeDocument/2006/relationships/hyperlink" Target="http://pbs.twimg.com/profile_images/933106806670462976/YyC7LOW8_normal.jpg" TargetMode="External"/><Relationship Id="rId85" Type="http://schemas.openxmlformats.org/officeDocument/2006/relationships/hyperlink" Target="https://t.co/pvONoxrP4j" TargetMode="External"/><Relationship Id="rId816" Type="http://schemas.openxmlformats.org/officeDocument/2006/relationships/hyperlink" Target="https://pbs.twimg.com/profile_banners/21389328/1538118088" TargetMode="External"/><Relationship Id="rId1446" Type="http://schemas.openxmlformats.org/officeDocument/2006/relationships/hyperlink" Target="https://pbs.twimg.com/profile_banners/963419174/1488204572" TargetMode="External"/><Relationship Id="rId1653" Type="http://schemas.openxmlformats.org/officeDocument/2006/relationships/hyperlink" Target="http://abs.twimg.com/images/themes/theme1/bg.png" TargetMode="External"/><Relationship Id="rId1860" Type="http://schemas.openxmlformats.org/officeDocument/2006/relationships/hyperlink" Target="http://abs.twimg.com/images/themes/theme1/bg.png" TargetMode="External"/><Relationship Id="rId2704" Type="http://schemas.openxmlformats.org/officeDocument/2006/relationships/hyperlink" Target="http://pbs.twimg.com/profile_images/1026810662964654081/k_fZ3hL1_normal.jpg" TargetMode="External"/><Relationship Id="rId2911" Type="http://schemas.openxmlformats.org/officeDocument/2006/relationships/hyperlink" Target="http://pbs.twimg.com/profile_images/783339566111621120/3HIMkgcu_normal.jpg" TargetMode="External"/><Relationship Id="rId1306" Type="http://schemas.openxmlformats.org/officeDocument/2006/relationships/hyperlink" Target="https://pbs.twimg.com/profile_banners/405559463/1466307838" TargetMode="External"/><Relationship Id="rId1513" Type="http://schemas.openxmlformats.org/officeDocument/2006/relationships/hyperlink" Target="https://pbs.twimg.com/profile_banners/16145473/1513600505" TargetMode="External"/><Relationship Id="rId1720" Type="http://schemas.openxmlformats.org/officeDocument/2006/relationships/hyperlink" Target="http://abs.twimg.com/images/themes/theme4/bg.gif" TargetMode="External"/><Relationship Id="rId12" Type="http://schemas.openxmlformats.org/officeDocument/2006/relationships/hyperlink" Target="http://t.co/5rkccT24hW" TargetMode="External"/><Relationship Id="rId3478" Type="http://schemas.openxmlformats.org/officeDocument/2006/relationships/hyperlink" Target="http://pbs.twimg.com/profile_images/862708198528176129/Rk3mkenY_normal.jpg" TargetMode="External"/><Relationship Id="rId3685" Type="http://schemas.openxmlformats.org/officeDocument/2006/relationships/hyperlink" Target="https://twitter.com/hanslak" TargetMode="External"/><Relationship Id="rId3892" Type="http://schemas.openxmlformats.org/officeDocument/2006/relationships/hyperlink" Target="https://twitter.com/eurecat_news" TargetMode="External"/><Relationship Id="rId4529" Type="http://schemas.openxmlformats.org/officeDocument/2006/relationships/hyperlink" Target="https://twitter.com/giro16669719" TargetMode="External"/><Relationship Id="rId399" Type="http://schemas.openxmlformats.org/officeDocument/2006/relationships/hyperlink" Target="https://t.co/OkyCYFMZBO" TargetMode="External"/><Relationship Id="rId2287" Type="http://schemas.openxmlformats.org/officeDocument/2006/relationships/hyperlink" Target="http://abs.twimg.com/images/themes/theme1/bg.png" TargetMode="External"/><Relationship Id="rId2494" Type="http://schemas.openxmlformats.org/officeDocument/2006/relationships/hyperlink" Target="http://pbs.twimg.com/profile_images/857175048372850690/G9VlITzQ_normal.jpg" TargetMode="External"/><Relationship Id="rId3338" Type="http://schemas.openxmlformats.org/officeDocument/2006/relationships/hyperlink" Target="http://pbs.twimg.com/profile_images/1034805420290977794/q_57OOaP_normal.jpg" TargetMode="External"/><Relationship Id="rId3545" Type="http://schemas.openxmlformats.org/officeDocument/2006/relationships/hyperlink" Target="http://pbs.twimg.com/profile_images/1866761115/STEMMA1P_normal.gif" TargetMode="External"/><Relationship Id="rId3752" Type="http://schemas.openxmlformats.org/officeDocument/2006/relationships/hyperlink" Target="https://twitter.com/greenmission" TargetMode="External"/><Relationship Id="rId259" Type="http://schemas.openxmlformats.org/officeDocument/2006/relationships/hyperlink" Target="https://t.co/PEpocN5zRf" TargetMode="External"/><Relationship Id="rId466" Type="http://schemas.openxmlformats.org/officeDocument/2006/relationships/hyperlink" Target="https://t.co/NA4rAijL5z" TargetMode="External"/><Relationship Id="rId673" Type="http://schemas.openxmlformats.org/officeDocument/2006/relationships/hyperlink" Target="http://t.co/3GXgoLZArv" TargetMode="External"/><Relationship Id="rId880" Type="http://schemas.openxmlformats.org/officeDocument/2006/relationships/hyperlink" Target="https://pbs.twimg.com/profile_banners/52891634/1398262135" TargetMode="External"/><Relationship Id="rId1096" Type="http://schemas.openxmlformats.org/officeDocument/2006/relationships/hyperlink" Target="https://pbs.twimg.com/profile_banners/17060015/1530748730" TargetMode="External"/><Relationship Id="rId2147" Type="http://schemas.openxmlformats.org/officeDocument/2006/relationships/hyperlink" Target="http://abs.twimg.com/images/themes/theme6/bg.gif" TargetMode="External"/><Relationship Id="rId2354" Type="http://schemas.openxmlformats.org/officeDocument/2006/relationships/hyperlink" Target="http://abs.twimg.com/images/themes/theme1/bg.png" TargetMode="External"/><Relationship Id="rId2561" Type="http://schemas.openxmlformats.org/officeDocument/2006/relationships/hyperlink" Target="http://pbs.twimg.com/profile_images/1057914899064602624/T_8P0VWx_normal.jpg" TargetMode="External"/><Relationship Id="rId3405" Type="http://schemas.openxmlformats.org/officeDocument/2006/relationships/hyperlink" Target="http://pbs.twimg.com/profile_images/927578339258269696/EouV-zJb_normal.jpg" TargetMode="External"/><Relationship Id="rId119" Type="http://schemas.openxmlformats.org/officeDocument/2006/relationships/hyperlink" Target="https://t.co/xgAp0uNEEd" TargetMode="External"/><Relationship Id="rId326" Type="http://schemas.openxmlformats.org/officeDocument/2006/relationships/hyperlink" Target="https://t.co/OXhgrMNgtj" TargetMode="External"/><Relationship Id="rId533" Type="http://schemas.openxmlformats.org/officeDocument/2006/relationships/hyperlink" Target="https://t.co/mNDbqJ15Ko" TargetMode="External"/><Relationship Id="rId1163" Type="http://schemas.openxmlformats.org/officeDocument/2006/relationships/hyperlink" Target="https://pbs.twimg.com/profile_banners/6433472/1400096610" TargetMode="External"/><Relationship Id="rId1370" Type="http://schemas.openxmlformats.org/officeDocument/2006/relationships/hyperlink" Target="https://pbs.twimg.com/profile_banners/26597472/1510689463" TargetMode="External"/><Relationship Id="rId2007" Type="http://schemas.openxmlformats.org/officeDocument/2006/relationships/hyperlink" Target="http://abs.twimg.com/images/themes/theme5/bg.gif" TargetMode="External"/><Relationship Id="rId2214" Type="http://schemas.openxmlformats.org/officeDocument/2006/relationships/hyperlink" Target="http://abs.twimg.com/images/themes/theme1/bg.png" TargetMode="External"/><Relationship Id="rId3612" Type="http://schemas.openxmlformats.org/officeDocument/2006/relationships/hyperlink" Target="https://twitter.com/toscanabxl" TargetMode="External"/><Relationship Id="rId740" Type="http://schemas.openxmlformats.org/officeDocument/2006/relationships/hyperlink" Target="https://pbs.twimg.com/profile_banners/1064755717712814080/1542693623" TargetMode="External"/><Relationship Id="rId1023" Type="http://schemas.openxmlformats.org/officeDocument/2006/relationships/hyperlink" Target="https://pbs.twimg.com/profile_banners/776686735/1539993788" TargetMode="External"/><Relationship Id="rId2421" Type="http://schemas.openxmlformats.org/officeDocument/2006/relationships/hyperlink" Target="http://abs.twimg.com/images/themes/theme5/bg.gif" TargetMode="External"/><Relationship Id="rId4179" Type="http://schemas.openxmlformats.org/officeDocument/2006/relationships/hyperlink" Target="https://twitter.com/banca_intesa" TargetMode="External"/><Relationship Id="rId600" Type="http://schemas.openxmlformats.org/officeDocument/2006/relationships/hyperlink" Target="https://t.co/5wYFb3NUCi" TargetMode="External"/><Relationship Id="rId1230" Type="http://schemas.openxmlformats.org/officeDocument/2006/relationships/hyperlink" Target="https://pbs.twimg.com/profile_banners/47380824/1543246358" TargetMode="External"/><Relationship Id="rId4386" Type="http://schemas.openxmlformats.org/officeDocument/2006/relationships/hyperlink" Target="https://twitter.com/canadaun" TargetMode="External"/><Relationship Id="rId4593" Type="http://schemas.openxmlformats.org/officeDocument/2006/relationships/hyperlink" Target="https://twitter.com/kevgreenstreets" TargetMode="External"/><Relationship Id="rId3195" Type="http://schemas.openxmlformats.org/officeDocument/2006/relationships/hyperlink" Target="http://pbs.twimg.com/profile_images/983024254475227136/udSaXyoc_normal.jpg" TargetMode="External"/><Relationship Id="rId4039" Type="http://schemas.openxmlformats.org/officeDocument/2006/relationships/hyperlink" Target="https://twitter.com/avilewis" TargetMode="External"/><Relationship Id="rId4246" Type="http://schemas.openxmlformats.org/officeDocument/2006/relationships/hyperlink" Target="https://twitter.com/denisborges26" TargetMode="External"/><Relationship Id="rId4453" Type="http://schemas.openxmlformats.org/officeDocument/2006/relationships/hyperlink" Target="https://twitter.com/canadianlabour" TargetMode="External"/><Relationship Id="rId3055" Type="http://schemas.openxmlformats.org/officeDocument/2006/relationships/hyperlink" Target="http://pbs.twimg.com/profile_images/1004825316945268737/YDzZGvHP_normal.jpg" TargetMode="External"/><Relationship Id="rId3262" Type="http://schemas.openxmlformats.org/officeDocument/2006/relationships/hyperlink" Target="http://pbs.twimg.com/profile_images/1058784869701091328/0ERxC_JU_normal.jpg" TargetMode="External"/><Relationship Id="rId4106" Type="http://schemas.openxmlformats.org/officeDocument/2006/relationships/hyperlink" Target="https://twitter.com/sdgsbot" TargetMode="External"/><Relationship Id="rId4313" Type="http://schemas.openxmlformats.org/officeDocument/2006/relationships/hyperlink" Target="https://twitter.com/bonifacemwangi" TargetMode="External"/><Relationship Id="rId4520" Type="http://schemas.openxmlformats.org/officeDocument/2006/relationships/hyperlink" Target="https://twitter.com/noisiamoilpd" TargetMode="External"/><Relationship Id="rId183" Type="http://schemas.openxmlformats.org/officeDocument/2006/relationships/hyperlink" Target="https://t.co/4udGjESEGY" TargetMode="External"/><Relationship Id="rId390" Type="http://schemas.openxmlformats.org/officeDocument/2006/relationships/hyperlink" Target="https://t.co/HK7JP2zO8N" TargetMode="External"/><Relationship Id="rId1907" Type="http://schemas.openxmlformats.org/officeDocument/2006/relationships/hyperlink" Target="http://abs.twimg.com/images/themes/theme1/bg.png" TargetMode="External"/><Relationship Id="rId2071" Type="http://schemas.openxmlformats.org/officeDocument/2006/relationships/hyperlink" Target="http://abs.twimg.com/images/themes/theme6/bg.gif" TargetMode="External"/><Relationship Id="rId3122" Type="http://schemas.openxmlformats.org/officeDocument/2006/relationships/hyperlink" Target="http://pbs.twimg.com/profile_images/581478067480182785/uHxkR2K1_normal.jpg" TargetMode="External"/><Relationship Id="rId250" Type="http://schemas.openxmlformats.org/officeDocument/2006/relationships/hyperlink" Target="https://t.co/zXWJiGLldw" TargetMode="External"/><Relationship Id="rId110" Type="http://schemas.openxmlformats.org/officeDocument/2006/relationships/hyperlink" Target="http://t.co/fwBPuuexxL" TargetMode="External"/><Relationship Id="rId2888" Type="http://schemas.openxmlformats.org/officeDocument/2006/relationships/hyperlink" Target="http://pbs.twimg.com/profile_images/429341368570216448/KnLLzPFR_normal.png" TargetMode="External"/><Relationship Id="rId3939" Type="http://schemas.openxmlformats.org/officeDocument/2006/relationships/hyperlink" Target="https://twitter.com/consorziobiogas" TargetMode="External"/><Relationship Id="rId1697" Type="http://schemas.openxmlformats.org/officeDocument/2006/relationships/hyperlink" Target="http://abs.twimg.com/images/themes/theme1/bg.png" TargetMode="External"/><Relationship Id="rId2748" Type="http://schemas.openxmlformats.org/officeDocument/2006/relationships/hyperlink" Target="http://abs.twimg.com/sticky/default_profile_images/default_profile_normal.png" TargetMode="External"/><Relationship Id="rId2955" Type="http://schemas.openxmlformats.org/officeDocument/2006/relationships/hyperlink" Target="http://pbs.twimg.com/profile_images/1022614257836412928/zU5_Xyud_normal.jpg" TargetMode="External"/><Relationship Id="rId927" Type="http://schemas.openxmlformats.org/officeDocument/2006/relationships/hyperlink" Target="https://pbs.twimg.com/profile_banners/2277743271/1390084673" TargetMode="External"/><Relationship Id="rId1557" Type="http://schemas.openxmlformats.org/officeDocument/2006/relationships/hyperlink" Target="https://pbs.twimg.com/profile_banners/1058126907642851328/1541112826" TargetMode="External"/><Relationship Id="rId1764" Type="http://schemas.openxmlformats.org/officeDocument/2006/relationships/hyperlink" Target="http://abs.twimg.com/images/themes/theme16/bg.gif" TargetMode="External"/><Relationship Id="rId1971" Type="http://schemas.openxmlformats.org/officeDocument/2006/relationships/hyperlink" Target="http://abs.twimg.com/images/themes/theme1/bg.png" TargetMode="External"/><Relationship Id="rId2608" Type="http://schemas.openxmlformats.org/officeDocument/2006/relationships/hyperlink" Target="http://pbs.twimg.com/profile_images/1434016259/mascaras20teatro1_normal.jpg" TargetMode="External"/><Relationship Id="rId2815" Type="http://schemas.openxmlformats.org/officeDocument/2006/relationships/hyperlink" Target="http://pbs.twimg.com/profile_images/1063455658849255425/wITGgLf8_normal.jpg" TargetMode="External"/><Relationship Id="rId4170" Type="http://schemas.openxmlformats.org/officeDocument/2006/relationships/hyperlink" Target="https://twitter.com/intrepidenv" TargetMode="External"/><Relationship Id="rId56" Type="http://schemas.openxmlformats.org/officeDocument/2006/relationships/hyperlink" Target="https://t.co/ChiiXMBMZU" TargetMode="External"/><Relationship Id="rId1417" Type="http://schemas.openxmlformats.org/officeDocument/2006/relationships/hyperlink" Target="https://pbs.twimg.com/profile_banners/904716921739902976/1542033345" TargetMode="External"/><Relationship Id="rId1624" Type="http://schemas.openxmlformats.org/officeDocument/2006/relationships/hyperlink" Target="http://abs.twimg.com/images/themes/theme1/bg.png" TargetMode="External"/><Relationship Id="rId1831" Type="http://schemas.openxmlformats.org/officeDocument/2006/relationships/hyperlink" Target="http://abs.twimg.com/images/themes/theme1/bg.png" TargetMode="External"/><Relationship Id="rId4030" Type="http://schemas.openxmlformats.org/officeDocument/2006/relationships/hyperlink" Target="https://twitter.com/ham_gretsky" TargetMode="External"/><Relationship Id="rId3589" Type="http://schemas.openxmlformats.org/officeDocument/2006/relationships/hyperlink" Target="https://twitter.com/tiriciclo" TargetMode="External"/><Relationship Id="rId3796" Type="http://schemas.openxmlformats.org/officeDocument/2006/relationships/hyperlink" Target="https://twitter.com/ferragamo" TargetMode="External"/><Relationship Id="rId2398" Type="http://schemas.openxmlformats.org/officeDocument/2006/relationships/hyperlink" Target="http://abs.twimg.com/images/themes/theme1/bg.png" TargetMode="External"/><Relationship Id="rId3449" Type="http://schemas.openxmlformats.org/officeDocument/2006/relationships/hyperlink" Target="http://pbs.twimg.com/profile_images/816941211168755713/9k6KAC5c_normal.jpg" TargetMode="External"/><Relationship Id="rId577" Type="http://schemas.openxmlformats.org/officeDocument/2006/relationships/hyperlink" Target="https://t.co/SHEkMCIfUb" TargetMode="External"/><Relationship Id="rId2258" Type="http://schemas.openxmlformats.org/officeDocument/2006/relationships/hyperlink" Target="http://abs.twimg.com/images/themes/theme1/bg.png" TargetMode="External"/><Relationship Id="rId3656" Type="http://schemas.openxmlformats.org/officeDocument/2006/relationships/hyperlink" Target="https://twitter.com/elonmusk" TargetMode="External"/><Relationship Id="rId3863" Type="http://schemas.openxmlformats.org/officeDocument/2006/relationships/hyperlink" Target="https://twitter.com/pablo_montes" TargetMode="External"/><Relationship Id="rId784" Type="http://schemas.openxmlformats.org/officeDocument/2006/relationships/hyperlink" Target="https://pbs.twimg.com/profile_banners/1498184784/1456413208" TargetMode="External"/><Relationship Id="rId991" Type="http://schemas.openxmlformats.org/officeDocument/2006/relationships/hyperlink" Target="https://pbs.twimg.com/profile_banners/285298870/1394397093" TargetMode="External"/><Relationship Id="rId1067" Type="http://schemas.openxmlformats.org/officeDocument/2006/relationships/hyperlink" Target="https://pbs.twimg.com/profile_banners/796272129226534912/1536328567" TargetMode="External"/><Relationship Id="rId2465" Type="http://schemas.openxmlformats.org/officeDocument/2006/relationships/hyperlink" Target="http://abs.twimg.com/images/themes/theme1/bg.png" TargetMode="External"/><Relationship Id="rId2672" Type="http://schemas.openxmlformats.org/officeDocument/2006/relationships/hyperlink" Target="http://pbs.twimg.com/profile_images/1026358167754571777/T_NfbH5o_normal.jpg" TargetMode="External"/><Relationship Id="rId3309" Type="http://schemas.openxmlformats.org/officeDocument/2006/relationships/hyperlink" Target="http://pbs.twimg.com/profile_images/1031879290210668544/qPoeqsCd_normal.jpg" TargetMode="External"/><Relationship Id="rId3516" Type="http://schemas.openxmlformats.org/officeDocument/2006/relationships/hyperlink" Target="http://pbs.twimg.com/profile_images/919344002867929088/u68YfyL5_normal.jpg" TargetMode="External"/><Relationship Id="rId3723" Type="http://schemas.openxmlformats.org/officeDocument/2006/relationships/hyperlink" Target="https://twitter.com/pflab" TargetMode="External"/><Relationship Id="rId3930" Type="http://schemas.openxmlformats.org/officeDocument/2006/relationships/hyperlink" Target="https://twitter.com/rerebaudengo" TargetMode="External"/><Relationship Id="rId437" Type="http://schemas.openxmlformats.org/officeDocument/2006/relationships/hyperlink" Target="https://t.co/HlvrACtv2U" TargetMode="External"/><Relationship Id="rId644" Type="http://schemas.openxmlformats.org/officeDocument/2006/relationships/hyperlink" Target="https://t.co/O9RqLtHWmk" TargetMode="External"/><Relationship Id="rId851" Type="http://schemas.openxmlformats.org/officeDocument/2006/relationships/hyperlink" Target="https://pbs.twimg.com/profile_banners/1020078867569102848/1532955324" TargetMode="External"/><Relationship Id="rId1274" Type="http://schemas.openxmlformats.org/officeDocument/2006/relationships/hyperlink" Target="https://pbs.twimg.com/profile_banners/22047929/1465588279" TargetMode="External"/><Relationship Id="rId1481" Type="http://schemas.openxmlformats.org/officeDocument/2006/relationships/hyperlink" Target="https://pbs.twimg.com/profile_banners/238582453/1414239166" TargetMode="External"/><Relationship Id="rId2118" Type="http://schemas.openxmlformats.org/officeDocument/2006/relationships/hyperlink" Target="http://abs.twimg.com/images/themes/theme1/bg.png" TargetMode="External"/><Relationship Id="rId2325" Type="http://schemas.openxmlformats.org/officeDocument/2006/relationships/hyperlink" Target="http://abs.twimg.com/images/themes/theme1/bg.png" TargetMode="External"/><Relationship Id="rId2532" Type="http://schemas.openxmlformats.org/officeDocument/2006/relationships/hyperlink" Target="http://pbs.twimg.com/profile_images/996662367051272192/Jhhd-Tm8_normal.jpg" TargetMode="External"/><Relationship Id="rId504" Type="http://schemas.openxmlformats.org/officeDocument/2006/relationships/hyperlink" Target="http://t.co/V4qJktTM9t" TargetMode="External"/><Relationship Id="rId711" Type="http://schemas.openxmlformats.org/officeDocument/2006/relationships/hyperlink" Target="https://pbs.twimg.com/profile_banners/216385253/1542292466" TargetMode="External"/><Relationship Id="rId1134" Type="http://schemas.openxmlformats.org/officeDocument/2006/relationships/hyperlink" Target="https://pbs.twimg.com/profile_banners/756968611/1529492397" TargetMode="External"/><Relationship Id="rId1341" Type="http://schemas.openxmlformats.org/officeDocument/2006/relationships/hyperlink" Target="https://pbs.twimg.com/profile_banners/631795216/1540302335" TargetMode="External"/><Relationship Id="rId4497" Type="http://schemas.openxmlformats.org/officeDocument/2006/relationships/hyperlink" Target="https://twitter.com/enactuszw" TargetMode="External"/><Relationship Id="rId1201" Type="http://schemas.openxmlformats.org/officeDocument/2006/relationships/hyperlink" Target="https://pbs.twimg.com/profile_banners/234395010/1513364177" TargetMode="External"/><Relationship Id="rId3099" Type="http://schemas.openxmlformats.org/officeDocument/2006/relationships/hyperlink" Target="http://pbs.twimg.com/profile_images/963029991146614784/_hTdBwPQ_normal.jpg" TargetMode="External"/><Relationship Id="rId4357" Type="http://schemas.openxmlformats.org/officeDocument/2006/relationships/hyperlink" Target="https://twitter.com/gambica" TargetMode="External"/><Relationship Id="rId4564" Type="http://schemas.openxmlformats.org/officeDocument/2006/relationships/hyperlink" Target="https://twitter.com/uninindia" TargetMode="External"/><Relationship Id="rId3166" Type="http://schemas.openxmlformats.org/officeDocument/2006/relationships/hyperlink" Target="http://pbs.twimg.com/profile_images/520196091317202944/4CY4Tzbx_normal.png" TargetMode="External"/><Relationship Id="rId3373" Type="http://schemas.openxmlformats.org/officeDocument/2006/relationships/hyperlink" Target="http://pbs.twimg.com/profile_images/1029364223120498688/kyAln2GC_normal.jpg" TargetMode="External"/><Relationship Id="rId3580" Type="http://schemas.openxmlformats.org/officeDocument/2006/relationships/hyperlink" Target="https://twitter.com/263chat" TargetMode="External"/><Relationship Id="rId4217" Type="http://schemas.openxmlformats.org/officeDocument/2006/relationships/hyperlink" Target="https://twitter.com/b_lebot" TargetMode="External"/><Relationship Id="rId4424" Type="http://schemas.openxmlformats.org/officeDocument/2006/relationships/hyperlink" Target="https://twitter.com/mancunianspring" TargetMode="External"/><Relationship Id="rId294" Type="http://schemas.openxmlformats.org/officeDocument/2006/relationships/hyperlink" Target="https://t.co/TtKaeqfrTy" TargetMode="External"/><Relationship Id="rId2182" Type="http://schemas.openxmlformats.org/officeDocument/2006/relationships/hyperlink" Target="http://abs.twimg.com/images/themes/theme1/bg.png" TargetMode="External"/><Relationship Id="rId3026" Type="http://schemas.openxmlformats.org/officeDocument/2006/relationships/hyperlink" Target="http://pbs.twimg.com/profile_images/718065505773465604/oBTDPFYi_normal.jpg" TargetMode="External"/><Relationship Id="rId3233" Type="http://schemas.openxmlformats.org/officeDocument/2006/relationships/hyperlink" Target="http://pbs.twimg.com/profile_images/701288788845268992/Z_oMnnhA_normal.jpg" TargetMode="External"/><Relationship Id="rId154" Type="http://schemas.openxmlformats.org/officeDocument/2006/relationships/hyperlink" Target="https://t.co/cFZ9iKJAvM" TargetMode="External"/><Relationship Id="rId361" Type="http://schemas.openxmlformats.org/officeDocument/2006/relationships/hyperlink" Target="https://t.co/dZ3UuIqU3u" TargetMode="External"/><Relationship Id="rId2042" Type="http://schemas.openxmlformats.org/officeDocument/2006/relationships/hyperlink" Target="http://abs.twimg.com/images/themes/theme1/bg.png" TargetMode="External"/><Relationship Id="rId3440" Type="http://schemas.openxmlformats.org/officeDocument/2006/relationships/hyperlink" Target="http://pbs.twimg.com/profile_images/450642624073183232/T8cvsA7j_normal.jpeg" TargetMode="External"/><Relationship Id="rId2999" Type="http://schemas.openxmlformats.org/officeDocument/2006/relationships/hyperlink" Target="http://pbs.twimg.com/profile_images/1061115439428833281/cuMnOdwK_normal.jpg" TargetMode="External"/><Relationship Id="rId3300" Type="http://schemas.openxmlformats.org/officeDocument/2006/relationships/hyperlink" Target="http://pbs.twimg.com/profile_images/1065918645266722816/-mwUKitG_normal.jpg" TargetMode="External"/><Relationship Id="rId221" Type="http://schemas.openxmlformats.org/officeDocument/2006/relationships/hyperlink" Target="https://t.co/PfAFSVziUo" TargetMode="External"/><Relationship Id="rId2859" Type="http://schemas.openxmlformats.org/officeDocument/2006/relationships/hyperlink" Target="http://pbs.twimg.com/profile_images/1053557878349541376/NhzCT0UZ_normal.jpg" TargetMode="External"/><Relationship Id="rId1668" Type="http://schemas.openxmlformats.org/officeDocument/2006/relationships/hyperlink" Target="http://abs.twimg.com/images/themes/theme1/bg.png" TargetMode="External"/><Relationship Id="rId1875" Type="http://schemas.openxmlformats.org/officeDocument/2006/relationships/hyperlink" Target="http://abs.twimg.com/images/themes/theme1/bg.png" TargetMode="External"/><Relationship Id="rId2719" Type="http://schemas.openxmlformats.org/officeDocument/2006/relationships/hyperlink" Target="http://pbs.twimg.com/profile_images/918595668985257985/-GX5uikW_normal.jpg" TargetMode="External"/><Relationship Id="rId4074" Type="http://schemas.openxmlformats.org/officeDocument/2006/relationships/hyperlink" Target="https://twitter.com/cecfee" TargetMode="External"/><Relationship Id="rId4281" Type="http://schemas.openxmlformats.org/officeDocument/2006/relationships/hyperlink" Target="https://twitter.com/nochkanzlerin" TargetMode="External"/><Relationship Id="rId1528" Type="http://schemas.openxmlformats.org/officeDocument/2006/relationships/hyperlink" Target="https://pbs.twimg.com/profile_banners/767776197866651648/1535743416" TargetMode="External"/><Relationship Id="rId2926" Type="http://schemas.openxmlformats.org/officeDocument/2006/relationships/hyperlink" Target="http://pbs.twimg.com/profile_images/702782613589774336/iosOX5HX_normal.png" TargetMode="External"/><Relationship Id="rId3090" Type="http://schemas.openxmlformats.org/officeDocument/2006/relationships/hyperlink" Target="http://pbs.twimg.com/profile_images/1065318962945290241/_9ZT3gu1_normal.jpg" TargetMode="External"/><Relationship Id="rId4141" Type="http://schemas.openxmlformats.org/officeDocument/2006/relationships/hyperlink" Target="https://twitter.com/thejagmeetsingh" TargetMode="External"/><Relationship Id="rId1735" Type="http://schemas.openxmlformats.org/officeDocument/2006/relationships/hyperlink" Target="http://abs.twimg.com/images/themes/theme13/bg.gif" TargetMode="External"/><Relationship Id="rId1942" Type="http://schemas.openxmlformats.org/officeDocument/2006/relationships/hyperlink" Target="http://abs.twimg.com/images/themes/theme1/bg.png" TargetMode="External"/><Relationship Id="rId4001" Type="http://schemas.openxmlformats.org/officeDocument/2006/relationships/hyperlink" Target="https://twitter.com/juliofdrezende" TargetMode="External"/><Relationship Id="rId27" Type="http://schemas.openxmlformats.org/officeDocument/2006/relationships/hyperlink" Target="https://t.co/WUTGKx6xkL" TargetMode="External"/><Relationship Id="rId1802" Type="http://schemas.openxmlformats.org/officeDocument/2006/relationships/hyperlink" Target="http://abs.twimg.com/images/themes/theme4/bg.gif" TargetMode="External"/><Relationship Id="rId3767" Type="http://schemas.openxmlformats.org/officeDocument/2006/relationships/hyperlink" Target="https://twitter.com/corradotopi" TargetMode="External"/><Relationship Id="rId3974" Type="http://schemas.openxmlformats.org/officeDocument/2006/relationships/hyperlink" Target="https://twitter.com/dean_gberg" TargetMode="External"/><Relationship Id="rId688" Type="http://schemas.openxmlformats.org/officeDocument/2006/relationships/hyperlink" Target="https://t.co/cz6Eyx2aay" TargetMode="External"/><Relationship Id="rId895" Type="http://schemas.openxmlformats.org/officeDocument/2006/relationships/hyperlink" Target="https://pbs.twimg.com/profile_banners/3069881280/1440421901" TargetMode="External"/><Relationship Id="rId2369" Type="http://schemas.openxmlformats.org/officeDocument/2006/relationships/hyperlink" Target="http://abs.twimg.com/images/themes/theme4/bg.gif" TargetMode="External"/><Relationship Id="rId2576" Type="http://schemas.openxmlformats.org/officeDocument/2006/relationships/hyperlink" Target="http://pbs.twimg.com/profile_images/790553234024923137/MAu2p5sk_normal.jpg" TargetMode="External"/><Relationship Id="rId2783" Type="http://schemas.openxmlformats.org/officeDocument/2006/relationships/hyperlink" Target="http://pbs.twimg.com/profile_images/687971296563597312/nAQ5uJNs_normal.png" TargetMode="External"/><Relationship Id="rId2990" Type="http://schemas.openxmlformats.org/officeDocument/2006/relationships/hyperlink" Target="http://pbs.twimg.com/profile_images/948289807330942977/EWeB9S0C_normal.jpg" TargetMode="External"/><Relationship Id="rId3627" Type="http://schemas.openxmlformats.org/officeDocument/2006/relationships/hyperlink" Target="https://twitter.com/_eusalp" TargetMode="External"/><Relationship Id="rId3834" Type="http://schemas.openxmlformats.org/officeDocument/2006/relationships/hyperlink" Target="https://twitter.com/jdm_earth" TargetMode="External"/><Relationship Id="rId548" Type="http://schemas.openxmlformats.org/officeDocument/2006/relationships/hyperlink" Target="https://t.co/L8uqn1yhI4" TargetMode="External"/><Relationship Id="rId755" Type="http://schemas.openxmlformats.org/officeDocument/2006/relationships/hyperlink" Target="https://pbs.twimg.com/profile_banners/2375325668/1542876894" TargetMode="External"/><Relationship Id="rId962" Type="http://schemas.openxmlformats.org/officeDocument/2006/relationships/hyperlink" Target="https://pbs.twimg.com/profile_banners/950026288923856896/1542402220" TargetMode="External"/><Relationship Id="rId1178" Type="http://schemas.openxmlformats.org/officeDocument/2006/relationships/hyperlink" Target="https://pbs.twimg.com/profile_banners/1307703019/1493219742" TargetMode="External"/><Relationship Id="rId1385" Type="http://schemas.openxmlformats.org/officeDocument/2006/relationships/hyperlink" Target="https://pbs.twimg.com/profile_banners/49847816/1398253448" TargetMode="External"/><Relationship Id="rId1592" Type="http://schemas.openxmlformats.org/officeDocument/2006/relationships/hyperlink" Target="https://pbs.twimg.com/profile_banners/477802917/1463585321" TargetMode="External"/><Relationship Id="rId2229" Type="http://schemas.openxmlformats.org/officeDocument/2006/relationships/hyperlink" Target="http://abs.twimg.com/images/themes/theme1/bg.png" TargetMode="External"/><Relationship Id="rId2436" Type="http://schemas.openxmlformats.org/officeDocument/2006/relationships/hyperlink" Target="http://abs.twimg.com/images/themes/theme10/bg.gif" TargetMode="External"/><Relationship Id="rId2643" Type="http://schemas.openxmlformats.org/officeDocument/2006/relationships/hyperlink" Target="http://pbs.twimg.com/profile_images/830578365602025472/-fEkeHs-_normal.jpg" TargetMode="External"/><Relationship Id="rId2850" Type="http://schemas.openxmlformats.org/officeDocument/2006/relationships/hyperlink" Target="http://pbs.twimg.com/profile_images/539719436538638336/Z3JO618i_normal.jpeg" TargetMode="External"/><Relationship Id="rId91" Type="http://schemas.openxmlformats.org/officeDocument/2006/relationships/hyperlink" Target="https://t.co/yBWgtAMCf0" TargetMode="External"/><Relationship Id="rId408" Type="http://schemas.openxmlformats.org/officeDocument/2006/relationships/hyperlink" Target="https://t.co/PXKCWQzZsZ" TargetMode="External"/><Relationship Id="rId615" Type="http://schemas.openxmlformats.org/officeDocument/2006/relationships/hyperlink" Target="https://t.co/nnU39mHFoa" TargetMode="External"/><Relationship Id="rId822" Type="http://schemas.openxmlformats.org/officeDocument/2006/relationships/hyperlink" Target="https://pbs.twimg.com/profile_banners/1497787496/1538220735" TargetMode="External"/><Relationship Id="rId1038" Type="http://schemas.openxmlformats.org/officeDocument/2006/relationships/hyperlink" Target="https://pbs.twimg.com/profile_banners/984165561063149569/1523484624" TargetMode="External"/><Relationship Id="rId1245" Type="http://schemas.openxmlformats.org/officeDocument/2006/relationships/hyperlink" Target="https://pbs.twimg.com/profile_banners/3246811969/1466106826" TargetMode="External"/><Relationship Id="rId1452" Type="http://schemas.openxmlformats.org/officeDocument/2006/relationships/hyperlink" Target="https://pbs.twimg.com/profile_banners/42836999/1515513651" TargetMode="External"/><Relationship Id="rId2503" Type="http://schemas.openxmlformats.org/officeDocument/2006/relationships/hyperlink" Target="http://pbs.twimg.com/profile_images/1617809043/realacci63648_img_normal.jpg" TargetMode="External"/><Relationship Id="rId3901" Type="http://schemas.openxmlformats.org/officeDocument/2006/relationships/hyperlink" Target="https://twitter.com/tinder" TargetMode="External"/><Relationship Id="rId1105" Type="http://schemas.openxmlformats.org/officeDocument/2006/relationships/hyperlink" Target="https://pbs.twimg.com/profile_banners/1377704858/1366975705" TargetMode="External"/><Relationship Id="rId1312" Type="http://schemas.openxmlformats.org/officeDocument/2006/relationships/hyperlink" Target="https://pbs.twimg.com/profile_banners/701725963/1528239770" TargetMode="External"/><Relationship Id="rId2710" Type="http://schemas.openxmlformats.org/officeDocument/2006/relationships/hyperlink" Target="http://pbs.twimg.com/profile_images/870708702449250304/TFIKeRqt_normal.jpg" TargetMode="External"/><Relationship Id="rId4468" Type="http://schemas.openxmlformats.org/officeDocument/2006/relationships/hyperlink" Target="https://twitter.com/michael27406078" TargetMode="External"/><Relationship Id="rId3277" Type="http://schemas.openxmlformats.org/officeDocument/2006/relationships/hyperlink" Target="http://pbs.twimg.com/profile_images/974268677808951296/liHjl2Rl_normal.jpg" TargetMode="External"/><Relationship Id="rId198" Type="http://schemas.openxmlformats.org/officeDocument/2006/relationships/hyperlink" Target="http://t.co/Xmdt4lGMMg" TargetMode="External"/><Relationship Id="rId2086" Type="http://schemas.openxmlformats.org/officeDocument/2006/relationships/hyperlink" Target="http://abs.twimg.com/images/themes/theme1/bg.png" TargetMode="External"/><Relationship Id="rId3484" Type="http://schemas.openxmlformats.org/officeDocument/2006/relationships/hyperlink" Target="http://pbs.twimg.com/profile_images/875623570436575233/tndS3CqJ_normal.jpg" TargetMode="External"/><Relationship Id="rId3691" Type="http://schemas.openxmlformats.org/officeDocument/2006/relationships/hyperlink" Target="https://twitter.com/adamrogers2030" TargetMode="External"/><Relationship Id="rId4328" Type="http://schemas.openxmlformats.org/officeDocument/2006/relationships/hyperlink" Target="https://twitter.com/madinamohamed" TargetMode="External"/><Relationship Id="rId4535" Type="http://schemas.openxmlformats.org/officeDocument/2006/relationships/hyperlink" Target="https://twitter.com/salcinz" TargetMode="External"/><Relationship Id="rId2293" Type="http://schemas.openxmlformats.org/officeDocument/2006/relationships/hyperlink" Target="http://abs.twimg.com/images/themes/theme1/bg.png" TargetMode="External"/><Relationship Id="rId3137" Type="http://schemas.openxmlformats.org/officeDocument/2006/relationships/hyperlink" Target="http://pbs.twimg.com/profile_images/988841779465277440/-UR07_ni_normal.jpg" TargetMode="External"/><Relationship Id="rId3344" Type="http://schemas.openxmlformats.org/officeDocument/2006/relationships/hyperlink" Target="http://pbs.twimg.com/profile_images/974942951142055937/SuuDgJsS_normal.jpg" TargetMode="External"/><Relationship Id="rId3551" Type="http://schemas.openxmlformats.org/officeDocument/2006/relationships/hyperlink" Target="https://twitter.com/antgrasso" TargetMode="External"/><Relationship Id="rId4602" Type="http://schemas.openxmlformats.org/officeDocument/2006/relationships/vmlDrawing" Target="../drawings/vmlDrawing2.vml"/><Relationship Id="rId265" Type="http://schemas.openxmlformats.org/officeDocument/2006/relationships/hyperlink" Target="https://t.co/oKSid0jieU" TargetMode="External"/><Relationship Id="rId472" Type="http://schemas.openxmlformats.org/officeDocument/2006/relationships/hyperlink" Target="https://t.co/3BeiYfTPkE" TargetMode="External"/><Relationship Id="rId2153" Type="http://schemas.openxmlformats.org/officeDocument/2006/relationships/hyperlink" Target="http://abs.twimg.com/images/themes/theme1/bg.png" TargetMode="External"/><Relationship Id="rId2360" Type="http://schemas.openxmlformats.org/officeDocument/2006/relationships/hyperlink" Target="http://abs.twimg.com/images/themes/theme2/bg.gif" TargetMode="External"/><Relationship Id="rId3204" Type="http://schemas.openxmlformats.org/officeDocument/2006/relationships/hyperlink" Target="http://pbs.twimg.com/profile_images/663487211367698433/JYk7jU1T_normal.jpg" TargetMode="External"/><Relationship Id="rId3411" Type="http://schemas.openxmlformats.org/officeDocument/2006/relationships/hyperlink" Target="http://pbs.twimg.com/profile_images/1025764799509155846/FXx-hpA1_normal.jpg" TargetMode="External"/><Relationship Id="rId125" Type="http://schemas.openxmlformats.org/officeDocument/2006/relationships/hyperlink" Target="http://t.co/WGVQ0uGLo6" TargetMode="External"/><Relationship Id="rId332" Type="http://schemas.openxmlformats.org/officeDocument/2006/relationships/hyperlink" Target="https://t.co/OJ9HZ5TV28" TargetMode="External"/><Relationship Id="rId2013" Type="http://schemas.openxmlformats.org/officeDocument/2006/relationships/hyperlink" Target="http://abs.twimg.com/images/themes/theme14/bg.gif" TargetMode="External"/><Relationship Id="rId2220" Type="http://schemas.openxmlformats.org/officeDocument/2006/relationships/hyperlink" Target="http://abs.twimg.com/images/themes/theme1/bg.png" TargetMode="External"/><Relationship Id="rId4185" Type="http://schemas.openxmlformats.org/officeDocument/2006/relationships/hyperlink" Target="https://twitter.com/cansouthasia" TargetMode="External"/><Relationship Id="rId4392" Type="http://schemas.openxmlformats.org/officeDocument/2006/relationships/hyperlink" Target="https://twitter.com/islayentrust" TargetMode="External"/><Relationship Id="rId1779" Type="http://schemas.openxmlformats.org/officeDocument/2006/relationships/hyperlink" Target="http://abs.twimg.com/images/themes/theme1/bg.png" TargetMode="External"/><Relationship Id="rId1986" Type="http://schemas.openxmlformats.org/officeDocument/2006/relationships/hyperlink" Target="http://abs.twimg.com/images/themes/theme1/bg.png" TargetMode="External"/><Relationship Id="rId4045" Type="http://schemas.openxmlformats.org/officeDocument/2006/relationships/hyperlink" Target="https://twitter.com/mercedcropmob" TargetMode="External"/><Relationship Id="rId4252" Type="http://schemas.openxmlformats.org/officeDocument/2006/relationships/hyperlink" Target="https://twitter.com/unyouthenvoy" TargetMode="External"/><Relationship Id="rId1639" Type="http://schemas.openxmlformats.org/officeDocument/2006/relationships/hyperlink" Target="http://abs.twimg.com/images/themes/theme13/bg.gif" TargetMode="External"/><Relationship Id="rId1846" Type="http://schemas.openxmlformats.org/officeDocument/2006/relationships/hyperlink" Target="http://abs.twimg.com/images/themes/theme1/bg.png" TargetMode="External"/><Relationship Id="rId3061" Type="http://schemas.openxmlformats.org/officeDocument/2006/relationships/hyperlink" Target="http://pbs.twimg.com/profile_images/794934988961628160/7vgjfijr_normal.jpg" TargetMode="External"/><Relationship Id="rId1706" Type="http://schemas.openxmlformats.org/officeDocument/2006/relationships/hyperlink" Target="http://abs.twimg.com/images/themes/theme1/bg.png" TargetMode="External"/><Relationship Id="rId1913" Type="http://schemas.openxmlformats.org/officeDocument/2006/relationships/hyperlink" Target="http://abs.twimg.com/images/themes/theme1/bg.png" TargetMode="External"/><Relationship Id="rId4112" Type="http://schemas.openxmlformats.org/officeDocument/2006/relationships/hyperlink" Target="https://twitter.com/seed_sustdev" TargetMode="External"/><Relationship Id="rId3878" Type="http://schemas.openxmlformats.org/officeDocument/2006/relationships/hyperlink" Target="https://twitter.com/bmthfairtrade" TargetMode="External"/><Relationship Id="rId799" Type="http://schemas.openxmlformats.org/officeDocument/2006/relationships/hyperlink" Target="https://pbs.twimg.com/profile_banners/127881681/1398695691" TargetMode="External"/><Relationship Id="rId2687" Type="http://schemas.openxmlformats.org/officeDocument/2006/relationships/hyperlink" Target="http://pbs.twimg.com/profile_images/819155355368361984/Ru6xVxsW_normal.jpg" TargetMode="External"/><Relationship Id="rId2894" Type="http://schemas.openxmlformats.org/officeDocument/2006/relationships/hyperlink" Target="http://pbs.twimg.com/profile_images/1050073031652102146/oIKTG6lk_normal.jpg" TargetMode="External"/><Relationship Id="rId3738" Type="http://schemas.openxmlformats.org/officeDocument/2006/relationships/hyperlink" Target="https://twitter.com/greenpeace_pl" TargetMode="External"/><Relationship Id="rId659" Type="http://schemas.openxmlformats.org/officeDocument/2006/relationships/hyperlink" Target="https://t.co/gkR7YJsZY4" TargetMode="External"/><Relationship Id="rId866" Type="http://schemas.openxmlformats.org/officeDocument/2006/relationships/hyperlink" Target="https://pbs.twimg.com/profile_banners/214502417/1472825534" TargetMode="External"/><Relationship Id="rId1289" Type="http://schemas.openxmlformats.org/officeDocument/2006/relationships/hyperlink" Target="https://pbs.twimg.com/profile_banners/117051044/1531295623" TargetMode="External"/><Relationship Id="rId1496" Type="http://schemas.openxmlformats.org/officeDocument/2006/relationships/hyperlink" Target="https://pbs.twimg.com/profile_banners/2471272682/1399306955" TargetMode="External"/><Relationship Id="rId2547" Type="http://schemas.openxmlformats.org/officeDocument/2006/relationships/hyperlink" Target="http://pbs.twimg.com/profile_images/1064759710170193925/Q_JQcb3N_normal.jpg" TargetMode="External"/><Relationship Id="rId3945" Type="http://schemas.openxmlformats.org/officeDocument/2006/relationships/hyperlink" Target="https://twitter.com/unep_fi" TargetMode="External"/><Relationship Id="rId519" Type="http://schemas.openxmlformats.org/officeDocument/2006/relationships/hyperlink" Target="https://t.co/x9Jk963ueK" TargetMode="External"/><Relationship Id="rId1149" Type="http://schemas.openxmlformats.org/officeDocument/2006/relationships/hyperlink" Target="https://pbs.twimg.com/profile_banners/183165874/1514990404" TargetMode="External"/><Relationship Id="rId1356" Type="http://schemas.openxmlformats.org/officeDocument/2006/relationships/hyperlink" Target="https://pbs.twimg.com/profile_banners/257402413/1383137532" TargetMode="External"/><Relationship Id="rId2754" Type="http://schemas.openxmlformats.org/officeDocument/2006/relationships/hyperlink" Target="http://pbs.twimg.com/profile_images/610164955430699009/0synYYWW_normal.jpg" TargetMode="External"/><Relationship Id="rId2961" Type="http://schemas.openxmlformats.org/officeDocument/2006/relationships/hyperlink" Target="http://pbs.twimg.com/profile_images/1608154762/BANNER_125_normal.jpg" TargetMode="External"/><Relationship Id="rId3805" Type="http://schemas.openxmlformats.org/officeDocument/2006/relationships/hyperlink" Target="https://twitter.com/awordaboutwind" TargetMode="External"/><Relationship Id="rId726" Type="http://schemas.openxmlformats.org/officeDocument/2006/relationships/hyperlink" Target="https://pbs.twimg.com/profile_banners/4211451707/1479310972" TargetMode="External"/><Relationship Id="rId933" Type="http://schemas.openxmlformats.org/officeDocument/2006/relationships/hyperlink" Target="https://pbs.twimg.com/profile_banners/613128778/1528453123" TargetMode="External"/><Relationship Id="rId1009" Type="http://schemas.openxmlformats.org/officeDocument/2006/relationships/hyperlink" Target="https://pbs.twimg.com/profile_banners/323149893/1499071514" TargetMode="External"/><Relationship Id="rId1563" Type="http://schemas.openxmlformats.org/officeDocument/2006/relationships/hyperlink" Target="https://pbs.twimg.com/profile_banners/2252571438/1535095480" TargetMode="External"/><Relationship Id="rId1770" Type="http://schemas.openxmlformats.org/officeDocument/2006/relationships/hyperlink" Target="http://abs.twimg.com/images/themes/theme1/bg.png" TargetMode="External"/><Relationship Id="rId2407" Type="http://schemas.openxmlformats.org/officeDocument/2006/relationships/hyperlink" Target="http://abs.twimg.com/images/themes/theme1/bg.png" TargetMode="External"/><Relationship Id="rId2614" Type="http://schemas.openxmlformats.org/officeDocument/2006/relationships/hyperlink" Target="http://pbs.twimg.com/profile_images/922660051151720448/M5Y_l6tl_normal.jpg" TargetMode="External"/><Relationship Id="rId2821" Type="http://schemas.openxmlformats.org/officeDocument/2006/relationships/hyperlink" Target="http://pbs.twimg.com/profile_images/445969905980932096/o9KnJq-X_normal.jpeg" TargetMode="External"/><Relationship Id="rId62" Type="http://schemas.openxmlformats.org/officeDocument/2006/relationships/hyperlink" Target="https://t.co/onNpEG44hL" TargetMode="External"/><Relationship Id="rId1216" Type="http://schemas.openxmlformats.org/officeDocument/2006/relationships/hyperlink" Target="https://pbs.twimg.com/profile_banners/949866920542720000/1543547739" TargetMode="External"/><Relationship Id="rId1423" Type="http://schemas.openxmlformats.org/officeDocument/2006/relationships/hyperlink" Target="https://pbs.twimg.com/profile_banners/65048047/1541066118" TargetMode="External"/><Relationship Id="rId1630" Type="http://schemas.openxmlformats.org/officeDocument/2006/relationships/hyperlink" Target="http://abs.twimg.com/images/themes/theme1/bg.png" TargetMode="External"/><Relationship Id="rId4579" Type="http://schemas.openxmlformats.org/officeDocument/2006/relationships/hyperlink" Target="https://twitter.com/uncdfpfip" TargetMode="External"/><Relationship Id="rId3388" Type="http://schemas.openxmlformats.org/officeDocument/2006/relationships/hyperlink" Target="http://pbs.twimg.com/profile_images/730485933729054720/4Dy1D-53_normal.jpg" TargetMode="External"/><Relationship Id="rId3595" Type="http://schemas.openxmlformats.org/officeDocument/2006/relationships/hyperlink" Target="https://twitter.com/giuliog" TargetMode="External"/><Relationship Id="rId4439" Type="http://schemas.openxmlformats.org/officeDocument/2006/relationships/hyperlink" Target="https://twitter.com/msegur" TargetMode="External"/><Relationship Id="rId2197" Type="http://schemas.openxmlformats.org/officeDocument/2006/relationships/hyperlink" Target="http://abs.twimg.com/images/themes/theme1/bg.png" TargetMode="External"/><Relationship Id="rId3248" Type="http://schemas.openxmlformats.org/officeDocument/2006/relationships/hyperlink" Target="http://pbs.twimg.com/profile_images/1061918687396020224/UXn0rV-c_normal.jpg" TargetMode="External"/><Relationship Id="rId3455" Type="http://schemas.openxmlformats.org/officeDocument/2006/relationships/hyperlink" Target="http://pbs.twimg.com/profile_images/649658731072884736/RQT1eyLM_normal.png" TargetMode="External"/><Relationship Id="rId3662" Type="http://schemas.openxmlformats.org/officeDocument/2006/relationships/hyperlink" Target="https://twitter.com/luribea68" TargetMode="External"/><Relationship Id="rId4506" Type="http://schemas.openxmlformats.org/officeDocument/2006/relationships/hyperlink" Target="https://twitter.com/zctuzimbabwe" TargetMode="External"/><Relationship Id="rId169" Type="http://schemas.openxmlformats.org/officeDocument/2006/relationships/hyperlink" Target="https://t.co/xUWZ20Dmur" TargetMode="External"/><Relationship Id="rId376" Type="http://schemas.openxmlformats.org/officeDocument/2006/relationships/hyperlink" Target="https://t.co/lDUBrc4ar3" TargetMode="External"/><Relationship Id="rId583" Type="http://schemas.openxmlformats.org/officeDocument/2006/relationships/hyperlink" Target="https://t.co/OKMvigEnLl" TargetMode="External"/><Relationship Id="rId790" Type="http://schemas.openxmlformats.org/officeDocument/2006/relationships/hyperlink" Target="https://pbs.twimg.com/profile_banners/804745288674066432/1532197612" TargetMode="External"/><Relationship Id="rId2057" Type="http://schemas.openxmlformats.org/officeDocument/2006/relationships/hyperlink" Target="http://abs.twimg.com/images/themes/theme1/bg.png" TargetMode="External"/><Relationship Id="rId2264" Type="http://schemas.openxmlformats.org/officeDocument/2006/relationships/hyperlink" Target="http://abs.twimg.com/images/themes/theme4/bg.gif" TargetMode="External"/><Relationship Id="rId2471" Type="http://schemas.openxmlformats.org/officeDocument/2006/relationships/hyperlink" Target="http://abs.twimg.com/images/themes/theme3/bg.gif" TargetMode="External"/><Relationship Id="rId3108" Type="http://schemas.openxmlformats.org/officeDocument/2006/relationships/hyperlink" Target="http://pbs.twimg.com/profile_images/1066727901570232324/B6yZTLpe_normal.jpg" TargetMode="External"/><Relationship Id="rId3315" Type="http://schemas.openxmlformats.org/officeDocument/2006/relationships/hyperlink" Target="http://pbs.twimg.com/profile_images/998625443669409792/dSUBa278_normal.jpg" TargetMode="External"/><Relationship Id="rId3522" Type="http://schemas.openxmlformats.org/officeDocument/2006/relationships/hyperlink" Target="http://pbs.twimg.com/profile_images/981445433380757504/_0_v3nd7_normal.jpg" TargetMode="External"/><Relationship Id="rId236" Type="http://schemas.openxmlformats.org/officeDocument/2006/relationships/hyperlink" Target="https://t.co/oajC2KvgN2" TargetMode="External"/><Relationship Id="rId443" Type="http://schemas.openxmlformats.org/officeDocument/2006/relationships/hyperlink" Target="https://t.co/vV2cZWc43T" TargetMode="External"/><Relationship Id="rId650" Type="http://schemas.openxmlformats.org/officeDocument/2006/relationships/hyperlink" Target="https://t.co/z7FEMPJFdJ" TargetMode="External"/><Relationship Id="rId1073" Type="http://schemas.openxmlformats.org/officeDocument/2006/relationships/hyperlink" Target="https://pbs.twimg.com/profile_banners/4871572575/1516212432" TargetMode="External"/><Relationship Id="rId1280" Type="http://schemas.openxmlformats.org/officeDocument/2006/relationships/hyperlink" Target="https://pbs.twimg.com/profile_banners/132824767/1536576187" TargetMode="External"/><Relationship Id="rId2124" Type="http://schemas.openxmlformats.org/officeDocument/2006/relationships/hyperlink" Target="http://abs.twimg.com/images/themes/theme1/bg.png" TargetMode="External"/><Relationship Id="rId2331" Type="http://schemas.openxmlformats.org/officeDocument/2006/relationships/hyperlink" Target="http://abs.twimg.com/images/themes/theme1/bg.png" TargetMode="External"/><Relationship Id="rId303" Type="http://schemas.openxmlformats.org/officeDocument/2006/relationships/hyperlink" Target="http://t.co/vAacz7cMEa" TargetMode="External"/><Relationship Id="rId1140" Type="http://schemas.openxmlformats.org/officeDocument/2006/relationships/hyperlink" Target="https://pbs.twimg.com/profile_banners/461619224/1487308828" TargetMode="External"/><Relationship Id="rId4089" Type="http://schemas.openxmlformats.org/officeDocument/2006/relationships/hyperlink" Target="https://twitter.com/electramecc" TargetMode="External"/><Relationship Id="rId4296" Type="http://schemas.openxmlformats.org/officeDocument/2006/relationships/hyperlink" Target="https://twitter.com/lkente" TargetMode="External"/><Relationship Id="rId510" Type="http://schemas.openxmlformats.org/officeDocument/2006/relationships/hyperlink" Target="https://t.co/20nAvyoFeh" TargetMode="External"/><Relationship Id="rId1000" Type="http://schemas.openxmlformats.org/officeDocument/2006/relationships/hyperlink" Target="https://pbs.twimg.com/profile_banners/48062712/1532008295" TargetMode="External"/><Relationship Id="rId1957" Type="http://schemas.openxmlformats.org/officeDocument/2006/relationships/hyperlink" Target="http://abs.twimg.com/images/themes/theme1/bg.png" TargetMode="External"/><Relationship Id="rId4156" Type="http://schemas.openxmlformats.org/officeDocument/2006/relationships/hyperlink" Target="https://twitter.com/katearonoff" TargetMode="External"/><Relationship Id="rId4363" Type="http://schemas.openxmlformats.org/officeDocument/2006/relationships/hyperlink" Target="https://twitter.com/theresamep" TargetMode="External"/><Relationship Id="rId4570" Type="http://schemas.openxmlformats.org/officeDocument/2006/relationships/hyperlink" Target="https://twitter.com/offfossilfuels" TargetMode="External"/><Relationship Id="rId1817" Type="http://schemas.openxmlformats.org/officeDocument/2006/relationships/hyperlink" Target="http://abs.twimg.com/images/themes/theme1/bg.png" TargetMode="External"/><Relationship Id="rId3172" Type="http://schemas.openxmlformats.org/officeDocument/2006/relationships/hyperlink" Target="http://pbs.twimg.com/profile_images/912056786496233474/Pxmwsizb_normal.jpg" TargetMode="External"/><Relationship Id="rId4016" Type="http://schemas.openxmlformats.org/officeDocument/2006/relationships/hyperlink" Target="https://twitter.com/businessinsider" TargetMode="External"/><Relationship Id="rId4223" Type="http://schemas.openxmlformats.org/officeDocument/2006/relationships/hyperlink" Target="https://twitter.com/csqacert" TargetMode="External"/><Relationship Id="rId4430" Type="http://schemas.openxmlformats.org/officeDocument/2006/relationships/hyperlink" Target="https://twitter.com/ggkp6" TargetMode="External"/><Relationship Id="rId3032" Type="http://schemas.openxmlformats.org/officeDocument/2006/relationships/hyperlink" Target="http://pbs.twimg.com/profile_images/694607758063177729/zhZYLTIJ_normal.jpg" TargetMode="External"/><Relationship Id="rId160" Type="http://schemas.openxmlformats.org/officeDocument/2006/relationships/hyperlink" Target="https://t.co/wIv46teCg7" TargetMode="External"/><Relationship Id="rId3989" Type="http://schemas.openxmlformats.org/officeDocument/2006/relationships/hyperlink" Target="https://twitter.com/daelemanneliese" TargetMode="External"/><Relationship Id="rId2798" Type="http://schemas.openxmlformats.org/officeDocument/2006/relationships/hyperlink" Target="http://pbs.twimg.com/profile_images/481068971286732800/h5vV3RQO_normal.jpeg" TargetMode="External"/><Relationship Id="rId3849" Type="http://schemas.openxmlformats.org/officeDocument/2006/relationships/hyperlink" Target="https://twitter.com/enactus_msu_zim" TargetMode="External"/><Relationship Id="rId977" Type="http://schemas.openxmlformats.org/officeDocument/2006/relationships/hyperlink" Target="https://pbs.twimg.com/profile_banners/757604579882205184/1530623627" TargetMode="External"/><Relationship Id="rId2658" Type="http://schemas.openxmlformats.org/officeDocument/2006/relationships/hyperlink" Target="http://pbs.twimg.com/profile_images/789177282787020800/RHz_gDZi_normal.jpg" TargetMode="External"/><Relationship Id="rId2865" Type="http://schemas.openxmlformats.org/officeDocument/2006/relationships/hyperlink" Target="http://pbs.twimg.com/profile_images/935177755150503942/W95eHP2g_normal.jpg" TargetMode="External"/><Relationship Id="rId3709" Type="http://schemas.openxmlformats.org/officeDocument/2006/relationships/hyperlink" Target="https://twitter.com/thelegalfound_" TargetMode="External"/><Relationship Id="rId3916" Type="http://schemas.openxmlformats.org/officeDocument/2006/relationships/hyperlink" Target="https://twitter.com/reteambiente" TargetMode="External"/><Relationship Id="rId4080" Type="http://schemas.openxmlformats.org/officeDocument/2006/relationships/hyperlink" Target="https://twitter.com/fluxtrends" TargetMode="External"/><Relationship Id="rId837" Type="http://schemas.openxmlformats.org/officeDocument/2006/relationships/hyperlink" Target="https://pbs.twimg.com/profile_banners/63835874/1540116976" TargetMode="External"/><Relationship Id="rId1467" Type="http://schemas.openxmlformats.org/officeDocument/2006/relationships/hyperlink" Target="https://pbs.twimg.com/profile_banners/464038370/1525453333" TargetMode="External"/><Relationship Id="rId1674" Type="http://schemas.openxmlformats.org/officeDocument/2006/relationships/hyperlink" Target="http://abs.twimg.com/images/themes/theme1/bg.png" TargetMode="External"/><Relationship Id="rId1881" Type="http://schemas.openxmlformats.org/officeDocument/2006/relationships/hyperlink" Target="http://abs.twimg.com/images/themes/theme1/bg.png" TargetMode="External"/><Relationship Id="rId2518" Type="http://schemas.openxmlformats.org/officeDocument/2006/relationships/hyperlink" Target="http://pbs.twimg.com/profile_images/667246577573064704/nIuSPESr_normal.jpg" TargetMode="External"/><Relationship Id="rId2725" Type="http://schemas.openxmlformats.org/officeDocument/2006/relationships/hyperlink" Target="http://pbs.twimg.com/profile_images/734538290137812992/fRjfqd6m_normal.jpg" TargetMode="External"/><Relationship Id="rId2932" Type="http://schemas.openxmlformats.org/officeDocument/2006/relationships/hyperlink" Target="http://pbs.twimg.com/profile_images/655525618944200704/MMZkH6AA_normal.jpg" TargetMode="External"/><Relationship Id="rId904" Type="http://schemas.openxmlformats.org/officeDocument/2006/relationships/hyperlink" Target="https://pbs.twimg.com/profile_banners/2714792566/1449098751" TargetMode="External"/><Relationship Id="rId1327" Type="http://schemas.openxmlformats.org/officeDocument/2006/relationships/hyperlink" Target="https://pbs.twimg.com/profile_banners/1255401282/1402758734" TargetMode="External"/><Relationship Id="rId1534" Type="http://schemas.openxmlformats.org/officeDocument/2006/relationships/hyperlink" Target="https://pbs.twimg.com/profile_banners/2271436581/1494530956" TargetMode="External"/><Relationship Id="rId1741" Type="http://schemas.openxmlformats.org/officeDocument/2006/relationships/hyperlink" Target="http://abs.twimg.com/images/themes/theme1/bg.png" TargetMode="External"/><Relationship Id="rId33" Type="http://schemas.openxmlformats.org/officeDocument/2006/relationships/hyperlink" Target="https://t.co/5lVAspqbSV" TargetMode="External"/><Relationship Id="rId1601" Type="http://schemas.openxmlformats.org/officeDocument/2006/relationships/hyperlink" Target="https://pbs.twimg.com/profile_banners/787300813/1541860040" TargetMode="External"/><Relationship Id="rId3499" Type="http://schemas.openxmlformats.org/officeDocument/2006/relationships/hyperlink" Target="http://pbs.twimg.com/profile_images/1058130006612750336/uG8sfmto_normal.jpg" TargetMode="External"/><Relationship Id="rId3359" Type="http://schemas.openxmlformats.org/officeDocument/2006/relationships/hyperlink" Target="http://pbs.twimg.com/profile_images/1046179038367305728/wT7gPHv3_normal.jpg" TargetMode="External"/><Relationship Id="rId3566" Type="http://schemas.openxmlformats.org/officeDocument/2006/relationships/hyperlink" Target="https://twitter.com/seedsandchips" TargetMode="External"/><Relationship Id="rId487" Type="http://schemas.openxmlformats.org/officeDocument/2006/relationships/hyperlink" Target="https://t.co/BEQIlhxoFt" TargetMode="External"/><Relationship Id="rId694" Type="http://schemas.openxmlformats.org/officeDocument/2006/relationships/hyperlink" Target="https://pbs.twimg.com/profile_banners/860101207574159360/1526378371" TargetMode="External"/><Relationship Id="rId2168" Type="http://schemas.openxmlformats.org/officeDocument/2006/relationships/hyperlink" Target="http://abs.twimg.com/images/themes/theme1/bg.png" TargetMode="External"/><Relationship Id="rId2375" Type="http://schemas.openxmlformats.org/officeDocument/2006/relationships/hyperlink" Target="http://abs.twimg.com/images/themes/theme1/bg.png" TargetMode="External"/><Relationship Id="rId3219" Type="http://schemas.openxmlformats.org/officeDocument/2006/relationships/hyperlink" Target="http://pbs.twimg.com/profile_images/1065251761034682368/HjiKEt_M_normal.jpg" TargetMode="External"/><Relationship Id="rId3773" Type="http://schemas.openxmlformats.org/officeDocument/2006/relationships/hyperlink" Target="https://twitter.com/thomasriebs" TargetMode="External"/><Relationship Id="rId3980" Type="http://schemas.openxmlformats.org/officeDocument/2006/relationships/hyperlink" Target="https://twitter.com/zestlettsosten" TargetMode="External"/><Relationship Id="rId347" Type="http://schemas.openxmlformats.org/officeDocument/2006/relationships/hyperlink" Target="https://t.co/dg5IS9vUC0" TargetMode="External"/><Relationship Id="rId1184" Type="http://schemas.openxmlformats.org/officeDocument/2006/relationships/hyperlink" Target="https://pbs.twimg.com/profile_banners/14135956/1541591358" TargetMode="External"/><Relationship Id="rId2028" Type="http://schemas.openxmlformats.org/officeDocument/2006/relationships/hyperlink" Target="http://abs.twimg.com/images/themes/theme1/bg.png" TargetMode="External"/><Relationship Id="rId2582" Type="http://schemas.openxmlformats.org/officeDocument/2006/relationships/hyperlink" Target="http://pbs.twimg.com/profile_images/662646379605393408/W3Gi-UxZ_normal.png" TargetMode="External"/><Relationship Id="rId3426" Type="http://schemas.openxmlformats.org/officeDocument/2006/relationships/hyperlink" Target="http://pbs.twimg.com/profile_images/905699731040555012/muFNzgpD_normal.jpg" TargetMode="External"/><Relationship Id="rId3633" Type="http://schemas.openxmlformats.org/officeDocument/2006/relationships/hyperlink" Target="https://twitter.com/iron_earth_east" TargetMode="External"/><Relationship Id="rId3840" Type="http://schemas.openxmlformats.org/officeDocument/2006/relationships/hyperlink" Target="https://twitter.com/robertamonaco10" TargetMode="External"/><Relationship Id="rId554" Type="http://schemas.openxmlformats.org/officeDocument/2006/relationships/hyperlink" Target="https://t.co/oRuo5sC4El" TargetMode="External"/><Relationship Id="rId761" Type="http://schemas.openxmlformats.org/officeDocument/2006/relationships/hyperlink" Target="https://pbs.twimg.com/profile_banners/395836006/1528221151" TargetMode="External"/><Relationship Id="rId1391" Type="http://schemas.openxmlformats.org/officeDocument/2006/relationships/hyperlink" Target="https://pbs.twimg.com/profile_banners/1012721054656204802/1530371327" TargetMode="External"/><Relationship Id="rId2235" Type="http://schemas.openxmlformats.org/officeDocument/2006/relationships/hyperlink" Target="http://abs.twimg.com/images/themes/theme19/bg.gif" TargetMode="External"/><Relationship Id="rId2442" Type="http://schemas.openxmlformats.org/officeDocument/2006/relationships/hyperlink" Target="http://abs.twimg.com/images/themes/theme1/bg.png" TargetMode="External"/><Relationship Id="rId3700" Type="http://schemas.openxmlformats.org/officeDocument/2006/relationships/hyperlink" Target="https://twitter.com/ristori20" TargetMode="External"/><Relationship Id="rId207" Type="http://schemas.openxmlformats.org/officeDocument/2006/relationships/hyperlink" Target="http://t.co/vt364k9p7y" TargetMode="External"/><Relationship Id="rId414" Type="http://schemas.openxmlformats.org/officeDocument/2006/relationships/hyperlink" Target="http://t.co/osFRqOKd3U" TargetMode="External"/><Relationship Id="rId621" Type="http://schemas.openxmlformats.org/officeDocument/2006/relationships/hyperlink" Target="https://t.co/op60sjPh98" TargetMode="External"/><Relationship Id="rId1044" Type="http://schemas.openxmlformats.org/officeDocument/2006/relationships/hyperlink" Target="https://pbs.twimg.com/profile_banners/84617373/1511427851" TargetMode="External"/><Relationship Id="rId1251" Type="http://schemas.openxmlformats.org/officeDocument/2006/relationships/hyperlink" Target="https://pbs.twimg.com/profile_banners/395393758/1362164450" TargetMode="External"/><Relationship Id="rId2302" Type="http://schemas.openxmlformats.org/officeDocument/2006/relationships/hyperlink" Target="http://abs.twimg.com/images/themes/theme1/bg.png" TargetMode="External"/><Relationship Id="rId1111" Type="http://schemas.openxmlformats.org/officeDocument/2006/relationships/hyperlink" Target="https://pbs.twimg.com/profile_banners/924914896151642113/1532080704" TargetMode="External"/><Relationship Id="rId4267" Type="http://schemas.openxmlformats.org/officeDocument/2006/relationships/hyperlink" Target="https://twitter.com/gggiindonesia" TargetMode="External"/><Relationship Id="rId4474" Type="http://schemas.openxmlformats.org/officeDocument/2006/relationships/hyperlink" Target="https://twitter.com/berryethiopia" TargetMode="External"/><Relationship Id="rId3076" Type="http://schemas.openxmlformats.org/officeDocument/2006/relationships/hyperlink" Target="http://pbs.twimg.com/profile_images/893548890124898305/E71jebb1_normal.jpg" TargetMode="External"/><Relationship Id="rId3283" Type="http://schemas.openxmlformats.org/officeDocument/2006/relationships/hyperlink" Target="http://pbs.twimg.com/profile_images/798586472102248448/-KLNjsx-_normal.jpg" TargetMode="External"/><Relationship Id="rId3490" Type="http://schemas.openxmlformats.org/officeDocument/2006/relationships/hyperlink" Target="http://pbs.twimg.com/profile_images/947684275561947137/nEOFkUoT_normal.jpg" TargetMode="External"/><Relationship Id="rId4127" Type="http://schemas.openxmlformats.org/officeDocument/2006/relationships/hyperlink" Target="https://twitter.com/kenyabankers" TargetMode="External"/><Relationship Id="rId4334" Type="http://schemas.openxmlformats.org/officeDocument/2006/relationships/hyperlink" Target="https://twitter.com/climate_action_" TargetMode="External"/><Relationship Id="rId4541" Type="http://schemas.openxmlformats.org/officeDocument/2006/relationships/hyperlink" Target="https://twitter.com/wdubitsky" TargetMode="External"/><Relationship Id="rId1928" Type="http://schemas.openxmlformats.org/officeDocument/2006/relationships/hyperlink" Target="http://abs.twimg.com/images/themes/theme1/bg.png" TargetMode="External"/><Relationship Id="rId2092" Type="http://schemas.openxmlformats.org/officeDocument/2006/relationships/hyperlink" Target="http://abs.twimg.com/images/themes/theme1/bg.png" TargetMode="External"/><Relationship Id="rId3143" Type="http://schemas.openxmlformats.org/officeDocument/2006/relationships/hyperlink" Target="http://pbs.twimg.com/profile_images/1006260413955072001/GV01SkWE_normal.jpg" TargetMode="External"/><Relationship Id="rId3350" Type="http://schemas.openxmlformats.org/officeDocument/2006/relationships/hyperlink" Target="http://pbs.twimg.com/profile_images/439528477654401025/ZzMIJxHM_normal.png" TargetMode="External"/><Relationship Id="rId271" Type="http://schemas.openxmlformats.org/officeDocument/2006/relationships/hyperlink" Target="https://t.co/NNoWjNOwHL" TargetMode="External"/><Relationship Id="rId3003" Type="http://schemas.openxmlformats.org/officeDocument/2006/relationships/hyperlink" Target="http://pbs.twimg.com/profile_images/844984141884112899/SOJt0ps2_normal.jpg" TargetMode="External"/><Relationship Id="rId4401" Type="http://schemas.openxmlformats.org/officeDocument/2006/relationships/hyperlink" Target="https://twitter.com/ukelanortheast" TargetMode="External"/><Relationship Id="rId131" Type="http://schemas.openxmlformats.org/officeDocument/2006/relationships/hyperlink" Target="http://t.co/bNX4QvAcaN" TargetMode="External"/><Relationship Id="rId3210" Type="http://schemas.openxmlformats.org/officeDocument/2006/relationships/hyperlink" Target="http://pbs.twimg.com/profile_images/962310524502528001/Y_Jlzg4a_normal.jpg" TargetMode="External"/><Relationship Id="rId2769" Type="http://schemas.openxmlformats.org/officeDocument/2006/relationships/hyperlink" Target="http://pbs.twimg.com/profile_images/925405354397192192/cWxKwFTJ_normal.jpg" TargetMode="External"/><Relationship Id="rId2976" Type="http://schemas.openxmlformats.org/officeDocument/2006/relationships/hyperlink" Target="http://pbs.twimg.com/profile_images/872444743241703425/L6pqn7Eq_normal.jpg" TargetMode="External"/><Relationship Id="rId948" Type="http://schemas.openxmlformats.org/officeDocument/2006/relationships/hyperlink" Target="https://pbs.twimg.com/profile_banners/438389723/1398681241" TargetMode="External"/><Relationship Id="rId1578" Type="http://schemas.openxmlformats.org/officeDocument/2006/relationships/hyperlink" Target="https://pbs.twimg.com/profile_banners/124782209/1508149200" TargetMode="External"/><Relationship Id="rId1785" Type="http://schemas.openxmlformats.org/officeDocument/2006/relationships/hyperlink" Target="http://abs.twimg.com/images/themes/theme1/bg.png" TargetMode="External"/><Relationship Id="rId1992" Type="http://schemas.openxmlformats.org/officeDocument/2006/relationships/hyperlink" Target="http://abs.twimg.com/images/themes/theme1/bg.png" TargetMode="External"/><Relationship Id="rId2629" Type="http://schemas.openxmlformats.org/officeDocument/2006/relationships/hyperlink" Target="http://pbs.twimg.com/profile_images/860520946431545344/YKEgsJ9H_normal.jpg" TargetMode="External"/><Relationship Id="rId2836" Type="http://schemas.openxmlformats.org/officeDocument/2006/relationships/hyperlink" Target="http://pbs.twimg.com/profile_images/717463495437127680/qNGVhAK7_normal.jpg" TargetMode="External"/><Relationship Id="rId4191" Type="http://schemas.openxmlformats.org/officeDocument/2006/relationships/hyperlink" Target="https://twitter.com/kjulybiao" TargetMode="External"/><Relationship Id="rId77" Type="http://schemas.openxmlformats.org/officeDocument/2006/relationships/hyperlink" Target="https://t.co/D5cyxhRBiU" TargetMode="External"/><Relationship Id="rId808" Type="http://schemas.openxmlformats.org/officeDocument/2006/relationships/hyperlink" Target="https://pbs.twimg.com/profile_banners/384923143/1398525951" TargetMode="External"/><Relationship Id="rId1438" Type="http://schemas.openxmlformats.org/officeDocument/2006/relationships/hyperlink" Target="https://pbs.twimg.com/profile_banners/191502191/1542999721" TargetMode="External"/><Relationship Id="rId1645" Type="http://schemas.openxmlformats.org/officeDocument/2006/relationships/hyperlink" Target="http://abs.twimg.com/images/themes/theme1/bg.png" TargetMode="External"/><Relationship Id="rId4051" Type="http://schemas.openxmlformats.org/officeDocument/2006/relationships/hyperlink" Target="https://twitter.com/mendelsohn30" TargetMode="External"/><Relationship Id="rId1852" Type="http://schemas.openxmlformats.org/officeDocument/2006/relationships/hyperlink" Target="http://abs.twimg.com/images/themes/theme1/bg.png" TargetMode="External"/><Relationship Id="rId2903" Type="http://schemas.openxmlformats.org/officeDocument/2006/relationships/hyperlink" Target="http://pbs.twimg.com/profile_images/1042105179867295744/XvJl2jYI_normal.jpg" TargetMode="External"/><Relationship Id="rId1505" Type="http://schemas.openxmlformats.org/officeDocument/2006/relationships/hyperlink" Target="https://pbs.twimg.com/profile_banners/287804907/1465664076" TargetMode="External"/><Relationship Id="rId1712" Type="http://schemas.openxmlformats.org/officeDocument/2006/relationships/hyperlink" Target="http://abs.twimg.com/images/themes/theme14/bg.gif" TargetMode="External"/><Relationship Id="rId3677" Type="http://schemas.openxmlformats.org/officeDocument/2006/relationships/hyperlink" Target="https://twitter.com/markruffalo" TargetMode="External"/><Relationship Id="rId3884" Type="http://schemas.openxmlformats.org/officeDocument/2006/relationships/hyperlink" Target="https://twitter.com/bioqualita_" TargetMode="External"/><Relationship Id="rId598" Type="http://schemas.openxmlformats.org/officeDocument/2006/relationships/hyperlink" Target="http://t.co/MZgz6pIkKw" TargetMode="External"/><Relationship Id="rId2279" Type="http://schemas.openxmlformats.org/officeDocument/2006/relationships/hyperlink" Target="http://abs.twimg.com/images/themes/theme1/bg.png" TargetMode="External"/><Relationship Id="rId2486" Type="http://schemas.openxmlformats.org/officeDocument/2006/relationships/hyperlink" Target="http://abs.twimg.com/images/themes/theme14/bg.gif" TargetMode="External"/><Relationship Id="rId2693" Type="http://schemas.openxmlformats.org/officeDocument/2006/relationships/hyperlink" Target="http://pbs.twimg.com/profile_images/1013244482282668032/BO0D4lYb_normal.jpg" TargetMode="External"/><Relationship Id="rId3537" Type="http://schemas.openxmlformats.org/officeDocument/2006/relationships/hyperlink" Target="http://pbs.twimg.com/profile_images/946036828209057792/uPHCulP4_normal.jpg" TargetMode="External"/><Relationship Id="rId3744" Type="http://schemas.openxmlformats.org/officeDocument/2006/relationships/hyperlink" Target="https://twitter.com/pe_te_w" TargetMode="External"/><Relationship Id="rId3951" Type="http://schemas.openxmlformats.org/officeDocument/2006/relationships/hyperlink" Target="https://twitter.com/gggicolombia" TargetMode="External"/><Relationship Id="rId458" Type="http://schemas.openxmlformats.org/officeDocument/2006/relationships/hyperlink" Target="http://t.co/rjCkqYje9g" TargetMode="External"/><Relationship Id="rId665" Type="http://schemas.openxmlformats.org/officeDocument/2006/relationships/hyperlink" Target="http://t.co/Nq6dXnP0KV" TargetMode="External"/><Relationship Id="rId872" Type="http://schemas.openxmlformats.org/officeDocument/2006/relationships/hyperlink" Target="https://pbs.twimg.com/profile_banners/772734827829288961/1537865081" TargetMode="External"/><Relationship Id="rId1088" Type="http://schemas.openxmlformats.org/officeDocument/2006/relationships/hyperlink" Target="https://pbs.twimg.com/profile_banners/71556059/1535835451" TargetMode="External"/><Relationship Id="rId1295" Type="http://schemas.openxmlformats.org/officeDocument/2006/relationships/hyperlink" Target="https://pbs.twimg.com/profile_banners/363110413/1541815423" TargetMode="External"/><Relationship Id="rId2139" Type="http://schemas.openxmlformats.org/officeDocument/2006/relationships/hyperlink" Target="http://abs.twimg.com/images/themes/theme1/bg.png" TargetMode="External"/><Relationship Id="rId2346" Type="http://schemas.openxmlformats.org/officeDocument/2006/relationships/hyperlink" Target="http://abs.twimg.com/images/themes/theme1/bg.png" TargetMode="External"/><Relationship Id="rId2553" Type="http://schemas.openxmlformats.org/officeDocument/2006/relationships/hyperlink" Target="http://pbs.twimg.com/profile_images/434004825139707904/P2tso_rQ_normal.jpeg" TargetMode="External"/><Relationship Id="rId2760" Type="http://schemas.openxmlformats.org/officeDocument/2006/relationships/hyperlink" Target="http://pbs.twimg.com/profile_images/378800000746515886/fe4d4892b267b0bf7e103c2d470af289_normal.jpeg" TargetMode="External"/><Relationship Id="rId3604" Type="http://schemas.openxmlformats.org/officeDocument/2006/relationships/hyperlink" Target="https://twitter.com/breeamusa" TargetMode="External"/><Relationship Id="rId3811" Type="http://schemas.openxmlformats.org/officeDocument/2006/relationships/hyperlink" Target="https://twitter.com/errecavallo" TargetMode="External"/><Relationship Id="rId318" Type="http://schemas.openxmlformats.org/officeDocument/2006/relationships/hyperlink" Target="http://t.co/xWehwh1qy0" TargetMode="External"/><Relationship Id="rId525" Type="http://schemas.openxmlformats.org/officeDocument/2006/relationships/hyperlink" Target="http://t.co/NFWa3FsHU7" TargetMode="External"/><Relationship Id="rId732" Type="http://schemas.openxmlformats.org/officeDocument/2006/relationships/hyperlink" Target="https://pbs.twimg.com/profile_banners/115407042/1516101036" TargetMode="External"/><Relationship Id="rId1155" Type="http://schemas.openxmlformats.org/officeDocument/2006/relationships/hyperlink" Target="https://pbs.twimg.com/profile_banners/33466531/1541403727" TargetMode="External"/><Relationship Id="rId1362" Type="http://schemas.openxmlformats.org/officeDocument/2006/relationships/hyperlink" Target="https://pbs.twimg.com/profile_banners/936264133066088449/1513692188" TargetMode="External"/><Relationship Id="rId2206" Type="http://schemas.openxmlformats.org/officeDocument/2006/relationships/hyperlink" Target="http://abs.twimg.com/images/themes/theme1/bg.png" TargetMode="External"/><Relationship Id="rId2413" Type="http://schemas.openxmlformats.org/officeDocument/2006/relationships/hyperlink" Target="http://abs.twimg.com/images/themes/theme2/bg.gif" TargetMode="External"/><Relationship Id="rId2620" Type="http://schemas.openxmlformats.org/officeDocument/2006/relationships/hyperlink" Target="http://pbs.twimg.com/profile_images/826519476564692992/vdos__BC_normal.jpg" TargetMode="External"/><Relationship Id="rId1015" Type="http://schemas.openxmlformats.org/officeDocument/2006/relationships/hyperlink" Target="https://pbs.twimg.com/profile_banners/318316671/1460971061" TargetMode="External"/><Relationship Id="rId1222" Type="http://schemas.openxmlformats.org/officeDocument/2006/relationships/hyperlink" Target="https://pbs.twimg.com/profile_banners/2802128429/1412352668" TargetMode="External"/><Relationship Id="rId4378" Type="http://schemas.openxmlformats.org/officeDocument/2006/relationships/hyperlink" Target="https://twitter.com/lucarallo" TargetMode="External"/><Relationship Id="rId4585" Type="http://schemas.openxmlformats.org/officeDocument/2006/relationships/hyperlink" Target="https://twitter.com/bini_ta" TargetMode="External"/><Relationship Id="rId3187" Type="http://schemas.openxmlformats.org/officeDocument/2006/relationships/hyperlink" Target="http://pbs.twimg.com/profile_images/3338618855/2dd48eb308f7a68a90fc8b3e081f2d7e_normal.jpeg" TargetMode="External"/><Relationship Id="rId3394" Type="http://schemas.openxmlformats.org/officeDocument/2006/relationships/hyperlink" Target="http://pbs.twimg.com/profile_images/1021948185462226944/afjG_T5F_normal.jpg" TargetMode="External"/><Relationship Id="rId4238" Type="http://schemas.openxmlformats.org/officeDocument/2006/relationships/hyperlink" Target="https://twitter.com/anna_lisamills" TargetMode="External"/><Relationship Id="rId3047" Type="http://schemas.openxmlformats.org/officeDocument/2006/relationships/hyperlink" Target="http://pbs.twimg.com/profile_images/882362012340113408/KKq88nt9_normal.jpg" TargetMode="External"/><Relationship Id="rId4445" Type="http://schemas.openxmlformats.org/officeDocument/2006/relationships/hyperlink" Target="https://twitter.com/ourfuturewater" TargetMode="External"/><Relationship Id="rId175" Type="http://schemas.openxmlformats.org/officeDocument/2006/relationships/hyperlink" Target="https://t.co/qrwfFd7Kfz" TargetMode="External"/><Relationship Id="rId3254" Type="http://schemas.openxmlformats.org/officeDocument/2006/relationships/hyperlink" Target="http://pbs.twimg.com/profile_images/1054735713105797121/7AyQJ78q_normal.jpg" TargetMode="External"/><Relationship Id="rId3461" Type="http://schemas.openxmlformats.org/officeDocument/2006/relationships/hyperlink" Target="http://pbs.twimg.com/profile_images/524887159505825792/NO0QbbMP_normal.jpeg" TargetMode="External"/><Relationship Id="rId4305" Type="http://schemas.openxmlformats.org/officeDocument/2006/relationships/hyperlink" Target="https://twitter.com/gevvc" TargetMode="External"/><Relationship Id="rId4512" Type="http://schemas.openxmlformats.org/officeDocument/2006/relationships/hyperlink" Target="https://twitter.com/karl_caco" TargetMode="External"/><Relationship Id="rId382" Type="http://schemas.openxmlformats.org/officeDocument/2006/relationships/hyperlink" Target="https://t.co/ToLKmvn0L9" TargetMode="External"/><Relationship Id="rId2063" Type="http://schemas.openxmlformats.org/officeDocument/2006/relationships/hyperlink" Target="http://abs.twimg.com/images/themes/theme1/bg.png" TargetMode="External"/><Relationship Id="rId2270" Type="http://schemas.openxmlformats.org/officeDocument/2006/relationships/hyperlink" Target="http://abs.twimg.com/images/themes/theme1/bg.png" TargetMode="External"/><Relationship Id="rId3114" Type="http://schemas.openxmlformats.org/officeDocument/2006/relationships/hyperlink" Target="http://pbs.twimg.com/profile_images/528211420601532416/nqatOAEj_normal.png" TargetMode="External"/><Relationship Id="rId3321" Type="http://schemas.openxmlformats.org/officeDocument/2006/relationships/hyperlink" Target="http://pbs.twimg.com/profile_images/616925192821043200/ZyBNW0mV_normal.jpg" TargetMode="External"/><Relationship Id="rId242" Type="http://schemas.openxmlformats.org/officeDocument/2006/relationships/hyperlink" Target="https://t.co/5gmzohVOpq" TargetMode="External"/><Relationship Id="rId2130" Type="http://schemas.openxmlformats.org/officeDocument/2006/relationships/hyperlink" Target="http://abs.twimg.com/images/themes/theme1/bg.png" TargetMode="External"/><Relationship Id="rId102" Type="http://schemas.openxmlformats.org/officeDocument/2006/relationships/hyperlink" Target="https://t.co/C8ltoRg7WI" TargetMode="External"/><Relationship Id="rId1689" Type="http://schemas.openxmlformats.org/officeDocument/2006/relationships/hyperlink" Target="http://abs.twimg.com/images/themes/theme1/bg.png" TargetMode="External"/><Relationship Id="rId4095" Type="http://schemas.openxmlformats.org/officeDocument/2006/relationships/hyperlink" Target="https://twitter.com/thabitsenior" TargetMode="External"/><Relationship Id="rId1896" Type="http://schemas.openxmlformats.org/officeDocument/2006/relationships/hyperlink" Target="http://abs.twimg.com/images/themes/theme14/bg.gif" TargetMode="External"/><Relationship Id="rId2947" Type="http://schemas.openxmlformats.org/officeDocument/2006/relationships/hyperlink" Target="http://pbs.twimg.com/profile_images/959953252824633344/yK6Vi8Id_normal.jpg" TargetMode="External"/><Relationship Id="rId4162" Type="http://schemas.openxmlformats.org/officeDocument/2006/relationships/hyperlink" Target="https://twitter.com/oezguer_erguel" TargetMode="External"/><Relationship Id="rId919" Type="http://schemas.openxmlformats.org/officeDocument/2006/relationships/hyperlink" Target="https://pbs.twimg.com/profile_banners/1911712772/1412680486" TargetMode="External"/><Relationship Id="rId1549" Type="http://schemas.openxmlformats.org/officeDocument/2006/relationships/hyperlink" Target="https://pbs.twimg.com/profile_banners/572012359/1481225326" TargetMode="External"/><Relationship Id="rId1756" Type="http://schemas.openxmlformats.org/officeDocument/2006/relationships/hyperlink" Target="http://abs.twimg.com/images/themes/theme1/bg.png" TargetMode="External"/><Relationship Id="rId1963" Type="http://schemas.openxmlformats.org/officeDocument/2006/relationships/hyperlink" Target="http://abs.twimg.com/images/themes/theme1/bg.png" TargetMode="External"/><Relationship Id="rId2807" Type="http://schemas.openxmlformats.org/officeDocument/2006/relationships/hyperlink" Target="http://pbs.twimg.com/profile_images/446559302489108480/8gTuU4gL_normal.png" TargetMode="External"/><Relationship Id="rId4022" Type="http://schemas.openxmlformats.org/officeDocument/2006/relationships/hyperlink" Target="https://twitter.com/wwf" TargetMode="External"/><Relationship Id="rId48" Type="http://schemas.openxmlformats.org/officeDocument/2006/relationships/hyperlink" Target="https://t.co/eNtl0s7u9a" TargetMode="External"/><Relationship Id="rId1409" Type="http://schemas.openxmlformats.org/officeDocument/2006/relationships/hyperlink" Target="https://pbs.twimg.com/profile_banners/2414812230/1540576544" TargetMode="External"/><Relationship Id="rId1616" Type="http://schemas.openxmlformats.org/officeDocument/2006/relationships/hyperlink" Target="http://abs.twimg.com/images/themes/theme1/bg.png" TargetMode="External"/><Relationship Id="rId1823" Type="http://schemas.openxmlformats.org/officeDocument/2006/relationships/hyperlink" Target="http://abs.twimg.com/images/themes/theme1/bg.png" TargetMode="External"/><Relationship Id="rId3788" Type="http://schemas.openxmlformats.org/officeDocument/2006/relationships/hyperlink" Target="https://twitter.com/lmywa3" TargetMode="External"/><Relationship Id="rId3995" Type="http://schemas.openxmlformats.org/officeDocument/2006/relationships/hyperlink" Target="https://twitter.com/gaiagsat" TargetMode="External"/><Relationship Id="rId2597" Type="http://schemas.openxmlformats.org/officeDocument/2006/relationships/hyperlink" Target="http://pbs.twimg.com/profile_images/769148622286053376/3te5RXpN_normal.jpg" TargetMode="External"/><Relationship Id="rId3648" Type="http://schemas.openxmlformats.org/officeDocument/2006/relationships/hyperlink" Target="https://twitter.com/presanellarete" TargetMode="External"/><Relationship Id="rId3855" Type="http://schemas.openxmlformats.org/officeDocument/2006/relationships/hyperlink" Target="https://twitter.com/nlifepaints" TargetMode="External"/><Relationship Id="rId569" Type="http://schemas.openxmlformats.org/officeDocument/2006/relationships/hyperlink" Target="https://t.co/QkC32bUb9p" TargetMode="External"/><Relationship Id="rId776" Type="http://schemas.openxmlformats.org/officeDocument/2006/relationships/hyperlink" Target="https://pbs.twimg.com/profile_banners/955903212/1540382477" TargetMode="External"/><Relationship Id="rId983" Type="http://schemas.openxmlformats.org/officeDocument/2006/relationships/hyperlink" Target="https://pbs.twimg.com/profile_banners/14796298/1462177197" TargetMode="External"/><Relationship Id="rId1199" Type="http://schemas.openxmlformats.org/officeDocument/2006/relationships/hyperlink" Target="https://pbs.twimg.com/profile_banners/1413953114/1536432222" TargetMode="External"/><Relationship Id="rId2457" Type="http://schemas.openxmlformats.org/officeDocument/2006/relationships/hyperlink" Target="http://abs.twimg.com/images/themes/theme16/bg.gif" TargetMode="External"/><Relationship Id="rId2664" Type="http://schemas.openxmlformats.org/officeDocument/2006/relationships/hyperlink" Target="http://pbs.twimg.com/profile_images/763928182072365057/avY1w-6o_normal.jpg" TargetMode="External"/><Relationship Id="rId3508" Type="http://schemas.openxmlformats.org/officeDocument/2006/relationships/hyperlink" Target="http://pbs.twimg.com/profile_images/840341414806405120/eRWIAPeT_normal.jpg" TargetMode="External"/><Relationship Id="rId429" Type="http://schemas.openxmlformats.org/officeDocument/2006/relationships/hyperlink" Target="https://t.co/5Vx7PSqN07" TargetMode="External"/><Relationship Id="rId636" Type="http://schemas.openxmlformats.org/officeDocument/2006/relationships/hyperlink" Target="https://t.co/JyhDjJTrAp" TargetMode="External"/><Relationship Id="rId1059" Type="http://schemas.openxmlformats.org/officeDocument/2006/relationships/hyperlink" Target="https://pbs.twimg.com/profile_banners/776103870791618560/1527707772" TargetMode="External"/><Relationship Id="rId1266" Type="http://schemas.openxmlformats.org/officeDocument/2006/relationships/hyperlink" Target="https://pbs.twimg.com/profile_banners/585130907/1414904395" TargetMode="External"/><Relationship Id="rId1473" Type="http://schemas.openxmlformats.org/officeDocument/2006/relationships/hyperlink" Target="https://pbs.twimg.com/profile_banners/922163419251380224/1508703977" TargetMode="External"/><Relationship Id="rId2317" Type="http://schemas.openxmlformats.org/officeDocument/2006/relationships/hyperlink" Target="http://abs.twimg.com/images/themes/theme1/bg.png" TargetMode="External"/><Relationship Id="rId2871" Type="http://schemas.openxmlformats.org/officeDocument/2006/relationships/hyperlink" Target="http://pbs.twimg.com/profile_images/1057534943021187072/jpHcH3_A_normal.jpg" TargetMode="External"/><Relationship Id="rId3715" Type="http://schemas.openxmlformats.org/officeDocument/2006/relationships/hyperlink" Target="https://twitter.com/zmaslacakz" TargetMode="External"/><Relationship Id="rId3922" Type="http://schemas.openxmlformats.org/officeDocument/2006/relationships/hyperlink" Target="https://twitter.com/byopoly" TargetMode="External"/><Relationship Id="rId843" Type="http://schemas.openxmlformats.org/officeDocument/2006/relationships/hyperlink" Target="https://pbs.twimg.com/profile_banners/805578104500527106/1480900314" TargetMode="External"/><Relationship Id="rId1126" Type="http://schemas.openxmlformats.org/officeDocument/2006/relationships/hyperlink" Target="https://pbs.twimg.com/profile_banners/174078927/1529413901" TargetMode="External"/><Relationship Id="rId1680" Type="http://schemas.openxmlformats.org/officeDocument/2006/relationships/hyperlink" Target="http://abs.twimg.com/images/themes/theme1/bg.png" TargetMode="External"/><Relationship Id="rId2524" Type="http://schemas.openxmlformats.org/officeDocument/2006/relationships/hyperlink" Target="http://pbs.twimg.com/profile_images/1066086264624029696/p444jsSA_normal.jpg" TargetMode="External"/><Relationship Id="rId2731" Type="http://schemas.openxmlformats.org/officeDocument/2006/relationships/hyperlink" Target="http://pbs.twimg.com/profile_images/950718871488614400/8denAVaU_normal.jpg" TargetMode="External"/><Relationship Id="rId703" Type="http://schemas.openxmlformats.org/officeDocument/2006/relationships/hyperlink" Target="https://pbs.twimg.com/profile_banners/402997564/1521632761" TargetMode="External"/><Relationship Id="rId910" Type="http://schemas.openxmlformats.org/officeDocument/2006/relationships/hyperlink" Target="https://pbs.twimg.com/profile_banners/849284165640048641/1491320434" TargetMode="External"/><Relationship Id="rId1333" Type="http://schemas.openxmlformats.org/officeDocument/2006/relationships/hyperlink" Target="https://pbs.twimg.com/profile_banners/961171404543668224/1520012290" TargetMode="External"/><Relationship Id="rId1540" Type="http://schemas.openxmlformats.org/officeDocument/2006/relationships/hyperlink" Target="https://pbs.twimg.com/profile_banners/477757835/1476103035" TargetMode="External"/><Relationship Id="rId4489" Type="http://schemas.openxmlformats.org/officeDocument/2006/relationships/hyperlink" Target="https://twitter.com/gmringway" TargetMode="External"/><Relationship Id="rId1400" Type="http://schemas.openxmlformats.org/officeDocument/2006/relationships/hyperlink" Target="https://pbs.twimg.com/profile_banners/234285918/1542889192" TargetMode="External"/><Relationship Id="rId3298" Type="http://schemas.openxmlformats.org/officeDocument/2006/relationships/hyperlink" Target="http://pbs.twimg.com/profile_images/712966708823212032/Diyzx5Q4_normal.jpg" TargetMode="External"/><Relationship Id="rId4349" Type="http://schemas.openxmlformats.org/officeDocument/2006/relationships/hyperlink" Target="https://twitter.com/ilcirillo" TargetMode="External"/><Relationship Id="rId4556" Type="http://schemas.openxmlformats.org/officeDocument/2006/relationships/hyperlink" Target="https://twitter.com/cpc_hq" TargetMode="External"/><Relationship Id="rId3158" Type="http://schemas.openxmlformats.org/officeDocument/2006/relationships/hyperlink" Target="http://abs.twimg.com/sticky/default_profile_images/default_profile_normal.png" TargetMode="External"/><Relationship Id="rId3365" Type="http://schemas.openxmlformats.org/officeDocument/2006/relationships/hyperlink" Target="http://pbs.twimg.com/profile_images/905425260178235393/sArSgBb4_normal.jpg" TargetMode="External"/><Relationship Id="rId3572" Type="http://schemas.openxmlformats.org/officeDocument/2006/relationships/hyperlink" Target="https://twitter.com/gabferrieri" TargetMode="External"/><Relationship Id="rId4209" Type="http://schemas.openxmlformats.org/officeDocument/2006/relationships/hyperlink" Target="https://twitter.com/abookbrian1" TargetMode="External"/><Relationship Id="rId4416" Type="http://schemas.openxmlformats.org/officeDocument/2006/relationships/hyperlink" Target="https://twitter.com/nepad_agency" TargetMode="External"/><Relationship Id="rId286" Type="http://schemas.openxmlformats.org/officeDocument/2006/relationships/hyperlink" Target="https://t.co/LAxa9j6hHe" TargetMode="External"/><Relationship Id="rId493" Type="http://schemas.openxmlformats.org/officeDocument/2006/relationships/hyperlink" Target="https://t.co/7W2NY2kVCa" TargetMode="External"/><Relationship Id="rId2174" Type="http://schemas.openxmlformats.org/officeDocument/2006/relationships/hyperlink" Target="http://abs.twimg.com/images/themes/theme1/bg.png" TargetMode="External"/><Relationship Id="rId2381" Type="http://schemas.openxmlformats.org/officeDocument/2006/relationships/hyperlink" Target="http://abs.twimg.com/images/themes/theme14/bg.gif" TargetMode="External"/><Relationship Id="rId3018" Type="http://schemas.openxmlformats.org/officeDocument/2006/relationships/hyperlink" Target="http://pbs.twimg.com/profile_images/1016811562668036107/lqunaA_q_normal.jpg" TargetMode="External"/><Relationship Id="rId3225" Type="http://schemas.openxmlformats.org/officeDocument/2006/relationships/hyperlink" Target="http://pbs.twimg.com/profile_images/865000141064773633/pvUXfeJW_normal.jpg" TargetMode="External"/><Relationship Id="rId3432" Type="http://schemas.openxmlformats.org/officeDocument/2006/relationships/hyperlink" Target="http://pbs.twimg.com/profile_images/1036640892231331843/MNCeTH6l_normal.jpg" TargetMode="External"/><Relationship Id="rId146" Type="http://schemas.openxmlformats.org/officeDocument/2006/relationships/hyperlink" Target="https://t.co/9yQyNC4Kel" TargetMode="External"/><Relationship Id="rId353" Type="http://schemas.openxmlformats.org/officeDocument/2006/relationships/hyperlink" Target="https://t.co/brZ94HGgny" TargetMode="External"/><Relationship Id="rId560" Type="http://schemas.openxmlformats.org/officeDocument/2006/relationships/hyperlink" Target="https://t.co/iBqbQ9wkfq" TargetMode="External"/><Relationship Id="rId1190" Type="http://schemas.openxmlformats.org/officeDocument/2006/relationships/hyperlink" Target="https://pbs.twimg.com/profile_banners/210501383/1541157572" TargetMode="External"/><Relationship Id="rId2034" Type="http://schemas.openxmlformats.org/officeDocument/2006/relationships/hyperlink" Target="http://abs.twimg.com/images/themes/theme1/bg.png" TargetMode="External"/><Relationship Id="rId2241" Type="http://schemas.openxmlformats.org/officeDocument/2006/relationships/hyperlink" Target="http://abs.twimg.com/images/themes/theme13/bg.gif" TargetMode="External"/><Relationship Id="rId213" Type="http://schemas.openxmlformats.org/officeDocument/2006/relationships/hyperlink" Target="http://t.co/AGCeFM7pjn" TargetMode="External"/><Relationship Id="rId420" Type="http://schemas.openxmlformats.org/officeDocument/2006/relationships/hyperlink" Target="https://t.co/U8ql9QViXk" TargetMode="External"/><Relationship Id="rId1050" Type="http://schemas.openxmlformats.org/officeDocument/2006/relationships/hyperlink" Target="https://pbs.twimg.com/profile_banners/2831595641/1529488084" TargetMode="External"/><Relationship Id="rId2101" Type="http://schemas.openxmlformats.org/officeDocument/2006/relationships/hyperlink" Target="http://abs.twimg.com/images/themes/theme17/bg.gif" TargetMode="External"/><Relationship Id="rId4066" Type="http://schemas.openxmlformats.org/officeDocument/2006/relationships/hyperlink" Target="https://twitter.com/funstreets" TargetMode="External"/><Relationship Id="rId1867" Type="http://schemas.openxmlformats.org/officeDocument/2006/relationships/hyperlink" Target="http://abs.twimg.com/images/themes/theme1/bg.png" TargetMode="External"/><Relationship Id="rId2918" Type="http://schemas.openxmlformats.org/officeDocument/2006/relationships/hyperlink" Target="http://pbs.twimg.com/profile_images/876781820121055233/0Tuu--lu_normal.jpg" TargetMode="External"/><Relationship Id="rId4273" Type="http://schemas.openxmlformats.org/officeDocument/2006/relationships/hyperlink" Target="https://twitter.com/nowthisnews" TargetMode="External"/><Relationship Id="rId4480" Type="http://schemas.openxmlformats.org/officeDocument/2006/relationships/hyperlink" Target="https://twitter.com/zifmstereo" TargetMode="External"/><Relationship Id="rId1727" Type="http://schemas.openxmlformats.org/officeDocument/2006/relationships/hyperlink" Target="http://abs.twimg.com/images/themes/theme1/bg.png" TargetMode="External"/><Relationship Id="rId1934" Type="http://schemas.openxmlformats.org/officeDocument/2006/relationships/hyperlink" Target="http://abs.twimg.com/images/themes/theme1/bg.png" TargetMode="External"/><Relationship Id="rId3082" Type="http://schemas.openxmlformats.org/officeDocument/2006/relationships/hyperlink" Target="http://pbs.twimg.com/profile_images/705272408958230528/CcJ7_1Fi_normal.jpg" TargetMode="External"/><Relationship Id="rId4133" Type="http://schemas.openxmlformats.org/officeDocument/2006/relationships/hyperlink" Target="https://twitter.com/futursostenible" TargetMode="External"/><Relationship Id="rId4340" Type="http://schemas.openxmlformats.org/officeDocument/2006/relationships/hyperlink" Target="https://twitter.com/jrojomartin" TargetMode="External"/><Relationship Id="rId19" Type="http://schemas.openxmlformats.org/officeDocument/2006/relationships/hyperlink" Target="http://t.co/Re1g1LNCiN" TargetMode="External"/><Relationship Id="rId3899" Type="http://schemas.openxmlformats.org/officeDocument/2006/relationships/hyperlink" Target="https://twitter.com/piazzapulitala7" TargetMode="External"/><Relationship Id="rId4200" Type="http://schemas.openxmlformats.org/officeDocument/2006/relationships/hyperlink" Target="https://twitter.com/liberal_party" TargetMode="External"/><Relationship Id="rId3759" Type="http://schemas.openxmlformats.org/officeDocument/2006/relationships/hyperlink" Target="https://twitter.com/sufiy" TargetMode="External"/><Relationship Id="rId3966" Type="http://schemas.openxmlformats.org/officeDocument/2006/relationships/hyperlink" Target="https://twitter.com/architectdugg" TargetMode="External"/><Relationship Id="rId3" Type="http://schemas.openxmlformats.org/officeDocument/2006/relationships/hyperlink" Target="https://t.co/yTWiDFM7gq" TargetMode="External"/><Relationship Id="rId887" Type="http://schemas.openxmlformats.org/officeDocument/2006/relationships/hyperlink" Target="https://pbs.twimg.com/profile_banners/2188488030/1539356998" TargetMode="External"/><Relationship Id="rId2568" Type="http://schemas.openxmlformats.org/officeDocument/2006/relationships/hyperlink" Target="http://pbs.twimg.com/profile_images/541623048357838848/Oi6XsuH0_normal.jpeg" TargetMode="External"/><Relationship Id="rId2775" Type="http://schemas.openxmlformats.org/officeDocument/2006/relationships/hyperlink" Target="http://pbs.twimg.com/profile_images/613634339516096512/YAJF4JwG_normal.jpg" TargetMode="External"/><Relationship Id="rId2982" Type="http://schemas.openxmlformats.org/officeDocument/2006/relationships/hyperlink" Target="http://pbs.twimg.com/profile_images/2911274626/6532d15c607b7e2d6b274946433ba6bb_normal.jpeg" TargetMode="External"/><Relationship Id="rId3619" Type="http://schemas.openxmlformats.org/officeDocument/2006/relationships/hyperlink" Target="https://twitter.com/smdmitalia" TargetMode="External"/><Relationship Id="rId3826" Type="http://schemas.openxmlformats.org/officeDocument/2006/relationships/hyperlink" Target="https://twitter.com/vivi_con_stile" TargetMode="External"/><Relationship Id="rId747" Type="http://schemas.openxmlformats.org/officeDocument/2006/relationships/hyperlink" Target="https://pbs.twimg.com/profile_banners/1059372171531874305/1541410250" TargetMode="External"/><Relationship Id="rId954" Type="http://schemas.openxmlformats.org/officeDocument/2006/relationships/hyperlink" Target="https://pbs.twimg.com/profile_banners/1006595061214318592/1530130424" TargetMode="External"/><Relationship Id="rId1377" Type="http://schemas.openxmlformats.org/officeDocument/2006/relationships/hyperlink" Target="https://pbs.twimg.com/profile_banners/815988475/1393861373" TargetMode="External"/><Relationship Id="rId1584" Type="http://schemas.openxmlformats.org/officeDocument/2006/relationships/hyperlink" Target="https://pbs.twimg.com/profile_banners/803350007336366080/1529790538" TargetMode="External"/><Relationship Id="rId1791" Type="http://schemas.openxmlformats.org/officeDocument/2006/relationships/hyperlink" Target="http://abs.twimg.com/images/themes/theme1/bg.png" TargetMode="External"/><Relationship Id="rId2428" Type="http://schemas.openxmlformats.org/officeDocument/2006/relationships/hyperlink" Target="http://abs.twimg.com/images/themes/theme1/bg.png" TargetMode="External"/><Relationship Id="rId2635" Type="http://schemas.openxmlformats.org/officeDocument/2006/relationships/hyperlink" Target="http://pbs.twimg.com/profile_images/755005570348879872/X5E1F0EN_normal.jpg" TargetMode="External"/><Relationship Id="rId2842" Type="http://schemas.openxmlformats.org/officeDocument/2006/relationships/hyperlink" Target="http://pbs.twimg.com/profile_images/378800000039751503/e37c31cb4a511aa2853cd9b6eef8a4a4_normal.jpeg" TargetMode="External"/><Relationship Id="rId83" Type="http://schemas.openxmlformats.org/officeDocument/2006/relationships/hyperlink" Target="http://t.co/Eou502qyKS" TargetMode="External"/><Relationship Id="rId607" Type="http://schemas.openxmlformats.org/officeDocument/2006/relationships/hyperlink" Target="https://t.co/6hkOkdh7WL" TargetMode="External"/><Relationship Id="rId814" Type="http://schemas.openxmlformats.org/officeDocument/2006/relationships/hyperlink" Target="https://pbs.twimg.com/profile_banners/17905508/1541191888" TargetMode="External"/><Relationship Id="rId1237" Type="http://schemas.openxmlformats.org/officeDocument/2006/relationships/hyperlink" Target="https://pbs.twimg.com/profile_banners/376857224/1465997814" TargetMode="External"/><Relationship Id="rId1444" Type="http://schemas.openxmlformats.org/officeDocument/2006/relationships/hyperlink" Target="https://pbs.twimg.com/profile_banners/2460955128/1534327295" TargetMode="External"/><Relationship Id="rId1651" Type="http://schemas.openxmlformats.org/officeDocument/2006/relationships/hyperlink" Target="http://abs.twimg.com/images/themes/theme1/bg.png" TargetMode="External"/><Relationship Id="rId2702" Type="http://schemas.openxmlformats.org/officeDocument/2006/relationships/hyperlink" Target="http://pbs.twimg.com/profile_images/985941941849415689/P8e1rsi-_normal.jpg" TargetMode="External"/><Relationship Id="rId1304" Type="http://schemas.openxmlformats.org/officeDocument/2006/relationships/hyperlink" Target="https://pbs.twimg.com/profile_banners/3046203302/1534949862" TargetMode="External"/><Relationship Id="rId1511" Type="http://schemas.openxmlformats.org/officeDocument/2006/relationships/hyperlink" Target="https://pbs.twimg.com/profile_banners/400648785/1542317819" TargetMode="External"/><Relationship Id="rId3269" Type="http://schemas.openxmlformats.org/officeDocument/2006/relationships/hyperlink" Target="http://pbs.twimg.com/profile_images/785731706938597376/85fC4TYY_normal.jpg" TargetMode="External"/><Relationship Id="rId3476" Type="http://schemas.openxmlformats.org/officeDocument/2006/relationships/hyperlink" Target="http://pbs.twimg.com/profile_images/1046689584913035264/wrpYcSP1_normal.jpg" TargetMode="External"/><Relationship Id="rId3683" Type="http://schemas.openxmlformats.org/officeDocument/2006/relationships/hyperlink" Target="https://twitter.com/debraruh" TargetMode="External"/><Relationship Id="rId4527" Type="http://schemas.openxmlformats.org/officeDocument/2006/relationships/hyperlink" Target="https://twitter.com/servelearngrow" TargetMode="External"/><Relationship Id="rId10" Type="http://schemas.openxmlformats.org/officeDocument/2006/relationships/hyperlink" Target="http://t.co/NTF5122uUX" TargetMode="External"/><Relationship Id="rId397" Type="http://schemas.openxmlformats.org/officeDocument/2006/relationships/hyperlink" Target="http://t.co/z4u1HeXeMD" TargetMode="External"/><Relationship Id="rId2078" Type="http://schemas.openxmlformats.org/officeDocument/2006/relationships/hyperlink" Target="http://abs.twimg.com/images/themes/theme5/bg.gif" TargetMode="External"/><Relationship Id="rId2285" Type="http://schemas.openxmlformats.org/officeDocument/2006/relationships/hyperlink" Target="http://abs.twimg.com/images/themes/theme1/bg.png" TargetMode="External"/><Relationship Id="rId2492" Type="http://schemas.openxmlformats.org/officeDocument/2006/relationships/hyperlink" Target="http://abs.twimg.com/images/themes/theme16/bg.gif" TargetMode="External"/><Relationship Id="rId3129" Type="http://schemas.openxmlformats.org/officeDocument/2006/relationships/hyperlink" Target="http://pbs.twimg.com/profile_images/464759287323963394/ZoZOF3Y5_normal.jpeg" TargetMode="External"/><Relationship Id="rId3336" Type="http://schemas.openxmlformats.org/officeDocument/2006/relationships/hyperlink" Target="http://pbs.twimg.com/profile_images/602558907240833024/ALf_Ol8Z_normal.jpg" TargetMode="External"/><Relationship Id="rId3890" Type="http://schemas.openxmlformats.org/officeDocument/2006/relationships/hyperlink" Target="https://twitter.com/ribestech" TargetMode="External"/><Relationship Id="rId257" Type="http://schemas.openxmlformats.org/officeDocument/2006/relationships/hyperlink" Target="https://t.co/ziVhZD3jW1" TargetMode="External"/><Relationship Id="rId464" Type="http://schemas.openxmlformats.org/officeDocument/2006/relationships/hyperlink" Target="https://t.co/NcL1mygrl4" TargetMode="External"/><Relationship Id="rId1094" Type="http://schemas.openxmlformats.org/officeDocument/2006/relationships/hyperlink" Target="https://pbs.twimg.com/profile_banners/24881081/1465837049" TargetMode="External"/><Relationship Id="rId2145" Type="http://schemas.openxmlformats.org/officeDocument/2006/relationships/hyperlink" Target="http://abs.twimg.com/images/themes/theme1/bg.png" TargetMode="External"/><Relationship Id="rId3543" Type="http://schemas.openxmlformats.org/officeDocument/2006/relationships/hyperlink" Target="http://pbs.twimg.com/profile_images/2306687229/gj7dkvjwxsm4pwxizb0g_normal.png" TargetMode="External"/><Relationship Id="rId3750" Type="http://schemas.openxmlformats.org/officeDocument/2006/relationships/hyperlink" Target="https://twitter.com/dtongofa" TargetMode="External"/><Relationship Id="rId117" Type="http://schemas.openxmlformats.org/officeDocument/2006/relationships/hyperlink" Target="https://t.co/QRsMEHV1mH" TargetMode="External"/><Relationship Id="rId671" Type="http://schemas.openxmlformats.org/officeDocument/2006/relationships/hyperlink" Target="https://t.co/ZhaKhsu50i" TargetMode="External"/><Relationship Id="rId2352" Type="http://schemas.openxmlformats.org/officeDocument/2006/relationships/hyperlink" Target="http://abs.twimg.com/images/themes/theme1/bg.png" TargetMode="External"/><Relationship Id="rId3403" Type="http://schemas.openxmlformats.org/officeDocument/2006/relationships/hyperlink" Target="http://pbs.twimg.com/profile_images/467168016308776960/BZmL0rzJ_normal.png" TargetMode="External"/><Relationship Id="rId3610" Type="http://schemas.openxmlformats.org/officeDocument/2006/relationships/hyperlink" Target="https://twitter.com/copacogeca" TargetMode="External"/><Relationship Id="rId324" Type="http://schemas.openxmlformats.org/officeDocument/2006/relationships/hyperlink" Target="https://t.co/7OOrWA83xg" TargetMode="External"/><Relationship Id="rId531" Type="http://schemas.openxmlformats.org/officeDocument/2006/relationships/hyperlink" Target="http://t.co/6nPaN6xDfI" TargetMode="External"/><Relationship Id="rId1161" Type="http://schemas.openxmlformats.org/officeDocument/2006/relationships/hyperlink" Target="https://pbs.twimg.com/profile_banners/267164917/1454442263" TargetMode="External"/><Relationship Id="rId2005" Type="http://schemas.openxmlformats.org/officeDocument/2006/relationships/hyperlink" Target="http://abs.twimg.com/images/themes/theme15/bg.png" TargetMode="External"/><Relationship Id="rId2212" Type="http://schemas.openxmlformats.org/officeDocument/2006/relationships/hyperlink" Target="http://abs.twimg.com/images/themes/theme1/bg.png" TargetMode="External"/><Relationship Id="rId1021" Type="http://schemas.openxmlformats.org/officeDocument/2006/relationships/hyperlink" Target="https://pbs.twimg.com/profile_banners/930351038816817152/1543399327" TargetMode="External"/><Relationship Id="rId1978" Type="http://schemas.openxmlformats.org/officeDocument/2006/relationships/hyperlink" Target="http://abs.twimg.com/images/themes/theme1/bg.png" TargetMode="External"/><Relationship Id="rId4177" Type="http://schemas.openxmlformats.org/officeDocument/2006/relationships/hyperlink" Target="https://twitter.com/ebrd" TargetMode="External"/><Relationship Id="rId4384" Type="http://schemas.openxmlformats.org/officeDocument/2006/relationships/hyperlink" Target="https://twitter.com/minemdev" TargetMode="External"/><Relationship Id="rId4591" Type="http://schemas.openxmlformats.org/officeDocument/2006/relationships/hyperlink" Target="https://twitter.com/mcrclimate" TargetMode="External"/><Relationship Id="rId3193" Type="http://schemas.openxmlformats.org/officeDocument/2006/relationships/hyperlink" Target="http://pbs.twimg.com/profile_images/923010092479459328/rxkngjza_normal.jpg" TargetMode="External"/><Relationship Id="rId4037" Type="http://schemas.openxmlformats.org/officeDocument/2006/relationships/hyperlink" Target="https://twitter.com/naomiaklein" TargetMode="External"/><Relationship Id="rId4244" Type="http://schemas.openxmlformats.org/officeDocument/2006/relationships/hyperlink" Target="https://twitter.com/oecd_social" TargetMode="External"/><Relationship Id="rId4451" Type="http://schemas.openxmlformats.org/officeDocument/2006/relationships/hyperlink" Target="https://twitter.com/bigjmcc" TargetMode="External"/><Relationship Id="rId1838" Type="http://schemas.openxmlformats.org/officeDocument/2006/relationships/hyperlink" Target="http://abs.twimg.com/images/themes/theme1/bg.png" TargetMode="External"/><Relationship Id="rId3053" Type="http://schemas.openxmlformats.org/officeDocument/2006/relationships/hyperlink" Target="http://pbs.twimg.com/profile_images/752512241791041536/pS2Qs0o7_normal.jpg" TargetMode="External"/><Relationship Id="rId3260" Type="http://schemas.openxmlformats.org/officeDocument/2006/relationships/hyperlink" Target="http://pbs.twimg.com/profile_images/1006502318668382209/wrxZUpa3_normal.jpg" TargetMode="External"/><Relationship Id="rId4104" Type="http://schemas.openxmlformats.org/officeDocument/2006/relationships/hyperlink" Target="https://twitter.com/snowjani77" TargetMode="External"/><Relationship Id="rId4311" Type="http://schemas.openxmlformats.org/officeDocument/2006/relationships/hyperlink" Target="https://twitter.com/onditicalvin" TargetMode="External"/><Relationship Id="rId181" Type="http://schemas.openxmlformats.org/officeDocument/2006/relationships/hyperlink" Target="https://t.co/YsW836I3bP" TargetMode="External"/><Relationship Id="rId1905" Type="http://schemas.openxmlformats.org/officeDocument/2006/relationships/hyperlink" Target="http://abs.twimg.com/images/themes/theme1/bg.png" TargetMode="External"/><Relationship Id="rId3120" Type="http://schemas.openxmlformats.org/officeDocument/2006/relationships/hyperlink" Target="http://pbs.twimg.com/profile_images/636946546056105984/ikBnfMu8_normal.jpg" TargetMode="External"/><Relationship Id="rId998" Type="http://schemas.openxmlformats.org/officeDocument/2006/relationships/hyperlink" Target="https://pbs.twimg.com/profile_banners/523467019/1396347214" TargetMode="External"/><Relationship Id="rId2679" Type="http://schemas.openxmlformats.org/officeDocument/2006/relationships/hyperlink" Target="http://pbs.twimg.com/profile_images/967031431691165697/OWoX21OY_normal.jpg" TargetMode="External"/><Relationship Id="rId2886" Type="http://schemas.openxmlformats.org/officeDocument/2006/relationships/hyperlink" Target="http://pbs.twimg.com/profile_images/378800000821902115/2f71fb96d0191ff800256256983129c4_normal.jpeg" TargetMode="External"/><Relationship Id="rId3937" Type="http://schemas.openxmlformats.org/officeDocument/2006/relationships/hyperlink" Target="https://twitter.com/legambiente" TargetMode="External"/><Relationship Id="rId858" Type="http://schemas.openxmlformats.org/officeDocument/2006/relationships/hyperlink" Target="https://pbs.twimg.com/profile_banners/1052915667693899776/1539869849" TargetMode="External"/><Relationship Id="rId1488" Type="http://schemas.openxmlformats.org/officeDocument/2006/relationships/hyperlink" Target="https://pbs.twimg.com/profile_banners/3307305345/1433359270" TargetMode="External"/><Relationship Id="rId1695" Type="http://schemas.openxmlformats.org/officeDocument/2006/relationships/hyperlink" Target="http://abs.twimg.com/images/themes/theme1/bg.png" TargetMode="External"/><Relationship Id="rId2539" Type="http://schemas.openxmlformats.org/officeDocument/2006/relationships/hyperlink" Target="http://pbs.twimg.com/profile_images/1830840750/BS_logo_png_trans2_normal.png" TargetMode="External"/><Relationship Id="rId2746" Type="http://schemas.openxmlformats.org/officeDocument/2006/relationships/hyperlink" Target="http://pbs.twimg.com/profile_images/1029690966758895616/3T9gt_mL_normal.jpg" TargetMode="External"/><Relationship Id="rId2953" Type="http://schemas.openxmlformats.org/officeDocument/2006/relationships/hyperlink" Target="http://abs.twimg.com/sticky/default_profile_images/default_profile_normal.png" TargetMode="External"/><Relationship Id="rId718" Type="http://schemas.openxmlformats.org/officeDocument/2006/relationships/hyperlink" Target="https://pbs.twimg.com/profile_banners/3313397692/1486562955" TargetMode="External"/><Relationship Id="rId925" Type="http://schemas.openxmlformats.org/officeDocument/2006/relationships/hyperlink" Target="https://pbs.twimg.com/profile_banners/976743014847713280/1521730109" TargetMode="External"/><Relationship Id="rId1348" Type="http://schemas.openxmlformats.org/officeDocument/2006/relationships/hyperlink" Target="https://pbs.twimg.com/profile_banners/256136003/1541437760" TargetMode="External"/><Relationship Id="rId1555" Type="http://schemas.openxmlformats.org/officeDocument/2006/relationships/hyperlink" Target="https://pbs.twimg.com/profile_banners/52549356/1538863967" TargetMode="External"/><Relationship Id="rId1762" Type="http://schemas.openxmlformats.org/officeDocument/2006/relationships/hyperlink" Target="http://abs.twimg.com/images/themes/theme1/bg.png" TargetMode="External"/><Relationship Id="rId2606" Type="http://schemas.openxmlformats.org/officeDocument/2006/relationships/hyperlink" Target="http://pbs.twimg.com/profile_images/1035811142084513794/cLbwXS82_normal.jpg" TargetMode="External"/><Relationship Id="rId1208" Type="http://schemas.openxmlformats.org/officeDocument/2006/relationships/hyperlink" Target="https://pbs.twimg.com/profile_banners/59173130/1542122382" TargetMode="External"/><Relationship Id="rId1415" Type="http://schemas.openxmlformats.org/officeDocument/2006/relationships/hyperlink" Target="https://pbs.twimg.com/profile_banners/1034803468119289859/1535552522" TargetMode="External"/><Relationship Id="rId2813" Type="http://schemas.openxmlformats.org/officeDocument/2006/relationships/hyperlink" Target="http://pbs.twimg.com/profile_images/897594171103563780/8DpgjskE_normal.jpg" TargetMode="External"/><Relationship Id="rId54" Type="http://schemas.openxmlformats.org/officeDocument/2006/relationships/hyperlink" Target="https://t.co/yI2E66CkCN" TargetMode="External"/><Relationship Id="rId1622" Type="http://schemas.openxmlformats.org/officeDocument/2006/relationships/hyperlink" Target="http://abs.twimg.com/images/themes/theme1/bg.png" TargetMode="External"/><Relationship Id="rId2189" Type="http://schemas.openxmlformats.org/officeDocument/2006/relationships/hyperlink" Target="http://abs.twimg.com/images/themes/theme1/bg.png" TargetMode="External"/><Relationship Id="rId3587" Type="http://schemas.openxmlformats.org/officeDocument/2006/relationships/hyperlink" Target="https://twitter.com/tommdeluca" TargetMode="External"/><Relationship Id="rId3794" Type="http://schemas.openxmlformats.org/officeDocument/2006/relationships/hyperlink" Target="https://twitter.com/santanocitoa" TargetMode="External"/><Relationship Id="rId2396" Type="http://schemas.openxmlformats.org/officeDocument/2006/relationships/hyperlink" Target="http://abs.twimg.com/images/themes/theme1/bg.png" TargetMode="External"/><Relationship Id="rId3447" Type="http://schemas.openxmlformats.org/officeDocument/2006/relationships/hyperlink" Target="http://pbs.twimg.com/profile_images/751066180723638273/iMeysuuP_normal.jpg" TargetMode="External"/><Relationship Id="rId3654" Type="http://schemas.openxmlformats.org/officeDocument/2006/relationships/hyperlink" Target="https://twitter.com/worldgreenfound" TargetMode="External"/><Relationship Id="rId3861" Type="http://schemas.openxmlformats.org/officeDocument/2006/relationships/hyperlink" Target="https://twitter.com/regions20" TargetMode="External"/><Relationship Id="rId368" Type="http://schemas.openxmlformats.org/officeDocument/2006/relationships/hyperlink" Target="https://t.co/Qc4MUUGX3j" TargetMode="External"/><Relationship Id="rId575" Type="http://schemas.openxmlformats.org/officeDocument/2006/relationships/hyperlink" Target="http://t.co/3JHSWD77I2" TargetMode="External"/><Relationship Id="rId782" Type="http://schemas.openxmlformats.org/officeDocument/2006/relationships/hyperlink" Target="https://pbs.twimg.com/profile_banners/1022793682687279106/1532688689" TargetMode="External"/><Relationship Id="rId2049" Type="http://schemas.openxmlformats.org/officeDocument/2006/relationships/hyperlink" Target="http://abs.twimg.com/images/themes/theme1/bg.png" TargetMode="External"/><Relationship Id="rId2256" Type="http://schemas.openxmlformats.org/officeDocument/2006/relationships/hyperlink" Target="http://abs.twimg.com/images/themes/theme1/bg.png" TargetMode="External"/><Relationship Id="rId2463" Type="http://schemas.openxmlformats.org/officeDocument/2006/relationships/hyperlink" Target="http://abs.twimg.com/images/themes/theme1/bg.png" TargetMode="External"/><Relationship Id="rId2670" Type="http://schemas.openxmlformats.org/officeDocument/2006/relationships/hyperlink" Target="http://pbs.twimg.com/profile_images/999283519489695746/_EAazXzM_normal.jpg" TargetMode="External"/><Relationship Id="rId3307" Type="http://schemas.openxmlformats.org/officeDocument/2006/relationships/hyperlink" Target="http://pbs.twimg.com/profile_images/1006889894839488512/QxvFMuFI_normal.jpg" TargetMode="External"/><Relationship Id="rId3514" Type="http://schemas.openxmlformats.org/officeDocument/2006/relationships/hyperlink" Target="http://pbs.twimg.com/profile_images/430946778947395584/Ou3G148z_normal.jpeg" TargetMode="External"/><Relationship Id="rId3721" Type="http://schemas.openxmlformats.org/officeDocument/2006/relationships/hyperlink" Target="https://twitter.com/postnormalera" TargetMode="External"/><Relationship Id="rId228" Type="http://schemas.openxmlformats.org/officeDocument/2006/relationships/hyperlink" Target="https://t.co/oL0m4LRp2h" TargetMode="External"/><Relationship Id="rId435" Type="http://schemas.openxmlformats.org/officeDocument/2006/relationships/hyperlink" Target="https://t.co/GljaYhTTes" TargetMode="External"/><Relationship Id="rId642" Type="http://schemas.openxmlformats.org/officeDocument/2006/relationships/hyperlink" Target="https://t.co/q1pVNiDVaE" TargetMode="External"/><Relationship Id="rId1065" Type="http://schemas.openxmlformats.org/officeDocument/2006/relationships/hyperlink" Target="https://pbs.twimg.com/profile_banners/845328191854182400/1492042648" TargetMode="External"/><Relationship Id="rId1272" Type="http://schemas.openxmlformats.org/officeDocument/2006/relationships/hyperlink" Target="https://pbs.twimg.com/profile_banners/1074784765/1398462685" TargetMode="External"/><Relationship Id="rId2116" Type="http://schemas.openxmlformats.org/officeDocument/2006/relationships/hyperlink" Target="http://abs.twimg.com/images/themes/theme1/bg.png" TargetMode="External"/><Relationship Id="rId2323" Type="http://schemas.openxmlformats.org/officeDocument/2006/relationships/hyperlink" Target="http://abs.twimg.com/images/themes/theme1/bg.png" TargetMode="External"/><Relationship Id="rId2530" Type="http://schemas.openxmlformats.org/officeDocument/2006/relationships/hyperlink" Target="http://pbs.twimg.com/profile_images/2698087863/fde1e502a7305dd4f7cb4fd0bd5e9b47_normal.png" TargetMode="External"/><Relationship Id="rId502" Type="http://schemas.openxmlformats.org/officeDocument/2006/relationships/hyperlink" Target="https://t.co/7V6ImwNBym" TargetMode="External"/><Relationship Id="rId1132" Type="http://schemas.openxmlformats.org/officeDocument/2006/relationships/hyperlink" Target="https://pbs.twimg.com/profile_banners/33841486/1471735302" TargetMode="External"/><Relationship Id="rId4288" Type="http://schemas.openxmlformats.org/officeDocument/2006/relationships/hyperlink" Target="https://twitter.com/superbasicme" TargetMode="External"/><Relationship Id="rId4495" Type="http://schemas.openxmlformats.org/officeDocument/2006/relationships/hyperlink" Target="https://twitter.com/garethhorsfield" TargetMode="External"/><Relationship Id="rId3097" Type="http://schemas.openxmlformats.org/officeDocument/2006/relationships/hyperlink" Target="http://pbs.twimg.com/profile_images/1008451004113866752/DKUHk0mL_normal.jpg" TargetMode="External"/><Relationship Id="rId4148" Type="http://schemas.openxmlformats.org/officeDocument/2006/relationships/hyperlink" Target="https://twitter.com/spiderzjay" TargetMode="External"/><Relationship Id="rId4355" Type="http://schemas.openxmlformats.org/officeDocument/2006/relationships/hyperlink" Target="https://twitter.com/beama_htg" TargetMode="External"/><Relationship Id="rId1949" Type="http://schemas.openxmlformats.org/officeDocument/2006/relationships/hyperlink" Target="http://abs.twimg.com/images/themes/theme1/bg.png" TargetMode="External"/><Relationship Id="rId3164" Type="http://schemas.openxmlformats.org/officeDocument/2006/relationships/hyperlink" Target="http://pbs.twimg.com/profile_images/646063048550187008/RRdCWaGd_normal.jpg" TargetMode="External"/><Relationship Id="rId4008" Type="http://schemas.openxmlformats.org/officeDocument/2006/relationships/hyperlink" Target="https://twitter.com/rawanjordan" TargetMode="External"/><Relationship Id="rId4562" Type="http://schemas.openxmlformats.org/officeDocument/2006/relationships/hyperlink" Target="https://twitter.com/inbarofficial" TargetMode="External"/><Relationship Id="rId292" Type="http://schemas.openxmlformats.org/officeDocument/2006/relationships/hyperlink" Target="https://t.co/S8dVR1sodB" TargetMode="External"/><Relationship Id="rId1809" Type="http://schemas.openxmlformats.org/officeDocument/2006/relationships/hyperlink" Target="http://abs.twimg.com/images/themes/theme1/bg.png" TargetMode="External"/><Relationship Id="rId3371" Type="http://schemas.openxmlformats.org/officeDocument/2006/relationships/hyperlink" Target="http://pbs.twimg.com/profile_images/937341017157767168/a3vyv0Kk_normal.jpg" TargetMode="External"/><Relationship Id="rId4215" Type="http://schemas.openxmlformats.org/officeDocument/2006/relationships/hyperlink" Target="https://twitter.com/emma_kollatou" TargetMode="External"/><Relationship Id="rId4422" Type="http://schemas.openxmlformats.org/officeDocument/2006/relationships/hyperlink" Target="https://twitter.com/patrickkrista2" TargetMode="External"/><Relationship Id="rId2180" Type="http://schemas.openxmlformats.org/officeDocument/2006/relationships/hyperlink" Target="http://abs.twimg.com/images/themes/theme1/bg.png" TargetMode="External"/><Relationship Id="rId3024" Type="http://schemas.openxmlformats.org/officeDocument/2006/relationships/hyperlink" Target="http://pbs.twimg.com/profile_images/946195726312206336/lHcBbdJw_normal.jpg" TargetMode="External"/><Relationship Id="rId3231" Type="http://schemas.openxmlformats.org/officeDocument/2006/relationships/hyperlink" Target="http://pbs.twimg.com/profile_images/1027378757835927552/kZhQUnyc_normal.jpg" TargetMode="External"/><Relationship Id="rId152" Type="http://schemas.openxmlformats.org/officeDocument/2006/relationships/hyperlink" Target="https://t.co/oAnYA30LyI" TargetMode="External"/><Relationship Id="rId2040" Type="http://schemas.openxmlformats.org/officeDocument/2006/relationships/hyperlink" Target="http://abs.twimg.com/images/themes/theme1/bg.png" TargetMode="External"/><Relationship Id="rId2997" Type="http://schemas.openxmlformats.org/officeDocument/2006/relationships/hyperlink" Target="http://pbs.twimg.com/profile_images/577482759628677120/OMCbPeXq_normal.jpeg" TargetMode="External"/><Relationship Id="rId969" Type="http://schemas.openxmlformats.org/officeDocument/2006/relationships/hyperlink" Target="https://pbs.twimg.com/profile_banners/455806353/1539344086" TargetMode="External"/><Relationship Id="rId1599" Type="http://schemas.openxmlformats.org/officeDocument/2006/relationships/hyperlink" Target="https://pbs.twimg.com/profile_banners/823905/1538762650" TargetMode="External"/><Relationship Id="rId1459" Type="http://schemas.openxmlformats.org/officeDocument/2006/relationships/hyperlink" Target="https://pbs.twimg.com/profile_banners/740700589575802880/1503150905" TargetMode="External"/><Relationship Id="rId2857" Type="http://schemas.openxmlformats.org/officeDocument/2006/relationships/hyperlink" Target="http://pbs.twimg.com/profile_images/936639231405056000/prlE_Wsh_normal.jpg" TargetMode="External"/><Relationship Id="rId3908" Type="http://schemas.openxmlformats.org/officeDocument/2006/relationships/hyperlink" Target="https://twitter.com/assolombarda" TargetMode="External"/><Relationship Id="rId4072" Type="http://schemas.openxmlformats.org/officeDocument/2006/relationships/hyperlink" Target="https://twitter.com/jerrydeking" TargetMode="External"/><Relationship Id="rId98" Type="http://schemas.openxmlformats.org/officeDocument/2006/relationships/hyperlink" Target="https://t.co/VDPB18Btlk" TargetMode="External"/><Relationship Id="rId829" Type="http://schemas.openxmlformats.org/officeDocument/2006/relationships/hyperlink" Target="https://pbs.twimg.com/profile_banners/19671234/1533853136" TargetMode="External"/><Relationship Id="rId1666" Type="http://schemas.openxmlformats.org/officeDocument/2006/relationships/hyperlink" Target="http://abs.twimg.com/images/themes/theme1/bg.png" TargetMode="External"/><Relationship Id="rId1873" Type="http://schemas.openxmlformats.org/officeDocument/2006/relationships/hyperlink" Target="http://abs.twimg.com/images/themes/theme1/bg.png" TargetMode="External"/><Relationship Id="rId2717" Type="http://schemas.openxmlformats.org/officeDocument/2006/relationships/hyperlink" Target="http://pbs.twimg.com/profile_images/986246435812397057/mvrmStfm_normal.jpg" TargetMode="External"/><Relationship Id="rId2924" Type="http://schemas.openxmlformats.org/officeDocument/2006/relationships/hyperlink" Target="http://pbs.twimg.com/profile_images/1017689226329157633/aQKCtiQi_normal.jpg" TargetMode="External"/><Relationship Id="rId1319" Type="http://schemas.openxmlformats.org/officeDocument/2006/relationships/hyperlink" Target="https://pbs.twimg.com/profile_banners/3236763609/1430924247" TargetMode="External"/><Relationship Id="rId1526" Type="http://schemas.openxmlformats.org/officeDocument/2006/relationships/hyperlink" Target="https://pbs.twimg.com/profile_banners/854285873021685760/1492512973" TargetMode="External"/><Relationship Id="rId1733" Type="http://schemas.openxmlformats.org/officeDocument/2006/relationships/hyperlink" Target="http://abs.twimg.com/images/themes/theme1/bg.png" TargetMode="External"/><Relationship Id="rId1940" Type="http://schemas.openxmlformats.org/officeDocument/2006/relationships/hyperlink" Target="http://abs.twimg.com/images/themes/theme13/bg.gif" TargetMode="External"/><Relationship Id="rId25" Type="http://schemas.openxmlformats.org/officeDocument/2006/relationships/hyperlink" Target="http://t.co/FUBHwozbC0" TargetMode="External"/><Relationship Id="rId1800" Type="http://schemas.openxmlformats.org/officeDocument/2006/relationships/hyperlink" Target="http://abs.twimg.com/images/themes/theme1/bg.png" TargetMode="External"/><Relationship Id="rId3698" Type="http://schemas.openxmlformats.org/officeDocument/2006/relationships/hyperlink" Target="https://twitter.com/solaredgepv" TargetMode="External"/><Relationship Id="rId3558" Type="http://schemas.openxmlformats.org/officeDocument/2006/relationships/hyperlink" Target="https://twitter.com/abdrakhmanova" TargetMode="External"/><Relationship Id="rId3765" Type="http://schemas.openxmlformats.org/officeDocument/2006/relationships/hyperlink" Target="https://twitter.com/grid110" TargetMode="External"/><Relationship Id="rId3972" Type="http://schemas.openxmlformats.org/officeDocument/2006/relationships/hyperlink" Target="https://twitter.com/africaaai" TargetMode="External"/><Relationship Id="rId479" Type="http://schemas.openxmlformats.org/officeDocument/2006/relationships/hyperlink" Target="https://t.co/T1dmRvK3um" TargetMode="External"/><Relationship Id="rId686" Type="http://schemas.openxmlformats.org/officeDocument/2006/relationships/hyperlink" Target="https://t.co/yOS3ygcJSK" TargetMode="External"/><Relationship Id="rId893" Type="http://schemas.openxmlformats.org/officeDocument/2006/relationships/hyperlink" Target="https://pbs.twimg.com/profile_banners/595530055/1398900853" TargetMode="External"/><Relationship Id="rId2367" Type="http://schemas.openxmlformats.org/officeDocument/2006/relationships/hyperlink" Target="http://abs.twimg.com/images/themes/theme1/bg.png" TargetMode="External"/><Relationship Id="rId2574" Type="http://schemas.openxmlformats.org/officeDocument/2006/relationships/hyperlink" Target="http://pbs.twimg.com/profile_images/916648140475912192/rxdJrzjh_normal.jpg" TargetMode="External"/><Relationship Id="rId2781" Type="http://schemas.openxmlformats.org/officeDocument/2006/relationships/hyperlink" Target="http://pbs.twimg.com/profile_images/973910336180047873/VCxkLHsg_normal.jpg" TargetMode="External"/><Relationship Id="rId3418" Type="http://schemas.openxmlformats.org/officeDocument/2006/relationships/hyperlink" Target="http://pbs.twimg.com/profile_images/1034451822407237632/AnfDLHcE_normal.jpg" TargetMode="External"/><Relationship Id="rId3625" Type="http://schemas.openxmlformats.org/officeDocument/2006/relationships/hyperlink" Target="https://twitter.com/cattaneo_r" TargetMode="External"/><Relationship Id="rId339" Type="http://schemas.openxmlformats.org/officeDocument/2006/relationships/hyperlink" Target="http://t.co/xFqx0Vtvon" TargetMode="External"/><Relationship Id="rId546" Type="http://schemas.openxmlformats.org/officeDocument/2006/relationships/hyperlink" Target="http://t.co/ErE8JwKaK3" TargetMode="External"/><Relationship Id="rId753" Type="http://schemas.openxmlformats.org/officeDocument/2006/relationships/hyperlink" Target="https://pbs.twimg.com/profile_banners/1435263956/1542876937" TargetMode="External"/><Relationship Id="rId1176" Type="http://schemas.openxmlformats.org/officeDocument/2006/relationships/hyperlink" Target="https://pbs.twimg.com/profile_banners/222477446/1523541163" TargetMode="External"/><Relationship Id="rId1383" Type="http://schemas.openxmlformats.org/officeDocument/2006/relationships/hyperlink" Target="https://pbs.twimg.com/profile_banners/54169961/1529676547" TargetMode="External"/><Relationship Id="rId2227" Type="http://schemas.openxmlformats.org/officeDocument/2006/relationships/hyperlink" Target="http://abs.twimg.com/images/themes/theme1/bg.png" TargetMode="External"/><Relationship Id="rId2434" Type="http://schemas.openxmlformats.org/officeDocument/2006/relationships/hyperlink" Target="http://abs.twimg.com/images/themes/theme1/bg.png" TargetMode="External"/><Relationship Id="rId3832" Type="http://schemas.openxmlformats.org/officeDocument/2006/relationships/hyperlink" Target="https://twitter.com/cavenali" TargetMode="External"/><Relationship Id="rId406" Type="http://schemas.openxmlformats.org/officeDocument/2006/relationships/hyperlink" Target="http://t.co/4Wp1Vfx5B6" TargetMode="External"/><Relationship Id="rId960" Type="http://schemas.openxmlformats.org/officeDocument/2006/relationships/hyperlink" Target="https://pbs.twimg.com/profile_banners/177518292/1403531982" TargetMode="External"/><Relationship Id="rId1036" Type="http://schemas.openxmlformats.org/officeDocument/2006/relationships/hyperlink" Target="https://pbs.twimg.com/profile_banners/2178476186/1542293483" TargetMode="External"/><Relationship Id="rId1243" Type="http://schemas.openxmlformats.org/officeDocument/2006/relationships/hyperlink" Target="https://pbs.twimg.com/profile_banners/117764767/1479466037" TargetMode="External"/><Relationship Id="rId1590" Type="http://schemas.openxmlformats.org/officeDocument/2006/relationships/hyperlink" Target="https://pbs.twimg.com/profile_banners/266732731/1512490606" TargetMode="External"/><Relationship Id="rId2641" Type="http://schemas.openxmlformats.org/officeDocument/2006/relationships/hyperlink" Target="http://pbs.twimg.com/profile_images/965494239303004160/cmmQM64U_normal.jpg" TargetMode="External"/><Relationship Id="rId4399" Type="http://schemas.openxmlformats.org/officeDocument/2006/relationships/hyperlink" Target="https://twitter.com/connectsdgs" TargetMode="External"/><Relationship Id="rId613" Type="http://schemas.openxmlformats.org/officeDocument/2006/relationships/hyperlink" Target="https://t.co/p9CRyPXlPy" TargetMode="External"/><Relationship Id="rId820" Type="http://schemas.openxmlformats.org/officeDocument/2006/relationships/hyperlink" Target="https://pbs.twimg.com/profile_banners/1350411/1348045228" TargetMode="External"/><Relationship Id="rId1450" Type="http://schemas.openxmlformats.org/officeDocument/2006/relationships/hyperlink" Target="https://pbs.twimg.com/profile_banners/25390350/1530707716" TargetMode="External"/><Relationship Id="rId2501" Type="http://schemas.openxmlformats.org/officeDocument/2006/relationships/hyperlink" Target="http://pbs.twimg.com/profile_images/1894370840/Logo_Symbola_rosso_normal.jpg" TargetMode="External"/><Relationship Id="rId1103" Type="http://schemas.openxmlformats.org/officeDocument/2006/relationships/hyperlink" Target="https://pbs.twimg.com/profile_banners/3459051/1543204187" TargetMode="External"/><Relationship Id="rId1310" Type="http://schemas.openxmlformats.org/officeDocument/2006/relationships/hyperlink" Target="https://pbs.twimg.com/profile_banners/1427757265/1536000455" TargetMode="External"/><Relationship Id="rId4259" Type="http://schemas.openxmlformats.org/officeDocument/2006/relationships/hyperlink" Target="https://twitter.com/dupontallan3" TargetMode="External"/><Relationship Id="rId4466" Type="http://schemas.openxmlformats.org/officeDocument/2006/relationships/hyperlink" Target="https://twitter.com/xynteo" TargetMode="External"/><Relationship Id="rId3068" Type="http://schemas.openxmlformats.org/officeDocument/2006/relationships/hyperlink" Target="http://pbs.twimg.com/profile_images/915632859121115138/3y7oXT4K_normal.jpg" TargetMode="External"/><Relationship Id="rId3275" Type="http://schemas.openxmlformats.org/officeDocument/2006/relationships/hyperlink" Target="http://pbs.twimg.com/profile_images/985646643235229696/E784tXnc_normal.jpg" TargetMode="External"/><Relationship Id="rId3482" Type="http://schemas.openxmlformats.org/officeDocument/2006/relationships/hyperlink" Target="http://pbs.twimg.com/profile_images/1046434359031615491/vGNuHXCb_normal.jpg" TargetMode="External"/><Relationship Id="rId4119" Type="http://schemas.openxmlformats.org/officeDocument/2006/relationships/hyperlink" Target="https://twitter.com/albertehstein" TargetMode="External"/><Relationship Id="rId4326" Type="http://schemas.openxmlformats.org/officeDocument/2006/relationships/hyperlink" Target="https://twitter.com/kanykeyo1" TargetMode="External"/><Relationship Id="rId4533" Type="http://schemas.openxmlformats.org/officeDocument/2006/relationships/hyperlink" Target="https://twitter.com/a_m_295" TargetMode="External"/><Relationship Id="rId196" Type="http://schemas.openxmlformats.org/officeDocument/2006/relationships/hyperlink" Target="https://t.co/EKYm5LZAuQ" TargetMode="External"/><Relationship Id="rId2084" Type="http://schemas.openxmlformats.org/officeDocument/2006/relationships/hyperlink" Target="http://abs.twimg.com/images/themes/theme1/bg.png" TargetMode="External"/><Relationship Id="rId2291" Type="http://schemas.openxmlformats.org/officeDocument/2006/relationships/hyperlink" Target="http://abs.twimg.com/images/themes/theme1/bg.png" TargetMode="External"/><Relationship Id="rId3135" Type="http://schemas.openxmlformats.org/officeDocument/2006/relationships/hyperlink" Target="http://pbs.twimg.com/profile_images/990530172888723456/4qsk2Qx8_normal.jpg" TargetMode="External"/><Relationship Id="rId3342" Type="http://schemas.openxmlformats.org/officeDocument/2006/relationships/hyperlink" Target="http://pbs.twimg.com/profile_images/1063467061752537089/XC9yHRHQ_normal.jpg" TargetMode="External"/><Relationship Id="rId4600" Type="http://schemas.openxmlformats.org/officeDocument/2006/relationships/hyperlink" Target="https://twitter.com/climatekic" TargetMode="External"/><Relationship Id="rId263" Type="http://schemas.openxmlformats.org/officeDocument/2006/relationships/hyperlink" Target="https://t.co/tFQBlfOgsO" TargetMode="External"/><Relationship Id="rId470" Type="http://schemas.openxmlformats.org/officeDocument/2006/relationships/hyperlink" Target="https://t.co/cHMHO8LxiU" TargetMode="External"/><Relationship Id="rId2151" Type="http://schemas.openxmlformats.org/officeDocument/2006/relationships/hyperlink" Target="http://abs.twimg.com/images/themes/theme17/bg.gif" TargetMode="External"/><Relationship Id="rId3202" Type="http://schemas.openxmlformats.org/officeDocument/2006/relationships/hyperlink" Target="http://pbs.twimg.com/profile_images/1057595887487213569/_wfTx2ax_normal.jpg" TargetMode="External"/><Relationship Id="rId123" Type="http://schemas.openxmlformats.org/officeDocument/2006/relationships/hyperlink" Target="https://t.co/JyEuANG164" TargetMode="External"/><Relationship Id="rId330" Type="http://schemas.openxmlformats.org/officeDocument/2006/relationships/hyperlink" Target="https://t.co/gtmIJ2UPuT" TargetMode="External"/><Relationship Id="rId2011" Type="http://schemas.openxmlformats.org/officeDocument/2006/relationships/hyperlink" Target="http://abs.twimg.com/images/themes/theme1/bg.png" TargetMode="External"/><Relationship Id="rId2968" Type="http://schemas.openxmlformats.org/officeDocument/2006/relationships/hyperlink" Target="http://pbs.twimg.com/profile_images/885773428006936576/ruNjra11_normal.jpg" TargetMode="External"/><Relationship Id="rId4183" Type="http://schemas.openxmlformats.org/officeDocument/2006/relationships/hyperlink" Target="https://twitter.com/niazizeenat" TargetMode="External"/><Relationship Id="rId1777" Type="http://schemas.openxmlformats.org/officeDocument/2006/relationships/hyperlink" Target="http://abs.twimg.com/images/themes/theme1/bg.png" TargetMode="External"/><Relationship Id="rId1984" Type="http://schemas.openxmlformats.org/officeDocument/2006/relationships/hyperlink" Target="http://abs.twimg.com/images/themes/theme1/bg.png" TargetMode="External"/><Relationship Id="rId2828" Type="http://schemas.openxmlformats.org/officeDocument/2006/relationships/hyperlink" Target="http://pbs.twimg.com/profile_images/1055627911099752453/-UjupPgg_normal.jpg" TargetMode="External"/><Relationship Id="rId4390" Type="http://schemas.openxmlformats.org/officeDocument/2006/relationships/hyperlink" Target="https://twitter.com/enerrinn" TargetMode="External"/><Relationship Id="rId69" Type="http://schemas.openxmlformats.org/officeDocument/2006/relationships/hyperlink" Target="http://t.co/v0Hyu5UZvF" TargetMode="External"/><Relationship Id="rId1637" Type="http://schemas.openxmlformats.org/officeDocument/2006/relationships/hyperlink" Target="http://abs.twimg.com/images/themes/theme1/bg.png" TargetMode="External"/><Relationship Id="rId1844" Type="http://schemas.openxmlformats.org/officeDocument/2006/relationships/hyperlink" Target="http://abs.twimg.com/images/themes/theme1/bg.png" TargetMode="External"/><Relationship Id="rId4043" Type="http://schemas.openxmlformats.org/officeDocument/2006/relationships/hyperlink" Target="https://twitter.com/globalcad_" TargetMode="External"/><Relationship Id="rId4250" Type="http://schemas.openxmlformats.org/officeDocument/2006/relationships/hyperlink" Target="https://twitter.com/cath_njuguna" TargetMode="External"/><Relationship Id="rId1704" Type="http://schemas.openxmlformats.org/officeDocument/2006/relationships/hyperlink" Target="http://abs.twimg.com/images/themes/theme1/bg.png" TargetMode="External"/><Relationship Id="rId4110" Type="http://schemas.openxmlformats.org/officeDocument/2006/relationships/hyperlink" Target="https://twitter.com/nwabuisiaku" TargetMode="External"/><Relationship Id="rId1911" Type="http://schemas.openxmlformats.org/officeDocument/2006/relationships/hyperlink" Target="http://abs.twimg.com/images/themes/theme13/bg.gif" TargetMode="External"/><Relationship Id="rId3669" Type="http://schemas.openxmlformats.org/officeDocument/2006/relationships/hyperlink" Target="https://twitter.com/eloycam2012" TargetMode="External"/><Relationship Id="rId797" Type="http://schemas.openxmlformats.org/officeDocument/2006/relationships/hyperlink" Target="https://pbs.twimg.com/profile_banners/368760126/1529365004" TargetMode="External"/><Relationship Id="rId2478" Type="http://schemas.openxmlformats.org/officeDocument/2006/relationships/hyperlink" Target="http://abs.twimg.com/images/themes/theme1/bg.png" TargetMode="External"/><Relationship Id="rId3876" Type="http://schemas.openxmlformats.org/officeDocument/2006/relationships/hyperlink" Target="https://twitter.com/ca_su_ad" TargetMode="External"/><Relationship Id="rId1287" Type="http://schemas.openxmlformats.org/officeDocument/2006/relationships/hyperlink" Target="https://pbs.twimg.com/profile_banners/423285153/1542803484" TargetMode="External"/><Relationship Id="rId2685" Type="http://schemas.openxmlformats.org/officeDocument/2006/relationships/hyperlink" Target="http://pbs.twimg.com/profile_images/601313659927842816/jl0vwj8Z_normal.jpg" TargetMode="External"/><Relationship Id="rId2892" Type="http://schemas.openxmlformats.org/officeDocument/2006/relationships/hyperlink" Target="http://pbs.twimg.com/profile_images/431377315168149504/5F8KXrvs_normal.png" TargetMode="External"/><Relationship Id="rId3529" Type="http://schemas.openxmlformats.org/officeDocument/2006/relationships/hyperlink" Target="http://pbs.twimg.com/profile_images/837082248725872641/-mWj43o6_normal.jpg" TargetMode="External"/><Relationship Id="rId3736" Type="http://schemas.openxmlformats.org/officeDocument/2006/relationships/hyperlink" Target="https://twitter.com/davidhogg111" TargetMode="External"/><Relationship Id="rId3943" Type="http://schemas.openxmlformats.org/officeDocument/2006/relationships/hyperlink" Target="https://twitter.com/finfortomorrow" TargetMode="External"/><Relationship Id="rId657" Type="http://schemas.openxmlformats.org/officeDocument/2006/relationships/hyperlink" Target="https://t.co/DdGUEYf1IW" TargetMode="External"/><Relationship Id="rId864" Type="http://schemas.openxmlformats.org/officeDocument/2006/relationships/hyperlink" Target="https://pbs.twimg.com/profile_banners/1259920976/1432199365" TargetMode="External"/><Relationship Id="rId1494" Type="http://schemas.openxmlformats.org/officeDocument/2006/relationships/hyperlink" Target="https://pbs.twimg.com/profile_banners/798055561673773056/1542467894" TargetMode="External"/><Relationship Id="rId2338" Type="http://schemas.openxmlformats.org/officeDocument/2006/relationships/hyperlink" Target="http://abs.twimg.com/images/themes/theme1/bg.png" TargetMode="External"/><Relationship Id="rId2545" Type="http://schemas.openxmlformats.org/officeDocument/2006/relationships/hyperlink" Target="http://pbs.twimg.com/profile_images/656313453263638528/gyeXMOOe_normal.jpg" TargetMode="External"/><Relationship Id="rId2752" Type="http://schemas.openxmlformats.org/officeDocument/2006/relationships/hyperlink" Target="http://pbs.twimg.com/profile_images/1991949621/Ecocerved_normal.PNG" TargetMode="External"/><Relationship Id="rId3803" Type="http://schemas.openxmlformats.org/officeDocument/2006/relationships/hyperlink" Target="https://twitter.com/beyonderltd" TargetMode="External"/><Relationship Id="rId517" Type="http://schemas.openxmlformats.org/officeDocument/2006/relationships/hyperlink" Target="https://t.co/iG3Gq9f7ux" TargetMode="External"/><Relationship Id="rId724" Type="http://schemas.openxmlformats.org/officeDocument/2006/relationships/hyperlink" Target="https://pbs.twimg.com/profile_banners/634653876/1511174965" TargetMode="External"/><Relationship Id="rId931" Type="http://schemas.openxmlformats.org/officeDocument/2006/relationships/hyperlink" Target="https://pbs.twimg.com/profile_banners/776260/1542123807" TargetMode="External"/><Relationship Id="rId1147" Type="http://schemas.openxmlformats.org/officeDocument/2006/relationships/hyperlink" Target="https://pbs.twimg.com/profile_banners/1010501704524140544/1540475748" TargetMode="External"/><Relationship Id="rId1354" Type="http://schemas.openxmlformats.org/officeDocument/2006/relationships/hyperlink" Target="https://pbs.twimg.com/profile_banners/775940015910117376/1476168053" TargetMode="External"/><Relationship Id="rId1561" Type="http://schemas.openxmlformats.org/officeDocument/2006/relationships/hyperlink" Target="https://pbs.twimg.com/profile_banners/7401202/1535634273" TargetMode="External"/><Relationship Id="rId2405" Type="http://schemas.openxmlformats.org/officeDocument/2006/relationships/hyperlink" Target="http://abs.twimg.com/images/themes/theme1/bg.png" TargetMode="External"/><Relationship Id="rId2612" Type="http://schemas.openxmlformats.org/officeDocument/2006/relationships/hyperlink" Target="http://pbs.twimg.com/profile_images/646179038575333376/bIVPKRZB_normal.jpg" TargetMode="External"/><Relationship Id="rId60" Type="http://schemas.openxmlformats.org/officeDocument/2006/relationships/hyperlink" Target="http://t.co/kZVIZzlwTV" TargetMode="External"/><Relationship Id="rId1007" Type="http://schemas.openxmlformats.org/officeDocument/2006/relationships/hyperlink" Target="https://pbs.twimg.com/profile_banners/3012286540/1464553255" TargetMode="External"/><Relationship Id="rId1214" Type="http://schemas.openxmlformats.org/officeDocument/2006/relationships/hyperlink" Target="https://pbs.twimg.com/profile_banners/101496065/1533144055" TargetMode="External"/><Relationship Id="rId1421" Type="http://schemas.openxmlformats.org/officeDocument/2006/relationships/hyperlink" Target="https://pbs.twimg.com/profile_banners/145277731/1529481913" TargetMode="External"/><Relationship Id="rId4577" Type="http://schemas.openxmlformats.org/officeDocument/2006/relationships/hyperlink" Target="https://twitter.com/dippolitowilma" TargetMode="External"/><Relationship Id="rId3179" Type="http://schemas.openxmlformats.org/officeDocument/2006/relationships/hyperlink" Target="http://pbs.twimg.com/profile_images/890487820137021440/kqcNQhL-_normal.jpg" TargetMode="External"/><Relationship Id="rId3386" Type="http://schemas.openxmlformats.org/officeDocument/2006/relationships/hyperlink" Target="http://pbs.twimg.com/profile_images/1062169347622297601/UEO5OyFl_normal.jpg" TargetMode="External"/><Relationship Id="rId3593" Type="http://schemas.openxmlformats.org/officeDocument/2006/relationships/hyperlink" Target="https://twitter.com/excel_templates" TargetMode="External"/><Relationship Id="rId4437" Type="http://schemas.openxmlformats.org/officeDocument/2006/relationships/hyperlink" Target="https://twitter.com/9cnewsuae" TargetMode="External"/><Relationship Id="rId2195" Type="http://schemas.openxmlformats.org/officeDocument/2006/relationships/hyperlink" Target="http://abs.twimg.com/images/themes/theme14/bg.gif" TargetMode="External"/><Relationship Id="rId3039" Type="http://schemas.openxmlformats.org/officeDocument/2006/relationships/hyperlink" Target="http://pbs.twimg.com/profile_images/2837018921/393794c6a5546d840b7895d4860bde31_normal.jpeg" TargetMode="External"/><Relationship Id="rId3246" Type="http://schemas.openxmlformats.org/officeDocument/2006/relationships/hyperlink" Target="http://pbs.twimg.com/profile_images/958766155707142144/g4Ak2VSd_normal.jpg" TargetMode="External"/><Relationship Id="rId3453" Type="http://schemas.openxmlformats.org/officeDocument/2006/relationships/hyperlink" Target="http://pbs.twimg.com/profile_images/658571382998114305/D8RQm7zf_normal.jpg" TargetMode="External"/><Relationship Id="rId167" Type="http://schemas.openxmlformats.org/officeDocument/2006/relationships/hyperlink" Target="https://t.co/JVUwr3aGvJ" TargetMode="External"/><Relationship Id="rId374" Type="http://schemas.openxmlformats.org/officeDocument/2006/relationships/hyperlink" Target="https://t.co/d0DjcNE2Y3" TargetMode="External"/><Relationship Id="rId581" Type="http://schemas.openxmlformats.org/officeDocument/2006/relationships/hyperlink" Target="http://t.co/ATIy3mzNl2" TargetMode="External"/><Relationship Id="rId2055" Type="http://schemas.openxmlformats.org/officeDocument/2006/relationships/hyperlink" Target="http://abs.twimg.com/images/themes/theme1/bg.png" TargetMode="External"/><Relationship Id="rId2262" Type="http://schemas.openxmlformats.org/officeDocument/2006/relationships/hyperlink" Target="http://abs.twimg.com/images/themes/theme1/bg.png" TargetMode="External"/><Relationship Id="rId3106" Type="http://schemas.openxmlformats.org/officeDocument/2006/relationships/hyperlink" Target="http://pbs.twimg.com/profile_images/1067837279534759936/SLIQ6JGM_normal.jpg" TargetMode="External"/><Relationship Id="rId3660" Type="http://schemas.openxmlformats.org/officeDocument/2006/relationships/hyperlink" Target="https://twitter.com/hulotteam" TargetMode="External"/><Relationship Id="rId4504" Type="http://schemas.openxmlformats.org/officeDocument/2006/relationships/hyperlink" Target="https://twitter.com/mlswzim" TargetMode="External"/><Relationship Id="rId234" Type="http://schemas.openxmlformats.org/officeDocument/2006/relationships/hyperlink" Target="http://t.co/2MRAghBeUX" TargetMode="External"/><Relationship Id="rId3313" Type="http://schemas.openxmlformats.org/officeDocument/2006/relationships/hyperlink" Target="http://pbs.twimg.com/profile_images/828127875844812801/VYL7kL0G_normal.jpg" TargetMode="External"/><Relationship Id="rId3520" Type="http://schemas.openxmlformats.org/officeDocument/2006/relationships/hyperlink" Target="http://pbs.twimg.com/profile_images/378800000718654530/756f5b2260632640e0a88828a6bd4bb3_normal.jpeg" TargetMode="External"/><Relationship Id="rId441" Type="http://schemas.openxmlformats.org/officeDocument/2006/relationships/hyperlink" Target="http://t.co/uxKvH6AN6x" TargetMode="External"/><Relationship Id="rId1071" Type="http://schemas.openxmlformats.org/officeDocument/2006/relationships/hyperlink" Target="https://pbs.twimg.com/profile_banners/447940715/1505306711" TargetMode="External"/><Relationship Id="rId2122" Type="http://schemas.openxmlformats.org/officeDocument/2006/relationships/hyperlink" Target="http://abs.twimg.com/images/themes/theme1/bg.png" TargetMode="External"/><Relationship Id="rId301" Type="http://schemas.openxmlformats.org/officeDocument/2006/relationships/hyperlink" Target="https://t.co/1CVu1LYBbY" TargetMode="External"/><Relationship Id="rId1888" Type="http://schemas.openxmlformats.org/officeDocument/2006/relationships/hyperlink" Target="http://abs.twimg.com/images/themes/theme1/bg.png" TargetMode="External"/><Relationship Id="rId2939" Type="http://schemas.openxmlformats.org/officeDocument/2006/relationships/hyperlink" Target="http://pbs.twimg.com/profile_images/677177503694237697/y6yTzWn6_normal.png" TargetMode="External"/><Relationship Id="rId4087" Type="http://schemas.openxmlformats.org/officeDocument/2006/relationships/hyperlink" Target="https://twitter.com/davidhtwong" TargetMode="External"/><Relationship Id="rId4294" Type="http://schemas.openxmlformats.org/officeDocument/2006/relationships/hyperlink" Target="https://twitter.com/agriparijs" TargetMode="External"/><Relationship Id="rId1748" Type="http://schemas.openxmlformats.org/officeDocument/2006/relationships/hyperlink" Target="http://abs.twimg.com/images/themes/theme1/bg.png" TargetMode="External"/><Relationship Id="rId4154" Type="http://schemas.openxmlformats.org/officeDocument/2006/relationships/hyperlink" Target="https://twitter.com/comieco" TargetMode="External"/><Relationship Id="rId4361" Type="http://schemas.openxmlformats.org/officeDocument/2006/relationships/hyperlink" Target="https://twitter.com/deangeli_giada" TargetMode="External"/><Relationship Id="rId1955" Type="http://schemas.openxmlformats.org/officeDocument/2006/relationships/hyperlink" Target="http://abs.twimg.com/images/themes/theme1/bg.png" TargetMode="External"/><Relationship Id="rId3170" Type="http://schemas.openxmlformats.org/officeDocument/2006/relationships/hyperlink" Target="http://pbs.twimg.com/profile_images/993428650409250816/3babrhj6_normal.jpg" TargetMode="External"/><Relationship Id="rId4014" Type="http://schemas.openxmlformats.org/officeDocument/2006/relationships/hyperlink" Target="https://twitter.com/cleantechnica" TargetMode="External"/><Relationship Id="rId4221" Type="http://schemas.openxmlformats.org/officeDocument/2006/relationships/hyperlink" Target="https://twitter.com/jamesplegg" TargetMode="External"/><Relationship Id="rId1608" Type="http://schemas.openxmlformats.org/officeDocument/2006/relationships/hyperlink" Target="http://abs.twimg.com/images/themes/theme2/bg.gif" TargetMode="External"/><Relationship Id="rId1815" Type="http://schemas.openxmlformats.org/officeDocument/2006/relationships/hyperlink" Target="http://abs.twimg.com/images/themes/theme1/bg.png" TargetMode="External"/><Relationship Id="rId3030" Type="http://schemas.openxmlformats.org/officeDocument/2006/relationships/hyperlink" Target="http://pbs.twimg.com/profile_images/1033039338563674113/cJve9KLp_normal.jpg" TargetMode="External"/><Relationship Id="rId3987" Type="http://schemas.openxmlformats.org/officeDocument/2006/relationships/hyperlink" Target="https://twitter.com/climateb2b" TargetMode="External"/><Relationship Id="rId2589" Type="http://schemas.openxmlformats.org/officeDocument/2006/relationships/hyperlink" Target="http://pbs.twimg.com/profile_images/1052921690563510273/a8NLappN_normal.jpg" TargetMode="External"/><Relationship Id="rId2796" Type="http://schemas.openxmlformats.org/officeDocument/2006/relationships/hyperlink" Target="http://pbs.twimg.com/profile_images/821778011062157312/8Id_7qcN_normal.jpg" TargetMode="External"/><Relationship Id="rId3847" Type="http://schemas.openxmlformats.org/officeDocument/2006/relationships/hyperlink" Target="https://twitter.com/currandaly" TargetMode="External"/><Relationship Id="rId768" Type="http://schemas.openxmlformats.org/officeDocument/2006/relationships/hyperlink" Target="https://pbs.twimg.com/profile_banners/732973902406819840/1463709355" TargetMode="External"/><Relationship Id="rId975" Type="http://schemas.openxmlformats.org/officeDocument/2006/relationships/hyperlink" Target="https://pbs.twimg.com/profile_banners/908353663105724417/1505411599" TargetMode="External"/><Relationship Id="rId1398" Type="http://schemas.openxmlformats.org/officeDocument/2006/relationships/hyperlink" Target="https://pbs.twimg.com/profile_banners/2738951837/1505933113" TargetMode="External"/><Relationship Id="rId2449" Type="http://schemas.openxmlformats.org/officeDocument/2006/relationships/hyperlink" Target="http://abs.twimg.com/images/themes/theme1/bg.png" TargetMode="External"/><Relationship Id="rId2656" Type="http://schemas.openxmlformats.org/officeDocument/2006/relationships/hyperlink" Target="http://pbs.twimg.com/profile_images/951904939449769985/8nctcqUY_normal.jpg" TargetMode="External"/><Relationship Id="rId2863" Type="http://schemas.openxmlformats.org/officeDocument/2006/relationships/hyperlink" Target="http://pbs.twimg.com/profile_images/675724815890841600/pVEW9LeA_normal.jpg" TargetMode="External"/><Relationship Id="rId3707" Type="http://schemas.openxmlformats.org/officeDocument/2006/relationships/hyperlink" Target="https://twitter.com/worldproject_fd" TargetMode="External"/><Relationship Id="rId3914" Type="http://schemas.openxmlformats.org/officeDocument/2006/relationships/hyperlink" Target="https://twitter.com/rudibressa" TargetMode="External"/><Relationship Id="rId628" Type="http://schemas.openxmlformats.org/officeDocument/2006/relationships/hyperlink" Target="https://t.co/cccu9w5Szd" TargetMode="External"/><Relationship Id="rId835" Type="http://schemas.openxmlformats.org/officeDocument/2006/relationships/hyperlink" Target="https://pbs.twimg.com/profile_banners/59386332/1543396383" TargetMode="External"/><Relationship Id="rId1258" Type="http://schemas.openxmlformats.org/officeDocument/2006/relationships/hyperlink" Target="https://pbs.twimg.com/profile_banners/588539854/1370731118" TargetMode="External"/><Relationship Id="rId1465" Type="http://schemas.openxmlformats.org/officeDocument/2006/relationships/hyperlink" Target="https://pbs.twimg.com/profile_banners/2718884616/1542002600" TargetMode="External"/><Relationship Id="rId1672" Type="http://schemas.openxmlformats.org/officeDocument/2006/relationships/hyperlink" Target="http://abs.twimg.com/images/themes/theme1/bg.png" TargetMode="External"/><Relationship Id="rId2309" Type="http://schemas.openxmlformats.org/officeDocument/2006/relationships/hyperlink" Target="http://abs.twimg.com/images/themes/theme1/bg.png" TargetMode="External"/><Relationship Id="rId2516" Type="http://schemas.openxmlformats.org/officeDocument/2006/relationships/hyperlink" Target="http://pbs.twimg.com/profile_images/782854630875234305/axU7LQUw_normal.jpg" TargetMode="External"/><Relationship Id="rId2723" Type="http://schemas.openxmlformats.org/officeDocument/2006/relationships/hyperlink" Target="http://pbs.twimg.com/profile_images/602685937944924160/SKDXcRhY_normal.jpg" TargetMode="External"/><Relationship Id="rId1118" Type="http://schemas.openxmlformats.org/officeDocument/2006/relationships/hyperlink" Target="https://pbs.twimg.com/profile_banners/442851463/1501113418" TargetMode="External"/><Relationship Id="rId1325" Type="http://schemas.openxmlformats.org/officeDocument/2006/relationships/hyperlink" Target="https://pbs.twimg.com/profile_banners/56038149/1535215182" TargetMode="External"/><Relationship Id="rId1532" Type="http://schemas.openxmlformats.org/officeDocument/2006/relationships/hyperlink" Target="https://pbs.twimg.com/profile_banners/275228197/1539729822" TargetMode="External"/><Relationship Id="rId2930" Type="http://schemas.openxmlformats.org/officeDocument/2006/relationships/hyperlink" Target="http://pbs.twimg.com/profile_images/582224491360718848/KijAM_em_normal.png" TargetMode="External"/><Relationship Id="rId902" Type="http://schemas.openxmlformats.org/officeDocument/2006/relationships/hyperlink" Target="https://pbs.twimg.com/profile_banners/67338588/1539592395" TargetMode="External"/><Relationship Id="rId3497" Type="http://schemas.openxmlformats.org/officeDocument/2006/relationships/hyperlink" Target="http://pbs.twimg.com/profile_images/807571854076575744/Qic8yx0r_normal.jpg" TargetMode="External"/><Relationship Id="rId31" Type="http://schemas.openxmlformats.org/officeDocument/2006/relationships/hyperlink" Target="http://t.co/vwYt0FEhrn" TargetMode="External"/><Relationship Id="rId2099" Type="http://schemas.openxmlformats.org/officeDocument/2006/relationships/hyperlink" Target="http://abs.twimg.com/images/themes/theme1/bg.png" TargetMode="External"/><Relationship Id="rId4548" Type="http://schemas.openxmlformats.org/officeDocument/2006/relationships/hyperlink" Target="https://twitter.com/yamatho2" TargetMode="External"/><Relationship Id="rId278" Type="http://schemas.openxmlformats.org/officeDocument/2006/relationships/hyperlink" Target="https://t.co/KnE7nKS2E2" TargetMode="External"/><Relationship Id="rId3357" Type="http://schemas.openxmlformats.org/officeDocument/2006/relationships/hyperlink" Target="http://pbs.twimg.com/profile_images/818132970661777408/zLtvBKfK_normal.jpg" TargetMode="External"/><Relationship Id="rId3564" Type="http://schemas.openxmlformats.org/officeDocument/2006/relationships/hyperlink" Target="https://twitter.com/infocamere" TargetMode="External"/><Relationship Id="rId3771" Type="http://schemas.openxmlformats.org/officeDocument/2006/relationships/hyperlink" Target="https://twitter.com/iegexpo" TargetMode="External"/><Relationship Id="rId4408" Type="http://schemas.openxmlformats.org/officeDocument/2006/relationships/hyperlink" Target="https://twitter.com/themusselclub" TargetMode="External"/><Relationship Id="rId485" Type="http://schemas.openxmlformats.org/officeDocument/2006/relationships/hyperlink" Target="https://t.co/p4hgMBPKVW" TargetMode="External"/><Relationship Id="rId692" Type="http://schemas.openxmlformats.org/officeDocument/2006/relationships/hyperlink" Target="http://t.co/VhWYuDEeCV" TargetMode="External"/><Relationship Id="rId2166" Type="http://schemas.openxmlformats.org/officeDocument/2006/relationships/hyperlink" Target="http://abs.twimg.com/images/themes/theme1/bg.png" TargetMode="External"/><Relationship Id="rId2373" Type="http://schemas.openxmlformats.org/officeDocument/2006/relationships/hyperlink" Target="http://abs.twimg.com/images/themes/theme9/bg.gif" TargetMode="External"/><Relationship Id="rId2580" Type="http://schemas.openxmlformats.org/officeDocument/2006/relationships/hyperlink" Target="http://pbs.twimg.com/profile_images/433218873618202624/cQnr1DW7_normal.jpeg" TargetMode="External"/><Relationship Id="rId3217" Type="http://schemas.openxmlformats.org/officeDocument/2006/relationships/hyperlink" Target="http://pbs.twimg.com/profile_images/1046512665969840128/N_S1R14g_normal.jpg" TargetMode="External"/><Relationship Id="rId3424" Type="http://schemas.openxmlformats.org/officeDocument/2006/relationships/hyperlink" Target="http://pbs.twimg.com/profile_images/845312133265080324/m0fppv1Y_normal.jpg" TargetMode="External"/><Relationship Id="rId3631" Type="http://schemas.openxmlformats.org/officeDocument/2006/relationships/hyperlink" Target="https://twitter.com/quorumhub" TargetMode="External"/><Relationship Id="rId138" Type="http://schemas.openxmlformats.org/officeDocument/2006/relationships/hyperlink" Target="https://t.co/eqclaSb7kb" TargetMode="External"/><Relationship Id="rId345" Type="http://schemas.openxmlformats.org/officeDocument/2006/relationships/hyperlink" Target="https://t.co/akiV6cljlt" TargetMode="External"/><Relationship Id="rId552" Type="http://schemas.openxmlformats.org/officeDocument/2006/relationships/hyperlink" Target="https://t.co/n9eM2DeF7x" TargetMode="External"/><Relationship Id="rId1182" Type="http://schemas.openxmlformats.org/officeDocument/2006/relationships/hyperlink" Target="https://pbs.twimg.com/profile_banners/811358937177997312/1484178807" TargetMode="External"/><Relationship Id="rId2026" Type="http://schemas.openxmlformats.org/officeDocument/2006/relationships/hyperlink" Target="http://abs.twimg.com/images/themes/theme1/bg.png" TargetMode="External"/><Relationship Id="rId2233" Type="http://schemas.openxmlformats.org/officeDocument/2006/relationships/hyperlink" Target="http://abs.twimg.com/images/themes/theme2/bg.gif" TargetMode="External"/><Relationship Id="rId2440" Type="http://schemas.openxmlformats.org/officeDocument/2006/relationships/hyperlink" Target="http://abs.twimg.com/images/themes/theme1/bg.png" TargetMode="External"/><Relationship Id="rId205" Type="http://schemas.openxmlformats.org/officeDocument/2006/relationships/hyperlink" Target="https://t.co/7sbks9ub0j" TargetMode="External"/><Relationship Id="rId412" Type="http://schemas.openxmlformats.org/officeDocument/2006/relationships/hyperlink" Target="https://t.co/7tOMXgm0s3" TargetMode="External"/><Relationship Id="rId1042" Type="http://schemas.openxmlformats.org/officeDocument/2006/relationships/hyperlink" Target="https://pbs.twimg.com/profile_banners/326214407/1540393110" TargetMode="External"/><Relationship Id="rId2300" Type="http://schemas.openxmlformats.org/officeDocument/2006/relationships/hyperlink" Target="http://abs.twimg.com/images/themes/theme2/bg.gif" TargetMode="External"/><Relationship Id="rId4198" Type="http://schemas.openxmlformats.org/officeDocument/2006/relationships/hyperlink" Target="https://twitter.com/m_signifredi" TargetMode="External"/><Relationship Id="rId1999" Type="http://schemas.openxmlformats.org/officeDocument/2006/relationships/hyperlink" Target="http://abs.twimg.com/images/themes/theme1/bg.png" TargetMode="External"/><Relationship Id="rId4058" Type="http://schemas.openxmlformats.org/officeDocument/2006/relationships/hyperlink" Target="https://twitter.com/uncclearn" TargetMode="External"/><Relationship Id="rId4265" Type="http://schemas.openxmlformats.org/officeDocument/2006/relationships/hyperlink" Target="https://twitter.com/catherinea1992" TargetMode="External"/><Relationship Id="rId4472" Type="http://schemas.openxmlformats.org/officeDocument/2006/relationships/hyperlink" Target="https://twitter.com/gabrielemammi" TargetMode="External"/><Relationship Id="rId1859" Type="http://schemas.openxmlformats.org/officeDocument/2006/relationships/hyperlink" Target="http://abs.twimg.com/images/themes/theme1/bg.png" TargetMode="External"/><Relationship Id="rId3074" Type="http://schemas.openxmlformats.org/officeDocument/2006/relationships/hyperlink" Target="http://pbs.twimg.com/profile_images/1031614084737839104/Z-ZDIeoR_normal.jpg" TargetMode="External"/><Relationship Id="rId4125" Type="http://schemas.openxmlformats.org/officeDocument/2006/relationships/hyperlink" Target="https://twitter.com/smartcity4italy" TargetMode="External"/><Relationship Id="rId1719" Type="http://schemas.openxmlformats.org/officeDocument/2006/relationships/hyperlink" Target="http://abs.twimg.com/images/themes/theme2/bg.gif" TargetMode="External"/><Relationship Id="rId1926" Type="http://schemas.openxmlformats.org/officeDocument/2006/relationships/hyperlink" Target="http://abs.twimg.com/images/themes/theme1/bg.png" TargetMode="External"/><Relationship Id="rId3281" Type="http://schemas.openxmlformats.org/officeDocument/2006/relationships/hyperlink" Target="http://abs.twimg.com/sticky/default_profile_images/default_profile_normal.png" TargetMode="External"/><Relationship Id="rId4332" Type="http://schemas.openxmlformats.org/officeDocument/2006/relationships/hyperlink" Target="https://twitter.com/wanjikurevolt" TargetMode="External"/><Relationship Id="rId2090" Type="http://schemas.openxmlformats.org/officeDocument/2006/relationships/hyperlink" Target="http://abs.twimg.com/images/themes/theme10/bg.gif" TargetMode="External"/><Relationship Id="rId3141" Type="http://schemas.openxmlformats.org/officeDocument/2006/relationships/hyperlink" Target="http://pbs.twimg.com/profile_images/1019146139734507522/73q7Wfhw_normal.jpg" TargetMode="External"/><Relationship Id="rId3001" Type="http://schemas.openxmlformats.org/officeDocument/2006/relationships/hyperlink" Target="http://pbs.twimg.com/profile_images/757593259266965504/vdAyEKBd_normal.jpg" TargetMode="External"/><Relationship Id="rId3958" Type="http://schemas.openxmlformats.org/officeDocument/2006/relationships/hyperlink" Target="https://twitter.com/cpsross" TargetMode="External"/><Relationship Id="rId879" Type="http://schemas.openxmlformats.org/officeDocument/2006/relationships/hyperlink" Target="https://pbs.twimg.com/profile_banners/3300447473/1533646005" TargetMode="External"/><Relationship Id="rId2767" Type="http://schemas.openxmlformats.org/officeDocument/2006/relationships/hyperlink" Target="http://pbs.twimg.com/profile_images/961627351871377409/i8uEThpl_normal.jpg" TargetMode="External"/><Relationship Id="rId739" Type="http://schemas.openxmlformats.org/officeDocument/2006/relationships/hyperlink" Target="https://pbs.twimg.com/profile_banners/919104097697091584/1521487486" TargetMode="External"/><Relationship Id="rId1369" Type="http://schemas.openxmlformats.org/officeDocument/2006/relationships/hyperlink" Target="https://pbs.twimg.com/profile_banners/80877566/1419972815" TargetMode="External"/><Relationship Id="rId1576" Type="http://schemas.openxmlformats.org/officeDocument/2006/relationships/hyperlink" Target="https://pbs.twimg.com/profile_banners/5907272/1468522572" TargetMode="External"/><Relationship Id="rId2974" Type="http://schemas.openxmlformats.org/officeDocument/2006/relationships/hyperlink" Target="http://pbs.twimg.com/profile_images/923585306078646274/9miS0igR_normal.jpg" TargetMode="External"/><Relationship Id="rId3818" Type="http://schemas.openxmlformats.org/officeDocument/2006/relationships/hyperlink" Target="https://twitter.com/misterjt" TargetMode="External"/><Relationship Id="rId946" Type="http://schemas.openxmlformats.org/officeDocument/2006/relationships/hyperlink" Target="https://pbs.twimg.com/profile_banners/1519811394/1528026232" TargetMode="External"/><Relationship Id="rId1229" Type="http://schemas.openxmlformats.org/officeDocument/2006/relationships/hyperlink" Target="https://pbs.twimg.com/profile_banners/705513690242686978/1543246679" TargetMode="External"/><Relationship Id="rId1783" Type="http://schemas.openxmlformats.org/officeDocument/2006/relationships/hyperlink" Target="http://abs.twimg.com/images/themes/theme1/bg.png" TargetMode="External"/><Relationship Id="rId1990" Type="http://schemas.openxmlformats.org/officeDocument/2006/relationships/hyperlink" Target="http://abs.twimg.com/images/themes/theme1/bg.png" TargetMode="External"/><Relationship Id="rId2627" Type="http://schemas.openxmlformats.org/officeDocument/2006/relationships/hyperlink" Target="http://pbs.twimg.com/profile_images/920617552946089984/I_uDkoqH_normal.jpg" TargetMode="External"/><Relationship Id="rId2834" Type="http://schemas.openxmlformats.org/officeDocument/2006/relationships/hyperlink" Target="http://pbs.twimg.com/profile_images/3498461382/da2edc1d0057027b69d27e7ebd9697ef_normal.jpeg" TargetMode="External"/><Relationship Id="rId75" Type="http://schemas.openxmlformats.org/officeDocument/2006/relationships/hyperlink" Target="https://t.co/bRfhD6gins" TargetMode="External"/><Relationship Id="rId806" Type="http://schemas.openxmlformats.org/officeDocument/2006/relationships/hyperlink" Target="https://pbs.twimg.com/profile_banners/24733117/1485405376" TargetMode="External"/><Relationship Id="rId1436" Type="http://schemas.openxmlformats.org/officeDocument/2006/relationships/hyperlink" Target="https://pbs.twimg.com/profile_banners/108315250/1531899006" TargetMode="External"/><Relationship Id="rId1643" Type="http://schemas.openxmlformats.org/officeDocument/2006/relationships/hyperlink" Target="http://abs.twimg.com/images/themes/theme1/bg.png" TargetMode="External"/><Relationship Id="rId1850" Type="http://schemas.openxmlformats.org/officeDocument/2006/relationships/hyperlink" Target="http://abs.twimg.com/images/themes/theme1/bg.png" TargetMode="External"/><Relationship Id="rId2901" Type="http://schemas.openxmlformats.org/officeDocument/2006/relationships/hyperlink" Target="http://pbs.twimg.com/profile_images/2219658133/CJMayBallinFull_normal.jpg" TargetMode="External"/><Relationship Id="rId1503" Type="http://schemas.openxmlformats.org/officeDocument/2006/relationships/hyperlink" Target="https://pbs.twimg.com/profile_banners/1041322093688717313/1537211686" TargetMode="External"/><Relationship Id="rId1710" Type="http://schemas.openxmlformats.org/officeDocument/2006/relationships/hyperlink" Target="http://abs.twimg.com/images/themes/theme6/bg.gif" TargetMode="External"/><Relationship Id="rId3468" Type="http://schemas.openxmlformats.org/officeDocument/2006/relationships/hyperlink" Target="http://pbs.twimg.com/profile_images/1049791938877116416/KbsCHww1_normal.jpg" TargetMode="External"/><Relationship Id="rId3675" Type="http://schemas.openxmlformats.org/officeDocument/2006/relationships/hyperlink" Target="https://twitter.com/seth_leitman" TargetMode="External"/><Relationship Id="rId3882" Type="http://schemas.openxmlformats.org/officeDocument/2006/relationships/hyperlink" Target="https://twitter.com/kristelize" TargetMode="External"/><Relationship Id="rId4519" Type="http://schemas.openxmlformats.org/officeDocument/2006/relationships/hyperlink" Target="https://twitter.com/elena_giusini" TargetMode="External"/><Relationship Id="rId389" Type="http://schemas.openxmlformats.org/officeDocument/2006/relationships/hyperlink" Target="https://t.co/DZUNDrVhUm" TargetMode="External"/><Relationship Id="rId596" Type="http://schemas.openxmlformats.org/officeDocument/2006/relationships/hyperlink" Target="https://t.co/gU8NKuAHVr" TargetMode="External"/><Relationship Id="rId2277" Type="http://schemas.openxmlformats.org/officeDocument/2006/relationships/hyperlink" Target="http://abs.twimg.com/images/themes/theme1/bg.png" TargetMode="External"/><Relationship Id="rId2484" Type="http://schemas.openxmlformats.org/officeDocument/2006/relationships/hyperlink" Target="http://abs.twimg.com/images/themes/theme1/bg.png" TargetMode="External"/><Relationship Id="rId2691" Type="http://schemas.openxmlformats.org/officeDocument/2006/relationships/hyperlink" Target="http://pbs.twimg.com/profile_images/1052257766017048577/2zNqNVCe_normal.jpg" TargetMode="External"/><Relationship Id="rId3328" Type="http://schemas.openxmlformats.org/officeDocument/2006/relationships/hyperlink" Target="http://pbs.twimg.com/profile_images/687031025768263680/GPieoeaS_normal.jpg" TargetMode="External"/><Relationship Id="rId3535" Type="http://schemas.openxmlformats.org/officeDocument/2006/relationships/hyperlink" Target="http://pbs.twimg.com/profile_images/1032744762477092871/JvQYQydZ_normal.jpg" TargetMode="External"/><Relationship Id="rId3742" Type="http://schemas.openxmlformats.org/officeDocument/2006/relationships/hyperlink" Target="https://twitter.com/openeyeseconomy" TargetMode="External"/><Relationship Id="rId249" Type="http://schemas.openxmlformats.org/officeDocument/2006/relationships/hyperlink" Target="https://t.co/NumQt0ivDh" TargetMode="External"/><Relationship Id="rId456" Type="http://schemas.openxmlformats.org/officeDocument/2006/relationships/hyperlink" Target="http://t.co/t1cjAC5GDF" TargetMode="External"/><Relationship Id="rId663" Type="http://schemas.openxmlformats.org/officeDocument/2006/relationships/hyperlink" Target="https://t.co/Qza2o3WTeO" TargetMode="External"/><Relationship Id="rId870" Type="http://schemas.openxmlformats.org/officeDocument/2006/relationships/hyperlink" Target="https://pbs.twimg.com/profile_banners/4077160779/1446238236" TargetMode="External"/><Relationship Id="rId1086" Type="http://schemas.openxmlformats.org/officeDocument/2006/relationships/hyperlink" Target="https://pbs.twimg.com/profile_banners/61115414/1518047244" TargetMode="External"/><Relationship Id="rId1293" Type="http://schemas.openxmlformats.org/officeDocument/2006/relationships/hyperlink" Target="https://pbs.twimg.com/profile_banners/92754798/1511172513" TargetMode="External"/><Relationship Id="rId2137" Type="http://schemas.openxmlformats.org/officeDocument/2006/relationships/hyperlink" Target="http://abs.twimg.com/images/themes/theme18/bg.gif" TargetMode="External"/><Relationship Id="rId2344" Type="http://schemas.openxmlformats.org/officeDocument/2006/relationships/hyperlink" Target="http://abs.twimg.com/images/themes/theme1/bg.png" TargetMode="External"/><Relationship Id="rId2551" Type="http://schemas.openxmlformats.org/officeDocument/2006/relationships/hyperlink" Target="http://pbs.twimg.com/profile_images/1054878819360763904/2zsIC2FJ_normal.jpg" TargetMode="External"/><Relationship Id="rId109" Type="http://schemas.openxmlformats.org/officeDocument/2006/relationships/hyperlink" Target="https://t.co/K3sV2S7kfO" TargetMode="External"/><Relationship Id="rId316" Type="http://schemas.openxmlformats.org/officeDocument/2006/relationships/hyperlink" Target="http://t.co/6I0y0UnrlM" TargetMode="External"/><Relationship Id="rId523" Type="http://schemas.openxmlformats.org/officeDocument/2006/relationships/hyperlink" Target="https://t.co/UkMp435exT" TargetMode="External"/><Relationship Id="rId1153" Type="http://schemas.openxmlformats.org/officeDocument/2006/relationships/hyperlink" Target="https://pbs.twimg.com/profile_banners/166114967/1540808360" TargetMode="External"/><Relationship Id="rId2204" Type="http://schemas.openxmlformats.org/officeDocument/2006/relationships/hyperlink" Target="http://abs.twimg.com/images/themes/theme1/bg.png" TargetMode="External"/><Relationship Id="rId3602" Type="http://schemas.openxmlformats.org/officeDocument/2006/relationships/hyperlink" Target="https://twitter.com/pagreenbuilding" TargetMode="External"/><Relationship Id="rId730" Type="http://schemas.openxmlformats.org/officeDocument/2006/relationships/hyperlink" Target="https://pbs.twimg.com/profile_banners/285585877/1541445286" TargetMode="External"/><Relationship Id="rId1013" Type="http://schemas.openxmlformats.org/officeDocument/2006/relationships/hyperlink" Target="https://pbs.twimg.com/profile_banners/215198433/1505745560" TargetMode="External"/><Relationship Id="rId1360" Type="http://schemas.openxmlformats.org/officeDocument/2006/relationships/hyperlink" Target="https://pbs.twimg.com/profile_banners/36670025/1542481493" TargetMode="External"/><Relationship Id="rId2411" Type="http://schemas.openxmlformats.org/officeDocument/2006/relationships/hyperlink" Target="http://abs.twimg.com/images/themes/theme9/bg.gif" TargetMode="External"/><Relationship Id="rId4169" Type="http://schemas.openxmlformats.org/officeDocument/2006/relationships/hyperlink" Target="https://twitter.com/davidmcla" TargetMode="External"/><Relationship Id="rId1220" Type="http://schemas.openxmlformats.org/officeDocument/2006/relationships/hyperlink" Target="https://pbs.twimg.com/profile_banners/90927065/1432072481" TargetMode="External"/><Relationship Id="rId4376" Type="http://schemas.openxmlformats.org/officeDocument/2006/relationships/hyperlink" Target="https://twitter.com/iihsin" TargetMode="External"/><Relationship Id="rId4583" Type="http://schemas.openxmlformats.org/officeDocument/2006/relationships/hyperlink" Target="https://twitter.com/stecca81" TargetMode="External"/><Relationship Id="rId3185" Type="http://schemas.openxmlformats.org/officeDocument/2006/relationships/hyperlink" Target="http://pbs.twimg.com/profile_images/1058008833681973253/Az7Y5wgw_normal.jpg" TargetMode="External"/><Relationship Id="rId3392" Type="http://schemas.openxmlformats.org/officeDocument/2006/relationships/hyperlink" Target="http://pbs.twimg.com/profile_images/1034059431699394560/35YcSodb_normal.jpg" TargetMode="External"/><Relationship Id="rId4029" Type="http://schemas.openxmlformats.org/officeDocument/2006/relationships/hyperlink" Target="https://twitter.com/quantum1net" TargetMode="External"/><Relationship Id="rId4236" Type="http://schemas.openxmlformats.org/officeDocument/2006/relationships/hyperlink" Target="https://twitter.com/sfediawards" TargetMode="External"/><Relationship Id="rId4443" Type="http://schemas.openxmlformats.org/officeDocument/2006/relationships/hyperlink" Target="https://twitter.com/carbon613" TargetMode="External"/><Relationship Id="rId3045" Type="http://schemas.openxmlformats.org/officeDocument/2006/relationships/hyperlink" Target="http://pbs.twimg.com/profile_images/900658845843939329/kC8YA8hU_normal.jpg" TargetMode="External"/><Relationship Id="rId3252" Type="http://schemas.openxmlformats.org/officeDocument/2006/relationships/hyperlink" Target="http://pbs.twimg.com/profile_images/1016989482644639744/lhYspHnb_normal.jpg" TargetMode="External"/><Relationship Id="rId4303" Type="http://schemas.openxmlformats.org/officeDocument/2006/relationships/hyperlink" Target="https://twitter.com/lisamariecricht" TargetMode="External"/><Relationship Id="rId4510" Type="http://schemas.openxmlformats.org/officeDocument/2006/relationships/hyperlink" Target="https://twitter.com/makower" TargetMode="External"/><Relationship Id="rId173" Type="http://schemas.openxmlformats.org/officeDocument/2006/relationships/hyperlink" Target="https://t.co/HovVj05Vpj" TargetMode="External"/><Relationship Id="rId380" Type="http://schemas.openxmlformats.org/officeDocument/2006/relationships/hyperlink" Target="http://t.co/fBjeeBOREm" TargetMode="External"/><Relationship Id="rId2061" Type="http://schemas.openxmlformats.org/officeDocument/2006/relationships/hyperlink" Target="http://abs.twimg.com/images/themes/theme1/bg.png" TargetMode="External"/><Relationship Id="rId3112" Type="http://schemas.openxmlformats.org/officeDocument/2006/relationships/hyperlink" Target="http://pbs.twimg.com/profile_images/996079446624006145/pwrNYiMd_normal.jpg" TargetMode="External"/><Relationship Id="rId240" Type="http://schemas.openxmlformats.org/officeDocument/2006/relationships/hyperlink" Target="https://t.co/Xf9oUwVXDM" TargetMode="External"/><Relationship Id="rId100" Type="http://schemas.openxmlformats.org/officeDocument/2006/relationships/hyperlink" Target="https://t.co/wtO8vxGcY7" TargetMode="External"/><Relationship Id="rId2878" Type="http://schemas.openxmlformats.org/officeDocument/2006/relationships/hyperlink" Target="http://pbs.twimg.com/profile_images/769617611202129920/VqG9Guzu_normal.jpg" TargetMode="External"/><Relationship Id="rId3929" Type="http://schemas.openxmlformats.org/officeDocument/2006/relationships/hyperlink" Target="https://twitter.com/gomindsight" TargetMode="External"/><Relationship Id="rId4093" Type="http://schemas.openxmlformats.org/officeDocument/2006/relationships/hyperlink" Target="https://twitter.com/soubrannec" TargetMode="External"/><Relationship Id="rId1687" Type="http://schemas.openxmlformats.org/officeDocument/2006/relationships/hyperlink" Target="http://abs.twimg.com/images/themes/theme1/bg.png" TargetMode="External"/><Relationship Id="rId1894" Type="http://schemas.openxmlformats.org/officeDocument/2006/relationships/hyperlink" Target="http://abs.twimg.com/images/themes/theme2/bg.gif" TargetMode="External"/><Relationship Id="rId2738" Type="http://schemas.openxmlformats.org/officeDocument/2006/relationships/hyperlink" Target="http://pbs.twimg.com/profile_images/849285411855892480/fStblozT_normal.jpg" TargetMode="External"/><Relationship Id="rId2945" Type="http://schemas.openxmlformats.org/officeDocument/2006/relationships/hyperlink" Target="http://pbs.twimg.com/profile_images/1022602707549470722/sd06S5u2_normal.jpg" TargetMode="External"/><Relationship Id="rId917" Type="http://schemas.openxmlformats.org/officeDocument/2006/relationships/hyperlink" Target="https://pbs.twimg.com/profile_banners/802150598548353025/1542639292" TargetMode="External"/><Relationship Id="rId1547" Type="http://schemas.openxmlformats.org/officeDocument/2006/relationships/hyperlink" Target="https://pbs.twimg.com/profile_banners/2238273522/1473424849" TargetMode="External"/><Relationship Id="rId1754" Type="http://schemas.openxmlformats.org/officeDocument/2006/relationships/hyperlink" Target="http://abs.twimg.com/images/themes/theme1/bg.png" TargetMode="External"/><Relationship Id="rId1961" Type="http://schemas.openxmlformats.org/officeDocument/2006/relationships/hyperlink" Target="http://abs.twimg.com/images/themes/theme6/bg.gif" TargetMode="External"/><Relationship Id="rId2805" Type="http://schemas.openxmlformats.org/officeDocument/2006/relationships/hyperlink" Target="http://pbs.twimg.com/profile_images/478552223371100160/7CHOAi-d_normal.jpeg" TargetMode="External"/><Relationship Id="rId4160" Type="http://schemas.openxmlformats.org/officeDocument/2006/relationships/hyperlink" Target="https://twitter.com/monicasflores" TargetMode="External"/><Relationship Id="rId46" Type="http://schemas.openxmlformats.org/officeDocument/2006/relationships/hyperlink" Target="https://t.co/9w8ht23zvB" TargetMode="External"/><Relationship Id="rId1407" Type="http://schemas.openxmlformats.org/officeDocument/2006/relationships/hyperlink" Target="https://pbs.twimg.com/profile_banners/788796105194663938/1519834071" TargetMode="External"/><Relationship Id="rId1614" Type="http://schemas.openxmlformats.org/officeDocument/2006/relationships/hyperlink" Target="http://abs.twimg.com/images/themes/theme1/bg.png" TargetMode="External"/><Relationship Id="rId1821" Type="http://schemas.openxmlformats.org/officeDocument/2006/relationships/hyperlink" Target="http://abs.twimg.com/images/themes/theme1/bg.png" TargetMode="External"/><Relationship Id="rId4020" Type="http://schemas.openxmlformats.org/officeDocument/2006/relationships/hyperlink" Target="https://twitter.com/worldbank" TargetMode="External"/><Relationship Id="rId3579" Type="http://schemas.openxmlformats.org/officeDocument/2006/relationships/hyperlink" Target="https://twitter.com/royal_consult" TargetMode="External"/><Relationship Id="rId3786" Type="http://schemas.openxmlformats.org/officeDocument/2006/relationships/hyperlink" Target="https://twitter.com/brigitajurisic" TargetMode="External"/><Relationship Id="rId2388" Type="http://schemas.openxmlformats.org/officeDocument/2006/relationships/hyperlink" Target="http://abs.twimg.com/images/themes/theme1/bg.png" TargetMode="External"/><Relationship Id="rId2595" Type="http://schemas.openxmlformats.org/officeDocument/2006/relationships/hyperlink" Target="http://pbs.twimg.com/profile_images/1022794686837256192/O5Ltmaui_normal.jpg" TargetMode="External"/><Relationship Id="rId3439" Type="http://schemas.openxmlformats.org/officeDocument/2006/relationships/hyperlink" Target="http://pbs.twimg.com/profile_images/1401490035/hot-earth_normal.png" TargetMode="External"/><Relationship Id="rId3993" Type="http://schemas.openxmlformats.org/officeDocument/2006/relationships/hyperlink" Target="https://twitter.com/politico" TargetMode="External"/><Relationship Id="rId567" Type="http://schemas.openxmlformats.org/officeDocument/2006/relationships/hyperlink" Target="https://t.co/LkVntbwpyb" TargetMode="External"/><Relationship Id="rId1197" Type="http://schemas.openxmlformats.org/officeDocument/2006/relationships/hyperlink" Target="https://pbs.twimg.com/profile_banners/188007231/1519236415" TargetMode="External"/><Relationship Id="rId2248" Type="http://schemas.openxmlformats.org/officeDocument/2006/relationships/hyperlink" Target="http://abs.twimg.com/images/themes/theme1/bg.png" TargetMode="External"/><Relationship Id="rId3646" Type="http://schemas.openxmlformats.org/officeDocument/2006/relationships/hyperlink" Target="https://twitter.com/giovannaditroia" TargetMode="External"/><Relationship Id="rId3853" Type="http://schemas.openxmlformats.org/officeDocument/2006/relationships/hyperlink" Target="https://twitter.com/zikomenard" TargetMode="External"/><Relationship Id="rId774" Type="http://schemas.openxmlformats.org/officeDocument/2006/relationships/hyperlink" Target="https://pbs.twimg.com/profile_banners/880254171664003072/1499741550" TargetMode="External"/><Relationship Id="rId981" Type="http://schemas.openxmlformats.org/officeDocument/2006/relationships/hyperlink" Target="https://pbs.twimg.com/profile_banners/2841075496/1533143248" TargetMode="External"/><Relationship Id="rId1057" Type="http://schemas.openxmlformats.org/officeDocument/2006/relationships/hyperlink" Target="https://pbs.twimg.com/profile_banners/17519322/1517323211" TargetMode="External"/><Relationship Id="rId2455" Type="http://schemas.openxmlformats.org/officeDocument/2006/relationships/hyperlink" Target="http://abs.twimg.com/images/themes/theme1/bg.png" TargetMode="External"/><Relationship Id="rId2662" Type="http://schemas.openxmlformats.org/officeDocument/2006/relationships/hyperlink" Target="http://pbs.twimg.com/profile_images/1061354201358442498/yIgEhPXI_normal.jpg" TargetMode="External"/><Relationship Id="rId3506" Type="http://schemas.openxmlformats.org/officeDocument/2006/relationships/hyperlink" Target="http://pbs.twimg.com/profile_images/1049841516477181952/LsrYgBbz_normal.jpg" TargetMode="External"/><Relationship Id="rId3713" Type="http://schemas.openxmlformats.org/officeDocument/2006/relationships/hyperlink" Target="https://twitter.com/greeneconcon" TargetMode="External"/><Relationship Id="rId3920" Type="http://schemas.openxmlformats.org/officeDocument/2006/relationships/hyperlink" Target="https://twitter.com/conc_206" TargetMode="External"/><Relationship Id="rId427" Type="http://schemas.openxmlformats.org/officeDocument/2006/relationships/hyperlink" Target="https://t.co/4yYfZ9BlXT" TargetMode="External"/><Relationship Id="rId634" Type="http://schemas.openxmlformats.org/officeDocument/2006/relationships/hyperlink" Target="http://t.co/yOS3ygcJSK" TargetMode="External"/><Relationship Id="rId841" Type="http://schemas.openxmlformats.org/officeDocument/2006/relationships/hyperlink" Target="https://pbs.twimg.com/profile_banners/156568938/1509313217" TargetMode="External"/><Relationship Id="rId1264" Type="http://schemas.openxmlformats.org/officeDocument/2006/relationships/hyperlink" Target="https://pbs.twimg.com/profile_banners/2470864182/1512466115" TargetMode="External"/><Relationship Id="rId1471" Type="http://schemas.openxmlformats.org/officeDocument/2006/relationships/hyperlink" Target="https://pbs.twimg.com/profile_banners/2492350526/1400228551" TargetMode="External"/><Relationship Id="rId2108" Type="http://schemas.openxmlformats.org/officeDocument/2006/relationships/hyperlink" Target="http://abs.twimg.com/images/themes/theme1/bg.png" TargetMode="External"/><Relationship Id="rId2315" Type="http://schemas.openxmlformats.org/officeDocument/2006/relationships/hyperlink" Target="http://abs.twimg.com/images/themes/theme1/bg.png" TargetMode="External"/><Relationship Id="rId2522" Type="http://schemas.openxmlformats.org/officeDocument/2006/relationships/hyperlink" Target="http://pbs.twimg.com/profile_images/791907467500412928/IZ3mjrMR_normal.jpg" TargetMode="External"/><Relationship Id="rId701" Type="http://schemas.openxmlformats.org/officeDocument/2006/relationships/hyperlink" Target="https://pbs.twimg.com/profile_banners/958714670843490304/1517412657" TargetMode="External"/><Relationship Id="rId1124" Type="http://schemas.openxmlformats.org/officeDocument/2006/relationships/hyperlink" Target="https://pbs.twimg.com/profile_banners/4912793239/1455679526" TargetMode="External"/><Relationship Id="rId1331" Type="http://schemas.openxmlformats.org/officeDocument/2006/relationships/hyperlink" Target="https://pbs.twimg.com/profile_banners/1011635341/1482513340" TargetMode="External"/><Relationship Id="rId4487" Type="http://schemas.openxmlformats.org/officeDocument/2006/relationships/hyperlink" Target="https://twitter.com/helenpidd" TargetMode="External"/><Relationship Id="rId3089" Type="http://schemas.openxmlformats.org/officeDocument/2006/relationships/hyperlink" Target="http://pbs.twimg.com/profile_images/378800000406213069/f87d11e8d9d5e86fd3e538c978365599_normal.jpeg" TargetMode="External"/><Relationship Id="rId3296" Type="http://schemas.openxmlformats.org/officeDocument/2006/relationships/hyperlink" Target="http://pbs.twimg.com/profile_images/961538501870223360/_Vz7Mnr1_normal.jpg" TargetMode="External"/><Relationship Id="rId4347" Type="http://schemas.openxmlformats.org/officeDocument/2006/relationships/hyperlink" Target="https://twitter.com/emimoccia" TargetMode="External"/><Relationship Id="rId4554" Type="http://schemas.openxmlformats.org/officeDocument/2006/relationships/hyperlink" Target="https://twitter.com/mikeschreiner" TargetMode="External"/><Relationship Id="rId3156" Type="http://schemas.openxmlformats.org/officeDocument/2006/relationships/hyperlink" Target="http://pbs.twimg.com/profile_images/497453325923540992/WfxVVBnC_normal.jpeg" TargetMode="External"/><Relationship Id="rId3363" Type="http://schemas.openxmlformats.org/officeDocument/2006/relationships/hyperlink" Target="http://pbs.twimg.com/profile_images/611541960256540672/KhIVjs_q_normal.jpg" TargetMode="External"/><Relationship Id="rId4207" Type="http://schemas.openxmlformats.org/officeDocument/2006/relationships/hyperlink" Target="https://twitter.com/twittitrentatre" TargetMode="External"/><Relationship Id="rId4414" Type="http://schemas.openxmlformats.org/officeDocument/2006/relationships/hyperlink" Target="https://twitter.com/billmckibben" TargetMode="External"/><Relationship Id="rId284" Type="http://schemas.openxmlformats.org/officeDocument/2006/relationships/hyperlink" Target="https://t.co/fKEkJuOMrC" TargetMode="External"/><Relationship Id="rId491" Type="http://schemas.openxmlformats.org/officeDocument/2006/relationships/hyperlink" Target="https://t.co/1VFlU6BbJW" TargetMode="External"/><Relationship Id="rId2172" Type="http://schemas.openxmlformats.org/officeDocument/2006/relationships/hyperlink" Target="http://abs.twimg.com/images/themes/theme1/bg.png" TargetMode="External"/><Relationship Id="rId3016" Type="http://schemas.openxmlformats.org/officeDocument/2006/relationships/hyperlink" Target="http://pbs.twimg.com/profile_images/886231769636327424/Vl5ECqvC_normal.jpg" TargetMode="External"/><Relationship Id="rId3223" Type="http://schemas.openxmlformats.org/officeDocument/2006/relationships/hyperlink" Target="http://pbs.twimg.com/profile_images/918867065779441665/6BDA-5th_normal.jpg" TargetMode="External"/><Relationship Id="rId3570" Type="http://schemas.openxmlformats.org/officeDocument/2006/relationships/hyperlink" Target="https://twitter.com/itatradeagency" TargetMode="External"/><Relationship Id="rId144" Type="http://schemas.openxmlformats.org/officeDocument/2006/relationships/hyperlink" Target="https://t.co/8H05la2cM8" TargetMode="External"/><Relationship Id="rId3430" Type="http://schemas.openxmlformats.org/officeDocument/2006/relationships/hyperlink" Target="http://pbs.twimg.com/profile_images/955458753901531138/TTH_KoYz_normal.jpg" TargetMode="External"/><Relationship Id="rId351" Type="http://schemas.openxmlformats.org/officeDocument/2006/relationships/hyperlink" Target="https://t.co/rTOWu4d4DA" TargetMode="External"/><Relationship Id="rId2032" Type="http://schemas.openxmlformats.org/officeDocument/2006/relationships/hyperlink" Target="http://abs.twimg.com/images/themes/theme1/bg.png" TargetMode="External"/><Relationship Id="rId2989" Type="http://schemas.openxmlformats.org/officeDocument/2006/relationships/hyperlink" Target="http://pbs.twimg.com/profile_images/1652443330/GLOBALCAD_normal.png" TargetMode="External"/><Relationship Id="rId211" Type="http://schemas.openxmlformats.org/officeDocument/2006/relationships/hyperlink" Target="http://t.co/cte7ZpUgVs" TargetMode="External"/><Relationship Id="rId1798" Type="http://schemas.openxmlformats.org/officeDocument/2006/relationships/hyperlink" Target="http://abs.twimg.com/images/themes/theme1/bg.png" TargetMode="External"/><Relationship Id="rId2849" Type="http://schemas.openxmlformats.org/officeDocument/2006/relationships/hyperlink" Target="http://pbs.twimg.com/profile_images/1036731010279329792/j598LVVt_normal.jpg" TargetMode="External"/><Relationship Id="rId1658" Type="http://schemas.openxmlformats.org/officeDocument/2006/relationships/hyperlink" Target="http://abs.twimg.com/images/themes/theme13/bg.gif" TargetMode="External"/><Relationship Id="rId1865" Type="http://schemas.openxmlformats.org/officeDocument/2006/relationships/hyperlink" Target="http://abs.twimg.com/images/themes/theme13/bg.gif" TargetMode="External"/><Relationship Id="rId2709" Type="http://schemas.openxmlformats.org/officeDocument/2006/relationships/hyperlink" Target="http://pbs.twimg.com/profile_images/1015537392516624386/52KmB9eD_normal.jpg" TargetMode="External"/><Relationship Id="rId4064" Type="http://schemas.openxmlformats.org/officeDocument/2006/relationships/hyperlink" Target="https://twitter.com/dirk_wagener" TargetMode="External"/><Relationship Id="rId4271" Type="http://schemas.openxmlformats.org/officeDocument/2006/relationships/hyperlink" Target="https://twitter.com/pattyolimerick" TargetMode="External"/><Relationship Id="rId1518" Type="http://schemas.openxmlformats.org/officeDocument/2006/relationships/hyperlink" Target="https://pbs.twimg.com/profile_banners/15942016/1522876557" TargetMode="External"/><Relationship Id="rId2916" Type="http://schemas.openxmlformats.org/officeDocument/2006/relationships/hyperlink" Target="http://pbs.twimg.com/profile_images/852313423862013952/SFatTFsS_normal.jpg" TargetMode="External"/><Relationship Id="rId3080" Type="http://schemas.openxmlformats.org/officeDocument/2006/relationships/hyperlink" Target="http://pbs.twimg.com/profile_images/1441899516/acode_normal.jpg" TargetMode="External"/><Relationship Id="rId4131" Type="http://schemas.openxmlformats.org/officeDocument/2006/relationships/hyperlink" Target="https://twitter.com/m4r14p40l4" TargetMode="External"/><Relationship Id="rId1725" Type="http://schemas.openxmlformats.org/officeDocument/2006/relationships/hyperlink" Target="http://abs.twimg.com/images/themes/theme16/bg.gif" TargetMode="External"/><Relationship Id="rId1932" Type="http://schemas.openxmlformats.org/officeDocument/2006/relationships/hyperlink" Target="http://abs.twimg.com/images/themes/theme1/bg.png" TargetMode="External"/><Relationship Id="rId17" Type="http://schemas.openxmlformats.org/officeDocument/2006/relationships/hyperlink" Target="https://t.co/mGSdQ4JStJ" TargetMode="External"/><Relationship Id="rId3897" Type="http://schemas.openxmlformats.org/officeDocument/2006/relationships/hyperlink" Target="https://twitter.com/mclemente_xiv" TargetMode="External"/><Relationship Id="rId2499" Type="http://schemas.openxmlformats.org/officeDocument/2006/relationships/hyperlink" Target="http://pbs.twimg.com/profile_images/1029306507966464000/9Av7oXs7_normal.jpg" TargetMode="External"/><Relationship Id="rId3757" Type="http://schemas.openxmlformats.org/officeDocument/2006/relationships/hyperlink" Target="https://twitter.com/kathleenbrenne1" TargetMode="External"/><Relationship Id="rId3964" Type="http://schemas.openxmlformats.org/officeDocument/2006/relationships/hyperlink" Target="https://twitter.com/perspktives" TargetMode="External"/><Relationship Id="rId1" Type="http://schemas.openxmlformats.org/officeDocument/2006/relationships/hyperlink" Target="http://t.co/XKSqDx7U1B" TargetMode="External"/><Relationship Id="rId678" Type="http://schemas.openxmlformats.org/officeDocument/2006/relationships/hyperlink" Target="http://t.co/wiw3pdjLlz" TargetMode="External"/><Relationship Id="rId885" Type="http://schemas.openxmlformats.org/officeDocument/2006/relationships/hyperlink" Target="https://pbs.twimg.com/profile_banners/2903323068/1531257483" TargetMode="External"/><Relationship Id="rId2359" Type="http://schemas.openxmlformats.org/officeDocument/2006/relationships/hyperlink" Target="http://abs.twimg.com/images/themes/theme1/bg.png" TargetMode="External"/><Relationship Id="rId2566" Type="http://schemas.openxmlformats.org/officeDocument/2006/relationships/hyperlink" Target="http://pbs.twimg.com/profile_images/942787210276896768/7zG8HPus_normal.jpg" TargetMode="External"/><Relationship Id="rId2773" Type="http://schemas.openxmlformats.org/officeDocument/2006/relationships/hyperlink" Target="http://pbs.twimg.com/profile_images/886894333038874624/v5buvADU_normal.jpg" TargetMode="External"/><Relationship Id="rId2980" Type="http://schemas.openxmlformats.org/officeDocument/2006/relationships/hyperlink" Target="http://pbs.twimg.com/profile_images/1060703122480226304/qXUTw7eS_normal.jpg" TargetMode="External"/><Relationship Id="rId3617" Type="http://schemas.openxmlformats.org/officeDocument/2006/relationships/hyperlink" Target="https://twitter.com/smmdayit" TargetMode="External"/><Relationship Id="rId3824" Type="http://schemas.openxmlformats.org/officeDocument/2006/relationships/hyperlink" Target="https://twitter.com/matnardi" TargetMode="External"/><Relationship Id="rId538" Type="http://schemas.openxmlformats.org/officeDocument/2006/relationships/hyperlink" Target="http://t.co/LEwf4FTJtK" TargetMode="External"/><Relationship Id="rId745" Type="http://schemas.openxmlformats.org/officeDocument/2006/relationships/hyperlink" Target="https://pbs.twimg.com/profile_banners/801073771453026304/1516740541" TargetMode="External"/><Relationship Id="rId952" Type="http://schemas.openxmlformats.org/officeDocument/2006/relationships/hyperlink" Target="https://pbs.twimg.com/profile_banners/3768512055/1541091201" TargetMode="External"/><Relationship Id="rId1168" Type="http://schemas.openxmlformats.org/officeDocument/2006/relationships/hyperlink" Target="https://pbs.twimg.com/profile_banners/1453623943/1398424632" TargetMode="External"/><Relationship Id="rId1375" Type="http://schemas.openxmlformats.org/officeDocument/2006/relationships/hyperlink" Target="https://pbs.twimg.com/profile_banners/1006903579800735745/1528902328" TargetMode="External"/><Relationship Id="rId1582" Type="http://schemas.openxmlformats.org/officeDocument/2006/relationships/hyperlink" Target="https://pbs.twimg.com/profile_banners/1562138018/1539248199" TargetMode="External"/><Relationship Id="rId2219" Type="http://schemas.openxmlformats.org/officeDocument/2006/relationships/hyperlink" Target="http://abs.twimg.com/images/themes/theme1/bg.png" TargetMode="External"/><Relationship Id="rId2426" Type="http://schemas.openxmlformats.org/officeDocument/2006/relationships/hyperlink" Target="http://abs.twimg.com/images/themes/theme1/bg.png" TargetMode="External"/><Relationship Id="rId2633" Type="http://schemas.openxmlformats.org/officeDocument/2006/relationships/hyperlink" Target="http://pbs.twimg.com/profile_images/1067601050662768641/oL2eilj7_normal.jpg" TargetMode="External"/><Relationship Id="rId81" Type="http://schemas.openxmlformats.org/officeDocument/2006/relationships/hyperlink" Target="https://t.co/PBhUezpN1v" TargetMode="External"/><Relationship Id="rId605" Type="http://schemas.openxmlformats.org/officeDocument/2006/relationships/hyperlink" Target="http://t.co/CqyBmmWpb5" TargetMode="External"/><Relationship Id="rId812" Type="http://schemas.openxmlformats.org/officeDocument/2006/relationships/hyperlink" Target="https://pbs.twimg.com/profile_banners/736817874371809280/1508160971" TargetMode="External"/><Relationship Id="rId1028" Type="http://schemas.openxmlformats.org/officeDocument/2006/relationships/hyperlink" Target="https://pbs.twimg.com/profile_banners/545121376/1535355676" TargetMode="External"/><Relationship Id="rId1235" Type="http://schemas.openxmlformats.org/officeDocument/2006/relationships/hyperlink" Target="https://pbs.twimg.com/profile_banners/327824450/1542438890" TargetMode="External"/><Relationship Id="rId1442" Type="http://schemas.openxmlformats.org/officeDocument/2006/relationships/hyperlink" Target="https://pbs.twimg.com/profile_banners/2955650945/1520076731" TargetMode="External"/><Relationship Id="rId2840" Type="http://schemas.openxmlformats.org/officeDocument/2006/relationships/hyperlink" Target="http://pbs.twimg.com/profile_images/422921690000003072/au1JoQ8o_normal.jpeg" TargetMode="External"/><Relationship Id="rId4598" Type="http://schemas.openxmlformats.org/officeDocument/2006/relationships/hyperlink" Target="https://twitter.com/comunivirtuosi" TargetMode="External"/><Relationship Id="rId1302" Type="http://schemas.openxmlformats.org/officeDocument/2006/relationships/hyperlink" Target="https://pbs.twimg.com/profile_banners/3297645763/1438002525" TargetMode="External"/><Relationship Id="rId2700" Type="http://schemas.openxmlformats.org/officeDocument/2006/relationships/hyperlink" Target="http://pbs.twimg.com/profile_images/425709981048901632/NFShj_tx_normal.png" TargetMode="External"/><Relationship Id="rId4458" Type="http://schemas.openxmlformats.org/officeDocument/2006/relationships/hyperlink" Target="https://twitter.com/seyoumagex" TargetMode="External"/><Relationship Id="rId3267" Type="http://schemas.openxmlformats.org/officeDocument/2006/relationships/hyperlink" Target="http://pbs.twimg.com/profile_images/770332007343788032/Jz59XaKX_normal.jpg" TargetMode="External"/><Relationship Id="rId188" Type="http://schemas.openxmlformats.org/officeDocument/2006/relationships/hyperlink" Target="https://t.co/v5qDnr0dhn" TargetMode="External"/><Relationship Id="rId395" Type="http://schemas.openxmlformats.org/officeDocument/2006/relationships/hyperlink" Target="https://t.co/khLK5nFJFy" TargetMode="External"/><Relationship Id="rId2076" Type="http://schemas.openxmlformats.org/officeDocument/2006/relationships/hyperlink" Target="http://abs.twimg.com/images/themes/theme1/bg.png" TargetMode="External"/><Relationship Id="rId3474" Type="http://schemas.openxmlformats.org/officeDocument/2006/relationships/hyperlink" Target="http://pbs.twimg.com/profile_images/1011855098438447104/98xBNYkB_normal.jpg" TargetMode="External"/><Relationship Id="rId3681" Type="http://schemas.openxmlformats.org/officeDocument/2006/relationships/hyperlink" Target="https://twitter.com/wattev2buy" TargetMode="External"/><Relationship Id="rId4318" Type="http://schemas.openxmlformats.org/officeDocument/2006/relationships/hyperlink" Target="https://twitter.com/mikesonko" TargetMode="External"/><Relationship Id="rId4525" Type="http://schemas.openxmlformats.org/officeDocument/2006/relationships/hyperlink" Target="https://twitter.com/foiellipaolo" TargetMode="External"/><Relationship Id="rId2283" Type="http://schemas.openxmlformats.org/officeDocument/2006/relationships/hyperlink" Target="http://abs.twimg.com/images/themes/theme6/bg.gif" TargetMode="External"/><Relationship Id="rId2490" Type="http://schemas.openxmlformats.org/officeDocument/2006/relationships/hyperlink" Target="http://abs.twimg.com/images/themes/theme1/bg.png" TargetMode="External"/><Relationship Id="rId3127" Type="http://schemas.openxmlformats.org/officeDocument/2006/relationships/hyperlink" Target="http://pbs.twimg.com/profile_images/606800247138811904/2WdbfSlM_normal.jpg" TargetMode="External"/><Relationship Id="rId3334" Type="http://schemas.openxmlformats.org/officeDocument/2006/relationships/hyperlink" Target="http://pbs.twimg.com/profile_images/830816515209428992/G-JwJ5Ct_normal.jpg" TargetMode="External"/><Relationship Id="rId3541" Type="http://schemas.openxmlformats.org/officeDocument/2006/relationships/hyperlink" Target="http://pbs.twimg.com/profile_images/736282931640078336/MxR_sVoj_normal.jpg" TargetMode="External"/><Relationship Id="rId255" Type="http://schemas.openxmlformats.org/officeDocument/2006/relationships/hyperlink" Target="https://t.co/QZ5El10yGz" TargetMode="External"/><Relationship Id="rId462" Type="http://schemas.openxmlformats.org/officeDocument/2006/relationships/hyperlink" Target="https://t.co/yiVuWdFd0E" TargetMode="External"/><Relationship Id="rId1092" Type="http://schemas.openxmlformats.org/officeDocument/2006/relationships/hyperlink" Target="https://pbs.twimg.com/profile_banners/841672903/1522637161" TargetMode="External"/><Relationship Id="rId2143" Type="http://schemas.openxmlformats.org/officeDocument/2006/relationships/hyperlink" Target="http://abs.twimg.com/images/themes/theme4/bg.gif" TargetMode="External"/><Relationship Id="rId2350" Type="http://schemas.openxmlformats.org/officeDocument/2006/relationships/hyperlink" Target="http://abs.twimg.com/images/themes/theme1/bg.png" TargetMode="External"/><Relationship Id="rId3401" Type="http://schemas.openxmlformats.org/officeDocument/2006/relationships/hyperlink" Target="http://pbs.twimg.com/profile_images/759202007106326529/xwjBaJZf_normal.jpg" TargetMode="External"/><Relationship Id="rId115" Type="http://schemas.openxmlformats.org/officeDocument/2006/relationships/hyperlink" Target="https://t.co/65jBzRkWyP" TargetMode="External"/><Relationship Id="rId322" Type="http://schemas.openxmlformats.org/officeDocument/2006/relationships/hyperlink" Target="https://t.co/p9lK6GrFoh" TargetMode="External"/><Relationship Id="rId2003" Type="http://schemas.openxmlformats.org/officeDocument/2006/relationships/hyperlink" Target="http://abs.twimg.com/images/themes/theme1/bg.png" TargetMode="External"/><Relationship Id="rId2210" Type="http://schemas.openxmlformats.org/officeDocument/2006/relationships/hyperlink" Target="http://abs.twimg.com/images/themes/theme1/bg.png" TargetMode="External"/><Relationship Id="rId4175" Type="http://schemas.openxmlformats.org/officeDocument/2006/relationships/hyperlink" Target="https://twitter.com/negredubravka" TargetMode="External"/><Relationship Id="rId4382" Type="http://schemas.openxmlformats.org/officeDocument/2006/relationships/hyperlink" Target="https://twitter.com/adamhedelen" TargetMode="External"/><Relationship Id="rId1769" Type="http://schemas.openxmlformats.org/officeDocument/2006/relationships/hyperlink" Target="http://abs.twimg.com/images/themes/theme1/bg.png" TargetMode="External"/><Relationship Id="rId1976" Type="http://schemas.openxmlformats.org/officeDocument/2006/relationships/hyperlink" Target="http://abs.twimg.com/images/themes/theme1/bg.png" TargetMode="External"/><Relationship Id="rId3191" Type="http://schemas.openxmlformats.org/officeDocument/2006/relationships/hyperlink" Target="http://pbs.twimg.com/profile_images/1014639303719358466/fsibr0rx_normal.jpg" TargetMode="External"/><Relationship Id="rId4035" Type="http://schemas.openxmlformats.org/officeDocument/2006/relationships/hyperlink" Target="https://twitter.com/melissabreu21" TargetMode="External"/><Relationship Id="rId4242" Type="http://schemas.openxmlformats.org/officeDocument/2006/relationships/hyperlink" Target="https://twitter.com/businessatoecd" TargetMode="External"/><Relationship Id="rId1629" Type="http://schemas.openxmlformats.org/officeDocument/2006/relationships/hyperlink" Target="http://abs.twimg.com/images/themes/theme1/bg.png" TargetMode="External"/><Relationship Id="rId1836" Type="http://schemas.openxmlformats.org/officeDocument/2006/relationships/hyperlink" Target="http://abs.twimg.com/images/themes/theme9/bg.gif" TargetMode="External"/><Relationship Id="rId1903" Type="http://schemas.openxmlformats.org/officeDocument/2006/relationships/hyperlink" Target="http://abs.twimg.com/images/themes/theme1/bg.png" TargetMode="External"/><Relationship Id="rId3051" Type="http://schemas.openxmlformats.org/officeDocument/2006/relationships/hyperlink" Target="http://pbs.twimg.com/profile_images/751126898634268676/x5VWERFn_normal.jpg" TargetMode="External"/><Relationship Id="rId4102" Type="http://schemas.openxmlformats.org/officeDocument/2006/relationships/hyperlink" Target="https://twitter.com/patricia_lavaud" TargetMode="External"/><Relationship Id="rId3868" Type="http://schemas.openxmlformats.org/officeDocument/2006/relationships/hyperlink" Target="https://twitter.com/transforma_uy" TargetMode="External"/><Relationship Id="rId789" Type="http://schemas.openxmlformats.org/officeDocument/2006/relationships/hyperlink" Target="https://pbs.twimg.com/profile_banners/44196397/1354486475" TargetMode="External"/><Relationship Id="rId996" Type="http://schemas.openxmlformats.org/officeDocument/2006/relationships/hyperlink" Target="https://pbs.twimg.com/profile_banners/78943441/1533395657" TargetMode="External"/><Relationship Id="rId2677" Type="http://schemas.openxmlformats.org/officeDocument/2006/relationships/hyperlink" Target="http://pbs.twimg.com/profile_images/897205547132481537/c_UXrp9h_normal.jpg" TargetMode="External"/><Relationship Id="rId2884" Type="http://schemas.openxmlformats.org/officeDocument/2006/relationships/hyperlink" Target="http://pbs.twimg.com/profile_images/1063083272786337793/f90sSE7x_normal.jpg" TargetMode="External"/><Relationship Id="rId3728" Type="http://schemas.openxmlformats.org/officeDocument/2006/relationships/hyperlink" Target="https://twitter.com/mstefanile" TargetMode="External"/><Relationship Id="rId649" Type="http://schemas.openxmlformats.org/officeDocument/2006/relationships/hyperlink" Target="http://t.co/H9OcpCxG96" TargetMode="External"/><Relationship Id="rId856" Type="http://schemas.openxmlformats.org/officeDocument/2006/relationships/hyperlink" Target="https://pbs.twimg.com/profile_banners/427291693/1519408700" TargetMode="External"/><Relationship Id="rId1279" Type="http://schemas.openxmlformats.org/officeDocument/2006/relationships/hyperlink" Target="https://pbs.twimg.com/profile_banners/1878193722/1542705842" TargetMode="External"/><Relationship Id="rId1486" Type="http://schemas.openxmlformats.org/officeDocument/2006/relationships/hyperlink" Target="https://pbs.twimg.com/profile_banners/2679507545/1522019384" TargetMode="External"/><Relationship Id="rId2537" Type="http://schemas.openxmlformats.org/officeDocument/2006/relationships/hyperlink" Target="http://pbs.twimg.com/profile_images/981779974741987328/CgEGoL65_normal.jpg" TargetMode="External"/><Relationship Id="rId3935" Type="http://schemas.openxmlformats.org/officeDocument/2006/relationships/hyperlink" Target="https://twitter.com/lanuovaecologia" TargetMode="External"/><Relationship Id="rId509" Type="http://schemas.openxmlformats.org/officeDocument/2006/relationships/hyperlink" Target="https://t.co/VdzaJOI1S5" TargetMode="External"/><Relationship Id="rId1139" Type="http://schemas.openxmlformats.org/officeDocument/2006/relationships/hyperlink" Target="https://pbs.twimg.com/profile_banners/3014222399/1540328112" TargetMode="External"/><Relationship Id="rId1346" Type="http://schemas.openxmlformats.org/officeDocument/2006/relationships/hyperlink" Target="https://pbs.twimg.com/profile_banners/1851101083/1459513134" TargetMode="External"/><Relationship Id="rId1693" Type="http://schemas.openxmlformats.org/officeDocument/2006/relationships/hyperlink" Target="http://abs.twimg.com/images/themes/theme1/bg.png" TargetMode="External"/><Relationship Id="rId2744" Type="http://schemas.openxmlformats.org/officeDocument/2006/relationships/hyperlink" Target="http://pbs.twimg.com/profile_images/884650446513512448/-srkJ7sd_normal.jpg" TargetMode="External"/><Relationship Id="rId2951" Type="http://schemas.openxmlformats.org/officeDocument/2006/relationships/hyperlink" Target="http://pbs.twimg.com/profile_images/711882304969416704/ekkq8od-_normal.jpg" TargetMode="External"/><Relationship Id="rId716" Type="http://schemas.openxmlformats.org/officeDocument/2006/relationships/hyperlink" Target="https://pbs.twimg.com/profile_banners/710123158397915136/1540471463" TargetMode="External"/><Relationship Id="rId923" Type="http://schemas.openxmlformats.org/officeDocument/2006/relationships/hyperlink" Target="https://pbs.twimg.com/profile_banners/4887683651/1541509037" TargetMode="External"/><Relationship Id="rId1553" Type="http://schemas.openxmlformats.org/officeDocument/2006/relationships/hyperlink" Target="https://pbs.twimg.com/profile_banners/190133408/1481781023" TargetMode="External"/><Relationship Id="rId1760" Type="http://schemas.openxmlformats.org/officeDocument/2006/relationships/hyperlink" Target="http://abs.twimg.com/images/themes/theme1/bg.png" TargetMode="External"/><Relationship Id="rId2604" Type="http://schemas.openxmlformats.org/officeDocument/2006/relationships/hyperlink" Target="http://pbs.twimg.com/profile_images/378800000642259781/ea4e00db10883b17b7ef9e76d9ed9e86_normal.jpeg" TargetMode="External"/><Relationship Id="rId2811" Type="http://schemas.openxmlformats.org/officeDocument/2006/relationships/hyperlink" Target="http://pbs.twimg.com/profile_images/668808534533005312/XVLgkdci_normal.jpg" TargetMode="External"/><Relationship Id="rId52" Type="http://schemas.openxmlformats.org/officeDocument/2006/relationships/hyperlink" Target="https://t.co/UaF3hBTs9s" TargetMode="External"/><Relationship Id="rId1206" Type="http://schemas.openxmlformats.org/officeDocument/2006/relationships/hyperlink" Target="https://pbs.twimg.com/profile_banners/729981130007531520/1523002340" TargetMode="External"/><Relationship Id="rId1413" Type="http://schemas.openxmlformats.org/officeDocument/2006/relationships/hyperlink" Target="https://pbs.twimg.com/profile_banners/890802684/1432496214" TargetMode="External"/><Relationship Id="rId1620" Type="http://schemas.openxmlformats.org/officeDocument/2006/relationships/hyperlink" Target="http://abs.twimg.com/images/themes/theme19/bg.gif" TargetMode="External"/><Relationship Id="rId4569" Type="http://schemas.openxmlformats.org/officeDocument/2006/relationships/hyperlink" Target="https://twitter.com/trimpa48" TargetMode="External"/><Relationship Id="rId3378" Type="http://schemas.openxmlformats.org/officeDocument/2006/relationships/hyperlink" Target="http://pbs.twimg.com/profile_images/1038429525544235010/EQ3WRV01_normal.jpg" TargetMode="External"/><Relationship Id="rId3585" Type="http://schemas.openxmlformats.org/officeDocument/2006/relationships/hyperlink" Target="https://twitter.com/pacmachineryrec" TargetMode="External"/><Relationship Id="rId3792" Type="http://schemas.openxmlformats.org/officeDocument/2006/relationships/hyperlink" Target="https://twitter.com/db_awards" TargetMode="External"/><Relationship Id="rId4429" Type="http://schemas.openxmlformats.org/officeDocument/2006/relationships/hyperlink" Target="https://twitter.com/rodolfolacy" TargetMode="External"/><Relationship Id="rId299" Type="http://schemas.openxmlformats.org/officeDocument/2006/relationships/hyperlink" Target="http://t.co/WzveuVcDuo" TargetMode="External"/><Relationship Id="rId2187" Type="http://schemas.openxmlformats.org/officeDocument/2006/relationships/hyperlink" Target="http://abs.twimg.com/images/themes/theme1/bg.png" TargetMode="External"/><Relationship Id="rId2394" Type="http://schemas.openxmlformats.org/officeDocument/2006/relationships/hyperlink" Target="http://abs.twimg.com/images/themes/theme19/bg.gif" TargetMode="External"/><Relationship Id="rId3238" Type="http://schemas.openxmlformats.org/officeDocument/2006/relationships/hyperlink" Target="http://pbs.twimg.com/profile_images/1032805991300005888/diXc-jKU_normal.jpg" TargetMode="External"/><Relationship Id="rId3445" Type="http://schemas.openxmlformats.org/officeDocument/2006/relationships/hyperlink" Target="http://pbs.twimg.com/profile_images/743923795208044544/Ma2Cwi5O_normal.jpg" TargetMode="External"/><Relationship Id="rId3652" Type="http://schemas.openxmlformats.org/officeDocument/2006/relationships/hyperlink" Target="https://twitter.com/recyclingzw" TargetMode="External"/><Relationship Id="rId159" Type="http://schemas.openxmlformats.org/officeDocument/2006/relationships/hyperlink" Target="https://t.co/UbYgFQhFFP" TargetMode="External"/><Relationship Id="rId366" Type="http://schemas.openxmlformats.org/officeDocument/2006/relationships/hyperlink" Target="http://t.co/ZLZObOnET1" TargetMode="External"/><Relationship Id="rId573" Type="http://schemas.openxmlformats.org/officeDocument/2006/relationships/hyperlink" Target="https://t.co/IQvoh3kr2p" TargetMode="External"/><Relationship Id="rId780" Type="http://schemas.openxmlformats.org/officeDocument/2006/relationships/hyperlink" Target="https://pbs.twimg.com/profile_banners/636139110/1398278895" TargetMode="External"/><Relationship Id="rId2047" Type="http://schemas.openxmlformats.org/officeDocument/2006/relationships/hyperlink" Target="http://abs.twimg.com/images/themes/theme1/bg.png" TargetMode="External"/><Relationship Id="rId2254" Type="http://schemas.openxmlformats.org/officeDocument/2006/relationships/hyperlink" Target="http://abs.twimg.com/images/themes/theme14/bg.gif" TargetMode="External"/><Relationship Id="rId2461" Type="http://schemas.openxmlformats.org/officeDocument/2006/relationships/hyperlink" Target="http://abs.twimg.com/images/themes/theme1/bg.png" TargetMode="External"/><Relationship Id="rId3305" Type="http://schemas.openxmlformats.org/officeDocument/2006/relationships/hyperlink" Target="http://pbs.twimg.com/profile_images/808597682549850112/geXmQXm__normal.jpg" TargetMode="External"/><Relationship Id="rId3512" Type="http://schemas.openxmlformats.org/officeDocument/2006/relationships/hyperlink" Target="http://pbs.twimg.com/profile_images/1008461960403456000/Iel4ziCT_normal.jpg" TargetMode="External"/><Relationship Id="rId226" Type="http://schemas.openxmlformats.org/officeDocument/2006/relationships/hyperlink" Target="https://t.co/yeTs3CYBMx" TargetMode="External"/><Relationship Id="rId433" Type="http://schemas.openxmlformats.org/officeDocument/2006/relationships/hyperlink" Target="https://t.co/5CcUqplWep" TargetMode="External"/><Relationship Id="rId1063" Type="http://schemas.openxmlformats.org/officeDocument/2006/relationships/hyperlink" Target="https://pbs.twimg.com/profile_banners/295384820/1402623726" TargetMode="External"/><Relationship Id="rId1270" Type="http://schemas.openxmlformats.org/officeDocument/2006/relationships/hyperlink" Target="https://pbs.twimg.com/profile_banners/383800270/1492236875" TargetMode="External"/><Relationship Id="rId2114" Type="http://schemas.openxmlformats.org/officeDocument/2006/relationships/hyperlink" Target="http://abs.twimg.com/images/themes/theme1/bg.png" TargetMode="External"/><Relationship Id="rId640" Type="http://schemas.openxmlformats.org/officeDocument/2006/relationships/hyperlink" Target="http://t.co/1X2LAonIAz" TargetMode="External"/><Relationship Id="rId2321" Type="http://schemas.openxmlformats.org/officeDocument/2006/relationships/hyperlink" Target="http://abs.twimg.com/images/themes/theme1/bg.png" TargetMode="External"/><Relationship Id="rId4079" Type="http://schemas.openxmlformats.org/officeDocument/2006/relationships/hyperlink" Target="https://twitter.com/deborahsialo" TargetMode="External"/><Relationship Id="rId4286" Type="http://schemas.openxmlformats.org/officeDocument/2006/relationships/hyperlink" Target="https://twitter.com/dislerfrank" TargetMode="External"/><Relationship Id="rId500" Type="http://schemas.openxmlformats.org/officeDocument/2006/relationships/hyperlink" Target="https://t.co/Yookn0QSln" TargetMode="External"/><Relationship Id="rId1130" Type="http://schemas.openxmlformats.org/officeDocument/2006/relationships/hyperlink" Target="https://pbs.twimg.com/profile_banners/942927723663572992/1532939159" TargetMode="External"/><Relationship Id="rId4493" Type="http://schemas.openxmlformats.org/officeDocument/2006/relationships/hyperlink" Target="https://twitter.com/nicholaskarani" TargetMode="External"/><Relationship Id="rId1947" Type="http://schemas.openxmlformats.org/officeDocument/2006/relationships/hyperlink" Target="http://abs.twimg.com/images/themes/theme1/bg.png" TargetMode="External"/><Relationship Id="rId3095" Type="http://schemas.openxmlformats.org/officeDocument/2006/relationships/hyperlink" Target="http://pbs.twimg.com/profile_images/751175175765258240/cv0Na_ZC_normal.jpg" TargetMode="External"/><Relationship Id="rId4146" Type="http://schemas.openxmlformats.org/officeDocument/2006/relationships/hyperlink" Target="https://twitter.com/sdesertboots" TargetMode="External"/><Relationship Id="rId4353" Type="http://schemas.openxmlformats.org/officeDocument/2006/relationships/hyperlink" Target="https://twitter.com/iemanet" TargetMode="External"/><Relationship Id="rId4560" Type="http://schemas.openxmlformats.org/officeDocument/2006/relationships/hyperlink" Target="https://twitter.com/buzzpotential" TargetMode="External"/><Relationship Id="rId1807" Type="http://schemas.openxmlformats.org/officeDocument/2006/relationships/hyperlink" Target="http://abs.twimg.com/images/themes/theme2/bg.gif" TargetMode="External"/><Relationship Id="rId3162" Type="http://schemas.openxmlformats.org/officeDocument/2006/relationships/hyperlink" Target="http://pbs.twimg.com/profile_images/1008037097213759488/FaUvZ-xY_normal.jpg" TargetMode="External"/><Relationship Id="rId4006" Type="http://schemas.openxmlformats.org/officeDocument/2006/relationships/hyperlink" Target="https://twitter.com/cermanager" TargetMode="External"/><Relationship Id="rId4213" Type="http://schemas.openxmlformats.org/officeDocument/2006/relationships/hyperlink" Target="https://twitter.com/mahazubi" TargetMode="External"/><Relationship Id="rId4420" Type="http://schemas.openxmlformats.org/officeDocument/2006/relationships/hyperlink" Target="https://twitter.com/mancunianbirder" TargetMode="External"/><Relationship Id="rId290" Type="http://schemas.openxmlformats.org/officeDocument/2006/relationships/hyperlink" Target="http://t.co/Yf4dwhBIKp" TargetMode="External"/><Relationship Id="rId3022" Type="http://schemas.openxmlformats.org/officeDocument/2006/relationships/hyperlink" Target="http://pbs.twimg.com/profile_images/638869066703339520/UXwQL186_normal.jpg" TargetMode="External"/><Relationship Id="rId150" Type="http://schemas.openxmlformats.org/officeDocument/2006/relationships/hyperlink" Target="https://t.co/rQdAtRHYTO" TargetMode="External"/><Relationship Id="rId3979" Type="http://schemas.openxmlformats.org/officeDocument/2006/relationships/hyperlink" Target="https://twitter.com/climatedisaster" TargetMode="External"/><Relationship Id="rId2788" Type="http://schemas.openxmlformats.org/officeDocument/2006/relationships/hyperlink" Target="http://pbs.twimg.com/profile_images/967744821124386816/Zlgr0nby_normal.jpg" TargetMode="External"/><Relationship Id="rId2995" Type="http://schemas.openxmlformats.org/officeDocument/2006/relationships/hyperlink" Target="http://pbs.twimg.com/profile_images/1049182107816218624/twvVnJRz_normal.jpg" TargetMode="External"/><Relationship Id="rId3839" Type="http://schemas.openxmlformats.org/officeDocument/2006/relationships/hyperlink" Target="https://twitter.com/shopsharing" TargetMode="External"/><Relationship Id="rId967" Type="http://schemas.openxmlformats.org/officeDocument/2006/relationships/hyperlink" Target="https://pbs.twimg.com/profile_banners/258768306/1535704168" TargetMode="External"/><Relationship Id="rId1597" Type="http://schemas.openxmlformats.org/officeDocument/2006/relationships/hyperlink" Target="https://pbs.twimg.com/profile_banners/725699860641501184/1461856035" TargetMode="External"/><Relationship Id="rId2648" Type="http://schemas.openxmlformats.org/officeDocument/2006/relationships/hyperlink" Target="http://pbs.twimg.com/profile_images/875547173177380864/p6N2tOnt_normal.jpg" TargetMode="External"/><Relationship Id="rId2855" Type="http://schemas.openxmlformats.org/officeDocument/2006/relationships/hyperlink" Target="http://pbs.twimg.com/profile_images/1011146239415672832/PqT_9Oez_normal.jpg" TargetMode="External"/><Relationship Id="rId3906" Type="http://schemas.openxmlformats.org/officeDocument/2006/relationships/hyperlink" Target="https://twitter.com/italiahospitali" TargetMode="External"/><Relationship Id="rId96" Type="http://schemas.openxmlformats.org/officeDocument/2006/relationships/hyperlink" Target="https://t.co/0rFKngFMW3" TargetMode="External"/><Relationship Id="rId827" Type="http://schemas.openxmlformats.org/officeDocument/2006/relationships/hyperlink" Target="https://pbs.twimg.com/profile_banners/21875834/1491993571" TargetMode="External"/><Relationship Id="rId1457" Type="http://schemas.openxmlformats.org/officeDocument/2006/relationships/hyperlink" Target="https://pbs.twimg.com/profile_banners/17897698/1525715086" TargetMode="External"/><Relationship Id="rId1664" Type="http://schemas.openxmlformats.org/officeDocument/2006/relationships/hyperlink" Target="http://abs.twimg.com/images/themes/theme1/bg.png" TargetMode="External"/><Relationship Id="rId1871" Type="http://schemas.openxmlformats.org/officeDocument/2006/relationships/hyperlink" Target="http://abs.twimg.com/images/themes/theme1/bg.png" TargetMode="External"/><Relationship Id="rId2508" Type="http://schemas.openxmlformats.org/officeDocument/2006/relationships/hyperlink" Target="http://pbs.twimg.com/profile_images/1060852837117296640/4-QyCh8r_normal.jpg" TargetMode="External"/><Relationship Id="rId2715" Type="http://schemas.openxmlformats.org/officeDocument/2006/relationships/hyperlink" Target="http://pbs.twimg.com/profile_images/993343541395927040/kuZYA9zW_normal.jpg" TargetMode="External"/><Relationship Id="rId2922" Type="http://schemas.openxmlformats.org/officeDocument/2006/relationships/hyperlink" Target="http://pbs.twimg.com/profile_images/1047767934528114688/7szl1dN7_normal.jpg" TargetMode="External"/><Relationship Id="rId4070" Type="http://schemas.openxmlformats.org/officeDocument/2006/relationships/hyperlink" Target="https://twitter.com/ukenyatta" TargetMode="External"/><Relationship Id="rId1317" Type="http://schemas.openxmlformats.org/officeDocument/2006/relationships/hyperlink" Target="https://pbs.twimg.com/profile_banners/10443052/1542840594" TargetMode="External"/><Relationship Id="rId1524" Type="http://schemas.openxmlformats.org/officeDocument/2006/relationships/hyperlink" Target="https://pbs.twimg.com/profile_banners/1568217618/1543396477" TargetMode="External"/><Relationship Id="rId1731" Type="http://schemas.openxmlformats.org/officeDocument/2006/relationships/hyperlink" Target="http://abs.twimg.com/images/themes/theme1/bg.png" TargetMode="External"/><Relationship Id="rId23" Type="http://schemas.openxmlformats.org/officeDocument/2006/relationships/hyperlink" Target="https://t.co/jCGarrFqWh" TargetMode="External"/><Relationship Id="rId3489" Type="http://schemas.openxmlformats.org/officeDocument/2006/relationships/hyperlink" Target="http://abs.twimg.com/sticky/default_profile_images/default_profile_normal.png" TargetMode="External"/><Relationship Id="rId3696" Type="http://schemas.openxmlformats.org/officeDocument/2006/relationships/hyperlink" Target="https://twitter.com/kashthefuturist" TargetMode="External"/><Relationship Id="rId2298" Type="http://schemas.openxmlformats.org/officeDocument/2006/relationships/hyperlink" Target="http://abs.twimg.com/images/themes/theme1/bg.png" TargetMode="External"/><Relationship Id="rId3349" Type="http://schemas.openxmlformats.org/officeDocument/2006/relationships/hyperlink" Target="http://pbs.twimg.com/profile_images/842711439769059328/5yNTFH8W_normal.jpg" TargetMode="External"/><Relationship Id="rId3556" Type="http://schemas.openxmlformats.org/officeDocument/2006/relationships/hyperlink" Target="https://twitter.com/corriere" TargetMode="External"/><Relationship Id="rId477" Type="http://schemas.openxmlformats.org/officeDocument/2006/relationships/hyperlink" Target="http://t.co/9R27FNmAwi" TargetMode="External"/><Relationship Id="rId684" Type="http://schemas.openxmlformats.org/officeDocument/2006/relationships/hyperlink" Target="https://t.co/o7xBHBC5H6" TargetMode="External"/><Relationship Id="rId2158" Type="http://schemas.openxmlformats.org/officeDocument/2006/relationships/hyperlink" Target="http://abs.twimg.com/images/themes/theme1/bg.png" TargetMode="External"/><Relationship Id="rId2365" Type="http://schemas.openxmlformats.org/officeDocument/2006/relationships/hyperlink" Target="http://abs.twimg.com/images/themes/theme1/bg.png" TargetMode="External"/><Relationship Id="rId3209" Type="http://schemas.openxmlformats.org/officeDocument/2006/relationships/hyperlink" Target="http://pbs.twimg.com/profile_images/879136243136602112/XXoDXi8l_normal.jpg" TargetMode="External"/><Relationship Id="rId3763" Type="http://schemas.openxmlformats.org/officeDocument/2006/relationships/hyperlink" Target="https://twitter.com/entrepreneursjr" TargetMode="External"/><Relationship Id="rId3970" Type="http://schemas.openxmlformats.org/officeDocument/2006/relationships/hyperlink" Target="https://twitter.com/velekerick" TargetMode="External"/><Relationship Id="rId337" Type="http://schemas.openxmlformats.org/officeDocument/2006/relationships/hyperlink" Target="https://t.co/SNbBnzHM7f" TargetMode="External"/><Relationship Id="rId891" Type="http://schemas.openxmlformats.org/officeDocument/2006/relationships/hyperlink" Target="https://pbs.twimg.com/profile_banners/126269904/1540644137" TargetMode="External"/><Relationship Id="rId2018" Type="http://schemas.openxmlformats.org/officeDocument/2006/relationships/hyperlink" Target="http://abs.twimg.com/images/themes/theme5/bg.gif" TargetMode="External"/><Relationship Id="rId2572" Type="http://schemas.openxmlformats.org/officeDocument/2006/relationships/hyperlink" Target="http://pbs.twimg.com/profile_images/877140078480502784/X27fWq7r_normal.jpg" TargetMode="External"/><Relationship Id="rId3416" Type="http://schemas.openxmlformats.org/officeDocument/2006/relationships/hyperlink" Target="http://pbs.twimg.com/profile_images/566182937318526978/5PiVGXhW_normal.jpeg" TargetMode="External"/><Relationship Id="rId3623" Type="http://schemas.openxmlformats.org/officeDocument/2006/relationships/hyperlink" Target="https://twitter.com/dutytorespond" TargetMode="External"/><Relationship Id="rId3830" Type="http://schemas.openxmlformats.org/officeDocument/2006/relationships/hyperlink" Target="https://twitter.com/_businessdurham" TargetMode="External"/><Relationship Id="rId544" Type="http://schemas.openxmlformats.org/officeDocument/2006/relationships/hyperlink" Target="https://t.co/sILxIu6hLS" TargetMode="External"/><Relationship Id="rId751" Type="http://schemas.openxmlformats.org/officeDocument/2006/relationships/hyperlink" Target="https://pbs.twimg.com/profile_banners/2834139005/1415458638" TargetMode="External"/><Relationship Id="rId1174" Type="http://schemas.openxmlformats.org/officeDocument/2006/relationships/hyperlink" Target="https://pbs.twimg.com/profile_banners/396525490/1540899965" TargetMode="External"/><Relationship Id="rId1381" Type="http://schemas.openxmlformats.org/officeDocument/2006/relationships/hyperlink" Target="https://pbs.twimg.com/profile_banners/2709321284/1516635832" TargetMode="External"/><Relationship Id="rId2225" Type="http://schemas.openxmlformats.org/officeDocument/2006/relationships/hyperlink" Target="http://abs.twimg.com/images/themes/theme1/bg.png" TargetMode="External"/><Relationship Id="rId2432" Type="http://schemas.openxmlformats.org/officeDocument/2006/relationships/hyperlink" Target="http://abs.twimg.com/images/themes/theme1/bg.png" TargetMode="External"/><Relationship Id="rId404" Type="http://schemas.openxmlformats.org/officeDocument/2006/relationships/hyperlink" Target="https://t.co/WEBAJXyFKY" TargetMode="External"/><Relationship Id="rId611" Type="http://schemas.openxmlformats.org/officeDocument/2006/relationships/hyperlink" Target="http://t.co/47RmlC0Wnd" TargetMode="External"/><Relationship Id="rId1034" Type="http://schemas.openxmlformats.org/officeDocument/2006/relationships/hyperlink" Target="https://pbs.twimg.com/profile_banners/252580188/1461852186" TargetMode="External"/><Relationship Id="rId1241" Type="http://schemas.openxmlformats.org/officeDocument/2006/relationships/hyperlink" Target="https://pbs.twimg.com/profile_banners/66690482/1542699922" TargetMode="External"/><Relationship Id="rId4397" Type="http://schemas.openxmlformats.org/officeDocument/2006/relationships/hyperlink" Target="https://twitter.com/idepofficial" TargetMode="External"/><Relationship Id="rId1101" Type="http://schemas.openxmlformats.org/officeDocument/2006/relationships/hyperlink" Target="https://pbs.twimg.com/profile_banners/2594611/1511424604" TargetMode="External"/><Relationship Id="rId4257" Type="http://schemas.openxmlformats.org/officeDocument/2006/relationships/hyperlink" Target="https://twitter.com/cagreenbuilding" TargetMode="External"/><Relationship Id="rId4464" Type="http://schemas.openxmlformats.org/officeDocument/2006/relationships/hyperlink" Target="https://twitter.com/eforepower" TargetMode="External"/><Relationship Id="rId3066" Type="http://schemas.openxmlformats.org/officeDocument/2006/relationships/hyperlink" Target="http://pbs.twimg.com/profile_images/378800000825937239/4d80ac69387c4bcfc8657816f6794516_normal.jpeg" TargetMode="External"/><Relationship Id="rId3273" Type="http://schemas.openxmlformats.org/officeDocument/2006/relationships/hyperlink" Target="http://pbs.twimg.com/profile_images/2953250617/31cc5a6d8fb1dd4cc6d0f5a7f4d48a96_normal.jpeg" TargetMode="External"/><Relationship Id="rId3480" Type="http://schemas.openxmlformats.org/officeDocument/2006/relationships/hyperlink" Target="http://pbs.twimg.com/profile_images/1021723100436725760/AW0nEEH8_normal.jpg" TargetMode="External"/><Relationship Id="rId4117" Type="http://schemas.openxmlformats.org/officeDocument/2006/relationships/hyperlink" Target="https://twitter.com/anthonycoxoecd" TargetMode="External"/><Relationship Id="rId4324" Type="http://schemas.openxmlformats.org/officeDocument/2006/relationships/hyperlink" Target="https://twitter.com/nkimanga" TargetMode="External"/><Relationship Id="rId4531" Type="http://schemas.openxmlformats.org/officeDocument/2006/relationships/hyperlink" Target="https://twitter.com/faustodemaria" TargetMode="External"/><Relationship Id="rId194" Type="http://schemas.openxmlformats.org/officeDocument/2006/relationships/hyperlink" Target="https://t.co/vgDiVu9cjm" TargetMode="External"/><Relationship Id="rId1918" Type="http://schemas.openxmlformats.org/officeDocument/2006/relationships/hyperlink" Target="http://abs.twimg.com/images/themes/theme1/bg.png" TargetMode="External"/><Relationship Id="rId2082" Type="http://schemas.openxmlformats.org/officeDocument/2006/relationships/hyperlink" Target="http://abs.twimg.com/images/themes/theme1/bg.png" TargetMode="External"/><Relationship Id="rId3133" Type="http://schemas.openxmlformats.org/officeDocument/2006/relationships/hyperlink" Target="http://abs.twimg.com/sticky/default_profile_images/default_profile_normal.png" TargetMode="External"/><Relationship Id="rId261" Type="http://schemas.openxmlformats.org/officeDocument/2006/relationships/hyperlink" Target="https://t.co/UrMbgnVW0R" TargetMode="External"/><Relationship Id="rId3340" Type="http://schemas.openxmlformats.org/officeDocument/2006/relationships/hyperlink" Target="http://pbs.twimg.com/profile_images/542430902802849792/0IQaXe4-_normal.jpeg" TargetMode="External"/><Relationship Id="rId2899" Type="http://schemas.openxmlformats.org/officeDocument/2006/relationships/hyperlink" Target="http://pbs.twimg.com/profile_images/851716189084692481/CWWzlOI7_normal.jpg" TargetMode="External"/><Relationship Id="rId3200" Type="http://schemas.openxmlformats.org/officeDocument/2006/relationships/hyperlink" Target="http://pbs.twimg.com/profile_images/926374291725279232/De1qipiI_normal.jpg" TargetMode="External"/><Relationship Id="rId121" Type="http://schemas.openxmlformats.org/officeDocument/2006/relationships/hyperlink" Target="https://t.co/sqgBzStZYz" TargetMode="External"/><Relationship Id="rId2759" Type="http://schemas.openxmlformats.org/officeDocument/2006/relationships/hyperlink" Target="http://pbs.twimg.com/profile_images/746096965381931008/RZAFbBss_normal.jpg" TargetMode="External"/><Relationship Id="rId2966" Type="http://schemas.openxmlformats.org/officeDocument/2006/relationships/hyperlink" Target="http://pbs.twimg.com/profile_images/990966497131532288/41Ze74zF_normal.jpg" TargetMode="External"/><Relationship Id="rId938" Type="http://schemas.openxmlformats.org/officeDocument/2006/relationships/hyperlink" Target="https://pbs.twimg.com/profile_banners/255526995/1470554548" TargetMode="External"/><Relationship Id="rId1568" Type="http://schemas.openxmlformats.org/officeDocument/2006/relationships/hyperlink" Target="https://pbs.twimg.com/profile_banners/1856588299/1529498441" TargetMode="External"/><Relationship Id="rId1775" Type="http://schemas.openxmlformats.org/officeDocument/2006/relationships/hyperlink" Target="http://abs.twimg.com/images/themes/theme1/bg.png" TargetMode="External"/><Relationship Id="rId2619" Type="http://schemas.openxmlformats.org/officeDocument/2006/relationships/hyperlink" Target="http://pbs.twimg.com/profile_images/954138186082672647/gHzAnqPU_normal.jpg" TargetMode="External"/><Relationship Id="rId2826" Type="http://schemas.openxmlformats.org/officeDocument/2006/relationships/hyperlink" Target="http://pbs.twimg.com/profile_images/720168159727095808/0nSLqbJW_normal.jpg" TargetMode="External"/><Relationship Id="rId4181" Type="http://schemas.openxmlformats.org/officeDocument/2006/relationships/hyperlink" Target="https://twitter.com/drvishalmassey" TargetMode="External"/><Relationship Id="rId67" Type="http://schemas.openxmlformats.org/officeDocument/2006/relationships/hyperlink" Target="https://t.co/0GazSIckiX" TargetMode="External"/><Relationship Id="rId1428" Type="http://schemas.openxmlformats.org/officeDocument/2006/relationships/hyperlink" Target="https://pbs.twimg.com/profile_banners/829415755/1486564685" TargetMode="External"/><Relationship Id="rId1635" Type="http://schemas.openxmlformats.org/officeDocument/2006/relationships/hyperlink" Target="http://abs.twimg.com/images/themes/theme1/bg.png" TargetMode="External"/><Relationship Id="rId1982" Type="http://schemas.openxmlformats.org/officeDocument/2006/relationships/hyperlink" Target="http://abs.twimg.com/images/themes/theme1/bg.png" TargetMode="External"/><Relationship Id="rId4041" Type="http://schemas.openxmlformats.org/officeDocument/2006/relationships/hyperlink" Target="https://twitter.com/charlesadler" TargetMode="External"/><Relationship Id="rId1842" Type="http://schemas.openxmlformats.org/officeDocument/2006/relationships/hyperlink" Target="http://abs.twimg.com/images/themes/theme1/bg.png" TargetMode="External"/><Relationship Id="rId1702" Type="http://schemas.openxmlformats.org/officeDocument/2006/relationships/hyperlink" Target="http://abs.twimg.com/images/themes/theme1/bg.png" TargetMode="External"/><Relationship Id="rId3667" Type="http://schemas.openxmlformats.org/officeDocument/2006/relationships/hyperlink" Target="https://twitter.com/reachscale" TargetMode="External"/><Relationship Id="rId3874" Type="http://schemas.openxmlformats.org/officeDocument/2006/relationships/hyperlink" Target="https://twitter.com/eko_svest" TargetMode="External"/><Relationship Id="rId588" Type="http://schemas.openxmlformats.org/officeDocument/2006/relationships/hyperlink" Target="https://t.co/7qqqqD84OC" TargetMode="External"/><Relationship Id="rId795" Type="http://schemas.openxmlformats.org/officeDocument/2006/relationships/hyperlink" Target="https://pbs.twimg.com/profile_banners/51002583/1531110426" TargetMode="External"/><Relationship Id="rId2269" Type="http://schemas.openxmlformats.org/officeDocument/2006/relationships/hyperlink" Target="http://abs.twimg.com/images/themes/theme1/bg.png" TargetMode="External"/><Relationship Id="rId2476" Type="http://schemas.openxmlformats.org/officeDocument/2006/relationships/hyperlink" Target="http://abs.twimg.com/images/themes/theme7/bg.gif" TargetMode="External"/><Relationship Id="rId2683" Type="http://schemas.openxmlformats.org/officeDocument/2006/relationships/hyperlink" Target="http://pbs.twimg.com/profile_images/1058835226678489088/kCGrxDrq_normal.jpg" TargetMode="External"/><Relationship Id="rId2890" Type="http://schemas.openxmlformats.org/officeDocument/2006/relationships/hyperlink" Target="http://pbs.twimg.com/profile_images/862018333184593921/d4mn1k7Y_normal.jpg" TargetMode="External"/><Relationship Id="rId3527" Type="http://schemas.openxmlformats.org/officeDocument/2006/relationships/hyperlink" Target="http://pbs.twimg.com/profile_images/1056783626283745281/Buh2mqXn_normal.jpg" TargetMode="External"/><Relationship Id="rId3734" Type="http://schemas.openxmlformats.org/officeDocument/2006/relationships/hyperlink" Target="https://twitter.com/livegreenordie" TargetMode="External"/><Relationship Id="rId3941" Type="http://schemas.openxmlformats.org/officeDocument/2006/relationships/hyperlink" Target="https://twitter.com/andreambassi" TargetMode="External"/><Relationship Id="rId448" Type="http://schemas.openxmlformats.org/officeDocument/2006/relationships/hyperlink" Target="https://t.co/JOKUrcyWHB" TargetMode="External"/><Relationship Id="rId655" Type="http://schemas.openxmlformats.org/officeDocument/2006/relationships/hyperlink" Target="http://t.co/t1sLFyQHVP" TargetMode="External"/><Relationship Id="rId862" Type="http://schemas.openxmlformats.org/officeDocument/2006/relationships/hyperlink" Target="https://pbs.twimg.com/profile_banners/2528343179/1538420062" TargetMode="External"/><Relationship Id="rId1078" Type="http://schemas.openxmlformats.org/officeDocument/2006/relationships/hyperlink" Target="https://pbs.twimg.com/profile_banners/946751761490079744/1536939737" TargetMode="External"/><Relationship Id="rId1285" Type="http://schemas.openxmlformats.org/officeDocument/2006/relationships/hyperlink" Target="https://pbs.twimg.com/profile_banners/554118761/1397696621" TargetMode="External"/><Relationship Id="rId1492" Type="http://schemas.openxmlformats.org/officeDocument/2006/relationships/hyperlink" Target="https://pbs.twimg.com/profile_banners/61191671/1536358864" TargetMode="External"/><Relationship Id="rId2129" Type="http://schemas.openxmlformats.org/officeDocument/2006/relationships/hyperlink" Target="http://abs.twimg.com/images/themes/theme9/bg.gif" TargetMode="External"/><Relationship Id="rId2336" Type="http://schemas.openxmlformats.org/officeDocument/2006/relationships/hyperlink" Target="http://abs.twimg.com/images/themes/theme1/bg.png" TargetMode="External"/><Relationship Id="rId2543" Type="http://schemas.openxmlformats.org/officeDocument/2006/relationships/hyperlink" Target="http://pbs.twimg.com/profile_images/1025033650709127169/7NjS6Yes_normal.jpg" TargetMode="External"/><Relationship Id="rId2750" Type="http://schemas.openxmlformats.org/officeDocument/2006/relationships/hyperlink" Target="http://pbs.twimg.com/profile_images/869199087370993664/9ieiQ0yE_normal.jpg" TargetMode="External"/><Relationship Id="rId3801" Type="http://schemas.openxmlformats.org/officeDocument/2006/relationships/hyperlink" Target="https://twitter.com/zoe_knight" TargetMode="External"/><Relationship Id="rId308" Type="http://schemas.openxmlformats.org/officeDocument/2006/relationships/hyperlink" Target="https://t.co/QIfnrZE7u6" TargetMode="External"/><Relationship Id="rId515" Type="http://schemas.openxmlformats.org/officeDocument/2006/relationships/hyperlink" Target="https://t.co/QzAfs6ukZt" TargetMode="External"/><Relationship Id="rId722" Type="http://schemas.openxmlformats.org/officeDocument/2006/relationships/hyperlink" Target="https://pbs.twimg.com/profile_banners/37637110/1508490491" TargetMode="External"/><Relationship Id="rId1145" Type="http://schemas.openxmlformats.org/officeDocument/2006/relationships/hyperlink" Target="https://pbs.twimg.com/profile_banners/345328162/1460190851" TargetMode="External"/><Relationship Id="rId1352" Type="http://schemas.openxmlformats.org/officeDocument/2006/relationships/hyperlink" Target="https://pbs.twimg.com/profile_banners/770327072434683906/1487824684" TargetMode="External"/><Relationship Id="rId2403" Type="http://schemas.openxmlformats.org/officeDocument/2006/relationships/hyperlink" Target="http://abs.twimg.com/images/themes/theme1/bg.png" TargetMode="External"/><Relationship Id="rId1005" Type="http://schemas.openxmlformats.org/officeDocument/2006/relationships/hyperlink" Target="https://pbs.twimg.com/profile_banners/1034199863234387969/1536010748" TargetMode="External"/><Relationship Id="rId1212" Type="http://schemas.openxmlformats.org/officeDocument/2006/relationships/hyperlink" Target="https://pbs.twimg.com/profile_banners/1517785830/1453750183" TargetMode="External"/><Relationship Id="rId2610" Type="http://schemas.openxmlformats.org/officeDocument/2006/relationships/hyperlink" Target="http://pbs.twimg.com/profile_images/912124140525559808/sfU3dA23_normal.jpg" TargetMode="External"/><Relationship Id="rId4368" Type="http://schemas.openxmlformats.org/officeDocument/2006/relationships/hyperlink" Target="https://twitter.com/flaviorossi17" TargetMode="External"/><Relationship Id="rId4575" Type="http://schemas.openxmlformats.org/officeDocument/2006/relationships/hyperlink" Target="https://twitter.com/rangachakamanga" TargetMode="External"/><Relationship Id="rId3177" Type="http://schemas.openxmlformats.org/officeDocument/2006/relationships/hyperlink" Target="http://pbs.twimg.com/profile_images/990136475441287168/701D5cOw_normal.jpg" TargetMode="External"/><Relationship Id="rId4228" Type="http://schemas.openxmlformats.org/officeDocument/2006/relationships/hyperlink" Target="https://twitter.com/ronmckaytweets" TargetMode="External"/><Relationship Id="rId3037" Type="http://schemas.openxmlformats.org/officeDocument/2006/relationships/hyperlink" Target="http://pbs.twimg.com/profile_images/1058426931631276032/qS8eiF20_normal.jpg" TargetMode="External"/><Relationship Id="rId3384" Type="http://schemas.openxmlformats.org/officeDocument/2006/relationships/hyperlink" Target="http://pbs.twimg.com/profile_images/707411067341635584/jd3hZ4LY_normal.jpg" TargetMode="External"/><Relationship Id="rId3591" Type="http://schemas.openxmlformats.org/officeDocument/2006/relationships/hyperlink" Target="https://twitter.com/ecomondo" TargetMode="External"/><Relationship Id="rId4435" Type="http://schemas.openxmlformats.org/officeDocument/2006/relationships/hyperlink" Target="https://twitter.com/jkenney" TargetMode="External"/><Relationship Id="rId2193" Type="http://schemas.openxmlformats.org/officeDocument/2006/relationships/hyperlink" Target="http://abs.twimg.com/images/themes/theme6/bg.gif" TargetMode="External"/><Relationship Id="rId3244" Type="http://schemas.openxmlformats.org/officeDocument/2006/relationships/hyperlink" Target="http://pbs.twimg.com/profile_images/991701819297550337/b1YcYOfm_normal.jpg" TargetMode="External"/><Relationship Id="rId3451" Type="http://schemas.openxmlformats.org/officeDocument/2006/relationships/hyperlink" Target="http://pbs.twimg.com/profile_images/1012598772021518336/Dc_ow93b_normal.jpg" TargetMode="External"/><Relationship Id="rId4502" Type="http://schemas.openxmlformats.org/officeDocument/2006/relationships/hyperlink" Target="https://twitter.com/both_julia" TargetMode="External"/><Relationship Id="rId165" Type="http://schemas.openxmlformats.org/officeDocument/2006/relationships/hyperlink" Target="http://t.co/xFHfsdnhj6" TargetMode="External"/><Relationship Id="rId372" Type="http://schemas.openxmlformats.org/officeDocument/2006/relationships/hyperlink" Target="http://t.co/jylEuSODPB" TargetMode="External"/><Relationship Id="rId2053" Type="http://schemas.openxmlformats.org/officeDocument/2006/relationships/hyperlink" Target="http://abs.twimg.com/images/themes/theme1/bg.png" TargetMode="External"/><Relationship Id="rId2260" Type="http://schemas.openxmlformats.org/officeDocument/2006/relationships/hyperlink" Target="http://abs.twimg.com/images/themes/theme1/bg.png" TargetMode="External"/><Relationship Id="rId3104" Type="http://schemas.openxmlformats.org/officeDocument/2006/relationships/hyperlink" Target="http://pbs.twimg.com/profile_images/923605418768764928/fSVhFfD1_normal.jpg" TargetMode="External"/><Relationship Id="rId3311" Type="http://schemas.openxmlformats.org/officeDocument/2006/relationships/hyperlink" Target="http://pbs.twimg.com/profile_images/938972947888316416/AVRl-diq_normal.jpg" TargetMode="External"/><Relationship Id="rId232" Type="http://schemas.openxmlformats.org/officeDocument/2006/relationships/hyperlink" Target="http://t.co/PSAsrm26dY" TargetMode="External"/><Relationship Id="rId2120" Type="http://schemas.openxmlformats.org/officeDocument/2006/relationships/hyperlink" Target="http://abs.twimg.com/images/themes/theme3/bg.gif" TargetMode="External"/><Relationship Id="rId1679" Type="http://schemas.openxmlformats.org/officeDocument/2006/relationships/hyperlink" Target="http://abs.twimg.com/images/themes/theme1/bg.png" TargetMode="External"/><Relationship Id="rId4085" Type="http://schemas.openxmlformats.org/officeDocument/2006/relationships/hyperlink" Target="https://twitter.com/joanjoh01973455" TargetMode="External"/><Relationship Id="rId4292" Type="http://schemas.openxmlformats.org/officeDocument/2006/relationships/hyperlink" Target="https://twitter.com/sureshrajaman19" TargetMode="External"/><Relationship Id="rId1886" Type="http://schemas.openxmlformats.org/officeDocument/2006/relationships/hyperlink" Target="http://abs.twimg.com/images/themes/theme1/bg.png" TargetMode="External"/><Relationship Id="rId2937" Type="http://schemas.openxmlformats.org/officeDocument/2006/relationships/hyperlink" Target="http://pbs.twimg.com/profile_images/889427687/icon_normal.png" TargetMode="External"/><Relationship Id="rId4152" Type="http://schemas.openxmlformats.org/officeDocument/2006/relationships/hyperlink" Target="https://twitter.com/stefanoboeri" TargetMode="External"/><Relationship Id="rId909" Type="http://schemas.openxmlformats.org/officeDocument/2006/relationships/hyperlink" Target="https://pbs.twimg.com/profile_banners/31714853/1522840136" TargetMode="External"/><Relationship Id="rId1539" Type="http://schemas.openxmlformats.org/officeDocument/2006/relationships/hyperlink" Target="https://pbs.twimg.com/profile_banners/327471759/1502123952" TargetMode="External"/><Relationship Id="rId1746" Type="http://schemas.openxmlformats.org/officeDocument/2006/relationships/hyperlink" Target="http://abs.twimg.com/images/themes/theme13/bg.gif" TargetMode="External"/><Relationship Id="rId1953" Type="http://schemas.openxmlformats.org/officeDocument/2006/relationships/hyperlink" Target="http://abs.twimg.com/images/themes/theme1/bg.png" TargetMode="External"/><Relationship Id="rId38" Type="http://schemas.openxmlformats.org/officeDocument/2006/relationships/hyperlink" Target="https://t.co/wU1ohcG26r" TargetMode="External"/><Relationship Id="rId1606" Type="http://schemas.openxmlformats.org/officeDocument/2006/relationships/hyperlink" Target="http://abs.twimg.com/images/themes/theme7/bg.gif" TargetMode="External"/><Relationship Id="rId1813" Type="http://schemas.openxmlformats.org/officeDocument/2006/relationships/hyperlink" Target="http://abs.twimg.com/images/themes/theme1/bg.png" TargetMode="External"/><Relationship Id="rId4012" Type="http://schemas.openxmlformats.org/officeDocument/2006/relationships/hyperlink" Target="https://twitter.com/energystar" TargetMode="External"/><Relationship Id="rId3778" Type="http://schemas.openxmlformats.org/officeDocument/2006/relationships/hyperlink" Target="https://twitter.com/yabadabayolo" TargetMode="External"/><Relationship Id="rId3985" Type="http://schemas.openxmlformats.org/officeDocument/2006/relationships/hyperlink" Target="https://twitter.com/josephprigith" TargetMode="External"/><Relationship Id="rId699" Type="http://schemas.openxmlformats.org/officeDocument/2006/relationships/hyperlink" Target="https://pbs.twimg.com/profile_banners/352515718/1533679339" TargetMode="External"/><Relationship Id="rId2587" Type="http://schemas.openxmlformats.org/officeDocument/2006/relationships/hyperlink" Target="http://pbs.twimg.com/profile_images/946783994192039937/dPm3yIpc_normal.jpg" TargetMode="External"/><Relationship Id="rId2794" Type="http://schemas.openxmlformats.org/officeDocument/2006/relationships/hyperlink" Target="http://pbs.twimg.com/profile_images/1016984842011963392/89Zmagzh_normal.jpg" TargetMode="External"/><Relationship Id="rId3638" Type="http://schemas.openxmlformats.org/officeDocument/2006/relationships/hyperlink" Target="https://twitter.com/powerinterfaith" TargetMode="External"/><Relationship Id="rId3845" Type="http://schemas.openxmlformats.org/officeDocument/2006/relationships/hyperlink" Target="https://twitter.com/face_aluminium" TargetMode="External"/><Relationship Id="rId559" Type="http://schemas.openxmlformats.org/officeDocument/2006/relationships/hyperlink" Target="https://t.co/cjuqcVMR2g" TargetMode="External"/><Relationship Id="rId766" Type="http://schemas.openxmlformats.org/officeDocument/2006/relationships/hyperlink" Target="https://pbs.twimg.com/profile_banners/153398478/1525859769" TargetMode="External"/><Relationship Id="rId1189" Type="http://schemas.openxmlformats.org/officeDocument/2006/relationships/hyperlink" Target="https://pbs.twimg.com/profile_banners/703183629166333952/1534507665" TargetMode="External"/><Relationship Id="rId1396" Type="http://schemas.openxmlformats.org/officeDocument/2006/relationships/hyperlink" Target="https://pbs.twimg.com/profile_banners/471741741/1401303859" TargetMode="External"/><Relationship Id="rId2447" Type="http://schemas.openxmlformats.org/officeDocument/2006/relationships/hyperlink" Target="http://abs.twimg.com/images/themes/theme1/bg.png" TargetMode="External"/><Relationship Id="rId419" Type="http://schemas.openxmlformats.org/officeDocument/2006/relationships/hyperlink" Target="https://t.co/4lzUkJgZ1r" TargetMode="External"/><Relationship Id="rId626" Type="http://schemas.openxmlformats.org/officeDocument/2006/relationships/hyperlink" Target="https://t.co/PD9pnaxRhf" TargetMode="External"/><Relationship Id="rId973" Type="http://schemas.openxmlformats.org/officeDocument/2006/relationships/hyperlink" Target="https://pbs.twimg.com/profile_banners/14592521/1402366771" TargetMode="External"/><Relationship Id="rId1049" Type="http://schemas.openxmlformats.org/officeDocument/2006/relationships/hyperlink" Target="https://pbs.twimg.com/profile_banners/958167698/1521019103" TargetMode="External"/><Relationship Id="rId1256" Type="http://schemas.openxmlformats.org/officeDocument/2006/relationships/hyperlink" Target="https://pbs.twimg.com/profile_banners/24750061/1520966261" TargetMode="External"/><Relationship Id="rId2307" Type="http://schemas.openxmlformats.org/officeDocument/2006/relationships/hyperlink" Target="http://abs.twimg.com/images/themes/theme2/bg.gif" TargetMode="External"/><Relationship Id="rId2654" Type="http://schemas.openxmlformats.org/officeDocument/2006/relationships/hyperlink" Target="http://pbs.twimg.com/profile_images/1055942578061934594/1OCmu3NR_normal.jpg" TargetMode="External"/><Relationship Id="rId2861" Type="http://schemas.openxmlformats.org/officeDocument/2006/relationships/hyperlink" Target="http://pbs.twimg.com/profile_images/717011544752713730/8rLgP4py_normal.jpg" TargetMode="External"/><Relationship Id="rId3705" Type="http://schemas.openxmlformats.org/officeDocument/2006/relationships/hyperlink" Target="https://twitter.com/arikring" TargetMode="External"/><Relationship Id="rId3912" Type="http://schemas.openxmlformats.org/officeDocument/2006/relationships/hyperlink" Target="https://twitter.com/banderatinashe" TargetMode="External"/><Relationship Id="rId833" Type="http://schemas.openxmlformats.org/officeDocument/2006/relationships/hyperlink" Target="https://pbs.twimg.com/profile_banners/437085205/1399391471" TargetMode="External"/><Relationship Id="rId1116" Type="http://schemas.openxmlformats.org/officeDocument/2006/relationships/hyperlink" Target="https://pbs.twimg.com/profile_banners/759155531332390912/1484508069" TargetMode="External"/><Relationship Id="rId1463" Type="http://schemas.openxmlformats.org/officeDocument/2006/relationships/hyperlink" Target="https://pbs.twimg.com/profile_banners/1021947921032331264/1542002117" TargetMode="External"/><Relationship Id="rId1670" Type="http://schemas.openxmlformats.org/officeDocument/2006/relationships/hyperlink" Target="http://abs.twimg.com/images/themes/theme1/bg.png" TargetMode="External"/><Relationship Id="rId2514" Type="http://schemas.openxmlformats.org/officeDocument/2006/relationships/hyperlink" Target="http://pbs.twimg.com/profile_images/725786365498134529/HuNirKvM_normal.jpg" TargetMode="External"/><Relationship Id="rId2721" Type="http://schemas.openxmlformats.org/officeDocument/2006/relationships/hyperlink" Target="http://pbs.twimg.com/profile_images/487206158550048768/nuWNGaWH_normal.jpeg" TargetMode="External"/><Relationship Id="rId900" Type="http://schemas.openxmlformats.org/officeDocument/2006/relationships/hyperlink" Target="https://pbs.twimg.com/profile_banners/340317824/1534776461" TargetMode="External"/><Relationship Id="rId1323" Type="http://schemas.openxmlformats.org/officeDocument/2006/relationships/hyperlink" Target="https://pbs.twimg.com/profile_banners/82119937/1533749710" TargetMode="External"/><Relationship Id="rId1530" Type="http://schemas.openxmlformats.org/officeDocument/2006/relationships/hyperlink" Target="https://pbs.twimg.com/profile_banners/3001239377/1422360239" TargetMode="External"/><Relationship Id="rId4479" Type="http://schemas.openxmlformats.org/officeDocument/2006/relationships/hyperlink" Target="https://twitter.com/swedeninzw" TargetMode="External"/><Relationship Id="rId3288" Type="http://schemas.openxmlformats.org/officeDocument/2006/relationships/hyperlink" Target="http://pbs.twimg.com/profile_images/1042119505437179904/IIC7JGad_normal.jpg" TargetMode="External"/><Relationship Id="rId3495" Type="http://schemas.openxmlformats.org/officeDocument/2006/relationships/hyperlink" Target="http://pbs.twimg.com/profile_images/460594140758044672/jgbU6TNW_normal.jpeg" TargetMode="External"/><Relationship Id="rId4339" Type="http://schemas.openxmlformats.org/officeDocument/2006/relationships/hyperlink" Target="https://twitter.com/caprinov" TargetMode="External"/><Relationship Id="rId4546" Type="http://schemas.openxmlformats.org/officeDocument/2006/relationships/hyperlink" Target="https://twitter.com/marcnever" TargetMode="External"/><Relationship Id="rId2097" Type="http://schemas.openxmlformats.org/officeDocument/2006/relationships/hyperlink" Target="http://abs.twimg.com/images/themes/theme1/bg.png" TargetMode="External"/><Relationship Id="rId3148" Type="http://schemas.openxmlformats.org/officeDocument/2006/relationships/hyperlink" Target="http://pbs.twimg.com/profile_images/1025568121652834304/6ARRIufa_normal.jpg" TargetMode="External"/><Relationship Id="rId3355" Type="http://schemas.openxmlformats.org/officeDocument/2006/relationships/hyperlink" Target="http://pbs.twimg.com/profile_images/697800668141195265/6LWsW345_normal.png" TargetMode="External"/><Relationship Id="rId3562" Type="http://schemas.openxmlformats.org/officeDocument/2006/relationships/hyperlink" Target="https://twitter.com/wonderfulsitho1" TargetMode="External"/><Relationship Id="rId4406" Type="http://schemas.openxmlformats.org/officeDocument/2006/relationships/hyperlink" Target="https://twitter.com/darlingtonbiz" TargetMode="External"/><Relationship Id="rId276" Type="http://schemas.openxmlformats.org/officeDocument/2006/relationships/hyperlink" Target="https://t.co/f49ESDUhjC" TargetMode="External"/><Relationship Id="rId483" Type="http://schemas.openxmlformats.org/officeDocument/2006/relationships/hyperlink" Target="https://t.co/rpke32sHMl" TargetMode="External"/><Relationship Id="rId690" Type="http://schemas.openxmlformats.org/officeDocument/2006/relationships/hyperlink" Target="http://t.co/Z3JOKIYzYa" TargetMode="External"/><Relationship Id="rId2164" Type="http://schemas.openxmlformats.org/officeDocument/2006/relationships/hyperlink" Target="http://abs.twimg.com/images/themes/theme13/bg.gif" TargetMode="External"/><Relationship Id="rId2371" Type="http://schemas.openxmlformats.org/officeDocument/2006/relationships/hyperlink" Target="http://abs.twimg.com/images/themes/theme1/bg.png" TargetMode="External"/><Relationship Id="rId3008" Type="http://schemas.openxmlformats.org/officeDocument/2006/relationships/hyperlink" Target="http://pbs.twimg.com/profile_images/737211082511679488/aJVPWfRD_normal.jpg" TargetMode="External"/><Relationship Id="rId3215" Type="http://schemas.openxmlformats.org/officeDocument/2006/relationships/hyperlink" Target="http://pbs.twimg.com/profile_images/422835911416487936/V5tGWAmZ_normal.jpeg" TargetMode="External"/><Relationship Id="rId3422" Type="http://schemas.openxmlformats.org/officeDocument/2006/relationships/hyperlink" Target="http://pbs.twimg.com/profile_images/988728325563699206/sf10IoeK_normal.jpg" TargetMode="External"/><Relationship Id="rId136" Type="http://schemas.openxmlformats.org/officeDocument/2006/relationships/hyperlink" Target="https://t.co/bNX4QvRNzn" TargetMode="External"/><Relationship Id="rId343" Type="http://schemas.openxmlformats.org/officeDocument/2006/relationships/hyperlink" Target="http://t.co/UYUhDPIZWe" TargetMode="External"/><Relationship Id="rId550" Type="http://schemas.openxmlformats.org/officeDocument/2006/relationships/hyperlink" Target="https://t.co/6UmaZxaeIN" TargetMode="External"/><Relationship Id="rId1180" Type="http://schemas.openxmlformats.org/officeDocument/2006/relationships/hyperlink" Target="https://pbs.twimg.com/profile_banners/999331825951629313/1527095311" TargetMode="External"/><Relationship Id="rId2024" Type="http://schemas.openxmlformats.org/officeDocument/2006/relationships/hyperlink" Target="http://abs.twimg.com/images/themes/theme1/bg.png" TargetMode="External"/><Relationship Id="rId2231" Type="http://schemas.openxmlformats.org/officeDocument/2006/relationships/hyperlink" Target="http://abs.twimg.com/images/themes/theme10/bg.gif" TargetMode="External"/><Relationship Id="rId203" Type="http://schemas.openxmlformats.org/officeDocument/2006/relationships/hyperlink" Target="https://t.co/g5P8B61a6v" TargetMode="External"/><Relationship Id="rId1040" Type="http://schemas.openxmlformats.org/officeDocument/2006/relationships/hyperlink" Target="https://pbs.twimg.com/profile_banners/862609996646932480/1540463681" TargetMode="External"/><Relationship Id="rId4196" Type="http://schemas.openxmlformats.org/officeDocument/2006/relationships/hyperlink" Target="https://twitter.com/greenatopiare" TargetMode="External"/><Relationship Id="rId410" Type="http://schemas.openxmlformats.org/officeDocument/2006/relationships/hyperlink" Target="http://t.co/DAm1llgIPe" TargetMode="External"/><Relationship Id="rId1997" Type="http://schemas.openxmlformats.org/officeDocument/2006/relationships/hyperlink" Target="http://abs.twimg.com/images/themes/theme1/bg.png" TargetMode="External"/><Relationship Id="rId4056" Type="http://schemas.openxmlformats.org/officeDocument/2006/relationships/hyperlink" Target="https://twitter.com/lepzaaa" TargetMode="External"/><Relationship Id="rId1857" Type="http://schemas.openxmlformats.org/officeDocument/2006/relationships/hyperlink" Target="http://abs.twimg.com/images/themes/theme1/bg.png" TargetMode="External"/><Relationship Id="rId2908" Type="http://schemas.openxmlformats.org/officeDocument/2006/relationships/hyperlink" Target="http://pbs.twimg.com/profile_images/958347787917197312/y6YuLWw5_normal.jpg" TargetMode="External"/><Relationship Id="rId4263" Type="http://schemas.openxmlformats.org/officeDocument/2006/relationships/hyperlink" Target="https://twitter.com/faoforestry" TargetMode="External"/><Relationship Id="rId4470" Type="http://schemas.openxmlformats.org/officeDocument/2006/relationships/hyperlink" Target="https://twitter.com/nonsoloambiente" TargetMode="External"/><Relationship Id="rId1717" Type="http://schemas.openxmlformats.org/officeDocument/2006/relationships/hyperlink" Target="http://abs.twimg.com/images/themes/theme18/bg.gif" TargetMode="External"/><Relationship Id="rId1924" Type="http://schemas.openxmlformats.org/officeDocument/2006/relationships/hyperlink" Target="http://abs.twimg.com/images/themes/theme1/bg.png" TargetMode="External"/><Relationship Id="rId3072" Type="http://schemas.openxmlformats.org/officeDocument/2006/relationships/hyperlink" Target="http://pbs.twimg.com/profile_images/974661013344866307/7fPUX782_normal.jpg" TargetMode="External"/><Relationship Id="rId4123" Type="http://schemas.openxmlformats.org/officeDocument/2006/relationships/hyperlink" Target="https://twitter.com/maria04407435" TargetMode="External"/><Relationship Id="rId4330" Type="http://schemas.openxmlformats.org/officeDocument/2006/relationships/hyperlink" Target="https://twitter.com/samsonokwiri" TargetMode="External"/><Relationship Id="rId3889" Type="http://schemas.openxmlformats.org/officeDocument/2006/relationships/hyperlink" Target="https://twitter.com/2hirejobs" TargetMode="External"/><Relationship Id="rId2698" Type="http://schemas.openxmlformats.org/officeDocument/2006/relationships/hyperlink" Target="http://pbs.twimg.com/profile_images/992396702572310528/Yuxg5hh4_normal.jpg" TargetMode="External"/><Relationship Id="rId3749" Type="http://schemas.openxmlformats.org/officeDocument/2006/relationships/hyperlink" Target="https://twitter.com/kaeseritalia" TargetMode="External"/><Relationship Id="rId3956" Type="http://schemas.openxmlformats.org/officeDocument/2006/relationships/hyperlink" Target="https://twitter.com/alexis_tth" TargetMode="External"/><Relationship Id="rId877" Type="http://schemas.openxmlformats.org/officeDocument/2006/relationships/hyperlink" Target="https://pbs.twimg.com/profile_banners/985941092829888513/1526475886" TargetMode="External"/><Relationship Id="rId2558" Type="http://schemas.openxmlformats.org/officeDocument/2006/relationships/hyperlink" Target="http://pbs.twimg.com/profile_images/729635648710258688/84nPZTge_normal.jpg" TargetMode="External"/><Relationship Id="rId2765" Type="http://schemas.openxmlformats.org/officeDocument/2006/relationships/hyperlink" Target="http://pbs.twimg.com/profile_images/982037329949876224/3aVk_68W_normal.jpg" TargetMode="External"/><Relationship Id="rId2972" Type="http://schemas.openxmlformats.org/officeDocument/2006/relationships/hyperlink" Target="http://pbs.twimg.com/profile_images/862344362478501890/HIh6NV6R_normal.jpg" TargetMode="External"/><Relationship Id="rId3609" Type="http://schemas.openxmlformats.org/officeDocument/2006/relationships/hyperlink" Target="https://twitter.com/agw_drill_days" TargetMode="External"/><Relationship Id="rId3816" Type="http://schemas.openxmlformats.org/officeDocument/2006/relationships/hyperlink" Target="https://twitter.com/77giugiu77" TargetMode="External"/><Relationship Id="rId737" Type="http://schemas.openxmlformats.org/officeDocument/2006/relationships/hyperlink" Target="https://pbs.twimg.com/profile_banners/244104169/1516485422" TargetMode="External"/><Relationship Id="rId944" Type="http://schemas.openxmlformats.org/officeDocument/2006/relationships/hyperlink" Target="https://pbs.twimg.com/profile_banners/84300684/1448723655" TargetMode="External"/><Relationship Id="rId1367" Type="http://schemas.openxmlformats.org/officeDocument/2006/relationships/hyperlink" Target="https://pbs.twimg.com/profile_banners/546063678/1490026763" TargetMode="External"/><Relationship Id="rId1574" Type="http://schemas.openxmlformats.org/officeDocument/2006/relationships/hyperlink" Target="https://pbs.twimg.com/profile_banners/702243222752350208/1456263079" TargetMode="External"/><Relationship Id="rId1781" Type="http://schemas.openxmlformats.org/officeDocument/2006/relationships/hyperlink" Target="http://abs.twimg.com/images/themes/theme1/bg.png" TargetMode="External"/><Relationship Id="rId2418" Type="http://schemas.openxmlformats.org/officeDocument/2006/relationships/hyperlink" Target="http://abs.twimg.com/images/themes/theme1/bg.png" TargetMode="External"/><Relationship Id="rId2625" Type="http://schemas.openxmlformats.org/officeDocument/2006/relationships/hyperlink" Target="http://pbs.twimg.com/profile_images/3734762618/04c069b5c4ad44eb047dd43c91c9c967_normal.png" TargetMode="External"/><Relationship Id="rId2832" Type="http://schemas.openxmlformats.org/officeDocument/2006/relationships/hyperlink" Target="http://pbs.twimg.com/profile_images/638096868149493761/X_QCnWfj_normal.jpg" TargetMode="External"/><Relationship Id="rId73" Type="http://schemas.openxmlformats.org/officeDocument/2006/relationships/hyperlink" Target="https://t.co/mJgH48uO1X" TargetMode="External"/><Relationship Id="rId804" Type="http://schemas.openxmlformats.org/officeDocument/2006/relationships/hyperlink" Target="https://pbs.twimg.com/profile_banners/2235191251/1478209056" TargetMode="External"/><Relationship Id="rId1227" Type="http://schemas.openxmlformats.org/officeDocument/2006/relationships/hyperlink" Target="https://pbs.twimg.com/profile_banners/3121582954/1511971441" TargetMode="External"/><Relationship Id="rId1434" Type="http://schemas.openxmlformats.org/officeDocument/2006/relationships/hyperlink" Target="https://pbs.twimg.com/profile_banners/16076032/1521335357" TargetMode="External"/><Relationship Id="rId1641" Type="http://schemas.openxmlformats.org/officeDocument/2006/relationships/hyperlink" Target="http://abs.twimg.com/images/themes/theme15/bg.png" TargetMode="External"/><Relationship Id="rId1501" Type="http://schemas.openxmlformats.org/officeDocument/2006/relationships/hyperlink" Target="https://pbs.twimg.com/profile_banners/19000029/1495784499" TargetMode="External"/><Relationship Id="rId3399" Type="http://schemas.openxmlformats.org/officeDocument/2006/relationships/hyperlink" Target="http://pbs.twimg.com/profile_images/1035254085400899584/LJ2ln9e-_normal.jpg" TargetMode="External"/><Relationship Id="rId3259" Type="http://schemas.openxmlformats.org/officeDocument/2006/relationships/hyperlink" Target="http://pbs.twimg.com/profile_images/1021673315704995840/96fudq0d_normal.jpg" TargetMode="External"/><Relationship Id="rId3466" Type="http://schemas.openxmlformats.org/officeDocument/2006/relationships/hyperlink" Target="http://pbs.twimg.com/profile_images/688352168567549956/4OqPkSpm_normal.jpg" TargetMode="External"/><Relationship Id="rId4517" Type="http://schemas.openxmlformats.org/officeDocument/2006/relationships/hyperlink" Target="https://twitter.com/notizieinitalia" TargetMode="External"/><Relationship Id="rId387" Type="http://schemas.openxmlformats.org/officeDocument/2006/relationships/hyperlink" Target="https://t.co/YIutGgRqzG" TargetMode="External"/><Relationship Id="rId594" Type="http://schemas.openxmlformats.org/officeDocument/2006/relationships/hyperlink" Target="https://t.co/rUSoNIE4Me" TargetMode="External"/><Relationship Id="rId2068" Type="http://schemas.openxmlformats.org/officeDocument/2006/relationships/hyperlink" Target="http://abs.twimg.com/images/themes/theme1/bg.png" TargetMode="External"/><Relationship Id="rId2275" Type="http://schemas.openxmlformats.org/officeDocument/2006/relationships/hyperlink" Target="http://abs.twimg.com/images/themes/theme1/bg.png" TargetMode="External"/><Relationship Id="rId3119" Type="http://schemas.openxmlformats.org/officeDocument/2006/relationships/hyperlink" Target="http://pbs.twimg.com/profile_images/558735957185138689/sxuhG56n_normal.jpeg" TargetMode="External"/><Relationship Id="rId3326" Type="http://schemas.openxmlformats.org/officeDocument/2006/relationships/hyperlink" Target="http://pbs.twimg.com/profile_images/907573891240996864/Dt0vL4al_normal.jpg" TargetMode="External"/><Relationship Id="rId3673" Type="http://schemas.openxmlformats.org/officeDocument/2006/relationships/hyperlink" Target="https://twitter.com/jgrobicki" TargetMode="External"/><Relationship Id="rId3880" Type="http://schemas.openxmlformats.org/officeDocument/2006/relationships/hyperlink" Target="https://twitter.com/africege" TargetMode="External"/><Relationship Id="rId247" Type="http://schemas.openxmlformats.org/officeDocument/2006/relationships/hyperlink" Target="https://t.co/5mNSs6iUyS" TargetMode="External"/><Relationship Id="rId1084" Type="http://schemas.openxmlformats.org/officeDocument/2006/relationships/hyperlink" Target="https://pbs.twimg.com/profile_banners/2684990695/1411070625" TargetMode="External"/><Relationship Id="rId2482" Type="http://schemas.openxmlformats.org/officeDocument/2006/relationships/hyperlink" Target="http://abs.twimg.com/images/themes/theme1/bg.png" TargetMode="External"/><Relationship Id="rId3533" Type="http://schemas.openxmlformats.org/officeDocument/2006/relationships/hyperlink" Target="http://pbs.twimg.com/profile_images/986525232000356352/Mnl18igI_normal.jpg" TargetMode="External"/><Relationship Id="rId3740" Type="http://schemas.openxmlformats.org/officeDocument/2006/relationships/hyperlink" Target="https://twitter.com/blackrock" TargetMode="External"/><Relationship Id="rId107" Type="http://schemas.openxmlformats.org/officeDocument/2006/relationships/hyperlink" Target="https://t.co/jMeqgU7nSv" TargetMode="External"/><Relationship Id="rId454" Type="http://schemas.openxmlformats.org/officeDocument/2006/relationships/hyperlink" Target="https://t.co/2CroeZuTiu" TargetMode="External"/><Relationship Id="rId661" Type="http://schemas.openxmlformats.org/officeDocument/2006/relationships/hyperlink" Target="https://t.co/rhYyGsWoXo" TargetMode="External"/><Relationship Id="rId1291" Type="http://schemas.openxmlformats.org/officeDocument/2006/relationships/hyperlink" Target="https://pbs.twimg.com/profile_banners/879783542498217984/1498595507" TargetMode="External"/><Relationship Id="rId2135" Type="http://schemas.openxmlformats.org/officeDocument/2006/relationships/hyperlink" Target="http://abs.twimg.com/images/themes/theme1/bg.png" TargetMode="External"/><Relationship Id="rId2342" Type="http://schemas.openxmlformats.org/officeDocument/2006/relationships/hyperlink" Target="http://abs.twimg.com/images/themes/theme14/bg.gif" TargetMode="External"/><Relationship Id="rId3600" Type="http://schemas.openxmlformats.org/officeDocument/2006/relationships/hyperlink" Target="https://twitter.com/chienyebera" TargetMode="External"/><Relationship Id="rId314" Type="http://schemas.openxmlformats.org/officeDocument/2006/relationships/hyperlink" Target="https://t.co/eq5Haeh8oY" TargetMode="External"/><Relationship Id="rId521" Type="http://schemas.openxmlformats.org/officeDocument/2006/relationships/hyperlink" Target="https://t.co/OHYYkRTi7o" TargetMode="External"/><Relationship Id="rId1151" Type="http://schemas.openxmlformats.org/officeDocument/2006/relationships/hyperlink" Target="https://pbs.twimg.com/profile_banners/122599309/1531261971" TargetMode="External"/><Relationship Id="rId2202" Type="http://schemas.openxmlformats.org/officeDocument/2006/relationships/hyperlink" Target="http://abs.twimg.com/images/themes/theme1/bg.png" TargetMode="External"/><Relationship Id="rId1011" Type="http://schemas.openxmlformats.org/officeDocument/2006/relationships/hyperlink" Target="https://pbs.twimg.com/profile_banners/2902006560/1416172128" TargetMode="External"/><Relationship Id="rId1968" Type="http://schemas.openxmlformats.org/officeDocument/2006/relationships/hyperlink" Target="http://abs.twimg.com/images/themes/theme1/bg.png" TargetMode="External"/><Relationship Id="rId4167" Type="http://schemas.openxmlformats.org/officeDocument/2006/relationships/hyperlink" Target="https://twitter.com/siavashjamal" TargetMode="External"/><Relationship Id="rId4374" Type="http://schemas.openxmlformats.org/officeDocument/2006/relationships/hyperlink" Target="https://twitter.com/sdgoals" TargetMode="External"/><Relationship Id="rId4581" Type="http://schemas.openxmlformats.org/officeDocument/2006/relationships/hyperlink" Target="https://twitter.com/manuela08121961" TargetMode="External"/><Relationship Id="rId3183" Type="http://schemas.openxmlformats.org/officeDocument/2006/relationships/hyperlink" Target="http://pbs.twimg.com/profile_images/639717823732957184/I_976wzO_normal.jpg" TargetMode="External"/><Relationship Id="rId3390" Type="http://schemas.openxmlformats.org/officeDocument/2006/relationships/hyperlink" Target="http://pbs.twimg.com/profile_images/946875881863155713/3vJ_Wa0o_normal.jpg" TargetMode="External"/><Relationship Id="rId4027" Type="http://schemas.openxmlformats.org/officeDocument/2006/relationships/hyperlink" Target="https://twitter.com/tearthbeat" TargetMode="External"/><Relationship Id="rId4234" Type="http://schemas.openxmlformats.org/officeDocument/2006/relationships/hyperlink" Target="https://twitter.com/iki_bmu" TargetMode="External"/><Relationship Id="rId4441" Type="http://schemas.openxmlformats.org/officeDocument/2006/relationships/hyperlink" Target="https://twitter.com/angtheplant" TargetMode="External"/><Relationship Id="rId1828" Type="http://schemas.openxmlformats.org/officeDocument/2006/relationships/hyperlink" Target="http://abs.twimg.com/images/themes/theme1/bg.png" TargetMode="External"/><Relationship Id="rId3043" Type="http://schemas.openxmlformats.org/officeDocument/2006/relationships/hyperlink" Target="http://abs.twimg.com/sticky/default_profile_images/default_profile_normal.png" TargetMode="External"/><Relationship Id="rId3250" Type="http://schemas.openxmlformats.org/officeDocument/2006/relationships/hyperlink" Target="http://pbs.twimg.com/profile_images/761494081491046400/kjcv94Hb_normal.jpg" TargetMode="External"/><Relationship Id="rId171" Type="http://schemas.openxmlformats.org/officeDocument/2006/relationships/hyperlink" Target="https://t.co/wMnUwFT2Qc" TargetMode="External"/><Relationship Id="rId4301" Type="http://schemas.openxmlformats.org/officeDocument/2006/relationships/hyperlink" Target="https://twitter.com/deccgovuk" TargetMode="External"/><Relationship Id="rId3110" Type="http://schemas.openxmlformats.org/officeDocument/2006/relationships/hyperlink" Target="http://pbs.twimg.com/profile_images/1009289139794014208/IODFoM-Y_normal.jpg" TargetMode="External"/><Relationship Id="rId988" Type="http://schemas.openxmlformats.org/officeDocument/2006/relationships/hyperlink" Target="https://pbs.twimg.com/profile_banners/75615029/1501729564" TargetMode="External"/><Relationship Id="rId2669" Type="http://schemas.openxmlformats.org/officeDocument/2006/relationships/hyperlink" Target="http://pbs.twimg.com/profile_images/633991237964533760/75uEz3QT_normal.jpg" TargetMode="External"/><Relationship Id="rId2876" Type="http://schemas.openxmlformats.org/officeDocument/2006/relationships/hyperlink" Target="http://pbs.twimg.com/profile_images/857861443189977088/E7Ksa5EE_normal.jpg" TargetMode="External"/><Relationship Id="rId3927" Type="http://schemas.openxmlformats.org/officeDocument/2006/relationships/hyperlink" Target="https://twitter.com/moyo_nozipho" TargetMode="External"/><Relationship Id="rId848" Type="http://schemas.openxmlformats.org/officeDocument/2006/relationships/hyperlink" Target="https://pbs.twimg.com/profile_banners/70699929/1540695104" TargetMode="External"/><Relationship Id="rId1478" Type="http://schemas.openxmlformats.org/officeDocument/2006/relationships/hyperlink" Target="https://pbs.twimg.com/profile_banners/747815723725094912/1529682127" TargetMode="External"/><Relationship Id="rId1685" Type="http://schemas.openxmlformats.org/officeDocument/2006/relationships/hyperlink" Target="http://abs.twimg.com/images/themes/theme1/bg.png" TargetMode="External"/><Relationship Id="rId1892" Type="http://schemas.openxmlformats.org/officeDocument/2006/relationships/hyperlink" Target="http://abs.twimg.com/images/themes/theme1/bg.png" TargetMode="External"/><Relationship Id="rId2529" Type="http://schemas.openxmlformats.org/officeDocument/2006/relationships/hyperlink" Target="http://pbs.twimg.com/profile_images/968119562364489728/rFmNQh22_normal.jpg" TargetMode="External"/><Relationship Id="rId2736" Type="http://schemas.openxmlformats.org/officeDocument/2006/relationships/hyperlink" Target="http://pbs.twimg.com/profile_images/634276570178420736/w3pt_4Th_normal.png" TargetMode="External"/><Relationship Id="rId4091" Type="http://schemas.openxmlformats.org/officeDocument/2006/relationships/hyperlink" Target="https://twitter.com/bobrae48" TargetMode="External"/><Relationship Id="rId708" Type="http://schemas.openxmlformats.org/officeDocument/2006/relationships/hyperlink" Target="https://pbs.twimg.com/profile_banners/409839478/1524454791" TargetMode="External"/><Relationship Id="rId915" Type="http://schemas.openxmlformats.org/officeDocument/2006/relationships/hyperlink" Target="https://pbs.twimg.com/profile_banners/93429560/1536944231" TargetMode="External"/><Relationship Id="rId1338" Type="http://schemas.openxmlformats.org/officeDocument/2006/relationships/hyperlink" Target="https://pbs.twimg.com/profile_banners/4273172801/1448446966" TargetMode="External"/><Relationship Id="rId1545" Type="http://schemas.openxmlformats.org/officeDocument/2006/relationships/hyperlink" Target="https://pbs.twimg.com/profile_banners/1225477645/1543289696" TargetMode="External"/><Relationship Id="rId2943" Type="http://schemas.openxmlformats.org/officeDocument/2006/relationships/hyperlink" Target="http://pbs.twimg.com/profile_images/1028911667646803968/ocMzsW16_normal.jpg" TargetMode="External"/><Relationship Id="rId1405" Type="http://schemas.openxmlformats.org/officeDocument/2006/relationships/hyperlink" Target="https://pbs.twimg.com/profile_banners/1044367044383264768/1537831910" TargetMode="External"/><Relationship Id="rId1752" Type="http://schemas.openxmlformats.org/officeDocument/2006/relationships/hyperlink" Target="http://abs.twimg.com/images/themes/theme1/bg.png" TargetMode="External"/><Relationship Id="rId2803" Type="http://schemas.openxmlformats.org/officeDocument/2006/relationships/hyperlink" Target="http://pbs.twimg.com/profile_images/1016667645356240896/dXPAqIpy_normal.jpg" TargetMode="External"/><Relationship Id="rId44" Type="http://schemas.openxmlformats.org/officeDocument/2006/relationships/hyperlink" Target="http://t.co/7u1t6msDtE" TargetMode="External"/><Relationship Id="rId1612" Type="http://schemas.openxmlformats.org/officeDocument/2006/relationships/hyperlink" Target="http://abs.twimg.com/images/themes/theme9/bg.gif" TargetMode="External"/><Relationship Id="rId498" Type="http://schemas.openxmlformats.org/officeDocument/2006/relationships/hyperlink" Target="https://t.co/KnE7nKS2E2" TargetMode="External"/><Relationship Id="rId2179" Type="http://schemas.openxmlformats.org/officeDocument/2006/relationships/hyperlink" Target="http://abs.twimg.com/images/themes/theme1/bg.png" TargetMode="External"/><Relationship Id="rId3577" Type="http://schemas.openxmlformats.org/officeDocument/2006/relationships/hyperlink" Target="https://twitter.com/iloharare" TargetMode="External"/><Relationship Id="rId3784" Type="http://schemas.openxmlformats.org/officeDocument/2006/relationships/hyperlink" Target="https://twitter.com/ingitalia" TargetMode="External"/><Relationship Id="rId3991" Type="http://schemas.openxmlformats.org/officeDocument/2006/relationships/hyperlink" Target="https://twitter.com/rateitgreen" TargetMode="External"/><Relationship Id="rId2386" Type="http://schemas.openxmlformats.org/officeDocument/2006/relationships/hyperlink" Target="http://abs.twimg.com/images/themes/theme1/bg.png" TargetMode="External"/><Relationship Id="rId2593" Type="http://schemas.openxmlformats.org/officeDocument/2006/relationships/hyperlink" Target="http://pbs.twimg.com/profile_images/1052932185974603776/MC9A0rBy_normal.jpg" TargetMode="External"/><Relationship Id="rId3437" Type="http://schemas.openxmlformats.org/officeDocument/2006/relationships/hyperlink" Target="http://pbs.twimg.com/profile_images/708707109353947137/NXVQZcCy_normal.jpg" TargetMode="External"/><Relationship Id="rId3644" Type="http://schemas.openxmlformats.org/officeDocument/2006/relationships/hyperlink" Target="https://twitter.com/soli1964" TargetMode="External"/><Relationship Id="rId3851" Type="http://schemas.openxmlformats.org/officeDocument/2006/relationships/hyperlink" Target="https://twitter.com/dxbsciencepark" TargetMode="External"/><Relationship Id="rId358" Type="http://schemas.openxmlformats.org/officeDocument/2006/relationships/hyperlink" Target="http://t.co/lkKnQIKgmB" TargetMode="External"/><Relationship Id="rId565" Type="http://schemas.openxmlformats.org/officeDocument/2006/relationships/hyperlink" Target="https://t.co/FJyIMJezcJ" TargetMode="External"/><Relationship Id="rId772" Type="http://schemas.openxmlformats.org/officeDocument/2006/relationships/hyperlink" Target="https://pbs.twimg.com/profile_banners/1347783163/1468259947" TargetMode="External"/><Relationship Id="rId1195" Type="http://schemas.openxmlformats.org/officeDocument/2006/relationships/hyperlink" Target="https://pbs.twimg.com/profile_banners/3437304903/1530133079" TargetMode="External"/><Relationship Id="rId2039" Type="http://schemas.openxmlformats.org/officeDocument/2006/relationships/hyperlink" Target="http://abs.twimg.com/images/themes/theme1/bg.png" TargetMode="External"/><Relationship Id="rId2246" Type="http://schemas.openxmlformats.org/officeDocument/2006/relationships/hyperlink" Target="http://abs.twimg.com/images/themes/theme1/bg.png" TargetMode="External"/><Relationship Id="rId2453" Type="http://schemas.openxmlformats.org/officeDocument/2006/relationships/hyperlink" Target="http://abs.twimg.com/images/themes/theme1/bg.png" TargetMode="External"/><Relationship Id="rId2660" Type="http://schemas.openxmlformats.org/officeDocument/2006/relationships/hyperlink" Target="http://pbs.twimg.com/profile_images/943478010564567040/3pbslSCA_normal.jpg" TargetMode="External"/><Relationship Id="rId3504" Type="http://schemas.openxmlformats.org/officeDocument/2006/relationships/hyperlink" Target="http://pbs.twimg.com/profile_images/908311660338860033/83nEIpq-_normal.jpg" TargetMode="External"/><Relationship Id="rId3711" Type="http://schemas.openxmlformats.org/officeDocument/2006/relationships/hyperlink" Target="https://twitter.com/andresvilarino" TargetMode="External"/><Relationship Id="rId218" Type="http://schemas.openxmlformats.org/officeDocument/2006/relationships/hyperlink" Target="https://t.co/uhUMPUFGpy" TargetMode="External"/><Relationship Id="rId425" Type="http://schemas.openxmlformats.org/officeDocument/2006/relationships/hyperlink" Target="http://t.co/xZezV85pEq" TargetMode="External"/><Relationship Id="rId632" Type="http://schemas.openxmlformats.org/officeDocument/2006/relationships/hyperlink" Target="http://t.co/Tvh9YQYwGm" TargetMode="External"/><Relationship Id="rId1055" Type="http://schemas.openxmlformats.org/officeDocument/2006/relationships/hyperlink" Target="https://pbs.twimg.com/profile_banners/3156176740/1478027676" TargetMode="External"/><Relationship Id="rId1262" Type="http://schemas.openxmlformats.org/officeDocument/2006/relationships/hyperlink" Target="https://pbs.twimg.com/profile_banners/2499459062/1454943955" TargetMode="External"/><Relationship Id="rId2106" Type="http://schemas.openxmlformats.org/officeDocument/2006/relationships/hyperlink" Target="http://abs.twimg.com/images/themes/theme17/bg.gif" TargetMode="External"/><Relationship Id="rId2313" Type="http://schemas.openxmlformats.org/officeDocument/2006/relationships/hyperlink" Target="http://abs.twimg.com/images/themes/theme1/bg.png" TargetMode="External"/><Relationship Id="rId2520" Type="http://schemas.openxmlformats.org/officeDocument/2006/relationships/hyperlink" Target="http://pbs.twimg.com/profile_images/555289211025522689/MkZqVmNb_normal.jpeg" TargetMode="External"/><Relationship Id="rId1122" Type="http://schemas.openxmlformats.org/officeDocument/2006/relationships/hyperlink" Target="https://pbs.twimg.com/profile_banners/16220555/1412626534" TargetMode="External"/><Relationship Id="rId4278" Type="http://schemas.openxmlformats.org/officeDocument/2006/relationships/hyperlink" Target="https://twitter.com/noyafieldsorg" TargetMode="External"/><Relationship Id="rId4485" Type="http://schemas.openxmlformats.org/officeDocument/2006/relationships/hyperlink" Target="https://twitter.com/naturebasedsolu" TargetMode="External"/><Relationship Id="rId3087" Type="http://schemas.openxmlformats.org/officeDocument/2006/relationships/hyperlink" Target="http://pbs.twimg.com/profile_images/1067433713342935040/6tEyC1Ej_normal.jpg" TargetMode="External"/><Relationship Id="rId3294" Type="http://schemas.openxmlformats.org/officeDocument/2006/relationships/hyperlink" Target="http://pbs.twimg.com/profile_images/1006904094504546304/__WHSArw_normal.jpg" TargetMode="External"/><Relationship Id="rId4138" Type="http://schemas.openxmlformats.org/officeDocument/2006/relationships/hyperlink" Target="https://twitter.com/chislettshakeup" TargetMode="External"/><Relationship Id="rId4345" Type="http://schemas.openxmlformats.org/officeDocument/2006/relationships/hyperlink" Target="https://twitter.com/business" TargetMode="External"/><Relationship Id="rId1939" Type="http://schemas.openxmlformats.org/officeDocument/2006/relationships/hyperlink" Target="http://abs.twimg.com/images/themes/theme13/bg.gif" TargetMode="External"/><Relationship Id="rId4552" Type="http://schemas.openxmlformats.org/officeDocument/2006/relationships/hyperlink" Target="https://twitter.com/edward89stefano" TargetMode="External"/><Relationship Id="rId3154" Type="http://schemas.openxmlformats.org/officeDocument/2006/relationships/hyperlink" Target="http://pbs.twimg.com/profile_images/707613516266610688/G5Z4I9Bz_normal.jpg" TargetMode="External"/><Relationship Id="rId3361" Type="http://schemas.openxmlformats.org/officeDocument/2006/relationships/hyperlink" Target="http://pbs.twimg.com/profile_images/1061622010055454726/bFbkNC3Q_normal.jpg" TargetMode="External"/><Relationship Id="rId4205" Type="http://schemas.openxmlformats.org/officeDocument/2006/relationships/hyperlink" Target="https://twitter.com/ethical_banking" TargetMode="External"/><Relationship Id="rId4412" Type="http://schemas.openxmlformats.org/officeDocument/2006/relationships/hyperlink" Target="https://twitter.com/sunrisemvmt" TargetMode="External"/><Relationship Id="rId282" Type="http://schemas.openxmlformats.org/officeDocument/2006/relationships/hyperlink" Target="http://t.co/glQuC0RbL1" TargetMode="External"/><Relationship Id="rId2170" Type="http://schemas.openxmlformats.org/officeDocument/2006/relationships/hyperlink" Target="http://abs.twimg.com/images/themes/theme1/bg.png" TargetMode="External"/><Relationship Id="rId3014" Type="http://schemas.openxmlformats.org/officeDocument/2006/relationships/hyperlink" Target="http://pbs.twimg.com/profile_images/1010503844852355072/FOXk2uxs_normal.jpg" TargetMode="External"/><Relationship Id="rId3221" Type="http://schemas.openxmlformats.org/officeDocument/2006/relationships/hyperlink" Target="http://pbs.twimg.com/profile_images/1057176842887720960/byducp1k_normal.jpg" TargetMode="External"/><Relationship Id="rId8" Type="http://schemas.openxmlformats.org/officeDocument/2006/relationships/hyperlink" Target="https://t.co/pqr335mYp3" TargetMode="External"/><Relationship Id="rId142" Type="http://schemas.openxmlformats.org/officeDocument/2006/relationships/hyperlink" Target="http://t.co/WtDG8HkpFI" TargetMode="External"/><Relationship Id="rId2030" Type="http://schemas.openxmlformats.org/officeDocument/2006/relationships/hyperlink" Target="http://abs.twimg.com/images/themes/theme1/bg.png" TargetMode="External"/><Relationship Id="rId2987" Type="http://schemas.openxmlformats.org/officeDocument/2006/relationships/hyperlink" Target="http://pbs.twimg.com/profile_images/800041056565768192/xlzEaKn5_normal.jpg" TargetMode="External"/><Relationship Id="rId959" Type="http://schemas.openxmlformats.org/officeDocument/2006/relationships/hyperlink" Target="https://pbs.twimg.com/profile_banners/3312189008/1444710876" TargetMode="External"/><Relationship Id="rId1589" Type="http://schemas.openxmlformats.org/officeDocument/2006/relationships/hyperlink" Target="https://pbs.twimg.com/profile_banners/496876858/1517482737" TargetMode="External"/><Relationship Id="rId1449" Type="http://schemas.openxmlformats.org/officeDocument/2006/relationships/hyperlink" Target="https://pbs.twimg.com/profile_banners/18904247/1521135434" TargetMode="External"/><Relationship Id="rId1796" Type="http://schemas.openxmlformats.org/officeDocument/2006/relationships/hyperlink" Target="http://abs.twimg.com/images/themes/theme1/bg.png" TargetMode="External"/><Relationship Id="rId2847" Type="http://schemas.openxmlformats.org/officeDocument/2006/relationships/hyperlink" Target="http://pbs.twimg.com/profile_images/1013892310055059457/PVqlqhig_normal.jpg" TargetMode="External"/><Relationship Id="rId4062" Type="http://schemas.openxmlformats.org/officeDocument/2006/relationships/hyperlink" Target="https://twitter.com/lamidegiwa" TargetMode="External"/><Relationship Id="rId88" Type="http://schemas.openxmlformats.org/officeDocument/2006/relationships/hyperlink" Target="https://t.co/tDSH46bdwD" TargetMode="External"/><Relationship Id="rId819" Type="http://schemas.openxmlformats.org/officeDocument/2006/relationships/hyperlink" Target="https://pbs.twimg.com/profile_banners/172081908/1482443132" TargetMode="External"/><Relationship Id="rId1656" Type="http://schemas.openxmlformats.org/officeDocument/2006/relationships/hyperlink" Target="http://abs.twimg.com/images/themes/theme1/bg.png" TargetMode="External"/><Relationship Id="rId1863" Type="http://schemas.openxmlformats.org/officeDocument/2006/relationships/hyperlink" Target="http://abs.twimg.com/images/themes/theme1/bg.png" TargetMode="External"/><Relationship Id="rId2707" Type="http://schemas.openxmlformats.org/officeDocument/2006/relationships/hyperlink" Target="http://pbs.twimg.com/profile_images/708022133411057664/WigmXGc5_normal.jpg" TargetMode="External"/><Relationship Id="rId2914" Type="http://schemas.openxmlformats.org/officeDocument/2006/relationships/hyperlink" Target="http://pbs.twimg.com/profile_images/519434216732254208/rqpmL_6k_normal.jpeg" TargetMode="External"/><Relationship Id="rId1309" Type="http://schemas.openxmlformats.org/officeDocument/2006/relationships/hyperlink" Target="https://pbs.twimg.com/profile_banners/863979300/1403476722" TargetMode="External"/><Relationship Id="rId1516" Type="http://schemas.openxmlformats.org/officeDocument/2006/relationships/hyperlink" Target="https://pbs.twimg.com/profile_banners/4044933627/1445850377" TargetMode="External"/><Relationship Id="rId1723" Type="http://schemas.openxmlformats.org/officeDocument/2006/relationships/hyperlink" Target="http://abs.twimg.com/images/themes/theme1/bg.png" TargetMode="External"/><Relationship Id="rId1930" Type="http://schemas.openxmlformats.org/officeDocument/2006/relationships/hyperlink" Target="http://abs.twimg.com/images/themes/theme1/bg.png" TargetMode="External"/><Relationship Id="rId15" Type="http://schemas.openxmlformats.org/officeDocument/2006/relationships/hyperlink" Target="https://t.co/MihqrJPlqZ" TargetMode="External"/><Relationship Id="rId3688" Type="http://schemas.openxmlformats.org/officeDocument/2006/relationships/hyperlink" Target="https://twitter.com/jackthelad1947" TargetMode="External"/><Relationship Id="rId3895" Type="http://schemas.openxmlformats.org/officeDocument/2006/relationships/hyperlink" Target="https://twitter.com/ilariaorfino" TargetMode="External"/><Relationship Id="rId2497" Type="http://schemas.openxmlformats.org/officeDocument/2006/relationships/hyperlink" Target="http://pbs.twimg.com/profile_images/848953534859153410/rU4rDC8t_normal.jpg" TargetMode="External"/><Relationship Id="rId3548" Type="http://schemas.openxmlformats.org/officeDocument/2006/relationships/hyperlink" Target="https://twitter.com/gecoalition" TargetMode="External"/><Relationship Id="rId3755" Type="http://schemas.openxmlformats.org/officeDocument/2006/relationships/hyperlink" Target="https://twitter.com/denisebedell1" TargetMode="External"/><Relationship Id="rId469" Type="http://schemas.openxmlformats.org/officeDocument/2006/relationships/hyperlink" Target="https://t.co/pC4UtIWJBG" TargetMode="External"/><Relationship Id="rId676" Type="http://schemas.openxmlformats.org/officeDocument/2006/relationships/hyperlink" Target="https://t.co/qgTItmPrYL" TargetMode="External"/><Relationship Id="rId883" Type="http://schemas.openxmlformats.org/officeDocument/2006/relationships/hyperlink" Target="https://pbs.twimg.com/profile_banners/808192025027743744/1530957698" TargetMode="External"/><Relationship Id="rId1099" Type="http://schemas.openxmlformats.org/officeDocument/2006/relationships/hyperlink" Target="https://pbs.twimg.com/profile_banners/57741304/1541447016" TargetMode="External"/><Relationship Id="rId2357" Type="http://schemas.openxmlformats.org/officeDocument/2006/relationships/hyperlink" Target="http://abs.twimg.com/images/themes/theme1/bg.png" TargetMode="External"/><Relationship Id="rId2564" Type="http://schemas.openxmlformats.org/officeDocument/2006/relationships/hyperlink" Target="http://pbs.twimg.com/profile_images/1488218591/Ritaglio_Social_normal.JPG" TargetMode="External"/><Relationship Id="rId3408" Type="http://schemas.openxmlformats.org/officeDocument/2006/relationships/hyperlink" Target="http://pbs.twimg.com/profile_images/1066430720715968512/jwFuZlDp_normal.jpg" TargetMode="External"/><Relationship Id="rId3615" Type="http://schemas.openxmlformats.org/officeDocument/2006/relationships/hyperlink" Target="https://twitter.com/calderdale" TargetMode="External"/><Relationship Id="rId3962" Type="http://schemas.openxmlformats.org/officeDocument/2006/relationships/hyperlink" Target="https://twitter.com/roberthabeck" TargetMode="External"/><Relationship Id="rId329" Type="http://schemas.openxmlformats.org/officeDocument/2006/relationships/hyperlink" Target="https://t.co/poE97OaIxU" TargetMode="External"/><Relationship Id="rId536" Type="http://schemas.openxmlformats.org/officeDocument/2006/relationships/hyperlink" Target="http://t.co/mvA3YX48Lx" TargetMode="External"/><Relationship Id="rId1166" Type="http://schemas.openxmlformats.org/officeDocument/2006/relationships/hyperlink" Target="https://pbs.twimg.com/profile_banners/374184532/1531755143" TargetMode="External"/><Relationship Id="rId1373" Type="http://schemas.openxmlformats.org/officeDocument/2006/relationships/hyperlink" Target="https://pbs.twimg.com/profile_banners/121180031/1527347284" TargetMode="External"/><Relationship Id="rId2217" Type="http://schemas.openxmlformats.org/officeDocument/2006/relationships/hyperlink" Target="http://abs.twimg.com/images/themes/theme1/bg.png" TargetMode="External"/><Relationship Id="rId2771" Type="http://schemas.openxmlformats.org/officeDocument/2006/relationships/hyperlink" Target="http://pbs.twimg.com/profile_images/1251583306/AndreaPoggio_2009_normal.jpg" TargetMode="External"/><Relationship Id="rId3822" Type="http://schemas.openxmlformats.org/officeDocument/2006/relationships/hyperlink" Target="https://twitter.com/legambientela" TargetMode="External"/><Relationship Id="rId743" Type="http://schemas.openxmlformats.org/officeDocument/2006/relationships/hyperlink" Target="https://pbs.twimg.com/profile_banners/774410860341059584/1489175564" TargetMode="External"/><Relationship Id="rId950" Type="http://schemas.openxmlformats.org/officeDocument/2006/relationships/hyperlink" Target="https://pbs.twimg.com/profile_banners/3032289124/1525930387" TargetMode="External"/><Relationship Id="rId1026" Type="http://schemas.openxmlformats.org/officeDocument/2006/relationships/hyperlink" Target="https://pbs.twimg.com/profile_banners/2850104139/1541402314" TargetMode="External"/><Relationship Id="rId1580" Type="http://schemas.openxmlformats.org/officeDocument/2006/relationships/hyperlink" Target="https://pbs.twimg.com/profile_banners/3688803513/1464382698" TargetMode="External"/><Relationship Id="rId2424" Type="http://schemas.openxmlformats.org/officeDocument/2006/relationships/hyperlink" Target="http://abs.twimg.com/images/themes/theme18/bg.gif" TargetMode="External"/><Relationship Id="rId2631" Type="http://schemas.openxmlformats.org/officeDocument/2006/relationships/hyperlink" Target="http://pbs.twimg.com/profile_images/853192397207072768/bRdmUOOp_normal.jpg" TargetMode="External"/><Relationship Id="rId4389" Type="http://schemas.openxmlformats.org/officeDocument/2006/relationships/hyperlink" Target="https://twitter.com/maurizioi" TargetMode="External"/><Relationship Id="rId603" Type="http://schemas.openxmlformats.org/officeDocument/2006/relationships/hyperlink" Target="https://t.co/tRssoKrptE" TargetMode="External"/><Relationship Id="rId810" Type="http://schemas.openxmlformats.org/officeDocument/2006/relationships/hyperlink" Target="https://pbs.twimg.com/profile_banners/12044602/1449012734" TargetMode="External"/><Relationship Id="rId1233" Type="http://schemas.openxmlformats.org/officeDocument/2006/relationships/hyperlink" Target="https://pbs.twimg.com/profile_banners/1687691904/1525764226" TargetMode="External"/><Relationship Id="rId1440" Type="http://schemas.openxmlformats.org/officeDocument/2006/relationships/hyperlink" Target="https://pbs.twimg.com/profile_banners/1698752220/1407869489" TargetMode="External"/><Relationship Id="rId4596" Type="http://schemas.openxmlformats.org/officeDocument/2006/relationships/hyperlink" Target="https://twitter.com/fondcogeme" TargetMode="External"/><Relationship Id="rId1300" Type="http://schemas.openxmlformats.org/officeDocument/2006/relationships/hyperlink" Target="https://pbs.twimg.com/profile_banners/300892352/1540994381" TargetMode="External"/><Relationship Id="rId3198" Type="http://schemas.openxmlformats.org/officeDocument/2006/relationships/hyperlink" Target="http://pbs.twimg.com/profile_images/974410737501302784/VdbXTrbu_normal.jpg" TargetMode="External"/><Relationship Id="rId4249" Type="http://schemas.openxmlformats.org/officeDocument/2006/relationships/hyperlink" Target="https://twitter.com/realbarabbas" TargetMode="External"/><Relationship Id="rId4456" Type="http://schemas.openxmlformats.org/officeDocument/2006/relationships/hyperlink" Target="https://twitter.com/habesham" TargetMode="External"/><Relationship Id="rId3058" Type="http://schemas.openxmlformats.org/officeDocument/2006/relationships/hyperlink" Target="http://pbs.twimg.com/profile_images/859375144460062720/DCWnBUcj_normal.jpg" TargetMode="External"/><Relationship Id="rId3265" Type="http://schemas.openxmlformats.org/officeDocument/2006/relationships/hyperlink" Target="http://pbs.twimg.com/profile_images/747381336781000704/hJq4Hfio_normal.jpg" TargetMode="External"/><Relationship Id="rId3472" Type="http://schemas.openxmlformats.org/officeDocument/2006/relationships/hyperlink" Target="http://pbs.twimg.com/profile_images/1055786461247758336/2cFMiBxA_normal.jpg" TargetMode="External"/><Relationship Id="rId4109" Type="http://schemas.openxmlformats.org/officeDocument/2006/relationships/hyperlink" Target="https://twitter.com/abunera" TargetMode="External"/><Relationship Id="rId4316" Type="http://schemas.openxmlformats.org/officeDocument/2006/relationships/hyperlink" Target="https://twitter.com/kipmurkomen" TargetMode="External"/><Relationship Id="rId4523" Type="http://schemas.openxmlformats.org/officeDocument/2006/relationships/hyperlink" Target="https://twitter.com/nadiadcitta" TargetMode="External"/><Relationship Id="rId186" Type="http://schemas.openxmlformats.org/officeDocument/2006/relationships/hyperlink" Target="https://t.co/5fy8EqFetR" TargetMode="External"/><Relationship Id="rId393" Type="http://schemas.openxmlformats.org/officeDocument/2006/relationships/hyperlink" Target="http://t.co/U5kqo326kH" TargetMode="External"/><Relationship Id="rId2074" Type="http://schemas.openxmlformats.org/officeDocument/2006/relationships/hyperlink" Target="http://abs.twimg.com/images/themes/theme18/bg.gif" TargetMode="External"/><Relationship Id="rId2281" Type="http://schemas.openxmlformats.org/officeDocument/2006/relationships/hyperlink" Target="http://abs.twimg.com/images/themes/theme1/bg.png" TargetMode="External"/><Relationship Id="rId3125" Type="http://schemas.openxmlformats.org/officeDocument/2006/relationships/hyperlink" Target="http://pbs.twimg.com/profile_images/1450561956/logotw_normal.jpg" TargetMode="External"/><Relationship Id="rId3332" Type="http://schemas.openxmlformats.org/officeDocument/2006/relationships/hyperlink" Target="http://pbs.twimg.com/profile_images/1043299480378978304/f--h1csF_normal.jpg" TargetMode="External"/><Relationship Id="rId253" Type="http://schemas.openxmlformats.org/officeDocument/2006/relationships/hyperlink" Target="https://t.co/PJYPsUYR75" TargetMode="External"/><Relationship Id="rId460" Type="http://schemas.openxmlformats.org/officeDocument/2006/relationships/hyperlink" Target="http://t.co/df2H4cZfZw" TargetMode="External"/><Relationship Id="rId1090" Type="http://schemas.openxmlformats.org/officeDocument/2006/relationships/hyperlink" Target="https://pbs.twimg.com/profile_banners/2510004368/1542992363" TargetMode="External"/><Relationship Id="rId2141" Type="http://schemas.openxmlformats.org/officeDocument/2006/relationships/hyperlink" Target="http://abs.twimg.com/images/themes/theme6/bg.gif" TargetMode="External"/><Relationship Id="rId113" Type="http://schemas.openxmlformats.org/officeDocument/2006/relationships/hyperlink" Target="https://t.co/FRtiyw8PLa" TargetMode="External"/><Relationship Id="rId320" Type="http://schemas.openxmlformats.org/officeDocument/2006/relationships/hyperlink" Target="https://t.co/RMkf7jACew" TargetMode="External"/><Relationship Id="rId2001" Type="http://schemas.openxmlformats.org/officeDocument/2006/relationships/hyperlink" Target="http://abs.twimg.com/images/themes/theme1/bg.png" TargetMode="External"/><Relationship Id="rId2958" Type="http://schemas.openxmlformats.org/officeDocument/2006/relationships/hyperlink" Target="http://pbs.twimg.com/profile_images/492315289598439424/mYpgm3Ph_normal.png" TargetMode="External"/><Relationship Id="rId1767" Type="http://schemas.openxmlformats.org/officeDocument/2006/relationships/hyperlink" Target="http://abs.twimg.com/images/themes/theme2/bg.gif" TargetMode="External"/><Relationship Id="rId1974" Type="http://schemas.openxmlformats.org/officeDocument/2006/relationships/hyperlink" Target="http://abs.twimg.com/images/themes/theme14/bg.gif" TargetMode="External"/><Relationship Id="rId2818" Type="http://schemas.openxmlformats.org/officeDocument/2006/relationships/hyperlink" Target="http://pbs.twimg.com/profile_images/920729235366535169/8w92-cZg_normal.jpg" TargetMode="External"/><Relationship Id="rId4173" Type="http://schemas.openxmlformats.org/officeDocument/2006/relationships/hyperlink" Target="https://twitter.com/mscgreeneconomy" TargetMode="External"/><Relationship Id="rId4380" Type="http://schemas.openxmlformats.org/officeDocument/2006/relationships/hyperlink" Target="https://twitter.com/sole24ore" TargetMode="External"/><Relationship Id="rId59" Type="http://schemas.openxmlformats.org/officeDocument/2006/relationships/hyperlink" Target="https://t.co/w0iwXfTMkL" TargetMode="External"/><Relationship Id="rId1627" Type="http://schemas.openxmlformats.org/officeDocument/2006/relationships/hyperlink" Target="http://abs.twimg.com/images/themes/theme1/bg.png" TargetMode="External"/><Relationship Id="rId1834" Type="http://schemas.openxmlformats.org/officeDocument/2006/relationships/hyperlink" Target="http://abs.twimg.com/images/themes/theme1/bg.png" TargetMode="External"/><Relationship Id="rId4033" Type="http://schemas.openxmlformats.org/officeDocument/2006/relationships/hyperlink" Target="https://twitter.com/oldcinemas" TargetMode="External"/><Relationship Id="rId4240" Type="http://schemas.openxmlformats.org/officeDocument/2006/relationships/hyperlink" Target="https://twitter.com/jaysims27" TargetMode="External"/><Relationship Id="rId3799" Type="http://schemas.openxmlformats.org/officeDocument/2006/relationships/hyperlink" Target="https://twitter.com/etc_energy" TargetMode="External"/><Relationship Id="rId4100" Type="http://schemas.openxmlformats.org/officeDocument/2006/relationships/hyperlink" Target="https://twitter.com/virza1" TargetMode="External"/><Relationship Id="rId1901" Type="http://schemas.openxmlformats.org/officeDocument/2006/relationships/hyperlink" Target="http://abs.twimg.com/images/themes/theme1/bg.png" TargetMode="External"/><Relationship Id="rId3659" Type="http://schemas.openxmlformats.org/officeDocument/2006/relationships/hyperlink" Target="https://twitter.com/adamsfrt11" TargetMode="External"/><Relationship Id="rId3866" Type="http://schemas.openxmlformats.org/officeDocument/2006/relationships/hyperlink" Target="https://twitter.com/giselledellamea" TargetMode="External"/><Relationship Id="rId787" Type="http://schemas.openxmlformats.org/officeDocument/2006/relationships/hyperlink" Target="https://pbs.twimg.com/profile_banners/878954347631128577/1536934785" TargetMode="External"/><Relationship Id="rId994" Type="http://schemas.openxmlformats.org/officeDocument/2006/relationships/hyperlink" Target="https://pbs.twimg.com/profile_banners/832681264897417216/1495734946" TargetMode="External"/><Relationship Id="rId2468" Type="http://schemas.openxmlformats.org/officeDocument/2006/relationships/hyperlink" Target="http://abs.twimg.com/images/themes/theme1/bg.png" TargetMode="External"/><Relationship Id="rId2675" Type="http://schemas.openxmlformats.org/officeDocument/2006/relationships/hyperlink" Target="http://pbs.twimg.com/profile_images/1893763192/Nicola-Zingaretti-twitter_2_normal.jpg" TargetMode="External"/><Relationship Id="rId2882" Type="http://schemas.openxmlformats.org/officeDocument/2006/relationships/hyperlink" Target="http://pbs.twimg.com/profile_images/725684678481567745/iMnaJJQ2_normal.jpg" TargetMode="External"/><Relationship Id="rId3519" Type="http://schemas.openxmlformats.org/officeDocument/2006/relationships/hyperlink" Target="http://pbs.twimg.com/profile_images/753664296224104448/BEnaf7Ve_normal.jpg" TargetMode="External"/><Relationship Id="rId3726" Type="http://schemas.openxmlformats.org/officeDocument/2006/relationships/hyperlink" Target="https://twitter.com/swissnexchina" TargetMode="External"/><Relationship Id="rId3933" Type="http://schemas.openxmlformats.org/officeDocument/2006/relationships/hyperlink" Target="https://twitter.com/giasilvestrini" TargetMode="External"/><Relationship Id="rId647" Type="http://schemas.openxmlformats.org/officeDocument/2006/relationships/hyperlink" Target="https://t.co/JZTXaJYewJ" TargetMode="External"/><Relationship Id="rId854" Type="http://schemas.openxmlformats.org/officeDocument/2006/relationships/hyperlink" Target="https://pbs.twimg.com/profile_banners/818759390/1536739540" TargetMode="External"/><Relationship Id="rId1277" Type="http://schemas.openxmlformats.org/officeDocument/2006/relationships/hyperlink" Target="https://pbs.twimg.com/profile_banners/323092200/1539748004" TargetMode="External"/><Relationship Id="rId1484" Type="http://schemas.openxmlformats.org/officeDocument/2006/relationships/hyperlink" Target="https://pbs.twimg.com/profile_banners/1192903064/1519116208" TargetMode="External"/><Relationship Id="rId1691" Type="http://schemas.openxmlformats.org/officeDocument/2006/relationships/hyperlink" Target="http://abs.twimg.com/images/themes/theme7/bg.gif" TargetMode="External"/><Relationship Id="rId2328" Type="http://schemas.openxmlformats.org/officeDocument/2006/relationships/hyperlink" Target="http://abs.twimg.com/images/themes/theme7/bg.gif" TargetMode="External"/><Relationship Id="rId2535" Type="http://schemas.openxmlformats.org/officeDocument/2006/relationships/hyperlink" Target="http://pbs.twimg.com/profile_images/654947160866344962/Cn7oPMe0_normal.jpg" TargetMode="External"/><Relationship Id="rId2742" Type="http://schemas.openxmlformats.org/officeDocument/2006/relationships/hyperlink" Target="http://pbs.twimg.com/profile_images/1056831916626927616/LK9qkAUI_normal.jpg" TargetMode="External"/><Relationship Id="rId507" Type="http://schemas.openxmlformats.org/officeDocument/2006/relationships/hyperlink" Target="https://t.co/fxPbdiZdrR" TargetMode="External"/><Relationship Id="rId714" Type="http://schemas.openxmlformats.org/officeDocument/2006/relationships/hyperlink" Target="https://pbs.twimg.com/profile_banners/782176007063298048/1475482076" TargetMode="External"/><Relationship Id="rId921" Type="http://schemas.openxmlformats.org/officeDocument/2006/relationships/hyperlink" Target="https://pbs.twimg.com/profile_banners/178719620/1542124413" TargetMode="External"/><Relationship Id="rId1137" Type="http://schemas.openxmlformats.org/officeDocument/2006/relationships/hyperlink" Target="https://pbs.twimg.com/profile_banners/161287798/1366121171" TargetMode="External"/><Relationship Id="rId1344" Type="http://schemas.openxmlformats.org/officeDocument/2006/relationships/hyperlink" Target="https://pbs.twimg.com/profile_banners/372848459/1515399874" TargetMode="External"/><Relationship Id="rId1551" Type="http://schemas.openxmlformats.org/officeDocument/2006/relationships/hyperlink" Target="https://pbs.twimg.com/profile_banners/886667212672643076/1538483662" TargetMode="External"/><Relationship Id="rId2602" Type="http://schemas.openxmlformats.org/officeDocument/2006/relationships/hyperlink" Target="http://pbs.twimg.com/profile_images/972170159614906369/0o9cdCOp_normal.jpg" TargetMode="External"/><Relationship Id="rId50" Type="http://schemas.openxmlformats.org/officeDocument/2006/relationships/hyperlink" Target="https://t.co/TM35oSmNNE" TargetMode="External"/><Relationship Id="rId1204" Type="http://schemas.openxmlformats.org/officeDocument/2006/relationships/hyperlink" Target="https://pbs.twimg.com/profile_banners/1589383064/1513366871" TargetMode="External"/><Relationship Id="rId1411" Type="http://schemas.openxmlformats.org/officeDocument/2006/relationships/hyperlink" Target="https://pbs.twimg.com/profile_banners/67986502/1536051009" TargetMode="External"/><Relationship Id="rId4567" Type="http://schemas.openxmlformats.org/officeDocument/2006/relationships/hyperlink" Target="https://twitter.com/terrimilella" TargetMode="External"/><Relationship Id="rId3169" Type="http://schemas.openxmlformats.org/officeDocument/2006/relationships/hyperlink" Target="http://pbs.twimg.com/profile_images/446962904479195137/pbFIK2sg_normal.png" TargetMode="External"/><Relationship Id="rId3376" Type="http://schemas.openxmlformats.org/officeDocument/2006/relationships/hyperlink" Target="http://abs.twimg.com/sticky/default_profile_images/default_profile_normal.png" TargetMode="External"/><Relationship Id="rId3583" Type="http://schemas.openxmlformats.org/officeDocument/2006/relationships/hyperlink" Target="https://twitter.com/unidue" TargetMode="External"/><Relationship Id="rId4427" Type="http://schemas.openxmlformats.org/officeDocument/2006/relationships/hyperlink" Target="https://twitter.com/ibrockova" TargetMode="External"/><Relationship Id="rId297" Type="http://schemas.openxmlformats.org/officeDocument/2006/relationships/hyperlink" Target="https://t.co/OGD6BnPhdF" TargetMode="External"/><Relationship Id="rId2185" Type="http://schemas.openxmlformats.org/officeDocument/2006/relationships/hyperlink" Target="http://abs.twimg.com/images/themes/theme1/bg.png" TargetMode="External"/><Relationship Id="rId2392" Type="http://schemas.openxmlformats.org/officeDocument/2006/relationships/hyperlink" Target="http://abs.twimg.com/images/themes/theme4/bg.gif" TargetMode="External"/><Relationship Id="rId3029" Type="http://schemas.openxmlformats.org/officeDocument/2006/relationships/hyperlink" Target="http://pbs.twimg.com/profile_images/535472150568640512/IaMnBHyY_normal.jpeg" TargetMode="External"/><Relationship Id="rId3236" Type="http://schemas.openxmlformats.org/officeDocument/2006/relationships/hyperlink" Target="http://pbs.twimg.com/profile_images/733233523285364736/xC-cvSN3_normal.jpg" TargetMode="External"/><Relationship Id="rId3790" Type="http://schemas.openxmlformats.org/officeDocument/2006/relationships/hyperlink" Target="https://twitter.com/goodnewsfinland" TargetMode="External"/><Relationship Id="rId157" Type="http://schemas.openxmlformats.org/officeDocument/2006/relationships/hyperlink" Target="http://t.co/HiRLznqb6X" TargetMode="External"/><Relationship Id="rId364" Type="http://schemas.openxmlformats.org/officeDocument/2006/relationships/hyperlink" Target="https://t.co/cFgyxoElka" TargetMode="External"/><Relationship Id="rId2045" Type="http://schemas.openxmlformats.org/officeDocument/2006/relationships/hyperlink" Target="http://abs.twimg.com/images/themes/theme1/bg.png" TargetMode="External"/><Relationship Id="rId3443" Type="http://schemas.openxmlformats.org/officeDocument/2006/relationships/hyperlink" Target="http://pbs.twimg.com/profile_images/844088653760618496/cPr9aDGN_normal.jpg" TargetMode="External"/><Relationship Id="rId3650" Type="http://schemas.openxmlformats.org/officeDocument/2006/relationships/hyperlink" Target="https://twitter.com/andrea_boscaro" TargetMode="External"/><Relationship Id="rId571" Type="http://schemas.openxmlformats.org/officeDocument/2006/relationships/hyperlink" Target="https://t.co/eoZgnhHRlo" TargetMode="External"/><Relationship Id="rId2252" Type="http://schemas.openxmlformats.org/officeDocument/2006/relationships/hyperlink" Target="http://abs.twimg.com/images/themes/theme1/bg.png" TargetMode="External"/><Relationship Id="rId3303" Type="http://schemas.openxmlformats.org/officeDocument/2006/relationships/hyperlink" Target="http://pbs.twimg.com/profile_images/652070214146859008/H4vtIwuK_normal.png" TargetMode="External"/><Relationship Id="rId3510" Type="http://schemas.openxmlformats.org/officeDocument/2006/relationships/hyperlink" Target="http://pbs.twimg.com/profile_images/943045780562219008/Lo_mi2On_normal.jpg" TargetMode="External"/><Relationship Id="rId224" Type="http://schemas.openxmlformats.org/officeDocument/2006/relationships/hyperlink" Target="https://t.co/8nDATIaNG8" TargetMode="External"/><Relationship Id="rId431" Type="http://schemas.openxmlformats.org/officeDocument/2006/relationships/hyperlink" Target="https://t.co/LiEAXhMjfp" TargetMode="External"/><Relationship Id="rId1061" Type="http://schemas.openxmlformats.org/officeDocument/2006/relationships/hyperlink" Target="https://pbs.twimg.com/profile_banners/4692440323/1534420792" TargetMode="External"/><Relationship Id="rId2112" Type="http://schemas.openxmlformats.org/officeDocument/2006/relationships/hyperlink" Target="http://abs.twimg.com/images/themes/theme13/bg.gif" TargetMode="External"/><Relationship Id="rId1878" Type="http://schemas.openxmlformats.org/officeDocument/2006/relationships/hyperlink" Target="http://abs.twimg.com/images/themes/theme1/bg.png" TargetMode="External"/><Relationship Id="rId2929" Type="http://schemas.openxmlformats.org/officeDocument/2006/relationships/hyperlink" Target="http://pbs.twimg.com/profile_images/1002981566438625280/rppIHRrv_normal.jpg" TargetMode="External"/><Relationship Id="rId4077" Type="http://schemas.openxmlformats.org/officeDocument/2006/relationships/hyperlink" Target="https://twitter.com/bensimmonsiii" TargetMode="External"/><Relationship Id="rId4284" Type="http://schemas.openxmlformats.org/officeDocument/2006/relationships/hyperlink" Target="https://twitter.com/theresa_may" TargetMode="External"/><Relationship Id="rId4491" Type="http://schemas.openxmlformats.org/officeDocument/2006/relationships/hyperlink" Target="https://twitter.com/kimathinjebi" TargetMode="External"/><Relationship Id="rId1738" Type="http://schemas.openxmlformats.org/officeDocument/2006/relationships/hyperlink" Target="http://abs.twimg.com/images/themes/theme1/bg.png" TargetMode="External"/><Relationship Id="rId3093" Type="http://schemas.openxmlformats.org/officeDocument/2006/relationships/hyperlink" Target="http://pbs.twimg.com/profile_images/996197401772806145/AAT83xmU_normal.jpg" TargetMode="External"/><Relationship Id="rId4144" Type="http://schemas.openxmlformats.org/officeDocument/2006/relationships/hyperlink" Target="https://twitter.com/navdeepsbains" TargetMode="External"/><Relationship Id="rId4351" Type="http://schemas.openxmlformats.org/officeDocument/2006/relationships/hyperlink" Target="https://twitter.com/samanthajcsmith" TargetMode="External"/><Relationship Id="rId1945" Type="http://schemas.openxmlformats.org/officeDocument/2006/relationships/hyperlink" Target="http://abs.twimg.com/images/themes/theme13/bg.gif" TargetMode="External"/><Relationship Id="rId3160" Type="http://schemas.openxmlformats.org/officeDocument/2006/relationships/hyperlink" Target="http://pbs.twimg.com/profile_images/949918007018520576/JGS87cIY_normal.jpg" TargetMode="External"/><Relationship Id="rId4004" Type="http://schemas.openxmlformats.org/officeDocument/2006/relationships/hyperlink" Target="https://twitter.com/mnarbs" TargetMode="External"/><Relationship Id="rId4211" Type="http://schemas.openxmlformats.org/officeDocument/2006/relationships/hyperlink" Target="https://twitter.com/sirajpower" TargetMode="External"/><Relationship Id="rId1805" Type="http://schemas.openxmlformats.org/officeDocument/2006/relationships/hyperlink" Target="http://abs.twimg.com/images/themes/theme1/bg.png" TargetMode="External"/><Relationship Id="rId3020" Type="http://schemas.openxmlformats.org/officeDocument/2006/relationships/hyperlink" Target="http://pbs.twimg.com/profile_images/974210458327617536/GIIR6zak_normal.jpg" TargetMode="External"/><Relationship Id="rId3977" Type="http://schemas.openxmlformats.org/officeDocument/2006/relationships/hyperlink" Target="https://twitter.com/sermecauto" TargetMode="External"/><Relationship Id="rId898" Type="http://schemas.openxmlformats.org/officeDocument/2006/relationships/hyperlink" Target="https://pbs.twimg.com/profile_banners/955742083/1430128526" TargetMode="External"/><Relationship Id="rId2579" Type="http://schemas.openxmlformats.org/officeDocument/2006/relationships/hyperlink" Target="http://pbs.twimg.com/profile_images/733476175733907456/DomMmzIG_normal.jpg" TargetMode="External"/><Relationship Id="rId2786" Type="http://schemas.openxmlformats.org/officeDocument/2006/relationships/hyperlink" Target="http://pbs.twimg.com/profile_images/1023686019835744256/OQ3CEFtg_normal.jpg" TargetMode="External"/><Relationship Id="rId2993" Type="http://schemas.openxmlformats.org/officeDocument/2006/relationships/hyperlink" Target="http://pbs.twimg.com/profile_images/1044858713310416896/qr-mozds_normal.jpg" TargetMode="External"/><Relationship Id="rId3837" Type="http://schemas.openxmlformats.org/officeDocument/2006/relationships/hyperlink" Target="https://twitter.com/cluster_lgca" TargetMode="External"/><Relationship Id="rId758" Type="http://schemas.openxmlformats.org/officeDocument/2006/relationships/hyperlink" Target="https://pbs.twimg.com/profile_banners/2907927077/1418206172" TargetMode="External"/><Relationship Id="rId965" Type="http://schemas.openxmlformats.org/officeDocument/2006/relationships/hyperlink" Target="https://pbs.twimg.com/profile_banners/958043434568134656/1535976939" TargetMode="External"/><Relationship Id="rId1388" Type="http://schemas.openxmlformats.org/officeDocument/2006/relationships/hyperlink" Target="https://pbs.twimg.com/profile_banners/1006889102803984384/1528901164" TargetMode="External"/><Relationship Id="rId1595" Type="http://schemas.openxmlformats.org/officeDocument/2006/relationships/hyperlink" Target="https://pbs.twimg.com/profile_banners/2483362711/1464104978" TargetMode="External"/><Relationship Id="rId2439" Type="http://schemas.openxmlformats.org/officeDocument/2006/relationships/hyperlink" Target="http://abs.twimg.com/images/themes/theme4/bg.gif" TargetMode="External"/><Relationship Id="rId2646" Type="http://schemas.openxmlformats.org/officeDocument/2006/relationships/hyperlink" Target="http://pbs.twimg.com/profile_images/470005962539941888/73bWPrx9_normal.jpeg" TargetMode="External"/><Relationship Id="rId2853" Type="http://schemas.openxmlformats.org/officeDocument/2006/relationships/hyperlink" Target="http://pbs.twimg.com/profile_images/677071133825474561/Iuq2UpEE_normal.png" TargetMode="External"/><Relationship Id="rId3904" Type="http://schemas.openxmlformats.org/officeDocument/2006/relationships/hyperlink" Target="https://twitter.com/kitesssr" TargetMode="External"/><Relationship Id="rId94" Type="http://schemas.openxmlformats.org/officeDocument/2006/relationships/hyperlink" Target="http://t.co/fOXRqkww9w" TargetMode="External"/><Relationship Id="rId618" Type="http://schemas.openxmlformats.org/officeDocument/2006/relationships/hyperlink" Target="https://t.co/eyEHD6GU4L" TargetMode="External"/><Relationship Id="rId825" Type="http://schemas.openxmlformats.org/officeDocument/2006/relationships/hyperlink" Target="https://pbs.twimg.com/profile_banners/132288724/1521763206" TargetMode="External"/><Relationship Id="rId1248" Type="http://schemas.openxmlformats.org/officeDocument/2006/relationships/hyperlink" Target="https://pbs.twimg.com/profile_banners/16397147/1491047759" TargetMode="External"/><Relationship Id="rId1455" Type="http://schemas.openxmlformats.org/officeDocument/2006/relationships/hyperlink" Target="https://pbs.twimg.com/profile_banners/199750273/1354640167" TargetMode="External"/><Relationship Id="rId1662" Type="http://schemas.openxmlformats.org/officeDocument/2006/relationships/hyperlink" Target="http://abs.twimg.com/images/themes/theme1/bg.png" TargetMode="External"/><Relationship Id="rId2506" Type="http://schemas.openxmlformats.org/officeDocument/2006/relationships/hyperlink" Target="http://pbs.twimg.com/profile_images/1064052799686746112/Fv5y3HJE_normal.jpg" TargetMode="External"/><Relationship Id="rId1108" Type="http://schemas.openxmlformats.org/officeDocument/2006/relationships/hyperlink" Target="https://pbs.twimg.com/profile_banners/862324808939339777/1500840307" TargetMode="External"/><Relationship Id="rId1315" Type="http://schemas.openxmlformats.org/officeDocument/2006/relationships/hyperlink" Target="https://pbs.twimg.com/profile_banners/777688963561693184/1507910596" TargetMode="External"/><Relationship Id="rId2713" Type="http://schemas.openxmlformats.org/officeDocument/2006/relationships/hyperlink" Target="http://pbs.twimg.com/profile_images/1050765056437309441/NNv1btZ-_normal.jpg" TargetMode="External"/><Relationship Id="rId2920" Type="http://schemas.openxmlformats.org/officeDocument/2006/relationships/hyperlink" Target="http://pbs.twimg.com/profile_images/1020723901171683328/PgimgWP0_normal.jpg" TargetMode="External"/><Relationship Id="rId1522" Type="http://schemas.openxmlformats.org/officeDocument/2006/relationships/hyperlink" Target="https://pbs.twimg.com/profile_banners/2603914680/1404742818" TargetMode="External"/><Relationship Id="rId21" Type="http://schemas.openxmlformats.org/officeDocument/2006/relationships/hyperlink" Target="https://t.co/4sWXlltUSC" TargetMode="External"/><Relationship Id="rId2089" Type="http://schemas.openxmlformats.org/officeDocument/2006/relationships/hyperlink" Target="http://abs.twimg.com/images/themes/theme1/bg.png" TargetMode="External"/><Relationship Id="rId3487" Type="http://schemas.openxmlformats.org/officeDocument/2006/relationships/hyperlink" Target="http://pbs.twimg.com/profile_images/3689813045/aeb9710b5f35446c2982e51e7d71f8eb_normal.jpeg" TargetMode="External"/><Relationship Id="rId3694" Type="http://schemas.openxmlformats.org/officeDocument/2006/relationships/hyperlink" Target="https://twitter.com/thenergynet" TargetMode="External"/><Relationship Id="rId4538" Type="http://schemas.openxmlformats.org/officeDocument/2006/relationships/hyperlink" Target="https://twitter.com/gsticseries" TargetMode="External"/><Relationship Id="rId2296" Type="http://schemas.openxmlformats.org/officeDocument/2006/relationships/hyperlink" Target="http://abs.twimg.com/images/themes/theme1/bg.png" TargetMode="External"/><Relationship Id="rId3347" Type="http://schemas.openxmlformats.org/officeDocument/2006/relationships/hyperlink" Target="http://pbs.twimg.com/profile_images/935949277444149249/qY2P9Ze__normal.jpg" TargetMode="External"/><Relationship Id="rId3554" Type="http://schemas.openxmlformats.org/officeDocument/2006/relationships/hyperlink" Target="https://twitter.com/hubruzzo1" TargetMode="External"/><Relationship Id="rId3761" Type="http://schemas.openxmlformats.org/officeDocument/2006/relationships/hyperlink" Target="https://twitter.com/maxfilings" TargetMode="External"/><Relationship Id="rId268" Type="http://schemas.openxmlformats.org/officeDocument/2006/relationships/hyperlink" Target="https://t.co/0HXgNTVZj1" TargetMode="External"/><Relationship Id="rId475" Type="http://schemas.openxmlformats.org/officeDocument/2006/relationships/hyperlink" Target="https://t.co/XwWbqOh8vl" TargetMode="External"/><Relationship Id="rId682" Type="http://schemas.openxmlformats.org/officeDocument/2006/relationships/hyperlink" Target="https://t.co/9PMvCthtbd" TargetMode="External"/><Relationship Id="rId2156" Type="http://schemas.openxmlformats.org/officeDocument/2006/relationships/hyperlink" Target="http://abs.twimg.com/images/themes/theme1/bg.png" TargetMode="External"/><Relationship Id="rId2363" Type="http://schemas.openxmlformats.org/officeDocument/2006/relationships/hyperlink" Target="http://abs.twimg.com/images/themes/theme12/bg.gif" TargetMode="External"/><Relationship Id="rId2570" Type="http://schemas.openxmlformats.org/officeDocument/2006/relationships/hyperlink" Target="http://pbs.twimg.com/profile_images/896632519189299200/PUow8_RF_normal.jpg" TargetMode="External"/><Relationship Id="rId3207" Type="http://schemas.openxmlformats.org/officeDocument/2006/relationships/hyperlink" Target="http://pbs.twimg.com/profile_images/1058747822248550402/yDL5ymM__normal.jpg" TargetMode="External"/><Relationship Id="rId3414" Type="http://schemas.openxmlformats.org/officeDocument/2006/relationships/hyperlink" Target="http://pbs.twimg.com/profile_images/803167656270594048/NSpbBNq4_normal.jpg" TargetMode="External"/><Relationship Id="rId3621" Type="http://schemas.openxmlformats.org/officeDocument/2006/relationships/hyperlink" Target="https://twitter.com/webmarketingwmm" TargetMode="External"/><Relationship Id="rId128" Type="http://schemas.openxmlformats.org/officeDocument/2006/relationships/hyperlink" Target="https://t.co/FJq7QJdd5p" TargetMode="External"/><Relationship Id="rId335" Type="http://schemas.openxmlformats.org/officeDocument/2006/relationships/hyperlink" Target="https://t.co/1nhJwuvDFe" TargetMode="External"/><Relationship Id="rId542" Type="http://schemas.openxmlformats.org/officeDocument/2006/relationships/hyperlink" Target="http://t.co/cdfg2VGw1q" TargetMode="External"/><Relationship Id="rId1172" Type="http://schemas.openxmlformats.org/officeDocument/2006/relationships/hyperlink" Target="https://pbs.twimg.com/profile_banners/2990799622/1534441991" TargetMode="External"/><Relationship Id="rId2016" Type="http://schemas.openxmlformats.org/officeDocument/2006/relationships/hyperlink" Target="http://abs.twimg.com/images/themes/theme1/bg.png" TargetMode="External"/><Relationship Id="rId2223" Type="http://schemas.openxmlformats.org/officeDocument/2006/relationships/hyperlink" Target="http://abs.twimg.com/images/themes/theme1/bg.png" TargetMode="External"/><Relationship Id="rId2430" Type="http://schemas.openxmlformats.org/officeDocument/2006/relationships/hyperlink" Target="http://abs.twimg.com/images/themes/theme1/bg.png" TargetMode="External"/><Relationship Id="rId402" Type="http://schemas.openxmlformats.org/officeDocument/2006/relationships/hyperlink" Target="https://t.co/wbkAcy1QE7" TargetMode="External"/><Relationship Id="rId1032" Type="http://schemas.openxmlformats.org/officeDocument/2006/relationships/hyperlink" Target="https://pbs.twimg.com/profile_banners/501818633/1432137956" TargetMode="External"/><Relationship Id="rId4188" Type="http://schemas.openxmlformats.org/officeDocument/2006/relationships/hyperlink" Target="https://twitter.com/jillannami" TargetMode="External"/><Relationship Id="rId4395" Type="http://schemas.openxmlformats.org/officeDocument/2006/relationships/hyperlink" Target="https://twitter.com/mnicaedwards" TargetMode="External"/><Relationship Id="rId1989" Type="http://schemas.openxmlformats.org/officeDocument/2006/relationships/hyperlink" Target="http://abs.twimg.com/images/themes/theme1/bg.png" TargetMode="External"/><Relationship Id="rId4048" Type="http://schemas.openxmlformats.org/officeDocument/2006/relationships/hyperlink" Target="https://twitter.com/greentech_my" TargetMode="External"/><Relationship Id="rId4255" Type="http://schemas.openxmlformats.org/officeDocument/2006/relationships/hyperlink" Target="https://twitter.com/biorefineryie" TargetMode="External"/><Relationship Id="rId1849" Type="http://schemas.openxmlformats.org/officeDocument/2006/relationships/hyperlink" Target="http://abs.twimg.com/images/themes/theme1/bg.png" TargetMode="External"/><Relationship Id="rId3064" Type="http://schemas.openxmlformats.org/officeDocument/2006/relationships/hyperlink" Target="http://pbs.twimg.com/profile_images/378800000540364917/973d0f38c587d19975951388c8fe0baf_normal.jpeg" TargetMode="External"/><Relationship Id="rId4462" Type="http://schemas.openxmlformats.org/officeDocument/2006/relationships/hyperlink" Target="https://twitter.com/claudiomkd" TargetMode="External"/><Relationship Id="rId192" Type="http://schemas.openxmlformats.org/officeDocument/2006/relationships/hyperlink" Target="https://t.co/2QEc8fHmoQ" TargetMode="External"/><Relationship Id="rId1709" Type="http://schemas.openxmlformats.org/officeDocument/2006/relationships/hyperlink" Target="http://abs.twimg.com/images/themes/theme5/bg.gif" TargetMode="External"/><Relationship Id="rId1916" Type="http://schemas.openxmlformats.org/officeDocument/2006/relationships/hyperlink" Target="http://abs.twimg.com/images/themes/theme1/bg.png" TargetMode="External"/><Relationship Id="rId3271" Type="http://schemas.openxmlformats.org/officeDocument/2006/relationships/hyperlink" Target="http://pbs.twimg.com/profile_images/744858698640678912/asI7wRvu_normal.jpg" TargetMode="External"/><Relationship Id="rId4115" Type="http://schemas.openxmlformats.org/officeDocument/2006/relationships/hyperlink" Target="https://twitter.com/brianscififan" TargetMode="External"/><Relationship Id="rId4322" Type="http://schemas.openxmlformats.org/officeDocument/2006/relationships/hyperlink" Target="https://twitter.com/davidndii" TargetMode="External"/><Relationship Id="rId2080" Type="http://schemas.openxmlformats.org/officeDocument/2006/relationships/hyperlink" Target="http://abs.twimg.com/images/themes/theme1/bg.png" TargetMode="External"/><Relationship Id="rId3131" Type="http://schemas.openxmlformats.org/officeDocument/2006/relationships/hyperlink" Target="http://pbs.twimg.com/profile_images/904520153819340800/_p1bb8tR_normal.jpg" TargetMode="External"/><Relationship Id="rId2897" Type="http://schemas.openxmlformats.org/officeDocument/2006/relationships/hyperlink" Target="http://pbs.twimg.com/profile_images/999849831022538752/p3M6z4hD_normal.jpg" TargetMode="External"/><Relationship Id="rId3948" Type="http://schemas.openxmlformats.org/officeDocument/2006/relationships/hyperlink" Target="https://twitter.com/freebooka" TargetMode="External"/><Relationship Id="rId869" Type="http://schemas.openxmlformats.org/officeDocument/2006/relationships/hyperlink" Target="https://pbs.twimg.com/profile_banners/895745724683608068/1539712775" TargetMode="External"/><Relationship Id="rId1499" Type="http://schemas.openxmlformats.org/officeDocument/2006/relationships/hyperlink" Target="https://pbs.twimg.com/profile_banners/730410269038489600/1508725557" TargetMode="External"/><Relationship Id="rId729" Type="http://schemas.openxmlformats.org/officeDocument/2006/relationships/hyperlink" Target="https://pbs.twimg.com/profile_banners/31756271/1531890388" TargetMode="External"/><Relationship Id="rId1359" Type="http://schemas.openxmlformats.org/officeDocument/2006/relationships/hyperlink" Target="https://pbs.twimg.com/profile_banners/320852419/1401084771" TargetMode="External"/><Relationship Id="rId2757" Type="http://schemas.openxmlformats.org/officeDocument/2006/relationships/hyperlink" Target="http://pbs.twimg.com/profile_images/422490299697758208/mwRJPjGc_normal.jpeg" TargetMode="External"/><Relationship Id="rId2964" Type="http://schemas.openxmlformats.org/officeDocument/2006/relationships/hyperlink" Target="http://pbs.twimg.com/profile_images/512925875247910912/C18-NLSB_normal.png" TargetMode="External"/><Relationship Id="rId3808" Type="http://schemas.openxmlformats.org/officeDocument/2006/relationships/hyperlink" Target="https://twitter.com/assoarpa" TargetMode="External"/><Relationship Id="rId936" Type="http://schemas.openxmlformats.org/officeDocument/2006/relationships/hyperlink" Target="https://pbs.twimg.com/profile_banners/2373624002/1543244840" TargetMode="External"/><Relationship Id="rId1219" Type="http://schemas.openxmlformats.org/officeDocument/2006/relationships/hyperlink" Target="https://pbs.twimg.com/profile_banners/301521478/1465902974" TargetMode="External"/><Relationship Id="rId1566" Type="http://schemas.openxmlformats.org/officeDocument/2006/relationships/hyperlink" Target="https://pbs.twimg.com/profile_banners/624447104/1530761962" TargetMode="External"/><Relationship Id="rId1773" Type="http://schemas.openxmlformats.org/officeDocument/2006/relationships/hyperlink" Target="http://abs.twimg.com/images/themes/theme1/bg.png" TargetMode="External"/><Relationship Id="rId1980" Type="http://schemas.openxmlformats.org/officeDocument/2006/relationships/hyperlink" Target="http://abs.twimg.com/images/themes/theme1/bg.png" TargetMode="External"/><Relationship Id="rId2617" Type="http://schemas.openxmlformats.org/officeDocument/2006/relationships/hyperlink" Target="http://pbs.twimg.com/profile_images/857037894543745024/t1Rgso7__normal.jpg" TargetMode="External"/><Relationship Id="rId2824" Type="http://schemas.openxmlformats.org/officeDocument/2006/relationships/hyperlink" Target="http://pbs.twimg.com/profile_images/751161569459970048/n6OU2bFT_normal.jpg" TargetMode="External"/><Relationship Id="rId65" Type="http://schemas.openxmlformats.org/officeDocument/2006/relationships/hyperlink" Target="https://t.co/AKJgTzTEqy" TargetMode="External"/><Relationship Id="rId1426" Type="http://schemas.openxmlformats.org/officeDocument/2006/relationships/hyperlink" Target="https://pbs.twimg.com/profile_banners/755779970555863041/1522017759" TargetMode="External"/><Relationship Id="rId1633" Type="http://schemas.openxmlformats.org/officeDocument/2006/relationships/hyperlink" Target="http://abs.twimg.com/images/themes/theme1/bg.png" TargetMode="External"/><Relationship Id="rId1840" Type="http://schemas.openxmlformats.org/officeDocument/2006/relationships/hyperlink" Target="http://abs.twimg.com/images/themes/theme1/bg.png" TargetMode="External"/><Relationship Id="rId1700" Type="http://schemas.openxmlformats.org/officeDocument/2006/relationships/hyperlink" Target="http://abs.twimg.com/images/themes/theme14/bg.gif" TargetMode="External"/><Relationship Id="rId3598" Type="http://schemas.openxmlformats.org/officeDocument/2006/relationships/hyperlink" Target="https://twitter.com/carm2158" TargetMode="External"/><Relationship Id="rId3458" Type="http://schemas.openxmlformats.org/officeDocument/2006/relationships/hyperlink" Target="http://pbs.twimg.com/profile_images/678597967335550976/5kVg07v5_normal.jpg" TargetMode="External"/><Relationship Id="rId3665" Type="http://schemas.openxmlformats.org/officeDocument/2006/relationships/hyperlink" Target="https://twitter.com/gravitydynamic" TargetMode="External"/><Relationship Id="rId3872" Type="http://schemas.openxmlformats.org/officeDocument/2006/relationships/hyperlink" Target="https://twitter.com/32alvarogarcia" TargetMode="External"/><Relationship Id="rId4509" Type="http://schemas.openxmlformats.org/officeDocument/2006/relationships/hyperlink" Target="https://twitter.com/greenbiz" TargetMode="External"/><Relationship Id="rId379" Type="http://schemas.openxmlformats.org/officeDocument/2006/relationships/hyperlink" Target="http://t.co/E6nc7RuzcD" TargetMode="External"/><Relationship Id="rId586" Type="http://schemas.openxmlformats.org/officeDocument/2006/relationships/hyperlink" Target="https://t.co/erYsRphszU" TargetMode="External"/><Relationship Id="rId793" Type="http://schemas.openxmlformats.org/officeDocument/2006/relationships/hyperlink" Target="https://pbs.twimg.com/profile_banners/1035807860029054977/1535791595" TargetMode="External"/><Relationship Id="rId2267" Type="http://schemas.openxmlformats.org/officeDocument/2006/relationships/hyperlink" Target="http://abs.twimg.com/images/themes/theme1/bg.png" TargetMode="External"/><Relationship Id="rId2474" Type="http://schemas.openxmlformats.org/officeDocument/2006/relationships/hyperlink" Target="http://abs.twimg.com/images/themes/theme13/bg.gif" TargetMode="External"/><Relationship Id="rId2681" Type="http://schemas.openxmlformats.org/officeDocument/2006/relationships/hyperlink" Target="http://pbs.twimg.com/profile_images/968239817107615753/DJQdKM98_normal.jpg" TargetMode="External"/><Relationship Id="rId3318" Type="http://schemas.openxmlformats.org/officeDocument/2006/relationships/hyperlink" Target="http://pbs.twimg.com/profile_images/718314653181427716/9gKTzW1d_normal.jpg" TargetMode="External"/><Relationship Id="rId3525" Type="http://schemas.openxmlformats.org/officeDocument/2006/relationships/hyperlink" Target="http://pbs.twimg.com/profile_images/510189353327267840/TCXUTxr7_normal.jpeg" TargetMode="External"/><Relationship Id="rId239" Type="http://schemas.openxmlformats.org/officeDocument/2006/relationships/hyperlink" Target="http://t.co/TNX0oNYcuv" TargetMode="External"/><Relationship Id="rId446" Type="http://schemas.openxmlformats.org/officeDocument/2006/relationships/hyperlink" Target="http://t.co/TLwliORP40" TargetMode="External"/><Relationship Id="rId653" Type="http://schemas.openxmlformats.org/officeDocument/2006/relationships/hyperlink" Target="https://t.co/WQmeth4gCi" TargetMode="External"/><Relationship Id="rId1076" Type="http://schemas.openxmlformats.org/officeDocument/2006/relationships/hyperlink" Target="https://pbs.twimg.com/profile_banners/953577844344524800/1527964370" TargetMode="External"/><Relationship Id="rId1283" Type="http://schemas.openxmlformats.org/officeDocument/2006/relationships/hyperlink" Target="https://pbs.twimg.com/profile_banners/10850192/1533567953" TargetMode="External"/><Relationship Id="rId1490" Type="http://schemas.openxmlformats.org/officeDocument/2006/relationships/hyperlink" Target="https://pbs.twimg.com/profile_banners/421553388/1419566043" TargetMode="External"/><Relationship Id="rId2127" Type="http://schemas.openxmlformats.org/officeDocument/2006/relationships/hyperlink" Target="http://abs.twimg.com/images/themes/theme1/bg.png" TargetMode="External"/><Relationship Id="rId2334" Type="http://schemas.openxmlformats.org/officeDocument/2006/relationships/hyperlink" Target="http://abs.twimg.com/images/themes/theme1/bg.png" TargetMode="External"/><Relationship Id="rId3732" Type="http://schemas.openxmlformats.org/officeDocument/2006/relationships/hyperlink" Target="https://twitter.com/ministermumba" TargetMode="External"/><Relationship Id="rId306" Type="http://schemas.openxmlformats.org/officeDocument/2006/relationships/hyperlink" Target="https://t.co/xyczExfMBg" TargetMode="External"/><Relationship Id="rId860" Type="http://schemas.openxmlformats.org/officeDocument/2006/relationships/hyperlink" Target="https://pbs.twimg.com/profile_banners/965951507865767936/1537996899" TargetMode="External"/><Relationship Id="rId1143" Type="http://schemas.openxmlformats.org/officeDocument/2006/relationships/hyperlink" Target="https://pbs.twimg.com/profile_banners/96946987/1532498957" TargetMode="External"/><Relationship Id="rId2541" Type="http://schemas.openxmlformats.org/officeDocument/2006/relationships/hyperlink" Target="http://pbs.twimg.com/profile_images/798103487565496320/51sPSK3w_normal.jpg" TargetMode="External"/><Relationship Id="rId4299" Type="http://schemas.openxmlformats.org/officeDocument/2006/relationships/hyperlink" Target="https://twitter.com/mtounkara_gggi" TargetMode="External"/><Relationship Id="rId513" Type="http://schemas.openxmlformats.org/officeDocument/2006/relationships/hyperlink" Target="https://t.co/m8sxq6AJYj" TargetMode="External"/><Relationship Id="rId720" Type="http://schemas.openxmlformats.org/officeDocument/2006/relationships/hyperlink" Target="https://pbs.twimg.com/profile_banners/764074058271059968/1524563753" TargetMode="External"/><Relationship Id="rId1350" Type="http://schemas.openxmlformats.org/officeDocument/2006/relationships/hyperlink" Target="https://pbs.twimg.com/profile_banners/1462725421/1504119912" TargetMode="External"/><Relationship Id="rId2401" Type="http://schemas.openxmlformats.org/officeDocument/2006/relationships/hyperlink" Target="http://abs.twimg.com/images/themes/theme1/bg.png" TargetMode="External"/><Relationship Id="rId4159" Type="http://schemas.openxmlformats.org/officeDocument/2006/relationships/hyperlink" Target="https://twitter.com/leni_las" TargetMode="External"/><Relationship Id="rId1003" Type="http://schemas.openxmlformats.org/officeDocument/2006/relationships/hyperlink" Target="https://pbs.twimg.com/profile_banners/625298957/1541714265" TargetMode="External"/><Relationship Id="rId1210" Type="http://schemas.openxmlformats.org/officeDocument/2006/relationships/hyperlink" Target="https://pbs.twimg.com/profile_banners/637196658/1357116675" TargetMode="External"/><Relationship Id="rId4366" Type="http://schemas.openxmlformats.org/officeDocument/2006/relationships/hyperlink" Target="https://twitter.com/tarangmeows" TargetMode="External"/><Relationship Id="rId4573" Type="http://schemas.openxmlformats.org/officeDocument/2006/relationships/hyperlink" Target="https://twitter.com/desmogblog" TargetMode="External"/><Relationship Id="rId3175" Type="http://schemas.openxmlformats.org/officeDocument/2006/relationships/hyperlink" Target="http://pbs.twimg.com/profile_images/489192650474414080/4RxZxsud_normal.png" TargetMode="External"/><Relationship Id="rId3382" Type="http://schemas.openxmlformats.org/officeDocument/2006/relationships/hyperlink" Target="http://pbs.twimg.com/profile_images/602859138767409152/_3doBhIO_normal.png" TargetMode="External"/><Relationship Id="rId4019" Type="http://schemas.openxmlformats.org/officeDocument/2006/relationships/hyperlink" Target="https://twitter.com/dubai" TargetMode="External"/><Relationship Id="rId4226" Type="http://schemas.openxmlformats.org/officeDocument/2006/relationships/hyperlink" Target="https://twitter.com/visitorcity" TargetMode="External"/><Relationship Id="rId4433" Type="http://schemas.openxmlformats.org/officeDocument/2006/relationships/hyperlink" Target="https://twitter.com/ecomarketplace" TargetMode="External"/><Relationship Id="rId2191" Type="http://schemas.openxmlformats.org/officeDocument/2006/relationships/hyperlink" Target="http://abs.twimg.com/images/themes/theme1/bg.png" TargetMode="External"/><Relationship Id="rId3035" Type="http://schemas.openxmlformats.org/officeDocument/2006/relationships/hyperlink" Target="http://pbs.twimg.com/profile_images/970754142774861824/4Ztq_Lo__normal.jpg" TargetMode="External"/><Relationship Id="rId3242" Type="http://schemas.openxmlformats.org/officeDocument/2006/relationships/hyperlink" Target="http://pbs.twimg.com/profile_images/1020189128489619456/zXO6NGkB_normal.jpg" TargetMode="External"/><Relationship Id="rId4500" Type="http://schemas.openxmlformats.org/officeDocument/2006/relationships/hyperlink" Target="https://twitter.com/chrisjyatesuk" TargetMode="External"/><Relationship Id="rId163" Type="http://schemas.openxmlformats.org/officeDocument/2006/relationships/hyperlink" Target="https://t.co/9a5n2UylwQ" TargetMode="External"/><Relationship Id="rId370" Type="http://schemas.openxmlformats.org/officeDocument/2006/relationships/hyperlink" Target="http://t.co/9T3DtcDTqX" TargetMode="External"/><Relationship Id="rId2051" Type="http://schemas.openxmlformats.org/officeDocument/2006/relationships/hyperlink" Target="http://abs.twimg.com/images/themes/theme13/bg.gif" TargetMode="External"/><Relationship Id="rId3102" Type="http://schemas.openxmlformats.org/officeDocument/2006/relationships/hyperlink" Target="http://pbs.twimg.com/profile_images/989570450622746624/CC8oKNMH_normal.jpg" TargetMode="External"/><Relationship Id="rId230" Type="http://schemas.openxmlformats.org/officeDocument/2006/relationships/hyperlink" Target="https://t.co/b3br7w6pGr" TargetMode="External"/><Relationship Id="rId2868" Type="http://schemas.openxmlformats.org/officeDocument/2006/relationships/hyperlink" Target="http://pbs.twimg.com/profile_images/649547575360532480/Y6ksVIqp_normal.jpg" TargetMode="External"/><Relationship Id="rId3919" Type="http://schemas.openxmlformats.org/officeDocument/2006/relationships/hyperlink" Target="https://twitter.com/rlong_bailey" TargetMode="External"/><Relationship Id="rId4083" Type="http://schemas.openxmlformats.org/officeDocument/2006/relationships/hyperlink" Target="https://twitter.com/m_layton" TargetMode="External"/><Relationship Id="rId1677" Type="http://schemas.openxmlformats.org/officeDocument/2006/relationships/hyperlink" Target="http://abs.twimg.com/images/themes/theme6/bg.gif" TargetMode="External"/><Relationship Id="rId1884" Type="http://schemas.openxmlformats.org/officeDocument/2006/relationships/hyperlink" Target="http://abs.twimg.com/images/themes/theme10/bg.gif" TargetMode="External"/><Relationship Id="rId2728" Type="http://schemas.openxmlformats.org/officeDocument/2006/relationships/hyperlink" Target="http://pbs.twimg.com/profile_images/1054651996819636227/GGveLPoz_normal.jpg" TargetMode="External"/><Relationship Id="rId2935" Type="http://schemas.openxmlformats.org/officeDocument/2006/relationships/hyperlink" Target="http://pbs.twimg.com/profile_images/935528209877172225/BgFLEYOH_normal.jpg" TargetMode="External"/><Relationship Id="rId4290" Type="http://schemas.openxmlformats.org/officeDocument/2006/relationships/hyperlink" Target="https://twitter.com/icanusecan" TargetMode="External"/><Relationship Id="rId907" Type="http://schemas.openxmlformats.org/officeDocument/2006/relationships/hyperlink" Target="https://pbs.twimg.com/profile_banners/614566714/1541063226" TargetMode="External"/><Relationship Id="rId1537" Type="http://schemas.openxmlformats.org/officeDocument/2006/relationships/hyperlink" Target="https://pbs.twimg.com/profile_banners/962692920171270144/1538944380" TargetMode="External"/><Relationship Id="rId1744" Type="http://schemas.openxmlformats.org/officeDocument/2006/relationships/hyperlink" Target="http://abs.twimg.com/images/themes/theme1/bg.png" TargetMode="External"/><Relationship Id="rId1951" Type="http://schemas.openxmlformats.org/officeDocument/2006/relationships/hyperlink" Target="http://abs.twimg.com/images/themes/theme1/bg.png" TargetMode="External"/><Relationship Id="rId4150" Type="http://schemas.openxmlformats.org/officeDocument/2006/relationships/hyperlink" Target="https://twitter.com/gianfrancob3" TargetMode="External"/><Relationship Id="rId36" Type="http://schemas.openxmlformats.org/officeDocument/2006/relationships/hyperlink" Target="http://t.co/HBD2EU5kvK" TargetMode="External"/><Relationship Id="rId1604" Type="http://schemas.openxmlformats.org/officeDocument/2006/relationships/hyperlink" Target="http://abs.twimg.com/images/themes/theme14/bg.gif" TargetMode="External"/><Relationship Id="rId4010" Type="http://schemas.openxmlformats.org/officeDocument/2006/relationships/hyperlink" Target="https://twitter.com/saudicma_en" TargetMode="External"/><Relationship Id="rId1811" Type="http://schemas.openxmlformats.org/officeDocument/2006/relationships/hyperlink" Target="http://abs.twimg.com/images/themes/theme1/bg.png" TargetMode="External"/><Relationship Id="rId3569" Type="http://schemas.openxmlformats.org/officeDocument/2006/relationships/hyperlink" Target="https://twitter.com/iceroadshow" TargetMode="External"/><Relationship Id="rId697" Type="http://schemas.openxmlformats.org/officeDocument/2006/relationships/hyperlink" Target="https://pbs.twimg.com/profile_banners/1026646919035011072/1536755854" TargetMode="External"/><Relationship Id="rId2378" Type="http://schemas.openxmlformats.org/officeDocument/2006/relationships/hyperlink" Target="http://abs.twimg.com/images/themes/theme1/bg.png" TargetMode="External"/><Relationship Id="rId3429" Type="http://schemas.openxmlformats.org/officeDocument/2006/relationships/hyperlink" Target="http://pbs.twimg.com/profile_images/1064454614442024960/DEjiApRZ_normal.jpg" TargetMode="External"/><Relationship Id="rId3776" Type="http://schemas.openxmlformats.org/officeDocument/2006/relationships/hyperlink" Target="https://twitter.com/uocuracao" TargetMode="External"/><Relationship Id="rId3983" Type="http://schemas.openxmlformats.org/officeDocument/2006/relationships/hyperlink" Target="https://twitter.com/222figen" TargetMode="External"/><Relationship Id="rId1187" Type="http://schemas.openxmlformats.org/officeDocument/2006/relationships/hyperlink" Target="https://pbs.twimg.com/profile_banners/229505928/1542821766" TargetMode="External"/><Relationship Id="rId2585" Type="http://schemas.openxmlformats.org/officeDocument/2006/relationships/hyperlink" Target="http://pbs.twimg.com/profile_images/777113770086768640/LrN97_Ik_normal.jpg" TargetMode="External"/><Relationship Id="rId2792" Type="http://schemas.openxmlformats.org/officeDocument/2006/relationships/hyperlink" Target="http://pbs.twimg.com/profile_images/823592035122823179/n04I_OA6_normal.jpg" TargetMode="External"/><Relationship Id="rId3636" Type="http://schemas.openxmlformats.org/officeDocument/2006/relationships/hyperlink" Target="https://twitter.com/insitecollab" TargetMode="External"/><Relationship Id="rId3843" Type="http://schemas.openxmlformats.org/officeDocument/2006/relationships/hyperlink" Target="https://twitter.com/finetouch" TargetMode="External"/><Relationship Id="rId557" Type="http://schemas.openxmlformats.org/officeDocument/2006/relationships/hyperlink" Target="https://t.co/PHTRVsGiVd" TargetMode="External"/><Relationship Id="rId764" Type="http://schemas.openxmlformats.org/officeDocument/2006/relationships/hyperlink" Target="https://pbs.twimg.com/profile_banners/2578679796/1438347692" TargetMode="External"/><Relationship Id="rId971" Type="http://schemas.openxmlformats.org/officeDocument/2006/relationships/hyperlink" Target="https://pbs.twimg.com/profile_banners/972522995100110849/1520704176" TargetMode="External"/><Relationship Id="rId1394" Type="http://schemas.openxmlformats.org/officeDocument/2006/relationships/hyperlink" Target="https://pbs.twimg.com/profile_banners/52655119/1526928221" TargetMode="External"/><Relationship Id="rId2238" Type="http://schemas.openxmlformats.org/officeDocument/2006/relationships/hyperlink" Target="http://abs.twimg.com/images/themes/theme1/bg.png" TargetMode="External"/><Relationship Id="rId2445" Type="http://schemas.openxmlformats.org/officeDocument/2006/relationships/hyperlink" Target="http://abs.twimg.com/images/themes/theme1/bg.png" TargetMode="External"/><Relationship Id="rId2652" Type="http://schemas.openxmlformats.org/officeDocument/2006/relationships/hyperlink" Target="http://pbs.twimg.com/profile_images/859020185415680001/zNfzoAYm_normal.jpg" TargetMode="External"/><Relationship Id="rId3703" Type="http://schemas.openxmlformats.org/officeDocument/2006/relationships/hyperlink" Target="https://twitter.com/amazingchevvolt" TargetMode="External"/><Relationship Id="rId3910" Type="http://schemas.openxmlformats.org/officeDocument/2006/relationships/hyperlink" Target="https://twitter.com/eusalp" TargetMode="External"/><Relationship Id="rId417" Type="http://schemas.openxmlformats.org/officeDocument/2006/relationships/hyperlink" Target="https://t.co/iH78wwQ5Pe" TargetMode="External"/><Relationship Id="rId624" Type="http://schemas.openxmlformats.org/officeDocument/2006/relationships/hyperlink" Target="http://t.co/ma2GimFluG" TargetMode="External"/><Relationship Id="rId831" Type="http://schemas.openxmlformats.org/officeDocument/2006/relationships/hyperlink" Target="https://pbs.twimg.com/profile_banners/4531076896/1486311667" TargetMode="External"/><Relationship Id="rId1047" Type="http://schemas.openxmlformats.org/officeDocument/2006/relationships/hyperlink" Target="https://pbs.twimg.com/profile_banners/135461887/1526378135" TargetMode="External"/><Relationship Id="rId1254" Type="http://schemas.openxmlformats.org/officeDocument/2006/relationships/hyperlink" Target="https://pbs.twimg.com/profile_banners/56326516/1511715057" TargetMode="External"/><Relationship Id="rId1461" Type="http://schemas.openxmlformats.org/officeDocument/2006/relationships/hyperlink" Target="https://pbs.twimg.com/profile_banners/992679301047726081/1542002782" TargetMode="External"/><Relationship Id="rId2305" Type="http://schemas.openxmlformats.org/officeDocument/2006/relationships/hyperlink" Target="http://abs.twimg.com/images/themes/theme1/bg.png" TargetMode="External"/><Relationship Id="rId2512" Type="http://schemas.openxmlformats.org/officeDocument/2006/relationships/hyperlink" Target="http://pbs.twimg.com/profile_images/975686277935886336/BCTJ4f9Q_normal.jpg" TargetMode="External"/><Relationship Id="rId1114" Type="http://schemas.openxmlformats.org/officeDocument/2006/relationships/hyperlink" Target="https://pbs.twimg.com/profile_banners/282643059/1447714175" TargetMode="External"/><Relationship Id="rId1321" Type="http://schemas.openxmlformats.org/officeDocument/2006/relationships/hyperlink" Target="https://pbs.twimg.com/profile_banners/822215679726100480/1507040566" TargetMode="External"/><Relationship Id="rId4477" Type="http://schemas.openxmlformats.org/officeDocument/2006/relationships/hyperlink" Target="https://twitter.com/sammytesfu" TargetMode="External"/><Relationship Id="rId3079" Type="http://schemas.openxmlformats.org/officeDocument/2006/relationships/hyperlink" Target="http://pbs.twimg.com/profile_images/475398474511712258/6q1mLkfS_normal.jpeg" TargetMode="External"/><Relationship Id="rId3286" Type="http://schemas.openxmlformats.org/officeDocument/2006/relationships/hyperlink" Target="http://pbs.twimg.com/profile_images/907272023331794944/R0SuBPNa_normal.jpg" TargetMode="External"/><Relationship Id="rId3493" Type="http://schemas.openxmlformats.org/officeDocument/2006/relationships/hyperlink" Target="http://pbs.twimg.com/profile_images/1067330673986408448/kpTt7r2U_normal.jpg" TargetMode="External"/><Relationship Id="rId4337" Type="http://schemas.openxmlformats.org/officeDocument/2006/relationships/hyperlink" Target="https://twitter.com/cathleencrudden" TargetMode="External"/><Relationship Id="rId4544" Type="http://schemas.openxmlformats.org/officeDocument/2006/relationships/hyperlink" Target="https://twitter.com/fabriziokinga" TargetMode="External"/><Relationship Id="rId2095" Type="http://schemas.openxmlformats.org/officeDocument/2006/relationships/hyperlink" Target="http://abs.twimg.com/images/themes/theme1/bg.png" TargetMode="External"/><Relationship Id="rId3146" Type="http://schemas.openxmlformats.org/officeDocument/2006/relationships/hyperlink" Target="http://pbs.twimg.com/profile_images/1061979322171310080/A9HM2K3V_normal.jpg" TargetMode="External"/><Relationship Id="rId3353" Type="http://schemas.openxmlformats.org/officeDocument/2006/relationships/hyperlink" Target="http://pbs.twimg.com/profile_images/670629475269390336/vzZSPgOc_normal.png" TargetMode="External"/><Relationship Id="rId274" Type="http://schemas.openxmlformats.org/officeDocument/2006/relationships/hyperlink" Target="https://t.co/dg5IS9vUC0" TargetMode="External"/><Relationship Id="rId481" Type="http://schemas.openxmlformats.org/officeDocument/2006/relationships/hyperlink" Target="http://t.co/1NLX7sJ52o" TargetMode="External"/><Relationship Id="rId2162" Type="http://schemas.openxmlformats.org/officeDocument/2006/relationships/hyperlink" Target="http://abs.twimg.com/images/themes/theme4/bg.gif" TargetMode="External"/><Relationship Id="rId3006" Type="http://schemas.openxmlformats.org/officeDocument/2006/relationships/hyperlink" Target="http://pbs.twimg.com/profile_images/1696077967/P3010001_normal.JPG" TargetMode="External"/><Relationship Id="rId3560" Type="http://schemas.openxmlformats.org/officeDocument/2006/relationships/hyperlink" Target="https://twitter.com/alicevozza" TargetMode="External"/><Relationship Id="rId4404" Type="http://schemas.openxmlformats.org/officeDocument/2006/relationships/hyperlink" Target="https://twitter.com/peterleebiz" TargetMode="External"/><Relationship Id="rId134" Type="http://schemas.openxmlformats.org/officeDocument/2006/relationships/hyperlink" Target="https://t.co/K4bvIZHqro" TargetMode="External"/><Relationship Id="rId3213" Type="http://schemas.openxmlformats.org/officeDocument/2006/relationships/hyperlink" Target="http://pbs.twimg.com/profile_images/999123423069487104/df4gzoWG_normal.jpg" TargetMode="External"/><Relationship Id="rId3420" Type="http://schemas.openxmlformats.org/officeDocument/2006/relationships/hyperlink" Target="http://pbs.twimg.com/profile_images/606174169898885120/46L26nkP_normal.jpg" TargetMode="External"/><Relationship Id="rId341" Type="http://schemas.openxmlformats.org/officeDocument/2006/relationships/hyperlink" Target="https://t.co/T3BLwF57Na" TargetMode="External"/><Relationship Id="rId2022" Type="http://schemas.openxmlformats.org/officeDocument/2006/relationships/hyperlink" Target="http://abs.twimg.com/images/themes/theme1/bg.png" TargetMode="External"/><Relationship Id="rId2979" Type="http://schemas.openxmlformats.org/officeDocument/2006/relationships/hyperlink" Target="http://pbs.twimg.com/profile_images/593775220328103936/-ytrpSJe_normal.jpg" TargetMode="External"/><Relationship Id="rId201" Type="http://schemas.openxmlformats.org/officeDocument/2006/relationships/hyperlink" Target="https://t.co/25RFZKNUJi" TargetMode="External"/><Relationship Id="rId1788" Type="http://schemas.openxmlformats.org/officeDocument/2006/relationships/hyperlink" Target="http://abs.twimg.com/images/themes/theme13/bg.gif" TargetMode="External"/><Relationship Id="rId1995" Type="http://schemas.openxmlformats.org/officeDocument/2006/relationships/hyperlink" Target="http://abs.twimg.com/images/themes/theme2/bg.gif" TargetMode="External"/><Relationship Id="rId2839" Type="http://schemas.openxmlformats.org/officeDocument/2006/relationships/hyperlink" Target="http://pbs.twimg.com/profile_images/1025761841048379395/666P4Kkr_normal.jpg" TargetMode="External"/><Relationship Id="rId4194" Type="http://schemas.openxmlformats.org/officeDocument/2006/relationships/hyperlink" Target="https://twitter.com/hvacik" TargetMode="External"/><Relationship Id="rId1648" Type="http://schemas.openxmlformats.org/officeDocument/2006/relationships/hyperlink" Target="http://abs.twimg.com/images/themes/theme1/bg.png" TargetMode="External"/><Relationship Id="rId4054" Type="http://schemas.openxmlformats.org/officeDocument/2006/relationships/hyperlink" Target="https://twitter.com/galgargano" TargetMode="External"/><Relationship Id="rId4261" Type="http://schemas.openxmlformats.org/officeDocument/2006/relationships/hyperlink" Target="https://twitter.com/peaudebene" TargetMode="External"/><Relationship Id="rId1508" Type="http://schemas.openxmlformats.org/officeDocument/2006/relationships/hyperlink" Target="https://pbs.twimg.com/profile_banners/2662093099/1543473019" TargetMode="External"/><Relationship Id="rId1855" Type="http://schemas.openxmlformats.org/officeDocument/2006/relationships/hyperlink" Target="http://abs.twimg.com/images/themes/theme1/bg.png" TargetMode="External"/><Relationship Id="rId2906" Type="http://schemas.openxmlformats.org/officeDocument/2006/relationships/hyperlink" Target="http://pbs.twimg.com/profile_images/907002444592316418/XFsgsG5a_normal.jpg" TargetMode="External"/><Relationship Id="rId3070" Type="http://schemas.openxmlformats.org/officeDocument/2006/relationships/hyperlink" Target="http://pbs.twimg.com/profile_images/1033030083739615232/mv_Yp-Ha_normal.jpg" TargetMode="External"/><Relationship Id="rId4121" Type="http://schemas.openxmlformats.org/officeDocument/2006/relationships/hyperlink" Target="https://twitter.com/lordsaulon" TargetMode="External"/><Relationship Id="rId1715" Type="http://schemas.openxmlformats.org/officeDocument/2006/relationships/hyperlink" Target="http://abs.twimg.com/images/themes/theme8/bg.gif" TargetMode="External"/><Relationship Id="rId1922" Type="http://schemas.openxmlformats.org/officeDocument/2006/relationships/hyperlink" Target="http://abs.twimg.com/images/themes/theme1/bg.png" TargetMode="External"/><Relationship Id="rId3887" Type="http://schemas.openxmlformats.org/officeDocument/2006/relationships/hyperlink" Target="https://twitter.com/brucehenderson2" TargetMode="External"/><Relationship Id="rId2489" Type="http://schemas.openxmlformats.org/officeDocument/2006/relationships/hyperlink" Target="http://abs.twimg.com/images/themes/theme1/bg.png" TargetMode="External"/><Relationship Id="rId2696" Type="http://schemas.openxmlformats.org/officeDocument/2006/relationships/hyperlink" Target="http://pbs.twimg.com/profile_images/745620819976519680/nQO4_SFO_normal.jpg" TargetMode="External"/><Relationship Id="rId3747" Type="http://schemas.openxmlformats.org/officeDocument/2006/relationships/hyperlink" Target="https://twitter.com/michaelpurvis64" TargetMode="External"/><Relationship Id="rId3954" Type="http://schemas.openxmlformats.org/officeDocument/2006/relationships/hyperlink" Target="https://twitter.com/confindustria" TargetMode="External"/><Relationship Id="rId668" Type="http://schemas.openxmlformats.org/officeDocument/2006/relationships/hyperlink" Target="https://t.co/NSMoMbm8aZ" TargetMode="External"/><Relationship Id="rId875" Type="http://schemas.openxmlformats.org/officeDocument/2006/relationships/hyperlink" Target="https://pbs.twimg.com/profile_banners/1469370098/1426545856" TargetMode="External"/><Relationship Id="rId1298" Type="http://schemas.openxmlformats.org/officeDocument/2006/relationships/hyperlink" Target="https://pbs.twimg.com/profile_banners/1056276311847657472/1540985376" TargetMode="External"/><Relationship Id="rId2349" Type="http://schemas.openxmlformats.org/officeDocument/2006/relationships/hyperlink" Target="http://abs.twimg.com/images/themes/theme1/bg.png" TargetMode="External"/><Relationship Id="rId2556" Type="http://schemas.openxmlformats.org/officeDocument/2006/relationships/hyperlink" Target="http://pbs.twimg.com/profile_images/845190419432402945/fYRNpTiL_normal.jpg" TargetMode="External"/><Relationship Id="rId2763" Type="http://schemas.openxmlformats.org/officeDocument/2006/relationships/hyperlink" Target="http://pbs.twimg.com/profile_images/880163339652874241/luHZczPI_normal.jpg" TargetMode="External"/><Relationship Id="rId2970" Type="http://schemas.openxmlformats.org/officeDocument/2006/relationships/hyperlink" Target="http://pbs.twimg.com/profile_images/878854662560120832/jgyt0Qej_normal.jpg" TargetMode="External"/><Relationship Id="rId3607" Type="http://schemas.openxmlformats.org/officeDocument/2006/relationships/hyperlink" Target="https://twitter.com/ilo" TargetMode="External"/><Relationship Id="rId3814" Type="http://schemas.openxmlformats.org/officeDocument/2006/relationships/hyperlink" Target="https://twitter.com/paolaaltamura" TargetMode="External"/><Relationship Id="rId528" Type="http://schemas.openxmlformats.org/officeDocument/2006/relationships/hyperlink" Target="https://t.co/E42rUssNs7" TargetMode="External"/><Relationship Id="rId735" Type="http://schemas.openxmlformats.org/officeDocument/2006/relationships/hyperlink" Target="https://pbs.twimg.com/profile_banners/1003507623214370816/1528134884" TargetMode="External"/><Relationship Id="rId942" Type="http://schemas.openxmlformats.org/officeDocument/2006/relationships/hyperlink" Target="https://pbs.twimg.com/profile_banners/3226134370/1533756048" TargetMode="External"/><Relationship Id="rId1158" Type="http://schemas.openxmlformats.org/officeDocument/2006/relationships/hyperlink" Target="https://pbs.twimg.com/profile_banners/64434700/1536773748" TargetMode="External"/><Relationship Id="rId1365" Type="http://schemas.openxmlformats.org/officeDocument/2006/relationships/hyperlink" Target="https://pbs.twimg.com/profile_banners/198633438/1479232979" TargetMode="External"/><Relationship Id="rId1572" Type="http://schemas.openxmlformats.org/officeDocument/2006/relationships/hyperlink" Target="https://pbs.twimg.com/profile_banners/1553133290/1372427169" TargetMode="External"/><Relationship Id="rId2209" Type="http://schemas.openxmlformats.org/officeDocument/2006/relationships/hyperlink" Target="http://abs.twimg.com/images/themes/theme1/bg.png" TargetMode="External"/><Relationship Id="rId2416" Type="http://schemas.openxmlformats.org/officeDocument/2006/relationships/hyperlink" Target="http://abs.twimg.com/images/themes/theme6/bg.gif" TargetMode="External"/><Relationship Id="rId2623" Type="http://schemas.openxmlformats.org/officeDocument/2006/relationships/hyperlink" Target="http://pbs.twimg.com/profile_images/672121350689959936/6FZ2iZvr_normal.png" TargetMode="External"/><Relationship Id="rId1018" Type="http://schemas.openxmlformats.org/officeDocument/2006/relationships/hyperlink" Target="https://pbs.twimg.com/profile_banners/464067391/1402342808" TargetMode="External"/><Relationship Id="rId1225" Type="http://schemas.openxmlformats.org/officeDocument/2006/relationships/hyperlink" Target="https://pbs.twimg.com/profile_banners/36911572/1541672421" TargetMode="External"/><Relationship Id="rId1432" Type="http://schemas.openxmlformats.org/officeDocument/2006/relationships/hyperlink" Target="https://pbs.twimg.com/profile_banners/773234103768518656/1535868749" TargetMode="External"/><Relationship Id="rId2830" Type="http://schemas.openxmlformats.org/officeDocument/2006/relationships/hyperlink" Target="http://pbs.twimg.com/profile_images/671056942056476672/dFFWKJBA_normal.jpg" TargetMode="External"/><Relationship Id="rId4588" Type="http://schemas.openxmlformats.org/officeDocument/2006/relationships/hyperlink" Target="https://twitter.com/greenamerica" TargetMode="External"/><Relationship Id="rId71" Type="http://schemas.openxmlformats.org/officeDocument/2006/relationships/hyperlink" Target="https://t.co/QEBRDNI5jg" TargetMode="External"/><Relationship Id="rId802" Type="http://schemas.openxmlformats.org/officeDocument/2006/relationships/hyperlink" Target="https://pbs.twimg.com/profile_banners/903572016753778688/1508368454" TargetMode="External"/><Relationship Id="rId3397" Type="http://schemas.openxmlformats.org/officeDocument/2006/relationships/hyperlink" Target="http://pbs.twimg.com/profile_images/879338620183818245/ClvG1Gc6_normal.jpg" TargetMode="External"/><Relationship Id="rId4448" Type="http://schemas.openxmlformats.org/officeDocument/2006/relationships/hyperlink" Target="https://twitter.com/aquaurbana" TargetMode="External"/><Relationship Id="rId178" Type="http://schemas.openxmlformats.org/officeDocument/2006/relationships/hyperlink" Target="http://t.co/EPW1hHbCmX" TargetMode="External"/><Relationship Id="rId3257" Type="http://schemas.openxmlformats.org/officeDocument/2006/relationships/hyperlink" Target="http://pbs.twimg.com/profile_images/461391898263826432/hocy4dYd_normal.jpeg" TargetMode="External"/><Relationship Id="rId3464" Type="http://schemas.openxmlformats.org/officeDocument/2006/relationships/hyperlink" Target="http://pbs.twimg.com/profile_images/1054697232186908679/NKX73y0Z_normal.jpg" TargetMode="External"/><Relationship Id="rId3671" Type="http://schemas.openxmlformats.org/officeDocument/2006/relationships/hyperlink" Target="https://twitter.com/stopadanicairns" TargetMode="External"/><Relationship Id="rId4308" Type="http://schemas.openxmlformats.org/officeDocument/2006/relationships/hyperlink" Target="https://twitter.com/ansa_ambiente" TargetMode="External"/><Relationship Id="rId4515" Type="http://schemas.openxmlformats.org/officeDocument/2006/relationships/hyperlink" Target="https://twitter.com/movecommercial" TargetMode="External"/><Relationship Id="rId385" Type="http://schemas.openxmlformats.org/officeDocument/2006/relationships/hyperlink" Target="https://t.co/iEHPsqkN91" TargetMode="External"/><Relationship Id="rId592" Type="http://schemas.openxmlformats.org/officeDocument/2006/relationships/hyperlink" Target="https://t.co/Sq1VEbVZYE" TargetMode="External"/><Relationship Id="rId2066" Type="http://schemas.openxmlformats.org/officeDocument/2006/relationships/hyperlink" Target="http://abs.twimg.com/images/themes/theme6/bg.gif" TargetMode="External"/><Relationship Id="rId2273" Type="http://schemas.openxmlformats.org/officeDocument/2006/relationships/hyperlink" Target="http://abs.twimg.com/images/themes/theme1/bg.png" TargetMode="External"/><Relationship Id="rId2480" Type="http://schemas.openxmlformats.org/officeDocument/2006/relationships/hyperlink" Target="http://abs.twimg.com/images/themes/theme1/bg.png" TargetMode="External"/><Relationship Id="rId3117" Type="http://schemas.openxmlformats.org/officeDocument/2006/relationships/hyperlink" Target="http://pbs.twimg.com/profile_images/782081991713755137/FazY4Nzo_normal.jpg" TargetMode="External"/><Relationship Id="rId3324" Type="http://schemas.openxmlformats.org/officeDocument/2006/relationships/hyperlink" Target="http://pbs.twimg.com/profile_images/1053327738583613445/_aqkFrvL_normal.jpg" TargetMode="External"/><Relationship Id="rId3531" Type="http://schemas.openxmlformats.org/officeDocument/2006/relationships/hyperlink" Target="http://pbs.twimg.com/profile_images/439375462754549760/ZVhCUy1k_normal.jpeg" TargetMode="External"/><Relationship Id="rId245" Type="http://schemas.openxmlformats.org/officeDocument/2006/relationships/hyperlink" Target="http://t.co/UKP0nj3Wgu" TargetMode="External"/><Relationship Id="rId452" Type="http://schemas.openxmlformats.org/officeDocument/2006/relationships/hyperlink" Target="https://t.co/MxFwoUXrrG" TargetMode="External"/><Relationship Id="rId1082" Type="http://schemas.openxmlformats.org/officeDocument/2006/relationships/hyperlink" Target="https://pbs.twimg.com/profile_banners/9300262/1479760803" TargetMode="External"/><Relationship Id="rId2133" Type="http://schemas.openxmlformats.org/officeDocument/2006/relationships/hyperlink" Target="http://abs.twimg.com/images/themes/theme9/bg.gif" TargetMode="External"/><Relationship Id="rId2340" Type="http://schemas.openxmlformats.org/officeDocument/2006/relationships/hyperlink" Target="http://abs.twimg.com/images/themes/theme1/bg.png" TargetMode="External"/><Relationship Id="rId105" Type="http://schemas.openxmlformats.org/officeDocument/2006/relationships/hyperlink" Target="http://t.co/Ku1kPH9TxS" TargetMode="External"/><Relationship Id="rId312" Type="http://schemas.openxmlformats.org/officeDocument/2006/relationships/hyperlink" Target="http://t.co/4vUCNykkZi" TargetMode="External"/><Relationship Id="rId2200" Type="http://schemas.openxmlformats.org/officeDocument/2006/relationships/hyperlink" Target="http://abs.twimg.com/images/themes/theme1/bg.png" TargetMode="External"/><Relationship Id="rId4098" Type="http://schemas.openxmlformats.org/officeDocument/2006/relationships/hyperlink" Target="https://twitter.com/simon_barrack" TargetMode="External"/><Relationship Id="rId1899" Type="http://schemas.openxmlformats.org/officeDocument/2006/relationships/hyperlink" Target="http://abs.twimg.com/images/themes/theme1/bg.png" TargetMode="External"/><Relationship Id="rId4165" Type="http://schemas.openxmlformats.org/officeDocument/2006/relationships/hyperlink" Target="https://twitter.com/centrommolina" TargetMode="External"/><Relationship Id="rId4372" Type="http://schemas.openxmlformats.org/officeDocument/2006/relationships/hyperlink" Target="https://twitter.com/pmoindia" TargetMode="External"/><Relationship Id="rId1759" Type="http://schemas.openxmlformats.org/officeDocument/2006/relationships/hyperlink" Target="http://abs.twimg.com/images/themes/theme1/bg.png" TargetMode="External"/><Relationship Id="rId1966" Type="http://schemas.openxmlformats.org/officeDocument/2006/relationships/hyperlink" Target="http://abs.twimg.com/images/themes/theme1/bg.png" TargetMode="External"/><Relationship Id="rId3181" Type="http://schemas.openxmlformats.org/officeDocument/2006/relationships/hyperlink" Target="http://pbs.twimg.com/profile_images/1053149371397799937/QyYq9G3H_normal.jpg" TargetMode="External"/><Relationship Id="rId4025" Type="http://schemas.openxmlformats.org/officeDocument/2006/relationships/hyperlink" Target="https://twitter.com/johnowe03918653" TargetMode="External"/><Relationship Id="rId1619" Type="http://schemas.openxmlformats.org/officeDocument/2006/relationships/hyperlink" Target="http://abs.twimg.com/images/themes/theme1/bg.png" TargetMode="External"/><Relationship Id="rId1826" Type="http://schemas.openxmlformats.org/officeDocument/2006/relationships/hyperlink" Target="http://abs.twimg.com/images/themes/theme1/bg.png" TargetMode="External"/><Relationship Id="rId4232" Type="http://schemas.openxmlformats.org/officeDocument/2006/relationships/hyperlink" Target="https://twitter.com/cybermona" TargetMode="External"/><Relationship Id="rId3041" Type="http://schemas.openxmlformats.org/officeDocument/2006/relationships/hyperlink" Target="http://pbs.twimg.com/profile_images/992682376248643584/eRcBbM2G_normal.jpg" TargetMode="External"/><Relationship Id="rId3998" Type="http://schemas.openxmlformats.org/officeDocument/2006/relationships/hyperlink" Target="https://twitter.com/alberto_ribolla" TargetMode="External"/><Relationship Id="rId3858" Type="http://schemas.openxmlformats.org/officeDocument/2006/relationships/hyperlink" Target="https://twitter.com/honkwenda" TargetMode="External"/><Relationship Id="rId779" Type="http://schemas.openxmlformats.org/officeDocument/2006/relationships/hyperlink" Target="https://pbs.twimg.com/profile_banners/494357346/1543402376" TargetMode="External"/><Relationship Id="rId986" Type="http://schemas.openxmlformats.org/officeDocument/2006/relationships/hyperlink" Target="https://pbs.twimg.com/profile_banners/555351686/1460536422" TargetMode="External"/><Relationship Id="rId2667" Type="http://schemas.openxmlformats.org/officeDocument/2006/relationships/hyperlink" Target="http://pbs.twimg.com/profile_images/634286061691121664/Y6ltNhbk_normal.png" TargetMode="External"/><Relationship Id="rId3718" Type="http://schemas.openxmlformats.org/officeDocument/2006/relationships/hyperlink" Target="https://twitter.com/nickfayn94" TargetMode="External"/><Relationship Id="rId639" Type="http://schemas.openxmlformats.org/officeDocument/2006/relationships/hyperlink" Target="https://t.co/yihIfC5b4i" TargetMode="External"/><Relationship Id="rId1269" Type="http://schemas.openxmlformats.org/officeDocument/2006/relationships/hyperlink" Target="https://pbs.twimg.com/profile_banners/2250222901/1398803453" TargetMode="External"/><Relationship Id="rId1476" Type="http://schemas.openxmlformats.org/officeDocument/2006/relationships/hyperlink" Target="https://pbs.twimg.com/profile_banners/205117304/1543096670" TargetMode="External"/><Relationship Id="rId2874" Type="http://schemas.openxmlformats.org/officeDocument/2006/relationships/hyperlink" Target="http://pbs.twimg.com/profile_images/831033306615521280/IgvE3pOf_normal.jpg" TargetMode="External"/><Relationship Id="rId3925" Type="http://schemas.openxmlformats.org/officeDocument/2006/relationships/hyperlink" Target="https://twitter.com/veeabbie" TargetMode="External"/><Relationship Id="rId846" Type="http://schemas.openxmlformats.org/officeDocument/2006/relationships/hyperlink" Target="https://pbs.twimg.com/profile_banners/3841313716/1530042206" TargetMode="External"/><Relationship Id="rId1129" Type="http://schemas.openxmlformats.org/officeDocument/2006/relationships/hyperlink" Target="https://pbs.twimg.com/profile_banners/3222218730/1542612120" TargetMode="External"/><Relationship Id="rId1683" Type="http://schemas.openxmlformats.org/officeDocument/2006/relationships/hyperlink" Target="http://abs.twimg.com/images/themes/theme11/bg.gif" TargetMode="External"/><Relationship Id="rId1890" Type="http://schemas.openxmlformats.org/officeDocument/2006/relationships/hyperlink" Target="http://abs.twimg.com/images/themes/theme13/bg.gif" TargetMode="External"/><Relationship Id="rId2527" Type="http://schemas.openxmlformats.org/officeDocument/2006/relationships/hyperlink" Target="http://pbs.twimg.com/profile_images/668839010547179520/YpAS47ua_normal.jpg" TargetMode="External"/><Relationship Id="rId2734" Type="http://schemas.openxmlformats.org/officeDocument/2006/relationships/hyperlink" Target="http://pbs.twimg.com/profile_images/968004140172566528/RmlgEmKw_normal.jpg" TargetMode="External"/><Relationship Id="rId2941" Type="http://schemas.openxmlformats.org/officeDocument/2006/relationships/hyperlink" Target="http://pbs.twimg.com/profile_images/493384907377229824/J2Ji3Nxd_normal.jpeg" TargetMode="External"/><Relationship Id="rId706" Type="http://schemas.openxmlformats.org/officeDocument/2006/relationships/hyperlink" Target="https://pbs.twimg.com/profile_banners/1064047529900339202/1542530113" TargetMode="External"/><Relationship Id="rId913" Type="http://schemas.openxmlformats.org/officeDocument/2006/relationships/hyperlink" Target="https://pbs.twimg.com/profile_banners/917752285278687232/1520352832" TargetMode="External"/><Relationship Id="rId1336" Type="http://schemas.openxmlformats.org/officeDocument/2006/relationships/hyperlink" Target="https://pbs.twimg.com/profile_banners/45205091/1543226813" TargetMode="External"/><Relationship Id="rId1543" Type="http://schemas.openxmlformats.org/officeDocument/2006/relationships/hyperlink" Target="https://pbs.twimg.com/profile_banners/1022439386271698944/1537522402" TargetMode="External"/><Relationship Id="rId1750" Type="http://schemas.openxmlformats.org/officeDocument/2006/relationships/hyperlink" Target="http://abs.twimg.com/images/themes/theme1/bg.png" TargetMode="External"/><Relationship Id="rId2801" Type="http://schemas.openxmlformats.org/officeDocument/2006/relationships/hyperlink" Target="http://pbs.twimg.com/profile_images/2873249971/591970eba99062dde8d3ce5414146806_normal.png" TargetMode="External"/><Relationship Id="rId42" Type="http://schemas.openxmlformats.org/officeDocument/2006/relationships/hyperlink" Target="http://t.co/xOnHkNFG8m" TargetMode="External"/><Relationship Id="rId1403" Type="http://schemas.openxmlformats.org/officeDocument/2006/relationships/hyperlink" Target="https://pbs.twimg.com/profile_banners/1131143048/1525037351" TargetMode="External"/><Relationship Id="rId1610" Type="http://schemas.openxmlformats.org/officeDocument/2006/relationships/hyperlink" Target="http://abs.twimg.com/images/themes/theme18/bg.gif" TargetMode="External"/><Relationship Id="rId4559" Type="http://schemas.openxmlformats.org/officeDocument/2006/relationships/hyperlink" Target="https://twitter.com/beccabluesky" TargetMode="External"/><Relationship Id="rId3368" Type="http://schemas.openxmlformats.org/officeDocument/2006/relationships/hyperlink" Target="http://pbs.twimg.com/profile_images/802240416733073408/GEFJHL18_normal.jpg" TargetMode="External"/><Relationship Id="rId3575" Type="http://schemas.openxmlformats.org/officeDocument/2006/relationships/hyperlink" Target="https://twitter.com/sibongi39477255" TargetMode="External"/><Relationship Id="rId3782" Type="http://schemas.openxmlformats.org/officeDocument/2006/relationships/hyperlink" Target="https://twitter.com/mazunga_sandra" TargetMode="External"/><Relationship Id="rId4419" Type="http://schemas.openxmlformats.org/officeDocument/2006/relationships/hyperlink" Target="https://twitter.com/fyldefuture" TargetMode="External"/><Relationship Id="rId289" Type="http://schemas.openxmlformats.org/officeDocument/2006/relationships/hyperlink" Target="https://t.co/idl2xwjElc" TargetMode="External"/><Relationship Id="rId496" Type="http://schemas.openxmlformats.org/officeDocument/2006/relationships/hyperlink" Target="https://t.co/imbNTLhgeF" TargetMode="External"/><Relationship Id="rId2177" Type="http://schemas.openxmlformats.org/officeDocument/2006/relationships/hyperlink" Target="http://abs.twimg.com/images/themes/theme9/bg.gif" TargetMode="External"/><Relationship Id="rId2384" Type="http://schemas.openxmlformats.org/officeDocument/2006/relationships/hyperlink" Target="http://abs.twimg.com/images/themes/theme14/bg.gif" TargetMode="External"/><Relationship Id="rId2591" Type="http://schemas.openxmlformats.org/officeDocument/2006/relationships/hyperlink" Target="http://pbs.twimg.com/profile_images/2673149859/ff4eaa48000208a3bef0438267d4fc96_normal.jpeg" TargetMode="External"/><Relationship Id="rId3228" Type="http://schemas.openxmlformats.org/officeDocument/2006/relationships/hyperlink" Target="http://pbs.twimg.com/profile_images/556999293949575168/hRwKSplY_normal.jpeg" TargetMode="External"/><Relationship Id="rId3435" Type="http://schemas.openxmlformats.org/officeDocument/2006/relationships/hyperlink" Target="http://pbs.twimg.com/profile_images/1041764165713584133/bWG9R15d_normal.jpg" TargetMode="External"/><Relationship Id="rId3642" Type="http://schemas.openxmlformats.org/officeDocument/2006/relationships/hyperlink" Target="https://twitter.com/cccrdg" TargetMode="External"/><Relationship Id="rId149" Type="http://schemas.openxmlformats.org/officeDocument/2006/relationships/hyperlink" Target="https://t.co/oW1r39yXQl" TargetMode="External"/><Relationship Id="rId356" Type="http://schemas.openxmlformats.org/officeDocument/2006/relationships/hyperlink" Target="https://t.co/QWPnwfEQ1u" TargetMode="External"/><Relationship Id="rId563" Type="http://schemas.openxmlformats.org/officeDocument/2006/relationships/hyperlink" Target="https://t.co/GQtPtWImqx" TargetMode="External"/><Relationship Id="rId770" Type="http://schemas.openxmlformats.org/officeDocument/2006/relationships/hyperlink" Target="https://pbs.twimg.com/profile_banners/4063904476/1446823380" TargetMode="External"/><Relationship Id="rId1193" Type="http://schemas.openxmlformats.org/officeDocument/2006/relationships/hyperlink" Target="https://pbs.twimg.com/profile_banners/940638528173731840/1533500351" TargetMode="External"/><Relationship Id="rId2037" Type="http://schemas.openxmlformats.org/officeDocument/2006/relationships/hyperlink" Target="http://abs.twimg.com/images/themes/theme1/bg.png" TargetMode="External"/><Relationship Id="rId2244" Type="http://schemas.openxmlformats.org/officeDocument/2006/relationships/hyperlink" Target="http://abs.twimg.com/images/themes/theme20/bg.png" TargetMode="External"/><Relationship Id="rId2451" Type="http://schemas.openxmlformats.org/officeDocument/2006/relationships/hyperlink" Target="http://abs.twimg.com/images/themes/theme1/bg.png" TargetMode="External"/><Relationship Id="rId216" Type="http://schemas.openxmlformats.org/officeDocument/2006/relationships/hyperlink" Target="https://t.co/ZmHRnw3XGo" TargetMode="External"/><Relationship Id="rId423" Type="http://schemas.openxmlformats.org/officeDocument/2006/relationships/hyperlink" Target="http://t.co/8ErV4qP72a" TargetMode="External"/><Relationship Id="rId1053" Type="http://schemas.openxmlformats.org/officeDocument/2006/relationships/hyperlink" Target="https://pbs.twimg.com/profile_banners/1001456980970520577/1537748020" TargetMode="External"/><Relationship Id="rId1260" Type="http://schemas.openxmlformats.org/officeDocument/2006/relationships/hyperlink" Target="https://pbs.twimg.com/profile_banners/3021391139/1508271979" TargetMode="External"/><Relationship Id="rId2104" Type="http://schemas.openxmlformats.org/officeDocument/2006/relationships/hyperlink" Target="http://abs.twimg.com/images/themes/theme1/bg.png" TargetMode="External"/><Relationship Id="rId3502" Type="http://schemas.openxmlformats.org/officeDocument/2006/relationships/hyperlink" Target="http://pbs.twimg.com/profile_images/1046719569161674752/spEUrxaF_normal.jpg" TargetMode="External"/><Relationship Id="rId630" Type="http://schemas.openxmlformats.org/officeDocument/2006/relationships/hyperlink" Target="https://t.co/UVsybjlAll" TargetMode="External"/><Relationship Id="rId2311" Type="http://schemas.openxmlformats.org/officeDocument/2006/relationships/hyperlink" Target="http://abs.twimg.com/images/themes/theme15/bg.png" TargetMode="External"/><Relationship Id="rId4069" Type="http://schemas.openxmlformats.org/officeDocument/2006/relationships/hyperlink" Target="https://twitter.com/inanduru" TargetMode="External"/><Relationship Id="rId1120" Type="http://schemas.openxmlformats.org/officeDocument/2006/relationships/hyperlink" Target="https://pbs.twimg.com/profile_banners/37115912/1518199678" TargetMode="External"/><Relationship Id="rId4276" Type="http://schemas.openxmlformats.org/officeDocument/2006/relationships/hyperlink" Target="https://twitter.com/kenyamissionun" TargetMode="External"/><Relationship Id="rId4483" Type="http://schemas.openxmlformats.org/officeDocument/2006/relationships/hyperlink" Target="https://twitter.com/officialtfgm" TargetMode="External"/><Relationship Id="rId1937" Type="http://schemas.openxmlformats.org/officeDocument/2006/relationships/hyperlink" Target="http://abs.twimg.com/images/themes/theme1/bg.png" TargetMode="External"/><Relationship Id="rId3085" Type="http://schemas.openxmlformats.org/officeDocument/2006/relationships/hyperlink" Target="http://abs.twimg.com/sticky/default_profile_images/default_profile_normal.png" TargetMode="External"/><Relationship Id="rId3292" Type="http://schemas.openxmlformats.org/officeDocument/2006/relationships/hyperlink" Target="http://pbs.twimg.com/profile_images/1048982914321604608/9nY3K1QN_normal.jpg" TargetMode="External"/><Relationship Id="rId4136" Type="http://schemas.openxmlformats.org/officeDocument/2006/relationships/hyperlink" Target="https://twitter.com/rigreenbuilding" TargetMode="External"/><Relationship Id="rId4343" Type="http://schemas.openxmlformats.org/officeDocument/2006/relationships/hyperlink" Target="https://twitter.com/echasan" TargetMode="External"/><Relationship Id="rId4550" Type="http://schemas.openxmlformats.org/officeDocument/2006/relationships/hyperlink" Target="https://twitter.com/elmichofficial" TargetMode="External"/><Relationship Id="rId3152" Type="http://schemas.openxmlformats.org/officeDocument/2006/relationships/hyperlink" Target="http://pbs.twimg.com/profile_images/1052122105733615617/t92qT-3L_normal.jpg" TargetMode="External"/><Relationship Id="rId4203" Type="http://schemas.openxmlformats.org/officeDocument/2006/relationships/hyperlink" Target="https://twitter.com/cmccclimate" TargetMode="External"/><Relationship Id="rId4410" Type="http://schemas.openxmlformats.org/officeDocument/2006/relationships/hyperlink" Target="https://twitter.com/radissondurham" TargetMode="External"/><Relationship Id="rId280" Type="http://schemas.openxmlformats.org/officeDocument/2006/relationships/hyperlink" Target="https://t.co/1V5fnTTe6Z" TargetMode="External"/><Relationship Id="rId3012" Type="http://schemas.openxmlformats.org/officeDocument/2006/relationships/hyperlink" Target="http://pbs.twimg.com/profile_images/718718334468894720/hCl7Apn-_normal.jpg" TargetMode="External"/><Relationship Id="rId140" Type="http://schemas.openxmlformats.org/officeDocument/2006/relationships/hyperlink" Target="http://t.co/5po3o6FYeT" TargetMode="External"/><Relationship Id="rId3969" Type="http://schemas.openxmlformats.org/officeDocument/2006/relationships/hyperlink" Target="https://twitter.com/wbg_climate" TargetMode="External"/><Relationship Id="rId6" Type="http://schemas.openxmlformats.org/officeDocument/2006/relationships/hyperlink" Target="https://t.co/h9cEgjpww3" TargetMode="External"/><Relationship Id="rId2778" Type="http://schemas.openxmlformats.org/officeDocument/2006/relationships/hyperlink" Target="http://pbs.twimg.com/profile_images/1043216173364641794/X7_sy76r_normal.jpg" TargetMode="External"/><Relationship Id="rId2985" Type="http://schemas.openxmlformats.org/officeDocument/2006/relationships/hyperlink" Target="http://pbs.twimg.com/profile_images/721056858501357568/FgkMukJZ_normal.jpg" TargetMode="External"/><Relationship Id="rId3829" Type="http://schemas.openxmlformats.org/officeDocument/2006/relationships/hyperlink" Target="https://twitter.com/drumgroup" TargetMode="External"/><Relationship Id="rId957" Type="http://schemas.openxmlformats.org/officeDocument/2006/relationships/hyperlink" Target="https://pbs.twimg.com/profile_banners/2216349978/1531650592" TargetMode="External"/><Relationship Id="rId1587" Type="http://schemas.openxmlformats.org/officeDocument/2006/relationships/hyperlink" Target="https://pbs.twimg.com/profile_banners/218844136/1393590219" TargetMode="External"/><Relationship Id="rId1794" Type="http://schemas.openxmlformats.org/officeDocument/2006/relationships/hyperlink" Target="http://abs.twimg.com/images/themes/theme14/bg.gif" TargetMode="External"/><Relationship Id="rId2638" Type="http://schemas.openxmlformats.org/officeDocument/2006/relationships/hyperlink" Target="http://pbs.twimg.com/profile_images/3199285467/52abc1c751ed7f4fc21dd168c838e9c1_normal.jpeg" TargetMode="External"/><Relationship Id="rId2845" Type="http://schemas.openxmlformats.org/officeDocument/2006/relationships/hyperlink" Target="http://pbs.twimg.com/profile_images/654589312584056833/lDGew3A__normal.png" TargetMode="External"/><Relationship Id="rId86" Type="http://schemas.openxmlformats.org/officeDocument/2006/relationships/hyperlink" Target="https://t.co/KJVRSgtWBl" TargetMode="External"/><Relationship Id="rId817" Type="http://schemas.openxmlformats.org/officeDocument/2006/relationships/hyperlink" Target="https://pbs.twimg.com/profile_banners/16476911/1455230359" TargetMode="External"/><Relationship Id="rId1447" Type="http://schemas.openxmlformats.org/officeDocument/2006/relationships/hyperlink" Target="https://pbs.twimg.com/profile_banners/929425097500348417/1535963972" TargetMode="External"/><Relationship Id="rId1654" Type="http://schemas.openxmlformats.org/officeDocument/2006/relationships/hyperlink" Target="http://abs.twimg.com/images/themes/theme1/bg.png" TargetMode="External"/><Relationship Id="rId1861" Type="http://schemas.openxmlformats.org/officeDocument/2006/relationships/hyperlink" Target="http://abs.twimg.com/images/themes/theme3/bg.gif" TargetMode="External"/><Relationship Id="rId2705" Type="http://schemas.openxmlformats.org/officeDocument/2006/relationships/hyperlink" Target="http://pbs.twimg.com/profile_images/292857657/GreenGrowth_normal.jpg" TargetMode="External"/><Relationship Id="rId2912" Type="http://schemas.openxmlformats.org/officeDocument/2006/relationships/hyperlink" Target="http://pbs.twimg.com/profile_images/1030061823955881984/sAwOadZk_normal.jpg" TargetMode="External"/><Relationship Id="rId4060" Type="http://schemas.openxmlformats.org/officeDocument/2006/relationships/hyperlink" Target="https://twitter.com/nvrknew1" TargetMode="External"/><Relationship Id="rId1307" Type="http://schemas.openxmlformats.org/officeDocument/2006/relationships/hyperlink" Target="https://pbs.twimg.com/profile_banners/3637051093/1527044653" TargetMode="External"/><Relationship Id="rId1514" Type="http://schemas.openxmlformats.org/officeDocument/2006/relationships/hyperlink" Target="https://pbs.twimg.com/profile_banners/1012593761443074048/1530263157" TargetMode="External"/><Relationship Id="rId1721" Type="http://schemas.openxmlformats.org/officeDocument/2006/relationships/hyperlink" Target="http://abs.twimg.com/images/themes/theme18/bg.gif" TargetMode="External"/><Relationship Id="rId13" Type="http://schemas.openxmlformats.org/officeDocument/2006/relationships/hyperlink" Target="http://t.co/KFHJruVfh9" TargetMode="External"/><Relationship Id="rId3479" Type="http://schemas.openxmlformats.org/officeDocument/2006/relationships/hyperlink" Target="http://pbs.twimg.com/profile_images/1015099867486654464/NSEEtIGy_normal.jpg" TargetMode="External"/><Relationship Id="rId3686" Type="http://schemas.openxmlformats.org/officeDocument/2006/relationships/hyperlink" Target="https://twitter.com/shicooks" TargetMode="External"/><Relationship Id="rId2288" Type="http://schemas.openxmlformats.org/officeDocument/2006/relationships/hyperlink" Target="http://abs.twimg.com/images/themes/theme9/bg.gif" TargetMode="External"/><Relationship Id="rId2495" Type="http://schemas.openxmlformats.org/officeDocument/2006/relationships/hyperlink" Target="http://pbs.twimg.com/profile_images/997100812957515778/HEmhSSTj_normal.jpg" TargetMode="External"/><Relationship Id="rId3339" Type="http://schemas.openxmlformats.org/officeDocument/2006/relationships/hyperlink" Target="http://pbs.twimg.com/profile_images/946766678985269254/KwKdUO1m_normal.jpg" TargetMode="External"/><Relationship Id="rId3893" Type="http://schemas.openxmlformats.org/officeDocument/2006/relationships/hyperlink" Target="https://twitter.com/valpinna" TargetMode="External"/><Relationship Id="rId467" Type="http://schemas.openxmlformats.org/officeDocument/2006/relationships/hyperlink" Target="https://t.co/3gRoDomysA" TargetMode="External"/><Relationship Id="rId1097" Type="http://schemas.openxmlformats.org/officeDocument/2006/relationships/hyperlink" Target="https://pbs.twimg.com/profile_banners/19265845/1361383816" TargetMode="External"/><Relationship Id="rId2148" Type="http://schemas.openxmlformats.org/officeDocument/2006/relationships/hyperlink" Target="http://abs.twimg.com/images/themes/theme1/bg.png" TargetMode="External"/><Relationship Id="rId3546" Type="http://schemas.openxmlformats.org/officeDocument/2006/relationships/hyperlink" Target="http://pbs.twimg.com/profile_images/661115278781259777/sArfN6ks_normal.jpg" TargetMode="External"/><Relationship Id="rId3753" Type="http://schemas.openxmlformats.org/officeDocument/2006/relationships/hyperlink" Target="https://twitter.com/ina91294248" TargetMode="External"/><Relationship Id="rId3960" Type="http://schemas.openxmlformats.org/officeDocument/2006/relationships/hyperlink" Target="https://twitter.com/pradayrol_a" TargetMode="External"/><Relationship Id="rId674" Type="http://schemas.openxmlformats.org/officeDocument/2006/relationships/hyperlink" Target="https://t.co/aeRIdFM71Y" TargetMode="External"/><Relationship Id="rId881" Type="http://schemas.openxmlformats.org/officeDocument/2006/relationships/hyperlink" Target="https://pbs.twimg.com/profile_banners/241212622/1542157170" TargetMode="External"/><Relationship Id="rId2355" Type="http://schemas.openxmlformats.org/officeDocument/2006/relationships/hyperlink" Target="http://abs.twimg.com/images/themes/theme1/bg.png" TargetMode="External"/><Relationship Id="rId2562" Type="http://schemas.openxmlformats.org/officeDocument/2006/relationships/hyperlink" Target="http://pbs.twimg.com/profile_images/991402426497486849/TDvDzU6G_normal.jpg" TargetMode="External"/><Relationship Id="rId3406" Type="http://schemas.openxmlformats.org/officeDocument/2006/relationships/hyperlink" Target="http://pbs.twimg.com/profile_images/509302310845939712/zs4vG9ib_normal.jpeg" TargetMode="External"/><Relationship Id="rId3613" Type="http://schemas.openxmlformats.org/officeDocument/2006/relationships/hyperlink" Target="https://twitter.com/eriaff_network" TargetMode="External"/><Relationship Id="rId3820" Type="http://schemas.openxmlformats.org/officeDocument/2006/relationships/hyperlink" Target="https://twitter.com/theastanatimes" TargetMode="External"/><Relationship Id="rId327" Type="http://schemas.openxmlformats.org/officeDocument/2006/relationships/hyperlink" Target="https://t.co/PYAy6Ouzan" TargetMode="External"/><Relationship Id="rId534" Type="http://schemas.openxmlformats.org/officeDocument/2006/relationships/hyperlink" Target="http://t.co/IJhOAVca2T" TargetMode="External"/><Relationship Id="rId741" Type="http://schemas.openxmlformats.org/officeDocument/2006/relationships/hyperlink" Target="https://pbs.twimg.com/profile_banners/3333086243/1434650832" TargetMode="External"/><Relationship Id="rId1164" Type="http://schemas.openxmlformats.org/officeDocument/2006/relationships/hyperlink" Target="https://pbs.twimg.com/profile_banners/3004202126/1520028057" TargetMode="External"/><Relationship Id="rId1371" Type="http://schemas.openxmlformats.org/officeDocument/2006/relationships/hyperlink" Target="https://pbs.twimg.com/profile_banners/612071247/1521215067" TargetMode="External"/><Relationship Id="rId2008" Type="http://schemas.openxmlformats.org/officeDocument/2006/relationships/hyperlink" Target="http://abs.twimg.com/images/themes/theme14/bg.gif" TargetMode="External"/><Relationship Id="rId2215" Type="http://schemas.openxmlformats.org/officeDocument/2006/relationships/hyperlink" Target="http://abs.twimg.com/images/themes/theme1/bg.png" TargetMode="External"/><Relationship Id="rId2422" Type="http://schemas.openxmlformats.org/officeDocument/2006/relationships/hyperlink" Target="http://abs.twimg.com/images/themes/theme3/bg.gif" TargetMode="External"/><Relationship Id="rId601" Type="http://schemas.openxmlformats.org/officeDocument/2006/relationships/hyperlink" Target="https://t.co/8nOdJ7bEzp" TargetMode="External"/><Relationship Id="rId1024" Type="http://schemas.openxmlformats.org/officeDocument/2006/relationships/hyperlink" Target="https://pbs.twimg.com/profile_banners/274516903/1465818695" TargetMode="External"/><Relationship Id="rId1231" Type="http://schemas.openxmlformats.org/officeDocument/2006/relationships/hyperlink" Target="https://pbs.twimg.com/profile_banners/2239310948/1488226178" TargetMode="External"/><Relationship Id="rId4387" Type="http://schemas.openxmlformats.org/officeDocument/2006/relationships/hyperlink" Target="https://twitter.com/cathmckenna" TargetMode="External"/><Relationship Id="rId4594" Type="http://schemas.openxmlformats.org/officeDocument/2006/relationships/hyperlink" Target="https://twitter.com/jeremycorbyn" TargetMode="External"/><Relationship Id="rId3196" Type="http://schemas.openxmlformats.org/officeDocument/2006/relationships/hyperlink" Target="http://pbs.twimg.com/profile_images/932550580958003201/PgSj21ZV_normal.jpg" TargetMode="External"/><Relationship Id="rId4247" Type="http://schemas.openxmlformats.org/officeDocument/2006/relationships/hyperlink" Target="https://twitter.com/dyehouseinfo" TargetMode="External"/><Relationship Id="rId4454" Type="http://schemas.openxmlformats.org/officeDocument/2006/relationships/hyperlink" Target="https://twitter.com/greeneconnet" TargetMode="External"/><Relationship Id="rId3056" Type="http://schemas.openxmlformats.org/officeDocument/2006/relationships/hyperlink" Target="http://pbs.twimg.com/profile_images/884734269008097280/5ZnZ4qWd_normal.jpg" TargetMode="External"/><Relationship Id="rId3263" Type="http://schemas.openxmlformats.org/officeDocument/2006/relationships/hyperlink" Target="http://pbs.twimg.com/profile_images/902154880772694016/RKyl8JuB_normal.jpg" TargetMode="External"/><Relationship Id="rId3470" Type="http://schemas.openxmlformats.org/officeDocument/2006/relationships/hyperlink" Target="http://pbs.twimg.com/profile_images/816187450003517440/R5ACIml3_normal.jpg" TargetMode="External"/><Relationship Id="rId4107" Type="http://schemas.openxmlformats.org/officeDocument/2006/relationships/hyperlink" Target="https://twitter.com/njgreenbuilding" TargetMode="External"/><Relationship Id="rId4314" Type="http://schemas.openxmlformats.org/officeDocument/2006/relationships/hyperlink" Target="https://twitter.com/youngmpskenya" TargetMode="External"/><Relationship Id="rId184" Type="http://schemas.openxmlformats.org/officeDocument/2006/relationships/hyperlink" Target="http://t.co/vOqGvR9dUP" TargetMode="External"/><Relationship Id="rId391" Type="http://schemas.openxmlformats.org/officeDocument/2006/relationships/hyperlink" Target="https://t.co/5Grud5HrfU" TargetMode="External"/><Relationship Id="rId1908" Type="http://schemas.openxmlformats.org/officeDocument/2006/relationships/hyperlink" Target="http://abs.twimg.com/images/themes/theme1/bg.png" TargetMode="External"/><Relationship Id="rId2072" Type="http://schemas.openxmlformats.org/officeDocument/2006/relationships/hyperlink" Target="http://abs.twimg.com/images/themes/theme1/bg.png" TargetMode="External"/><Relationship Id="rId3123" Type="http://schemas.openxmlformats.org/officeDocument/2006/relationships/hyperlink" Target="http://pbs.twimg.com/profile_images/806181868190232581/izMvDPSs_normal.jpg" TargetMode="External"/><Relationship Id="rId4521" Type="http://schemas.openxmlformats.org/officeDocument/2006/relationships/hyperlink" Target="https://twitter.com/michebrune1" TargetMode="External"/><Relationship Id="rId251" Type="http://schemas.openxmlformats.org/officeDocument/2006/relationships/hyperlink" Target="http://t.co/Uy5DdximQL" TargetMode="External"/><Relationship Id="rId3330" Type="http://schemas.openxmlformats.org/officeDocument/2006/relationships/hyperlink" Target="http://pbs.twimg.com/profile_images/876894786644529157/GxL5q35P_normal.jpg" TargetMode="External"/><Relationship Id="rId2889" Type="http://schemas.openxmlformats.org/officeDocument/2006/relationships/hyperlink" Target="http://pbs.twimg.com/profile_images/963511096467447810/qSq_8szq_normal.jpg" TargetMode="External"/><Relationship Id="rId111" Type="http://schemas.openxmlformats.org/officeDocument/2006/relationships/hyperlink" Target="https://t.co/IMAof5OSkg" TargetMode="External"/><Relationship Id="rId1698" Type="http://schemas.openxmlformats.org/officeDocument/2006/relationships/hyperlink" Target="http://abs.twimg.com/images/themes/theme12/bg.gif" TargetMode="External"/><Relationship Id="rId2749" Type="http://schemas.openxmlformats.org/officeDocument/2006/relationships/hyperlink" Target="http://pbs.twimg.com/profile_images/519447132353224705/dcYpg5w0_normal.jpeg" TargetMode="External"/><Relationship Id="rId2956" Type="http://schemas.openxmlformats.org/officeDocument/2006/relationships/hyperlink" Target="http://pbs.twimg.com/profile_images/1045932121456627712/s6xIY9zI_normal.jpg" TargetMode="External"/><Relationship Id="rId928" Type="http://schemas.openxmlformats.org/officeDocument/2006/relationships/hyperlink" Target="https://pbs.twimg.com/profile_banners/15715940/1390715010" TargetMode="External"/><Relationship Id="rId1558" Type="http://schemas.openxmlformats.org/officeDocument/2006/relationships/hyperlink" Target="https://pbs.twimg.com/profile_banners/19050314/1518200190" TargetMode="External"/><Relationship Id="rId1765" Type="http://schemas.openxmlformats.org/officeDocument/2006/relationships/hyperlink" Target="http://abs.twimg.com/images/themes/theme1/bg.png" TargetMode="External"/><Relationship Id="rId2609" Type="http://schemas.openxmlformats.org/officeDocument/2006/relationships/hyperlink" Target="http://pbs.twimg.com/profile_images/810799939605315584/byTvnTTr_normal.jpg" TargetMode="External"/><Relationship Id="rId4171" Type="http://schemas.openxmlformats.org/officeDocument/2006/relationships/hyperlink" Target="https://twitter.com/naneznoe" TargetMode="External"/><Relationship Id="rId57" Type="http://schemas.openxmlformats.org/officeDocument/2006/relationships/hyperlink" Target="http://t.co/iVUiIfuRXq" TargetMode="External"/><Relationship Id="rId1418" Type="http://schemas.openxmlformats.org/officeDocument/2006/relationships/hyperlink" Target="https://pbs.twimg.com/profile_banners/634751106/1531509932" TargetMode="External"/><Relationship Id="rId1972" Type="http://schemas.openxmlformats.org/officeDocument/2006/relationships/hyperlink" Target="http://abs.twimg.com/images/themes/theme1/bg.png" TargetMode="External"/><Relationship Id="rId2816" Type="http://schemas.openxmlformats.org/officeDocument/2006/relationships/hyperlink" Target="http://pbs.twimg.com/profile_images/991676168100306944/d5VbUOkT_normal.jpg" TargetMode="External"/><Relationship Id="rId4031" Type="http://schemas.openxmlformats.org/officeDocument/2006/relationships/hyperlink" Target="https://twitter.com/sabinocirulli74" TargetMode="External"/><Relationship Id="rId1625" Type="http://schemas.openxmlformats.org/officeDocument/2006/relationships/hyperlink" Target="http://abs.twimg.com/images/themes/theme1/bg.png" TargetMode="External"/><Relationship Id="rId1832" Type="http://schemas.openxmlformats.org/officeDocument/2006/relationships/hyperlink" Target="http://abs.twimg.com/images/themes/theme16/bg.gif" TargetMode="External"/><Relationship Id="rId3797" Type="http://schemas.openxmlformats.org/officeDocument/2006/relationships/hyperlink" Target="https://twitter.com/fedefabiani" TargetMode="External"/><Relationship Id="rId2399" Type="http://schemas.openxmlformats.org/officeDocument/2006/relationships/hyperlink" Target="http://abs.twimg.com/images/themes/theme1/bg.png" TargetMode="External"/><Relationship Id="rId3657" Type="http://schemas.openxmlformats.org/officeDocument/2006/relationships/hyperlink" Target="https://twitter.com/takeheight" TargetMode="External"/><Relationship Id="rId3864" Type="http://schemas.openxmlformats.org/officeDocument/2006/relationships/hyperlink" Target="https://twitter.com/pageuruguay" TargetMode="External"/><Relationship Id="rId578" Type="http://schemas.openxmlformats.org/officeDocument/2006/relationships/hyperlink" Target="https://t.co/uIEpel7tjt" TargetMode="External"/><Relationship Id="rId785" Type="http://schemas.openxmlformats.org/officeDocument/2006/relationships/hyperlink" Target="https://pbs.twimg.com/profile_banners/1052645912961568768/1540056950" TargetMode="External"/><Relationship Id="rId992" Type="http://schemas.openxmlformats.org/officeDocument/2006/relationships/hyperlink" Target="https://pbs.twimg.com/profile_banners/1060028629/1395221769" TargetMode="External"/><Relationship Id="rId2259" Type="http://schemas.openxmlformats.org/officeDocument/2006/relationships/hyperlink" Target="http://abs.twimg.com/images/themes/theme1/bg.png" TargetMode="External"/><Relationship Id="rId2466" Type="http://schemas.openxmlformats.org/officeDocument/2006/relationships/hyperlink" Target="http://abs.twimg.com/images/themes/theme1/bg.png" TargetMode="External"/><Relationship Id="rId2673" Type="http://schemas.openxmlformats.org/officeDocument/2006/relationships/hyperlink" Target="http://pbs.twimg.com/profile_images/850159843847454720/Pcc-5nS__normal.jpg" TargetMode="External"/><Relationship Id="rId2880" Type="http://schemas.openxmlformats.org/officeDocument/2006/relationships/hyperlink" Target="http://pbs.twimg.com/profile_images/877663012081074176/gjwTxxlN_normal.jpg" TargetMode="External"/><Relationship Id="rId3517" Type="http://schemas.openxmlformats.org/officeDocument/2006/relationships/hyperlink" Target="http://pbs.twimg.com/profile_images/702243899998236672/EXAR4eKh_normal.png" TargetMode="External"/><Relationship Id="rId3724" Type="http://schemas.openxmlformats.org/officeDocument/2006/relationships/hyperlink" Target="https://twitter.com/dugrunyowa" TargetMode="External"/><Relationship Id="rId3931" Type="http://schemas.openxmlformats.org/officeDocument/2006/relationships/hyperlink" Target="https://twitter.com/franferrante" TargetMode="External"/><Relationship Id="rId438" Type="http://schemas.openxmlformats.org/officeDocument/2006/relationships/hyperlink" Target="https://t.co/EaffrUJmxz" TargetMode="External"/><Relationship Id="rId645" Type="http://schemas.openxmlformats.org/officeDocument/2006/relationships/hyperlink" Target="https://t.co/MIKs1o7HDb" TargetMode="External"/><Relationship Id="rId852" Type="http://schemas.openxmlformats.org/officeDocument/2006/relationships/hyperlink" Target="https://pbs.twimg.com/profile_banners/3431531824/1439991560" TargetMode="External"/><Relationship Id="rId1068" Type="http://schemas.openxmlformats.org/officeDocument/2006/relationships/hyperlink" Target="https://pbs.twimg.com/profile_banners/805061239/1511305898" TargetMode="External"/><Relationship Id="rId1275" Type="http://schemas.openxmlformats.org/officeDocument/2006/relationships/hyperlink" Target="https://pbs.twimg.com/profile_banners/217665106/1536217736" TargetMode="External"/><Relationship Id="rId1482" Type="http://schemas.openxmlformats.org/officeDocument/2006/relationships/hyperlink" Target="https://pbs.twimg.com/profile_banners/4832667111/1489570826" TargetMode="External"/><Relationship Id="rId2119" Type="http://schemas.openxmlformats.org/officeDocument/2006/relationships/hyperlink" Target="http://abs.twimg.com/images/themes/theme1/bg.png" TargetMode="External"/><Relationship Id="rId2326" Type="http://schemas.openxmlformats.org/officeDocument/2006/relationships/hyperlink" Target="http://abs.twimg.com/images/themes/theme1/bg.png" TargetMode="External"/><Relationship Id="rId2533" Type="http://schemas.openxmlformats.org/officeDocument/2006/relationships/hyperlink" Target="http://pbs.twimg.com/profile_images/1225681954/image_normal.jpg" TargetMode="External"/><Relationship Id="rId2740" Type="http://schemas.openxmlformats.org/officeDocument/2006/relationships/hyperlink" Target="http://pbs.twimg.com/profile_images/771097278014754816/IovzcKuH_normal.jpg" TargetMode="External"/><Relationship Id="rId505" Type="http://schemas.openxmlformats.org/officeDocument/2006/relationships/hyperlink" Target="https://t.co/nhmqpNObHu" TargetMode="External"/><Relationship Id="rId712" Type="http://schemas.openxmlformats.org/officeDocument/2006/relationships/hyperlink" Target="https://pbs.twimg.com/profile_banners/18189450/1511005202" TargetMode="External"/><Relationship Id="rId1135" Type="http://schemas.openxmlformats.org/officeDocument/2006/relationships/hyperlink" Target="https://pbs.twimg.com/profile_banners/427370573/1523361673" TargetMode="External"/><Relationship Id="rId1342" Type="http://schemas.openxmlformats.org/officeDocument/2006/relationships/hyperlink" Target="https://pbs.twimg.com/profile_banners/3296304233/1432462282" TargetMode="External"/><Relationship Id="rId4498" Type="http://schemas.openxmlformats.org/officeDocument/2006/relationships/hyperlink" Target="https://twitter.com/greenbuildingwi" TargetMode="External"/><Relationship Id="rId1202" Type="http://schemas.openxmlformats.org/officeDocument/2006/relationships/hyperlink" Target="https://pbs.twimg.com/profile_banners/14260960/1543003816" TargetMode="External"/><Relationship Id="rId2600" Type="http://schemas.openxmlformats.org/officeDocument/2006/relationships/hyperlink" Target="http://pbs.twimg.com/profile_images/879261217625387008/GDZ4kEQf_normal.jpg" TargetMode="External"/><Relationship Id="rId4358" Type="http://schemas.openxmlformats.org/officeDocument/2006/relationships/hyperlink" Target="https://twitter.com/bayuendah" TargetMode="External"/><Relationship Id="rId3167" Type="http://schemas.openxmlformats.org/officeDocument/2006/relationships/hyperlink" Target="http://pbs.twimg.com/profile_images/1065319706100490241/tGHFSWdz_normal.jpg" TargetMode="External"/><Relationship Id="rId4565" Type="http://schemas.openxmlformats.org/officeDocument/2006/relationships/hyperlink" Target="https://twitter.com/ilonewdelhi" TargetMode="External"/><Relationship Id="rId295" Type="http://schemas.openxmlformats.org/officeDocument/2006/relationships/hyperlink" Target="https://t.co/uHCB36TumB" TargetMode="External"/><Relationship Id="rId3374" Type="http://schemas.openxmlformats.org/officeDocument/2006/relationships/hyperlink" Target="http://pbs.twimg.com/profile_images/779418481792081921/TVBBnpUH_normal.jpg" TargetMode="External"/><Relationship Id="rId3581" Type="http://schemas.openxmlformats.org/officeDocument/2006/relationships/hyperlink" Target="https://twitter.com/adolforossi1" TargetMode="External"/><Relationship Id="rId4218" Type="http://schemas.openxmlformats.org/officeDocument/2006/relationships/hyperlink" Target="https://twitter.com/barbara45_20474" TargetMode="External"/><Relationship Id="rId4425" Type="http://schemas.openxmlformats.org/officeDocument/2006/relationships/hyperlink" Target="https://twitter.com/mcrfoe" TargetMode="External"/><Relationship Id="rId2183" Type="http://schemas.openxmlformats.org/officeDocument/2006/relationships/hyperlink" Target="http://abs.twimg.com/images/themes/theme1/bg.png" TargetMode="External"/><Relationship Id="rId2390" Type="http://schemas.openxmlformats.org/officeDocument/2006/relationships/hyperlink" Target="http://abs.twimg.com/images/themes/theme1/bg.png" TargetMode="External"/><Relationship Id="rId3027" Type="http://schemas.openxmlformats.org/officeDocument/2006/relationships/hyperlink" Target="http://pbs.twimg.com/profile_images/1059923654119698432/VrpN3pJa_normal.jpg" TargetMode="External"/><Relationship Id="rId3234" Type="http://schemas.openxmlformats.org/officeDocument/2006/relationships/hyperlink" Target="http://pbs.twimg.com/profile_images/671693014113370112/FR6_Wq8X_normal.jpg" TargetMode="External"/><Relationship Id="rId3441" Type="http://schemas.openxmlformats.org/officeDocument/2006/relationships/hyperlink" Target="http://pbs.twimg.com/profile_images/1059006243795337216/8M6MQhkc_normal.jpg" TargetMode="External"/><Relationship Id="rId155" Type="http://schemas.openxmlformats.org/officeDocument/2006/relationships/hyperlink" Target="https://t.co/hAzl9nEU3z" TargetMode="External"/><Relationship Id="rId362" Type="http://schemas.openxmlformats.org/officeDocument/2006/relationships/hyperlink" Target="https://t.co/Sa93ky8NqX" TargetMode="External"/><Relationship Id="rId2043" Type="http://schemas.openxmlformats.org/officeDocument/2006/relationships/hyperlink" Target="http://abs.twimg.com/images/themes/theme4/bg.gif" TargetMode="External"/><Relationship Id="rId2250" Type="http://schemas.openxmlformats.org/officeDocument/2006/relationships/hyperlink" Target="http://abs.twimg.com/images/themes/theme1/bg.png" TargetMode="External"/><Relationship Id="rId3301" Type="http://schemas.openxmlformats.org/officeDocument/2006/relationships/hyperlink" Target="http://pbs.twimg.com/profile_images/529567055054241792/yzSNfg1N_normal.jpeg" TargetMode="External"/><Relationship Id="rId222" Type="http://schemas.openxmlformats.org/officeDocument/2006/relationships/hyperlink" Target="http://t.co/JYN7QMQcZZ" TargetMode="External"/><Relationship Id="rId2110" Type="http://schemas.openxmlformats.org/officeDocument/2006/relationships/hyperlink" Target="http://abs.twimg.com/images/themes/theme1/bg.png" TargetMode="External"/><Relationship Id="rId4075" Type="http://schemas.openxmlformats.org/officeDocument/2006/relationships/hyperlink" Target="https://twitter.com/diderbob" TargetMode="External"/><Relationship Id="rId4282" Type="http://schemas.openxmlformats.org/officeDocument/2006/relationships/hyperlink" Target="https://twitter.com/modfarm" TargetMode="External"/><Relationship Id="rId1669" Type="http://schemas.openxmlformats.org/officeDocument/2006/relationships/hyperlink" Target="http://abs.twimg.com/images/themes/theme1/bg.png" TargetMode="External"/><Relationship Id="rId1876" Type="http://schemas.openxmlformats.org/officeDocument/2006/relationships/hyperlink" Target="http://abs.twimg.com/images/themes/theme1/bg.png" TargetMode="External"/><Relationship Id="rId2927" Type="http://schemas.openxmlformats.org/officeDocument/2006/relationships/hyperlink" Target="http://pbs.twimg.com/profile_images/893072012200902656/MsvqJrmy_normal.jpg" TargetMode="External"/><Relationship Id="rId3091" Type="http://schemas.openxmlformats.org/officeDocument/2006/relationships/hyperlink" Target="http://pbs.twimg.com/profile_images/1049800491381665792/roFCXYgS_normal.jpg" TargetMode="External"/><Relationship Id="rId4142" Type="http://schemas.openxmlformats.org/officeDocument/2006/relationships/hyperlink" Target="https://twitter.com/unifortheunion" TargetMode="External"/><Relationship Id="rId1529" Type="http://schemas.openxmlformats.org/officeDocument/2006/relationships/hyperlink" Target="https://pbs.twimg.com/profile_banners/4818092890/1512146467" TargetMode="External"/><Relationship Id="rId1736" Type="http://schemas.openxmlformats.org/officeDocument/2006/relationships/hyperlink" Target="http://abs.twimg.com/images/themes/theme1/bg.png" TargetMode="External"/><Relationship Id="rId1943" Type="http://schemas.openxmlformats.org/officeDocument/2006/relationships/hyperlink" Target="http://abs.twimg.com/images/themes/theme1/bg.png" TargetMode="External"/><Relationship Id="rId28" Type="http://schemas.openxmlformats.org/officeDocument/2006/relationships/hyperlink" Target="https://t.co/UucUL98Rh9" TargetMode="External"/><Relationship Id="rId1803" Type="http://schemas.openxmlformats.org/officeDocument/2006/relationships/hyperlink" Target="http://abs.twimg.com/images/themes/theme18/bg.gif" TargetMode="External"/><Relationship Id="rId4002" Type="http://schemas.openxmlformats.org/officeDocument/2006/relationships/hyperlink" Target="https://twitter.com/mc_kinney" TargetMode="External"/><Relationship Id="rId3768" Type="http://schemas.openxmlformats.org/officeDocument/2006/relationships/hyperlink" Target="https://twitter.com/eco4clim" TargetMode="External"/><Relationship Id="rId3975" Type="http://schemas.openxmlformats.org/officeDocument/2006/relationships/hyperlink" Target="https://twitter.com/randalsmith10" TargetMode="External"/><Relationship Id="rId689" Type="http://schemas.openxmlformats.org/officeDocument/2006/relationships/hyperlink" Target="http://t.co/tAdj3gReKn" TargetMode="External"/><Relationship Id="rId896" Type="http://schemas.openxmlformats.org/officeDocument/2006/relationships/hyperlink" Target="https://pbs.twimg.com/profile_banners/562605566/1522086077" TargetMode="External"/><Relationship Id="rId2577" Type="http://schemas.openxmlformats.org/officeDocument/2006/relationships/hyperlink" Target="http://pbs.twimg.com/profile_images/1047086977974226945/SMZplZd8_normal.jpg" TargetMode="External"/><Relationship Id="rId2784" Type="http://schemas.openxmlformats.org/officeDocument/2006/relationships/hyperlink" Target="http://pbs.twimg.com/profile_images/1025780621136850944/fHZSC3QF_normal.jpg" TargetMode="External"/><Relationship Id="rId3628" Type="http://schemas.openxmlformats.org/officeDocument/2006/relationships/hyperlink" Target="https://twitter.com/grimwarren" TargetMode="External"/><Relationship Id="rId549" Type="http://schemas.openxmlformats.org/officeDocument/2006/relationships/hyperlink" Target="http://t.co/XkJKXGpPgf" TargetMode="External"/><Relationship Id="rId756" Type="http://schemas.openxmlformats.org/officeDocument/2006/relationships/hyperlink" Target="https://pbs.twimg.com/profile_banners/798141066155331584/1513849307" TargetMode="External"/><Relationship Id="rId1179" Type="http://schemas.openxmlformats.org/officeDocument/2006/relationships/hyperlink" Target="https://pbs.twimg.com/profile_banners/709894741/1480081045" TargetMode="External"/><Relationship Id="rId1386" Type="http://schemas.openxmlformats.org/officeDocument/2006/relationships/hyperlink" Target="https://pbs.twimg.com/profile_banners/34248609/1542984320" TargetMode="External"/><Relationship Id="rId1593" Type="http://schemas.openxmlformats.org/officeDocument/2006/relationships/hyperlink" Target="https://pbs.twimg.com/profile_banners/2296492206/1514388123" TargetMode="External"/><Relationship Id="rId2437" Type="http://schemas.openxmlformats.org/officeDocument/2006/relationships/hyperlink" Target="http://abs.twimg.com/images/themes/theme1/bg.png" TargetMode="External"/><Relationship Id="rId2991" Type="http://schemas.openxmlformats.org/officeDocument/2006/relationships/hyperlink" Target="http://pbs.twimg.com/profile_images/865672787070861312/IB26kjP4_normal.jpg" TargetMode="External"/><Relationship Id="rId3835" Type="http://schemas.openxmlformats.org/officeDocument/2006/relationships/hyperlink" Target="https://twitter.com/vnkathazo" TargetMode="External"/><Relationship Id="rId409" Type="http://schemas.openxmlformats.org/officeDocument/2006/relationships/hyperlink" Target="https://t.co/uBfbbFYxbM" TargetMode="External"/><Relationship Id="rId963" Type="http://schemas.openxmlformats.org/officeDocument/2006/relationships/hyperlink" Target="https://pbs.twimg.com/profile_banners/334687601/1348822124" TargetMode="External"/><Relationship Id="rId1039" Type="http://schemas.openxmlformats.org/officeDocument/2006/relationships/hyperlink" Target="https://pbs.twimg.com/profile_banners/1242308360/1534337399" TargetMode="External"/><Relationship Id="rId1246" Type="http://schemas.openxmlformats.org/officeDocument/2006/relationships/hyperlink" Target="https://pbs.twimg.com/profile_banners/528358780/1515663256" TargetMode="External"/><Relationship Id="rId2644" Type="http://schemas.openxmlformats.org/officeDocument/2006/relationships/hyperlink" Target="http://pbs.twimg.com/profile_images/1054303052621144064/K_vEk5yJ_normal.jpg" TargetMode="External"/><Relationship Id="rId2851" Type="http://schemas.openxmlformats.org/officeDocument/2006/relationships/hyperlink" Target="http://pbs.twimg.com/profile_images/821034572854992896/yyfxmpOK_normal.jpg" TargetMode="External"/><Relationship Id="rId3902" Type="http://schemas.openxmlformats.org/officeDocument/2006/relationships/hyperlink" Target="https://twitter.com/hansfriederich" TargetMode="External"/><Relationship Id="rId92" Type="http://schemas.openxmlformats.org/officeDocument/2006/relationships/hyperlink" Target="https://t.co/vVIXmBrJUh" TargetMode="External"/><Relationship Id="rId616" Type="http://schemas.openxmlformats.org/officeDocument/2006/relationships/hyperlink" Target="http://t.co/kZihsTLEr7" TargetMode="External"/><Relationship Id="rId823" Type="http://schemas.openxmlformats.org/officeDocument/2006/relationships/hyperlink" Target="https://pbs.twimg.com/profile_banners/1097726185/1359847739" TargetMode="External"/><Relationship Id="rId1453" Type="http://schemas.openxmlformats.org/officeDocument/2006/relationships/hyperlink" Target="https://pbs.twimg.com/profile_banners/911607520996855808/1517607039" TargetMode="External"/><Relationship Id="rId1660" Type="http://schemas.openxmlformats.org/officeDocument/2006/relationships/hyperlink" Target="http://abs.twimg.com/images/themes/theme1/bg.png" TargetMode="External"/><Relationship Id="rId2504" Type="http://schemas.openxmlformats.org/officeDocument/2006/relationships/hyperlink" Target="http://pbs.twimg.com/profile_images/1011519474346938369/V1QFJ4Ow_normal.jpg" TargetMode="External"/><Relationship Id="rId2711" Type="http://schemas.openxmlformats.org/officeDocument/2006/relationships/hyperlink" Target="http://pbs.twimg.com/profile_images/875842526422253568/HVDkYXru_normal.jpg" TargetMode="External"/><Relationship Id="rId1106" Type="http://schemas.openxmlformats.org/officeDocument/2006/relationships/hyperlink" Target="https://pbs.twimg.com/profile_banners/599593018/1524915659" TargetMode="External"/><Relationship Id="rId1313" Type="http://schemas.openxmlformats.org/officeDocument/2006/relationships/hyperlink" Target="https://pbs.twimg.com/profile_banners/1847850114/1533542816" TargetMode="External"/><Relationship Id="rId1520" Type="http://schemas.openxmlformats.org/officeDocument/2006/relationships/hyperlink" Target="https://pbs.twimg.com/profile_banners/385963445/1543100825" TargetMode="External"/><Relationship Id="rId4469" Type="http://schemas.openxmlformats.org/officeDocument/2006/relationships/hyperlink" Target="https://twitter.com/profmarkmaslin" TargetMode="External"/><Relationship Id="rId3278" Type="http://schemas.openxmlformats.org/officeDocument/2006/relationships/hyperlink" Target="http://pbs.twimg.com/profile_images/1057945236532531200/H5jd4E-b_normal.jpg" TargetMode="External"/><Relationship Id="rId3485" Type="http://schemas.openxmlformats.org/officeDocument/2006/relationships/hyperlink" Target="http://pbs.twimg.com/profile_images/1014782300536672256/Ip9OVo0f_normal.jpg" TargetMode="External"/><Relationship Id="rId3692" Type="http://schemas.openxmlformats.org/officeDocument/2006/relationships/hyperlink" Target="https://twitter.com/bowennemesis" TargetMode="External"/><Relationship Id="rId4329" Type="http://schemas.openxmlformats.org/officeDocument/2006/relationships/hyperlink" Target="https://twitter.com/gm_filmmaker" TargetMode="External"/><Relationship Id="rId4536" Type="http://schemas.openxmlformats.org/officeDocument/2006/relationships/hyperlink" Target="https://twitter.com/claudiafeuli" TargetMode="External"/><Relationship Id="rId199" Type="http://schemas.openxmlformats.org/officeDocument/2006/relationships/hyperlink" Target="https://t.co/r1ohbB8oWj" TargetMode="External"/><Relationship Id="rId2087" Type="http://schemas.openxmlformats.org/officeDocument/2006/relationships/hyperlink" Target="http://abs.twimg.com/images/themes/theme1/bg.png" TargetMode="External"/><Relationship Id="rId2294" Type="http://schemas.openxmlformats.org/officeDocument/2006/relationships/hyperlink" Target="http://abs.twimg.com/images/themes/theme1/bg.png" TargetMode="External"/><Relationship Id="rId3138" Type="http://schemas.openxmlformats.org/officeDocument/2006/relationships/hyperlink" Target="http://pbs.twimg.com/profile_images/1038074035802984449/dwZEWR6T_normal.jpg" TargetMode="External"/><Relationship Id="rId3345" Type="http://schemas.openxmlformats.org/officeDocument/2006/relationships/hyperlink" Target="http://pbs.twimg.com/profile_images/984869240762195968/ok3RyTYV_normal.jpg" TargetMode="External"/><Relationship Id="rId3552" Type="http://schemas.openxmlformats.org/officeDocument/2006/relationships/hyperlink" Target="https://twitter.com/visualcap" TargetMode="External"/><Relationship Id="rId4603" Type="http://schemas.openxmlformats.org/officeDocument/2006/relationships/table" Target="../tables/table2.xml"/><Relationship Id="rId266" Type="http://schemas.openxmlformats.org/officeDocument/2006/relationships/hyperlink" Target="http://t.co/40Ke0CBsF9" TargetMode="External"/><Relationship Id="rId473" Type="http://schemas.openxmlformats.org/officeDocument/2006/relationships/hyperlink" Target="https://t.co/gQAt7KoKhD" TargetMode="External"/><Relationship Id="rId680" Type="http://schemas.openxmlformats.org/officeDocument/2006/relationships/hyperlink" Target="https://t.co/s5MaCbT6wY" TargetMode="External"/><Relationship Id="rId2154" Type="http://schemas.openxmlformats.org/officeDocument/2006/relationships/hyperlink" Target="http://abs.twimg.com/images/themes/theme5/bg.gif" TargetMode="External"/><Relationship Id="rId2361" Type="http://schemas.openxmlformats.org/officeDocument/2006/relationships/hyperlink" Target="http://abs.twimg.com/images/themes/theme2/bg.gif" TargetMode="External"/><Relationship Id="rId3205" Type="http://schemas.openxmlformats.org/officeDocument/2006/relationships/hyperlink" Target="http://pbs.twimg.com/profile_images/1033755456450297863/-NJF9AXf_normal.jpg" TargetMode="External"/><Relationship Id="rId3412" Type="http://schemas.openxmlformats.org/officeDocument/2006/relationships/hyperlink" Target="http://pbs.twimg.com/profile_images/1065992442191728640/Y_3UHrFi_normal.jpg" TargetMode="External"/><Relationship Id="rId126" Type="http://schemas.openxmlformats.org/officeDocument/2006/relationships/hyperlink" Target="https://t.co/q9JVGwwadZ" TargetMode="External"/><Relationship Id="rId333" Type="http://schemas.openxmlformats.org/officeDocument/2006/relationships/hyperlink" Target="https://t.co/y4dEIz6Vnx" TargetMode="External"/><Relationship Id="rId540" Type="http://schemas.openxmlformats.org/officeDocument/2006/relationships/hyperlink" Target="http://t.co/8rE72GUbiF" TargetMode="External"/><Relationship Id="rId1170" Type="http://schemas.openxmlformats.org/officeDocument/2006/relationships/hyperlink" Target="https://pbs.twimg.com/profile_banners/573451374/1480752569" TargetMode="External"/><Relationship Id="rId2014" Type="http://schemas.openxmlformats.org/officeDocument/2006/relationships/hyperlink" Target="http://abs.twimg.com/images/themes/theme14/bg.gif" TargetMode="External"/><Relationship Id="rId2221" Type="http://schemas.openxmlformats.org/officeDocument/2006/relationships/hyperlink" Target="http://abs.twimg.com/images/themes/theme15/bg.png" TargetMode="External"/><Relationship Id="rId1030" Type="http://schemas.openxmlformats.org/officeDocument/2006/relationships/hyperlink" Target="https://pbs.twimg.com/profile_banners/1382849929/1527431169" TargetMode="External"/><Relationship Id="rId4186" Type="http://schemas.openxmlformats.org/officeDocument/2006/relationships/hyperlink" Target="https://twitter.com/assodistil" TargetMode="External"/><Relationship Id="rId400" Type="http://schemas.openxmlformats.org/officeDocument/2006/relationships/hyperlink" Target="https://t.co/tjcDc1hO1N" TargetMode="External"/><Relationship Id="rId1987" Type="http://schemas.openxmlformats.org/officeDocument/2006/relationships/hyperlink" Target="http://abs.twimg.com/images/themes/theme1/bg.png" TargetMode="External"/><Relationship Id="rId4393" Type="http://schemas.openxmlformats.org/officeDocument/2006/relationships/hyperlink" Target="https://twitter.com/financeandkm" TargetMode="External"/><Relationship Id="rId1847" Type="http://schemas.openxmlformats.org/officeDocument/2006/relationships/hyperlink" Target="http://abs.twimg.com/images/themes/theme1/bg.png" TargetMode="External"/><Relationship Id="rId4046" Type="http://schemas.openxmlformats.org/officeDocument/2006/relationships/hyperlink" Target="https://twitter.com/brockgrills" TargetMode="External"/><Relationship Id="rId4253" Type="http://schemas.openxmlformats.org/officeDocument/2006/relationships/hyperlink" Target="https://twitter.com/aya_chebbi" TargetMode="External"/><Relationship Id="rId4460" Type="http://schemas.openxmlformats.org/officeDocument/2006/relationships/hyperlink" Target="https://twitter.com/marcoforc" TargetMode="External"/><Relationship Id="rId1707" Type="http://schemas.openxmlformats.org/officeDocument/2006/relationships/hyperlink" Target="http://abs.twimg.com/images/themes/theme1/bg.png" TargetMode="External"/><Relationship Id="rId3062" Type="http://schemas.openxmlformats.org/officeDocument/2006/relationships/hyperlink" Target="http://pbs.twimg.com/profile_images/999334551917752321/luIXyvO5_normal.jpg" TargetMode="External"/><Relationship Id="rId4113" Type="http://schemas.openxmlformats.org/officeDocument/2006/relationships/hyperlink" Target="https://twitter.com/energysvgtrust" TargetMode="External"/><Relationship Id="rId4320" Type="http://schemas.openxmlformats.org/officeDocument/2006/relationships/hyperlink" Target="https://twitter.com/speakerjbmuturi" TargetMode="External"/><Relationship Id="rId190" Type="http://schemas.openxmlformats.org/officeDocument/2006/relationships/hyperlink" Target="https://t.co/7G3RUyCw4E" TargetMode="External"/><Relationship Id="rId1914" Type="http://schemas.openxmlformats.org/officeDocument/2006/relationships/hyperlink" Target="http://abs.twimg.com/images/themes/theme1/bg.png" TargetMode="External"/><Relationship Id="rId3879" Type="http://schemas.openxmlformats.org/officeDocument/2006/relationships/hyperlink" Target="https://twitter.com/divavcesar" TargetMode="External"/><Relationship Id="rId2688" Type="http://schemas.openxmlformats.org/officeDocument/2006/relationships/hyperlink" Target="http://pbs.twimg.com/profile_images/717366800694927362/eaF00hWL_normal.jpg" TargetMode="External"/><Relationship Id="rId2895" Type="http://schemas.openxmlformats.org/officeDocument/2006/relationships/hyperlink" Target="http://pbs.twimg.com/profile_images/1012357806794706944/IfxXdmsN_normal.jpg" TargetMode="External"/><Relationship Id="rId3739" Type="http://schemas.openxmlformats.org/officeDocument/2006/relationships/hyperlink" Target="https://twitter.com/martharehnberg" TargetMode="External"/><Relationship Id="rId3946" Type="http://schemas.openxmlformats.org/officeDocument/2006/relationships/hyperlink" Target="https://twitter.com/natcapcoalition" TargetMode="External"/><Relationship Id="rId867" Type="http://schemas.openxmlformats.org/officeDocument/2006/relationships/hyperlink" Target="https://pbs.twimg.com/profile_banners/715493316247351296/1543232629" TargetMode="External"/><Relationship Id="rId1497" Type="http://schemas.openxmlformats.org/officeDocument/2006/relationships/hyperlink" Target="https://pbs.twimg.com/profile_banners/262687993/1541081813" TargetMode="External"/><Relationship Id="rId2548" Type="http://schemas.openxmlformats.org/officeDocument/2006/relationships/hyperlink" Target="http://pbs.twimg.com/profile_images/611597449753300992/uX79umB4_normal.jpg" TargetMode="External"/><Relationship Id="rId2755" Type="http://schemas.openxmlformats.org/officeDocument/2006/relationships/hyperlink" Target="http://pbs.twimg.com/profile_images/976832774110883842/Av8YW5cV_normal.jpg" TargetMode="External"/><Relationship Id="rId2962" Type="http://schemas.openxmlformats.org/officeDocument/2006/relationships/hyperlink" Target="http://pbs.twimg.com/profile_images/887662979902304257/azSzxYkB_normal.jpg" TargetMode="External"/><Relationship Id="rId3806" Type="http://schemas.openxmlformats.org/officeDocument/2006/relationships/hyperlink" Target="https://twitter.com/ecocerved" TargetMode="External"/><Relationship Id="rId727" Type="http://schemas.openxmlformats.org/officeDocument/2006/relationships/hyperlink" Target="https://pbs.twimg.com/profile_banners/821750239568732160/1542013705" TargetMode="External"/><Relationship Id="rId934" Type="http://schemas.openxmlformats.org/officeDocument/2006/relationships/hyperlink" Target="https://pbs.twimg.com/profile_banners/1308057632/1540196565" TargetMode="External"/><Relationship Id="rId1357" Type="http://schemas.openxmlformats.org/officeDocument/2006/relationships/hyperlink" Target="https://pbs.twimg.com/profile_banners/177167118/1502826298" TargetMode="External"/><Relationship Id="rId1564" Type="http://schemas.openxmlformats.org/officeDocument/2006/relationships/hyperlink" Target="https://pbs.twimg.com/profile_banners/316404325/1539136644" TargetMode="External"/><Relationship Id="rId1771" Type="http://schemas.openxmlformats.org/officeDocument/2006/relationships/hyperlink" Target="http://abs.twimg.com/images/themes/theme1/bg.png" TargetMode="External"/><Relationship Id="rId2408" Type="http://schemas.openxmlformats.org/officeDocument/2006/relationships/hyperlink" Target="http://abs.twimg.com/images/themes/theme1/bg.png" TargetMode="External"/><Relationship Id="rId2615" Type="http://schemas.openxmlformats.org/officeDocument/2006/relationships/hyperlink" Target="http://pbs.twimg.com/profile_images/835583646924845056/-sxLovvq_normal.jpg" TargetMode="External"/><Relationship Id="rId2822" Type="http://schemas.openxmlformats.org/officeDocument/2006/relationships/hyperlink" Target="http://pbs.twimg.com/profile_images/1061880078387306496/dJ-l0QxE_normal.jpg" TargetMode="External"/><Relationship Id="rId63" Type="http://schemas.openxmlformats.org/officeDocument/2006/relationships/hyperlink" Target="https://t.co/Ig1IQ3f7VH" TargetMode="External"/><Relationship Id="rId1217" Type="http://schemas.openxmlformats.org/officeDocument/2006/relationships/hyperlink" Target="https://pbs.twimg.com/profile_banners/423658264/1460588788" TargetMode="External"/><Relationship Id="rId1424" Type="http://schemas.openxmlformats.org/officeDocument/2006/relationships/hyperlink" Target="https://pbs.twimg.com/profile_banners/714768953378283520/1489753094" TargetMode="External"/><Relationship Id="rId1631" Type="http://schemas.openxmlformats.org/officeDocument/2006/relationships/hyperlink" Target="http://abs.twimg.com/images/themes/theme1/bg.png" TargetMode="External"/><Relationship Id="rId3389" Type="http://schemas.openxmlformats.org/officeDocument/2006/relationships/hyperlink" Target="http://pbs.twimg.com/profile_images/1026832301798318080/OneHmWRT_normal.jpg" TargetMode="External"/><Relationship Id="rId3596" Type="http://schemas.openxmlformats.org/officeDocument/2006/relationships/hyperlink" Target="https://twitter.com/sergiocosta_min" TargetMode="External"/><Relationship Id="rId2198" Type="http://schemas.openxmlformats.org/officeDocument/2006/relationships/hyperlink" Target="http://abs.twimg.com/images/themes/theme1/bg.png" TargetMode="External"/><Relationship Id="rId3249" Type="http://schemas.openxmlformats.org/officeDocument/2006/relationships/hyperlink" Target="http://pbs.twimg.com/profile_images/1067276621441204225/dz2zajtH_normal.jpg" TargetMode="External"/><Relationship Id="rId3456" Type="http://schemas.openxmlformats.org/officeDocument/2006/relationships/hyperlink" Target="http://pbs.twimg.com/profile_images/488182080690335744/d5XUgi4l_normal.jpeg" TargetMode="External"/><Relationship Id="rId377" Type="http://schemas.openxmlformats.org/officeDocument/2006/relationships/hyperlink" Target="https://t.co/ibYMDWT3aZ" TargetMode="External"/><Relationship Id="rId584" Type="http://schemas.openxmlformats.org/officeDocument/2006/relationships/hyperlink" Target="https://t.co/8kinQv7KK2" TargetMode="External"/><Relationship Id="rId2058" Type="http://schemas.openxmlformats.org/officeDocument/2006/relationships/hyperlink" Target="http://abs.twimg.com/images/themes/theme1/bg.png" TargetMode="External"/><Relationship Id="rId2265" Type="http://schemas.openxmlformats.org/officeDocument/2006/relationships/hyperlink" Target="http://abs.twimg.com/images/themes/theme1/bg.png" TargetMode="External"/><Relationship Id="rId3109" Type="http://schemas.openxmlformats.org/officeDocument/2006/relationships/hyperlink" Target="http://pbs.twimg.com/profile_images/761649766145064960/TQUNsSb5_normal.jpg" TargetMode="External"/><Relationship Id="rId3663" Type="http://schemas.openxmlformats.org/officeDocument/2006/relationships/hyperlink" Target="https://twitter.com/drrimmer" TargetMode="External"/><Relationship Id="rId3870" Type="http://schemas.openxmlformats.org/officeDocument/2006/relationships/hyperlink" Target="https://twitter.com/onudi_conosur" TargetMode="External"/><Relationship Id="rId4507" Type="http://schemas.openxmlformats.org/officeDocument/2006/relationships/hyperlink" Target="https://twitter.com/hphororo" TargetMode="External"/><Relationship Id="rId237" Type="http://schemas.openxmlformats.org/officeDocument/2006/relationships/hyperlink" Target="https://t.co/qtDDRMWqf2" TargetMode="External"/><Relationship Id="rId791" Type="http://schemas.openxmlformats.org/officeDocument/2006/relationships/hyperlink" Target="https://pbs.twimg.com/profile_banners/280973617/1495028616" TargetMode="External"/><Relationship Id="rId1074" Type="http://schemas.openxmlformats.org/officeDocument/2006/relationships/hyperlink" Target="https://pbs.twimg.com/profile_banners/2913961569/1543341691" TargetMode="External"/><Relationship Id="rId2472" Type="http://schemas.openxmlformats.org/officeDocument/2006/relationships/hyperlink" Target="http://abs.twimg.com/images/themes/theme1/bg.png" TargetMode="External"/><Relationship Id="rId3316" Type="http://schemas.openxmlformats.org/officeDocument/2006/relationships/hyperlink" Target="http://pbs.twimg.com/profile_images/1027191713528512512/i8h6g7Uy_normal.jpg" TargetMode="External"/><Relationship Id="rId3523" Type="http://schemas.openxmlformats.org/officeDocument/2006/relationships/hyperlink" Target="http://pbs.twimg.com/profile_images/736304753328697344/G4zbdVj__normal.jpg" TargetMode="External"/><Relationship Id="rId3730" Type="http://schemas.openxmlformats.org/officeDocument/2006/relationships/hyperlink" Target="https://twitter.com/conzingaretti" TargetMode="External"/><Relationship Id="rId444" Type="http://schemas.openxmlformats.org/officeDocument/2006/relationships/hyperlink" Target="https://t.co/yeB2KZvP0p" TargetMode="External"/><Relationship Id="rId651" Type="http://schemas.openxmlformats.org/officeDocument/2006/relationships/hyperlink" Target="https://t.co/37b8LtMyhL" TargetMode="External"/><Relationship Id="rId1281" Type="http://schemas.openxmlformats.org/officeDocument/2006/relationships/hyperlink" Target="https://pbs.twimg.com/profile_banners/3522637817/1444659360" TargetMode="External"/><Relationship Id="rId2125" Type="http://schemas.openxmlformats.org/officeDocument/2006/relationships/hyperlink" Target="http://abs.twimg.com/images/themes/theme1/bg.png" TargetMode="External"/><Relationship Id="rId2332" Type="http://schemas.openxmlformats.org/officeDocument/2006/relationships/hyperlink" Target="http://abs.twimg.com/images/themes/theme1/bg.png" TargetMode="External"/><Relationship Id="rId304" Type="http://schemas.openxmlformats.org/officeDocument/2006/relationships/hyperlink" Target="http://t.co/MNnb18sFNp" TargetMode="External"/><Relationship Id="rId511" Type="http://schemas.openxmlformats.org/officeDocument/2006/relationships/hyperlink" Target="http://t.co/cpZXwNzBa1" TargetMode="External"/><Relationship Id="rId1141" Type="http://schemas.openxmlformats.org/officeDocument/2006/relationships/hyperlink" Target="https://pbs.twimg.com/profile_banners/2846049605/1517488922" TargetMode="External"/><Relationship Id="rId4297" Type="http://schemas.openxmlformats.org/officeDocument/2006/relationships/hyperlink" Target="https://twitter.com/nicole_np" TargetMode="External"/><Relationship Id="rId1001" Type="http://schemas.openxmlformats.org/officeDocument/2006/relationships/hyperlink" Target="https://pbs.twimg.com/profile_banners/58453980/1538572310" TargetMode="External"/><Relationship Id="rId4157" Type="http://schemas.openxmlformats.org/officeDocument/2006/relationships/hyperlink" Target="https://twitter.com/andvaccaro" TargetMode="External"/><Relationship Id="rId4364" Type="http://schemas.openxmlformats.org/officeDocument/2006/relationships/hyperlink" Target="https://twitter.com/cinziatoma" TargetMode="External"/><Relationship Id="rId4571" Type="http://schemas.openxmlformats.org/officeDocument/2006/relationships/hyperlink" Target="https://twitter.com/berniesnewschan" TargetMode="External"/><Relationship Id="rId1958" Type="http://schemas.openxmlformats.org/officeDocument/2006/relationships/hyperlink" Target="http://abs.twimg.com/images/themes/theme1/bg.png" TargetMode="External"/><Relationship Id="rId3173" Type="http://schemas.openxmlformats.org/officeDocument/2006/relationships/hyperlink" Target="http://pbs.twimg.com/profile_images/1010954566316290048/aWM1ZOUk_normal.jpg" TargetMode="External"/><Relationship Id="rId3380" Type="http://schemas.openxmlformats.org/officeDocument/2006/relationships/hyperlink" Target="http://pbs.twimg.com/profile_images/2704512490/f8fdec2f9125956c0f0f92decee4ac71_normal.png" TargetMode="External"/><Relationship Id="rId4017" Type="http://schemas.openxmlformats.org/officeDocument/2006/relationships/hyperlink" Target="https://twitter.com/marketplace" TargetMode="External"/><Relationship Id="rId4224" Type="http://schemas.openxmlformats.org/officeDocument/2006/relationships/hyperlink" Target="https://twitter.com/asvisitalia" TargetMode="External"/><Relationship Id="rId4431" Type="http://schemas.openxmlformats.org/officeDocument/2006/relationships/hyperlink" Target="https://twitter.com/haimanotwua" TargetMode="External"/><Relationship Id="rId1818" Type="http://schemas.openxmlformats.org/officeDocument/2006/relationships/hyperlink" Target="http://abs.twimg.com/images/themes/theme1/bg.png" TargetMode="External"/><Relationship Id="rId3033" Type="http://schemas.openxmlformats.org/officeDocument/2006/relationships/hyperlink" Target="http://pbs.twimg.com/profile_images/1062118818237960192/KkxffsPN_normal.jpg" TargetMode="External"/><Relationship Id="rId3240" Type="http://schemas.openxmlformats.org/officeDocument/2006/relationships/hyperlink" Target="http://pbs.twimg.com/profile_images/378800000542759764/32d2a2908bc46a4df53179de4e58a4d4_normal.jpeg" TargetMode="External"/><Relationship Id="rId161" Type="http://schemas.openxmlformats.org/officeDocument/2006/relationships/hyperlink" Target="https://t.co/Is0BbxPqtF" TargetMode="External"/><Relationship Id="rId2799" Type="http://schemas.openxmlformats.org/officeDocument/2006/relationships/hyperlink" Target="http://pbs.twimg.com/profile_images/970429486075432961/RwdFVVEx_normal.jpg" TargetMode="External"/><Relationship Id="rId3100" Type="http://schemas.openxmlformats.org/officeDocument/2006/relationships/hyperlink" Target="http://pbs.twimg.com/profile_images/790552168126357504/YlqRioV2_normal.jpg" TargetMode="External"/><Relationship Id="rId978" Type="http://schemas.openxmlformats.org/officeDocument/2006/relationships/hyperlink" Target="https://pbs.twimg.com/profile_banners/3082133717/1528223413" TargetMode="External"/><Relationship Id="rId2659" Type="http://schemas.openxmlformats.org/officeDocument/2006/relationships/hyperlink" Target="http://pbs.twimg.com/profile_images/805579169023279104/skkBc-fi_normal.jpg" TargetMode="External"/><Relationship Id="rId2866" Type="http://schemas.openxmlformats.org/officeDocument/2006/relationships/hyperlink" Target="http://pbs.twimg.com/profile_images/1067040135479472129/YsLmpm95_normal.jpg" TargetMode="External"/><Relationship Id="rId3917" Type="http://schemas.openxmlformats.org/officeDocument/2006/relationships/hyperlink" Target="https://twitter.com/lucamarchesi9" TargetMode="External"/><Relationship Id="rId838" Type="http://schemas.openxmlformats.org/officeDocument/2006/relationships/hyperlink" Target="https://pbs.twimg.com/profile_banners/7344572/1540398733" TargetMode="External"/><Relationship Id="rId1468" Type="http://schemas.openxmlformats.org/officeDocument/2006/relationships/hyperlink" Target="https://pbs.twimg.com/profile_banners/27817680/1543333132" TargetMode="External"/><Relationship Id="rId1675" Type="http://schemas.openxmlformats.org/officeDocument/2006/relationships/hyperlink" Target="http://abs.twimg.com/images/themes/theme1/bg.png" TargetMode="External"/><Relationship Id="rId1882" Type="http://schemas.openxmlformats.org/officeDocument/2006/relationships/hyperlink" Target="http://abs.twimg.com/images/themes/theme1/bg.png" TargetMode="External"/><Relationship Id="rId2519" Type="http://schemas.openxmlformats.org/officeDocument/2006/relationships/hyperlink" Target="http://pbs.twimg.com/profile_images/1054749931204952065/1OBI8Flk_normal.jpg" TargetMode="External"/><Relationship Id="rId2726" Type="http://schemas.openxmlformats.org/officeDocument/2006/relationships/hyperlink" Target="http://pbs.twimg.com/profile_images/977381259495211008/UdG4g_aD_normal.jpg" TargetMode="External"/><Relationship Id="rId4081" Type="http://schemas.openxmlformats.org/officeDocument/2006/relationships/hyperlink" Target="https://twitter.com/wandilesihlobo" TargetMode="External"/><Relationship Id="rId1328" Type="http://schemas.openxmlformats.org/officeDocument/2006/relationships/hyperlink" Target="https://pbs.twimg.com/profile_banners/733012142597804032/1463651578" TargetMode="External"/><Relationship Id="rId1535" Type="http://schemas.openxmlformats.org/officeDocument/2006/relationships/hyperlink" Target="https://pbs.twimg.com/profile_banners/174692950/1527876148" TargetMode="External"/><Relationship Id="rId2933" Type="http://schemas.openxmlformats.org/officeDocument/2006/relationships/hyperlink" Target="http://pbs.twimg.com/profile_images/948257953735479296/aPOhFWv3_normal.jpg" TargetMode="External"/><Relationship Id="rId905" Type="http://schemas.openxmlformats.org/officeDocument/2006/relationships/hyperlink" Target="https://pbs.twimg.com/profile_banners/769772973712695296/1496414843" TargetMode="External"/><Relationship Id="rId1742" Type="http://schemas.openxmlformats.org/officeDocument/2006/relationships/hyperlink" Target="http://abs.twimg.com/images/themes/theme1/bg.png" TargetMode="External"/><Relationship Id="rId34" Type="http://schemas.openxmlformats.org/officeDocument/2006/relationships/hyperlink" Target="http://t.co/ku4ptyWV42" TargetMode="External"/><Relationship Id="rId1602" Type="http://schemas.openxmlformats.org/officeDocument/2006/relationships/hyperlink" Target="http://abs.twimg.com/images/themes/theme13/bg.gif" TargetMode="External"/><Relationship Id="rId3567" Type="http://schemas.openxmlformats.org/officeDocument/2006/relationships/hyperlink" Target="https://twitter.com/consnetcomm" TargetMode="External"/><Relationship Id="rId3774" Type="http://schemas.openxmlformats.org/officeDocument/2006/relationships/hyperlink" Target="https://twitter.com/jiwimc" TargetMode="External"/><Relationship Id="rId3981" Type="http://schemas.openxmlformats.org/officeDocument/2006/relationships/hyperlink" Target="https://twitter.com/naniksinghc" TargetMode="External"/><Relationship Id="rId488" Type="http://schemas.openxmlformats.org/officeDocument/2006/relationships/hyperlink" Target="http://t.co/iDvnT5ubaK" TargetMode="External"/><Relationship Id="rId695" Type="http://schemas.openxmlformats.org/officeDocument/2006/relationships/hyperlink" Target="https://pbs.twimg.com/profile_banners/188327876/1437558772" TargetMode="External"/><Relationship Id="rId2169" Type="http://schemas.openxmlformats.org/officeDocument/2006/relationships/hyperlink" Target="http://abs.twimg.com/images/themes/theme1/bg.png" TargetMode="External"/><Relationship Id="rId2376" Type="http://schemas.openxmlformats.org/officeDocument/2006/relationships/hyperlink" Target="http://abs.twimg.com/images/themes/theme1/bg.png" TargetMode="External"/><Relationship Id="rId2583" Type="http://schemas.openxmlformats.org/officeDocument/2006/relationships/hyperlink" Target="http://pbs.twimg.com/profile_images/2525092584/555751_4426168736137_1551600031_n_normal.jpg" TargetMode="External"/><Relationship Id="rId2790" Type="http://schemas.openxmlformats.org/officeDocument/2006/relationships/hyperlink" Target="http://pbs.twimg.com/profile_images/3654991643/a6fe5d41d6e634d6bae7ad5ca8b04d51_normal.jpeg" TargetMode="External"/><Relationship Id="rId3427" Type="http://schemas.openxmlformats.org/officeDocument/2006/relationships/hyperlink" Target="http://pbs.twimg.com/profile_images/1064892823512760320/S8NSxT26_normal.jpg" TargetMode="External"/><Relationship Id="rId3634" Type="http://schemas.openxmlformats.org/officeDocument/2006/relationships/hyperlink" Target="https://twitter.com/johnsandlos" TargetMode="External"/><Relationship Id="rId3841" Type="http://schemas.openxmlformats.org/officeDocument/2006/relationships/hyperlink" Target="https://twitter.com/tafadzwamurungu" TargetMode="External"/><Relationship Id="rId348" Type="http://schemas.openxmlformats.org/officeDocument/2006/relationships/hyperlink" Target="https://t.co/DDkFbBdbHT" TargetMode="External"/><Relationship Id="rId555" Type="http://schemas.openxmlformats.org/officeDocument/2006/relationships/hyperlink" Target="https://t.co/4y3kCCMFCG" TargetMode="External"/><Relationship Id="rId762" Type="http://schemas.openxmlformats.org/officeDocument/2006/relationships/hyperlink" Target="https://pbs.twimg.com/profile_banners/56674519/1534842643" TargetMode="External"/><Relationship Id="rId1185" Type="http://schemas.openxmlformats.org/officeDocument/2006/relationships/hyperlink" Target="https://pbs.twimg.com/profile_banners/1032703186962997248/1535054777" TargetMode="External"/><Relationship Id="rId1392" Type="http://schemas.openxmlformats.org/officeDocument/2006/relationships/hyperlink" Target="https://pbs.twimg.com/profile_banners/823882658182664194/1502796791" TargetMode="External"/><Relationship Id="rId2029" Type="http://schemas.openxmlformats.org/officeDocument/2006/relationships/hyperlink" Target="http://abs.twimg.com/images/themes/theme9/bg.gif" TargetMode="External"/><Relationship Id="rId2236" Type="http://schemas.openxmlformats.org/officeDocument/2006/relationships/hyperlink" Target="http://abs.twimg.com/images/themes/theme2/bg.gif" TargetMode="External"/><Relationship Id="rId2443" Type="http://schemas.openxmlformats.org/officeDocument/2006/relationships/hyperlink" Target="http://abs.twimg.com/images/themes/theme1/bg.png" TargetMode="External"/><Relationship Id="rId2650" Type="http://schemas.openxmlformats.org/officeDocument/2006/relationships/hyperlink" Target="http://pbs.twimg.com/profile_images/1055395618972033025/hfWexwDw_normal.jpg" TargetMode="External"/><Relationship Id="rId3701" Type="http://schemas.openxmlformats.org/officeDocument/2006/relationships/hyperlink" Target="https://twitter.com/kadnoub" TargetMode="External"/><Relationship Id="rId208" Type="http://schemas.openxmlformats.org/officeDocument/2006/relationships/hyperlink" Target="https://t.co/3GSmQbi3Lz" TargetMode="External"/><Relationship Id="rId415" Type="http://schemas.openxmlformats.org/officeDocument/2006/relationships/hyperlink" Target="https://t.co/PX9iUQLhEo" TargetMode="External"/><Relationship Id="rId622" Type="http://schemas.openxmlformats.org/officeDocument/2006/relationships/hyperlink" Target="http://t.co/XeJDAA1TXP" TargetMode="External"/><Relationship Id="rId1045" Type="http://schemas.openxmlformats.org/officeDocument/2006/relationships/hyperlink" Target="https://pbs.twimg.com/profile_banners/1050069937723723782/1539338164" TargetMode="External"/><Relationship Id="rId1252" Type="http://schemas.openxmlformats.org/officeDocument/2006/relationships/hyperlink" Target="https://pbs.twimg.com/profile_banners/799301842928803840/1481040968" TargetMode="External"/><Relationship Id="rId2303" Type="http://schemas.openxmlformats.org/officeDocument/2006/relationships/hyperlink" Target="http://abs.twimg.com/images/themes/theme1/bg.png" TargetMode="External"/><Relationship Id="rId2510" Type="http://schemas.openxmlformats.org/officeDocument/2006/relationships/hyperlink" Target="http://pbs.twimg.com/profile_images/988261054005248000/drKHob-c_normal.jpg" TargetMode="External"/><Relationship Id="rId1112" Type="http://schemas.openxmlformats.org/officeDocument/2006/relationships/hyperlink" Target="https://pbs.twimg.com/profile_banners/2736397896/1430889559" TargetMode="External"/><Relationship Id="rId4268" Type="http://schemas.openxmlformats.org/officeDocument/2006/relationships/hyperlink" Target="https://twitter.com/clime_it" TargetMode="External"/><Relationship Id="rId4475" Type="http://schemas.openxmlformats.org/officeDocument/2006/relationships/hyperlink" Target="https://twitter.com/uniliuc" TargetMode="External"/><Relationship Id="rId3077" Type="http://schemas.openxmlformats.org/officeDocument/2006/relationships/hyperlink" Target="http://pbs.twimg.com/profile_images/931888316458393601/y3fnru8A_normal.jpg" TargetMode="External"/><Relationship Id="rId3284" Type="http://schemas.openxmlformats.org/officeDocument/2006/relationships/hyperlink" Target="http://pbs.twimg.com/profile_images/842773303358033920/RxjfXIMQ_normal.jpg" TargetMode="External"/><Relationship Id="rId4128" Type="http://schemas.openxmlformats.org/officeDocument/2006/relationships/hyperlink" Target="https://twitter.com/lennybett2" TargetMode="External"/><Relationship Id="rId1929" Type="http://schemas.openxmlformats.org/officeDocument/2006/relationships/hyperlink" Target="http://abs.twimg.com/images/themes/theme1/bg.png" TargetMode="External"/><Relationship Id="rId2093" Type="http://schemas.openxmlformats.org/officeDocument/2006/relationships/hyperlink" Target="http://abs.twimg.com/images/themes/theme1/bg.png" TargetMode="External"/><Relationship Id="rId3491" Type="http://schemas.openxmlformats.org/officeDocument/2006/relationships/hyperlink" Target="http://pbs.twimg.com/profile_images/1008273693192146946/P0os6zDy_normal.jpg" TargetMode="External"/><Relationship Id="rId4335" Type="http://schemas.openxmlformats.org/officeDocument/2006/relationships/hyperlink" Target="https://twitter.com/jpnenergy" TargetMode="External"/><Relationship Id="rId4542" Type="http://schemas.openxmlformats.org/officeDocument/2006/relationships/hyperlink" Target="https://twitter.com/gianpaolopamio" TargetMode="External"/><Relationship Id="rId3144" Type="http://schemas.openxmlformats.org/officeDocument/2006/relationships/hyperlink" Target="http://pbs.twimg.com/profile_images/928712152688529408/28CN8uqs_normal.jpg" TargetMode="External"/><Relationship Id="rId3351" Type="http://schemas.openxmlformats.org/officeDocument/2006/relationships/hyperlink" Target="http://pbs.twimg.com/profile_images/756612610901041152/-eZw5ngE_normal.jpg" TargetMode="External"/><Relationship Id="rId4402" Type="http://schemas.openxmlformats.org/officeDocument/2006/relationships/hyperlink" Target="https://twitter.com/northeastbic" TargetMode="External"/><Relationship Id="rId272" Type="http://schemas.openxmlformats.org/officeDocument/2006/relationships/hyperlink" Target="https://t.co/Y6jycgap7n" TargetMode="External"/><Relationship Id="rId2160" Type="http://schemas.openxmlformats.org/officeDocument/2006/relationships/hyperlink" Target="http://abs.twimg.com/images/themes/theme1/bg.png" TargetMode="External"/><Relationship Id="rId3004" Type="http://schemas.openxmlformats.org/officeDocument/2006/relationships/hyperlink" Target="http://pbs.twimg.com/profile_images/1056579986537222144/eCdNUVMY_normal.jpg" TargetMode="External"/><Relationship Id="rId3211" Type="http://schemas.openxmlformats.org/officeDocument/2006/relationships/hyperlink" Target="http://pbs.twimg.com/profile_images/947809064322519041/O1U83kjl_normal.jpg" TargetMode="External"/><Relationship Id="rId132" Type="http://schemas.openxmlformats.org/officeDocument/2006/relationships/hyperlink" Target="https://t.co/jaZ8uorLyN" TargetMode="External"/><Relationship Id="rId2020" Type="http://schemas.openxmlformats.org/officeDocument/2006/relationships/hyperlink" Target="http://abs.twimg.com/images/themes/theme1/bg.png" TargetMode="External"/><Relationship Id="rId1579" Type="http://schemas.openxmlformats.org/officeDocument/2006/relationships/hyperlink" Target="https://pbs.twimg.com/profile_banners/274877901/1522374348" TargetMode="External"/><Relationship Id="rId2977" Type="http://schemas.openxmlformats.org/officeDocument/2006/relationships/hyperlink" Target="http://pbs.twimg.com/profile_images/832643654351138816/hA0M4M6L_normal.jpg" TargetMode="External"/><Relationship Id="rId4192" Type="http://schemas.openxmlformats.org/officeDocument/2006/relationships/hyperlink" Target="https://twitter.com/rossellamuroni" TargetMode="External"/><Relationship Id="rId949" Type="http://schemas.openxmlformats.org/officeDocument/2006/relationships/hyperlink" Target="https://pbs.twimg.com/profile_banners/4813990180/1452860925" TargetMode="External"/><Relationship Id="rId1786" Type="http://schemas.openxmlformats.org/officeDocument/2006/relationships/hyperlink" Target="http://abs.twimg.com/images/themes/theme1/bg.png" TargetMode="External"/><Relationship Id="rId1993" Type="http://schemas.openxmlformats.org/officeDocument/2006/relationships/hyperlink" Target="http://abs.twimg.com/images/themes/theme1/bg.png" TargetMode="External"/><Relationship Id="rId2837" Type="http://schemas.openxmlformats.org/officeDocument/2006/relationships/hyperlink" Target="http://pbs.twimg.com/profile_images/836887746329337856/9XAdQ8q5_normal.jpg" TargetMode="External"/><Relationship Id="rId4052" Type="http://schemas.openxmlformats.org/officeDocument/2006/relationships/hyperlink" Target="https://twitter.com/kinuthiageorgez" TargetMode="External"/><Relationship Id="rId78" Type="http://schemas.openxmlformats.org/officeDocument/2006/relationships/hyperlink" Target="https://t.co/wnh0gzqQRb" TargetMode="External"/><Relationship Id="rId809" Type="http://schemas.openxmlformats.org/officeDocument/2006/relationships/hyperlink" Target="https://pbs.twimg.com/profile_banners/47285504/1448923378" TargetMode="External"/><Relationship Id="rId1439" Type="http://schemas.openxmlformats.org/officeDocument/2006/relationships/hyperlink" Target="https://pbs.twimg.com/profile_banners/905424218774532096/1504705868" TargetMode="External"/><Relationship Id="rId1646" Type="http://schemas.openxmlformats.org/officeDocument/2006/relationships/hyperlink" Target="http://abs.twimg.com/images/themes/theme5/bg.gif" TargetMode="External"/><Relationship Id="rId1853" Type="http://schemas.openxmlformats.org/officeDocument/2006/relationships/hyperlink" Target="http://abs.twimg.com/images/themes/theme1/bg.png" TargetMode="External"/><Relationship Id="rId2904" Type="http://schemas.openxmlformats.org/officeDocument/2006/relationships/hyperlink" Target="http://pbs.twimg.com/profile_images/743407255320694785/0DA6wjJm_normal.jpg" TargetMode="External"/><Relationship Id="rId1506" Type="http://schemas.openxmlformats.org/officeDocument/2006/relationships/hyperlink" Target="https://pbs.twimg.com/profile_banners/1731878023/1422371845" TargetMode="External"/><Relationship Id="rId1713" Type="http://schemas.openxmlformats.org/officeDocument/2006/relationships/hyperlink" Target="http://abs.twimg.com/images/themes/theme1/bg.png" TargetMode="External"/><Relationship Id="rId1920" Type="http://schemas.openxmlformats.org/officeDocument/2006/relationships/hyperlink" Target="http://abs.twimg.com/images/themes/theme16/bg.gif" TargetMode="External"/><Relationship Id="rId3678" Type="http://schemas.openxmlformats.org/officeDocument/2006/relationships/hyperlink" Target="https://twitter.com/schwarzenegger" TargetMode="External"/><Relationship Id="rId3885" Type="http://schemas.openxmlformats.org/officeDocument/2006/relationships/hyperlink" Target="https://twitter.com/madaz_wacho" TargetMode="External"/><Relationship Id="rId599" Type="http://schemas.openxmlformats.org/officeDocument/2006/relationships/hyperlink" Target="https://t.co/A0JmKtqo3E" TargetMode="External"/><Relationship Id="rId2487" Type="http://schemas.openxmlformats.org/officeDocument/2006/relationships/hyperlink" Target="http://abs.twimg.com/images/themes/theme1/bg.png" TargetMode="External"/><Relationship Id="rId2694" Type="http://schemas.openxmlformats.org/officeDocument/2006/relationships/hyperlink" Target="http://pbs.twimg.com/profile_images/3370379718/2851b7e6161ab077383d9a11ef0e6c0d_normal.jpeg" TargetMode="External"/><Relationship Id="rId3538" Type="http://schemas.openxmlformats.org/officeDocument/2006/relationships/hyperlink" Target="http://pbs.twimg.com/profile_images/378800000244829120/a2c75bf207e60a1901d7f175c97a39b9_normal.png" TargetMode="External"/><Relationship Id="rId3745" Type="http://schemas.openxmlformats.org/officeDocument/2006/relationships/hyperlink" Target="https://twitter.com/ahbusolife" TargetMode="External"/><Relationship Id="rId459" Type="http://schemas.openxmlformats.org/officeDocument/2006/relationships/hyperlink" Target="https://t.co/zsCOEVoOyC" TargetMode="External"/><Relationship Id="rId666" Type="http://schemas.openxmlformats.org/officeDocument/2006/relationships/hyperlink" Target="https://t.co/Oh6bakgu4Q" TargetMode="External"/><Relationship Id="rId873" Type="http://schemas.openxmlformats.org/officeDocument/2006/relationships/hyperlink" Target="https://pbs.twimg.com/profile_banners/13900042/1543454465" TargetMode="External"/><Relationship Id="rId1089" Type="http://schemas.openxmlformats.org/officeDocument/2006/relationships/hyperlink" Target="https://pbs.twimg.com/profile_banners/26336394/1484080323" TargetMode="External"/><Relationship Id="rId1296" Type="http://schemas.openxmlformats.org/officeDocument/2006/relationships/hyperlink" Target="https://pbs.twimg.com/profile_banners/145935897/1541427501" TargetMode="External"/><Relationship Id="rId2347" Type="http://schemas.openxmlformats.org/officeDocument/2006/relationships/hyperlink" Target="http://abs.twimg.com/images/themes/theme1/bg.png" TargetMode="External"/><Relationship Id="rId2554" Type="http://schemas.openxmlformats.org/officeDocument/2006/relationships/hyperlink" Target="http://pbs.twimg.com/profile_images/1019970793256767488/IIW0wGnY_normal.jpg" TargetMode="External"/><Relationship Id="rId3952" Type="http://schemas.openxmlformats.org/officeDocument/2006/relationships/hyperlink" Target="https://twitter.com/g_berretta" TargetMode="External"/><Relationship Id="rId319" Type="http://schemas.openxmlformats.org/officeDocument/2006/relationships/hyperlink" Target="http://t.co/3YdPvBerWU" TargetMode="External"/><Relationship Id="rId526" Type="http://schemas.openxmlformats.org/officeDocument/2006/relationships/hyperlink" Target="https://t.co/D88V7XDN07" TargetMode="External"/><Relationship Id="rId1156" Type="http://schemas.openxmlformats.org/officeDocument/2006/relationships/hyperlink" Target="https://pbs.twimg.com/profile_banners/243232918/1534934533" TargetMode="External"/><Relationship Id="rId1363" Type="http://schemas.openxmlformats.org/officeDocument/2006/relationships/hyperlink" Target="https://pbs.twimg.com/profile_banners/46084578/1531218765" TargetMode="External"/><Relationship Id="rId2207" Type="http://schemas.openxmlformats.org/officeDocument/2006/relationships/hyperlink" Target="http://abs.twimg.com/images/themes/theme1/bg.png" TargetMode="External"/><Relationship Id="rId2761" Type="http://schemas.openxmlformats.org/officeDocument/2006/relationships/hyperlink" Target="http://pbs.twimg.com/profile_images/527044800092983296/BkEjxC0v_normal.jpeg" TargetMode="External"/><Relationship Id="rId3605" Type="http://schemas.openxmlformats.org/officeDocument/2006/relationships/hyperlink" Target="https://twitter.com/living_future" TargetMode="External"/><Relationship Id="rId3812" Type="http://schemas.openxmlformats.org/officeDocument/2006/relationships/hyperlink" Target="https://twitter.com/debrajojo" TargetMode="External"/><Relationship Id="rId733" Type="http://schemas.openxmlformats.org/officeDocument/2006/relationships/hyperlink" Target="https://pbs.twimg.com/profile_banners/3711611172/1527224152" TargetMode="External"/><Relationship Id="rId940" Type="http://schemas.openxmlformats.org/officeDocument/2006/relationships/hyperlink" Target="https://pbs.twimg.com/profile_banners/20096795/1431544310" TargetMode="External"/><Relationship Id="rId1016" Type="http://schemas.openxmlformats.org/officeDocument/2006/relationships/hyperlink" Target="https://pbs.twimg.com/profile_banners/305000807/1473774674" TargetMode="External"/><Relationship Id="rId1570" Type="http://schemas.openxmlformats.org/officeDocument/2006/relationships/hyperlink" Target="https://pbs.twimg.com/profile_banners/971478762100613127/1542819535" TargetMode="External"/><Relationship Id="rId2414" Type="http://schemas.openxmlformats.org/officeDocument/2006/relationships/hyperlink" Target="http://abs.twimg.com/images/themes/theme1/bg.png" TargetMode="External"/><Relationship Id="rId2621" Type="http://schemas.openxmlformats.org/officeDocument/2006/relationships/hyperlink" Target="http://pbs.twimg.com/profile_images/945865206135128064/VIrbfsiX_normal.jpg" TargetMode="External"/><Relationship Id="rId800" Type="http://schemas.openxmlformats.org/officeDocument/2006/relationships/hyperlink" Target="https://pbs.twimg.com/profile_banners/4174252223/1533904456" TargetMode="External"/><Relationship Id="rId1223" Type="http://schemas.openxmlformats.org/officeDocument/2006/relationships/hyperlink" Target="https://pbs.twimg.com/profile_banners/19572331/1540213374" TargetMode="External"/><Relationship Id="rId1430" Type="http://schemas.openxmlformats.org/officeDocument/2006/relationships/hyperlink" Target="https://pbs.twimg.com/profile_banners/1343186581/1508402790" TargetMode="External"/><Relationship Id="rId4379" Type="http://schemas.openxmlformats.org/officeDocument/2006/relationships/hyperlink" Target="https://twitter.com/mdr_torino" TargetMode="External"/><Relationship Id="rId4586" Type="http://schemas.openxmlformats.org/officeDocument/2006/relationships/hyperlink" Target="https://twitter.com/terry7_" TargetMode="External"/><Relationship Id="rId3188" Type="http://schemas.openxmlformats.org/officeDocument/2006/relationships/hyperlink" Target="http://pbs.twimg.com/profile_images/949239114557280256/Obf3NExJ_normal.jpg" TargetMode="External"/><Relationship Id="rId3395" Type="http://schemas.openxmlformats.org/officeDocument/2006/relationships/hyperlink" Target="http://pbs.twimg.com/profile_images/962586150023045120/THYyabG7_normal.jpg" TargetMode="External"/><Relationship Id="rId4239" Type="http://schemas.openxmlformats.org/officeDocument/2006/relationships/hyperlink" Target="https://twitter.com/gm" TargetMode="External"/><Relationship Id="rId4446" Type="http://schemas.openxmlformats.org/officeDocument/2006/relationships/hyperlink" Target="https://twitter.com/robert_brears" TargetMode="External"/><Relationship Id="rId3048" Type="http://schemas.openxmlformats.org/officeDocument/2006/relationships/hyperlink" Target="http://abs.twimg.com/sticky/default_profile_images/default_profile_normal.png" TargetMode="External"/><Relationship Id="rId3255" Type="http://schemas.openxmlformats.org/officeDocument/2006/relationships/hyperlink" Target="http://pbs.twimg.com/profile_images/602471466425327616/d8kHbSeW_normal.jpg" TargetMode="External"/><Relationship Id="rId3462" Type="http://schemas.openxmlformats.org/officeDocument/2006/relationships/hyperlink" Target="http://pbs.twimg.com/profile_images/720305292928528386/FUzWHImd_normal.jpg" TargetMode="External"/><Relationship Id="rId4306" Type="http://schemas.openxmlformats.org/officeDocument/2006/relationships/hyperlink" Target="https://twitter.com/energred" TargetMode="External"/><Relationship Id="rId4513" Type="http://schemas.openxmlformats.org/officeDocument/2006/relationships/hyperlink" Target="https://twitter.com/nealaztec" TargetMode="External"/><Relationship Id="rId176" Type="http://schemas.openxmlformats.org/officeDocument/2006/relationships/hyperlink" Target="https://t.co/VbjWx0tM3s" TargetMode="External"/><Relationship Id="rId383" Type="http://schemas.openxmlformats.org/officeDocument/2006/relationships/hyperlink" Target="https://t.co/gVlGiR8szX" TargetMode="External"/><Relationship Id="rId590" Type="http://schemas.openxmlformats.org/officeDocument/2006/relationships/hyperlink" Target="http://t.co/IzcfhHHszW" TargetMode="External"/><Relationship Id="rId2064" Type="http://schemas.openxmlformats.org/officeDocument/2006/relationships/hyperlink" Target="http://abs.twimg.com/images/themes/theme9/bg.gif" TargetMode="External"/><Relationship Id="rId2271" Type="http://schemas.openxmlformats.org/officeDocument/2006/relationships/hyperlink" Target="http://abs.twimg.com/images/themes/theme1/bg.png" TargetMode="External"/><Relationship Id="rId3115" Type="http://schemas.openxmlformats.org/officeDocument/2006/relationships/hyperlink" Target="http://pbs.twimg.com/profile_images/1008488290863833088/3yRNljCE_normal.jpg" TargetMode="External"/><Relationship Id="rId3322" Type="http://schemas.openxmlformats.org/officeDocument/2006/relationships/hyperlink" Target="http://pbs.twimg.com/profile_images/925323090032173056/ZgV_vmwX_normal.jpg" TargetMode="External"/><Relationship Id="rId243" Type="http://schemas.openxmlformats.org/officeDocument/2006/relationships/hyperlink" Target="http://t.co/g56s8iciGB" TargetMode="External"/><Relationship Id="rId450" Type="http://schemas.openxmlformats.org/officeDocument/2006/relationships/hyperlink" Target="https://t.co/ivTVJWmhWw" TargetMode="External"/><Relationship Id="rId1080" Type="http://schemas.openxmlformats.org/officeDocument/2006/relationships/hyperlink" Target="https://pbs.twimg.com/profile_banners/15222008/1442297305" TargetMode="External"/><Relationship Id="rId2131" Type="http://schemas.openxmlformats.org/officeDocument/2006/relationships/hyperlink" Target="http://abs.twimg.com/images/themes/theme1/bg.png" TargetMode="External"/><Relationship Id="rId103" Type="http://schemas.openxmlformats.org/officeDocument/2006/relationships/hyperlink" Target="https://t.co/od823Z3lpQ" TargetMode="External"/><Relationship Id="rId310" Type="http://schemas.openxmlformats.org/officeDocument/2006/relationships/hyperlink" Target="https://t.co/WO6u2pSFC7" TargetMode="External"/><Relationship Id="rId4096" Type="http://schemas.openxmlformats.org/officeDocument/2006/relationships/hyperlink" Target="https://twitter.com/greeneconconfe" TargetMode="External"/><Relationship Id="rId1897" Type="http://schemas.openxmlformats.org/officeDocument/2006/relationships/hyperlink" Target="http://abs.twimg.com/images/themes/theme1/bg.png" TargetMode="External"/><Relationship Id="rId2948" Type="http://schemas.openxmlformats.org/officeDocument/2006/relationships/hyperlink" Target="http://pbs.twimg.com/profile_images/927316672557576192/8E3P9FET_normal.jpg" TargetMode="External"/><Relationship Id="rId1757" Type="http://schemas.openxmlformats.org/officeDocument/2006/relationships/hyperlink" Target="http://abs.twimg.com/images/themes/theme1/bg.png" TargetMode="External"/><Relationship Id="rId1964" Type="http://schemas.openxmlformats.org/officeDocument/2006/relationships/hyperlink" Target="http://abs.twimg.com/images/themes/theme1/bg.png" TargetMode="External"/><Relationship Id="rId2808" Type="http://schemas.openxmlformats.org/officeDocument/2006/relationships/hyperlink" Target="http://pbs.twimg.com/profile_images/1051595967152214017/-BK74DZ2_normal.jpg" TargetMode="External"/><Relationship Id="rId4163" Type="http://schemas.openxmlformats.org/officeDocument/2006/relationships/hyperlink" Target="https://twitter.com/marcuccimauriz" TargetMode="External"/><Relationship Id="rId4370" Type="http://schemas.openxmlformats.org/officeDocument/2006/relationships/hyperlink" Target="https://twitter.com/ifpri" TargetMode="External"/><Relationship Id="rId49" Type="http://schemas.openxmlformats.org/officeDocument/2006/relationships/hyperlink" Target="http://t.co/bUaJ2ey5GQ" TargetMode="External"/><Relationship Id="rId1617" Type="http://schemas.openxmlformats.org/officeDocument/2006/relationships/hyperlink" Target="http://abs.twimg.com/images/themes/theme1/bg.png" TargetMode="External"/><Relationship Id="rId1824" Type="http://schemas.openxmlformats.org/officeDocument/2006/relationships/hyperlink" Target="http://abs.twimg.com/images/themes/theme1/bg.png" TargetMode="External"/><Relationship Id="rId4023" Type="http://schemas.openxmlformats.org/officeDocument/2006/relationships/hyperlink" Target="https://twitter.com/startzai" TargetMode="External"/><Relationship Id="rId4230" Type="http://schemas.openxmlformats.org/officeDocument/2006/relationships/hyperlink" Target="https://twitter.com/gmcanada" TargetMode="External"/><Relationship Id="rId3789" Type="http://schemas.openxmlformats.org/officeDocument/2006/relationships/hyperlink" Target="https://twitter.com/stevekerosi" TargetMode="External"/><Relationship Id="rId2598" Type="http://schemas.openxmlformats.org/officeDocument/2006/relationships/hyperlink" Target="http://pbs.twimg.com/profile_images/1053695207810703360/eO5JhiZ9_normal.jpg" TargetMode="External"/><Relationship Id="rId3996" Type="http://schemas.openxmlformats.org/officeDocument/2006/relationships/hyperlink" Target="https://twitter.com/scifryer2" TargetMode="External"/><Relationship Id="rId3649" Type="http://schemas.openxmlformats.org/officeDocument/2006/relationships/hyperlink" Target="https://twitter.com/israeleverdi" TargetMode="External"/><Relationship Id="rId3856" Type="http://schemas.openxmlformats.org/officeDocument/2006/relationships/hyperlink" Target="https://twitter.com/hararehub" TargetMode="External"/><Relationship Id="rId777" Type="http://schemas.openxmlformats.org/officeDocument/2006/relationships/hyperlink" Target="https://pbs.twimg.com/profile_banners/264493397/1539871053" TargetMode="External"/><Relationship Id="rId984" Type="http://schemas.openxmlformats.org/officeDocument/2006/relationships/hyperlink" Target="https://pbs.twimg.com/profile_banners/67335625/1452971926" TargetMode="External"/><Relationship Id="rId2458" Type="http://schemas.openxmlformats.org/officeDocument/2006/relationships/hyperlink" Target="http://abs.twimg.com/images/themes/theme1/bg.png" TargetMode="External"/><Relationship Id="rId2665" Type="http://schemas.openxmlformats.org/officeDocument/2006/relationships/hyperlink" Target="http://pbs.twimg.com/profile_images/523121530155175937/H7aakruP_normal.jpeg" TargetMode="External"/><Relationship Id="rId2872" Type="http://schemas.openxmlformats.org/officeDocument/2006/relationships/hyperlink" Target="http://pbs.twimg.com/profile_images/973456336150237184/q9kZe8rJ_normal.jpg" TargetMode="External"/><Relationship Id="rId3509" Type="http://schemas.openxmlformats.org/officeDocument/2006/relationships/hyperlink" Target="http://pbs.twimg.com/profile_images/924998660311707648/mC3xKV6E_normal.jpg" TargetMode="External"/><Relationship Id="rId3716" Type="http://schemas.openxmlformats.org/officeDocument/2006/relationships/hyperlink" Target="https://twitter.com/uzaypartisi" TargetMode="External"/><Relationship Id="rId3923" Type="http://schemas.openxmlformats.org/officeDocument/2006/relationships/hyperlink" Target="https://twitter.com/jxs606" TargetMode="External"/><Relationship Id="rId637" Type="http://schemas.openxmlformats.org/officeDocument/2006/relationships/hyperlink" Target="https://t.co/iOAghGqjnZ" TargetMode="External"/><Relationship Id="rId844" Type="http://schemas.openxmlformats.org/officeDocument/2006/relationships/hyperlink" Target="https://pbs.twimg.com/profile_banners/942792827960020993/1513863748" TargetMode="External"/><Relationship Id="rId1267" Type="http://schemas.openxmlformats.org/officeDocument/2006/relationships/hyperlink" Target="https://pbs.twimg.com/profile_banners/1070805594/1539869344" TargetMode="External"/><Relationship Id="rId1474" Type="http://schemas.openxmlformats.org/officeDocument/2006/relationships/hyperlink" Target="https://pbs.twimg.com/profile_banners/189651787/1410185499" TargetMode="External"/><Relationship Id="rId1681" Type="http://schemas.openxmlformats.org/officeDocument/2006/relationships/hyperlink" Target="http://abs.twimg.com/images/themes/theme1/bg.png" TargetMode="External"/><Relationship Id="rId2318" Type="http://schemas.openxmlformats.org/officeDocument/2006/relationships/hyperlink" Target="http://abs.twimg.com/images/themes/theme1/bg.png" TargetMode="External"/><Relationship Id="rId2525" Type="http://schemas.openxmlformats.org/officeDocument/2006/relationships/hyperlink" Target="http://pbs.twimg.com/profile_images/765069194299858948/OeOy2VjT_normal.jpg" TargetMode="External"/><Relationship Id="rId2732" Type="http://schemas.openxmlformats.org/officeDocument/2006/relationships/hyperlink" Target="http://pbs.twimg.com/profile_images/992415165927784448/5BZJoFbz_normal.jpg" TargetMode="External"/><Relationship Id="rId704" Type="http://schemas.openxmlformats.org/officeDocument/2006/relationships/hyperlink" Target="https://pbs.twimg.com/profile_banners/109527241/1452114844" TargetMode="External"/><Relationship Id="rId911" Type="http://schemas.openxmlformats.org/officeDocument/2006/relationships/hyperlink" Target="https://pbs.twimg.com/profile_banners/3769916427/1540985616" TargetMode="External"/><Relationship Id="rId1127" Type="http://schemas.openxmlformats.org/officeDocument/2006/relationships/hyperlink" Target="https://pbs.twimg.com/profile_banners/865671967172468736/1495228239" TargetMode="External"/><Relationship Id="rId1334" Type="http://schemas.openxmlformats.org/officeDocument/2006/relationships/hyperlink" Target="https://pbs.twimg.com/profile_banners/958724496747352065/1536591302" TargetMode="External"/><Relationship Id="rId1541" Type="http://schemas.openxmlformats.org/officeDocument/2006/relationships/hyperlink" Target="https://pbs.twimg.com/profile_banners/733330743800258560/1531867040" TargetMode="External"/><Relationship Id="rId40" Type="http://schemas.openxmlformats.org/officeDocument/2006/relationships/hyperlink" Target="https://t.co/FbO8rTp5hH" TargetMode="External"/><Relationship Id="rId1401" Type="http://schemas.openxmlformats.org/officeDocument/2006/relationships/hyperlink" Target="https://pbs.twimg.com/profile_banners/1451214062/1513876569" TargetMode="External"/><Relationship Id="rId3299" Type="http://schemas.openxmlformats.org/officeDocument/2006/relationships/hyperlink" Target="http://pbs.twimg.com/profile_images/742265180046909440/m8_HxlLO_normal.jpg" TargetMode="External"/><Relationship Id="rId4557" Type="http://schemas.openxmlformats.org/officeDocument/2006/relationships/hyperlink" Target="https://twitter.com/stephenharper" TargetMode="External"/><Relationship Id="rId3159" Type="http://schemas.openxmlformats.org/officeDocument/2006/relationships/hyperlink" Target="http://pbs.twimg.com/profile_images/1027485798906646529/vKyBsm-c_normal.jpg" TargetMode="External"/><Relationship Id="rId3366" Type="http://schemas.openxmlformats.org/officeDocument/2006/relationships/hyperlink" Target="http://pbs.twimg.com/profile_images/499266176912850944/zlEa5E5-_normal.jpeg" TargetMode="External"/><Relationship Id="rId3573" Type="http://schemas.openxmlformats.org/officeDocument/2006/relationships/hyperlink" Target="https://twitter.com/cognitoafirica" TargetMode="External"/><Relationship Id="rId4417" Type="http://schemas.openxmlformats.org/officeDocument/2006/relationships/hyperlink" Target="https://twitter.com/auc_caadp" TargetMode="External"/><Relationship Id="rId287" Type="http://schemas.openxmlformats.org/officeDocument/2006/relationships/hyperlink" Target="http://t.co/fzYO1mzIpH" TargetMode="External"/><Relationship Id="rId494" Type="http://schemas.openxmlformats.org/officeDocument/2006/relationships/hyperlink" Target="https://t.co/vx6DU6UQMg" TargetMode="External"/><Relationship Id="rId2175" Type="http://schemas.openxmlformats.org/officeDocument/2006/relationships/hyperlink" Target="http://abs.twimg.com/images/themes/theme1/bg.png" TargetMode="External"/><Relationship Id="rId2382" Type="http://schemas.openxmlformats.org/officeDocument/2006/relationships/hyperlink" Target="http://abs.twimg.com/images/themes/theme1/bg.png" TargetMode="External"/><Relationship Id="rId3019" Type="http://schemas.openxmlformats.org/officeDocument/2006/relationships/hyperlink" Target="http://pbs.twimg.com/profile_images/700706764434460672/NWFp_u8T_normal.png" TargetMode="External"/><Relationship Id="rId3226" Type="http://schemas.openxmlformats.org/officeDocument/2006/relationships/hyperlink" Target="http://pbs.twimg.com/profile_images/983184244498460672/gVV88AdB_normal.jpg" TargetMode="External"/><Relationship Id="rId3780" Type="http://schemas.openxmlformats.org/officeDocument/2006/relationships/hyperlink" Target="https://twitter.com/tafchirinda" TargetMode="External"/><Relationship Id="rId147" Type="http://schemas.openxmlformats.org/officeDocument/2006/relationships/hyperlink" Target="https://t.co/VuOdGnHkIa" TargetMode="External"/><Relationship Id="rId354" Type="http://schemas.openxmlformats.org/officeDocument/2006/relationships/hyperlink" Target="http://t.co/bEJMtAVj75" TargetMode="External"/><Relationship Id="rId1191" Type="http://schemas.openxmlformats.org/officeDocument/2006/relationships/hyperlink" Target="https://pbs.twimg.com/profile_banners/120142946/1458277713" TargetMode="External"/><Relationship Id="rId2035" Type="http://schemas.openxmlformats.org/officeDocument/2006/relationships/hyperlink" Target="http://abs.twimg.com/images/themes/theme4/bg.gif" TargetMode="External"/><Relationship Id="rId3433" Type="http://schemas.openxmlformats.org/officeDocument/2006/relationships/hyperlink" Target="http://pbs.twimg.com/profile_images/1054775240075735041/DB3dJ1vz_normal.jpg" TargetMode="External"/><Relationship Id="rId3640" Type="http://schemas.openxmlformats.org/officeDocument/2006/relationships/hyperlink" Target="https://twitter.com/parksidecdc" TargetMode="External"/><Relationship Id="rId561" Type="http://schemas.openxmlformats.org/officeDocument/2006/relationships/hyperlink" Target="https://t.co/LzS5b2Cnji" TargetMode="External"/><Relationship Id="rId2242" Type="http://schemas.openxmlformats.org/officeDocument/2006/relationships/hyperlink" Target="http://abs.twimg.com/images/themes/theme15/bg.png" TargetMode="External"/><Relationship Id="rId3500" Type="http://schemas.openxmlformats.org/officeDocument/2006/relationships/hyperlink" Target="http://pbs.twimg.com/profile_images/959097023403261957/dXkbCcKR_normal.jpg" TargetMode="External"/><Relationship Id="rId214" Type="http://schemas.openxmlformats.org/officeDocument/2006/relationships/hyperlink" Target="https://t.co/TII7JzLrIr" TargetMode="External"/><Relationship Id="rId421" Type="http://schemas.openxmlformats.org/officeDocument/2006/relationships/hyperlink" Target="https://t.co/5rSmX5cGkR" TargetMode="External"/><Relationship Id="rId1051" Type="http://schemas.openxmlformats.org/officeDocument/2006/relationships/hyperlink" Target="https://pbs.twimg.com/profile_banners/732136568421556224/1527149845" TargetMode="External"/><Relationship Id="rId2102" Type="http://schemas.openxmlformats.org/officeDocument/2006/relationships/hyperlink" Target="http://abs.twimg.com/images/themes/theme1/bg.png" TargetMode="External"/><Relationship Id="rId1868" Type="http://schemas.openxmlformats.org/officeDocument/2006/relationships/hyperlink" Target="http://abs.twimg.com/images/themes/theme1/bg.png" TargetMode="External"/><Relationship Id="rId4067" Type="http://schemas.openxmlformats.org/officeDocument/2006/relationships/hyperlink" Target="https://twitter.com/afedonline" TargetMode="External"/><Relationship Id="rId4274" Type="http://schemas.openxmlformats.org/officeDocument/2006/relationships/hyperlink" Target="https://twitter.com/joannammeyer" TargetMode="External"/><Relationship Id="rId4481" Type="http://schemas.openxmlformats.org/officeDocument/2006/relationships/hyperlink" Target="https://twitter.com/krispaju87" TargetMode="External"/><Relationship Id="rId2919" Type="http://schemas.openxmlformats.org/officeDocument/2006/relationships/hyperlink" Target="http://pbs.twimg.com/profile_images/460395062615371777/TyHGa6Rp_normal.jpeg" TargetMode="External"/><Relationship Id="rId3083" Type="http://schemas.openxmlformats.org/officeDocument/2006/relationships/hyperlink" Target="http://pbs.twimg.com/profile_images/1045407164074848256/At33wnsm_normal.jpg" TargetMode="External"/><Relationship Id="rId3290" Type="http://schemas.openxmlformats.org/officeDocument/2006/relationships/hyperlink" Target="http://pbs.twimg.com/profile_images/790907937766174721/FVDh4ZXD_normal.jpg" TargetMode="External"/><Relationship Id="rId4134" Type="http://schemas.openxmlformats.org/officeDocument/2006/relationships/hyperlink" Target="https://twitter.com/acode_uganda" TargetMode="External"/><Relationship Id="rId4341" Type="http://schemas.openxmlformats.org/officeDocument/2006/relationships/hyperlink" Target="https://twitter.com/danielshurey" TargetMode="External"/><Relationship Id="rId1728" Type="http://schemas.openxmlformats.org/officeDocument/2006/relationships/hyperlink" Target="http://abs.twimg.com/images/themes/theme1/bg.png" TargetMode="External"/><Relationship Id="rId1935" Type="http://schemas.openxmlformats.org/officeDocument/2006/relationships/hyperlink" Target="http://abs.twimg.com/images/themes/theme1/bg.png" TargetMode="External"/><Relationship Id="rId3150" Type="http://schemas.openxmlformats.org/officeDocument/2006/relationships/hyperlink" Target="http://pbs.twimg.com/profile_images/539386934637129730/MVUc_PGX_normal.jpeg" TargetMode="External"/><Relationship Id="rId4201" Type="http://schemas.openxmlformats.org/officeDocument/2006/relationships/hyperlink" Target="https://twitter.com/johnfraseros" TargetMode="External"/><Relationship Id="rId3010" Type="http://schemas.openxmlformats.org/officeDocument/2006/relationships/hyperlink" Target="http://pbs.twimg.com/profile_images/957581128424181761/MAAmFYLd_normal.jpg" TargetMode="External"/><Relationship Id="rId3967" Type="http://schemas.openxmlformats.org/officeDocument/2006/relationships/hyperlink" Target="https://twitter.com/ranal55" TargetMode="External"/><Relationship Id="rId4" Type="http://schemas.openxmlformats.org/officeDocument/2006/relationships/hyperlink" Target="https://t.co/MoayDQc6Pe" TargetMode="External"/><Relationship Id="rId888" Type="http://schemas.openxmlformats.org/officeDocument/2006/relationships/hyperlink" Target="https://pbs.twimg.com/profile_banners/4581046949/1525355239" TargetMode="External"/><Relationship Id="rId2569" Type="http://schemas.openxmlformats.org/officeDocument/2006/relationships/hyperlink" Target="http://pbs.twimg.com/profile_images/897831087078080513/O-1Hs7kK_normal.jpg" TargetMode="External"/><Relationship Id="rId2776" Type="http://schemas.openxmlformats.org/officeDocument/2006/relationships/hyperlink" Target="http://pbs.twimg.com/profile_images/2298235187/mdz1wz5nrahlt00d0tlu_normal.png" TargetMode="External"/><Relationship Id="rId2983" Type="http://schemas.openxmlformats.org/officeDocument/2006/relationships/hyperlink" Target="http://pbs.twimg.com/profile_images/645958560296267776/9mBuSoyX_normal.jpg" TargetMode="External"/><Relationship Id="rId3827" Type="http://schemas.openxmlformats.org/officeDocument/2006/relationships/hyperlink" Target="https://twitter.com/jharrison22" TargetMode="External"/><Relationship Id="rId748" Type="http://schemas.openxmlformats.org/officeDocument/2006/relationships/hyperlink" Target="https://pbs.twimg.com/profile_banners/475624182/1515584461" TargetMode="External"/><Relationship Id="rId955" Type="http://schemas.openxmlformats.org/officeDocument/2006/relationships/hyperlink" Target="https://pbs.twimg.com/profile_banners/486481459/1485194673" TargetMode="External"/><Relationship Id="rId1378" Type="http://schemas.openxmlformats.org/officeDocument/2006/relationships/hyperlink" Target="https://pbs.twimg.com/profile_banners/410600310/1450810868" TargetMode="External"/><Relationship Id="rId1585" Type="http://schemas.openxmlformats.org/officeDocument/2006/relationships/hyperlink" Target="https://pbs.twimg.com/profile_banners/406622289/1470832722" TargetMode="External"/><Relationship Id="rId1792" Type="http://schemas.openxmlformats.org/officeDocument/2006/relationships/hyperlink" Target="http://abs.twimg.com/images/themes/theme1/bg.png" TargetMode="External"/><Relationship Id="rId2429" Type="http://schemas.openxmlformats.org/officeDocument/2006/relationships/hyperlink" Target="http://abs.twimg.com/images/themes/theme1/bg.png" TargetMode="External"/><Relationship Id="rId2636" Type="http://schemas.openxmlformats.org/officeDocument/2006/relationships/hyperlink" Target="http://pbs.twimg.com/profile_images/983796799721717760/kzHbJLgd_normal.jpg" TargetMode="External"/><Relationship Id="rId2843" Type="http://schemas.openxmlformats.org/officeDocument/2006/relationships/hyperlink" Target="http://pbs.twimg.com/profile_images/690954846111932416/eDUtDEeV_normal.jpg" TargetMode="External"/><Relationship Id="rId84" Type="http://schemas.openxmlformats.org/officeDocument/2006/relationships/hyperlink" Target="https://t.co/RC5J39fTRc" TargetMode="External"/><Relationship Id="rId608" Type="http://schemas.openxmlformats.org/officeDocument/2006/relationships/hyperlink" Target="http://t.co/M8NWxYmO8F" TargetMode="External"/><Relationship Id="rId815" Type="http://schemas.openxmlformats.org/officeDocument/2006/relationships/hyperlink" Target="https://pbs.twimg.com/profile_banners/291831562/1538201146" TargetMode="External"/><Relationship Id="rId1238" Type="http://schemas.openxmlformats.org/officeDocument/2006/relationships/hyperlink" Target="https://pbs.twimg.com/profile_banners/135521287/1524995773" TargetMode="External"/><Relationship Id="rId1445" Type="http://schemas.openxmlformats.org/officeDocument/2006/relationships/hyperlink" Target="https://pbs.twimg.com/profile_banners/2345669625/1531547081" TargetMode="External"/><Relationship Id="rId1652" Type="http://schemas.openxmlformats.org/officeDocument/2006/relationships/hyperlink" Target="http://abs.twimg.com/images/themes/theme1/bg.png" TargetMode="External"/><Relationship Id="rId1305" Type="http://schemas.openxmlformats.org/officeDocument/2006/relationships/hyperlink" Target="https://pbs.twimg.com/profile_banners/876541236638777345/1506014574" TargetMode="External"/><Relationship Id="rId2703" Type="http://schemas.openxmlformats.org/officeDocument/2006/relationships/hyperlink" Target="http://pbs.twimg.com/profile_images/973624743143206912/iMCF80pA_normal.jpg" TargetMode="External"/><Relationship Id="rId2910" Type="http://schemas.openxmlformats.org/officeDocument/2006/relationships/hyperlink" Target="http://pbs.twimg.com/profile_images/1001905061402988544/aYaG0w4R_normal.jpg" TargetMode="External"/><Relationship Id="rId1512" Type="http://schemas.openxmlformats.org/officeDocument/2006/relationships/hyperlink" Target="https://pbs.twimg.com/profile_banners/3385995701/1442420249" TargetMode="External"/><Relationship Id="rId11" Type="http://schemas.openxmlformats.org/officeDocument/2006/relationships/hyperlink" Target="https://t.co/wnXjoAuCXs" TargetMode="External"/><Relationship Id="rId398" Type="http://schemas.openxmlformats.org/officeDocument/2006/relationships/hyperlink" Target="https://t.co/259zf0oNGO" TargetMode="External"/><Relationship Id="rId2079" Type="http://schemas.openxmlformats.org/officeDocument/2006/relationships/hyperlink" Target="http://abs.twimg.com/images/themes/theme1/bg.png" TargetMode="External"/><Relationship Id="rId3477" Type="http://schemas.openxmlformats.org/officeDocument/2006/relationships/hyperlink" Target="http://pbs.twimg.com/profile_images/805665205933969409/1b5Q7PmL_normal.jpg" TargetMode="External"/><Relationship Id="rId3684" Type="http://schemas.openxmlformats.org/officeDocument/2006/relationships/hyperlink" Target="https://twitter.com/paula_piccard" TargetMode="External"/><Relationship Id="rId3891" Type="http://schemas.openxmlformats.org/officeDocument/2006/relationships/hyperlink" Target="https://twitter.com/greenomed_eu" TargetMode="External"/><Relationship Id="rId4528" Type="http://schemas.openxmlformats.org/officeDocument/2006/relationships/hyperlink" Target="https://twitter.com/moixus1970" TargetMode="External"/><Relationship Id="rId2286" Type="http://schemas.openxmlformats.org/officeDocument/2006/relationships/hyperlink" Target="http://abs.twimg.com/images/themes/theme15/bg.png" TargetMode="External"/><Relationship Id="rId2493" Type="http://schemas.openxmlformats.org/officeDocument/2006/relationships/hyperlink" Target="http://pbs.twimg.com/profile_images/996329225064984577/kEEqLtmR_normal.jpg" TargetMode="External"/><Relationship Id="rId3337" Type="http://schemas.openxmlformats.org/officeDocument/2006/relationships/hyperlink" Target="http://pbs.twimg.com/profile_images/836632285483053060/oLy8mWN-_normal.jpg" TargetMode="External"/><Relationship Id="rId3544" Type="http://schemas.openxmlformats.org/officeDocument/2006/relationships/hyperlink" Target="http://pbs.twimg.com/profile_images/499138665218449408/o-SvkCy9_normal.jpeg" TargetMode="External"/><Relationship Id="rId3751" Type="http://schemas.openxmlformats.org/officeDocument/2006/relationships/hyperlink" Target="https://twitter.com/bgreen" TargetMode="External"/><Relationship Id="rId258" Type="http://schemas.openxmlformats.org/officeDocument/2006/relationships/hyperlink" Target="https://t.co/os52HBrYlm" TargetMode="External"/><Relationship Id="rId465" Type="http://schemas.openxmlformats.org/officeDocument/2006/relationships/hyperlink" Target="https://t.co/Ir8r3UNYDt" TargetMode="External"/><Relationship Id="rId672" Type="http://schemas.openxmlformats.org/officeDocument/2006/relationships/hyperlink" Target="http://t.co/MVLYzeN37D" TargetMode="External"/><Relationship Id="rId1095" Type="http://schemas.openxmlformats.org/officeDocument/2006/relationships/hyperlink" Target="https://pbs.twimg.com/profile_banners/166252256/1489099959" TargetMode="External"/><Relationship Id="rId2146" Type="http://schemas.openxmlformats.org/officeDocument/2006/relationships/hyperlink" Target="http://abs.twimg.com/images/themes/theme1/bg.png" TargetMode="External"/><Relationship Id="rId2353" Type="http://schemas.openxmlformats.org/officeDocument/2006/relationships/hyperlink" Target="http://abs.twimg.com/images/themes/theme1/bg.png" TargetMode="External"/><Relationship Id="rId2560" Type="http://schemas.openxmlformats.org/officeDocument/2006/relationships/hyperlink" Target="http://pbs.twimg.com/profile_images/522754668187758593/4Eygq7kk_normal.jpeg" TargetMode="External"/><Relationship Id="rId3404" Type="http://schemas.openxmlformats.org/officeDocument/2006/relationships/hyperlink" Target="http://pbs.twimg.com/profile_images/1064243657899941890/lkgbXJnb_normal.jpg" TargetMode="External"/><Relationship Id="rId3611" Type="http://schemas.openxmlformats.org/officeDocument/2006/relationships/hyperlink" Target="https://twitter.com/enrd_cp" TargetMode="External"/><Relationship Id="rId118" Type="http://schemas.openxmlformats.org/officeDocument/2006/relationships/hyperlink" Target="https://t.co/DQcLXQCLok" TargetMode="External"/><Relationship Id="rId325" Type="http://schemas.openxmlformats.org/officeDocument/2006/relationships/hyperlink" Target="https://t.co/XVeUNiegK0" TargetMode="External"/><Relationship Id="rId532" Type="http://schemas.openxmlformats.org/officeDocument/2006/relationships/hyperlink" Target="http://t.co/YFISwy1upH" TargetMode="External"/><Relationship Id="rId1162" Type="http://schemas.openxmlformats.org/officeDocument/2006/relationships/hyperlink" Target="https://pbs.twimg.com/profile_banners/38455381/1542064440" TargetMode="External"/><Relationship Id="rId2006" Type="http://schemas.openxmlformats.org/officeDocument/2006/relationships/hyperlink" Target="http://abs.twimg.com/images/themes/theme1/bg.png" TargetMode="External"/><Relationship Id="rId2213" Type="http://schemas.openxmlformats.org/officeDocument/2006/relationships/hyperlink" Target="http://abs.twimg.com/images/themes/theme1/bg.png" TargetMode="External"/><Relationship Id="rId2420" Type="http://schemas.openxmlformats.org/officeDocument/2006/relationships/hyperlink" Target="http://abs.twimg.com/images/themes/theme1/bg.png" TargetMode="External"/><Relationship Id="rId1022" Type="http://schemas.openxmlformats.org/officeDocument/2006/relationships/hyperlink" Target="https://pbs.twimg.com/profile_banners/3831942796/1444746443" TargetMode="External"/><Relationship Id="rId4178" Type="http://schemas.openxmlformats.org/officeDocument/2006/relationships/hyperlink" Target="https://twitter.com/unicredit_rs" TargetMode="External"/><Relationship Id="rId4385" Type="http://schemas.openxmlformats.org/officeDocument/2006/relationships/hyperlink" Target="https://twitter.com/unacgreencorps" TargetMode="External"/><Relationship Id="rId4592" Type="http://schemas.openxmlformats.org/officeDocument/2006/relationships/hyperlink" Target="https://twitter.com/gmlowcarbonhub" TargetMode="External"/><Relationship Id="rId1979" Type="http://schemas.openxmlformats.org/officeDocument/2006/relationships/hyperlink" Target="http://abs.twimg.com/images/themes/theme1/bg.png" TargetMode="External"/><Relationship Id="rId3194" Type="http://schemas.openxmlformats.org/officeDocument/2006/relationships/hyperlink" Target="http://pbs.twimg.com/profile_images/879796293132050432/ywML6RLZ_normal.jpg" TargetMode="External"/><Relationship Id="rId4038" Type="http://schemas.openxmlformats.org/officeDocument/2006/relationships/hyperlink" Target="https://twitter.com/ontariogreens" TargetMode="External"/><Relationship Id="rId4245" Type="http://schemas.openxmlformats.org/officeDocument/2006/relationships/hyperlink" Target="https://twitter.com/hankht" TargetMode="External"/><Relationship Id="rId1839" Type="http://schemas.openxmlformats.org/officeDocument/2006/relationships/hyperlink" Target="http://abs.twimg.com/images/themes/theme10/bg.gif" TargetMode="External"/><Relationship Id="rId3054" Type="http://schemas.openxmlformats.org/officeDocument/2006/relationships/hyperlink" Target="http://pbs.twimg.com/profile_images/825020042119110658/K94DPs86_normal.jpg" TargetMode="External"/><Relationship Id="rId4452" Type="http://schemas.openxmlformats.org/officeDocument/2006/relationships/hyperlink" Target="https://twitter.com/drdavidwheeler1" TargetMode="External"/><Relationship Id="rId182" Type="http://schemas.openxmlformats.org/officeDocument/2006/relationships/hyperlink" Target="https://t.co/GaFMiKEiyA" TargetMode="External"/><Relationship Id="rId1906" Type="http://schemas.openxmlformats.org/officeDocument/2006/relationships/hyperlink" Target="http://abs.twimg.com/images/themes/theme1/bg.png" TargetMode="External"/><Relationship Id="rId3261" Type="http://schemas.openxmlformats.org/officeDocument/2006/relationships/hyperlink" Target="http://pbs.twimg.com/profile_images/2100758691/knchr-logo_normal.png" TargetMode="External"/><Relationship Id="rId4105" Type="http://schemas.openxmlformats.org/officeDocument/2006/relationships/hyperlink" Target="https://twitter.com/ilgreenbuilding" TargetMode="External"/><Relationship Id="rId4312" Type="http://schemas.openxmlformats.org/officeDocument/2006/relationships/hyperlink" Target="https://twitter.com/okothkenneth" TargetMode="External"/><Relationship Id="rId2070" Type="http://schemas.openxmlformats.org/officeDocument/2006/relationships/hyperlink" Target="http://abs.twimg.com/images/themes/theme1/bg.png" TargetMode="External"/><Relationship Id="rId3121" Type="http://schemas.openxmlformats.org/officeDocument/2006/relationships/hyperlink" Target="http://pbs.twimg.com/profile_images/909016553210904577/PFF0Yca4_normal.jpg" TargetMode="External"/><Relationship Id="rId999" Type="http://schemas.openxmlformats.org/officeDocument/2006/relationships/hyperlink" Target="https://pbs.twimg.com/profile_banners/184510736/1453571448" TargetMode="External"/><Relationship Id="rId2887" Type="http://schemas.openxmlformats.org/officeDocument/2006/relationships/hyperlink" Target="http://pbs.twimg.com/profile_images/984192700080709635/nclax3De_normal.jpg" TargetMode="External"/><Relationship Id="rId859" Type="http://schemas.openxmlformats.org/officeDocument/2006/relationships/hyperlink" Target="https://pbs.twimg.com/profile_banners/47496394/1533915459" TargetMode="External"/><Relationship Id="rId1489" Type="http://schemas.openxmlformats.org/officeDocument/2006/relationships/hyperlink" Target="https://pbs.twimg.com/profile_banners/126321376/1540894311" TargetMode="External"/><Relationship Id="rId1696" Type="http://schemas.openxmlformats.org/officeDocument/2006/relationships/hyperlink" Target="http://abs.twimg.com/images/themes/theme1/bg.png" TargetMode="External"/><Relationship Id="rId3938" Type="http://schemas.openxmlformats.org/officeDocument/2006/relationships/hyperlink" Target="https://twitter.com/qualenergia" TargetMode="External"/><Relationship Id="rId1349" Type="http://schemas.openxmlformats.org/officeDocument/2006/relationships/hyperlink" Target="https://pbs.twimg.com/profile_banners/552869469/1421824119" TargetMode="External"/><Relationship Id="rId2747" Type="http://schemas.openxmlformats.org/officeDocument/2006/relationships/hyperlink" Target="http://pbs.twimg.com/profile_images/997791041024659456/ZBxumaaX_normal.jpg" TargetMode="External"/><Relationship Id="rId2954" Type="http://schemas.openxmlformats.org/officeDocument/2006/relationships/hyperlink" Target="http://pbs.twimg.com/profile_images/717839921067720705/Ap0wIHM0_normal.jpg" TargetMode="External"/><Relationship Id="rId719" Type="http://schemas.openxmlformats.org/officeDocument/2006/relationships/hyperlink" Target="https://pbs.twimg.com/profile_banners/3662528961/1541090963" TargetMode="External"/><Relationship Id="rId926" Type="http://schemas.openxmlformats.org/officeDocument/2006/relationships/hyperlink" Target="https://pbs.twimg.com/profile_banners/717270009903509504/1475226248" TargetMode="External"/><Relationship Id="rId1556" Type="http://schemas.openxmlformats.org/officeDocument/2006/relationships/hyperlink" Target="https://pbs.twimg.com/profile_banners/771595039/1448297519" TargetMode="External"/><Relationship Id="rId1763" Type="http://schemas.openxmlformats.org/officeDocument/2006/relationships/hyperlink" Target="http://abs.twimg.com/images/themes/theme1/bg.png" TargetMode="External"/><Relationship Id="rId1970" Type="http://schemas.openxmlformats.org/officeDocument/2006/relationships/hyperlink" Target="http://abs.twimg.com/images/themes/theme1/bg.png" TargetMode="External"/><Relationship Id="rId2607" Type="http://schemas.openxmlformats.org/officeDocument/2006/relationships/hyperlink" Target="http://pbs.twimg.com/profile_images/984739807950790656/L3Q8PnBD_normal.jpg" TargetMode="External"/><Relationship Id="rId2814" Type="http://schemas.openxmlformats.org/officeDocument/2006/relationships/hyperlink" Target="http://pbs.twimg.com/profile_images/910851469217292289/K8u9JLXy_normal.jpg" TargetMode="External"/><Relationship Id="rId55" Type="http://schemas.openxmlformats.org/officeDocument/2006/relationships/hyperlink" Target="https://t.co/Z3d8d7ObMX" TargetMode="External"/><Relationship Id="rId1209" Type="http://schemas.openxmlformats.org/officeDocument/2006/relationships/hyperlink" Target="https://pbs.twimg.com/profile_banners/292197467/1541347578" TargetMode="External"/><Relationship Id="rId1416" Type="http://schemas.openxmlformats.org/officeDocument/2006/relationships/hyperlink" Target="https://pbs.twimg.com/profile_banners/2838310468/1518827809" TargetMode="External"/><Relationship Id="rId1623" Type="http://schemas.openxmlformats.org/officeDocument/2006/relationships/hyperlink" Target="http://abs.twimg.com/images/themes/theme1/bg.png" TargetMode="External"/><Relationship Id="rId1830" Type="http://schemas.openxmlformats.org/officeDocument/2006/relationships/hyperlink" Target="http://abs.twimg.com/images/themes/theme5/bg.gif" TargetMode="External"/><Relationship Id="rId3588" Type="http://schemas.openxmlformats.org/officeDocument/2006/relationships/hyperlink" Target="https://twitter.com/lucartgroup" TargetMode="External"/><Relationship Id="rId3795" Type="http://schemas.openxmlformats.org/officeDocument/2006/relationships/hyperlink" Target="https://twitter.com/ingvfallucca" TargetMode="External"/><Relationship Id="rId2397" Type="http://schemas.openxmlformats.org/officeDocument/2006/relationships/hyperlink" Target="http://abs.twimg.com/images/themes/theme1/bg.png" TargetMode="External"/><Relationship Id="rId3448" Type="http://schemas.openxmlformats.org/officeDocument/2006/relationships/hyperlink" Target="http://pbs.twimg.com/profile_images/1045199501592580096/mfD2UhFx_normal.jpg" TargetMode="External"/><Relationship Id="rId3655" Type="http://schemas.openxmlformats.org/officeDocument/2006/relationships/hyperlink" Target="https://twitter.com/autrement_votre" TargetMode="External"/><Relationship Id="rId3862" Type="http://schemas.openxmlformats.org/officeDocument/2006/relationships/hyperlink" Target="https://twitter.com/fderugy" TargetMode="External"/><Relationship Id="rId369" Type="http://schemas.openxmlformats.org/officeDocument/2006/relationships/hyperlink" Target="https://t.co/yhuYKhWx6Y" TargetMode="External"/><Relationship Id="rId576" Type="http://schemas.openxmlformats.org/officeDocument/2006/relationships/hyperlink" Target="https://t.co/ba24MEyX5v" TargetMode="External"/><Relationship Id="rId783" Type="http://schemas.openxmlformats.org/officeDocument/2006/relationships/hyperlink" Target="https://pbs.twimg.com/profile_banners/14966017/1519725983" TargetMode="External"/><Relationship Id="rId990" Type="http://schemas.openxmlformats.org/officeDocument/2006/relationships/hyperlink" Target="https://pbs.twimg.com/profile_banners/4126437857/1484046452" TargetMode="External"/><Relationship Id="rId2257" Type="http://schemas.openxmlformats.org/officeDocument/2006/relationships/hyperlink" Target="http://abs.twimg.com/images/themes/theme1/bg.png" TargetMode="External"/><Relationship Id="rId2464" Type="http://schemas.openxmlformats.org/officeDocument/2006/relationships/hyperlink" Target="http://abs.twimg.com/images/themes/theme1/bg.png" TargetMode="External"/><Relationship Id="rId2671" Type="http://schemas.openxmlformats.org/officeDocument/2006/relationships/hyperlink" Target="http://pbs.twimg.com/profile_images/941600479053836288/kCE7kB2K_normal.jpg" TargetMode="External"/><Relationship Id="rId3308" Type="http://schemas.openxmlformats.org/officeDocument/2006/relationships/hyperlink" Target="http://pbs.twimg.com/profile_images/1017427917629022208/ruzhao1S_normal.jpg" TargetMode="External"/><Relationship Id="rId3515" Type="http://schemas.openxmlformats.org/officeDocument/2006/relationships/hyperlink" Target="http://pbs.twimg.com/profile_images/378800000058399059/e7f3cd5377015eb34566f5ee0ccf2157_normal.jpeg" TargetMode="External"/><Relationship Id="rId229" Type="http://schemas.openxmlformats.org/officeDocument/2006/relationships/hyperlink" Target="http://t.co/gS0FFJhi2o" TargetMode="External"/><Relationship Id="rId436" Type="http://schemas.openxmlformats.org/officeDocument/2006/relationships/hyperlink" Target="https://t.co/Oad0x6Vddt" TargetMode="External"/><Relationship Id="rId643" Type="http://schemas.openxmlformats.org/officeDocument/2006/relationships/hyperlink" Target="https://t.co/HZqLowEOEZ" TargetMode="External"/><Relationship Id="rId1066" Type="http://schemas.openxmlformats.org/officeDocument/2006/relationships/hyperlink" Target="https://pbs.twimg.com/profile_banners/1287163279/1526254797" TargetMode="External"/><Relationship Id="rId1273" Type="http://schemas.openxmlformats.org/officeDocument/2006/relationships/hyperlink" Target="https://pbs.twimg.com/profile_banners/13298072/1537325560" TargetMode="External"/><Relationship Id="rId1480" Type="http://schemas.openxmlformats.org/officeDocument/2006/relationships/hyperlink" Target="https://pbs.twimg.com/profile_banners/855947869/1539614695" TargetMode="External"/><Relationship Id="rId2117" Type="http://schemas.openxmlformats.org/officeDocument/2006/relationships/hyperlink" Target="http://abs.twimg.com/images/themes/theme1/bg.png" TargetMode="External"/><Relationship Id="rId2324" Type="http://schemas.openxmlformats.org/officeDocument/2006/relationships/hyperlink" Target="http://abs.twimg.com/images/themes/theme2/bg.gif" TargetMode="External"/><Relationship Id="rId3722" Type="http://schemas.openxmlformats.org/officeDocument/2006/relationships/hyperlink" Target="https://twitter.com/greenstorm2030" TargetMode="External"/><Relationship Id="rId850" Type="http://schemas.openxmlformats.org/officeDocument/2006/relationships/hyperlink" Target="https://pbs.twimg.com/profile_banners/3432613756/1440061720" TargetMode="External"/><Relationship Id="rId1133" Type="http://schemas.openxmlformats.org/officeDocument/2006/relationships/hyperlink" Target="https://pbs.twimg.com/profile_banners/2481819618/1529932297" TargetMode="External"/><Relationship Id="rId2531" Type="http://schemas.openxmlformats.org/officeDocument/2006/relationships/hyperlink" Target="http://pbs.twimg.com/profile_images/990963372286980096/0tUnrrSL_normal.jpg" TargetMode="External"/><Relationship Id="rId4289" Type="http://schemas.openxmlformats.org/officeDocument/2006/relationships/hyperlink" Target="https://twitter.com/nutso4dynamo" TargetMode="External"/><Relationship Id="rId503" Type="http://schemas.openxmlformats.org/officeDocument/2006/relationships/hyperlink" Target="https://t.co/7zZyNmS5PB" TargetMode="External"/><Relationship Id="rId710" Type="http://schemas.openxmlformats.org/officeDocument/2006/relationships/hyperlink" Target="https://pbs.twimg.com/profile_banners/2905258265/1538395365" TargetMode="External"/><Relationship Id="rId1340" Type="http://schemas.openxmlformats.org/officeDocument/2006/relationships/hyperlink" Target="https://pbs.twimg.com/profile_banners/2969704678/1524740128" TargetMode="External"/><Relationship Id="rId3098" Type="http://schemas.openxmlformats.org/officeDocument/2006/relationships/hyperlink" Target="http://pbs.twimg.com/profile_images/2125776843/18a_normal.jpg" TargetMode="External"/><Relationship Id="rId4496" Type="http://schemas.openxmlformats.org/officeDocument/2006/relationships/hyperlink" Target="https://twitter.com/achinomwe" TargetMode="External"/><Relationship Id="rId1200" Type="http://schemas.openxmlformats.org/officeDocument/2006/relationships/hyperlink" Target="https://pbs.twimg.com/profile_banners/454981972/1409842844" TargetMode="External"/><Relationship Id="rId4149" Type="http://schemas.openxmlformats.org/officeDocument/2006/relationships/hyperlink" Target="https://twitter.com/mogreenbuilding" TargetMode="External"/><Relationship Id="rId4356" Type="http://schemas.openxmlformats.org/officeDocument/2006/relationships/hyperlink" Target="https://twitter.com/greenallianceuk" TargetMode="External"/><Relationship Id="rId4563" Type="http://schemas.openxmlformats.org/officeDocument/2006/relationships/hyperlink" Target="https://twitter.com/unido_india" TargetMode="External"/><Relationship Id="rId3165" Type="http://schemas.openxmlformats.org/officeDocument/2006/relationships/hyperlink" Target="http://pbs.twimg.com/profile_images/1065832444291514369/F-yw2tPz_normal.jpg" TargetMode="External"/><Relationship Id="rId3372" Type="http://schemas.openxmlformats.org/officeDocument/2006/relationships/hyperlink" Target="http://pbs.twimg.com/profile_images/1062364580335239168/b5CKrMWx_normal.jpg" TargetMode="External"/><Relationship Id="rId4009" Type="http://schemas.openxmlformats.org/officeDocument/2006/relationships/hyperlink" Target="https://twitter.com/humantalentmana" TargetMode="External"/><Relationship Id="rId4216" Type="http://schemas.openxmlformats.org/officeDocument/2006/relationships/hyperlink" Target="https://twitter.com/c_plumpton" TargetMode="External"/><Relationship Id="rId4423" Type="http://schemas.openxmlformats.org/officeDocument/2006/relationships/hyperlink" Target="https://twitter.com/peoplespowerhse" TargetMode="External"/><Relationship Id="rId293" Type="http://schemas.openxmlformats.org/officeDocument/2006/relationships/hyperlink" Target="https://t.co/Y90ofmymfr" TargetMode="External"/><Relationship Id="rId2181" Type="http://schemas.openxmlformats.org/officeDocument/2006/relationships/hyperlink" Target="http://abs.twimg.com/images/themes/theme1/bg.png" TargetMode="External"/><Relationship Id="rId3025" Type="http://schemas.openxmlformats.org/officeDocument/2006/relationships/hyperlink" Target="http://pbs.twimg.com/profile_images/988051217984245766/vHkg6PeD_normal.jpg" TargetMode="External"/><Relationship Id="rId3232" Type="http://schemas.openxmlformats.org/officeDocument/2006/relationships/hyperlink" Target="http://pbs.twimg.com/profile_images/956733716105236480/J7xM5GW5_normal.jpg" TargetMode="External"/><Relationship Id="rId153" Type="http://schemas.openxmlformats.org/officeDocument/2006/relationships/hyperlink" Target="https://t.co/3kaeDWxcuv" TargetMode="External"/><Relationship Id="rId360" Type="http://schemas.openxmlformats.org/officeDocument/2006/relationships/hyperlink" Target="https://t.co/V7QBbvMMPB" TargetMode="External"/><Relationship Id="rId2041" Type="http://schemas.openxmlformats.org/officeDocument/2006/relationships/hyperlink" Target="http://abs.twimg.com/images/themes/theme5/bg.gif" TargetMode="External"/><Relationship Id="rId220" Type="http://schemas.openxmlformats.org/officeDocument/2006/relationships/hyperlink" Target="https://t.co/YMtjDYvgFb" TargetMode="External"/><Relationship Id="rId2998" Type="http://schemas.openxmlformats.org/officeDocument/2006/relationships/hyperlink" Target="http://pbs.twimg.com/profile_images/1047041398388731905/BJKiHpq__normal.jpg" TargetMode="External"/><Relationship Id="rId2858" Type="http://schemas.openxmlformats.org/officeDocument/2006/relationships/hyperlink" Target="http://pbs.twimg.com/profile_images/909706026634629121/xx5zsi83_normal.jpg" TargetMode="External"/><Relationship Id="rId3909" Type="http://schemas.openxmlformats.org/officeDocument/2006/relationships/hyperlink" Target="https://twitter.com/varesenews" TargetMode="External"/><Relationship Id="rId4073" Type="http://schemas.openxmlformats.org/officeDocument/2006/relationships/hyperlink" Target="https://twitter.com/oasiis_br" TargetMode="External"/><Relationship Id="rId99" Type="http://schemas.openxmlformats.org/officeDocument/2006/relationships/hyperlink" Target="https://t.co/tOtmx9KLnH" TargetMode="External"/><Relationship Id="rId1667" Type="http://schemas.openxmlformats.org/officeDocument/2006/relationships/hyperlink" Target="http://abs.twimg.com/images/themes/theme1/bg.png" TargetMode="External"/><Relationship Id="rId1874" Type="http://schemas.openxmlformats.org/officeDocument/2006/relationships/hyperlink" Target="http://abs.twimg.com/images/themes/theme1/bg.png" TargetMode="External"/><Relationship Id="rId2718" Type="http://schemas.openxmlformats.org/officeDocument/2006/relationships/hyperlink" Target="http://pbs.twimg.com/profile_images/720974287138643968/8BZQpn5N_normal.jpg" TargetMode="External"/><Relationship Id="rId2925" Type="http://schemas.openxmlformats.org/officeDocument/2006/relationships/hyperlink" Target="http://pbs.twimg.com/profile_images/1052530454077657088/TMePaA-N_normal.jpg" TargetMode="External"/><Relationship Id="rId4280" Type="http://schemas.openxmlformats.org/officeDocument/2006/relationships/hyperlink" Target="https://twitter.com/mcalannmarx" TargetMode="External"/><Relationship Id="rId1527" Type="http://schemas.openxmlformats.org/officeDocument/2006/relationships/hyperlink" Target="https://pbs.twimg.com/profile_banners/395183088/1538848191" TargetMode="External"/><Relationship Id="rId1734" Type="http://schemas.openxmlformats.org/officeDocument/2006/relationships/hyperlink" Target="http://abs.twimg.com/images/themes/theme1/bg.png" TargetMode="External"/><Relationship Id="rId1941" Type="http://schemas.openxmlformats.org/officeDocument/2006/relationships/hyperlink" Target="http://abs.twimg.com/images/themes/theme1/bg.png" TargetMode="External"/><Relationship Id="rId4140" Type="http://schemas.openxmlformats.org/officeDocument/2006/relationships/hyperlink" Target="https://twitter.com/ndp" TargetMode="External"/><Relationship Id="rId26" Type="http://schemas.openxmlformats.org/officeDocument/2006/relationships/hyperlink" Target="https://t.co/RTDtOG1iAd" TargetMode="External"/><Relationship Id="rId3699" Type="http://schemas.openxmlformats.org/officeDocument/2006/relationships/hyperlink" Target="https://twitter.com/sunrun" TargetMode="External"/><Relationship Id="rId4000" Type="http://schemas.openxmlformats.org/officeDocument/2006/relationships/hyperlink" Target="https://twitter.com/taga_ew" TargetMode="External"/><Relationship Id="rId1801" Type="http://schemas.openxmlformats.org/officeDocument/2006/relationships/hyperlink" Target="http://abs.twimg.com/images/themes/theme1/bg.png" TargetMode="External"/><Relationship Id="rId3559" Type="http://schemas.openxmlformats.org/officeDocument/2006/relationships/hyperlink" Target="https://twitter.com/rah_sab" TargetMode="External"/><Relationship Id="rId687" Type="http://schemas.openxmlformats.org/officeDocument/2006/relationships/hyperlink" Target="https://t.co/n2rYxpGf57" TargetMode="External"/><Relationship Id="rId2368" Type="http://schemas.openxmlformats.org/officeDocument/2006/relationships/hyperlink" Target="http://abs.twimg.com/images/themes/theme1/bg.png" TargetMode="External"/><Relationship Id="rId3766" Type="http://schemas.openxmlformats.org/officeDocument/2006/relationships/hyperlink" Target="https://twitter.com/m_swords" TargetMode="External"/><Relationship Id="rId3973" Type="http://schemas.openxmlformats.org/officeDocument/2006/relationships/hyperlink" Target="https://twitter.com/sereecowwinnie" TargetMode="External"/><Relationship Id="rId894" Type="http://schemas.openxmlformats.org/officeDocument/2006/relationships/hyperlink" Target="https://pbs.twimg.com/profile_banners/2615330802/1501073432" TargetMode="External"/><Relationship Id="rId1177" Type="http://schemas.openxmlformats.org/officeDocument/2006/relationships/hyperlink" Target="https://pbs.twimg.com/profile_banners/36653615/1517221979" TargetMode="External"/><Relationship Id="rId2575" Type="http://schemas.openxmlformats.org/officeDocument/2006/relationships/hyperlink" Target="http://pbs.twimg.com/profile_images/690539010901577729/mn2Vz-tR_normal.jpg" TargetMode="External"/><Relationship Id="rId2782" Type="http://schemas.openxmlformats.org/officeDocument/2006/relationships/hyperlink" Target="http://pbs.twimg.com/profile_images/1696576284/Fabio_normal.jpg" TargetMode="External"/><Relationship Id="rId3419" Type="http://schemas.openxmlformats.org/officeDocument/2006/relationships/hyperlink" Target="http://pbs.twimg.com/profile_images/1036539645134340096/GW7J7mbj_normal.jpg" TargetMode="External"/><Relationship Id="rId3626" Type="http://schemas.openxmlformats.org/officeDocument/2006/relationships/hyperlink" Target="https://twitter.com/reglombardia" TargetMode="External"/><Relationship Id="rId3833" Type="http://schemas.openxmlformats.org/officeDocument/2006/relationships/hyperlink" Target="https://twitter.com/stephenson_mohl" TargetMode="External"/><Relationship Id="rId547" Type="http://schemas.openxmlformats.org/officeDocument/2006/relationships/hyperlink" Target="http://t.co/yabatiFOmt" TargetMode="External"/><Relationship Id="rId754" Type="http://schemas.openxmlformats.org/officeDocument/2006/relationships/hyperlink" Target="https://pbs.twimg.com/profile_banners/323006370/1521228840" TargetMode="External"/><Relationship Id="rId961" Type="http://schemas.openxmlformats.org/officeDocument/2006/relationships/hyperlink" Target="https://pbs.twimg.com/profile_banners/2868003877/1520203495" TargetMode="External"/><Relationship Id="rId1384" Type="http://schemas.openxmlformats.org/officeDocument/2006/relationships/hyperlink" Target="https://pbs.twimg.com/profile_banners/3064344053/1539173491" TargetMode="External"/><Relationship Id="rId1591" Type="http://schemas.openxmlformats.org/officeDocument/2006/relationships/hyperlink" Target="https://pbs.twimg.com/profile_banners/2381141928/1535060456" TargetMode="External"/><Relationship Id="rId2228" Type="http://schemas.openxmlformats.org/officeDocument/2006/relationships/hyperlink" Target="http://abs.twimg.com/images/themes/theme1/bg.png" TargetMode="External"/><Relationship Id="rId2435" Type="http://schemas.openxmlformats.org/officeDocument/2006/relationships/hyperlink" Target="http://abs.twimg.com/images/themes/theme1/bg.png" TargetMode="External"/><Relationship Id="rId2642" Type="http://schemas.openxmlformats.org/officeDocument/2006/relationships/hyperlink" Target="http://pbs.twimg.com/profile_images/1045690939291779073/gb19mMqJ_normal.jpg" TargetMode="External"/><Relationship Id="rId3900" Type="http://schemas.openxmlformats.org/officeDocument/2006/relationships/hyperlink" Target="https://twitter.com/lucabarton" TargetMode="External"/><Relationship Id="rId90" Type="http://schemas.openxmlformats.org/officeDocument/2006/relationships/hyperlink" Target="https://t.co/RlWmaP7aTD" TargetMode="External"/><Relationship Id="rId407" Type="http://schemas.openxmlformats.org/officeDocument/2006/relationships/hyperlink" Target="http://t.co/vGGG5qUOtW" TargetMode="External"/><Relationship Id="rId614" Type="http://schemas.openxmlformats.org/officeDocument/2006/relationships/hyperlink" Target="https://t.co/RRaxsU4wYV" TargetMode="External"/><Relationship Id="rId821" Type="http://schemas.openxmlformats.org/officeDocument/2006/relationships/hyperlink" Target="https://pbs.twimg.com/profile_banners/316984446/1539946913" TargetMode="External"/><Relationship Id="rId1037" Type="http://schemas.openxmlformats.org/officeDocument/2006/relationships/hyperlink" Target="https://pbs.twimg.com/profile_banners/1204921866/1524740855" TargetMode="External"/><Relationship Id="rId1244" Type="http://schemas.openxmlformats.org/officeDocument/2006/relationships/hyperlink" Target="https://pbs.twimg.com/profile_banners/2882750519/1533645951" TargetMode="External"/><Relationship Id="rId1451" Type="http://schemas.openxmlformats.org/officeDocument/2006/relationships/hyperlink" Target="https://pbs.twimg.com/profile_banners/21525682/1532124490" TargetMode="External"/><Relationship Id="rId2502" Type="http://schemas.openxmlformats.org/officeDocument/2006/relationships/hyperlink" Target="http://pbs.twimg.com/profile_images/844239421696368640/8du2P_fp_normal.jpg" TargetMode="External"/><Relationship Id="rId1104" Type="http://schemas.openxmlformats.org/officeDocument/2006/relationships/hyperlink" Target="https://pbs.twimg.com/profile_banners/13201312/1542228312" TargetMode="External"/><Relationship Id="rId1311" Type="http://schemas.openxmlformats.org/officeDocument/2006/relationships/hyperlink" Target="https://pbs.twimg.com/profile_banners/4395821867/1519169412" TargetMode="External"/><Relationship Id="rId4467" Type="http://schemas.openxmlformats.org/officeDocument/2006/relationships/hyperlink" Target="https://twitter.com/balinteractive" TargetMode="External"/><Relationship Id="rId3069" Type="http://schemas.openxmlformats.org/officeDocument/2006/relationships/hyperlink" Target="http://pbs.twimg.com/profile_images/1031892144481611778/fkYWunWV_normal.jpg" TargetMode="External"/><Relationship Id="rId3276" Type="http://schemas.openxmlformats.org/officeDocument/2006/relationships/hyperlink" Target="http://pbs.twimg.com/profile_images/1032683864936865792/WIqVvVwX_normal.jpg" TargetMode="External"/><Relationship Id="rId3483" Type="http://schemas.openxmlformats.org/officeDocument/2006/relationships/hyperlink" Target="http://pbs.twimg.com/profile_images/1051842886478811136/U_3OXLN__normal.jpg" TargetMode="External"/><Relationship Id="rId3690" Type="http://schemas.openxmlformats.org/officeDocument/2006/relationships/hyperlink" Target="https://twitter.com/bettsie2u" TargetMode="External"/><Relationship Id="rId4327" Type="http://schemas.openxmlformats.org/officeDocument/2006/relationships/hyperlink" Target="https://twitter.com/oketeswaka" TargetMode="External"/><Relationship Id="rId4534" Type="http://schemas.openxmlformats.org/officeDocument/2006/relationships/hyperlink" Target="https://twitter.com/annacol468" TargetMode="External"/><Relationship Id="rId197" Type="http://schemas.openxmlformats.org/officeDocument/2006/relationships/hyperlink" Target="https://t.co/nBwksDIadI" TargetMode="External"/><Relationship Id="rId2085" Type="http://schemas.openxmlformats.org/officeDocument/2006/relationships/hyperlink" Target="http://abs.twimg.com/images/themes/theme1/bg.png" TargetMode="External"/><Relationship Id="rId2292" Type="http://schemas.openxmlformats.org/officeDocument/2006/relationships/hyperlink" Target="http://abs.twimg.com/images/themes/theme13/bg.gif" TargetMode="External"/><Relationship Id="rId3136" Type="http://schemas.openxmlformats.org/officeDocument/2006/relationships/hyperlink" Target="http://pbs.twimg.com/profile_images/857553830854238208/AuRpt2ca_normal.jpg" TargetMode="External"/><Relationship Id="rId3343" Type="http://schemas.openxmlformats.org/officeDocument/2006/relationships/hyperlink" Target="http://pbs.twimg.com/profile_images/1000010505220689920/-vstEz50_normal.jpg" TargetMode="External"/><Relationship Id="rId264" Type="http://schemas.openxmlformats.org/officeDocument/2006/relationships/hyperlink" Target="http://t.co/jfcFadFqW8" TargetMode="External"/><Relationship Id="rId471" Type="http://schemas.openxmlformats.org/officeDocument/2006/relationships/hyperlink" Target="https://t.co/g7SwJrsxrS" TargetMode="External"/><Relationship Id="rId2152" Type="http://schemas.openxmlformats.org/officeDocument/2006/relationships/hyperlink" Target="http://abs.twimg.com/images/themes/theme13/bg.gif" TargetMode="External"/><Relationship Id="rId3550" Type="http://schemas.openxmlformats.org/officeDocument/2006/relationships/hyperlink" Target="https://twitter.com/viralcorridor" TargetMode="External"/><Relationship Id="rId4601" Type="http://schemas.openxmlformats.org/officeDocument/2006/relationships/printerSettings" Target="../printerSettings/printerSettings2.bin"/><Relationship Id="rId124" Type="http://schemas.openxmlformats.org/officeDocument/2006/relationships/hyperlink" Target="http://t.co/EeBu3zBUBI" TargetMode="External"/><Relationship Id="rId3203" Type="http://schemas.openxmlformats.org/officeDocument/2006/relationships/hyperlink" Target="http://pbs.twimg.com/profile_images/706865520218345472/luAVM_wq_normal.jpg" TargetMode="External"/><Relationship Id="rId3410" Type="http://schemas.openxmlformats.org/officeDocument/2006/relationships/hyperlink" Target="http://pbs.twimg.com/profile_images/747823824188608512/btrbE0DS_normal.jpg" TargetMode="External"/><Relationship Id="rId331" Type="http://schemas.openxmlformats.org/officeDocument/2006/relationships/hyperlink" Target="https://t.co/h6BXcmo2FS" TargetMode="External"/><Relationship Id="rId2012" Type="http://schemas.openxmlformats.org/officeDocument/2006/relationships/hyperlink" Target="http://abs.twimg.com/images/themes/theme1/bg.png" TargetMode="External"/><Relationship Id="rId2969" Type="http://schemas.openxmlformats.org/officeDocument/2006/relationships/hyperlink" Target="http://pbs.twimg.com/profile_images/3635881228/5340fddf255944e5a188c911131fc44e_normal.png" TargetMode="External"/><Relationship Id="rId1778" Type="http://schemas.openxmlformats.org/officeDocument/2006/relationships/hyperlink" Target="http://abs.twimg.com/images/themes/theme12/bg.gif" TargetMode="External"/><Relationship Id="rId1985" Type="http://schemas.openxmlformats.org/officeDocument/2006/relationships/hyperlink" Target="http://abs.twimg.com/images/themes/theme13/bg.gif" TargetMode="External"/><Relationship Id="rId2829" Type="http://schemas.openxmlformats.org/officeDocument/2006/relationships/hyperlink" Target="http://pbs.twimg.com/profile_images/378800000308166382/33ba60b6a7350865097ec6d98ecac959_normal.jpeg" TargetMode="External"/><Relationship Id="rId4184" Type="http://schemas.openxmlformats.org/officeDocument/2006/relationships/hyperlink" Target="https://twitter.com/ivanzenattitude" TargetMode="External"/><Relationship Id="rId4391" Type="http://schemas.openxmlformats.org/officeDocument/2006/relationships/hyperlink" Target="https://twitter.com/alessiocazzin" TargetMode="External"/><Relationship Id="rId1638" Type="http://schemas.openxmlformats.org/officeDocument/2006/relationships/hyperlink" Target="http://abs.twimg.com/images/themes/theme1/bg.png" TargetMode="External"/><Relationship Id="rId4044" Type="http://schemas.openxmlformats.org/officeDocument/2006/relationships/hyperlink" Target="https://twitter.com/greenbizpartner" TargetMode="External"/><Relationship Id="rId4251" Type="http://schemas.openxmlformats.org/officeDocument/2006/relationships/hyperlink" Target="https://twitter.com/gbujiedan19" TargetMode="External"/><Relationship Id="rId1845" Type="http://schemas.openxmlformats.org/officeDocument/2006/relationships/hyperlink" Target="http://abs.twimg.com/images/themes/theme15/bg.png" TargetMode="External"/><Relationship Id="rId3060" Type="http://schemas.openxmlformats.org/officeDocument/2006/relationships/hyperlink" Target="http://pbs.twimg.com/profile_images/413318251293073408/bPTmdXWN_normal.jpeg" TargetMode="External"/><Relationship Id="rId4111" Type="http://schemas.openxmlformats.org/officeDocument/2006/relationships/hyperlink" Target="https://twitter.com/nhgreenbuilding" TargetMode="External"/><Relationship Id="rId1705" Type="http://schemas.openxmlformats.org/officeDocument/2006/relationships/hyperlink" Target="http://abs.twimg.com/images/themes/theme1/bg.png" TargetMode="External"/><Relationship Id="rId1912" Type="http://schemas.openxmlformats.org/officeDocument/2006/relationships/hyperlink" Target="http://abs.twimg.com/images/themes/theme1/bg.png" TargetMode="External"/><Relationship Id="rId3877" Type="http://schemas.openxmlformats.org/officeDocument/2006/relationships/hyperlink" Target="https://twitter.com/zuriel1" TargetMode="External"/><Relationship Id="rId798" Type="http://schemas.openxmlformats.org/officeDocument/2006/relationships/hyperlink" Target="https://pbs.twimg.com/profile_banners/95468980/1442941518" TargetMode="External"/><Relationship Id="rId2479" Type="http://schemas.openxmlformats.org/officeDocument/2006/relationships/hyperlink" Target="http://abs.twimg.com/images/themes/theme10/bg.gif" TargetMode="External"/><Relationship Id="rId2686" Type="http://schemas.openxmlformats.org/officeDocument/2006/relationships/hyperlink" Target="http://pbs.twimg.com/profile_images/1055798315067961344/t-oytgpe_normal.jpg" TargetMode="External"/><Relationship Id="rId2893" Type="http://schemas.openxmlformats.org/officeDocument/2006/relationships/hyperlink" Target="http://pbs.twimg.com/profile_images/826079663835451392/IQvGBflt_normal.jpg" TargetMode="External"/><Relationship Id="rId3737" Type="http://schemas.openxmlformats.org/officeDocument/2006/relationships/hyperlink" Target="https://twitter.com/davidlavigno" TargetMode="External"/><Relationship Id="rId3944" Type="http://schemas.openxmlformats.org/officeDocument/2006/relationships/hyperlink" Target="https://twitter.com/efd_initiative" TargetMode="External"/><Relationship Id="rId658" Type="http://schemas.openxmlformats.org/officeDocument/2006/relationships/hyperlink" Target="https://t.co/FRb2Tq9k8T" TargetMode="External"/><Relationship Id="rId865" Type="http://schemas.openxmlformats.org/officeDocument/2006/relationships/hyperlink" Target="https://pbs.twimg.com/profile_banners/23756134/1540556935" TargetMode="External"/><Relationship Id="rId1288" Type="http://schemas.openxmlformats.org/officeDocument/2006/relationships/hyperlink" Target="https://pbs.twimg.com/profile_banners/85526005/1406624239" TargetMode="External"/><Relationship Id="rId1495" Type="http://schemas.openxmlformats.org/officeDocument/2006/relationships/hyperlink" Target="https://pbs.twimg.com/profile_banners/2334954542/1538846471" TargetMode="External"/><Relationship Id="rId2339" Type="http://schemas.openxmlformats.org/officeDocument/2006/relationships/hyperlink" Target="http://abs.twimg.com/images/themes/theme1/bg.png" TargetMode="External"/><Relationship Id="rId2546" Type="http://schemas.openxmlformats.org/officeDocument/2006/relationships/hyperlink" Target="http://pbs.twimg.com/profile_images/975815352453038080/K7OxXYVE_normal.jpg" TargetMode="External"/><Relationship Id="rId2753" Type="http://schemas.openxmlformats.org/officeDocument/2006/relationships/hyperlink" Target="http://pbs.twimg.com/profile_images/758224130739167233/G1uzEdTD_normal.jpg" TargetMode="External"/><Relationship Id="rId2960" Type="http://schemas.openxmlformats.org/officeDocument/2006/relationships/hyperlink" Target="http://pbs.twimg.com/profile_images/739832530392743936/Hw1P-Qb3_normal.jpg" TargetMode="External"/><Relationship Id="rId3804" Type="http://schemas.openxmlformats.org/officeDocument/2006/relationships/hyperlink" Target="https://twitter.com/ktrebeck" TargetMode="External"/><Relationship Id="rId518" Type="http://schemas.openxmlformats.org/officeDocument/2006/relationships/hyperlink" Target="https://t.co/MxKPiYyLTy" TargetMode="External"/><Relationship Id="rId725" Type="http://schemas.openxmlformats.org/officeDocument/2006/relationships/hyperlink" Target="https://pbs.twimg.com/profile_banners/3378544636/1530787794" TargetMode="External"/><Relationship Id="rId932" Type="http://schemas.openxmlformats.org/officeDocument/2006/relationships/hyperlink" Target="https://pbs.twimg.com/profile_banners/913573256/1515821006" TargetMode="External"/><Relationship Id="rId1148" Type="http://schemas.openxmlformats.org/officeDocument/2006/relationships/hyperlink" Target="https://pbs.twimg.com/profile_banners/143400940/1443502678" TargetMode="External"/><Relationship Id="rId1355" Type="http://schemas.openxmlformats.org/officeDocument/2006/relationships/hyperlink" Target="https://pbs.twimg.com/profile_banners/957291146300002304/1530608176" TargetMode="External"/><Relationship Id="rId1562" Type="http://schemas.openxmlformats.org/officeDocument/2006/relationships/hyperlink" Target="https://pbs.twimg.com/profile_banners/1022176122/1534005609" TargetMode="External"/><Relationship Id="rId2406" Type="http://schemas.openxmlformats.org/officeDocument/2006/relationships/hyperlink" Target="http://abs.twimg.com/images/themes/theme19/bg.gif" TargetMode="External"/><Relationship Id="rId2613" Type="http://schemas.openxmlformats.org/officeDocument/2006/relationships/hyperlink" Target="http://pbs.twimg.com/profile_images/1246256589/david_wilcox_normal.jpg" TargetMode="External"/><Relationship Id="rId1008" Type="http://schemas.openxmlformats.org/officeDocument/2006/relationships/hyperlink" Target="https://pbs.twimg.com/profile_banners/2882383641/1455793364" TargetMode="External"/><Relationship Id="rId1215" Type="http://schemas.openxmlformats.org/officeDocument/2006/relationships/hyperlink" Target="https://pbs.twimg.com/profile_banners/926091333235814401/1542981832" TargetMode="External"/><Relationship Id="rId1422" Type="http://schemas.openxmlformats.org/officeDocument/2006/relationships/hyperlink" Target="https://pbs.twimg.com/profile_banners/935948516832235520/1511982694" TargetMode="External"/><Relationship Id="rId2820" Type="http://schemas.openxmlformats.org/officeDocument/2006/relationships/hyperlink" Target="http://pbs.twimg.com/profile_images/524857973902831616/-ioU2qsW_normal.jpeg" TargetMode="External"/><Relationship Id="rId4578" Type="http://schemas.openxmlformats.org/officeDocument/2006/relationships/hyperlink" Target="https://twitter.com/casatisilvano" TargetMode="External"/><Relationship Id="rId61" Type="http://schemas.openxmlformats.org/officeDocument/2006/relationships/hyperlink" Target="https://t.co/UWpMlOrh9G" TargetMode="External"/><Relationship Id="rId3387" Type="http://schemas.openxmlformats.org/officeDocument/2006/relationships/hyperlink" Target="http://pbs.twimg.com/profile_images/969666869673144320/1NKCArV__normal.jpg" TargetMode="External"/><Relationship Id="rId2196" Type="http://schemas.openxmlformats.org/officeDocument/2006/relationships/hyperlink" Target="http://abs.twimg.com/images/themes/theme1/bg.png" TargetMode="External"/><Relationship Id="rId3594" Type="http://schemas.openxmlformats.org/officeDocument/2006/relationships/hyperlink" Target="https://twitter.com/un_kyrgyzstan" TargetMode="External"/><Relationship Id="rId4438" Type="http://schemas.openxmlformats.org/officeDocument/2006/relationships/hyperlink" Target="https://twitter.com/meldawson6" TargetMode="External"/><Relationship Id="rId168" Type="http://schemas.openxmlformats.org/officeDocument/2006/relationships/hyperlink" Target="https://t.co/oKoS6recDc" TargetMode="External"/><Relationship Id="rId3247" Type="http://schemas.openxmlformats.org/officeDocument/2006/relationships/hyperlink" Target="http://pbs.twimg.com/profile_images/754203295116296192/wdiMhlX3_normal.jpg" TargetMode="External"/><Relationship Id="rId3454" Type="http://schemas.openxmlformats.org/officeDocument/2006/relationships/hyperlink" Target="http://pbs.twimg.com/profile_images/1060795761783459841/NXQWWNab_normal.jpg" TargetMode="External"/><Relationship Id="rId3661" Type="http://schemas.openxmlformats.org/officeDocument/2006/relationships/hyperlink" Target="https://twitter.com/itsmypresident" TargetMode="External"/><Relationship Id="rId4505" Type="http://schemas.openxmlformats.org/officeDocument/2006/relationships/hyperlink" Target="https://twitter.com/emcoz_zim" TargetMode="External"/><Relationship Id="rId375" Type="http://schemas.openxmlformats.org/officeDocument/2006/relationships/hyperlink" Target="https://t.co/zHoKRpFZfc" TargetMode="External"/><Relationship Id="rId582" Type="http://schemas.openxmlformats.org/officeDocument/2006/relationships/hyperlink" Target="https://t.co/BZpqCcvaco" TargetMode="External"/><Relationship Id="rId2056" Type="http://schemas.openxmlformats.org/officeDocument/2006/relationships/hyperlink" Target="http://abs.twimg.com/images/themes/theme1/bg.png" TargetMode="External"/><Relationship Id="rId2263" Type="http://schemas.openxmlformats.org/officeDocument/2006/relationships/hyperlink" Target="http://abs.twimg.com/images/themes/theme1/bg.png" TargetMode="External"/><Relationship Id="rId2470" Type="http://schemas.openxmlformats.org/officeDocument/2006/relationships/hyperlink" Target="http://abs.twimg.com/images/themes/theme1/bg.png" TargetMode="External"/><Relationship Id="rId3107" Type="http://schemas.openxmlformats.org/officeDocument/2006/relationships/hyperlink" Target="http://pbs.twimg.com/profile_images/740196165061332993/1KN7ql-6_normal.jpg" TargetMode="External"/><Relationship Id="rId3314" Type="http://schemas.openxmlformats.org/officeDocument/2006/relationships/hyperlink" Target="http://pbs.twimg.com/profile_images/1006898345619513346/-MFXow9F_normal.jpg" TargetMode="External"/><Relationship Id="rId3521" Type="http://schemas.openxmlformats.org/officeDocument/2006/relationships/hyperlink" Target="http://pbs.twimg.com/profile_images/993761634903646208/LMec-85X_normal.jpg" TargetMode="External"/><Relationship Id="rId235" Type="http://schemas.openxmlformats.org/officeDocument/2006/relationships/hyperlink" Target="https://t.co/z4eRbvFCeM" TargetMode="External"/><Relationship Id="rId442" Type="http://schemas.openxmlformats.org/officeDocument/2006/relationships/hyperlink" Target="https://t.co/snsQ5wHVkV" TargetMode="External"/><Relationship Id="rId1072" Type="http://schemas.openxmlformats.org/officeDocument/2006/relationships/hyperlink" Target="https://pbs.twimg.com/profile_banners/1017367897231036416/1531471072" TargetMode="External"/><Relationship Id="rId2123" Type="http://schemas.openxmlformats.org/officeDocument/2006/relationships/hyperlink" Target="http://abs.twimg.com/images/themes/theme1/bg.png" TargetMode="External"/><Relationship Id="rId2330" Type="http://schemas.openxmlformats.org/officeDocument/2006/relationships/hyperlink" Target="http://abs.twimg.com/images/themes/theme10/bg.gif" TargetMode="External"/><Relationship Id="rId302" Type="http://schemas.openxmlformats.org/officeDocument/2006/relationships/hyperlink" Target="https://t.co/QmtWpMa0S7" TargetMode="External"/><Relationship Id="rId4088" Type="http://schemas.openxmlformats.org/officeDocument/2006/relationships/hyperlink" Target="https://twitter.com/cbcnews" TargetMode="External"/><Relationship Id="rId4295" Type="http://schemas.openxmlformats.org/officeDocument/2006/relationships/hyperlink" Target="https://twitter.com/mud_2018" TargetMode="External"/><Relationship Id="rId1889" Type="http://schemas.openxmlformats.org/officeDocument/2006/relationships/hyperlink" Target="http://abs.twimg.com/images/themes/theme5/bg.gif" TargetMode="External"/><Relationship Id="rId4155" Type="http://schemas.openxmlformats.org/officeDocument/2006/relationships/hyperlink" Target="https://twitter.com/comuni_anci" TargetMode="External"/><Relationship Id="rId4362" Type="http://schemas.openxmlformats.org/officeDocument/2006/relationships/hyperlink" Target="https://twitter.com/orazioconti6" TargetMode="External"/><Relationship Id="rId1749" Type="http://schemas.openxmlformats.org/officeDocument/2006/relationships/hyperlink" Target="http://abs.twimg.com/images/themes/theme1/bg.png" TargetMode="External"/><Relationship Id="rId1956" Type="http://schemas.openxmlformats.org/officeDocument/2006/relationships/hyperlink" Target="http://abs.twimg.com/images/themes/theme1/bg.png" TargetMode="External"/><Relationship Id="rId3171" Type="http://schemas.openxmlformats.org/officeDocument/2006/relationships/hyperlink" Target="http://pbs.twimg.com/profile_images/848230448354521090/IluAOqb3_normal.jpg" TargetMode="External"/><Relationship Id="rId4015" Type="http://schemas.openxmlformats.org/officeDocument/2006/relationships/hyperlink" Target="https://twitter.com/greenpla" TargetMode="External"/><Relationship Id="rId1609" Type="http://schemas.openxmlformats.org/officeDocument/2006/relationships/hyperlink" Target="http://abs.twimg.com/images/themes/theme1/bg.png" TargetMode="External"/><Relationship Id="rId1816" Type="http://schemas.openxmlformats.org/officeDocument/2006/relationships/hyperlink" Target="http://abs.twimg.com/images/themes/theme6/bg.gif" TargetMode="External"/><Relationship Id="rId4222" Type="http://schemas.openxmlformats.org/officeDocument/2006/relationships/hyperlink" Target="https://twitter.com/njerithiongo" TargetMode="External"/><Relationship Id="rId3031" Type="http://schemas.openxmlformats.org/officeDocument/2006/relationships/hyperlink" Target="http://pbs.twimg.com/profile_images/414434935152201728/1C81zMIt_normal.jpeg" TargetMode="External"/><Relationship Id="rId3988" Type="http://schemas.openxmlformats.org/officeDocument/2006/relationships/hyperlink" Target="https://twitter.com/kevinclimate" TargetMode="External"/><Relationship Id="rId2797" Type="http://schemas.openxmlformats.org/officeDocument/2006/relationships/hyperlink" Target="http://pbs.twimg.com/profile_images/653574838842331137/IGRwgwVv_normal.png" TargetMode="External"/><Relationship Id="rId3848" Type="http://schemas.openxmlformats.org/officeDocument/2006/relationships/hyperlink" Target="https://twitter.com/vietnamnews7" TargetMode="External"/><Relationship Id="rId769" Type="http://schemas.openxmlformats.org/officeDocument/2006/relationships/hyperlink" Target="https://pbs.twimg.com/profile_banners/467669838/1380313389" TargetMode="External"/><Relationship Id="rId976" Type="http://schemas.openxmlformats.org/officeDocument/2006/relationships/hyperlink" Target="https://pbs.twimg.com/profile_banners/506001576/1437667382" TargetMode="External"/><Relationship Id="rId1399" Type="http://schemas.openxmlformats.org/officeDocument/2006/relationships/hyperlink" Target="https://pbs.twimg.com/profile_banners/39719681/1422355805" TargetMode="External"/><Relationship Id="rId2657" Type="http://schemas.openxmlformats.org/officeDocument/2006/relationships/hyperlink" Target="http://pbs.twimg.com/profile_images/1015329397929177088/9OR3sIzf_normal.jpg" TargetMode="External"/><Relationship Id="rId629" Type="http://schemas.openxmlformats.org/officeDocument/2006/relationships/hyperlink" Target="https://t.co/tgVsEkXSzu" TargetMode="External"/><Relationship Id="rId1259" Type="http://schemas.openxmlformats.org/officeDocument/2006/relationships/hyperlink" Target="https://pbs.twimg.com/profile_banners/2570716842/1525881543" TargetMode="External"/><Relationship Id="rId1466" Type="http://schemas.openxmlformats.org/officeDocument/2006/relationships/hyperlink" Target="https://pbs.twimg.com/profile_banners/144876537/1541248018" TargetMode="External"/><Relationship Id="rId2864" Type="http://schemas.openxmlformats.org/officeDocument/2006/relationships/hyperlink" Target="http://pbs.twimg.com/profile_images/1023200499800125440/v0Onj2wV_normal.jpg" TargetMode="External"/><Relationship Id="rId3708" Type="http://schemas.openxmlformats.org/officeDocument/2006/relationships/hyperlink" Target="https://twitter.com/didierdelmer" TargetMode="External"/><Relationship Id="rId3915" Type="http://schemas.openxmlformats.org/officeDocument/2006/relationships/hyperlink" Target="https://twitter.com/edambiente" TargetMode="External"/><Relationship Id="rId836" Type="http://schemas.openxmlformats.org/officeDocument/2006/relationships/hyperlink" Target="https://pbs.twimg.com/profile_banners/723136661840752640/1521206628" TargetMode="External"/><Relationship Id="rId1119" Type="http://schemas.openxmlformats.org/officeDocument/2006/relationships/hyperlink" Target="https://pbs.twimg.com/profile_banners/189376144/1537907857" TargetMode="External"/><Relationship Id="rId1673" Type="http://schemas.openxmlformats.org/officeDocument/2006/relationships/hyperlink" Target="http://abs.twimg.com/images/themes/theme13/bg.gif" TargetMode="External"/><Relationship Id="rId1880" Type="http://schemas.openxmlformats.org/officeDocument/2006/relationships/hyperlink" Target="http://abs.twimg.com/images/themes/theme1/bg.png" TargetMode="External"/><Relationship Id="rId2517" Type="http://schemas.openxmlformats.org/officeDocument/2006/relationships/hyperlink" Target="http://pbs.twimg.com/profile_images/976045727066574848/qy00cQyN_normal.jpg" TargetMode="External"/><Relationship Id="rId2724" Type="http://schemas.openxmlformats.org/officeDocument/2006/relationships/hyperlink" Target="http://pbs.twimg.com/profile_images/991926105798930432/NrqHB-eg_normal.jpg" TargetMode="External"/><Relationship Id="rId2931" Type="http://schemas.openxmlformats.org/officeDocument/2006/relationships/hyperlink" Target="http://pbs.twimg.com/profile_images/1066935902470066176/58ycywoB_normal.jpg" TargetMode="External"/><Relationship Id="rId903" Type="http://schemas.openxmlformats.org/officeDocument/2006/relationships/hyperlink" Target="https://pbs.twimg.com/profile_banners/1382008068/1515503954" TargetMode="External"/><Relationship Id="rId1326" Type="http://schemas.openxmlformats.org/officeDocument/2006/relationships/hyperlink" Target="https://pbs.twimg.com/profile_banners/85266095/1448979069" TargetMode="External"/><Relationship Id="rId1533" Type="http://schemas.openxmlformats.org/officeDocument/2006/relationships/hyperlink" Target="https://pbs.twimg.com/profile_banners/1556455656/1483888338" TargetMode="External"/><Relationship Id="rId1740" Type="http://schemas.openxmlformats.org/officeDocument/2006/relationships/hyperlink" Target="http://abs.twimg.com/images/themes/theme14/bg.gif" TargetMode="External"/><Relationship Id="rId32" Type="http://schemas.openxmlformats.org/officeDocument/2006/relationships/hyperlink" Target="https://t.co/aXYlc21as4" TargetMode="External"/><Relationship Id="rId1600" Type="http://schemas.openxmlformats.org/officeDocument/2006/relationships/hyperlink" Target="https://pbs.twimg.com/profile_banners/396189851/1543239258" TargetMode="External"/><Relationship Id="rId3498" Type="http://schemas.openxmlformats.org/officeDocument/2006/relationships/hyperlink" Target="http://pbs.twimg.com/profile_images/1029317510389264384/dACDDY6U_normal.jpg" TargetMode="External"/><Relationship Id="rId4549" Type="http://schemas.openxmlformats.org/officeDocument/2006/relationships/hyperlink" Target="https://twitter.com/fb_rice" TargetMode="External"/><Relationship Id="rId3358" Type="http://schemas.openxmlformats.org/officeDocument/2006/relationships/hyperlink" Target="http://pbs.twimg.com/profile_images/875424668798246912/GoSrApBL_normal.jpg" TargetMode="External"/><Relationship Id="rId3565" Type="http://schemas.openxmlformats.org/officeDocument/2006/relationships/hyperlink" Target="https://twitter.com/confdigitale" TargetMode="External"/><Relationship Id="rId3772" Type="http://schemas.openxmlformats.org/officeDocument/2006/relationships/hyperlink" Target="https://twitter.com/lorenteggio" TargetMode="External"/><Relationship Id="rId4409" Type="http://schemas.openxmlformats.org/officeDocument/2006/relationships/hyperlink" Target="https://twitter.com/dmwvalley" TargetMode="External"/><Relationship Id="rId279" Type="http://schemas.openxmlformats.org/officeDocument/2006/relationships/hyperlink" Target="https://t.co/iSpVyJj9oo" TargetMode="External"/><Relationship Id="rId486" Type="http://schemas.openxmlformats.org/officeDocument/2006/relationships/hyperlink" Target="https://t.co/jLS9yQ474t" TargetMode="External"/><Relationship Id="rId693" Type="http://schemas.openxmlformats.org/officeDocument/2006/relationships/hyperlink" Target="https://t.co/yBAf1fIAu3" TargetMode="External"/><Relationship Id="rId2167" Type="http://schemas.openxmlformats.org/officeDocument/2006/relationships/hyperlink" Target="http://abs.twimg.com/images/themes/theme1/bg.png" TargetMode="External"/><Relationship Id="rId2374" Type="http://schemas.openxmlformats.org/officeDocument/2006/relationships/hyperlink" Target="http://abs.twimg.com/images/themes/theme10/bg.gif" TargetMode="External"/><Relationship Id="rId2581" Type="http://schemas.openxmlformats.org/officeDocument/2006/relationships/hyperlink" Target="http://pbs.twimg.com/profile_images/968255984559906816/qljDdqpI_normal.jpg" TargetMode="External"/><Relationship Id="rId3218" Type="http://schemas.openxmlformats.org/officeDocument/2006/relationships/hyperlink" Target="http://pbs.twimg.com/profile_images/830126447037669382/jIVv6Kpm_normal.jpg" TargetMode="External"/><Relationship Id="rId3425" Type="http://schemas.openxmlformats.org/officeDocument/2006/relationships/hyperlink" Target="http://pbs.twimg.com/profile_images/740150841785626624/8Zpfdf4J_normal.jpg" TargetMode="External"/><Relationship Id="rId3632" Type="http://schemas.openxmlformats.org/officeDocument/2006/relationships/hyperlink" Target="https://twitter.com/climatewatchnl" TargetMode="External"/><Relationship Id="rId139" Type="http://schemas.openxmlformats.org/officeDocument/2006/relationships/hyperlink" Target="https://t.co/aTMlhnjzO3" TargetMode="External"/><Relationship Id="rId346" Type="http://schemas.openxmlformats.org/officeDocument/2006/relationships/hyperlink" Target="https://t.co/oPrfRWIran" TargetMode="External"/><Relationship Id="rId553" Type="http://schemas.openxmlformats.org/officeDocument/2006/relationships/hyperlink" Target="https://t.co/R1nJwUwLxO" TargetMode="External"/><Relationship Id="rId760" Type="http://schemas.openxmlformats.org/officeDocument/2006/relationships/hyperlink" Target="https://pbs.twimg.com/profile_banners/833996998542053377/1491770246" TargetMode="External"/><Relationship Id="rId1183" Type="http://schemas.openxmlformats.org/officeDocument/2006/relationships/hyperlink" Target="https://pbs.twimg.com/profile_banners/148462153/1543291613" TargetMode="External"/><Relationship Id="rId1390" Type="http://schemas.openxmlformats.org/officeDocument/2006/relationships/hyperlink" Target="https://pbs.twimg.com/profile_banners/829060856/1537791938" TargetMode="External"/><Relationship Id="rId2027" Type="http://schemas.openxmlformats.org/officeDocument/2006/relationships/hyperlink" Target="http://abs.twimg.com/images/themes/theme1/bg.png" TargetMode="External"/><Relationship Id="rId2234" Type="http://schemas.openxmlformats.org/officeDocument/2006/relationships/hyperlink" Target="http://abs.twimg.com/images/themes/theme1/bg.png" TargetMode="External"/><Relationship Id="rId2441" Type="http://schemas.openxmlformats.org/officeDocument/2006/relationships/hyperlink" Target="http://abs.twimg.com/images/themes/theme1/bg.png" TargetMode="External"/><Relationship Id="rId206" Type="http://schemas.openxmlformats.org/officeDocument/2006/relationships/hyperlink" Target="https://t.co/mOc3PiTY1s" TargetMode="External"/><Relationship Id="rId413" Type="http://schemas.openxmlformats.org/officeDocument/2006/relationships/hyperlink" Target="https://t.co/qwfgzN4ysl" TargetMode="External"/><Relationship Id="rId1043" Type="http://schemas.openxmlformats.org/officeDocument/2006/relationships/hyperlink" Target="https://pbs.twimg.com/profile_banners/610952363/1473063804" TargetMode="External"/><Relationship Id="rId4199" Type="http://schemas.openxmlformats.org/officeDocument/2006/relationships/hyperlink" Target="https://twitter.com/paesedellasera" TargetMode="External"/><Relationship Id="rId620" Type="http://schemas.openxmlformats.org/officeDocument/2006/relationships/hyperlink" Target="https://t.co/iRtRC5ACk2" TargetMode="External"/><Relationship Id="rId1250" Type="http://schemas.openxmlformats.org/officeDocument/2006/relationships/hyperlink" Target="https://pbs.twimg.com/profile_banners/4480735706/1524023898" TargetMode="External"/><Relationship Id="rId2301" Type="http://schemas.openxmlformats.org/officeDocument/2006/relationships/hyperlink" Target="http://abs.twimg.com/images/themes/theme1/bg.png" TargetMode="External"/><Relationship Id="rId4059" Type="http://schemas.openxmlformats.org/officeDocument/2006/relationships/hyperlink" Target="https://twitter.com/gggi_hq" TargetMode="External"/><Relationship Id="rId1110" Type="http://schemas.openxmlformats.org/officeDocument/2006/relationships/hyperlink" Target="https://pbs.twimg.com/profile_banners/41140726/1509035521" TargetMode="External"/><Relationship Id="rId4266" Type="http://schemas.openxmlformats.org/officeDocument/2006/relationships/hyperlink" Target="https://twitter.com/policyquests" TargetMode="External"/><Relationship Id="rId4473" Type="http://schemas.openxmlformats.org/officeDocument/2006/relationships/hyperlink" Target="https://twitter.com/ivopezzuto" TargetMode="External"/><Relationship Id="rId1927" Type="http://schemas.openxmlformats.org/officeDocument/2006/relationships/hyperlink" Target="http://abs.twimg.com/images/themes/theme1/bg.png" TargetMode="External"/><Relationship Id="rId3075" Type="http://schemas.openxmlformats.org/officeDocument/2006/relationships/hyperlink" Target="http://pbs.twimg.com/profile_images/987250773267570688/6oMhuIfR_normal.jpg" TargetMode="External"/><Relationship Id="rId3282" Type="http://schemas.openxmlformats.org/officeDocument/2006/relationships/hyperlink" Target="http://pbs.twimg.com/profile_images/552347173631717376/DjVsTXdz_normal.jpeg" TargetMode="External"/><Relationship Id="rId4126" Type="http://schemas.openxmlformats.org/officeDocument/2006/relationships/hyperlink" Target="https://twitter.com/key4biz" TargetMode="External"/><Relationship Id="rId4333" Type="http://schemas.openxmlformats.org/officeDocument/2006/relationships/hyperlink" Target="https://twitter.com/energyreporters" TargetMode="External"/><Relationship Id="rId4540" Type="http://schemas.openxmlformats.org/officeDocument/2006/relationships/hyperlink" Target="https://twitter.com/pinina3946" TargetMode="External"/><Relationship Id="rId2091" Type="http://schemas.openxmlformats.org/officeDocument/2006/relationships/hyperlink" Target="http://abs.twimg.com/images/themes/theme1/bg.png" TargetMode="External"/><Relationship Id="rId3142" Type="http://schemas.openxmlformats.org/officeDocument/2006/relationships/hyperlink" Target="http://pbs.twimg.com/profile_images/950314535793188864/pO0EstSM_normal.jpg" TargetMode="External"/><Relationship Id="rId4400" Type="http://schemas.openxmlformats.org/officeDocument/2006/relationships/hyperlink" Target="https://twitter.com/conexcellence" TargetMode="External"/><Relationship Id="rId270" Type="http://schemas.openxmlformats.org/officeDocument/2006/relationships/hyperlink" Target="http://t.co/ZERH6aze9W" TargetMode="External"/><Relationship Id="rId3002" Type="http://schemas.openxmlformats.org/officeDocument/2006/relationships/hyperlink" Target="http://pbs.twimg.com/profile_images/786903534348427264/BFWXytO__normal.jpg" TargetMode="External"/><Relationship Id="rId130" Type="http://schemas.openxmlformats.org/officeDocument/2006/relationships/hyperlink" Target="https://t.co/RDsZj8Gq8t" TargetMode="External"/><Relationship Id="rId3959" Type="http://schemas.openxmlformats.org/officeDocument/2006/relationships/hyperlink" Target="https://twitter.com/gas_investments" TargetMode="External"/><Relationship Id="rId2768" Type="http://schemas.openxmlformats.org/officeDocument/2006/relationships/hyperlink" Target="http://pbs.twimg.com/profile_images/560033372261453826/peVKC8SJ_normal.jpeg" TargetMode="External"/><Relationship Id="rId2975" Type="http://schemas.openxmlformats.org/officeDocument/2006/relationships/hyperlink" Target="http://pbs.twimg.com/profile_images/1003606653734924288/wouAXzHL_normal.jpg" TargetMode="External"/><Relationship Id="rId3819" Type="http://schemas.openxmlformats.org/officeDocument/2006/relationships/hyperlink" Target="https://twitter.com/namasterthere" TargetMode="External"/><Relationship Id="rId947" Type="http://schemas.openxmlformats.org/officeDocument/2006/relationships/hyperlink" Target="https://pbs.twimg.com/profile_banners/898437678361792512/1503039788" TargetMode="External"/><Relationship Id="rId1577" Type="http://schemas.openxmlformats.org/officeDocument/2006/relationships/hyperlink" Target="https://pbs.twimg.com/profile_banners/1231122511/1510882019" TargetMode="External"/><Relationship Id="rId1784" Type="http://schemas.openxmlformats.org/officeDocument/2006/relationships/hyperlink" Target="http://abs.twimg.com/images/themes/theme1/bg.png" TargetMode="External"/><Relationship Id="rId1991" Type="http://schemas.openxmlformats.org/officeDocument/2006/relationships/hyperlink" Target="http://abs.twimg.com/images/themes/theme1/bg.png" TargetMode="External"/><Relationship Id="rId2628" Type="http://schemas.openxmlformats.org/officeDocument/2006/relationships/hyperlink" Target="http://pbs.twimg.com/profile_images/767435715022090240/q_JDWy0n_normal.jpg" TargetMode="External"/><Relationship Id="rId2835" Type="http://schemas.openxmlformats.org/officeDocument/2006/relationships/hyperlink" Target="http://pbs.twimg.com/profile_images/578541515137523712/BSOwUDnS_normal.png" TargetMode="External"/><Relationship Id="rId4190" Type="http://schemas.openxmlformats.org/officeDocument/2006/relationships/hyperlink" Target="https://twitter.com/climateadvisory" TargetMode="External"/><Relationship Id="rId76" Type="http://schemas.openxmlformats.org/officeDocument/2006/relationships/hyperlink" Target="https://t.co/QaNenfbEuq" TargetMode="External"/><Relationship Id="rId807" Type="http://schemas.openxmlformats.org/officeDocument/2006/relationships/hyperlink" Target="https://pbs.twimg.com/profile_banners/23431221/1540519454" TargetMode="External"/><Relationship Id="rId1437" Type="http://schemas.openxmlformats.org/officeDocument/2006/relationships/hyperlink" Target="https://pbs.twimg.com/profile_banners/556863224/1457968627" TargetMode="External"/><Relationship Id="rId1644" Type="http://schemas.openxmlformats.org/officeDocument/2006/relationships/hyperlink" Target="http://abs.twimg.com/images/themes/theme1/bg.png" TargetMode="External"/><Relationship Id="rId1851" Type="http://schemas.openxmlformats.org/officeDocument/2006/relationships/hyperlink" Target="http://abs.twimg.com/images/themes/theme1/bg.png" TargetMode="External"/><Relationship Id="rId2902" Type="http://schemas.openxmlformats.org/officeDocument/2006/relationships/hyperlink" Target="http://abs.twimg.com/sticky/default_profile_images/default_profile_normal.png" TargetMode="External"/><Relationship Id="rId4050" Type="http://schemas.openxmlformats.org/officeDocument/2006/relationships/hyperlink" Target="https://twitter.com/andrew_barker" TargetMode="External"/><Relationship Id="rId1504" Type="http://schemas.openxmlformats.org/officeDocument/2006/relationships/hyperlink" Target="https://pbs.twimg.com/profile_banners/236570834/1529744780" TargetMode="External"/><Relationship Id="rId1711" Type="http://schemas.openxmlformats.org/officeDocument/2006/relationships/hyperlink" Target="http://abs.twimg.com/images/themes/theme9/bg.gif" TargetMode="External"/><Relationship Id="rId3469" Type="http://schemas.openxmlformats.org/officeDocument/2006/relationships/hyperlink" Target="http://pbs.twimg.com/profile_images/1052330007496876032/2Sk8zNFn_normal.jpg" TargetMode="External"/><Relationship Id="rId3676" Type="http://schemas.openxmlformats.org/officeDocument/2006/relationships/hyperlink" Target="https://twitter.com/michaelemann" TargetMode="External"/><Relationship Id="rId597" Type="http://schemas.openxmlformats.org/officeDocument/2006/relationships/hyperlink" Target="http://t.co/YNaBgCqLW9" TargetMode="External"/><Relationship Id="rId2278" Type="http://schemas.openxmlformats.org/officeDocument/2006/relationships/hyperlink" Target="http://abs.twimg.com/images/themes/theme1/bg.png" TargetMode="External"/><Relationship Id="rId2485" Type="http://schemas.openxmlformats.org/officeDocument/2006/relationships/hyperlink" Target="http://abs.twimg.com/images/themes/theme1/bg.png" TargetMode="External"/><Relationship Id="rId3329" Type="http://schemas.openxmlformats.org/officeDocument/2006/relationships/hyperlink" Target="http://pbs.twimg.com/profile_images/822189752266813440/a0Duio9z_normal.jpg" TargetMode="External"/><Relationship Id="rId3883" Type="http://schemas.openxmlformats.org/officeDocument/2006/relationships/hyperlink" Target="https://twitter.com/iedafrique" TargetMode="External"/><Relationship Id="rId457" Type="http://schemas.openxmlformats.org/officeDocument/2006/relationships/hyperlink" Target="https://t.co/NfY8KnUutH" TargetMode="External"/><Relationship Id="rId1087" Type="http://schemas.openxmlformats.org/officeDocument/2006/relationships/hyperlink" Target="https://pbs.twimg.com/profile_banners/4839823559/1513126876" TargetMode="External"/><Relationship Id="rId1294" Type="http://schemas.openxmlformats.org/officeDocument/2006/relationships/hyperlink" Target="https://pbs.twimg.com/profile_banners/2923724679/1537213634" TargetMode="External"/><Relationship Id="rId2138" Type="http://schemas.openxmlformats.org/officeDocument/2006/relationships/hyperlink" Target="http://abs.twimg.com/images/themes/theme1/bg.png" TargetMode="External"/><Relationship Id="rId2692" Type="http://schemas.openxmlformats.org/officeDocument/2006/relationships/hyperlink" Target="http://pbs.twimg.com/profile_images/773961490713935872/9hG2zSrE_normal.jpg" TargetMode="External"/><Relationship Id="rId3536" Type="http://schemas.openxmlformats.org/officeDocument/2006/relationships/hyperlink" Target="http://pbs.twimg.com/profile_images/838369125403602946/EWxfkhcP_normal.jpg" TargetMode="External"/><Relationship Id="rId3743" Type="http://schemas.openxmlformats.org/officeDocument/2006/relationships/hyperlink" Target="https://twitter.com/mukanganiseva" TargetMode="External"/><Relationship Id="rId3950" Type="http://schemas.openxmlformats.org/officeDocument/2006/relationships/hyperlink" Target="https://twitter.com/mfrittella" TargetMode="External"/><Relationship Id="rId664" Type="http://schemas.openxmlformats.org/officeDocument/2006/relationships/hyperlink" Target="http://t.co/abkXUCpsod" TargetMode="External"/><Relationship Id="rId871" Type="http://schemas.openxmlformats.org/officeDocument/2006/relationships/hyperlink" Target="https://pbs.twimg.com/profile_banners/270080593/1441998073" TargetMode="External"/><Relationship Id="rId2345" Type="http://schemas.openxmlformats.org/officeDocument/2006/relationships/hyperlink" Target="http://abs.twimg.com/images/themes/theme1/bg.png" TargetMode="External"/><Relationship Id="rId2552" Type="http://schemas.openxmlformats.org/officeDocument/2006/relationships/hyperlink" Target="http://pbs.twimg.com/profile_images/876733711798202368/tpfLHnT__normal.jpg" TargetMode="External"/><Relationship Id="rId3603" Type="http://schemas.openxmlformats.org/officeDocument/2006/relationships/hyperlink" Target="https://twitter.com/worldgbc" TargetMode="External"/><Relationship Id="rId3810" Type="http://schemas.openxmlformats.org/officeDocument/2006/relationships/hyperlink" Target="https://twitter.com/susdefitalia" TargetMode="External"/><Relationship Id="rId317" Type="http://schemas.openxmlformats.org/officeDocument/2006/relationships/hyperlink" Target="https://t.co/5NskeFjlam" TargetMode="External"/><Relationship Id="rId524" Type="http://schemas.openxmlformats.org/officeDocument/2006/relationships/hyperlink" Target="https://t.co/RwachWnHf9" TargetMode="External"/><Relationship Id="rId731" Type="http://schemas.openxmlformats.org/officeDocument/2006/relationships/hyperlink" Target="https://pbs.twimg.com/profile_banners/468602078/1542811603" TargetMode="External"/><Relationship Id="rId1154" Type="http://schemas.openxmlformats.org/officeDocument/2006/relationships/hyperlink" Target="https://pbs.twimg.com/profile_banners/985462819960377345/1524404721" TargetMode="External"/><Relationship Id="rId1361" Type="http://schemas.openxmlformats.org/officeDocument/2006/relationships/hyperlink" Target="https://pbs.twimg.com/profile_banners/244593474/1534867769" TargetMode="External"/><Relationship Id="rId2205" Type="http://schemas.openxmlformats.org/officeDocument/2006/relationships/hyperlink" Target="http://abs.twimg.com/images/themes/theme1/bg.png" TargetMode="External"/><Relationship Id="rId2412" Type="http://schemas.openxmlformats.org/officeDocument/2006/relationships/hyperlink" Target="http://abs.twimg.com/images/themes/theme1/bg.png" TargetMode="External"/><Relationship Id="rId1014" Type="http://schemas.openxmlformats.org/officeDocument/2006/relationships/hyperlink" Target="https://pbs.twimg.com/profile_banners/700605423/1540021257" TargetMode="External"/><Relationship Id="rId1221" Type="http://schemas.openxmlformats.org/officeDocument/2006/relationships/hyperlink" Target="https://pbs.twimg.com/profile_banners/1343400990/1467082478" TargetMode="External"/><Relationship Id="rId4377" Type="http://schemas.openxmlformats.org/officeDocument/2006/relationships/hyperlink" Target="https://twitter.com/waterjpi" TargetMode="External"/><Relationship Id="rId4584" Type="http://schemas.openxmlformats.org/officeDocument/2006/relationships/hyperlink" Target="https://twitter.com/senatoripd" TargetMode="External"/><Relationship Id="rId3186" Type="http://schemas.openxmlformats.org/officeDocument/2006/relationships/hyperlink" Target="http://pbs.twimg.com/profile_images/987756666304253952/gjq38yPQ_normal.jpg" TargetMode="External"/><Relationship Id="rId3393" Type="http://schemas.openxmlformats.org/officeDocument/2006/relationships/hyperlink" Target="http://pbs.twimg.com/profile_images/962575633535582208/Vc7Ma-qu_normal.jpg" TargetMode="External"/><Relationship Id="rId4237" Type="http://schemas.openxmlformats.org/officeDocument/2006/relationships/hyperlink" Target="https://twitter.com/sfedients" TargetMode="External"/><Relationship Id="rId4444" Type="http://schemas.openxmlformats.org/officeDocument/2006/relationships/hyperlink" Target="https://twitter.com/nicholasyplebel" TargetMode="External"/><Relationship Id="rId3046" Type="http://schemas.openxmlformats.org/officeDocument/2006/relationships/hyperlink" Target="http://pbs.twimg.com/profile_images/1648016819/IMG00130-20110926-1635_normal.jpg" TargetMode="External"/><Relationship Id="rId3253" Type="http://schemas.openxmlformats.org/officeDocument/2006/relationships/hyperlink" Target="http://pbs.twimg.com/profile_images/553539926545809408/q2RH58Oo_normal.jpeg" TargetMode="External"/><Relationship Id="rId3460" Type="http://schemas.openxmlformats.org/officeDocument/2006/relationships/hyperlink" Target="http://pbs.twimg.com/profile_images/517265585755783168/f9yYQvt1_normal.jpeg" TargetMode="External"/><Relationship Id="rId4304" Type="http://schemas.openxmlformats.org/officeDocument/2006/relationships/hyperlink" Target="https://twitter.com/die_gdi" TargetMode="External"/><Relationship Id="rId174" Type="http://schemas.openxmlformats.org/officeDocument/2006/relationships/hyperlink" Target="https://t.co/SAGdebMKfV" TargetMode="External"/><Relationship Id="rId381" Type="http://schemas.openxmlformats.org/officeDocument/2006/relationships/hyperlink" Target="http://t.co/9IBAYJBR0t" TargetMode="External"/><Relationship Id="rId2062" Type="http://schemas.openxmlformats.org/officeDocument/2006/relationships/hyperlink" Target="http://abs.twimg.com/images/themes/theme1/bg.png" TargetMode="External"/><Relationship Id="rId3113" Type="http://schemas.openxmlformats.org/officeDocument/2006/relationships/hyperlink" Target="http://pbs.twimg.com/profile_images/822502429057028100/pTioSj9l_normal.jpg" TargetMode="External"/><Relationship Id="rId4511" Type="http://schemas.openxmlformats.org/officeDocument/2006/relationships/hyperlink" Target="https://twitter.com/realnigelndlovu" TargetMode="External"/><Relationship Id="rId241" Type="http://schemas.openxmlformats.org/officeDocument/2006/relationships/hyperlink" Target="https://t.co/IJefL2bRIW" TargetMode="External"/><Relationship Id="rId3320" Type="http://schemas.openxmlformats.org/officeDocument/2006/relationships/hyperlink" Target="http://pbs.twimg.com/profile_images/643488924283838464/rX05Co4M_normal.png" TargetMode="External"/><Relationship Id="rId2879" Type="http://schemas.openxmlformats.org/officeDocument/2006/relationships/hyperlink" Target="http://pbs.twimg.com/profile_images/708316423152648192/6EYqSLY9_normal.jpg" TargetMode="External"/><Relationship Id="rId101" Type="http://schemas.openxmlformats.org/officeDocument/2006/relationships/hyperlink" Target="https://t.co/zxFIsN5STF" TargetMode="External"/><Relationship Id="rId1688" Type="http://schemas.openxmlformats.org/officeDocument/2006/relationships/hyperlink" Target="http://abs.twimg.com/images/themes/theme17/bg.gif" TargetMode="External"/><Relationship Id="rId1895" Type="http://schemas.openxmlformats.org/officeDocument/2006/relationships/hyperlink" Target="http://abs.twimg.com/images/themes/theme1/bg.png" TargetMode="External"/><Relationship Id="rId2739" Type="http://schemas.openxmlformats.org/officeDocument/2006/relationships/hyperlink" Target="http://pbs.twimg.com/profile_images/731127344497205248/8gTM7piP_normal.jpg" TargetMode="External"/><Relationship Id="rId2946" Type="http://schemas.openxmlformats.org/officeDocument/2006/relationships/hyperlink" Target="http://pbs.twimg.com/profile_images/949741108808093706/v6GJnZ0x_normal.jpg" TargetMode="External"/><Relationship Id="rId4094" Type="http://schemas.openxmlformats.org/officeDocument/2006/relationships/hyperlink" Target="https://twitter.com/brunolemaire" TargetMode="External"/><Relationship Id="rId918" Type="http://schemas.openxmlformats.org/officeDocument/2006/relationships/hyperlink" Target="https://pbs.twimg.com/profile_banners/467368287/1517428554" TargetMode="External"/><Relationship Id="rId1548" Type="http://schemas.openxmlformats.org/officeDocument/2006/relationships/hyperlink" Target="https://pbs.twimg.com/profile_banners/947666689289850880/1531684449" TargetMode="External"/><Relationship Id="rId1755" Type="http://schemas.openxmlformats.org/officeDocument/2006/relationships/hyperlink" Target="http://abs.twimg.com/images/themes/theme1/bg.png" TargetMode="External"/><Relationship Id="rId4161" Type="http://schemas.openxmlformats.org/officeDocument/2006/relationships/hyperlink" Target="https://twitter.com/greenbiznetwork" TargetMode="External"/><Relationship Id="rId1408" Type="http://schemas.openxmlformats.org/officeDocument/2006/relationships/hyperlink" Target="https://pbs.twimg.com/profile_banners/786627188476882944/1503083889" TargetMode="External"/><Relationship Id="rId1962" Type="http://schemas.openxmlformats.org/officeDocument/2006/relationships/hyperlink" Target="http://abs.twimg.com/images/themes/theme1/bg.png" TargetMode="External"/><Relationship Id="rId2806" Type="http://schemas.openxmlformats.org/officeDocument/2006/relationships/hyperlink" Target="http://pbs.twimg.com/profile_images/485986087/logo_newsletter_normal.jpg" TargetMode="External"/><Relationship Id="rId4021" Type="http://schemas.openxmlformats.org/officeDocument/2006/relationships/hyperlink" Target="https://twitter.com/greenpeace" TargetMode="External"/><Relationship Id="rId47" Type="http://schemas.openxmlformats.org/officeDocument/2006/relationships/hyperlink" Target="https://t.co/FkfUh4H5zK" TargetMode="External"/><Relationship Id="rId1615" Type="http://schemas.openxmlformats.org/officeDocument/2006/relationships/hyperlink" Target="http://abs.twimg.com/images/themes/theme1/bg.png" TargetMode="External"/><Relationship Id="rId1822" Type="http://schemas.openxmlformats.org/officeDocument/2006/relationships/hyperlink" Target="http://abs.twimg.com/images/themes/theme1/bg.png" TargetMode="External"/><Relationship Id="rId3787" Type="http://schemas.openxmlformats.org/officeDocument/2006/relationships/hyperlink" Target="https://twitter.com/prigemconcepts" TargetMode="External"/><Relationship Id="rId3994" Type="http://schemas.openxmlformats.org/officeDocument/2006/relationships/hyperlink" Target="https://twitter.com/harleyrouda" TargetMode="External"/><Relationship Id="rId2389" Type="http://schemas.openxmlformats.org/officeDocument/2006/relationships/hyperlink" Target="http://abs.twimg.com/images/themes/theme1/bg.png" TargetMode="External"/><Relationship Id="rId2596" Type="http://schemas.openxmlformats.org/officeDocument/2006/relationships/hyperlink" Target="http://pbs.twimg.com/profile_images/877124469046861824/FGbIt-UH_normal.jpg" TargetMode="External"/><Relationship Id="rId3647" Type="http://schemas.openxmlformats.org/officeDocument/2006/relationships/hyperlink" Target="https://twitter.com/marco_vrg" TargetMode="External"/><Relationship Id="rId3854" Type="http://schemas.openxmlformats.org/officeDocument/2006/relationships/hyperlink" Target="https://twitter.com/anneodmatthews" TargetMode="External"/><Relationship Id="rId568" Type="http://schemas.openxmlformats.org/officeDocument/2006/relationships/hyperlink" Target="https://t.co/Q7NnQ7T4Zl" TargetMode="External"/><Relationship Id="rId775" Type="http://schemas.openxmlformats.org/officeDocument/2006/relationships/hyperlink" Target="https://pbs.twimg.com/profile_banners/2457251504/1497117058" TargetMode="External"/><Relationship Id="rId982" Type="http://schemas.openxmlformats.org/officeDocument/2006/relationships/hyperlink" Target="https://pbs.twimg.com/profile_banners/2383539632/1395162234" TargetMode="External"/><Relationship Id="rId1198" Type="http://schemas.openxmlformats.org/officeDocument/2006/relationships/hyperlink" Target="https://pbs.twimg.com/profile_banners/253340075/1494969610" TargetMode="External"/><Relationship Id="rId2249" Type="http://schemas.openxmlformats.org/officeDocument/2006/relationships/hyperlink" Target="http://abs.twimg.com/images/themes/theme18/bg.gif" TargetMode="External"/><Relationship Id="rId2456" Type="http://schemas.openxmlformats.org/officeDocument/2006/relationships/hyperlink" Target="http://abs.twimg.com/images/themes/theme1/bg.png" TargetMode="External"/><Relationship Id="rId2663" Type="http://schemas.openxmlformats.org/officeDocument/2006/relationships/hyperlink" Target="http://pbs.twimg.com/profile_images/1062380787037806592/YWstmFSw_normal.jpg" TargetMode="External"/><Relationship Id="rId2870" Type="http://schemas.openxmlformats.org/officeDocument/2006/relationships/hyperlink" Target="http://pbs.twimg.com/profile_images/460803842385260544/jtrQd1k7_normal.jpeg" TargetMode="External"/><Relationship Id="rId3507" Type="http://schemas.openxmlformats.org/officeDocument/2006/relationships/hyperlink" Target="http://pbs.twimg.com/profile_images/853234664772964352/MWVR5pAk_normal.jpg" TargetMode="External"/><Relationship Id="rId3714" Type="http://schemas.openxmlformats.org/officeDocument/2006/relationships/hyperlink" Target="https://twitter.com/wiseserbia" TargetMode="External"/><Relationship Id="rId3921" Type="http://schemas.openxmlformats.org/officeDocument/2006/relationships/hyperlink" Target="https://twitter.com/msuhubzw" TargetMode="External"/><Relationship Id="rId428" Type="http://schemas.openxmlformats.org/officeDocument/2006/relationships/hyperlink" Target="http://t.co/rdgO6Z3B3b" TargetMode="External"/><Relationship Id="rId635" Type="http://schemas.openxmlformats.org/officeDocument/2006/relationships/hyperlink" Target="https://t.co/P3GXTF4gTa" TargetMode="External"/><Relationship Id="rId842" Type="http://schemas.openxmlformats.org/officeDocument/2006/relationships/hyperlink" Target="https://pbs.twimg.com/profile_banners/1530732925/1538940650" TargetMode="External"/><Relationship Id="rId1058" Type="http://schemas.openxmlformats.org/officeDocument/2006/relationships/hyperlink" Target="https://pbs.twimg.com/profile_banners/20610385/1448959766" TargetMode="External"/><Relationship Id="rId1265" Type="http://schemas.openxmlformats.org/officeDocument/2006/relationships/hyperlink" Target="https://pbs.twimg.com/profile_banners/836283998/1542866659" TargetMode="External"/><Relationship Id="rId1472" Type="http://schemas.openxmlformats.org/officeDocument/2006/relationships/hyperlink" Target="https://pbs.twimg.com/profile_banners/144927584/1538405092" TargetMode="External"/><Relationship Id="rId2109" Type="http://schemas.openxmlformats.org/officeDocument/2006/relationships/hyperlink" Target="http://abs.twimg.com/images/themes/theme15/bg.png" TargetMode="External"/><Relationship Id="rId2316" Type="http://schemas.openxmlformats.org/officeDocument/2006/relationships/hyperlink" Target="http://abs.twimg.com/images/themes/theme1/bg.png" TargetMode="External"/><Relationship Id="rId2523" Type="http://schemas.openxmlformats.org/officeDocument/2006/relationships/hyperlink" Target="http://pbs.twimg.com/profile_images/639319473900511236/PEcJuZyI_normal.jpg" TargetMode="External"/><Relationship Id="rId2730" Type="http://schemas.openxmlformats.org/officeDocument/2006/relationships/hyperlink" Target="http://pbs.twimg.com/profile_images/1051740014655221761/DrEPMJw9_normal.jpg" TargetMode="External"/><Relationship Id="rId702" Type="http://schemas.openxmlformats.org/officeDocument/2006/relationships/hyperlink" Target="https://pbs.twimg.com/profile_banners/395218906/1525793103" TargetMode="External"/><Relationship Id="rId1125" Type="http://schemas.openxmlformats.org/officeDocument/2006/relationships/hyperlink" Target="https://pbs.twimg.com/profile_banners/417282205/1399292080" TargetMode="External"/><Relationship Id="rId1332" Type="http://schemas.openxmlformats.org/officeDocument/2006/relationships/hyperlink" Target="https://pbs.twimg.com/profile_banners/1094748878/1455633244" TargetMode="External"/><Relationship Id="rId4488" Type="http://schemas.openxmlformats.org/officeDocument/2006/relationships/hyperlink" Target="https://twitter.com/gmmoving" TargetMode="External"/><Relationship Id="rId3297" Type="http://schemas.openxmlformats.org/officeDocument/2006/relationships/hyperlink" Target="http://pbs.twimg.com/profile_images/649684869350424576/i2pGypjA_normal.jpg" TargetMode="External"/><Relationship Id="rId4348" Type="http://schemas.openxmlformats.org/officeDocument/2006/relationships/hyperlink" Target="https://twitter.com/fpantero" TargetMode="External"/><Relationship Id="rId3157" Type="http://schemas.openxmlformats.org/officeDocument/2006/relationships/hyperlink" Target="http://pbs.twimg.com/profile_images/923091218376077312/nSYj4ruS_normal.jpg" TargetMode="External"/><Relationship Id="rId4555" Type="http://schemas.openxmlformats.org/officeDocument/2006/relationships/hyperlink" Target="https://twitter.com/davidccoon" TargetMode="External"/><Relationship Id="rId285" Type="http://schemas.openxmlformats.org/officeDocument/2006/relationships/hyperlink" Target="https://t.co/fKEkJuOMrC" TargetMode="External"/><Relationship Id="rId3364" Type="http://schemas.openxmlformats.org/officeDocument/2006/relationships/hyperlink" Target="http://pbs.twimg.com/profile_images/1049969628250816512/frzPt9EH_normal.jpg" TargetMode="External"/><Relationship Id="rId3571" Type="http://schemas.openxmlformats.org/officeDocument/2006/relationships/hyperlink" Target="https://twitter.com/italiaoggi" TargetMode="External"/><Relationship Id="rId4208" Type="http://schemas.openxmlformats.org/officeDocument/2006/relationships/hyperlink" Target="https://twitter.com/secolourbano" TargetMode="External"/><Relationship Id="rId4415" Type="http://schemas.openxmlformats.org/officeDocument/2006/relationships/hyperlink" Target="https://twitter.com/doraakolo" TargetMode="External"/><Relationship Id="rId492" Type="http://schemas.openxmlformats.org/officeDocument/2006/relationships/hyperlink" Target="http://t.co/HbaaAKKbgd" TargetMode="External"/><Relationship Id="rId2173" Type="http://schemas.openxmlformats.org/officeDocument/2006/relationships/hyperlink" Target="http://abs.twimg.com/images/themes/theme18/bg.gif" TargetMode="External"/><Relationship Id="rId2380" Type="http://schemas.openxmlformats.org/officeDocument/2006/relationships/hyperlink" Target="http://abs.twimg.com/images/themes/theme1/bg.png" TargetMode="External"/><Relationship Id="rId3017" Type="http://schemas.openxmlformats.org/officeDocument/2006/relationships/hyperlink" Target="http://pbs.twimg.com/profile_images/1061932825291771904/oan6dzlH_normal.jpg" TargetMode="External"/><Relationship Id="rId3224" Type="http://schemas.openxmlformats.org/officeDocument/2006/relationships/hyperlink" Target="http://pbs.twimg.com/profile_images/832680465681129473/hGkIdHWq_normal.jpg" TargetMode="External"/><Relationship Id="rId3431" Type="http://schemas.openxmlformats.org/officeDocument/2006/relationships/hyperlink" Target="http://pbs.twimg.com/profile_images/922283379776802818/UPcXSWMH_normal.jpg" TargetMode="External"/><Relationship Id="rId145" Type="http://schemas.openxmlformats.org/officeDocument/2006/relationships/hyperlink" Target="http://t.co/WKBdcAfmCW" TargetMode="External"/><Relationship Id="rId352" Type="http://schemas.openxmlformats.org/officeDocument/2006/relationships/hyperlink" Target="https://t.co/tVRipHXolN" TargetMode="External"/><Relationship Id="rId2033" Type="http://schemas.openxmlformats.org/officeDocument/2006/relationships/hyperlink" Target="http://abs.twimg.com/images/themes/theme1/bg.png" TargetMode="External"/><Relationship Id="rId2240" Type="http://schemas.openxmlformats.org/officeDocument/2006/relationships/hyperlink" Target="http://abs.twimg.com/images/themes/theme7/bg.gif" TargetMode="External"/><Relationship Id="rId212" Type="http://schemas.openxmlformats.org/officeDocument/2006/relationships/hyperlink" Target="https://t.co/wTQqS56c7J" TargetMode="External"/><Relationship Id="rId1799" Type="http://schemas.openxmlformats.org/officeDocument/2006/relationships/hyperlink" Target="http://abs.twimg.com/images/themes/theme1/bg.png" TargetMode="External"/><Relationship Id="rId2100" Type="http://schemas.openxmlformats.org/officeDocument/2006/relationships/hyperlink" Target="http://abs.twimg.com/images/themes/theme1/bg.png" TargetMode="External"/><Relationship Id="rId4065" Type="http://schemas.openxmlformats.org/officeDocument/2006/relationships/hyperlink" Target="https://twitter.com/ungreeneconomy" TargetMode="External"/><Relationship Id="rId4272" Type="http://schemas.openxmlformats.org/officeDocument/2006/relationships/hyperlink" Target="https://twitter.com/eflorian10" TargetMode="External"/><Relationship Id="rId1659" Type="http://schemas.openxmlformats.org/officeDocument/2006/relationships/hyperlink" Target="http://abs.twimg.com/images/themes/theme1/bg.png" TargetMode="External"/><Relationship Id="rId1866" Type="http://schemas.openxmlformats.org/officeDocument/2006/relationships/hyperlink" Target="http://abs.twimg.com/images/themes/theme1/bg.png" TargetMode="External"/><Relationship Id="rId2917" Type="http://schemas.openxmlformats.org/officeDocument/2006/relationships/hyperlink" Target="http://pbs.twimg.com/profile_images/3411239713/09e0ada31f84fb869dc57af10b03c715_normal.jpeg" TargetMode="External"/><Relationship Id="rId3081" Type="http://schemas.openxmlformats.org/officeDocument/2006/relationships/hyperlink" Target="http://pbs.twimg.com/profile_images/938237497083035648/GGoN5JcC_normal.jpg" TargetMode="External"/><Relationship Id="rId4132" Type="http://schemas.openxmlformats.org/officeDocument/2006/relationships/hyperlink" Target="https://twitter.com/ellyannecgithae" TargetMode="External"/><Relationship Id="rId1519" Type="http://schemas.openxmlformats.org/officeDocument/2006/relationships/hyperlink" Target="https://pbs.twimg.com/profile_banners/15198966/1399673901" TargetMode="External"/><Relationship Id="rId1726" Type="http://schemas.openxmlformats.org/officeDocument/2006/relationships/hyperlink" Target="http://abs.twimg.com/images/themes/theme1/bg.png" TargetMode="External"/><Relationship Id="rId1933" Type="http://schemas.openxmlformats.org/officeDocument/2006/relationships/hyperlink" Target="http://abs.twimg.com/images/themes/theme1/bg.png" TargetMode="External"/><Relationship Id="rId18" Type="http://schemas.openxmlformats.org/officeDocument/2006/relationships/hyperlink" Target="https://t.co/0rpozpuvNb" TargetMode="External"/><Relationship Id="rId3898" Type="http://schemas.openxmlformats.org/officeDocument/2006/relationships/hyperlink" Target="https://twitter.com/luigidimaio" TargetMode="External"/><Relationship Id="rId3758" Type="http://schemas.openxmlformats.org/officeDocument/2006/relationships/hyperlink" Target="https://twitter.com/clearfife" TargetMode="External"/><Relationship Id="rId3965" Type="http://schemas.openxmlformats.org/officeDocument/2006/relationships/hyperlink" Target="https://twitter.com/owenrachel" TargetMode="External"/><Relationship Id="rId679" Type="http://schemas.openxmlformats.org/officeDocument/2006/relationships/hyperlink" Target="http://t.co/2L1xwfmRTH" TargetMode="External"/><Relationship Id="rId886" Type="http://schemas.openxmlformats.org/officeDocument/2006/relationships/hyperlink" Target="https://pbs.twimg.com/profile_banners/1472925918/1501354115" TargetMode="External"/><Relationship Id="rId2567" Type="http://schemas.openxmlformats.org/officeDocument/2006/relationships/hyperlink" Target="http://pbs.twimg.com/profile_images/948539912323813377/R7DkpR5v_normal.jpg" TargetMode="External"/><Relationship Id="rId2774" Type="http://schemas.openxmlformats.org/officeDocument/2006/relationships/hyperlink" Target="http://pbs.twimg.com/profile_images/848928500606263296/SBiSfqiv_normal.jpg" TargetMode="External"/><Relationship Id="rId3618" Type="http://schemas.openxmlformats.org/officeDocument/2006/relationships/hyperlink" Target="https://twitter.com/flashandrea" TargetMode="External"/><Relationship Id="rId2" Type="http://schemas.openxmlformats.org/officeDocument/2006/relationships/hyperlink" Target="https://t.co/cD8tEGX3N0" TargetMode="External"/><Relationship Id="rId539" Type="http://schemas.openxmlformats.org/officeDocument/2006/relationships/hyperlink" Target="http://t.co/SQYTOxRZsr" TargetMode="External"/><Relationship Id="rId746" Type="http://schemas.openxmlformats.org/officeDocument/2006/relationships/hyperlink" Target="https://pbs.twimg.com/profile_banners/364761686/1498058665" TargetMode="External"/><Relationship Id="rId1169" Type="http://schemas.openxmlformats.org/officeDocument/2006/relationships/hyperlink" Target="https://pbs.twimg.com/profile_banners/1431312266/1542736457" TargetMode="External"/><Relationship Id="rId1376" Type="http://schemas.openxmlformats.org/officeDocument/2006/relationships/hyperlink" Target="https://pbs.twimg.com/profile_banners/1012711547842412544/1530370016" TargetMode="External"/><Relationship Id="rId1583" Type="http://schemas.openxmlformats.org/officeDocument/2006/relationships/hyperlink" Target="https://pbs.twimg.com/profile_banners/377272505/1543239016" TargetMode="External"/><Relationship Id="rId2427" Type="http://schemas.openxmlformats.org/officeDocument/2006/relationships/hyperlink" Target="http://abs.twimg.com/images/themes/theme1/bg.png" TargetMode="External"/><Relationship Id="rId2981" Type="http://schemas.openxmlformats.org/officeDocument/2006/relationships/hyperlink" Target="http://pbs.twimg.com/profile_images/765544521417551872/z9lzeTD4_normal.jpg" TargetMode="External"/><Relationship Id="rId3825" Type="http://schemas.openxmlformats.org/officeDocument/2006/relationships/hyperlink" Target="https://twitter.com/ap_legambiente" TargetMode="External"/><Relationship Id="rId953" Type="http://schemas.openxmlformats.org/officeDocument/2006/relationships/hyperlink" Target="https://pbs.twimg.com/profile_banners/1856931871/1539954386" TargetMode="External"/><Relationship Id="rId1029" Type="http://schemas.openxmlformats.org/officeDocument/2006/relationships/hyperlink" Target="https://pbs.twimg.com/profile_banners/419316234/1455733277" TargetMode="External"/><Relationship Id="rId1236" Type="http://schemas.openxmlformats.org/officeDocument/2006/relationships/hyperlink" Target="https://pbs.twimg.com/profile_banners/1060125736890220544/1541590856" TargetMode="External"/><Relationship Id="rId1790" Type="http://schemas.openxmlformats.org/officeDocument/2006/relationships/hyperlink" Target="http://abs.twimg.com/images/themes/theme1/bg.png" TargetMode="External"/><Relationship Id="rId2634" Type="http://schemas.openxmlformats.org/officeDocument/2006/relationships/hyperlink" Target="http://pbs.twimg.com/profile_images/925153980363055104/KPGfb9nb_normal.jpg" TargetMode="External"/><Relationship Id="rId2841" Type="http://schemas.openxmlformats.org/officeDocument/2006/relationships/hyperlink" Target="http://pbs.twimg.com/profile_images/1040958865280573440/Z97QPg0A_normal.jpg" TargetMode="External"/><Relationship Id="rId82" Type="http://schemas.openxmlformats.org/officeDocument/2006/relationships/hyperlink" Target="https://t.co/u1eQok30Es" TargetMode="External"/><Relationship Id="rId606" Type="http://schemas.openxmlformats.org/officeDocument/2006/relationships/hyperlink" Target="https://t.co/kVZLb7c4OE" TargetMode="External"/><Relationship Id="rId813" Type="http://schemas.openxmlformats.org/officeDocument/2006/relationships/hyperlink" Target="https://pbs.twimg.com/profile_banners/10085872/1471887805" TargetMode="External"/><Relationship Id="rId1443" Type="http://schemas.openxmlformats.org/officeDocument/2006/relationships/hyperlink" Target="https://pbs.twimg.com/profile_banners/3334855288/1538393729" TargetMode="External"/><Relationship Id="rId1650" Type="http://schemas.openxmlformats.org/officeDocument/2006/relationships/hyperlink" Target="http://abs.twimg.com/images/themes/theme1/bg.png" TargetMode="External"/><Relationship Id="rId2701" Type="http://schemas.openxmlformats.org/officeDocument/2006/relationships/hyperlink" Target="http://pbs.twimg.com/profile_images/2656523413/e084f0fbdd5047f5eee6ddc99e7b7f5d_normal.jpeg" TargetMode="External"/><Relationship Id="rId4599" Type="http://schemas.openxmlformats.org/officeDocument/2006/relationships/hyperlink" Target="https://twitter.com/comunedichiari" TargetMode="External"/><Relationship Id="rId1303" Type="http://schemas.openxmlformats.org/officeDocument/2006/relationships/hyperlink" Target="https://pbs.twimg.com/profile_banners/859444603/1398243162" TargetMode="External"/><Relationship Id="rId1510" Type="http://schemas.openxmlformats.org/officeDocument/2006/relationships/hyperlink" Target="https://pbs.twimg.com/profile_banners/9937302/1475431424" TargetMode="External"/><Relationship Id="rId4459" Type="http://schemas.openxmlformats.org/officeDocument/2006/relationships/hyperlink" Target="https://twitter.com/obberlisa" TargetMode="External"/><Relationship Id="rId3268" Type="http://schemas.openxmlformats.org/officeDocument/2006/relationships/hyperlink" Target="http://pbs.twimg.com/profile_images/716961546484711424/zY5sutiV_normal.jpg" TargetMode="External"/><Relationship Id="rId3475" Type="http://schemas.openxmlformats.org/officeDocument/2006/relationships/hyperlink" Target="http://abs.twimg.com/sticky/default_profile_images/default_profile_normal.png" TargetMode="External"/><Relationship Id="rId3682" Type="http://schemas.openxmlformats.org/officeDocument/2006/relationships/hyperlink" Target="https://twitter.com/antoniaz" TargetMode="External"/><Relationship Id="rId4319" Type="http://schemas.openxmlformats.org/officeDocument/2006/relationships/hyperlink" Target="https://twitter.com/cs_kiunjuri" TargetMode="External"/><Relationship Id="rId4526" Type="http://schemas.openxmlformats.org/officeDocument/2006/relationships/hyperlink" Target="https://twitter.com/serik_tpol" TargetMode="External"/><Relationship Id="rId189" Type="http://schemas.openxmlformats.org/officeDocument/2006/relationships/hyperlink" Target="https://t.co/v5qDnr0dhn" TargetMode="External"/><Relationship Id="rId396" Type="http://schemas.openxmlformats.org/officeDocument/2006/relationships/hyperlink" Target="https://t.co/VUMHRg9YtZ" TargetMode="External"/><Relationship Id="rId2077" Type="http://schemas.openxmlformats.org/officeDocument/2006/relationships/hyperlink" Target="http://abs.twimg.com/images/themes/theme1/bg.png" TargetMode="External"/><Relationship Id="rId2284" Type="http://schemas.openxmlformats.org/officeDocument/2006/relationships/hyperlink" Target="http://abs.twimg.com/images/themes/theme1/bg.png" TargetMode="External"/><Relationship Id="rId2491" Type="http://schemas.openxmlformats.org/officeDocument/2006/relationships/hyperlink" Target="http://abs.twimg.com/images/themes/theme16/bg.gif" TargetMode="External"/><Relationship Id="rId3128" Type="http://schemas.openxmlformats.org/officeDocument/2006/relationships/hyperlink" Target="http://pbs.twimg.com/profile_images/378800000528822140/2661c6e97baa1427a33784ca37cf5ccb_normal.jpeg" TargetMode="External"/><Relationship Id="rId3335" Type="http://schemas.openxmlformats.org/officeDocument/2006/relationships/hyperlink" Target="http://pbs.twimg.com/profile_images/1168393974/Maurizio_2007_normal.jpg" TargetMode="External"/><Relationship Id="rId3542" Type="http://schemas.openxmlformats.org/officeDocument/2006/relationships/hyperlink" Target="http://pbs.twimg.com/profile_images/627019318421770240/d9XNsbbF_normal.jpg" TargetMode="External"/><Relationship Id="rId256" Type="http://schemas.openxmlformats.org/officeDocument/2006/relationships/hyperlink" Target="http://t.co/uoNfsrqYdr" TargetMode="External"/><Relationship Id="rId463" Type="http://schemas.openxmlformats.org/officeDocument/2006/relationships/hyperlink" Target="http://t.co/zITafTS3cc" TargetMode="External"/><Relationship Id="rId670" Type="http://schemas.openxmlformats.org/officeDocument/2006/relationships/hyperlink" Target="https://t.co/D06QLpAVJa" TargetMode="External"/><Relationship Id="rId1093" Type="http://schemas.openxmlformats.org/officeDocument/2006/relationships/hyperlink" Target="https://pbs.twimg.com/profile_banners/944862855261773824/1538204563" TargetMode="External"/><Relationship Id="rId2144" Type="http://schemas.openxmlformats.org/officeDocument/2006/relationships/hyperlink" Target="http://abs.twimg.com/images/themes/theme1/bg.png" TargetMode="External"/><Relationship Id="rId2351" Type="http://schemas.openxmlformats.org/officeDocument/2006/relationships/hyperlink" Target="http://abs.twimg.com/images/themes/theme1/bg.png" TargetMode="External"/><Relationship Id="rId3402" Type="http://schemas.openxmlformats.org/officeDocument/2006/relationships/hyperlink" Target="http://pbs.twimg.com/profile_images/3702209433/6ca812c357e8c6df584d4ab5e68e894b_normal.jpeg" TargetMode="External"/><Relationship Id="rId116" Type="http://schemas.openxmlformats.org/officeDocument/2006/relationships/hyperlink" Target="https://t.co/EA7pNQAgQ3" TargetMode="External"/><Relationship Id="rId323" Type="http://schemas.openxmlformats.org/officeDocument/2006/relationships/hyperlink" Target="https://t.co/DaMSTKfTRO" TargetMode="External"/><Relationship Id="rId530" Type="http://schemas.openxmlformats.org/officeDocument/2006/relationships/hyperlink" Target="https://t.co/k8bPrVRyz9" TargetMode="External"/><Relationship Id="rId1160" Type="http://schemas.openxmlformats.org/officeDocument/2006/relationships/hyperlink" Target="https://pbs.twimg.com/profile_banners/2256674930/1387643968" TargetMode="External"/><Relationship Id="rId2004" Type="http://schemas.openxmlformats.org/officeDocument/2006/relationships/hyperlink" Target="http://abs.twimg.com/images/themes/theme1/bg.png" TargetMode="External"/><Relationship Id="rId2211" Type="http://schemas.openxmlformats.org/officeDocument/2006/relationships/hyperlink" Target="http://abs.twimg.com/images/themes/theme1/bg.png" TargetMode="External"/><Relationship Id="rId4176" Type="http://schemas.openxmlformats.org/officeDocument/2006/relationships/hyperlink" Target="https://twitter.com/confserbia" TargetMode="External"/><Relationship Id="rId1020" Type="http://schemas.openxmlformats.org/officeDocument/2006/relationships/hyperlink" Target="https://pbs.twimg.com/profile_banners/416513288/1537623923" TargetMode="External"/><Relationship Id="rId1977" Type="http://schemas.openxmlformats.org/officeDocument/2006/relationships/hyperlink" Target="http://abs.twimg.com/images/themes/theme1/bg.png" TargetMode="External"/><Relationship Id="rId4383" Type="http://schemas.openxmlformats.org/officeDocument/2006/relationships/hyperlink" Target="https://twitter.com/kateunacanada" TargetMode="External"/><Relationship Id="rId4590" Type="http://schemas.openxmlformats.org/officeDocument/2006/relationships/hyperlink" Target="https://twitter.com/sianberry" TargetMode="External"/><Relationship Id="rId1837" Type="http://schemas.openxmlformats.org/officeDocument/2006/relationships/hyperlink" Target="http://abs.twimg.com/images/themes/theme1/bg.png" TargetMode="External"/><Relationship Id="rId3192" Type="http://schemas.openxmlformats.org/officeDocument/2006/relationships/hyperlink" Target="http://pbs.twimg.com/profile_images/1042213606438297600/XJUWzCjD_normal.jpg" TargetMode="External"/><Relationship Id="rId4036" Type="http://schemas.openxmlformats.org/officeDocument/2006/relationships/hyperlink" Target="https://twitter.com/priddlecorp" TargetMode="External"/><Relationship Id="rId4243" Type="http://schemas.openxmlformats.org/officeDocument/2006/relationships/hyperlink" Target="https://twitter.com/oecd_local" TargetMode="External"/><Relationship Id="rId4450" Type="http://schemas.openxmlformats.org/officeDocument/2006/relationships/hyperlink" Target="https://twitter.com/mitidaption" TargetMode="External"/><Relationship Id="rId3052" Type="http://schemas.openxmlformats.org/officeDocument/2006/relationships/hyperlink" Target="http://pbs.twimg.com/profile_images/878533181258907649/RL3-HX09_normal.jpg" TargetMode="External"/><Relationship Id="rId4103" Type="http://schemas.openxmlformats.org/officeDocument/2006/relationships/hyperlink" Target="https://twitter.com/marielulu" TargetMode="External"/><Relationship Id="rId4310" Type="http://schemas.openxmlformats.org/officeDocument/2006/relationships/hyperlink" Target="https://twitter.com/gratisita" TargetMode="External"/><Relationship Id="rId180" Type="http://schemas.openxmlformats.org/officeDocument/2006/relationships/hyperlink" Target="https://t.co/97GOYWjrzf" TargetMode="External"/><Relationship Id="rId1904" Type="http://schemas.openxmlformats.org/officeDocument/2006/relationships/hyperlink" Target="http://abs.twimg.com/images/themes/theme1/bg.png" TargetMode="External"/><Relationship Id="rId3869" Type="http://schemas.openxmlformats.org/officeDocument/2006/relationships/hyperlink" Target="https://twitter.com/miem_uruguay" TargetMode="External"/><Relationship Id="rId997" Type="http://schemas.openxmlformats.org/officeDocument/2006/relationships/hyperlink" Target="https://pbs.twimg.com/profile_banners/317221902/1543418368" TargetMode="External"/><Relationship Id="rId2678" Type="http://schemas.openxmlformats.org/officeDocument/2006/relationships/hyperlink" Target="http://pbs.twimg.com/profile_images/440858000362729473/dJOW1HSD_normal.jpeg" TargetMode="External"/><Relationship Id="rId2885" Type="http://schemas.openxmlformats.org/officeDocument/2006/relationships/hyperlink" Target="http://pbs.twimg.com/profile_images/788997177142108160/upj0H2hB_normal.jpg" TargetMode="External"/><Relationship Id="rId3729" Type="http://schemas.openxmlformats.org/officeDocument/2006/relationships/hyperlink" Target="https://twitter.com/nzingaretti" TargetMode="External"/><Relationship Id="rId3936" Type="http://schemas.openxmlformats.org/officeDocument/2006/relationships/hyperlink" Target="https://twitter.com/kyoto_club" TargetMode="External"/><Relationship Id="rId857" Type="http://schemas.openxmlformats.org/officeDocument/2006/relationships/hyperlink" Target="https://pbs.twimg.com/profile_banners/403544693/1539593968" TargetMode="External"/><Relationship Id="rId1487" Type="http://schemas.openxmlformats.org/officeDocument/2006/relationships/hyperlink" Target="https://pbs.twimg.com/profile_banners/89935806/1401048030" TargetMode="External"/><Relationship Id="rId1694" Type="http://schemas.openxmlformats.org/officeDocument/2006/relationships/hyperlink" Target="http://abs.twimg.com/images/themes/theme1/bg.png" TargetMode="External"/><Relationship Id="rId2538" Type="http://schemas.openxmlformats.org/officeDocument/2006/relationships/hyperlink" Target="http://pbs.twimg.com/profile_images/1042715953971306496/i05RoV27_normal.jpg" TargetMode="External"/><Relationship Id="rId2745" Type="http://schemas.openxmlformats.org/officeDocument/2006/relationships/hyperlink" Target="http://pbs.twimg.com/profile_images/802165127395024896/iDpFjWNA_normal.jpg" TargetMode="External"/><Relationship Id="rId2952" Type="http://schemas.openxmlformats.org/officeDocument/2006/relationships/hyperlink" Target="http://pbs.twimg.com/profile_images/1001485971412717568/K3hhP8WM_normal.jpg" TargetMode="External"/><Relationship Id="rId717" Type="http://schemas.openxmlformats.org/officeDocument/2006/relationships/hyperlink" Target="https://pbs.twimg.com/profile_banners/567205174/1477639964" TargetMode="External"/><Relationship Id="rId924" Type="http://schemas.openxmlformats.org/officeDocument/2006/relationships/hyperlink" Target="https://pbs.twimg.com/profile_banners/3325361243/1542392073" TargetMode="External"/><Relationship Id="rId1347" Type="http://schemas.openxmlformats.org/officeDocument/2006/relationships/hyperlink" Target="https://pbs.twimg.com/profile_banners/250154979/1530863627" TargetMode="External"/><Relationship Id="rId1554" Type="http://schemas.openxmlformats.org/officeDocument/2006/relationships/hyperlink" Target="https://pbs.twimg.com/profile_banners/3302936299/1438673014" TargetMode="External"/><Relationship Id="rId1761" Type="http://schemas.openxmlformats.org/officeDocument/2006/relationships/hyperlink" Target="http://abs.twimg.com/images/themes/theme1/bg.png" TargetMode="External"/><Relationship Id="rId2605" Type="http://schemas.openxmlformats.org/officeDocument/2006/relationships/hyperlink" Target="http://pbs.twimg.com/profile_images/1062470020717047808/mJYgVZk4_normal.jpg" TargetMode="External"/><Relationship Id="rId2812" Type="http://schemas.openxmlformats.org/officeDocument/2006/relationships/hyperlink" Target="http://pbs.twimg.com/profile_images/854493583663132673/ozb93_jD_normal.jpg" TargetMode="External"/><Relationship Id="rId53" Type="http://schemas.openxmlformats.org/officeDocument/2006/relationships/hyperlink" Target="http://t.co/X1leRtMM0t" TargetMode="External"/><Relationship Id="rId1207" Type="http://schemas.openxmlformats.org/officeDocument/2006/relationships/hyperlink" Target="https://pbs.twimg.com/profile_banners/721327526195412992/1542992248" TargetMode="External"/><Relationship Id="rId1414" Type="http://schemas.openxmlformats.org/officeDocument/2006/relationships/hyperlink" Target="https://pbs.twimg.com/profile_banners/2335315261/1480698501" TargetMode="External"/><Relationship Id="rId1621" Type="http://schemas.openxmlformats.org/officeDocument/2006/relationships/hyperlink" Target="http://abs.twimg.com/images/themes/theme1/bg.png" TargetMode="External"/><Relationship Id="rId3379" Type="http://schemas.openxmlformats.org/officeDocument/2006/relationships/hyperlink" Target="http://pbs.twimg.com/profile_images/973662800126988288/GM2ohVbh_normal.jpg" TargetMode="External"/><Relationship Id="rId3586" Type="http://schemas.openxmlformats.org/officeDocument/2006/relationships/hyperlink" Target="https://twitter.com/panizzolors" TargetMode="External"/><Relationship Id="rId3793" Type="http://schemas.openxmlformats.org/officeDocument/2006/relationships/hyperlink" Target="https://twitter.com/altiafi" TargetMode="External"/><Relationship Id="rId2188" Type="http://schemas.openxmlformats.org/officeDocument/2006/relationships/hyperlink" Target="http://abs.twimg.com/images/themes/theme1/bg.png" TargetMode="External"/><Relationship Id="rId2395" Type="http://schemas.openxmlformats.org/officeDocument/2006/relationships/hyperlink" Target="http://abs.twimg.com/images/themes/theme9/bg.gif" TargetMode="External"/><Relationship Id="rId3239" Type="http://schemas.openxmlformats.org/officeDocument/2006/relationships/hyperlink" Target="http://pbs.twimg.com/profile_images/986177221797777410/oqIJl7AM_normal.jpg" TargetMode="External"/><Relationship Id="rId3446" Type="http://schemas.openxmlformats.org/officeDocument/2006/relationships/hyperlink" Target="http://pbs.twimg.com/profile_images/968131196097105921/wN7bSY6h_normal.jpg" TargetMode="External"/><Relationship Id="rId367" Type="http://schemas.openxmlformats.org/officeDocument/2006/relationships/hyperlink" Target="https://t.co/44D6vReZpH" TargetMode="External"/><Relationship Id="rId574" Type="http://schemas.openxmlformats.org/officeDocument/2006/relationships/hyperlink" Target="https://t.co/nHI5UorbR5" TargetMode="External"/><Relationship Id="rId2048" Type="http://schemas.openxmlformats.org/officeDocument/2006/relationships/hyperlink" Target="http://abs.twimg.com/images/themes/theme1/bg.png" TargetMode="External"/><Relationship Id="rId2255" Type="http://schemas.openxmlformats.org/officeDocument/2006/relationships/hyperlink" Target="http://abs.twimg.com/images/themes/theme1/bg.png" TargetMode="External"/><Relationship Id="rId3653" Type="http://schemas.openxmlformats.org/officeDocument/2006/relationships/hyperlink" Target="https://twitter.com/nats0" TargetMode="External"/><Relationship Id="rId3860" Type="http://schemas.openxmlformats.org/officeDocument/2006/relationships/hyperlink" Target="https://twitter.com/avcesar" TargetMode="External"/><Relationship Id="rId227" Type="http://schemas.openxmlformats.org/officeDocument/2006/relationships/hyperlink" Target="http://t.co/C9C2d3Hmhx" TargetMode="External"/><Relationship Id="rId781" Type="http://schemas.openxmlformats.org/officeDocument/2006/relationships/hyperlink" Target="https://pbs.twimg.com/profile_banners/86270578/1541146034" TargetMode="External"/><Relationship Id="rId2462" Type="http://schemas.openxmlformats.org/officeDocument/2006/relationships/hyperlink" Target="http://abs.twimg.com/images/themes/theme1/bg.png" TargetMode="External"/><Relationship Id="rId3306" Type="http://schemas.openxmlformats.org/officeDocument/2006/relationships/hyperlink" Target="http://pbs.twimg.com/profile_images/936835332451983363/eFX2pGTQ_normal.jpg" TargetMode="External"/><Relationship Id="rId3513" Type="http://schemas.openxmlformats.org/officeDocument/2006/relationships/hyperlink" Target="http://pbs.twimg.com/profile_images/630753116091215872/FP_FxHcF_normal.jpg" TargetMode="External"/><Relationship Id="rId3720" Type="http://schemas.openxmlformats.org/officeDocument/2006/relationships/hyperlink" Target="https://twitter.com/bernandemao" TargetMode="External"/><Relationship Id="rId434" Type="http://schemas.openxmlformats.org/officeDocument/2006/relationships/hyperlink" Target="https://t.co/U8ql9QViXk" TargetMode="External"/><Relationship Id="rId641" Type="http://schemas.openxmlformats.org/officeDocument/2006/relationships/hyperlink" Target="https://t.co/Re1g1LNCiN" TargetMode="External"/><Relationship Id="rId1064" Type="http://schemas.openxmlformats.org/officeDocument/2006/relationships/hyperlink" Target="https://pbs.twimg.com/profile_banners/16544818/1543485832" TargetMode="External"/><Relationship Id="rId1271" Type="http://schemas.openxmlformats.org/officeDocument/2006/relationships/hyperlink" Target="https://pbs.twimg.com/profile_banners/432639318/1463466210" TargetMode="External"/><Relationship Id="rId2115" Type="http://schemas.openxmlformats.org/officeDocument/2006/relationships/hyperlink" Target="http://abs.twimg.com/images/themes/theme1/bg.png" TargetMode="External"/><Relationship Id="rId2322" Type="http://schemas.openxmlformats.org/officeDocument/2006/relationships/hyperlink" Target="http://abs.twimg.com/images/themes/theme1/bg.png" TargetMode="External"/><Relationship Id="rId501" Type="http://schemas.openxmlformats.org/officeDocument/2006/relationships/hyperlink" Target="https://t.co/XBBji9JpFg" TargetMode="External"/><Relationship Id="rId1131" Type="http://schemas.openxmlformats.org/officeDocument/2006/relationships/hyperlink" Target="https://pbs.twimg.com/profile_banners/128956660/1506916856" TargetMode="External"/><Relationship Id="rId4287" Type="http://schemas.openxmlformats.org/officeDocument/2006/relationships/hyperlink" Target="https://twitter.com/mahamosa" TargetMode="External"/><Relationship Id="rId4494" Type="http://schemas.openxmlformats.org/officeDocument/2006/relationships/hyperlink" Target="https://twitter.com/sardauna2000" TargetMode="External"/><Relationship Id="rId3096" Type="http://schemas.openxmlformats.org/officeDocument/2006/relationships/hyperlink" Target="http://pbs.twimg.com/profile_images/701511207849750529/DHQ8sc43_normal.jpg" TargetMode="External"/><Relationship Id="rId4147" Type="http://schemas.openxmlformats.org/officeDocument/2006/relationships/hyperlink" Target="https://twitter.com/kelownascott" TargetMode="External"/><Relationship Id="rId4354" Type="http://schemas.openxmlformats.org/officeDocument/2006/relationships/hyperlink" Target="https://twitter.com/beamauk" TargetMode="External"/><Relationship Id="rId4561" Type="http://schemas.openxmlformats.org/officeDocument/2006/relationships/hyperlink" Target="https://twitter.com/angela23763271" TargetMode="External"/><Relationship Id="rId1948" Type="http://schemas.openxmlformats.org/officeDocument/2006/relationships/hyperlink" Target="http://abs.twimg.com/images/themes/theme1/bg.png" TargetMode="External"/><Relationship Id="rId3163" Type="http://schemas.openxmlformats.org/officeDocument/2006/relationships/hyperlink" Target="http://pbs.twimg.com/profile_images/968100246411792385/gAAdTt9Y_normal.jpg" TargetMode="External"/><Relationship Id="rId3370" Type="http://schemas.openxmlformats.org/officeDocument/2006/relationships/hyperlink" Target="http://pbs.twimg.com/profile_images/969896133895081984/v5IUNdpH_normal.jpg" TargetMode="External"/><Relationship Id="rId4007" Type="http://schemas.openxmlformats.org/officeDocument/2006/relationships/hyperlink" Target="https://twitter.com/ester09573455" TargetMode="External"/><Relationship Id="rId4214" Type="http://schemas.openxmlformats.org/officeDocument/2006/relationships/hyperlink" Target="https://twitter.com/ecodev5" TargetMode="External"/><Relationship Id="rId4421" Type="http://schemas.openxmlformats.org/officeDocument/2006/relationships/hyperlink" Target="https://twitter.com/markhchampion" TargetMode="External"/><Relationship Id="rId291" Type="http://schemas.openxmlformats.org/officeDocument/2006/relationships/hyperlink" Target="http://t.co/SbSZtU9dWR" TargetMode="External"/><Relationship Id="rId1808" Type="http://schemas.openxmlformats.org/officeDocument/2006/relationships/hyperlink" Target="http://abs.twimg.com/images/themes/theme1/bg.png" TargetMode="External"/><Relationship Id="rId3023" Type="http://schemas.openxmlformats.org/officeDocument/2006/relationships/hyperlink" Target="http://pbs.twimg.com/profile_images/3498640631/4d5ed57b89102d1cc7696d112a6eaf22_normal.jpeg" TargetMode="External"/><Relationship Id="rId151" Type="http://schemas.openxmlformats.org/officeDocument/2006/relationships/hyperlink" Target="https://t.co/r1spS6uDc6" TargetMode="External"/><Relationship Id="rId3230" Type="http://schemas.openxmlformats.org/officeDocument/2006/relationships/hyperlink" Target="http://pbs.twimg.com/profile_images/936639677121081344/_e5l_DEG_normal.jpg" TargetMode="External"/><Relationship Id="rId2789" Type="http://schemas.openxmlformats.org/officeDocument/2006/relationships/hyperlink" Target="http://abs.twimg.com/sticky/default_profile_images/default_profile_normal.png" TargetMode="External"/><Relationship Id="rId2996" Type="http://schemas.openxmlformats.org/officeDocument/2006/relationships/hyperlink" Target="http://pbs.twimg.com/profile_images/940931477637947392/uFD6EhM4_normal.jpg" TargetMode="External"/><Relationship Id="rId968" Type="http://schemas.openxmlformats.org/officeDocument/2006/relationships/hyperlink" Target="https://pbs.twimg.com/profile_banners/232484189/1542027111" TargetMode="External"/><Relationship Id="rId1598" Type="http://schemas.openxmlformats.org/officeDocument/2006/relationships/hyperlink" Target="https://pbs.twimg.com/profile_banners/3396716637/1443010854" TargetMode="External"/><Relationship Id="rId2649" Type="http://schemas.openxmlformats.org/officeDocument/2006/relationships/hyperlink" Target="http://pbs.twimg.com/profile_images/1708625808/Motor_City_Volt_normal.jpg" TargetMode="External"/><Relationship Id="rId2856" Type="http://schemas.openxmlformats.org/officeDocument/2006/relationships/hyperlink" Target="http://pbs.twimg.com/profile_images/534087234173927425/N5GQI9hO_normal.jpeg" TargetMode="External"/><Relationship Id="rId3907" Type="http://schemas.openxmlformats.org/officeDocument/2006/relationships/hyperlink" Target="https://twitter.com/confindustrial" TargetMode="External"/><Relationship Id="rId97" Type="http://schemas.openxmlformats.org/officeDocument/2006/relationships/hyperlink" Target="https://t.co/qbgE6JOO1j" TargetMode="External"/><Relationship Id="rId828" Type="http://schemas.openxmlformats.org/officeDocument/2006/relationships/hyperlink" Target="https://pbs.twimg.com/profile_banners/45171924/1540205863" TargetMode="External"/><Relationship Id="rId1458" Type="http://schemas.openxmlformats.org/officeDocument/2006/relationships/hyperlink" Target="https://pbs.twimg.com/profile_banners/3817457592/1533651284" TargetMode="External"/><Relationship Id="rId1665" Type="http://schemas.openxmlformats.org/officeDocument/2006/relationships/hyperlink" Target="http://abs.twimg.com/images/themes/theme1/bg.png" TargetMode="External"/><Relationship Id="rId1872" Type="http://schemas.openxmlformats.org/officeDocument/2006/relationships/hyperlink" Target="http://abs.twimg.com/images/themes/theme1/bg.png" TargetMode="External"/><Relationship Id="rId2509" Type="http://schemas.openxmlformats.org/officeDocument/2006/relationships/hyperlink" Target="http://pbs.twimg.com/profile_images/2259975589/Strega_e_gatto_che_strimpella_il_violino_nel_Sabba__antica_stampa__part__1__normal.jpg" TargetMode="External"/><Relationship Id="rId2716" Type="http://schemas.openxmlformats.org/officeDocument/2006/relationships/hyperlink" Target="http://pbs.twimg.com/profile_images/2390634941/4plnveimwnsw5h5lp32q_normal.jpeg" TargetMode="External"/><Relationship Id="rId4071" Type="http://schemas.openxmlformats.org/officeDocument/2006/relationships/hyperlink" Target="https://twitter.com/forfinancewatch" TargetMode="External"/><Relationship Id="rId1318" Type="http://schemas.openxmlformats.org/officeDocument/2006/relationships/hyperlink" Target="https://pbs.twimg.com/profile_banners/236840706/1485228194" TargetMode="External"/><Relationship Id="rId1525" Type="http://schemas.openxmlformats.org/officeDocument/2006/relationships/hyperlink" Target="https://pbs.twimg.com/profile_banners/720302074785832961/1460569811" TargetMode="External"/><Relationship Id="rId2923" Type="http://schemas.openxmlformats.org/officeDocument/2006/relationships/hyperlink" Target="http://pbs.twimg.com/profile_images/1046738692440764416/Fu4zFpIV_normal.jpg" TargetMode="External"/><Relationship Id="rId1732" Type="http://schemas.openxmlformats.org/officeDocument/2006/relationships/hyperlink" Target="http://abs.twimg.com/images/themes/theme16/bg.gif" TargetMode="External"/><Relationship Id="rId24" Type="http://schemas.openxmlformats.org/officeDocument/2006/relationships/hyperlink" Target="http://t.co/7nPNmGBtlQ" TargetMode="External"/><Relationship Id="rId2299" Type="http://schemas.openxmlformats.org/officeDocument/2006/relationships/hyperlink" Target="http://abs.twimg.com/images/themes/theme12/bg.gif" TargetMode="External"/><Relationship Id="rId3697" Type="http://schemas.openxmlformats.org/officeDocument/2006/relationships/hyperlink" Target="https://twitter.com/tcktcktck" TargetMode="External"/><Relationship Id="rId3557" Type="http://schemas.openxmlformats.org/officeDocument/2006/relationships/hyperlink" Target="https://twitter.com/erealacci" TargetMode="External"/><Relationship Id="rId3764" Type="http://schemas.openxmlformats.org/officeDocument/2006/relationships/hyperlink" Target="https://twitter.com/lacincubator" TargetMode="External"/><Relationship Id="rId3971" Type="http://schemas.openxmlformats.org/officeDocument/2006/relationships/hyperlink" Target="https://twitter.com/ingfergabriel" TargetMode="External"/><Relationship Id="rId478" Type="http://schemas.openxmlformats.org/officeDocument/2006/relationships/hyperlink" Target="http://t.co/ZrY8OZO6q5" TargetMode="External"/><Relationship Id="rId685" Type="http://schemas.openxmlformats.org/officeDocument/2006/relationships/hyperlink" Target="https://t.co/3zNLVc4v98" TargetMode="External"/><Relationship Id="rId892" Type="http://schemas.openxmlformats.org/officeDocument/2006/relationships/hyperlink" Target="https://pbs.twimg.com/profile_banners/1104120535/1460727888" TargetMode="External"/><Relationship Id="rId2159" Type="http://schemas.openxmlformats.org/officeDocument/2006/relationships/hyperlink" Target="http://abs.twimg.com/images/themes/theme1/bg.png" TargetMode="External"/><Relationship Id="rId2366" Type="http://schemas.openxmlformats.org/officeDocument/2006/relationships/hyperlink" Target="http://abs.twimg.com/images/themes/theme1/bg.png" TargetMode="External"/><Relationship Id="rId2573" Type="http://schemas.openxmlformats.org/officeDocument/2006/relationships/hyperlink" Target="http://pbs.twimg.com/profile_images/928543612383703040/OZcAFj5B_normal.jpg" TargetMode="External"/><Relationship Id="rId2780" Type="http://schemas.openxmlformats.org/officeDocument/2006/relationships/hyperlink" Target="http://pbs.twimg.com/profile_images/898439427197771777/O3bUBCQH_normal.jpg" TargetMode="External"/><Relationship Id="rId3417" Type="http://schemas.openxmlformats.org/officeDocument/2006/relationships/hyperlink" Target="http://pbs.twimg.com/profile_images/841040927426789377/C1Ejg8qi_normal.jpg" TargetMode="External"/><Relationship Id="rId3624" Type="http://schemas.openxmlformats.org/officeDocument/2006/relationships/hyperlink" Target="https://twitter.com/bovgabriele" TargetMode="External"/><Relationship Id="rId3831" Type="http://schemas.openxmlformats.org/officeDocument/2006/relationships/hyperlink" Target="https://twitter.com/fsbnortheast" TargetMode="External"/><Relationship Id="rId338" Type="http://schemas.openxmlformats.org/officeDocument/2006/relationships/hyperlink" Target="https://t.co/BVGoEJTQ9H" TargetMode="External"/><Relationship Id="rId545" Type="http://schemas.openxmlformats.org/officeDocument/2006/relationships/hyperlink" Target="http://t.co/8rx4lFTNxZ" TargetMode="External"/><Relationship Id="rId752" Type="http://schemas.openxmlformats.org/officeDocument/2006/relationships/hyperlink" Target="https://pbs.twimg.com/profile_banners/20065945/1542616200" TargetMode="External"/><Relationship Id="rId1175" Type="http://schemas.openxmlformats.org/officeDocument/2006/relationships/hyperlink" Target="https://pbs.twimg.com/profile_banners/2691431441/1404927248" TargetMode="External"/><Relationship Id="rId1382" Type="http://schemas.openxmlformats.org/officeDocument/2006/relationships/hyperlink" Target="https://pbs.twimg.com/profile_banners/2889025950/1516635905" TargetMode="External"/><Relationship Id="rId2019" Type="http://schemas.openxmlformats.org/officeDocument/2006/relationships/hyperlink" Target="http://abs.twimg.com/images/themes/theme14/bg.gif" TargetMode="External"/><Relationship Id="rId2226" Type="http://schemas.openxmlformats.org/officeDocument/2006/relationships/hyperlink" Target="http://abs.twimg.com/images/themes/theme14/bg.gif" TargetMode="External"/><Relationship Id="rId2433" Type="http://schemas.openxmlformats.org/officeDocument/2006/relationships/hyperlink" Target="http://abs.twimg.com/images/themes/theme1/bg.png" TargetMode="External"/><Relationship Id="rId2640" Type="http://schemas.openxmlformats.org/officeDocument/2006/relationships/hyperlink" Target="http://pbs.twimg.com/profile_images/569870684499607552/jVQdvDeG_normal.png" TargetMode="External"/><Relationship Id="rId405" Type="http://schemas.openxmlformats.org/officeDocument/2006/relationships/hyperlink" Target="https://t.co/vwV7Gkt2VC" TargetMode="External"/><Relationship Id="rId612" Type="http://schemas.openxmlformats.org/officeDocument/2006/relationships/hyperlink" Target="http://t.co/Or8Mktq3b3" TargetMode="External"/><Relationship Id="rId1035" Type="http://schemas.openxmlformats.org/officeDocument/2006/relationships/hyperlink" Target="https://pbs.twimg.com/profile_banners/55404019/1540286366" TargetMode="External"/><Relationship Id="rId1242" Type="http://schemas.openxmlformats.org/officeDocument/2006/relationships/hyperlink" Target="https://pbs.twimg.com/profile_banners/1966394978/1438765016" TargetMode="External"/><Relationship Id="rId2500" Type="http://schemas.openxmlformats.org/officeDocument/2006/relationships/hyperlink" Target="http://pbs.twimg.com/profile_images/958716493809713153/uc-0K5rH_normal.jpg" TargetMode="External"/><Relationship Id="rId4398" Type="http://schemas.openxmlformats.org/officeDocument/2006/relationships/hyperlink" Target="https://twitter.com/eca_official" TargetMode="External"/><Relationship Id="rId1102" Type="http://schemas.openxmlformats.org/officeDocument/2006/relationships/hyperlink" Target="https://pbs.twimg.com/profile_banners/27860681/1539951996" TargetMode="External"/><Relationship Id="rId4258" Type="http://schemas.openxmlformats.org/officeDocument/2006/relationships/hyperlink" Target="https://twitter.com/paulinepark" TargetMode="External"/><Relationship Id="rId4465" Type="http://schemas.openxmlformats.org/officeDocument/2006/relationships/hyperlink" Target="https://twitter.com/lguido18" TargetMode="External"/><Relationship Id="rId3067" Type="http://schemas.openxmlformats.org/officeDocument/2006/relationships/hyperlink" Target="http://pbs.twimg.com/profile_images/1010965501999271936/TvnhXblF_normal.jpg" TargetMode="External"/><Relationship Id="rId3274" Type="http://schemas.openxmlformats.org/officeDocument/2006/relationships/hyperlink" Target="http://pbs.twimg.com/profile_images/897544014773276672/jt7h1tIE_normal.jpg" TargetMode="External"/><Relationship Id="rId4118" Type="http://schemas.openxmlformats.org/officeDocument/2006/relationships/hyperlink" Target="https://twitter.com/go_gaels" TargetMode="External"/><Relationship Id="rId195" Type="http://schemas.openxmlformats.org/officeDocument/2006/relationships/hyperlink" Target="https://t.co/UADiOfzFwa" TargetMode="External"/><Relationship Id="rId1919" Type="http://schemas.openxmlformats.org/officeDocument/2006/relationships/hyperlink" Target="http://abs.twimg.com/images/themes/theme1/bg.png" TargetMode="External"/><Relationship Id="rId3481" Type="http://schemas.openxmlformats.org/officeDocument/2006/relationships/hyperlink" Target="http://pbs.twimg.com/profile_images/1048318066646507520/e2oUxjU9_normal.jpg" TargetMode="External"/><Relationship Id="rId4325" Type="http://schemas.openxmlformats.org/officeDocument/2006/relationships/hyperlink" Target="https://twitter.com/gunnarkohlin" TargetMode="External"/><Relationship Id="rId4532" Type="http://schemas.openxmlformats.org/officeDocument/2006/relationships/hyperlink" Target="https://twitter.com/coledoni" TargetMode="External"/><Relationship Id="rId2083" Type="http://schemas.openxmlformats.org/officeDocument/2006/relationships/hyperlink" Target="http://abs.twimg.com/images/themes/theme1/bg.png" TargetMode="External"/><Relationship Id="rId2290" Type="http://schemas.openxmlformats.org/officeDocument/2006/relationships/hyperlink" Target="http://abs.twimg.com/images/themes/theme1/bg.png" TargetMode="External"/><Relationship Id="rId3134" Type="http://schemas.openxmlformats.org/officeDocument/2006/relationships/hyperlink" Target="http://pbs.twimg.com/profile_images/823935181396606976/YByDXXGV_normal.jpg" TargetMode="External"/><Relationship Id="rId3341" Type="http://schemas.openxmlformats.org/officeDocument/2006/relationships/hyperlink" Target="http://pbs.twimg.com/profile_images/2263357625/Mony_5_normal.jpg" TargetMode="External"/><Relationship Id="rId262" Type="http://schemas.openxmlformats.org/officeDocument/2006/relationships/hyperlink" Target="https://t.co/lokCtLq8sp" TargetMode="External"/><Relationship Id="rId2150" Type="http://schemas.openxmlformats.org/officeDocument/2006/relationships/hyperlink" Target="http://abs.twimg.com/images/themes/theme1/bg.png" TargetMode="External"/><Relationship Id="rId3201" Type="http://schemas.openxmlformats.org/officeDocument/2006/relationships/hyperlink" Target="http://pbs.twimg.com/profile_images/841743318711169024/MvduSxrt_normal.jpg" TargetMode="External"/><Relationship Id="rId122" Type="http://schemas.openxmlformats.org/officeDocument/2006/relationships/hyperlink" Target="https://t.co/PKHHmZQVhV" TargetMode="External"/><Relationship Id="rId2010" Type="http://schemas.openxmlformats.org/officeDocument/2006/relationships/hyperlink" Target="http://abs.twimg.com/images/themes/theme14/bg.gif" TargetMode="External"/><Relationship Id="rId1569" Type="http://schemas.openxmlformats.org/officeDocument/2006/relationships/hyperlink" Target="https://pbs.twimg.com/profile_banners/739680841933066241/1502271394" TargetMode="External"/><Relationship Id="rId2967" Type="http://schemas.openxmlformats.org/officeDocument/2006/relationships/hyperlink" Target="http://pbs.twimg.com/profile_images/1049962862679089158/tJ99cgpF_normal.jpg" TargetMode="External"/><Relationship Id="rId4182" Type="http://schemas.openxmlformats.org/officeDocument/2006/relationships/hyperlink" Target="https://twitter.com/daperspectives" TargetMode="External"/><Relationship Id="rId939" Type="http://schemas.openxmlformats.org/officeDocument/2006/relationships/hyperlink" Target="https://pbs.twimg.com/profile_banners/263593714/1470554722" TargetMode="External"/><Relationship Id="rId1776" Type="http://schemas.openxmlformats.org/officeDocument/2006/relationships/hyperlink" Target="http://abs.twimg.com/images/themes/theme1/bg.png" TargetMode="External"/><Relationship Id="rId1983" Type="http://schemas.openxmlformats.org/officeDocument/2006/relationships/hyperlink" Target="http://abs.twimg.com/images/themes/theme5/bg.gif" TargetMode="External"/><Relationship Id="rId2827" Type="http://schemas.openxmlformats.org/officeDocument/2006/relationships/hyperlink" Target="http://pbs.twimg.com/profile_images/1034444923255365632/-nTNOKOX_normal.jpg" TargetMode="External"/><Relationship Id="rId4042" Type="http://schemas.openxmlformats.org/officeDocument/2006/relationships/hyperlink" Target="https://twitter.com/acraftbeerlover" TargetMode="External"/><Relationship Id="rId68" Type="http://schemas.openxmlformats.org/officeDocument/2006/relationships/hyperlink" Target="https://t.co/g92vUTqnco" TargetMode="External"/><Relationship Id="rId1429" Type="http://schemas.openxmlformats.org/officeDocument/2006/relationships/hyperlink" Target="https://pbs.twimg.com/profile_banners/143478482/1542886903" TargetMode="External"/><Relationship Id="rId1636" Type="http://schemas.openxmlformats.org/officeDocument/2006/relationships/hyperlink" Target="http://abs.twimg.com/images/themes/theme1/bg.png" TargetMode="External"/><Relationship Id="rId1843" Type="http://schemas.openxmlformats.org/officeDocument/2006/relationships/hyperlink" Target="http://abs.twimg.com/images/themes/theme1/bg.png" TargetMode="External"/><Relationship Id="rId1703" Type="http://schemas.openxmlformats.org/officeDocument/2006/relationships/hyperlink" Target="http://abs.twimg.com/images/themes/theme1/bg.png" TargetMode="External"/><Relationship Id="rId1910" Type="http://schemas.openxmlformats.org/officeDocument/2006/relationships/hyperlink" Target="http://abs.twimg.com/images/themes/theme1/bg.png" TargetMode="External"/><Relationship Id="rId3668" Type="http://schemas.openxmlformats.org/officeDocument/2006/relationships/hyperlink" Target="https://twitter.com/jolaburnett" TargetMode="External"/><Relationship Id="rId3875" Type="http://schemas.openxmlformats.org/officeDocument/2006/relationships/hyperlink" Target="https://twitter.com/forsmontenegro" TargetMode="External"/><Relationship Id="rId589" Type="http://schemas.openxmlformats.org/officeDocument/2006/relationships/hyperlink" Target="https://t.co/jvD9OmcK1d" TargetMode="External"/><Relationship Id="rId796" Type="http://schemas.openxmlformats.org/officeDocument/2006/relationships/hyperlink" Target="https://pbs.twimg.com/profile_banners/519388948/1463012209" TargetMode="External"/><Relationship Id="rId2477" Type="http://schemas.openxmlformats.org/officeDocument/2006/relationships/hyperlink" Target="http://abs.twimg.com/images/themes/theme1/bg.png" TargetMode="External"/><Relationship Id="rId2684" Type="http://schemas.openxmlformats.org/officeDocument/2006/relationships/hyperlink" Target="http://pbs.twimg.com/profile_images/970436054053466112/9YLrZyMd_normal.jpg" TargetMode="External"/><Relationship Id="rId3528" Type="http://schemas.openxmlformats.org/officeDocument/2006/relationships/hyperlink" Target="http://pbs.twimg.com/profile_images/999598255527804929/kUoBeCZL_normal.jpg" TargetMode="External"/><Relationship Id="rId3735" Type="http://schemas.openxmlformats.org/officeDocument/2006/relationships/hyperlink" Target="https://twitter.com/mfolparkland" TargetMode="External"/><Relationship Id="rId449" Type="http://schemas.openxmlformats.org/officeDocument/2006/relationships/hyperlink" Target="https://t.co/E7rAVguOr4" TargetMode="External"/><Relationship Id="rId656" Type="http://schemas.openxmlformats.org/officeDocument/2006/relationships/hyperlink" Target="https://t.co/ad5AwHlQMZ" TargetMode="External"/><Relationship Id="rId863" Type="http://schemas.openxmlformats.org/officeDocument/2006/relationships/hyperlink" Target="https://pbs.twimg.com/profile_banners/365944742/1477043182" TargetMode="External"/><Relationship Id="rId1079" Type="http://schemas.openxmlformats.org/officeDocument/2006/relationships/hyperlink" Target="https://pbs.twimg.com/profile_banners/4860898294/1540505309" TargetMode="External"/><Relationship Id="rId1286" Type="http://schemas.openxmlformats.org/officeDocument/2006/relationships/hyperlink" Target="https://pbs.twimg.com/profile_banners/395281369/1408968601" TargetMode="External"/><Relationship Id="rId1493" Type="http://schemas.openxmlformats.org/officeDocument/2006/relationships/hyperlink" Target="https://pbs.twimg.com/profile_banners/1220796002/1543222653" TargetMode="External"/><Relationship Id="rId2337" Type="http://schemas.openxmlformats.org/officeDocument/2006/relationships/hyperlink" Target="http://abs.twimg.com/images/themes/theme1/bg.png" TargetMode="External"/><Relationship Id="rId2544" Type="http://schemas.openxmlformats.org/officeDocument/2006/relationships/hyperlink" Target="http://pbs.twimg.com/profile_images/1018813622796148738/KN1kISIY_normal.jpg" TargetMode="External"/><Relationship Id="rId2891" Type="http://schemas.openxmlformats.org/officeDocument/2006/relationships/hyperlink" Target="http://pbs.twimg.com/profile_images/599214175697686528/4Wgx-eAO_normal.png" TargetMode="External"/><Relationship Id="rId3942" Type="http://schemas.openxmlformats.org/officeDocument/2006/relationships/hyperlink" Target="https://twitter.com/ggkplatform" TargetMode="External"/><Relationship Id="rId309" Type="http://schemas.openxmlformats.org/officeDocument/2006/relationships/hyperlink" Target="https://t.co/F32Wt7epS7" TargetMode="External"/><Relationship Id="rId516" Type="http://schemas.openxmlformats.org/officeDocument/2006/relationships/hyperlink" Target="https://t.co/bBYdMi7LqK" TargetMode="External"/><Relationship Id="rId1146" Type="http://schemas.openxmlformats.org/officeDocument/2006/relationships/hyperlink" Target="https://pbs.twimg.com/profile_banners/421759649/1362149415" TargetMode="External"/><Relationship Id="rId2751" Type="http://schemas.openxmlformats.org/officeDocument/2006/relationships/hyperlink" Target="http://pbs.twimg.com/profile_images/966344140148695040/1XyTlNs7_normal.jpg" TargetMode="External"/><Relationship Id="rId3802" Type="http://schemas.openxmlformats.org/officeDocument/2006/relationships/hyperlink" Target="https://twitter.com/maria_magezi" TargetMode="External"/><Relationship Id="rId723" Type="http://schemas.openxmlformats.org/officeDocument/2006/relationships/hyperlink" Target="https://pbs.twimg.com/profile_banners/24671349/1503296107" TargetMode="External"/><Relationship Id="rId930" Type="http://schemas.openxmlformats.org/officeDocument/2006/relationships/hyperlink" Target="https://pbs.twimg.com/profile_banners/30008760/1538429483" TargetMode="External"/><Relationship Id="rId1006" Type="http://schemas.openxmlformats.org/officeDocument/2006/relationships/hyperlink" Target="https://pbs.twimg.com/profile_banners/38146999/1529660326" TargetMode="External"/><Relationship Id="rId1353" Type="http://schemas.openxmlformats.org/officeDocument/2006/relationships/hyperlink" Target="https://pbs.twimg.com/profile_banners/715851056148791296/1459603503" TargetMode="External"/><Relationship Id="rId1560" Type="http://schemas.openxmlformats.org/officeDocument/2006/relationships/hyperlink" Target="https://pbs.twimg.com/profile_banners/190817371/1537796298" TargetMode="External"/><Relationship Id="rId2404" Type="http://schemas.openxmlformats.org/officeDocument/2006/relationships/hyperlink" Target="http://abs.twimg.com/images/themes/theme18/bg.gif" TargetMode="External"/><Relationship Id="rId2611" Type="http://schemas.openxmlformats.org/officeDocument/2006/relationships/hyperlink" Target="http://pbs.twimg.com/profile_images/1027368059290365958/J9oEP0c__normal.jpg" TargetMode="External"/><Relationship Id="rId1213" Type="http://schemas.openxmlformats.org/officeDocument/2006/relationships/hyperlink" Target="https://pbs.twimg.com/profile_banners/34276508/1533139883" TargetMode="External"/><Relationship Id="rId1420" Type="http://schemas.openxmlformats.org/officeDocument/2006/relationships/hyperlink" Target="https://pbs.twimg.com/profile_banners/774004565242966016/1523658820" TargetMode="External"/><Relationship Id="rId4369" Type="http://schemas.openxmlformats.org/officeDocument/2006/relationships/hyperlink" Target="https://twitter.com/greencubator" TargetMode="External"/><Relationship Id="rId4576" Type="http://schemas.openxmlformats.org/officeDocument/2006/relationships/hyperlink" Target="https://twitter.com/conventuslaw" TargetMode="External"/><Relationship Id="rId3178" Type="http://schemas.openxmlformats.org/officeDocument/2006/relationships/hyperlink" Target="http://pbs.twimg.com/profile_images/890396734743904256/mxSQ1e0g_normal.jpg" TargetMode="External"/><Relationship Id="rId3385" Type="http://schemas.openxmlformats.org/officeDocument/2006/relationships/hyperlink" Target="http://pbs.twimg.com/profile_images/2887595073/33e3b9056e5fff26c1600adc94d0d41f_normal.jpeg" TargetMode="External"/><Relationship Id="rId3592" Type="http://schemas.openxmlformats.org/officeDocument/2006/relationships/hyperlink" Target="https://twitter.com/gnellerba" TargetMode="External"/><Relationship Id="rId4229" Type="http://schemas.openxmlformats.org/officeDocument/2006/relationships/hyperlink" Target="https://twitter.com/tesla" TargetMode="External"/><Relationship Id="rId4436" Type="http://schemas.openxmlformats.org/officeDocument/2006/relationships/hyperlink" Target="https://twitter.com/rachelnotley" TargetMode="External"/><Relationship Id="rId2194" Type="http://schemas.openxmlformats.org/officeDocument/2006/relationships/hyperlink" Target="http://abs.twimg.com/images/themes/theme1/bg.png" TargetMode="External"/><Relationship Id="rId3038" Type="http://schemas.openxmlformats.org/officeDocument/2006/relationships/hyperlink" Target="http://pbs.twimg.com/profile_images/890453973282377728/rrPYVSHI_normal.jpg" TargetMode="External"/><Relationship Id="rId3245" Type="http://schemas.openxmlformats.org/officeDocument/2006/relationships/hyperlink" Target="http://pbs.twimg.com/profile_images/1035219495231602689/u1XgxLqv_normal.jpg" TargetMode="External"/><Relationship Id="rId3452" Type="http://schemas.openxmlformats.org/officeDocument/2006/relationships/hyperlink" Target="http://pbs.twimg.com/profile_images/652067037494185984/x-H0Yl5r_normal.jpg" TargetMode="External"/><Relationship Id="rId4503" Type="http://schemas.openxmlformats.org/officeDocument/2006/relationships/hyperlink" Target="https://twitter.com/unido" TargetMode="External"/><Relationship Id="rId166" Type="http://schemas.openxmlformats.org/officeDocument/2006/relationships/hyperlink" Target="http://t.co/L3zohCNQsF" TargetMode="External"/><Relationship Id="rId373" Type="http://schemas.openxmlformats.org/officeDocument/2006/relationships/hyperlink" Target="https://t.co/20PlVbG0JE" TargetMode="External"/><Relationship Id="rId580" Type="http://schemas.openxmlformats.org/officeDocument/2006/relationships/hyperlink" Target="http://t.co/O2bmclJFxq" TargetMode="External"/><Relationship Id="rId2054" Type="http://schemas.openxmlformats.org/officeDocument/2006/relationships/hyperlink" Target="http://abs.twimg.com/images/themes/theme1/bg.png" TargetMode="External"/><Relationship Id="rId2261" Type="http://schemas.openxmlformats.org/officeDocument/2006/relationships/hyperlink" Target="http://abs.twimg.com/images/themes/theme1/bg.png" TargetMode="External"/><Relationship Id="rId3105" Type="http://schemas.openxmlformats.org/officeDocument/2006/relationships/hyperlink" Target="http://pbs.twimg.com/profile_images/788607932778868736/VRjgac-8_normal.jpg" TargetMode="External"/><Relationship Id="rId3312" Type="http://schemas.openxmlformats.org/officeDocument/2006/relationships/hyperlink" Target="http://pbs.twimg.com/profile_images/1031608307977474048/q58QqT-W_normal.jpg" TargetMode="External"/><Relationship Id="rId233" Type="http://schemas.openxmlformats.org/officeDocument/2006/relationships/hyperlink" Target="https://t.co/HHOzh9fEZ6" TargetMode="External"/><Relationship Id="rId440" Type="http://schemas.openxmlformats.org/officeDocument/2006/relationships/hyperlink" Target="https://t.co/BV9F0U8r5S" TargetMode="External"/><Relationship Id="rId1070" Type="http://schemas.openxmlformats.org/officeDocument/2006/relationships/hyperlink" Target="https://pbs.twimg.com/profile_banners/902200087/1543357106" TargetMode="External"/><Relationship Id="rId2121" Type="http://schemas.openxmlformats.org/officeDocument/2006/relationships/hyperlink" Target="http://abs.twimg.com/images/themes/theme2/bg.gif" TargetMode="External"/><Relationship Id="rId300" Type="http://schemas.openxmlformats.org/officeDocument/2006/relationships/hyperlink" Target="http://t.co/ATvFVg5AEt" TargetMode="External"/><Relationship Id="rId4086" Type="http://schemas.openxmlformats.org/officeDocument/2006/relationships/hyperlink" Target="https://twitter.com/dovergirl95" TargetMode="External"/><Relationship Id="rId1887" Type="http://schemas.openxmlformats.org/officeDocument/2006/relationships/hyperlink" Target="http://abs.twimg.com/images/themes/theme5/bg.gif" TargetMode="External"/><Relationship Id="rId2938" Type="http://schemas.openxmlformats.org/officeDocument/2006/relationships/hyperlink" Target="http://pbs.twimg.com/profile_images/905582715801501696/1CX8bbT2_normal.jpg" TargetMode="External"/><Relationship Id="rId4293" Type="http://schemas.openxmlformats.org/officeDocument/2006/relationships/hyperlink" Target="https://twitter.com/villecantell" TargetMode="External"/><Relationship Id="rId1747" Type="http://schemas.openxmlformats.org/officeDocument/2006/relationships/hyperlink" Target="http://abs.twimg.com/images/themes/theme1/bg.png" TargetMode="External"/><Relationship Id="rId1954" Type="http://schemas.openxmlformats.org/officeDocument/2006/relationships/hyperlink" Target="http://abs.twimg.com/images/themes/theme1/bg.png" TargetMode="External"/><Relationship Id="rId4153" Type="http://schemas.openxmlformats.org/officeDocument/2006/relationships/hyperlink" Target="https://twitter.com/ancenazionale" TargetMode="External"/><Relationship Id="rId4360" Type="http://schemas.openxmlformats.org/officeDocument/2006/relationships/hyperlink" Target="https://twitter.com/rariedabull" TargetMode="External"/><Relationship Id="rId39" Type="http://schemas.openxmlformats.org/officeDocument/2006/relationships/hyperlink" Target="https://t.co/MWb3iouYNp" TargetMode="External"/><Relationship Id="rId1607" Type="http://schemas.openxmlformats.org/officeDocument/2006/relationships/hyperlink" Target="http://abs.twimg.com/images/themes/theme1/bg.png" TargetMode="External"/><Relationship Id="rId1814" Type="http://schemas.openxmlformats.org/officeDocument/2006/relationships/hyperlink" Target="http://abs.twimg.com/images/themes/theme18/bg.gif" TargetMode="External"/><Relationship Id="rId4013" Type="http://schemas.openxmlformats.org/officeDocument/2006/relationships/hyperlink" Target="https://twitter.com/energy" TargetMode="External"/><Relationship Id="rId4220" Type="http://schemas.openxmlformats.org/officeDocument/2006/relationships/hyperlink" Target="https://twitter.com/ecodellastampa" TargetMode="External"/><Relationship Id="rId3779" Type="http://schemas.openxmlformats.org/officeDocument/2006/relationships/hyperlink" Target="https://twitter.com/sharanjeetp" TargetMode="External"/><Relationship Id="rId2588" Type="http://schemas.openxmlformats.org/officeDocument/2006/relationships/hyperlink" Target="http://pbs.twimg.com/profile_images/640082977444069376/GsO-NCYd_normal.png" TargetMode="External"/><Relationship Id="rId3986" Type="http://schemas.openxmlformats.org/officeDocument/2006/relationships/hyperlink" Target="https://twitter.com/flyingless" TargetMode="External"/><Relationship Id="rId1397" Type="http://schemas.openxmlformats.org/officeDocument/2006/relationships/hyperlink" Target="https://pbs.twimg.com/profile_banners/182707148/1542688667" TargetMode="External"/><Relationship Id="rId2795" Type="http://schemas.openxmlformats.org/officeDocument/2006/relationships/hyperlink" Target="http://pbs.twimg.com/profile_images/882194572125884416/WO0JcObA_normal.jpg" TargetMode="External"/><Relationship Id="rId3639" Type="http://schemas.openxmlformats.org/officeDocument/2006/relationships/hyperlink" Target="https://twitter.com/cpcdc2015" TargetMode="External"/><Relationship Id="rId3846" Type="http://schemas.openxmlformats.org/officeDocument/2006/relationships/hyperlink" Target="https://twitter.com/eaenergyeu" TargetMode="External"/><Relationship Id="rId767" Type="http://schemas.openxmlformats.org/officeDocument/2006/relationships/hyperlink" Target="https://pbs.twimg.com/profile_banners/868949764007768064/1496024496" TargetMode="External"/><Relationship Id="rId974" Type="http://schemas.openxmlformats.org/officeDocument/2006/relationships/hyperlink" Target="https://pbs.twimg.com/profile_banners/468548989/1542631700" TargetMode="External"/><Relationship Id="rId2448" Type="http://schemas.openxmlformats.org/officeDocument/2006/relationships/hyperlink" Target="http://abs.twimg.com/images/themes/theme1/bg.png" TargetMode="External"/><Relationship Id="rId2655" Type="http://schemas.openxmlformats.org/officeDocument/2006/relationships/hyperlink" Target="http://pbs.twimg.com/profile_images/1050713730701582336/1me3RC0I_normal.jpg" TargetMode="External"/><Relationship Id="rId2862" Type="http://schemas.openxmlformats.org/officeDocument/2006/relationships/hyperlink" Target="http://pbs.twimg.com/profile_images/712581296719941632/UiDPFruX_normal.jpg" TargetMode="External"/><Relationship Id="rId3706" Type="http://schemas.openxmlformats.org/officeDocument/2006/relationships/hyperlink" Target="https://twitter.com/aqct_ltd" TargetMode="External"/><Relationship Id="rId3913" Type="http://schemas.openxmlformats.org/officeDocument/2006/relationships/hyperlink" Target="https://twitter.com/hildevautmans" TargetMode="External"/><Relationship Id="rId627" Type="http://schemas.openxmlformats.org/officeDocument/2006/relationships/hyperlink" Target="https://t.co/450Aykdwgm" TargetMode="External"/><Relationship Id="rId834" Type="http://schemas.openxmlformats.org/officeDocument/2006/relationships/hyperlink" Target="https://pbs.twimg.com/profile_banners/17282987/1533376680" TargetMode="External"/><Relationship Id="rId1257" Type="http://schemas.openxmlformats.org/officeDocument/2006/relationships/hyperlink" Target="https://pbs.twimg.com/profile_banners/923083948682604545/1508916652" TargetMode="External"/><Relationship Id="rId1464" Type="http://schemas.openxmlformats.org/officeDocument/2006/relationships/hyperlink" Target="https://pbs.twimg.com/profile_banners/3037398740/1542002448" TargetMode="External"/><Relationship Id="rId1671" Type="http://schemas.openxmlformats.org/officeDocument/2006/relationships/hyperlink" Target="http://abs.twimg.com/images/themes/theme1/bg.png" TargetMode="External"/><Relationship Id="rId2308" Type="http://schemas.openxmlformats.org/officeDocument/2006/relationships/hyperlink" Target="http://abs.twimg.com/images/themes/theme1/bg.png" TargetMode="External"/><Relationship Id="rId2515" Type="http://schemas.openxmlformats.org/officeDocument/2006/relationships/hyperlink" Target="http://pbs.twimg.com/profile_images/446300574334455808/h4-Wd3RM_normal.jpeg" TargetMode="External"/><Relationship Id="rId2722" Type="http://schemas.openxmlformats.org/officeDocument/2006/relationships/hyperlink" Target="http://pbs.twimg.com/profile_images/574944566958161920/XAUZ1SWr_normal.jpeg" TargetMode="External"/><Relationship Id="rId901" Type="http://schemas.openxmlformats.org/officeDocument/2006/relationships/hyperlink" Target="https://pbs.twimg.com/profile_banners/1614903937/1537959331" TargetMode="External"/><Relationship Id="rId1117" Type="http://schemas.openxmlformats.org/officeDocument/2006/relationships/hyperlink" Target="https://pbs.twimg.com/profile_banners/743161279586701312/1471357532" TargetMode="External"/><Relationship Id="rId1324" Type="http://schemas.openxmlformats.org/officeDocument/2006/relationships/hyperlink" Target="https://pbs.twimg.com/profile_banners/956605642369888256/1531972435" TargetMode="External"/><Relationship Id="rId1531" Type="http://schemas.openxmlformats.org/officeDocument/2006/relationships/hyperlink" Target="https://pbs.twimg.com/profile_banners/736166324028768256/1539124740" TargetMode="External"/><Relationship Id="rId30" Type="http://schemas.openxmlformats.org/officeDocument/2006/relationships/hyperlink" Target="http://t.co/UgzXRo4gey" TargetMode="External"/><Relationship Id="rId3289" Type="http://schemas.openxmlformats.org/officeDocument/2006/relationships/hyperlink" Target="http://pbs.twimg.com/profile_images/1299094795/EmilyChasan0135twitter_normal.jpg" TargetMode="External"/><Relationship Id="rId3496" Type="http://schemas.openxmlformats.org/officeDocument/2006/relationships/hyperlink" Target="http://pbs.twimg.com/profile_images/627289354491183104/mGsZGmse_normal.jpg" TargetMode="External"/><Relationship Id="rId4547" Type="http://schemas.openxmlformats.org/officeDocument/2006/relationships/hyperlink" Target="https://twitter.com/conmaumartina" TargetMode="External"/><Relationship Id="rId2098" Type="http://schemas.openxmlformats.org/officeDocument/2006/relationships/hyperlink" Target="http://abs.twimg.com/images/themes/theme1/bg.png" TargetMode="External"/><Relationship Id="rId3149" Type="http://schemas.openxmlformats.org/officeDocument/2006/relationships/hyperlink" Target="http://pbs.twimg.com/profile_images/928635065978048517/poFWF_R0_normal.jpg" TargetMode="External"/><Relationship Id="rId3356" Type="http://schemas.openxmlformats.org/officeDocument/2006/relationships/hyperlink" Target="http://pbs.twimg.com/profile_images/669210638808432640/Sp5u3jg__normal.jpg" TargetMode="External"/><Relationship Id="rId3563" Type="http://schemas.openxmlformats.org/officeDocument/2006/relationships/hyperlink" Target="https://twitter.com/f_pasquale" TargetMode="External"/><Relationship Id="rId4407" Type="http://schemas.openxmlformats.org/officeDocument/2006/relationships/hyperlink" Target="https://twitter.com/fsbsthtynewear" TargetMode="External"/><Relationship Id="rId277" Type="http://schemas.openxmlformats.org/officeDocument/2006/relationships/hyperlink" Target="https://t.co/xvxOmYrxda" TargetMode="External"/><Relationship Id="rId484" Type="http://schemas.openxmlformats.org/officeDocument/2006/relationships/hyperlink" Target="https://t.co/PHTRVsGiVd" TargetMode="External"/><Relationship Id="rId2165" Type="http://schemas.openxmlformats.org/officeDocument/2006/relationships/hyperlink" Target="http://abs.twimg.com/images/themes/theme1/bg.png" TargetMode="External"/><Relationship Id="rId3009" Type="http://schemas.openxmlformats.org/officeDocument/2006/relationships/hyperlink" Target="http://pbs.twimg.com/profile_images/1040609522367250432/FYv73g1m_normal.jpg" TargetMode="External"/><Relationship Id="rId3216" Type="http://schemas.openxmlformats.org/officeDocument/2006/relationships/hyperlink" Target="http://pbs.twimg.com/profile_images/3139786495/f43da35209c5dcb374424b675a8c19d8_normal.jpeg" TargetMode="External"/><Relationship Id="rId3770" Type="http://schemas.openxmlformats.org/officeDocument/2006/relationships/hyperlink" Target="https://twitter.com/cesaretrevisani" TargetMode="External"/><Relationship Id="rId137" Type="http://schemas.openxmlformats.org/officeDocument/2006/relationships/hyperlink" Target="http://t.co/q76G5sszSg" TargetMode="External"/><Relationship Id="rId344" Type="http://schemas.openxmlformats.org/officeDocument/2006/relationships/hyperlink" Target="http://t.co/rgrhXPnyaO" TargetMode="External"/><Relationship Id="rId691" Type="http://schemas.openxmlformats.org/officeDocument/2006/relationships/hyperlink" Target="http://t.co/DWeeX2FZHU" TargetMode="External"/><Relationship Id="rId2025" Type="http://schemas.openxmlformats.org/officeDocument/2006/relationships/hyperlink" Target="http://abs.twimg.com/images/themes/theme1/bg.png" TargetMode="External"/><Relationship Id="rId2372" Type="http://schemas.openxmlformats.org/officeDocument/2006/relationships/hyperlink" Target="http://abs.twimg.com/images/themes/theme1/bg.png" TargetMode="External"/><Relationship Id="rId3423" Type="http://schemas.openxmlformats.org/officeDocument/2006/relationships/hyperlink" Target="http://pbs.twimg.com/profile_images/943784667886612480/LEo3Qrqx_normal.jpg" TargetMode="External"/><Relationship Id="rId3630" Type="http://schemas.openxmlformats.org/officeDocument/2006/relationships/hyperlink" Target="https://twitter.com/iieuk" TargetMode="External"/><Relationship Id="rId551" Type="http://schemas.openxmlformats.org/officeDocument/2006/relationships/hyperlink" Target="https://t.co/kNGTH5Nrv4" TargetMode="External"/><Relationship Id="rId1181" Type="http://schemas.openxmlformats.org/officeDocument/2006/relationships/hyperlink" Target="https://pbs.twimg.com/profile_banners/1641489595/1377943620" TargetMode="External"/><Relationship Id="rId2232" Type="http://schemas.openxmlformats.org/officeDocument/2006/relationships/hyperlink" Target="http://abs.twimg.com/images/themes/theme1/bg.png" TargetMode="External"/><Relationship Id="rId204" Type="http://schemas.openxmlformats.org/officeDocument/2006/relationships/hyperlink" Target="https://t.co/cjsGgOHXxP" TargetMode="External"/><Relationship Id="rId411" Type="http://schemas.openxmlformats.org/officeDocument/2006/relationships/hyperlink" Target="https://t.co/GC8pdlNnN0" TargetMode="External"/><Relationship Id="rId1041" Type="http://schemas.openxmlformats.org/officeDocument/2006/relationships/hyperlink" Target="https://pbs.twimg.com/profile_banners/185633929/1510143342" TargetMode="External"/><Relationship Id="rId1998" Type="http://schemas.openxmlformats.org/officeDocument/2006/relationships/hyperlink" Target="http://abs.twimg.com/images/themes/theme1/bg.png" TargetMode="External"/><Relationship Id="rId4197" Type="http://schemas.openxmlformats.org/officeDocument/2006/relationships/hyperlink" Target="https://twitter.com/alignthoughts" TargetMode="External"/><Relationship Id="rId1858" Type="http://schemas.openxmlformats.org/officeDocument/2006/relationships/hyperlink" Target="http://abs.twimg.com/images/themes/theme1/bg.png" TargetMode="External"/><Relationship Id="rId4057" Type="http://schemas.openxmlformats.org/officeDocument/2006/relationships/hyperlink" Target="https://twitter.com/johon_gutierrez" TargetMode="External"/><Relationship Id="rId4264" Type="http://schemas.openxmlformats.org/officeDocument/2006/relationships/hyperlink" Target="https://twitter.com/unescomnsabb" TargetMode="External"/><Relationship Id="rId4471" Type="http://schemas.openxmlformats.org/officeDocument/2006/relationships/hyperlink" Target="https://twitter.com/thgreenparty" TargetMode="External"/><Relationship Id="rId2909" Type="http://schemas.openxmlformats.org/officeDocument/2006/relationships/hyperlink" Target="http://pbs.twimg.com/profile_images/994485415120900096/d2HrcJJy_normal.jpg" TargetMode="External"/><Relationship Id="rId3073" Type="http://schemas.openxmlformats.org/officeDocument/2006/relationships/hyperlink" Target="http://pbs.twimg.com/profile_images/1026454573588865024/ZxG-v_IL_normal.jpg" TargetMode="External"/><Relationship Id="rId3280" Type="http://schemas.openxmlformats.org/officeDocument/2006/relationships/hyperlink" Target="http://pbs.twimg.com/profile_images/1016628909415260161/0AztpzqO_normal.jpg" TargetMode="External"/><Relationship Id="rId4124" Type="http://schemas.openxmlformats.org/officeDocument/2006/relationships/hyperlink" Target="https://twitter.com/zenhuman" TargetMode="External"/><Relationship Id="rId4331" Type="http://schemas.openxmlformats.org/officeDocument/2006/relationships/hyperlink" Target="https://twitter.com/bbcafrica" TargetMode="External"/><Relationship Id="rId1718" Type="http://schemas.openxmlformats.org/officeDocument/2006/relationships/hyperlink" Target="http://abs.twimg.com/images/themes/theme1/bg.png" TargetMode="External"/><Relationship Id="rId1925" Type="http://schemas.openxmlformats.org/officeDocument/2006/relationships/hyperlink" Target="http://abs.twimg.com/images/themes/theme10/bg.gif" TargetMode="External"/><Relationship Id="rId3140" Type="http://schemas.openxmlformats.org/officeDocument/2006/relationships/hyperlink" Target="http://pbs.twimg.com/profile_images/378800000608460926/cbe310a21e9549e25c3c7e960fed2b9d_normal.jpeg" TargetMode="External"/><Relationship Id="rId2699" Type="http://schemas.openxmlformats.org/officeDocument/2006/relationships/hyperlink" Target="http://pbs.twimg.com/profile_images/1043925620927934464/jad9JbbB_normal.jpg" TargetMode="External"/><Relationship Id="rId3000" Type="http://schemas.openxmlformats.org/officeDocument/2006/relationships/hyperlink" Target="http://pbs.twimg.com/profile_images/1062744512827666432/6A74fyHU_normal.jpg" TargetMode="External"/><Relationship Id="rId3957" Type="http://schemas.openxmlformats.org/officeDocument/2006/relationships/hyperlink" Target="https://twitter.com/obsessiveprog" TargetMode="External"/><Relationship Id="rId878" Type="http://schemas.openxmlformats.org/officeDocument/2006/relationships/hyperlink" Target="https://pbs.twimg.com/profile_banners/1467524396/1530454745" TargetMode="External"/><Relationship Id="rId2559" Type="http://schemas.openxmlformats.org/officeDocument/2006/relationships/hyperlink" Target="http://pbs.twimg.com/profile_images/852090090746761216/V5tbBNOS_normal.jpg" TargetMode="External"/><Relationship Id="rId2766" Type="http://schemas.openxmlformats.org/officeDocument/2006/relationships/hyperlink" Target="http://pbs.twimg.com/profile_images/378800000705535098/23619eb281d5516510a4039dfbd9e9ad_normal.jpeg" TargetMode="External"/><Relationship Id="rId2973" Type="http://schemas.openxmlformats.org/officeDocument/2006/relationships/hyperlink" Target="http://pbs.twimg.com/profile_images/1066748217356890112/oC3GU_X6_normal.jpg" TargetMode="External"/><Relationship Id="rId3817" Type="http://schemas.openxmlformats.org/officeDocument/2006/relationships/hyperlink" Target="https://twitter.com/ciclavia" TargetMode="External"/><Relationship Id="rId738" Type="http://schemas.openxmlformats.org/officeDocument/2006/relationships/hyperlink" Target="https://pbs.twimg.com/profile_banners/77254498/1494631361" TargetMode="External"/><Relationship Id="rId945" Type="http://schemas.openxmlformats.org/officeDocument/2006/relationships/hyperlink" Target="https://pbs.twimg.com/profile_banners/1086442256/1540147956" TargetMode="External"/><Relationship Id="rId1368" Type="http://schemas.openxmlformats.org/officeDocument/2006/relationships/hyperlink" Target="https://pbs.twimg.com/profile_banners/278621639/1440423973" TargetMode="External"/><Relationship Id="rId1575" Type="http://schemas.openxmlformats.org/officeDocument/2006/relationships/hyperlink" Target="https://pbs.twimg.com/profile_banners/2260603830/1387913561" TargetMode="External"/><Relationship Id="rId1782" Type="http://schemas.openxmlformats.org/officeDocument/2006/relationships/hyperlink" Target="http://abs.twimg.com/images/themes/theme1/bg.png" TargetMode="External"/><Relationship Id="rId2419" Type="http://schemas.openxmlformats.org/officeDocument/2006/relationships/hyperlink" Target="http://abs.twimg.com/images/themes/theme1/bg.png" TargetMode="External"/><Relationship Id="rId2626" Type="http://schemas.openxmlformats.org/officeDocument/2006/relationships/hyperlink" Target="http://pbs.twimg.com/profile_images/3677520173/4ad2fd1a7e173614ba94bee80da80fef_normal.png" TargetMode="External"/><Relationship Id="rId2833" Type="http://schemas.openxmlformats.org/officeDocument/2006/relationships/hyperlink" Target="http://pbs.twimg.com/profile_images/442759716750368768/LXUAzFP4_normal.jpeg" TargetMode="External"/><Relationship Id="rId74" Type="http://schemas.openxmlformats.org/officeDocument/2006/relationships/hyperlink" Target="https://t.co/JfDkLAHpy0" TargetMode="External"/><Relationship Id="rId805" Type="http://schemas.openxmlformats.org/officeDocument/2006/relationships/hyperlink" Target="https://pbs.twimg.com/profile_banners/2269520654/1516364586" TargetMode="External"/><Relationship Id="rId1228" Type="http://schemas.openxmlformats.org/officeDocument/2006/relationships/hyperlink" Target="https://pbs.twimg.com/profile_banners/22667478/1513162897" TargetMode="External"/><Relationship Id="rId1435" Type="http://schemas.openxmlformats.org/officeDocument/2006/relationships/hyperlink" Target="https://pbs.twimg.com/profile_banners/1053148372503281664/1539960717" TargetMode="External"/><Relationship Id="rId1642" Type="http://schemas.openxmlformats.org/officeDocument/2006/relationships/hyperlink" Target="http://abs.twimg.com/images/themes/theme1/bg.png" TargetMode="External"/><Relationship Id="rId2900" Type="http://schemas.openxmlformats.org/officeDocument/2006/relationships/hyperlink" Target="http://pbs.twimg.com/profile_images/734529629046906880/yLAJoECb_normal.jpg" TargetMode="External"/><Relationship Id="rId1502" Type="http://schemas.openxmlformats.org/officeDocument/2006/relationships/hyperlink" Target="https://pbs.twimg.com/profile_banners/920704545096896513/1534239814" TargetMode="External"/><Relationship Id="rId388" Type="http://schemas.openxmlformats.org/officeDocument/2006/relationships/hyperlink" Target="https://t.co/vTtr8GVl03" TargetMode="External"/><Relationship Id="rId2069" Type="http://schemas.openxmlformats.org/officeDocument/2006/relationships/hyperlink" Target="http://abs.twimg.com/images/themes/theme1/bg.png" TargetMode="External"/><Relationship Id="rId3467" Type="http://schemas.openxmlformats.org/officeDocument/2006/relationships/hyperlink" Target="http://pbs.twimg.com/profile_images/1049788448817725441/eX3DRhbK_normal.jpg" TargetMode="External"/><Relationship Id="rId3674" Type="http://schemas.openxmlformats.org/officeDocument/2006/relationships/hyperlink" Target="https://twitter.com/jilevin" TargetMode="External"/><Relationship Id="rId3881" Type="http://schemas.openxmlformats.org/officeDocument/2006/relationships/hyperlink" Target="https://twitter.com/durhamcoast" TargetMode="External"/><Relationship Id="rId4518" Type="http://schemas.openxmlformats.org/officeDocument/2006/relationships/hyperlink" Target="https://twitter.com/matteorichetti" TargetMode="External"/><Relationship Id="rId595" Type="http://schemas.openxmlformats.org/officeDocument/2006/relationships/hyperlink" Target="https://t.co/zLriXSDrQo" TargetMode="External"/><Relationship Id="rId2276" Type="http://schemas.openxmlformats.org/officeDocument/2006/relationships/hyperlink" Target="http://abs.twimg.com/images/themes/theme1/bg.png" TargetMode="External"/><Relationship Id="rId2483" Type="http://schemas.openxmlformats.org/officeDocument/2006/relationships/hyperlink" Target="http://abs.twimg.com/images/themes/theme1/bg.png" TargetMode="External"/><Relationship Id="rId2690" Type="http://schemas.openxmlformats.org/officeDocument/2006/relationships/hyperlink" Target="http://pbs.twimg.com/profile_images/903293408793460736/DB7zNKut_normal.jpg" TargetMode="External"/><Relationship Id="rId3327" Type="http://schemas.openxmlformats.org/officeDocument/2006/relationships/hyperlink" Target="http://pbs.twimg.com/profile_images/1044368840686211072/WOGPzhSb_normal.jpg" TargetMode="External"/><Relationship Id="rId3534" Type="http://schemas.openxmlformats.org/officeDocument/2006/relationships/hyperlink" Target="http://pbs.twimg.com/profile_images/938130899354337280/SrlNLq9U_normal.jpg" TargetMode="External"/><Relationship Id="rId3741" Type="http://schemas.openxmlformats.org/officeDocument/2006/relationships/hyperlink" Target="https://twitter.com/climatemorgan" TargetMode="External"/><Relationship Id="rId248" Type="http://schemas.openxmlformats.org/officeDocument/2006/relationships/hyperlink" Target="https://t.co/SIDe5omJjY" TargetMode="External"/><Relationship Id="rId455" Type="http://schemas.openxmlformats.org/officeDocument/2006/relationships/hyperlink" Target="https://t.co/JoOvIUdqcu" TargetMode="External"/><Relationship Id="rId662" Type="http://schemas.openxmlformats.org/officeDocument/2006/relationships/hyperlink" Target="https://t.co/FEc3Qiyc8Z" TargetMode="External"/><Relationship Id="rId1085" Type="http://schemas.openxmlformats.org/officeDocument/2006/relationships/hyperlink" Target="https://pbs.twimg.com/profile_banners/141672647/1449398564" TargetMode="External"/><Relationship Id="rId1292" Type="http://schemas.openxmlformats.org/officeDocument/2006/relationships/hyperlink" Target="https://pbs.twimg.com/profile_banners/919084397009219584/1523206320" TargetMode="External"/><Relationship Id="rId2136" Type="http://schemas.openxmlformats.org/officeDocument/2006/relationships/hyperlink" Target="http://abs.twimg.com/images/themes/theme1/bg.png" TargetMode="External"/><Relationship Id="rId2343" Type="http://schemas.openxmlformats.org/officeDocument/2006/relationships/hyperlink" Target="http://abs.twimg.com/images/themes/theme1/bg.png" TargetMode="External"/><Relationship Id="rId2550" Type="http://schemas.openxmlformats.org/officeDocument/2006/relationships/hyperlink" Target="http://pbs.twimg.com/profile_images/776122319160741888/1Vu2pjs5_normal.jpg" TargetMode="External"/><Relationship Id="rId3601" Type="http://schemas.openxmlformats.org/officeDocument/2006/relationships/hyperlink" Target="https://twitter.com/finetouchcon" TargetMode="External"/><Relationship Id="rId108" Type="http://schemas.openxmlformats.org/officeDocument/2006/relationships/hyperlink" Target="https://t.co/iqeBCqoquJ" TargetMode="External"/><Relationship Id="rId315" Type="http://schemas.openxmlformats.org/officeDocument/2006/relationships/hyperlink" Target="https://t.co/bJEKB1D6pY" TargetMode="External"/><Relationship Id="rId522" Type="http://schemas.openxmlformats.org/officeDocument/2006/relationships/hyperlink" Target="http://t.co/WRT8KgnDI6" TargetMode="External"/><Relationship Id="rId1152" Type="http://schemas.openxmlformats.org/officeDocument/2006/relationships/hyperlink" Target="https://pbs.twimg.com/profile_banners/974205116244004864/1543402794" TargetMode="External"/><Relationship Id="rId2203" Type="http://schemas.openxmlformats.org/officeDocument/2006/relationships/hyperlink" Target="http://abs.twimg.com/images/themes/theme1/bg.png" TargetMode="External"/><Relationship Id="rId2410" Type="http://schemas.openxmlformats.org/officeDocument/2006/relationships/hyperlink" Target="http://abs.twimg.com/images/themes/theme1/bg.png" TargetMode="External"/><Relationship Id="rId1012" Type="http://schemas.openxmlformats.org/officeDocument/2006/relationships/hyperlink" Target="https://pbs.twimg.com/profile_banners/364439473/1541570090" TargetMode="External"/><Relationship Id="rId4168" Type="http://schemas.openxmlformats.org/officeDocument/2006/relationships/hyperlink" Target="https://twitter.com/albertandp" TargetMode="External"/><Relationship Id="rId4375" Type="http://schemas.openxmlformats.org/officeDocument/2006/relationships/hyperlink" Target="https://twitter.com/iied" TargetMode="External"/><Relationship Id="rId1969" Type="http://schemas.openxmlformats.org/officeDocument/2006/relationships/hyperlink" Target="http://abs.twimg.com/images/themes/theme1/bg.png" TargetMode="External"/><Relationship Id="rId3184" Type="http://schemas.openxmlformats.org/officeDocument/2006/relationships/hyperlink" Target="http://pbs.twimg.com/profile_images/792870754476027904/ZRE5lFgt_normal.jpg" TargetMode="External"/><Relationship Id="rId4028" Type="http://schemas.openxmlformats.org/officeDocument/2006/relationships/hyperlink" Target="https://twitter.com/crypto_politics" TargetMode="External"/><Relationship Id="rId4235" Type="http://schemas.openxmlformats.org/officeDocument/2006/relationships/hyperlink" Target="https://twitter.com/sharonenv1" TargetMode="External"/><Relationship Id="rId4582" Type="http://schemas.openxmlformats.org/officeDocument/2006/relationships/hyperlink" Target="https://twitter.com/lucia25968868" TargetMode="External"/><Relationship Id="rId1829" Type="http://schemas.openxmlformats.org/officeDocument/2006/relationships/hyperlink" Target="http://abs.twimg.com/images/themes/theme1/bg.png" TargetMode="External"/><Relationship Id="rId3391" Type="http://schemas.openxmlformats.org/officeDocument/2006/relationships/hyperlink" Target="http://pbs.twimg.com/profile_images/995508323171487744/VcMJOnmN_normal.jpg" TargetMode="External"/><Relationship Id="rId4442" Type="http://schemas.openxmlformats.org/officeDocument/2006/relationships/hyperlink" Target="https://twitter.com/ottawacity" TargetMode="External"/><Relationship Id="rId3044" Type="http://schemas.openxmlformats.org/officeDocument/2006/relationships/hyperlink" Target="http://pbs.twimg.com/profile_images/1045962093919383553/yFKWK7Qb_normal.jpg" TargetMode="External"/><Relationship Id="rId3251" Type="http://schemas.openxmlformats.org/officeDocument/2006/relationships/hyperlink" Target="http://pbs.twimg.com/profile_images/669462758761590784/L1vupkSp_normal.jpg" TargetMode="External"/><Relationship Id="rId4302" Type="http://schemas.openxmlformats.org/officeDocument/2006/relationships/hyperlink" Target="https://twitter.com/beisgovuk" TargetMode="External"/><Relationship Id="rId172" Type="http://schemas.openxmlformats.org/officeDocument/2006/relationships/hyperlink" Target="https://t.co/amHuqH4hsl" TargetMode="External"/><Relationship Id="rId2060" Type="http://schemas.openxmlformats.org/officeDocument/2006/relationships/hyperlink" Target="http://abs.twimg.com/images/themes/theme1/bg.png" TargetMode="External"/><Relationship Id="rId3111" Type="http://schemas.openxmlformats.org/officeDocument/2006/relationships/hyperlink" Target="http://pbs.twimg.com/profile_images/2305510296/5h22vd20im3wwrk6r3tt_normal.jpeg" TargetMode="External"/><Relationship Id="rId989" Type="http://schemas.openxmlformats.org/officeDocument/2006/relationships/hyperlink" Target="https://pbs.twimg.com/profile_banners/1675713632/1376666765" TargetMode="External"/><Relationship Id="rId2877" Type="http://schemas.openxmlformats.org/officeDocument/2006/relationships/hyperlink" Target="http://pbs.twimg.com/profile_images/875942333866549248/vK-msSe6_normal.jpg" TargetMode="External"/><Relationship Id="rId849" Type="http://schemas.openxmlformats.org/officeDocument/2006/relationships/hyperlink" Target="https://pbs.twimg.com/profile_banners/310310133/1435769017" TargetMode="External"/><Relationship Id="rId1479" Type="http://schemas.openxmlformats.org/officeDocument/2006/relationships/hyperlink" Target="https://pbs.twimg.com/profile_banners/601218176/1533488519" TargetMode="External"/><Relationship Id="rId1686" Type="http://schemas.openxmlformats.org/officeDocument/2006/relationships/hyperlink" Target="http://abs.twimg.com/images/themes/theme1/bg.png" TargetMode="External"/><Relationship Id="rId3928" Type="http://schemas.openxmlformats.org/officeDocument/2006/relationships/hyperlink" Target="https://twitter.com/finessmutoti" TargetMode="External"/><Relationship Id="rId4092" Type="http://schemas.openxmlformats.org/officeDocument/2006/relationships/hyperlink" Target="https://twitter.com/c_ridu" TargetMode="External"/><Relationship Id="rId1339" Type="http://schemas.openxmlformats.org/officeDocument/2006/relationships/hyperlink" Target="https://pbs.twimg.com/profile_banners/1016945056446631936/1531478366" TargetMode="External"/><Relationship Id="rId1893" Type="http://schemas.openxmlformats.org/officeDocument/2006/relationships/hyperlink" Target="http://abs.twimg.com/images/themes/theme1/bg.png" TargetMode="External"/><Relationship Id="rId2737" Type="http://schemas.openxmlformats.org/officeDocument/2006/relationships/hyperlink" Target="http://pbs.twimg.com/profile_images/819188179068719104/pmIbSJSA_normal.jpg" TargetMode="External"/><Relationship Id="rId2944" Type="http://schemas.openxmlformats.org/officeDocument/2006/relationships/hyperlink" Target="http://abs.twimg.com/sticky/default_profile_images/default_profile_normal.png" TargetMode="External"/><Relationship Id="rId709" Type="http://schemas.openxmlformats.org/officeDocument/2006/relationships/hyperlink" Target="https://pbs.twimg.com/profile_banners/390065437/1380013978" TargetMode="External"/><Relationship Id="rId916" Type="http://schemas.openxmlformats.org/officeDocument/2006/relationships/hyperlink" Target="https://pbs.twimg.com/profile_banners/3303064916/1499752191" TargetMode="External"/><Relationship Id="rId1546" Type="http://schemas.openxmlformats.org/officeDocument/2006/relationships/hyperlink" Target="https://pbs.twimg.com/profile_banners/875312126893711361/1520326992" TargetMode="External"/><Relationship Id="rId1753" Type="http://schemas.openxmlformats.org/officeDocument/2006/relationships/hyperlink" Target="http://abs.twimg.com/images/themes/theme1/bg.png" TargetMode="External"/><Relationship Id="rId1960" Type="http://schemas.openxmlformats.org/officeDocument/2006/relationships/hyperlink" Target="http://abs.twimg.com/images/themes/theme1/bg.png" TargetMode="External"/><Relationship Id="rId2804" Type="http://schemas.openxmlformats.org/officeDocument/2006/relationships/hyperlink" Target="http://pbs.twimg.com/profile_images/1024973871374589954/g1HtzBzE_normal.jpg" TargetMode="External"/><Relationship Id="rId45" Type="http://schemas.openxmlformats.org/officeDocument/2006/relationships/hyperlink" Target="https://t.co/0vXBtxIncP" TargetMode="External"/><Relationship Id="rId1406" Type="http://schemas.openxmlformats.org/officeDocument/2006/relationships/hyperlink" Target="https://pbs.twimg.com/profile_banners/169567007/1520082838" TargetMode="External"/><Relationship Id="rId1613" Type="http://schemas.openxmlformats.org/officeDocument/2006/relationships/hyperlink" Target="http://abs.twimg.com/images/themes/theme19/bg.gif" TargetMode="External"/><Relationship Id="rId1820" Type="http://schemas.openxmlformats.org/officeDocument/2006/relationships/hyperlink" Target="http://abs.twimg.com/images/themes/theme1/bg.png" TargetMode="External"/><Relationship Id="rId3578" Type="http://schemas.openxmlformats.org/officeDocument/2006/relationships/hyperlink" Target="https://twitter.com/chiedzajane" TargetMode="External"/><Relationship Id="rId3785" Type="http://schemas.openxmlformats.org/officeDocument/2006/relationships/hyperlink" Target="https://twitter.com/orangefiber" TargetMode="External"/><Relationship Id="rId3992" Type="http://schemas.openxmlformats.org/officeDocument/2006/relationships/hyperlink" Target="https://twitter.com/uncle_josh_w" TargetMode="External"/><Relationship Id="rId499" Type="http://schemas.openxmlformats.org/officeDocument/2006/relationships/hyperlink" Target="https://t.co/89NcVeQnDJ" TargetMode="External"/><Relationship Id="rId2387" Type="http://schemas.openxmlformats.org/officeDocument/2006/relationships/hyperlink" Target="http://abs.twimg.com/images/themes/theme13/bg.gif" TargetMode="External"/><Relationship Id="rId2594" Type="http://schemas.openxmlformats.org/officeDocument/2006/relationships/hyperlink" Target="http://pbs.twimg.com/profile_images/810025124992872448/y-xFRXNP_normal.jpg" TargetMode="External"/><Relationship Id="rId3438" Type="http://schemas.openxmlformats.org/officeDocument/2006/relationships/hyperlink" Target="http://pbs.twimg.com/profile_images/563298037095616514/ty-TG7S3_normal.png" TargetMode="External"/><Relationship Id="rId3645" Type="http://schemas.openxmlformats.org/officeDocument/2006/relationships/hyperlink" Target="https://twitter.com/startup_italia" TargetMode="External"/><Relationship Id="rId3852" Type="http://schemas.openxmlformats.org/officeDocument/2006/relationships/hyperlink" Target="https://twitter.com/nah_208" TargetMode="External"/><Relationship Id="rId359" Type="http://schemas.openxmlformats.org/officeDocument/2006/relationships/hyperlink" Target="https://t.co/v6nFvrzS3o" TargetMode="External"/><Relationship Id="rId566" Type="http://schemas.openxmlformats.org/officeDocument/2006/relationships/hyperlink" Target="https://t.co/7J4HYNY5Yz" TargetMode="External"/><Relationship Id="rId773" Type="http://schemas.openxmlformats.org/officeDocument/2006/relationships/hyperlink" Target="https://pbs.twimg.com/profile_banners/771822219047608320/1474113337" TargetMode="External"/><Relationship Id="rId1196" Type="http://schemas.openxmlformats.org/officeDocument/2006/relationships/hyperlink" Target="https://pbs.twimg.com/profile_banners/46956207/1532049903" TargetMode="External"/><Relationship Id="rId2247" Type="http://schemas.openxmlformats.org/officeDocument/2006/relationships/hyperlink" Target="http://abs.twimg.com/images/themes/theme1/bg.png" TargetMode="External"/><Relationship Id="rId2454" Type="http://schemas.openxmlformats.org/officeDocument/2006/relationships/hyperlink" Target="http://abs.twimg.com/images/themes/theme1/bg.png" TargetMode="External"/><Relationship Id="rId3505" Type="http://schemas.openxmlformats.org/officeDocument/2006/relationships/hyperlink" Target="http://pbs.twimg.com/profile_images/1060439000920584193/7anyXOdl_normal.jpg" TargetMode="External"/><Relationship Id="rId219" Type="http://schemas.openxmlformats.org/officeDocument/2006/relationships/hyperlink" Target="http://t.co/wjEzc0EtFB" TargetMode="External"/><Relationship Id="rId426" Type="http://schemas.openxmlformats.org/officeDocument/2006/relationships/hyperlink" Target="http://t.co/GnbCst9Gq1" TargetMode="External"/><Relationship Id="rId633" Type="http://schemas.openxmlformats.org/officeDocument/2006/relationships/hyperlink" Target="https://t.co/bIyvHE7myq" TargetMode="External"/><Relationship Id="rId980" Type="http://schemas.openxmlformats.org/officeDocument/2006/relationships/hyperlink" Target="https://pbs.twimg.com/profile_banners/3088615119/1538509145" TargetMode="External"/><Relationship Id="rId1056" Type="http://schemas.openxmlformats.org/officeDocument/2006/relationships/hyperlink" Target="https://pbs.twimg.com/profile_banners/3678213562/1539177577" TargetMode="External"/><Relationship Id="rId1263" Type="http://schemas.openxmlformats.org/officeDocument/2006/relationships/hyperlink" Target="https://pbs.twimg.com/profile_banners/2688537468/1540858980" TargetMode="External"/><Relationship Id="rId2107" Type="http://schemas.openxmlformats.org/officeDocument/2006/relationships/hyperlink" Target="http://abs.twimg.com/images/themes/theme1/bg.png" TargetMode="External"/><Relationship Id="rId2314" Type="http://schemas.openxmlformats.org/officeDocument/2006/relationships/hyperlink" Target="http://abs.twimg.com/images/themes/theme1/bg.png" TargetMode="External"/><Relationship Id="rId2661" Type="http://schemas.openxmlformats.org/officeDocument/2006/relationships/hyperlink" Target="http://pbs.twimg.com/profile_images/1662219754/270708_2251712812149_1228136371_32804251_885061_n_normal.jpg" TargetMode="External"/><Relationship Id="rId3712" Type="http://schemas.openxmlformats.org/officeDocument/2006/relationships/hyperlink" Target="https://twitter.com/balkangreennews" TargetMode="External"/><Relationship Id="rId840" Type="http://schemas.openxmlformats.org/officeDocument/2006/relationships/hyperlink" Target="https://pbs.twimg.com/profile_banners/894553618749194242/1515786598" TargetMode="External"/><Relationship Id="rId1470" Type="http://schemas.openxmlformats.org/officeDocument/2006/relationships/hyperlink" Target="https://pbs.twimg.com/profile_banners/64740460/1467766673" TargetMode="External"/><Relationship Id="rId2521" Type="http://schemas.openxmlformats.org/officeDocument/2006/relationships/hyperlink" Target="http://pbs.twimg.com/profile_images/1064168310646943744/NBtjhSrl_normal.jpg" TargetMode="External"/><Relationship Id="rId4279" Type="http://schemas.openxmlformats.org/officeDocument/2006/relationships/hyperlink" Target="https://twitter.com/beccarito" TargetMode="External"/><Relationship Id="rId700" Type="http://schemas.openxmlformats.org/officeDocument/2006/relationships/hyperlink" Target="https://pbs.twimg.com/profile_banners/113689734/1525711162" TargetMode="External"/><Relationship Id="rId1123" Type="http://schemas.openxmlformats.org/officeDocument/2006/relationships/hyperlink" Target="https://pbs.twimg.com/profile_banners/16219502/1411694365" TargetMode="External"/><Relationship Id="rId1330" Type="http://schemas.openxmlformats.org/officeDocument/2006/relationships/hyperlink" Target="https://pbs.twimg.com/profile_banners/1926539942/1540482015" TargetMode="External"/><Relationship Id="rId3088" Type="http://schemas.openxmlformats.org/officeDocument/2006/relationships/hyperlink" Target="http://pbs.twimg.com/profile_images/3732904502/fbb524b693713d63ef22681a350eb0a7_normal.png" TargetMode="External"/><Relationship Id="rId4486" Type="http://schemas.openxmlformats.org/officeDocument/2006/relationships/hyperlink" Target="https://twitter.com/gm_hsc" TargetMode="External"/><Relationship Id="rId3295" Type="http://schemas.openxmlformats.org/officeDocument/2006/relationships/hyperlink" Target="http://pbs.twimg.com/profile_images/1013069595719163905/Ejur4SBi_normal.jpg" TargetMode="External"/><Relationship Id="rId4139" Type="http://schemas.openxmlformats.org/officeDocument/2006/relationships/hyperlink" Target="https://twitter.com/justtransition" TargetMode="External"/><Relationship Id="rId4346" Type="http://schemas.openxmlformats.org/officeDocument/2006/relationships/hyperlink" Target="https://twitter.com/giuliapolito" TargetMode="External"/><Relationship Id="rId4553" Type="http://schemas.openxmlformats.org/officeDocument/2006/relationships/hyperlink" Target="https://twitter.com/mohamad57653928" TargetMode="External"/><Relationship Id="rId3155" Type="http://schemas.openxmlformats.org/officeDocument/2006/relationships/hyperlink" Target="http://pbs.twimg.com/profile_images/717588292296957952/ARsCUbLa_normal.jpg" TargetMode="External"/><Relationship Id="rId3362" Type="http://schemas.openxmlformats.org/officeDocument/2006/relationships/hyperlink" Target="http://pbs.twimg.com/profile_images/378800000115204536/13bde954f1e328604e0c875b5c342b0b_normal.png" TargetMode="External"/><Relationship Id="rId4206" Type="http://schemas.openxmlformats.org/officeDocument/2006/relationships/hyperlink" Target="https://twitter.com/greenideatech" TargetMode="External"/><Relationship Id="rId4413" Type="http://schemas.openxmlformats.org/officeDocument/2006/relationships/hyperlink" Target="https://twitter.com/ggreenwald" TargetMode="External"/><Relationship Id="rId283" Type="http://schemas.openxmlformats.org/officeDocument/2006/relationships/hyperlink" Target="https://t.co/9H1najrWBg" TargetMode="External"/><Relationship Id="rId490" Type="http://schemas.openxmlformats.org/officeDocument/2006/relationships/hyperlink" Target="https://t.co/IxLjEB2zlE" TargetMode="External"/><Relationship Id="rId2171" Type="http://schemas.openxmlformats.org/officeDocument/2006/relationships/hyperlink" Target="http://abs.twimg.com/images/themes/theme19/bg.gif" TargetMode="External"/><Relationship Id="rId3015" Type="http://schemas.openxmlformats.org/officeDocument/2006/relationships/hyperlink" Target="http://pbs.twimg.com/profile_images/662670533071343616/wPebpUs2_normal.jpg" TargetMode="External"/><Relationship Id="rId3222" Type="http://schemas.openxmlformats.org/officeDocument/2006/relationships/hyperlink" Target="http://pbs.twimg.com/profile_images/717446676991049730/ZKkHr6Yo_normal.jpg" TargetMode="External"/><Relationship Id="rId143" Type="http://schemas.openxmlformats.org/officeDocument/2006/relationships/hyperlink" Target="https://t.co/UwO6EwzHOn" TargetMode="External"/><Relationship Id="rId350" Type="http://schemas.openxmlformats.org/officeDocument/2006/relationships/hyperlink" Target="http://t.co/Z7sDOAYVgx" TargetMode="External"/><Relationship Id="rId2031" Type="http://schemas.openxmlformats.org/officeDocument/2006/relationships/hyperlink" Target="http://abs.twimg.com/images/themes/theme3/bg.gif" TargetMode="External"/><Relationship Id="rId9" Type="http://schemas.openxmlformats.org/officeDocument/2006/relationships/hyperlink" Target="http://t.co/OkdVF6JAlf" TargetMode="External"/><Relationship Id="rId210" Type="http://schemas.openxmlformats.org/officeDocument/2006/relationships/hyperlink" Target="https://t.co/uTjXwecled" TargetMode="External"/><Relationship Id="rId2988" Type="http://schemas.openxmlformats.org/officeDocument/2006/relationships/hyperlink" Target="http://pbs.twimg.com/profile_images/699332430130319360/1WY5LJLJ_normal.jpg" TargetMode="External"/><Relationship Id="rId1797" Type="http://schemas.openxmlformats.org/officeDocument/2006/relationships/hyperlink" Target="http://abs.twimg.com/images/themes/theme16/bg.gif" TargetMode="External"/><Relationship Id="rId2848" Type="http://schemas.openxmlformats.org/officeDocument/2006/relationships/hyperlink" Target="http://pbs.twimg.com/profile_images/450266609781706752/YWTZiK9g_normal.jpeg" TargetMode="External"/><Relationship Id="rId89" Type="http://schemas.openxmlformats.org/officeDocument/2006/relationships/hyperlink" Target="https://t.co/S3UXcXprn9" TargetMode="External"/><Relationship Id="rId1657" Type="http://schemas.openxmlformats.org/officeDocument/2006/relationships/hyperlink" Target="http://abs.twimg.com/images/themes/theme1/bg.png" TargetMode="External"/><Relationship Id="rId1864" Type="http://schemas.openxmlformats.org/officeDocument/2006/relationships/hyperlink" Target="http://abs.twimg.com/images/themes/theme1/bg.png" TargetMode="External"/><Relationship Id="rId2708" Type="http://schemas.openxmlformats.org/officeDocument/2006/relationships/hyperlink" Target="http://pbs.twimg.com/profile_images/1055223864861573123/acPFW3t1_normal.jpg" TargetMode="External"/><Relationship Id="rId2915" Type="http://schemas.openxmlformats.org/officeDocument/2006/relationships/hyperlink" Target="http://pbs.twimg.com/profile_images/659412932409757696/h664VMe1_normal.png" TargetMode="External"/><Relationship Id="rId4063" Type="http://schemas.openxmlformats.org/officeDocument/2006/relationships/hyperlink" Target="https://twitter.com/silviaserrapoli" TargetMode="External"/><Relationship Id="rId4270" Type="http://schemas.openxmlformats.org/officeDocument/2006/relationships/hyperlink" Target="https://twitter.com/queenskitty" TargetMode="External"/><Relationship Id="rId1517" Type="http://schemas.openxmlformats.org/officeDocument/2006/relationships/hyperlink" Target="https://pbs.twimg.com/profile_banners/920979787/1439842647" TargetMode="External"/><Relationship Id="rId1724" Type="http://schemas.openxmlformats.org/officeDocument/2006/relationships/hyperlink" Target="http://abs.twimg.com/images/themes/theme1/bg.png" TargetMode="External"/><Relationship Id="rId4130" Type="http://schemas.openxmlformats.org/officeDocument/2006/relationships/hyperlink" Target="https://twitter.com/elenabaloni" TargetMode="External"/><Relationship Id="rId16" Type="http://schemas.openxmlformats.org/officeDocument/2006/relationships/hyperlink" Target="http://t.co/3LDHnkRZSG" TargetMode="External"/><Relationship Id="rId1931" Type="http://schemas.openxmlformats.org/officeDocument/2006/relationships/hyperlink" Target="http://abs.twimg.com/images/themes/theme1/bg.png" TargetMode="External"/><Relationship Id="rId3689" Type="http://schemas.openxmlformats.org/officeDocument/2006/relationships/hyperlink" Target="https://twitter.com/jlazaro" TargetMode="External"/><Relationship Id="rId3896" Type="http://schemas.openxmlformats.org/officeDocument/2006/relationships/hyperlink" Target="https://twitter.com/giadamichetti" TargetMode="External"/><Relationship Id="rId2498" Type="http://schemas.openxmlformats.org/officeDocument/2006/relationships/hyperlink" Target="http://pbs.twimg.com/profile_images/892871236216274944/x-2SgFXA_normal.jpg" TargetMode="External"/><Relationship Id="rId3549" Type="http://schemas.openxmlformats.org/officeDocument/2006/relationships/hyperlink" Target="https://twitter.com/pidbari" TargetMode="External"/><Relationship Id="rId677" Type="http://schemas.openxmlformats.org/officeDocument/2006/relationships/hyperlink" Target="https://t.co/yWgcSlEMsA" TargetMode="External"/><Relationship Id="rId2358" Type="http://schemas.openxmlformats.org/officeDocument/2006/relationships/hyperlink" Target="http://abs.twimg.com/images/themes/theme1/bg.png" TargetMode="External"/><Relationship Id="rId3756" Type="http://schemas.openxmlformats.org/officeDocument/2006/relationships/hyperlink" Target="https://twitter.com/gerardopardotar" TargetMode="External"/><Relationship Id="rId3963" Type="http://schemas.openxmlformats.org/officeDocument/2006/relationships/hyperlink" Target="https://twitter.com/bueti" TargetMode="External"/><Relationship Id="rId884" Type="http://schemas.openxmlformats.org/officeDocument/2006/relationships/hyperlink" Target="https://pbs.twimg.com/profile_banners/321769289/1460697083" TargetMode="External"/><Relationship Id="rId2565" Type="http://schemas.openxmlformats.org/officeDocument/2006/relationships/hyperlink" Target="http://pbs.twimg.com/profile_images/441559940457439233/Jw909cX4_normal.png" TargetMode="External"/><Relationship Id="rId2772" Type="http://schemas.openxmlformats.org/officeDocument/2006/relationships/hyperlink" Target="http://pbs.twimg.com/profile_images/430713557194264576/5ny1SacC_normal.png" TargetMode="External"/><Relationship Id="rId3409" Type="http://schemas.openxmlformats.org/officeDocument/2006/relationships/hyperlink" Target="http://pbs.twimg.com/profile_images/703162808427368448/Hk3dNvWH_normal.jpg" TargetMode="External"/><Relationship Id="rId3616" Type="http://schemas.openxmlformats.org/officeDocument/2006/relationships/hyperlink" Target="https://twitter.com/hideswilson" TargetMode="External"/><Relationship Id="rId3823" Type="http://schemas.openxmlformats.org/officeDocument/2006/relationships/hyperlink" Target="https://twitter.com/regionelazio" TargetMode="External"/><Relationship Id="rId537" Type="http://schemas.openxmlformats.org/officeDocument/2006/relationships/hyperlink" Target="http://t.co/7YACJ0e8fk" TargetMode="External"/><Relationship Id="rId744" Type="http://schemas.openxmlformats.org/officeDocument/2006/relationships/hyperlink" Target="https://pbs.twimg.com/profile_banners/480630176/1540337672" TargetMode="External"/><Relationship Id="rId951" Type="http://schemas.openxmlformats.org/officeDocument/2006/relationships/hyperlink" Target="https://pbs.twimg.com/profile_banners/2445516270/1413137245" TargetMode="External"/><Relationship Id="rId1167" Type="http://schemas.openxmlformats.org/officeDocument/2006/relationships/hyperlink" Target="https://pbs.twimg.com/profile_banners/61807543/1474323049" TargetMode="External"/><Relationship Id="rId1374" Type="http://schemas.openxmlformats.org/officeDocument/2006/relationships/hyperlink" Target="https://pbs.twimg.com/profile_banners/2609222965/1493726456" TargetMode="External"/><Relationship Id="rId1581" Type="http://schemas.openxmlformats.org/officeDocument/2006/relationships/hyperlink" Target="https://pbs.twimg.com/profile_banners/1008407814031794182/1541290325" TargetMode="External"/><Relationship Id="rId2218" Type="http://schemas.openxmlformats.org/officeDocument/2006/relationships/hyperlink" Target="http://abs.twimg.com/images/themes/theme1/bg.png" TargetMode="External"/><Relationship Id="rId2425" Type="http://schemas.openxmlformats.org/officeDocument/2006/relationships/hyperlink" Target="http://abs.twimg.com/images/themes/theme1/bg.png" TargetMode="External"/><Relationship Id="rId2632" Type="http://schemas.openxmlformats.org/officeDocument/2006/relationships/hyperlink" Target="http://pbs.twimg.com/profile_images/619323261063565312/lVyXbKeZ_normal.jpg" TargetMode="External"/><Relationship Id="rId80" Type="http://schemas.openxmlformats.org/officeDocument/2006/relationships/hyperlink" Target="https://t.co/Yt7OjWZUPI" TargetMode="External"/><Relationship Id="rId604" Type="http://schemas.openxmlformats.org/officeDocument/2006/relationships/hyperlink" Target="https://t.co/GnbvWhdebj" TargetMode="External"/><Relationship Id="rId811" Type="http://schemas.openxmlformats.org/officeDocument/2006/relationships/hyperlink" Target="https://pbs.twimg.com/profile_banners/18498756/1500932150" TargetMode="External"/><Relationship Id="rId1027" Type="http://schemas.openxmlformats.org/officeDocument/2006/relationships/hyperlink" Target="https://pbs.twimg.com/profile_banners/1529113278/1505840606" TargetMode="External"/><Relationship Id="rId1234" Type="http://schemas.openxmlformats.org/officeDocument/2006/relationships/hyperlink" Target="https://pbs.twimg.com/profile_banners/91571343/1359830159" TargetMode="External"/><Relationship Id="rId1441" Type="http://schemas.openxmlformats.org/officeDocument/2006/relationships/hyperlink" Target="https://pbs.twimg.com/profile_banners/847110439691530240/1542823312" TargetMode="External"/><Relationship Id="rId4597" Type="http://schemas.openxmlformats.org/officeDocument/2006/relationships/hyperlink" Target="https://twitter.com/wordpressdotcom" TargetMode="External"/><Relationship Id="rId1301" Type="http://schemas.openxmlformats.org/officeDocument/2006/relationships/hyperlink" Target="https://pbs.twimg.com/profile_banners/1057634961623150594/1540998308" TargetMode="External"/><Relationship Id="rId3199" Type="http://schemas.openxmlformats.org/officeDocument/2006/relationships/hyperlink" Target="http://pbs.twimg.com/profile_images/1052127082980040705/SRx_1-K9_normal.jpg" TargetMode="External"/><Relationship Id="rId4457" Type="http://schemas.openxmlformats.org/officeDocument/2006/relationships/hyperlink" Target="https://twitter.com/gogreenr12" TargetMode="External"/><Relationship Id="rId3059" Type="http://schemas.openxmlformats.org/officeDocument/2006/relationships/hyperlink" Target="http://pbs.twimg.com/profile_images/876725226880598016/ES8XPO0Z_normal.jpg" TargetMode="External"/><Relationship Id="rId3266" Type="http://schemas.openxmlformats.org/officeDocument/2006/relationships/hyperlink" Target="http://pbs.twimg.com/profile_images/1067686452614610944/AX5kZpEG_normal.jpg" TargetMode="External"/><Relationship Id="rId3473" Type="http://schemas.openxmlformats.org/officeDocument/2006/relationships/hyperlink" Target="http://pbs.twimg.com/profile_images/771129956546019328/TCNdZaj5_normal.jpg" TargetMode="External"/><Relationship Id="rId4317" Type="http://schemas.openxmlformats.org/officeDocument/2006/relationships/hyperlink" Target="https://twitter.com/hassanalijoho" TargetMode="External"/><Relationship Id="rId4524" Type="http://schemas.openxmlformats.org/officeDocument/2006/relationships/hyperlink" Target="https://twitter.com/robertosignore7" TargetMode="External"/><Relationship Id="rId187" Type="http://schemas.openxmlformats.org/officeDocument/2006/relationships/hyperlink" Target="https://t.co/unhr0VOreD" TargetMode="External"/><Relationship Id="rId394" Type="http://schemas.openxmlformats.org/officeDocument/2006/relationships/hyperlink" Target="https://t.co/qM4cpXA5yb" TargetMode="External"/><Relationship Id="rId2075" Type="http://schemas.openxmlformats.org/officeDocument/2006/relationships/hyperlink" Target="http://abs.twimg.com/images/themes/theme2/bg.gif" TargetMode="External"/><Relationship Id="rId2282" Type="http://schemas.openxmlformats.org/officeDocument/2006/relationships/hyperlink" Target="http://abs.twimg.com/images/themes/theme1/bg.png" TargetMode="External"/><Relationship Id="rId3126" Type="http://schemas.openxmlformats.org/officeDocument/2006/relationships/hyperlink" Target="http://pbs.twimg.com/profile_images/875620658100682752/pdtrw5U2_normal.jpg" TargetMode="External"/><Relationship Id="rId3680" Type="http://schemas.openxmlformats.org/officeDocument/2006/relationships/hyperlink" Target="https://twitter.com/pluginamerica" TargetMode="External"/><Relationship Id="rId254" Type="http://schemas.openxmlformats.org/officeDocument/2006/relationships/hyperlink" Target="https://t.co/zD0Buj010E" TargetMode="External"/><Relationship Id="rId1091" Type="http://schemas.openxmlformats.org/officeDocument/2006/relationships/hyperlink" Target="https://pbs.twimg.com/profile_banners/1536975912/1459981465" TargetMode="External"/><Relationship Id="rId3333" Type="http://schemas.openxmlformats.org/officeDocument/2006/relationships/hyperlink" Target="http://pbs.twimg.com/profile_images/1059936060510093312/PN3dWaaV_normal.jpg" TargetMode="External"/><Relationship Id="rId3540" Type="http://schemas.openxmlformats.org/officeDocument/2006/relationships/hyperlink" Target="http://pbs.twimg.com/profile_images/868124921402150912/V0SkMhCD_normal.jpg" TargetMode="External"/><Relationship Id="rId114" Type="http://schemas.openxmlformats.org/officeDocument/2006/relationships/hyperlink" Target="https://t.co/uaIrHZJAQv" TargetMode="External"/><Relationship Id="rId461" Type="http://schemas.openxmlformats.org/officeDocument/2006/relationships/hyperlink" Target="http://t.co/hMSpxTlwuF" TargetMode="External"/><Relationship Id="rId2142" Type="http://schemas.openxmlformats.org/officeDocument/2006/relationships/hyperlink" Target="http://abs.twimg.com/images/themes/theme1/bg.png" TargetMode="External"/><Relationship Id="rId3400" Type="http://schemas.openxmlformats.org/officeDocument/2006/relationships/hyperlink" Target="http://pbs.twimg.com/profile_images/811606363272904704/XAOxFGl6_normal.jpg" TargetMode="External"/><Relationship Id="rId321" Type="http://schemas.openxmlformats.org/officeDocument/2006/relationships/hyperlink" Target="https://t.co/K0woP77MSB" TargetMode="External"/><Relationship Id="rId2002" Type="http://schemas.openxmlformats.org/officeDocument/2006/relationships/hyperlink" Target="http://abs.twimg.com/images/themes/theme1/bg.png" TargetMode="External"/><Relationship Id="rId2959" Type="http://schemas.openxmlformats.org/officeDocument/2006/relationships/hyperlink" Target="http://pbs.twimg.com/profile_images/875374673470664704/Hr9dUs2u_normal.jpg" TargetMode="External"/><Relationship Id="rId1768" Type="http://schemas.openxmlformats.org/officeDocument/2006/relationships/hyperlink" Target="http://abs.twimg.com/images/themes/theme3/bg.gif" TargetMode="External"/><Relationship Id="rId2819" Type="http://schemas.openxmlformats.org/officeDocument/2006/relationships/hyperlink" Target="http://pbs.twimg.com/profile_images/1047213271441448961/0UldYPAt_normal.jpg" TargetMode="External"/><Relationship Id="rId4174" Type="http://schemas.openxmlformats.org/officeDocument/2006/relationships/hyperlink" Target="https://twitter.com/weareneo" TargetMode="External"/><Relationship Id="rId4381" Type="http://schemas.openxmlformats.org/officeDocument/2006/relationships/hyperlink" Target="https://twitter.com/mountainino" TargetMode="External"/><Relationship Id="rId1628" Type="http://schemas.openxmlformats.org/officeDocument/2006/relationships/hyperlink" Target="http://abs.twimg.com/images/themes/theme1/bg.png" TargetMode="External"/><Relationship Id="rId1975" Type="http://schemas.openxmlformats.org/officeDocument/2006/relationships/hyperlink" Target="http://abs.twimg.com/images/themes/theme14/bg.gif" TargetMode="External"/><Relationship Id="rId3190" Type="http://schemas.openxmlformats.org/officeDocument/2006/relationships/hyperlink" Target="http://pbs.twimg.com/profile_images/491895552313815040/0PHeeRgO_normal.png" TargetMode="External"/><Relationship Id="rId4034" Type="http://schemas.openxmlformats.org/officeDocument/2006/relationships/hyperlink" Target="https://twitter.com/yarosisnancy" TargetMode="External"/><Relationship Id="rId4241" Type="http://schemas.openxmlformats.org/officeDocument/2006/relationships/hyperlink" Target="https://twitter.com/paotzepg" TargetMode="External"/><Relationship Id="rId1835" Type="http://schemas.openxmlformats.org/officeDocument/2006/relationships/hyperlink" Target="http://abs.twimg.com/images/themes/theme1/bg.png" TargetMode="External"/><Relationship Id="rId3050" Type="http://schemas.openxmlformats.org/officeDocument/2006/relationships/hyperlink" Target="http://abs.twimg.com/sticky/default_profile_images/default_profile_normal.png" TargetMode="External"/><Relationship Id="rId4101" Type="http://schemas.openxmlformats.org/officeDocument/2006/relationships/hyperlink" Target="https://twitter.com/canari868" TargetMode="External"/><Relationship Id="rId1902" Type="http://schemas.openxmlformats.org/officeDocument/2006/relationships/hyperlink" Target="http://abs.twimg.com/images/themes/theme17/bg.gif" TargetMode="External"/><Relationship Id="rId3867" Type="http://schemas.openxmlformats.org/officeDocument/2006/relationships/hyperlink" Target="https://twitter.com/mjcoque" TargetMode="External"/><Relationship Id="rId788" Type="http://schemas.openxmlformats.org/officeDocument/2006/relationships/hyperlink" Target="https://pbs.twimg.com/profile_banners/555348031/1538428535" TargetMode="External"/><Relationship Id="rId995" Type="http://schemas.openxmlformats.org/officeDocument/2006/relationships/hyperlink" Target="https://pbs.twimg.com/profile_banners/14334375/1479210963" TargetMode="External"/><Relationship Id="rId2469" Type="http://schemas.openxmlformats.org/officeDocument/2006/relationships/hyperlink" Target="http://abs.twimg.com/images/themes/theme1/bg.png" TargetMode="External"/><Relationship Id="rId2676" Type="http://schemas.openxmlformats.org/officeDocument/2006/relationships/hyperlink" Target="http://pbs.twimg.com/profile_images/1055463571365224449/jzhWvFn9_normal.jpg" TargetMode="External"/><Relationship Id="rId2883" Type="http://schemas.openxmlformats.org/officeDocument/2006/relationships/hyperlink" Target="http://pbs.twimg.com/profile_images/879276903907168257/FM8kIqSz_normal.jpg" TargetMode="External"/><Relationship Id="rId3727" Type="http://schemas.openxmlformats.org/officeDocument/2006/relationships/hyperlink" Target="https://twitter.com/pku1898" TargetMode="External"/><Relationship Id="rId3934" Type="http://schemas.openxmlformats.org/officeDocument/2006/relationships/hyperlink" Target="https://twitter.com/stefanociafani" TargetMode="External"/><Relationship Id="rId648" Type="http://schemas.openxmlformats.org/officeDocument/2006/relationships/hyperlink" Target="https://t.co/DtB5AKtrob" TargetMode="External"/><Relationship Id="rId855" Type="http://schemas.openxmlformats.org/officeDocument/2006/relationships/hyperlink" Target="https://pbs.twimg.com/profile_banners/850157859065151488/1499956464" TargetMode="External"/><Relationship Id="rId1278" Type="http://schemas.openxmlformats.org/officeDocument/2006/relationships/hyperlink" Target="https://pbs.twimg.com/profile_banners/2589125882/1405411401" TargetMode="External"/><Relationship Id="rId1485" Type="http://schemas.openxmlformats.org/officeDocument/2006/relationships/hyperlink" Target="https://pbs.twimg.com/profile_banners/191023492/1489356997" TargetMode="External"/><Relationship Id="rId1692" Type="http://schemas.openxmlformats.org/officeDocument/2006/relationships/hyperlink" Target="http://abs.twimg.com/images/themes/theme1/bg.png" TargetMode="External"/><Relationship Id="rId2329" Type="http://schemas.openxmlformats.org/officeDocument/2006/relationships/hyperlink" Target="http://abs.twimg.com/images/themes/theme1/bg.png" TargetMode="External"/><Relationship Id="rId2536" Type="http://schemas.openxmlformats.org/officeDocument/2006/relationships/hyperlink" Target="http://pbs.twimg.com/profile_images/3510406350/b47e5e5776daac3f4812624249f6c45b_normal.jpeg" TargetMode="External"/><Relationship Id="rId2743" Type="http://schemas.openxmlformats.org/officeDocument/2006/relationships/hyperlink" Target="http://pbs.twimg.com/profile_images/1040645397092487173/08pbKmSK_normal.jpg" TargetMode="External"/><Relationship Id="rId508" Type="http://schemas.openxmlformats.org/officeDocument/2006/relationships/hyperlink" Target="http://t.co/c0RLInzVti" TargetMode="External"/><Relationship Id="rId715" Type="http://schemas.openxmlformats.org/officeDocument/2006/relationships/hyperlink" Target="https://pbs.twimg.com/profile_banners/3844929377/1443876235" TargetMode="External"/><Relationship Id="rId922" Type="http://schemas.openxmlformats.org/officeDocument/2006/relationships/hyperlink" Target="https://pbs.twimg.com/profile_banners/540830712/1455714660" TargetMode="External"/><Relationship Id="rId1138" Type="http://schemas.openxmlformats.org/officeDocument/2006/relationships/hyperlink" Target="https://pbs.twimg.com/profile_banners/382192944/1441206085" TargetMode="External"/><Relationship Id="rId1345" Type="http://schemas.openxmlformats.org/officeDocument/2006/relationships/hyperlink" Target="https://pbs.twimg.com/profile_banners/44116121/1502874894" TargetMode="External"/><Relationship Id="rId1552" Type="http://schemas.openxmlformats.org/officeDocument/2006/relationships/hyperlink" Target="https://pbs.twimg.com/profile_banners/2785271728/1496354326" TargetMode="External"/><Relationship Id="rId2603" Type="http://schemas.openxmlformats.org/officeDocument/2006/relationships/hyperlink" Target="http://pbs.twimg.com/profile_images/1018525196670722056/EyJoswzM_normal.jpg" TargetMode="External"/><Relationship Id="rId2950" Type="http://schemas.openxmlformats.org/officeDocument/2006/relationships/hyperlink" Target="http://pbs.twimg.com/profile_images/892059434586865664/aEj1_evP_normal.jpg" TargetMode="External"/><Relationship Id="rId1205" Type="http://schemas.openxmlformats.org/officeDocument/2006/relationships/hyperlink" Target="https://pbs.twimg.com/profile_banners/1257355178/1458397714" TargetMode="External"/><Relationship Id="rId2810" Type="http://schemas.openxmlformats.org/officeDocument/2006/relationships/hyperlink" Target="http://pbs.twimg.com/profile_images/972529768078938112/FWAVAMcX_normal.jpg" TargetMode="External"/><Relationship Id="rId4568" Type="http://schemas.openxmlformats.org/officeDocument/2006/relationships/hyperlink" Target="https://twitter.com/ranocchia3" TargetMode="External"/><Relationship Id="rId51" Type="http://schemas.openxmlformats.org/officeDocument/2006/relationships/hyperlink" Target="https://t.co/pKqP9vPdfS" TargetMode="External"/><Relationship Id="rId1412" Type="http://schemas.openxmlformats.org/officeDocument/2006/relationships/hyperlink" Target="https://pbs.twimg.com/profile_banners/216281928/1432496342" TargetMode="External"/><Relationship Id="rId3377" Type="http://schemas.openxmlformats.org/officeDocument/2006/relationships/hyperlink" Target="http://pbs.twimg.com/profile_images/1066219460955185153/BOqe_Xv__normal.jpg" TargetMode="External"/><Relationship Id="rId298" Type="http://schemas.openxmlformats.org/officeDocument/2006/relationships/hyperlink" Target="https://t.co/NX3cfA0kbX" TargetMode="External"/><Relationship Id="rId3584" Type="http://schemas.openxmlformats.org/officeDocument/2006/relationships/hyperlink" Target="https://twitter.com/startupverband" TargetMode="External"/><Relationship Id="rId3791" Type="http://schemas.openxmlformats.org/officeDocument/2006/relationships/hyperlink" Target="https://twitter.com/teamdb" TargetMode="External"/><Relationship Id="rId4428" Type="http://schemas.openxmlformats.org/officeDocument/2006/relationships/hyperlink" Target="https://twitter.com/noro_kurilla" TargetMode="External"/><Relationship Id="rId158" Type="http://schemas.openxmlformats.org/officeDocument/2006/relationships/hyperlink" Target="https://t.co/rUl9uMdgRN" TargetMode="External"/><Relationship Id="rId2186" Type="http://schemas.openxmlformats.org/officeDocument/2006/relationships/hyperlink" Target="http://abs.twimg.com/images/themes/theme1/bg.png" TargetMode="External"/><Relationship Id="rId2393" Type="http://schemas.openxmlformats.org/officeDocument/2006/relationships/hyperlink" Target="http://abs.twimg.com/images/themes/theme1/bg.png" TargetMode="External"/><Relationship Id="rId3237" Type="http://schemas.openxmlformats.org/officeDocument/2006/relationships/hyperlink" Target="http://pbs.twimg.com/profile_images/1260175931/atvn_cozumel_normal.jpg" TargetMode="External"/><Relationship Id="rId3444" Type="http://schemas.openxmlformats.org/officeDocument/2006/relationships/hyperlink" Target="http://pbs.twimg.com/profile_images/832095799848890369/7Ak8EmYH_normal.jpg" TargetMode="External"/><Relationship Id="rId3651" Type="http://schemas.openxmlformats.org/officeDocument/2006/relationships/hyperlink" Target="https://twitter.com/mushongatinashe" TargetMode="External"/><Relationship Id="rId365" Type="http://schemas.openxmlformats.org/officeDocument/2006/relationships/hyperlink" Target="https://t.co/grZ9hvMiEm" TargetMode="External"/><Relationship Id="rId572" Type="http://schemas.openxmlformats.org/officeDocument/2006/relationships/hyperlink" Target="http://t.co/6xU1jxQhdI" TargetMode="External"/><Relationship Id="rId2046" Type="http://schemas.openxmlformats.org/officeDocument/2006/relationships/hyperlink" Target="http://abs.twimg.com/images/themes/theme1/bg.png" TargetMode="External"/><Relationship Id="rId2253" Type="http://schemas.openxmlformats.org/officeDocument/2006/relationships/hyperlink" Target="http://abs.twimg.com/images/themes/theme1/bg.png" TargetMode="External"/><Relationship Id="rId2460" Type="http://schemas.openxmlformats.org/officeDocument/2006/relationships/hyperlink" Target="http://abs.twimg.com/images/themes/theme1/bg.png" TargetMode="External"/><Relationship Id="rId3304" Type="http://schemas.openxmlformats.org/officeDocument/2006/relationships/hyperlink" Target="http://pbs.twimg.com/profile_images/277597435/Ungu11_normal.jpg" TargetMode="External"/><Relationship Id="rId3511" Type="http://schemas.openxmlformats.org/officeDocument/2006/relationships/hyperlink" Target="http://pbs.twimg.com/profile_images/739687911189188608/Pom6_etl_normal.jpg" TargetMode="External"/><Relationship Id="rId225" Type="http://schemas.openxmlformats.org/officeDocument/2006/relationships/hyperlink" Target="http://t.co/jNbr7VrA" TargetMode="External"/><Relationship Id="rId432" Type="http://schemas.openxmlformats.org/officeDocument/2006/relationships/hyperlink" Target="https://t.co/XSHe3RmESB" TargetMode="External"/><Relationship Id="rId1062" Type="http://schemas.openxmlformats.org/officeDocument/2006/relationships/hyperlink" Target="https://pbs.twimg.com/profile_banners/2460216512/1437614603" TargetMode="External"/><Relationship Id="rId2113" Type="http://schemas.openxmlformats.org/officeDocument/2006/relationships/hyperlink" Target="http://abs.twimg.com/images/themes/theme1/bg.png" TargetMode="External"/><Relationship Id="rId2320" Type="http://schemas.openxmlformats.org/officeDocument/2006/relationships/hyperlink" Target="http://abs.twimg.com/images/themes/theme1/bg.png" TargetMode="External"/><Relationship Id="rId4078" Type="http://schemas.openxmlformats.org/officeDocument/2006/relationships/hyperlink" Target="https://twitter.com/jviver" TargetMode="External"/><Relationship Id="rId4285" Type="http://schemas.openxmlformats.org/officeDocument/2006/relationships/hyperlink" Target="https://twitter.com/lopezobrador_" TargetMode="External"/><Relationship Id="rId4492" Type="http://schemas.openxmlformats.org/officeDocument/2006/relationships/hyperlink" Target="https://twitter.com/nationbreaking" TargetMode="External"/><Relationship Id="rId1879" Type="http://schemas.openxmlformats.org/officeDocument/2006/relationships/hyperlink" Target="http://abs.twimg.com/images/themes/theme1/bg.png" TargetMode="External"/><Relationship Id="rId3094" Type="http://schemas.openxmlformats.org/officeDocument/2006/relationships/hyperlink" Target="http://pbs.twimg.com/profile_images/1051126468204527617/JEYqKMW1_normal.jpg" TargetMode="External"/><Relationship Id="rId4145" Type="http://schemas.openxmlformats.org/officeDocument/2006/relationships/hyperlink" Target="https://twitter.com/justintrudeau" TargetMode="External"/><Relationship Id="rId1739" Type="http://schemas.openxmlformats.org/officeDocument/2006/relationships/hyperlink" Target="http://abs.twimg.com/images/themes/theme1/bg.png" TargetMode="External"/><Relationship Id="rId1946" Type="http://schemas.openxmlformats.org/officeDocument/2006/relationships/hyperlink" Target="http://abs.twimg.com/images/themes/theme1/bg.png" TargetMode="External"/><Relationship Id="rId4005" Type="http://schemas.openxmlformats.org/officeDocument/2006/relationships/hyperlink" Target="https://twitter.com/ethioinvestment" TargetMode="External"/><Relationship Id="rId4352" Type="http://schemas.openxmlformats.org/officeDocument/2006/relationships/hyperlink" Target="https://twitter.com/paola_grechi" TargetMode="External"/><Relationship Id="rId1806" Type="http://schemas.openxmlformats.org/officeDocument/2006/relationships/hyperlink" Target="http://abs.twimg.com/images/themes/theme1/bg.png" TargetMode="External"/><Relationship Id="rId3161" Type="http://schemas.openxmlformats.org/officeDocument/2006/relationships/hyperlink" Target="http://pbs.twimg.com/profile_images/926063393471193088/-XnpKvyZ_normal.jpg" TargetMode="External"/><Relationship Id="rId4212" Type="http://schemas.openxmlformats.org/officeDocument/2006/relationships/hyperlink" Target="https://twitter.com/laurentauh" TargetMode="External"/><Relationship Id="rId3021" Type="http://schemas.openxmlformats.org/officeDocument/2006/relationships/hyperlink" Target="http://pbs.twimg.com/profile_images/2927730799/21d346768c3bd3ebd2acf1886de72529_normal.jpeg" TargetMode="External"/><Relationship Id="rId3978" Type="http://schemas.openxmlformats.org/officeDocument/2006/relationships/hyperlink" Target="https://twitter.com/recycling4meet" TargetMode="External"/><Relationship Id="rId899" Type="http://schemas.openxmlformats.org/officeDocument/2006/relationships/hyperlink" Target="https://pbs.twimg.com/profile_banners/952787088583352320/1521860824" TargetMode="External"/><Relationship Id="rId2787" Type="http://schemas.openxmlformats.org/officeDocument/2006/relationships/hyperlink" Target="http://abs.twimg.com/sticky/default_profile_images/default_profile_normal.png" TargetMode="External"/><Relationship Id="rId3838" Type="http://schemas.openxmlformats.org/officeDocument/2006/relationships/hyperlink" Target="https://twitter.com/lamari_88" TargetMode="External"/><Relationship Id="rId759" Type="http://schemas.openxmlformats.org/officeDocument/2006/relationships/hyperlink" Target="https://pbs.twimg.com/profile_banners/897827900946337792/1502894995" TargetMode="External"/><Relationship Id="rId966" Type="http://schemas.openxmlformats.org/officeDocument/2006/relationships/hyperlink" Target="https://pbs.twimg.com/profile_banners/1003699024959016962/1533207779" TargetMode="External"/><Relationship Id="rId1389" Type="http://schemas.openxmlformats.org/officeDocument/2006/relationships/hyperlink" Target="https://pbs.twimg.com/profile_banners/1006625578349408256/1531408678" TargetMode="External"/><Relationship Id="rId1596" Type="http://schemas.openxmlformats.org/officeDocument/2006/relationships/hyperlink" Target="https://pbs.twimg.com/profile_banners/117777690/1506521898" TargetMode="External"/><Relationship Id="rId2647" Type="http://schemas.openxmlformats.org/officeDocument/2006/relationships/hyperlink" Target="http://pbs.twimg.com/profile_images/678048437443563520/ErBJkMy4_normal.png" TargetMode="External"/><Relationship Id="rId2994" Type="http://schemas.openxmlformats.org/officeDocument/2006/relationships/hyperlink" Target="http://pbs.twimg.com/profile_images/942930058112405504/FMUaAigu_normal.jpg" TargetMode="External"/><Relationship Id="rId619" Type="http://schemas.openxmlformats.org/officeDocument/2006/relationships/hyperlink" Target="http://t.co/9nfYlSK7vq" TargetMode="External"/><Relationship Id="rId1249" Type="http://schemas.openxmlformats.org/officeDocument/2006/relationships/hyperlink" Target="https://pbs.twimg.com/profile_banners/1514706787/1529876578" TargetMode="External"/><Relationship Id="rId2854" Type="http://schemas.openxmlformats.org/officeDocument/2006/relationships/hyperlink" Target="http://pbs.twimg.com/profile_images/1004985983534845952/cpX8gwyX_normal.jpg" TargetMode="External"/><Relationship Id="rId3905" Type="http://schemas.openxmlformats.org/officeDocument/2006/relationships/hyperlink" Target="https://twitter.com/unenvironment" TargetMode="External"/><Relationship Id="rId95" Type="http://schemas.openxmlformats.org/officeDocument/2006/relationships/hyperlink" Target="https://t.co/lZvlAbQXny" TargetMode="External"/><Relationship Id="rId826" Type="http://schemas.openxmlformats.org/officeDocument/2006/relationships/hyperlink" Target="https://pbs.twimg.com/profile_banners/925112851894865920/1524341291" TargetMode="External"/><Relationship Id="rId1109" Type="http://schemas.openxmlformats.org/officeDocument/2006/relationships/hyperlink" Target="https://pbs.twimg.com/profile_banners/1066746942967947265/1543167604" TargetMode="External"/><Relationship Id="rId1456" Type="http://schemas.openxmlformats.org/officeDocument/2006/relationships/hyperlink" Target="https://pbs.twimg.com/profile_banners/1319180816/1431733764" TargetMode="External"/><Relationship Id="rId1663" Type="http://schemas.openxmlformats.org/officeDocument/2006/relationships/hyperlink" Target="http://abs.twimg.com/images/themes/theme1/bg.png" TargetMode="External"/><Relationship Id="rId1870" Type="http://schemas.openxmlformats.org/officeDocument/2006/relationships/hyperlink" Target="http://abs.twimg.com/images/themes/theme6/bg.gif" TargetMode="External"/><Relationship Id="rId2507" Type="http://schemas.openxmlformats.org/officeDocument/2006/relationships/hyperlink" Target="http://pbs.twimg.com/profile_images/1051875169197858816/P35SvAaz_normal.jpg" TargetMode="External"/><Relationship Id="rId2714" Type="http://schemas.openxmlformats.org/officeDocument/2006/relationships/hyperlink" Target="http://pbs.twimg.com/profile_images/695211506443685888/qfGnBzaU_normal.png" TargetMode="External"/><Relationship Id="rId2921" Type="http://schemas.openxmlformats.org/officeDocument/2006/relationships/hyperlink" Target="http://pbs.twimg.com/profile_images/870456283744391168/gChMdWhT_normal.jpg" TargetMode="External"/><Relationship Id="rId1316" Type="http://schemas.openxmlformats.org/officeDocument/2006/relationships/hyperlink" Target="https://pbs.twimg.com/profile_banners/832676608636964864/1487361383" TargetMode="External"/><Relationship Id="rId1523" Type="http://schemas.openxmlformats.org/officeDocument/2006/relationships/hyperlink" Target="https://pbs.twimg.com/profile_banners/174576956/1452617715" TargetMode="External"/><Relationship Id="rId1730" Type="http://schemas.openxmlformats.org/officeDocument/2006/relationships/hyperlink" Target="http://abs.twimg.com/images/themes/theme1/bg.png" TargetMode="External"/><Relationship Id="rId22" Type="http://schemas.openxmlformats.org/officeDocument/2006/relationships/hyperlink" Target="https://t.co/f62hqDwGXt" TargetMode="External"/><Relationship Id="rId3488" Type="http://schemas.openxmlformats.org/officeDocument/2006/relationships/hyperlink" Target="http://pbs.twimg.com/profile_images/893775292321476608/UUkcERLX_normal.jpg" TargetMode="External"/><Relationship Id="rId3695" Type="http://schemas.openxmlformats.org/officeDocument/2006/relationships/hyperlink" Target="https://twitter.com/kirillklip" TargetMode="External"/><Relationship Id="rId4539" Type="http://schemas.openxmlformats.org/officeDocument/2006/relationships/hyperlink" Target="https://twitter.com/xiaolanf" TargetMode="External"/><Relationship Id="rId2297" Type="http://schemas.openxmlformats.org/officeDocument/2006/relationships/hyperlink" Target="http://abs.twimg.com/images/themes/theme2/bg.gif" TargetMode="External"/><Relationship Id="rId3348" Type="http://schemas.openxmlformats.org/officeDocument/2006/relationships/hyperlink" Target="http://pbs.twimg.com/profile_images/939079922395631616/-YqZ8R40_normal.jpg" TargetMode="External"/><Relationship Id="rId3555" Type="http://schemas.openxmlformats.org/officeDocument/2006/relationships/hyperlink" Target="https://twitter.com/symbolafondazio" TargetMode="External"/><Relationship Id="rId3762" Type="http://schemas.openxmlformats.org/officeDocument/2006/relationships/hyperlink" Target="https://twitter.com/asieros" TargetMode="External"/><Relationship Id="rId269" Type="http://schemas.openxmlformats.org/officeDocument/2006/relationships/hyperlink" Target="https://t.co/mpvhHghXRh" TargetMode="External"/><Relationship Id="rId476" Type="http://schemas.openxmlformats.org/officeDocument/2006/relationships/hyperlink" Target="https://t.co/YemZYet6z2" TargetMode="External"/><Relationship Id="rId683" Type="http://schemas.openxmlformats.org/officeDocument/2006/relationships/hyperlink" Target="http://t.co/71ISmO8dmV" TargetMode="External"/><Relationship Id="rId890" Type="http://schemas.openxmlformats.org/officeDocument/2006/relationships/hyperlink" Target="https://pbs.twimg.com/profile_banners/200072226/1390582796" TargetMode="External"/><Relationship Id="rId2157" Type="http://schemas.openxmlformats.org/officeDocument/2006/relationships/hyperlink" Target="http://abs.twimg.com/images/themes/theme1/bg.png" TargetMode="External"/><Relationship Id="rId2364" Type="http://schemas.openxmlformats.org/officeDocument/2006/relationships/hyperlink" Target="http://abs.twimg.com/images/themes/theme1/bg.png" TargetMode="External"/><Relationship Id="rId2571" Type="http://schemas.openxmlformats.org/officeDocument/2006/relationships/hyperlink" Target="http://pbs.twimg.com/profile_images/1032207469479686144/Pv-vgFeP_normal.jpg" TargetMode="External"/><Relationship Id="rId3208" Type="http://schemas.openxmlformats.org/officeDocument/2006/relationships/hyperlink" Target="http://pbs.twimg.com/profile_images/661874898332200960/tjH5ivyx_normal.jpg" TargetMode="External"/><Relationship Id="rId3415" Type="http://schemas.openxmlformats.org/officeDocument/2006/relationships/hyperlink" Target="http://pbs.twimg.com/profile_images/534372401929142272/4wm9fWah_normal.jpeg" TargetMode="External"/><Relationship Id="rId129" Type="http://schemas.openxmlformats.org/officeDocument/2006/relationships/hyperlink" Target="https://t.co/EWg9IoyErN" TargetMode="External"/><Relationship Id="rId336" Type="http://schemas.openxmlformats.org/officeDocument/2006/relationships/hyperlink" Target="https://t.co/SchJK1pmLC" TargetMode="External"/><Relationship Id="rId543" Type="http://schemas.openxmlformats.org/officeDocument/2006/relationships/hyperlink" Target="http://t.co/KoZlxQTSX8" TargetMode="External"/><Relationship Id="rId1173" Type="http://schemas.openxmlformats.org/officeDocument/2006/relationships/hyperlink" Target="https://pbs.twimg.com/profile_banners/21108917/1413910976" TargetMode="External"/><Relationship Id="rId1380" Type="http://schemas.openxmlformats.org/officeDocument/2006/relationships/hyperlink" Target="https://pbs.twimg.com/profile_banners/126599169/1465804939" TargetMode="External"/><Relationship Id="rId2017" Type="http://schemas.openxmlformats.org/officeDocument/2006/relationships/hyperlink" Target="http://abs.twimg.com/images/themes/theme1/bg.png" TargetMode="External"/><Relationship Id="rId2224" Type="http://schemas.openxmlformats.org/officeDocument/2006/relationships/hyperlink" Target="http://abs.twimg.com/images/themes/theme1/bg.png" TargetMode="External"/><Relationship Id="rId3622" Type="http://schemas.openxmlformats.org/officeDocument/2006/relationships/hyperlink" Target="https://twitter.com/kailash_web" TargetMode="External"/><Relationship Id="rId403" Type="http://schemas.openxmlformats.org/officeDocument/2006/relationships/hyperlink" Target="https://t.co/rHlq2Cogis" TargetMode="External"/><Relationship Id="rId750" Type="http://schemas.openxmlformats.org/officeDocument/2006/relationships/hyperlink" Target="https://pbs.twimg.com/profile_banners/727807211221716993/1462363637" TargetMode="External"/><Relationship Id="rId1033" Type="http://schemas.openxmlformats.org/officeDocument/2006/relationships/hyperlink" Target="https://pbs.twimg.com/profile_banners/82643536/1538491841" TargetMode="External"/><Relationship Id="rId2431" Type="http://schemas.openxmlformats.org/officeDocument/2006/relationships/hyperlink" Target="http://abs.twimg.com/images/themes/theme1/bg.png" TargetMode="External"/><Relationship Id="rId4189" Type="http://schemas.openxmlformats.org/officeDocument/2006/relationships/hyperlink" Target="https://twitter.com/ashasitati" TargetMode="External"/><Relationship Id="rId610" Type="http://schemas.openxmlformats.org/officeDocument/2006/relationships/hyperlink" Target="https://t.co/CIXsg2FNM1" TargetMode="External"/><Relationship Id="rId1240" Type="http://schemas.openxmlformats.org/officeDocument/2006/relationships/hyperlink" Target="https://pbs.twimg.com/profile_banners/3405754877/1536335691" TargetMode="External"/><Relationship Id="rId4049" Type="http://schemas.openxmlformats.org/officeDocument/2006/relationships/hyperlink" Target="https://twitter.com/mohamadarib" TargetMode="External"/><Relationship Id="rId4396" Type="http://schemas.openxmlformats.org/officeDocument/2006/relationships/hyperlink" Target="https://twitter.com/matmapco" TargetMode="External"/><Relationship Id="rId1100" Type="http://schemas.openxmlformats.org/officeDocument/2006/relationships/hyperlink" Target="https://pbs.twimg.com/profile_banners/1196328007/1411126224" TargetMode="External"/><Relationship Id="rId4256" Type="http://schemas.openxmlformats.org/officeDocument/2006/relationships/hyperlink" Target="https://twitter.com/biorefineryglas" TargetMode="External"/><Relationship Id="rId4463" Type="http://schemas.openxmlformats.org/officeDocument/2006/relationships/hyperlink" Target="https://twitter.com/metsogroup" TargetMode="External"/><Relationship Id="rId1917" Type="http://schemas.openxmlformats.org/officeDocument/2006/relationships/hyperlink" Target="http://abs.twimg.com/images/themes/theme6/bg.gif" TargetMode="External"/><Relationship Id="rId3065" Type="http://schemas.openxmlformats.org/officeDocument/2006/relationships/hyperlink" Target="http://pbs.twimg.com/profile_images/811364543305629696/tQaQcDzA_normal.jpg" TargetMode="External"/><Relationship Id="rId3272" Type="http://schemas.openxmlformats.org/officeDocument/2006/relationships/hyperlink" Target="http://pbs.twimg.com/profile_images/1014070297966923776/C7BbqLfJ_normal.jpg" TargetMode="External"/><Relationship Id="rId4116" Type="http://schemas.openxmlformats.org/officeDocument/2006/relationships/hyperlink" Target="https://twitter.com/ico2crypto" TargetMode="External"/><Relationship Id="rId4323" Type="http://schemas.openxmlformats.org/officeDocument/2006/relationships/hyperlink" Target="https://twitter.com/nassemblyke" TargetMode="External"/><Relationship Id="rId4530" Type="http://schemas.openxmlformats.org/officeDocument/2006/relationships/hyperlink" Target="https://twitter.com/fraskuzza" TargetMode="External"/><Relationship Id="rId193" Type="http://schemas.openxmlformats.org/officeDocument/2006/relationships/hyperlink" Target="https://t.co/brQTybkUMi" TargetMode="External"/><Relationship Id="rId2081" Type="http://schemas.openxmlformats.org/officeDocument/2006/relationships/hyperlink" Target="http://abs.twimg.com/images/themes/theme1/bg.png" TargetMode="External"/><Relationship Id="rId3132" Type="http://schemas.openxmlformats.org/officeDocument/2006/relationships/hyperlink" Target="http://pbs.twimg.com/profile_images/1060131893734227968/kYKKHB4y_normal.jpg" TargetMode="External"/><Relationship Id="rId260" Type="http://schemas.openxmlformats.org/officeDocument/2006/relationships/hyperlink" Target="https://t.co/YvU51TbK1S" TargetMode="External"/><Relationship Id="rId120" Type="http://schemas.openxmlformats.org/officeDocument/2006/relationships/hyperlink" Target="http://t.co/kEmDXLt7Dv" TargetMode="External"/><Relationship Id="rId2898" Type="http://schemas.openxmlformats.org/officeDocument/2006/relationships/hyperlink" Target="http://pbs.twimg.com/profile_images/959489192479911943/gmIHE_AD_normal.jpg" TargetMode="External"/><Relationship Id="rId3949" Type="http://schemas.openxmlformats.org/officeDocument/2006/relationships/hyperlink" Target="https://twitter.com/bamboooproducts" TargetMode="External"/><Relationship Id="rId2758" Type="http://schemas.openxmlformats.org/officeDocument/2006/relationships/hyperlink" Target="http://pbs.twimg.com/profile_images/826234569019969539/__bI0qXh_normal.jpg" TargetMode="External"/><Relationship Id="rId2965" Type="http://schemas.openxmlformats.org/officeDocument/2006/relationships/hyperlink" Target="http://pbs.twimg.com/profile_images/947724054584352768/QEK4EZP3_normal.jpg" TargetMode="External"/><Relationship Id="rId3809" Type="http://schemas.openxmlformats.org/officeDocument/2006/relationships/hyperlink" Target="https://twitter.com/lithiumspot" TargetMode="External"/><Relationship Id="rId937" Type="http://schemas.openxmlformats.org/officeDocument/2006/relationships/hyperlink" Target="https://pbs.twimg.com/profile_banners/185705882/1518625890" TargetMode="External"/><Relationship Id="rId1567" Type="http://schemas.openxmlformats.org/officeDocument/2006/relationships/hyperlink" Target="https://pbs.twimg.com/profile_banners/924998344681943040/1509371870" TargetMode="External"/><Relationship Id="rId1774" Type="http://schemas.openxmlformats.org/officeDocument/2006/relationships/hyperlink" Target="http://abs.twimg.com/images/themes/theme3/bg.gif" TargetMode="External"/><Relationship Id="rId1981" Type="http://schemas.openxmlformats.org/officeDocument/2006/relationships/hyperlink" Target="http://abs.twimg.com/images/themes/theme1/bg.png" TargetMode="External"/><Relationship Id="rId2618" Type="http://schemas.openxmlformats.org/officeDocument/2006/relationships/hyperlink" Target="http://pbs.twimg.com/profile_images/950101343984848896/7Q1QszqZ_normal.jpg" TargetMode="External"/><Relationship Id="rId2825" Type="http://schemas.openxmlformats.org/officeDocument/2006/relationships/hyperlink" Target="http://pbs.twimg.com/profile_images/3225153777/9edd64cb3008169e07bf66a9af0340db_normal.jpeg" TargetMode="External"/><Relationship Id="rId4180" Type="http://schemas.openxmlformats.org/officeDocument/2006/relationships/hyperlink" Target="https://twitter.com/gruppocdp" TargetMode="External"/><Relationship Id="rId66" Type="http://schemas.openxmlformats.org/officeDocument/2006/relationships/hyperlink" Target="https://t.co/NP3bJoQbnp" TargetMode="External"/><Relationship Id="rId1427" Type="http://schemas.openxmlformats.org/officeDocument/2006/relationships/hyperlink" Target="https://pbs.twimg.com/profile_banners/244091188/1530800053" TargetMode="External"/><Relationship Id="rId1634" Type="http://schemas.openxmlformats.org/officeDocument/2006/relationships/hyperlink" Target="http://abs.twimg.com/images/themes/theme1/bg.png" TargetMode="External"/><Relationship Id="rId1841" Type="http://schemas.openxmlformats.org/officeDocument/2006/relationships/hyperlink" Target="http://abs.twimg.com/images/themes/theme1/bg.png" TargetMode="External"/><Relationship Id="rId4040" Type="http://schemas.openxmlformats.org/officeDocument/2006/relationships/hyperlink" Target="https://twitter.com/elizabethmay" TargetMode="External"/><Relationship Id="rId3599" Type="http://schemas.openxmlformats.org/officeDocument/2006/relationships/hyperlink" Target="https://twitter.com/deepgreendesign" TargetMode="External"/><Relationship Id="rId1701" Type="http://schemas.openxmlformats.org/officeDocument/2006/relationships/hyperlink" Target="http://abs.twimg.com/images/themes/theme5/bg.gif" TargetMode="External"/><Relationship Id="rId3459" Type="http://schemas.openxmlformats.org/officeDocument/2006/relationships/hyperlink" Target="http://pbs.twimg.com/profile_images/651116791633080320/PeMpLsFc_normal.jpg" TargetMode="External"/><Relationship Id="rId3666" Type="http://schemas.openxmlformats.org/officeDocument/2006/relationships/hyperlink" Target="https://twitter.com/paulhbeckwith" TargetMode="External"/><Relationship Id="rId587" Type="http://schemas.openxmlformats.org/officeDocument/2006/relationships/hyperlink" Target="https://t.co/ltEFSsEfGC" TargetMode="External"/><Relationship Id="rId2268" Type="http://schemas.openxmlformats.org/officeDocument/2006/relationships/hyperlink" Target="http://abs.twimg.com/images/themes/theme1/bg.png" TargetMode="External"/><Relationship Id="rId3319" Type="http://schemas.openxmlformats.org/officeDocument/2006/relationships/hyperlink" Target="http://pbs.twimg.com/profile_images/931446294928695296/2GzKzWXa_normal.jpg" TargetMode="External"/><Relationship Id="rId3873" Type="http://schemas.openxmlformats.org/officeDocument/2006/relationships/hyperlink" Target="https://twitter.com/intrawobs" TargetMode="External"/><Relationship Id="rId447" Type="http://schemas.openxmlformats.org/officeDocument/2006/relationships/hyperlink" Target="https://t.co/Wh5TGqUhGG" TargetMode="External"/><Relationship Id="rId794" Type="http://schemas.openxmlformats.org/officeDocument/2006/relationships/hyperlink" Target="https://pbs.twimg.com/profile_banners/800060796554317824/1498770034" TargetMode="External"/><Relationship Id="rId1077" Type="http://schemas.openxmlformats.org/officeDocument/2006/relationships/hyperlink" Target="https://pbs.twimg.com/profile_banners/3109978173/1427636107" TargetMode="External"/><Relationship Id="rId2128" Type="http://schemas.openxmlformats.org/officeDocument/2006/relationships/hyperlink" Target="http://abs.twimg.com/images/themes/theme1/bg.png" TargetMode="External"/><Relationship Id="rId2475" Type="http://schemas.openxmlformats.org/officeDocument/2006/relationships/hyperlink" Target="http://abs.twimg.com/images/themes/theme1/bg.png" TargetMode="External"/><Relationship Id="rId2682" Type="http://schemas.openxmlformats.org/officeDocument/2006/relationships/hyperlink" Target="http://pbs.twimg.com/profile_images/1056901243287805952/5HXJ5Jo6_normal.jpg" TargetMode="External"/><Relationship Id="rId3526" Type="http://schemas.openxmlformats.org/officeDocument/2006/relationships/hyperlink" Target="http://pbs.twimg.com/profile_images/971348652634583040/_ibpDj9O_normal.jpg" TargetMode="External"/><Relationship Id="rId3733" Type="http://schemas.openxmlformats.org/officeDocument/2006/relationships/hyperlink" Target="https://twitter.com/katandadaniel" TargetMode="External"/><Relationship Id="rId3940" Type="http://schemas.openxmlformats.org/officeDocument/2006/relationships/hyperlink" Target="https://twitter.com/pietrobartocci" TargetMode="External"/><Relationship Id="rId654" Type="http://schemas.openxmlformats.org/officeDocument/2006/relationships/hyperlink" Target="http://t.co/bACcopAXyK" TargetMode="External"/><Relationship Id="rId861" Type="http://schemas.openxmlformats.org/officeDocument/2006/relationships/hyperlink" Target="https://pbs.twimg.com/profile_banners/1915033663/1535730917" TargetMode="External"/><Relationship Id="rId1284" Type="http://schemas.openxmlformats.org/officeDocument/2006/relationships/hyperlink" Target="https://pbs.twimg.com/profile_banners/2424603336/1525414418" TargetMode="External"/><Relationship Id="rId1491" Type="http://schemas.openxmlformats.org/officeDocument/2006/relationships/hyperlink" Target="https://pbs.twimg.com/profile_banners/537038165/1513851136" TargetMode="External"/><Relationship Id="rId2335" Type="http://schemas.openxmlformats.org/officeDocument/2006/relationships/hyperlink" Target="http://abs.twimg.com/images/themes/theme1/bg.png" TargetMode="External"/><Relationship Id="rId2542" Type="http://schemas.openxmlformats.org/officeDocument/2006/relationships/hyperlink" Target="http://pbs.twimg.com/profile_images/1003508373898309632/mZ-rA_3X_normal.jpg" TargetMode="External"/><Relationship Id="rId3800" Type="http://schemas.openxmlformats.org/officeDocument/2006/relationships/hyperlink" Target="https://twitter.com/hsbc" TargetMode="External"/><Relationship Id="rId307" Type="http://schemas.openxmlformats.org/officeDocument/2006/relationships/hyperlink" Target="http://t.co/8q3kAIuc1r" TargetMode="External"/><Relationship Id="rId514" Type="http://schemas.openxmlformats.org/officeDocument/2006/relationships/hyperlink" Target="https://t.co/OC1SoZuTlx" TargetMode="External"/><Relationship Id="rId721" Type="http://schemas.openxmlformats.org/officeDocument/2006/relationships/hyperlink" Target="https://pbs.twimg.com/profile_banners/892792496/1542648668" TargetMode="External"/><Relationship Id="rId1144" Type="http://schemas.openxmlformats.org/officeDocument/2006/relationships/hyperlink" Target="https://pbs.twimg.com/profile_banners/179028558/1484646987" TargetMode="External"/><Relationship Id="rId1351" Type="http://schemas.openxmlformats.org/officeDocument/2006/relationships/hyperlink" Target="https://pbs.twimg.com/profile_banners/2232805734/1398751258" TargetMode="External"/><Relationship Id="rId2402" Type="http://schemas.openxmlformats.org/officeDocument/2006/relationships/hyperlink" Target="http://abs.twimg.com/images/themes/theme1/bg.png" TargetMode="External"/><Relationship Id="rId1004" Type="http://schemas.openxmlformats.org/officeDocument/2006/relationships/hyperlink" Target="https://pbs.twimg.com/profile_banners/427688384/1398219525" TargetMode="External"/><Relationship Id="rId1211" Type="http://schemas.openxmlformats.org/officeDocument/2006/relationships/hyperlink" Target="https://pbs.twimg.com/profile_banners/957889370/1510430576" TargetMode="External"/><Relationship Id="rId4367" Type="http://schemas.openxmlformats.org/officeDocument/2006/relationships/hyperlink" Target="https://twitter.com/sweetcookiesme" TargetMode="External"/><Relationship Id="rId4574" Type="http://schemas.openxmlformats.org/officeDocument/2006/relationships/hyperlink" Target="https://twitter.com/fabiennenoble" TargetMode="External"/><Relationship Id="rId3176" Type="http://schemas.openxmlformats.org/officeDocument/2006/relationships/hyperlink" Target="http://pbs.twimg.com/profile_images/1057992238892871680/Pk0NSZ2u_normal.jpg" TargetMode="External"/><Relationship Id="rId3383" Type="http://schemas.openxmlformats.org/officeDocument/2006/relationships/hyperlink" Target="http://pbs.twimg.com/profile_images/911938649729708032/rNp6Lroa_normal.jpg" TargetMode="External"/><Relationship Id="rId3590" Type="http://schemas.openxmlformats.org/officeDocument/2006/relationships/hyperlink" Target="https://twitter.com/tetrapak" TargetMode="External"/><Relationship Id="rId4227" Type="http://schemas.openxmlformats.org/officeDocument/2006/relationships/hyperlink" Target="https://twitter.com/nwsaab" TargetMode="External"/><Relationship Id="rId4434" Type="http://schemas.openxmlformats.org/officeDocument/2006/relationships/hyperlink" Target="https://twitter.com/oecd" TargetMode="External"/><Relationship Id="rId2192" Type="http://schemas.openxmlformats.org/officeDocument/2006/relationships/hyperlink" Target="http://abs.twimg.com/images/themes/theme1/bg.png" TargetMode="External"/><Relationship Id="rId3036" Type="http://schemas.openxmlformats.org/officeDocument/2006/relationships/hyperlink" Target="http://pbs.twimg.com/profile_images/488885539475431424/PjyVKdnS_normal.jpeg" TargetMode="External"/><Relationship Id="rId3243" Type="http://schemas.openxmlformats.org/officeDocument/2006/relationships/hyperlink" Target="http://pbs.twimg.com/profile_images/2727206808/e8e3bc3104c1080cbc8c30b424576205_normal.jpeg" TargetMode="External"/><Relationship Id="rId164" Type="http://schemas.openxmlformats.org/officeDocument/2006/relationships/hyperlink" Target="https://t.co/tsZKzL9YgA" TargetMode="External"/><Relationship Id="rId371" Type="http://schemas.openxmlformats.org/officeDocument/2006/relationships/hyperlink" Target="https://t.co/xeyw2j0mrE" TargetMode="External"/><Relationship Id="rId2052" Type="http://schemas.openxmlformats.org/officeDocument/2006/relationships/hyperlink" Target="http://abs.twimg.com/images/themes/theme1/bg.png" TargetMode="External"/><Relationship Id="rId3450" Type="http://schemas.openxmlformats.org/officeDocument/2006/relationships/hyperlink" Target="http://pbs.twimg.com/profile_images/1024311503242113024/tXUr3cF9_normal.jpg" TargetMode="External"/><Relationship Id="rId4501" Type="http://schemas.openxmlformats.org/officeDocument/2006/relationships/hyperlink" Target="https://twitter.com/migreenbuilding" TargetMode="External"/><Relationship Id="rId3103" Type="http://schemas.openxmlformats.org/officeDocument/2006/relationships/hyperlink" Target="http://pbs.twimg.com/profile_images/782561203608584192/FMEXnS0h_normal.jpg" TargetMode="External"/><Relationship Id="rId3310" Type="http://schemas.openxmlformats.org/officeDocument/2006/relationships/hyperlink" Target="http://pbs.twimg.com/profile_images/1013076950280212482/UXqzHO_K_normal.jpg" TargetMode="External"/><Relationship Id="rId231" Type="http://schemas.openxmlformats.org/officeDocument/2006/relationships/hyperlink" Target="http://t.co/PaOpdjYpqA" TargetMode="External"/><Relationship Id="rId2869" Type="http://schemas.openxmlformats.org/officeDocument/2006/relationships/hyperlink" Target="http://pbs.twimg.com/profile_images/869288978712866816/kUySp9q-_normal.jpg" TargetMode="External"/><Relationship Id="rId1678" Type="http://schemas.openxmlformats.org/officeDocument/2006/relationships/hyperlink" Target="http://abs.twimg.com/images/themes/theme1/bg.png" TargetMode="External"/><Relationship Id="rId1885" Type="http://schemas.openxmlformats.org/officeDocument/2006/relationships/hyperlink" Target="http://abs.twimg.com/images/themes/theme18/bg.gif" TargetMode="External"/><Relationship Id="rId2729" Type="http://schemas.openxmlformats.org/officeDocument/2006/relationships/hyperlink" Target="http://pbs.twimg.com/profile_images/757649822740611073/CV_3K6GO_normal.jpg" TargetMode="External"/><Relationship Id="rId2936" Type="http://schemas.openxmlformats.org/officeDocument/2006/relationships/hyperlink" Target="http://pbs.twimg.com/profile_images/2228591904/Kornelis_Energie-plus_2_normal.jpg" TargetMode="External"/><Relationship Id="rId4084" Type="http://schemas.openxmlformats.org/officeDocument/2006/relationships/hyperlink" Target="https://twitter.com/fordnation" TargetMode="External"/><Relationship Id="rId4291" Type="http://schemas.openxmlformats.org/officeDocument/2006/relationships/hyperlink" Target="https://twitter.com/paige989" TargetMode="External"/><Relationship Id="rId908" Type="http://schemas.openxmlformats.org/officeDocument/2006/relationships/hyperlink" Target="https://pbs.twimg.com/profile_banners/89450951/1447834891" TargetMode="External"/><Relationship Id="rId1538" Type="http://schemas.openxmlformats.org/officeDocument/2006/relationships/hyperlink" Target="https://pbs.twimg.com/profile_banners/409288328/1524169886" TargetMode="External"/><Relationship Id="rId4151" Type="http://schemas.openxmlformats.org/officeDocument/2006/relationships/hyperlink" Target="https://twitter.com/stefaniaventu16" TargetMode="External"/><Relationship Id="rId1745" Type="http://schemas.openxmlformats.org/officeDocument/2006/relationships/hyperlink" Target="http://abs.twimg.com/images/themes/theme1/bg.png" TargetMode="External"/><Relationship Id="rId1952" Type="http://schemas.openxmlformats.org/officeDocument/2006/relationships/hyperlink" Target="http://abs.twimg.com/images/themes/theme15/bg.png" TargetMode="External"/><Relationship Id="rId4011" Type="http://schemas.openxmlformats.org/officeDocument/2006/relationships/hyperlink" Target="https://twitter.com/marketplacewknd" TargetMode="External"/><Relationship Id="rId37" Type="http://schemas.openxmlformats.org/officeDocument/2006/relationships/hyperlink" Target="https://t.co/AAHFCoFI6X" TargetMode="External"/><Relationship Id="rId1605" Type="http://schemas.openxmlformats.org/officeDocument/2006/relationships/hyperlink" Target="http://abs.twimg.com/images/themes/theme1/bg.png" TargetMode="External"/><Relationship Id="rId1812" Type="http://schemas.openxmlformats.org/officeDocument/2006/relationships/hyperlink" Target="http://abs.twimg.com/images/themes/theme14/bg.gif" TargetMode="External"/><Relationship Id="rId3777" Type="http://schemas.openxmlformats.org/officeDocument/2006/relationships/hyperlink" Target="https://twitter.com/jsusoeff" TargetMode="External"/><Relationship Id="rId3984" Type="http://schemas.openxmlformats.org/officeDocument/2006/relationships/hyperlink" Target="https://twitter.com/antiaerogaam" TargetMode="External"/><Relationship Id="rId698" Type="http://schemas.openxmlformats.org/officeDocument/2006/relationships/hyperlink" Target="https://pbs.twimg.com/profile_banners/4338452835/1513614820" TargetMode="External"/><Relationship Id="rId2379" Type="http://schemas.openxmlformats.org/officeDocument/2006/relationships/hyperlink" Target="http://abs.twimg.com/images/themes/theme13/bg.gif" TargetMode="External"/><Relationship Id="rId2586" Type="http://schemas.openxmlformats.org/officeDocument/2006/relationships/hyperlink" Target="http://pbs.twimg.com/profile_images/880267157178916867/KC2Gu1cU_normal.jpg" TargetMode="External"/><Relationship Id="rId2793" Type="http://schemas.openxmlformats.org/officeDocument/2006/relationships/hyperlink" Target="http://pbs.twimg.com/profile_images/710291885470781440/AwDfH2rG_normal.jpg" TargetMode="External"/><Relationship Id="rId3637" Type="http://schemas.openxmlformats.org/officeDocument/2006/relationships/hyperlink" Target="https://twitter.com/ebonysuns" TargetMode="External"/><Relationship Id="rId3844" Type="http://schemas.openxmlformats.org/officeDocument/2006/relationships/hyperlink" Target="https://twitter.com/gwerupoly" TargetMode="External"/><Relationship Id="rId558" Type="http://schemas.openxmlformats.org/officeDocument/2006/relationships/hyperlink" Target="https://t.co/aZFI7ityzY" TargetMode="External"/><Relationship Id="rId765" Type="http://schemas.openxmlformats.org/officeDocument/2006/relationships/hyperlink" Target="https://pbs.twimg.com/profile_banners/146401959/1477317449" TargetMode="External"/><Relationship Id="rId972" Type="http://schemas.openxmlformats.org/officeDocument/2006/relationships/hyperlink" Target="https://pbs.twimg.com/profile_banners/2711656710/1485528119" TargetMode="External"/><Relationship Id="rId1188" Type="http://schemas.openxmlformats.org/officeDocument/2006/relationships/hyperlink" Target="https://pbs.twimg.com/profile_banners/608925219/1540526373" TargetMode="External"/><Relationship Id="rId1395" Type="http://schemas.openxmlformats.org/officeDocument/2006/relationships/hyperlink" Target="https://pbs.twimg.com/profile_banners/37926315/1426519117" TargetMode="External"/><Relationship Id="rId2239" Type="http://schemas.openxmlformats.org/officeDocument/2006/relationships/hyperlink" Target="http://abs.twimg.com/images/themes/theme1/bg.png" TargetMode="External"/><Relationship Id="rId2446" Type="http://schemas.openxmlformats.org/officeDocument/2006/relationships/hyperlink" Target="http://abs.twimg.com/images/themes/theme1/bg.png" TargetMode="External"/><Relationship Id="rId2653" Type="http://schemas.openxmlformats.org/officeDocument/2006/relationships/hyperlink" Target="http://pbs.twimg.com/profile_images/453485567682936832/JGWv2bBE_normal.png" TargetMode="External"/><Relationship Id="rId2860" Type="http://schemas.openxmlformats.org/officeDocument/2006/relationships/hyperlink" Target="http://pbs.twimg.com/profile_images/732158368358469632/ExcorEJd_normal.jpg" TargetMode="External"/><Relationship Id="rId3704" Type="http://schemas.openxmlformats.org/officeDocument/2006/relationships/hyperlink" Target="https://twitter.com/bex_______" TargetMode="External"/><Relationship Id="rId418" Type="http://schemas.openxmlformats.org/officeDocument/2006/relationships/hyperlink" Target="https://t.co/dPoqU75qOW" TargetMode="External"/><Relationship Id="rId625" Type="http://schemas.openxmlformats.org/officeDocument/2006/relationships/hyperlink" Target="http://t.co/gQSB62MjZE" TargetMode="External"/><Relationship Id="rId832" Type="http://schemas.openxmlformats.org/officeDocument/2006/relationships/hyperlink" Target="https://pbs.twimg.com/profile_banners/597076862/1465716466" TargetMode="External"/><Relationship Id="rId1048" Type="http://schemas.openxmlformats.org/officeDocument/2006/relationships/hyperlink" Target="https://pbs.twimg.com/profile_banners/882981193037361152/1499355308" TargetMode="External"/><Relationship Id="rId1255" Type="http://schemas.openxmlformats.org/officeDocument/2006/relationships/hyperlink" Target="https://pbs.twimg.com/profile_banners/717583766416400384/1459921452" TargetMode="External"/><Relationship Id="rId1462" Type="http://schemas.openxmlformats.org/officeDocument/2006/relationships/hyperlink" Target="https://pbs.twimg.com/profile_banners/898014342192316417/1542002866" TargetMode="External"/><Relationship Id="rId2306" Type="http://schemas.openxmlformats.org/officeDocument/2006/relationships/hyperlink" Target="http://abs.twimg.com/images/themes/theme1/bg.png" TargetMode="External"/><Relationship Id="rId2513" Type="http://schemas.openxmlformats.org/officeDocument/2006/relationships/hyperlink" Target="http://pbs.twimg.com/profile_images/927857851715981313/owU_Tfdy_normal.jpg" TargetMode="External"/><Relationship Id="rId3911" Type="http://schemas.openxmlformats.org/officeDocument/2006/relationships/hyperlink" Target="https://twitter.com/jerome_pinneau" TargetMode="External"/><Relationship Id="rId1115" Type="http://schemas.openxmlformats.org/officeDocument/2006/relationships/hyperlink" Target="https://pbs.twimg.com/profile_banners/822492199/1484778790" TargetMode="External"/><Relationship Id="rId1322" Type="http://schemas.openxmlformats.org/officeDocument/2006/relationships/hyperlink" Target="https://pbs.twimg.com/profile_banners/747807250819981312/1514890542" TargetMode="External"/><Relationship Id="rId2720" Type="http://schemas.openxmlformats.org/officeDocument/2006/relationships/hyperlink" Target="http://pbs.twimg.com/profile_images/987666378684620801/NfnjxnEp_normal.jpg" TargetMode="External"/><Relationship Id="rId4478" Type="http://schemas.openxmlformats.org/officeDocument/2006/relationships/hyperlink" Target="https://twitter.com/kbmpofu" TargetMode="External"/><Relationship Id="rId3287" Type="http://schemas.openxmlformats.org/officeDocument/2006/relationships/hyperlink" Target="http://pbs.twimg.com/profile_images/1052968332415119361/J19ZBFNG_normal.jpg" TargetMode="External"/><Relationship Id="rId4338" Type="http://schemas.openxmlformats.org/officeDocument/2006/relationships/hyperlink" Target="https://twitter.com/cynomys_it" TargetMode="External"/><Relationship Id="rId2096" Type="http://schemas.openxmlformats.org/officeDocument/2006/relationships/hyperlink" Target="http://abs.twimg.com/images/themes/theme1/bg.png" TargetMode="External"/><Relationship Id="rId3494" Type="http://schemas.openxmlformats.org/officeDocument/2006/relationships/hyperlink" Target="http://pbs.twimg.com/profile_images/786122831901892608/VN-JIX7b_normal.jpg" TargetMode="External"/><Relationship Id="rId4545" Type="http://schemas.openxmlformats.org/officeDocument/2006/relationships/hyperlink" Target="https://twitter.com/matteocavagnin1" TargetMode="External"/><Relationship Id="rId3147" Type="http://schemas.openxmlformats.org/officeDocument/2006/relationships/hyperlink" Target="http://pbs.twimg.com/profile_images/993612233702854658/Mi7GHTpJ_normal.jpg" TargetMode="External"/><Relationship Id="rId3354" Type="http://schemas.openxmlformats.org/officeDocument/2006/relationships/hyperlink" Target="http://pbs.twimg.com/profile_images/895570770637803520/-TwVQd2g_normal.jpg" TargetMode="External"/><Relationship Id="rId3561" Type="http://schemas.openxmlformats.org/officeDocument/2006/relationships/hyperlink" Target="https://twitter.com/greeniloharare" TargetMode="External"/><Relationship Id="rId4405" Type="http://schemas.openxmlformats.org/officeDocument/2006/relationships/hyperlink" Target="https://twitter.com/seahambiz" TargetMode="External"/><Relationship Id="rId275" Type="http://schemas.openxmlformats.org/officeDocument/2006/relationships/hyperlink" Target="http://t.co/SHUOPE74Gz" TargetMode="External"/><Relationship Id="rId482" Type="http://schemas.openxmlformats.org/officeDocument/2006/relationships/hyperlink" Target="https://t.co/ScePzt3cAe" TargetMode="External"/><Relationship Id="rId2163" Type="http://schemas.openxmlformats.org/officeDocument/2006/relationships/hyperlink" Target="http://abs.twimg.com/images/themes/theme1/bg.png" TargetMode="External"/><Relationship Id="rId2370" Type="http://schemas.openxmlformats.org/officeDocument/2006/relationships/hyperlink" Target="http://abs.twimg.com/images/themes/theme4/bg.gif" TargetMode="External"/><Relationship Id="rId3007" Type="http://schemas.openxmlformats.org/officeDocument/2006/relationships/hyperlink" Target="http://pbs.twimg.com/profile_images/1053630846391988226/BKJ-axnv_normal.jpg" TargetMode="External"/><Relationship Id="rId3214" Type="http://schemas.openxmlformats.org/officeDocument/2006/relationships/hyperlink" Target="http://pbs.twimg.com/profile_images/771334331319062528/ovlXDfA3_normal.jpg" TargetMode="External"/><Relationship Id="rId3421" Type="http://schemas.openxmlformats.org/officeDocument/2006/relationships/hyperlink" Target="http://pbs.twimg.com/profile_images/805695272307326976/mrSIUgba_normal.jpg" TargetMode="External"/><Relationship Id="rId135" Type="http://schemas.openxmlformats.org/officeDocument/2006/relationships/hyperlink" Target="https://t.co/r8C8xhcIru" TargetMode="External"/><Relationship Id="rId342" Type="http://schemas.openxmlformats.org/officeDocument/2006/relationships/hyperlink" Target="https://t.co/6eJ62iY1KU" TargetMode="External"/><Relationship Id="rId2023" Type="http://schemas.openxmlformats.org/officeDocument/2006/relationships/hyperlink" Target="http://abs.twimg.com/images/themes/theme1/bg.png" TargetMode="External"/><Relationship Id="rId2230" Type="http://schemas.openxmlformats.org/officeDocument/2006/relationships/hyperlink" Target="http://abs.twimg.com/images/themes/theme1/bg.png" TargetMode="External"/><Relationship Id="rId202" Type="http://schemas.openxmlformats.org/officeDocument/2006/relationships/hyperlink" Target="https://t.co/ALgCUoxcp2" TargetMode="External"/><Relationship Id="rId4195" Type="http://schemas.openxmlformats.org/officeDocument/2006/relationships/hyperlink" Target="https://twitter.com/giurk" TargetMode="External"/><Relationship Id="rId1789" Type="http://schemas.openxmlformats.org/officeDocument/2006/relationships/hyperlink" Target="http://abs.twimg.com/images/themes/theme1/bg.png" TargetMode="External"/><Relationship Id="rId1996" Type="http://schemas.openxmlformats.org/officeDocument/2006/relationships/hyperlink" Target="http://abs.twimg.com/images/themes/theme1/bg.png" TargetMode="External"/><Relationship Id="rId4055" Type="http://schemas.openxmlformats.org/officeDocument/2006/relationships/hyperlink" Target="https://twitter.com/mark_gough" TargetMode="External"/><Relationship Id="rId4262" Type="http://schemas.openxmlformats.org/officeDocument/2006/relationships/hyperlink" Target="https://twitter.com/veelagunaunesco" TargetMode="External"/><Relationship Id="rId1649" Type="http://schemas.openxmlformats.org/officeDocument/2006/relationships/hyperlink" Target="http://abs.twimg.com/images/themes/theme1/bg.png" TargetMode="External"/><Relationship Id="rId1856" Type="http://schemas.openxmlformats.org/officeDocument/2006/relationships/hyperlink" Target="http://abs.twimg.com/images/themes/theme1/bg.png" TargetMode="External"/><Relationship Id="rId2907" Type="http://schemas.openxmlformats.org/officeDocument/2006/relationships/hyperlink" Target="http://pbs.twimg.com/profile_images/1068088309186994177/icpVGROx_normal.jpg" TargetMode="External"/><Relationship Id="rId3071" Type="http://schemas.openxmlformats.org/officeDocument/2006/relationships/hyperlink" Target="http://pbs.twimg.com/profile_images/2729164327/1e6368e6b3f21b867c1e600d14477072_normal.png" TargetMode="External"/><Relationship Id="rId1509" Type="http://schemas.openxmlformats.org/officeDocument/2006/relationships/hyperlink" Target="https://pbs.twimg.com/profile_banners/844084865813430273/1490083476" TargetMode="External"/><Relationship Id="rId1716" Type="http://schemas.openxmlformats.org/officeDocument/2006/relationships/hyperlink" Target="http://abs.twimg.com/images/themes/theme1/bg.png" TargetMode="External"/><Relationship Id="rId1923" Type="http://schemas.openxmlformats.org/officeDocument/2006/relationships/hyperlink" Target="http://abs.twimg.com/images/themes/theme1/bg.png" TargetMode="External"/><Relationship Id="rId4122" Type="http://schemas.openxmlformats.org/officeDocument/2006/relationships/hyperlink" Target="https://twitter.com/jenclairrobson" TargetMode="External"/><Relationship Id="rId3888" Type="http://schemas.openxmlformats.org/officeDocument/2006/relationships/hyperlink" Target="https://twitter.com/mcoriglia" TargetMode="External"/><Relationship Id="rId2697" Type="http://schemas.openxmlformats.org/officeDocument/2006/relationships/hyperlink" Target="http://pbs.twimg.com/profile_images/888017724017868800/kmRLZj4J_normal.jpg" TargetMode="External"/><Relationship Id="rId3748" Type="http://schemas.openxmlformats.org/officeDocument/2006/relationships/hyperlink" Target="https://twitter.com/michalsetlak" TargetMode="External"/><Relationship Id="rId669" Type="http://schemas.openxmlformats.org/officeDocument/2006/relationships/hyperlink" Target="http://t.co/QgTcDSck7J" TargetMode="External"/><Relationship Id="rId876" Type="http://schemas.openxmlformats.org/officeDocument/2006/relationships/hyperlink" Target="https://pbs.twimg.com/profile_banners/850039969/1484195030" TargetMode="External"/><Relationship Id="rId1299" Type="http://schemas.openxmlformats.org/officeDocument/2006/relationships/hyperlink" Target="https://pbs.twimg.com/profile_banners/40717489/1447022615" TargetMode="External"/><Relationship Id="rId2557" Type="http://schemas.openxmlformats.org/officeDocument/2006/relationships/hyperlink" Target="http://pbs.twimg.com/profile_images/558551546858704896/XHWR8tmM_normal.png" TargetMode="External"/><Relationship Id="rId3608" Type="http://schemas.openxmlformats.org/officeDocument/2006/relationships/hyperlink" Target="https://twitter.com/unsdg18" TargetMode="External"/><Relationship Id="rId3955" Type="http://schemas.openxmlformats.org/officeDocument/2006/relationships/hyperlink" Target="https://twitter.com/cyrilmay1" TargetMode="External"/><Relationship Id="rId529" Type="http://schemas.openxmlformats.org/officeDocument/2006/relationships/hyperlink" Target="https://t.co/YFISwy0WA9" TargetMode="External"/><Relationship Id="rId736" Type="http://schemas.openxmlformats.org/officeDocument/2006/relationships/hyperlink" Target="https://pbs.twimg.com/profile_banners/953316383848386565/1533222042" TargetMode="External"/><Relationship Id="rId1159" Type="http://schemas.openxmlformats.org/officeDocument/2006/relationships/hyperlink" Target="https://pbs.twimg.com/profile_banners/2809959174/1535505214" TargetMode="External"/><Relationship Id="rId1366" Type="http://schemas.openxmlformats.org/officeDocument/2006/relationships/hyperlink" Target="https://pbs.twimg.com/profile_banners/796136178797912065/1535550338" TargetMode="External"/><Relationship Id="rId2417" Type="http://schemas.openxmlformats.org/officeDocument/2006/relationships/hyperlink" Target="http://abs.twimg.com/images/themes/theme5/bg.gif" TargetMode="External"/><Relationship Id="rId2764" Type="http://schemas.openxmlformats.org/officeDocument/2006/relationships/hyperlink" Target="http://pbs.twimg.com/profile_images/1062370351672258561/pYQ9wCxX_normal.jpg" TargetMode="External"/><Relationship Id="rId2971" Type="http://schemas.openxmlformats.org/officeDocument/2006/relationships/hyperlink" Target="http://pbs.twimg.com/profile_images/1059621352334938115/Hr0e-5uk_normal.jpg" TargetMode="External"/><Relationship Id="rId3815" Type="http://schemas.openxmlformats.org/officeDocument/2006/relationships/hyperlink" Target="https://twitter.com/gabrivallarino" TargetMode="External"/><Relationship Id="rId943" Type="http://schemas.openxmlformats.org/officeDocument/2006/relationships/hyperlink" Target="https://pbs.twimg.com/profile_banners/148678466/1512663734" TargetMode="External"/><Relationship Id="rId1019" Type="http://schemas.openxmlformats.org/officeDocument/2006/relationships/hyperlink" Target="https://pbs.twimg.com/profile_banners/385306338/1511798629" TargetMode="External"/><Relationship Id="rId1573" Type="http://schemas.openxmlformats.org/officeDocument/2006/relationships/hyperlink" Target="https://pbs.twimg.com/profile_banners/919157788936245253/1508024226" TargetMode="External"/><Relationship Id="rId1780" Type="http://schemas.openxmlformats.org/officeDocument/2006/relationships/hyperlink" Target="http://abs.twimg.com/images/themes/theme1/bg.png" TargetMode="External"/><Relationship Id="rId2624" Type="http://schemas.openxmlformats.org/officeDocument/2006/relationships/hyperlink" Target="http://pbs.twimg.com/profile_images/722667318636101633/g3yfdSug_normal.jpg" TargetMode="External"/><Relationship Id="rId2831" Type="http://schemas.openxmlformats.org/officeDocument/2006/relationships/hyperlink" Target="http://pbs.twimg.com/profile_images/714186667263963136/znRQIOlp_normal.jpg" TargetMode="External"/><Relationship Id="rId72" Type="http://schemas.openxmlformats.org/officeDocument/2006/relationships/hyperlink" Target="https://t.co/unBh0YJIgx" TargetMode="External"/><Relationship Id="rId803" Type="http://schemas.openxmlformats.org/officeDocument/2006/relationships/hyperlink" Target="https://pbs.twimg.com/profile_banners/773362619830849536/1496194960" TargetMode="External"/><Relationship Id="rId1226" Type="http://schemas.openxmlformats.org/officeDocument/2006/relationships/hyperlink" Target="https://pbs.twimg.com/profile_banners/777520331842093057/1477345897" TargetMode="External"/><Relationship Id="rId1433" Type="http://schemas.openxmlformats.org/officeDocument/2006/relationships/hyperlink" Target="https://pbs.twimg.com/profile_banners/1880725393/1493406498" TargetMode="External"/><Relationship Id="rId1640" Type="http://schemas.openxmlformats.org/officeDocument/2006/relationships/hyperlink" Target="http://abs.twimg.com/images/themes/theme1/bg.png" TargetMode="External"/><Relationship Id="rId4589" Type="http://schemas.openxmlformats.org/officeDocument/2006/relationships/hyperlink" Target="https://twitter.com/onehousedragon" TargetMode="External"/><Relationship Id="rId1500" Type="http://schemas.openxmlformats.org/officeDocument/2006/relationships/hyperlink" Target="https://pbs.twimg.com/profile_banners/3299452793/1542644023" TargetMode="External"/><Relationship Id="rId3398" Type="http://schemas.openxmlformats.org/officeDocument/2006/relationships/hyperlink" Target="http://pbs.twimg.com/profile_images/678661199563792385/KCD8k8zM_normal.png" TargetMode="External"/><Relationship Id="rId4449" Type="http://schemas.openxmlformats.org/officeDocument/2006/relationships/hyperlink" Target="https://twitter.com/markandfocus" TargetMode="External"/><Relationship Id="rId3258" Type="http://schemas.openxmlformats.org/officeDocument/2006/relationships/hyperlink" Target="http://pbs.twimg.com/profile_images/823637236889559041/DflyrUxu_normal.jpg" TargetMode="External"/><Relationship Id="rId3465" Type="http://schemas.openxmlformats.org/officeDocument/2006/relationships/hyperlink" Target="http://pbs.twimg.com/profile_images/1066672633822027777/8bwyGAgO_normal.jpg" TargetMode="External"/><Relationship Id="rId3672" Type="http://schemas.openxmlformats.org/officeDocument/2006/relationships/hyperlink" Target="https://twitter.com/1o5cleanenergy" TargetMode="External"/><Relationship Id="rId4309" Type="http://schemas.openxmlformats.org/officeDocument/2006/relationships/hyperlink" Target="https://twitter.com/stupgreen" TargetMode="External"/><Relationship Id="rId4516" Type="http://schemas.openxmlformats.org/officeDocument/2006/relationships/hyperlink" Target="https://twitter.com/premillennials" TargetMode="External"/><Relationship Id="rId179" Type="http://schemas.openxmlformats.org/officeDocument/2006/relationships/hyperlink" Target="https://t.co/e0p3NxKkbI" TargetMode="External"/><Relationship Id="rId386" Type="http://schemas.openxmlformats.org/officeDocument/2006/relationships/hyperlink" Target="http://t.co/eeujlX74nd" TargetMode="External"/><Relationship Id="rId593" Type="http://schemas.openxmlformats.org/officeDocument/2006/relationships/hyperlink" Target="https://t.co/utEAC1tU5J" TargetMode="External"/><Relationship Id="rId2067" Type="http://schemas.openxmlformats.org/officeDocument/2006/relationships/hyperlink" Target="http://abs.twimg.com/images/themes/theme9/bg.gif" TargetMode="External"/><Relationship Id="rId2274" Type="http://schemas.openxmlformats.org/officeDocument/2006/relationships/hyperlink" Target="http://abs.twimg.com/images/themes/theme9/bg.gif" TargetMode="External"/><Relationship Id="rId2481" Type="http://schemas.openxmlformats.org/officeDocument/2006/relationships/hyperlink" Target="http://abs.twimg.com/images/themes/theme1/bg.png" TargetMode="External"/><Relationship Id="rId3118" Type="http://schemas.openxmlformats.org/officeDocument/2006/relationships/hyperlink" Target="http://pbs.twimg.com/profile_images/2713672522/b5cf69549b68f0b256555903ef7bcb19_normal.jpeg" TargetMode="External"/><Relationship Id="rId3325" Type="http://schemas.openxmlformats.org/officeDocument/2006/relationships/hyperlink" Target="http://pbs.twimg.com/profile_images/3179431306/67496e130ba19f324486859418cb4d1f_normal.jpeg" TargetMode="External"/><Relationship Id="rId3532" Type="http://schemas.openxmlformats.org/officeDocument/2006/relationships/hyperlink" Target="http://pbs.twimg.com/profile_images/582295656922025984/tc3H2bvO_normal.jpg" TargetMode="External"/><Relationship Id="rId246" Type="http://schemas.openxmlformats.org/officeDocument/2006/relationships/hyperlink" Target="https://t.co/mRd0zMFoWF" TargetMode="External"/><Relationship Id="rId453" Type="http://schemas.openxmlformats.org/officeDocument/2006/relationships/hyperlink" Target="http://t.co/54KH3Gfihw" TargetMode="External"/><Relationship Id="rId660" Type="http://schemas.openxmlformats.org/officeDocument/2006/relationships/hyperlink" Target="http://t.co/I2yNLxWJ7u" TargetMode="External"/><Relationship Id="rId1083" Type="http://schemas.openxmlformats.org/officeDocument/2006/relationships/hyperlink" Target="https://pbs.twimg.com/profile_banners/27789237/1490245980" TargetMode="External"/><Relationship Id="rId1290" Type="http://schemas.openxmlformats.org/officeDocument/2006/relationships/hyperlink" Target="https://pbs.twimg.com/profile_banners/1042213213520191489/1542241950" TargetMode="External"/><Relationship Id="rId2134" Type="http://schemas.openxmlformats.org/officeDocument/2006/relationships/hyperlink" Target="http://abs.twimg.com/images/themes/theme13/bg.gif" TargetMode="External"/><Relationship Id="rId2341" Type="http://schemas.openxmlformats.org/officeDocument/2006/relationships/hyperlink" Target="http://abs.twimg.com/images/themes/theme1/bg.png" TargetMode="External"/><Relationship Id="rId106" Type="http://schemas.openxmlformats.org/officeDocument/2006/relationships/hyperlink" Target="https://t.co/n7OklBZjIh" TargetMode="External"/><Relationship Id="rId313" Type="http://schemas.openxmlformats.org/officeDocument/2006/relationships/hyperlink" Target="https://t.co/qLUfIQcXff" TargetMode="External"/><Relationship Id="rId1150" Type="http://schemas.openxmlformats.org/officeDocument/2006/relationships/hyperlink" Target="https://pbs.twimg.com/profile_banners/303761794/1536945083" TargetMode="External"/><Relationship Id="rId4099" Type="http://schemas.openxmlformats.org/officeDocument/2006/relationships/hyperlink" Target="https://twitter.com/nurumugambi" TargetMode="External"/><Relationship Id="rId520" Type="http://schemas.openxmlformats.org/officeDocument/2006/relationships/hyperlink" Target="https://t.co/M0WnVyDZYF" TargetMode="External"/><Relationship Id="rId2201" Type="http://schemas.openxmlformats.org/officeDocument/2006/relationships/hyperlink" Target="http://abs.twimg.com/images/themes/theme13/bg.gif" TargetMode="External"/><Relationship Id="rId1010" Type="http://schemas.openxmlformats.org/officeDocument/2006/relationships/hyperlink" Target="https://pbs.twimg.com/profile_banners/15790363/1413444523" TargetMode="External"/><Relationship Id="rId1967" Type="http://schemas.openxmlformats.org/officeDocument/2006/relationships/hyperlink" Target="http://abs.twimg.com/images/themes/theme6/bg.gif" TargetMode="External"/><Relationship Id="rId4166" Type="http://schemas.openxmlformats.org/officeDocument/2006/relationships/hyperlink" Target="https://twitter.com/aleee_d" TargetMode="External"/><Relationship Id="rId4373" Type="http://schemas.openxmlformats.org/officeDocument/2006/relationships/hyperlink" Target="https://twitter.com/atree_org" TargetMode="External"/><Relationship Id="rId4580" Type="http://schemas.openxmlformats.org/officeDocument/2006/relationships/hyperlink" Target="https://twitter.com/carlatrudu" TargetMode="External"/><Relationship Id="rId4026" Type="http://schemas.openxmlformats.org/officeDocument/2006/relationships/hyperlink" Target="https://twitter.com/taggartrehnn" TargetMode="External"/><Relationship Id="rId4440" Type="http://schemas.openxmlformats.org/officeDocument/2006/relationships/hyperlink" Target="https://twitter.com/jentykirschwood" TargetMode="External"/><Relationship Id="rId3042" Type="http://schemas.openxmlformats.org/officeDocument/2006/relationships/hyperlink" Target="http://pbs.twimg.com/profile_images/482536135491477504/VtY7rBh8_normal.jpeg" TargetMode="External"/><Relationship Id="rId3859" Type="http://schemas.openxmlformats.org/officeDocument/2006/relationships/hyperlink" Target="https://twitter.com/ifoasapereutile" TargetMode="External"/><Relationship Id="rId2875" Type="http://schemas.openxmlformats.org/officeDocument/2006/relationships/hyperlink" Target="http://pbs.twimg.com/profile_images/776071228121415682/iNbUlMSN_normal.jpg" TargetMode="External"/><Relationship Id="rId3926" Type="http://schemas.openxmlformats.org/officeDocument/2006/relationships/hyperlink" Target="https://twitter.com/renewablematter" TargetMode="External"/><Relationship Id="rId847" Type="http://schemas.openxmlformats.org/officeDocument/2006/relationships/hyperlink" Target="https://pbs.twimg.com/profile_banners/306953937/1536854727" TargetMode="External"/><Relationship Id="rId1477" Type="http://schemas.openxmlformats.org/officeDocument/2006/relationships/hyperlink" Target="https://pbs.twimg.com/profile_banners/75998926/1516965025" TargetMode="External"/><Relationship Id="rId1891" Type="http://schemas.openxmlformats.org/officeDocument/2006/relationships/hyperlink" Target="http://abs.twimg.com/images/themes/theme1/bg.png" TargetMode="External"/><Relationship Id="rId2528" Type="http://schemas.openxmlformats.org/officeDocument/2006/relationships/hyperlink" Target="http://pbs.twimg.com/profile_images/886871233475825664/NU1_mQ-n_normal.jpg" TargetMode="External"/><Relationship Id="rId2942" Type="http://schemas.openxmlformats.org/officeDocument/2006/relationships/hyperlink" Target="http://abs.twimg.com/sticky/default_profile_images/default_profile_normal.png" TargetMode="External"/><Relationship Id="rId914" Type="http://schemas.openxmlformats.org/officeDocument/2006/relationships/hyperlink" Target="https://pbs.twimg.com/profile_banners/145582395/1542043181" TargetMode="External"/><Relationship Id="rId1544" Type="http://schemas.openxmlformats.org/officeDocument/2006/relationships/hyperlink" Target="https://pbs.twimg.com/profile_banners/262209176/1538863270" TargetMode="External"/><Relationship Id="rId1611" Type="http://schemas.openxmlformats.org/officeDocument/2006/relationships/hyperlink" Target="http://abs.twimg.com/images/themes/theme1/bg.png" TargetMode="External"/><Relationship Id="rId3369" Type="http://schemas.openxmlformats.org/officeDocument/2006/relationships/hyperlink" Target="http://pbs.twimg.com/profile_images/1014082995119063041/jbpea_Od_normal.jpg" TargetMode="External"/><Relationship Id="rId2385" Type="http://schemas.openxmlformats.org/officeDocument/2006/relationships/hyperlink" Target="http://abs.twimg.com/images/themes/theme10/bg.gif" TargetMode="External"/><Relationship Id="rId3783" Type="http://schemas.openxmlformats.org/officeDocument/2006/relationships/hyperlink" Target="https://twitter.com/wcozimbabwe" TargetMode="External"/><Relationship Id="rId357" Type="http://schemas.openxmlformats.org/officeDocument/2006/relationships/hyperlink" Target="https://t.co/sVr5zMBsK4" TargetMode="External"/><Relationship Id="rId2038" Type="http://schemas.openxmlformats.org/officeDocument/2006/relationships/hyperlink" Target="http://abs.twimg.com/images/themes/theme2/bg.gif" TargetMode="External"/><Relationship Id="rId3436" Type="http://schemas.openxmlformats.org/officeDocument/2006/relationships/hyperlink" Target="http://pbs.twimg.com/profile_images/1066788075265757186/LzXxa1_I_normal.jpg" TargetMode="External"/><Relationship Id="rId3850" Type="http://schemas.openxmlformats.org/officeDocument/2006/relationships/hyperlink" Target="https://twitter.com/mariluomi" TargetMode="External"/><Relationship Id="rId771" Type="http://schemas.openxmlformats.org/officeDocument/2006/relationships/hyperlink" Target="https://pbs.twimg.com/profile_banners/769870016/1363562014" TargetMode="External"/><Relationship Id="rId2452" Type="http://schemas.openxmlformats.org/officeDocument/2006/relationships/hyperlink" Target="http://abs.twimg.com/images/themes/theme4/bg.gif" TargetMode="External"/><Relationship Id="rId3503" Type="http://schemas.openxmlformats.org/officeDocument/2006/relationships/hyperlink" Target="http://pbs.twimg.com/profile_images/1003262547301097472/UqUTTE49_normal.jpg" TargetMode="External"/><Relationship Id="rId424" Type="http://schemas.openxmlformats.org/officeDocument/2006/relationships/hyperlink" Target="https://t.co/eN7E3JZMl4" TargetMode="External"/><Relationship Id="rId1054" Type="http://schemas.openxmlformats.org/officeDocument/2006/relationships/hyperlink" Target="https://pbs.twimg.com/profile_banners/22500086/1417089119" TargetMode="External"/><Relationship Id="rId2105" Type="http://schemas.openxmlformats.org/officeDocument/2006/relationships/hyperlink" Target="http://abs.twimg.com/images/themes/theme1/bg.png" TargetMode="External"/><Relationship Id="rId1121" Type="http://schemas.openxmlformats.org/officeDocument/2006/relationships/hyperlink" Target="https://pbs.twimg.com/profile_banners/29708270/1497575119" TargetMode="External"/><Relationship Id="rId4277" Type="http://schemas.openxmlformats.org/officeDocument/2006/relationships/hyperlink" Target="https://twitter.com/blanchardcanada" TargetMode="External"/><Relationship Id="rId3293" Type="http://schemas.openxmlformats.org/officeDocument/2006/relationships/hyperlink" Target="http://pbs.twimg.com/profile_images/748187374023282688/T96ZV7LZ_normal.jpg" TargetMode="External"/><Relationship Id="rId4344" Type="http://schemas.openxmlformats.org/officeDocument/2006/relationships/hyperlink" Target="https://twitter.com/moss_eco" TargetMode="External"/><Relationship Id="rId1938" Type="http://schemas.openxmlformats.org/officeDocument/2006/relationships/hyperlink" Target="http://abs.twimg.com/images/themes/theme1/bg.png" TargetMode="External"/><Relationship Id="rId3360" Type="http://schemas.openxmlformats.org/officeDocument/2006/relationships/hyperlink" Target="http://pbs.twimg.com/profile_images/772840695161774080/_FkC7iL3_normal.jpg" TargetMode="External"/><Relationship Id="rId281" Type="http://schemas.openxmlformats.org/officeDocument/2006/relationships/hyperlink" Target="https://t.co/WVp0EXESPD" TargetMode="External"/><Relationship Id="rId3013" Type="http://schemas.openxmlformats.org/officeDocument/2006/relationships/hyperlink" Target="http://pbs.twimg.com/profile_images/1680427157/AFED-Logo-only-for-twitter_normal.jpg" TargetMode="External"/><Relationship Id="rId4411" Type="http://schemas.openxmlformats.org/officeDocument/2006/relationships/hyperlink" Target="https://twitter.com/ofbyforever" TargetMode="External"/><Relationship Id="rId2779" Type="http://schemas.openxmlformats.org/officeDocument/2006/relationships/hyperlink" Target="http://pbs.twimg.com/profile_images/966651566722899968/kX9GZL94_normal.jpg" TargetMode="External"/><Relationship Id="rId1795" Type="http://schemas.openxmlformats.org/officeDocument/2006/relationships/hyperlink" Target="http://abs.twimg.com/images/themes/theme6/bg.gif" TargetMode="External"/><Relationship Id="rId2846" Type="http://schemas.openxmlformats.org/officeDocument/2006/relationships/hyperlink" Target="http://pbs.twimg.com/profile_images/870070298267205632/5mwSL2rU_normal.jpg" TargetMode="External"/><Relationship Id="rId87" Type="http://schemas.openxmlformats.org/officeDocument/2006/relationships/hyperlink" Target="https://t.co/SVxUD8zT2a" TargetMode="External"/><Relationship Id="rId818" Type="http://schemas.openxmlformats.org/officeDocument/2006/relationships/hyperlink" Target="https://pbs.twimg.com/profile_banners/28167824/1543370900" TargetMode="External"/><Relationship Id="rId1448" Type="http://schemas.openxmlformats.org/officeDocument/2006/relationships/hyperlink" Target="https://pbs.twimg.com/profile_banners/1243351033/1543001646" TargetMode="External"/><Relationship Id="rId1862" Type="http://schemas.openxmlformats.org/officeDocument/2006/relationships/hyperlink" Target="http://abs.twimg.com/images/themes/theme1/bg.png" TargetMode="External"/><Relationship Id="rId2913" Type="http://schemas.openxmlformats.org/officeDocument/2006/relationships/hyperlink" Target="http://pbs.twimg.com/profile_images/459064379346939904/-cDGVggm_normal.jpeg" TargetMode="External"/><Relationship Id="rId1515" Type="http://schemas.openxmlformats.org/officeDocument/2006/relationships/hyperlink" Target="https://pbs.twimg.com/profile_banners/3651391282/1525425375" TargetMode="External"/><Relationship Id="rId3687" Type="http://schemas.openxmlformats.org/officeDocument/2006/relationships/hyperlink" Target="https://twitter.com/sustainablehero" TargetMode="External"/><Relationship Id="rId2289" Type="http://schemas.openxmlformats.org/officeDocument/2006/relationships/hyperlink" Target="http://abs.twimg.com/images/themes/theme12/bg.gif" TargetMode="External"/><Relationship Id="rId3754" Type="http://schemas.openxmlformats.org/officeDocument/2006/relationships/hyperlink" Target="https://twitter.com/ecoliving_it" TargetMode="External"/><Relationship Id="rId675" Type="http://schemas.openxmlformats.org/officeDocument/2006/relationships/hyperlink" Target="https://t.co/belHBUrMUK" TargetMode="External"/><Relationship Id="rId2356" Type="http://schemas.openxmlformats.org/officeDocument/2006/relationships/hyperlink" Target="http://abs.twimg.com/images/themes/theme2/bg.gif" TargetMode="External"/><Relationship Id="rId2770" Type="http://schemas.openxmlformats.org/officeDocument/2006/relationships/hyperlink" Target="http://pbs.twimg.com/profile_images/1016562544201338880/oVWMMNpa_normal.jpg" TargetMode="External"/><Relationship Id="rId3407" Type="http://schemas.openxmlformats.org/officeDocument/2006/relationships/hyperlink" Target="http://pbs.twimg.com/profile_images/863639749910646786/IaJm23gH_normal.jpg" TargetMode="External"/><Relationship Id="rId3821" Type="http://schemas.openxmlformats.org/officeDocument/2006/relationships/hyperlink" Target="https://twitter.com/robscacchi" TargetMode="External"/><Relationship Id="rId328" Type="http://schemas.openxmlformats.org/officeDocument/2006/relationships/hyperlink" Target="https://t.co/mP7bJP5x2b" TargetMode="External"/><Relationship Id="rId742" Type="http://schemas.openxmlformats.org/officeDocument/2006/relationships/hyperlink" Target="https://pbs.twimg.com/profile_banners/147129584/1538559241" TargetMode="External"/><Relationship Id="rId1372" Type="http://schemas.openxmlformats.org/officeDocument/2006/relationships/hyperlink" Target="https://pbs.twimg.com/profile_banners/34713362/1503349279" TargetMode="External"/><Relationship Id="rId2009" Type="http://schemas.openxmlformats.org/officeDocument/2006/relationships/hyperlink" Target="http://abs.twimg.com/images/themes/theme1/bg.png" TargetMode="External"/><Relationship Id="rId2423" Type="http://schemas.openxmlformats.org/officeDocument/2006/relationships/hyperlink" Target="http://abs.twimg.com/images/themes/theme5/bg.gif" TargetMode="External"/><Relationship Id="rId1025" Type="http://schemas.openxmlformats.org/officeDocument/2006/relationships/hyperlink" Target="https://pbs.twimg.com/profile_banners/1057531347521204224/1540970951" TargetMode="External"/><Relationship Id="rId4595" Type="http://schemas.openxmlformats.org/officeDocument/2006/relationships/hyperlink" Target="https://twitter.com/marco_salogni" TargetMode="External"/><Relationship Id="rId3197" Type="http://schemas.openxmlformats.org/officeDocument/2006/relationships/hyperlink" Target="http://pbs.twimg.com/profile_images/743729632898252800/PkCUh18C_normal.jpg" TargetMode="External"/><Relationship Id="rId4248" Type="http://schemas.openxmlformats.org/officeDocument/2006/relationships/hyperlink" Target="https://twitter.com/_open_science_" TargetMode="External"/><Relationship Id="rId185" Type="http://schemas.openxmlformats.org/officeDocument/2006/relationships/hyperlink" Target="https://t.co/Kt6yRHmr1D" TargetMode="External"/><Relationship Id="rId1909" Type="http://schemas.openxmlformats.org/officeDocument/2006/relationships/hyperlink" Target="http://abs.twimg.com/images/themes/theme1/bg.png" TargetMode="External"/><Relationship Id="rId3264" Type="http://schemas.openxmlformats.org/officeDocument/2006/relationships/hyperlink" Target="http://pbs.twimg.com/profile_images/880406544357240832/2DklmW0y_normal.jpg" TargetMode="External"/><Relationship Id="rId4315" Type="http://schemas.openxmlformats.org/officeDocument/2006/relationships/hyperlink" Target="https://twitter.com/hakiknchr" TargetMode="External"/><Relationship Id="rId2280" Type="http://schemas.openxmlformats.org/officeDocument/2006/relationships/hyperlink" Target="http://abs.twimg.com/images/themes/theme1/bg.png" TargetMode="External"/><Relationship Id="rId3331" Type="http://schemas.openxmlformats.org/officeDocument/2006/relationships/hyperlink" Target="http://pbs.twimg.com/profile_images/791719748031565824/jOFDdJZe_normal.jpg" TargetMode="External"/><Relationship Id="rId252" Type="http://schemas.openxmlformats.org/officeDocument/2006/relationships/hyperlink" Target="https://t.co/npGjfqSun3" TargetMode="External"/><Relationship Id="rId1699" Type="http://schemas.openxmlformats.org/officeDocument/2006/relationships/hyperlink" Target="http://abs.twimg.com/images/themes/theme1/bg.png" TargetMode="External"/><Relationship Id="rId2000" Type="http://schemas.openxmlformats.org/officeDocument/2006/relationships/hyperlink" Target="http://abs.twimg.com/images/themes/theme13/bg.gif" TargetMode="External"/><Relationship Id="rId4172" Type="http://schemas.openxmlformats.org/officeDocument/2006/relationships/hyperlink" Target="https://twitter.com/dbeloved" TargetMode="External"/><Relationship Id="rId1766" Type="http://schemas.openxmlformats.org/officeDocument/2006/relationships/hyperlink" Target="http://abs.twimg.com/images/themes/theme14/bg.gif" TargetMode="External"/><Relationship Id="rId2817" Type="http://schemas.openxmlformats.org/officeDocument/2006/relationships/hyperlink" Target="http://pbs.twimg.com/profile_images/604391914582994944/koyQtvGB_normal.jpg" TargetMode="External"/><Relationship Id="rId58" Type="http://schemas.openxmlformats.org/officeDocument/2006/relationships/hyperlink" Target="https://t.co/PD0fY9Ih14" TargetMode="External"/><Relationship Id="rId1419" Type="http://schemas.openxmlformats.org/officeDocument/2006/relationships/hyperlink" Target="https://pbs.twimg.com/profile_banners/329666643/1521808626" TargetMode="External"/><Relationship Id="rId1833" Type="http://schemas.openxmlformats.org/officeDocument/2006/relationships/hyperlink" Target="http://abs.twimg.com/images/themes/theme17/bg.gif" TargetMode="External"/><Relationship Id="rId1900" Type="http://schemas.openxmlformats.org/officeDocument/2006/relationships/hyperlink" Target="http://abs.twimg.com/images/themes/theme18/bg.gif" TargetMode="External"/><Relationship Id="rId3658" Type="http://schemas.openxmlformats.org/officeDocument/2006/relationships/hyperlink" Target="https://twitter.com/n_hulot" TargetMode="External"/><Relationship Id="rId579" Type="http://schemas.openxmlformats.org/officeDocument/2006/relationships/hyperlink" Target="https://t.co/I7SSfC4hgj" TargetMode="External"/><Relationship Id="rId993" Type="http://schemas.openxmlformats.org/officeDocument/2006/relationships/hyperlink" Target="https://pbs.twimg.com/profile_banners/3630716783/1444393384" TargetMode="External"/><Relationship Id="rId2674" Type="http://schemas.openxmlformats.org/officeDocument/2006/relationships/hyperlink" Target="http://pbs.twimg.com/profile_images/879979017595695104/pODhf6Mm_normal.jpg" TargetMode="External"/><Relationship Id="rId646" Type="http://schemas.openxmlformats.org/officeDocument/2006/relationships/hyperlink" Target="https://t.co/aeRIdFM71Y" TargetMode="External"/><Relationship Id="rId1276" Type="http://schemas.openxmlformats.org/officeDocument/2006/relationships/hyperlink" Target="https://pbs.twimg.com/profile_banners/13548412/1501124528" TargetMode="External"/><Relationship Id="rId2327" Type="http://schemas.openxmlformats.org/officeDocument/2006/relationships/hyperlink" Target="http://abs.twimg.com/images/themes/theme14/bg.gif" TargetMode="External"/><Relationship Id="rId3725" Type="http://schemas.openxmlformats.org/officeDocument/2006/relationships/hyperlink" Target="https://twitter.com/valisannio" TargetMode="External"/><Relationship Id="rId1690" Type="http://schemas.openxmlformats.org/officeDocument/2006/relationships/hyperlink" Target="http://abs.twimg.com/images/themes/theme1/bg.png" TargetMode="External"/><Relationship Id="rId2741" Type="http://schemas.openxmlformats.org/officeDocument/2006/relationships/hyperlink" Target="http://pbs.twimg.com/profile_images/917756586222850048/thHkp4_O_normal.jpg" TargetMode="External"/><Relationship Id="rId713" Type="http://schemas.openxmlformats.org/officeDocument/2006/relationships/hyperlink" Target="https://pbs.twimg.com/profile_banners/2397537642/1401802607" TargetMode="External"/><Relationship Id="rId1343" Type="http://schemas.openxmlformats.org/officeDocument/2006/relationships/hyperlink" Target="https://pbs.twimg.com/profile_banners/1005734806733447168/1528621417" TargetMode="External"/><Relationship Id="rId4499" Type="http://schemas.openxmlformats.org/officeDocument/2006/relationships/hyperlink" Target="https://twitter.com/vroumeas" TargetMode="External"/><Relationship Id="rId1410" Type="http://schemas.openxmlformats.org/officeDocument/2006/relationships/hyperlink" Target="https://pbs.twimg.com/profile_banners/140252240/1537911398" TargetMode="External"/><Relationship Id="rId4566" Type="http://schemas.openxmlformats.org/officeDocument/2006/relationships/hyperlink" Target="https://twitter.com/causiluigi" TargetMode="External"/><Relationship Id="rId3168" Type="http://schemas.openxmlformats.org/officeDocument/2006/relationships/hyperlink" Target="http://pbs.twimg.com/profile_images/793553885877133312/jb0fRsDQ_normal.jpg" TargetMode="External"/><Relationship Id="rId3582" Type="http://schemas.openxmlformats.org/officeDocument/2006/relationships/hyperlink" Target="https://twitter.com/kpmg_de" TargetMode="External"/><Relationship Id="rId4219" Type="http://schemas.openxmlformats.org/officeDocument/2006/relationships/hyperlink" Target="https://twitter.com/thecritninja" TargetMode="External"/><Relationship Id="rId2184" Type="http://schemas.openxmlformats.org/officeDocument/2006/relationships/hyperlink" Target="http://abs.twimg.com/images/themes/theme9/bg.gif" TargetMode="External"/><Relationship Id="rId3235" Type="http://schemas.openxmlformats.org/officeDocument/2006/relationships/hyperlink" Target="http://pbs.twimg.com/profile_images/929091334027165696/c740oqS__normal.jpg" TargetMode="External"/><Relationship Id="rId156" Type="http://schemas.openxmlformats.org/officeDocument/2006/relationships/hyperlink" Target="http://t.co/bYBSjbsmdQ" TargetMode="External"/><Relationship Id="rId570" Type="http://schemas.openxmlformats.org/officeDocument/2006/relationships/hyperlink" Target="https://t.co/HrvZp6UJwS" TargetMode="External"/><Relationship Id="rId2251" Type="http://schemas.openxmlformats.org/officeDocument/2006/relationships/hyperlink" Target="http://abs.twimg.com/images/themes/theme1/bg.png" TargetMode="External"/><Relationship Id="rId3302" Type="http://schemas.openxmlformats.org/officeDocument/2006/relationships/hyperlink" Target="http://pbs.twimg.com/profile_images/611179895893438464/B7cb9GEj_normal.jpg" TargetMode="External"/><Relationship Id="rId223" Type="http://schemas.openxmlformats.org/officeDocument/2006/relationships/hyperlink" Target="http://t.co/oE6UOwjEda" TargetMode="External"/><Relationship Id="rId4076" Type="http://schemas.openxmlformats.org/officeDocument/2006/relationships/hyperlink" Target="https://twitter.com/stephanesmorel" TargetMode="External"/><Relationship Id="rId4490" Type="http://schemas.openxmlformats.org/officeDocument/2006/relationships/hyperlink" Target="https://twitter.com/glitterypips" TargetMode="External"/><Relationship Id="rId1737" Type="http://schemas.openxmlformats.org/officeDocument/2006/relationships/hyperlink" Target="http://abs.twimg.com/images/themes/theme4/bg.gif" TargetMode="External"/><Relationship Id="rId3092" Type="http://schemas.openxmlformats.org/officeDocument/2006/relationships/hyperlink" Target="http://pbs.twimg.com/profile_images/1411524186/s-hearts-p_normal.jpg" TargetMode="External"/><Relationship Id="rId4143" Type="http://schemas.openxmlformats.org/officeDocument/2006/relationships/hyperlink" Target="https://twitter.com/rankandfileca" TargetMode="External"/><Relationship Id="rId29" Type="http://schemas.openxmlformats.org/officeDocument/2006/relationships/hyperlink" Target="https://t.co/DY983MUhrc" TargetMode="External"/><Relationship Id="rId4210" Type="http://schemas.openxmlformats.org/officeDocument/2006/relationships/hyperlink" Target="https://twitter.com/alanacraigen" TargetMode="External"/><Relationship Id="rId1804" Type="http://schemas.openxmlformats.org/officeDocument/2006/relationships/hyperlink" Target="http://abs.twimg.com/images/themes/theme8/bg.gif" TargetMode="External"/><Relationship Id="rId3976" Type="http://schemas.openxmlformats.org/officeDocument/2006/relationships/hyperlink" Target="https://twitter.com/cassandrarules" TargetMode="External"/><Relationship Id="rId897" Type="http://schemas.openxmlformats.org/officeDocument/2006/relationships/hyperlink" Target="https://pbs.twimg.com/profile_banners/960212431/1406148890" TargetMode="External"/><Relationship Id="rId2578" Type="http://schemas.openxmlformats.org/officeDocument/2006/relationships/hyperlink" Target="http://pbs.twimg.com/profile_images/869015543394824193/kfEv0J9l_normal.jpg" TargetMode="External"/><Relationship Id="rId2992" Type="http://schemas.openxmlformats.org/officeDocument/2006/relationships/hyperlink" Target="http://pbs.twimg.com/profile_images/1003092385558138880/MEXD0-9p_normal.jpg" TargetMode="External"/><Relationship Id="rId3629" Type="http://schemas.openxmlformats.org/officeDocument/2006/relationships/hyperlink" Target="https://twitter.com/nenaturepship" TargetMode="External"/><Relationship Id="rId964" Type="http://schemas.openxmlformats.org/officeDocument/2006/relationships/hyperlink" Target="https://pbs.twimg.com/profile_banners/4854529079/1526929052" TargetMode="External"/><Relationship Id="rId1594" Type="http://schemas.openxmlformats.org/officeDocument/2006/relationships/hyperlink" Target="https://pbs.twimg.com/profile_banners/1464546890/1493806100" TargetMode="External"/><Relationship Id="rId2645" Type="http://schemas.openxmlformats.org/officeDocument/2006/relationships/hyperlink" Target="http://pbs.twimg.com/profile_images/794661882439168001/rHeeiDPZ_normal.jpg" TargetMode="External"/><Relationship Id="rId617" Type="http://schemas.openxmlformats.org/officeDocument/2006/relationships/hyperlink" Target="https://t.co/8gn3tCfEa3" TargetMode="External"/><Relationship Id="rId1247" Type="http://schemas.openxmlformats.org/officeDocument/2006/relationships/hyperlink" Target="https://pbs.twimg.com/profile_banners/743692722586804224/1521636794" TargetMode="External"/><Relationship Id="rId1661" Type="http://schemas.openxmlformats.org/officeDocument/2006/relationships/hyperlink" Target="http://abs.twimg.com/images/themes/theme1/bg.png" TargetMode="External"/><Relationship Id="rId2712" Type="http://schemas.openxmlformats.org/officeDocument/2006/relationships/hyperlink" Target="http://pbs.twimg.com/profile_images/3742119419/e6c8af21fcd808f39fae7ef940b3ee4d_normal.jpeg" TargetMode="External"/><Relationship Id="rId1314" Type="http://schemas.openxmlformats.org/officeDocument/2006/relationships/hyperlink" Target="https://pbs.twimg.com/profile_banners/2474256811/1539788565" TargetMode="External"/><Relationship Id="rId3486" Type="http://schemas.openxmlformats.org/officeDocument/2006/relationships/hyperlink" Target="http://pbs.twimg.com/profile_images/720134819989032960/2dbk_lFg_normal.jpg" TargetMode="External"/><Relationship Id="rId4537" Type="http://schemas.openxmlformats.org/officeDocument/2006/relationships/hyperlink" Target="https://twitter.com/oxfordtmcd" TargetMode="External"/><Relationship Id="rId20" Type="http://schemas.openxmlformats.org/officeDocument/2006/relationships/hyperlink" Target="https://t.co/DtB5AKtrob" TargetMode="External"/><Relationship Id="rId2088" Type="http://schemas.openxmlformats.org/officeDocument/2006/relationships/hyperlink" Target="http://abs.twimg.com/images/themes/theme1/bg.png" TargetMode="External"/><Relationship Id="rId3139" Type="http://schemas.openxmlformats.org/officeDocument/2006/relationships/hyperlink" Target="http://pbs.twimg.com/profile_images/943170004693942277/qqoeETr3_normal.jpg" TargetMode="External"/><Relationship Id="rId474" Type="http://schemas.openxmlformats.org/officeDocument/2006/relationships/hyperlink" Target="http://t.co/2pzrRPVwhf" TargetMode="External"/><Relationship Id="rId2155" Type="http://schemas.openxmlformats.org/officeDocument/2006/relationships/hyperlink" Target="http://abs.twimg.com/images/themes/theme1/bg.png" TargetMode="External"/><Relationship Id="rId3553" Type="http://schemas.openxmlformats.org/officeDocument/2006/relationships/hyperlink" Target="https://twitter.com/paulthedigit" TargetMode="External"/><Relationship Id="rId4604" Type="http://schemas.openxmlformats.org/officeDocument/2006/relationships/comments" Target="../comments2.xml"/><Relationship Id="rId127" Type="http://schemas.openxmlformats.org/officeDocument/2006/relationships/hyperlink" Target="https://t.co/r7wFhiFshy" TargetMode="External"/><Relationship Id="rId3206" Type="http://schemas.openxmlformats.org/officeDocument/2006/relationships/hyperlink" Target="http://pbs.twimg.com/profile_images/849596831906574336/RjrC2-OU_normal.jpg" TargetMode="External"/><Relationship Id="rId3620" Type="http://schemas.openxmlformats.org/officeDocument/2006/relationships/hyperlink" Target="https://twitter.com/d4social" TargetMode="External"/><Relationship Id="rId541" Type="http://schemas.openxmlformats.org/officeDocument/2006/relationships/hyperlink" Target="https://t.co/aESxUstIWM" TargetMode="External"/><Relationship Id="rId1171" Type="http://schemas.openxmlformats.org/officeDocument/2006/relationships/hyperlink" Target="https://pbs.twimg.com/profile_banners/168584217/1353496775" TargetMode="External"/><Relationship Id="rId2222" Type="http://schemas.openxmlformats.org/officeDocument/2006/relationships/hyperlink" Target="http://abs.twimg.com/images/themes/theme1/bg.png" TargetMode="External"/><Relationship Id="rId1988" Type="http://schemas.openxmlformats.org/officeDocument/2006/relationships/hyperlink" Target="http://abs.twimg.com/images/themes/theme1/bg.png" TargetMode="External"/><Relationship Id="rId4394" Type="http://schemas.openxmlformats.org/officeDocument/2006/relationships/hyperlink" Target="https://twitter.com/ideas4action" TargetMode="External"/><Relationship Id="rId4047" Type="http://schemas.openxmlformats.org/officeDocument/2006/relationships/hyperlink" Target="https://twitter.com/swcorpperlis" TargetMode="External"/><Relationship Id="rId4461" Type="http://schemas.openxmlformats.org/officeDocument/2006/relationships/hyperlink" Target="https://twitter.com/marystgeorge" TargetMode="External"/><Relationship Id="rId3063" Type="http://schemas.openxmlformats.org/officeDocument/2006/relationships/hyperlink" Target="http://pbs.twimg.com/profile_images/928658359699623937/P3gR4u2x_normal.jpg" TargetMode="External"/><Relationship Id="rId4114" Type="http://schemas.openxmlformats.org/officeDocument/2006/relationships/hyperlink" Target="https://twitter.com/spenergynetwork" TargetMode="External"/><Relationship Id="rId1708" Type="http://schemas.openxmlformats.org/officeDocument/2006/relationships/hyperlink" Target="http://abs.twimg.com/images/themes/theme12/bg.gif" TargetMode="External"/><Relationship Id="rId3130" Type="http://schemas.openxmlformats.org/officeDocument/2006/relationships/hyperlink" Target="http://pbs.twimg.com/profile_images/1053568078347464704/wNbPQ8Pa_normal.jpg" TargetMode="External"/><Relationship Id="rId2896" Type="http://schemas.openxmlformats.org/officeDocument/2006/relationships/hyperlink" Target="http://pbs.twimg.com/profile_images/881976621057671168/brpu1eaJ_normal.jpg" TargetMode="External"/><Relationship Id="rId3947" Type="http://schemas.openxmlformats.org/officeDocument/2006/relationships/hyperlink" Target="https://twitter.com/oecd_env" TargetMode="External"/><Relationship Id="rId868" Type="http://schemas.openxmlformats.org/officeDocument/2006/relationships/hyperlink" Target="https://pbs.twimg.com/profile_banners/801377921759899649/1504196872" TargetMode="External"/><Relationship Id="rId1498" Type="http://schemas.openxmlformats.org/officeDocument/2006/relationships/hyperlink" Target="https://pbs.twimg.com/profile_banners/3186699957/1515604007" TargetMode="External"/><Relationship Id="rId2549" Type="http://schemas.openxmlformats.org/officeDocument/2006/relationships/hyperlink" Target="http://pbs.twimg.com/profile_images/823909760286281728/L8QMtFHw_normal.jpg" TargetMode="External"/><Relationship Id="rId2963" Type="http://schemas.openxmlformats.org/officeDocument/2006/relationships/hyperlink" Target="http://pbs.twimg.com/profile_images/877636548438577153/G0XLikVb_normal.jpg" TargetMode="External"/><Relationship Id="rId935" Type="http://schemas.openxmlformats.org/officeDocument/2006/relationships/hyperlink" Target="https://pbs.twimg.com/profile_banners/600087907/1461238142" TargetMode="External"/><Relationship Id="rId1565" Type="http://schemas.openxmlformats.org/officeDocument/2006/relationships/hyperlink" Target="https://pbs.twimg.com/profile_banners/832590570925195266/1492261949" TargetMode="External"/><Relationship Id="rId2616" Type="http://schemas.openxmlformats.org/officeDocument/2006/relationships/hyperlink" Target="http://pbs.twimg.com/profile_images/954803787969060866/BTtHOKHV_normal.jpg" TargetMode="External"/><Relationship Id="rId1218" Type="http://schemas.openxmlformats.org/officeDocument/2006/relationships/hyperlink" Target="https://pbs.twimg.com/profile_banners/90319045/1401376583" TargetMode="External"/><Relationship Id="rId1632" Type="http://schemas.openxmlformats.org/officeDocument/2006/relationships/hyperlink" Target="http://abs.twimg.com/images/themes/theme1/bg.png" TargetMode="External"/><Relationship Id="rId3457" Type="http://schemas.openxmlformats.org/officeDocument/2006/relationships/hyperlink" Target="http://pbs.twimg.com/profile_images/1023489898756616195/-Sn0F1DL_normal.jpg" TargetMode="External"/><Relationship Id="rId3871" Type="http://schemas.openxmlformats.org/officeDocument/2006/relationships/hyperlink" Target="https://twitter.com/oppuruguay" TargetMode="External"/><Relationship Id="rId4508" Type="http://schemas.openxmlformats.org/officeDocument/2006/relationships/hyperlink" Target="https://twitter.com/megmcmorris" TargetMode="External"/><Relationship Id="rId378" Type="http://schemas.openxmlformats.org/officeDocument/2006/relationships/hyperlink" Target="https://t.co/WcoUr3El82" TargetMode="External"/><Relationship Id="rId792" Type="http://schemas.openxmlformats.org/officeDocument/2006/relationships/hyperlink" Target="https://pbs.twimg.com/profile_banners/916434155700932611/1535908478" TargetMode="External"/><Relationship Id="rId2059" Type="http://schemas.openxmlformats.org/officeDocument/2006/relationships/hyperlink" Target="http://abs.twimg.com/images/themes/theme1/bg.png" TargetMode="External"/><Relationship Id="rId2473" Type="http://schemas.openxmlformats.org/officeDocument/2006/relationships/hyperlink" Target="http://abs.twimg.com/images/themes/theme16/bg.gif" TargetMode="External"/><Relationship Id="rId3524" Type="http://schemas.openxmlformats.org/officeDocument/2006/relationships/hyperlink" Target="http://pbs.twimg.com/profile_images/1020217062956904448/1CcII8D3_normal.jpg" TargetMode="External"/><Relationship Id="rId445" Type="http://schemas.openxmlformats.org/officeDocument/2006/relationships/hyperlink" Target="https://t.co/K1GHi9HxUZ" TargetMode="External"/><Relationship Id="rId1075" Type="http://schemas.openxmlformats.org/officeDocument/2006/relationships/hyperlink" Target="https://pbs.twimg.com/profile_banners/77659974/1398629200" TargetMode="External"/><Relationship Id="rId2126" Type="http://schemas.openxmlformats.org/officeDocument/2006/relationships/hyperlink" Target="http://abs.twimg.com/images/themes/theme1/bg.png" TargetMode="External"/><Relationship Id="rId2540" Type="http://schemas.openxmlformats.org/officeDocument/2006/relationships/hyperlink" Target="http://pbs.twimg.com/profile_images/648459684538544128/ny3y8dhK_normal.jpg" TargetMode="External"/><Relationship Id="rId512" Type="http://schemas.openxmlformats.org/officeDocument/2006/relationships/hyperlink" Target="https://t.co/jBzQ6TRMft" TargetMode="External"/><Relationship Id="rId1142" Type="http://schemas.openxmlformats.org/officeDocument/2006/relationships/hyperlink" Target="https://pbs.twimg.com/profile_banners/1316749848/1527323788" TargetMode="External"/><Relationship Id="rId4298" Type="http://schemas.openxmlformats.org/officeDocument/2006/relationships/hyperlink" Target="https://twitter.com/gggimorocco" TargetMode="External"/><Relationship Id="rId4365" Type="http://schemas.openxmlformats.org/officeDocument/2006/relationships/hyperlink" Target="https://twitter.com/rajendragb" TargetMode="External"/><Relationship Id="rId1959" Type="http://schemas.openxmlformats.org/officeDocument/2006/relationships/hyperlink" Target="http://abs.twimg.com/images/themes/theme1/bg.png" TargetMode="External"/><Relationship Id="rId4018" Type="http://schemas.openxmlformats.org/officeDocument/2006/relationships/hyperlink" Target="https://twitter.com/china" TargetMode="External"/><Relationship Id="rId3381" Type="http://schemas.openxmlformats.org/officeDocument/2006/relationships/hyperlink" Target="http://pbs.twimg.com/profile_images/1062461809796337664/YeSWCL0k_normal.jpg" TargetMode="External"/><Relationship Id="rId4432" Type="http://schemas.openxmlformats.org/officeDocument/2006/relationships/hyperlink" Target="https://twitter.com/nahomamare" TargetMode="External"/><Relationship Id="rId3034" Type="http://schemas.openxmlformats.org/officeDocument/2006/relationships/hyperlink" Target="http://pbs.twimg.com/profile_images/957919598749323264/NuYdCE6a_normal.jpg" TargetMode="External"/><Relationship Id="rId2050" Type="http://schemas.openxmlformats.org/officeDocument/2006/relationships/hyperlink" Target="http://abs.twimg.com/images/themes/theme19/bg.gif" TargetMode="External"/><Relationship Id="rId3101" Type="http://schemas.openxmlformats.org/officeDocument/2006/relationships/hyperlink" Target="http://pbs.twimg.com/profile_images/804247864339759104/eT1oBTWq_normal.jpg" TargetMode="External"/><Relationship Id="rId839" Type="http://schemas.openxmlformats.org/officeDocument/2006/relationships/hyperlink" Target="https://pbs.twimg.com/profile_banners/1050393436615049216/1539344433" TargetMode="External"/><Relationship Id="rId1469" Type="http://schemas.openxmlformats.org/officeDocument/2006/relationships/hyperlink" Target="https://pbs.twimg.com/profile_banners/4308416115/1482337074" TargetMode="External"/><Relationship Id="rId2867" Type="http://schemas.openxmlformats.org/officeDocument/2006/relationships/hyperlink" Target="http://pbs.twimg.com/profile_images/930360950229753856/E6CsBPDY_normal.jpg" TargetMode="External"/><Relationship Id="rId3918" Type="http://schemas.openxmlformats.org/officeDocument/2006/relationships/hyperlink" Target="https://twitter.com/fay19paul" TargetMode="External"/><Relationship Id="rId1883" Type="http://schemas.openxmlformats.org/officeDocument/2006/relationships/hyperlink" Target="http://abs.twimg.com/images/themes/theme1/bg.png" TargetMode="External"/><Relationship Id="rId2934" Type="http://schemas.openxmlformats.org/officeDocument/2006/relationships/hyperlink" Target="http://pbs.twimg.com/profile_images/3317143662/6906b27cf6eabf2902d460d4723332f6_normal.jpeg" TargetMode="External"/><Relationship Id="rId906" Type="http://schemas.openxmlformats.org/officeDocument/2006/relationships/hyperlink" Target="https://pbs.twimg.com/profile_banners/912063948/1541149246" TargetMode="External"/><Relationship Id="rId1536" Type="http://schemas.openxmlformats.org/officeDocument/2006/relationships/hyperlink" Target="https://pbs.twimg.com/profile_banners/3688403357/1536517650" TargetMode="External"/><Relationship Id="rId1950" Type="http://schemas.openxmlformats.org/officeDocument/2006/relationships/hyperlink" Target="http://abs.twimg.com/images/themes/theme13/bg.gif" TargetMode="External"/><Relationship Id="rId1603" Type="http://schemas.openxmlformats.org/officeDocument/2006/relationships/hyperlink" Target="http://abs.twimg.com/images/themes/theme4/bg.gif" TargetMode="External"/><Relationship Id="rId3775" Type="http://schemas.openxmlformats.org/officeDocument/2006/relationships/hyperlink" Target="https://twitter.com/dcsx_co" TargetMode="External"/><Relationship Id="rId696" Type="http://schemas.openxmlformats.org/officeDocument/2006/relationships/hyperlink" Target="https://pbs.twimg.com/profile_banners/994982316047990789/1526564753" TargetMode="External"/><Relationship Id="rId2377" Type="http://schemas.openxmlformats.org/officeDocument/2006/relationships/hyperlink" Target="http://abs.twimg.com/images/themes/theme1/bg.png" TargetMode="External"/><Relationship Id="rId2791" Type="http://schemas.openxmlformats.org/officeDocument/2006/relationships/hyperlink" Target="http://pbs.twimg.com/profile_images/1006807004877377536/LuiJ35Of_normal.jpg" TargetMode="External"/><Relationship Id="rId3428" Type="http://schemas.openxmlformats.org/officeDocument/2006/relationships/hyperlink" Target="http://pbs.twimg.com/profile_images/463352727628546048/GDA-Iu2l_normal.jpeg" TargetMode="External"/><Relationship Id="rId349" Type="http://schemas.openxmlformats.org/officeDocument/2006/relationships/hyperlink" Target="https://t.co/hb2U41R6xT" TargetMode="External"/><Relationship Id="rId763" Type="http://schemas.openxmlformats.org/officeDocument/2006/relationships/hyperlink" Target="https://pbs.twimg.com/profile_banners/928538636513173504/1510226846" TargetMode="External"/><Relationship Id="rId1393" Type="http://schemas.openxmlformats.org/officeDocument/2006/relationships/hyperlink" Target="https://pbs.twimg.com/profile_banners/1006894692741496832/1528901575" TargetMode="External"/><Relationship Id="rId2444" Type="http://schemas.openxmlformats.org/officeDocument/2006/relationships/hyperlink" Target="http://abs.twimg.com/images/themes/theme1/bg.png" TargetMode="External"/><Relationship Id="rId3842" Type="http://schemas.openxmlformats.org/officeDocument/2006/relationships/hyperlink" Target="https://twitter.com/saberstianzw" TargetMode="External"/><Relationship Id="rId416" Type="http://schemas.openxmlformats.org/officeDocument/2006/relationships/hyperlink" Target="http://t.co/2wFYZPm3Zt" TargetMode="External"/><Relationship Id="rId1046" Type="http://schemas.openxmlformats.org/officeDocument/2006/relationships/hyperlink" Target="https://pbs.twimg.com/profile_banners/989527165535440898/1524757254" TargetMode="External"/><Relationship Id="rId830" Type="http://schemas.openxmlformats.org/officeDocument/2006/relationships/hyperlink" Target="https://pbs.twimg.com/profile_banners/2519065502/1505056336" TargetMode="External"/><Relationship Id="rId1460" Type="http://schemas.openxmlformats.org/officeDocument/2006/relationships/hyperlink" Target="https://pbs.twimg.com/profile_banners/995507253049348096/1542002055" TargetMode="External"/><Relationship Id="rId2511" Type="http://schemas.openxmlformats.org/officeDocument/2006/relationships/hyperlink" Target="http://pbs.twimg.com/profile_images/1804421155/bird_2_normal.png" TargetMode="External"/><Relationship Id="rId1113" Type="http://schemas.openxmlformats.org/officeDocument/2006/relationships/hyperlink" Target="https://pbs.twimg.com/profile_banners/832634882576691200/1487664663" TargetMode="External"/><Relationship Id="rId4269" Type="http://schemas.openxmlformats.org/officeDocument/2006/relationships/hyperlink" Target="https://twitter.com/carseri" TargetMode="External"/><Relationship Id="rId3285" Type="http://schemas.openxmlformats.org/officeDocument/2006/relationships/hyperlink" Target="http://pbs.twimg.com/profile_images/913477142138294277/gv4RGClF_normal.jpg" TargetMode="External"/><Relationship Id="rId4336" Type="http://schemas.openxmlformats.org/officeDocument/2006/relationships/hyperlink" Target="https://twitter.com/eea_dubai" TargetMode="External"/><Relationship Id="rId3352" Type="http://schemas.openxmlformats.org/officeDocument/2006/relationships/hyperlink" Target="http://pbs.twimg.com/profile_images/1014876731658981378/I0_03dSs_normal.jpg" TargetMode="External"/><Relationship Id="rId4403" Type="http://schemas.openxmlformats.org/officeDocument/2006/relationships/hyperlink" Target="https://twitter.com/leccomms" TargetMode="External"/><Relationship Id="rId273" Type="http://schemas.openxmlformats.org/officeDocument/2006/relationships/hyperlink" Target="http://t.co/zop2iDL4UE" TargetMode="External"/><Relationship Id="rId3005" Type="http://schemas.openxmlformats.org/officeDocument/2006/relationships/hyperlink" Target="http://pbs.twimg.com/profile_images/1749542504/Screen_shot_2011-11-04_at_2.56.15_PM_normal.png" TargetMode="External"/><Relationship Id="rId340" Type="http://schemas.openxmlformats.org/officeDocument/2006/relationships/hyperlink" Target="https://t.co/WiIUIjJ8vk" TargetMode="External"/><Relationship Id="rId2021" Type="http://schemas.openxmlformats.org/officeDocument/2006/relationships/hyperlink" Target="http://abs.twimg.com/images/themes/theme1/bg.png" TargetMode="External"/><Relationship Id="rId4193" Type="http://schemas.openxmlformats.org/officeDocument/2006/relationships/hyperlink" Target="https://twitter.com/nickatneo" TargetMode="External"/><Relationship Id="rId1787" Type="http://schemas.openxmlformats.org/officeDocument/2006/relationships/hyperlink" Target="http://abs.twimg.com/images/themes/theme1/bg.png" TargetMode="External"/><Relationship Id="rId2838" Type="http://schemas.openxmlformats.org/officeDocument/2006/relationships/hyperlink" Target="http://pbs.twimg.com/profile_images/778972378286190592/Wv7bwPh6_normal.jpg" TargetMode="External"/><Relationship Id="rId79" Type="http://schemas.openxmlformats.org/officeDocument/2006/relationships/hyperlink" Target="https://t.co/LpI28ERMG8" TargetMode="External"/><Relationship Id="rId1854" Type="http://schemas.openxmlformats.org/officeDocument/2006/relationships/hyperlink" Target="http://abs.twimg.com/images/themes/theme1/bg.png" TargetMode="External"/><Relationship Id="rId2905" Type="http://schemas.openxmlformats.org/officeDocument/2006/relationships/hyperlink" Target="http://pbs.twimg.com/profile_images/793531757987520512/4F2GoPVU_normal.jpg" TargetMode="External"/><Relationship Id="rId4260" Type="http://schemas.openxmlformats.org/officeDocument/2006/relationships/hyperlink" Target="https://twitter.com/neiassoc" TargetMode="External"/><Relationship Id="rId1507" Type="http://schemas.openxmlformats.org/officeDocument/2006/relationships/hyperlink" Target="https://pbs.twimg.com/profile_banners/28216320/1495219318" TargetMode="External"/><Relationship Id="rId1921" Type="http://schemas.openxmlformats.org/officeDocument/2006/relationships/hyperlink" Target="http://abs.twimg.com/images/themes/theme1/bg.png" TargetMode="External"/><Relationship Id="rId3679" Type="http://schemas.openxmlformats.org/officeDocument/2006/relationships/hyperlink" Target="https://twitter.com/plugincarsnews" TargetMode="External"/><Relationship Id="rId1297" Type="http://schemas.openxmlformats.org/officeDocument/2006/relationships/hyperlink" Target="https://pbs.twimg.com/profile_banners/756477187734274052/1540072824" TargetMode="External"/><Relationship Id="rId2695" Type="http://schemas.openxmlformats.org/officeDocument/2006/relationships/hyperlink" Target="http://pbs.twimg.com/profile_images/818362258963238912/52dSsa5l_normal.jpg" TargetMode="External"/><Relationship Id="rId3746" Type="http://schemas.openxmlformats.org/officeDocument/2006/relationships/hyperlink" Target="https://twitter.com/kajagiello" TargetMode="External"/><Relationship Id="rId667" Type="http://schemas.openxmlformats.org/officeDocument/2006/relationships/hyperlink" Target="https://t.co/RkIzlmdZGj" TargetMode="External"/><Relationship Id="rId2348" Type="http://schemas.openxmlformats.org/officeDocument/2006/relationships/hyperlink" Target="http://abs.twimg.com/images/themes/theme1/bg.png" TargetMode="External"/><Relationship Id="rId2762" Type="http://schemas.openxmlformats.org/officeDocument/2006/relationships/hyperlink" Target="http://pbs.twimg.com/profile_images/859425700239073280/wVVkEFDm_normal.jpg" TargetMode="External"/><Relationship Id="rId3813" Type="http://schemas.openxmlformats.org/officeDocument/2006/relationships/hyperlink" Target="https://twitter.com/bryanmbirimi" TargetMode="External"/><Relationship Id="rId734" Type="http://schemas.openxmlformats.org/officeDocument/2006/relationships/hyperlink" Target="https://pbs.twimg.com/profile_banners/10282412/1405160676" TargetMode="External"/><Relationship Id="rId1364" Type="http://schemas.openxmlformats.org/officeDocument/2006/relationships/hyperlink" Target="https://pbs.twimg.com/profile_banners/857762095/1483427989" TargetMode="External"/><Relationship Id="rId2415" Type="http://schemas.openxmlformats.org/officeDocument/2006/relationships/hyperlink" Target="http://abs.twimg.com/images/themes/theme1/bg.png" TargetMode="External"/><Relationship Id="rId70" Type="http://schemas.openxmlformats.org/officeDocument/2006/relationships/hyperlink" Target="https://t.co/gJ0fumvzZX" TargetMode="External"/><Relationship Id="rId801" Type="http://schemas.openxmlformats.org/officeDocument/2006/relationships/hyperlink" Target="https://pbs.twimg.com/profile_banners/547839306/1487306160" TargetMode="External"/><Relationship Id="rId1017" Type="http://schemas.openxmlformats.org/officeDocument/2006/relationships/hyperlink" Target="https://pbs.twimg.com/profile_banners/372760170/1458740775" TargetMode="External"/><Relationship Id="rId1431" Type="http://schemas.openxmlformats.org/officeDocument/2006/relationships/hyperlink" Target="https://pbs.twimg.com/profile_banners/297881757/1448387213" TargetMode="External"/><Relationship Id="rId4587" Type="http://schemas.openxmlformats.org/officeDocument/2006/relationships/hyperlink" Target="https://twitter.com/whoisvittoria" TargetMode="External"/><Relationship Id="rId3189" Type="http://schemas.openxmlformats.org/officeDocument/2006/relationships/hyperlink" Target="http://pbs.twimg.com/profile_images/859434764637548544/eEXjysA9_normal.jpg" TargetMode="External"/><Relationship Id="rId3256" Type="http://schemas.openxmlformats.org/officeDocument/2006/relationships/hyperlink" Target="http://pbs.twimg.com/profile_images/1005736811996512256/vegfkt3X_normal.jpg" TargetMode="External"/><Relationship Id="rId4307" Type="http://schemas.openxmlformats.org/officeDocument/2006/relationships/hyperlink" Target="https://twitter.com/consorziocic" TargetMode="External"/><Relationship Id="rId177" Type="http://schemas.openxmlformats.org/officeDocument/2006/relationships/hyperlink" Target="https://t.co/xdGoiiAifT" TargetMode="External"/><Relationship Id="rId591" Type="http://schemas.openxmlformats.org/officeDocument/2006/relationships/hyperlink" Target="http://t.co/ExXgUDCZdA" TargetMode="External"/><Relationship Id="rId2272" Type="http://schemas.openxmlformats.org/officeDocument/2006/relationships/hyperlink" Target="http://abs.twimg.com/images/themes/theme1/bg.png" TargetMode="External"/><Relationship Id="rId3670" Type="http://schemas.openxmlformats.org/officeDocument/2006/relationships/hyperlink" Target="https://twitter.com/tradomglobal" TargetMode="External"/><Relationship Id="rId244" Type="http://schemas.openxmlformats.org/officeDocument/2006/relationships/hyperlink" Target="http://t.co/amKc3yElkZ" TargetMode="External"/><Relationship Id="rId3323" Type="http://schemas.openxmlformats.org/officeDocument/2006/relationships/hyperlink" Target="http://pbs.twimg.com/profile_images/3698417153/f7194a3589c7970f84d5eca86e430b82_normal.jpeg" TargetMode="External"/><Relationship Id="rId311" Type="http://schemas.openxmlformats.org/officeDocument/2006/relationships/hyperlink" Target="https://t.co/IpO8BC0e46" TargetMode="External"/><Relationship Id="rId4097" Type="http://schemas.openxmlformats.org/officeDocument/2006/relationships/hyperlink" Target="https://twitter.com/politicolucy" TargetMode="External"/><Relationship Id="rId1758" Type="http://schemas.openxmlformats.org/officeDocument/2006/relationships/hyperlink" Target="http://abs.twimg.com/images/themes/theme1/bg.png" TargetMode="External"/><Relationship Id="rId2809" Type="http://schemas.openxmlformats.org/officeDocument/2006/relationships/hyperlink" Target="http://pbs.twimg.com/profile_images/625718504738717697/p2xxK8Ba_normal.jpg" TargetMode="External"/><Relationship Id="rId4164" Type="http://schemas.openxmlformats.org/officeDocument/2006/relationships/hyperlink" Target="https://twitter.com/vinculoeconomic" TargetMode="External"/><Relationship Id="rId3180" Type="http://schemas.openxmlformats.org/officeDocument/2006/relationships/hyperlink" Target="http://pbs.twimg.com/profile_images/842359439697039361/3VUmBFE3_normal.jpg" TargetMode="External"/><Relationship Id="rId4231" Type="http://schemas.openxmlformats.org/officeDocument/2006/relationships/hyperlink" Target="https://twitter.com/luis_trevino" TargetMode="External"/><Relationship Id="rId1825" Type="http://schemas.openxmlformats.org/officeDocument/2006/relationships/hyperlink" Target="http://abs.twimg.com/images/themes/theme1/bg.png" TargetMode="External"/><Relationship Id="rId3997" Type="http://schemas.openxmlformats.org/officeDocument/2006/relationships/hyperlink" Target="https://twitter.com/schransjb" TargetMode="External"/><Relationship Id="rId2599" Type="http://schemas.openxmlformats.org/officeDocument/2006/relationships/hyperlink" Target="http://pbs.twimg.com/profile_images/972225126400962560/yu_c-qqb_normal.jpg" TargetMode="External"/><Relationship Id="rId985" Type="http://schemas.openxmlformats.org/officeDocument/2006/relationships/hyperlink" Target="https://pbs.twimg.com/profile_banners/751159950240612353/1467925933" TargetMode="External"/><Relationship Id="rId2666" Type="http://schemas.openxmlformats.org/officeDocument/2006/relationships/hyperlink" Target="http://pbs.twimg.com/profile_images/1044879958370390017/geU_9aoz_normal.jpg" TargetMode="External"/><Relationship Id="rId3717" Type="http://schemas.openxmlformats.org/officeDocument/2006/relationships/hyperlink" Target="https://twitter.com/andreadoremus" TargetMode="External"/><Relationship Id="rId638" Type="http://schemas.openxmlformats.org/officeDocument/2006/relationships/hyperlink" Target="https://t.co/kZLlU4BABb" TargetMode="External"/><Relationship Id="rId1268" Type="http://schemas.openxmlformats.org/officeDocument/2006/relationships/hyperlink" Target="https://pbs.twimg.com/profile_banners/709065502023409664/1538385716" TargetMode="External"/><Relationship Id="rId1682" Type="http://schemas.openxmlformats.org/officeDocument/2006/relationships/hyperlink" Target="http://abs.twimg.com/images/themes/theme1/bg.png" TargetMode="External"/><Relationship Id="rId2319" Type="http://schemas.openxmlformats.org/officeDocument/2006/relationships/hyperlink" Target="http://abs.twimg.com/images/themes/theme1/bg.png" TargetMode="External"/><Relationship Id="rId2733" Type="http://schemas.openxmlformats.org/officeDocument/2006/relationships/hyperlink" Target="http://pbs.twimg.com/profile_images/901492367039004673/2z5i9FIM_normal.jpg" TargetMode="External"/><Relationship Id="rId705" Type="http://schemas.openxmlformats.org/officeDocument/2006/relationships/hyperlink" Target="https://pbs.twimg.com/profile_banners/115313840/1516094157" TargetMode="External"/><Relationship Id="rId1335" Type="http://schemas.openxmlformats.org/officeDocument/2006/relationships/hyperlink" Target="https://pbs.twimg.com/profile_banners/41077970/1468651241" TargetMode="External"/><Relationship Id="rId2800" Type="http://schemas.openxmlformats.org/officeDocument/2006/relationships/hyperlink" Target="http://pbs.twimg.com/profile_images/1063551283594973184/gwT84B2Z_normal.jpg" TargetMode="External"/><Relationship Id="rId41" Type="http://schemas.openxmlformats.org/officeDocument/2006/relationships/hyperlink" Target="http://t.co/YiJJP7JdXR" TargetMode="External"/><Relationship Id="rId1402" Type="http://schemas.openxmlformats.org/officeDocument/2006/relationships/hyperlink" Target="https://pbs.twimg.com/profile_banners/76997791/1509883300" TargetMode="External"/><Relationship Id="rId4558" Type="http://schemas.openxmlformats.org/officeDocument/2006/relationships/hyperlink" Target="https://twitter.com/blainehiggs" TargetMode="External"/><Relationship Id="rId3574" Type="http://schemas.openxmlformats.org/officeDocument/2006/relationships/hyperlink" Target="https://twitter.com/bamutingwende" TargetMode="External"/><Relationship Id="rId495" Type="http://schemas.openxmlformats.org/officeDocument/2006/relationships/hyperlink" Target="https://t.co/EUsIu3UuJI" TargetMode="External"/><Relationship Id="rId2176" Type="http://schemas.openxmlformats.org/officeDocument/2006/relationships/hyperlink" Target="http://abs.twimg.com/images/themes/theme1/bg.png" TargetMode="External"/><Relationship Id="rId2590" Type="http://schemas.openxmlformats.org/officeDocument/2006/relationships/hyperlink" Target="http://pbs.twimg.com/profile_images/590923187019509760/69ZN0Vd9_normal.jpg" TargetMode="External"/><Relationship Id="rId3227" Type="http://schemas.openxmlformats.org/officeDocument/2006/relationships/hyperlink" Target="http://pbs.twimg.com/profile_images/595685778136641537/2xJ9kw4R_normal.png" TargetMode="External"/><Relationship Id="rId3641" Type="http://schemas.openxmlformats.org/officeDocument/2006/relationships/hyperlink" Target="https://twitter.com/lowcostadvice13" TargetMode="External"/><Relationship Id="rId148" Type="http://schemas.openxmlformats.org/officeDocument/2006/relationships/hyperlink" Target="https://t.co/VkHJbbCddl" TargetMode="External"/><Relationship Id="rId562" Type="http://schemas.openxmlformats.org/officeDocument/2006/relationships/hyperlink" Target="https://t.co/42149DtgDG" TargetMode="External"/><Relationship Id="rId1192" Type="http://schemas.openxmlformats.org/officeDocument/2006/relationships/hyperlink" Target="https://pbs.twimg.com/profile_banners/2192524651/1404411748" TargetMode="External"/><Relationship Id="rId2243" Type="http://schemas.openxmlformats.org/officeDocument/2006/relationships/hyperlink" Target="http://abs.twimg.com/images/themes/theme1/bg.p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Z4718"/>
  <sheetViews>
    <sheetView tabSelected="1" workbookViewId="0">
      <pane xSplit="2" ySplit="2" topLeftCell="C3" activePane="bottomRight" state="frozen"/>
      <selection pane="topRight" activeCell="C1" sqref="C1"/>
      <selection pane="bottomLeft" activeCell="A3" sqref="A3"/>
      <selection pane="bottomRight" activeCell="A3" sqref="A3"/>
    </sheetView>
  </sheetViews>
  <sheetFormatPr defaultRowHeight="14.4" x14ac:dyDescent="0.55000000000000004"/>
  <cols>
    <col min="1" max="2" width="10.41796875" style="1" customWidth="1"/>
    <col min="3" max="3" width="7.83984375" style="3" bestFit="1" customWidth="1"/>
    <col min="4" max="4" width="8.68359375" style="2" bestFit="1" customWidth="1"/>
    <col min="5" max="5" width="7.68359375" style="2" bestFit="1" customWidth="1"/>
    <col min="6" max="6" width="9.83984375" style="2" bestFit="1" customWidth="1"/>
    <col min="7" max="7" width="11" style="3" bestFit="1" customWidth="1"/>
    <col min="8" max="8" width="8" style="1" bestFit="1" customWidth="1"/>
    <col min="9" max="9" width="12.26171875" style="3" bestFit="1" customWidth="1"/>
    <col min="10" max="10" width="12.41796875" style="3" bestFit="1" customWidth="1"/>
    <col min="11" max="11" width="15.578125" style="3" hidden="1" customWidth="1"/>
    <col min="12" max="12" width="11" hidden="1" customWidth="1"/>
    <col min="13" max="13" width="10.83984375" hidden="1" customWidth="1"/>
    <col min="14" max="14" width="16" bestFit="1" customWidth="1"/>
    <col min="15" max="15" width="11.5234375" bestFit="1" customWidth="1"/>
    <col min="16" max="16" width="12.5234375" bestFit="1" customWidth="1"/>
    <col min="17" max="17" width="7.734375" bestFit="1" customWidth="1"/>
    <col min="18" max="18" width="8.62890625" bestFit="1" customWidth="1"/>
    <col min="19" max="19" width="11.68359375" bestFit="1" customWidth="1"/>
    <col min="20" max="20" width="11.83984375" bestFit="1" customWidth="1"/>
    <col min="21" max="21" width="9.734375" bestFit="1" customWidth="1"/>
    <col min="22" max="22" width="13" bestFit="1" customWidth="1"/>
    <col min="23" max="23" width="11.89453125" bestFit="1" customWidth="1"/>
    <col min="24" max="24" width="12.734375" bestFit="1" customWidth="1"/>
    <col min="25" max="25" width="9.3125" bestFit="1" customWidth="1"/>
    <col min="26" max="26" width="10.68359375" bestFit="1" customWidth="1"/>
    <col min="27" max="27" width="12.3671875" bestFit="1" customWidth="1"/>
    <col min="28" max="28" width="11.83984375" bestFit="1" customWidth="1"/>
    <col min="29" max="29" width="10.3671875" bestFit="1" customWidth="1"/>
    <col min="30" max="30" width="9.3671875" bestFit="1" customWidth="1"/>
    <col min="31" max="31" width="11.83984375" bestFit="1" customWidth="1"/>
    <col min="32" max="32" width="9.47265625" bestFit="1" customWidth="1"/>
    <col min="33" max="33" width="10.3671875" bestFit="1" customWidth="1"/>
    <col min="34" max="34" width="9.7890625" bestFit="1" customWidth="1"/>
    <col min="35" max="35" width="9.83984375" bestFit="1" customWidth="1"/>
    <col min="36" max="36" width="11.3671875" bestFit="1" customWidth="1"/>
    <col min="37" max="37" width="9.41796875" bestFit="1" customWidth="1"/>
    <col min="38" max="38" width="11.5234375" bestFit="1" customWidth="1"/>
    <col min="39" max="39" width="8.3125" bestFit="1" customWidth="1"/>
    <col min="40" max="40" width="10.89453125" bestFit="1" customWidth="1"/>
    <col min="41" max="41" width="10.62890625" bestFit="1" customWidth="1"/>
    <col min="42" max="42" width="11.9453125" bestFit="1" customWidth="1"/>
    <col min="43" max="43" width="18.1015625" bestFit="1" customWidth="1"/>
    <col min="44" max="44" width="16.9453125" bestFit="1" customWidth="1"/>
    <col min="45" max="45" width="14.9453125" bestFit="1" customWidth="1"/>
    <col min="46" max="46" width="9.20703125" bestFit="1" customWidth="1"/>
    <col min="47" max="47" width="13.7890625" bestFit="1" customWidth="1"/>
    <col min="48" max="48" width="10.20703125" bestFit="1" customWidth="1"/>
    <col min="49" max="49" width="9.15625" bestFit="1" customWidth="1"/>
    <col min="50" max="50" width="7.62890625" bestFit="1" customWidth="1"/>
    <col min="51" max="51" width="7.05078125" bestFit="1" customWidth="1"/>
    <col min="52" max="52" width="10.62890625" bestFit="1" customWidth="1"/>
  </cols>
  <sheetData>
    <row r="1" spans="1:52" x14ac:dyDescent="0.55000000000000004">
      <c r="C1" s="18" t="s">
        <v>39</v>
      </c>
      <c r="D1" s="19"/>
      <c r="E1" s="19"/>
      <c r="F1" s="19"/>
      <c r="G1" s="18"/>
      <c r="H1" s="16" t="s">
        <v>43</v>
      </c>
      <c r="I1" s="54"/>
      <c r="J1" s="54"/>
      <c r="K1" s="35" t="s">
        <v>42</v>
      </c>
      <c r="L1" s="20" t="s">
        <v>40</v>
      </c>
      <c r="M1" s="20"/>
      <c r="N1" s="17" t="s">
        <v>41</v>
      </c>
    </row>
    <row r="2" spans="1:52" ht="30" customHeight="1" x14ac:dyDescent="0.55000000000000004">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row>
    <row r="3" spans="1:52" ht="15" customHeight="1" x14ac:dyDescent="0.55000000000000004">
      <c r="A3" s="69" t="s">
        <v>215</v>
      </c>
      <c r="B3" s="69" t="s">
        <v>620</v>
      </c>
      <c r="C3" s="70"/>
      <c r="D3" s="71"/>
      <c r="E3" s="72"/>
      <c r="F3" s="73"/>
      <c r="G3" s="70"/>
      <c r="H3" s="74"/>
      <c r="I3" s="75"/>
      <c r="J3" s="75"/>
      <c r="K3" s="36"/>
      <c r="L3" s="76"/>
      <c r="M3" s="76"/>
      <c r="N3" s="77"/>
      <c r="O3" s="83" t="s">
        <v>1269</v>
      </c>
      <c r="P3" s="85">
        <v>43424.361747685187</v>
      </c>
      <c r="Q3" s="83" t="s">
        <v>1272</v>
      </c>
      <c r="R3" s="83"/>
      <c r="S3" s="83"/>
      <c r="T3" s="83" t="s">
        <v>2018</v>
      </c>
      <c r="U3" s="83"/>
      <c r="V3" s="89" t="s">
        <v>2654</v>
      </c>
      <c r="W3" s="85">
        <v>43424.361747685187</v>
      </c>
      <c r="X3" s="89" t="s">
        <v>3258</v>
      </c>
      <c r="Y3" s="83"/>
      <c r="Z3" s="83"/>
      <c r="AA3" s="90" t="s">
        <v>4387</v>
      </c>
      <c r="AB3" s="83"/>
      <c r="AC3" s="83" t="b">
        <v>0</v>
      </c>
      <c r="AD3" s="83">
        <v>0</v>
      </c>
      <c r="AE3" s="90" t="s">
        <v>5552</v>
      </c>
      <c r="AF3" s="83" t="b">
        <v>0</v>
      </c>
      <c r="AG3" s="83" t="s">
        <v>5604</v>
      </c>
      <c r="AH3" s="83"/>
      <c r="AI3" s="90" t="s">
        <v>5552</v>
      </c>
      <c r="AJ3" s="83" t="b">
        <v>0</v>
      </c>
      <c r="AK3" s="83">
        <v>11</v>
      </c>
      <c r="AL3" s="90" t="s">
        <v>5321</v>
      </c>
      <c r="AM3" s="83" t="s">
        <v>5682</v>
      </c>
      <c r="AN3" s="83" t="b">
        <v>0</v>
      </c>
      <c r="AO3" s="90" t="s">
        <v>5321</v>
      </c>
      <c r="AP3" s="83" t="s">
        <v>179</v>
      </c>
      <c r="AQ3" s="83">
        <v>0</v>
      </c>
      <c r="AR3" s="83">
        <v>0</v>
      </c>
      <c r="AS3" s="83"/>
      <c r="AT3" s="83"/>
      <c r="AU3" s="83"/>
      <c r="AV3" s="83"/>
      <c r="AW3" s="83"/>
      <c r="AX3" s="83"/>
      <c r="AY3" s="83"/>
      <c r="AZ3" s="83"/>
    </row>
    <row r="4" spans="1:52" ht="15" customHeight="1" x14ac:dyDescent="0.55000000000000004">
      <c r="A4" s="69" t="s">
        <v>215</v>
      </c>
      <c r="B4" s="69" t="s">
        <v>620</v>
      </c>
      <c r="C4" s="70"/>
      <c r="D4" s="71"/>
      <c r="E4" s="72"/>
      <c r="F4" s="73"/>
      <c r="G4" s="70"/>
      <c r="H4" s="74"/>
      <c r="I4" s="75"/>
      <c r="J4" s="75"/>
      <c r="K4" s="36"/>
      <c r="L4" s="82"/>
      <c r="M4" s="82"/>
      <c r="N4" s="77"/>
      <c r="O4" s="84" t="s">
        <v>1270</v>
      </c>
      <c r="P4" s="86">
        <v>43424.361747685187</v>
      </c>
      <c r="Q4" s="84" t="s">
        <v>1272</v>
      </c>
      <c r="R4" s="84"/>
      <c r="S4" s="84"/>
      <c r="T4" s="84" t="s">
        <v>2018</v>
      </c>
      <c r="U4" s="84"/>
      <c r="V4" s="88" t="s">
        <v>2654</v>
      </c>
      <c r="W4" s="86">
        <v>43424.361747685187</v>
      </c>
      <c r="X4" s="88" t="s">
        <v>3258</v>
      </c>
      <c r="Y4" s="84"/>
      <c r="Z4" s="84"/>
      <c r="AA4" s="87" t="s">
        <v>4387</v>
      </c>
      <c r="AB4" s="84"/>
      <c r="AC4" s="84" t="b">
        <v>0</v>
      </c>
      <c r="AD4" s="84">
        <v>0</v>
      </c>
      <c r="AE4" s="87" t="s">
        <v>5552</v>
      </c>
      <c r="AF4" s="84" t="b">
        <v>0</v>
      </c>
      <c r="AG4" s="84" t="s">
        <v>5604</v>
      </c>
      <c r="AH4" s="84"/>
      <c r="AI4" s="87" t="s">
        <v>5552</v>
      </c>
      <c r="AJ4" s="84" t="b">
        <v>0</v>
      </c>
      <c r="AK4" s="84">
        <v>11</v>
      </c>
      <c r="AL4" s="87" t="s">
        <v>5321</v>
      </c>
      <c r="AM4" s="84" t="s">
        <v>5682</v>
      </c>
      <c r="AN4" s="84" t="b">
        <v>0</v>
      </c>
      <c r="AO4" s="87" t="s">
        <v>5321</v>
      </c>
      <c r="AP4" s="84" t="s">
        <v>179</v>
      </c>
      <c r="AQ4" s="84">
        <v>0</v>
      </c>
      <c r="AR4" s="84">
        <v>0</v>
      </c>
      <c r="AS4" s="84"/>
      <c r="AT4" s="84"/>
      <c r="AU4" s="84"/>
      <c r="AV4" s="84"/>
      <c r="AW4" s="84"/>
      <c r="AX4" s="84"/>
      <c r="AY4" s="84"/>
      <c r="AZ4" s="84"/>
    </row>
    <row r="5" spans="1:52" x14ac:dyDescent="0.55000000000000004">
      <c r="A5" s="69" t="s">
        <v>216</v>
      </c>
      <c r="B5" s="69" t="s">
        <v>216</v>
      </c>
      <c r="C5" s="70"/>
      <c r="D5" s="71"/>
      <c r="E5" s="72"/>
      <c r="F5" s="73"/>
      <c r="G5" s="70"/>
      <c r="H5" s="74"/>
      <c r="I5" s="75"/>
      <c r="J5" s="75"/>
      <c r="K5" s="36"/>
      <c r="L5" s="82"/>
      <c r="M5" s="82"/>
      <c r="N5" s="77"/>
      <c r="O5" s="84" t="s">
        <v>179</v>
      </c>
      <c r="P5" s="86">
        <v>43424.366215277776</v>
      </c>
      <c r="Q5" s="84" t="s">
        <v>1273</v>
      </c>
      <c r="R5" s="84"/>
      <c r="S5" s="84"/>
      <c r="T5" s="84" t="s">
        <v>2019</v>
      </c>
      <c r="U5" s="84" t="s">
        <v>2452</v>
      </c>
      <c r="V5" s="84" t="s">
        <v>2452</v>
      </c>
      <c r="W5" s="86">
        <v>43424.366215277776</v>
      </c>
      <c r="X5" s="88" t="s">
        <v>3259</v>
      </c>
      <c r="Y5" s="84"/>
      <c r="Z5" s="84"/>
      <c r="AA5" s="87" t="s">
        <v>4388</v>
      </c>
      <c r="AB5" s="84"/>
      <c r="AC5" s="84" t="b">
        <v>0</v>
      </c>
      <c r="AD5" s="84">
        <v>0</v>
      </c>
      <c r="AE5" s="87" t="s">
        <v>5552</v>
      </c>
      <c r="AF5" s="84" t="b">
        <v>0</v>
      </c>
      <c r="AG5" s="84" t="s">
        <v>5605</v>
      </c>
      <c r="AH5" s="84"/>
      <c r="AI5" s="87" t="s">
        <v>5552</v>
      </c>
      <c r="AJ5" s="84" t="b">
        <v>0</v>
      </c>
      <c r="AK5" s="84">
        <v>0</v>
      </c>
      <c r="AL5" s="87" t="s">
        <v>5552</v>
      </c>
      <c r="AM5" s="84" t="s">
        <v>5683</v>
      </c>
      <c r="AN5" s="84" t="b">
        <v>0</v>
      </c>
      <c r="AO5" s="87" t="s">
        <v>4388</v>
      </c>
      <c r="AP5" s="84" t="s">
        <v>179</v>
      </c>
      <c r="AQ5" s="84">
        <v>0</v>
      </c>
      <c r="AR5" s="84">
        <v>0</v>
      </c>
      <c r="AS5" s="84"/>
      <c r="AT5" s="84"/>
      <c r="AU5" s="84"/>
      <c r="AV5" s="84"/>
      <c r="AW5" s="84"/>
      <c r="AX5" s="84"/>
      <c r="AY5" s="84"/>
      <c r="AZ5" s="84"/>
    </row>
    <row r="6" spans="1:52" x14ac:dyDescent="0.55000000000000004">
      <c r="A6" s="69" t="s">
        <v>217</v>
      </c>
      <c r="B6" s="69" t="s">
        <v>947</v>
      </c>
      <c r="C6" s="70"/>
      <c r="D6" s="71"/>
      <c r="E6" s="72"/>
      <c r="F6" s="73"/>
      <c r="G6" s="70"/>
      <c r="H6" s="74"/>
      <c r="I6" s="75"/>
      <c r="J6" s="75"/>
      <c r="K6" s="36"/>
      <c r="L6" s="82"/>
      <c r="M6" s="82"/>
      <c r="N6" s="77"/>
      <c r="O6" s="84" t="s">
        <v>1270</v>
      </c>
      <c r="P6" s="86">
        <v>43423.276423611111</v>
      </c>
      <c r="Q6" s="84" t="s">
        <v>1274</v>
      </c>
      <c r="R6" s="88" t="s">
        <v>1715</v>
      </c>
      <c r="S6" s="84" t="s">
        <v>1934</v>
      </c>
      <c r="T6" s="84" t="s">
        <v>2020</v>
      </c>
      <c r="U6" s="88" t="s">
        <v>2453</v>
      </c>
      <c r="V6" s="88" t="s">
        <v>2453</v>
      </c>
      <c r="W6" s="86">
        <v>43423.276423611111</v>
      </c>
      <c r="X6" s="88" t="s">
        <v>3260</v>
      </c>
      <c r="Y6" s="84"/>
      <c r="Z6" s="84"/>
      <c r="AA6" s="87" t="s">
        <v>4389</v>
      </c>
      <c r="AB6" s="84"/>
      <c r="AC6" s="84" t="b">
        <v>0</v>
      </c>
      <c r="AD6" s="84">
        <v>4</v>
      </c>
      <c r="AE6" s="87" t="s">
        <v>5552</v>
      </c>
      <c r="AF6" s="84" t="b">
        <v>0</v>
      </c>
      <c r="AG6" s="84" t="s">
        <v>5604</v>
      </c>
      <c r="AH6" s="84"/>
      <c r="AI6" s="87" t="s">
        <v>5552</v>
      </c>
      <c r="AJ6" s="84" t="b">
        <v>0</v>
      </c>
      <c r="AK6" s="84">
        <v>2</v>
      </c>
      <c r="AL6" s="87" t="s">
        <v>5552</v>
      </c>
      <c r="AM6" s="84" t="s">
        <v>5682</v>
      </c>
      <c r="AN6" s="84" t="b">
        <v>0</v>
      </c>
      <c r="AO6" s="87" t="s">
        <v>4389</v>
      </c>
      <c r="AP6" s="84" t="s">
        <v>1269</v>
      </c>
      <c r="AQ6" s="84">
        <v>0</v>
      </c>
      <c r="AR6" s="84">
        <v>0</v>
      </c>
      <c r="AS6" s="84"/>
      <c r="AT6" s="84"/>
      <c r="AU6" s="84"/>
      <c r="AV6" s="84"/>
      <c r="AW6" s="84"/>
      <c r="AX6" s="84"/>
      <c r="AY6" s="84"/>
      <c r="AZ6" s="84"/>
    </row>
    <row r="7" spans="1:52" x14ac:dyDescent="0.55000000000000004">
      <c r="A7" s="69" t="s">
        <v>217</v>
      </c>
      <c r="B7" s="69" t="s">
        <v>948</v>
      </c>
      <c r="C7" s="70"/>
      <c r="D7" s="71"/>
      <c r="E7" s="72"/>
      <c r="F7" s="73"/>
      <c r="G7" s="70"/>
      <c r="H7" s="74"/>
      <c r="I7" s="75"/>
      <c r="J7" s="75"/>
      <c r="K7" s="36"/>
      <c r="L7" s="82"/>
      <c r="M7" s="82"/>
      <c r="N7" s="77"/>
      <c r="O7" s="84" t="s">
        <v>1270</v>
      </c>
      <c r="P7" s="86">
        <v>43423.276423611111</v>
      </c>
      <c r="Q7" s="84" t="s">
        <v>1274</v>
      </c>
      <c r="R7" s="88" t="s">
        <v>1715</v>
      </c>
      <c r="S7" s="84" t="s">
        <v>1934</v>
      </c>
      <c r="T7" s="84" t="s">
        <v>2020</v>
      </c>
      <c r="U7" s="88" t="s">
        <v>2453</v>
      </c>
      <c r="V7" s="88" t="s">
        <v>2453</v>
      </c>
      <c r="W7" s="86">
        <v>43423.276423611111</v>
      </c>
      <c r="X7" s="88" t="s">
        <v>3260</v>
      </c>
      <c r="Y7" s="84"/>
      <c r="Z7" s="84"/>
      <c r="AA7" s="87" t="s">
        <v>4389</v>
      </c>
      <c r="AB7" s="84"/>
      <c r="AC7" s="84" t="b">
        <v>0</v>
      </c>
      <c r="AD7" s="84">
        <v>4</v>
      </c>
      <c r="AE7" s="87" t="s">
        <v>5552</v>
      </c>
      <c r="AF7" s="84" t="b">
        <v>0</v>
      </c>
      <c r="AG7" s="84" t="s">
        <v>5604</v>
      </c>
      <c r="AH7" s="84"/>
      <c r="AI7" s="87" t="s">
        <v>5552</v>
      </c>
      <c r="AJ7" s="84" t="b">
        <v>0</v>
      </c>
      <c r="AK7" s="84">
        <v>2</v>
      </c>
      <c r="AL7" s="87" t="s">
        <v>5552</v>
      </c>
      <c r="AM7" s="84" t="s">
        <v>5682</v>
      </c>
      <c r="AN7" s="84" t="b">
        <v>0</v>
      </c>
      <c r="AO7" s="87" t="s">
        <v>4389</v>
      </c>
      <c r="AP7" s="84" t="s">
        <v>1269</v>
      </c>
      <c r="AQ7" s="84">
        <v>0</v>
      </c>
      <c r="AR7" s="84">
        <v>0</v>
      </c>
      <c r="AS7" s="84"/>
      <c r="AT7" s="84"/>
      <c r="AU7" s="84"/>
      <c r="AV7" s="84"/>
      <c r="AW7" s="84"/>
      <c r="AX7" s="84"/>
      <c r="AY7" s="84"/>
      <c r="AZ7" s="84"/>
    </row>
    <row r="8" spans="1:52" x14ac:dyDescent="0.55000000000000004">
      <c r="A8" s="69" t="s">
        <v>218</v>
      </c>
      <c r="B8" s="69" t="s">
        <v>217</v>
      </c>
      <c r="C8" s="70"/>
      <c r="D8" s="71"/>
      <c r="E8" s="72"/>
      <c r="F8" s="73"/>
      <c r="G8" s="70"/>
      <c r="H8" s="74"/>
      <c r="I8" s="75"/>
      <c r="J8" s="75"/>
      <c r="K8" s="36"/>
      <c r="L8" s="82"/>
      <c r="M8" s="82"/>
      <c r="N8" s="77"/>
      <c r="O8" s="84" t="s">
        <v>1269</v>
      </c>
      <c r="P8" s="86">
        <v>43424.368472222224</v>
      </c>
      <c r="Q8" s="84" t="s">
        <v>1274</v>
      </c>
      <c r="R8" s="84"/>
      <c r="S8" s="84"/>
      <c r="T8" s="84"/>
      <c r="U8" s="84"/>
      <c r="V8" s="88" t="s">
        <v>2655</v>
      </c>
      <c r="W8" s="86">
        <v>43424.368472222224</v>
      </c>
      <c r="X8" s="88" t="s">
        <v>3261</v>
      </c>
      <c r="Y8" s="84"/>
      <c r="Z8" s="84"/>
      <c r="AA8" s="87" t="s">
        <v>4390</v>
      </c>
      <c r="AB8" s="84"/>
      <c r="AC8" s="84" t="b">
        <v>0</v>
      </c>
      <c r="AD8" s="84">
        <v>0</v>
      </c>
      <c r="AE8" s="87" t="s">
        <v>5552</v>
      </c>
      <c r="AF8" s="84" t="b">
        <v>0</v>
      </c>
      <c r="AG8" s="84" t="s">
        <v>5604</v>
      </c>
      <c r="AH8" s="84"/>
      <c r="AI8" s="87" t="s">
        <v>5552</v>
      </c>
      <c r="AJ8" s="84" t="b">
        <v>0</v>
      </c>
      <c r="AK8" s="84">
        <v>2</v>
      </c>
      <c r="AL8" s="87" t="s">
        <v>4389</v>
      </c>
      <c r="AM8" s="84" t="s">
        <v>5684</v>
      </c>
      <c r="AN8" s="84" t="b">
        <v>0</v>
      </c>
      <c r="AO8" s="87" t="s">
        <v>4389</v>
      </c>
      <c r="AP8" s="84" t="s">
        <v>179</v>
      </c>
      <c r="AQ8" s="84">
        <v>0</v>
      </c>
      <c r="AR8" s="84">
        <v>0</v>
      </c>
      <c r="AS8" s="84"/>
      <c r="AT8" s="84"/>
      <c r="AU8" s="84"/>
      <c r="AV8" s="84"/>
      <c r="AW8" s="84"/>
      <c r="AX8" s="84"/>
      <c r="AY8" s="84"/>
      <c r="AZ8" s="84"/>
    </row>
    <row r="9" spans="1:52" x14ac:dyDescent="0.55000000000000004">
      <c r="A9" s="69" t="s">
        <v>218</v>
      </c>
      <c r="B9" s="69" t="s">
        <v>947</v>
      </c>
      <c r="C9" s="70"/>
      <c r="D9" s="71"/>
      <c r="E9" s="72"/>
      <c r="F9" s="73"/>
      <c r="G9" s="70"/>
      <c r="H9" s="74"/>
      <c r="I9" s="75"/>
      <c r="J9" s="75"/>
      <c r="K9" s="36"/>
      <c r="L9" s="82"/>
      <c r="M9" s="82"/>
      <c r="N9" s="77"/>
      <c r="O9" s="84" t="s">
        <v>1270</v>
      </c>
      <c r="P9" s="86">
        <v>43424.368472222224</v>
      </c>
      <c r="Q9" s="84" t="s">
        <v>1274</v>
      </c>
      <c r="R9" s="84"/>
      <c r="S9" s="84"/>
      <c r="T9" s="84"/>
      <c r="U9" s="84"/>
      <c r="V9" s="88" t="s">
        <v>2655</v>
      </c>
      <c r="W9" s="86">
        <v>43424.368472222224</v>
      </c>
      <c r="X9" s="88" t="s">
        <v>3261</v>
      </c>
      <c r="Y9" s="84"/>
      <c r="Z9" s="84"/>
      <c r="AA9" s="87" t="s">
        <v>4390</v>
      </c>
      <c r="AB9" s="84"/>
      <c r="AC9" s="84" t="b">
        <v>0</v>
      </c>
      <c r="AD9" s="84">
        <v>0</v>
      </c>
      <c r="AE9" s="87" t="s">
        <v>5552</v>
      </c>
      <c r="AF9" s="84" t="b">
        <v>0</v>
      </c>
      <c r="AG9" s="84" t="s">
        <v>5604</v>
      </c>
      <c r="AH9" s="84"/>
      <c r="AI9" s="87" t="s">
        <v>5552</v>
      </c>
      <c r="AJ9" s="84" t="b">
        <v>0</v>
      </c>
      <c r="AK9" s="84">
        <v>2</v>
      </c>
      <c r="AL9" s="87" t="s">
        <v>4389</v>
      </c>
      <c r="AM9" s="84" t="s">
        <v>5684</v>
      </c>
      <c r="AN9" s="84" t="b">
        <v>0</v>
      </c>
      <c r="AO9" s="87" t="s">
        <v>4389</v>
      </c>
      <c r="AP9" s="84" t="s">
        <v>179</v>
      </c>
      <c r="AQ9" s="84">
        <v>0</v>
      </c>
      <c r="AR9" s="84">
        <v>0</v>
      </c>
      <c r="AS9" s="84"/>
      <c r="AT9" s="84"/>
      <c r="AU9" s="84"/>
      <c r="AV9" s="84"/>
      <c r="AW9" s="84"/>
      <c r="AX9" s="84"/>
      <c r="AY9" s="84"/>
      <c r="AZ9" s="84"/>
    </row>
    <row r="10" spans="1:52" x14ac:dyDescent="0.55000000000000004">
      <c r="A10" s="69" t="s">
        <v>218</v>
      </c>
      <c r="B10" s="69" t="s">
        <v>948</v>
      </c>
      <c r="C10" s="70"/>
      <c r="D10" s="71"/>
      <c r="E10" s="72"/>
      <c r="F10" s="73"/>
      <c r="G10" s="70"/>
      <c r="H10" s="74"/>
      <c r="I10" s="75"/>
      <c r="J10" s="75"/>
      <c r="K10" s="36"/>
      <c r="L10" s="82"/>
      <c r="M10" s="82"/>
      <c r="N10" s="77"/>
      <c r="O10" s="84" t="s">
        <v>1270</v>
      </c>
      <c r="P10" s="86">
        <v>43424.368472222224</v>
      </c>
      <c r="Q10" s="84" t="s">
        <v>1274</v>
      </c>
      <c r="R10" s="84"/>
      <c r="S10" s="84"/>
      <c r="T10" s="84"/>
      <c r="U10" s="84"/>
      <c r="V10" s="88" t="s">
        <v>2655</v>
      </c>
      <c r="W10" s="86">
        <v>43424.368472222224</v>
      </c>
      <c r="X10" s="88" t="s">
        <v>3261</v>
      </c>
      <c r="Y10" s="84"/>
      <c r="Z10" s="84"/>
      <c r="AA10" s="87" t="s">
        <v>4390</v>
      </c>
      <c r="AB10" s="84"/>
      <c r="AC10" s="84" t="b">
        <v>0</v>
      </c>
      <c r="AD10" s="84">
        <v>0</v>
      </c>
      <c r="AE10" s="87" t="s">
        <v>5552</v>
      </c>
      <c r="AF10" s="84" t="b">
        <v>0</v>
      </c>
      <c r="AG10" s="84" t="s">
        <v>5604</v>
      </c>
      <c r="AH10" s="84"/>
      <c r="AI10" s="87" t="s">
        <v>5552</v>
      </c>
      <c r="AJ10" s="84" t="b">
        <v>0</v>
      </c>
      <c r="AK10" s="84">
        <v>2</v>
      </c>
      <c r="AL10" s="87" t="s">
        <v>4389</v>
      </c>
      <c r="AM10" s="84" t="s">
        <v>5684</v>
      </c>
      <c r="AN10" s="84" t="b">
        <v>0</v>
      </c>
      <c r="AO10" s="87" t="s">
        <v>4389</v>
      </c>
      <c r="AP10" s="84" t="s">
        <v>179</v>
      </c>
      <c r="AQ10" s="84">
        <v>0</v>
      </c>
      <c r="AR10" s="84">
        <v>0</v>
      </c>
      <c r="AS10" s="84"/>
      <c r="AT10" s="84"/>
      <c r="AU10" s="84"/>
      <c r="AV10" s="84"/>
      <c r="AW10" s="84"/>
      <c r="AX10" s="84"/>
      <c r="AY10" s="84"/>
      <c r="AZ10" s="84"/>
    </row>
    <row r="11" spans="1:52" x14ac:dyDescent="0.55000000000000004">
      <c r="A11" s="69" t="s">
        <v>219</v>
      </c>
      <c r="B11" s="69" t="s">
        <v>677</v>
      </c>
      <c r="C11" s="70"/>
      <c r="D11" s="71"/>
      <c r="E11" s="72"/>
      <c r="F11" s="73"/>
      <c r="G11" s="70"/>
      <c r="H11" s="74"/>
      <c r="I11" s="75"/>
      <c r="J11" s="75"/>
      <c r="K11" s="36"/>
      <c r="L11" s="82"/>
      <c r="M11" s="82"/>
      <c r="N11" s="77"/>
      <c r="O11" s="84" t="s">
        <v>1269</v>
      </c>
      <c r="P11" s="86">
        <v>43424.395682870374</v>
      </c>
      <c r="Q11" s="84" t="s">
        <v>1275</v>
      </c>
      <c r="R11" s="84"/>
      <c r="S11" s="84"/>
      <c r="T11" s="84" t="s">
        <v>2021</v>
      </c>
      <c r="U11" s="84"/>
      <c r="V11" s="88" t="s">
        <v>2656</v>
      </c>
      <c r="W11" s="86">
        <v>43424.395682870374</v>
      </c>
      <c r="X11" s="88" t="s">
        <v>3262</v>
      </c>
      <c r="Y11" s="84"/>
      <c r="Z11" s="84"/>
      <c r="AA11" s="87" t="s">
        <v>4391</v>
      </c>
      <c r="AB11" s="84"/>
      <c r="AC11" s="84" t="b">
        <v>0</v>
      </c>
      <c r="AD11" s="84">
        <v>0</v>
      </c>
      <c r="AE11" s="87" t="s">
        <v>5552</v>
      </c>
      <c r="AF11" s="84" t="b">
        <v>0</v>
      </c>
      <c r="AG11" s="84" t="s">
        <v>5605</v>
      </c>
      <c r="AH11" s="84"/>
      <c r="AI11" s="87" t="s">
        <v>5552</v>
      </c>
      <c r="AJ11" s="84" t="b">
        <v>0</v>
      </c>
      <c r="AK11" s="84">
        <v>8</v>
      </c>
      <c r="AL11" s="87" t="s">
        <v>5128</v>
      </c>
      <c r="AM11" s="84" t="s">
        <v>5684</v>
      </c>
      <c r="AN11" s="84" t="b">
        <v>0</v>
      </c>
      <c r="AO11" s="87" t="s">
        <v>5128</v>
      </c>
      <c r="AP11" s="84" t="s">
        <v>179</v>
      </c>
      <c r="AQ11" s="84">
        <v>0</v>
      </c>
      <c r="AR11" s="84">
        <v>0</v>
      </c>
      <c r="AS11" s="84"/>
      <c r="AT11" s="84"/>
      <c r="AU11" s="84"/>
      <c r="AV11" s="84"/>
      <c r="AW11" s="84"/>
      <c r="AX11" s="84"/>
      <c r="AY11" s="84"/>
      <c r="AZ11" s="84"/>
    </row>
    <row r="12" spans="1:52" x14ac:dyDescent="0.55000000000000004">
      <c r="A12" s="69" t="s">
        <v>219</v>
      </c>
      <c r="B12" s="69" t="s">
        <v>234</v>
      </c>
      <c r="C12" s="70"/>
      <c r="D12" s="71"/>
      <c r="E12" s="72"/>
      <c r="F12" s="73"/>
      <c r="G12" s="70"/>
      <c r="H12" s="74"/>
      <c r="I12" s="75"/>
      <c r="J12" s="75"/>
      <c r="K12" s="36"/>
      <c r="L12" s="82"/>
      <c r="M12" s="82"/>
      <c r="N12" s="77"/>
      <c r="O12" s="84" t="s">
        <v>1270</v>
      </c>
      <c r="P12" s="86">
        <v>43424.395682870374</v>
      </c>
      <c r="Q12" s="84" t="s">
        <v>1275</v>
      </c>
      <c r="R12" s="84"/>
      <c r="S12" s="84"/>
      <c r="T12" s="84" t="s">
        <v>2021</v>
      </c>
      <c r="U12" s="84"/>
      <c r="V12" s="88" t="s">
        <v>2656</v>
      </c>
      <c r="W12" s="86">
        <v>43424.395682870374</v>
      </c>
      <c r="X12" s="88" t="s">
        <v>3262</v>
      </c>
      <c r="Y12" s="84"/>
      <c r="Z12" s="84"/>
      <c r="AA12" s="87" t="s">
        <v>4391</v>
      </c>
      <c r="AB12" s="84"/>
      <c r="AC12" s="84" t="b">
        <v>0</v>
      </c>
      <c r="AD12" s="84">
        <v>0</v>
      </c>
      <c r="AE12" s="87" t="s">
        <v>5552</v>
      </c>
      <c r="AF12" s="84" t="b">
        <v>0</v>
      </c>
      <c r="AG12" s="84" t="s">
        <v>5605</v>
      </c>
      <c r="AH12" s="84"/>
      <c r="AI12" s="87" t="s">
        <v>5552</v>
      </c>
      <c r="AJ12" s="84" t="b">
        <v>0</v>
      </c>
      <c r="AK12" s="84">
        <v>8</v>
      </c>
      <c r="AL12" s="87" t="s">
        <v>5128</v>
      </c>
      <c r="AM12" s="84" t="s">
        <v>5684</v>
      </c>
      <c r="AN12" s="84" t="b">
        <v>0</v>
      </c>
      <c r="AO12" s="87" t="s">
        <v>5128</v>
      </c>
      <c r="AP12" s="84" t="s">
        <v>179</v>
      </c>
      <c r="AQ12" s="84">
        <v>0</v>
      </c>
      <c r="AR12" s="84">
        <v>0</v>
      </c>
      <c r="AS12" s="84"/>
      <c r="AT12" s="84"/>
      <c r="AU12" s="84"/>
      <c r="AV12" s="84"/>
      <c r="AW12" s="84"/>
      <c r="AX12" s="84"/>
      <c r="AY12" s="84"/>
      <c r="AZ12" s="84"/>
    </row>
    <row r="13" spans="1:52" x14ac:dyDescent="0.55000000000000004">
      <c r="A13" s="69" t="s">
        <v>219</v>
      </c>
      <c r="B13" s="69" t="s">
        <v>678</v>
      </c>
      <c r="C13" s="70"/>
      <c r="D13" s="71"/>
      <c r="E13" s="72"/>
      <c r="F13" s="73"/>
      <c r="G13" s="70"/>
      <c r="H13" s="74"/>
      <c r="I13" s="75"/>
      <c r="J13" s="75"/>
      <c r="K13" s="36"/>
      <c r="L13" s="82"/>
      <c r="M13" s="82"/>
      <c r="N13" s="77"/>
      <c r="O13" s="84" t="s">
        <v>1270</v>
      </c>
      <c r="P13" s="86">
        <v>43424.395682870374</v>
      </c>
      <c r="Q13" s="84" t="s">
        <v>1275</v>
      </c>
      <c r="R13" s="84"/>
      <c r="S13" s="84"/>
      <c r="T13" s="84" t="s">
        <v>2021</v>
      </c>
      <c r="U13" s="84"/>
      <c r="V13" s="88" t="s">
        <v>2656</v>
      </c>
      <c r="W13" s="86">
        <v>43424.395682870374</v>
      </c>
      <c r="X13" s="88" t="s">
        <v>3262</v>
      </c>
      <c r="Y13" s="84"/>
      <c r="Z13" s="84"/>
      <c r="AA13" s="87" t="s">
        <v>4391</v>
      </c>
      <c r="AB13" s="84"/>
      <c r="AC13" s="84" t="b">
        <v>0</v>
      </c>
      <c r="AD13" s="84">
        <v>0</v>
      </c>
      <c r="AE13" s="87" t="s">
        <v>5552</v>
      </c>
      <c r="AF13" s="84" t="b">
        <v>0</v>
      </c>
      <c r="AG13" s="84" t="s">
        <v>5605</v>
      </c>
      <c r="AH13" s="84"/>
      <c r="AI13" s="87" t="s">
        <v>5552</v>
      </c>
      <c r="AJ13" s="84" t="b">
        <v>0</v>
      </c>
      <c r="AK13" s="84">
        <v>8</v>
      </c>
      <c r="AL13" s="87" t="s">
        <v>5128</v>
      </c>
      <c r="AM13" s="84" t="s">
        <v>5684</v>
      </c>
      <c r="AN13" s="84" t="b">
        <v>0</v>
      </c>
      <c r="AO13" s="87" t="s">
        <v>5128</v>
      </c>
      <c r="AP13" s="84" t="s">
        <v>179</v>
      </c>
      <c r="AQ13" s="84">
        <v>0</v>
      </c>
      <c r="AR13" s="84">
        <v>0</v>
      </c>
      <c r="AS13" s="84"/>
      <c r="AT13" s="84"/>
      <c r="AU13" s="84"/>
      <c r="AV13" s="84"/>
      <c r="AW13" s="84"/>
      <c r="AX13" s="84"/>
      <c r="AY13" s="84"/>
      <c r="AZ13" s="84"/>
    </row>
    <row r="14" spans="1:52" x14ac:dyDescent="0.55000000000000004">
      <c r="A14" s="69" t="s">
        <v>220</v>
      </c>
      <c r="B14" s="69" t="s">
        <v>722</v>
      </c>
      <c r="C14" s="70"/>
      <c r="D14" s="71"/>
      <c r="E14" s="72"/>
      <c r="F14" s="73"/>
      <c r="G14" s="70"/>
      <c r="H14" s="74"/>
      <c r="I14" s="75"/>
      <c r="J14" s="75"/>
      <c r="K14" s="36"/>
      <c r="L14" s="82"/>
      <c r="M14" s="82"/>
      <c r="N14" s="77"/>
      <c r="O14" s="84" t="s">
        <v>1269</v>
      </c>
      <c r="P14" s="86">
        <v>43424.410127314812</v>
      </c>
      <c r="Q14" s="84" t="s">
        <v>1276</v>
      </c>
      <c r="R14" s="84"/>
      <c r="S14" s="84"/>
      <c r="T14" s="84" t="s">
        <v>2022</v>
      </c>
      <c r="U14" s="84"/>
      <c r="V14" s="88" t="s">
        <v>2657</v>
      </c>
      <c r="W14" s="86">
        <v>43424.410127314812</v>
      </c>
      <c r="X14" s="88" t="s">
        <v>3263</v>
      </c>
      <c r="Y14" s="84"/>
      <c r="Z14" s="84"/>
      <c r="AA14" s="87" t="s">
        <v>4392</v>
      </c>
      <c r="AB14" s="84"/>
      <c r="AC14" s="84" t="b">
        <v>0</v>
      </c>
      <c r="AD14" s="84">
        <v>0</v>
      </c>
      <c r="AE14" s="87" t="s">
        <v>5552</v>
      </c>
      <c r="AF14" s="84" t="b">
        <v>0</v>
      </c>
      <c r="AG14" s="84" t="s">
        <v>5606</v>
      </c>
      <c r="AH14" s="84"/>
      <c r="AI14" s="87" t="s">
        <v>5552</v>
      </c>
      <c r="AJ14" s="84" t="b">
        <v>0</v>
      </c>
      <c r="AK14" s="84">
        <v>2</v>
      </c>
      <c r="AL14" s="87" t="s">
        <v>5040</v>
      </c>
      <c r="AM14" s="84" t="s">
        <v>5682</v>
      </c>
      <c r="AN14" s="84" t="b">
        <v>0</v>
      </c>
      <c r="AO14" s="87" t="s">
        <v>5040</v>
      </c>
      <c r="AP14" s="84" t="s">
        <v>179</v>
      </c>
      <c r="AQ14" s="84">
        <v>0</v>
      </c>
      <c r="AR14" s="84">
        <v>0</v>
      </c>
      <c r="AS14" s="84"/>
      <c r="AT14" s="84"/>
      <c r="AU14" s="84"/>
      <c r="AV14" s="84"/>
      <c r="AW14" s="84"/>
      <c r="AX14" s="84"/>
      <c r="AY14" s="84"/>
      <c r="AZ14" s="84"/>
    </row>
    <row r="15" spans="1:52" x14ac:dyDescent="0.55000000000000004">
      <c r="A15" s="69" t="s">
        <v>221</v>
      </c>
      <c r="B15" s="69" t="s">
        <v>841</v>
      </c>
      <c r="C15" s="70"/>
      <c r="D15" s="71"/>
      <c r="E15" s="72"/>
      <c r="F15" s="73"/>
      <c r="G15" s="70"/>
      <c r="H15" s="74"/>
      <c r="I15" s="75"/>
      <c r="J15" s="75"/>
      <c r="K15" s="36"/>
      <c r="L15" s="82"/>
      <c r="M15" s="82"/>
      <c r="N15" s="77"/>
      <c r="O15" s="84" t="s">
        <v>1269</v>
      </c>
      <c r="P15" s="86">
        <v>43424.413912037038</v>
      </c>
      <c r="Q15" s="84" t="s">
        <v>1277</v>
      </c>
      <c r="R15" s="84"/>
      <c r="S15" s="84"/>
      <c r="T15" s="84"/>
      <c r="U15" s="84"/>
      <c r="V15" s="88" t="s">
        <v>2658</v>
      </c>
      <c r="W15" s="86">
        <v>43424.413912037038</v>
      </c>
      <c r="X15" s="88" t="s">
        <v>3264</v>
      </c>
      <c r="Y15" s="84"/>
      <c r="Z15" s="84"/>
      <c r="AA15" s="87" t="s">
        <v>4393</v>
      </c>
      <c r="AB15" s="84"/>
      <c r="AC15" s="84" t="b">
        <v>0</v>
      </c>
      <c r="AD15" s="84">
        <v>0</v>
      </c>
      <c r="AE15" s="87" t="s">
        <v>5552</v>
      </c>
      <c r="AF15" s="84" t="b">
        <v>0</v>
      </c>
      <c r="AG15" s="84" t="s">
        <v>5604</v>
      </c>
      <c r="AH15" s="84"/>
      <c r="AI15" s="87" t="s">
        <v>5552</v>
      </c>
      <c r="AJ15" s="84" t="b">
        <v>0</v>
      </c>
      <c r="AK15" s="84">
        <v>4</v>
      </c>
      <c r="AL15" s="87" t="s">
        <v>5373</v>
      </c>
      <c r="AM15" s="84" t="s">
        <v>5685</v>
      </c>
      <c r="AN15" s="84" t="b">
        <v>0</v>
      </c>
      <c r="AO15" s="87" t="s">
        <v>5373</v>
      </c>
      <c r="AP15" s="84" t="s">
        <v>179</v>
      </c>
      <c r="AQ15" s="84">
        <v>0</v>
      </c>
      <c r="AR15" s="84">
        <v>0</v>
      </c>
      <c r="AS15" s="84"/>
      <c r="AT15" s="84"/>
      <c r="AU15" s="84"/>
      <c r="AV15" s="84"/>
      <c r="AW15" s="84"/>
      <c r="AX15" s="84"/>
      <c r="AY15" s="84"/>
      <c r="AZ15" s="84"/>
    </row>
    <row r="16" spans="1:52" x14ac:dyDescent="0.55000000000000004">
      <c r="A16" s="69" t="s">
        <v>222</v>
      </c>
      <c r="B16" s="69" t="s">
        <v>841</v>
      </c>
      <c r="C16" s="70"/>
      <c r="D16" s="71"/>
      <c r="E16" s="72"/>
      <c r="F16" s="73"/>
      <c r="G16" s="70"/>
      <c r="H16" s="74"/>
      <c r="I16" s="75"/>
      <c r="J16" s="75"/>
      <c r="K16" s="36"/>
      <c r="L16" s="82"/>
      <c r="M16" s="82"/>
      <c r="N16" s="77"/>
      <c r="O16" s="84" t="s">
        <v>1269</v>
      </c>
      <c r="P16" s="86">
        <v>43424.425393518519</v>
      </c>
      <c r="Q16" s="84" t="s">
        <v>1278</v>
      </c>
      <c r="R16" s="84"/>
      <c r="S16" s="84"/>
      <c r="T16" s="84"/>
      <c r="U16" s="84"/>
      <c r="V16" s="88" t="s">
        <v>2659</v>
      </c>
      <c r="W16" s="86">
        <v>43424.425393518519</v>
      </c>
      <c r="X16" s="88" t="s">
        <v>3265</v>
      </c>
      <c r="Y16" s="84"/>
      <c r="Z16" s="84"/>
      <c r="AA16" s="87" t="s">
        <v>4394</v>
      </c>
      <c r="AB16" s="84"/>
      <c r="AC16" s="84" t="b">
        <v>0</v>
      </c>
      <c r="AD16" s="84">
        <v>0</v>
      </c>
      <c r="AE16" s="87" t="s">
        <v>5552</v>
      </c>
      <c r="AF16" s="84" t="b">
        <v>0</v>
      </c>
      <c r="AG16" s="84" t="s">
        <v>5604</v>
      </c>
      <c r="AH16" s="84"/>
      <c r="AI16" s="87" t="s">
        <v>5552</v>
      </c>
      <c r="AJ16" s="84" t="b">
        <v>0</v>
      </c>
      <c r="AK16" s="84">
        <v>9</v>
      </c>
      <c r="AL16" s="87" t="s">
        <v>5372</v>
      </c>
      <c r="AM16" s="84" t="s">
        <v>5684</v>
      </c>
      <c r="AN16" s="84" t="b">
        <v>0</v>
      </c>
      <c r="AO16" s="87" t="s">
        <v>5372</v>
      </c>
      <c r="AP16" s="84" t="s">
        <v>179</v>
      </c>
      <c r="AQ16" s="84">
        <v>0</v>
      </c>
      <c r="AR16" s="84">
        <v>0</v>
      </c>
      <c r="AS16" s="84"/>
      <c r="AT16" s="84"/>
      <c r="AU16" s="84"/>
      <c r="AV16" s="84"/>
      <c r="AW16" s="84"/>
      <c r="AX16" s="84"/>
      <c r="AY16" s="84"/>
      <c r="AZ16" s="84"/>
    </row>
    <row r="17" spans="1:52" x14ac:dyDescent="0.55000000000000004">
      <c r="A17" s="69" t="s">
        <v>223</v>
      </c>
      <c r="B17" s="69" t="s">
        <v>411</v>
      </c>
      <c r="C17" s="70"/>
      <c r="D17" s="71"/>
      <c r="E17" s="72"/>
      <c r="F17" s="73"/>
      <c r="G17" s="70"/>
      <c r="H17" s="74"/>
      <c r="I17" s="75"/>
      <c r="J17" s="75"/>
      <c r="K17" s="36"/>
      <c r="L17" s="82"/>
      <c r="M17" s="82"/>
      <c r="N17" s="77"/>
      <c r="O17" s="84" t="s">
        <v>1269</v>
      </c>
      <c r="P17" s="86">
        <v>43424.442187499997</v>
      </c>
      <c r="Q17" s="84" t="s">
        <v>1279</v>
      </c>
      <c r="R17" s="84"/>
      <c r="S17" s="84"/>
      <c r="T17" s="84" t="s">
        <v>2019</v>
      </c>
      <c r="U17" s="84"/>
      <c r="V17" s="88" t="s">
        <v>2660</v>
      </c>
      <c r="W17" s="86">
        <v>43424.442187499997</v>
      </c>
      <c r="X17" s="88" t="s">
        <v>3266</v>
      </c>
      <c r="Y17" s="84"/>
      <c r="Z17" s="84"/>
      <c r="AA17" s="87" t="s">
        <v>4395</v>
      </c>
      <c r="AB17" s="84"/>
      <c r="AC17" s="84" t="b">
        <v>0</v>
      </c>
      <c r="AD17" s="84">
        <v>0</v>
      </c>
      <c r="AE17" s="87" t="s">
        <v>5552</v>
      </c>
      <c r="AF17" s="84" t="b">
        <v>0</v>
      </c>
      <c r="AG17" s="84" t="s">
        <v>5605</v>
      </c>
      <c r="AH17" s="84"/>
      <c r="AI17" s="87" t="s">
        <v>5552</v>
      </c>
      <c r="AJ17" s="84" t="b">
        <v>0</v>
      </c>
      <c r="AK17" s="84">
        <v>15</v>
      </c>
      <c r="AL17" s="87" t="s">
        <v>4627</v>
      </c>
      <c r="AM17" s="84" t="s">
        <v>5682</v>
      </c>
      <c r="AN17" s="84" t="b">
        <v>0</v>
      </c>
      <c r="AO17" s="87" t="s">
        <v>4627</v>
      </c>
      <c r="AP17" s="84" t="s">
        <v>179</v>
      </c>
      <c r="AQ17" s="84">
        <v>0</v>
      </c>
      <c r="AR17" s="84">
        <v>0</v>
      </c>
      <c r="AS17" s="84"/>
      <c r="AT17" s="84"/>
      <c r="AU17" s="84"/>
      <c r="AV17" s="84"/>
      <c r="AW17" s="84"/>
      <c r="AX17" s="84"/>
      <c r="AY17" s="84"/>
      <c r="AZ17" s="84"/>
    </row>
    <row r="18" spans="1:52" x14ac:dyDescent="0.55000000000000004">
      <c r="A18" s="69" t="s">
        <v>223</v>
      </c>
      <c r="B18" s="69" t="s">
        <v>949</v>
      </c>
      <c r="C18" s="70"/>
      <c r="D18" s="71"/>
      <c r="E18" s="72"/>
      <c r="F18" s="73"/>
      <c r="G18" s="70"/>
      <c r="H18" s="74"/>
      <c r="I18" s="75"/>
      <c r="J18" s="75"/>
      <c r="K18" s="36"/>
      <c r="L18" s="82"/>
      <c r="M18" s="82"/>
      <c r="N18" s="77"/>
      <c r="O18" s="84" t="s">
        <v>1270</v>
      </c>
      <c r="P18" s="86">
        <v>43424.442187499997</v>
      </c>
      <c r="Q18" s="84" t="s">
        <v>1279</v>
      </c>
      <c r="R18" s="84"/>
      <c r="S18" s="84"/>
      <c r="T18" s="84" t="s">
        <v>2019</v>
      </c>
      <c r="U18" s="84"/>
      <c r="V18" s="88" t="s">
        <v>2660</v>
      </c>
      <c r="W18" s="86">
        <v>43424.442187499997</v>
      </c>
      <c r="X18" s="88" t="s">
        <v>3266</v>
      </c>
      <c r="Y18" s="84"/>
      <c r="Z18" s="84"/>
      <c r="AA18" s="87" t="s">
        <v>4395</v>
      </c>
      <c r="AB18" s="84"/>
      <c r="AC18" s="84" t="b">
        <v>0</v>
      </c>
      <c r="AD18" s="84">
        <v>0</v>
      </c>
      <c r="AE18" s="87" t="s">
        <v>5552</v>
      </c>
      <c r="AF18" s="84" t="b">
        <v>0</v>
      </c>
      <c r="AG18" s="84" t="s">
        <v>5605</v>
      </c>
      <c r="AH18" s="84"/>
      <c r="AI18" s="87" t="s">
        <v>5552</v>
      </c>
      <c r="AJ18" s="84" t="b">
        <v>0</v>
      </c>
      <c r="AK18" s="84">
        <v>15</v>
      </c>
      <c r="AL18" s="87" t="s">
        <v>4627</v>
      </c>
      <c r="AM18" s="84" t="s">
        <v>5682</v>
      </c>
      <c r="AN18" s="84" t="b">
        <v>0</v>
      </c>
      <c r="AO18" s="87" t="s">
        <v>4627</v>
      </c>
      <c r="AP18" s="84" t="s">
        <v>179</v>
      </c>
      <c r="AQ18" s="84">
        <v>0</v>
      </c>
      <c r="AR18" s="84">
        <v>0</v>
      </c>
      <c r="AS18" s="84"/>
      <c r="AT18" s="84"/>
      <c r="AU18" s="84"/>
      <c r="AV18" s="84"/>
      <c r="AW18" s="84"/>
      <c r="AX18" s="84"/>
      <c r="AY18" s="84"/>
      <c r="AZ18" s="84"/>
    </row>
    <row r="19" spans="1:52" x14ac:dyDescent="0.55000000000000004">
      <c r="A19" s="69" t="s">
        <v>223</v>
      </c>
      <c r="B19" s="69" t="s">
        <v>950</v>
      </c>
      <c r="C19" s="70"/>
      <c r="D19" s="71"/>
      <c r="E19" s="72"/>
      <c r="F19" s="73"/>
      <c r="G19" s="70"/>
      <c r="H19" s="74"/>
      <c r="I19" s="75"/>
      <c r="J19" s="75"/>
      <c r="K19" s="36"/>
      <c r="L19" s="82"/>
      <c r="M19" s="82"/>
      <c r="N19" s="77"/>
      <c r="O19" s="84" t="s">
        <v>1270</v>
      </c>
      <c r="P19" s="86">
        <v>43424.442187499997</v>
      </c>
      <c r="Q19" s="84" t="s">
        <v>1279</v>
      </c>
      <c r="R19" s="84"/>
      <c r="S19" s="84"/>
      <c r="T19" s="84" t="s">
        <v>2019</v>
      </c>
      <c r="U19" s="84"/>
      <c r="V19" s="88" t="s">
        <v>2660</v>
      </c>
      <c r="W19" s="86">
        <v>43424.442187499997</v>
      </c>
      <c r="X19" s="88" t="s">
        <v>3266</v>
      </c>
      <c r="Y19" s="84"/>
      <c r="Z19" s="84"/>
      <c r="AA19" s="87" t="s">
        <v>4395</v>
      </c>
      <c r="AB19" s="84"/>
      <c r="AC19" s="84" t="b">
        <v>0</v>
      </c>
      <c r="AD19" s="84">
        <v>0</v>
      </c>
      <c r="AE19" s="87" t="s">
        <v>5552</v>
      </c>
      <c r="AF19" s="84" t="b">
        <v>0</v>
      </c>
      <c r="AG19" s="84" t="s">
        <v>5605</v>
      </c>
      <c r="AH19" s="84"/>
      <c r="AI19" s="87" t="s">
        <v>5552</v>
      </c>
      <c r="AJ19" s="84" t="b">
        <v>0</v>
      </c>
      <c r="AK19" s="84">
        <v>15</v>
      </c>
      <c r="AL19" s="87" t="s">
        <v>4627</v>
      </c>
      <c r="AM19" s="84" t="s">
        <v>5682</v>
      </c>
      <c r="AN19" s="84" t="b">
        <v>0</v>
      </c>
      <c r="AO19" s="87" t="s">
        <v>4627</v>
      </c>
      <c r="AP19" s="84" t="s">
        <v>179</v>
      </c>
      <c r="AQ19" s="84">
        <v>0</v>
      </c>
      <c r="AR19" s="84">
        <v>0</v>
      </c>
      <c r="AS19" s="84"/>
      <c r="AT19" s="84"/>
      <c r="AU19" s="84"/>
      <c r="AV19" s="84"/>
      <c r="AW19" s="84"/>
      <c r="AX19" s="84"/>
      <c r="AY19" s="84"/>
      <c r="AZ19" s="84"/>
    </row>
    <row r="20" spans="1:52" x14ac:dyDescent="0.55000000000000004">
      <c r="A20" s="69" t="s">
        <v>223</v>
      </c>
      <c r="B20" s="69" t="s">
        <v>951</v>
      </c>
      <c r="C20" s="70"/>
      <c r="D20" s="71"/>
      <c r="E20" s="72"/>
      <c r="F20" s="73"/>
      <c r="G20" s="70"/>
      <c r="H20" s="74"/>
      <c r="I20" s="75"/>
      <c r="J20" s="75"/>
      <c r="K20" s="36"/>
      <c r="L20" s="82"/>
      <c r="M20" s="82"/>
      <c r="N20" s="77"/>
      <c r="O20" s="84" t="s">
        <v>1270</v>
      </c>
      <c r="P20" s="86">
        <v>43424.442187499997</v>
      </c>
      <c r="Q20" s="84" t="s">
        <v>1279</v>
      </c>
      <c r="R20" s="84"/>
      <c r="S20" s="84"/>
      <c r="T20" s="84" t="s">
        <v>2019</v>
      </c>
      <c r="U20" s="84"/>
      <c r="V20" s="88" t="s">
        <v>2660</v>
      </c>
      <c r="W20" s="86">
        <v>43424.442187499997</v>
      </c>
      <c r="X20" s="88" t="s">
        <v>3266</v>
      </c>
      <c r="Y20" s="84"/>
      <c r="Z20" s="84"/>
      <c r="AA20" s="87" t="s">
        <v>4395</v>
      </c>
      <c r="AB20" s="84"/>
      <c r="AC20" s="84" t="b">
        <v>0</v>
      </c>
      <c r="AD20" s="84">
        <v>0</v>
      </c>
      <c r="AE20" s="87" t="s">
        <v>5552</v>
      </c>
      <c r="AF20" s="84" t="b">
        <v>0</v>
      </c>
      <c r="AG20" s="84" t="s">
        <v>5605</v>
      </c>
      <c r="AH20" s="84"/>
      <c r="AI20" s="87" t="s">
        <v>5552</v>
      </c>
      <c r="AJ20" s="84" t="b">
        <v>0</v>
      </c>
      <c r="AK20" s="84">
        <v>15</v>
      </c>
      <c r="AL20" s="87" t="s">
        <v>4627</v>
      </c>
      <c r="AM20" s="84" t="s">
        <v>5682</v>
      </c>
      <c r="AN20" s="84" t="b">
        <v>0</v>
      </c>
      <c r="AO20" s="87" t="s">
        <v>4627</v>
      </c>
      <c r="AP20" s="84" t="s">
        <v>179</v>
      </c>
      <c r="AQ20" s="84">
        <v>0</v>
      </c>
      <c r="AR20" s="84">
        <v>0</v>
      </c>
      <c r="AS20" s="84"/>
      <c r="AT20" s="84"/>
      <c r="AU20" s="84"/>
      <c r="AV20" s="84"/>
      <c r="AW20" s="84"/>
      <c r="AX20" s="84"/>
      <c r="AY20" s="84"/>
      <c r="AZ20" s="84"/>
    </row>
    <row r="21" spans="1:52" x14ac:dyDescent="0.55000000000000004">
      <c r="A21" s="69" t="s">
        <v>223</v>
      </c>
      <c r="B21" s="69" t="s">
        <v>952</v>
      </c>
      <c r="C21" s="70"/>
      <c r="D21" s="71"/>
      <c r="E21" s="72"/>
      <c r="F21" s="73"/>
      <c r="G21" s="70"/>
      <c r="H21" s="74"/>
      <c r="I21" s="75"/>
      <c r="J21" s="75"/>
      <c r="K21" s="36"/>
      <c r="L21" s="82"/>
      <c r="M21" s="82"/>
      <c r="N21" s="77"/>
      <c r="O21" s="84" t="s">
        <v>1270</v>
      </c>
      <c r="P21" s="86">
        <v>43424.442187499997</v>
      </c>
      <c r="Q21" s="84" t="s">
        <v>1279</v>
      </c>
      <c r="R21" s="84"/>
      <c r="S21" s="84"/>
      <c r="T21" s="84" t="s">
        <v>2019</v>
      </c>
      <c r="U21" s="84"/>
      <c r="V21" s="88" t="s">
        <v>2660</v>
      </c>
      <c r="W21" s="86">
        <v>43424.442187499997</v>
      </c>
      <c r="X21" s="88" t="s">
        <v>3266</v>
      </c>
      <c r="Y21" s="84"/>
      <c r="Z21" s="84"/>
      <c r="AA21" s="87" t="s">
        <v>4395</v>
      </c>
      <c r="AB21" s="84"/>
      <c r="AC21" s="84" t="b">
        <v>0</v>
      </c>
      <c r="AD21" s="84">
        <v>0</v>
      </c>
      <c r="AE21" s="87" t="s">
        <v>5552</v>
      </c>
      <c r="AF21" s="84" t="b">
        <v>0</v>
      </c>
      <c r="AG21" s="84" t="s">
        <v>5605</v>
      </c>
      <c r="AH21" s="84"/>
      <c r="AI21" s="87" t="s">
        <v>5552</v>
      </c>
      <c r="AJ21" s="84" t="b">
        <v>0</v>
      </c>
      <c r="AK21" s="84">
        <v>15</v>
      </c>
      <c r="AL21" s="87" t="s">
        <v>4627</v>
      </c>
      <c r="AM21" s="84" t="s">
        <v>5682</v>
      </c>
      <c r="AN21" s="84" t="b">
        <v>0</v>
      </c>
      <c r="AO21" s="87" t="s">
        <v>4627</v>
      </c>
      <c r="AP21" s="84" t="s">
        <v>179</v>
      </c>
      <c r="AQ21" s="84">
        <v>0</v>
      </c>
      <c r="AR21" s="84">
        <v>0</v>
      </c>
      <c r="AS21" s="84"/>
      <c r="AT21" s="84"/>
      <c r="AU21" s="84"/>
      <c r="AV21" s="84"/>
      <c r="AW21" s="84"/>
      <c r="AX21" s="84"/>
      <c r="AY21" s="84"/>
      <c r="AZ21" s="84"/>
    </row>
    <row r="22" spans="1:52" x14ac:dyDescent="0.55000000000000004">
      <c r="A22" s="69" t="s">
        <v>223</v>
      </c>
      <c r="B22" s="69" t="s">
        <v>412</v>
      </c>
      <c r="C22" s="70"/>
      <c r="D22" s="71"/>
      <c r="E22" s="72"/>
      <c r="F22" s="73"/>
      <c r="G22" s="70"/>
      <c r="H22" s="74"/>
      <c r="I22" s="75"/>
      <c r="J22" s="75"/>
      <c r="K22" s="36"/>
      <c r="L22" s="82"/>
      <c r="M22" s="82"/>
      <c r="N22" s="77"/>
      <c r="O22" s="84" t="s">
        <v>1270</v>
      </c>
      <c r="P22" s="86">
        <v>43424.442187499997</v>
      </c>
      <c r="Q22" s="84" t="s">
        <v>1279</v>
      </c>
      <c r="R22" s="84"/>
      <c r="S22" s="84"/>
      <c r="T22" s="84" t="s">
        <v>2019</v>
      </c>
      <c r="U22" s="84"/>
      <c r="V22" s="88" t="s">
        <v>2660</v>
      </c>
      <c r="W22" s="86">
        <v>43424.442187499997</v>
      </c>
      <c r="X22" s="88" t="s">
        <v>3266</v>
      </c>
      <c r="Y22" s="84"/>
      <c r="Z22" s="84"/>
      <c r="AA22" s="87" t="s">
        <v>4395</v>
      </c>
      <c r="AB22" s="84"/>
      <c r="AC22" s="84" t="b">
        <v>0</v>
      </c>
      <c r="AD22" s="84">
        <v>0</v>
      </c>
      <c r="AE22" s="87" t="s">
        <v>5552</v>
      </c>
      <c r="AF22" s="84" t="b">
        <v>0</v>
      </c>
      <c r="AG22" s="84" t="s">
        <v>5605</v>
      </c>
      <c r="AH22" s="84"/>
      <c r="AI22" s="87" t="s">
        <v>5552</v>
      </c>
      <c r="AJ22" s="84" t="b">
        <v>0</v>
      </c>
      <c r="AK22" s="84">
        <v>15</v>
      </c>
      <c r="AL22" s="87" t="s">
        <v>4627</v>
      </c>
      <c r="AM22" s="84" t="s">
        <v>5682</v>
      </c>
      <c r="AN22" s="84" t="b">
        <v>0</v>
      </c>
      <c r="AO22" s="87" t="s">
        <v>4627</v>
      </c>
      <c r="AP22" s="84" t="s">
        <v>179</v>
      </c>
      <c r="AQ22" s="84">
        <v>0</v>
      </c>
      <c r="AR22" s="84">
        <v>0</v>
      </c>
      <c r="AS22" s="84"/>
      <c r="AT22" s="84"/>
      <c r="AU22" s="84"/>
      <c r="AV22" s="84"/>
      <c r="AW22" s="84"/>
      <c r="AX22" s="84"/>
      <c r="AY22" s="84"/>
      <c r="AZ22" s="84"/>
    </row>
    <row r="23" spans="1:52" x14ac:dyDescent="0.55000000000000004">
      <c r="A23" s="69" t="s">
        <v>223</v>
      </c>
      <c r="B23" s="69" t="s">
        <v>953</v>
      </c>
      <c r="C23" s="70"/>
      <c r="D23" s="71"/>
      <c r="E23" s="72"/>
      <c r="F23" s="73"/>
      <c r="G23" s="70"/>
      <c r="H23" s="74"/>
      <c r="I23" s="75"/>
      <c r="J23" s="75"/>
      <c r="K23" s="36"/>
      <c r="L23" s="82"/>
      <c r="M23" s="82"/>
      <c r="N23" s="77"/>
      <c r="O23" s="84" t="s">
        <v>1270</v>
      </c>
      <c r="P23" s="86">
        <v>43424.442187499997</v>
      </c>
      <c r="Q23" s="84" t="s">
        <v>1279</v>
      </c>
      <c r="R23" s="84"/>
      <c r="S23" s="84"/>
      <c r="T23" s="84" t="s">
        <v>2019</v>
      </c>
      <c r="U23" s="84"/>
      <c r="V23" s="88" t="s">
        <v>2660</v>
      </c>
      <c r="W23" s="86">
        <v>43424.442187499997</v>
      </c>
      <c r="X23" s="88" t="s">
        <v>3266</v>
      </c>
      <c r="Y23" s="84"/>
      <c r="Z23" s="84"/>
      <c r="AA23" s="87" t="s">
        <v>4395</v>
      </c>
      <c r="AB23" s="84"/>
      <c r="AC23" s="84" t="b">
        <v>0</v>
      </c>
      <c r="AD23" s="84">
        <v>0</v>
      </c>
      <c r="AE23" s="87" t="s">
        <v>5552</v>
      </c>
      <c r="AF23" s="84" t="b">
        <v>0</v>
      </c>
      <c r="AG23" s="84" t="s">
        <v>5605</v>
      </c>
      <c r="AH23" s="84"/>
      <c r="AI23" s="87" t="s">
        <v>5552</v>
      </c>
      <c r="AJ23" s="84" t="b">
        <v>0</v>
      </c>
      <c r="AK23" s="84">
        <v>15</v>
      </c>
      <c r="AL23" s="87" t="s">
        <v>4627</v>
      </c>
      <c r="AM23" s="84" t="s">
        <v>5682</v>
      </c>
      <c r="AN23" s="84" t="b">
        <v>0</v>
      </c>
      <c r="AO23" s="87" t="s">
        <v>4627</v>
      </c>
      <c r="AP23" s="84" t="s">
        <v>179</v>
      </c>
      <c r="AQ23" s="84">
        <v>0</v>
      </c>
      <c r="AR23" s="84">
        <v>0</v>
      </c>
      <c r="AS23" s="84"/>
      <c r="AT23" s="84"/>
      <c r="AU23" s="84"/>
      <c r="AV23" s="84"/>
      <c r="AW23" s="84"/>
      <c r="AX23" s="84"/>
      <c r="AY23" s="84"/>
      <c r="AZ23" s="84"/>
    </row>
    <row r="24" spans="1:52" x14ac:dyDescent="0.55000000000000004">
      <c r="A24" s="69" t="s">
        <v>223</v>
      </c>
      <c r="B24" s="69" t="s">
        <v>954</v>
      </c>
      <c r="C24" s="70"/>
      <c r="D24" s="71"/>
      <c r="E24" s="72"/>
      <c r="F24" s="73"/>
      <c r="G24" s="70"/>
      <c r="H24" s="74"/>
      <c r="I24" s="75"/>
      <c r="J24" s="75"/>
      <c r="K24" s="36"/>
      <c r="L24" s="82"/>
      <c r="M24" s="82"/>
      <c r="N24" s="77"/>
      <c r="O24" s="84" t="s">
        <v>1270</v>
      </c>
      <c r="P24" s="86">
        <v>43424.442187499997</v>
      </c>
      <c r="Q24" s="84" t="s">
        <v>1279</v>
      </c>
      <c r="R24" s="84"/>
      <c r="S24" s="84"/>
      <c r="T24" s="84" t="s">
        <v>2019</v>
      </c>
      <c r="U24" s="84"/>
      <c r="V24" s="88" t="s">
        <v>2660</v>
      </c>
      <c r="W24" s="86">
        <v>43424.442187499997</v>
      </c>
      <c r="X24" s="88" t="s">
        <v>3266</v>
      </c>
      <c r="Y24" s="84"/>
      <c r="Z24" s="84"/>
      <c r="AA24" s="87" t="s">
        <v>4395</v>
      </c>
      <c r="AB24" s="84"/>
      <c r="AC24" s="84" t="b">
        <v>0</v>
      </c>
      <c r="AD24" s="84">
        <v>0</v>
      </c>
      <c r="AE24" s="87" t="s">
        <v>5552</v>
      </c>
      <c r="AF24" s="84" t="b">
        <v>0</v>
      </c>
      <c r="AG24" s="84" t="s">
        <v>5605</v>
      </c>
      <c r="AH24" s="84"/>
      <c r="AI24" s="87" t="s">
        <v>5552</v>
      </c>
      <c r="AJ24" s="84" t="b">
        <v>0</v>
      </c>
      <c r="AK24" s="84">
        <v>15</v>
      </c>
      <c r="AL24" s="87" t="s">
        <v>4627</v>
      </c>
      <c r="AM24" s="84" t="s">
        <v>5682</v>
      </c>
      <c r="AN24" s="84" t="b">
        <v>0</v>
      </c>
      <c r="AO24" s="87" t="s">
        <v>4627</v>
      </c>
      <c r="AP24" s="84" t="s">
        <v>179</v>
      </c>
      <c r="AQ24" s="84">
        <v>0</v>
      </c>
      <c r="AR24" s="84">
        <v>0</v>
      </c>
      <c r="AS24" s="84"/>
      <c r="AT24" s="84"/>
      <c r="AU24" s="84"/>
      <c r="AV24" s="84"/>
      <c r="AW24" s="84"/>
      <c r="AX24" s="84"/>
      <c r="AY24" s="84"/>
      <c r="AZ24" s="84"/>
    </row>
    <row r="25" spans="1:52" x14ac:dyDescent="0.55000000000000004">
      <c r="A25" s="69" t="s">
        <v>224</v>
      </c>
      <c r="B25" s="69" t="s">
        <v>411</v>
      </c>
      <c r="C25" s="70"/>
      <c r="D25" s="71"/>
      <c r="E25" s="72"/>
      <c r="F25" s="73"/>
      <c r="G25" s="70"/>
      <c r="H25" s="74"/>
      <c r="I25" s="75"/>
      <c r="J25" s="75"/>
      <c r="K25" s="36"/>
      <c r="L25" s="82"/>
      <c r="M25" s="82"/>
      <c r="N25" s="77"/>
      <c r="O25" s="84" t="s">
        <v>1269</v>
      </c>
      <c r="P25" s="86">
        <v>43424.450590277775</v>
      </c>
      <c r="Q25" s="84" t="s">
        <v>1279</v>
      </c>
      <c r="R25" s="84"/>
      <c r="S25" s="84"/>
      <c r="T25" s="84" t="s">
        <v>2019</v>
      </c>
      <c r="U25" s="84"/>
      <c r="V25" s="88" t="s">
        <v>2661</v>
      </c>
      <c r="W25" s="86">
        <v>43424.450590277775</v>
      </c>
      <c r="X25" s="88" t="s">
        <v>3267</v>
      </c>
      <c r="Y25" s="84"/>
      <c r="Z25" s="84"/>
      <c r="AA25" s="87" t="s">
        <v>4396</v>
      </c>
      <c r="AB25" s="84"/>
      <c r="AC25" s="84" t="b">
        <v>0</v>
      </c>
      <c r="AD25" s="84">
        <v>0</v>
      </c>
      <c r="AE25" s="87" t="s">
        <v>5552</v>
      </c>
      <c r="AF25" s="84" t="b">
        <v>0</v>
      </c>
      <c r="AG25" s="84" t="s">
        <v>5605</v>
      </c>
      <c r="AH25" s="84"/>
      <c r="AI25" s="87" t="s">
        <v>5552</v>
      </c>
      <c r="AJ25" s="84" t="b">
        <v>0</v>
      </c>
      <c r="AK25" s="84">
        <v>15</v>
      </c>
      <c r="AL25" s="87" t="s">
        <v>4627</v>
      </c>
      <c r="AM25" s="84" t="s">
        <v>5682</v>
      </c>
      <c r="AN25" s="84" t="b">
        <v>0</v>
      </c>
      <c r="AO25" s="87" t="s">
        <v>4627</v>
      </c>
      <c r="AP25" s="84" t="s">
        <v>179</v>
      </c>
      <c r="AQ25" s="84">
        <v>0</v>
      </c>
      <c r="AR25" s="84">
        <v>0</v>
      </c>
      <c r="AS25" s="84"/>
      <c r="AT25" s="84"/>
      <c r="AU25" s="84"/>
      <c r="AV25" s="84"/>
      <c r="AW25" s="84"/>
      <c r="AX25" s="84"/>
      <c r="AY25" s="84"/>
      <c r="AZ25" s="84"/>
    </row>
    <row r="26" spans="1:52" x14ac:dyDescent="0.55000000000000004">
      <c r="A26" s="69" t="s">
        <v>224</v>
      </c>
      <c r="B26" s="69" t="s">
        <v>949</v>
      </c>
      <c r="C26" s="70"/>
      <c r="D26" s="71"/>
      <c r="E26" s="72"/>
      <c r="F26" s="73"/>
      <c r="G26" s="70"/>
      <c r="H26" s="74"/>
      <c r="I26" s="75"/>
      <c r="J26" s="75"/>
      <c r="K26" s="36"/>
      <c r="L26" s="82"/>
      <c r="M26" s="82"/>
      <c r="N26" s="77"/>
      <c r="O26" s="84" t="s">
        <v>1270</v>
      </c>
      <c r="P26" s="86">
        <v>43424.450590277775</v>
      </c>
      <c r="Q26" s="84" t="s">
        <v>1279</v>
      </c>
      <c r="R26" s="84"/>
      <c r="S26" s="84"/>
      <c r="T26" s="84" t="s">
        <v>2019</v>
      </c>
      <c r="U26" s="84"/>
      <c r="V26" s="88" t="s">
        <v>2661</v>
      </c>
      <c r="W26" s="86">
        <v>43424.450590277775</v>
      </c>
      <c r="X26" s="88" t="s">
        <v>3267</v>
      </c>
      <c r="Y26" s="84"/>
      <c r="Z26" s="84"/>
      <c r="AA26" s="87" t="s">
        <v>4396</v>
      </c>
      <c r="AB26" s="84"/>
      <c r="AC26" s="84" t="b">
        <v>0</v>
      </c>
      <c r="AD26" s="84">
        <v>0</v>
      </c>
      <c r="AE26" s="87" t="s">
        <v>5552</v>
      </c>
      <c r="AF26" s="84" t="b">
        <v>0</v>
      </c>
      <c r="AG26" s="84" t="s">
        <v>5605</v>
      </c>
      <c r="AH26" s="84"/>
      <c r="AI26" s="87" t="s">
        <v>5552</v>
      </c>
      <c r="AJ26" s="84" t="b">
        <v>0</v>
      </c>
      <c r="AK26" s="84">
        <v>15</v>
      </c>
      <c r="AL26" s="87" t="s">
        <v>4627</v>
      </c>
      <c r="AM26" s="84" t="s">
        <v>5682</v>
      </c>
      <c r="AN26" s="84" t="b">
        <v>0</v>
      </c>
      <c r="AO26" s="87" t="s">
        <v>4627</v>
      </c>
      <c r="AP26" s="84" t="s">
        <v>179</v>
      </c>
      <c r="AQ26" s="84">
        <v>0</v>
      </c>
      <c r="AR26" s="84">
        <v>0</v>
      </c>
      <c r="AS26" s="84"/>
      <c r="AT26" s="84"/>
      <c r="AU26" s="84"/>
      <c r="AV26" s="84"/>
      <c r="AW26" s="84"/>
      <c r="AX26" s="84"/>
      <c r="AY26" s="84"/>
      <c r="AZ26" s="84"/>
    </row>
    <row r="27" spans="1:52" x14ac:dyDescent="0.55000000000000004">
      <c r="A27" s="69" t="s">
        <v>224</v>
      </c>
      <c r="B27" s="69" t="s">
        <v>950</v>
      </c>
      <c r="C27" s="70"/>
      <c r="D27" s="71"/>
      <c r="E27" s="72"/>
      <c r="F27" s="73"/>
      <c r="G27" s="70"/>
      <c r="H27" s="74"/>
      <c r="I27" s="75"/>
      <c r="J27" s="75"/>
      <c r="K27" s="36"/>
      <c r="L27" s="82"/>
      <c r="M27" s="82"/>
      <c r="N27" s="77"/>
      <c r="O27" s="84" t="s">
        <v>1270</v>
      </c>
      <c r="P27" s="86">
        <v>43424.450590277775</v>
      </c>
      <c r="Q27" s="84" t="s">
        <v>1279</v>
      </c>
      <c r="R27" s="84"/>
      <c r="S27" s="84"/>
      <c r="T27" s="84" t="s">
        <v>2019</v>
      </c>
      <c r="U27" s="84"/>
      <c r="V27" s="88" t="s">
        <v>2661</v>
      </c>
      <c r="W27" s="86">
        <v>43424.450590277775</v>
      </c>
      <c r="X27" s="88" t="s">
        <v>3267</v>
      </c>
      <c r="Y27" s="84"/>
      <c r="Z27" s="84"/>
      <c r="AA27" s="87" t="s">
        <v>4396</v>
      </c>
      <c r="AB27" s="84"/>
      <c r="AC27" s="84" t="b">
        <v>0</v>
      </c>
      <c r="AD27" s="84">
        <v>0</v>
      </c>
      <c r="AE27" s="87" t="s">
        <v>5552</v>
      </c>
      <c r="AF27" s="84" t="b">
        <v>0</v>
      </c>
      <c r="AG27" s="84" t="s">
        <v>5605</v>
      </c>
      <c r="AH27" s="84"/>
      <c r="AI27" s="87" t="s">
        <v>5552</v>
      </c>
      <c r="AJ27" s="84" t="b">
        <v>0</v>
      </c>
      <c r="AK27" s="84">
        <v>15</v>
      </c>
      <c r="AL27" s="87" t="s">
        <v>4627</v>
      </c>
      <c r="AM27" s="84" t="s">
        <v>5682</v>
      </c>
      <c r="AN27" s="84" t="b">
        <v>0</v>
      </c>
      <c r="AO27" s="87" t="s">
        <v>4627</v>
      </c>
      <c r="AP27" s="84" t="s">
        <v>179</v>
      </c>
      <c r="AQ27" s="84">
        <v>0</v>
      </c>
      <c r="AR27" s="84">
        <v>0</v>
      </c>
      <c r="AS27" s="84"/>
      <c r="AT27" s="84"/>
      <c r="AU27" s="84"/>
      <c r="AV27" s="84"/>
      <c r="AW27" s="84"/>
      <c r="AX27" s="84"/>
      <c r="AY27" s="84"/>
      <c r="AZ27" s="84"/>
    </row>
    <row r="28" spans="1:52" x14ac:dyDescent="0.55000000000000004">
      <c r="A28" s="69" t="s">
        <v>224</v>
      </c>
      <c r="B28" s="69" t="s">
        <v>951</v>
      </c>
      <c r="C28" s="70"/>
      <c r="D28" s="71"/>
      <c r="E28" s="72"/>
      <c r="F28" s="73"/>
      <c r="G28" s="70"/>
      <c r="H28" s="74"/>
      <c r="I28" s="75"/>
      <c r="J28" s="75"/>
      <c r="K28" s="36"/>
      <c r="L28" s="82"/>
      <c r="M28" s="82"/>
      <c r="N28" s="77"/>
      <c r="O28" s="84" t="s">
        <v>1270</v>
      </c>
      <c r="P28" s="86">
        <v>43424.450590277775</v>
      </c>
      <c r="Q28" s="84" t="s">
        <v>1279</v>
      </c>
      <c r="R28" s="84"/>
      <c r="S28" s="84"/>
      <c r="T28" s="84" t="s">
        <v>2019</v>
      </c>
      <c r="U28" s="84"/>
      <c r="V28" s="88" t="s">
        <v>2661</v>
      </c>
      <c r="W28" s="86">
        <v>43424.450590277775</v>
      </c>
      <c r="X28" s="88" t="s">
        <v>3267</v>
      </c>
      <c r="Y28" s="84"/>
      <c r="Z28" s="84"/>
      <c r="AA28" s="87" t="s">
        <v>4396</v>
      </c>
      <c r="AB28" s="84"/>
      <c r="AC28" s="84" t="b">
        <v>0</v>
      </c>
      <c r="AD28" s="84">
        <v>0</v>
      </c>
      <c r="AE28" s="87" t="s">
        <v>5552</v>
      </c>
      <c r="AF28" s="84" t="b">
        <v>0</v>
      </c>
      <c r="AG28" s="84" t="s">
        <v>5605</v>
      </c>
      <c r="AH28" s="84"/>
      <c r="AI28" s="87" t="s">
        <v>5552</v>
      </c>
      <c r="AJ28" s="84" t="b">
        <v>0</v>
      </c>
      <c r="AK28" s="84">
        <v>15</v>
      </c>
      <c r="AL28" s="87" t="s">
        <v>4627</v>
      </c>
      <c r="AM28" s="84" t="s">
        <v>5682</v>
      </c>
      <c r="AN28" s="84" t="b">
        <v>0</v>
      </c>
      <c r="AO28" s="87" t="s">
        <v>4627</v>
      </c>
      <c r="AP28" s="84" t="s">
        <v>179</v>
      </c>
      <c r="AQ28" s="84">
        <v>0</v>
      </c>
      <c r="AR28" s="84">
        <v>0</v>
      </c>
      <c r="AS28" s="84"/>
      <c r="AT28" s="84"/>
      <c r="AU28" s="84"/>
      <c r="AV28" s="84"/>
      <c r="AW28" s="84"/>
      <c r="AX28" s="84"/>
      <c r="AY28" s="84"/>
      <c r="AZ28" s="84"/>
    </row>
    <row r="29" spans="1:52" x14ac:dyDescent="0.55000000000000004">
      <c r="A29" s="69" t="s">
        <v>224</v>
      </c>
      <c r="B29" s="69" t="s">
        <v>952</v>
      </c>
      <c r="C29" s="70"/>
      <c r="D29" s="71"/>
      <c r="E29" s="72"/>
      <c r="F29" s="73"/>
      <c r="G29" s="70"/>
      <c r="H29" s="74"/>
      <c r="I29" s="75"/>
      <c r="J29" s="75"/>
      <c r="K29" s="36"/>
      <c r="L29" s="82"/>
      <c r="M29" s="82"/>
      <c r="N29" s="77"/>
      <c r="O29" s="84" t="s">
        <v>1270</v>
      </c>
      <c r="P29" s="86">
        <v>43424.450590277775</v>
      </c>
      <c r="Q29" s="84" t="s">
        <v>1279</v>
      </c>
      <c r="R29" s="84"/>
      <c r="S29" s="84"/>
      <c r="T29" s="84" t="s">
        <v>2019</v>
      </c>
      <c r="U29" s="84"/>
      <c r="V29" s="88" t="s">
        <v>2661</v>
      </c>
      <c r="W29" s="86">
        <v>43424.450590277775</v>
      </c>
      <c r="X29" s="88" t="s">
        <v>3267</v>
      </c>
      <c r="Y29" s="84"/>
      <c r="Z29" s="84"/>
      <c r="AA29" s="87" t="s">
        <v>4396</v>
      </c>
      <c r="AB29" s="84"/>
      <c r="AC29" s="84" t="b">
        <v>0</v>
      </c>
      <c r="AD29" s="84">
        <v>0</v>
      </c>
      <c r="AE29" s="87" t="s">
        <v>5552</v>
      </c>
      <c r="AF29" s="84" t="b">
        <v>0</v>
      </c>
      <c r="AG29" s="84" t="s">
        <v>5605</v>
      </c>
      <c r="AH29" s="84"/>
      <c r="AI29" s="87" t="s">
        <v>5552</v>
      </c>
      <c r="AJ29" s="84" t="b">
        <v>0</v>
      </c>
      <c r="AK29" s="84">
        <v>15</v>
      </c>
      <c r="AL29" s="87" t="s">
        <v>4627</v>
      </c>
      <c r="AM29" s="84" t="s">
        <v>5682</v>
      </c>
      <c r="AN29" s="84" t="b">
        <v>0</v>
      </c>
      <c r="AO29" s="87" t="s">
        <v>4627</v>
      </c>
      <c r="AP29" s="84" t="s">
        <v>179</v>
      </c>
      <c r="AQ29" s="84">
        <v>0</v>
      </c>
      <c r="AR29" s="84">
        <v>0</v>
      </c>
      <c r="AS29" s="84"/>
      <c r="AT29" s="84"/>
      <c r="AU29" s="84"/>
      <c r="AV29" s="84"/>
      <c r="AW29" s="84"/>
      <c r="AX29" s="84"/>
      <c r="AY29" s="84"/>
      <c r="AZ29" s="84"/>
    </row>
    <row r="30" spans="1:52" x14ac:dyDescent="0.55000000000000004">
      <c r="A30" s="69" t="s">
        <v>224</v>
      </c>
      <c r="B30" s="69" t="s">
        <v>412</v>
      </c>
      <c r="C30" s="70"/>
      <c r="D30" s="71"/>
      <c r="E30" s="72"/>
      <c r="F30" s="73"/>
      <c r="G30" s="70"/>
      <c r="H30" s="74"/>
      <c r="I30" s="75"/>
      <c r="J30" s="75"/>
      <c r="K30" s="36"/>
      <c r="L30" s="82"/>
      <c r="M30" s="82"/>
      <c r="N30" s="77"/>
      <c r="O30" s="84" t="s">
        <v>1270</v>
      </c>
      <c r="P30" s="86">
        <v>43424.450590277775</v>
      </c>
      <c r="Q30" s="84" t="s">
        <v>1279</v>
      </c>
      <c r="R30" s="84"/>
      <c r="S30" s="84"/>
      <c r="T30" s="84" t="s">
        <v>2019</v>
      </c>
      <c r="U30" s="84"/>
      <c r="V30" s="88" t="s">
        <v>2661</v>
      </c>
      <c r="W30" s="86">
        <v>43424.450590277775</v>
      </c>
      <c r="X30" s="88" t="s">
        <v>3267</v>
      </c>
      <c r="Y30" s="84"/>
      <c r="Z30" s="84"/>
      <c r="AA30" s="87" t="s">
        <v>4396</v>
      </c>
      <c r="AB30" s="84"/>
      <c r="AC30" s="84" t="b">
        <v>0</v>
      </c>
      <c r="AD30" s="84">
        <v>0</v>
      </c>
      <c r="AE30" s="87" t="s">
        <v>5552</v>
      </c>
      <c r="AF30" s="84" t="b">
        <v>0</v>
      </c>
      <c r="AG30" s="84" t="s">
        <v>5605</v>
      </c>
      <c r="AH30" s="84"/>
      <c r="AI30" s="87" t="s">
        <v>5552</v>
      </c>
      <c r="AJ30" s="84" t="b">
        <v>0</v>
      </c>
      <c r="AK30" s="84">
        <v>15</v>
      </c>
      <c r="AL30" s="87" t="s">
        <v>4627</v>
      </c>
      <c r="AM30" s="84" t="s">
        <v>5682</v>
      </c>
      <c r="AN30" s="84" t="b">
        <v>0</v>
      </c>
      <c r="AO30" s="87" t="s">
        <v>4627</v>
      </c>
      <c r="AP30" s="84" t="s">
        <v>179</v>
      </c>
      <c r="AQ30" s="84">
        <v>0</v>
      </c>
      <c r="AR30" s="84">
        <v>0</v>
      </c>
      <c r="AS30" s="84"/>
      <c r="AT30" s="84"/>
      <c r="AU30" s="84"/>
      <c r="AV30" s="84"/>
      <c r="AW30" s="84"/>
      <c r="AX30" s="84"/>
      <c r="AY30" s="84"/>
      <c r="AZ30" s="84"/>
    </row>
    <row r="31" spans="1:52" x14ac:dyDescent="0.55000000000000004">
      <c r="A31" s="69" t="s">
        <v>224</v>
      </c>
      <c r="B31" s="69" t="s">
        <v>953</v>
      </c>
      <c r="C31" s="70"/>
      <c r="D31" s="71"/>
      <c r="E31" s="72"/>
      <c r="F31" s="73"/>
      <c r="G31" s="70"/>
      <c r="H31" s="74"/>
      <c r="I31" s="75"/>
      <c r="J31" s="75"/>
      <c r="K31" s="36"/>
      <c r="L31" s="82"/>
      <c r="M31" s="82"/>
      <c r="N31" s="77"/>
      <c r="O31" s="84" t="s">
        <v>1270</v>
      </c>
      <c r="P31" s="86">
        <v>43424.450590277775</v>
      </c>
      <c r="Q31" s="84" t="s">
        <v>1279</v>
      </c>
      <c r="R31" s="84"/>
      <c r="S31" s="84"/>
      <c r="T31" s="84" t="s">
        <v>2019</v>
      </c>
      <c r="U31" s="84"/>
      <c r="V31" s="88" t="s">
        <v>2661</v>
      </c>
      <c r="W31" s="86">
        <v>43424.450590277775</v>
      </c>
      <c r="X31" s="88" t="s">
        <v>3267</v>
      </c>
      <c r="Y31" s="84"/>
      <c r="Z31" s="84"/>
      <c r="AA31" s="87" t="s">
        <v>4396</v>
      </c>
      <c r="AB31" s="84"/>
      <c r="AC31" s="84" t="b">
        <v>0</v>
      </c>
      <c r="AD31" s="84">
        <v>0</v>
      </c>
      <c r="AE31" s="87" t="s">
        <v>5552</v>
      </c>
      <c r="AF31" s="84" t="b">
        <v>0</v>
      </c>
      <c r="AG31" s="84" t="s">
        <v>5605</v>
      </c>
      <c r="AH31" s="84"/>
      <c r="AI31" s="87" t="s">
        <v>5552</v>
      </c>
      <c r="AJ31" s="84" t="b">
        <v>0</v>
      </c>
      <c r="AK31" s="84">
        <v>15</v>
      </c>
      <c r="AL31" s="87" t="s">
        <v>4627</v>
      </c>
      <c r="AM31" s="84" t="s">
        <v>5682</v>
      </c>
      <c r="AN31" s="84" t="b">
        <v>0</v>
      </c>
      <c r="AO31" s="87" t="s">
        <v>4627</v>
      </c>
      <c r="AP31" s="84" t="s">
        <v>179</v>
      </c>
      <c r="AQ31" s="84">
        <v>0</v>
      </c>
      <c r="AR31" s="84">
        <v>0</v>
      </c>
      <c r="AS31" s="84"/>
      <c r="AT31" s="84"/>
      <c r="AU31" s="84"/>
      <c r="AV31" s="84"/>
      <c r="AW31" s="84"/>
      <c r="AX31" s="84"/>
      <c r="AY31" s="84"/>
      <c r="AZ31" s="84"/>
    </row>
    <row r="32" spans="1:52" x14ac:dyDescent="0.55000000000000004">
      <c r="A32" s="69" t="s">
        <v>224</v>
      </c>
      <c r="B32" s="69" t="s">
        <v>954</v>
      </c>
      <c r="C32" s="70"/>
      <c r="D32" s="71"/>
      <c r="E32" s="72"/>
      <c r="F32" s="73"/>
      <c r="G32" s="70"/>
      <c r="H32" s="74"/>
      <c r="I32" s="75"/>
      <c r="J32" s="75"/>
      <c r="K32" s="36"/>
      <c r="L32" s="82"/>
      <c r="M32" s="82"/>
      <c r="N32" s="77"/>
      <c r="O32" s="84" t="s">
        <v>1270</v>
      </c>
      <c r="P32" s="86">
        <v>43424.450590277775</v>
      </c>
      <c r="Q32" s="84" t="s">
        <v>1279</v>
      </c>
      <c r="R32" s="84"/>
      <c r="S32" s="84"/>
      <c r="T32" s="84" t="s">
        <v>2019</v>
      </c>
      <c r="U32" s="84"/>
      <c r="V32" s="88" t="s">
        <v>2661</v>
      </c>
      <c r="W32" s="86">
        <v>43424.450590277775</v>
      </c>
      <c r="X32" s="88" t="s">
        <v>3267</v>
      </c>
      <c r="Y32" s="84"/>
      <c r="Z32" s="84"/>
      <c r="AA32" s="87" t="s">
        <v>4396</v>
      </c>
      <c r="AB32" s="84"/>
      <c r="AC32" s="84" t="b">
        <v>0</v>
      </c>
      <c r="AD32" s="84">
        <v>0</v>
      </c>
      <c r="AE32" s="87" t="s">
        <v>5552</v>
      </c>
      <c r="AF32" s="84" t="b">
        <v>0</v>
      </c>
      <c r="AG32" s="84" t="s">
        <v>5605</v>
      </c>
      <c r="AH32" s="84"/>
      <c r="AI32" s="87" t="s">
        <v>5552</v>
      </c>
      <c r="AJ32" s="84" t="b">
        <v>0</v>
      </c>
      <c r="AK32" s="84">
        <v>15</v>
      </c>
      <c r="AL32" s="87" t="s">
        <v>4627</v>
      </c>
      <c r="AM32" s="84" t="s">
        <v>5682</v>
      </c>
      <c r="AN32" s="84" t="b">
        <v>0</v>
      </c>
      <c r="AO32" s="87" t="s">
        <v>4627</v>
      </c>
      <c r="AP32" s="84" t="s">
        <v>179</v>
      </c>
      <c r="AQ32" s="84">
        <v>0</v>
      </c>
      <c r="AR32" s="84">
        <v>0</v>
      </c>
      <c r="AS32" s="84"/>
      <c r="AT32" s="84"/>
      <c r="AU32" s="84"/>
      <c r="AV32" s="84"/>
      <c r="AW32" s="84"/>
      <c r="AX32" s="84"/>
      <c r="AY32" s="84"/>
      <c r="AZ32" s="84"/>
    </row>
    <row r="33" spans="1:52" x14ac:dyDescent="0.55000000000000004">
      <c r="A33" s="69" t="s">
        <v>225</v>
      </c>
      <c r="B33" s="69" t="s">
        <v>841</v>
      </c>
      <c r="C33" s="70"/>
      <c r="D33" s="71"/>
      <c r="E33" s="72"/>
      <c r="F33" s="73"/>
      <c r="G33" s="70"/>
      <c r="H33" s="74"/>
      <c r="I33" s="75"/>
      <c r="J33" s="75"/>
      <c r="K33" s="36"/>
      <c r="L33" s="82"/>
      <c r="M33" s="82"/>
      <c r="N33" s="77"/>
      <c r="O33" s="84" t="s">
        <v>1269</v>
      </c>
      <c r="P33" s="86">
        <v>43424.45480324074</v>
      </c>
      <c r="Q33" s="84" t="s">
        <v>1280</v>
      </c>
      <c r="R33" s="84"/>
      <c r="S33" s="84"/>
      <c r="T33" s="84" t="s">
        <v>2023</v>
      </c>
      <c r="U33" s="84"/>
      <c r="V33" s="88" t="s">
        <v>2662</v>
      </c>
      <c r="W33" s="86">
        <v>43424.45480324074</v>
      </c>
      <c r="X33" s="88" t="s">
        <v>3268</v>
      </c>
      <c r="Y33" s="84"/>
      <c r="Z33" s="84"/>
      <c r="AA33" s="87" t="s">
        <v>4397</v>
      </c>
      <c r="AB33" s="84"/>
      <c r="AC33" s="84" t="b">
        <v>0</v>
      </c>
      <c r="AD33" s="84">
        <v>0</v>
      </c>
      <c r="AE33" s="87" t="s">
        <v>5552</v>
      </c>
      <c r="AF33" s="84" t="b">
        <v>0</v>
      </c>
      <c r="AG33" s="84" t="s">
        <v>5604</v>
      </c>
      <c r="AH33" s="84"/>
      <c r="AI33" s="87" t="s">
        <v>5552</v>
      </c>
      <c r="AJ33" s="84" t="b">
        <v>0</v>
      </c>
      <c r="AK33" s="84">
        <v>14</v>
      </c>
      <c r="AL33" s="87" t="s">
        <v>5258</v>
      </c>
      <c r="AM33" s="84" t="s">
        <v>5684</v>
      </c>
      <c r="AN33" s="84" t="b">
        <v>0</v>
      </c>
      <c r="AO33" s="87" t="s">
        <v>5258</v>
      </c>
      <c r="AP33" s="84" t="s">
        <v>179</v>
      </c>
      <c r="AQ33" s="84">
        <v>0</v>
      </c>
      <c r="AR33" s="84">
        <v>0</v>
      </c>
      <c r="AS33" s="84"/>
      <c r="AT33" s="84"/>
      <c r="AU33" s="84"/>
      <c r="AV33" s="84"/>
      <c r="AW33" s="84"/>
      <c r="AX33" s="84"/>
      <c r="AY33" s="84"/>
      <c r="AZ33" s="84"/>
    </row>
    <row r="34" spans="1:52" x14ac:dyDescent="0.55000000000000004">
      <c r="A34" s="69" t="s">
        <v>225</v>
      </c>
      <c r="B34" s="69" t="s">
        <v>862</v>
      </c>
      <c r="C34" s="70"/>
      <c r="D34" s="71"/>
      <c r="E34" s="72"/>
      <c r="F34" s="73"/>
      <c r="G34" s="70"/>
      <c r="H34" s="74"/>
      <c r="I34" s="75"/>
      <c r="J34" s="75"/>
      <c r="K34" s="36"/>
      <c r="L34" s="82"/>
      <c r="M34" s="82"/>
      <c r="N34" s="77"/>
      <c r="O34" s="84" t="s">
        <v>1270</v>
      </c>
      <c r="P34" s="86">
        <v>43424.45480324074</v>
      </c>
      <c r="Q34" s="84" t="s">
        <v>1280</v>
      </c>
      <c r="R34" s="84"/>
      <c r="S34" s="84"/>
      <c r="T34" s="84" t="s">
        <v>2023</v>
      </c>
      <c r="U34" s="84"/>
      <c r="V34" s="88" t="s">
        <v>2662</v>
      </c>
      <c r="W34" s="86">
        <v>43424.45480324074</v>
      </c>
      <c r="X34" s="88" t="s">
        <v>3268</v>
      </c>
      <c r="Y34" s="84"/>
      <c r="Z34" s="84"/>
      <c r="AA34" s="87" t="s">
        <v>4397</v>
      </c>
      <c r="AB34" s="84"/>
      <c r="AC34" s="84" t="b">
        <v>0</v>
      </c>
      <c r="AD34" s="84">
        <v>0</v>
      </c>
      <c r="AE34" s="87" t="s">
        <v>5552</v>
      </c>
      <c r="AF34" s="84" t="b">
        <v>0</v>
      </c>
      <c r="AG34" s="84" t="s">
        <v>5604</v>
      </c>
      <c r="AH34" s="84"/>
      <c r="AI34" s="87" t="s">
        <v>5552</v>
      </c>
      <c r="AJ34" s="84" t="b">
        <v>0</v>
      </c>
      <c r="AK34" s="84">
        <v>14</v>
      </c>
      <c r="AL34" s="87" t="s">
        <v>5258</v>
      </c>
      <c r="AM34" s="84" t="s">
        <v>5684</v>
      </c>
      <c r="AN34" s="84" t="b">
        <v>0</v>
      </c>
      <c r="AO34" s="87" t="s">
        <v>5258</v>
      </c>
      <c r="AP34" s="84" t="s">
        <v>179</v>
      </c>
      <c r="AQ34" s="84">
        <v>0</v>
      </c>
      <c r="AR34" s="84">
        <v>0</v>
      </c>
      <c r="AS34" s="84"/>
      <c r="AT34" s="84"/>
      <c r="AU34" s="84"/>
      <c r="AV34" s="84"/>
      <c r="AW34" s="84"/>
      <c r="AX34" s="84"/>
      <c r="AY34" s="84"/>
      <c r="AZ34" s="84"/>
    </row>
    <row r="35" spans="1:52" x14ac:dyDescent="0.55000000000000004">
      <c r="A35" s="69" t="s">
        <v>225</v>
      </c>
      <c r="B35" s="69" t="s">
        <v>842</v>
      </c>
      <c r="C35" s="70"/>
      <c r="D35" s="71"/>
      <c r="E35" s="72"/>
      <c r="F35" s="73"/>
      <c r="G35" s="70"/>
      <c r="H35" s="74"/>
      <c r="I35" s="75"/>
      <c r="J35" s="75"/>
      <c r="K35" s="36"/>
      <c r="L35" s="82"/>
      <c r="M35" s="82"/>
      <c r="N35" s="77"/>
      <c r="O35" s="84" t="s">
        <v>1270</v>
      </c>
      <c r="P35" s="86">
        <v>43424.45480324074</v>
      </c>
      <c r="Q35" s="84" t="s">
        <v>1280</v>
      </c>
      <c r="R35" s="84"/>
      <c r="S35" s="84"/>
      <c r="T35" s="84" t="s">
        <v>2023</v>
      </c>
      <c r="U35" s="84"/>
      <c r="V35" s="88" t="s">
        <v>2662</v>
      </c>
      <c r="W35" s="86">
        <v>43424.45480324074</v>
      </c>
      <c r="X35" s="88" t="s">
        <v>3268</v>
      </c>
      <c r="Y35" s="84"/>
      <c r="Z35" s="84"/>
      <c r="AA35" s="87" t="s">
        <v>4397</v>
      </c>
      <c r="AB35" s="84"/>
      <c r="AC35" s="84" t="b">
        <v>0</v>
      </c>
      <c r="AD35" s="84">
        <v>0</v>
      </c>
      <c r="AE35" s="87" t="s">
        <v>5552</v>
      </c>
      <c r="AF35" s="84" t="b">
        <v>0</v>
      </c>
      <c r="AG35" s="84" t="s">
        <v>5604</v>
      </c>
      <c r="AH35" s="84"/>
      <c r="AI35" s="87" t="s">
        <v>5552</v>
      </c>
      <c r="AJ35" s="84" t="b">
        <v>0</v>
      </c>
      <c r="AK35" s="84">
        <v>14</v>
      </c>
      <c r="AL35" s="87" t="s">
        <v>5258</v>
      </c>
      <c r="AM35" s="84" t="s">
        <v>5684</v>
      </c>
      <c r="AN35" s="84" t="b">
        <v>0</v>
      </c>
      <c r="AO35" s="87" t="s">
        <v>5258</v>
      </c>
      <c r="AP35" s="84" t="s">
        <v>179</v>
      </c>
      <c r="AQ35" s="84">
        <v>0</v>
      </c>
      <c r="AR35" s="84">
        <v>0</v>
      </c>
      <c r="AS35" s="84"/>
      <c r="AT35" s="84"/>
      <c r="AU35" s="84"/>
      <c r="AV35" s="84"/>
      <c r="AW35" s="84"/>
      <c r="AX35" s="84"/>
      <c r="AY35" s="84"/>
      <c r="AZ35" s="84"/>
    </row>
    <row r="36" spans="1:52" x14ac:dyDescent="0.55000000000000004">
      <c r="A36" s="69" t="s">
        <v>225</v>
      </c>
      <c r="B36" s="69" t="s">
        <v>838</v>
      </c>
      <c r="C36" s="70"/>
      <c r="D36" s="71"/>
      <c r="E36" s="72"/>
      <c r="F36" s="73"/>
      <c r="G36" s="70"/>
      <c r="H36" s="74"/>
      <c r="I36" s="75"/>
      <c r="J36" s="75"/>
      <c r="K36" s="36"/>
      <c r="L36" s="82"/>
      <c r="M36" s="82"/>
      <c r="N36" s="77"/>
      <c r="O36" s="84" t="s">
        <v>1270</v>
      </c>
      <c r="P36" s="86">
        <v>43424.45480324074</v>
      </c>
      <c r="Q36" s="84" t="s">
        <v>1280</v>
      </c>
      <c r="R36" s="84"/>
      <c r="S36" s="84"/>
      <c r="T36" s="84" t="s">
        <v>2023</v>
      </c>
      <c r="U36" s="84"/>
      <c r="V36" s="88" t="s">
        <v>2662</v>
      </c>
      <c r="W36" s="86">
        <v>43424.45480324074</v>
      </c>
      <c r="X36" s="88" t="s">
        <v>3268</v>
      </c>
      <c r="Y36" s="84"/>
      <c r="Z36" s="84"/>
      <c r="AA36" s="87" t="s">
        <v>4397</v>
      </c>
      <c r="AB36" s="84"/>
      <c r="AC36" s="84" t="b">
        <v>0</v>
      </c>
      <c r="AD36" s="84">
        <v>0</v>
      </c>
      <c r="AE36" s="87" t="s">
        <v>5552</v>
      </c>
      <c r="AF36" s="84" t="b">
        <v>0</v>
      </c>
      <c r="AG36" s="84" t="s">
        <v>5604</v>
      </c>
      <c r="AH36" s="84"/>
      <c r="AI36" s="87" t="s">
        <v>5552</v>
      </c>
      <c r="AJ36" s="84" t="b">
        <v>0</v>
      </c>
      <c r="AK36" s="84">
        <v>14</v>
      </c>
      <c r="AL36" s="87" t="s">
        <v>5258</v>
      </c>
      <c r="AM36" s="84" t="s">
        <v>5684</v>
      </c>
      <c r="AN36" s="84" t="b">
        <v>0</v>
      </c>
      <c r="AO36" s="87" t="s">
        <v>5258</v>
      </c>
      <c r="AP36" s="84" t="s">
        <v>179</v>
      </c>
      <c r="AQ36" s="84">
        <v>0</v>
      </c>
      <c r="AR36" s="84">
        <v>0</v>
      </c>
      <c r="AS36" s="84"/>
      <c r="AT36" s="84"/>
      <c r="AU36" s="84"/>
      <c r="AV36" s="84"/>
      <c r="AW36" s="84"/>
      <c r="AX36" s="84"/>
      <c r="AY36" s="84"/>
      <c r="AZ36" s="84"/>
    </row>
    <row r="37" spans="1:52" x14ac:dyDescent="0.55000000000000004">
      <c r="A37" s="69" t="s">
        <v>225</v>
      </c>
      <c r="B37" s="69" t="s">
        <v>922</v>
      </c>
      <c r="C37" s="70"/>
      <c r="D37" s="71"/>
      <c r="E37" s="72"/>
      <c r="F37" s="73"/>
      <c r="G37" s="70"/>
      <c r="H37" s="74"/>
      <c r="I37" s="75"/>
      <c r="J37" s="75"/>
      <c r="K37" s="36"/>
      <c r="L37" s="82"/>
      <c r="M37" s="82"/>
      <c r="N37" s="77"/>
      <c r="O37" s="84" t="s">
        <v>1270</v>
      </c>
      <c r="P37" s="86">
        <v>43424.45480324074</v>
      </c>
      <c r="Q37" s="84" t="s">
        <v>1280</v>
      </c>
      <c r="R37" s="84"/>
      <c r="S37" s="84"/>
      <c r="T37" s="84" t="s">
        <v>2023</v>
      </c>
      <c r="U37" s="84"/>
      <c r="V37" s="88" t="s">
        <v>2662</v>
      </c>
      <c r="W37" s="86">
        <v>43424.45480324074</v>
      </c>
      <c r="X37" s="88" t="s">
        <v>3268</v>
      </c>
      <c r="Y37" s="84"/>
      <c r="Z37" s="84"/>
      <c r="AA37" s="87" t="s">
        <v>4397</v>
      </c>
      <c r="AB37" s="84"/>
      <c r="AC37" s="84" t="b">
        <v>0</v>
      </c>
      <c r="AD37" s="84">
        <v>0</v>
      </c>
      <c r="AE37" s="87" t="s">
        <v>5552</v>
      </c>
      <c r="AF37" s="84" t="b">
        <v>0</v>
      </c>
      <c r="AG37" s="84" t="s">
        <v>5604</v>
      </c>
      <c r="AH37" s="84"/>
      <c r="AI37" s="87" t="s">
        <v>5552</v>
      </c>
      <c r="AJ37" s="84" t="b">
        <v>0</v>
      </c>
      <c r="AK37" s="84">
        <v>14</v>
      </c>
      <c r="AL37" s="87" t="s">
        <v>5258</v>
      </c>
      <c r="AM37" s="84" t="s">
        <v>5684</v>
      </c>
      <c r="AN37" s="84" t="b">
        <v>0</v>
      </c>
      <c r="AO37" s="87" t="s">
        <v>5258</v>
      </c>
      <c r="AP37" s="84" t="s">
        <v>179</v>
      </c>
      <c r="AQ37" s="84">
        <v>0</v>
      </c>
      <c r="AR37" s="84">
        <v>0</v>
      </c>
      <c r="AS37" s="84"/>
      <c r="AT37" s="84"/>
      <c r="AU37" s="84"/>
      <c r="AV37" s="84"/>
      <c r="AW37" s="84"/>
      <c r="AX37" s="84"/>
      <c r="AY37" s="84"/>
      <c r="AZ37" s="84"/>
    </row>
    <row r="38" spans="1:52" x14ac:dyDescent="0.55000000000000004">
      <c r="A38" s="69" t="s">
        <v>226</v>
      </c>
      <c r="B38" s="69" t="s">
        <v>841</v>
      </c>
      <c r="C38" s="70"/>
      <c r="D38" s="71"/>
      <c r="E38" s="72"/>
      <c r="F38" s="73"/>
      <c r="G38" s="70"/>
      <c r="H38" s="74"/>
      <c r="I38" s="75"/>
      <c r="J38" s="75"/>
      <c r="K38" s="36"/>
      <c r="L38" s="82"/>
      <c r="M38" s="82"/>
      <c r="N38" s="77"/>
      <c r="O38" s="84" t="s">
        <v>1269</v>
      </c>
      <c r="P38" s="86">
        <v>43424.458425925928</v>
      </c>
      <c r="Q38" s="84" t="s">
        <v>1281</v>
      </c>
      <c r="R38" s="84"/>
      <c r="S38" s="84"/>
      <c r="T38" s="84" t="s">
        <v>2024</v>
      </c>
      <c r="U38" s="84"/>
      <c r="V38" s="88" t="s">
        <v>2663</v>
      </c>
      <c r="W38" s="86">
        <v>43424.458425925928</v>
      </c>
      <c r="X38" s="88" t="s">
        <v>3269</v>
      </c>
      <c r="Y38" s="84"/>
      <c r="Z38" s="84"/>
      <c r="AA38" s="87" t="s">
        <v>4398</v>
      </c>
      <c r="AB38" s="84"/>
      <c r="AC38" s="84" t="b">
        <v>0</v>
      </c>
      <c r="AD38" s="84">
        <v>0</v>
      </c>
      <c r="AE38" s="87" t="s">
        <v>5552</v>
      </c>
      <c r="AF38" s="84" t="b">
        <v>0</v>
      </c>
      <c r="AG38" s="84" t="s">
        <v>5604</v>
      </c>
      <c r="AH38" s="84"/>
      <c r="AI38" s="87" t="s">
        <v>5552</v>
      </c>
      <c r="AJ38" s="84" t="b">
        <v>0</v>
      </c>
      <c r="AK38" s="84">
        <v>6</v>
      </c>
      <c r="AL38" s="87" t="s">
        <v>5255</v>
      </c>
      <c r="AM38" s="84" t="s">
        <v>5682</v>
      </c>
      <c r="AN38" s="84" t="b">
        <v>0</v>
      </c>
      <c r="AO38" s="87" t="s">
        <v>5255</v>
      </c>
      <c r="AP38" s="84" t="s">
        <v>179</v>
      </c>
      <c r="AQ38" s="84">
        <v>0</v>
      </c>
      <c r="AR38" s="84">
        <v>0</v>
      </c>
      <c r="AS38" s="84"/>
      <c r="AT38" s="84"/>
      <c r="AU38" s="84"/>
      <c r="AV38" s="84"/>
      <c r="AW38" s="84"/>
      <c r="AX38" s="84"/>
      <c r="AY38" s="84"/>
      <c r="AZ38" s="84"/>
    </row>
    <row r="39" spans="1:52" x14ac:dyDescent="0.55000000000000004">
      <c r="A39" s="69" t="s">
        <v>226</v>
      </c>
      <c r="B39" s="69" t="s">
        <v>838</v>
      </c>
      <c r="C39" s="70"/>
      <c r="D39" s="71"/>
      <c r="E39" s="72"/>
      <c r="F39" s="73"/>
      <c r="G39" s="70"/>
      <c r="H39" s="74"/>
      <c r="I39" s="75"/>
      <c r="J39" s="75"/>
      <c r="K39" s="36"/>
      <c r="L39" s="82"/>
      <c r="M39" s="82"/>
      <c r="N39" s="77"/>
      <c r="O39" s="84" t="s">
        <v>1270</v>
      </c>
      <c r="P39" s="86">
        <v>43424.458425925928</v>
      </c>
      <c r="Q39" s="84" t="s">
        <v>1281</v>
      </c>
      <c r="R39" s="84"/>
      <c r="S39" s="84"/>
      <c r="T39" s="84" t="s">
        <v>2024</v>
      </c>
      <c r="U39" s="84"/>
      <c r="V39" s="88" t="s">
        <v>2663</v>
      </c>
      <c r="W39" s="86">
        <v>43424.458425925928</v>
      </c>
      <c r="X39" s="88" t="s">
        <v>3269</v>
      </c>
      <c r="Y39" s="84"/>
      <c r="Z39" s="84"/>
      <c r="AA39" s="87" t="s">
        <v>4398</v>
      </c>
      <c r="AB39" s="84"/>
      <c r="AC39" s="84" t="b">
        <v>0</v>
      </c>
      <c r="AD39" s="84">
        <v>0</v>
      </c>
      <c r="AE39" s="87" t="s">
        <v>5552</v>
      </c>
      <c r="AF39" s="84" t="b">
        <v>0</v>
      </c>
      <c r="AG39" s="84" t="s">
        <v>5604</v>
      </c>
      <c r="AH39" s="84"/>
      <c r="AI39" s="87" t="s">
        <v>5552</v>
      </c>
      <c r="AJ39" s="84" t="b">
        <v>0</v>
      </c>
      <c r="AK39" s="84">
        <v>6</v>
      </c>
      <c r="AL39" s="87" t="s">
        <v>5255</v>
      </c>
      <c r="AM39" s="84" t="s">
        <v>5682</v>
      </c>
      <c r="AN39" s="84" t="b">
        <v>0</v>
      </c>
      <c r="AO39" s="87" t="s">
        <v>5255</v>
      </c>
      <c r="AP39" s="84" t="s">
        <v>179</v>
      </c>
      <c r="AQ39" s="84">
        <v>0</v>
      </c>
      <c r="AR39" s="84">
        <v>0</v>
      </c>
      <c r="AS39" s="84"/>
      <c r="AT39" s="84"/>
      <c r="AU39" s="84"/>
      <c r="AV39" s="84"/>
      <c r="AW39" s="84"/>
      <c r="AX39" s="84"/>
      <c r="AY39" s="84"/>
      <c r="AZ39" s="84"/>
    </row>
    <row r="40" spans="1:52" x14ac:dyDescent="0.55000000000000004">
      <c r="A40" s="69" t="s">
        <v>226</v>
      </c>
      <c r="B40" s="69" t="s">
        <v>844</v>
      </c>
      <c r="C40" s="70"/>
      <c r="D40" s="71"/>
      <c r="E40" s="72"/>
      <c r="F40" s="73"/>
      <c r="G40" s="70"/>
      <c r="H40" s="74"/>
      <c r="I40" s="75"/>
      <c r="J40" s="75"/>
      <c r="K40" s="36"/>
      <c r="L40" s="82"/>
      <c r="M40" s="82"/>
      <c r="N40" s="77"/>
      <c r="O40" s="84" t="s">
        <v>1270</v>
      </c>
      <c r="P40" s="86">
        <v>43424.458425925928</v>
      </c>
      <c r="Q40" s="84" t="s">
        <v>1281</v>
      </c>
      <c r="R40" s="84"/>
      <c r="S40" s="84"/>
      <c r="T40" s="84" t="s">
        <v>2024</v>
      </c>
      <c r="U40" s="84"/>
      <c r="V40" s="88" t="s">
        <v>2663</v>
      </c>
      <c r="W40" s="86">
        <v>43424.458425925928</v>
      </c>
      <c r="X40" s="88" t="s">
        <v>3269</v>
      </c>
      <c r="Y40" s="84"/>
      <c r="Z40" s="84"/>
      <c r="AA40" s="87" t="s">
        <v>4398</v>
      </c>
      <c r="AB40" s="84"/>
      <c r="AC40" s="84" t="b">
        <v>0</v>
      </c>
      <c r="AD40" s="84">
        <v>0</v>
      </c>
      <c r="AE40" s="87" t="s">
        <v>5552</v>
      </c>
      <c r="AF40" s="84" t="b">
        <v>0</v>
      </c>
      <c r="AG40" s="84" t="s">
        <v>5604</v>
      </c>
      <c r="AH40" s="84"/>
      <c r="AI40" s="87" t="s">
        <v>5552</v>
      </c>
      <c r="AJ40" s="84" t="b">
        <v>0</v>
      </c>
      <c r="AK40" s="84">
        <v>6</v>
      </c>
      <c r="AL40" s="87" t="s">
        <v>5255</v>
      </c>
      <c r="AM40" s="84" t="s">
        <v>5682</v>
      </c>
      <c r="AN40" s="84" t="b">
        <v>0</v>
      </c>
      <c r="AO40" s="87" t="s">
        <v>5255</v>
      </c>
      <c r="AP40" s="84" t="s">
        <v>179</v>
      </c>
      <c r="AQ40" s="84">
        <v>0</v>
      </c>
      <c r="AR40" s="84">
        <v>0</v>
      </c>
      <c r="AS40" s="84"/>
      <c r="AT40" s="84"/>
      <c r="AU40" s="84"/>
      <c r="AV40" s="84"/>
      <c r="AW40" s="84"/>
      <c r="AX40" s="84"/>
      <c r="AY40" s="84"/>
      <c r="AZ40" s="84"/>
    </row>
    <row r="41" spans="1:52" x14ac:dyDescent="0.55000000000000004">
      <c r="A41" s="69" t="s">
        <v>226</v>
      </c>
      <c r="B41" s="69" t="s">
        <v>955</v>
      </c>
      <c r="C41" s="70"/>
      <c r="D41" s="71"/>
      <c r="E41" s="72"/>
      <c r="F41" s="73"/>
      <c r="G41" s="70"/>
      <c r="H41" s="74"/>
      <c r="I41" s="75"/>
      <c r="J41" s="75"/>
      <c r="K41" s="36"/>
      <c r="L41" s="82"/>
      <c r="M41" s="82"/>
      <c r="N41" s="77"/>
      <c r="O41" s="84" t="s">
        <v>1270</v>
      </c>
      <c r="P41" s="86">
        <v>43424.458425925928</v>
      </c>
      <c r="Q41" s="84" t="s">
        <v>1281</v>
      </c>
      <c r="R41" s="84"/>
      <c r="S41" s="84"/>
      <c r="T41" s="84" t="s">
        <v>2024</v>
      </c>
      <c r="U41" s="84"/>
      <c r="V41" s="88" t="s">
        <v>2663</v>
      </c>
      <c r="W41" s="86">
        <v>43424.458425925928</v>
      </c>
      <c r="X41" s="88" t="s">
        <v>3269</v>
      </c>
      <c r="Y41" s="84"/>
      <c r="Z41" s="84"/>
      <c r="AA41" s="87" t="s">
        <v>4398</v>
      </c>
      <c r="AB41" s="84"/>
      <c r="AC41" s="84" t="b">
        <v>0</v>
      </c>
      <c r="AD41" s="84">
        <v>0</v>
      </c>
      <c r="AE41" s="87" t="s">
        <v>5552</v>
      </c>
      <c r="AF41" s="84" t="b">
        <v>0</v>
      </c>
      <c r="AG41" s="84" t="s">
        <v>5604</v>
      </c>
      <c r="AH41" s="84"/>
      <c r="AI41" s="87" t="s">
        <v>5552</v>
      </c>
      <c r="AJ41" s="84" t="b">
        <v>0</v>
      </c>
      <c r="AK41" s="84">
        <v>6</v>
      </c>
      <c r="AL41" s="87" t="s">
        <v>5255</v>
      </c>
      <c r="AM41" s="84" t="s">
        <v>5682</v>
      </c>
      <c r="AN41" s="84" t="b">
        <v>0</v>
      </c>
      <c r="AO41" s="87" t="s">
        <v>5255</v>
      </c>
      <c r="AP41" s="84" t="s">
        <v>179</v>
      </c>
      <c r="AQ41" s="84">
        <v>0</v>
      </c>
      <c r="AR41" s="84">
        <v>0</v>
      </c>
      <c r="AS41" s="84"/>
      <c r="AT41" s="84"/>
      <c r="AU41" s="84"/>
      <c r="AV41" s="84"/>
      <c r="AW41" s="84"/>
      <c r="AX41" s="84"/>
      <c r="AY41" s="84"/>
      <c r="AZ41" s="84"/>
    </row>
    <row r="42" spans="1:52" x14ac:dyDescent="0.55000000000000004">
      <c r="A42" s="69" t="s">
        <v>227</v>
      </c>
      <c r="B42" s="69" t="s">
        <v>954</v>
      </c>
      <c r="C42" s="70"/>
      <c r="D42" s="71"/>
      <c r="E42" s="72"/>
      <c r="F42" s="73"/>
      <c r="G42" s="70"/>
      <c r="H42" s="74"/>
      <c r="I42" s="75"/>
      <c r="J42" s="75"/>
      <c r="K42" s="36"/>
      <c r="L42" s="82"/>
      <c r="M42" s="82"/>
      <c r="N42" s="77"/>
      <c r="O42" s="84" t="s">
        <v>1270</v>
      </c>
      <c r="P42" s="86">
        <v>43424.464583333334</v>
      </c>
      <c r="Q42" s="84" t="s">
        <v>1282</v>
      </c>
      <c r="R42" s="84"/>
      <c r="S42" s="84"/>
      <c r="T42" s="84" t="s">
        <v>2025</v>
      </c>
      <c r="U42" s="88" t="s">
        <v>2454</v>
      </c>
      <c r="V42" s="88" t="s">
        <v>2454</v>
      </c>
      <c r="W42" s="86">
        <v>43424.464583333334</v>
      </c>
      <c r="X42" s="88" t="s">
        <v>3270</v>
      </c>
      <c r="Y42" s="84"/>
      <c r="Z42" s="84"/>
      <c r="AA42" s="87" t="s">
        <v>4399</v>
      </c>
      <c r="AB42" s="84"/>
      <c r="AC42" s="84" t="b">
        <v>0</v>
      </c>
      <c r="AD42" s="84">
        <v>0</v>
      </c>
      <c r="AE42" s="87" t="s">
        <v>5552</v>
      </c>
      <c r="AF42" s="84" t="b">
        <v>0</v>
      </c>
      <c r="AG42" s="84" t="s">
        <v>5605</v>
      </c>
      <c r="AH42" s="84"/>
      <c r="AI42" s="87" t="s">
        <v>5552</v>
      </c>
      <c r="AJ42" s="84" t="b">
        <v>0</v>
      </c>
      <c r="AK42" s="84">
        <v>0</v>
      </c>
      <c r="AL42" s="87" t="s">
        <v>5552</v>
      </c>
      <c r="AM42" s="84" t="s">
        <v>5686</v>
      </c>
      <c r="AN42" s="84" t="b">
        <v>0</v>
      </c>
      <c r="AO42" s="87" t="s">
        <v>4399</v>
      </c>
      <c r="AP42" s="84" t="s">
        <v>179</v>
      </c>
      <c r="AQ42" s="84">
        <v>0</v>
      </c>
      <c r="AR42" s="84">
        <v>0</v>
      </c>
      <c r="AS42" s="84"/>
      <c r="AT42" s="84"/>
      <c r="AU42" s="84"/>
      <c r="AV42" s="84"/>
      <c r="AW42" s="84"/>
      <c r="AX42" s="84"/>
      <c r="AY42" s="84"/>
      <c r="AZ42" s="84"/>
    </row>
    <row r="43" spans="1:52" x14ac:dyDescent="0.55000000000000004">
      <c r="A43" s="69" t="s">
        <v>227</v>
      </c>
      <c r="B43" s="69" t="s">
        <v>953</v>
      </c>
      <c r="C43" s="70"/>
      <c r="D43" s="71"/>
      <c r="E43" s="72"/>
      <c r="F43" s="73"/>
      <c r="G43" s="70"/>
      <c r="H43" s="74"/>
      <c r="I43" s="75"/>
      <c r="J43" s="75"/>
      <c r="K43" s="36"/>
      <c r="L43" s="82"/>
      <c r="M43" s="82"/>
      <c r="N43" s="77"/>
      <c r="O43" s="84" t="s">
        <v>1270</v>
      </c>
      <c r="P43" s="86">
        <v>43424.464583333334</v>
      </c>
      <c r="Q43" s="84" t="s">
        <v>1282</v>
      </c>
      <c r="R43" s="84"/>
      <c r="S43" s="84"/>
      <c r="T43" s="84" t="s">
        <v>2025</v>
      </c>
      <c r="U43" s="88" t="s">
        <v>2454</v>
      </c>
      <c r="V43" s="88" t="s">
        <v>2454</v>
      </c>
      <c r="W43" s="86">
        <v>43424.464583333334</v>
      </c>
      <c r="X43" s="88" t="s">
        <v>3270</v>
      </c>
      <c r="Y43" s="84"/>
      <c r="Z43" s="84"/>
      <c r="AA43" s="87" t="s">
        <v>4399</v>
      </c>
      <c r="AB43" s="84"/>
      <c r="AC43" s="84" t="b">
        <v>0</v>
      </c>
      <c r="AD43" s="84">
        <v>0</v>
      </c>
      <c r="AE43" s="87" t="s">
        <v>5552</v>
      </c>
      <c r="AF43" s="84" t="b">
        <v>0</v>
      </c>
      <c r="AG43" s="84" t="s">
        <v>5605</v>
      </c>
      <c r="AH43" s="84"/>
      <c r="AI43" s="87" t="s">
        <v>5552</v>
      </c>
      <c r="AJ43" s="84" t="b">
        <v>0</v>
      </c>
      <c r="AK43" s="84">
        <v>0</v>
      </c>
      <c r="AL43" s="87" t="s">
        <v>5552</v>
      </c>
      <c r="AM43" s="84" t="s">
        <v>5686</v>
      </c>
      <c r="AN43" s="84" t="b">
        <v>0</v>
      </c>
      <c r="AO43" s="87" t="s">
        <v>4399</v>
      </c>
      <c r="AP43" s="84" t="s">
        <v>179</v>
      </c>
      <c r="AQ43" s="84">
        <v>0</v>
      </c>
      <c r="AR43" s="84">
        <v>0</v>
      </c>
      <c r="AS43" s="84"/>
      <c r="AT43" s="84"/>
      <c r="AU43" s="84"/>
      <c r="AV43" s="84"/>
      <c r="AW43" s="84"/>
      <c r="AX43" s="84"/>
      <c r="AY43" s="84"/>
      <c r="AZ43" s="84"/>
    </row>
    <row r="44" spans="1:52" x14ac:dyDescent="0.55000000000000004">
      <c r="A44" s="69" t="s">
        <v>228</v>
      </c>
      <c r="B44" s="69" t="s">
        <v>956</v>
      </c>
      <c r="C44" s="70"/>
      <c r="D44" s="71"/>
      <c r="E44" s="72"/>
      <c r="F44" s="73"/>
      <c r="G44" s="70"/>
      <c r="H44" s="74"/>
      <c r="I44" s="75"/>
      <c r="J44" s="75"/>
      <c r="K44" s="36"/>
      <c r="L44" s="82"/>
      <c r="M44" s="82"/>
      <c r="N44" s="77"/>
      <c r="O44" s="84" t="s">
        <v>1270</v>
      </c>
      <c r="P44" s="86">
        <v>43424.471504629626</v>
      </c>
      <c r="Q44" s="84" t="s">
        <v>1283</v>
      </c>
      <c r="R44" s="84" t="s">
        <v>1716</v>
      </c>
      <c r="S44" s="84" t="s">
        <v>1935</v>
      </c>
      <c r="T44" s="84" t="s">
        <v>2026</v>
      </c>
      <c r="U44" s="84"/>
      <c r="V44" s="88" t="s">
        <v>2664</v>
      </c>
      <c r="W44" s="86">
        <v>43424.471504629626</v>
      </c>
      <c r="X44" s="88" t="s">
        <v>3271</v>
      </c>
      <c r="Y44" s="84"/>
      <c r="Z44" s="84"/>
      <c r="AA44" s="87" t="s">
        <v>4400</v>
      </c>
      <c r="AB44" s="84"/>
      <c r="AC44" s="84" t="b">
        <v>0</v>
      </c>
      <c r="AD44" s="84">
        <v>1</v>
      </c>
      <c r="AE44" s="87" t="s">
        <v>5552</v>
      </c>
      <c r="AF44" s="84" t="b">
        <v>1</v>
      </c>
      <c r="AG44" s="84" t="s">
        <v>5607</v>
      </c>
      <c r="AH44" s="84"/>
      <c r="AI44" s="87" t="s">
        <v>5617</v>
      </c>
      <c r="AJ44" s="84" t="b">
        <v>0</v>
      </c>
      <c r="AK44" s="84">
        <v>1</v>
      </c>
      <c r="AL44" s="87" t="s">
        <v>5552</v>
      </c>
      <c r="AM44" s="84" t="s">
        <v>5684</v>
      </c>
      <c r="AN44" s="84" t="b">
        <v>0</v>
      </c>
      <c r="AO44" s="87" t="s">
        <v>4400</v>
      </c>
      <c r="AP44" s="84" t="s">
        <v>179</v>
      </c>
      <c r="AQ44" s="84">
        <v>0</v>
      </c>
      <c r="AR44" s="84">
        <v>0</v>
      </c>
      <c r="AS44" s="84"/>
      <c r="AT44" s="84"/>
      <c r="AU44" s="84"/>
      <c r="AV44" s="84"/>
      <c r="AW44" s="84"/>
      <c r="AX44" s="84"/>
      <c r="AY44" s="84"/>
      <c r="AZ44" s="84"/>
    </row>
    <row r="45" spans="1:52" x14ac:dyDescent="0.55000000000000004">
      <c r="A45" s="69" t="s">
        <v>228</v>
      </c>
      <c r="B45" s="69" t="s">
        <v>957</v>
      </c>
      <c r="C45" s="70"/>
      <c r="D45" s="71"/>
      <c r="E45" s="72"/>
      <c r="F45" s="73"/>
      <c r="G45" s="70"/>
      <c r="H45" s="74"/>
      <c r="I45" s="75"/>
      <c r="J45" s="75"/>
      <c r="K45" s="36"/>
      <c r="L45" s="82"/>
      <c r="M45" s="82"/>
      <c r="N45" s="77"/>
      <c r="O45" s="84" t="s">
        <v>1270</v>
      </c>
      <c r="P45" s="86">
        <v>43424.471504629626</v>
      </c>
      <c r="Q45" s="84" t="s">
        <v>1283</v>
      </c>
      <c r="R45" s="84" t="s">
        <v>1716</v>
      </c>
      <c r="S45" s="84" t="s">
        <v>1935</v>
      </c>
      <c r="T45" s="84" t="s">
        <v>2026</v>
      </c>
      <c r="U45" s="84"/>
      <c r="V45" s="88" t="s">
        <v>2664</v>
      </c>
      <c r="W45" s="86">
        <v>43424.471504629626</v>
      </c>
      <c r="X45" s="88" t="s">
        <v>3271</v>
      </c>
      <c r="Y45" s="84"/>
      <c r="Z45" s="84"/>
      <c r="AA45" s="87" t="s">
        <v>4400</v>
      </c>
      <c r="AB45" s="84"/>
      <c r="AC45" s="84" t="b">
        <v>0</v>
      </c>
      <c r="AD45" s="84">
        <v>1</v>
      </c>
      <c r="AE45" s="87" t="s">
        <v>5552</v>
      </c>
      <c r="AF45" s="84" t="b">
        <v>1</v>
      </c>
      <c r="AG45" s="84" t="s">
        <v>5607</v>
      </c>
      <c r="AH45" s="84"/>
      <c r="AI45" s="87" t="s">
        <v>5617</v>
      </c>
      <c r="AJ45" s="84" t="b">
        <v>0</v>
      </c>
      <c r="AK45" s="84">
        <v>1</v>
      </c>
      <c r="AL45" s="87" t="s">
        <v>5552</v>
      </c>
      <c r="AM45" s="84" t="s">
        <v>5684</v>
      </c>
      <c r="AN45" s="84" t="b">
        <v>0</v>
      </c>
      <c r="AO45" s="87" t="s">
        <v>4400</v>
      </c>
      <c r="AP45" s="84" t="s">
        <v>179</v>
      </c>
      <c r="AQ45" s="84">
        <v>0</v>
      </c>
      <c r="AR45" s="84">
        <v>0</v>
      </c>
      <c r="AS45" s="84"/>
      <c r="AT45" s="84"/>
      <c r="AU45" s="84"/>
      <c r="AV45" s="84"/>
      <c r="AW45" s="84"/>
      <c r="AX45" s="84"/>
      <c r="AY45" s="84"/>
      <c r="AZ45" s="84"/>
    </row>
    <row r="46" spans="1:52" x14ac:dyDescent="0.55000000000000004">
      <c r="A46" s="69" t="s">
        <v>229</v>
      </c>
      <c r="B46" s="69" t="s">
        <v>372</v>
      </c>
      <c r="C46" s="70"/>
      <c r="D46" s="71"/>
      <c r="E46" s="72"/>
      <c r="F46" s="73"/>
      <c r="G46" s="70"/>
      <c r="H46" s="74"/>
      <c r="I46" s="75"/>
      <c r="J46" s="75"/>
      <c r="K46" s="36"/>
      <c r="L46" s="82"/>
      <c r="M46" s="82"/>
      <c r="N46" s="77"/>
      <c r="O46" s="84" t="s">
        <v>1269</v>
      </c>
      <c r="P46" s="86">
        <v>43424.47383101852</v>
      </c>
      <c r="Q46" s="84" t="s">
        <v>1284</v>
      </c>
      <c r="R46" s="84"/>
      <c r="S46" s="84"/>
      <c r="T46" s="84" t="s">
        <v>2027</v>
      </c>
      <c r="U46" s="84"/>
      <c r="V46" s="88" t="s">
        <v>2665</v>
      </c>
      <c r="W46" s="86">
        <v>43424.47383101852</v>
      </c>
      <c r="X46" s="88" t="s">
        <v>3272</v>
      </c>
      <c r="Y46" s="84"/>
      <c r="Z46" s="84"/>
      <c r="AA46" s="87" t="s">
        <v>4401</v>
      </c>
      <c r="AB46" s="84"/>
      <c r="AC46" s="84" t="b">
        <v>0</v>
      </c>
      <c r="AD46" s="84">
        <v>0</v>
      </c>
      <c r="AE46" s="87" t="s">
        <v>5552</v>
      </c>
      <c r="AF46" s="84" t="b">
        <v>0</v>
      </c>
      <c r="AG46" s="84" t="s">
        <v>5604</v>
      </c>
      <c r="AH46" s="84"/>
      <c r="AI46" s="87" t="s">
        <v>5552</v>
      </c>
      <c r="AJ46" s="84" t="b">
        <v>0</v>
      </c>
      <c r="AK46" s="84">
        <v>1</v>
      </c>
      <c r="AL46" s="87" t="s">
        <v>4583</v>
      </c>
      <c r="AM46" s="84" t="s">
        <v>5684</v>
      </c>
      <c r="AN46" s="84" t="b">
        <v>0</v>
      </c>
      <c r="AO46" s="87" t="s">
        <v>4583</v>
      </c>
      <c r="AP46" s="84" t="s">
        <v>179</v>
      </c>
      <c r="AQ46" s="84">
        <v>0</v>
      </c>
      <c r="AR46" s="84">
        <v>0</v>
      </c>
      <c r="AS46" s="84"/>
      <c r="AT46" s="84"/>
      <c r="AU46" s="84"/>
      <c r="AV46" s="84"/>
      <c r="AW46" s="84"/>
      <c r="AX46" s="84"/>
      <c r="AY46" s="84"/>
      <c r="AZ46" s="84"/>
    </row>
    <row r="47" spans="1:52" x14ac:dyDescent="0.55000000000000004">
      <c r="A47" s="69" t="s">
        <v>230</v>
      </c>
      <c r="B47" s="69" t="s">
        <v>418</v>
      </c>
      <c r="C47" s="70"/>
      <c r="D47" s="71"/>
      <c r="E47" s="72"/>
      <c r="F47" s="73"/>
      <c r="G47" s="70"/>
      <c r="H47" s="74"/>
      <c r="I47" s="75"/>
      <c r="J47" s="75"/>
      <c r="K47" s="36"/>
      <c r="L47" s="82"/>
      <c r="M47" s="82"/>
      <c r="N47" s="77"/>
      <c r="O47" s="84" t="s">
        <v>1269</v>
      </c>
      <c r="P47" s="86">
        <v>43424.51525462963</v>
      </c>
      <c r="Q47" s="84" t="s">
        <v>1285</v>
      </c>
      <c r="R47" s="84"/>
      <c r="S47" s="84"/>
      <c r="T47" s="84" t="s">
        <v>958</v>
      </c>
      <c r="U47" s="84"/>
      <c r="V47" s="88" t="s">
        <v>2666</v>
      </c>
      <c r="W47" s="86">
        <v>43424.51525462963</v>
      </c>
      <c r="X47" s="88" t="s">
        <v>3273</v>
      </c>
      <c r="Y47" s="84"/>
      <c r="Z47" s="84"/>
      <c r="AA47" s="87" t="s">
        <v>4402</v>
      </c>
      <c r="AB47" s="84"/>
      <c r="AC47" s="84" t="b">
        <v>0</v>
      </c>
      <c r="AD47" s="84">
        <v>0</v>
      </c>
      <c r="AE47" s="87" t="s">
        <v>5552</v>
      </c>
      <c r="AF47" s="84" t="b">
        <v>0</v>
      </c>
      <c r="AG47" s="84" t="s">
        <v>5605</v>
      </c>
      <c r="AH47" s="84"/>
      <c r="AI47" s="87" t="s">
        <v>5552</v>
      </c>
      <c r="AJ47" s="84" t="b">
        <v>0</v>
      </c>
      <c r="AK47" s="84">
        <v>5</v>
      </c>
      <c r="AL47" s="87" t="s">
        <v>4635</v>
      </c>
      <c r="AM47" s="84" t="s">
        <v>5685</v>
      </c>
      <c r="AN47" s="84" t="b">
        <v>0</v>
      </c>
      <c r="AO47" s="87" t="s">
        <v>4635</v>
      </c>
      <c r="AP47" s="84" t="s">
        <v>179</v>
      </c>
      <c r="AQ47" s="84">
        <v>0</v>
      </c>
      <c r="AR47" s="84">
        <v>0</v>
      </c>
      <c r="AS47" s="84"/>
      <c r="AT47" s="84"/>
      <c r="AU47" s="84"/>
      <c r="AV47" s="84"/>
      <c r="AW47" s="84"/>
      <c r="AX47" s="84"/>
      <c r="AY47" s="84"/>
      <c r="AZ47" s="84"/>
    </row>
    <row r="48" spans="1:52" x14ac:dyDescent="0.55000000000000004">
      <c r="A48" s="69" t="s">
        <v>230</v>
      </c>
      <c r="B48" s="69" t="s">
        <v>419</v>
      </c>
      <c r="C48" s="70"/>
      <c r="D48" s="71"/>
      <c r="E48" s="72"/>
      <c r="F48" s="73"/>
      <c r="G48" s="70"/>
      <c r="H48" s="74"/>
      <c r="I48" s="75"/>
      <c r="J48" s="75"/>
      <c r="K48" s="36"/>
      <c r="L48" s="82"/>
      <c r="M48" s="82"/>
      <c r="N48" s="77"/>
      <c r="O48" s="84" t="s">
        <v>1270</v>
      </c>
      <c r="P48" s="86">
        <v>43424.51525462963</v>
      </c>
      <c r="Q48" s="84" t="s">
        <v>1285</v>
      </c>
      <c r="R48" s="84"/>
      <c r="S48" s="84"/>
      <c r="T48" s="84" t="s">
        <v>958</v>
      </c>
      <c r="U48" s="84"/>
      <c r="V48" s="88" t="s">
        <v>2666</v>
      </c>
      <c r="W48" s="86">
        <v>43424.51525462963</v>
      </c>
      <c r="X48" s="88" t="s">
        <v>3273</v>
      </c>
      <c r="Y48" s="84"/>
      <c r="Z48" s="84"/>
      <c r="AA48" s="87" t="s">
        <v>4402</v>
      </c>
      <c r="AB48" s="84"/>
      <c r="AC48" s="84" t="b">
        <v>0</v>
      </c>
      <c r="AD48" s="84">
        <v>0</v>
      </c>
      <c r="AE48" s="87" t="s">
        <v>5552</v>
      </c>
      <c r="AF48" s="84" t="b">
        <v>0</v>
      </c>
      <c r="AG48" s="84" t="s">
        <v>5605</v>
      </c>
      <c r="AH48" s="84"/>
      <c r="AI48" s="87" t="s">
        <v>5552</v>
      </c>
      <c r="AJ48" s="84" t="b">
        <v>0</v>
      </c>
      <c r="AK48" s="84">
        <v>5</v>
      </c>
      <c r="AL48" s="87" t="s">
        <v>4635</v>
      </c>
      <c r="AM48" s="84" t="s">
        <v>5685</v>
      </c>
      <c r="AN48" s="84" t="b">
        <v>0</v>
      </c>
      <c r="AO48" s="87" t="s">
        <v>4635</v>
      </c>
      <c r="AP48" s="84" t="s">
        <v>179</v>
      </c>
      <c r="AQ48" s="84">
        <v>0</v>
      </c>
      <c r="AR48" s="84">
        <v>0</v>
      </c>
      <c r="AS48" s="84"/>
      <c r="AT48" s="84"/>
      <c r="AU48" s="84"/>
      <c r="AV48" s="84"/>
      <c r="AW48" s="84"/>
      <c r="AX48" s="84"/>
      <c r="AY48" s="84"/>
      <c r="AZ48" s="84"/>
    </row>
    <row r="49" spans="1:52" x14ac:dyDescent="0.55000000000000004">
      <c r="A49" s="69" t="s">
        <v>230</v>
      </c>
      <c r="B49" s="69" t="s">
        <v>958</v>
      </c>
      <c r="C49" s="70"/>
      <c r="D49" s="71"/>
      <c r="E49" s="72"/>
      <c r="F49" s="73"/>
      <c r="G49" s="70"/>
      <c r="H49" s="74"/>
      <c r="I49" s="75"/>
      <c r="J49" s="75"/>
      <c r="K49" s="36"/>
      <c r="L49" s="82"/>
      <c r="M49" s="82"/>
      <c r="N49" s="77"/>
      <c r="O49" s="84" t="s">
        <v>1270</v>
      </c>
      <c r="P49" s="86">
        <v>43424.51525462963</v>
      </c>
      <c r="Q49" s="84" t="s">
        <v>1285</v>
      </c>
      <c r="R49" s="84"/>
      <c r="S49" s="84"/>
      <c r="T49" s="84" t="s">
        <v>958</v>
      </c>
      <c r="U49" s="84"/>
      <c r="V49" s="88" t="s">
        <v>2666</v>
      </c>
      <c r="W49" s="86">
        <v>43424.51525462963</v>
      </c>
      <c r="X49" s="88" t="s">
        <v>3273</v>
      </c>
      <c r="Y49" s="84"/>
      <c r="Z49" s="84"/>
      <c r="AA49" s="87" t="s">
        <v>4402</v>
      </c>
      <c r="AB49" s="84"/>
      <c r="AC49" s="84" t="b">
        <v>0</v>
      </c>
      <c r="AD49" s="84">
        <v>0</v>
      </c>
      <c r="AE49" s="87" t="s">
        <v>5552</v>
      </c>
      <c r="AF49" s="84" t="b">
        <v>0</v>
      </c>
      <c r="AG49" s="84" t="s">
        <v>5605</v>
      </c>
      <c r="AH49" s="84"/>
      <c r="AI49" s="87" t="s">
        <v>5552</v>
      </c>
      <c r="AJ49" s="84" t="b">
        <v>0</v>
      </c>
      <c r="AK49" s="84">
        <v>5</v>
      </c>
      <c r="AL49" s="87" t="s">
        <v>4635</v>
      </c>
      <c r="AM49" s="84" t="s">
        <v>5685</v>
      </c>
      <c r="AN49" s="84" t="b">
        <v>0</v>
      </c>
      <c r="AO49" s="87" t="s">
        <v>4635</v>
      </c>
      <c r="AP49" s="84" t="s">
        <v>179</v>
      </c>
      <c r="AQ49" s="84">
        <v>0</v>
      </c>
      <c r="AR49" s="84">
        <v>0</v>
      </c>
      <c r="AS49" s="84"/>
      <c r="AT49" s="84"/>
      <c r="AU49" s="84"/>
      <c r="AV49" s="84"/>
      <c r="AW49" s="84"/>
      <c r="AX49" s="84"/>
      <c r="AY49" s="84"/>
      <c r="AZ49" s="84"/>
    </row>
    <row r="50" spans="1:52" x14ac:dyDescent="0.55000000000000004">
      <c r="A50" s="69" t="s">
        <v>230</v>
      </c>
      <c r="B50" s="69" t="s">
        <v>763</v>
      </c>
      <c r="C50" s="70"/>
      <c r="D50" s="71"/>
      <c r="E50" s="72"/>
      <c r="F50" s="73"/>
      <c r="G50" s="70"/>
      <c r="H50" s="74"/>
      <c r="I50" s="75"/>
      <c r="J50" s="75"/>
      <c r="K50" s="36"/>
      <c r="L50" s="82"/>
      <c r="M50" s="82"/>
      <c r="N50" s="77"/>
      <c r="O50" s="84" t="s">
        <v>1270</v>
      </c>
      <c r="P50" s="86">
        <v>43424.51525462963</v>
      </c>
      <c r="Q50" s="84" t="s">
        <v>1285</v>
      </c>
      <c r="R50" s="84"/>
      <c r="S50" s="84"/>
      <c r="T50" s="84" t="s">
        <v>958</v>
      </c>
      <c r="U50" s="84"/>
      <c r="V50" s="88" t="s">
        <v>2666</v>
      </c>
      <c r="W50" s="86">
        <v>43424.51525462963</v>
      </c>
      <c r="X50" s="88" t="s">
        <v>3273</v>
      </c>
      <c r="Y50" s="84"/>
      <c r="Z50" s="84"/>
      <c r="AA50" s="87" t="s">
        <v>4402</v>
      </c>
      <c r="AB50" s="84"/>
      <c r="AC50" s="84" t="b">
        <v>0</v>
      </c>
      <c r="AD50" s="84">
        <v>0</v>
      </c>
      <c r="AE50" s="87" t="s">
        <v>5552</v>
      </c>
      <c r="AF50" s="84" t="b">
        <v>0</v>
      </c>
      <c r="AG50" s="84" t="s">
        <v>5605</v>
      </c>
      <c r="AH50" s="84"/>
      <c r="AI50" s="87" t="s">
        <v>5552</v>
      </c>
      <c r="AJ50" s="84" t="b">
        <v>0</v>
      </c>
      <c r="AK50" s="84">
        <v>5</v>
      </c>
      <c r="AL50" s="87" t="s">
        <v>4635</v>
      </c>
      <c r="AM50" s="84" t="s">
        <v>5685</v>
      </c>
      <c r="AN50" s="84" t="b">
        <v>0</v>
      </c>
      <c r="AO50" s="87" t="s">
        <v>4635</v>
      </c>
      <c r="AP50" s="84" t="s">
        <v>179</v>
      </c>
      <c r="AQ50" s="84">
        <v>0</v>
      </c>
      <c r="AR50" s="84">
        <v>0</v>
      </c>
      <c r="AS50" s="84"/>
      <c r="AT50" s="84"/>
      <c r="AU50" s="84"/>
      <c r="AV50" s="84"/>
      <c r="AW50" s="84"/>
      <c r="AX50" s="84"/>
      <c r="AY50" s="84"/>
      <c r="AZ50" s="84"/>
    </row>
    <row r="51" spans="1:52" x14ac:dyDescent="0.55000000000000004">
      <c r="A51" s="69" t="s">
        <v>230</v>
      </c>
      <c r="B51" s="69" t="s">
        <v>420</v>
      </c>
      <c r="C51" s="70"/>
      <c r="D51" s="71"/>
      <c r="E51" s="72"/>
      <c r="F51" s="73"/>
      <c r="G51" s="70"/>
      <c r="H51" s="74"/>
      <c r="I51" s="75"/>
      <c r="J51" s="75"/>
      <c r="K51" s="36"/>
      <c r="L51" s="82"/>
      <c r="M51" s="82"/>
      <c r="N51" s="77"/>
      <c r="O51" s="84" t="s">
        <v>1270</v>
      </c>
      <c r="P51" s="86">
        <v>43424.51525462963</v>
      </c>
      <c r="Q51" s="84" t="s">
        <v>1285</v>
      </c>
      <c r="R51" s="84"/>
      <c r="S51" s="84"/>
      <c r="T51" s="84" t="s">
        <v>958</v>
      </c>
      <c r="U51" s="84"/>
      <c r="V51" s="88" t="s">
        <v>2666</v>
      </c>
      <c r="W51" s="86">
        <v>43424.51525462963</v>
      </c>
      <c r="X51" s="88" t="s">
        <v>3273</v>
      </c>
      <c r="Y51" s="84"/>
      <c r="Z51" s="84"/>
      <c r="AA51" s="87" t="s">
        <v>4402</v>
      </c>
      <c r="AB51" s="84"/>
      <c r="AC51" s="84" t="b">
        <v>0</v>
      </c>
      <c r="AD51" s="84">
        <v>0</v>
      </c>
      <c r="AE51" s="87" t="s">
        <v>5552</v>
      </c>
      <c r="AF51" s="84" t="b">
        <v>0</v>
      </c>
      <c r="AG51" s="84" t="s">
        <v>5605</v>
      </c>
      <c r="AH51" s="84"/>
      <c r="AI51" s="87" t="s">
        <v>5552</v>
      </c>
      <c r="AJ51" s="84" t="b">
        <v>0</v>
      </c>
      <c r="AK51" s="84">
        <v>5</v>
      </c>
      <c r="AL51" s="87" t="s">
        <v>4635</v>
      </c>
      <c r="AM51" s="84" t="s">
        <v>5685</v>
      </c>
      <c r="AN51" s="84" t="b">
        <v>0</v>
      </c>
      <c r="AO51" s="87" t="s">
        <v>4635</v>
      </c>
      <c r="AP51" s="84" t="s">
        <v>179</v>
      </c>
      <c r="AQ51" s="84">
        <v>0</v>
      </c>
      <c r="AR51" s="84">
        <v>0</v>
      </c>
      <c r="AS51" s="84"/>
      <c r="AT51" s="84"/>
      <c r="AU51" s="84"/>
      <c r="AV51" s="84"/>
      <c r="AW51" s="84"/>
      <c r="AX51" s="84"/>
      <c r="AY51" s="84"/>
      <c r="AZ51" s="84"/>
    </row>
    <row r="52" spans="1:52" x14ac:dyDescent="0.55000000000000004">
      <c r="A52" s="69" t="s">
        <v>230</v>
      </c>
      <c r="B52" s="69" t="s">
        <v>418</v>
      </c>
      <c r="C52" s="70"/>
      <c r="D52" s="71"/>
      <c r="E52" s="72"/>
      <c r="F52" s="73"/>
      <c r="G52" s="70"/>
      <c r="H52" s="74"/>
      <c r="I52" s="75"/>
      <c r="J52" s="75"/>
      <c r="K52" s="36"/>
      <c r="L52" s="82"/>
      <c r="M52" s="82"/>
      <c r="N52" s="77"/>
      <c r="O52" s="84" t="s">
        <v>1269</v>
      </c>
      <c r="P52" s="86">
        <v>43424.515601851854</v>
      </c>
      <c r="Q52" s="84" t="s">
        <v>1286</v>
      </c>
      <c r="R52" s="84"/>
      <c r="S52" s="84"/>
      <c r="T52" s="84" t="s">
        <v>958</v>
      </c>
      <c r="U52" s="84"/>
      <c r="V52" s="88" t="s">
        <v>2666</v>
      </c>
      <c r="W52" s="86">
        <v>43424.515601851854</v>
      </c>
      <c r="X52" s="88" t="s">
        <v>3274</v>
      </c>
      <c r="Y52" s="84"/>
      <c r="Z52" s="84"/>
      <c r="AA52" s="87" t="s">
        <v>4403</v>
      </c>
      <c r="AB52" s="84"/>
      <c r="AC52" s="84" t="b">
        <v>0</v>
      </c>
      <c r="AD52" s="84">
        <v>0</v>
      </c>
      <c r="AE52" s="87" t="s">
        <v>5552</v>
      </c>
      <c r="AF52" s="84" t="b">
        <v>0</v>
      </c>
      <c r="AG52" s="84" t="s">
        <v>5604</v>
      </c>
      <c r="AH52" s="84"/>
      <c r="AI52" s="87" t="s">
        <v>5552</v>
      </c>
      <c r="AJ52" s="84" t="b">
        <v>0</v>
      </c>
      <c r="AK52" s="84">
        <v>3</v>
      </c>
      <c r="AL52" s="87" t="s">
        <v>4634</v>
      </c>
      <c r="AM52" s="84" t="s">
        <v>5685</v>
      </c>
      <c r="AN52" s="84" t="b">
        <v>0</v>
      </c>
      <c r="AO52" s="87" t="s">
        <v>4634</v>
      </c>
      <c r="AP52" s="84" t="s">
        <v>179</v>
      </c>
      <c r="AQ52" s="84">
        <v>0</v>
      </c>
      <c r="AR52" s="84">
        <v>0</v>
      </c>
      <c r="AS52" s="84"/>
      <c r="AT52" s="84"/>
      <c r="AU52" s="84"/>
      <c r="AV52" s="84"/>
      <c r="AW52" s="84"/>
      <c r="AX52" s="84"/>
      <c r="AY52" s="84"/>
      <c r="AZ52" s="84"/>
    </row>
    <row r="53" spans="1:52" x14ac:dyDescent="0.55000000000000004">
      <c r="A53" s="69" t="s">
        <v>230</v>
      </c>
      <c r="B53" s="69" t="s">
        <v>419</v>
      </c>
      <c r="C53" s="70"/>
      <c r="D53" s="71"/>
      <c r="E53" s="72"/>
      <c r="F53" s="73"/>
      <c r="G53" s="70"/>
      <c r="H53" s="74"/>
      <c r="I53" s="75"/>
      <c r="J53" s="75"/>
      <c r="K53" s="36"/>
      <c r="L53" s="82"/>
      <c r="M53" s="82"/>
      <c r="N53" s="77"/>
      <c r="O53" s="84" t="s">
        <v>1270</v>
      </c>
      <c r="P53" s="86">
        <v>43424.515601851854</v>
      </c>
      <c r="Q53" s="84" t="s">
        <v>1286</v>
      </c>
      <c r="R53" s="84"/>
      <c r="S53" s="84"/>
      <c r="T53" s="84" t="s">
        <v>958</v>
      </c>
      <c r="U53" s="84"/>
      <c r="V53" s="88" t="s">
        <v>2666</v>
      </c>
      <c r="W53" s="86">
        <v>43424.515601851854</v>
      </c>
      <c r="X53" s="88" t="s">
        <v>3274</v>
      </c>
      <c r="Y53" s="84"/>
      <c r="Z53" s="84"/>
      <c r="AA53" s="87" t="s">
        <v>4403</v>
      </c>
      <c r="AB53" s="84"/>
      <c r="AC53" s="84" t="b">
        <v>0</v>
      </c>
      <c r="AD53" s="84">
        <v>0</v>
      </c>
      <c r="AE53" s="87" t="s">
        <v>5552</v>
      </c>
      <c r="AF53" s="84" t="b">
        <v>0</v>
      </c>
      <c r="AG53" s="84" t="s">
        <v>5604</v>
      </c>
      <c r="AH53" s="84"/>
      <c r="AI53" s="87" t="s">
        <v>5552</v>
      </c>
      <c r="AJ53" s="84" t="b">
        <v>0</v>
      </c>
      <c r="AK53" s="84">
        <v>3</v>
      </c>
      <c r="AL53" s="87" t="s">
        <v>4634</v>
      </c>
      <c r="AM53" s="84" t="s">
        <v>5685</v>
      </c>
      <c r="AN53" s="84" t="b">
        <v>0</v>
      </c>
      <c r="AO53" s="87" t="s">
        <v>4634</v>
      </c>
      <c r="AP53" s="84" t="s">
        <v>179</v>
      </c>
      <c r="AQ53" s="84">
        <v>0</v>
      </c>
      <c r="AR53" s="84">
        <v>0</v>
      </c>
      <c r="AS53" s="84"/>
      <c r="AT53" s="84"/>
      <c r="AU53" s="84"/>
      <c r="AV53" s="84"/>
      <c r="AW53" s="84"/>
      <c r="AX53" s="84"/>
      <c r="AY53" s="84"/>
      <c r="AZ53" s="84"/>
    </row>
    <row r="54" spans="1:52" x14ac:dyDescent="0.55000000000000004">
      <c r="A54" s="69" t="s">
        <v>230</v>
      </c>
      <c r="B54" s="69" t="s">
        <v>958</v>
      </c>
      <c r="C54" s="70"/>
      <c r="D54" s="71"/>
      <c r="E54" s="72"/>
      <c r="F54" s="73"/>
      <c r="G54" s="70"/>
      <c r="H54" s="74"/>
      <c r="I54" s="75"/>
      <c r="J54" s="75"/>
      <c r="K54" s="36"/>
      <c r="L54" s="82"/>
      <c r="M54" s="82"/>
      <c r="N54" s="77"/>
      <c r="O54" s="84" t="s">
        <v>1270</v>
      </c>
      <c r="P54" s="86">
        <v>43424.515601851854</v>
      </c>
      <c r="Q54" s="84" t="s">
        <v>1286</v>
      </c>
      <c r="R54" s="84"/>
      <c r="S54" s="84"/>
      <c r="T54" s="84" t="s">
        <v>958</v>
      </c>
      <c r="U54" s="84"/>
      <c r="V54" s="88" t="s">
        <v>2666</v>
      </c>
      <c r="W54" s="86">
        <v>43424.515601851854</v>
      </c>
      <c r="X54" s="88" t="s">
        <v>3274</v>
      </c>
      <c r="Y54" s="84"/>
      <c r="Z54" s="84"/>
      <c r="AA54" s="87" t="s">
        <v>4403</v>
      </c>
      <c r="AB54" s="84"/>
      <c r="AC54" s="84" t="b">
        <v>0</v>
      </c>
      <c r="AD54" s="84">
        <v>0</v>
      </c>
      <c r="AE54" s="87" t="s">
        <v>5552</v>
      </c>
      <c r="AF54" s="84" t="b">
        <v>0</v>
      </c>
      <c r="AG54" s="84" t="s">
        <v>5604</v>
      </c>
      <c r="AH54" s="84"/>
      <c r="AI54" s="87" t="s">
        <v>5552</v>
      </c>
      <c r="AJ54" s="84" t="b">
        <v>0</v>
      </c>
      <c r="AK54" s="84">
        <v>3</v>
      </c>
      <c r="AL54" s="87" t="s">
        <v>4634</v>
      </c>
      <c r="AM54" s="84" t="s">
        <v>5685</v>
      </c>
      <c r="AN54" s="84" t="b">
        <v>0</v>
      </c>
      <c r="AO54" s="87" t="s">
        <v>4634</v>
      </c>
      <c r="AP54" s="84" t="s">
        <v>179</v>
      </c>
      <c r="AQ54" s="84">
        <v>0</v>
      </c>
      <c r="AR54" s="84">
        <v>0</v>
      </c>
      <c r="AS54" s="84"/>
      <c r="AT54" s="84"/>
      <c r="AU54" s="84"/>
      <c r="AV54" s="84"/>
      <c r="AW54" s="84"/>
      <c r="AX54" s="84"/>
      <c r="AY54" s="84"/>
      <c r="AZ54" s="84"/>
    </row>
    <row r="55" spans="1:52" x14ac:dyDescent="0.55000000000000004">
      <c r="A55" s="69" t="s">
        <v>230</v>
      </c>
      <c r="B55" s="69" t="s">
        <v>763</v>
      </c>
      <c r="C55" s="70"/>
      <c r="D55" s="71"/>
      <c r="E55" s="72"/>
      <c r="F55" s="73"/>
      <c r="G55" s="70"/>
      <c r="H55" s="74"/>
      <c r="I55" s="75"/>
      <c r="J55" s="75"/>
      <c r="K55" s="36"/>
      <c r="L55" s="82"/>
      <c r="M55" s="82"/>
      <c r="N55" s="77"/>
      <c r="O55" s="84" t="s">
        <v>1270</v>
      </c>
      <c r="P55" s="86">
        <v>43424.515601851854</v>
      </c>
      <c r="Q55" s="84" t="s">
        <v>1286</v>
      </c>
      <c r="R55" s="84"/>
      <c r="S55" s="84"/>
      <c r="T55" s="84" t="s">
        <v>958</v>
      </c>
      <c r="U55" s="84"/>
      <c r="V55" s="88" t="s">
        <v>2666</v>
      </c>
      <c r="W55" s="86">
        <v>43424.515601851854</v>
      </c>
      <c r="X55" s="88" t="s">
        <v>3274</v>
      </c>
      <c r="Y55" s="84"/>
      <c r="Z55" s="84"/>
      <c r="AA55" s="87" t="s">
        <v>4403</v>
      </c>
      <c r="AB55" s="84"/>
      <c r="AC55" s="84" t="b">
        <v>0</v>
      </c>
      <c r="AD55" s="84">
        <v>0</v>
      </c>
      <c r="AE55" s="87" t="s">
        <v>5552</v>
      </c>
      <c r="AF55" s="84" t="b">
        <v>0</v>
      </c>
      <c r="AG55" s="84" t="s">
        <v>5604</v>
      </c>
      <c r="AH55" s="84"/>
      <c r="AI55" s="87" t="s">
        <v>5552</v>
      </c>
      <c r="AJ55" s="84" t="b">
        <v>0</v>
      </c>
      <c r="AK55" s="84">
        <v>3</v>
      </c>
      <c r="AL55" s="87" t="s">
        <v>4634</v>
      </c>
      <c r="AM55" s="84" t="s">
        <v>5685</v>
      </c>
      <c r="AN55" s="84" t="b">
        <v>0</v>
      </c>
      <c r="AO55" s="87" t="s">
        <v>4634</v>
      </c>
      <c r="AP55" s="84" t="s">
        <v>179</v>
      </c>
      <c r="AQ55" s="84">
        <v>0</v>
      </c>
      <c r="AR55" s="84">
        <v>0</v>
      </c>
      <c r="AS55" s="84"/>
      <c r="AT55" s="84"/>
      <c r="AU55" s="84"/>
      <c r="AV55" s="84"/>
      <c r="AW55" s="84"/>
      <c r="AX55" s="84"/>
      <c r="AY55" s="84"/>
      <c r="AZ55" s="84"/>
    </row>
    <row r="56" spans="1:52" x14ac:dyDescent="0.55000000000000004">
      <c r="A56" s="69" t="s">
        <v>230</v>
      </c>
      <c r="B56" s="69" t="s">
        <v>420</v>
      </c>
      <c r="C56" s="70"/>
      <c r="D56" s="71"/>
      <c r="E56" s="72"/>
      <c r="F56" s="73"/>
      <c r="G56" s="70"/>
      <c r="H56" s="74"/>
      <c r="I56" s="75"/>
      <c r="J56" s="75"/>
      <c r="K56" s="36"/>
      <c r="L56" s="82"/>
      <c r="M56" s="82"/>
      <c r="N56" s="77"/>
      <c r="O56" s="84" t="s">
        <v>1270</v>
      </c>
      <c r="P56" s="86">
        <v>43424.515601851854</v>
      </c>
      <c r="Q56" s="84" t="s">
        <v>1286</v>
      </c>
      <c r="R56" s="84"/>
      <c r="S56" s="84"/>
      <c r="T56" s="84" t="s">
        <v>958</v>
      </c>
      <c r="U56" s="84"/>
      <c r="V56" s="88" t="s">
        <v>2666</v>
      </c>
      <c r="W56" s="86">
        <v>43424.515601851854</v>
      </c>
      <c r="X56" s="88" t="s">
        <v>3274</v>
      </c>
      <c r="Y56" s="84"/>
      <c r="Z56" s="84"/>
      <c r="AA56" s="87" t="s">
        <v>4403</v>
      </c>
      <c r="AB56" s="84"/>
      <c r="AC56" s="84" t="b">
        <v>0</v>
      </c>
      <c r="AD56" s="84">
        <v>0</v>
      </c>
      <c r="AE56" s="87" t="s">
        <v>5552</v>
      </c>
      <c r="AF56" s="84" t="b">
        <v>0</v>
      </c>
      <c r="AG56" s="84" t="s">
        <v>5604</v>
      </c>
      <c r="AH56" s="84"/>
      <c r="AI56" s="87" t="s">
        <v>5552</v>
      </c>
      <c r="AJ56" s="84" t="b">
        <v>0</v>
      </c>
      <c r="AK56" s="84">
        <v>3</v>
      </c>
      <c r="AL56" s="87" t="s">
        <v>4634</v>
      </c>
      <c r="AM56" s="84" t="s">
        <v>5685</v>
      </c>
      <c r="AN56" s="84" t="b">
        <v>0</v>
      </c>
      <c r="AO56" s="87" t="s">
        <v>4634</v>
      </c>
      <c r="AP56" s="84" t="s">
        <v>179</v>
      </c>
      <c r="AQ56" s="84">
        <v>0</v>
      </c>
      <c r="AR56" s="84">
        <v>0</v>
      </c>
      <c r="AS56" s="84"/>
      <c r="AT56" s="84"/>
      <c r="AU56" s="84"/>
      <c r="AV56" s="84"/>
      <c r="AW56" s="84"/>
      <c r="AX56" s="84"/>
      <c r="AY56" s="84"/>
      <c r="AZ56" s="84"/>
    </row>
    <row r="57" spans="1:52" x14ac:dyDescent="0.55000000000000004">
      <c r="A57" s="69" t="s">
        <v>231</v>
      </c>
      <c r="B57" s="69" t="s">
        <v>231</v>
      </c>
      <c r="C57" s="70"/>
      <c r="D57" s="71"/>
      <c r="E57" s="72"/>
      <c r="F57" s="73"/>
      <c r="G57" s="70"/>
      <c r="H57" s="74"/>
      <c r="I57" s="75"/>
      <c r="J57" s="75"/>
      <c r="K57" s="36"/>
      <c r="L57" s="82"/>
      <c r="M57" s="82"/>
      <c r="N57" s="77"/>
      <c r="O57" s="84" t="s">
        <v>179</v>
      </c>
      <c r="P57" s="86">
        <v>43424.524768518517</v>
      </c>
      <c r="Q57" s="84" t="s">
        <v>1287</v>
      </c>
      <c r="R57" s="88" t="s">
        <v>1717</v>
      </c>
      <c r="S57" s="84" t="s">
        <v>1936</v>
      </c>
      <c r="T57" s="84" t="s">
        <v>2028</v>
      </c>
      <c r="U57" s="84"/>
      <c r="V57" s="88" t="s">
        <v>2667</v>
      </c>
      <c r="W57" s="86">
        <v>43424.524768518517</v>
      </c>
      <c r="X57" s="88" t="s">
        <v>3275</v>
      </c>
      <c r="Y57" s="84"/>
      <c r="Z57" s="84"/>
      <c r="AA57" s="87" t="s">
        <v>4404</v>
      </c>
      <c r="AB57" s="84"/>
      <c r="AC57" s="84" t="b">
        <v>0</v>
      </c>
      <c r="AD57" s="84">
        <v>0</v>
      </c>
      <c r="AE57" s="87" t="s">
        <v>5552</v>
      </c>
      <c r="AF57" s="84" t="b">
        <v>0</v>
      </c>
      <c r="AG57" s="84" t="s">
        <v>5604</v>
      </c>
      <c r="AH57" s="84"/>
      <c r="AI57" s="87" t="s">
        <v>5552</v>
      </c>
      <c r="AJ57" s="84" t="b">
        <v>0</v>
      </c>
      <c r="AK57" s="84">
        <v>0</v>
      </c>
      <c r="AL57" s="87" t="s">
        <v>5552</v>
      </c>
      <c r="AM57" s="84" t="s">
        <v>5684</v>
      </c>
      <c r="AN57" s="84" t="b">
        <v>0</v>
      </c>
      <c r="AO57" s="87" t="s">
        <v>4404</v>
      </c>
      <c r="AP57" s="84" t="s">
        <v>179</v>
      </c>
      <c r="AQ57" s="84">
        <v>0</v>
      </c>
      <c r="AR57" s="84">
        <v>0</v>
      </c>
      <c r="AS57" s="84"/>
      <c r="AT57" s="84"/>
      <c r="AU57" s="84"/>
      <c r="AV57" s="84"/>
      <c r="AW57" s="84"/>
      <c r="AX57" s="84"/>
      <c r="AY57" s="84"/>
      <c r="AZ57" s="84"/>
    </row>
    <row r="58" spans="1:52" x14ac:dyDescent="0.55000000000000004">
      <c r="A58" s="69" t="s">
        <v>232</v>
      </c>
      <c r="B58" s="69" t="s">
        <v>722</v>
      </c>
      <c r="C58" s="70"/>
      <c r="D58" s="71"/>
      <c r="E58" s="72"/>
      <c r="F58" s="73"/>
      <c r="G58" s="70"/>
      <c r="H58" s="74"/>
      <c r="I58" s="75"/>
      <c r="J58" s="75"/>
      <c r="K58" s="36"/>
      <c r="L58" s="82"/>
      <c r="M58" s="82"/>
      <c r="N58" s="77"/>
      <c r="O58" s="84" t="s">
        <v>1269</v>
      </c>
      <c r="P58" s="86">
        <v>43424.531041666669</v>
      </c>
      <c r="Q58" s="84" t="s">
        <v>1276</v>
      </c>
      <c r="R58" s="84"/>
      <c r="S58" s="84"/>
      <c r="T58" s="84" t="s">
        <v>2022</v>
      </c>
      <c r="U58" s="84"/>
      <c r="V58" s="88" t="s">
        <v>2668</v>
      </c>
      <c r="W58" s="86">
        <v>43424.531041666669</v>
      </c>
      <c r="X58" s="88" t="s">
        <v>3276</v>
      </c>
      <c r="Y58" s="84"/>
      <c r="Z58" s="84"/>
      <c r="AA58" s="87" t="s">
        <v>4405</v>
      </c>
      <c r="AB58" s="84"/>
      <c r="AC58" s="84" t="b">
        <v>0</v>
      </c>
      <c r="AD58" s="84">
        <v>0</v>
      </c>
      <c r="AE58" s="87" t="s">
        <v>5552</v>
      </c>
      <c r="AF58" s="84" t="b">
        <v>0</v>
      </c>
      <c r="AG58" s="84" t="s">
        <v>5606</v>
      </c>
      <c r="AH58" s="84"/>
      <c r="AI58" s="87" t="s">
        <v>5552</v>
      </c>
      <c r="AJ58" s="84" t="b">
        <v>0</v>
      </c>
      <c r="AK58" s="84">
        <v>2</v>
      </c>
      <c r="AL58" s="87" t="s">
        <v>5040</v>
      </c>
      <c r="AM58" s="84" t="s">
        <v>5682</v>
      </c>
      <c r="AN58" s="84" t="b">
        <v>0</v>
      </c>
      <c r="AO58" s="87" t="s">
        <v>5040</v>
      </c>
      <c r="AP58" s="84" t="s">
        <v>179</v>
      </c>
      <c r="AQ58" s="84">
        <v>0</v>
      </c>
      <c r="AR58" s="84">
        <v>0</v>
      </c>
      <c r="AS58" s="84"/>
      <c r="AT58" s="84"/>
      <c r="AU58" s="84"/>
      <c r="AV58" s="84"/>
      <c r="AW58" s="84"/>
      <c r="AX58" s="84"/>
      <c r="AY58" s="84"/>
      <c r="AZ58" s="84"/>
    </row>
    <row r="59" spans="1:52" x14ac:dyDescent="0.55000000000000004">
      <c r="A59" s="69" t="s">
        <v>233</v>
      </c>
      <c r="B59" s="69" t="s">
        <v>411</v>
      </c>
      <c r="C59" s="70"/>
      <c r="D59" s="71"/>
      <c r="E59" s="72"/>
      <c r="F59" s="73"/>
      <c r="G59" s="70"/>
      <c r="H59" s="74"/>
      <c r="I59" s="75"/>
      <c r="J59" s="75"/>
      <c r="K59" s="36"/>
      <c r="L59" s="82"/>
      <c r="M59" s="82"/>
      <c r="N59" s="77"/>
      <c r="O59" s="84" t="s">
        <v>1269</v>
      </c>
      <c r="P59" s="86">
        <v>43424.534143518518</v>
      </c>
      <c r="Q59" s="84" t="s">
        <v>1279</v>
      </c>
      <c r="R59" s="84"/>
      <c r="S59" s="84"/>
      <c r="T59" s="84" t="s">
        <v>2019</v>
      </c>
      <c r="U59" s="84"/>
      <c r="V59" s="88" t="s">
        <v>2669</v>
      </c>
      <c r="W59" s="86">
        <v>43424.534143518518</v>
      </c>
      <c r="X59" s="88" t="s">
        <v>3277</v>
      </c>
      <c r="Y59" s="84"/>
      <c r="Z59" s="84"/>
      <c r="AA59" s="87" t="s">
        <v>4406</v>
      </c>
      <c r="AB59" s="84"/>
      <c r="AC59" s="84" t="b">
        <v>0</v>
      </c>
      <c r="AD59" s="84">
        <v>0</v>
      </c>
      <c r="AE59" s="87" t="s">
        <v>5552</v>
      </c>
      <c r="AF59" s="84" t="b">
        <v>0</v>
      </c>
      <c r="AG59" s="84" t="s">
        <v>5605</v>
      </c>
      <c r="AH59" s="84"/>
      <c r="AI59" s="87" t="s">
        <v>5552</v>
      </c>
      <c r="AJ59" s="84" t="b">
        <v>0</v>
      </c>
      <c r="AK59" s="84">
        <v>15</v>
      </c>
      <c r="AL59" s="87" t="s">
        <v>4627</v>
      </c>
      <c r="AM59" s="84" t="s">
        <v>5685</v>
      </c>
      <c r="AN59" s="84" t="b">
        <v>0</v>
      </c>
      <c r="AO59" s="87" t="s">
        <v>4627</v>
      </c>
      <c r="AP59" s="84" t="s">
        <v>179</v>
      </c>
      <c r="AQ59" s="84">
        <v>0</v>
      </c>
      <c r="AR59" s="84">
        <v>0</v>
      </c>
      <c r="AS59" s="84"/>
      <c r="AT59" s="84"/>
      <c r="AU59" s="84"/>
      <c r="AV59" s="84"/>
      <c r="AW59" s="84"/>
      <c r="AX59" s="84"/>
      <c r="AY59" s="84"/>
      <c r="AZ59" s="84"/>
    </row>
    <row r="60" spans="1:52" x14ac:dyDescent="0.55000000000000004">
      <c r="A60" s="69" t="s">
        <v>233</v>
      </c>
      <c r="B60" s="69" t="s">
        <v>949</v>
      </c>
      <c r="C60" s="70"/>
      <c r="D60" s="71"/>
      <c r="E60" s="72"/>
      <c r="F60" s="73"/>
      <c r="G60" s="70"/>
      <c r="H60" s="74"/>
      <c r="I60" s="75"/>
      <c r="J60" s="75"/>
      <c r="K60" s="36"/>
      <c r="L60" s="82"/>
      <c r="M60" s="82"/>
      <c r="N60" s="77"/>
      <c r="O60" s="84" t="s">
        <v>1270</v>
      </c>
      <c r="P60" s="86">
        <v>43424.534143518518</v>
      </c>
      <c r="Q60" s="84" t="s">
        <v>1279</v>
      </c>
      <c r="R60" s="84"/>
      <c r="S60" s="84"/>
      <c r="T60" s="84" t="s">
        <v>2019</v>
      </c>
      <c r="U60" s="84"/>
      <c r="V60" s="88" t="s">
        <v>2669</v>
      </c>
      <c r="W60" s="86">
        <v>43424.534143518518</v>
      </c>
      <c r="X60" s="88" t="s">
        <v>3277</v>
      </c>
      <c r="Y60" s="84"/>
      <c r="Z60" s="84"/>
      <c r="AA60" s="87" t="s">
        <v>4406</v>
      </c>
      <c r="AB60" s="84"/>
      <c r="AC60" s="84" t="b">
        <v>0</v>
      </c>
      <c r="AD60" s="84">
        <v>0</v>
      </c>
      <c r="AE60" s="87" t="s">
        <v>5552</v>
      </c>
      <c r="AF60" s="84" t="b">
        <v>0</v>
      </c>
      <c r="AG60" s="84" t="s">
        <v>5605</v>
      </c>
      <c r="AH60" s="84"/>
      <c r="AI60" s="87" t="s">
        <v>5552</v>
      </c>
      <c r="AJ60" s="84" t="b">
        <v>0</v>
      </c>
      <c r="AK60" s="84">
        <v>15</v>
      </c>
      <c r="AL60" s="87" t="s">
        <v>4627</v>
      </c>
      <c r="AM60" s="84" t="s">
        <v>5685</v>
      </c>
      <c r="AN60" s="84" t="b">
        <v>0</v>
      </c>
      <c r="AO60" s="87" t="s">
        <v>4627</v>
      </c>
      <c r="AP60" s="84" t="s">
        <v>179</v>
      </c>
      <c r="AQ60" s="84">
        <v>0</v>
      </c>
      <c r="AR60" s="84">
        <v>0</v>
      </c>
      <c r="AS60" s="84"/>
      <c r="AT60" s="84"/>
      <c r="AU60" s="84"/>
      <c r="AV60" s="84"/>
      <c r="AW60" s="84"/>
      <c r="AX60" s="84"/>
      <c r="AY60" s="84"/>
      <c r="AZ60" s="84"/>
    </row>
    <row r="61" spans="1:52" x14ac:dyDescent="0.55000000000000004">
      <c r="A61" s="69" t="s">
        <v>233</v>
      </c>
      <c r="B61" s="69" t="s">
        <v>950</v>
      </c>
      <c r="C61" s="70"/>
      <c r="D61" s="71"/>
      <c r="E61" s="72"/>
      <c r="F61" s="73"/>
      <c r="G61" s="70"/>
      <c r="H61" s="74"/>
      <c r="I61" s="75"/>
      <c r="J61" s="75"/>
      <c r="K61" s="36"/>
      <c r="L61" s="82"/>
      <c r="M61" s="82"/>
      <c r="N61" s="77"/>
      <c r="O61" s="84" t="s">
        <v>1270</v>
      </c>
      <c r="P61" s="86">
        <v>43424.534143518518</v>
      </c>
      <c r="Q61" s="84" t="s">
        <v>1279</v>
      </c>
      <c r="R61" s="84"/>
      <c r="S61" s="84"/>
      <c r="T61" s="84" t="s">
        <v>2019</v>
      </c>
      <c r="U61" s="84"/>
      <c r="V61" s="88" t="s">
        <v>2669</v>
      </c>
      <c r="W61" s="86">
        <v>43424.534143518518</v>
      </c>
      <c r="X61" s="88" t="s">
        <v>3277</v>
      </c>
      <c r="Y61" s="84"/>
      <c r="Z61" s="84"/>
      <c r="AA61" s="87" t="s">
        <v>4406</v>
      </c>
      <c r="AB61" s="84"/>
      <c r="AC61" s="84" t="b">
        <v>0</v>
      </c>
      <c r="AD61" s="84">
        <v>0</v>
      </c>
      <c r="AE61" s="87" t="s">
        <v>5552</v>
      </c>
      <c r="AF61" s="84" t="b">
        <v>0</v>
      </c>
      <c r="AG61" s="84" t="s">
        <v>5605</v>
      </c>
      <c r="AH61" s="84"/>
      <c r="AI61" s="87" t="s">
        <v>5552</v>
      </c>
      <c r="AJ61" s="84" t="b">
        <v>0</v>
      </c>
      <c r="AK61" s="84">
        <v>15</v>
      </c>
      <c r="AL61" s="87" t="s">
        <v>4627</v>
      </c>
      <c r="AM61" s="84" t="s">
        <v>5685</v>
      </c>
      <c r="AN61" s="84" t="b">
        <v>0</v>
      </c>
      <c r="AO61" s="87" t="s">
        <v>4627</v>
      </c>
      <c r="AP61" s="84" t="s">
        <v>179</v>
      </c>
      <c r="AQ61" s="84">
        <v>0</v>
      </c>
      <c r="AR61" s="84">
        <v>0</v>
      </c>
      <c r="AS61" s="84"/>
      <c r="AT61" s="84"/>
      <c r="AU61" s="84"/>
      <c r="AV61" s="84"/>
      <c r="AW61" s="84"/>
      <c r="AX61" s="84"/>
      <c r="AY61" s="84"/>
      <c r="AZ61" s="84"/>
    </row>
    <row r="62" spans="1:52" x14ac:dyDescent="0.55000000000000004">
      <c r="A62" s="69" t="s">
        <v>233</v>
      </c>
      <c r="B62" s="69" t="s">
        <v>951</v>
      </c>
      <c r="C62" s="70"/>
      <c r="D62" s="71"/>
      <c r="E62" s="72"/>
      <c r="F62" s="73"/>
      <c r="G62" s="70"/>
      <c r="H62" s="74"/>
      <c r="I62" s="75"/>
      <c r="J62" s="75"/>
      <c r="K62" s="36"/>
      <c r="L62" s="82"/>
      <c r="M62" s="82"/>
      <c r="N62" s="77"/>
      <c r="O62" s="84" t="s">
        <v>1270</v>
      </c>
      <c r="P62" s="86">
        <v>43424.534143518518</v>
      </c>
      <c r="Q62" s="84" t="s">
        <v>1279</v>
      </c>
      <c r="R62" s="84"/>
      <c r="S62" s="84"/>
      <c r="T62" s="84" t="s">
        <v>2019</v>
      </c>
      <c r="U62" s="84"/>
      <c r="V62" s="88" t="s">
        <v>2669</v>
      </c>
      <c r="W62" s="86">
        <v>43424.534143518518</v>
      </c>
      <c r="X62" s="88" t="s">
        <v>3277</v>
      </c>
      <c r="Y62" s="84"/>
      <c r="Z62" s="84"/>
      <c r="AA62" s="87" t="s">
        <v>4406</v>
      </c>
      <c r="AB62" s="84"/>
      <c r="AC62" s="84" t="b">
        <v>0</v>
      </c>
      <c r="AD62" s="84">
        <v>0</v>
      </c>
      <c r="AE62" s="87" t="s">
        <v>5552</v>
      </c>
      <c r="AF62" s="84" t="b">
        <v>0</v>
      </c>
      <c r="AG62" s="84" t="s">
        <v>5605</v>
      </c>
      <c r="AH62" s="84"/>
      <c r="AI62" s="87" t="s">
        <v>5552</v>
      </c>
      <c r="AJ62" s="84" t="b">
        <v>0</v>
      </c>
      <c r="AK62" s="84">
        <v>15</v>
      </c>
      <c r="AL62" s="87" t="s">
        <v>4627</v>
      </c>
      <c r="AM62" s="84" t="s">
        <v>5685</v>
      </c>
      <c r="AN62" s="84" t="b">
        <v>0</v>
      </c>
      <c r="AO62" s="87" t="s">
        <v>4627</v>
      </c>
      <c r="AP62" s="84" t="s">
        <v>179</v>
      </c>
      <c r="AQ62" s="84">
        <v>0</v>
      </c>
      <c r="AR62" s="84">
        <v>0</v>
      </c>
      <c r="AS62" s="84"/>
      <c r="AT62" s="84"/>
      <c r="AU62" s="84"/>
      <c r="AV62" s="84"/>
      <c r="AW62" s="84"/>
      <c r="AX62" s="84"/>
      <c r="AY62" s="84"/>
      <c r="AZ62" s="84"/>
    </row>
    <row r="63" spans="1:52" x14ac:dyDescent="0.55000000000000004">
      <c r="A63" s="69" t="s">
        <v>233</v>
      </c>
      <c r="B63" s="69" t="s">
        <v>952</v>
      </c>
      <c r="C63" s="70"/>
      <c r="D63" s="71"/>
      <c r="E63" s="72"/>
      <c r="F63" s="73"/>
      <c r="G63" s="70"/>
      <c r="H63" s="74"/>
      <c r="I63" s="75"/>
      <c r="J63" s="75"/>
      <c r="K63" s="36"/>
      <c r="L63" s="82"/>
      <c r="M63" s="82"/>
      <c r="N63" s="77"/>
      <c r="O63" s="84" t="s">
        <v>1270</v>
      </c>
      <c r="P63" s="86">
        <v>43424.534143518518</v>
      </c>
      <c r="Q63" s="84" t="s">
        <v>1279</v>
      </c>
      <c r="R63" s="84"/>
      <c r="S63" s="84"/>
      <c r="T63" s="84" t="s">
        <v>2019</v>
      </c>
      <c r="U63" s="84"/>
      <c r="V63" s="88" t="s">
        <v>2669</v>
      </c>
      <c r="W63" s="86">
        <v>43424.534143518518</v>
      </c>
      <c r="X63" s="88" t="s">
        <v>3277</v>
      </c>
      <c r="Y63" s="84"/>
      <c r="Z63" s="84"/>
      <c r="AA63" s="87" t="s">
        <v>4406</v>
      </c>
      <c r="AB63" s="84"/>
      <c r="AC63" s="84" t="b">
        <v>0</v>
      </c>
      <c r="AD63" s="84">
        <v>0</v>
      </c>
      <c r="AE63" s="87" t="s">
        <v>5552</v>
      </c>
      <c r="AF63" s="84" t="b">
        <v>0</v>
      </c>
      <c r="AG63" s="84" t="s">
        <v>5605</v>
      </c>
      <c r="AH63" s="84"/>
      <c r="AI63" s="87" t="s">
        <v>5552</v>
      </c>
      <c r="AJ63" s="84" t="b">
        <v>0</v>
      </c>
      <c r="AK63" s="84">
        <v>15</v>
      </c>
      <c r="AL63" s="87" t="s">
        <v>4627</v>
      </c>
      <c r="AM63" s="84" t="s">
        <v>5685</v>
      </c>
      <c r="AN63" s="84" t="b">
        <v>0</v>
      </c>
      <c r="AO63" s="87" t="s">
        <v>4627</v>
      </c>
      <c r="AP63" s="84" t="s">
        <v>179</v>
      </c>
      <c r="AQ63" s="84">
        <v>0</v>
      </c>
      <c r="AR63" s="84">
        <v>0</v>
      </c>
      <c r="AS63" s="84"/>
      <c r="AT63" s="84"/>
      <c r="AU63" s="84"/>
      <c r="AV63" s="84"/>
      <c r="AW63" s="84"/>
      <c r="AX63" s="84"/>
      <c r="AY63" s="84"/>
      <c r="AZ63" s="84"/>
    </row>
    <row r="64" spans="1:52" x14ac:dyDescent="0.55000000000000004">
      <c r="A64" s="69" t="s">
        <v>233</v>
      </c>
      <c r="B64" s="69" t="s">
        <v>412</v>
      </c>
      <c r="C64" s="70"/>
      <c r="D64" s="71"/>
      <c r="E64" s="72"/>
      <c r="F64" s="73"/>
      <c r="G64" s="70"/>
      <c r="H64" s="74"/>
      <c r="I64" s="75"/>
      <c r="J64" s="75"/>
      <c r="K64" s="36"/>
      <c r="L64" s="82"/>
      <c r="M64" s="82"/>
      <c r="N64" s="77"/>
      <c r="O64" s="84" t="s">
        <v>1270</v>
      </c>
      <c r="P64" s="86">
        <v>43424.534143518518</v>
      </c>
      <c r="Q64" s="84" t="s">
        <v>1279</v>
      </c>
      <c r="R64" s="84"/>
      <c r="S64" s="84"/>
      <c r="T64" s="84" t="s">
        <v>2019</v>
      </c>
      <c r="U64" s="84"/>
      <c r="V64" s="88" t="s">
        <v>2669</v>
      </c>
      <c r="W64" s="86">
        <v>43424.534143518518</v>
      </c>
      <c r="X64" s="88" t="s">
        <v>3277</v>
      </c>
      <c r="Y64" s="84"/>
      <c r="Z64" s="84"/>
      <c r="AA64" s="87" t="s">
        <v>4406</v>
      </c>
      <c r="AB64" s="84"/>
      <c r="AC64" s="84" t="b">
        <v>0</v>
      </c>
      <c r="AD64" s="84">
        <v>0</v>
      </c>
      <c r="AE64" s="87" t="s">
        <v>5552</v>
      </c>
      <c r="AF64" s="84" t="b">
        <v>0</v>
      </c>
      <c r="AG64" s="84" t="s">
        <v>5605</v>
      </c>
      <c r="AH64" s="84"/>
      <c r="AI64" s="87" t="s">
        <v>5552</v>
      </c>
      <c r="AJ64" s="84" t="b">
        <v>0</v>
      </c>
      <c r="AK64" s="84">
        <v>15</v>
      </c>
      <c r="AL64" s="87" t="s">
        <v>4627</v>
      </c>
      <c r="AM64" s="84" t="s">
        <v>5685</v>
      </c>
      <c r="AN64" s="84" t="b">
        <v>0</v>
      </c>
      <c r="AO64" s="87" t="s">
        <v>4627</v>
      </c>
      <c r="AP64" s="84" t="s">
        <v>179</v>
      </c>
      <c r="AQ64" s="84">
        <v>0</v>
      </c>
      <c r="AR64" s="84">
        <v>0</v>
      </c>
      <c r="AS64" s="84"/>
      <c r="AT64" s="84"/>
      <c r="AU64" s="84"/>
      <c r="AV64" s="84"/>
      <c r="AW64" s="84"/>
      <c r="AX64" s="84"/>
      <c r="AY64" s="84"/>
      <c r="AZ64" s="84"/>
    </row>
    <row r="65" spans="1:52" x14ac:dyDescent="0.55000000000000004">
      <c r="A65" s="69" t="s">
        <v>233</v>
      </c>
      <c r="B65" s="69" t="s">
        <v>953</v>
      </c>
      <c r="C65" s="70"/>
      <c r="D65" s="71"/>
      <c r="E65" s="72"/>
      <c r="F65" s="73"/>
      <c r="G65" s="70"/>
      <c r="H65" s="74"/>
      <c r="I65" s="75"/>
      <c r="J65" s="75"/>
      <c r="K65" s="36"/>
      <c r="L65" s="82"/>
      <c r="M65" s="82"/>
      <c r="N65" s="77"/>
      <c r="O65" s="84" t="s">
        <v>1270</v>
      </c>
      <c r="P65" s="86">
        <v>43424.534143518518</v>
      </c>
      <c r="Q65" s="84" t="s">
        <v>1279</v>
      </c>
      <c r="R65" s="84"/>
      <c r="S65" s="84"/>
      <c r="T65" s="84" t="s">
        <v>2019</v>
      </c>
      <c r="U65" s="84"/>
      <c r="V65" s="88" t="s">
        <v>2669</v>
      </c>
      <c r="W65" s="86">
        <v>43424.534143518518</v>
      </c>
      <c r="X65" s="88" t="s">
        <v>3277</v>
      </c>
      <c r="Y65" s="84"/>
      <c r="Z65" s="84"/>
      <c r="AA65" s="87" t="s">
        <v>4406</v>
      </c>
      <c r="AB65" s="84"/>
      <c r="AC65" s="84" t="b">
        <v>0</v>
      </c>
      <c r="AD65" s="84">
        <v>0</v>
      </c>
      <c r="AE65" s="87" t="s">
        <v>5552</v>
      </c>
      <c r="AF65" s="84" t="b">
        <v>0</v>
      </c>
      <c r="AG65" s="84" t="s">
        <v>5605</v>
      </c>
      <c r="AH65" s="84"/>
      <c r="AI65" s="87" t="s">
        <v>5552</v>
      </c>
      <c r="AJ65" s="84" t="b">
        <v>0</v>
      </c>
      <c r="AK65" s="84">
        <v>15</v>
      </c>
      <c r="AL65" s="87" t="s">
        <v>4627</v>
      </c>
      <c r="AM65" s="84" t="s">
        <v>5685</v>
      </c>
      <c r="AN65" s="84" t="b">
        <v>0</v>
      </c>
      <c r="AO65" s="87" t="s">
        <v>4627</v>
      </c>
      <c r="AP65" s="84" t="s">
        <v>179</v>
      </c>
      <c r="AQ65" s="84">
        <v>0</v>
      </c>
      <c r="AR65" s="84">
        <v>0</v>
      </c>
      <c r="AS65" s="84"/>
      <c r="AT65" s="84"/>
      <c r="AU65" s="84"/>
      <c r="AV65" s="84"/>
      <c r="AW65" s="84"/>
      <c r="AX65" s="84"/>
      <c r="AY65" s="84"/>
      <c r="AZ65" s="84"/>
    </row>
    <row r="66" spans="1:52" x14ac:dyDescent="0.55000000000000004">
      <c r="A66" s="69" t="s">
        <v>233</v>
      </c>
      <c r="B66" s="69" t="s">
        <v>954</v>
      </c>
      <c r="C66" s="70"/>
      <c r="D66" s="71"/>
      <c r="E66" s="72"/>
      <c r="F66" s="73"/>
      <c r="G66" s="70"/>
      <c r="H66" s="74"/>
      <c r="I66" s="75"/>
      <c r="J66" s="75"/>
      <c r="K66" s="36"/>
      <c r="L66" s="82"/>
      <c r="M66" s="82"/>
      <c r="N66" s="77"/>
      <c r="O66" s="84" t="s">
        <v>1270</v>
      </c>
      <c r="P66" s="86">
        <v>43424.534143518518</v>
      </c>
      <c r="Q66" s="84" t="s">
        <v>1279</v>
      </c>
      <c r="R66" s="84"/>
      <c r="S66" s="84"/>
      <c r="T66" s="84" t="s">
        <v>2019</v>
      </c>
      <c r="U66" s="84"/>
      <c r="V66" s="88" t="s">
        <v>2669</v>
      </c>
      <c r="W66" s="86">
        <v>43424.534143518518</v>
      </c>
      <c r="X66" s="88" t="s">
        <v>3277</v>
      </c>
      <c r="Y66" s="84"/>
      <c r="Z66" s="84"/>
      <c r="AA66" s="87" t="s">
        <v>4406</v>
      </c>
      <c r="AB66" s="84"/>
      <c r="AC66" s="84" t="b">
        <v>0</v>
      </c>
      <c r="AD66" s="84">
        <v>0</v>
      </c>
      <c r="AE66" s="87" t="s">
        <v>5552</v>
      </c>
      <c r="AF66" s="84" t="b">
        <v>0</v>
      </c>
      <c r="AG66" s="84" t="s">
        <v>5605</v>
      </c>
      <c r="AH66" s="84"/>
      <c r="AI66" s="87" t="s">
        <v>5552</v>
      </c>
      <c r="AJ66" s="84" t="b">
        <v>0</v>
      </c>
      <c r="AK66" s="84">
        <v>15</v>
      </c>
      <c r="AL66" s="87" t="s">
        <v>4627</v>
      </c>
      <c r="AM66" s="84" t="s">
        <v>5685</v>
      </c>
      <c r="AN66" s="84" t="b">
        <v>0</v>
      </c>
      <c r="AO66" s="87" t="s">
        <v>4627</v>
      </c>
      <c r="AP66" s="84" t="s">
        <v>179</v>
      </c>
      <c r="AQ66" s="84">
        <v>0</v>
      </c>
      <c r="AR66" s="84">
        <v>0</v>
      </c>
      <c r="AS66" s="84"/>
      <c r="AT66" s="84"/>
      <c r="AU66" s="84"/>
      <c r="AV66" s="84"/>
      <c r="AW66" s="84"/>
      <c r="AX66" s="84"/>
      <c r="AY66" s="84"/>
      <c r="AZ66" s="84"/>
    </row>
    <row r="67" spans="1:52" x14ac:dyDescent="0.55000000000000004">
      <c r="A67" s="69" t="s">
        <v>234</v>
      </c>
      <c r="B67" s="69" t="s">
        <v>959</v>
      </c>
      <c r="C67" s="70"/>
      <c r="D67" s="71"/>
      <c r="E67" s="72"/>
      <c r="F67" s="73"/>
      <c r="G67" s="70"/>
      <c r="H67" s="74"/>
      <c r="I67" s="75"/>
      <c r="J67" s="75"/>
      <c r="K67" s="36"/>
      <c r="L67" s="82"/>
      <c r="M67" s="82"/>
      <c r="N67" s="77"/>
      <c r="O67" s="84" t="s">
        <v>1271</v>
      </c>
      <c r="P67" s="86">
        <v>43424.47115740741</v>
      </c>
      <c r="Q67" s="84" t="s">
        <v>1288</v>
      </c>
      <c r="R67" s="84"/>
      <c r="S67" s="84"/>
      <c r="T67" s="84" t="s">
        <v>2029</v>
      </c>
      <c r="U67" s="88" t="s">
        <v>2455</v>
      </c>
      <c r="V67" s="88" t="s">
        <v>2455</v>
      </c>
      <c r="W67" s="86">
        <v>43424.47115740741</v>
      </c>
      <c r="X67" s="88" t="s">
        <v>3278</v>
      </c>
      <c r="Y67" s="84"/>
      <c r="Z67" s="84"/>
      <c r="AA67" s="87" t="s">
        <v>4407</v>
      </c>
      <c r="AB67" s="84"/>
      <c r="AC67" s="84" t="b">
        <v>0</v>
      </c>
      <c r="AD67" s="84">
        <v>1</v>
      </c>
      <c r="AE67" s="87" t="s">
        <v>5553</v>
      </c>
      <c r="AF67" s="84" t="b">
        <v>0</v>
      </c>
      <c r="AG67" s="84" t="s">
        <v>5605</v>
      </c>
      <c r="AH67" s="84"/>
      <c r="AI67" s="87" t="s">
        <v>5552</v>
      </c>
      <c r="AJ67" s="84" t="b">
        <v>0</v>
      </c>
      <c r="AK67" s="84">
        <v>2</v>
      </c>
      <c r="AL67" s="87" t="s">
        <v>5552</v>
      </c>
      <c r="AM67" s="84" t="s">
        <v>5682</v>
      </c>
      <c r="AN67" s="84" t="b">
        <v>0</v>
      </c>
      <c r="AO67" s="87" t="s">
        <v>4407</v>
      </c>
      <c r="AP67" s="84" t="s">
        <v>179</v>
      </c>
      <c r="AQ67" s="84">
        <v>0</v>
      </c>
      <c r="AR67" s="84">
        <v>0</v>
      </c>
      <c r="AS67" s="84"/>
      <c r="AT67" s="84"/>
      <c r="AU67" s="84"/>
      <c r="AV67" s="84"/>
      <c r="AW67" s="84"/>
      <c r="AX67" s="84"/>
      <c r="AY67" s="84"/>
      <c r="AZ67" s="84"/>
    </row>
    <row r="68" spans="1:52" x14ac:dyDescent="0.55000000000000004">
      <c r="A68" s="69" t="s">
        <v>235</v>
      </c>
      <c r="B68" s="69" t="s">
        <v>959</v>
      </c>
      <c r="C68" s="70"/>
      <c r="D68" s="71"/>
      <c r="E68" s="72"/>
      <c r="F68" s="73"/>
      <c r="G68" s="70"/>
      <c r="H68" s="74"/>
      <c r="I68" s="75"/>
      <c r="J68" s="75"/>
      <c r="K68" s="36"/>
      <c r="L68" s="82"/>
      <c r="M68" s="82"/>
      <c r="N68" s="77"/>
      <c r="O68" s="84" t="s">
        <v>1271</v>
      </c>
      <c r="P68" s="86">
        <v>43424.558842592596</v>
      </c>
      <c r="Q68" s="84" t="s">
        <v>1288</v>
      </c>
      <c r="R68" s="84"/>
      <c r="S68" s="84"/>
      <c r="T68" s="84" t="s">
        <v>2030</v>
      </c>
      <c r="U68" s="84"/>
      <c r="V68" s="88" t="s">
        <v>2670</v>
      </c>
      <c r="W68" s="86">
        <v>43424.558842592596</v>
      </c>
      <c r="X68" s="88" t="s">
        <v>3279</v>
      </c>
      <c r="Y68" s="84"/>
      <c r="Z68" s="84"/>
      <c r="AA68" s="87" t="s">
        <v>4408</v>
      </c>
      <c r="AB68" s="84"/>
      <c r="AC68" s="84" t="b">
        <v>0</v>
      </c>
      <c r="AD68" s="84">
        <v>0</v>
      </c>
      <c r="AE68" s="87" t="s">
        <v>5552</v>
      </c>
      <c r="AF68" s="84" t="b">
        <v>0</v>
      </c>
      <c r="AG68" s="84" t="s">
        <v>5605</v>
      </c>
      <c r="AH68" s="84"/>
      <c r="AI68" s="87" t="s">
        <v>5552</v>
      </c>
      <c r="AJ68" s="84" t="b">
        <v>0</v>
      </c>
      <c r="AK68" s="84">
        <v>2</v>
      </c>
      <c r="AL68" s="87" t="s">
        <v>4407</v>
      </c>
      <c r="AM68" s="84" t="s">
        <v>5685</v>
      </c>
      <c r="AN68" s="84" t="b">
        <v>0</v>
      </c>
      <c r="AO68" s="87" t="s">
        <v>4407</v>
      </c>
      <c r="AP68" s="84" t="s">
        <v>179</v>
      </c>
      <c r="AQ68" s="84">
        <v>0</v>
      </c>
      <c r="AR68" s="84">
        <v>0</v>
      </c>
      <c r="AS68" s="84"/>
      <c r="AT68" s="84"/>
      <c r="AU68" s="84"/>
      <c r="AV68" s="84"/>
      <c r="AW68" s="84"/>
      <c r="AX68" s="84"/>
      <c r="AY68" s="84"/>
      <c r="AZ68" s="84"/>
    </row>
    <row r="69" spans="1:52" x14ac:dyDescent="0.55000000000000004">
      <c r="A69" s="69" t="s">
        <v>235</v>
      </c>
      <c r="B69" s="69" t="s">
        <v>234</v>
      </c>
      <c r="C69" s="70"/>
      <c r="D69" s="71"/>
      <c r="E69" s="72"/>
      <c r="F69" s="73"/>
      <c r="G69" s="70"/>
      <c r="H69" s="74"/>
      <c r="I69" s="75"/>
      <c r="J69" s="75"/>
      <c r="K69" s="36"/>
      <c r="L69" s="82"/>
      <c r="M69" s="82"/>
      <c r="N69" s="77"/>
      <c r="O69" s="84" t="s">
        <v>1269</v>
      </c>
      <c r="P69" s="86">
        <v>43424.558842592596</v>
      </c>
      <c r="Q69" s="84" t="s">
        <v>1288</v>
      </c>
      <c r="R69" s="84"/>
      <c r="S69" s="84"/>
      <c r="T69" s="84" t="s">
        <v>2030</v>
      </c>
      <c r="U69" s="84"/>
      <c r="V69" s="88" t="s">
        <v>2670</v>
      </c>
      <c r="W69" s="86">
        <v>43424.558842592596</v>
      </c>
      <c r="X69" s="88" t="s">
        <v>3279</v>
      </c>
      <c r="Y69" s="84"/>
      <c r="Z69" s="84"/>
      <c r="AA69" s="87" t="s">
        <v>4408</v>
      </c>
      <c r="AB69" s="84"/>
      <c r="AC69" s="84" t="b">
        <v>0</v>
      </c>
      <c r="AD69" s="84">
        <v>0</v>
      </c>
      <c r="AE69" s="87" t="s">
        <v>5552</v>
      </c>
      <c r="AF69" s="84" t="b">
        <v>0</v>
      </c>
      <c r="AG69" s="84" t="s">
        <v>5605</v>
      </c>
      <c r="AH69" s="84"/>
      <c r="AI69" s="87" t="s">
        <v>5552</v>
      </c>
      <c r="AJ69" s="84" t="b">
        <v>0</v>
      </c>
      <c r="AK69" s="84">
        <v>2</v>
      </c>
      <c r="AL69" s="87" t="s">
        <v>4407</v>
      </c>
      <c r="AM69" s="84" t="s">
        <v>5685</v>
      </c>
      <c r="AN69" s="84" t="b">
        <v>0</v>
      </c>
      <c r="AO69" s="87" t="s">
        <v>4407</v>
      </c>
      <c r="AP69" s="84" t="s">
        <v>179</v>
      </c>
      <c r="AQ69" s="84">
        <v>0</v>
      </c>
      <c r="AR69" s="84">
        <v>0</v>
      </c>
      <c r="AS69" s="84"/>
      <c r="AT69" s="84"/>
      <c r="AU69" s="84"/>
      <c r="AV69" s="84"/>
      <c r="AW69" s="84"/>
      <c r="AX69" s="84"/>
      <c r="AY69" s="84"/>
      <c r="AZ69" s="84"/>
    </row>
    <row r="70" spans="1:52" x14ac:dyDescent="0.55000000000000004">
      <c r="A70" s="69" t="s">
        <v>236</v>
      </c>
      <c r="B70" s="69" t="s">
        <v>906</v>
      </c>
      <c r="C70" s="70"/>
      <c r="D70" s="71"/>
      <c r="E70" s="72"/>
      <c r="F70" s="73"/>
      <c r="G70" s="70"/>
      <c r="H70" s="74"/>
      <c r="I70" s="75"/>
      <c r="J70" s="75"/>
      <c r="K70" s="36"/>
      <c r="L70" s="82"/>
      <c r="M70" s="82"/>
      <c r="N70" s="77"/>
      <c r="O70" s="84" t="s">
        <v>1269</v>
      </c>
      <c r="P70" s="86">
        <v>43424.574479166666</v>
      </c>
      <c r="Q70" s="84" t="s">
        <v>1289</v>
      </c>
      <c r="R70" s="88" t="s">
        <v>1718</v>
      </c>
      <c r="S70" s="84" t="s">
        <v>1937</v>
      </c>
      <c r="T70" s="84" t="s">
        <v>2031</v>
      </c>
      <c r="U70" s="84"/>
      <c r="V70" s="88" t="s">
        <v>2671</v>
      </c>
      <c r="W70" s="86">
        <v>43424.574479166666</v>
      </c>
      <c r="X70" s="88" t="s">
        <v>3280</v>
      </c>
      <c r="Y70" s="84"/>
      <c r="Z70" s="84"/>
      <c r="AA70" s="87" t="s">
        <v>4409</v>
      </c>
      <c r="AB70" s="84"/>
      <c r="AC70" s="84" t="b">
        <v>0</v>
      </c>
      <c r="AD70" s="84">
        <v>0</v>
      </c>
      <c r="AE70" s="87" t="s">
        <v>5552</v>
      </c>
      <c r="AF70" s="84" t="b">
        <v>0</v>
      </c>
      <c r="AG70" s="84" t="s">
        <v>5604</v>
      </c>
      <c r="AH70" s="84"/>
      <c r="AI70" s="87" t="s">
        <v>5552</v>
      </c>
      <c r="AJ70" s="84" t="b">
        <v>0</v>
      </c>
      <c r="AK70" s="84">
        <v>1</v>
      </c>
      <c r="AL70" s="87" t="s">
        <v>5439</v>
      </c>
      <c r="AM70" s="84" t="s">
        <v>5685</v>
      </c>
      <c r="AN70" s="84" t="b">
        <v>0</v>
      </c>
      <c r="AO70" s="87" t="s">
        <v>5439</v>
      </c>
      <c r="AP70" s="84" t="s">
        <v>179</v>
      </c>
      <c r="AQ70" s="84">
        <v>0</v>
      </c>
      <c r="AR70" s="84">
        <v>0</v>
      </c>
      <c r="AS70" s="84"/>
      <c r="AT70" s="84"/>
      <c r="AU70" s="84"/>
      <c r="AV70" s="84"/>
      <c r="AW70" s="84"/>
      <c r="AX70" s="84"/>
      <c r="AY70" s="84"/>
      <c r="AZ70" s="84"/>
    </row>
    <row r="71" spans="1:52" x14ac:dyDescent="0.55000000000000004">
      <c r="A71" s="69" t="s">
        <v>237</v>
      </c>
      <c r="B71" s="69" t="s">
        <v>837</v>
      </c>
      <c r="C71" s="70"/>
      <c r="D71" s="71"/>
      <c r="E71" s="72"/>
      <c r="F71" s="73"/>
      <c r="G71" s="70"/>
      <c r="H71" s="74"/>
      <c r="I71" s="75"/>
      <c r="J71" s="75"/>
      <c r="K71" s="36"/>
      <c r="L71" s="82"/>
      <c r="M71" s="82"/>
      <c r="N71" s="77"/>
      <c r="O71" s="84" t="s">
        <v>1269</v>
      </c>
      <c r="P71" s="86">
        <v>43424.579224537039</v>
      </c>
      <c r="Q71" s="84" t="s">
        <v>1290</v>
      </c>
      <c r="R71" s="84"/>
      <c r="S71" s="84"/>
      <c r="T71" s="84"/>
      <c r="U71" s="84"/>
      <c r="V71" s="88" t="s">
        <v>2672</v>
      </c>
      <c r="W71" s="86">
        <v>43424.579224537039</v>
      </c>
      <c r="X71" s="88" t="s">
        <v>3281</v>
      </c>
      <c r="Y71" s="84"/>
      <c r="Z71" s="84"/>
      <c r="AA71" s="87" t="s">
        <v>4410</v>
      </c>
      <c r="AB71" s="84"/>
      <c r="AC71" s="84" t="b">
        <v>0</v>
      </c>
      <c r="AD71" s="84">
        <v>0</v>
      </c>
      <c r="AE71" s="87" t="s">
        <v>5552</v>
      </c>
      <c r="AF71" s="84" t="b">
        <v>0</v>
      </c>
      <c r="AG71" s="84" t="s">
        <v>5604</v>
      </c>
      <c r="AH71" s="84"/>
      <c r="AI71" s="87" t="s">
        <v>5552</v>
      </c>
      <c r="AJ71" s="84" t="b">
        <v>0</v>
      </c>
      <c r="AK71" s="84">
        <v>8</v>
      </c>
      <c r="AL71" s="87" t="s">
        <v>5245</v>
      </c>
      <c r="AM71" s="84" t="s">
        <v>5682</v>
      </c>
      <c r="AN71" s="84" t="b">
        <v>0</v>
      </c>
      <c r="AO71" s="87" t="s">
        <v>5245</v>
      </c>
      <c r="AP71" s="84" t="s">
        <v>179</v>
      </c>
      <c r="AQ71" s="84">
        <v>0</v>
      </c>
      <c r="AR71" s="84">
        <v>0</v>
      </c>
      <c r="AS71" s="84"/>
      <c r="AT71" s="84"/>
      <c r="AU71" s="84"/>
      <c r="AV71" s="84"/>
      <c r="AW71" s="84"/>
      <c r="AX71" s="84"/>
      <c r="AY71" s="84"/>
      <c r="AZ71" s="84"/>
    </row>
    <row r="72" spans="1:52" x14ac:dyDescent="0.55000000000000004">
      <c r="A72" s="69" t="s">
        <v>237</v>
      </c>
      <c r="B72" s="69" t="s">
        <v>838</v>
      </c>
      <c r="C72" s="70"/>
      <c r="D72" s="71"/>
      <c r="E72" s="72"/>
      <c r="F72" s="73"/>
      <c r="G72" s="70"/>
      <c r="H72" s="74"/>
      <c r="I72" s="75"/>
      <c r="J72" s="75"/>
      <c r="K72" s="36"/>
      <c r="L72" s="82"/>
      <c r="M72" s="82"/>
      <c r="N72" s="77"/>
      <c r="O72" s="84" t="s">
        <v>1270</v>
      </c>
      <c r="P72" s="86">
        <v>43424.579224537039</v>
      </c>
      <c r="Q72" s="84" t="s">
        <v>1290</v>
      </c>
      <c r="R72" s="84"/>
      <c r="S72" s="84"/>
      <c r="T72" s="84"/>
      <c r="U72" s="84"/>
      <c r="V72" s="88" t="s">
        <v>2672</v>
      </c>
      <c r="W72" s="86">
        <v>43424.579224537039</v>
      </c>
      <c r="X72" s="88" t="s">
        <v>3281</v>
      </c>
      <c r="Y72" s="84"/>
      <c r="Z72" s="84"/>
      <c r="AA72" s="87" t="s">
        <v>4410</v>
      </c>
      <c r="AB72" s="84"/>
      <c r="AC72" s="84" t="b">
        <v>0</v>
      </c>
      <c r="AD72" s="84">
        <v>0</v>
      </c>
      <c r="AE72" s="87" t="s">
        <v>5552</v>
      </c>
      <c r="AF72" s="84" t="b">
        <v>0</v>
      </c>
      <c r="AG72" s="84" t="s">
        <v>5604</v>
      </c>
      <c r="AH72" s="84"/>
      <c r="AI72" s="87" t="s">
        <v>5552</v>
      </c>
      <c r="AJ72" s="84" t="b">
        <v>0</v>
      </c>
      <c r="AK72" s="84">
        <v>8</v>
      </c>
      <c r="AL72" s="87" t="s">
        <v>5245</v>
      </c>
      <c r="AM72" s="84" t="s">
        <v>5682</v>
      </c>
      <c r="AN72" s="84" t="b">
        <v>0</v>
      </c>
      <c r="AO72" s="87" t="s">
        <v>5245</v>
      </c>
      <c r="AP72" s="84" t="s">
        <v>179</v>
      </c>
      <c r="AQ72" s="84">
        <v>0</v>
      </c>
      <c r="AR72" s="84">
        <v>0</v>
      </c>
      <c r="AS72" s="84"/>
      <c r="AT72" s="84"/>
      <c r="AU72" s="84"/>
      <c r="AV72" s="84"/>
      <c r="AW72" s="84"/>
      <c r="AX72" s="84"/>
      <c r="AY72" s="84"/>
      <c r="AZ72" s="84"/>
    </row>
    <row r="73" spans="1:52" x14ac:dyDescent="0.55000000000000004">
      <c r="A73" s="69" t="s">
        <v>238</v>
      </c>
      <c r="B73" s="69" t="s">
        <v>960</v>
      </c>
      <c r="C73" s="70"/>
      <c r="D73" s="71"/>
      <c r="E73" s="72"/>
      <c r="F73" s="73"/>
      <c r="G73" s="70"/>
      <c r="H73" s="74"/>
      <c r="I73" s="75"/>
      <c r="J73" s="75"/>
      <c r="K73" s="36"/>
      <c r="L73" s="82"/>
      <c r="M73" s="82"/>
      <c r="N73" s="77"/>
      <c r="O73" s="84" t="s">
        <v>1270</v>
      </c>
      <c r="P73" s="86">
        <v>43424.605162037034</v>
      </c>
      <c r="Q73" s="84" t="s">
        <v>1291</v>
      </c>
      <c r="R73" s="88" t="s">
        <v>1719</v>
      </c>
      <c r="S73" s="84" t="s">
        <v>1934</v>
      </c>
      <c r="T73" s="84" t="s">
        <v>2032</v>
      </c>
      <c r="U73" s="88" t="s">
        <v>2456</v>
      </c>
      <c r="V73" s="88" t="s">
        <v>2456</v>
      </c>
      <c r="W73" s="86">
        <v>43424.605162037034</v>
      </c>
      <c r="X73" s="88" t="s">
        <v>3282</v>
      </c>
      <c r="Y73" s="84"/>
      <c r="Z73" s="84"/>
      <c r="AA73" s="87" t="s">
        <v>4411</v>
      </c>
      <c r="AB73" s="84"/>
      <c r="AC73" s="84" t="b">
        <v>0</v>
      </c>
      <c r="AD73" s="84">
        <v>0</v>
      </c>
      <c r="AE73" s="87" t="s">
        <v>5552</v>
      </c>
      <c r="AF73" s="84" t="b">
        <v>0</v>
      </c>
      <c r="AG73" s="84" t="s">
        <v>5604</v>
      </c>
      <c r="AH73" s="84"/>
      <c r="AI73" s="87" t="s">
        <v>5552</v>
      </c>
      <c r="AJ73" s="84" t="b">
        <v>0</v>
      </c>
      <c r="AK73" s="84">
        <v>0</v>
      </c>
      <c r="AL73" s="87" t="s">
        <v>5552</v>
      </c>
      <c r="AM73" s="84" t="s">
        <v>5687</v>
      </c>
      <c r="AN73" s="84" t="b">
        <v>0</v>
      </c>
      <c r="AO73" s="87" t="s">
        <v>4411</v>
      </c>
      <c r="AP73" s="84" t="s">
        <v>179</v>
      </c>
      <c r="AQ73" s="84">
        <v>0</v>
      </c>
      <c r="AR73" s="84">
        <v>0</v>
      </c>
      <c r="AS73" s="84"/>
      <c r="AT73" s="84"/>
      <c r="AU73" s="84"/>
      <c r="AV73" s="84"/>
      <c r="AW73" s="84"/>
      <c r="AX73" s="84"/>
      <c r="AY73" s="84"/>
      <c r="AZ73" s="84"/>
    </row>
    <row r="74" spans="1:52" x14ac:dyDescent="0.55000000000000004">
      <c r="A74" s="69" t="s">
        <v>238</v>
      </c>
      <c r="B74" s="69" t="s">
        <v>961</v>
      </c>
      <c r="C74" s="70"/>
      <c r="D74" s="71"/>
      <c r="E74" s="72"/>
      <c r="F74" s="73"/>
      <c r="G74" s="70"/>
      <c r="H74" s="74"/>
      <c r="I74" s="75"/>
      <c r="J74" s="75"/>
      <c r="K74" s="36"/>
      <c r="L74" s="82"/>
      <c r="M74" s="82"/>
      <c r="N74" s="77"/>
      <c r="O74" s="84" t="s">
        <v>1270</v>
      </c>
      <c r="P74" s="86">
        <v>43424.605162037034</v>
      </c>
      <c r="Q74" s="84" t="s">
        <v>1291</v>
      </c>
      <c r="R74" s="88" t="s">
        <v>1719</v>
      </c>
      <c r="S74" s="84" t="s">
        <v>1934</v>
      </c>
      <c r="T74" s="84" t="s">
        <v>2032</v>
      </c>
      <c r="U74" s="88" t="s">
        <v>2456</v>
      </c>
      <c r="V74" s="88" t="s">
        <v>2456</v>
      </c>
      <c r="W74" s="86">
        <v>43424.605162037034</v>
      </c>
      <c r="X74" s="88" t="s">
        <v>3282</v>
      </c>
      <c r="Y74" s="84"/>
      <c r="Z74" s="84"/>
      <c r="AA74" s="87" t="s">
        <v>4411</v>
      </c>
      <c r="AB74" s="84"/>
      <c r="AC74" s="84" t="b">
        <v>0</v>
      </c>
      <c r="AD74" s="84">
        <v>0</v>
      </c>
      <c r="AE74" s="87" t="s">
        <v>5552</v>
      </c>
      <c r="AF74" s="84" t="b">
        <v>0</v>
      </c>
      <c r="AG74" s="84" t="s">
        <v>5604</v>
      </c>
      <c r="AH74" s="84"/>
      <c r="AI74" s="87" t="s">
        <v>5552</v>
      </c>
      <c r="AJ74" s="84" t="b">
        <v>0</v>
      </c>
      <c r="AK74" s="84">
        <v>0</v>
      </c>
      <c r="AL74" s="87" t="s">
        <v>5552</v>
      </c>
      <c r="AM74" s="84" t="s">
        <v>5687</v>
      </c>
      <c r="AN74" s="84" t="b">
        <v>0</v>
      </c>
      <c r="AO74" s="87" t="s">
        <v>4411</v>
      </c>
      <c r="AP74" s="84" t="s">
        <v>179</v>
      </c>
      <c r="AQ74" s="84">
        <v>0</v>
      </c>
      <c r="AR74" s="84">
        <v>0</v>
      </c>
      <c r="AS74" s="84"/>
      <c r="AT74" s="84"/>
      <c r="AU74" s="84"/>
      <c r="AV74" s="84"/>
      <c r="AW74" s="84"/>
      <c r="AX74" s="84"/>
      <c r="AY74" s="84"/>
      <c r="AZ74" s="84"/>
    </row>
    <row r="75" spans="1:52" x14ac:dyDescent="0.55000000000000004">
      <c r="A75" s="69" t="s">
        <v>238</v>
      </c>
      <c r="B75" s="69" t="s">
        <v>962</v>
      </c>
      <c r="C75" s="70"/>
      <c r="D75" s="71"/>
      <c r="E75" s="72"/>
      <c r="F75" s="73"/>
      <c r="G75" s="70"/>
      <c r="H75" s="74"/>
      <c r="I75" s="75"/>
      <c r="J75" s="75"/>
      <c r="K75" s="36"/>
      <c r="L75" s="82"/>
      <c r="M75" s="82"/>
      <c r="N75" s="77"/>
      <c r="O75" s="84" t="s">
        <v>1270</v>
      </c>
      <c r="P75" s="86">
        <v>43424.605162037034</v>
      </c>
      <c r="Q75" s="84" t="s">
        <v>1291</v>
      </c>
      <c r="R75" s="88" t="s">
        <v>1719</v>
      </c>
      <c r="S75" s="84" t="s">
        <v>1934</v>
      </c>
      <c r="T75" s="84" t="s">
        <v>2032</v>
      </c>
      <c r="U75" s="88" t="s">
        <v>2456</v>
      </c>
      <c r="V75" s="88" t="s">
        <v>2456</v>
      </c>
      <c r="W75" s="86">
        <v>43424.605162037034</v>
      </c>
      <c r="X75" s="88" t="s">
        <v>3282</v>
      </c>
      <c r="Y75" s="84"/>
      <c r="Z75" s="84"/>
      <c r="AA75" s="87" t="s">
        <v>4411</v>
      </c>
      <c r="AB75" s="84"/>
      <c r="AC75" s="84" t="b">
        <v>0</v>
      </c>
      <c r="AD75" s="84">
        <v>0</v>
      </c>
      <c r="AE75" s="87" t="s">
        <v>5552</v>
      </c>
      <c r="AF75" s="84" t="b">
        <v>0</v>
      </c>
      <c r="AG75" s="84" t="s">
        <v>5604</v>
      </c>
      <c r="AH75" s="84"/>
      <c r="AI75" s="87" t="s">
        <v>5552</v>
      </c>
      <c r="AJ75" s="84" t="b">
        <v>0</v>
      </c>
      <c r="AK75" s="84">
        <v>0</v>
      </c>
      <c r="AL75" s="87" t="s">
        <v>5552</v>
      </c>
      <c r="AM75" s="84" t="s">
        <v>5687</v>
      </c>
      <c r="AN75" s="84" t="b">
        <v>0</v>
      </c>
      <c r="AO75" s="87" t="s">
        <v>4411</v>
      </c>
      <c r="AP75" s="84" t="s">
        <v>179</v>
      </c>
      <c r="AQ75" s="84">
        <v>0</v>
      </c>
      <c r="AR75" s="84">
        <v>0</v>
      </c>
      <c r="AS75" s="84"/>
      <c r="AT75" s="84"/>
      <c r="AU75" s="84"/>
      <c r="AV75" s="84"/>
      <c r="AW75" s="84"/>
      <c r="AX75" s="84"/>
      <c r="AY75" s="84"/>
      <c r="AZ75" s="84"/>
    </row>
    <row r="76" spans="1:52" x14ac:dyDescent="0.55000000000000004">
      <c r="A76" s="69" t="s">
        <v>238</v>
      </c>
      <c r="B76" s="69" t="s">
        <v>963</v>
      </c>
      <c r="C76" s="70"/>
      <c r="D76" s="71"/>
      <c r="E76" s="72"/>
      <c r="F76" s="73"/>
      <c r="G76" s="70"/>
      <c r="H76" s="74"/>
      <c r="I76" s="75"/>
      <c r="J76" s="75"/>
      <c r="K76" s="36"/>
      <c r="L76" s="82"/>
      <c r="M76" s="82"/>
      <c r="N76" s="77"/>
      <c r="O76" s="84" t="s">
        <v>1270</v>
      </c>
      <c r="P76" s="86">
        <v>43424.605162037034</v>
      </c>
      <c r="Q76" s="84" t="s">
        <v>1291</v>
      </c>
      <c r="R76" s="88" t="s">
        <v>1719</v>
      </c>
      <c r="S76" s="84" t="s">
        <v>1934</v>
      </c>
      <c r="T76" s="84" t="s">
        <v>2032</v>
      </c>
      <c r="U76" s="88" t="s">
        <v>2456</v>
      </c>
      <c r="V76" s="88" t="s">
        <v>2456</v>
      </c>
      <c r="W76" s="86">
        <v>43424.605162037034</v>
      </c>
      <c r="X76" s="88" t="s">
        <v>3282</v>
      </c>
      <c r="Y76" s="84"/>
      <c r="Z76" s="84"/>
      <c r="AA76" s="87" t="s">
        <v>4411</v>
      </c>
      <c r="AB76" s="84"/>
      <c r="AC76" s="84" t="b">
        <v>0</v>
      </c>
      <c r="AD76" s="84">
        <v>0</v>
      </c>
      <c r="AE76" s="87" t="s">
        <v>5552</v>
      </c>
      <c r="AF76" s="84" t="b">
        <v>0</v>
      </c>
      <c r="AG76" s="84" t="s">
        <v>5604</v>
      </c>
      <c r="AH76" s="84"/>
      <c r="AI76" s="87" t="s">
        <v>5552</v>
      </c>
      <c r="AJ76" s="84" t="b">
        <v>0</v>
      </c>
      <c r="AK76" s="84">
        <v>0</v>
      </c>
      <c r="AL76" s="87" t="s">
        <v>5552</v>
      </c>
      <c r="AM76" s="84" t="s">
        <v>5687</v>
      </c>
      <c r="AN76" s="84" t="b">
        <v>0</v>
      </c>
      <c r="AO76" s="87" t="s">
        <v>4411</v>
      </c>
      <c r="AP76" s="84" t="s">
        <v>179</v>
      </c>
      <c r="AQ76" s="84">
        <v>0</v>
      </c>
      <c r="AR76" s="84">
        <v>0</v>
      </c>
      <c r="AS76" s="84"/>
      <c r="AT76" s="84"/>
      <c r="AU76" s="84"/>
      <c r="AV76" s="84"/>
      <c r="AW76" s="84"/>
      <c r="AX76" s="84"/>
      <c r="AY76" s="84"/>
      <c r="AZ76" s="84"/>
    </row>
    <row r="77" spans="1:52" x14ac:dyDescent="0.55000000000000004">
      <c r="A77" s="69" t="s">
        <v>238</v>
      </c>
      <c r="B77" s="69" t="s">
        <v>964</v>
      </c>
      <c r="C77" s="70"/>
      <c r="D77" s="71"/>
      <c r="E77" s="72"/>
      <c r="F77" s="73"/>
      <c r="G77" s="70"/>
      <c r="H77" s="74"/>
      <c r="I77" s="75"/>
      <c r="J77" s="75"/>
      <c r="K77" s="36"/>
      <c r="L77" s="82"/>
      <c r="M77" s="82"/>
      <c r="N77" s="77"/>
      <c r="O77" s="84" t="s">
        <v>1270</v>
      </c>
      <c r="P77" s="86">
        <v>43424.605162037034</v>
      </c>
      <c r="Q77" s="84" t="s">
        <v>1291</v>
      </c>
      <c r="R77" s="88" t="s">
        <v>1719</v>
      </c>
      <c r="S77" s="84" t="s">
        <v>1934</v>
      </c>
      <c r="T77" s="84" t="s">
        <v>2032</v>
      </c>
      <c r="U77" s="88" t="s">
        <v>2456</v>
      </c>
      <c r="V77" s="88" t="s">
        <v>2456</v>
      </c>
      <c r="W77" s="86">
        <v>43424.605162037034</v>
      </c>
      <c r="X77" s="88" t="s">
        <v>3282</v>
      </c>
      <c r="Y77" s="84"/>
      <c r="Z77" s="84"/>
      <c r="AA77" s="87" t="s">
        <v>4411</v>
      </c>
      <c r="AB77" s="84"/>
      <c r="AC77" s="84" t="b">
        <v>0</v>
      </c>
      <c r="AD77" s="84">
        <v>0</v>
      </c>
      <c r="AE77" s="87" t="s">
        <v>5552</v>
      </c>
      <c r="AF77" s="84" t="b">
        <v>0</v>
      </c>
      <c r="AG77" s="84" t="s">
        <v>5604</v>
      </c>
      <c r="AH77" s="84"/>
      <c r="AI77" s="87" t="s">
        <v>5552</v>
      </c>
      <c r="AJ77" s="84" t="b">
        <v>0</v>
      </c>
      <c r="AK77" s="84">
        <v>0</v>
      </c>
      <c r="AL77" s="87" t="s">
        <v>5552</v>
      </c>
      <c r="AM77" s="84" t="s">
        <v>5687</v>
      </c>
      <c r="AN77" s="84" t="b">
        <v>0</v>
      </c>
      <c r="AO77" s="87" t="s">
        <v>4411</v>
      </c>
      <c r="AP77" s="84" t="s">
        <v>179</v>
      </c>
      <c r="AQ77" s="84">
        <v>0</v>
      </c>
      <c r="AR77" s="84">
        <v>0</v>
      </c>
      <c r="AS77" s="84"/>
      <c r="AT77" s="84"/>
      <c r="AU77" s="84"/>
      <c r="AV77" s="84"/>
      <c r="AW77" s="84"/>
      <c r="AX77" s="84"/>
      <c r="AY77" s="84"/>
      <c r="AZ77" s="84"/>
    </row>
    <row r="78" spans="1:52" x14ac:dyDescent="0.55000000000000004">
      <c r="A78" s="69" t="s">
        <v>239</v>
      </c>
      <c r="B78" s="69" t="s">
        <v>256</v>
      </c>
      <c r="C78" s="70"/>
      <c r="D78" s="71"/>
      <c r="E78" s="72"/>
      <c r="F78" s="73"/>
      <c r="G78" s="70"/>
      <c r="H78" s="74"/>
      <c r="I78" s="75"/>
      <c r="J78" s="75"/>
      <c r="K78" s="36"/>
      <c r="L78" s="82"/>
      <c r="M78" s="82"/>
      <c r="N78" s="77"/>
      <c r="O78" s="84" t="s">
        <v>1269</v>
      </c>
      <c r="P78" s="86">
        <v>43424.612129629626</v>
      </c>
      <c r="Q78" s="84" t="s">
        <v>1292</v>
      </c>
      <c r="R78" s="84"/>
      <c r="S78" s="84"/>
      <c r="T78" s="84" t="s">
        <v>2033</v>
      </c>
      <c r="U78" s="84"/>
      <c r="V78" s="88" t="s">
        <v>2673</v>
      </c>
      <c r="W78" s="86">
        <v>43424.612129629626</v>
      </c>
      <c r="X78" s="88" t="s">
        <v>3283</v>
      </c>
      <c r="Y78" s="84"/>
      <c r="Z78" s="84"/>
      <c r="AA78" s="87" t="s">
        <v>4412</v>
      </c>
      <c r="AB78" s="84"/>
      <c r="AC78" s="84" t="b">
        <v>0</v>
      </c>
      <c r="AD78" s="84">
        <v>0</v>
      </c>
      <c r="AE78" s="87" t="s">
        <v>5552</v>
      </c>
      <c r="AF78" s="84" t="b">
        <v>0</v>
      </c>
      <c r="AG78" s="84" t="s">
        <v>5604</v>
      </c>
      <c r="AH78" s="84"/>
      <c r="AI78" s="87" t="s">
        <v>5552</v>
      </c>
      <c r="AJ78" s="84" t="b">
        <v>0</v>
      </c>
      <c r="AK78" s="84">
        <v>5</v>
      </c>
      <c r="AL78" s="87" t="s">
        <v>4438</v>
      </c>
      <c r="AM78" s="84" t="s">
        <v>5682</v>
      </c>
      <c r="AN78" s="84" t="b">
        <v>0</v>
      </c>
      <c r="AO78" s="87" t="s">
        <v>4438</v>
      </c>
      <c r="AP78" s="84" t="s">
        <v>179</v>
      </c>
      <c r="AQ78" s="84">
        <v>0</v>
      </c>
      <c r="AR78" s="84">
        <v>0</v>
      </c>
      <c r="AS78" s="84"/>
      <c r="AT78" s="84"/>
      <c r="AU78" s="84"/>
      <c r="AV78" s="84"/>
      <c r="AW78" s="84"/>
      <c r="AX78" s="84"/>
      <c r="AY78" s="84"/>
      <c r="AZ78" s="84"/>
    </row>
    <row r="79" spans="1:52" x14ac:dyDescent="0.55000000000000004">
      <c r="A79" s="69" t="s">
        <v>239</v>
      </c>
      <c r="B79" s="69" t="s">
        <v>256</v>
      </c>
      <c r="C79" s="70"/>
      <c r="D79" s="71"/>
      <c r="E79" s="72"/>
      <c r="F79" s="73"/>
      <c r="G79" s="70"/>
      <c r="H79" s="74"/>
      <c r="I79" s="75"/>
      <c r="J79" s="75"/>
      <c r="K79" s="36"/>
      <c r="L79" s="82"/>
      <c r="M79" s="82"/>
      <c r="N79" s="77"/>
      <c r="O79" s="84" t="s">
        <v>1269</v>
      </c>
      <c r="P79" s="86">
        <v>43424.612164351849</v>
      </c>
      <c r="Q79" s="84" t="s">
        <v>1293</v>
      </c>
      <c r="R79" s="84"/>
      <c r="S79" s="84"/>
      <c r="T79" s="84" t="s">
        <v>2033</v>
      </c>
      <c r="U79" s="84"/>
      <c r="V79" s="88" t="s">
        <v>2673</v>
      </c>
      <c r="W79" s="86">
        <v>43424.612164351849</v>
      </c>
      <c r="X79" s="88" t="s">
        <v>3284</v>
      </c>
      <c r="Y79" s="84"/>
      <c r="Z79" s="84"/>
      <c r="AA79" s="87" t="s">
        <v>4413</v>
      </c>
      <c r="AB79" s="84"/>
      <c r="AC79" s="84" t="b">
        <v>0</v>
      </c>
      <c r="AD79" s="84">
        <v>0</v>
      </c>
      <c r="AE79" s="87" t="s">
        <v>5552</v>
      </c>
      <c r="AF79" s="84" t="b">
        <v>0</v>
      </c>
      <c r="AG79" s="84" t="s">
        <v>5604</v>
      </c>
      <c r="AH79" s="84"/>
      <c r="AI79" s="87" t="s">
        <v>5552</v>
      </c>
      <c r="AJ79" s="84" t="b">
        <v>0</v>
      </c>
      <c r="AK79" s="84">
        <v>5</v>
      </c>
      <c r="AL79" s="87" t="s">
        <v>4440</v>
      </c>
      <c r="AM79" s="84" t="s">
        <v>5682</v>
      </c>
      <c r="AN79" s="84" t="b">
        <v>0</v>
      </c>
      <c r="AO79" s="87" t="s">
        <v>4440</v>
      </c>
      <c r="AP79" s="84" t="s">
        <v>179</v>
      </c>
      <c r="AQ79" s="84">
        <v>0</v>
      </c>
      <c r="AR79" s="84">
        <v>0</v>
      </c>
      <c r="AS79" s="84"/>
      <c r="AT79" s="84"/>
      <c r="AU79" s="84"/>
      <c r="AV79" s="84"/>
      <c r="AW79" s="84"/>
      <c r="AX79" s="84"/>
      <c r="AY79" s="84"/>
      <c r="AZ79" s="84"/>
    </row>
    <row r="80" spans="1:52" x14ac:dyDescent="0.55000000000000004">
      <c r="A80" s="69" t="s">
        <v>239</v>
      </c>
      <c r="B80" s="69" t="s">
        <v>256</v>
      </c>
      <c r="C80" s="70"/>
      <c r="D80" s="71"/>
      <c r="E80" s="72"/>
      <c r="F80" s="73"/>
      <c r="G80" s="70"/>
      <c r="H80" s="74"/>
      <c r="I80" s="75"/>
      <c r="J80" s="75"/>
      <c r="K80" s="36"/>
      <c r="L80" s="82"/>
      <c r="M80" s="82"/>
      <c r="N80" s="77"/>
      <c r="O80" s="84" t="s">
        <v>1269</v>
      </c>
      <c r="P80" s="86">
        <v>43424.612256944441</v>
      </c>
      <c r="Q80" s="84" t="s">
        <v>1294</v>
      </c>
      <c r="R80" s="84"/>
      <c r="S80" s="84"/>
      <c r="T80" s="84" t="s">
        <v>2034</v>
      </c>
      <c r="U80" s="84"/>
      <c r="V80" s="88" t="s">
        <v>2673</v>
      </c>
      <c r="W80" s="86">
        <v>43424.612256944441</v>
      </c>
      <c r="X80" s="88" t="s">
        <v>3285</v>
      </c>
      <c r="Y80" s="84"/>
      <c r="Z80" s="84"/>
      <c r="AA80" s="87" t="s">
        <v>4414</v>
      </c>
      <c r="AB80" s="84"/>
      <c r="AC80" s="84" t="b">
        <v>0</v>
      </c>
      <c r="AD80" s="84">
        <v>0</v>
      </c>
      <c r="AE80" s="87" t="s">
        <v>5552</v>
      </c>
      <c r="AF80" s="84" t="b">
        <v>0</v>
      </c>
      <c r="AG80" s="84" t="s">
        <v>5604</v>
      </c>
      <c r="AH80" s="84"/>
      <c r="AI80" s="87" t="s">
        <v>5552</v>
      </c>
      <c r="AJ80" s="84" t="b">
        <v>0</v>
      </c>
      <c r="AK80" s="84">
        <v>5</v>
      </c>
      <c r="AL80" s="87" t="s">
        <v>4442</v>
      </c>
      <c r="AM80" s="84" t="s">
        <v>5682</v>
      </c>
      <c r="AN80" s="84" t="b">
        <v>0</v>
      </c>
      <c r="AO80" s="87" t="s">
        <v>4442</v>
      </c>
      <c r="AP80" s="84" t="s">
        <v>179</v>
      </c>
      <c r="AQ80" s="84">
        <v>0</v>
      </c>
      <c r="AR80" s="84">
        <v>0</v>
      </c>
      <c r="AS80" s="84"/>
      <c r="AT80" s="84"/>
      <c r="AU80" s="84"/>
      <c r="AV80" s="84"/>
      <c r="AW80" s="84"/>
      <c r="AX80" s="84"/>
      <c r="AY80" s="84"/>
      <c r="AZ80" s="84"/>
    </row>
    <row r="81" spans="1:52" x14ac:dyDescent="0.55000000000000004">
      <c r="A81" s="69" t="s">
        <v>239</v>
      </c>
      <c r="B81" s="69" t="s">
        <v>256</v>
      </c>
      <c r="C81" s="70"/>
      <c r="D81" s="71"/>
      <c r="E81" s="72"/>
      <c r="F81" s="73"/>
      <c r="G81" s="70"/>
      <c r="H81" s="74"/>
      <c r="I81" s="75"/>
      <c r="J81" s="75"/>
      <c r="K81" s="36"/>
      <c r="L81" s="82"/>
      <c r="M81" s="82"/>
      <c r="N81" s="77"/>
      <c r="O81" s="84" t="s">
        <v>1269</v>
      </c>
      <c r="P81" s="86">
        <v>43424.612303240741</v>
      </c>
      <c r="Q81" s="84" t="s">
        <v>1295</v>
      </c>
      <c r="R81" s="84"/>
      <c r="S81" s="84"/>
      <c r="T81" s="84" t="s">
        <v>2035</v>
      </c>
      <c r="U81" s="84"/>
      <c r="V81" s="88" t="s">
        <v>2673</v>
      </c>
      <c r="W81" s="86">
        <v>43424.612303240741</v>
      </c>
      <c r="X81" s="88" t="s">
        <v>3286</v>
      </c>
      <c r="Y81" s="84"/>
      <c r="Z81" s="84"/>
      <c r="AA81" s="87" t="s">
        <v>4415</v>
      </c>
      <c r="AB81" s="84"/>
      <c r="AC81" s="84" t="b">
        <v>0</v>
      </c>
      <c r="AD81" s="84">
        <v>0</v>
      </c>
      <c r="AE81" s="87" t="s">
        <v>5552</v>
      </c>
      <c r="AF81" s="84" t="b">
        <v>0</v>
      </c>
      <c r="AG81" s="84" t="s">
        <v>5604</v>
      </c>
      <c r="AH81" s="84"/>
      <c r="AI81" s="87" t="s">
        <v>5552</v>
      </c>
      <c r="AJ81" s="84" t="b">
        <v>0</v>
      </c>
      <c r="AK81" s="84">
        <v>5</v>
      </c>
      <c r="AL81" s="87" t="s">
        <v>4444</v>
      </c>
      <c r="AM81" s="84" t="s">
        <v>5682</v>
      </c>
      <c r="AN81" s="84" t="b">
        <v>0</v>
      </c>
      <c r="AO81" s="87" t="s">
        <v>4444</v>
      </c>
      <c r="AP81" s="84" t="s">
        <v>179</v>
      </c>
      <c r="AQ81" s="84">
        <v>0</v>
      </c>
      <c r="AR81" s="84">
        <v>0</v>
      </c>
      <c r="AS81" s="84"/>
      <c r="AT81" s="84"/>
      <c r="AU81" s="84"/>
      <c r="AV81" s="84"/>
      <c r="AW81" s="84"/>
      <c r="AX81" s="84"/>
      <c r="AY81" s="84"/>
      <c r="AZ81" s="84"/>
    </row>
    <row r="82" spans="1:52" x14ac:dyDescent="0.55000000000000004">
      <c r="A82" s="69" t="s">
        <v>239</v>
      </c>
      <c r="B82" s="69" t="s">
        <v>256</v>
      </c>
      <c r="C82" s="70"/>
      <c r="D82" s="71"/>
      <c r="E82" s="72"/>
      <c r="F82" s="73"/>
      <c r="G82" s="70"/>
      <c r="H82" s="74"/>
      <c r="I82" s="75"/>
      <c r="J82" s="75"/>
      <c r="K82" s="36"/>
      <c r="L82" s="82"/>
      <c r="M82" s="82"/>
      <c r="N82" s="77"/>
      <c r="O82" s="84" t="s">
        <v>1269</v>
      </c>
      <c r="P82" s="86">
        <v>43424.612337962964</v>
      </c>
      <c r="Q82" s="84" t="s">
        <v>1296</v>
      </c>
      <c r="R82" s="84"/>
      <c r="S82" s="84"/>
      <c r="T82" s="84" t="s">
        <v>2034</v>
      </c>
      <c r="U82" s="84"/>
      <c r="V82" s="88" t="s">
        <v>2673</v>
      </c>
      <c r="W82" s="86">
        <v>43424.612337962964</v>
      </c>
      <c r="X82" s="88" t="s">
        <v>3287</v>
      </c>
      <c r="Y82" s="84"/>
      <c r="Z82" s="84"/>
      <c r="AA82" s="87" t="s">
        <v>4416</v>
      </c>
      <c r="AB82" s="84"/>
      <c r="AC82" s="84" t="b">
        <v>0</v>
      </c>
      <c r="AD82" s="84">
        <v>0</v>
      </c>
      <c r="AE82" s="87" t="s">
        <v>5552</v>
      </c>
      <c r="AF82" s="84" t="b">
        <v>0</v>
      </c>
      <c r="AG82" s="84" t="s">
        <v>5604</v>
      </c>
      <c r="AH82" s="84"/>
      <c r="AI82" s="87" t="s">
        <v>5552</v>
      </c>
      <c r="AJ82" s="84" t="b">
        <v>0</v>
      </c>
      <c r="AK82" s="84">
        <v>5</v>
      </c>
      <c r="AL82" s="87" t="s">
        <v>4446</v>
      </c>
      <c r="AM82" s="84" t="s">
        <v>5682</v>
      </c>
      <c r="AN82" s="84" t="b">
        <v>0</v>
      </c>
      <c r="AO82" s="87" t="s">
        <v>4446</v>
      </c>
      <c r="AP82" s="84" t="s">
        <v>179</v>
      </c>
      <c r="AQ82" s="84">
        <v>0</v>
      </c>
      <c r="AR82" s="84">
        <v>0</v>
      </c>
      <c r="AS82" s="84"/>
      <c r="AT82" s="84"/>
      <c r="AU82" s="84"/>
      <c r="AV82" s="84"/>
      <c r="AW82" s="84"/>
      <c r="AX82" s="84"/>
      <c r="AY82" s="84"/>
      <c r="AZ82" s="84"/>
    </row>
    <row r="83" spans="1:52" x14ac:dyDescent="0.55000000000000004">
      <c r="A83" s="69" t="s">
        <v>239</v>
      </c>
      <c r="B83" s="69" t="s">
        <v>256</v>
      </c>
      <c r="C83" s="70"/>
      <c r="D83" s="71"/>
      <c r="E83" s="72"/>
      <c r="F83" s="73"/>
      <c r="G83" s="70"/>
      <c r="H83" s="74"/>
      <c r="I83" s="75"/>
      <c r="J83" s="75"/>
      <c r="K83" s="36"/>
      <c r="L83" s="82"/>
      <c r="M83" s="82"/>
      <c r="N83" s="77"/>
      <c r="O83" s="84" t="s">
        <v>1269</v>
      </c>
      <c r="P83" s="86">
        <v>43424.612476851849</v>
      </c>
      <c r="Q83" s="84" t="s">
        <v>1297</v>
      </c>
      <c r="R83" s="84"/>
      <c r="S83" s="84"/>
      <c r="T83" s="84" t="s">
        <v>2036</v>
      </c>
      <c r="U83" s="84"/>
      <c r="V83" s="88" t="s">
        <v>2673</v>
      </c>
      <c r="W83" s="86">
        <v>43424.612476851849</v>
      </c>
      <c r="X83" s="88" t="s">
        <v>3288</v>
      </c>
      <c r="Y83" s="84"/>
      <c r="Z83" s="84"/>
      <c r="AA83" s="87" t="s">
        <v>4417</v>
      </c>
      <c r="AB83" s="84"/>
      <c r="AC83" s="84" t="b">
        <v>0</v>
      </c>
      <c r="AD83" s="84">
        <v>0</v>
      </c>
      <c r="AE83" s="87" t="s">
        <v>5552</v>
      </c>
      <c r="AF83" s="84" t="b">
        <v>0</v>
      </c>
      <c r="AG83" s="84" t="s">
        <v>5604</v>
      </c>
      <c r="AH83" s="84"/>
      <c r="AI83" s="87" t="s">
        <v>5552</v>
      </c>
      <c r="AJ83" s="84" t="b">
        <v>0</v>
      </c>
      <c r="AK83" s="84">
        <v>5</v>
      </c>
      <c r="AL83" s="87" t="s">
        <v>4447</v>
      </c>
      <c r="AM83" s="84" t="s">
        <v>5682</v>
      </c>
      <c r="AN83" s="84" t="b">
        <v>0</v>
      </c>
      <c r="AO83" s="87" t="s">
        <v>4447</v>
      </c>
      <c r="AP83" s="84" t="s">
        <v>179</v>
      </c>
      <c r="AQ83" s="84">
        <v>0</v>
      </c>
      <c r="AR83" s="84">
        <v>0</v>
      </c>
      <c r="AS83" s="84"/>
      <c r="AT83" s="84"/>
      <c r="AU83" s="84"/>
      <c r="AV83" s="84"/>
      <c r="AW83" s="84"/>
      <c r="AX83" s="84"/>
      <c r="AY83" s="84"/>
      <c r="AZ83" s="84"/>
    </row>
    <row r="84" spans="1:52" x14ac:dyDescent="0.55000000000000004">
      <c r="A84" s="69" t="s">
        <v>240</v>
      </c>
      <c r="B84" s="69" t="s">
        <v>662</v>
      </c>
      <c r="C84" s="70"/>
      <c r="D84" s="71"/>
      <c r="E84" s="72"/>
      <c r="F84" s="73"/>
      <c r="G84" s="70"/>
      <c r="H84" s="74"/>
      <c r="I84" s="75"/>
      <c r="J84" s="75"/>
      <c r="K84" s="36"/>
      <c r="L84" s="82"/>
      <c r="M84" s="82"/>
      <c r="N84" s="77"/>
      <c r="O84" s="84" t="s">
        <v>1269</v>
      </c>
      <c r="P84" s="86">
        <v>43424.615173611113</v>
      </c>
      <c r="Q84" s="84" t="s">
        <v>1298</v>
      </c>
      <c r="R84" s="88" t="s">
        <v>1720</v>
      </c>
      <c r="S84" s="84" t="s">
        <v>1938</v>
      </c>
      <c r="T84" s="84" t="s">
        <v>2037</v>
      </c>
      <c r="U84" s="84"/>
      <c r="V84" s="88" t="s">
        <v>2674</v>
      </c>
      <c r="W84" s="86">
        <v>43424.615173611113</v>
      </c>
      <c r="X84" s="88" t="s">
        <v>3289</v>
      </c>
      <c r="Y84" s="84"/>
      <c r="Z84" s="84"/>
      <c r="AA84" s="87" t="s">
        <v>4418</v>
      </c>
      <c r="AB84" s="84"/>
      <c r="AC84" s="84" t="b">
        <v>0</v>
      </c>
      <c r="AD84" s="84">
        <v>0</v>
      </c>
      <c r="AE84" s="87" t="s">
        <v>5552</v>
      </c>
      <c r="AF84" s="84" t="b">
        <v>0</v>
      </c>
      <c r="AG84" s="84" t="s">
        <v>5604</v>
      </c>
      <c r="AH84" s="84"/>
      <c r="AI84" s="87" t="s">
        <v>5552</v>
      </c>
      <c r="AJ84" s="84" t="b">
        <v>0</v>
      </c>
      <c r="AK84" s="84">
        <v>5</v>
      </c>
      <c r="AL84" s="87" t="s">
        <v>4944</v>
      </c>
      <c r="AM84" s="84" t="s">
        <v>5684</v>
      </c>
      <c r="AN84" s="84" t="b">
        <v>0</v>
      </c>
      <c r="AO84" s="87" t="s">
        <v>4944</v>
      </c>
      <c r="AP84" s="84" t="s">
        <v>179</v>
      </c>
      <c r="AQ84" s="84">
        <v>0</v>
      </c>
      <c r="AR84" s="84">
        <v>0</v>
      </c>
      <c r="AS84" s="84"/>
      <c r="AT84" s="84"/>
      <c r="AU84" s="84"/>
      <c r="AV84" s="84"/>
      <c r="AW84" s="84"/>
      <c r="AX84" s="84"/>
      <c r="AY84" s="84"/>
      <c r="AZ84" s="84"/>
    </row>
    <row r="85" spans="1:52" x14ac:dyDescent="0.55000000000000004">
      <c r="A85" s="69" t="s">
        <v>240</v>
      </c>
      <c r="B85" s="69" t="s">
        <v>965</v>
      </c>
      <c r="C85" s="70"/>
      <c r="D85" s="71"/>
      <c r="E85" s="72"/>
      <c r="F85" s="73"/>
      <c r="G85" s="70"/>
      <c r="H85" s="74"/>
      <c r="I85" s="75"/>
      <c r="J85" s="75"/>
      <c r="K85" s="36"/>
      <c r="L85" s="82"/>
      <c r="M85" s="82"/>
      <c r="N85" s="77"/>
      <c r="O85" s="84" t="s">
        <v>1270</v>
      </c>
      <c r="P85" s="86">
        <v>43424.615173611113</v>
      </c>
      <c r="Q85" s="84" t="s">
        <v>1298</v>
      </c>
      <c r="R85" s="88" t="s">
        <v>1720</v>
      </c>
      <c r="S85" s="84" t="s">
        <v>1938</v>
      </c>
      <c r="T85" s="84" t="s">
        <v>2037</v>
      </c>
      <c r="U85" s="84"/>
      <c r="V85" s="88" t="s">
        <v>2674</v>
      </c>
      <c r="W85" s="86">
        <v>43424.615173611113</v>
      </c>
      <c r="X85" s="88" t="s">
        <v>3289</v>
      </c>
      <c r="Y85" s="84"/>
      <c r="Z85" s="84"/>
      <c r="AA85" s="87" t="s">
        <v>4418</v>
      </c>
      <c r="AB85" s="84"/>
      <c r="AC85" s="84" t="b">
        <v>0</v>
      </c>
      <c r="AD85" s="84">
        <v>0</v>
      </c>
      <c r="AE85" s="87" t="s">
        <v>5552</v>
      </c>
      <c r="AF85" s="84" t="b">
        <v>0</v>
      </c>
      <c r="AG85" s="84" t="s">
        <v>5604</v>
      </c>
      <c r="AH85" s="84"/>
      <c r="AI85" s="87" t="s">
        <v>5552</v>
      </c>
      <c r="AJ85" s="84" t="b">
        <v>0</v>
      </c>
      <c r="AK85" s="84">
        <v>5</v>
      </c>
      <c r="AL85" s="87" t="s">
        <v>4944</v>
      </c>
      <c r="AM85" s="84" t="s">
        <v>5684</v>
      </c>
      <c r="AN85" s="84" t="b">
        <v>0</v>
      </c>
      <c r="AO85" s="87" t="s">
        <v>4944</v>
      </c>
      <c r="AP85" s="84" t="s">
        <v>179</v>
      </c>
      <c r="AQ85" s="84">
        <v>0</v>
      </c>
      <c r="AR85" s="84">
        <v>0</v>
      </c>
      <c r="AS85" s="84"/>
      <c r="AT85" s="84"/>
      <c r="AU85" s="84"/>
      <c r="AV85" s="84"/>
      <c r="AW85" s="84"/>
      <c r="AX85" s="84"/>
      <c r="AY85" s="84"/>
      <c r="AZ85" s="84"/>
    </row>
    <row r="86" spans="1:52" x14ac:dyDescent="0.55000000000000004">
      <c r="A86" s="69" t="s">
        <v>240</v>
      </c>
      <c r="B86" s="69" t="s">
        <v>663</v>
      </c>
      <c r="C86" s="70"/>
      <c r="D86" s="71"/>
      <c r="E86" s="72"/>
      <c r="F86" s="73"/>
      <c r="G86" s="70"/>
      <c r="H86" s="74"/>
      <c r="I86" s="75"/>
      <c r="J86" s="75"/>
      <c r="K86" s="36"/>
      <c r="L86" s="82"/>
      <c r="M86" s="82"/>
      <c r="N86" s="77"/>
      <c r="O86" s="84" t="s">
        <v>1271</v>
      </c>
      <c r="P86" s="86">
        <v>43424.615173611113</v>
      </c>
      <c r="Q86" s="84" t="s">
        <v>1298</v>
      </c>
      <c r="R86" s="88" t="s">
        <v>1720</v>
      </c>
      <c r="S86" s="84" t="s">
        <v>1938</v>
      </c>
      <c r="T86" s="84" t="s">
        <v>2037</v>
      </c>
      <c r="U86" s="84"/>
      <c r="V86" s="88" t="s">
        <v>2674</v>
      </c>
      <c r="W86" s="86">
        <v>43424.615173611113</v>
      </c>
      <c r="X86" s="88" t="s">
        <v>3289</v>
      </c>
      <c r="Y86" s="84"/>
      <c r="Z86" s="84"/>
      <c r="AA86" s="87" t="s">
        <v>4418</v>
      </c>
      <c r="AB86" s="84"/>
      <c r="AC86" s="84" t="b">
        <v>0</v>
      </c>
      <c r="AD86" s="84">
        <v>0</v>
      </c>
      <c r="AE86" s="87" t="s">
        <v>5552</v>
      </c>
      <c r="AF86" s="84" t="b">
        <v>0</v>
      </c>
      <c r="AG86" s="84" t="s">
        <v>5604</v>
      </c>
      <c r="AH86" s="84"/>
      <c r="AI86" s="87" t="s">
        <v>5552</v>
      </c>
      <c r="AJ86" s="84" t="b">
        <v>0</v>
      </c>
      <c r="AK86" s="84">
        <v>5</v>
      </c>
      <c r="AL86" s="87" t="s">
        <v>4944</v>
      </c>
      <c r="AM86" s="84" t="s">
        <v>5684</v>
      </c>
      <c r="AN86" s="84" t="b">
        <v>0</v>
      </c>
      <c r="AO86" s="87" t="s">
        <v>4944</v>
      </c>
      <c r="AP86" s="84" t="s">
        <v>179</v>
      </c>
      <c r="AQ86" s="84">
        <v>0</v>
      </c>
      <c r="AR86" s="84">
        <v>0</v>
      </c>
      <c r="AS86" s="84"/>
      <c r="AT86" s="84"/>
      <c r="AU86" s="84"/>
      <c r="AV86" s="84"/>
      <c r="AW86" s="84"/>
      <c r="AX86" s="84"/>
      <c r="AY86" s="84"/>
      <c r="AZ86" s="84"/>
    </row>
    <row r="87" spans="1:52" x14ac:dyDescent="0.55000000000000004">
      <c r="A87" s="69" t="s">
        <v>241</v>
      </c>
      <c r="B87" s="69" t="s">
        <v>966</v>
      </c>
      <c r="C87" s="70"/>
      <c r="D87" s="71"/>
      <c r="E87" s="72"/>
      <c r="F87" s="73"/>
      <c r="G87" s="70"/>
      <c r="H87" s="74"/>
      <c r="I87" s="75"/>
      <c r="J87" s="75"/>
      <c r="K87" s="36"/>
      <c r="L87" s="82"/>
      <c r="M87" s="82"/>
      <c r="N87" s="77"/>
      <c r="O87" s="84" t="s">
        <v>1270</v>
      </c>
      <c r="P87" s="86">
        <v>43424.616909722223</v>
      </c>
      <c r="Q87" s="84" t="s">
        <v>1299</v>
      </c>
      <c r="R87" s="84"/>
      <c r="S87" s="84"/>
      <c r="T87" s="84" t="s">
        <v>2038</v>
      </c>
      <c r="U87" s="88" t="s">
        <v>2457</v>
      </c>
      <c r="V87" s="88" t="s">
        <v>2457</v>
      </c>
      <c r="W87" s="86">
        <v>43424.616909722223</v>
      </c>
      <c r="X87" s="88" t="s">
        <v>3290</v>
      </c>
      <c r="Y87" s="84"/>
      <c r="Z87" s="84"/>
      <c r="AA87" s="87" t="s">
        <v>4419</v>
      </c>
      <c r="AB87" s="84"/>
      <c r="AC87" s="84" t="b">
        <v>0</v>
      </c>
      <c r="AD87" s="84">
        <v>6</v>
      </c>
      <c r="AE87" s="87" t="s">
        <v>5552</v>
      </c>
      <c r="AF87" s="84" t="b">
        <v>0</v>
      </c>
      <c r="AG87" s="84" t="s">
        <v>5604</v>
      </c>
      <c r="AH87" s="84"/>
      <c r="AI87" s="87" t="s">
        <v>5552</v>
      </c>
      <c r="AJ87" s="84" t="b">
        <v>0</v>
      </c>
      <c r="AK87" s="84">
        <v>0</v>
      </c>
      <c r="AL87" s="87" t="s">
        <v>5552</v>
      </c>
      <c r="AM87" s="84" t="s">
        <v>5684</v>
      </c>
      <c r="AN87" s="84" t="b">
        <v>0</v>
      </c>
      <c r="AO87" s="87" t="s">
        <v>4419</v>
      </c>
      <c r="AP87" s="84" t="s">
        <v>179</v>
      </c>
      <c r="AQ87" s="84">
        <v>0</v>
      </c>
      <c r="AR87" s="84">
        <v>0</v>
      </c>
      <c r="AS87" s="84"/>
      <c r="AT87" s="84"/>
      <c r="AU87" s="84"/>
      <c r="AV87" s="84"/>
      <c r="AW87" s="84"/>
      <c r="AX87" s="84"/>
      <c r="AY87" s="84"/>
      <c r="AZ87" s="84"/>
    </row>
    <row r="88" spans="1:52" x14ac:dyDescent="0.55000000000000004">
      <c r="A88" s="69" t="s">
        <v>241</v>
      </c>
      <c r="B88" s="69" t="s">
        <v>967</v>
      </c>
      <c r="C88" s="70"/>
      <c r="D88" s="71"/>
      <c r="E88" s="72"/>
      <c r="F88" s="73"/>
      <c r="G88" s="70"/>
      <c r="H88" s="74"/>
      <c r="I88" s="75"/>
      <c r="J88" s="75"/>
      <c r="K88" s="36"/>
      <c r="L88" s="82"/>
      <c r="M88" s="82"/>
      <c r="N88" s="77"/>
      <c r="O88" s="84" t="s">
        <v>1270</v>
      </c>
      <c r="P88" s="86">
        <v>43424.616909722223</v>
      </c>
      <c r="Q88" s="84" t="s">
        <v>1299</v>
      </c>
      <c r="R88" s="84"/>
      <c r="S88" s="84"/>
      <c r="T88" s="84" t="s">
        <v>2038</v>
      </c>
      <c r="U88" s="88" t="s">
        <v>2457</v>
      </c>
      <c r="V88" s="88" t="s">
        <v>2457</v>
      </c>
      <c r="W88" s="86">
        <v>43424.616909722223</v>
      </c>
      <c r="X88" s="88" t="s">
        <v>3290</v>
      </c>
      <c r="Y88" s="84"/>
      <c r="Z88" s="84"/>
      <c r="AA88" s="87" t="s">
        <v>4419</v>
      </c>
      <c r="AB88" s="84"/>
      <c r="AC88" s="84" t="b">
        <v>0</v>
      </c>
      <c r="AD88" s="84">
        <v>6</v>
      </c>
      <c r="AE88" s="87" t="s">
        <v>5552</v>
      </c>
      <c r="AF88" s="84" t="b">
        <v>0</v>
      </c>
      <c r="AG88" s="84" t="s">
        <v>5604</v>
      </c>
      <c r="AH88" s="84"/>
      <c r="AI88" s="87" t="s">
        <v>5552</v>
      </c>
      <c r="AJ88" s="84" t="b">
        <v>0</v>
      </c>
      <c r="AK88" s="84">
        <v>0</v>
      </c>
      <c r="AL88" s="87" t="s">
        <v>5552</v>
      </c>
      <c r="AM88" s="84" t="s">
        <v>5684</v>
      </c>
      <c r="AN88" s="84" t="b">
        <v>0</v>
      </c>
      <c r="AO88" s="87" t="s">
        <v>4419</v>
      </c>
      <c r="AP88" s="84" t="s">
        <v>179</v>
      </c>
      <c r="AQ88" s="84">
        <v>0</v>
      </c>
      <c r="AR88" s="84">
        <v>0</v>
      </c>
      <c r="AS88" s="84"/>
      <c r="AT88" s="84"/>
      <c r="AU88" s="84"/>
      <c r="AV88" s="84"/>
      <c r="AW88" s="84"/>
      <c r="AX88" s="84"/>
      <c r="AY88" s="84"/>
      <c r="AZ88" s="84"/>
    </row>
    <row r="89" spans="1:52" x14ac:dyDescent="0.55000000000000004">
      <c r="A89" s="69" t="s">
        <v>242</v>
      </c>
      <c r="B89" s="69" t="s">
        <v>411</v>
      </c>
      <c r="C89" s="70"/>
      <c r="D89" s="71"/>
      <c r="E89" s="72"/>
      <c r="F89" s="73"/>
      <c r="G89" s="70"/>
      <c r="H89" s="74"/>
      <c r="I89" s="75"/>
      <c r="J89" s="75"/>
      <c r="K89" s="36"/>
      <c r="L89" s="82"/>
      <c r="M89" s="82"/>
      <c r="N89" s="77"/>
      <c r="O89" s="84" t="s">
        <v>1269</v>
      </c>
      <c r="P89" s="86">
        <v>43424.623206018521</v>
      </c>
      <c r="Q89" s="84" t="s">
        <v>1279</v>
      </c>
      <c r="R89" s="84"/>
      <c r="S89" s="84"/>
      <c r="T89" s="84" t="s">
        <v>2019</v>
      </c>
      <c r="U89" s="84"/>
      <c r="V89" s="88" t="s">
        <v>2675</v>
      </c>
      <c r="W89" s="86">
        <v>43424.623206018521</v>
      </c>
      <c r="X89" s="88" t="s">
        <v>3291</v>
      </c>
      <c r="Y89" s="84"/>
      <c r="Z89" s="84"/>
      <c r="AA89" s="87" t="s">
        <v>4420</v>
      </c>
      <c r="AB89" s="84"/>
      <c r="AC89" s="84" t="b">
        <v>0</v>
      </c>
      <c r="AD89" s="84">
        <v>0</v>
      </c>
      <c r="AE89" s="87" t="s">
        <v>5552</v>
      </c>
      <c r="AF89" s="84" t="b">
        <v>0</v>
      </c>
      <c r="AG89" s="84" t="s">
        <v>5605</v>
      </c>
      <c r="AH89" s="84"/>
      <c r="AI89" s="87" t="s">
        <v>5552</v>
      </c>
      <c r="AJ89" s="84" t="b">
        <v>0</v>
      </c>
      <c r="AK89" s="84">
        <v>15</v>
      </c>
      <c r="AL89" s="87" t="s">
        <v>4627</v>
      </c>
      <c r="AM89" s="84" t="s">
        <v>5685</v>
      </c>
      <c r="AN89" s="84" t="b">
        <v>0</v>
      </c>
      <c r="AO89" s="87" t="s">
        <v>4627</v>
      </c>
      <c r="AP89" s="84" t="s">
        <v>179</v>
      </c>
      <c r="AQ89" s="84">
        <v>0</v>
      </c>
      <c r="AR89" s="84">
        <v>0</v>
      </c>
      <c r="AS89" s="84"/>
      <c r="AT89" s="84"/>
      <c r="AU89" s="84"/>
      <c r="AV89" s="84"/>
      <c r="AW89" s="84"/>
      <c r="AX89" s="84"/>
      <c r="AY89" s="84"/>
      <c r="AZ89" s="84"/>
    </row>
    <row r="90" spans="1:52" x14ac:dyDescent="0.55000000000000004">
      <c r="A90" s="69" t="s">
        <v>242</v>
      </c>
      <c r="B90" s="69" t="s">
        <v>949</v>
      </c>
      <c r="C90" s="70"/>
      <c r="D90" s="71"/>
      <c r="E90" s="72"/>
      <c r="F90" s="73"/>
      <c r="G90" s="70"/>
      <c r="H90" s="74"/>
      <c r="I90" s="75"/>
      <c r="J90" s="75"/>
      <c r="K90" s="36"/>
      <c r="L90" s="82"/>
      <c r="M90" s="82"/>
      <c r="N90" s="77"/>
      <c r="O90" s="84" t="s">
        <v>1270</v>
      </c>
      <c r="P90" s="86">
        <v>43424.623206018521</v>
      </c>
      <c r="Q90" s="84" t="s">
        <v>1279</v>
      </c>
      <c r="R90" s="84"/>
      <c r="S90" s="84"/>
      <c r="T90" s="84" t="s">
        <v>2019</v>
      </c>
      <c r="U90" s="84"/>
      <c r="V90" s="88" t="s">
        <v>2675</v>
      </c>
      <c r="W90" s="86">
        <v>43424.623206018521</v>
      </c>
      <c r="X90" s="88" t="s">
        <v>3291</v>
      </c>
      <c r="Y90" s="84"/>
      <c r="Z90" s="84"/>
      <c r="AA90" s="87" t="s">
        <v>4420</v>
      </c>
      <c r="AB90" s="84"/>
      <c r="AC90" s="84" t="b">
        <v>0</v>
      </c>
      <c r="AD90" s="84">
        <v>0</v>
      </c>
      <c r="AE90" s="87" t="s">
        <v>5552</v>
      </c>
      <c r="AF90" s="84" t="b">
        <v>0</v>
      </c>
      <c r="AG90" s="84" t="s">
        <v>5605</v>
      </c>
      <c r="AH90" s="84"/>
      <c r="AI90" s="87" t="s">
        <v>5552</v>
      </c>
      <c r="AJ90" s="84" t="b">
        <v>0</v>
      </c>
      <c r="AK90" s="84">
        <v>15</v>
      </c>
      <c r="AL90" s="87" t="s">
        <v>4627</v>
      </c>
      <c r="AM90" s="84" t="s">
        <v>5685</v>
      </c>
      <c r="AN90" s="84" t="b">
        <v>0</v>
      </c>
      <c r="AO90" s="87" t="s">
        <v>4627</v>
      </c>
      <c r="AP90" s="84" t="s">
        <v>179</v>
      </c>
      <c r="AQ90" s="84">
        <v>0</v>
      </c>
      <c r="AR90" s="84">
        <v>0</v>
      </c>
      <c r="AS90" s="84"/>
      <c r="AT90" s="84"/>
      <c r="AU90" s="84"/>
      <c r="AV90" s="84"/>
      <c r="AW90" s="84"/>
      <c r="AX90" s="84"/>
      <c r="AY90" s="84"/>
      <c r="AZ90" s="84"/>
    </row>
    <row r="91" spans="1:52" x14ac:dyDescent="0.55000000000000004">
      <c r="A91" s="69" t="s">
        <v>242</v>
      </c>
      <c r="B91" s="69" t="s">
        <v>950</v>
      </c>
      <c r="C91" s="70"/>
      <c r="D91" s="71"/>
      <c r="E91" s="72"/>
      <c r="F91" s="73"/>
      <c r="G91" s="70"/>
      <c r="H91" s="74"/>
      <c r="I91" s="75"/>
      <c r="J91" s="75"/>
      <c r="K91" s="36"/>
      <c r="L91" s="82"/>
      <c r="M91" s="82"/>
      <c r="N91" s="77"/>
      <c r="O91" s="84" t="s">
        <v>1270</v>
      </c>
      <c r="P91" s="86">
        <v>43424.623206018521</v>
      </c>
      <c r="Q91" s="84" t="s">
        <v>1279</v>
      </c>
      <c r="R91" s="84"/>
      <c r="S91" s="84"/>
      <c r="T91" s="84" t="s">
        <v>2019</v>
      </c>
      <c r="U91" s="84"/>
      <c r="V91" s="88" t="s">
        <v>2675</v>
      </c>
      <c r="W91" s="86">
        <v>43424.623206018521</v>
      </c>
      <c r="X91" s="88" t="s">
        <v>3291</v>
      </c>
      <c r="Y91" s="84"/>
      <c r="Z91" s="84"/>
      <c r="AA91" s="87" t="s">
        <v>4420</v>
      </c>
      <c r="AB91" s="84"/>
      <c r="AC91" s="84" t="b">
        <v>0</v>
      </c>
      <c r="AD91" s="84">
        <v>0</v>
      </c>
      <c r="AE91" s="87" t="s">
        <v>5552</v>
      </c>
      <c r="AF91" s="84" t="b">
        <v>0</v>
      </c>
      <c r="AG91" s="84" t="s">
        <v>5605</v>
      </c>
      <c r="AH91" s="84"/>
      <c r="AI91" s="87" t="s">
        <v>5552</v>
      </c>
      <c r="AJ91" s="84" t="b">
        <v>0</v>
      </c>
      <c r="AK91" s="84">
        <v>15</v>
      </c>
      <c r="AL91" s="87" t="s">
        <v>4627</v>
      </c>
      <c r="AM91" s="84" t="s">
        <v>5685</v>
      </c>
      <c r="AN91" s="84" t="b">
        <v>0</v>
      </c>
      <c r="AO91" s="87" t="s">
        <v>4627</v>
      </c>
      <c r="AP91" s="84" t="s">
        <v>179</v>
      </c>
      <c r="AQ91" s="84">
        <v>0</v>
      </c>
      <c r="AR91" s="84">
        <v>0</v>
      </c>
      <c r="AS91" s="84"/>
      <c r="AT91" s="84"/>
      <c r="AU91" s="84"/>
      <c r="AV91" s="84"/>
      <c r="AW91" s="84"/>
      <c r="AX91" s="84"/>
      <c r="AY91" s="84"/>
      <c r="AZ91" s="84"/>
    </row>
    <row r="92" spans="1:52" x14ac:dyDescent="0.55000000000000004">
      <c r="A92" s="69" t="s">
        <v>242</v>
      </c>
      <c r="B92" s="69" t="s">
        <v>951</v>
      </c>
      <c r="C92" s="70"/>
      <c r="D92" s="71"/>
      <c r="E92" s="72"/>
      <c r="F92" s="73"/>
      <c r="G92" s="70"/>
      <c r="H92" s="74"/>
      <c r="I92" s="75"/>
      <c r="J92" s="75"/>
      <c r="K92" s="36"/>
      <c r="L92" s="82"/>
      <c r="M92" s="82"/>
      <c r="N92" s="77"/>
      <c r="O92" s="84" t="s">
        <v>1270</v>
      </c>
      <c r="P92" s="86">
        <v>43424.623206018521</v>
      </c>
      <c r="Q92" s="84" t="s">
        <v>1279</v>
      </c>
      <c r="R92" s="84"/>
      <c r="S92" s="84"/>
      <c r="T92" s="84" t="s">
        <v>2019</v>
      </c>
      <c r="U92" s="84"/>
      <c r="V92" s="88" t="s">
        <v>2675</v>
      </c>
      <c r="W92" s="86">
        <v>43424.623206018521</v>
      </c>
      <c r="X92" s="88" t="s">
        <v>3291</v>
      </c>
      <c r="Y92" s="84"/>
      <c r="Z92" s="84"/>
      <c r="AA92" s="87" t="s">
        <v>4420</v>
      </c>
      <c r="AB92" s="84"/>
      <c r="AC92" s="84" t="b">
        <v>0</v>
      </c>
      <c r="AD92" s="84">
        <v>0</v>
      </c>
      <c r="AE92" s="87" t="s">
        <v>5552</v>
      </c>
      <c r="AF92" s="84" t="b">
        <v>0</v>
      </c>
      <c r="AG92" s="84" t="s">
        <v>5605</v>
      </c>
      <c r="AH92" s="84"/>
      <c r="AI92" s="87" t="s">
        <v>5552</v>
      </c>
      <c r="AJ92" s="84" t="b">
        <v>0</v>
      </c>
      <c r="AK92" s="84">
        <v>15</v>
      </c>
      <c r="AL92" s="87" t="s">
        <v>4627</v>
      </c>
      <c r="AM92" s="84" t="s">
        <v>5685</v>
      </c>
      <c r="AN92" s="84" t="b">
        <v>0</v>
      </c>
      <c r="AO92" s="87" t="s">
        <v>4627</v>
      </c>
      <c r="AP92" s="84" t="s">
        <v>179</v>
      </c>
      <c r="AQ92" s="84">
        <v>0</v>
      </c>
      <c r="AR92" s="84">
        <v>0</v>
      </c>
      <c r="AS92" s="84"/>
      <c r="AT92" s="84"/>
      <c r="AU92" s="84"/>
      <c r="AV92" s="84"/>
      <c r="AW92" s="84"/>
      <c r="AX92" s="84"/>
      <c r="AY92" s="84"/>
      <c r="AZ92" s="84"/>
    </row>
    <row r="93" spans="1:52" x14ac:dyDescent="0.55000000000000004">
      <c r="A93" s="69" t="s">
        <v>242</v>
      </c>
      <c r="B93" s="69" t="s">
        <v>952</v>
      </c>
      <c r="C93" s="70"/>
      <c r="D93" s="71"/>
      <c r="E93" s="72"/>
      <c r="F93" s="73"/>
      <c r="G93" s="70"/>
      <c r="H93" s="74"/>
      <c r="I93" s="75"/>
      <c r="J93" s="75"/>
      <c r="K93" s="36"/>
      <c r="L93" s="82"/>
      <c r="M93" s="82"/>
      <c r="N93" s="77"/>
      <c r="O93" s="84" t="s">
        <v>1270</v>
      </c>
      <c r="P93" s="86">
        <v>43424.623206018521</v>
      </c>
      <c r="Q93" s="84" t="s">
        <v>1279</v>
      </c>
      <c r="R93" s="84"/>
      <c r="S93" s="84"/>
      <c r="T93" s="84" t="s">
        <v>2019</v>
      </c>
      <c r="U93" s="84"/>
      <c r="V93" s="88" t="s">
        <v>2675</v>
      </c>
      <c r="W93" s="86">
        <v>43424.623206018521</v>
      </c>
      <c r="X93" s="88" t="s">
        <v>3291</v>
      </c>
      <c r="Y93" s="84"/>
      <c r="Z93" s="84"/>
      <c r="AA93" s="87" t="s">
        <v>4420</v>
      </c>
      <c r="AB93" s="84"/>
      <c r="AC93" s="84" t="b">
        <v>0</v>
      </c>
      <c r="AD93" s="84">
        <v>0</v>
      </c>
      <c r="AE93" s="87" t="s">
        <v>5552</v>
      </c>
      <c r="AF93" s="84" t="b">
        <v>0</v>
      </c>
      <c r="AG93" s="84" t="s">
        <v>5605</v>
      </c>
      <c r="AH93" s="84"/>
      <c r="AI93" s="87" t="s">
        <v>5552</v>
      </c>
      <c r="AJ93" s="84" t="b">
        <v>0</v>
      </c>
      <c r="AK93" s="84">
        <v>15</v>
      </c>
      <c r="AL93" s="87" t="s">
        <v>4627</v>
      </c>
      <c r="AM93" s="84" t="s">
        <v>5685</v>
      </c>
      <c r="AN93" s="84" t="b">
        <v>0</v>
      </c>
      <c r="AO93" s="87" t="s">
        <v>4627</v>
      </c>
      <c r="AP93" s="84" t="s">
        <v>179</v>
      </c>
      <c r="AQ93" s="84">
        <v>0</v>
      </c>
      <c r="AR93" s="84">
        <v>0</v>
      </c>
      <c r="AS93" s="84"/>
      <c r="AT93" s="84"/>
      <c r="AU93" s="84"/>
      <c r="AV93" s="84"/>
      <c r="AW93" s="84"/>
      <c r="AX93" s="84"/>
      <c r="AY93" s="84"/>
      <c r="AZ93" s="84"/>
    </row>
    <row r="94" spans="1:52" x14ac:dyDescent="0.55000000000000004">
      <c r="A94" s="69" t="s">
        <v>242</v>
      </c>
      <c r="B94" s="69" t="s">
        <v>412</v>
      </c>
      <c r="C94" s="70"/>
      <c r="D94" s="71"/>
      <c r="E94" s="72"/>
      <c r="F94" s="73"/>
      <c r="G94" s="70"/>
      <c r="H94" s="74"/>
      <c r="I94" s="75"/>
      <c r="J94" s="75"/>
      <c r="K94" s="36"/>
      <c r="L94" s="82"/>
      <c r="M94" s="82"/>
      <c r="N94" s="77"/>
      <c r="O94" s="84" t="s">
        <v>1270</v>
      </c>
      <c r="P94" s="86">
        <v>43424.623206018521</v>
      </c>
      <c r="Q94" s="84" t="s">
        <v>1279</v>
      </c>
      <c r="R94" s="84"/>
      <c r="S94" s="84"/>
      <c r="T94" s="84" t="s">
        <v>2019</v>
      </c>
      <c r="U94" s="84"/>
      <c r="V94" s="88" t="s">
        <v>2675</v>
      </c>
      <c r="W94" s="86">
        <v>43424.623206018521</v>
      </c>
      <c r="X94" s="88" t="s">
        <v>3291</v>
      </c>
      <c r="Y94" s="84"/>
      <c r="Z94" s="84"/>
      <c r="AA94" s="87" t="s">
        <v>4420</v>
      </c>
      <c r="AB94" s="84"/>
      <c r="AC94" s="84" t="b">
        <v>0</v>
      </c>
      <c r="AD94" s="84">
        <v>0</v>
      </c>
      <c r="AE94" s="87" t="s">
        <v>5552</v>
      </c>
      <c r="AF94" s="84" t="b">
        <v>0</v>
      </c>
      <c r="AG94" s="84" t="s">
        <v>5605</v>
      </c>
      <c r="AH94" s="84"/>
      <c r="AI94" s="87" t="s">
        <v>5552</v>
      </c>
      <c r="AJ94" s="84" t="b">
        <v>0</v>
      </c>
      <c r="AK94" s="84">
        <v>15</v>
      </c>
      <c r="AL94" s="87" t="s">
        <v>4627</v>
      </c>
      <c r="AM94" s="84" t="s">
        <v>5685</v>
      </c>
      <c r="AN94" s="84" t="b">
        <v>0</v>
      </c>
      <c r="AO94" s="87" t="s">
        <v>4627</v>
      </c>
      <c r="AP94" s="84" t="s">
        <v>179</v>
      </c>
      <c r="AQ94" s="84">
        <v>0</v>
      </c>
      <c r="AR94" s="84">
        <v>0</v>
      </c>
      <c r="AS94" s="84"/>
      <c r="AT94" s="84"/>
      <c r="AU94" s="84"/>
      <c r="AV94" s="84"/>
      <c r="AW94" s="84"/>
      <c r="AX94" s="84"/>
      <c r="AY94" s="84"/>
      <c r="AZ94" s="84"/>
    </row>
    <row r="95" spans="1:52" x14ac:dyDescent="0.55000000000000004">
      <c r="A95" s="69" t="s">
        <v>242</v>
      </c>
      <c r="B95" s="69" t="s">
        <v>953</v>
      </c>
      <c r="C95" s="70"/>
      <c r="D95" s="71"/>
      <c r="E95" s="72"/>
      <c r="F95" s="73"/>
      <c r="G95" s="70"/>
      <c r="H95" s="74"/>
      <c r="I95" s="75"/>
      <c r="J95" s="75"/>
      <c r="K95" s="36"/>
      <c r="L95" s="82"/>
      <c r="M95" s="82"/>
      <c r="N95" s="77"/>
      <c r="O95" s="84" t="s">
        <v>1270</v>
      </c>
      <c r="P95" s="86">
        <v>43424.623206018521</v>
      </c>
      <c r="Q95" s="84" t="s">
        <v>1279</v>
      </c>
      <c r="R95" s="84"/>
      <c r="S95" s="84"/>
      <c r="T95" s="84" t="s">
        <v>2019</v>
      </c>
      <c r="U95" s="84"/>
      <c r="V95" s="88" t="s">
        <v>2675</v>
      </c>
      <c r="W95" s="86">
        <v>43424.623206018521</v>
      </c>
      <c r="X95" s="88" t="s">
        <v>3291</v>
      </c>
      <c r="Y95" s="84"/>
      <c r="Z95" s="84"/>
      <c r="AA95" s="87" t="s">
        <v>4420</v>
      </c>
      <c r="AB95" s="84"/>
      <c r="AC95" s="84" t="b">
        <v>0</v>
      </c>
      <c r="AD95" s="84">
        <v>0</v>
      </c>
      <c r="AE95" s="87" t="s">
        <v>5552</v>
      </c>
      <c r="AF95" s="84" t="b">
        <v>0</v>
      </c>
      <c r="AG95" s="84" t="s">
        <v>5605</v>
      </c>
      <c r="AH95" s="84"/>
      <c r="AI95" s="87" t="s">
        <v>5552</v>
      </c>
      <c r="AJ95" s="84" t="b">
        <v>0</v>
      </c>
      <c r="AK95" s="84">
        <v>15</v>
      </c>
      <c r="AL95" s="87" t="s">
        <v>4627</v>
      </c>
      <c r="AM95" s="84" t="s">
        <v>5685</v>
      </c>
      <c r="AN95" s="84" t="b">
        <v>0</v>
      </c>
      <c r="AO95" s="87" t="s">
        <v>4627</v>
      </c>
      <c r="AP95" s="84" t="s">
        <v>179</v>
      </c>
      <c r="AQ95" s="84">
        <v>0</v>
      </c>
      <c r="AR95" s="84">
        <v>0</v>
      </c>
      <c r="AS95" s="84"/>
      <c r="AT95" s="84"/>
      <c r="AU95" s="84"/>
      <c r="AV95" s="84"/>
      <c r="AW95" s="84"/>
      <c r="AX95" s="84"/>
      <c r="AY95" s="84"/>
      <c r="AZ95" s="84"/>
    </row>
    <row r="96" spans="1:52" x14ac:dyDescent="0.55000000000000004">
      <c r="A96" s="69" t="s">
        <v>242</v>
      </c>
      <c r="B96" s="69" t="s">
        <v>954</v>
      </c>
      <c r="C96" s="70"/>
      <c r="D96" s="71"/>
      <c r="E96" s="72"/>
      <c r="F96" s="73"/>
      <c r="G96" s="70"/>
      <c r="H96" s="74"/>
      <c r="I96" s="75"/>
      <c r="J96" s="75"/>
      <c r="K96" s="36"/>
      <c r="L96" s="82"/>
      <c r="M96" s="82"/>
      <c r="N96" s="77"/>
      <c r="O96" s="84" t="s">
        <v>1270</v>
      </c>
      <c r="P96" s="86">
        <v>43424.623206018521</v>
      </c>
      <c r="Q96" s="84" t="s">
        <v>1279</v>
      </c>
      <c r="R96" s="84"/>
      <c r="S96" s="84"/>
      <c r="T96" s="84" t="s">
        <v>2019</v>
      </c>
      <c r="U96" s="84"/>
      <c r="V96" s="88" t="s">
        <v>2675</v>
      </c>
      <c r="W96" s="86">
        <v>43424.623206018521</v>
      </c>
      <c r="X96" s="88" t="s">
        <v>3291</v>
      </c>
      <c r="Y96" s="84"/>
      <c r="Z96" s="84"/>
      <c r="AA96" s="87" t="s">
        <v>4420</v>
      </c>
      <c r="AB96" s="84"/>
      <c r="AC96" s="84" t="b">
        <v>0</v>
      </c>
      <c r="AD96" s="84">
        <v>0</v>
      </c>
      <c r="AE96" s="87" t="s">
        <v>5552</v>
      </c>
      <c r="AF96" s="84" t="b">
        <v>0</v>
      </c>
      <c r="AG96" s="84" t="s">
        <v>5605</v>
      </c>
      <c r="AH96" s="84"/>
      <c r="AI96" s="87" t="s">
        <v>5552</v>
      </c>
      <c r="AJ96" s="84" t="b">
        <v>0</v>
      </c>
      <c r="AK96" s="84">
        <v>15</v>
      </c>
      <c r="AL96" s="87" t="s">
        <v>4627</v>
      </c>
      <c r="AM96" s="84" t="s">
        <v>5685</v>
      </c>
      <c r="AN96" s="84" t="b">
        <v>0</v>
      </c>
      <c r="AO96" s="87" t="s">
        <v>4627</v>
      </c>
      <c r="AP96" s="84" t="s">
        <v>179</v>
      </c>
      <c r="AQ96" s="84">
        <v>0</v>
      </c>
      <c r="AR96" s="84">
        <v>0</v>
      </c>
      <c r="AS96" s="84"/>
      <c r="AT96" s="84"/>
      <c r="AU96" s="84"/>
      <c r="AV96" s="84"/>
      <c r="AW96" s="84"/>
      <c r="AX96" s="84"/>
      <c r="AY96" s="84"/>
      <c r="AZ96" s="84"/>
    </row>
    <row r="97" spans="1:52" x14ac:dyDescent="0.55000000000000004">
      <c r="A97" s="69" t="s">
        <v>243</v>
      </c>
      <c r="B97" s="69" t="s">
        <v>411</v>
      </c>
      <c r="C97" s="70"/>
      <c r="D97" s="71"/>
      <c r="E97" s="72"/>
      <c r="F97" s="73"/>
      <c r="G97" s="70"/>
      <c r="H97" s="74"/>
      <c r="I97" s="75"/>
      <c r="J97" s="75"/>
      <c r="K97" s="36"/>
      <c r="L97" s="82"/>
      <c r="M97" s="82"/>
      <c r="N97" s="77"/>
      <c r="O97" s="84" t="s">
        <v>1269</v>
      </c>
      <c r="P97" s="86">
        <v>43424.623692129629</v>
      </c>
      <c r="Q97" s="84" t="s">
        <v>1279</v>
      </c>
      <c r="R97" s="84"/>
      <c r="S97" s="84"/>
      <c r="T97" s="84" t="s">
        <v>2019</v>
      </c>
      <c r="U97" s="84"/>
      <c r="V97" s="88" t="s">
        <v>2676</v>
      </c>
      <c r="W97" s="86">
        <v>43424.623692129629</v>
      </c>
      <c r="X97" s="88" t="s">
        <v>3292</v>
      </c>
      <c r="Y97" s="84"/>
      <c r="Z97" s="84"/>
      <c r="AA97" s="87" t="s">
        <v>4421</v>
      </c>
      <c r="AB97" s="84"/>
      <c r="AC97" s="84" t="b">
        <v>0</v>
      </c>
      <c r="AD97" s="84">
        <v>0</v>
      </c>
      <c r="AE97" s="87" t="s">
        <v>5552</v>
      </c>
      <c r="AF97" s="84" t="b">
        <v>0</v>
      </c>
      <c r="AG97" s="84" t="s">
        <v>5605</v>
      </c>
      <c r="AH97" s="84"/>
      <c r="AI97" s="87" t="s">
        <v>5552</v>
      </c>
      <c r="AJ97" s="84" t="b">
        <v>0</v>
      </c>
      <c r="AK97" s="84">
        <v>15</v>
      </c>
      <c r="AL97" s="87" t="s">
        <v>4627</v>
      </c>
      <c r="AM97" s="84" t="s">
        <v>5685</v>
      </c>
      <c r="AN97" s="84" t="b">
        <v>0</v>
      </c>
      <c r="AO97" s="87" t="s">
        <v>4627</v>
      </c>
      <c r="AP97" s="84" t="s">
        <v>179</v>
      </c>
      <c r="AQ97" s="84">
        <v>0</v>
      </c>
      <c r="AR97" s="84">
        <v>0</v>
      </c>
      <c r="AS97" s="84"/>
      <c r="AT97" s="84"/>
      <c r="AU97" s="84"/>
      <c r="AV97" s="84"/>
      <c r="AW97" s="84"/>
      <c r="AX97" s="84"/>
      <c r="AY97" s="84"/>
      <c r="AZ97" s="84"/>
    </row>
    <row r="98" spans="1:52" x14ac:dyDescent="0.55000000000000004">
      <c r="A98" s="69" t="s">
        <v>243</v>
      </c>
      <c r="B98" s="69" t="s">
        <v>949</v>
      </c>
      <c r="C98" s="70"/>
      <c r="D98" s="71"/>
      <c r="E98" s="72"/>
      <c r="F98" s="73"/>
      <c r="G98" s="70"/>
      <c r="H98" s="74"/>
      <c r="I98" s="75"/>
      <c r="J98" s="75"/>
      <c r="K98" s="36"/>
      <c r="L98" s="82"/>
      <c r="M98" s="82"/>
      <c r="N98" s="77"/>
      <c r="O98" s="84" t="s">
        <v>1270</v>
      </c>
      <c r="P98" s="86">
        <v>43424.623692129629</v>
      </c>
      <c r="Q98" s="84" t="s">
        <v>1279</v>
      </c>
      <c r="R98" s="84"/>
      <c r="S98" s="84"/>
      <c r="T98" s="84" t="s">
        <v>2019</v>
      </c>
      <c r="U98" s="84"/>
      <c r="V98" s="88" t="s">
        <v>2676</v>
      </c>
      <c r="W98" s="86">
        <v>43424.623692129629</v>
      </c>
      <c r="X98" s="88" t="s">
        <v>3292</v>
      </c>
      <c r="Y98" s="84"/>
      <c r="Z98" s="84"/>
      <c r="AA98" s="87" t="s">
        <v>4421</v>
      </c>
      <c r="AB98" s="84"/>
      <c r="AC98" s="84" t="b">
        <v>0</v>
      </c>
      <c r="AD98" s="84">
        <v>0</v>
      </c>
      <c r="AE98" s="87" t="s">
        <v>5552</v>
      </c>
      <c r="AF98" s="84" t="b">
        <v>0</v>
      </c>
      <c r="AG98" s="84" t="s">
        <v>5605</v>
      </c>
      <c r="AH98" s="84"/>
      <c r="AI98" s="87" t="s">
        <v>5552</v>
      </c>
      <c r="AJ98" s="84" t="b">
        <v>0</v>
      </c>
      <c r="AK98" s="84">
        <v>15</v>
      </c>
      <c r="AL98" s="87" t="s">
        <v>4627</v>
      </c>
      <c r="AM98" s="84" t="s">
        <v>5685</v>
      </c>
      <c r="AN98" s="84" t="b">
        <v>0</v>
      </c>
      <c r="AO98" s="87" t="s">
        <v>4627</v>
      </c>
      <c r="AP98" s="84" t="s">
        <v>179</v>
      </c>
      <c r="AQ98" s="84">
        <v>0</v>
      </c>
      <c r="AR98" s="84">
        <v>0</v>
      </c>
      <c r="AS98" s="84"/>
      <c r="AT98" s="84"/>
      <c r="AU98" s="84"/>
      <c r="AV98" s="84"/>
      <c r="AW98" s="84"/>
      <c r="AX98" s="84"/>
      <c r="AY98" s="84"/>
      <c r="AZ98" s="84"/>
    </row>
    <row r="99" spans="1:52" x14ac:dyDescent="0.55000000000000004">
      <c r="A99" s="69" t="s">
        <v>243</v>
      </c>
      <c r="B99" s="69" t="s">
        <v>950</v>
      </c>
      <c r="C99" s="70"/>
      <c r="D99" s="71"/>
      <c r="E99" s="72"/>
      <c r="F99" s="73"/>
      <c r="G99" s="70"/>
      <c r="H99" s="74"/>
      <c r="I99" s="75"/>
      <c r="J99" s="75"/>
      <c r="K99" s="36"/>
      <c r="L99" s="82"/>
      <c r="M99" s="82"/>
      <c r="N99" s="77"/>
      <c r="O99" s="84" t="s">
        <v>1270</v>
      </c>
      <c r="P99" s="86">
        <v>43424.623692129629</v>
      </c>
      <c r="Q99" s="84" t="s">
        <v>1279</v>
      </c>
      <c r="R99" s="84"/>
      <c r="S99" s="84"/>
      <c r="T99" s="84" t="s">
        <v>2019</v>
      </c>
      <c r="U99" s="84"/>
      <c r="V99" s="88" t="s">
        <v>2676</v>
      </c>
      <c r="W99" s="86">
        <v>43424.623692129629</v>
      </c>
      <c r="X99" s="88" t="s">
        <v>3292</v>
      </c>
      <c r="Y99" s="84"/>
      <c r="Z99" s="84"/>
      <c r="AA99" s="87" t="s">
        <v>4421</v>
      </c>
      <c r="AB99" s="84"/>
      <c r="AC99" s="84" t="b">
        <v>0</v>
      </c>
      <c r="AD99" s="84">
        <v>0</v>
      </c>
      <c r="AE99" s="87" t="s">
        <v>5552</v>
      </c>
      <c r="AF99" s="84" t="b">
        <v>0</v>
      </c>
      <c r="AG99" s="84" t="s">
        <v>5605</v>
      </c>
      <c r="AH99" s="84"/>
      <c r="AI99" s="87" t="s">
        <v>5552</v>
      </c>
      <c r="AJ99" s="84" t="b">
        <v>0</v>
      </c>
      <c r="AK99" s="84">
        <v>15</v>
      </c>
      <c r="AL99" s="87" t="s">
        <v>4627</v>
      </c>
      <c r="AM99" s="84" t="s">
        <v>5685</v>
      </c>
      <c r="AN99" s="84" t="b">
        <v>0</v>
      </c>
      <c r="AO99" s="87" t="s">
        <v>4627</v>
      </c>
      <c r="AP99" s="84" t="s">
        <v>179</v>
      </c>
      <c r="AQ99" s="84">
        <v>0</v>
      </c>
      <c r="AR99" s="84">
        <v>0</v>
      </c>
      <c r="AS99" s="84"/>
      <c r="AT99" s="84"/>
      <c r="AU99" s="84"/>
      <c r="AV99" s="84"/>
      <c r="AW99" s="84"/>
      <c r="AX99" s="84"/>
      <c r="AY99" s="84"/>
      <c r="AZ99" s="84"/>
    </row>
    <row r="100" spans="1:52" x14ac:dyDescent="0.55000000000000004">
      <c r="A100" s="69" t="s">
        <v>243</v>
      </c>
      <c r="B100" s="69" t="s">
        <v>951</v>
      </c>
      <c r="C100" s="70"/>
      <c r="D100" s="71"/>
      <c r="E100" s="72"/>
      <c r="F100" s="73"/>
      <c r="G100" s="70"/>
      <c r="H100" s="74"/>
      <c r="I100" s="75"/>
      <c r="J100" s="75"/>
      <c r="K100" s="36"/>
      <c r="L100" s="82"/>
      <c r="M100" s="82"/>
      <c r="N100" s="77"/>
      <c r="O100" s="84" t="s">
        <v>1270</v>
      </c>
      <c r="P100" s="86">
        <v>43424.623692129629</v>
      </c>
      <c r="Q100" s="84" t="s">
        <v>1279</v>
      </c>
      <c r="R100" s="84"/>
      <c r="S100" s="84"/>
      <c r="T100" s="84" t="s">
        <v>2019</v>
      </c>
      <c r="U100" s="84"/>
      <c r="V100" s="88" t="s">
        <v>2676</v>
      </c>
      <c r="W100" s="86">
        <v>43424.623692129629</v>
      </c>
      <c r="X100" s="88" t="s">
        <v>3292</v>
      </c>
      <c r="Y100" s="84"/>
      <c r="Z100" s="84"/>
      <c r="AA100" s="87" t="s">
        <v>4421</v>
      </c>
      <c r="AB100" s="84"/>
      <c r="AC100" s="84" t="b">
        <v>0</v>
      </c>
      <c r="AD100" s="84">
        <v>0</v>
      </c>
      <c r="AE100" s="87" t="s">
        <v>5552</v>
      </c>
      <c r="AF100" s="84" t="b">
        <v>0</v>
      </c>
      <c r="AG100" s="84" t="s">
        <v>5605</v>
      </c>
      <c r="AH100" s="84"/>
      <c r="AI100" s="87" t="s">
        <v>5552</v>
      </c>
      <c r="AJ100" s="84" t="b">
        <v>0</v>
      </c>
      <c r="AK100" s="84">
        <v>15</v>
      </c>
      <c r="AL100" s="87" t="s">
        <v>4627</v>
      </c>
      <c r="AM100" s="84" t="s">
        <v>5685</v>
      </c>
      <c r="AN100" s="84" t="b">
        <v>0</v>
      </c>
      <c r="AO100" s="87" t="s">
        <v>4627</v>
      </c>
      <c r="AP100" s="84" t="s">
        <v>179</v>
      </c>
      <c r="AQ100" s="84">
        <v>0</v>
      </c>
      <c r="AR100" s="84">
        <v>0</v>
      </c>
      <c r="AS100" s="84"/>
      <c r="AT100" s="84"/>
      <c r="AU100" s="84"/>
      <c r="AV100" s="84"/>
      <c r="AW100" s="84"/>
      <c r="AX100" s="84"/>
      <c r="AY100" s="84"/>
      <c r="AZ100" s="84"/>
    </row>
    <row r="101" spans="1:52" x14ac:dyDescent="0.55000000000000004">
      <c r="A101" s="69" t="s">
        <v>243</v>
      </c>
      <c r="B101" s="69" t="s">
        <v>952</v>
      </c>
      <c r="C101" s="70"/>
      <c r="D101" s="71"/>
      <c r="E101" s="72"/>
      <c r="F101" s="73"/>
      <c r="G101" s="70"/>
      <c r="H101" s="74"/>
      <c r="I101" s="75"/>
      <c r="J101" s="75"/>
      <c r="K101" s="36"/>
      <c r="L101" s="82"/>
      <c r="M101" s="82"/>
      <c r="N101" s="77"/>
      <c r="O101" s="84" t="s">
        <v>1270</v>
      </c>
      <c r="P101" s="86">
        <v>43424.623692129629</v>
      </c>
      <c r="Q101" s="84" t="s">
        <v>1279</v>
      </c>
      <c r="R101" s="84"/>
      <c r="S101" s="84"/>
      <c r="T101" s="84" t="s">
        <v>2019</v>
      </c>
      <c r="U101" s="84"/>
      <c r="V101" s="88" t="s">
        <v>2676</v>
      </c>
      <c r="W101" s="86">
        <v>43424.623692129629</v>
      </c>
      <c r="X101" s="88" t="s">
        <v>3292</v>
      </c>
      <c r="Y101" s="84"/>
      <c r="Z101" s="84"/>
      <c r="AA101" s="87" t="s">
        <v>4421</v>
      </c>
      <c r="AB101" s="84"/>
      <c r="AC101" s="84" t="b">
        <v>0</v>
      </c>
      <c r="AD101" s="84">
        <v>0</v>
      </c>
      <c r="AE101" s="87" t="s">
        <v>5552</v>
      </c>
      <c r="AF101" s="84" t="b">
        <v>0</v>
      </c>
      <c r="AG101" s="84" t="s">
        <v>5605</v>
      </c>
      <c r="AH101" s="84"/>
      <c r="AI101" s="87" t="s">
        <v>5552</v>
      </c>
      <c r="AJ101" s="84" t="b">
        <v>0</v>
      </c>
      <c r="AK101" s="84">
        <v>15</v>
      </c>
      <c r="AL101" s="87" t="s">
        <v>4627</v>
      </c>
      <c r="AM101" s="84" t="s">
        <v>5685</v>
      </c>
      <c r="AN101" s="84" t="b">
        <v>0</v>
      </c>
      <c r="AO101" s="87" t="s">
        <v>4627</v>
      </c>
      <c r="AP101" s="84" t="s">
        <v>179</v>
      </c>
      <c r="AQ101" s="84">
        <v>0</v>
      </c>
      <c r="AR101" s="84">
        <v>0</v>
      </c>
      <c r="AS101" s="84"/>
      <c r="AT101" s="84"/>
      <c r="AU101" s="84"/>
      <c r="AV101" s="84"/>
      <c r="AW101" s="84"/>
      <c r="AX101" s="84"/>
      <c r="AY101" s="84"/>
      <c r="AZ101" s="84"/>
    </row>
    <row r="102" spans="1:52" x14ac:dyDescent="0.55000000000000004">
      <c r="A102" s="69" t="s">
        <v>243</v>
      </c>
      <c r="B102" s="69" t="s">
        <v>412</v>
      </c>
      <c r="C102" s="70"/>
      <c r="D102" s="71"/>
      <c r="E102" s="72"/>
      <c r="F102" s="73"/>
      <c r="G102" s="70"/>
      <c r="H102" s="74"/>
      <c r="I102" s="75"/>
      <c r="J102" s="75"/>
      <c r="K102" s="36"/>
      <c r="L102" s="82"/>
      <c r="M102" s="82"/>
      <c r="N102" s="77"/>
      <c r="O102" s="84" t="s">
        <v>1270</v>
      </c>
      <c r="P102" s="86">
        <v>43424.623692129629</v>
      </c>
      <c r="Q102" s="84" t="s">
        <v>1279</v>
      </c>
      <c r="R102" s="84"/>
      <c r="S102" s="84"/>
      <c r="T102" s="84" t="s">
        <v>2019</v>
      </c>
      <c r="U102" s="84"/>
      <c r="V102" s="88" t="s">
        <v>2676</v>
      </c>
      <c r="W102" s="86">
        <v>43424.623692129629</v>
      </c>
      <c r="X102" s="88" t="s">
        <v>3292</v>
      </c>
      <c r="Y102" s="84"/>
      <c r="Z102" s="84"/>
      <c r="AA102" s="87" t="s">
        <v>4421</v>
      </c>
      <c r="AB102" s="84"/>
      <c r="AC102" s="84" t="b">
        <v>0</v>
      </c>
      <c r="AD102" s="84">
        <v>0</v>
      </c>
      <c r="AE102" s="87" t="s">
        <v>5552</v>
      </c>
      <c r="AF102" s="84" t="b">
        <v>0</v>
      </c>
      <c r="AG102" s="84" t="s">
        <v>5605</v>
      </c>
      <c r="AH102" s="84"/>
      <c r="AI102" s="87" t="s">
        <v>5552</v>
      </c>
      <c r="AJ102" s="84" t="b">
        <v>0</v>
      </c>
      <c r="AK102" s="84">
        <v>15</v>
      </c>
      <c r="AL102" s="87" t="s">
        <v>4627</v>
      </c>
      <c r="AM102" s="84" t="s">
        <v>5685</v>
      </c>
      <c r="AN102" s="84" t="b">
        <v>0</v>
      </c>
      <c r="AO102" s="87" t="s">
        <v>4627</v>
      </c>
      <c r="AP102" s="84" t="s">
        <v>179</v>
      </c>
      <c r="AQ102" s="84">
        <v>0</v>
      </c>
      <c r="AR102" s="84">
        <v>0</v>
      </c>
      <c r="AS102" s="84"/>
      <c r="AT102" s="84"/>
      <c r="AU102" s="84"/>
      <c r="AV102" s="84"/>
      <c r="AW102" s="84"/>
      <c r="AX102" s="84"/>
      <c r="AY102" s="84"/>
      <c r="AZ102" s="84"/>
    </row>
    <row r="103" spans="1:52" x14ac:dyDescent="0.55000000000000004">
      <c r="A103" s="69" t="s">
        <v>243</v>
      </c>
      <c r="B103" s="69" t="s">
        <v>953</v>
      </c>
      <c r="C103" s="70"/>
      <c r="D103" s="71"/>
      <c r="E103" s="72"/>
      <c r="F103" s="73"/>
      <c r="G103" s="70"/>
      <c r="H103" s="74"/>
      <c r="I103" s="75"/>
      <c r="J103" s="75"/>
      <c r="K103" s="36"/>
      <c r="L103" s="82"/>
      <c r="M103" s="82"/>
      <c r="N103" s="77"/>
      <c r="O103" s="84" t="s">
        <v>1270</v>
      </c>
      <c r="P103" s="86">
        <v>43424.623692129629</v>
      </c>
      <c r="Q103" s="84" t="s">
        <v>1279</v>
      </c>
      <c r="R103" s="84"/>
      <c r="S103" s="84"/>
      <c r="T103" s="84" t="s">
        <v>2019</v>
      </c>
      <c r="U103" s="84"/>
      <c r="V103" s="88" t="s">
        <v>2676</v>
      </c>
      <c r="W103" s="86">
        <v>43424.623692129629</v>
      </c>
      <c r="X103" s="88" t="s">
        <v>3292</v>
      </c>
      <c r="Y103" s="84"/>
      <c r="Z103" s="84"/>
      <c r="AA103" s="87" t="s">
        <v>4421</v>
      </c>
      <c r="AB103" s="84"/>
      <c r="AC103" s="84" t="b">
        <v>0</v>
      </c>
      <c r="AD103" s="84">
        <v>0</v>
      </c>
      <c r="AE103" s="87" t="s">
        <v>5552</v>
      </c>
      <c r="AF103" s="84" t="b">
        <v>0</v>
      </c>
      <c r="AG103" s="84" t="s">
        <v>5605</v>
      </c>
      <c r="AH103" s="84"/>
      <c r="AI103" s="87" t="s">
        <v>5552</v>
      </c>
      <c r="AJ103" s="84" t="b">
        <v>0</v>
      </c>
      <c r="AK103" s="84">
        <v>15</v>
      </c>
      <c r="AL103" s="87" t="s">
        <v>4627</v>
      </c>
      <c r="AM103" s="84" t="s">
        <v>5685</v>
      </c>
      <c r="AN103" s="84" t="b">
        <v>0</v>
      </c>
      <c r="AO103" s="87" t="s">
        <v>4627</v>
      </c>
      <c r="AP103" s="84" t="s">
        <v>179</v>
      </c>
      <c r="AQ103" s="84">
        <v>0</v>
      </c>
      <c r="AR103" s="84">
        <v>0</v>
      </c>
      <c r="AS103" s="84"/>
      <c r="AT103" s="84"/>
      <c r="AU103" s="84"/>
      <c r="AV103" s="84"/>
      <c r="AW103" s="84"/>
      <c r="AX103" s="84"/>
      <c r="AY103" s="84"/>
      <c r="AZ103" s="84"/>
    </row>
    <row r="104" spans="1:52" x14ac:dyDescent="0.55000000000000004">
      <c r="A104" s="69" t="s">
        <v>243</v>
      </c>
      <c r="B104" s="69" t="s">
        <v>954</v>
      </c>
      <c r="C104" s="70"/>
      <c r="D104" s="71"/>
      <c r="E104" s="72"/>
      <c r="F104" s="73"/>
      <c r="G104" s="70"/>
      <c r="H104" s="74"/>
      <c r="I104" s="75"/>
      <c r="J104" s="75"/>
      <c r="K104" s="36"/>
      <c r="L104" s="82"/>
      <c r="M104" s="82"/>
      <c r="N104" s="77"/>
      <c r="O104" s="84" t="s">
        <v>1270</v>
      </c>
      <c r="P104" s="86">
        <v>43424.623692129629</v>
      </c>
      <c r="Q104" s="84" t="s">
        <v>1279</v>
      </c>
      <c r="R104" s="84"/>
      <c r="S104" s="84"/>
      <c r="T104" s="84" t="s">
        <v>2019</v>
      </c>
      <c r="U104" s="84"/>
      <c r="V104" s="88" t="s">
        <v>2676</v>
      </c>
      <c r="W104" s="86">
        <v>43424.623692129629</v>
      </c>
      <c r="X104" s="88" t="s">
        <v>3292</v>
      </c>
      <c r="Y104" s="84"/>
      <c r="Z104" s="84"/>
      <c r="AA104" s="87" t="s">
        <v>4421</v>
      </c>
      <c r="AB104" s="84"/>
      <c r="AC104" s="84" t="b">
        <v>0</v>
      </c>
      <c r="AD104" s="84">
        <v>0</v>
      </c>
      <c r="AE104" s="87" t="s">
        <v>5552</v>
      </c>
      <c r="AF104" s="84" t="b">
        <v>0</v>
      </c>
      <c r="AG104" s="84" t="s">
        <v>5605</v>
      </c>
      <c r="AH104" s="84"/>
      <c r="AI104" s="87" t="s">
        <v>5552</v>
      </c>
      <c r="AJ104" s="84" t="b">
        <v>0</v>
      </c>
      <c r="AK104" s="84">
        <v>15</v>
      </c>
      <c r="AL104" s="87" t="s">
        <v>4627</v>
      </c>
      <c r="AM104" s="84" t="s">
        <v>5685</v>
      </c>
      <c r="AN104" s="84" t="b">
        <v>0</v>
      </c>
      <c r="AO104" s="87" t="s">
        <v>4627</v>
      </c>
      <c r="AP104" s="84" t="s">
        <v>179</v>
      </c>
      <c r="AQ104" s="84">
        <v>0</v>
      </c>
      <c r="AR104" s="84">
        <v>0</v>
      </c>
      <c r="AS104" s="84"/>
      <c r="AT104" s="84"/>
      <c r="AU104" s="84"/>
      <c r="AV104" s="84"/>
      <c r="AW104" s="84"/>
      <c r="AX104" s="84"/>
      <c r="AY104" s="84"/>
      <c r="AZ104" s="84"/>
    </row>
    <row r="105" spans="1:52" x14ac:dyDescent="0.55000000000000004">
      <c r="A105" s="69" t="s">
        <v>244</v>
      </c>
      <c r="B105" s="69" t="s">
        <v>411</v>
      </c>
      <c r="C105" s="70"/>
      <c r="D105" s="71"/>
      <c r="E105" s="72"/>
      <c r="F105" s="73"/>
      <c r="G105" s="70"/>
      <c r="H105" s="74"/>
      <c r="I105" s="75"/>
      <c r="J105" s="75"/>
      <c r="K105" s="36"/>
      <c r="L105" s="82"/>
      <c r="M105" s="82"/>
      <c r="N105" s="77"/>
      <c r="O105" s="84" t="s">
        <v>1269</v>
      </c>
      <c r="P105" s="86">
        <v>43424.623912037037</v>
      </c>
      <c r="Q105" s="84" t="s">
        <v>1279</v>
      </c>
      <c r="R105" s="84"/>
      <c r="S105" s="84"/>
      <c r="T105" s="84" t="s">
        <v>2019</v>
      </c>
      <c r="U105" s="84"/>
      <c r="V105" s="88" t="s">
        <v>2677</v>
      </c>
      <c r="W105" s="86">
        <v>43424.623912037037</v>
      </c>
      <c r="X105" s="88" t="s">
        <v>3293</v>
      </c>
      <c r="Y105" s="84"/>
      <c r="Z105" s="84"/>
      <c r="AA105" s="87" t="s">
        <v>4422</v>
      </c>
      <c r="AB105" s="84"/>
      <c r="AC105" s="84" t="b">
        <v>0</v>
      </c>
      <c r="AD105" s="84">
        <v>0</v>
      </c>
      <c r="AE105" s="87" t="s">
        <v>5552</v>
      </c>
      <c r="AF105" s="84" t="b">
        <v>0</v>
      </c>
      <c r="AG105" s="84" t="s">
        <v>5605</v>
      </c>
      <c r="AH105" s="84"/>
      <c r="AI105" s="87" t="s">
        <v>5552</v>
      </c>
      <c r="AJ105" s="84" t="b">
        <v>0</v>
      </c>
      <c r="AK105" s="84">
        <v>15</v>
      </c>
      <c r="AL105" s="87" t="s">
        <v>4627</v>
      </c>
      <c r="AM105" s="84" t="s">
        <v>5685</v>
      </c>
      <c r="AN105" s="84" t="b">
        <v>0</v>
      </c>
      <c r="AO105" s="87" t="s">
        <v>4627</v>
      </c>
      <c r="AP105" s="84" t="s">
        <v>179</v>
      </c>
      <c r="AQ105" s="84">
        <v>0</v>
      </c>
      <c r="AR105" s="84">
        <v>0</v>
      </c>
      <c r="AS105" s="84"/>
      <c r="AT105" s="84"/>
      <c r="AU105" s="84"/>
      <c r="AV105" s="84"/>
      <c r="AW105" s="84"/>
      <c r="AX105" s="84"/>
      <c r="AY105" s="84"/>
      <c r="AZ105" s="84"/>
    </row>
    <row r="106" spans="1:52" x14ac:dyDescent="0.55000000000000004">
      <c r="A106" s="69" t="s">
        <v>244</v>
      </c>
      <c r="B106" s="69" t="s">
        <v>949</v>
      </c>
      <c r="C106" s="70"/>
      <c r="D106" s="71"/>
      <c r="E106" s="72"/>
      <c r="F106" s="73"/>
      <c r="G106" s="70"/>
      <c r="H106" s="74"/>
      <c r="I106" s="75"/>
      <c r="J106" s="75"/>
      <c r="K106" s="36"/>
      <c r="L106" s="82"/>
      <c r="M106" s="82"/>
      <c r="N106" s="77"/>
      <c r="O106" s="84" t="s">
        <v>1270</v>
      </c>
      <c r="P106" s="86">
        <v>43424.623912037037</v>
      </c>
      <c r="Q106" s="84" t="s">
        <v>1279</v>
      </c>
      <c r="R106" s="84"/>
      <c r="S106" s="84"/>
      <c r="T106" s="84" t="s">
        <v>2019</v>
      </c>
      <c r="U106" s="84"/>
      <c r="V106" s="88" t="s">
        <v>2677</v>
      </c>
      <c r="W106" s="86">
        <v>43424.623912037037</v>
      </c>
      <c r="X106" s="88" t="s">
        <v>3293</v>
      </c>
      <c r="Y106" s="84"/>
      <c r="Z106" s="84"/>
      <c r="AA106" s="87" t="s">
        <v>4422</v>
      </c>
      <c r="AB106" s="84"/>
      <c r="AC106" s="84" t="b">
        <v>0</v>
      </c>
      <c r="AD106" s="84">
        <v>0</v>
      </c>
      <c r="AE106" s="87" t="s">
        <v>5552</v>
      </c>
      <c r="AF106" s="84" t="b">
        <v>0</v>
      </c>
      <c r="AG106" s="84" t="s">
        <v>5605</v>
      </c>
      <c r="AH106" s="84"/>
      <c r="AI106" s="87" t="s">
        <v>5552</v>
      </c>
      <c r="AJ106" s="84" t="b">
        <v>0</v>
      </c>
      <c r="AK106" s="84">
        <v>15</v>
      </c>
      <c r="AL106" s="87" t="s">
        <v>4627</v>
      </c>
      <c r="AM106" s="84" t="s">
        <v>5685</v>
      </c>
      <c r="AN106" s="84" t="b">
        <v>0</v>
      </c>
      <c r="AO106" s="87" t="s">
        <v>4627</v>
      </c>
      <c r="AP106" s="84" t="s">
        <v>179</v>
      </c>
      <c r="AQ106" s="84">
        <v>0</v>
      </c>
      <c r="AR106" s="84">
        <v>0</v>
      </c>
      <c r="AS106" s="84"/>
      <c r="AT106" s="84"/>
      <c r="AU106" s="84"/>
      <c r="AV106" s="84"/>
      <c r="AW106" s="84"/>
      <c r="AX106" s="84"/>
      <c r="AY106" s="84"/>
      <c r="AZ106" s="84"/>
    </row>
    <row r="107" spans="1:52" x14ac:dyDescent="0.55000000000000004">
      <c r="A107" s="69" t="s">
        <v>244</v>
      </c>
      <c r="B107" s="69" t="s">
        <v>950</v>
      </c>
      <c r="C107" s="70"/>
      <c r="D107" s="71"/>
      <c r="E107" s="72"/>
      <c r="F107" s="73"/>
      <c r="G107" s="70"/>
      <c r="H107" s="74"/>
      <c r="I107" s="75"/>
      <c r="J107" s="75"/>
      <c r="K107" s="36"/>
      <c r="L107" s="82"/>
      <c r="M107" s="82"/>
      <c r="N107" s="77"/>
      <c r="O107" s="84" t="s">
        <v>1270</v>
      </c>
      <c r="P107" s="86">
        <v>43424.623912037037</v>
      </c>
      <c r="Q107" s="84" t="s">
        <v>1279</v>
      </c>
      <c r="R107" s="84"/>
      <c r="S107" s="84"/>
      <c r="T107" s="84" t="s">
        <v>2019</v>
      </c>
      <c r="U107" s="84"/>
      <c r="V107" s="88" t="s">
        <v>2677</v>
      </c>
      <c r="W107" s="86">
        <v>43424.623912037037</v>
      </c>
      <c r="X107" s="88" t="s">
        <v>3293</v>
      </c>
      <c r="Y107" s="84"/>
      <c r="Z107" s="84"/>
      <c r="AA107" s="87" t="s">
        <v>4422</v>
      </c>
      <c r="AB107" s="84"/>
      <c r="AC107" s="84" t="b">
        <v>0</v>
      </c>
      <c r="AD107" s="84">
        <v>0</v>
      </c>
      <c r="AE107" s="87" t="s">
        <v>5552</v>
      </c>
      <c r="AF107" s="84" t="b">
        <v>0</v>
      </c>
      <c r="AG107" s="84" t="s">
        <v>5605</v>
      </c>
      <c r="AH107" s="84"/>
      <c r="AI107" s="87" t="s">
        <v>5552</v>
      </c>
      <c r="AJ107" s="84" t="b">
        <v>0</v>
      </c>
      <c r="AK107" s="84">
        <v>15</v>
      </c>
      <c r="AL107" s="87" t="s">
        <v>4627</v>
      </c>
      <c r="AM107" s="84" t="s">
        <v>5685</v>
      </c>
      <c r="AN107" s="84" t="b">
        <v>0</v>
      </c>
      <c r="AO107" s="87" t="s">
        <v>4627</v>
      </c>
      <c r="AP107" s="84" t="s">
        <v>179</v>
      </c>
      <c r="AQ107" s="84">
        <v>0</v>
      </c>
      <c r="AR107" s="84">
        <v>0</v>
      </c>
      <c r="AS107" s="84"/>
      <c r="AT107" s="84"/>
      <c r="AU107" s="84"/>
      <c r="AV107" s="84"/>
      <c r="AW107" s="84"/>
      <c r="AX107" s="84"/>
      <c r="AY107" s="84"/>
      <c r="AZ107" s="84"/>
    </row>
    <row r="108" spans="1:52" x14ac:dyDescent="0.55000000000000004">
      <c r="A108" s="69" t="s">
        <v>244</v>
      </c>
      <c r="B108" s="69" t="s">
        <v>951</v>
      </c>
      <c r="C108" s="70"/>
      <c r="D108" s="71"/>
      <c r="E108" s="72"/>
      <c r="F108" s="73"/>
      <c r="G108" s="70"/>
      <c r="H108" s="74"/>
      <c r="I108" s="75"/>
      <c r="J108" s="75"/>
      <c r="K108" s="36"/>
      <c r="L108" s="82"/>
      <c r="M108" s="82"/>
      <c r="N108" s="77"/>
      <c r="O108" s="84" t="s">
        <v>1270</v>
      </c>
      <c r="P108" s="86">
        <v>43424.623912037037</v>
      </c>
      <c r="Q108" s="84" t="s">
        <v>1279</v>
      </c>
      <c r="R108" s="84"/>
      <c r="S108" s="84"/>
      <c r="T108" s="84" t="s">
        <v>2019</v>
      </c>
      <c r="U108" s="84"/>
      <c r="V108" s="88" t="s">
        <v>2677</v>
      </c>
      <c r="W108" s="86">
        <v>43424.623912037037</v>
      </c>
      <c r="X108" s="88" t="s">
        <v>3293</v>
      </c>
      <c r="Y108" s="84"/>
      <c r="Z108" s="84"/>
      <c r="AA108" s="87" t="s">
        <v>4422</v>
      </c>
      <c r="AB108" s="84"/>
      <c r="AC108" s="84" t="b">
        <v>0</v>
      </c>
      <c r="AD108" s="84">
        <v>0</v>
      </c>
      <c r="AE108" s="87" t="s">
        <v>5552</v>
      </c>
      <c r="AF108" s="84" t="b">
        <v>0</v>
      </c>
      <c r="AG108" s="84" t="s">
        <v>5605</v>
      </c>
      <c r="AH108" s="84"/>
      <c r="AI108" s="87" t="s">
        <v>5552</v>
      </c>
      <c r="AJ108" s="84" t="b">
        <v>0</v>
      </c>
      <c r="AK108" s="84">
        <v>15</v>
      </c>
      <c r="AL108" s="87" t="s">
        <v>4627</v>
      </c>
      <c r="AM108" s="84" t="s">
        <v>5685</v>
      </c>
      <c r="AN108" s="84" t="b">
        <v>0</v>
      </c>
      <c r="AO108" s="87" t="s">
        <v>4627</v>
      </c>
      <c r="AP108" s="84" t="s">
        <v>179</v>
      </c>
      <c r="AQ108" s="84">
        <v>0</v>
      </c>
      <c r="AR108" s="84">
        <v>0</v>
      </c>
      <c r="AS108" s="84"/>
      <c r="AT108" s="84"/>
      <c r="AU108" s="84"/>
      <c r="AV108" s="84"/>
      <c r="AW108" s="84"/>
      <c r="AX108" s="84"/>
      <c r="AY108" s="84"/>
      <c r="AZ108" s="84"/>
    </row>
    <row r="109" spans="1:52" x14ac:dyDescent="0.55000000000000004">
      <c r="A109" s="69" t="s">
        <v>244</v>
      </c>
      <c r="B109" s="69" t="s">
        <v>952</v>
      </c>
      <c r="C109" s="70"/>
      <c r="D109" s="71"/>
      <c r="E109" s="72"/>
      <c r="F109" s="73"/>
      <c r="G109" s="70"/>
      <c r="H109" s="74"/>
      <c r="I109" s="75"/>
      <c r="J109" s="75"/>
      <c r="K109" s="36"/>
      <c r="L109" s="82"/>
      <c r="M109" s="82"/>
      <c r="N109" s="77"/>
      <c r="O109" s="84" t="s">
        <v>1270</v>
      </c>
      <c r="P109" s="86">
        <v>43424.623912037037</v>
      </c>
      <c r="Q109" s="84" t="s">
        <v>1279</v>
      </c>
      <c r="R109" s="84"/>
      <c r="S109" s="84"/>
      <c r="T109" s="84" t="s">
        <v>2019</v>
      </c>
      <c r="U109" s="84"/>
      <c r="V109" s="88" t="s">
        <v>2677</v>
      </c>
      <c r="W109" s="86">
        <v>43424.623912037037</v>
      </c>
      <c r="X109" s="88" t="s">
        <v>3293</v>
      </c>
      <c r="Y109" s="84"/>
      <c r="Z109" s="84"/>
      <c r="AA109" s="87" t="s">
        <v>4422</v>
      </c>
      <c r="AB109" s="84"/>
      <c r="AC109" s="84" t="b">
        <v>0</v>
      </c>
      <c r="AD109" s="84">
        <v>0</v>
      </c>
      <c r="AE109" s="87" t="s">
        <v>5552</v>
      </c>
      <c r="AF109" s="84" t="b">
        <v>0</v>
      </c>
      <c r="AG109" s="84" t="s">
        <v>5605</v>
      </c>
      <c r="AH109" s="84"/>
      <c r="AI109" s="87" t="s">
        <v>5552</v>
      </c>
      <c r="AJ109" s="84" t="b">
        <v>0</v>
      </c>
      <c r="AK109" s="84">
        <v>15</v>
      </c>
      <c r="AL109" s="87" t="s">
        <v>4627</v>
      </c>
      <c r="AM109" s="84" t="s">
        <v>5685</v>
      </c>
      <c r="AN109" s="84" t="b">
        <v>0</v>
      </c>
      <c r="AO109" s="87" t="s">
        <v>4627</v>
      </c>
      <c r="AP109" s="84" t="s">
        <v>179</v>
      </c>
      <c r="AQ109" s="84">
        <v>0</v>
      </c>
      <c r="AR109" s="84">
        <v>0</v>
      </c>
      <c r="AS109" s="84"/>
      <c r="AT109" s="84"/>
      <c r="AU109" s="84"/>
      <c r="AV109" s="84"/>
      <c r="AW109" s="84"/>
      <c r="AX109" s="84"/>
      <c r="AY109" s="84"/>
      <c r="AZ109" s="84"/>
    </row>
    <row r="110" spans="1:52" x14ac:dyDescent="0.55000000000000004">
      <c r="A110" s="69" t="s">
        <v>244</v>
      </c>
      <c r="B110" s="69" t="s">
        <v>412</v>
      </c>
      <c r="C110" s="70"/>
      <c r="D110" s="71"/>
      <c r="E110" s="72"/>
      <c r="F110" s="73"/>
      <c r="G110" s="70"/>
      <c r="H110" s="74"/>
      <c r="I110" s="75"/>
      <c r="J110" s="75"/>
      <c r="K110" s="36"/>
      <c r="L110" s="82"/>
      <c r="M110" s="82"/>
      <c r="N110" s="77"/>
      <c r="O110" s="84" t="s">
        <v>1270</v>
      </c>
      <c r="P110" s="86">
        <v>43424.623912037037</v>
      </c>
      <c r="Q110" s="84" t="s">
        <v>1279</v>
      </c>
      <c r="R110" s="84"/>
      <c r="S110" s="84"/>
      <c r="T110" s="84" t="s">
        <v>2019</v>
      </c>
      <c r="U110" s="84"/>
      <c r="V110" s="88" t="s">
        <v>2677</v>
      </c>
      <c r="W110" s="86">
        <v>43424.623912037037</v>
      </c>
      <c r="X110" s="88" t="s">
        <v>3293</v>
      </c>
      <c r="Y110" s="84"/>
      <c r="Z110" s="84"/>
      <c r="AA110" s="87" t="s">
        <v>4422</v>
      </c>
      <c r="AB110" s="84"/>
      <c r="AC110" s="84" t="b">
        <v>0</v>
      </c>
      <c r="AD110" s="84">
        <v>0</v>
      </c>
      <c r="AE110" s="87" t="s">
        <v>5552</v>
      </c>
      <c r="AF110" s="84" t="b">
        <v>0</v>
      </c>
      <c r="AG110" s="84" t="s">
        <v>5605</v>
      </c>
      <c r="AH110" s="84"/>
      <c r="AI110" s="87" t="s">
        <v>5552</v>
      </c>
      <c r="AJ110" s="84" t="b">
        <v>0</v>
      </c>
      <c r="AK110" s="84">
        <v>15</v>
      </c>
      <c r="AL110" s="87" t="s">
        <v>4627</v>
      </c>
      <c r="AM110" s="84" t="s">
        <v>5685</v>
      </c>
      <c r="AN110" s="84" t="b">
        <v>0</v>
      </c>
      <c r="AO110" s="87" t="s">
        <v>4627</v>
      </c>
      <c r="AP110" s="84" t="s">
        <v>179</v>
      </c>
      <c r="AQ110" s="84">
        <v>0</v>
      </c>
      <c r="AR110" s="84">
        <v>0</v>
      </c>
      <c r="AS110" s="84"/>
      <c r="AT110" s="84"/>
      <c r="AU110" s="84"/>
      <c r="AV110" s="84"/>
      <c r="AW110" s="84"/>
      <c r="AX110" s="84"/>
      <c r="AY110" s="84"/>
      <c r="AZ110" s="84"/>
    </row>
    <row r="111" spans="1:52" x14ac:dyDescent="0.55000000000000004">
      <c r="A111" s="69" t="s">
        <v>244</v>
      </c>
      <c r="B111" s="69" t="s">
        <v>953</v>
      </c>
      <c r="C111" s="70"/>
      <c r="D111" s="71"/>
      <c r="E111" s="72"/>
      <c r="F111" s="73"/>
      <c r="G111" s="70"/>
      <c r="H111" s="74"/>
      <c r="I111" s="75"/>
      <c r="J111" s="75"/>
      <c r="K111" s="36"/>
      <c r="L111" s="82"/>
      <c r="M111" s="82"/>
      <c r="N111" s="77"/>
      <c r="O111" s="84" t="s">
        <v>1270</v>
      </c>
      <c r="P111" s="86">
        <v>43424.623912037037</v>
      </c>
      <c r="Q111" s="84" t="s">
        <v>1279</v>
      </c>
      <c r="R111" s="84"/>
      <c r="S111" s="84"/>
      <c r="T111" s="84" t="s">
        <v>2019</v>
      </c>
      <c r="U111" s="84"/>
      <c r="V111" s="88" t="s">
        <v>2677</v>
      </c>
      <c r="W111" s="86">
        <v>43424.623912037037</v>
      </c>
      <c r="X111" s="88" t="s">
        <v>3293</v>
      </c>
      <c r="Y111" s="84"/>
      <c r="Z111" s="84"/>
      <c r="AA111" s="87" t="s">
        <v>4422</v>
      </c>
      <c r="AB111" s="84"/>
      <c r="AC111" s="84" t="b">
        <v>0</v>
      </c>
      <c r="AD111" s="84">
        <v>0</v>
      </c>
      <c r="AE111" s="87" t="s">
        <v>5552</v>
      </c>
      <c r="AF111" s="84" t="b">
        <v>0</v>
      </c>
      <c r="AG111" s="84" t="s">
        <v>5605</v>
      </c>
      <c r="AH111" s="84"/>
      <c r="AI111" s="87" t="s">
        <v>5552</v>
      </c>
      <c r="AJ111" s="84" t="b">
        <v>0</v>
      </c>
      <c r="AK111" s="84">
        <v>15</v>
      </c>
      <c r="AL111" s="87" t="s">
        <v>4627</v>
      </c>
      <c r="AM111" s="84" t="s">
        <v>5685</v>
      </c>
      <c r="AN111" s="84" t="b">
        <v>0</v>
      </c>
      <c r="AO111" s="87" t="s">
        <v>4627</v>
      </c>
      <c r="AP111" s="84" t="s">
        <v>179</v>
      </c>
      <c r="AQ111" s="84">
        <v>0</v>
      </c>
      <c r="AR111" s="84">
        <v>0</v>
      </c>
      <c r="AS111" s="84"/>
      <c r="AT111" s="84"/>
      <c r="AU111" s="84"/>
      <c r="AV111" s="84"/>
      <c r="AW111" s="84"/>
      <c r="AX111" s="84"/>
      <c r="AY111" s="84"/>
      <c r="AZ111" s="84"/>
    </row>
    <row r="112" spans="1:52" x14ac:dyDescent="0.55000000000000004">
      <c r="A112" s="69" t="s">
        <v>244</v>
      </c>
      <c r="B112" s="69" t="s">
        <v>954</v>
      </c>
      <c r="C112" s="70"/>
      <c r="D112" s="71"/>
      <c r="E112" s="72"/>
      <c r="F112" s="73"/>
      <c r="G112" s="70"/>
      <c r="H112" s="74"/>
      <c r="I112" s="75"/>
      <c r="J112" s="75"/>
      <c r="K112" s="36"/>
      <c r="L112" s="82"/>
      <c r="M112" s="82"/>
      <c r="N112" s="77"/>
      <c r="O112" s="84" t="s">
        <v>1270</v>
      </c>
      <c r="P112" s="86">
        <v>43424.623912037037</v>
      </c>
      <c r="Q112" s="84" t="s">
        <v>1279</v>
      </c>
      <c r="R112" s="84"/>
      <c r="S112" s="84"/>
      <c r="T112" s="84" t="s">
        <v>2019</v>
      </c>
      <c r="U112" s="84"/>
      <c r="V112" s="88" t="s">
        <v>2677</v>
      </c>
      <c r="W112" s="86">
        <v>43424.623912037037</v>
      </c>
      <c r="X112" s="88" t="s">
        <v>3293</v>
      </c>
      <c r="Y112" s="84"/>
      <c r="Z112" s="84"/>
      <c r="AA112" s="87" t="s">
        <v>4422</v>
      </c>
      <c r="AB112" s="84"/>
      <c r="AC112" s="84" t="b">
        <v>0</v>
      </c>
      <c r="AD112" s="84">
        <v>0</v>
      </c>
      <c r="AE112" s="87" t="s">
        <v>5552</v>
      </c>
      <c r="AF112" s="84" t="b">
        <v>0</v>
      </c>
      <c r="AG112" s="84" t="s">
        <v>5605</v>
      </c>
      <c r="AH112" s="84"/>
      <c r="AI112" s="87" t="s">
        <v>5552</v>
      </c>
      <c r="AJ112" s="84" t="b">
        <v>0</v>
      </c>
      <c r="AK112" s="84">
        <v>15</v>
      </c>
      <c r="AL112" s="87" t="s">
        <v>4627</v>
      </c>
      <c r="AM112" s="84" t="s">
        <v>5685</v>
      </c>
      <c r="AN112" s="84" t="b">
        <v>0</v>
      </c>
      <c r="AO112" s="87" t="s">
        <v>4627</v>
      </c>
      <c r="AP112" s="84" t="s">
        <v>179</v>
      </c>
      <c r="AQ112" s="84">
        <v>0</v>
      </c>
      <c r="AR112" s="84">
        <v>0</v>
      </c>
      <c r="AS112" s="84"/>
      <c r="AT112" s="84"/>
      <c r="AU112" s="84"/>
      <c r="AV112" s="84"/>
      <c r="AW112" s="84"/>
      <c r="AX112" s="84"/>
      <c r="AY112" s="84"/>
      <c r="AZ112" s="84"/>
    </row>
    <row r="113" spans="1:52" x14ac:dyDescent="0.55000000000000004">
      <c r="A113" s="69" t="s">
        <v>245</v>
      </c>
      <c r="B113" s="69" t="s">
        <v>411</v>
      </c>
      <c r="C113" s="70"/>
      <c r="D113" s="71"/>
      <c r="E113" s="72"/>
      <c r="F113" s="73"/>
      <c r="G113" s="70"/>
      <c r="H113" s="74"/>
      <c r="I113" s="75"/>
      <c r="J113" s="75"/>
      <c r="K113" s="36"/>
      <c r="L113" s="82"/>
      <c r="M113" s="82"/>
      <c r="N113" s="77"/>
      <c r="O113" s="84" t="s">
        <v>1269</v>
      </c>
      <c r="P113" s="86">
        <v>43424.624236111114</v>
      </c>
      <c r="Q113" s="84" t="s">
        <v>1279</v>
      </c>
      <c r="R113" s="84"/>
      <c r="S113" s="84"/>
      <c r="T113" s="84" t="s">
        <v>2019</v>
      </c>
      <c r="U113" s="84"/>
      <c r="V113" s="88" t="s">
        <v>2678</v>
      </c>
      <c r="W113" s="86">
        <v>43424.624236111114</v>
      </c>
      <c r="X113" s="88" t="s">
        <v>3294</v>
      </c>
      <c r="Y113" s="84"/>
      <c r="Z113" s="84"/>
      <c r="AA113" s="87" t="s">
        <v>4423</v>
      </c>
      <c r="AB113" s="84"/>
      <c r="AC113" s="84" t="b">
        <v>0</v>
      </c>
      <c r="AD113" s="84">
        <v>0</v>
      </c>
      <c r="AE113" s="87" t="s">
        <v>5552</v>
      </c>
      <c r="AF113" s="84" t="b">
        <v>0</v>
      </c>
      <c r="AG113" s="84" t="s">
        <v>5605</v>
      </c>
      <c r="AH113" s="84"/>
      <c r="AI113" s="87" t="s">
        <v>5552</v>
      </c>
      <c r="AJ113" s="84" t="b">
        <v>0</v>
      </c>
      <c r="AK113" s="84">
        <v>15</v>
      </c>
      <c r="AL113" s="87" t="s">
        <v>4627</v>
      </c>
      <c r="AM113" s="84" t="s">
        <v>5685</v>
      </c>
      <c r="AN113" s="84" t="b">
        <v>0</v>
      </c>
      <c r="AO113" s="87" t="s">
        <v>4627</v>
      </c>
      <c r="AP113" s="84" t="s">
        <v>179</v>
      </c>
      <c r="AQ113" s="84">
        <v>0</v>
      </c>
      <c r="AR113" s="84">
        <v>0</v>
      </c>
      <c r="AS113" s="84"/>
      <c r="AT113" s="84"/>
      <c r="AU113" s="84"/>
      <c r="AV113" s="84"/>
      <c r="AW113" s="84"/>
      <c r="AX113" s="84"/>
      <c r="AY113" s="84"/>
      <c r="AZ113" s="84"/>
    </row>
    <row r="114" spans="1:52" x14ac:dyDescent="0.55000000000000004">
      <c r="A114" s="69" t="s">
        <v>245</v>
      </c>
      <c r="B114" s="69" t="s">
        <v>949</v>
      </c>
      <c r="C114" s="70"/>
      <c r="D114" s="71"/>
      <c r="E114" s="72"/>
      <c r="F114" s="73"/>
      <c r="G114" s="70"/>
      <c r="H114" s="74"/>
      <c r="I114" s="75"/>
      <c r="J114" s="75"/>
      <c r="K114" s="36"/>
      <c r="L114" s="82"/>
      <c r="M114" s="82"/>
      <c r="N114" s="77"/>
      <c r="O114" s="84" t="s">
        <v>1270</v>
      </c>
      <c r="P114" s="86">
        <v>43424.624236111114</v>
      </c>
      <c r="Q114" s="84" t="s">
        <v>1279</v>
      </c>
      <c r="R114" s="84"/>
      <c r="S114" s="84"/>
      <c r="T114" s="84" t="s">
        <v>2019</v>
      </c>
      <c r="U114" s="84"/>
      <c r="V114" s="88" t="s">
        <v>2678</v>
      </c>
      <c r="W114" s="86">
        <v>43424.624236111114</v>
      </c>
      <c r="X114" s="88" t="s">
        <v>3294</v>
      </c>
      <c r="Y114" s="84"/>
      <c r="Z114" s="84"/>
      <c r="AA114" s="87" t="s">
        <v>4423</v>
      </c>
      <c r="AB114" s="84"/>
      <c r="AC114" s="84" t="b">
        <v>0</v>
      </c>
      <c r="AD114" s="84">
        <v>0</v>
      </c>
      <c r="AE114" s="87" t="s">
        <v>5552</v>
      </c>
      <c r="AF114" s="84" t="b">
        <v>0</v>
      </c>
      <c r="AG114" s="84" t="s">
        <v>5605</v>
      </c>
      <c r="AH114" s="84"/>
      <c r="AI114" s="87" t="s">
        <v>5552</v>
      </c>
      <c r="AJ114" s="84" t="b">
        <v>0</v>
      </c>
      <c r="AK114" s="84">
        <v>15</v>
      </c>
      <c r="AL114" s="87" t="s">
        <v>4627</v>
      </c>
      <c r="AM114" s="84" t="s">
        <v>5685</v>
      </c>
      <c r="AN114" s="84" t="b">
        <v>0</v>
      </c>
      <c r="AO114" s="87" t="s">
        <v>4627</v>
      </c>
      <c r="AP114" s="84" t="s">
        <v>179</v>
      </c>
      <c r="AQ114" s="84">
        <v>0</v>
      </c>
      <c r="AR114" s="84">
        <v>0</v>
      </c>
      <c r="AS114" s="84"/>
      <c r="AT114" s="84"/>
      <c r="AU114" s="84"/>
      <c r="AV114" s="84"/>
      <c r="AW114" s="84"/>
      <c r="AX114" s="84"/>
      <c r="AY114" s="84"/>
      <c r="AZ114" s="84"/>
    </row>
    <row r="115" spans="1:52" x14ac:dyDescent="0.55000000000000004">
      <c r="A115" s="69" t="s">
        <v>245</v>
      </c>
      <c r="B115" s="69" t="s">
        <v>950</v>
      </c>
      <c r="C115" s="70"/>
      <c r="D115" s="71"/>
      <c r="E115" s="72"/>
      <c r="F115" s="73"/>
      <c r="G115" s="70"/>
      <c r="H115" s="74"/>
      <c r="I115" s="75"/>
      <c r="J115" s="75"/>
      <c r="K115" s="36"/>
      <c r="L115" s="82"/>
      <c r="M115" s="82"/>
      <c r="N115" s="77"/>
      <c r="O115" s="84" t="s">
        <v>1270</v>
      </c>
      <c r="P115" s="86">
        <v>43424.624236111114</v>
      </c>
      <c r="Q115" s="84" t="s">
        <v>1279</v>
      </c>
      <c r="R115" s="84"/>
      <c r="S115" s="84"/>
      <c r="T115" s="84" t="s">
        <v>2019</v>
      </c>
      <c r="U115" s="84"/>
      <c r="V115" s="88" t="s">
        <v>2678</v>
      </c>
      <c r="W115" s="86">
        <v>43424.624236111114</v>
      </c>
      <c r="X115" s="88" t="s">
        <v>3294</v>
      </c>
      <c r="Y115" s="84"/>
      <c r="Z115" s="84"/>
      <c r="AA115" s="87" t="s">
        <v>4423</v>
      </c>
      <c r="AB115" s="84"/>
      <c r="AC115" s="84" t="b">
        <v>0</v>
      </c>
      <c r="AD115" s="84">
        <v>0</v>
      </c>
      <c r="AE115" s="87" t="s">
        <v>5552</v>
      </c>
      <c r="AF115" s="84" t="b">
        <v>0</v>
      </c>
      <c r="AG115" s="84" t="s">
        <v>5605</v>
      </c>
      <c r="AH115" s="84"/>
      <c r="AI115" s="87" t="s">
        <v>5552</v>
      </c>
      <c r="AJ115" s="84" t="b">
        <v>0</v>
      </c>
      <c r="AK115" s="84">
        <v>15</v>
      </c>
      <c r="AL115" s="87" t="s">
        <v>4627</v>
      </c>
      <c r="AM115" s="84" t="s">
        <v>5685</v>
      </c>
      <c r="AN115" s="84" t="b">
        <v>0</v>
      </c>
      <c r="AO115" s="87" t="s">
        <v>4627</v>
      </c>
      <c r="AP115" s="84" t="s">
        <v>179</v>
      </c>
      <c r="AQ115" s="84">
        <v>0</v>
      </c>
      <c r="AR115" s="84">
        <v>0</v>
      </c>
      <c r="AS115" s="84"/>
      <c r="AT115" s="84"/>
      <c r="AU115" s="84"/>
      <c r="AV115" s="84"/>
      <c r="AW115" s="84"/>
      <c r="AX115" s="84"/>
      <c r="AY115" s="84"/>
      <c r="AZ115" s="84"/>
    </row>
    <row r="116" spans="1:52" x14ac:dyDescent="0.55000000000000004">
      <c r="A116" s="69" t="s">
        <v>245</v>
      </c>
      <c r="B116" s="69" t="s">
        <v>951</v>
      </c>
      <c r="C116" s="70"/>
      <c r="D116" s="71"/>
      <c r="E116" s="72"/>
      <c r="F116" s="73"/>
      <c r="G116" s="70"/>
      <c r="H116" s="74"/>
      <c r="I116" s="75"/>
      <c r="J116" s="75"/>
      <c r="K116" s="36"/>
      <c r="L116" s="82"/>
      <c r="M116" s="82"/>
      <c r="N116" s="77"/>
      <c r="O116" s="84" t="s">
        <v>1270</v>
      </c>
      <c r="P116" s="86">
        <v>43424.624236111114</v>
      </c>
      <c r="Q116" s="84" t="s">
        <v>1279</v>
      </c>
      <c r="R116" s="84"/>
      <c r="S116" s="84"/>
      <c r="T116" s="84" t="s">
        <v>2019</v>
      </c>
      <c r="U116" s="84"/>
      <c r="V116" s="88" t="s">
        <v>2678</v>
      </c>
      <c r="W116" s="86">
        <v>43424.624236111114</v>
      </c>
      <c r="X116" s="88" t="s">
        <v>3294</v>
      </c>
      <c r="Y116" s="84"/>
      <c r="Z116" s="84"/>
      <c r="AA116" s="87" t="s">
        <v>4423</v>
      </c>
      <c r="AB116" s="84"/>
      <c r="AC116" s="84" t="b">
        <v>0</v>
      </c>
      <c r="AD116" s="84">
        <v>0</v>
      </c>
      <c r="AE116" s="87" t="s">
        <v>5552</v>
      </c>
      <c r="AF116" s="84" t="b">
        <v>0</v>
      </c>
      <c r="AG116" s="84" t="s">
        <v>5605</v>
      </c>
      <c r="AH116" s="84"/>
      <c r="AI116" s="87" t="s">
        <v>5552</v>
      </c>
      <c r="AJ116" s="84" t="b">
        <v>0</v>
      </c>
      <c r="AK116" s="84">
        <v>15</v>
      </c>
      <c r="AL116" s="87" t="s">
        <v>4627</v>
      </c>
      <c r="AM116" s="84" t="s">
        <v>5685</v>
      </c>
      <c r="AN116" s="84" t="b">
        <v>0</v>
      </c>
      <c r="AO116" s="87" t="s">
        <v>4627</v>
      </c>
      <c r="AP116" s="84" t="s">
        <v>179</v>
      </c>
      <c r="AQ116" s="84">
        <v>0</v>
      </c>
      <c r="AR116" s="84">
        <v>0</v>
      </c>
      <c r="AS116" s="84"/>
      <c r="AT116" s="84"/>
      <c r="AU116" s="84"/>
      <c r="AV116" s="84"/>
      <c r="AW116" s="84"/>
      <c r="AX116" s="84"/>
      <c r="AY116" s="84"/>
      <c r="AZ116" s="84"/>
    </row>
    <row r="117" spans="1:52" x14ac:dyDescent="0.55000000000000004">
      <c r="A117" s="69" t="s">
        <v>245</v>
      </c>
      <c r="B117" s="69" t="s">
        <v>952</v>
      </c>
      <c r="C117" s="70"/>
      <c r="D117" s="71"/>
      <c r="E117" s="72"/>
      <c r="F117" s="73"/>
      <c r="G117" s="70"/>
      <c r="H117" s="74"/>
      <c r="I117" s="75"/>
      <c r="J117" s="75"/>
      <c r="K117" s="36"/>
      <c r="L117" s="82"/>
      <c r="M117" s="82"/>
      <c r="N117" s="77"/>
      <c r="O117" s="84" t="s">
        <v>1270</v>
      </c>
      <c r="P117" s="86">
        <v>43424.624236111114</v>
      </c>
      <c r="Q117" s="84" t="s">
        <v>1279</v>
      </c>
      <c r="R117" s="84"/>
      <c r="S117" s="84"/>
      <c r="T117" s="84" t="s">
        <v>2019</v>
      </c>
      <c r="U117" s="84"/>
      <c r="V117" s="88" t="s">
        <v>2678</v>
      </c>
      <c r="W117" s="86">
        <v>43424.624236111114</v>
      </c>
      <c r="X117" s="88" t="s">
        <v>3294</v>
      </c>
      <c r="Y117" s="84"/>
      <c r="Z117" s="84"/>
      <c r="AA117" s="87" t="s">
        <v>4423</v>
      </c>
      <c r="AB117" s="84"/>
      <c r="AC117" s="84" t="b">
        <v>0</v>
      </c>
      <c r="AD117" s="84">
        <v>0</v>
      </c>
      <c r="AE117" s="87" t="s">
        <v>5552</v>
      </c>
      <c r="AF117" s="84" t="b">
        <v>0</v>
      </c>
      <c r="AG117" s="84" t="s">
        <v>5605</v>
      </c>
      <c r="AH117" s="84"/>
      <c r="AI117" s="87" t="s">
        <v>5552</v>
      </c>
      <c r="AJ117" s="84" t="b">
        <v>0</v>
      </c>
      <c r="AK117" s="84">
        <v>15</v>
      </c>
      <c r="AL117" s="87" t="s">
        <v>4627</v>
      </c>
      <c r="AM117" s="84" t="s">
        <v>5685</v>
      </c>
      <c r="AN117" s="84" t="b">
        <v>0</v>
      </c>
      <c r="AO117" s="87" t="s">
        <v>4627</v>
      </c>
      <c r="AP117" s="84" t="s">
        <v>179</v>
      </c>
      <c r="AQ117" s="84">
        <v>0</v>
      </c>
      <c r="AR117" s="84">
        <v>0</v>
      </c>
      <c r="AS117" s="84"/>
      <c r="AT117" s="84"/>
      <c r="AU117" s="84"/>
      <c r="AV117" s="84"/>
      <c r="AW117" s="84"/>
      <c r="AX117" s="84"/>
      <c r="AY117" s="84"/>
      <c r="AZ117" s="84"/>
    </row>
    <row r="118" spans="1:52" x14ac:dyDescent="0.55000000000000004">
      <c r="A118" s="69" t="s">
        <v>245</v>
      </c>
      <c r="B118" s="69" t="s">
        <v>412</v>
      </c>
      <c r="C118" s="70"/>
      <c r="D118" s="71"/>
      <c r="E118" s="72"/>
      <c r="F118" s="73"/>
      <c r="G118" s="70"/>
      <c r="H118" s="74"/>
      <c r="I118" s="75"/>
      <c r="J118" s="75"/>
      <c r="K118" s="36"/>
      <c r="L118" s="82"/>
      <c r="M118" s="82"/>
      <c r="N118" s="77"/>
      <c r="O118" s="84" t="s">
        <v>1270</v>
      </c>
      <c r="P118" s="86">
        <v>43424.624236111114</v>
      </c>
      <c r="Q118" s="84" t="s">
        <v>1279</v>
      </c>
      <c r="R118" s="84"/>
      <c r="S118" s="84"/>
      <c r="T118" s="84" t="s">
        <v>2019</v>
      </c>
      <c r="U118" s="84"/>
      <c r="V118" s="88" t="s">
        <v>2678</v>
      </c>
      <c r="W118" s="86">
        <v>43424.624236111114</v>
      </c>
      <c r="X118" s="88" t="s">
        <v>3294</v>
      </c>
      <c r="Y118" s="84"/>
      <c r="Z118" s="84"/>
      <c r="AA118" s="87" t="s">
        <v>4423</v>
      </c>
      <c r="AB118" s="84"/>
      <c r="AC118" s="84" t="b">
        <v>0</v>
      </c>
      <c r="AD118" s="84">
        <v>0</v>
      </c>
      <c r="AE118" s="87" t="s">
        <v>5552</v>
      </c>
      <c r="AF118" s="84" t="b">
        <v>0</v>
      </c>
      <c r="AG118" s="84" t="s">
        <v>5605</v>
      </c>
      <c r="AH118" s="84"/>
      <c r="AI118" s="87" t="s">
        <v>5552</v>
      </c>
      <c r="AJ118" s="84" t="b">
        <v>0</v>
      </c>
      <c r="AK118" s="84">
        <v>15</v>
      </c>
      <c r="AL118" s="87" t="s">
        <v>4627</v>
      </c>
      <c r="AM118" s="84" t="s">
        <v>5685</v>
      </c>
      <c r="AN118" s="84" t="b">
        <v>0</v>
      </c>
      <c r="AO118" s="87" t="s">
        <v>4627</v>
      </c>
      <c r="AP118" s="84" t="s">
        <v>179</v>
      </c>
      <c r="AQ118" s="84">
        <v>0</v>
      </c>
      <c r="AR118" s="84">
        <v>0</v>
      </c>
      <c r="AS118" s="84"/>
      <c r="AT118" s="84"/>
      <c r="AU118" s="84"/>
      <c r="AV118" s="84"/>
      <c r="AW118" s="84"/>
      <c r="AX118" s="84"/>
      <c r="AY118" s="84"/>
      <c r="AZ118" s="84"/>
    </row>
    <row r="119" spans="1:52" x14ac:dyDescent="0.55000000000000004">
      <c r="A119" s="69" t="s">
        <v>245</v>
      </c>
      <c r="B119" s="69" t="s">
        <v>953</v>
      </c>
      <c r="C119" s="70"/>
      <c r="D119" s="71"/>
      <c r="E119" s="72"/>
      <c r="F119" s="73"/>
      <c r="G119" s="70"/>
      <c r="H119" s="74"/>
      <c r="I119" s="75"/>
      <c r="J119" s="75"/>
      <c r="K119" s="36"/>
      <c r="L119" s="82"/>
      <c r="M119" s="82"/>
      <c r="N119" s="77"/>
      <c r="O119" s="84" t="s">
        <v>1270</v>
      </c>
      <c r="P119" s="86">
        <v>43424.624236111114</v>
      </c>
      <c r="Q119" s="84" t="s">
        <v>1279</v>
      </c>
      <c r="R119" s="84"/>
      <c r="S119" s="84"/>
      <c r="T119" s="84" t="s">
        <v>2019</v>
      </c>
      <c r="U119" s="84"/>
      <c r="V119" s="88" t="s">
        <v>2678</v>
      </c>
      <c r="W119" s="86">
        <v>43424.624236111114</v>
      </c>
      <c r="X119" s="88" t="s">
        <v>3294</v>
      </c>
      <c r="Y119" s="84"/>
      <c r="Z119" s="84"/>
      <c r="AA119" s="87" t="s">
        <v>4423</v>
      </c>
      <c r="AB119" s="84"/>
      <c r="AC119" s="84" t="b">
        <v>0</v>
      </c>
      <c r="AD119" s="84">
        <v>0</v>
      </c>
      <c r="AE119" s="87" t="s">
        <v>5552</v>
      </c>
      <c r="AF119" s="84" t="b">
        <v>0</v>
      </c>
      <c r="AG119" s="84" t="s">
        <v>5605</v>
      </c>
      <c r="AH119" s="84"/>
      <c r="AI119" s="87" t="s">
        <v>5552</v>
      </c>
      <c r="AJ119" s="84" t="b">
        <v>0</v>
      </c>
      <c r="AK119" s="84">
        <v>15</v>
      </c>
      <c r="AL119" s="87" t="s">
        <v>4627</v>
      </c>
      <c r="AM119" s="84" t="s">
        <v>5685</v>
      </c>
      <c r="AN119" s="84" t="b">
        <v>0</v>
      </c>
      <c r="AO119" s="87" t="s">
        <v>4627</v>
      </c>
      <c r="AP119" s="84" t="s">
        <v>179</v>
      </c>
      <c r="AQ119" s="84">
        <v>0</v>
      </c>
      <c r="AR119" s="84">
        <v>0</v>
      </c>
      <c r="AS119" s="84"/>
      <c r="AT119" s="84"/>
      <c r="AU119" s="84"/>
      <c r="AV119" s="84"/>
      <c r="AW119" s="84"/>
      <c r="AX119" s="84"/>
      <c r="AY119" s="84"/>
      <c r="AZ119" s="84"/>
    </row>
    <row r="120" spans="1:52" x14ac:dyDescent="0.55000000000000004">
      <c r="A120" s="69" t="s">
        <v>245</v>
      </c>
      <c r="B120" s="69" t="s">
        <v>954</v>
      </c>
      <c r="C120" s="70"/>
      <c r="D120" s="71"/>
      <c r="E120" s="72"/>
      <c r="F120" s="73"/>
      <c r="G120" s="70"/>
      <c r="H120" s="74"/>
      <c r="I120" s="75"/>
      <c r="J120" s="75"/>
      <c r="K120" s="36"/>
      <c r="L120" s="82"/>
      <c r="M120" s="82"/>
      <c r="N120" s="77"/>
      <c r="O120" s="84" t="s">
        <v>1270</v>
      </c>
      <c r="P120" s="86">
        <v>43424.624236111114</v>
      </c>
      <c r="Q120" s="84" t="s">
        <v>1279</v>
      </c>
      <c r="R120" s="84"/>
      <c r="S120" s="84"/>
      <c r="T120" s="84" t="s">
        <v>2019</v>
      </c>
      <c r="U120" s="84"/>
      <c r="V120" s="88" t="s">
        <v>2678</v>
      </c>
      <c r="W120" s="86">
        <v>43424.624236111114</v>
      </c>
      <c r="X120" s="88" t="s">
        <v>3294</v>
      </c>
      <c r="Y120" s="84"/>
      <c r="Z120" s="84"/>
      <c r="AA120" s="87" t="s">
        <v>4423</v>
      </c>
      <c r="AB120" s="84"/>
      <c r="AC120" s="84" t="b">
        <v>0</v>
      </c>
      <c r="AD120" s="84">
        <v>0</v>
      </c>
      <c r="AE120" s="87" t="s">
        <v>5552</v>
      </c>
      <c r="AF120" s="84" t="b">
        <v>0</v>
      </c>
      <c r="AG120" s="84" t="s">
        <v>5605</v>
      </c>
      <c r="AH120" s="84"/>
      <c r="AI120" s="87" t="s">
        <v>5552</v>
      </c>
      <c r="AJ120" s="84" t="b">
        <v>0</v>
      </c>
      <c r="AK120" s="84">
        <v>15</v>
      </c>
      <c r="AL120" s="87" t="s">
        <v>4627</v>
      </c>
      <c r="AM120" s="84" t="s">
        <v>5685</v>
      </c>
      <c r="AN120" s="84" t="b">
        <v>0</v>
      </c>
      <c r="AO120" s="87" t="s">
        <v>4627</v>
      </c>
      <c r="AP120" s="84" t="s">
        <v>179</v>
      </c>
      <c r="AQ120" s="84">
        <v>0</v>
      </c>
      <c r="AR120" s="84">
        <v>0</v>
      </c>
      <c r="AS120" s="84"/>
      <c r="AT120" s="84"/>
      <c r="AU120" s="84"/>
      <c r="AV120" s="84"/>
      <c r="AW120" s="84"/>
      <c r="AX120" s="84"/>
      <c r="AY120" s="84"/>
      <c r="AZ120" s="84"/>
    </row>
    <row r="121" spans="1:52" x14ac:dyDescent="0.55000000000000004">
      <c r="A121" s="69" t="s">
        <v>246</v>
      </c>
      <c r="B121" s="69" t="s">
        <v>411</v>
      </c>
      <c r="C121" s="70"/>
      <c r="D121" s="71"/>
      <c r="E121" s="72"/>
      <c r="F121" s="73"/>
      <c r="G121" s="70"/>
      <c r="H121" s="74"/>
      <c r="I121" s="75"/>
      <c r="J121" s="75"/>
      <c r="K121" s="36"/>
      <c r="L121" s="82"/>
      <c r="M121" s="82"/>
      <c r="N121" s="77"/>
      <c r="O121" s="84" t="s">
        <v>1269</v>
      </c>
      <c r="P121" s="86">
        <v>43424.624745370369</v>
      </c>
      <c r="Q121" s="84" t="s">
        <v>1279</v>
      </c>
      <c r="R121" s="84"/>
      <c r="S121" s="84"/>
      <c r="T121" s="84" t="s">
        <v>2019</v>
      </c>
      <c r="U121" s="84"/>
      <c r="V121" s="88" t="s">
        <v>2679</v>
      </c>
      <c r="W121" s="86">
        <v>43424.624745370369</v>
      </c>
      <c r="X121" s="88" t="s">
        <v>3295</v>
      </c>
      <c r="Y121" s="84"/>
      <c r="Z121" s="84"/>
      <c r="AA121" s="87" t="s">
        <v>4424</v>
      </c>
      <c r="AB121" s="84"/>
      <c r="AC121" s="84" t="b">
        <v>0</v>
      </c>
      <c r="AD121" s="84">
        <v>0</v>
      </c>
      <c r="AE121" s="87" t="s">
        <v>5552</v>
      </c>
      <c r="AF121" s="84" t="b">
        <v>0</v>
      </c>
      <c r="AG121" s="84" t="s">
        <v>5605</v>
      </c>
      <c r="AH121" s="84"/>
      <c r="AI121" s="87" t="s">
        <v>5552</v>
      </c>
      <c r="AJ121" s="84" t="b">
        <v>0</v>
      </c>
      <c r="AK121" s="84">
        <v>15</v>
      </c>
      <c r="AL121" s="87" t="s">
        <v>4627</v>
      </c>
      <c r="AM121" s="84" t="s">
        <v>5685</v>
      </c>
      <c r="AN121" s="84" t="b">
        <v>0</v>
      </c>
      <c r="AO121" s="87" t="s">
        <v>4627</v>
      </c>
      <c r="AP121" s="84" t="s">
        <v>179</v>
      </c>
      <c r="AQ121" s="84">
        <v>0</v>
      </c>
      <c r="AR121" s="84">
        <v>0</v>
      </c>
      <c r="AS121" s="84"/>
      <c r="AT121" s="84"/>
      <c r="AU121" s="84"/>
      <c r="AV121" s="84"/>
      <c r="AW121" s="84"/>
      <c r="AX121" s="84"/>
      <c r="AY121" s="84"/>
      <c r="AZ121" s="84"/>
    </row>
    <row r="122" spans="1:52" x14ac:dyDescent="0.55000000000000004">
      <c r="A122" s="69" t="s">
        <v>246</v>
      </c>
      <c r="B122" s="69" t="s">
        <v>949</v>
      </c>
      <c r="C122" s="70"/>
      <c r="D122" s="71"/>
      <c r="E122" s="72"/>
      <c r="F122" s="73"/>
      <c r="G122" s="70"/>
      <c r="H122" s="74"/>
      <c r="I122" s="75"/>
      <c r="J122" s="75"/>
      <c r="K122" s="36"/>
      <c r="L122" s="82"/>
      <c r="M122" s="82"/>
      <c r="N122" s="77"/>
      <c r="O122" s="84" t="s">
        <v>1270</v>
      </c>
      <c r="P122" s="86">
        <v>43424.624745370369</v>
      </c>
      <c r="Q122" s="84" t="s">
        <v>1279</v>
      </c>
      <c r="R122" s="84"/>
      <c r="S122" s="84"/>
      <c r="T122" s="84" t="s">
        <v>2019</v>
      </c>
      <c r="U122" s="84"/>
      <c r="V122" s="88" t="s">
        <v>2679</v>
      </c>
      <c r="W122" s="86">
        <v>43424.624745370369</v>
      </c>
      <c r="X122" s="88" t="s">
        <v>3295</v>
      </c>
      <c r="Y122" s="84"/>
      <c r="Z122" s="84"/>
      <c r="AA122" s="87" t="s">
        <v>4424</v>
      </c>
      <c r="AB122" s="84"/>
      <c r="AC122" s="84" t="b">
        <v>0</v>
      </c>
      <c r="AD122" s="84">
        <v>0</v>
      </c>
      <c r="AE122" s="87" t="s">
        <v>5552</v>
      </c>
      <c r="AF122" s="84" t="b">
        <v>0</v>
      </c>
      <c r="AG122" s="84" t="s">
        <v>5605</v>
      </c>
      <c r="AH122" s="84"/>
      <c r="AI122" s="87" t="s">
        <v>5552</v>
      </c>
      <c r="AJ122" s="84" t="b">
        <v>0</v>
      </c>
      <c r="AK122" s="84">
        <v>15</v>
      </c>
      <c r="AL122" s="87" t="s">
        <v>4627</v>
      </c>
      <c r="AM122" s="84" t="s">
        <v>5685</v>
      </c>
      <c r="AN122" s="84" t="b">
        <v>0</v>
      </c>
      <c r="AO122" s="87" t="s">
        <v>4627</v>
      </c>
      <c r="AP122" s="84" t="s">
        <v>179</v>
      </c>
      <c r="AQ122" s="84">
        <v>0</v>
      </c>
      <c r="AR122" s="84">
        <v>0</v>
      </c>
      <c r="AS122" s="84"/>
      <c r="AT122" s="84"/>
      <c r="AU122" s="84"/>
      <c r="AV122" s="84"/>
      <c r="AW122" s="84"/>
      <c r="AX122" s="84"/>
      <c r="AY122" s="84"/>
      <c r="AZ122" s="84"/>
    </row>
    <row r="123" spans="1:52" x14ac:dyDescent="0.55000000000000004">
      <c r="A123" s="69" t="s">
        <v>246</v>
      </c>
      <c r="B123" s="69" t="s">
        <v>950</v>
      </c>
      <c r="C123" s="70"/>
      <c r="D123" s="71"/>
      <c r="E123" s="72"/>
      <c r="F123" s="73"/>
      <c r="G123" s="70"/>
      <c r="H123" s="74"/>
      <c r="I123" s="75"/>
      <c r="J123" s="75"/>
      <c r="K123" s="36"/>
      <c r="L123" s="82"/>
      <c r="M123" s="82"/>
      <c r="N123" s="77"/>
      <c r="O123" s="84" t="s">
        <v>1270</v>
      </c>
      <c r="P123" s="86">
        <v>43424.624745370369</v>
      </c>
      <c r="Q123" s="84" t="s">
        <v>1279</v>
      </c>
      <c r="R123" s="84"/>
      <c r="S123" s="84"/>
      <c r="T123" s="84" t="s">
        <v>2019</v>
      </c>
      <c r="U123" s="84"/>
      <c r="V123" s="88" t="s">
        <v>2679</v>
      </c>
      <c r="W123" s="86">
        <v>43424.624745370369</v>
      </c>
      <c r="X123" s="88" t="s">
        <v>3295</v>
      </c>
      <c r="Y123" s="84"/>
      <c r="Z123" s="84"/>
      <c r="AA123" s="87" t="s">
        <v>4424</v>
      </c>
      <c r="AB123" s="84"/>
      <c r="AC123" s="84" t="b">
        <v>0</v>
      </c>
      <c r="AD123" s="84">
        <v>0</v>
      </c>
      <c r="AE123" s="87" t="s">
        <v>5552</v>
      </c>
      <c r="AF123" s="84" t="b">
        <v>0</v>
      </c>
      <c r="AG123" s="84" t="s">
        <v>5605</v>
      </c>
      <c r="AH123" s="84"/>
      <c r="AI123" s="87" t="s">
        <v>5552</v>
      </c>
      <c r="AJ123" s="84" t="b">
        <v>0</v>
      </c>
      <c r="AK123" s="84">
        <v>15</v>
      </c>
      <c r="AL123" s="87" t="s">
        <v>4627</v>
      </c>
      <c r="AM123" s="84" t="s">
        <v>5685</v>
      </c>
      <c r="AN123" s="84" t="b">
        <v>0</v>
      </c>
      <c r="AO123" s="87" t="s">
        <v>4627</v>
      </c>
      <c r="AP123" s="84" t="s">
        <v>179</v>
      </c>
      <c r="AQ123" s="84">
        <v>0</v>
      </c>
      <c r="AR123" s="84">
        <v>0</v>
      </c>
      <c r="AS123" s="84"/>
      <c r="AT123" s="84"/>
      <c r="AU123" s="84"/>
      <c r="AV123" s="84"/>
      <c r="AW123" s="84"/>
      <c r="AX123" s="84"/>
      <c r="AY123" s="84"/>
      <c r="AZ123" s="84"/>
    </row>
    <row r="124" spans="1:52" x14ac:dyDescent="0.55000000000000004">
      <c r="A124" s="69" t="s">
        <v>246</v>
      </c>
      <c r="B124" s="69" t="s">
        <v>951</v>
      </c>
      <c r="C124" s="70"/>
      <c r="D124" s="71"/>
      <c r="E124" s="72"/>
      <c r="F124" s="73"/>
      <c r="G124" s="70"/>
      <c r="H124" s="74"/>
      <c r="I124" s="75"/>
      <c r="J124" s="75"/>
      <c r="K124" s="36"/>
      <c r="L124" s="82"/>
      <c r="M124" s="82"/>
      <c r="N124" s="77"/>
      <c r="O124" s="84" t="s">
        <v>1270</v>
      </c>
      <c r="P124" s="86">
        <v>43424.624745370369</v>
      </c>
      <c r="Q124" s="84" t="s">
        <v>1279</v>
      </c>
      <c r="R124" s="84"/>
      <c r="S124" s="84"/>
      <c r="T124" s="84" t="s">
        <v>2019</v>
      </c>
      <c r="U124" s="84"/>
      <c r="V124" s="88" t="s">
        <v>2679</v>
      </c>
      <c r="W124" s="86">
        <v>43424.624745370369</v>
      </c>
      <c r="X124" s="88" t="s">
        <v>3295</v>
      </c>
      <c r="Y124" s="84"/>
      <c r="Z124" s="84"/>
      <c r="AA124" s="87" t="s">
        <v>4424</v>
      </c>
      <c r="AB124" s="84"/>
      <c r="AC124" s="84" t="b">
        <v>0</v>
      </c>
      <c r="AD124" s="84">
        <v>0</v>
      </c>
      <c r="AE124" s="87" t="s">
        <v>5552</v>
      </c>
      <c r="AF124" s="84" t="b">
        <v>0</v>
      </c>
      <c r="AG124" s="84" t="s">
        <v>5605</v>
      </c>
      <c r="AH124" s="84"/>
      <c r="AI124" s="87" t="s">
        <v>5552</v>
      </c>
      <c r="AJ124" s="84" t="b">
        <v>0</v>
      </c>
      <c r="AK124" s="84">
        <v>15</v>
      </c>
      <c r="AL124" s="87" t="s">
        <v>4627</v>
      </c>
      <c r="AM124" s="84" t="s">
        <v>5685</v>
      </c>
      <c r="AN124" s="84" t="b">
        <v>0</v>
      </c>
      <c r="AO124" s="87" t="s">
        <v>4627</v>
      </c>
      <c r="AP124" s="84" t="s">
        <v>179</v>
      </c>
      <c r="AQ124" s="84">
        <v>0</v>
      </c>
      <c r="AR124" s="84">
        <v>0</v>
      </c>
      <c r="AS124" s="84"/>
      <c r="AT124" s="84"/>
      <c r="AU124" s="84"/>
      <c r="AV124" s="84"/>
      <c r="AW124" s="84"/>
      <c r="AX124" s="84"/>
      <c r="AY124" s="84"/>
      <c r="AZ124" s="84"/>
    </row>
    <row r="125" spans="1:52" x14ac:dyDescent="0.55000000000000004">
      <c r="A125" s="69" t="s">
        <v>246</v>
      </c>
      <c r="B125" s="69" t="s">
        <v>952</v>
      </c>
      <c r="C125" s="70"/>
      <c r="D125" s="71"/>
      <c r="E125" s="72"/>
      <c r="F125" s="73"/>
      <c r="G125" s="70"/>
      <c r="H125" s="74"/>
      <c r="I125" s="75"/>
      <c r="J125" s="75"/>
      <c r="K125" s="36"/>
      <c r="L125" s="82"/>
      <c r="M125" s="82"/>
      <c r="N125" s="77"/>
      <c r="O125" s="84" t="s">
        <v>1270</v>
      </c>
      <c r="P125" s="86">
        <v>43424.624745370369</v>
      </c>
      <c r="Q125" s="84" t="s">
        <v>1279</v>
      </c>
      <c r="R125" s="84"/>
      <c r="S125" s="84"/>
      <c r="T125" s="84" t="s">
        <v>2019</v>
      </c>
      <c r="U125" s="84"/>
      <c r="V125" s="88" t="s">
        <v>2679</v>
      </c>
      <c r="W125" s="86">
        <v>43424.624745370369</v>
      </c>
      <c r="X125" s="88" t="s">
        <v>3295</v>
      </c>
      <c r="Y125" s="84"/>
      <c r="Z125" s="84"/>
      <c r="AA125" s="87" t="s">
        <v>4424</v>
      </c>
      <c r="AB125" s="84"/>
      <c r="AC125" s="84" t="b">
        <v>0</v>
      </c>
      <c r="AD125" s="84">
        <v>0</v>
      </c>
      <c r="AE125" s="87" t="s">
        <v>5552</v>
      </c>
      <c r="AF125" s="84" t="b">
        <v>0</v>
      </c>
      <c r="AG125" s="84" t="s">
        <v>5605</v>
      </c>
      <c r="AH125" s="84"/>
      <c r="AI125" s="87" t="s">
        <v>5552</v>
      </c>
      <c r="AJ125" s="84" t="b">
        <v>0</v>
      </c>
      <c r="AK125" s="84">
        <v>15</v>
      </c>
      <c r="AL125" s="87" t="s">
        <v>4627</v>
      </c>
      <c r="AM125" s="84" t="s">
        <v>5685</v>
      </c>
      <c r="AN125" s="84" t="b">
        <v>0</v>
      </c>
      <c r="AO125" s="87" t="s">
        <v>4627</v>
      </c>
      <c r="AP125" s="84" t="s">
        <v>179</v>
      </c>
      <c r="AQ125" s="84">
        <v>0</v>
      </c>
      <c r="AR125" s="84">
        <v>0</v>
      </c>
      <c r="AS125" s="84"/>
      <c r="AT125" s="84"/>
      <c r="AU125" s="84"/>
      <c r="AV125" s="84"/>
      <c r="AW125" s="84"/>
      <c r="AX125" s="84"/>
      <c r="AY125" s="84"/>
      <c r="AZ125" s="84"/>
    </row>
    <row r="126" spans="1:52" x14ac:dyDescent="0.55000000000000004">
      <c r="A126" s="69" t="s">
        <v>246</v>
      </c>
      <c r="B126" s="69" t="s">
        <v>412</v>
      </c>
      <c r="C126" s="70"/>
      <c r="D126" s="71"/>
      <c r="E126" s="72"/>
      <c r="F126" s="73"/>
      <c r="G126" s="70"/>
      <c r="H126" s="74"/>
      <c r="I126" s="75"/>
      <c r="J126" s="75"/>
      <c r="K126" s="36"/>
      <c r="L126" s="82"/>
      <c r="M126" s="82"/>
      <c r="N126" s="77"/>
      <c r="O126" s="84" t="s">
        <v>1270</v>
      </c>
      <c r="P126" s="86">
        <v>43424.624745370369</v>
      </c>
      <c r="Q126" s="84" t="s">
        <v>1279</v>
      </c>
      <c r="R126" s="84"/>
      <c r="S126" s="84"/>
      <c r="T126" s="84" t="s">
        <v>2019</v>
      </c>
      <c r="U126" s="84"/>
      <c r="V126" s="88" t="s">
        <v>2679</v>
      </c>
      <c r="W126" s="86">
        <v>43424.624745370369</v>
      </c>
      <c r="X126" s="88" t="s">
        <v>3295</v>
      </c>
      <c r="Y126" s="84"/>
      <c r="Z126" s="84"/>
      <c r="AA126" s="87" t="s">
        <v>4424</v>
      </c>
      <c r="AB126" s="84"/>
      <c r="AC126" s="84" t="b">
        <v>0</v>
      </c>
      <c r="AD126" s="84">
        <v>0</v>
      </c>
      <c r="AE126" s="87" t="s">
        <v>5552</v>
      </c>
      <c r="AF126" s="84" t="b">
        <v>0</v>
      </c>
      <c r="AG126" s="84" t="s">
        <v>5605</v>
      </c>
      <c r="AH126" s="84"/>
      <c r="AI126" s="87" t="s">
        <v>5552</v>
      </c>
      <c r="AJ126" s="84" t="b">
        <v>0</v>
      </c>
      <c r="AK126" s="84">
        <v>15</v>
      </c>
      <c r="AL126" s="87" t="s">
        <v>4627</v>
      </c>
      <c r="AM126" s="84" t="s">
        <v>5685</v>
      </c>
      <c r="AN126" s="84" t="b">
        <v>0</v>
      </c>
      <c r="AO126" s="87" t="s">
        <v>4627</v>
      </c>
      <c r="AP126" s="84" t="s">
        <v>179</v>
      </c>
      <c r="AQ126" s="84">
        <v>0</v>
      </c>
      <c r="AR126" s="84">
        <v>0</v>
      </c>
      <c r="AS126" s="84"/>
      <c r="AT126" s="84"/>
      <c r="AU126" s="84"/>
      <c r="AV126" s="84"/>
      <c r="AW126" s="84"/>
      <c r="AX126" s="84"/>
      <c r="AY126" s="84"/>
      <c r="AZ126" s="84"/>
    </row>
    <row r="127" spans="1:52" x14ac:dyDescent="0.55000000000000004">
      <c r="A127" s="69" t="s">
        <v>246</v>
      </c>
      <c r="B127" s="69" t="s">
        <v>953</v>
      </c>
      <c r="C127" s="70"/>
      <c r="D127" s="71"/>
      <c r="E127" s="72"/>
      <c r="F127" s="73"/>
      <c r="G127" s="70"/>
      <c r="H127" s="74"/>
      <c r="I127" s="75"/>
      <c r="J127" s="75"/>
      <c r="K127" s="36"/>
      <c r="L127" s="82"/>
      <c r="M127" s="82"/>
      <c r="N127" s="77"/>
      <c r="O127" s="84" t="s">
        <v>1270</v>
      </c>
      <c r="P127" s="86">
        <v>43424.624745370369</v>
      </c>
      <c r="Q127" s="84" t="s">
        <v>1279</v>
      </c>
      <c r="R127" s="84"/>
      <c r="S127" s="84"/>
      <c r="T127" s="84" t="s">
        <v>2019</v>
      </c>
      <c r="U127" s="84"/>
      <c r="V127" s="88" t="s">
        <v>2679</v>
      </c>
      <c r="W127" s="86">
        <v>43424.624745370369</v>
      </c>
      <c r="X127" s="88" t="s">
        <v>3295</v>
      </c>
      <c r="Y127" s="84"/>
      <c r="Z127" s="84"/>
      <c r="AA127" s="87" t="s">
        <v>4424</v>
      </c>
      <c r="AB127" s="84"/>
      <c r="AC127" s="84" t="b">
        <v>0</v>
      </c>
      <c r="AD127" s="84">
        <v>0</v>
      </c>
      <c r="AE127" s="87" t="s">
        <v>5552</v>
      </c>
      <c r="AF127" s="84" t="b">
        <v>0</v>
      </c>
      <c r="AG127" s="84" t="s">
        <v>5605</v>
      </c>
      <c r="AH127" s="84"/>
      <c r="AI127" s="87" t="s">
        <v>5552</v>
      </c>
      <c r="AJ127" s="84" t="b">
        <v>0</v>
      </c>
      <c r="AK127" s="84">
        <v>15</v>
      </c>
      <c r="AL127" s="87" t="s">
        <v>4627</v>
      </c>
      <c r="AM127" s="84" t="s">
        <v>5685</v>
      </c>
      <c r="AN127" s="84" t="b">
        <v>0</v>
      </c>
      <c r="AO127" s="87" t="s">
        <v>4627</v>
      </c>
      <c r="AP127" s="84" t="s">
        <v>179</v>
      </c>
      <c r="AQ127" s="84">
        <v>0</v>
      </c>
      <c r="AR127" s="84">
        <v>0</v>
      </c>
      <c r="AS127" s="84"/>
      <c r="AT127" s="84"/>
      <c r="AU127" s="84"/>
      <c r="AV127" s="84"/>
      <c r="AW127" s="84"/>
      <c r="AX127" s="84"/>
      <c r="AY127" s="84"/>
      <c r="AZ127" s="84"/>
    </row>
    <row r="128" spans="1:52" x14ac:dyDescent="0.55000000000000004">
      <c r="A128" s="69" t="s">
        <v>246</v>
      </c>
      <c r="B128" s="69" t="s">
        <v>954</v>
      </c>
      <c r="C128" s="70"/>
      <c r="D128" s="71"/>
      <c r="E128" s="72"/>
      <c r="F128" s="73"/>
      <c r="G128" s="70"/>
      <c r="H128" s="74"/>
      <c r="I128" s="75"/>
      <c r="J128" s="75"/>
      <c r="K128" s="36"/>
      <c r="L128" s="82"/>
      <c r="M128" s="82"/>
      <c r="N128" s="77"/>
      <c r="O128" s="84" t="s">
        <v>1270</v>
      </c>
      <c r="P128" s="86">
        <v>43424.624745370369</v>
      </c>
      <c r="Q128" s="84" t="s">
        <v>1279</v>
      </c>
      <c r="R128" s="84"/>
      <c r="S128" s="84"/>
      <c r="T128" s="84" t="s">
        <v>2019</v>
      </c>
      <c r="U128" s="84"/>
      <c r="V128" s="88" t="s">
        <v>2679</v>
      </c>
      <c r="W128" s="86">
        <v>43424.624745370369</v>
      </c>
      <c r="X128" s="88" t="s">
        <v>3295</v>
      </c>
      <c r="Y128" s="84"/>
      <c r="Z128" s="84"/>
      <c r="AA128" s="87" t="s">
        <v>4424</v>
      </c>
      <c r="AB128" s="84"/>
      <c r="AC128" s="84" t="b">
        <v>0</v>
      </c>
      <c r="AD128" s="84">
        <v>0</v>
      </c>
      <c r="AE128" s="87" t="s">
        <v>5552</v>
      </c>
      <c r="AF128" s="84" t="b">
        <v>0</v>
      </c>
      <c r="AG128" s="84" t="s">
        <v>5605</v>
      </c>
      <c r="AH128" s="84"/>
      <c r="AI128" s="87" t="s">
        <v>5552</v>
      </c>
      <c r="AJ128" s="84" t="b">
        <v>0</v>
      </c>
      <c r="AK128" s="84">
        <v>15</v>
      </c>
      <c r="AL128" s="87" t="s">
        <v>4627</v>
      </c>
      <c r="AM128" s="84" t="s">
        <v>5685</v>
      </c>
      <c r="AN128" s="84" t="b">
        <v>0</v>
      </c>
      <c r="AO128" s="87" t="s">
        <v>4627</v>
      </c>
      <c r="AP128" s="84" t="s">
        <v>179</v>
      </c>
      <c r="AQ128" s="84">
        <v>0</v>
      </c>
      <c r="AR128" s="84">
        <v>0</v>
      </c>
      <c r="AS128" s="84"/>
      <c r="AT128" s="84"/>
      <c r="AU128" s="84"/>
      <c r="AV128" s="84"/>
      <c r="AW128" s="84"/>
      <c r="AX128" s="84"/>
      <c r="AY128" s="84"/>
      <c r="AZ128" s="84"/>
    </row>
    <row r="129" spans="1:52" x14ac:dyDescent="0.55000000000000004">
      <c r="A129" s="69" t="s">
        <v>247</v>
      </c>
      <c r="B129" s="69" t="s">
        <v>411</v>
      </c>
      <c r="C129" s="70"/>
      <c r="D129" s="71"/>
      <c r="E129" s="72"/>
      <c r="F129" s="73"/>
      <c r="G129" s="70"/>
      <c r="H129" s="74"/>
      <c r="I129" s="75"/>
      <c r="J129" s="75"/>
      <c r="K129" s="36"/>
      <c r="L129" s="82"/>
      <c r="M129" s="82"/>
      <c r="N129" s="77"/>
      <c r="O129" s="84" t="s">
        <v>1269</v>
      </c>
      <c r="P129" s="86">
        <v>43424.625023148146</v>
      </c>
      <c r="Q129" s="84" t="s">
        <v>1279</v>
      </c>
      <c r="R129" s="84"/>
      <c r="S129" s="84"/>
      <c r="T129" s="84" t="s">
        <v>2019</v>
      </c>
      <c r="U129" s="84"/>
      <c r="V129" s="88" t="s">
        <v>2680</v>
      </c>
      <c r="W129" s="86">
        <v>43424.625023148146</v>
      </c>
      <c r="X129" s="88" t="s">
        <v>3296</v>
      </c>
      <c r="Y129" s="84"/>
      <c r="Z129" s="84"/>
      <c r="AA129" s="87" t="s">
        <v>4425</v>
      </c>
      <c r="AB129" s="84"/>
      <c r="AC129" s="84" t="b">
        <v>0</v>
      </c>
      <c r="AD129" s="84">
        <v>0</v>
      </c>
      <c r="AE129" s="87" t="s">
        <v>5552</v>
      </c>
      <c r="AF129" s="84" t="b">
        <v>0</v>
      </c>
      <c r="AG129" s="84" t="s">
        <v>5605</v>
      </c>
      <c r="AH129" s="84"/>
      <c r="AI129" s="87" t="s">
        <v>5552</v>
      </c>
      <c r="AJ129" s="84" t="b">
        <v>0</v>
      </c>
      <c r="AK129" s="84">
        <v>15</v>
      </c>
      <c r="AL129" s="87" t="s">
        <v>4627</v>
      </c>
      <c r="AM129" s="84" t="s">
        <v>5688</v>
      </c>
      <c r="AN129" s="84" t="b">
        <v>0</v>
      </c>
      <c r="AO129" s="87" t="s">
        <v>4627</v>
      </c>
      <c r="AP129" s="84" t="s">
        <v>179</v>
      </c>
      <c r="AQ129" s="84">
        <v>0</v>
      </c>
      <c r="AR129" s="84">
        <v>0</v>
      </c>
      <c r="AS129" s="84"/>
      <c r="AT129" s="84"/>
      <c r="AU129" s="84"/>
      <c r="AV129" s="84"/>
      <c r="AW129" s="84"/>
      <c r="AX129" s="84"/>
      <c r="AY129" s="84"/>
      <c r="AZ129" s="84"/>
    </row>
    <row r="130" spans="1:52" x14ac:dyDescent="0.55000000000000004">
      <c r="A130" s="69" t="s">
        <v>247</v>
      </c>
      <c r="B130" s="69" t="s">
        <v>949</v>
      </c>
      <c r="C130" s="70"/>
      <c r="D130" s="71"/>
      <c r="E130" s="72"/>
      <c r="F130" s="73"/>
      <c r="G130" s="70"/>
      <c r="H130" s="74"/>
      <c r="I130" s="75"/>
      <c r="J130" s="75"/>
      <c r="K130" s="36"/>
      <c r="L130" s="82"/>
      <c r="M130" s="82"/>
      <c r="N130" s="77"/>
      <c r="O130" s="84" t="s">
        <v>1270</v>
      </c>
      <c r="P130" s="86">
        <v>43424.625023148146</v>
      </c>
      <c r="Q130" s="84" t="s">
        <v>1279</v>
      </c>
      <c r="R130" s="84"/>
      <c r="S130" s="84"/>
      <c r="T130" s="84" t="s">
        <v>2019</v>
      </c>
      <c r="U130" s="84"/>
      <c r="V130" s="88" t="s">
        <v>2680</v>
      </c>
      <c r="W130" s="86">
        <v>43424.625023148146</v>
      </c>
      <c r="X130" s="88" t="s">
        <v>3296</v>
      </c>
      <c r="Y130" s="84"/>
      <c r="Z130" s="84"/>
      <c r="AA130" s="87" t="s">
        <v>4425</v>
      </c>
      <c r="AB130" s="84"/>
      <c r="AC130" s="84" t="b">
        <v>0</v>
      </c>
      <c r="AD130" s="84">
        <v>0</v>
      </c>
      <c r="AE130" s="87" t="s">
        <v>5552</v>
      </c>
      <c r="AF130" s="84" t="b">
        <v>0</v>
      </c>
      <c r="AG130" s="84" t="s">
        <v>5605</v>
      </c>
      <c r="AH130" s="84"/>
      <c r="AI130" s="87" t="s">
        <v>5552</v>
      </c>
      <c r="AJ130" s="84" t="b">
        <v>0</v>
      </c>
      <c r="AK130" s="84">
        <v>15</v>
      </c>
      <c r="AL130" s="87" t="s">
        <v>4627</v>
      </c>
      <c r="AM130" s="84" t="s">
        <v>5688</v>
      </c>
      <c r="AN130" s="84" t="b">
        <v>0</v>
      </c>
      <c r="AO130" s="87" t="s">
        <v>4627</v>
      </c>
      <c r="AP130" s="84" t="s">
        <v>179</v>
      </c>
      <c r="AQ130" s="84">
        <v>0</v>
      </c>
      <c r="AR130" s="84">
        <v>0</v>
      </c>
      <c r="AS130" s="84"/>
      <c r="AT130" s="84"/>
      <c r="AU130" s="84"/>
      <c r="AV130" s="84"/>
      <c r="AW130" s="84"/>
      <c r="AX130" s="84"/>
      <c r="AY130" s="84"/>
      <c r="AZ130" s="84"/>
    </row>
    <row r="131" spans="1:52" x14ac:dyDescent="0.55000000000000004">
      <c r="A131" s="69" t="s">
        <v>247</v>
      </c>
      <c r="B131" s="69" t="s">
        <v>950</v>
      </c>
      <c r="C131" s="70"/>
      <c r="D131" s="71"/>
      <c r="E131" s="72"/>
      <c r="F131" s="73"/>
      <c r="G131" s="70"/>
      <c r="H131" s="74"/>
      <c r="I131" s="75"/>
      <c r="J131" s="75"/>
      <c r="K131" s="36"/>
      <c r="L131" s="82"/>
      <c r="M131" s="82"/>
      <c r="N131" s="77"/>
      <c r="O131" s="84" t="s">
        <v>1270</v>
      </c>
      <c r="P131" s="86">
        <v>43424.625023148146</v>
      </c>
      <c r="Q131" s="84" t="s">
        <v>1279</v>
      </c>
      <c r="R131" s="84"/>
      <c r="S131" s="84"/>
      <c r="T131" s="84" t="s">
        <v>2019</v>
      </c>
      <c r="U131" s="84"/>
      <c r="V131" s="88" t="s">
        <v>2680</v>
      </c>
      <c r="W131" s="86">
        <v>43424.625023148146</v>
      </c>
      <c r="X131" s="88" t="s">
        <v>3296</v>
      </c>
      <c r="Y131" s="84"/>
      <c r="Z131" s="84"/>
      <c r="AA131" s="87" t="s">
        <v>4425</v>
      </c>
      <c r="AB131" s="84"/>
      <c r="AC131" s="84" t="b">
        <v>0</v>
      </c>
      <c r="AD131" s="84">
        <v>0</v>
      </c>
      <c r="AE131" s="87" t="s">
        <v>5552</v>
      </c>
      <c r="AF131" s="84" t="b">
        <v>0</v>
      </c>
      <c r="AG131" s="84" t="s">
        <v>5605</v>
      </c>
      <c r="AH131" s="84"/>
      <c r="AI131" s="87" t="s">
        <v>5552</v>
      </c>
      <c r="AJ131" s="84" t="b">
        <v>0</v>
      </c>
      <c r="AK131" s="84">
        <v>15</v>
      </c>
      <c r="AL131" s="87" t="s">
        <v>4627</v>
      </c>
      <c r="AM131" s="84" t="s">
        <v>5688</v>
      </c>
      <c r="AN131" s="84" t="b">
        <v>0</v>
      </c>
      <c r="AO131" s="87" t="s">
        <v>4627</v>
      </c>
      <c r="AP131" s="84" t="s">
        <v>179</v>
      </c>
      <c r="AQ131" s="84">
        <v>0</v>
      </c>
      <c r="AR131" s="84">
        <v>0</v>
      </c>
      <c r="AS131" s="84"/>
      <c r="AT131" s="84"/>
      <c r="AU131" s="84"/>
      <c r="AV131" s="84"/>
      <c r="AW131" s="84"/>
      <c r="AX131" s="84"/>
      <c r="AY131" s="84"/>
      <c r="AZ131" s="84"/>
    </row>
    <row r="132" spans="1:52" x14ac:dyDescent="0.55000000000000004">
      <c r="A132" s="69" t="s">
        <v>247</v>
      </c>
      <c r="B132" s="69" t="s">
        <v>951</v>
      </c>
      <c r="C132" s="70"/>
      <c r="D132" s="71"/>
      <c r="E132" s="72"/>
      <c r="F132" s="73"/>
      <c r="G132" s="70"/>
      <c r="H132" s="74"/>
      <c r="I132" s="75"/>
      <c r="J132" s="75"/>
      <c r="K132" s="36"/>
      <c r="L132" s="82"/>
      <c r="M132" s="82"/>
      <c r="N132" s="77"/>
      <c r="O132" s="84" t="s">
        <v>1270</v>
      </c>
      <c r="P132" s="86">
        <v>43424.625023148146</v>
      </c>
      <c r="Q132" s="84" t="s">
        <v>1279</v>
      </c>
      <c r="R132" s="84"/>
      <c r="S132" s="84"/>
      <c r="T132" s="84" t="s">
        <v>2019</v>
      </c>
      <c r="U132" s="84"/>
      <c r="V132" s="88" t="s">
        <v>2680</v>
      </c>
      <c r="W132" s="86">
        <v>43424.625023148146</v>
      </c>
      <c r="X132" s="88" t="s">
        <v>3296</v>
      </c>
      <c r="Y132" s="84"/>
      <c r="Z132" s="84"/>
      <c r="AA132" s="87" t="s">
        <v>4425</v>
      </c>
      <c r="AB132" s="84"/>
      <c r="AC132" s="84" t="b">
        <v>0</v>
      </c>
      <c r="AD132" s="84">
        <v>0</v>
      </c>
      <c r="AE132" s="87" t="s">
        <v>5552</v>
      </c>
      <c r="AF132" s="84" t="b">
        <v>0</v>
      </c>
      <c r="AG132" s="84" t="s">
        <v>5605</v>
      </c>
      <c r="AH132" s="84"/>
      <c r="AI132" s="87" t="s">
        <v>5552</v>
      </c>
      <c r="AJ132" s="84" t="b">
        <v>0</v>
      </c>
      <c r="AK132" s="84">
        <v>15</v>
      </c>
      <c r="AL132" s="87" t="s">
        <v>4627</v>
      </c>
      <c r="AM132" s="84" t="s">
        <v>5688</v>
      </c>
      <c r="AN132" s="84" t="b">
        <v>0</v>
      </c>
      <c r="AO132" s="87" t="s">
        <v>4627</v>
      </c>
      <c r="AP132" s="84" t="s">
        <v>179</v>
      </c>
      <c r="AQ132" s="84">
        <v>0</v>
      </c>
      <c r="AR132" s="84">
        <v>0</v>
      </c>
      <c r="AS132" s="84"/>
      <c r="AT132" s="84"/>
      <c r="AU132" s="84"/>
      <c r="AV132" s="84"/>
      <c r="AW132" s="84"/>
      <c r="AX132" s="84"/>
      <c r="AY132" s="84"/>
      <c r="AZ132" s="84"/>
    </row>
    <row r="133" spans="1:52" x14ac:dyDescent="0.55000000000000004">
      <c r="A133" s="69" t="s">
        <v>247</v>
      </c>
      <c r="B133" s="69" t="s">
        <v>952</v>
      </c>
      <c r="C133" s="70"/>
      <c r="D133" s="71"/>
      <c r="E133" s="72"/>
      <c r="F133" s="73"/>
      <c r="G133" s="70"/>
      <c r="H133" s="74"/>
      <c r="I133" s="75"/>
      <c r="J133" s="75"/>
      <c r="K133" s="36"/>
      <c r="L133" s="82"/>
      <c r="M133" s="82"/>
      <c r="N133" s="77"/>
      <c r="O133" s="84" t="s">
        <v>1270</v>
      </c>
      <c r="P133" s="86">
        <v>43424.625023148146</v>
      </c>
      <c r="Q133" s="84" t="s">
        <v>1279</v>
      </c>
      <c r="R133" s="84"/>
      <c r="S133" s="84"/>
      <c r="T133" s="84" t="s">
        <v>2019</v>
      </c>
      <c r="U133" s="84"/>
      <c r="V133" s="88" t="s">
        <v>2680</v>
      </c>
      <c r="W133" s="86">
        <v>43424.625023148146</v>
      </c>
      <c r="X133" s="88" t="s">
        <v>3296</v>
      </c>
      <c r="Y133" s="84"/>
      <c r="Z133" s="84"/>
      <c r="AA133" s="87" t="s">
        <v>4425</v>
      </c>
      <c r="AB133" s="84"/>
      <c r="AC133" s="84" t="b">
        <v>0</v>
      </c>
      <c r="AD133" s="84">
        <v>0</v>
      </c>
      <c r="AE133" s="87" t="s">
        <v>5552</v>
      </c>
      <c r="AF133" s="84" t="b">
        <v>0</v>
      </c>
      <c r="AG133" s="84" t="s">
        <v>5605</v>
      </c>
      <c r="AH133" s="84"/>
      <c r="AI133" s="87" t="s">
        <v>5552</v>
      </c>
      <c r="AJ133" s="84" t="b">
        <v>0</v>
      </c>
      <c r="AK133" s="84">
        <v>15</v>
      </c>
      <c r="AL133" s="87" t="s">
        <v>4627</v>
      </c>
      <c r="AM133" s="84" t="s">
        <v>5688</v>
      </c>
      <c r="AN133" s="84" t="b">
        <v>0</v>
      </c>
      <c r="AO133" s="87" t="s">
        <v>4627</v>
      </c>
      <c r="AP133" s="84" t="s">
        <v>179</v>
      </c>
      <c r="AQ133" s="84">
        <v>0</v>
      </c>
      <c r="AR133" s="84">
        <v>0</v>
      </c>
      <c r="AS133" s="84"/>
      <c r="AT133" s="84"/>
      <c r="AU133" s="84"/>
      <c r="AV133" s="84"/>
      <c r="AW133" s="84"/>
      <c r="AX133" s="84"/>
      <c r="AY133" s="84"/>
      <c r="AZ133" s="84"/>
    </row>
    <row r="134" spans="1:52" x14ac:dyDescent="0.55000000000000004">
      <c r="A134" s="69" t="s">
        <v>247</v>
      </c>
      <c r="B134" s="69" t="s">
        <v>412</v>
      </c>
      <c r="C134" s="70"/>
      <c r="D134" s="71"/>
      <c r="E134" s="72"/>
      <c r="F134" s="73"/>
      <c r="G134" s="70"/>
      <c r="H134" s="74"/>
      <c r="I134" s="75"/>
      <c r="J134" s="75"/>
      <c r="K134" s="36"/>
      <c r="L134" s="82"/>
      <c r="M134" s="82"/>
      <c r="N134" s="77"/>
      <c r="O134" s="84" t="s">
        <v>1270</v>
      </c>
      <c r="P134" s="86">
        <v>43424.625023148146</v>
      </c>
      <c r="Q134" s="84" t="s">
        <v>1279</v>
      </c>
      <c r="R134" s="84"/>
      <c r="S134" s="84"/>
      <c r="T134" s="84" t="s">
        <v>2019</v>
      </c>
      <c r="U134" s="84"/>
      <c r="V134" s="88" t="s">
        <v>2680</v>
      </c>
      <c r="W134" s="86">
        <v>43424.625023148146</v>
      </c>
      <c r="X134" s="88" t="s">
        <v>3296</v>
      </c>
      <c r="Y134" s="84"/>
      <c r="Z134" s="84"/>
      <c r="AA134" s="87" t="s">
        <v>4425</v>
      </c>
      <c r="AB134" s="84"/>
      <c r="AC134" s="84" t="b">
        <v>0</v>
      </c>
      <c r="AD134" s="84">
        <v>0</v>
      </c>
      <c r="AE134" s="87" t="s">
        <v>5552</v>
      </c>
      <c r="AF134" s="84" t="b">
        <v>0</v>
      </c>
      <c r="AG134" s="84" t="s">
        <v>5605</v>
      </c>
      <c r="AH134" s="84"/>
      <c r="AI134" s="87" t="s">
        <v>5552</v>
      </c>
      <c r="AJ134" s="84" t="b">
        <v>0</v>
      </c>
      <c r="AK134" s="84">
        <v>15</v>
      </c>
      <c r="AL134" s="87" t="s">
        <v>4627</v>
      </c>
      <c r="AM134" s="84" t="s">
        <v>5688</v>
      </c>
      <c r="AN134" s="84" t="b">
        <v>0</v>
      </c>
      <c r="AO134" s="87" t="s">
        <v>4627</v>
      </c>
      <c r="AP134" s="84" t="s">
        <v>179</v>
      </c>
      <c r="AQ134" s="84">
        <v>0</v>
      </c>
      <c r="AR134" s="84">
        <v>0</v>
      </c>
      <c r="AS134" s="84"/>
      <c r="AT134" s="84"/>
      <c r="AU134" s="84"/>
      <c r="AV134" s="84"/>
      <c r="AW134" s="84"/>
      <c r="AX134" s="84"/>
      <c r="AY134" s="84"/>
      <c r="AZ134" s="84"/>
    </row>
    <row r="135" spans="1:52" x14ac:dyDescent="0.55000000000000004">
      <c r="A135" s="69" t="s">
        <v>247</v>
      </c>
      <c r="B135" s="69" t="s">
        <v>953</v>
      </c>
      <c r="C135" s="70"/>
      <c r="D135" s="71"/>
      <c r="E135" s="72"/>
      <c r="F135" s="73"/>
      <c r="G135" s="70"/>
      <c r="H135" s="74"/>
      <c r="I135" s="75"/>
      <c r="J135" s="75"/>
      <c r="K135" s="36"/>
      <c r="L135" s="82"/>
      <c r="M135" s="82"/>
      <c r="N135" s="77"/>
      <c r="O135" s="84" t="s">
        <v>1270</v>
      </c>
      <c r="P135" s="86">
        <v>43424.625023148146</v>
      </c>
      <c r="Q135" s="84" t="s">
        <v>1279</v>
      </c>
      <c r="R135" s="84"/>
      <c r="S135" s="84"/>
      <c r="T135" s="84" t="s">
        <v>2019</v>
      </c>
      <c r="U135" s="84"/>
      <c r="V135" s="88" t="s">
        <v>2680</v>
      </c>
      <c r="W135" s="86">
        <v>43424.625023148146</v>
      </c>
      <c r="X135" s="88" t="s">
        <v>3296</v>
      </c>
      <c r="Y135" s="84"/>
      <c r="Z135" s="84"/>
      <c r="AA135" s="87" t="s">
        <v>4425</v>
      </c>
      <c r="AB135" s="84"/>
      <c r="AC135" s="84" t="b">
        <v>0</v>
      </c>
      <c r="AD135" s="84">
        <v>0</v>
      </c>
      <c r="AE135" s="87" t="s">
        <v>5552</v>
      </c>
      <c r="AF135" s="84" t="b">
        <v>0</v>
      </c>
      <c r="AG135" s="84" t="s">
        <v>5605</v>
      </c>
      <c r="AH135" s="84"/>
      <c r="AI135" s="87" t="s">
        <v>5552</v>
      </c>
      <c r="AJ135" s="84" t="b">
        <v>0</v>
      </c>
      <c r="AK135" s="84">
        <v>15</v>
      </c>
      <c r="AL135" s="87" t="s">
        <v>4627</v>
      </c>
      <c r="AM135" s="84" t="s">
        <v>5688</v>
      </c>
      <c r="AN135" s="84" t="b">
        <v>0</v>
      </c>
      <c r="AO135" s="87" t="s">
        <v>4627</v>
      </c>
      <c r="AP135" s="84" t="s">
        <v>179</v>
      </c>
      <c r="AQ135" s="84">
        <v>0</v>
      </c>
      <c r="AR135" s="84">
        <v>0</v>
      </c>
      <c r="AS135" s="84"/>
      <c r="AT135" s="84"/>
      <c r="AU135" s="84"/>
      <c r="AV135" s="84"/>
      <c r="AW135" s="84"/>
      <c r="AX135" s="84"/>
      <c r="AY135" s="84"/>
      <c r="AZ135" s="84"/>
    </row>
    <row r="136" spans="1:52" x14ac:dyDescent="0.55000000000000004">
      <c r="A136" s="69" t="s">
        <v>247</v>
      </c>
      <c r="B136" s="69" t="s">
        <v>954</v>
      </c>
      <c r="C136" s="70"/>
      <c r="D136" s="71"/>
      <c r="E136" s="72"/>
      <c r="F136" s="73"/>
      <c r="G136" s="70"/>
      <c r="H136" s="74"/>
      <c r="I136" s="75"/>
      <c r="J136" s="75"/>
      <c r="K136" s="36"/>
      <c r="L136" s="82"/>
      <c r="M136" s="82"/>
      <c r="N136" s="77"/>
      <c r="O136" s="84" t="s">
        <v>1270</v>
      </c>
      <c r="P136" s="86">
        <v>43424.625023148146</v>
      </c>
      <c r="Q136" s="84" t="s">
        <v>1279</v>
      </c>
      <c r="R136" s="84"/>
      <c r="S136" s="84"/>
      <c r="T136" s="84" t="s">
        <v>2019</v>
      </c>
      <c r="U136" s="84"/>
      <c r="V136" s="88" t="s">
        <v>2680</v>
      </c>
      <c r="W136" s="86">
        <v>43424.625023148146</v>
      </c>
      <c r="X136" s="88" t="s">
        <v>3296</v>
      </c>
      <c r="Y136" s="84"/>
      <c r="Z136" s="84"/>
      <c r="AA136" s="87" t="s">
        <v>4425</v>
      </c>
      <c r="AB136" s="84"/>
      <c r="AC136" s="84" t="b">
        <v>0</v>
      </c>
      <c r="AD136" s="84">
        <v>0</v>
      </c>
      <c r="AE136" s="87" t="s">
        <v>5552</v>
      </c>
      <c r="AF136" s="84" t="b">
        <v>0</v>
      </c>
      <c r="AG136" s="84" t="s">
        <v>5605</v>
      </c>
      <c r="AH136" s="84"/>
      <c r="AI136" s="87" t="s">
        <v>5552</v>
      </c>
      <c r="AJ136" s="84" t="b">
        <v>0</v>
      </c>
      <c r="AK136" s="84">
        <v>15</v>
      </c>
      <c r="AL136" s="87" t="s">
        <v>4627</v>
      </c>
      <c r="AM136" s="84" t="s">
        <v>5688</v>
      </c>
      <c r="AN136" s="84" t="b">
        <v>0</v>
      </c>
      <c r="AO136" s="87" t="s">
        <v>4627</v>
      </c>
      <c r="AP136" s="84" t="s">
        <v>179</v>
      </c>
      <c r="AQ136" s="84">
        <v>0</v>
      </c>
      <c r="AR136" s="84">
        <v>0</v>
      </c>
      <c r="AS136" s="84"/>
      <c r="AT136" s="84"/>
      <c r="AU136" s="84"/>
      <c r="AV136" s="84"/>
      <c r="AW136" s="84"/>
      <c r="AX136" s="84"/>
      <c r="AY136" s="84"/>
      <c r="AZ136" s="84"/>
    </row>
    <row r="137" spans="1:52" x14ac:dyDescent="0.55000000000000004">
      <c r="A137" s="69" t="s">
        <v>248</v>
      </c>
      <c r="B137" s="69" t="s">
        <v>256</v>
      </c>
      <c r="C137" s="70"/>
      <c r="D137" s="71"/>
      <c r="E137" s="72"/>
      <c r="F137" s="73"/>
      <c r="G137" s="70"/>
      <c r="H137" s="74"/>
      <c r="I137" s="75"/>
      <c r="J137" s="75"/>
      <c r="K137" s="36"/>
      <c r="L137" s="82"/>
      <c r="M137" s="82"/>
      <c r="N137" s="77"/>
      <c r="O137" s="84" t="s">
        <v>1269</v>
      </c>
      <c r="P137" s="86">
        <v>43424.357164351852</v>
      </c>
      <c r="Q137" s="84" t="s">
        <v>1297</v>
      </c>
      <c r="R137" s="84"/>
      <c r="S137" s="84"/>
      <c r="T137" s="84" t="s">
        <v>2036</v>
      </c>
      <c r="U137" s="84"/>
      <c r="V137" s="88" t="s">
        <v>2681</v>
      </c>
      <c r="W137" s="86">
        <v>43424.357164351852</v>
      </c>
      <c r="X137" s="88" t="s">
        <v>3297</v>
      </c>
      <c r="Y137" s="84"/>
      <c r="Z137" s="84"/>
      <c r="AA137" s="87" t="s">
        <v>4426</v>
      </c>
      <c r="AB137" s="84"/>
      <c r="AC137" s="84" t="b">
        <v>0</v>
      </c>
      <c r="AD137" s="84">
        <v>0</v>
      </c>
      <c r="AE137" s="87" t="s">
        <v>5552</v>
      </c>
      <c r="AF137" s="84" t="b">
        <v>0</v>
      </c>
      <c r="AG137" s="84" t="s">
        <v>5604</v>
      </c>
      <c r="AH137" s="84"/>
      <c r="AI137" s="87" t="s">
        <v>5552</v>
      </c>
      <c r="AJ137" s="84" t="b">
        <v>0</v>
      </c>
      <c r="AK137" s="84">
        <v>5</v>
      </c>
      <c r="AL137" s="87" t="s">
        <v>4447</v>
      </c>
      <c r="AM137" s="84" t="s">
        <v>5682</v>
      </c>
      <c r="AN137" s="84" t="b">
        <v>0</v>
      </c>
      <c r="AO137" s="87" t="s">
        <v>4447</v>
      </c>
      <c r="AP137" s="84" t="s">
        <v>179</v>
      </c>
      <c r="AQ137" s="84">
        <v>0</v>
      </c>
      <c r="AR137" s="84">
        <v>0</v>
      </c>
      <c r="AS137" s="84"/>
      <c r="AT137" s="84"/>
      <c r="AU137" s="84"/>
      <c r="AV137" s="84"/>
      <c r="AW137" s="84"/>
      <c r="AX137" s="84"/>
      <c r="AY137" s="84"/>
      <c r="AZ137" s="84"/>
    </row>
    <row r="138" spans="1:52" x14ac:dyDescent="0.55000000000000004">
      <c r="A138" s="69" t="s">
        <v>248</v>
      </c>
      <c r="B138" s="69" t="s">
        <v>256</v>
      </c>
      <c r="C138" s="70"/>
      <c r="D138" s="71"/>
      <c r="E138" s="72"/>
      <c r="F138" s="73"/>
      <c r="G138" s="70"/>
      <c r="H138" s="74"/>
      <c r="I138" s="75"/>
      <c r="J138" s="75"/>
      <c r="K138" s="36"/>
      <c r="L138" s="82"/>
      <c r="M138" s="82"/>
      <c r="N138" s="77"/>
      <c r="O138" s="84" t="s">
        <v>1269</v>
      </c>
      <c r="P138" s="86">
        <v>43424.634097222224</v>
      </c>
      <c r="Q138" s="84" t="s">
        <v>1300</v>
      </c>
      <c r="R138" s="84"/>
      <c r="S138" s="84"/>
      <c r="T138" s="84" t="s">
        <v>2039</v>
      </c>
      <c r="U138" s="84"/>
      <c r="V138" s="88" t="s">
        <v>2681</v>
      </c>
      <c r="W138" s="86">
        <v>43424.634097222224</v>
      </c>
      <c r="X138" s="88" t="s">
        <v>3298</v>
      </c>
      <c r="Y138" s="84"/>
      <c r="Z138" s="84"/>
      <c r="AA138" s="87" t="s">
        <v>4427</v>
      </c>
      <c r="AB138" s="84"/>
      <c r="AC138" s="84" t="b">
        <v>0</v>
      </c>
      <c r="AD138" s="84">
        <v>0</v>
      </c>
      <c r="AE138" s="87" t="s">
        <v>5552</v>
      </c>
      <c r="AF138" s="84" t="b">
        <v>0</v>
      </c>
      <c r="AG138" s="84" t="s">
        <v>5604</v>
      </c>
      <c r="AH138" s="84"/>
      <c r="AI138" s="87" t="s">
        <v>5552</v>
      </c>
      <c r="AJ138" s="84" t="b">
        <v>0</v>
      </c>
      <c r="AK138" s="84">
        <v>5</v>
      </c>
      <c r="AL138" s="87" t="s">
        <v>4439</v>
      </c>
      <c r="AM138" s="84" t="s">
        <v>5682</v>
      </c>
      <c r="AN138" s="84" t="b">
        <v>0</v>
      </c>
      <c r="AO138" s="87" t="s">
        <v>4439</v>
      </c>
      <c r="AP138" s="84" t="s">
        <v>179</v>
      </c>
      <c r="AQ138" s="84">
        <v>0</v>
      </c>
      <c r="AR138" s="84">
        <v>0</v>
      </c>
      <c r="AS138" s="84"/>
      <c r="AT138" s="84"/>
      <c r="AU138" s="84"/>
      <c r="AV138" s="84"/>
      <c r="AW138" s="84"/>
      <c r="AX138" s="84"/>
      <c r="AY138" s="84"/>
      <c r="AZ138" s="84"/>
    </row>
    <row r="139" spans="1:52" x14ac:dyDescent="0.55000000000000004">
      <c r="A139" s="69" t="s">
        <v>248</v>
      </c>
      <c r="B139" s="69" t="s">
        <v>256</v>
      </c>
      <c r="C139" s="70"/>
      <c r="D139" s="71"/>
      <c r="E139" s="72"/>
      <c r="F139" s="73"/>
      <c r="G139" s="70"/>
      <c r="H139" s="74"/>
      <c r="I139" s="75"/>
      <c r="J139" s="75"/>
      <c r="K139" s="36"/>
      <c r="L139" s="82"/>
      <c r="M139" s="82"/>
      <c r="N139" s="77"/>
      <c r="O139" s="84" t="s">
        <v>1269</v>
      </c>
      <c r="P139" s="86">
        <v>43424.634131944447</v>
      </c>
      <c r="Q139" s="84" t="s">
        <v>1301</v>
      </c>
      <c r="R139" s="84"/>
      <c r="S139" s="84"/>
      <c r="T139" s="84" t="s">
        <v>2033</v>
      </c>
      <c r="U139" s="84"/>
      <c r="V139" s="88" t="s">
        <v>2681</v>
      </c>
      <c r="W139" s="86">
        <v>43424.634131944447</v>
      </c>
      <c r="X139" s="88" t="s">
        <v>3299</v>
      </c>
      <c r="Y139" s="84"/>
      <c r="Z139" s="84"/>
      <c r="AA139" s="87" t="s">
        <v>4428</v>
      </c>
      <c r="AB139" s="84"/>
      <c r="AC139" s="84" t="b">
        <v>0</v>
      </c>
      <c r="AD139" s="84">
        <v>0</v>
      </c>
      <c r="AE139" s="87" t="s">
        <v>5552</v>
      </c>
      <c r="AF139" s="84" t="b">
        <v>0</v>
      </c>
      <c r="AG139" s="84" t="s">
        <v>5604</v>
      </c>
      <c r="AH139" s="84"/>
      <c r="AI139" s="87" t="s">
        <v>5552</v>
      </c>
      <c r="AJ139" s="84" t="b">
        <v>0</v>
      </c>
      <c r="AK139" s="84">
        <v>5</v>
      </c>
      <c r="AL139" s="87" t="s">
        <v>4441</v>
      </c>
      <c r="AM139" s="84" t="s">
        <v>5682</v>
      </c>
      <c r="AN139" s="84" t="b">
        <v>0</v>
      </c>
      <c r="AO139" s="87" t="s">
        <v>4441</v>
      </c>
      <c r="AP139" s="84" t="s">
        <v>179</v>
      </c>
      <c r="AQ139" s="84">
        <v>0</v>
      </c>
      <c r="AR139" s="84">
        <v>0</v>
      </c>
      <c r="AS139" s="84"/>
      <c r="AT139" s="84"/>
      <c r="AU139" s="84"/>
      <c r="AV139" s="84"/>
      <c r="AW139" s="84"/>
      <c r="AX139" s="84"/>
      <c r="AY139" s="84"/>
      <c r="AZ139" s="84"/>
    </row>
    <row r="140" spans="1:52" x14ac:dyDescent="0.55000000000000004">
      <c r="A140" s="69" t="s">
        <v>248</v>
      </c>
      <c r="B140" s="69" t="s">
        <v>256</v>
      </c>
      <c r="C140" s="70"/>
      <c r="D140" s="71"/>
      <c r="E140" s="72"/>
      <c r="F140" s="73"/>
      <c r="G140" s="70"/>
      <c r="H140" s="74"/>
      <c r="I140" s="75"/>
      <c r="J140" s="75"/>
      <c r="K140" s="36"/>
      <c r="L140" s="82"/>
      <c r="M140" s="82"/>
      <c r="N140" s="77"/>
      <c r="O140" s="84" t="s">
        <v>1269</v>
      </c>
      <c r="P140" s="86">
        <v>43424.634201388886</v>
      </c>
      <c r="Q140" s="84" t="s">
        <v>1302</v>
      </c>
      <c r="R140" s="84"/>
      <c r="S140" s="84"/>
      <c r="T140" s="84" t="s">
        <v>2035</v>
      </c>
      <c r="U140" s="84"/>
      <c r="V140" s="88" t="s">
        <v>2681</v>
      </c>
      <c r="W140" s="86">
        <v>43424.634201388886</v>
      </c>
      <c r="X140" s="88" t="s">
        <v>3300</v>
      </c>
      <c r="Y140" s="84"/>
      <c r="Z140" s="84"/>
      <c r="AA140" s="87" t="s">
        <v>4429</v>
      </c>
      <c r="AB140" s="84"/>
      <c r="AC140" s="84" t="b">
        <v>0</v>
      </c>
      <c r="AD140" s="84">
        <v>0</v>
      </c>
      <c r="AE140" s="87" t="s">
        <v>5552</v>
      </c>
      <c r="AF140" s="84" t="b">
        <v>0</v>
      </c>
      <c r="AG140" s="84" t="s">
        <v>5604</v>
      </c>
      <c r="AH140" s="84"/>
      <c r="AI140" s="87" t="s">
        <v>5552</v>
      </c>
      <c r="AJ140" s="84" t="b">
        <v>0</v>
      </c>
      <c r="AK140" s="84">
        <v>5</v>
      </c>
      <c r="AL140" s="87" t="s">
        <v>4443</v>
      </c>
      <c r="AM140" s="84" t="s">
        <v>5682</v>
      </c>
      <c r="AN140" s="84" t="b">
        <v>0</v>
      </c>
      <c r="AO140" s="87" t="s">
        <v>4443</v>
      </c>
      <c r="AP140" s="84" t="s">
        <v>179</v>
      </c>
      <c r="AQ140" s="84">
        <v>0</v>
      </c>
      <c r="AR140" s="84">
        <v>0</v>
      </c>
      <c r="AS140" s="84"/>
      <c r="AT140" s="84"/>
      <c r="AU140" s="84"/>
      <c r="AV140" s="84"/>
      <c r="AW140" s="84"/>
      <c r="AX140" s="84"/>
      <c r="AY140" s="84"/>
      <c r="AZ140" s="84"/>
    </row>
    <row r="141" spans="1:52" x14ac:dyDescent="0.55000000000000004">
      <c r="A141" s="69" t="s">
        <v>248</v>
      </c>
      <c r="B141" s="69" t="s">
        <v>256</v>
      </c>
      <c r="C141" s="70"/>
      <c r="D141" s="71"/>
      <c r="E141" s="72"/>
      <c r="F141" s="73"/>
      <c r="G141" s="70"/>
      <c r="H141" s="74"/>
      <c r="I141" s="75"/>
      <c r="J141" s="75"/>
      <c r="K141" s="36"/>
      <c r="L141" s="82"/>
      <c r="M141" s="82"/>
      <c r="N141" s="77"/>
      <c r="O141" s="84" t="s">
        <v>1269</v>
      </c>
      <c r="P141" s="86">
        <v>43424.634236111109</v>
      </c>
      <c r="Q141" s="84" t="s">
        <v>1303</v>
      </c>
      <c r="R141" s="84"/>
      <c r="S141" s="84"/>
      <c r="T141" s="84" t="s">
        <v>2035</v>
      </c>
      <c r="U141" s="84"/>
      <c r="V141" s="88" t="s">
        <v>2681</v>
      </c>
      <c r="W141" s="86">
        <v>43424.634236111109</v>
      </c>
      <c r="X141" s="88" t="s">
        <v>3301</v>
      </c>
      <c r="Y141" s="84"/>
      <c r="Z141" s="84"/>
      <c r="AA141" s="87" t="s">
        <v>4430</v>
      </c>
      <c r="AB141" s="84"/>
      <c r="AC141" s="84" t="b">
        <v>0</v>
      </c>
      <c r="AD141" s="84">
        <v>0</v>
      </c>
      <c r="AE141" s="87" t="s">
        <v>5552</v>
      </c>
      <c r="AF141" s="84" t="b">
        <v>0</v>
      </c>
      <c r="AG141" s="84" t="s">
        <v>5604</v>
      </c>
      <c r="AH141" s="84"/>
      <c r="AI141" s="87" t="s">
        <v>5552</v>
      </c>
      <c r="AJ141" s="84" t="b">
        <v>0</v>
      </c>
      <c r="AK141" s="84">
        <v>5</v>
      </c>
      <c r="AL141" s="87" t="s">
        <v>4445</v>
      </c>
      <c r="AM141" s="84" t="s">
        <v>5682</v>
      </c>
      <c r="AN141" s="84" t="b">
        <v>0</v>
      </c>
      <c r="AO141" s="87" t="s">
        <v>4445</v>
      </c>
      <c r="AP141" s="84" t="s">
        <v>179</v>
      </c>
      <c r="AQ141" s="84">
        <v>0</v>
      </c>
      <c r="AR141" s="84">
        <v>0</v>
      </c>
      <c r="AS141" s="84"/>
      <c r="AT141" s="84"/>
      <c r="AU141" s="84"/>
      <c r="AV141" s="84"/>
      <c r="AW141" s="84"/>
      <c r="AX141" s="84"/>
      <c r="AY141" s="84"/>
      <c r="AZ141" s="84"/>
    </row>
    <row r="142" spans="1:52" x14ac:dyDescent="0.55000000000000004">
      <c r="A142" s="69" t="s">
        <v>249</v>
      </c>
      <c r="B142" s="69" t="s">
        <v>447</v>
      </c>
      <c r="C142" s="70"/>
      <c r="D142" s="71"/>
      <c r="E142" s="72"/>
      <c r="F142" s="73"/>
      <c r="G142" s="70"/>
      <c r="H142" s="74"/>
      <c r="I142" s="75"/>
      <c r="J142" s="75"/>
      <c r="K142" s="36"/>
      <c r="L142" s="82"/>
      <c r="M142" s="82"/>
      <c r="N142" s="77"/>
      <c r="O142" s="84" t="s">
        <v>1269</v>
      </c>
      <c r="P142" s="86">
        <v>43424.642928240741</v>
      </c>
      <c r="Q142" s="84" t="s">
        <v>1304</v>
      </c>
      <c r="R142" s="84"/>
      <c r="S142" s="84"/>
      <c r="T142" s="84" t="s">
        <v>2040</v>
      </c>
      <c r="U142" s="84"/>
      <c r="V142" s="88" t="s">
        <v>2682</v>
      </c>
      <c r="W142" s="86">
        <v>43424.642928240741</v>
      </c>
      <c r="X142" s="88" t="s">
        <v>3302</v>
      </c>
      <c r="Y142" s="84"/>
      <c r="Z142" s="84"/>
      <c r="AA142" s="87" t="s">
        <v>4431</v>
      </c>
      <c r="AB142" s="84"/>
      <c r="AC142" s="84" t="b">
        <v>0</v>
      </c>
      <c r="AD142" s="84">
        <v>0</v>
      </c>
      <c r="AE142" s="87" t="s">
        <v>5552</v>
      </c>
      <c r="AF142" s="84" t="b">
        <v>0</v>
      </c>
      <c r="AG142" s="84" t="s">
        <v>5605</v>
      </c>
      <c r="AH142" s="84"/>
      <c r="AI142" s="87" t="s">
        <v>5552</v>
      </c>
      <c r="AJ142" s="84" t="b">
        <v>0</v>
      </c>
      <c r="AK142" s="84">
        <v>4</v>
      </c>
      <c r="AL142" s="87" t="s">
        <v>4672</v>
      </c>
      <c r="AM142" s="84" t="s">
        <v>5684</v>
      </c>
      <c r="AN142" s="84" t="b">
        <v>0</v>
      </c>
      <c r="AO142" s="87" t="s">
        <v>4672</v>
      </c>
      <c r="AP142" s="84" t="s">
        <v>179</v>
      </c>
      <c r="AQ142" s="84">
        <v>0</v>
      </c>
      <c r="AR142" s="84">
        <v>0</v>
      </c>
      <c r="AS142" s="84"/>
      <c r="AT142" s="84"/>
      <c r="AU142" s="84"/>
      <c r="AV142" s="84"/>
      <c r="AW142" s="84"/>
      <c r="AX142" s="84"/>
      <c r="AY142" s="84"/>
      <c r="AZ142" s="84"/>
    </row>
    <row r="143" spans="1:52" x14ac:dyDescent="0.55000000000000004">
      <c r="A143" s="69" t="s">
        <v>249</v>
      </c>
      <c r="B143" s="69" t="s">
        <v>484</v>
      </c>
      <c r="C143" s="70"/>
      <c r="D143" s="71"/>
      <c r="E143" s="72"/>
      <c r="F143" s="73"/>
      <c r="G143" s="70"/>
      <c r="H143" s="74"/>
      <c r="I143" s="75"/>
      <c r="J143" s="75"/>
      <c r="K143" s="36"/>
      <c r="L143" s="82"/>
      <c r="M143" s="82"/>
      <c r="N143" s="77"/>
      <c r="O143" s="84" t="s">
        <v>1270</v>
      </c>
      <c r="P143" s="86">
        <v>43424.642928240741</v>
      </c>
      <c r="Q143" s="84" t="s">
        <v>1304</v>
      </c>
      <c r="R143" s="84"/>
      <c r="S143" s="84"/>
      <c r="T143" s="84" t="s">
        <v>2040</v>
      </c>
      <c r="U143" s="84"/>
      <c r="V143" s="88" t="s">
        <v>2682</v>
      </c>
      <c r="W143" s="86">
        <v>43424.642928240741</v>
      </c>
      <c r="X143" s="88" t="s">
        <v>3302</v>
      </c>
      <c r="Y143" s="84"/>
      <c r="Z143" s="84"/>
      <c r="AA143" s="87" t="s">
        <v>4431</v>
      </c>
      <c r="AB143" s="84"/>
      <c r="AC143" s="84" t="b">
        <v>0</v>
      </c>
      <c r="AD143" s="84">
        <v>0</v>
      </c>
      <c r="AE143" s="87" t="s">
        <v>5552</v>
      </c>
      <c r="AF143" s="84" t="b">
        <v>0</v>
      </c>
      <c r="AG143" s="84" t="s">
        <v>5605</v>
      </c>
      <c r="AH143" s="84"/>
      <c r="AI143" s="87" t="s">
        <v>5552</v>
      </c>
      <c r="AJ143" s="84" t="b">
        <v>0</v>
      </c>
      <c r="AK143" s="84">
        <v>4</v>
      </c>
      <c r="AL143" s="87" t="s">
        <v>4672</v>
      </c>
      <c r="AM143" s="84" t="s">
        <v>5684</v>
      </c>
      <c r="AN143" s="84" t="b">
        <v>0</v>
      </c>
      <c r="AO143" s="87" t="s">
        <v>4672</v>
      </c>
      <c r="AP143" s="84" t="s">
        <v>179</v>
      </c>
      <c r="AQ143" s="84">
        <v>0</v>
      </c>
      <c r="AR143" s="84">
        <v>0</v>
      </c>
      <c r="AS143" s="84"/>
      <c r="AT143" s="84"/>
      <c r="AU143" s="84"/>
      <c r="AV143" s="84"/>
      <c r="AW143" s="84"/>
      <c r="AX143" s="84"/>
      <c r="AY143" s="84"/>
      <c r="AZ143" s="84"/>
    </row>
    <row r="144" spans="1:52" x14ac:dyDescent="0.55000000000000004">
      <c r="A144" s="69" t="s">
        <v>249</v>
      </c>
      <c r="B144" s="69" t="s">
        <v>968</v>
      </c>
      <c r="C144" s="70"/>
      <c r="D144" s="71"/>
      <c r="E144" s="72"/>
      <c r="F144" s="73"/>
      <c r="G144" s="70"/>
      <c r="H144" s="74"/>
      <c r="I144" s="75"/>
      <c r="J144" s="75"/>
      <c r="K144" s="36"/>
      <c r="L144" s="82"/>
      <c r="M144" s="82"/>
      <c r="N144" s="77"/>
      <c r="O144" s="84" t="s">
        <v>1270</v>
      </c>
      <c r="P144" s="86">
        <v>43424.642928240741</v>
      </c>
      <c r="Q144" s="84" t="s">
        <v>1304</v>
      </c>
      <c r="R144" s="84"/>
      <c r="S144" s="84"/>
      <c r="T144" s="84" t="s">
        <v>2040</v>
      </c>
      <c r="U144" s="84"/>
      <c r="V144" s="88" t="s">
        <v>2682</v>
      </c>
      <c r="W144" s="86">
        <v>43424.642928240741</v>
      </c>
      <c r="X144" s="88" t="s">
        <v>3302</v>
      </c>
      <c r="Y144" s="84"/>
      <c r="Z144" s="84"/>
      <c r="AA144" s="87" t="s">
        <v>4431</v>
      </c>
      <c r="AB144" s="84"/>
      <c r="AC144" s="84" t="b">
        <v>0</v>
      </c>
      <c r="AD144" s="84">
        <v>0</v>
      </c>
      <c r="AE144" s="87" t="s">
        <v>5552</v>
      </c>
      <c r="AF144" s="84" t="b">
        <v>0</v>
      </c>
      <c r="AG144" s="84" t="s">
        <v>5605</v>
      </c>
      <c r="AH144" s="84"/>
      <c r="AI144" s="87" t="s">
        <v>5552</v>
      </c>
      <c r="AJ144" s="84" t="b">
        <v>0</v>
      </c>
      <c r="AK144" s="84">
        <v>4</v>
      </c>
      <c r="AL144" s="87" t="s">
        <v>4672</v>
      </c>
      <c r="AM144" s="84" t="s">
        <v>5684</v>
      </c>
      <c r="AN144" s="84" t="b">
        <v>0</v>
      </c>
      <c r="AO144" s="87" t="s">
        <v>4672</v>
      </c>
      <c r="AP144" s="84" t="s">
        <v>179</v>
      </c>
      <c r="AQ144" s="84">
        <v>0</v>
      </c>
      <c r="AR144" s="84">
        <v>0</v>
      </c>
      <c r="AS144" s="84"/>
      <c r="AT144" s="84"/>
      <c r="AU144" s="84"/>
      <c r="AV144" s="84"/>
      <c r="AW144" s="84"/>
      <c r="AX144" s="84"/>
      <c r="AY144" s="84"/>
      <c r="AZ144" s="84"/>
    </row>
    <row r="145" spans="1:52" x14ac:dyDescent="0.55000000000000004">
      <c r="A145" s="69" t="s">
        <v>250</v>
      </c>
      <c r="B145" s="69" t="s">
        <v>783</v>
      </c>
      <c r="C145" s="70"/>
      <c r="D145" s="71"/>
      <c r="E145" s="72"/>
      <c r="F145" s="73"/>
      <c r="G145" s="70"/>
      <c r="H145" s="74"/>
      <c r="I145" s="75"/>
      <c r="J145" s="75"/>
      <c r="K145" s="36"/>
      <c r="L145" s="82"/>
      <c r="M145" s="82"/>
      <c r="N145" s="77"/>
      <c r="O145" s="84" t="s">
        <v>1269</v>
      </c>
      <c r="P145" s="86">
        <v>43424.666979166665</v>
      </c>
      <c r="Q145" s="84" t="s">
        <v>1305</v>
      </c>
      <c r="R145" s="84"/>
      <c r="S145" s="84"/>
      <c r="T145" s="84"/>
      <c r="U145" s="84"/>
      <c r="V145" s="88" t="s">
        <v>2683</v>
      </c>
      <c r="W145" s="86">
        <v>43424.666979166665</v>
      </c>
      <c r="X145" s="88" t="s">
        <v>3303</v>
      </c>
      <c r="Y145" s="84"/>
      <c r="Z145" s="84"/>
      <c r="AA145" s="87" t="s">
        <v>4432</v>
      </c>
      <c r="AB145" s="84"/>
      <c r="AC145" s="84" t="b">
        <v>0</v>
      </c>
      <c r="AD145" s="84">
        <v>0</v>
      </c>
      <c r="AE145" s="87" t="s">
        <v>5552</v>
      </c>
      <c r="AF145" s="84" t="b">
        <v>0</v>
      </c>
      <c r="AG145" s="84" t="s">
        <v>5604</v>
      </c>
      <c r="AH145" s="84"/>
      <c r="AI145" s="87" t="s">
        <v>5552</v>
      </c>
      <c r="AJ145" s="84" t="b">
        <v>0</v>
      </c>
      <c r="AK145" s="84">
        <v>2</v>
      </c>
      <c r="AL145" s="87" t="s">
        <v>5152</v>
      </c>
      <c r="AM145" s="84" t="s">
        <v>5685</v>
      </c>
      <c r="AN145" s="84" t="b">
        <v>0</v>
      </c>
      <c r="AO145" s="87" t="s">
        <v>5152</v>
      </c>
      <c r="AP145" s="84" t="s">
        <v>179</v>
      </c>
      <c r="AQ145" s="84">
        <v>0</v>
      </c>
      <c r="AR145" s="84">
        <v>0</v>
      </c>
      <c r="AS145" s="84"/>
      <c r="AT145" s="84"/>
      <c r="AU145" s="84"/>
      <c r="AV145" s="84"/>
      <c r="AW145" s="84"/>
      <c r="AX145" s="84"/>
      <c r="AY145" s="84"/>
      <c r="AZ145" s="84"/>
    </row>
    <row r="146" spans="1:52" x14ac:dyDescent="0.55000000000000004">
      <c r="A146" s="69" t="s">
        <v>250</v>
      </c>
      <c r="B146" s="69" t="s">
        <v>784</v>
      </c>
      <c r="C146" s="70"/>
      <c r="D146" s="71"/>
      <c r="E146" s="72"/>
      <c r="F146" s="73"/>
      <c r="G146" s="70"/>
      <c r="H146" s="74"/>
      <c r="I146" s="75"/>
      <c r="J146" s="75"/>
      <c r="K146" s="36"/>
      <c r="L146" s="82"/>
      <c r="M146" s="82"/>
      <c r="N146" s="77"/>
      <c r="O146" s="84" t="s">
        <v>1270</v>
      </c>
      <c r="P146" s="86">
        <v>43424.666979166665</v>
      </c>
      <c r="Q146" s="84" t="s">
        <v>1305</v>
      </c>
      <c r="R146" s="84"/>
      <c r="S146" s="84"/>
      <c r="T146" s="84"/>
      <c r="U146" s="84"/>
      <c r="V146" s="88" t="s">
        <v>2683</v>
      </c>
      <c r="W146" s="86">
        <v>43424.666979166665</v>
      </c>
      <c r="X146" s="88" t="s">
        <v>3303</v>
      </c>
      <c r="Y146" s="84"/>
      <c r="Z146" s="84"/>
      <c r="AA146" s="87" t="s">
        <v>4432</v>
      </c>
      <c r="AB146" s="84"/>
      <c r="AC146" s="84" t="b">
        <v>0</v>
      </c>
      <c r="AD146" s="84">
        <v>0</v>
      </c>
      <c r="AE146" s="87" t="s">
        <v>5552</v>
      </c>
      <c r="AF146" s="84" t="b">
        <v>0</v>
      </c>
      <c r="AG146" s="84" t="s">
        <v>5604</v>
      </c>
      <c r="AH146" s="84"/>
      <c r="AI146" s="87" t="s">
        <v>5552</v>
      </c>
      <c r="AJ146" s="84" t="b">
        <v>0</v>
      </c>
      <c r="AK146" s="84">
        <v>2</v>
      </c>
      <c r="AL146" s="87" t="s">
        <v>5152</v>
      </c>
      <c r="AM146" s="84" t="s">
        <v>5685</v>
      </c>
      <c r="AN146" s="84" t="b">
        <v>0</v>
      </c>
      <c r="AO146" s="87" t="s">
        <v>5152</v>
      </c>
      <c r="AP146" s="84" t="s">
        <v>179</v>
      </c>
      <c r="AQ146" s="84">
        <v>0</v>
      </c>
      <c r="AR146" s="84">
        <v>0</v>
      </c>
      <c r="AS146" s="84"/>
      <c r="AT146" s="84"/>
      <c r="AU146" s="84"/>
      <c r="AV146" s="84"/>
      <c r="AW146" s="84"/>
      <c r="AX146" s="84"/>
      <c r="AY146" s="84"/>
      <c r="AZ146" s="84"/>
    </row>
    <row r="147" spans="1:52" x14ac:dyDescent="0.55000000000000004">
      <c r="A147" s="69" t="s">
        <v>250</v>
      </c>
      <c r="B147" s="69" t="s">
        <v>785</v>
      </c>
      <c r="C147" s="70"/>
      <c r="D147" s="71"/>
      <c r="E147" s="72"/>
      <c r="F147" s="73"/>
      <c r="G147" s="70"/>
      <c r="H147" s="74"/>
      <c r="I147" s="75"/>
      <c r="J147" s="75"/>
      <c r="K147" s="36"/>
      <c r="L147" s="82"/>
      <c r="M147" s="82"/>
      <c r="N147" s="77"/>
      <c r="O147" s="84" t="s">
        <v>1270</v>
      </c>
      <c r="P147" s="86">
        <v>43424.666979166665</v>
      </c>
      <c r="Q147" s="84" t="s">
        <v>1305</v>
      </c>
      <c r="R147" s="84"/>
      <c r="S147" s="84"/>
      <c r="T147" s="84"/>
      <c r="U147" s="84"/>
      <c r="V147" s="88" t="s">
        <v>2683</v>
      </c>
      <c r="W147" s="86">
        <v>43424.666979166665</v>
      </c>
      <c r="X147" s="88" t="s">
        <v>3303</v>
      </c>
      <c r="Y147" s="84"/>
      <c r="Z147" s="84"/>
      <c r="AA147" s="87" t="s">
        <v>4432</v>
      </c>
      <c r="AB147" s="84"/>
      <c r="AC147" s="84" t="b">
        <v>0</v>
      </c>
      <c r="AD147" s="84">
        <v>0</v>
      </c>
      <c r="AE147" s="87" t="s">
        <v>5552</v>
      </c>
      <c r="AF147" s="84" t="b">
        <v>0</v>
      </c>
      <c r="AG147" s="84" t="s">
        <v>5604</v>
      </c>
      <c r="AH147" s="84"/>
      <c r="AI147" s="87" t="s">
        <v>5552</v>
      </c>
      <c r="AJ147" s="84" t="b">
        <v>0</v>
      </c>
      <c r="AK147" s="84">
        <v>2</v>
      </c>
      <c r="AL147" s="87" t="s">
        <v>5152</v>
      </c>
      <c r="AM147" s="84" t="s">
        <v>5685</v>
      </c>
      <c r="AN147" s="84" t="b">
        <v>0</v>
      </c>
      <c r="AO147" s="87" t="s">
        <v>5152</v>
      </c>
      <c r="AP147" s="84" t="s">
        <v>179</v>
      </c>
      <c r="AQ147" s="84">
        <v>0</v>
      </c>
      <c r="AR147" s="84">
        <v>0</v>
      </c>
      <c r="AS147" s="84"/>
      <c r="AT147" s="84"/>
      <c r="AU147" s="84"/>
      <c r="AV147" s="84"/>
      <c r="AW147" s="84"/>
      <c r="AX147" s="84"/>
      <c r="AY147" s="84"/>
      <c r="AZ147" s="84"/>
    </row>
    <row r="148" spans="1:52" x14ac:dyDescent="0.55000000000000004">
      <c r="A148" s="69" t="s">
        <v>251</v>
      </c>
      <c r="B148" s="69" t="s">
        <v>969</v>
      </c>
      <c r="C148" s="70"/>
      <c r="D148" s="71"/>
      <c r="E148" s="72"/>
      <c r="F148" s="73"/>
      <c r="G148" s="70"/>
      <c r="H148" s="74"/>
      <c r="I148" s="75"/>
      <c r="J148" s="75"/>
      <c r="K148" s="36"/>
      <c r="L148" s="82"/>
      <c r="M148" s="82"/>
      <c r="N148" s="77"/>
      <c r="O148" s="84" t="s">
        <v>1270</v>
      </c>
      <c r="P148" s="86">
        <v>43422.811412037037</v>
      </c>
      <c r="Q148" s="87" t="s">
        <v>1306</v>
      </c>
      <c r="R148" s="88" t="s">
        <v>1721</v>
      </c>
      <c r="S148" s="84" t="s">
        <v>1939</v>
      </c>
      <c r="T148" s="84" t="s">
        <v>2041</v>
      </c>
      <c r="U148" s="84"/>
      <c r="V148" s="88" t="s">
        <v>2684</v>
      </c>
      <c r="W148" s="86">
        <v>43422.811412037037</v>
      </c>
      <c r="X148" s="88" t="s">
        <v>3304</v>
      </c>
      <c r="Y148" s="84"/>
      <c r="Z148" s="84"/>
      <c r="AA148" s="87" t="s">
        <v>4433</v>
      </c>
      <c r="AB148" s="84"/>
      <c r="AC148" s="84" t="b">
        <v>0</v>
      </c>
      <c r="AD148" s="84">
        <v>4</v>
      </c>
      <c r="AE148" s="87" t="s">
        <v>5552</v>
      </c>
      <c r="AF148" s="84" t="b">
        <v>0</v>
      </c>
      <c r="AG148" s="84" t="s">
        <v>5604</v>
      </c>
      <c r="AH148" s="84"/>
      <c r="AI148" s="87" t="s">
        <v>5552</v>
      </c>
      <c r="AJ148" s="84" t="b">
        <v>0</v>
      </c>
      <c r="AK148" s="84">
        <v>2</v>
      </c>
      <c r="AL148" s="87" t="s">
        <v>5552</v>
      </c>
      <c r="AM148" s="84" t="s">
        <v>5682</v>
      </c>
      <c r="AN148" s="84" t="b">
        <v>0</v>
      </c>
      <c r="AO148" s="87" t="s">
        <v>4433</v>
      </c>
      <c r="AP148" s="84" t="s">
        <v>1269</v>
      </c>
      <c r="AQ148" s="84">
        <v>0</v>
      </c>
      <c r="AR148" s="84">
        <v>0</v>
      </c>
      <c r="AS148" s="84"/>
      <c r="AT148" s="84"/>
      <c r="AU148" s="84"/>
      <c r="AV148" s="84"/>
      <c r="AW148" s="84"/>
      <c r="AX148" s="84"/>
      <c r="AY148" s="84"/>
      <c r="AZ148" s="84"/>
    </row>
    <row r="149" spans="1:52" x14ac:dyDescent="0.55000000000000004">
      <c r="A149" s="69" t="s">
        <v>252</v>
      </c>
      <c r="B149" s="69" t="s">
        <v>251</v>
      </c>
      <c r="C149" s="70"/>
      <c r="D149" s="71"/>
      <c r="E149" s="72"/>
      <c r="F149" s="73"/>
      <c r="G149" s="70"/>
      <c r="H149" s="74"/>
      <c r="I149" s="75"/>
      <c r="J149" s="75"/>
      <c r="K149" s="36"/>
      <c r="L149" s="82"/>
      <c r="M149" s="82"/>
      <c r="N149" s="77"/>
      <c r="O149" s="84" t="s">
        <v>1269</v>
      </c>
      <c r="P149" s="86">
        <v>43424.669236111113</v>
      </c>
      <c r="Q149" s="87" t="s">
        <v>1306</v>
      </c>
      <c r="R149" s="84"/>
      <c r="S149" s="84"/>
      <c r="T149" s="84"/>
      <c r="U149" s="84"/>
      <c r="V149" s="88" t="s">
        <v>2685</v>
      </c>
      <c r="W149" s="86">
        <v>43424.669236111113</v>
      </c>
      <c r="X149" s="88" t="s">
        <v>3305</v>
      </c>
      <c r="Y149" s="84"/>
      <c r="Z149" s="84"/>
      <c r="AA149" s="87" t="s">
        <v>4434</v>
      </c>
      <c r="AB149" s="84"/>
      <c r="AC149" s="84" t="b">
        <v>0</v>
      </c>
      <c r="AD149" s="84">
        <v>0</v>
      </c>
      <c r="AE149" s="87" t="s">
        <v>5552</v>
      </c>
      <c r="AF149" s="84" t="b">
        <v>0</v>
      </c>
      <c r="AG149" s="84" t="s">
        <v>5604</v>
      </c>
      <c r="AH149" s="84"/>
      <c r="AI149" s="87" t="s">
        <v>5552</v>
      </c>
      <c r="AJ149" s="84" t="b">
        <v>0</v>
      </c>
      <c r="AK149" s="84">
        <v>2</v>
      </c>
      <c r="AL149" s="87" t="s">
        <v>4433</v>
      </c>
      <c r="AM149" s="84" t="s">
        <v>5686</v>
      </c>
      <c r="AN149" s="84" t="b">
        <v>0</v>
      </c>
      <c r="AO149" s="87" t="s">
        <v>4433</v>
      </c>
      <c r="AP149" s="84" t="s">
        <v>179</v>
      </c>
      <c r="AQ149" s="84">
        <v>0</v>
      </c>
      <c r="AR149" s="84">
        <v>0</v>
      </c>
      <c r="AS149" s="84"/>
      <c r="AT149" s="84"/>
      <c r="AU149" s="84"/>
      <c r="AV149" s="84"/>
      <c r="AW149" s="84"/>
      <c r="AX149" s="84"/>
      <c r="AY149" s="84"/>
      <c r="AZ149" s="84"/>
    </row>
    <row r="150" spans="1:52" x14ac:dyDescent="0.55000000000000004">
      <c r="A150" s="69" t="s">
        <v>252</v>
      </c>
      <c r="B150" s="69" t="s">
        <v>969</v>
      </c>
      <c r="C150" s="70"/>
      <c r="D150" s="71"/>
      <c r="E150" s="72"/>
      <c r="F150" s="73"/>
      <c r="G150" s="70"/>
      <c r="H150" s="74"/>
      <c r="I150" s="75"/>
      <c r="J150" s="75"/>
      <c r="K150" s="36"/>
      <c r="L150" s="82"/>
      <c r="M150" s="82"/>
      <c r="N150" s="77"/>
      <c r="O150" s="84" t="s">
        <v>1270</v>
      </c>
      <c r="P150" s="86">
        <v>43424.669236111113</v>
      </c>
      <c r="Q150" s="87" t="s">
        <v>1306</v>
      </c>
      <c r="R150" s="84"/>
      <c r="S150" s="84"/>
      <c r="T150" s="84"/>
      <c r="U150" s="84"/>
      <c r="V150" s="88" t="s">
        <v>2685</v>
      </c>
      <c r="W150" s="86">
        <v>43424.669236111113</v>
      </c>
      <c r="X150" s="88" t="s">
        <v>3305</v>
      </c>
      <c r="Y150" s="84"/>
      <c r="Z150" s="84"/>
      <c r="AA150" s="87" t="s">
        <v>4434</v>
      </c>
      <c r="AB150" s="84"/>
      <c r="AC150" s="84" t="b">
        <v>0</v>
      </c>
      <c r="AD150" s="84">
        <v>0</v>
      </c>
      <c r="AE150" s="87" t="s">
        <v>5552</v>
      </c>
      <c r="AF150" s="84" t="b">
        <v>0</v>
      </c>
      <c r="AG150" s="84" t="s">
        <v>5604</v>
      </c>
      <c r="AH150" s="84"/>
      <c r="AI150" s="87" t="s">
        <v>5552</v>
      </c>
      <c r="AJ150" s="84" t="b">
        <v>0</v>
      </c>
      <c r="AK150" s="84">
        <v>2</v>
      </c>
      <c r="AL150" s="87" t="s">
        <v>4433</v>
      </c>
      <c r="AM150" s="84" t="s">
        <v>5686</v>
      </c>
      <c r="AN150" s="84" t="b">
        <v>0</v>
      </c>
      <c r="AO150" s="87" t="s">
        <v>4433</v>
      </c>
      <c r="AP150" s="84" t="s">
        <v>179</v>
      </c>
      <c r="AQ150" s="84">
        <v>0</v>
      </c>
      <c r="AR150" s="84">
        <v>0</v>
      </c>
      <c r="AS150" s="84"/>
      <c r="AT150" s="84"/>
      <c r="AU150" s="84"/>
      <c r="AV150" s="84"/>
      <c r="AW150" s="84"/>
      <c r="AX150" s="84"/>
      <c r="AY150" s="84"/>
      <c r="AZ150" s="84"/>
    </row>
    <row r="151" spans="1:52" x14ac:dyDescent="0.55000000000000004">
      <c r="A151" s="69" t="s">
        <v>253</v>
      </c>
      <c r="B151" s="69" t="s">
        <v>970</v>
      </c>
      <c r="C151" s="70"/>
      <c r="D151" s="71"/>
      <c r="E151" s="72"/>
      <c r="F151" s="73"/>
      <c r="G151" s="70"/>
      <c r="H151" s="74"/>
      <c r="I151" s="75"/>
      <c r="J151" s="75"/>
      <c r="K151" s="36"/>
      <c r="L151" s="82"/>
      <c r="M151" s="82"/>
      <c r="N151" s="77"/>
      <c r="O151" s="84" t="s">
        <v>1270</v>
      </c>
      <c r="P151" s="86">
        <v>43423.97996527778</v>
      </c>
      <c r="Q151" s="84" t="s">
        <v>1307</v>
      </c>
      <c r="R151" s="84"/>
      <c r="S151" s="84"/>
      <c r="T151" s="84" t="s">
        <v>2042</v>
      </c>
      <c r="U151" s="84"/>
      <c r="V151" s="88" t="s">
        <v>2686</v>
      </c>
      <c r="W151" s="86">
        <v>43423.97996527778</v>
      </c>
      <c r="X151" s="88" t="s">
        <v>3306</v>
      </c>
      <c r="Y151" s="84"/>
      <c r="Z151" s="84"/>
      <c r="AA151" s="87" t="s">
        <v>4435</v>
      </c>
      <c r="AB151" s="84"/>
      <c r="AC151" s="84" t="b">
        <v>0</v>
      </c>
      <c r="AD151" s="84">
        <v>1</v>
      </c>
      <c r="AE151" s="87" t="s">
        <v>5552</v>
      </c>
      <c r="AF151" s="84" t="b">
        <v>0</v>
      </c>
      <c r="AG151" s="84" t="s">
        <v>5604</v>
      </c>
      <c r="AH151" s="84"/>
      <c r="AI151" s="87" t="s">
        <v>5552</v>
      </c>
      <c r="AJ151" s="84" t="b">
        <v>0</v>
      </c>
      <c r="AK151" s="84">
        <v>1</v>
      </c>
      <c r="AL151" s="87" t="s">
        <v>5552</v>
      </c>
      <c r="AM151" s="84" t="s">
        <v>5682</v>
      </c>
      <c r="AN151" s="84" t="b">
        <v>0</v>
      </c>
      <c r="AO151" s="87" t="s">
        <v>4435</v>
      </c>
      <c r="AP151" s="84" t="s">
        <v>1269</v>
      </c>
      <c r="AQ151" s="84">
        <v>0</v>
      </c>
      <c r="AR151" s="84">
        <v>0</v>
      </c>
      <c r="AS151" s="84"/>
      <c r="AT151" s="84"/>
      <c r="AU151" s="84"/>
      <c r="AV151" s="84"/>
      <c r="AW151" s="84"/>
      <c r="AX151" s="84"/>
      <c r="AY151" s="84"/>
      <c r="AZ151" s="84"/>
    </row>
    <row r="152" spans="1:52" x14ac:dyDescent="0.55000000000000004">
      <c r="A152" s="69" t="s">
        <v>253</v>
      </c>
      <c r="B152" s="69" t="s">
        <v>971</v>
      </c>
      <c r="C152" s="70"/>
      <c r="D152" s="71"/>
      <c r="E152" s="72"/>
      <c r="F152" s="73"/>
      <c r="G152" s="70"/>
      <c r="H152" s="74"/>
      <c r="I152" s="75"/>
      <c r="J152" s="75"/>
      <c r="K152" s="36"/>
      <c r="L152" s="82"/>
      <c r="M152" s="82"/>
      <c r="N152" s="77"/>
      <c r="O152" s="84" t="s">
        <v>1270</v>
      </c>
      <c r="P152" s="86">
        <v>43423.97996527778</v>
      </c>
      <c r="Q152" s="84" t="s">
        <v>1307</v>
      </c>
      <c r="R152" s="84"/>
      <c r="S152" s="84"/>
      <c r="T152" s="84" t="s">
        <v>2042</v>
      </c>
      <c r="U152" s="84"/>
      <c r="V152" s="88" t="s">
        <v>2686</v>
      </c>
      <c r="W152" s="86">
        <v>43423.97996527778</v>
      </c>
      <c r="X152" s="88" t="s">
        <v>3306</v>
      </c>
      <c r="Y152" s="84"/>
      <c r="Z152" s="84"/>
      <c r="AA152" s="87" t="s">
        <v>4435</v>
      </c>
      <c r="AB152" s="84"/>
      <c r="AC152" s="84" t="b">
        <v>0</v>
      </c>
      <c r="AD152" s="84">
        <v>1</v>
      </c>
      <c r="AE152" s="87" t="s">
        <v>5552</v>
      </c>
      <c r="AF152" s="84" t="b">
        <v>0</v>
      </c>
      <c r="AG152" s="84" t="s">
        <v>5604</v>
      </c>
      <c r="AH152" s="84"/>
      <c r="AI152" s="87" t="s">
        <v>5552</v>
      </c>
      <c r="AJ152" s="84" t="b">
        <v>0</v>
      </c>
      <c r="AK152" s="84">
        <v>1</v>
      </c>
      <c r="AL152" s="87" t="s">
        <v>5552</v>
      </c>
      <c r="AM152" s="84" t="s">
        <v>5682</v>
      </c>
      <c r="AN152" s="84" t="b">
        <v>0</v>
      </c>
      <c r="AO152" s="87" t="s">
        <v>4435</v>
      </c>
      <c r="AP152" s="84" t="s">
        <v>1269</v>
      </c>
      <c r="AQ152" s="84">
        <v>0</v>
      </c>
      <c r="AR152" s="84">
        <v>0</v>
      </c>
      <c r="AS152" s="84"/>
      <c r="AT152" s="84"/>
      <c r="AU152" s="84"/>
      <c r="AV152" s="84"/>
      <c r="AW152" s="84"/>
      <c r="AX152" s="84"/>
      <c r="AY152" s="84"/>
      <c r="AZ152" s="84"/>
    </row>
    <row r="153" spans="1:52" x14ac:dyDescent="0.55000000000000004">
      <c r="A153" s="69" t="s">
        <v>253</v>
      </c>
      <c r="B153" s="69" t="s">
        <v>254</v>
      </c>
      <c r="C153" s="70"/>
      <c r="D153" s="71"/>
      <c r="E153" s="72"/>
      <c r="F153" s="73"/>
      <c r="G153" s="70"/>
      <c r="H153" s="74"/>
      <c r="I153" s="75"/>
      <c r="J153" s="75"/>
      <c r="K153" s="36"/>
      <c r="L153" s="82"/>
      <c r="M153" s="82"/>
      <c r="N153" s="77"/>
      <c r="O153" s="84" t="s">
        <v>1270</v>
      </c>
      <c r="P153" s="86">
        <v>43423.97996527778</v>
      </c>
      <c r="Q153" s="84" t="s">
        <v>1307</v>
      </c>
      <c r="R153" s="84"/>
      <c r="S153" s="84"/>
      <c r="T153" s="84" t="s">
        <v>2042</v>
      </c>
      <c r="U153" s="84"/>
      <c r="V153" s="88" t="s">
        <v>2686</v>
      </c>
      <c r="W153" s="86">
        <v>43423.97996527778</v>
      </c>
      <c r="X153" s="88" t="s">
        <v>3306</v>
      </c>
      <c r="Y153" s="84"/>
      <c r="Z153" s="84"/>
      <c r="AA153" s="87" t="s">
        <v>4435</v>
      </c>
      <c r="AB153" s="84"/>
      <c r="AC153" s="84" t="b">
        <v>0</v>
      </c>
      <c r="AD153" s="84">
        <v>1</v>
      </c>
      <c r="AE153" s="87" t="s">
        <v>5552</v>
      </c>
      <c r="AF153" s="84" t="b">
        <v>0</v>
      </c>
      <c r="AG153" s="84" t="s">
        <v>5604</v>
      </c>
      <c r="AH153" s="84"/>
      <c r="AI153" s="87" t="s">
        <v>5552</v>
      </c>
      <c r="AJ153" s="84" t="b">
        <v>0</v>
      </c>
      <c r="AK153" s="84">
        <v>1</v>
      </c>
      <c r="AL153" s="87" t="s">
        <v>5552</v>
      </c>
      <c r="AM153" s="84" t="s">
        <v>5682</v>
      </c>
      <c r="AN153" s="84" t="b">
        <v>0</v>
      </c>
      <c r="AO153" s="87" t="s">
        <v>4435</v>
      </c>
      <c r="AP153" s="84" t="s">
        <v>1269</v>
      </c>
      <c r="AQ153" s="84">
        <v>0</v>
      </c>
      <c r="AR153" s="84">
        <v>0</v>
      </c>
      <c r="AS153" s="84"/>
      <c r="AT153" s="84"/>
      <c r="AU153" s="84"/>
      <c r="AV153" s="84"/>
      <c r="AW153" s="84"/>
      <c r="AX153" s="84"/>
      <c r="AY153" s="84"/>
      <c r="AZ153" s="84"/>
    </row>
    <row r="154" spans="1:52" x14ac:dyDescent="0.55000000000000004">
      <c r="A154" s="69" t="s">
        <v>253</v>
      </c>
      <c r="B154" s="69" t="s">
        <v>972</v>
      </c>
      <c r="C154" s="70"/>
      <c r="D154" s="71"/>
      <c r="E154" s="72"/>
      <c r="F154" s="73"/>
      <c r="G154" s="70"/>
      <c r="H154" s="74"/>
      <c r="I154" s="75"/>
      <c r="J154" s="75"/>
      <c r="K154" s="36"/>
      <c r="L154" s="82"/>
      <c r="M154" s="82"/>
      <c r="N154" s="77"/>
      <c r="O154" s="84" t="s">
        <v>1270</v>
      </c>
      <c r="P154" s="86">
        <v>43423.97996527778</v>
      </c>
      <c r="Q154" s="84" t="s">
        <v>1307</v>
      </c>
      <c r="R154" s="84"/>
      <c r="S154" s="84"/>
      <c r="T154" s="84" t="s">
        <v>2042</v>
      </c>
      <c r="U154" s="84"/>
      <c r="V154" s="88" t="s">
        <v>2686</v>
      </c>
      <c r="W154" s="86">
        <v>43423.97996527778</v>
      </c>
      <c r="X154" s="88" t="s">
        <v>3306</v>
      </c>
      <c r="Y154" s="84"/>
      <c r="Z154" s="84"/>
      <c r="AA154" s="87" t="s">
        <v>4435</v>
      </c>
      <c r="AB154" s="84"/>
      <c r="AC154" s="84" t="b">
        <v>0</v>
      </c>
      <c r="AD154" s="84">
        <v>1</v>
      </c>
      <c r="AE154" s="87" t="s">
        <v>5552</v>
      </c>
      <c r="AF154" s="84" t="b">
        <v>0</v>
      </c>
      <c r="AG154" s="84" t="s">
        <v>5604</v>
      </c>
      <c r="AH154" s="84"/>
      <c r="AI154" s="87" t="s">
        <v>5552</v>
      </c>
      <c r="AJ154" s="84" t="b">
        <v>0</v>
      </c>
      <c r="AK154" s="84">
        <v>1</v>
      </c>
      <c r="AL154" s="87" t="s">
        <v>5552</v>
      </c>
      <c r="AM154" s="84" t="s">
        <v>5682</v>
      </c>
      <c r="AN154" s="84" t="b">
        <v>0</v>
      </c>
      <c r="AO154" s="87" t="s">
        <v>4435</v>
      </c>
      <c r="AP154" s="84" t="s">
        <v>1269</v>
      </c>
      <c r="AQ154" s="84">
        <v>0</v>
      </c>
      <c r="AR154" s="84">
        <v>0</v>
      </c>
      <c r="AS154" s="84"/>
      <c r="AT154" s="84"/>
      <c r="AU154" s="84"/>
      <c r="AV154" s="84"/>
      <c r="AW154" s="84"/>
      <c r="AX154" s="84"/>
      <c r="AY154" s="84"/>
      <c r="AZ154" s="84"/>
    </row>
    <row r="155" spans="1:52" x14ac:dyDescent="0.55000000000000004">
      <c r="A155" s="69" t="s">
        <v>253</v>
      </c>
      <c r="B155" s="69" t="s">
        <v>973</v>
      </c>
      <c r="C155" s="70"/>
      <c r="D155" s="71"/>
      <c r="E155" s="72"/>
      <c r="F155" s="73"/>
      <c r="G155" s="70"/>
      <c r="H155" s="74"/>
      <c r="I155" s="75"/>
      <c r="J155" s="75"/>
      <c r="K155" s="36"/>
      <c r="L155" s="82"/>
      <c r="M155" s="82"/>
      <c r="N155" s="77"/>
      <c r="O155" s="84" t="s">
        <v>1270</v>
      </c>
      <c r="P155" s="86">
        <v>43423.97996527778</v>
      </c>
      <c r="Q155" s="84" t="s">
        <v>1307</v>
      </c>
      <c r="R155" s="84"/>
      <c r="S155" s="84"/>
      <c r="T155" s="84" t="s">
        <v>2042</v>
      </c>
      <c r="U155" s="84"/>
      <c r="V155" s="88" t="s">
        <v>2686</v>
      </c>
      <c r="W155" s="86">
        <v>43423.97996527778</v>
      </c>
      <c r="X155" s="88" t="s">
        <v>3306</v>
      </c>
      <c r="Y155" s="84"/>
      <c r="Z155" s="84"/>
      <c r="AA155" s="87" t="s">
        <v>4435</v>
      </c>
      <c r="AB155" s="84"/>
      <c r="AC155" s="84" t="b">
        <v>0</v>
      </c>
      <c r="AD155" s="84">
        <v>1</v>
      </c>
      <c r="AE155" s="87" t="s">
        <v>5552</v>
      </c>
      <c r="AF155" s="84" t="b">
        <v>0</v>
      </c>
      <c r="AG155" s="84" t="s">
        <v>5604</v>
      </c>
      <c r="AH155" s="84"/>
      <c r="AI155" s="87" t="s">
        <v>5552</v>
      </c>
      <c r="AJ155" s="84" t="b">
        <v>0</v>
      </c>
      <c r="AK155" s="84">
        <v>1</v>
      </c>
      <c r="AL155" s="87" t="s">
        <v>5552</v>
      </c>
      <c r="AM155" s="84" t="s">
        <v>5682</v>
      </c>
      <c r="AN155" s="84" t="b">
        <v>0</v>
      </c>
      <c r="AO155" s="87" t="s">
        <v>4435</v>
      </c>
      <c r="AP155" s="84" t="s">
        <v>1269</v>
      </c>
      <c r="AQ155" s="84">
        <v>0</v>
      </c>
      <c r="AR155" s="84">
        <v>0</v>
      </c>
      <c r="AS155" s="84"/>
      <c r="AT155" s="84"/>
      <c r="AU155" s="84"/>
      <c r="AV155" s="84"/>
      <c r="AW155" s="84"/>
      <c r="AX155" s="84"/>
      <c r="AY155" s="84"/>
      <c r="AZ155" s="84"/>
    </row>
    <row r="156" spans="1:52" x14ac:dyDescent="0.55000000000000004">
      <c r="A156" s="69" t="s">
        <v>254</v>
      </c>
      <c r="B156" s="69" t="s">
        <v>253</v>
      </c>
      <c r="C156" s="70"/>
      <c r="D156" s="71"/>
      <c r="E156" s="72"/>
      <c r="F156" s="73"/>
      <c r="G156" s="70"/>
      <c r="H156" s="74"/>
      <c r="I156" s="75"/>
      <c r="J156" s="75"/>
      <c r="K156" s="36"/>
      <c r="L156" s="82"/>
      <c r="M156" s="82"/>
      <c r="N156" s="77"/>
      <c r="O156" s="84" t="s">
        <v>1269</v>
      </c>
      <c r="P156" s="86">
        <v>43424.669687499998</v>
      </c>
      <c r="Q156" s="84" t="s">
        <v>1307</v>
      </c>
      <c r="R156" s="84"/>
      <c r="S156" s="84"/>
      <c r="T156" s="84" t="s">
        <v>2042</v>
      </c>
      <c r="U156" s="84"/>
      <c r="V156" s="88" t="s">
        <v>2687</v>
      </c>
      <c r="W156" s="86">
        <v>43424.669687499998</v>
      </c>
      <c r="X156" s="88" t="s">
        <v>3307</v>
      </c>
      <c r="Y156" s="84"/>
      <c r="Z156" s="84"/>
      <c r="AA156" s="87" t="s">
        <v>4436</v>
      </c>
      <c r="AB156" s="84"/>
      <c r="AC156" s="84" t="b">
        <v>0</v>
      </c>
      <c r="AD156" s="84">
        <v>0</v>
      </c>
      <c r="AE156" s="87" t="s">
        <v>5552</v>
      </c>
      <c r="AF156" s="84" t="b">
        <v>0</v>
      </c>
      <c r="AG156" s="84" t="s">
        <v>5604</v>
      </c>
      <c r="AH156" s="84"/>
      <c r="AI156" s="87" t="s">
        <v>5552</v>
      </c>
      <c r="AJ156" s="84" t="b">
        <v>0</v>
      </c>
      <c r="AK156" s="84">
        <v>1</v>
      </c>
      <c r="AL156" s="87" t="s">
        <v>4435</v>
      </c>
      <c r="AM156" s="84" t="s">
        <v>5684</v>
      </c>
      <c r="AN156" s="84" t="b">
        <v>0</v>
      </c>
      <c r="AO156" s="87" t="s">
        <v>4435</v>
      </c>
      <c r="AP156" s="84" t="s">
        <v>179</v>
      </c>
      <c r="AQ156" s="84">
        <v>0</v>
      </c>
      <c r="AR156" s="84">
        <v>0</v>
      </c>
      <c r="AS156" s="84"/>
      <c r="AT156" s="84"/>
      <c r="AU156" s="84"/>
      <c r="AV156" s="84"/>
      <c r="AW156" s="84"/>
      <c r="AX156" s="84"/>
      <c r="AY156" s="84"/>
      <c r="AZ156" s="84"/>
    </row>
    <row r="157" spans="1:52" x14ac:dyDescent="0.55000000000000004">
      <c r="A157" s="69" t="s">
        <v>254</v>
      </c>
      <c r="B157" s="69" t="s">
        <v>970</v>
      </c>
      <c r="C157" s="70"/>
      <c r="D157" s="71"/>
      <c r="E157" s="72"/>
      <c r="F157" s="73"/>
      <c r="G157" s="70"/>
      <c r="H157" s="74"/>
      <c r="I157" s="75"/>
      <c r="J157" s="75"/>
      <c r="K157" s="36"/>
      <c r="L157" s="82"/>
      <c r="M157" s="82"/>
      <c r="N157" s="77"/>
      <c r="O157" s="84" t="s">
        <v>1270</v>
      </c>
      <c r="P157" s="86">
        <v>43424.669687499998</v>
      </c>
      <c r="Q157" s="84" t="s">
        <v>1307</v>
      </c>
      <c r="R157" s="84"/>
      <c r="S157" s="84"/>
      <c r="T157" s="84" t="s">
        <v>2042</v>
      </c>
      <c r="U157" s="84"/>
      <c r="V157" s="88" t="s">
        <v>2687</v>
      </c>
      <c r="W157" s="86">
        <v>43424.669687499998</v>
      </c>
      <c r="X157" s="88" t="s">
        <v>3307</v>
      </c>
      <c r="Y157" s="84"/>
      <c r="Z157" s="84"/>
      <c r="AA157" s="87" t="s">
        <v>4436</v>
      </c>
      <c r="AB157" s="84"/>
      <c r="AC157" s="84" t="b">
        <v>0</v>
      </c>
      <c r="AD157" s="84">
        <v>0</v>
      </c>
      <c r="AE157" s="87" t="s">
        <v>5552</v>
      </c>
      <c r="AF157" s="84" t="b">
        <v>0</v>
      </c>
      <c r="AG157" s="84" t="s">
        <v>5604</v>
      </c>
      <c r="AH157" s="84"/>
      <c r="AI157" s="87" t="s">
        <v>5552</v>
      </c>
      <c r="AJ157" s="84" t="b">
        <v>0</v>
      </c>
      <c r="AK157" s="84">
        <v>1</v>
      </c>
      <c r="AL157" s="87" t="s">
        <v>4435</v>
      </c>
      <c r="AM157" s="84" t="s">
        <v>5684</v>
      </c>
      <c r="AN157" s="84" t="b">
        <v>0</v>
      </c>
      <c r="AO157" s="87" t="s">
        <v>4435</v>
      </c>
      <c r="AP157" s="84" t="s">
        <v>179</v>
      </c>
      <c r="AQ157" s="84">
        <v>0</v>
      </c>
      <c r="AR157" s="84">
        <v>0</v>
      </c>
      <c r="AS157" s="84"/>
      <c r="AT157" s="84"/>
      <c r="AU157" s="84"/>
      <c r="AV157" s="84"/>
      <c r="AW157" s="84"/>
      <c r="AX157" s="84"/>
      <c r="AY157" s="84"/>
      <c r="AZ157" s="84"/>
    </row>
    <row r="158" spans="1:52" x14ac:dyDescent="0.55000000000000004">
      <c r="A158" s="69" t="s">
        <v>254</v>
      </c>
      <c r="B158" s="69" t="s">
        <v>971</v>
      </c>
      <c r="C158" s="70"/>
      <c r="D158" s="71"/>
      <c r="E158" s="72"/>
      <c r="F158" s="73"/>
      <c r="G158" s="70"/>
      <c r="H158" s="74"/>
      <c r="I158" s="75"/>
      <c r="J158" s="75"/>
      <c r="K158" s="36"/>
      <c r="L158" s="82"/>
      <c r="M158" s="82"/>
      <c r="N158" s="77"/>
      <c r="O158" s="84" t="s">
        <v>1270</v>
      </c>
      <c r="P158" s="86">
        <v>43424.669687499998</v>
      </c>
      <c r="Q158" s="84" t="s">
        <v>1307</v>
      </c>
      <c r="R158" s="84"/>
      <c r="S158" s="84"/>
      <c r="T158" s="84" t="s">
        <v>2042</v>
      </c>
      <c r="U158" s="84"/>
      <c r="V158" s="88" t="s">
        <v>2687</v>
      </c>
      <c r="W158" s="86">
        <v>43424.669687499998</v>
      </c>
      <c r="X158" s="88" t="s">
        <v>3307</v>
      </c>
      <c r="Y158" s="84"/>
      <c r="Z158" s="84"/>
      <c r="AA158" s="87" t="s">
        <v>4436</v>
      </c>
      <c r="AB158" s="84"/>
      <c r="AC158" s="84" t="b">
        <v>0</v>
      </c>
      <c r="AD158" s="84">
        <v>0</v>
      </c>
      <c r="AE158" s="87" t="s">
        <v>5552</v>
      </c>
      <c r="AF158" s="84" t="b">
        <v>0</v>
      </c>
      <c r="AG158" s="84" t="s">
        <v>5604</v>
      </c>
      <c r="AH158" s="84"/>
      <c r="AI158" s="87" t="s">
        <v>5552</v>
      </c>
      <c r="AJ158" s="84" t="b">
        <v>0</v>
      </c>
      <c r="AK158" s="84">
        <v>1</v>
      </c>
      <c r="AL158" s="87" t="s">
        <v>4435</v>
      </c>
      <c r="AM158" s="84" t="s">
        <v>5684</v>
      </c>
      <c r="AN158" s="84" t="b">
        <v>0</v>
      </c>
      <c r="AO158" s="87" t="s">
        <v>4435</v>
      </c>
      <c r="AP158" s="84" t="s">
        <v>179</v>
      </c>
      <c r="AQ158" s="84">
        <v>0</v>
      </c>
      <c r="AR158" s="84">
        <v>0</v>
      </c>
      <c r="AS158" s="84"/>
      <c r="AT158" s="84"/>
      <c r="AU158" s="84"/>
      <c r="AV158" s="84"/>
      <c r="AW158" s="84"/>
      <c r="AX158" s="84"/>
      <c r="AY158" s="84"/>
      <c r="AZ158" s="84"/>
    </row>
    <row r="159" spans="1:52" x14ac:dyDescent="0.55000000000000004">
      <c r="A159" s="69" t="s">
        <v>254</v>
      </c>
      <c r="B159" s="69" t="s">
        <v>972</v>
      </c>
      <c r="C159" s="70"/>
      <c r="D159" s="71"/>
      <c r="E159" s="72"/>
      <c r="F159" s="73"/>
      <c r="G159" s="70"/>
      <c r="H159" s="74"/>
      <c r="I159" s="75"/>
      <c r="J159" s="75"/>
      <c r="K159" s="36"/>
      <c r="L159" s="82"/>
      <c r="M159" s="82"/>
      <c r="N159" s="77"/>
      <c r="O159" s="84" t="s">
        <v>1270</v>
      </c>
      <c r="P159" s="86">
        <v>43424.669687499998</v>
      </c>
      <c r="Q159" s="84" t="s">
        <v>1307</v>
      </c>
      <c r="R159" s="84"/>
      <c r="S159" s="84"/>
      <c r="T159" s="84" t="s">
        <v>2042</v>
      </c>
      <c r="U159" s="84"/>
      <c r="V159" s="88" t="s">
        <v>2687</v>
      </c>
      <c r="W159" s="86">
        <v>43424.669687499998</v>
      </c>
      <c r="X159" s="88" t="s">
        <v>3307</v>
      </c>
      <c r="Y159" s="84"/>
      <c r="Z159" s="84"/>
      <c r="AA159" s="87" t="s">
        <v>4436</v>
      </c>
      <c r="AB159" s="84"/>
      <c r="AC159" s="84" t="b">
        <v>0</v>
      </c>
      <c r="AD159" s="84">
        <v>0</v>
      </c>
      <c r="AE159" s="87" t="s">
        <v>5552</v>
      </c>
      <c r="AF159" s="84" t="b">
        <v>0</v>
      </c>
      <c r="AG159" s="84" t="s">
        <v>5604</v>
      </c>
      <c r="AH159" s="84"/>
      <c r="AI159" s="87" t="s">
        <v>5552</v>
      </c>
      <c r="AJ159" s="84" t="b">
        <v>0</v>
      </c>
      <c r="AK159" s="84">
        <v>1</v>
      </c>
      <c r="AL159" s="87" t="s">
        <v>4435</v>
      </c>
      <c r="AM159" s="84" t="s">
        <v>5684</v>
      </c>
      <c r="AN159" s="84" t="b">
        <v>0</v>
      </c>
      <c r="AO159" s="87" t="s">
        <v>4435</v>
      </c>
      <c r="AP159" s="84" t="s">
        <v>179</v>
      </c>
      <c r="AQ159" s="84">
        <v>0</v>
      </c>
      <c r="AR159" s="84">
        <v>0</v>
      </c>
      <c r="AS159" s="84"/>
      <c r="AT159" s="84"/>
      <c r="AU159" s="84"/>
      <c r="AV159" s="84"/>
      <c r="AW159" s="84"/>
      <c r="AX159" s="84"/>
      <c r="AY159" s="84"/>
      <c r="AZ159" s="84"/>
    </row>
    <row r="160" spans="1:52" x14ac:dyDescent="0.55000000000000004">
      <c r="A160" s="69" t="s">
        <v>254</v>
      </c>
      <c r="B160" s="69" t="s">
        <v>973</v>
      </c>
      <c r="C160" s="70"/>
      <c r="D160" s="71"/>
      <c r="E160" s="72"/>
      <c r="F160" s="73"/>
      <c r="G160" s="70"/>
      <c r="H160" s="74"/>
      <c r="I160" s="75"/>
      <c r="J160" s="75"/>
      <c r="K160" s="36"/>
      <c r="L160" s="82"/>
      <c r="M160" s="82"/>
      <c r="N160" s="77"/>
      <c r="O160" s="84" t="s">
        <v>1270</v>
      </c>
      <c r="P160" s="86">
        <v>43424.669687499998</v>
      </c>
      <c r="Q160" s="84" t="s">
        <v>1307</v>
      </c>
      <c r="R160" s="84"/>
      <c r="S160" s="84"/>
      <c r="T160" s="84" t="s">
        <v>2042</v>
      </c>
      <c r="U160" s="84"/>
      <c r="V160" s="88" t="s">
        <v>2687</v>
      </c>
      <c r="W160" s="86">
        <v>43424.669687499998</v>
      </c>
      <c r="X160" s="88" t="s">
        <v>3307</v>
      </c>
      <c r="Y160" s="84"/>
      <c r="Z160" s="84"/>
      <c r="AA160" s="87" t="s">
        <v>4436</v>
      </c>
      <c r="AB160" s="84"/>
      <c r="AC160" s="84" t="b">
        <v>0</v>
      </c>
      <c r="AD160" s="84">
        <v>0</v>
      </c>
      <c r="AE160" s="87" t="s">
        <v>5552</v>
      </c>
      <c r="AF160" s="84" t="b">
        <v>0</v>
      </c>
      <c r="AG160" s="84" t="s">
        <v>5604</v>
      </c>
      <c r="AH160" s="84"/>
      <c r="AI160" s="87" t="s">
        <v>5552</v>
      </c>
      <c r="AJ160" s="84" t="b">
        <v>0</v>
      </c>
      <c r="AK160" s="84">
        <v>1</v>
      </c>
      <c r="AL160" s="87" t="s">
        <v>4435</v>
      </c>
      <c r="AM160" s="84" t="s">
        <v>5684</v>
      </c>
      <c r="AN160" s="84" t="b">
        <v>0</v>
      </c>
      <c r="AO160" s="87" t="s">
        <v>4435</v>
      </c>
      <c r="AP160" s="84" t="s">
        <v>179</v>
      </c>
      <c r="AQ160" s="84">
        <v>0</v>
      </c>
      <c r="AR160" s="84">
        <v>0</v>
      </c>
      <c r="AS160" s="84"/>
      <c r="AT160" s="84"/>
      <c r="AU160" s="84"/>
      <c r="AV160" s="84"/>
      <c r="AW160" s="84"/>
      <c r="AX160" s="84"/>
      <c r="AY160" s="84"/>
      <c r="AZ160" s="84"/>
    </row>
    <row r="161" spans="1:52" x14ac:dyDescent="0.55000000000000004">
      <c r="A161" s="69" t="s">
        <v>255</v>
      </c>
      <c r="B161" s="69" t="s">
        <v>411</v>
      </c>
      <c r="C161" s="70"/>
      <c r="D161" s="71"/>
      <c r="E161" s="72"/>
      <c r="F161" s="73"/>
      <c r="G161" s="70"/>
      <c r="H161" s="74"/>
      <c r="I161" s="75"/>
      <c r="J161" s="75"/>
      <c r="K161" s="36"/>
      <c r="L161" s="82"/>
      <c r="M161" s="82"/>
      <c r="N161" s="77"/>
      <c r="O161" s="84" t="s">
        <v>1269</v>
      </c>
      <c r="P161" s="86">
        <v>43424.68476851852</v>
      </c>
      <c r="Q161" s="84" t="s">
        <v>1279</v>
      </c>
      <c r="R161" s="84"/>
      <c r="S161" s="84"/>
      <c r="T161" s="84" t="s">
        <v>2019</v>
      </c>
      <c r="U161" s="84"/>
      <c r="V161" s="88" t="s">
        <v>2688</v>
      </c>
      <c r="W161" s="86">
        <v>43424.68476851852</v>
      </c>
      <c r="X161" s="88" t="s">
        <v>3308</v>
      </c>
      <c r="Y161" s="84"/>
      <c r="Z161" s="84"/>
      <c r="AA161" s="87" t="s">
        <v>4437</v>
      </c>
      <c r="AB161" s="84"/>
      <c r="AC161" s="84" t="b">
        <v>0</v>
      </c>
      <c r="AD161" s="84">
        <v>0</v>
      </c>
      <c r="AE161" s="87" t="s">
        <v>5552</v>
      </c>
      <c r="AF161" s="84" t="b">
        <v>0</v>
      </c>
      <c r="AG161" s="84" t="s">
        <v>5605</v>
      </c>
      <c r="AH161" s="84"/>
      <c r="AI161" s="87" t="s">
        <v>5552</v>
      </c>
      <c r="AJ161" s="84" t="b">
        <v>0</v>
      </c>
      <c r="AK161" s="84">
        <v>15</v>
      </c>
      <c r="AL161" s="87" t="s">
        <v>4627</v>
      </c>
      <c r="AM161" s="84" t="s">
        <v>5685</v>
      </c>
      <c r="AN161" s="84" t="b">
        <v>0</v>
      </c>
      <c r="AO161" s="87" t="s">
        <v>4627</v>
      </c>
      <c r="AP161" s="84" t="s">
        <v>179</v>
      </c>
      <c r="AQ161" s="84">
        <v>0</v>
      </c>
      <c r="AR161" s="84">
        <v>0</v>
      </c>
      <c r="AS161" s="84"/>
      <c r="AT161" s="84"/>
      <c r="AU161" s="84"/>
      <c r="AV161" s="84"/>
      <c r="AW161" s="84"/>
      <c r="AX161" s="84"/>
      <c r="AY161" s="84"/>
      <c r="AZ161" s="84"/>
    </row>
    <row r="162" spans="1:52" x14ac:dyDescent="0.55000000000000004">
      <c r="A162" s="69" t="s">
        <v>255</v>
      </c>
      <c r="B162" s="69" t="s">
        <v>949</v>
      </c>
      <c r="C162" s="70"/>
      <c r="D162" s="71"/>
      <c r="E162" s="72"/>
      <c r="F162" s="73"/>
      <c r="G162" s="70"/>
      <c r="H162" s="74"/>
      <c r="I162" s="75"/>
      <c r="J162" s="75"/>
      <c r="K162" s="36"/>
      <c r="L162" s="82"/>
      <c r="M162" s="82"/>
      <c r="N162" s="77"/>
      <c r="O162" s="84" t="s">
        <v>1270</v>
      </c>
      <c r="P162" s="86">
        <v>43424.68476851852</v>
      </c>
      <c r="Q162" s="84" t="s">
        <v>1279</v>
      </c>
      <c r="R162" s="84"/>
      <c r="S162" s="84"/>
      <c r="T162" s="84" t="s">
        <v>2019</v>
      </c>
      <c r="U162" s="84"/>
      <c r="V162" s="88" t="s">
        <v>2688</v>
      </c>
      <c r="W162" s="86">
        <v>43424.68476851852</v>
      </c>
      <c r="X162" s="88" t="s">
        <v>3308</v>
      </c>
      <c r="Y162" s="84"/>
      <c r="Z162" s="84"/>
      <c r="AA162" s="87" t="s">
        <v>4437</v>
      </c>
      <c r="AB162" s="84"/>
      <c r="AC162" s="84" t="b">
        <v>0</v>
      </c>
      <c r="AD162" s="84">
        <v>0</v>
      </c>
      <c r="AE162" s="87" t="s">
        <v>5552</v>
      </c>
      <c r="AF162" s="84" t="b">
        <v>0</v>
      </c>
      <c r="AG162" s="84" t="s">
        <v>5605</v>
      </c>
      <c r="AH162" s="84"/>
      <c r="AI162" s="87" t="s">
        <v>5552</v>
      </c>
      <c r="AJ162" s="84" t="b">
        <v>0</v>
      </c>
      <c r="AK162" s="84">
        <v>15</v>
      </c>
      <c r="AL162" s="87" t="s">
        <v>4627</v>
      </c>
      <c r="AM162" s="84" t="s">
        <v>5685</v>
      </c>
      <c r="AN162" s="84" t="b">
        <v>0</v>
      </c>
      <c r="AO162" s="87" t="s">
        <v>4627</v>
      </c>
      <c r="AP162" s="84" t="s">
        <v>179</v>
      </c>
      <c r="AQ162" s="84">
        <v>0</v>
      </c>
      <c r="AR162" s="84">
        <v>0</v>
      </c>
      <c r="AS162" s="84"/>
      <c r="AT162" s="84"/>
      <c r="AU162" s="84"/>
      <c r="AV162" s="84"/>
      <c r="AW162" s="84"/>
      <c r="AX162" s="84"/>
      <c r="AY162" s="84"/>
      <c r="AZ162" s="84"/>
    </row>
    <row r="163" spans="1:52" x14ac:dyDescent="0.55000000000000004">
      <c r="A163" s="69" t="s">
        <v>255</v>
      </c>
      <c r="B163" s="69" t="s">
        <v>950</v>
      </c>
      <c r="C163" s="70"/>
      <c r="D163" s="71"/>
      <c r="E163" s="72"/>
      <c r="F163" s="73"/>
      <c r="G163" s="70"/>
      <c r="H163" s="74"/>
      <c r="I163" s="75"/>
      <c r="J163" s="75"/>
      <c r="K163" s="36"/>
      <c r="L163" s="82"/>
      <c r="M163" s="82"/>
      <c r="N163" s="77"/>
      <c r="O163" s="84" t="s">
        <v>1270</v>
      </c>
      <c r="P163" s="86">
        <v>43424.68476851852</v>
      </c>
      <c r="Q163" s="84" t="s">
        <v>1279</v>
      </c>
      <c r="R163" s="84"/>
      <c r="S163" s="84"/>
      <c r="T163" s="84" t="s">
        <v>2019</v>
      </c>
      <c r="U163" s="84"/>
      <c r="V163" s="88" t="s">
        <v>2688</v>
      </c>
      <c r="W163" s="86">
        <v>43424.68476851852</v>
      </c>
      <c r="X163" s="88" t="s">
        <v>3308</v>
      </c>
      <c r="Y163" s="84"/>
      <c r="Z163" s="84"/>
      <c r="AA163" s="87" t="s">
        <v>4437</v>
      </c>
      <c r="AB163" s="84"/>
      <c r="AC163" s="84" t="b">
        <v>0</v>
      </c>
      <c r="AD163" s="84">
        <v>0</v>
      </c>
      <c r="AE163" s="87" t="s">
        <v>5552</v>
      </c>
      <c r="AF163" s="84" t="b">
        <v>0</v>
      </c>
      <c r="AG163" s="84" t="s">
        <v>5605</v>
      </c>
      <c r="AH163" s="84"/>
      <c r="AI163" s="87" t="s">
        <v>5552</v>
      </c>
      <c r="AJ163" s="84" t="b">
        <v>0</v>
      </c>
      <c r="AK163" s="84">
        <v>15</v>
      </c>
      <c r="AL163" s="87" t="s">
        <v>4627</v>
      </c>
      <c r="AM163" s="84" t="s">
        <v>5685</v>
      </c>
      <c r="AN163" s="84" t="b">
        <v>0</v>
      </c>
      <c r="AO163" s="87" t="s">
        <v>4627</v>
      </c>
      <c r="AP163" s="84" t="s">
        <v>179</v>
      </c>
      <c r="AQ163" s="84">
        <v>0</v>
      </c>
      <c r="AR163" s="84">
        <v>0</v>
      </c>
      <c r="AS163" s="84"/>
      <c r="AT163" s="84"/>
      <c r="AU163" s="84"/>
      <c r="AV163" s="84"/>
      <c r="AW163" s="84"/>
      <c r="AX163" s="84"/>
      <c r="AY163" s="84"/>
      <c r="AZ163" s="84"/>
    </row>
    <row r="164" spans="1:52" x14ac:dyDescent="0.55000000000000004">
      <c r="A164" s="69" t="s">
        <v>255</v>
      </c>
      <c r="B164" s="69" t="s">
        <v>951</v>
      </c>
      <c r="C164" s="70"/>
      <c r="D164" s="71"/>
      <c r="E164" s="72"/>
      <c r="F164" s="73"/>
      <c r="G164" s="70"/>
      <c r="H164" s="74"/>
      <c r="I164" s="75"/>
      <c r="J164" s="75"/>
      <c r="K164" s="36"/>
      <c r="L164" s="82"/>
      <c r="M164" s="82"/>
      <c r="N164" s="77"/>
      <c r="O164" s="84" t="s">
        <v>1270</v>
      </c>
      <c r="P164" s="86">
        <v>43424.68476851852</v>
      </c>
      <c r="Q164" s="84" t="s">
        <v>1279</v>
      </c>
      <c r="R164" s="84"/>
      <c r="S164" s="84"/>
      <c r="T164" s="84" t="s">
        <v>2019</v>
      </c>
      <c r="U164" s="84"/>
      <c r="V164" s="88" t="s">
        <v>2688</v>
      </c>
      <c r="W164" s="86">
        <v>43424.68476851852</v>
      </c>
      <c r="X164" s="88" t="s">
        <v>3308</v>
      </c>
      <c r="Y164" s="84"/>
      <c r="Z164" s="84"/>
      <c r="AA164" s="87" t="s">
        <v>4437</v>
      </c>
      <c r="AB164" s="84"/>
      <c r="AC164" s="84" t="b">
        <v>0</v>
      </c>
      <c r="AD164" s="84">
        <v>0</v>
      </c>
      <c r="AE164" s="87" t="s">
        <v>5552</v>
      </c>
      <c r="AF164" s="84" t="b">
        <v>0</v>
      </c>
      <c r="AG164" s="84" t="s">
        <v>5605</v>
      </c>
      <c r="AH164" s="84"/>
      <c r="AI164" s="87" t="s">
        <v>5552</v>
      </c>
      <c r="AJ164" s="84" t="b">
        <v>0</v>
      </c>
      <c r="AK164" s="84">
        <v>15</v>
      </c>
      <c r="AL164" s="87" t="s">
        <v>4627</v>
      </c>
      <c r="AM164" s="84" t="s">
        <v>5685</v>
      </c>
      <c r="AN164" s="84" t="b">
        <v>0</v>
      </c>
      <c r="AO164" s="87" t="s">
        <v>4627</v>
      </c>
      <c r="AP164" s="84" t="s">
        <v>179</v>
      </c>
      <c r="AQ164" s="84">
        <v>0</v>
      </c>
      <c r="AR164" s="84">
        <v>0</v>
      </c>
      <c r="AS164" s="84"/>
      <c r="AT164" s="84"/>
      <c r="AU164" s="84"/>
      <c r="AV164" s="84"/>
      <c r="AW164" s="84"/>
      <c r="AX164" s="84"/>
      <c r="AY164" s="84"/>
      <c r="AZ164" s="84"/>
    </row>
    <row r="165" spans="1:52" x14ac:dyDescent="0.55000000000000004">
      <c r="A165" s="69" t="s">
        <v>255</v>
      </c>
      <c r="B165" s="69" t="s">
        <v>952</v>
      </c>
      <c r="C165" s="70"/>
      <c r="D165" s="71"/>
      <c r="E165" s="72"/>
      <c r="F165" s="73"/>
      <c r="G165" s="70"/>
      <c r="H165" s="74"/>
      <c r="I165" s="75"/>
      <c r="J165" s="75"/>
      <c r="K165" s="36"/>
      <c r="L165" s="82"/>
      <c r="M165" s="82"/>
      <c r="N165" s="77"/>
      <c r="O165" s="84" t="s">
        <v>1270</v>
      </c>
      <c r="P165" s="86">
        <v>43424.68476851852</v>
      </c>
      <c r="Q165" s="84" t="s">
        <v>1279</v>
      </c>
      <c r="R165" s="84"/>
      <c r="S165" s="84"/>
      <c r="T165" s="84" t="s">
        <v>2019</v>
      </c>
      <c r="U165" s="84"/>
      <c r="V165" s="88" t="s">
        <v>2688</v>
      </c>
      <c r="W165" s="86">
        <v>43424.68476851852</v>
      </c>
      <c r="X165" s="88" t="s">
        <v>3308</v>
      </c>
      <c r="Y165" s="84"/>
      <c r="Z165" s="84"/>
      <c r="AA165" s="87" t="s">
        <v>4437</v>
      </c>
      <c r="AB165" s="84"/>
      <c r="AC165" s="84" t="b">
        <v>0</v>
      </c>
      <c r="AD165" s="84">
        <v>0</v>
      </c>
      <c r="AE165" s="87" t="s">
        <v>5552</v>
      </c>
      <c r="AF165" s="84" t="b">
        <v>0</v>
      </c>
      <c r="AG165" s="84" t="s">
        <v>5605</v>
      </c>
      <c r="AH165" s="84"/>
      <c r="AI165" s="87" t="s">
        <v>5552</v>
      </c>
      <c r="AJ165" s="84" t="b">
        <v>0</v>
      </c>
      <c r="AK165" s="84">
        <v>15</v>
      </c>
      <c r="AL165" s="87" t="s">
        <v>4627</v>
      </c>
      <c r="AM165" s="84" t="s">
        <v>5685</v>
      </c>
      <c r="AN165" s="84" t="b">
        <v>0</v>
      </c>
      <c r="AO165" s="87" t="s">
        <v>4627</v>
      </c>
      <c r="AP165" s="84" t="s">
        <v>179</v>
      </c>
      <c r="AQ165" s="84">
        <v>0</v>
      </c>
      <c r="AR165" s="84">
        <v>0</v>
      </c>
      <c r="AS165" s="84"/>
      <c r="AT165" s="84"/>
      <c r="AU165" s="84"/>
      <c r="AV165" s="84"/>
      <c r="AW165" s="84"/>
      <c r="AX165" s="84"/>
      <c r="AY165" s="84"/>
      <c r="AZ165" s="84"/>
    </row>
    <row r="166" spans="1:52" x14ac:dyDescent="0.55000000000000004">
      <c r="A166" s="69" t="s">
        <v>255</v>
      </c>
      <c r="B166" s="69" t="s">
        <v>412</v>
      </c>
      <c r="C166" s="70"/>
      <c r="D166" s="71"/>
      <c r="E166" s="72"/>
      <c r="F166" s="73"/>
      <c r="G166" s="70"/>
      <c r="H166" s="74"/>
      <c r="I166" s="75"/>
      <c r="J166" s="75"/>
      <c r="K166" s="36"/>
      <c r="L166" s="82"/>
      <c r="M166" s="82"/>
      <c r="N166" s="77"/>
      <c r="O166" s="84" t="s">
        <v>1270</v>
      </c>
      <c r="P166" s="86">
        <v>43424.68476851852</v>
      </c>
      <c r="Q166" s="84" t="s">
        <v>1279</v>
      </c>
      <c r="R166" s="84"/>
      <c r="S166" s="84"/>
      <c r="T166" s="84" t="s">
        <v>2019</v>
      </c>
      <c r="U166" s="84"/>
      <c r="V166" s="88" t="s">
        <v>2688</v>
      </c>
      <c r="W166" s="86">
        <v>43424.68476851852</v>
      </c>
      <c r="X166" s="88" t="s">
        <v>3308</v>
      </c>
      <c r="Y166" s="84"/>
      <c r="Z166" s="84"/>
      <c r="AA166" s="87" t="s">
        <v>4437</v>
      </c>
      <c r="AB166" s="84"/>
      <c r="AC166" s="84" t="b">
        <v>0</v>
      </c>
      <c r="AD166" s="84">
        <v>0</v>
      </c>
      <c r="AE166" s="87" t="s">
        <v>5552</v>
      </c>
      <c r="AF166" s="84" t="b">
        <v>0</v>
      </c>
      <c r="AG166" s="84" t="s">
        <v>5605</v>
      </c>
      <c r="AH166" s="84"/>
      <c r="AI166" s="87" t="s">
        <v>5552</v>
      </c>
      <c r="AJ166" s="84" t="b">
        <v>0</v>
      </c>
      <c r="AK166" s="84">
        <v>15</v>
      </c>
      <c r="AL166" s="87" t="s">
        <v>4627</v>
      </c>
      <c r="AM166" s="84" t="s">
        <v>5685</v>
      </c>
      <c r="AN166" s="84" t="b">
        <v>0</v>
      </c>
      <c r="AO166" s="87" t="s">
        <v>4627</v>
      </c>
      <c r="AP166" s="84" t="s">
        <v>179</v>
      </c>
      <c r="AQ166" s="84">
        <v>0</v>
      </c>
      <c r="AR166" s="84">
        <v>0</v>
      </c>
      <c r="AS166" s="84"/>
      <c r="AT166" s="84"/>
      <c r="AU166" s="84"/>
      <c r="AV166" s="84"/>
      <c r="AW166" s="84"/>
      <c r="AX166" s="84"/>
      <c r="AY166" s="84"/>
      <c r="AZ166" s="84"/>
    </row>
    <row r="167" spans="1:52" x14ac:dyDescent="0.55000000000000004">
      <c r="A167" s="69" t="s">
        <v>255</v>
      </c>
      <c r="B167" s="69" t="s">
        <v>953</v>
      </c>
      <c r="C167" s="70"/>
      <c r="D167" s="71"/>
      <c r="E167" s="72"/>
      <c r="F167" s="73"/>
      <c r="G167" s="70"/>
      <c r="H167" s="74"/>
      <c r="I167" s="75"/>
      <c r="J167" s="75"/>
      <c r="K167" s="36"/>
      <c r="L167" s="82"/>
      <c r="M167" s="82"/>
      <c r="N167" s="77"/>
      <c r="O167" s="84" t="s">
        <v>1270</v>
      </c>
      <c r="P167" s="86">
        <v>43424.68476851852</v>
      </c>
      <c r="Q167" s="84" t="s">
        <v>1279</v>
      </c>
      <c r="R167" s="84"/>
      <c r="S167" s="84"/>
      <c r="T167" s="84" t="s">
        <v>2019</v>
      </c>
      <c r="U167" s="84"/>
      <c r="V167" s="88" t="s">
        <v>2688</v>
      </c>
      <c r="W167" s="86">
        <v>43424.68476851852</v>
      </c>
      <c r="X167" s="88" t="s">
        <v>3308</v>
      </c>
      <c r="Y167" s="84"/>
      <c r="Z167" s="84"/>
      <c r="AA167" s="87" t="s">
        <v>4437</v>
      </c>
      <c r="AB167" s="84"/>
      <c r="AC167" s="84" t="b">
        <v>0</v>
      </c>
      <c r="AD167" s="84">
        <v>0</v>
      </c>
      <c r="AE167" s="87" t="s">
        <v>5552</v>
      </c>
      <c r="AF167" s="84" t="b">
        <v>0</v>
      </c>
      <c r="AG167" s="84" t="s">
        <v>5605</v>
      </c>
      <c r="AH167" s="84"/>
      <c r="AI167" s="87" t="s">
        <v>5552</v>
      </c>
      <c r="AJ167" s="84" t="b">
        <v>0</v>
      </c>
      <c r="AK167" s="84">
        <v>15</v>
      </c>
      <c r="AL167" s="87" t="s">
        <v>4627</v>
      </c>
      <c r="AM167" s="84" t="s">
        <v>5685</v>
      </c>
      <c r="AN167" s="84" t="b">
        <v>0</v>
      </c>
      <c r="AO167" s="87" t="s">
        <v>4627</v>
      </c>
      <c r="AP167" s="84" t="s">
        <v>179</v>
      </c>
      <c r="AQ167" s="84">
        <v>0</v>
      </c>
      <c r="AR167" s="84">
        <v>0</v>
      </c>
      <c r="AS167" s="84"/>
      <c r="AT167" s="84"/>
      <c r="AU167" s="84"/>
      <c r="AV167" s="84"/>
      <c r="AW167" s="84"/>
      <c r="AX167" s="84"/>
      <c r="AY167" s="84"/>
      <c r="AZ167" s="84"/>
    </row>
    <row r="168" spans="1:52" x14ac:dyDescent="0.55000000000000004">
      <c r="A168" s="69" t="s">
        <v>255</v>
      </c>
      <c r="B168" s="69" t="s">
        <v>954</v>
      </c>
      <c r="C168" s="70"/>
      <c r="D168" s="71"/>
      <c r="E168" s="72"/>
      <c r="F168" s="73"/>
      <c r="G168" s="70"/>
      <c r="H168" s="74"/>
      <c r="I168" s="75"/>
      <c r="J168" s="75"/>
      <c r="K168" s="36"/>
      <c r="L168" s="82"/>
      <c r="M168" s="82"/>
      <c r="N168" s="77"/>
      <c r="O168" s="84" t="s">
        <v>1270</v>
      </c>
      <c r="P168" s="86">
        <v>43424.68476851852</v>
      </c>
      <c r="Q168" s="84" t="s">
        <v>1279</v>
      </c>
      <c r="R168" s="84"/>
      <c r="S168" s="84"/>
      <c r="T168" s="84" t="s">
        <v>2019</v>
      </c>
      <c r="U168" s="84"/>
      <c r="V168" s="88" t="s">
        <v>2688</v>
      </c>
      <c r="W168" s="86">
        <v>43424.68476851852</v>
      </c>
      <c r="X168" s="88" t="s">
        <v>3308</v>
      </c>
      <c r="Y168" s="84"/>
      <c r="Z168" s="84"/>
      <c r="AA168" s="87" t="s">
        <v>4437</v>
      </c>
      <c r="AB168" s="84"/>
      <c r="AC168" s="84" t="b">
        <v>0</v>
      </c>
      <c r="AD168" s="84">
        <v>0</v>
      </c>
      <c r="AE168" s="87" t="s">
        <v>5552</v>
      </c>
      <c r="AF168" s="84" t="b">
        <v>0</v>
      </c>
      <c r="AG168" s="84" t="s">
        <v>5605</v>
      </c>
      <c r="AH168" s="84"/>
      <c r="AI168" s="87" t="s">
        <v>5552</v>
      </c>
      <c r="AJ168" s="84" t="b">
        <v>0</v>
      </c>
      <c r="AK168" s="84">
        <v>15</v>
      </c>
      <c r="AL168" s="87" t="s">
        <v>4627</v>
      </c>
      <c r="AM168" s="84" t="s">
        <v>5685</v>
      </c>
      <c r="AN168" s="84" t="b">
        <v>0</v>
      </c>
      <c r="AO168" s="87" t="s">
        <v>4627</v>
      </c>
      <c r="AP168" s="84" t="s">
        <v>179</v>
      </c>
      <c r="AQ168" s="84">
        <v>0</v>
      </c>
      <c r="AR168" s="84">
        <v>0</v>
      </c>
      <c r="AS168" s="84"/>
      <c r="AT168" s="84"/>
      <c r="AU168" s="84"/>
      <c r="AV168" s="84"/>
      <c r="AW168" s="84"/>
      <c r="AX168" s="84"/>
      <c r="AY168" s="84"/>
      <c r="AZ168" s="84"/>
    </row>
    <row r="169" spans="1:52" x14ac:dyDescent="0.55000000000000004">
      <c r="A169" s="69" t="s">
        <v>256</v>
      </c>
      <c r="B169" s="69" t="s">
        <v>256</v>
      </c>
      <c r="C169" s="70"/>
      <c r="D169" s="71"/>
      <c r="E169" s="72"/>
      <c r="F169" s="73"/>
      <c r="G169" s="70"/>
      <c r="H169" s="74"/>
      <c r="I169" s="75"/>
      <c r="J169" s="75"/>
      <c r="K169" s="36"/>
      <c r="L169" s="82"/>
      <c r="M169" s="82"/>
      <c r="N169" s="77"/>
      <c r="O169" s="84" t="s">
        <v>179</v>
      </c>
      <c r="P169" s="86">
        <v>43423.724247685182</v>
      </c>
      <c r="Q169" s="84" t="s">
        <v>1292</v>
      </c>
      <c r="R169" s="84"/>
      <c r="S169" s="84"/>
      <c r="T169" s="84" t="s">
        <v>2043</v>
      </c>
      <c r="U169" s="88" t="s">
        <v>2458</v>
      </c>
      <c r="V169" s="88" t="s">
        <v>2458</v>
      </c>
      <c r="W169" s="86">
        <v>43423.724247685182</v>
      </c>
      <c r="X169" s="88" t="s">
        <v>3309</v>
      </c>
      <c r="Y169" s="84"/>
      <c r="Z169" s="84"/>
      <c r="AA169" s="87" t="s">
        <v>4438</v>
      </c>
      <c r="AB169" s="84"/>
      <c r="AC169" s="84" t="b">
        <v>0</v>
      </c>
      <c r="AD169" s="84">
        <v>0</v>
      </c>
      <c r="AE169" s="87" t="s">
        <v>5552</v>
      </c>
      <c r="AF169" s="84" t="b">
        <v>0</v>
      </c>
      <c r="AG169" s="84" t="s">
        <v>5604</v>
      </c>
      <c r="AH169" s="84"/>
      <c r="AI169" s="87" t="s">
        <v>5552</v>
      </c>
      <c r="AJ169" s="84" t="b">
        <v>0</v>
      </c>
      <c r="AK169" s="84">
        <v>5</v>
      </c>
      <c r="AL169" s="87" t="s">
        <v>5552</v>
      </c>
      <c r="AM169" s="84" t="s">
        <v>5684</v>
      </c>
      <c r="AN169" s="84" t="b">
        <v>0</v>
      </c>
      <c r="AO169" s="87" t="s">
        <v>4438</v>
      </c>
      <c r="AP169" s="84" t="s">
        <v>1269</v>
      </c>
      <c r="AQ169" s="84">
        <v>0</v>
      </c>
      <c r="AR169" s="84">
        <v>0</v>
      </c>
      <c r="AS169" s="84"/>
      <c r="AT169" s="84"/>
      <c r="AU169" s="84"/>
      <c r="AV169" s="84"/>
      <c r="AW169" s="84"/>
      <c r="AX169" s="84"/>
      <c r="AY169" s="84"/>
      <c r="AZ169" s="84"/>
    </row>
    <row r="170" spans="1:52" x14ac:dyDescent="0.55000000000000004">
      <c r="A170" s="69" t="s">
        <v>256</v>
      </c>
      <c r="B170" s="69" t="s">
        <v>256</v>
      </c>
      <c r="C170" s="70"/>
      <c r="D170" s="71"/>
      <c r="E170" s="72"/>
      <c r="F170" s="73"/>
      <c r="G170" s="70"/>
      <c r="H170" s="74"/>
      <c r="I170" s="75"/>
      <c r="J170" s="75"/>
      <c r="K170" s="36"/>
      <c r="L170" s="82"/>
      <c r="M170" s="82"/>
      <c r="N170" s="77"/>
      <c r="O170" s="84" t="s">
        <v>179</v>
      </c>
      <c r="P170" s="86">
        <v>43423.724270833336</v>
      </c>
      <c r="Q170" s="84" t="s">
        <v>1300</v>
      </c>
      <c r="R170" s="84"/>
      <c r="S170" s="84"/>
      <c r="T170" s="84" t="s">
        <v>2044</v>
      </c>
      <c r="U170" s="84"/>
      <c r="V170" s="88" t="s">
        <v>2689</v>
      </c>
      <c r="W170" s="86">
        <v>43423.724270833336</v>
      </c>
      <c r="X170" s="88" t="s">
        <v>3310</v>
      </c>
      <c r="Y170" s="84"/>
      <c r="Z170" s="84"/>
      <c r="AA170" s="87" t="s">
        <v>4439</v>
      </c>
      <c r="AB170" s="87" t="s">
        <v>4438</v>
      </c>
      <c r="AC170" s="84" t="b">
        <v>0</v>
      </c>
      <c r="AD170" s="84">
        <v>0</v>
      </c>
      <c r="AE170" s="87" t="s">
        <v>5554</v>
      </c>
      <c r="AF170" s="84" t="b">
        <v>0</v>
      </c>
      <c r="AG170" s="84" t="s">
        <v>5604</v>
      </c>
      <c r="AH170" s="84"/>
      <c r="AI170" s="87" t="s">
        <v>5552</v>
      </c>
      <c r="AJ170" s="84" t="b">
        <v>0</v>
      </c>
      <c r="AK170" s="84">
        <v>5</v>
      </c>
      <c r="AL170" s="87" t="s">
        <v>5552</v>
      </c>
      <c r="AM170" s="84" t="s">
        <v>5684</v>
      </c>
      <c r="AN170" s="84" t="b">
        <v>0</v>
      </c>
      <c r="AO170" s="87" t="s">
        <v>4438</v>
      </c>
      <c r="AP170" s="84" t="s">
        <v>1269</v>
      </c>
      <c r="AQ170" s="84">
        <v>0</v>
      </c>
      <c r="AR170" s="84">
        <v>0</v>
      </c>
      <c r="AS170" s="84"/>
      <c r="AT170" s="84"/>
      <c r="AU170" s="84"/>
      <c r="AV170" s="84"/>
      <c r="AW170" s="84"/>
      <c r="AX170" s="84"/>
      <c r="AY170" s="84"/>
      <c r="AZ170" s="84"/>
    </row>
    <row r="171" spans="1:52" x14ac:dyDescent="0.55000000000000004">
      <c r="A171" s="69" t="s">
        <v>256</v>
      </c>
      <c r="B171" s="69" t="s">
        <v>256</v>
      </c>
      <c r="C171" s="70"/>
      <c r="D171" s="71"/>
      <c r="E171" s="72"/>
      <c r="F171" s="73"/>
      <c r="G171" s="70"/>
      <c r="H171" s="74"/>
      <c r="I171" s="75"/>
      <c r="J171" s="75"/>
      <c r="K171" s="36"/>
      <c r="L171" s="82"/>
      <c r="M171" s="82"/>
      <c r="N171" s="77"/>
      <c r="O171" s="84" t="s">
        <v>179</v>
      </c>
      <c r="P171" s="86">
        <v>43423.724270833336</v>
      </c>
      <c r="Q171" s="84" t="s">
        <v>1293</v>
      </c>
      <c r="R171" s="84"/>
      <c r="S171" s="84"/>
      <c r="T171" s="84" t="s">
        <v>2045</v>
      </c>
      <c r="U171" s="84"/>
      <c r="V171" s="88" t="s">
        <v>2689</v>
      </c>
      <c r="W171" s="86">
        <v>43423.724270833336</v>
      </c>
      <c r="X171" s="88" t="s">
        <v>3311</v>
      </c>
      <c r="Y171" s="84"/>
      <c r="Z171" s="84"/>
      <c r="AA171" s="87" t="s">
        <v>4440</v>
      </c>
      <c r="AB171" s="87" t="s">
        <v>4439</v>
      </c>
      <c r="AC171" s="84" t="b">
        <v>0</v>
      </c>
      <c r="AD171" s="84">
        <v>0</v>
      </c>
      <c r="AE171" s="87" t="s">
        <v>5554</v>
      </c>
      <c r="AF171" s="84" t="b">
        <v>0</v>
      </c>
      <c r="AG171" s="84" t="s">
        <v>5604</v>
      </c>
      <c r="AH171" s="84"/>
      <c r="AI171" s="87" t="s">
        <v>5552</v>
      </c>
      <c r="AJ171" s="84" t="b">
        <v>0</v>
      </c>
      <c r="AK171" s="84">
        <v>5</v>
      </c>
      <c r="AL171" s="87" t="s">
        <v>5552</v>
      </c>
      <c r="AM171" s="84" t="s">
        <v>5684</v>
      </c>
      <c r="AN171" s="84" t="b">
        <v>0</v>
      </c>
      <c r="AO171" s="87" t="s">
        <v>4439</v>
      </c>
      <c r="AP171" s="84" t="s">
        <v>1269</v>
      </c>
      <c r="AQ171" s="84">
        <v>0</v>
      </c>
      <c r="AR171" s="84">
        <v>0</v>
      </c>
      <c r="AS171" s="84"/>
      <c r="AT171" s="84"/>
      <c r="AU171" s="84"/>
      <c r="AV171" s="84"/>
      <c r="AW171" s="84"/>
      <c r="AX171" s="84"/>
      <c r="AY171" s="84"/>
      <c r="AZ171" s="84"/>
    </row>
    <row r="172" spans="1:52" x14ac:dyDescent="0.55000000000000004">
      <c r="A172" s="69" t="s">
        <v>256</v>
      </c>
      <c r="B172" s="69" t="s">
        <v>256</v>
      </c>
      <c r="C172" s="70"/>
      <c r="D172" s="71"/>
      <c r="E172" s="72"/>
      <c r="F172" s="73"/>
      <c r="G172" s="70"/>
      <c r="H172" s="74"/>
      <c r="I172" s="75"/>
      <c r="J172" s="75"/>
      <c r="K172" s="36"/>
      <c r="L172" s="82"/>
      <c r="M172" s="82"/>
      <c r="N172" s="77"/>
      <c r="O172" s="84" t="s">
        <v>179</v>
      </c>
      <c r="P172" s="86">
        <v>43423.724270833336</v>
      </c>
      <c r="Q172" s="84" t="s">
        <v>1301</v>
      </c>
      <c r="R172" s="84"/>
      <c r="S172" s="84"/>
      <c r="T172" s="84" t="s">
        <v>2046</v>
      </c>
      <c r="U172" s="84"/>
      <c r="V172" s="88" t="s">
        <v>2689</v>
      </c>
      <c r="W172" s="86">
        <v>43423.724270833336</v>
      </c>
      <c r="X172" s="88" t="s">
        <v>3312</v>
      </c>
      <c r="Y172" s="84"/>
      <c r="Z172" s="84"/>
      <c r="AA172" s="87" t="s">
        <v>4441</v>
      </c>
      <c r="AB172" s="87" t="s">
        <v>4440</v>
      </c>
      <c r="AC172" s="84" t="b">
        <v>0</v>
      </c>
      <c r="AD172" s="84">
        <v>0</v>
      </c>
      <c r="AE172" s="87" t="s">
        <v>5554</v>
      </c>
      <c r="AF172" s="84" t="b">
        <v>0</v>
      </c>
      <c r="AG172" s="84" t="s">
        <v>5604</v>
      </c>
      <c r="AH172" s="84"/>
      <c r="AI172" s="87" t="s">
        <v>5552</v>
      </c>
      <c r="AJ172" s="84" t="b">
        <v>0</v>
      </c>
      <c r="AK172" s="84">
        <v>5</v>
      </c>
      <c r="AL172" s="87" t="s">
        <v>5552</v>
      </c>
      <c r="AM172" s="84" t="s">
        <v>5684</v>
      </c>
      <c r="AN172" s="84" t="b">
        <v>0</v>
      </c>
      <c r="AO172" s="87" t="s">
        <v>4440</v>
      </c>
      <c r="AP172" s="84" t="s">
        <v>1269</v>
      </c>
      <c r="AQ172" s="84">
        <v>0</v>
      </c>
      <c r="AR172" s="84">
        <v>0</v>
      </c>
      <c r="AS172" s="84"/>
      <c r="AT172" s="84"/>
      <c r="AU172" s="84"/>
      <c r="AV172" s="84"/>
      <c r="AW172" s="84"/>
      <c r="AX172" s="84"/>
      <c r="AY172" s="84"/>
      <c r="AZ172" s="84"/>
    </row>
    <row r="173" spans="1:52" x14ac:dyDescent="0.55000000000000004">
      <c r="A173" s="69" t="s">
        <v>256</v>
      </c>
      <c r="B173" s="69" t="s">
        <v>256</v>
      </c>
      <c r="C173" s="70"/>
      <c r="D173" s="71"/>
      <c r="E173" s="72"/>
      <c r="F173" s="73"/>
      <c r="G173" s="70"/>
      <c r="H173" s="74"/>
      <c r="I173" s="75"/>
      <c r="J173" s="75"/>
      <c r="K173" s="36"/>
      <c r="L173" s="82"/>
      <c r="M173" s="82"/>
      <c r="N173" s="77"/>
      <c r="O173" s="84" t="s">
        <v>179</v>
      </c>
      <c r="P173" s="86">
        <v>43423.748240740744</v>
      </c>
      <c r="Q173" s="84" t="s">
        <v>1294</v>
      </c>
      <c r="R173" s="84"/>
      <c r="S173" s="84"/>
      <c r="T173" s="84" t="s">
        <v>2047</v>
      </c>
      <c r="U173" s="88" t="s">
        <v>2459</v>
      </c>
      <c r="V173" s="88" t="s">
        <v>2459</v>
      </c>
      <c r="W173" s="86">
        <v>43423.748240740744</v>
      </c>
      <c r="X173" s="88" t="s">
        <v>3313</v>
      </c>
      <c r="Y173" s="84"/>
      <c r="Z173" s="84"/>
      <c r="AA173" s="87" t="s">
        <v>4442</v>
      </c>
      <c r="AB173" s="84"/>
      <c r="AC173" s="84" t="b">
        <v>0</v>
      </c>
      <c r="AD173" s="84">
        <v>0</v>
      </c>
      <c r="AE173" s="87" t="s">
        <v>5552</v>
      </c>
      <c r="AF173" s="84" t="b">
        <v>0</v>
      </c>
      <c r="AG173" s="84" t="s">
        <v>5604</v>
      </c>
      <c r="AH173" s="84"/>
      <c r="AI173" s="87" t="s">
        <v>5552</v>
      </c>
      <c r="AJ173" s="84" t="b">
        <v>0</v>
      </c>
      <c r="AK173" s="84">
        <v>5</v>
      </c>
      <c r="AL173" s="87" t="s">
        <v>5552</v>
      </c>
      <c r="AM173" s="84" t="s">
        <v>5684</v>
      </c>
      <c r="AN173" s="84" t="b">
        <v>0</v>
      </c>
      <c r="AO173" s="87" t="s">
        <v>4442</v>
      </c>
      <c r="AP173" s="84" t="s">
        <v>1269</v>
      </c>
      <c r="AQ173" s="84">
        <v>0</v>
      </c>
      <c r="AR173" s="84">
        <v>0</v>
      </c>
      <c r="AS173" s="84"/>
      <c r="AT173" s="84"/>
      <c r="AU173" s="84"/>
      <c r="AV173" s="84"/>
      <c r="AW173" s="84"/>
      <c r="AX173" s="84"/>
      <c r="AY173" s="84"/>
      <c r="AZ173" s="84"/>
    </row>
    <row r="174" spans="1:52" x14ac:dyDescent="0.55000000000000004">
      <c r="A174" s="69" t="s">
        <v>256</v>
      </c>
      <c r="B174" s="69" t="s">
        <v>256</v>
      </c>
      <c r="C174" s="70"/>
      <c r="D174" s="71"/>
      <c r="E174" s="72"/>
      <c r="F174" s="73"/>
      <c r="G174" s="70"/>
      <c r="H174" s="74"/>
      <c r="I174" s="75"/>
      <c r="J174" s="75"/>
      <c r="K174" s="36"/>
      <c r="L174" s="82"/>
      <c r="M174" s="82"/>
      <c r="N174" s="77"/>
      <c r="O174" s="84" t="s">
        <v>179</v>
      </c>
      <c r="P174" s="86">
        <v>43423.748252314814</v>
      </c>
      <c r="Q174" s="84" t="s">
        <v>1302</v>
      </c>
      <c r="R174" s="84"/>
      <c r="S174" s="84"/>
      <c r="T174" s="84" t="s">
        <v>2048</v>
      </c>
      <c r="U174" s="84"/>
      <c r="V174" s="88" t="s">
        <v>2689</v>
      </c>
      <c r="W174" s="86">
        <v>43423.748252314814</v>
      </c>
      <c r="X174" s="88" t="s">
        <v>3314</v>
      </c>
      <c r="Y174" s="84"/>
      <c r="Z174" s="84"/>
      <c r="AA174" s="87" t="s">
        <v>4443</v>
      </c>
      <c r="AB174" s="87" t="s">
        <v>4442</v>
      </c>
      <c r="AC174" s="84" t="b">
        <v>0</v>
      </c>
      <c r="AD174" s="84">
        <v>0</v>
      </c>
      <c r="AE174" s="87" t="s">
        <v>5554</v>
      </c>
      <c r="AF174" s="84" t="b">
        <v>0</v>
      </c>
      <c r="AG174" s="84" t="s">
        <v>5604</v>
      </c>
      <c r="AH174" s="84"/>
      <c r="AI174" s="87" t="s">
        <v>5552</v>
      </c>
      <c r="AJ174" s="84" t="b">
        <v>0</v>
      </c>
      <c r="AK174" s="84">
        <v>5</v>
      </c>
      <c r="AL174" s="87" t="s">
        <v>5552</v>
      </c>
      <c r="AM174" s="84" t="s">
        <v>5684</v>
      </c>
      <c r="AN174" s="84" t="b">
        <v>0</v>
      </c>
      <c r="AO174" s="87" t="s">
        <v>4442</v>
      </c>
      <c r="AP174" s="84" t="s">
        <v>1269</v>
      </c>
      <c r="AQ174" s="84">
        <v>0</v>
      </c>
      <c r="AR174" s="84">
        <v>0</v>
      </c>
      <c r="AS174" s="84"/>
      <c r="AT174" s="84"/>
      <c r="AU174" s="84"/>
      <c r="AV174" s="84"/>
      <c r="AW174" s="84"/>
      <c r="AX174" s="84"/>
      <c r="AY174" s="84"/>
      <c r="AZ174" s="84"/>
    </row>
    <row r="175" spans="1:52" x14ac:dyDescent="0.55000000000000004">
      <c r="A175" s="69" t="s">
        <v>256</v>
      </c>
      <c r="B175" s="69" t="s">
        <v>256</v>
      </c>
      <c r="C175" s="70"/>
      <c r="D175" s="71"/>
      <c r="E175" s="72"/>
      <c r="F175" s="73"/>
      <c r="G175" s="70"/>
      <c r="H175" s="74"/>
      <c r="I175" s="75"/>
      <c r="J175" s="75"/>
      <c r="K175" s="36"/>
      <c r="L175" s="82"/>
      <c r="M175" s="82"/>
      <c r="N175" s="77"/>
      <c r="O175" s="84" t="s">
        <v>179</v>
      </c>
      <c r="P175" s="86">
        <v>43423.748263888891</v>
      </c>
      <c r="Q175" s="84" t="s">
        <v>1295</v>
      </c>
      <c r="R175" s="84"/>
      <c r="S175" s="84"/>
      <c r="T175" s="84" t="s">
        <v>2049</v>
      </c>
      <c r="U175" s="84"/>
      <c r="V175" s="88" t="s">
        <v>2689</v>
      </c>
      <c r="W175" s="86">
        <v>43423.748263888891</v>
      </c>
      <c r="X175" s="88" t="s">
        <v>3315</v>
      </c>
      <c r="Y175" s="84"/>
      <c r="Z175" s="84"/>
      <c r="AA175" s="87" t="s">
        <v>4444</v>
      </c>
      <c r="AB175" s="87" t="s">
        <v>4443</v>
      </c>
      <c r="AC175" s="84" t="b">
        <v>0</v>
      </c>
      <c r="AD175" s="84">
        <v>0</v>
      </c>
      <c r="AE175" s="87" t="s">
        <v>5554</v>
      </c>
      <c r="AF175" s="84" t="b">
        <v>0</v>
      </c>
      <c r="AG175" s="84" t="s">
        <v>5604</v>
      </c>
      <c r="AH175" s="84"/>
      <c r="AI175" s="87" t="s">
        <v>5552</v>
      </c>
      <c r="AJ175" s="84" t="b">
        <v>0</v>
      </c>
      <c r="AK175" s="84">
        <v>5</v>
      </c>
      <c r="AL175" s="87" t="s">
        <v>5552</v>
      </c>
      <c r="AM175" s="84" t="s">
        <v>5684</v>
      </c>
      <c r="AN175" s="84" t="b">
        <v>0</v>
      </c>
      <c r="AO175" s="87" t="s">
        <v>4443</v>
      </c>
      <c r="AP175" s="84" t="s">
        <v>1269</v>
      </c>
      <c r="AQ175" s="84">
        <v>0</v>
      </c>
      <c r="AR175" s="84">
        <v>0</v>
      </c>
      <c r="AS175" s="84"/>
      <c r="AT175" s="84"/>
      <c r="AU175" s="84"/>
      <c r="AV175" s="84"/>
      <c r="AW175" s="84"/>
      <c r="AX175" s="84"/>
      <c r="AY175" s="84"/>
      <c r="AZ175" s="84"/>
    </row>
    <row r="176" spans="1:52" x14ac:dyDescent="0.55000000000000004">
      <c r="A176" s="69" t="s">
        <v>256</v>
      </c>
      <c r="B176" s="69" t="s">
        <v>256</v>
      </c>
      <c r="C176" s="70"/>
      <c r="D176" s="71"/>
      <c r="E176" s="72"/>
      <c r="F176" s="73"/>
      <c r="G176" s="70"/>
      <c r="H176" s="74"/>
      <c r="I176" s="75"/>
      <c r="J176" s="75"/>
      <c r="K176" s="36"/>
      <c r="L176" s="82"/>
      <c r="M176" s="82"/>
      <c r="N176" s="77"/>
      <c r="O176" s="84" t="s">
        <v>179</v>
      </c>
      <c r="P176" s="86">
        <v>43423.748263888891</v>
      </c>
      <c r="Q176" s="84" t="s">
        <v>1303</v>
      </c>
      <c r="R176" s="84"/>
      <c r="S176" s="84"/>
      <c r="T176" s="84" t="s">
        <v>2050</v>
      </c>
      <c r="U176" s="84"/>
      <c r="V176" s="88" t="s">
        <v>2689</v>
      </c>
      <c r="W176" s="86">
        <v>43423.748263888891</v>
      </c>
      <c r="X176" s="88" t="s">
        <v>3316</v>
      </c>
      <c r="Y176" s="84"/>
      <c r="Z176" s="84"/>
      <c r="AA176" s="87" t="s">
        <v>4445</v>
      </c>
      <c r="AB176" s="87" t="s">
        <v>4444</v>
      </c>
      <c r="AC176" s="84" t="b">
        <v>0</v>
      </c>
      <c r="AD176" s="84">
        <v>0</v>
      </c>
      <c r="AE176" s="87" t="s">
        <v>5554</v>
      </c>
      <c r="AF176" s="84" t="b">
        <v>0</v>
      </c>
      <c r="AG176" s="84" t="s">
        <v>5604</v>
      </c>
      <c r="AH176" s="84"/>
      <c r="AI176" s="87" t="s">
        <v>5552</v>
      </c>
      <c r="AJ176" s="84" t="b">
        <v>0</v>
      </c>
      <c r="AK176" s="84">
        <v>5</v>
      </c>
      <c r="AL176" s="87" t="s">
        <v>5552</v>
      </c>
      <c r="AM176" s="84" t="s">
        <v>5684</v>
      </c>
      <c r="AN176" s="84" t="b">
        <v>0</v>
      </c>
      <c r="AO176" s="87" t="s">
        <v>4444</v>
      </c>
      <c r="AP176" s="84" t="s">
        <v>1269</v>
      </c>
      <c r="AQ176" s="84">
        <v>0</v>
      </c>
      <c r="AR176" s="84">
        <v>0</v>
      </c>
      <c r="AS176" s="84"/>
      <c r="AT176" s="84"/>
      <c r="AU176" s="84"/>
      <c r="AV176" s="84"/>
      <c r="AW176" s="84"/>
      <c r="AX176" s="84"/>
      <c r="AY176" s="84"/>
      <c r="AZ176" s="84"/>
    </row>
    <row r="177" spans="1:52" x14ac:dyDescent="0.55000000000000004">
      <c r="A177" s="69" t="s">
        <v>256</v>
      </c>
      <c r="B177" s="69" t="s">
        <v>256</v>
      </c>
      <c r="C177" s="70"/>
      <c r="D177" s="71"/>
      <c r="E177" s="72"/>
      <c r="F177" s="73"/>
      <c r="G177" s="70"/>
      <c r="H177" s="74"/>
      <c r="I177" s="75"/>
      <c r="J177" s="75"/>
      <c r="K177" s="36"/>
      <c r="L177" s="82"/>
      <c r="M177" s="82"/>
      <c r="N177" s="77"/>
      <c r="O177" s="84" t="s">
        <v>179</v>
      </c>
      <c r="P177" s="86">
        <v>43423.748263888891</v>
      </c>
      <c r="Q177" s="84" t="s">
        <v>1296</v>
      </c>
      <c r="R177" s="84"/>
      <c r="S177" s="84"/>
      <c r="T177" s="84" t="s">
        <v>2049</v>
      </c>
      <c r="U177" s="84"/>
      <c r="V177" s="88" t="s">
        <v>2689</v>
      </c>
      <c r="W177" s="86">
        <v>43423.748263888891</v>
      </c>
      <c r="X177" s="88" t="s">
        <v>3317</v>
      </c>
      <c r="Y177" s="84"/>
      <c r="Z177" s="84"/>
      <c r="AA177" s="87" t="s">
        <v>4446</v>
      </c>
      <c r="AB177" s="87" t="s">
        <v>4445</v>
      </c>
      <c r="AC177" s="84" t="b">
        <v>0</v>
      </c>
      <c r="AD177" s="84">
        <v>0</v>
      </c>
      <c r="AE177" s="87" t="s">
        <v>5554</v>
      </c>
      <c r="AF177" s="84" t="b">
        <v>0</v>
      </c>
      <c r="AG177" s="84" t="s">
        <v>5604</v>
      </c>
      <c r="AH177" s="84"/>
      <c r="AI177" s="87" t="s">
        <v>5552</v>
      </c>
      <c r="AJ177" s="84" t="b">
        <v>0</v>
      </c>
      <c r="AK177" s="84">
        <v>5</v>
      </c>
      <c r="AL177" s="87" t="s">
        <v>5552</v>
      </c>
      <c r="AM177" s="84" t="s">
        <v>5684</v>
      </c>
      <c r="AN177" s="84" t="b">
        <v>0</v>
      </c>
      <c r="AO177" s="87" t="s">
        <v>4445</v>
      </c>
      <c r="AP177" s="84" t="s">
        <v>1269</v>
      </c>
      <c r="AQ177" s="84">
        <v>0</v>
      </c>
      <c r="AR177" s="84">
        <v>0</v>
      </c>
      <c r="AS177" s="84"/>
      <c r="AT177" s="84"/>
      <c r="AU177" s="84"/>
      <c r="AV177" s="84"/>
      <c r="AW177" s="84"/>
      <c r="AX177" s="84"/>
      <c r="AY177" s="84"/>
      <c r="AZ177" s="84"/>
    </row>
    <row r="178" spans="1:52" x14ac:dyDescent="0.55000000000000004">
      <c r="A178" s="69" t="s">
        <v>256</v>
      </c>
      <c r="B178" s="69" t="s">
        <v>256</v>
      </c>
      <c r="C178" s="70"/>
      <c r="D178" s="71"/>
      <c r="E178" s="72"/>
      <c r="F178" s="73"/>
      <c r="G178" s="70"/>
      <c r="H178" s="74"/>
      <c r="I178" s="75"/>
      <c r="J178" s="75"/>
      <c r="K178" s="36"/>
      <c r="L178" s="82"/>
      <c r="M178" s="82"/>
      <c r="N178" s="77"/>
      <c r="O178" s="84" t="s">
        <v>179</v>
      </c>
      <c r="P178" s="86">
        <v>43423.866956018515</v>
      </c>
      <c r="Q178" s="84" t="s">
        <v>1297</v>
      </c>
      <c r="R178" s="84"/>
      <c r="S178" s="84"/>
      <c r="T178" s="84" t="s">
        <v>2051</v>
      </c>
      <c r="U178" s="88" t="s">
        <v>2460</v>
      </c>
      <c r="V178" s="88" t="s">
        <v>2460</v>
      </c>
      <c r="W178" s="86">
        <v>43423.866956018515</v>
      </c>
      <c r="X178" s="88" t="s">
        <v>3318</v>
      </c>
      <c r="Y178" s="84"/>
      <c r="Z178" s="84"/>
      <c r="AA178" s="87" t="s">
        <v>4447</v>
      </c>
      <c r="AB178" s="84"/>
      <c r="AC178" s="84" t="b">
        <v>0</v>
      </c>
      <c r="AD178" s="84">
        <v>0</v>
      </c>
      <c r="AE178" s="87" t="s">
        <v>5552</v>
      </c>
      <c r="AF178" s="84" t="b">
        <v>0</v>
      </c>
      <c r="AG178" s="84" t="s">
        <v>5604</v>
      </c>
      <c r="AH178" s="84"/>
      <c r="AI178" s="87" t="s">
        <v>5552</v>
      </c>
      <c r="AJ178" s="84" t="b">
        <v>0</v>
      </c>
      <c r="AK178" s="84">
        <v>5</v>
      </c>
      <c r="AL178" s="87" t="s">
        <v>5552</v>
      </c>
      <c r="AM178" s="84" t="s">
        <v>5684</v>
      </c>
      <c r="AN178" s="84" t="b">
        <v>0</v>
      </c>
      <c r="AO178" s="87" t="s">
        <v>4447</v>
      </c>
      <c r="AP178" s="84" t="s">
        <v>1269</v>
      </c>
      <c r="AQ178" s="84">
        <v>0</v>
      </c>
      <c r="AR178" s="84">
        <v>0</v>
      </c>
      <c r="AS178" s="84"/>
      <c r="AT178" s="84"/>
      <c r="AU178" s="84"/>
      <c r="AV178" s="84"/>
      <c r="AW178" s="84"/>
      <c r="AX178" s="84"/>
      <c r="AY178" s="84"/>
      <c r="AZ178" s="84"/>
    </row>
    <row r="179" spans="1:52" x14ac:dyDescent="0.55000000000000004">
      <c r="A179" s="69" t="s">
        <v>257</v>
      </c>
      <c r="B179" s="69" t="s">
        <v>256</v>
      </c>
      <c r="C179" s="70"/>
      <c r="D179" s="71"/>
      <c r="E179" s="72"/>
      <c r="F179" s="73"/>
      <c r="G179" s="70"/>
      <c r="H179" s="74"/>
      <c r="I179" s="75"/>
      <c r="J179" s="75"/>
      <c r="K179" s="36"/>
      <c r="L179" s="82"/>
      <c r="M179" s="82"/>
      <c r="N179" s="77"/>
      <c r="O179" s="84" t="s">
        <v>1269</v>
      </c>
      <c r="P179" s="86">
        <v>43424.685949074075</v>
      </c>
      <c r="Q179" s="84" t="s">
        <v>1292</v>
      </c>
      <c r="R179" s="84"/>
      <c r="S179" s="84"/>
      <c r="T179" s="84" t="s">
        <v>2033</v>
      </c>
      <c r="U179" s="84"/>
      <c r="V179" s="88" t="s">
        <v>2690</v>
      </c>
      <c r="W179" s="86">
        <v>43424.685949074075</v>
      </c>
      <c r="X179" s="88" t="s">
        <v>3319</v>
      </c>
      <c r="Y179" s="84"/>
      <c r="Z179" s="84"/>
      <c r="AA179" s="87" t="s">
        <v>4448</v>
      </c>
      <c r="AB179" s="84"/>
      <c r="AC179" s="84" t="b">
        <v>0</v>
      </c>
      <c r="AD179" s="84">
        <v>0</v>
      </c>
      <c r="AE179" s="87" t="s">
        <v>5552</v>
      </c>
      <c r="AF179" s="84" t="b">
        <v>0</v>
      </c>
      <c r="AG179" s="84" t="s">
        <v>5604</v>
      </c>
      <c r="AH179" s="84"/>
      <c r="AI179" s="87" t="s">
        <v>5552</v>
      </c>
      <c r="AJ179" s="84" t="b">
        <v>0</v>
      </c>
      <c r="AK179" s="84">
        <v>5</v>
      </c>
      <c r="AL179" s="87" t="s">
        <v>4438</v>
      </c>
      <c r="AM179" s="84" t="s">
        <v>5682</v>
      </c>
      <c r="AN179" s="84" t="b">
        <v>0</v>
      </c>
      <c r="AO179" s="87" t="s">
        <v>4438</v>
      </c>
      <c r="AP179" s="84" t="s">
        <v>179</v>
      </c>
      <c r="AQ179" s="84">
        <v>0</v>
      </c>
      <c r="AR179" s="84">
        <v>0</v>
      </c>
      <c r="AS179" s="84"/>
      <c r="AT179" s="84"/>
      <c r="AU179" s="84"/>
      <c r="AV179" s="84"/>
      <c r="AW179" s="84"/>
      <c r="AX179" s="84"/>
      <c r="AY179" s="84"/>
      <c r="AZ179" s="84"/>
    </row>
    <row r="180" spans="1:52" x14ac:dyDescent="0.55000000000000004">
      <c r="A180" s="69" t="s">
        <v>257</v>
      </c>
      <c r="B180" s="69" t="s">
        <v>256</v>
      </c>
      <c r="C180" s="70"/>
      <c r="D180" s="71"/>
      <c r="E180" s="72"/>
      <c r="F180" s="73"/>
      <c r="G180" s="70"/>
      <c r="H180" s="74"/>
      <c r="I180" s="75"/>
      <c r="J180" s="75"/>
      <c r="K180" s="36"/>
      <c r="L180" s="82"/>
      <c r="M180" s="82"/>
      <c r="N180" s="77"/>
      <c r="O180" s="84" t="s">
        <v>1269</v>
      </c>
      <c r="P180" s="86">
        <v>43424.685972222222</v>
      </c>
      <c r="Q180" s="84" t="s">
        <v>1300</v>
      </c>
      <c r="R180" s="84"/>
      <c r="S180" s="84"/>
      <c r="T180" s="84" t="s">
        <v>2039</v>
      </c>
      <c r="U180" s="84"/>
      <c r="V180" s="88" t="s">
        <v>2690</v>
      </c>
      <c r="W180" s="86">
        <v>43424.685972222222</v>
      </c>
      <c r="X180" s="88" t="s">
        <v>3320</v>
      </c>
      <c r="Y180" s="84"/>
      <c r="Z180" s="84"/>
      <c r="AA180" s="87" t="s">
        <v>4449</v>
      </c>
      <c r="AB180" s="84"/>
      <c r="AC180" s="84" t="b">
        <v>0</v>
      </c>
      <c r="AD180" s="84">
        <v>0</v>
      </c>
      <c r="AE180" s="87" t="s">
        <v>5552</v>
      </c>
      <c r="AF180" s="84" t="b">
        <v>0</v>
      </c>
      <c r="AG180" s="84" t="s">
        <v>5604</v>
      </c>
      <c r="AH180" s="84"/>
      <c r="AI180" s="87" t="s">
        <v>5552</v>
      </c>
      <c r="AJ180" s="84" t="b">
        <v>0</v>
      </c>
      <c r="AK180" s="84">
        <v>5</v>
      </c>
      <c r="AL180" s="87" t="s">
        <v>4439</v>
      </c>
      <c r="AM180" s="84" t="s">
        <v>5682</v>
      </c>
      <c r="AN180" s="84" t="b">
        <v>0</v>
      </c>
      <c r="AO180" s="87" t="s">
        <v>4439</v>
      </c>
      <c r="AP180" s="84" t="s">
        <v>179</v>
      </c>
      <c r="AQ180" s="84">
        <v>0</v>
      </c>
      <c r="AR180" s="84">
        <v>0</v>
      </c>
      <c r="AS180" s="84"/>
      <c r="AT180" s="84"/>
      <c r="AU180" s="84"/>
      <c r="AV180" s="84"/>
      <c r="AW180" s="84"/>
      <c r="AX180" s="84"/>
      <c r="AY180" s="84"/>
      <c r="AZ180" s="84"/>
    </row>
    <row r="181" spans="1:52" x14ac:dyDescent="0.55000000000000004">
      <c r="A181" s="69" t="s">
        <v>257</v>
      </c>
      <c r="B181" s="69" t="s">
        <v>256</v>
      </c>
      <c r="C181" s="70"/>
      <c r="D181" s="71"/>
      <c r="E181" s="72"/>
      <c r="F181" s="73"/>
      <c r="G181" s="70"/>
      <c r="H181" s="74"/>
      <c r="I181" s="75"/>
      <c r="J181" s="75"/>
      <c r="K181" s="36"/>
      <c r="L181" s="82"/>
      <c r="M181" s="82"/>
      <c r="N181" s="77"/>
      <c r="O181" s="84" t="s">
        <v>1269</v>
      </c>
      <c r="P181" s="86">
        <v>43424.685995370368</v>
      </c>
      <c r="Q181" s="84" t="s">
        <v>1293</v>
      </c>
      <c r="R181" s="84"/>
      <c r="S181" s="84"/>
      <c r="T181" s="84" t="s">
        <v>2033</v>
      </c>
      <c r="U181" s="84"/>
      <c r="V181" s="88" t="s">
        <v>2690</v>
      </c>
      <c r="W181" s="86">
        <v>43424.685995370368</v>
      </c>
      <c r="X181" s="88" t="s">
        <v>3321</v>
      </c>
      <c r="Y181" s="84"/>
      <c r="Z181" s="84"/>
      <c r="AA181" s="87" t="s">
        <v>4450</v>
      </c>
      <c r="AB181" s="84"/>
      <c r="AC181" s="84" t="b">
        <v>0</v>
      </c>
      <c r="AD181" s="84">
        <v>0</v>
      </c>
      <c r="AE181" s="87" t="s">
        <v>5552</v>
      </c>
      <c r="AF181" s="84" t="b">
        <v>0</v>
      </c>
      <c r="AG181" s="84" t="s">
        <v>5604</v>
      </c>
      <c r="AH181" s="84"/>
      <c r="AI181" s="87" t="s">
        <v>5552</v>
      </c>
      <c r="AJ181" s="84" t="b">
        <v>0</v>
      </c>
      <c r="AK181" s="84">
        <v>5</v>
      </c>
      <c r="AL181" s="87" t="s">
        <v>4440</v>
      </c>
      <c r="AM181" s="84" t="s">
        <v>5682</v>
      </c>
      <c r="AN181" s="84" t="b">
        <v>0</v>
      </c>
      <c r="AO181" s="87" t="s">
        <v>4440</v>
      </c>
      <c r="AP181" s="84" t="s">
        <v>179</v>
      </c>
      <c r="AQ181" s="84">
        <v>0</v>
      </c>
      <c r="AR181" s="84">
        <v>0</v>
      </c>
      <c r="AS181" s="84"/>
      <c r="AT181" s="84"/>
      <c r="AU181" s="84"/>
      <c r="AV181" s="84"/>
      <c r="AW181" s="84"/>
      <c r="AX181" s="84"/>
      <c r="AY181" s="84"/>
      <c r="AZ181" s="84"/>
    </row>
    <row r="182" spans="1:52" x14ac:dyDescent="0.55000000000000004">
      <c r="A182" s="69" t="s">
        <v>257</v>
      </c>
      <c r="B182" s="69" t="s">
        <v>256</v>
      </c>
      <c r="C182" s="70"/>
      <c r="D182" s="71"/>
      <c r="E182" s="72"/>
      <c r="F182" s="73"/>
      <c r="G182" s="70"/>
      <c r="H182" s="74"/>
      <c r="I182" s="75"/>
      <c r="J182" s="75"/>
      <c r="K182" s="36"/>
      <c r="L182" s="82"/>
      <c r="M182" s="82"/>
      <c r="N182" s="77"/>
      <c r="O182" s="84" t="s">
        <v>1269</v>
      </c>
      <c r="P182" s="86">
        <v>43424.686018518521</v>
      </c>
      <c r="Q182" s="84" t="s">
        <v>1301</v>
      </c>
      <c r="R182" s="84"/>
      <c r="S182" s="84"/>
      <c r="T182" s="84" t="s">
        <v>2033</v>
      </c>
      <c r="U182" s="84"/>
      <c r="V182" s="88" t="s">
        <v>2690</v>
      </c>
      <c r="W182" s="86">
        <v>43424.686018518521</v>
      </c>
      <c r="X182" s="88" t="s">
        <v>3322</v>
      </c>
      <c r="Y182" s="84"/>
      <c r="Z182" s="84"/>
      <c r="AA182" s="87" t="s">
        <v>4451</v>
      </c>
      <c r="AB182" s="84"/>
      <c r="AC182" s="84" t="b">
        <v>0</v>
      </c>
      <c r="AD182" s="84">
        <v>0</v>
      </c>
      <c r="AE182" s="87" t="s">
        <v>5552</v>
      </c>
      <c r="AF182" s="84" t="b">
        <v>0</v>
      </c>
      <c r="AG182" s="84" t="s">
        <v>5604</v>
      </c>
      <c r="AH182" s="84"/>
      <c r="AI182" s="87" t="s">
        <v>5552</v>
      </c>
      <c r="AJ182" s="84" t="b">
        <v>0</v>
      </c>
      <c r="AK182" s="84">
        <v>5</v>
      </c>
      <c r="AL182" s="87" t="s">
        <v>4441</v>
      </c>
      <c r="AM182" s="84" t="s">
        <v>5682</v>
      </c>
      <c r="AN182" s="84" t="b">
        <v>0</v>
      </c>
      <c r="AO182" s="87" t="s">
        <v>4441</v>
      </c>
      <c r="AP182" s="84" t="s">
        <v>179</v>
      </c>
      <c r="AQ182" s="84">
        <v>0</v>
      </c>
      <c r="AR182" s="84">
        <v>0</v>
      </c>
      <c r="AS182" s="84"/>
      <c r="AT182" s="84"/>
      <c r="AU182" s="84"/>
      <c r="AV182" s="84"/>
      <c r="AW182" s="84"/>
      <c r="AX182" s="84"/>
      <c r="AY182" s="84"/>
      <c r="AZ182" s="84"/>
    </row>
    <row r="183" spans="1:52" x14ac:dyDescent="0.55000000000000004">
      <c r="A183" s="69" t="s">
        <v>257</v>
      </c>
      <c r="B183" s="69" t="s">
        <v>256</v>
      </c>
      <c r="C183" s="70"/>
      <c r="D183" s="71"/>
      <c r="E183" s="72"/>
      <c r="F183" s="73"/>
      <c r="G183" s="70"/>
      <c r="H183" s="74"/>
      <c r="I183" s="75"/>
      <c r="J183" s="75"/>
      <c r="K183" s="36"/>
      <c r="L183" s="82"/>
      <c r="M183" s="82"/>
      <c r="N183" s="77"/>
      <c r="O183" s="84" t="s">
        <v>1269</v>
      </c>
      <c r="P183" s="86">
        <v>43424.68608796296</v>
      </c>
      <c r="Q183" s="84" t="s">
        <v>1294</v>
      </c>
      <c r="R183" s="84"/>
      <c r="S183" s="84"/>
      <c r="T183" s="84" t="s">
        <v>2034</v>
      </c>
      <c r="U183" s="84"/>
      <c r="V183" s="88" t="s">
        <v>2690</v>
      </c>
      <c r="W183" s="86">
        <v>43424.68608796296</v>
      </c>
      <c r="X183" s="88" t="s">
        <v>3323</v>
      </c>
      <c r="Y183" s="84"/>
      <c r="Z183" s="84"/>
      <c r="AA183" s="87" t="s">
        <v>4452</v>
      </c>
      <c r="AB183" s="84"/>
      <c r="AC183" s="84" t="b">
        <v>0</v>
      </c>
      <c r="AD183" s="84">
        <v>0</v>
      </c>
      <c r="AE183" s="87" t="s">
        <v>5552</v>
      </c>
      <c r="AF183" s="84" t="b">
        <v>0</v>
      </c>
      <c r="AG183" s="84" t="s">
        <v>5604</v>
      </c>
      <c r="AH183" s="84"/>
      <c r="AI183" s="87" t="s">
        <v>5552</v>
      </c>
      <c r="AJ183" s="84" t="b">
        <v>0</v>
      </c>
      <c r="AK183" s="84">
        <v>5</v>
      </c>
      <c r="AL183" s="87" t="s">
        <v>4442</v>
      </c>
      <c r="AM183" s="84" t="s">
        <v>5682</v>
      </c>
      <c r="AN183" s="84" t="b">
        <v>0</v>
      </c>
      <c r="AO183" s="87" t="s">
        <v>4442</v>
      </c>
      <c r="AP183" s="84" t="s">
        <v>179</v>
      </c>
      <c r="AQ183" s="84">
        <v>0</v>
      </c>
      <c r="AR183" s="84">
        <v>0</v>
      </c>
      <c r="AS183" s="84"/>
      <c r="AT183" s="84"/>
      <c r="AU183" s="84"/>
      <c r="AV183" s="84"/>
      <c r="AW183" s="84"/>
      <c r="AX183" s="84"/>
      <c r="AY183" s="84"/>
      <c r="AZ183" s="84"/>
    </row>
    <row r="184" spans="1:52" x14ac:dyDescent="0.55000000000000004">
      <c r="A184" s="69" t="s">
        <v>257</v>
      </c>
      <c r="B184" s="69" t="s">
        <v>256</v>
      </c>
      <c r="C184" s="70"/>
      <c r="D184" s="71"/>
      <c r="E184" s="72"/>
      <c r="F184" s="73"/>
      <c r="G184" s="70"/>
      <c r="H184" s="74"/>
      <c r="I184" s="75"/>
      <c r="J184" s="75"/>
      <c r="K184" s="36"/>
      <c r="L184" s="82"/>
      <c r="M184" s="82"/>
      <c r="N184" s="77"/>
      <c r="O184" s="84" t="s">
        <v>1269</v>
      </c>
      <c r="P184" s="86">
        <v>43424.686111111114</v>
      </c>
      <c r="Q184" s="84" t="s">
        <v>1302</v>
      </c>
      <c r="R184" s="84"/>
      <c r="S184" s="84"/>
      <c r="T184" s="84" t="s">
        <v>2035</v>
      </c>
      <c r="U184" s="84"/>
      <c r="V184" s="88" t="s">
        <v>2690</v>
      </c>
      <c r="W184" s="86">
        <v>43424.686111111114</v>
      </c>
      <c r="X184" s="88" t="s">
        <v>3324</v>
      </c>
      <c r="Y184" s="84"/>
      <c r="Z184" s="84"/>
      <c r="AA184" s="87" t="s">
        <v>4453</v>
      </c>
      <c r="AB184" s="84"/>
      <c r="AC184" s="84" t="b">
        <v>0</v>
      </c>
      <c r="AD184" s="84">
        <v>0</v>
      </c>
      <c r="AE184" s="87" t="s">
        <v>5552</v>
      </c>
      <c r="AF184" s="84" t="b">
        <v>0</v>
      </c>
      <c r="AG184" s="84" t="s">
        <v>5604</v>
      </c>
      <c r="AH184" s="84"/>
      <c r="AI184" s="87" t="s">
        <v>5552</v>
      </c>
      <c r="AJ184" s="84" t="b">
        <v>0</v>
      </c>
      <c r="AK184" s="84">
        <v>5</v>
      </c>
      <c r="AL184" s="87" t="s">
        <v>4443</v>
      </c>
      <c r="AM184" s="84" t="s">
        <v>5682</v>
      </c>
      <c r="AN184" s="84" t="b">
        <v>0</v>
      </c>
      <c r="AO184" s="87" t="s">
        <v>4443</v>
      </c>
      <c r="AP184" s="84" t="s">
        <v>179</v>
      </c>
      <c r="AQ184" s="84">
        <v>0</v>
      </c>
      <c r="AR184" s="84">
        <v>0</v>
      </c>
      <c r="AS184" s="84"/>
      <c r="AT184" s="84"/>
      <c r="AU184" s="84"/>
      <c r="AV184" s="84"/>
      <c r="AW184" s="84"/>
      <c r="AX184" s="84"/>
      <c r="AY184" s="84"/>
      <c r="AZ184" s="84"/>
    </row>
    <row r="185" spans="1:52" x14ac:dyDescent="0.55000000000000004">
      <c r="A185" s="69" t="s">
        <v>257</v>
      </c>
      <c r="B185" s="69" t="s">
        <v>256</v>
      </c>
      <c r="C185" s="70"/>
      <c r="D185" s="71"/>
      <c r="E185" s="72"/>
      <c r="F185" s="73"/>
      <c r="G185" s="70"/>
      <c r="H185" s="74"/>
      <c r="I185" s="75"/>
      <c r="J185" s="75"/>
      <c r="K185" s="36"/>
      <c r="L185" s="82"/>
      <c r="M185" s="82"/>
      <c r="N185" s="77"/>
      <c r="O185" s="84" t="s">
        <v>1269</v>
      </c>
      <c r="P185" s="86">
        <v>43424.686145833337</v>
      </c>
      <c r="Q185" s="84" t="s">
        <v>1295</v>
      </c>
      <c r="R185" s="84"/>
      <c r="S185" s="84"/>
      <c r="T185" s="84" t="s">
        <v>2035</v>
      </c>
      <c r="U185" s="84"/>
      <c r="V185" s="88" t="s">
        <v>2690</v>
      </c>
      <c r="W185" s="86">
        <v>43424.686145833337</v>
      </c>
      <c r="X185" s="88" t="s">
        <v>3325</v>
      </c>
      <c r="Y185" s="84"/>
      <c r="Z185" s="84"/>
      <c r="AA185" s="87" t="s">
        <v>4454</v>
      </c>
      <c r="AB185" s="84"/>
      <c r="AC185" s="84" t="b">
        <v>0</v>
      </c>
      <c r="AD185" s="84">
        <v>0</v>
      </c>
      <c r="AE185" s="87" t="s">
        <v>5552</v>
      </c>
      <c r="AF185" s="84" t="b">
        <v>0</v>
      </c>
      <c r="AG185" s="84" t="s">
        <v>5604</v>
      </c>
      <c r="AH185" s="84"/>
      <c r="AI185" s="87" t="s">
        <v>5552</v>
      </c>
      <c r="AJ185" s="84" t="b">
        <v>0</v>
      </c>
      <c r="AK185" s="84">
        <v>5</v>
      </c>
      <c r="AL185" s="87" t="s">
        <v>4444</v>
      </c>
      <c r="AM185" s="84" t="s">
        <v>5682</v>
      </c>
      <c r="AN185" s="84" t="b">
        <v>0</v>
      </c>
      <c r="AO185" s="87" t="s">
        <v>4444</v>
      </c>
      <c r="AP185" s="84" t="s">
        <v>179</v>
      </c>
      <c r="AQ185" s="84">
        <v>0</v>
      </c>
      <c r="AR185" s="84">
        <v>0</v>
      </c>
      <c r="AS185" s="84"/>
      <c r="AT185" s="84"/>
      <c r="AU185" s="84"/>
      <c r="AV185" s="84"/>
      <c r="AW185" s="84"/>
      <c r="AX185" s="84"/>
      <c r="AY185" s="84"/>
      <c r="AZ185" s="84"/>
    </row>
    <row r="186" spans="1:52" x14ac:dyDescent="0.55000000000000004">
      <c r="A186" s="69" t="s">
        <v>257</v>
      </c>
      <c r="B186" s="69" t="s">
        <v>256</v>
      </c>
      <c r="C186" s="70"/>
      <c r="D186" s="71"/>
      <c r="E186" s="72"/>
      <c r="F186" s="73"/>
      <c r="G186" s="70"/>
      <c r="H186" s="74"/>
      <c r="I186" s="75"/>
      <c r="J186" s="75"/>
      <c r="K186" s="36"/>
      <c r="L186" s="82"/>
      <c r="M186" s="82"/>
      <c r="N186" s="77"/>
      <c r="O186" s="84" t="s">
        <v>1269</v>
      </c>
      <c r="P186" s="86">
        <v>43424.686157407406</v>
      </c>
      <c r="Q186" s="84" t="s">
        <v>1303</v>
      </c>
      <c r="R186" s="84"/>
      <c r="S186" s="84"/>
      <c r="T186" s="84" t="s">
        <v>2035</v>
      </c>
      <c r="U186" s="84"/>
      <c r="V186" s="88" t="s">
        <v>2690</v>
      </c>
      <c r="W186" s="86">
        <v>43424.686157407406</v>
      </c>
      <c r="X186" s="88" t="s">
        <v>3326</v>
      </c>
      <c r="Y186" s="84"/>
      <c r="Z186" s="84"/>
      <c r="AA186" s="87" t="s">
        <v>4455</v>
      </c>
      <c r="AB186" s="84"/>
      <c r="AC186" s="84" t="b">
        <v>0</v>
      </c>
      <c r="AD186" s="84">
        <v>0</v>
      </c>
      <c r="AE186" s="87" t="s">
        <v>5552</v>
      </c>
      <c r="AF186" s="84" t="b">
        <v>0</v>
      </c>
      <c r="AG186" s="84" t="s">
        <v>5604</v>
      </c>
      <c r="AH186" s="84"/>
      <c r="AI186" s="87" t="s">
        <v>5552</v>
      </c>
      <c r="AJ186" s="84" t="b">
        <v>0</v>
      </c>
      <c r="AK186" s="84">
        <v>5</v>
      </c>
      <c r="AL186" s="87" t="s">
        <v>4445</v>
      </c>
      <c r="AM186" s="84" t="s">
        <v>5682</v>
      </c>
      <c r="AN186" s="84" t="b">
        <v>0</v>
      </c>
      <c r="AO186" s="87" t="s">
        <v>4445</v>
      </c>
      <c r="AP186" s="84" t="s">
        <v>179</v>
      </c>
      <c r="AQ186" s="84">
        <v>0</v>
      </c>
      <c r="AR186" s="84">
        <v>0</v>
      </c>
      <c r="AS186" s="84"/>
      <c r="AT186" s="84"/>
      <c r="AU186" s="84"/>
      <c r="AV186" s="84"/>
      <c r="AW186" s="84"/>
      <c r="AX186" s="84"/>
      <c r="AY186" s="84"/>
      <c r="AZ186" s="84"/>
    </row>
    <row r="187" spans="1:52" x14ac:dyDescent="0.55000000000000004">
      <c r="A187" s="69" t="s">
        <v>257</v>
      </c>
      <c r="B187" s="69" t="s">
        <v>256</v>
      </c>
      <c r="C187" s="70"/>
      <c r="D187" s="71"/>
      <c r="E187" s="72"/>
      <c r="F187" s="73"/>
      <c r="G187" s="70"/>
      <c r="H187" s="74"/>
      <c r="I187" s="75"/>
      <c r="J187" s="75"/>
      <c r="K187" s="36"/>
      <c r="L187" s="82"/>
      <c r="M187" s="82"/>
      <c r="N187" s="77"/>
      <c r="O187" s="84" t="s">
        <v>1269</v>
      </c>
      <c r="P187" s="86">
        <v>43424.686180555553</v>
      </c>
      <c r="Q187" s="84" t="s">
        <v>1296</v>
      </c>
      <c r="R187" s="84"/>
      <c r="S187" s="84"/>
      <c r="T187" s="84" t="s">
        <v>2034</v>
      </c>
      <c r="U187" s="84"/>
      <c r="V187" s="88" t="s">
        <v>2690</v>
      </c>
      <c r="W187" s="86">
        <v>43424.686180555553</v>
      </c>
      <c r="X187" s="88" t="s">
        <v>3327</v>
      </c>
      <c r="Y187" s="84"/>
      <c r="Z187" s="84"/>
      <c r="AA187" s="87" t="s">
        <v>4456</v>
      </c>
      <c r="AB187" s="84"/>
      <c r="AC187" s="84" t="b">
        <v>0</v>
      </c>
      <c r="AD187" s="84">
        <v>0</v>
      </c>
      <c r="AE187" s="87" t="s">
        <v>5552</v>
      </c>
      <c r="AF187" s="84" t="b">
        <v>0</v>
      </c>
      <c r="AG187" s="84" t="s">
        <v>5604</v>
      </c>
      <c r="AH187" s="84"/>
      <c r="AI187" s="87" t="s">
        <v>5552</v>
      </c>
      <c r="AJ187" s="84" t="b">
        <v>0</v>
      </c>
      <c r="AK187" s="84">
        <v>5</v>
      </c>
      <c r="AL187" s="87" t="s">
        <v>4446</v>
      </c>
      <c r="AM187" s="84" t="s">
        <v>5682</v>
      </c>
      <c r="AN187" s="84" t="b">
        <v>0</v>
      </c>
      <c r="AO187" s="87" t="s">
        <v>4446</v>
      </c>
      <c r="AP187" s="84" t="s">
        <v>179</v>
      </c>
      <c r="AQ187" s="84">
        <v>0</v>
      </c>
      <c r="AR187" s="84">
        <v>0</v>
      </c>
      <c r="AS187" s="84"/>
      <c r="AT187" s="84"/>
      <c r="AU187" s="84"/>
      <c r="AV187" s="84"/>
      <c r="AW187" s="84"/>
      <c r="AX187" s="84"/>
      <c r="AY187" s="84"/>
      <c r="AZ187" s="84"/>
    </row>
    <row r="188" spans="1:52" x14ac:dyDescent="0.55000000000000004">
      <c r="A188" s="69" t="s">
        <v>257</v>
      </c>
      <c r="B188" s="69" t="s">
        <v>256</v>
      </c>
      <c r="C188" s="70"/>
      <c r="D188" s="71"/>
      <c r="E188" s="72"/>
      <c r="F188" s="73"/>
      <c r="G188" s="70"/>
      <c r="H188" s="74"/>
      <c r="I188" s="75"/>
      <c r="J188" s="75"/>
      <c r="K188" s="36"/>
      <c r="L188" s="82"/>
      <c r="M188" s="82"/>
      <c r="N188" s="77"/>
      <c r="O188" s="84" t="s">
        <v>1269</v>
      </c>
      <c r="P188" s="86">
        <v>43424.686342592591</v>
      </c>
      <c r="Q188" s="84" t="s">
        <v>1297</v>
      </c>
      <c r="R188" s="84"/>
      <c r="S188" s="84"/>
      <c r="T188" s="84" t="s">
        <v>2036</v>
      </c>
      <c r="U188" s="84"/>
      <c r="V188" s="88" t="s">
        <v>2690</v>
      </c>
      <c r="W188" s="86">
        <v>43424.686342592591</v>
      </c>
      <c r="X188" s="88" t="s">
        <v>3328</v>
      </c>
      <c r="Y188" s="84"/>
      <c r="Z188" s="84"/>
      <c r="AA188" s="87" t="s">
        <v>4457</v>
      </c>
      <c r="AB188" s="84"/>
      <c r="AC188" s="84" t="b">
        <v>0</v>
      </c>
      <c r="AD188" s="84">
        <v>0</v>
      </c>
      <c r="AE188" s="87" t="s">
        <v>5552</v>
      </c>
      <c r="AF188" s="84" t="b">
        <v>0</v>
      </c>
      <c r="AG188" s="84" t="s">
        <v>5604</v>
      </c>
      <c r="AH188" s="84"/>
      <c r="AI188" s="87" t="s">
        <v>5552</v>
      </c>
      <c r="AJ188" s="84" t="b">
        <v>0</v>
      </c>
      <c r="AK188" s="84">
        <v>5</v>
      </c>
      <c r="AL188" s="87" t="s">
        <v>4447</v>
      </c>
      <c r="AM188" s="84" t="s">
        <v>5682</v>
      </c>
      <c r="AN188" s="84" t="b">
        <v>0</v>
      </c>
      <c r="AO188" s="87" t="s">
        <v>4447</v>
      </c>
      <c r="AP188" s="84" t="s">
        <v>179</v>
      </c>
      <c r="AQ188" s="84">
        <v>0</v>
      </c>
      <c r="AR188" s="84">
        <v>0</v>
      </c>
      <c r="AS188" s="84"/>
      <c r="AT188" s="84"/>
      <c r="AU188" s="84"/>
      <c r="AV188" s="84"/>
      <c r="AW188" s="84"/>
      <c r="AX188" s="84"/>
      <c r="AY188" s="84"/>
      <c r="AZ188" s="84"/>
    </row>
    <row r="189" spans="1:52" x14ac:dyDescent="0.55000000000000004">
      <c r="A189" s="69" t="s">
        <v>258</v>
      </c>
      <c r="B189" s="69" t="s">
        <v>261</v>
      </c>
      <c r="C189" s="70"/>
      <c r="D189" s="71"/>
      <c r="E189" s="72"/>
      <c r="F189" s="73"/>
      <c r="G189" s="70"/>
      <c r="H189" s="74"/>
      <c r="I189" s="75"/>
      <c r="J189" s="75"/>
      <c r="K189" s="36"/>
      <c r="L189" s="82"/>
      <c r="M189" s="82"/>
      <c r="N189" s="77"/>
      <c r="O189" s="84" t="s">
        <v>1269</v>
      </c>
      <c r="P189" s="86">
        <v>43424.695115740738</v>
      </c>
      <c r="Q189" s="84" t="s">
        <v>1308</v>
      </c>
      <c r="R189" s="84"/>
      <c r="S189" s="84"/>
      <c r="T189" s="84" t="s">
        <v>2021</v>
      </c>
      <c r="U189" s="84"/>
      <c r="V189" s="88" t="s">
        <v>2691</v>
      </c>
      <c r="W189" s="86">
        <v>43424.695115740738</v>
      </c>
      <c r="X189" s="88" t="s">
        <v>3329</v>
      </c>
      <c r="Y189" s="84"/>
      <c r="Z189" s="84"/>
      <c r="AA189" s="87" t="s">
        <v>4458</v>
      </c>
      <c r="AB189" s="84"/>
      <c r="AC189" s="84" t="b">
        <v>0</v>
      </c>
      <c r="AD189" s="84">
        <v>0</v>
      </c>
      <c r="AE189" s="87" t="s">
        <v>5552</v>
      </c>
      <c r="AF189" s="84" t="b">
        <v>0</v>
      </c>
      <c r="AG189" s="84" t="s">
        <v>5605</v>
      </c>
      <c r="AH189" s="84"/>
      <c r="AI189" s="87" t="s">
        <v>5552</v>
      </c>
      <c r="AJ189" s="84" t="b">
        <v>0</v>
      </c>
      <c r="AK189" s="84">
        <v>2</v>
      </c>
      <c r="AL189" s="87" t="s">
        <v>4461</v>
      </c>
      <c r="AM189" s="84" t="s">
        <v>5684</v>
      </c>
      <c r="AN189" s="84" t="b">
        <v>0</v>
      </c>
      <c r="AO189" s="87" t="s">
        <v>4461</v>
      </c>
      <c r="AP189" s="84" t="s">
        <v>179</v>
      </c>
      <c r="AQ189" s="84">
        <v>0</v>
      </c>
      <c r="AR189" s="84">
        <v>0</v>
      </c>
      <c r="AS189" s="84"/>
      <c r="AT189" s="84"/>
      <c r="AU189" s="84"/>
      <c r="AV189" s="84"/>
      <c r="AW189" s="84"/>
      <c r="AX189" s="84"/>
      <c r="AY189" s="84"/>
      <c r="AZ189" s="84"/>
    </row>
    <row r="190" spans="1:52" x14ac:dyDescent="0.55000000000000004">
      <c r="A190" s="69" t="s">
        <v>258</v>
      </c>
      <c r="B190" s="69" t="s">
        <v>974</v>
      </c>
      <c r="C190" s="70"/>
      <c r="D190" s="71"/>
      <c r="E190" s="72"/>
      <c r="F190" s="73"/>
      <c r="G190" s="70"/>
      <c r="H190" s="74"/>
      <c r="I190" s="75"/>
      <c r="J190" s="75"/>
      <c r="K190" s="36"/>
      <c r="L190" s="82"/>
      <c r="M190" s="82"/>
      <c r="N190" s="77"/>
      <c r="O190" s="84" t="s">
        <v>1270</v>
      </c>
      <c r="P190" s="86">
        <v>43424.695115740738</v>
      </c>
      <c r="Q190" s="84" t="s">
        <v>1308</v>
      </c>
      <c r="R190" s="84"/>
      <c r="S190" s="84"/>
      <c r="T190" s="84" t="s">
        <v>2021</v>
      </c>
      <c r="U190" s="84"/>
      <c r="V190" s="88" t="s">
        <v>2691</v>
      </c>
      <c r="W190" s="86">
        <v>43424.695115740738</v>
      </c>
      <c r="X190" s="88" t="s">
        <v>3329</v>
      </c>
      <c r="Y190" s="84"/>
      <c r="Z190" s="84"/>
      <c r="AA190" s="87" t="s">
        <v>4458</v>
      </c>
      <c r="AB190" s="84"/>
      <c r="AC190" s="84" t="b">
        <v>0</v>
      </c>
      <c r="AD190" s="84">
        <v>0</v>
      </c>
      <c r="AE190" s="87" t="s">
        <v>5552</v>
      </c>
      <c r="AF190" s="84" t="b">
        <v>0</v>
      </c>
      <c r="AG190" s="84" t="s">
        <v>5605</v>
      </c>
      <c r="AH190" s="84"/>
      <c r="AI190" s="87" t="s">
        <v>5552</v>
      </c>
      <c r="AJ190" s="84" t="b">
        <v>0</v>
      </c>
      <c r="AK190" s="84">
        <v>2</v>
      </c>
      <c r="AL190" s="87" t="s">
        <v>4461</v>
      </c>
      <c r="AM190" s="84" t="s">
        <v>5684</v>
      </c>
      <c r="AN190" s="84" t="b">
        <v>0</v>
      </c>
      <c r="AO190" s="87" t="s">
        <v>4461</v>
      </c>
      <c r="AP190" s="84" t="s">
        <v>179</v>
      </c>
      <c r="AQ190" s="84">
        <v>0</v>
      </c>
      <c r="AR190" s="84">
        <v>0</v>
      </c>
      <c r="AS190" s="84"/>
      <c r="AT190" s="84"/>
      <c r="AU190" s="84"/>
      <c r="AV190" s="84"/>
      <c r="AW190" s="84"/>
      <c r="AX190" s="84"/>
      <c r="AY190" s="84"/>
      <c r="AZ190" s="84"/>
    </row>
    <row r="191" spans="1:52" x14ac:dyDescent="0.55000000000000004">
      <c r="A191" s="69" t="s">
        <v>259</v>
      </c>
      <c r="B191" s="69" t="s">
        <v>411</v>
      </c>
      <c r="C191" s="70"/>
      <c r="D191" s="71"/>
      <c r="E191" s="72"/>
      <c r="F191" s="73"/>
      <c r="G191" s="70"/>
      <c r="H191" s="74"/>
      <c r="I191" s="75"/>
      <c r="J191" s="75"/>
      <c r="K191" s="36"/>
      <c r="L191" s="82"/>
      <c r="M191" s="82"/>
      <c r="N191" s="77"/>
      <c r="O191" s="84" t="s">
        <v>1269</v>
      </c>
      <c r="P191" s="86">
        <v>43424.696689814817</v>
      </c>
      <c r="Q191" s="84" t="s">
        <v>1279</v>
      </c>
      <c r="R191" s="84"/>
      <c r="S191" s="84"/>
      <c r="T191" s="84" t="s">
        <v>2019</v>
      </c>
      <c r="U191" s="84"/>
      <c r="V191" s="88" t="s">
        <v>2692</v>
      </c>
      <c r="W191" s="86">
        <v>43424.696689814817</v>
      </c>
      <c r="X191" s="88" t="s">
        <v>3330</v>
      </c>
      <c r="Y191" s="84"/>
      <c r="Z191" s="84"/>
      <c r="AA191" s="87" t="s">
        <v>4459</v>
      </c>
      <c r="AB191" s="84"/>
      <c r="AC191" s="84" t="b">
        <v>0</v>
      </c>
      <c r="AD191" s="84">
        <v>0</v>
      </c>
      <c r="AE191" s="87" t="s">
        <v>5552</v>
      </c>
      <c r="AF191" s="84" t="b">
        <v>0</v>
      </c>
      <c r="AG191" s="84" t="s">
        <v>5605</v>
      </c>
      <c r="AH191" s="84"/>
      <c r="AI191" s="87" t="s">
        <v>5552</v>
      </c>
      <c r="AJ191" s="84" t="b">
        <v>0</v>
      </c>
      <c r="AK191" s="84">
        <v>15</v>
      </c>
      <c r="AL191" s="87" t="s">
        <v>4627</v>
      </c>
      <c r="AM191" s="84" t="s">
        <v>5684</v>
      </c>
      <c r="AN191" s="84" t="b">
        <v>0</v>
      </c>
      <c r="AO191" s="87" t="s">
        <v>4627</v>
      </c>
      <c r="AP191" s="84" t="s">
        <v>179</v>
      </c>
      <c r="AQ191" s="84">
        <v>0</v>
      </c>
      <c r="AR191" s="84">
        <v>0</v>
      </c>
      <c r="AS191" s="84"/>
      <c r="AT191" s="84"/>
      <c r="AU191" s="84"/>
      <c r="AV191" s="84"/>
      <c r="AW191" s="84"/>
      <c r="AX191" s="84"/>
      <c r="AY191" s="84"/>
      <c r="AZ191" s="84"/>
    </row>
    <row r="192" spans="1:52" x14ac:dyDescent="0.55000000000000004">
      <c r="A192" s="69" t="s">
        <v>259</v>
      </c>
      <c r="B192" s="69" t="s">
        <v>949</v>
      </c>
      <c r="C192" s="70"/>
      <c r="D192" s="71"/>
      <c r="E192" s="72"/>
      <c r="F192" s="73"/>
      <c r="G192" s="70"/>
      <c r="H192" s="74"/>
      <c r="I192" s="75"/>
      <c r="J192" s="75"/>
      <c r="K192" s="36"/>
      <c r="L192" s="82"/>
      <c r="M192" s="82"/>
      <c r="N192" s="77"/>
      <c r="O192" s="84" t="s">
        <v>1270</v>
      </c>
      <c r="P192" s="86">
        <v>43424.696689814817</v>
      </c>
      <c r="Q192" s="84" t="s">
        <v>1279</v>
      </c>
      <c r="R192" s="84"/>
      <c r="S192" s="84"/>
      <c r="T192" s="84" t="s">
        <v>2019</v>
      </c>
      <c r="U192" s="84"/>
      <c r="V192" s="88" t="s">
        <v>2692</v>
      </c>
      <c r="W192" s="86">
        <v>43424.696689814817</v>
      </c>
      <c r="X192" s="88" t="s">
        <v>3330</v>
      </c>
      <c r="Y192" s="84"/>
      <c r="Z192" s="84"/>
      <c r="AA192" s="87" t="s">
        <v>4459</v>
      </c>
      <c r="AB192" s="84"/>
      <c r="AC192" s="84" t="b">
        <v>0</v>
      </c>
      <c r="AD192" s="84">
        <v>0</v>
      </c>
      <c r="AE192" s="87" t="s">
        <v>5552</v>
      </c>
      <c r="AF192" s="84" t="b">
        <v>0</v>
      </c>
      <c r="AG192" s="84" t="s">
        <v>5605</v>
      </c>
      <c r="AH192" s="84"/>
      <c r="AI192" s="87" t="s">
        <v>5552</v>
      </c>
      <c r="AJ192" s="84" t="b">
        <v>0</v>
      </c>
      <c r="AK192" s="84">
        <v>15</v>
      </c>
      <c r="AL192" s="87" t="s">
        <v>4627</v>
      </c>
      <c r="AM192" s="84" t="s">
        <v>5684</v>
      </c>
      <c r="AN192" s="84" t="b">
        <v>0</v>
      </c>
      <c r="AO192" s="87" t="s">
        <v>4627</v>
      </c>
      <c r="AP192" s="84" t="s">
        <v>179</v>
      </c>
      <c r="AQ192" s="84">
        <v>0</v>
      </c>
      <c r="AR192" s="84">
        <v>0</v>
      </c>
      <c r="AS192" s="84"/>
      <c r="AT192" s="84"/>
      <c r="AU192" s="84"/>
      <c r="AV192" s="84"/>
      <c r="AW192" s="84"/>
      <c r="AX192" s="84"/>
      <c r="AY192" s="84"/>
      <c r="AZ192" s="84"/>
    </row>
    <row r="193" spans="1:52" x14ac:dyDescent="0.55000000000000004">
      <c r="A193" s="69" t="s">
        <v>259</v>
      </c>
      <c r="B193" s="69" t="s">
        <v>950</v>
      </c>
      <c r="C193" s="70"/>
      <c r="D193" s="71"/>
      <c r="E193" s="72"/>
      <c r="F193" s="73"/>
      <c r="G193" s="70"/>
      <c r="H193" s="74"/>
      <c r="I193" s="75"/>
      <c r="J193" s="75"/>
      <c r="K193" s="36"/>
      <c r="L193" s="82"/>
      <c r="M193" s="82"/>
      <c r="N193" s="77"/>
      <c r="O193" s="84" t="s">
        <v>1270</v>
      </c>
      <c r="P193" s="86">
        <v>43424.696689814817</v>
      </c>
      <c r="Q193" s="84" t="s">
        <v>1279</v>
      </c>
      <c r="R193" s="84"/>
      <c r="S193" s="84"/>
      <c r="T193" s="84" t="s">
        <v>2019</v>
      </c>
      <c r="U193" s="84"/>
      <c r="V193" s="88" t="s">
        <v>2692</v>
      </c>
      <c r="W193" s="86">
        <v>43424.696689814817</v>
      </c>
      <c r="X193" s="88" t="s">
        <v>3330</v>
      </c>
      <c r="Y193" s="84"/>
      <c r="Z193" s="84"/>
      <c r="AA193" s="87" t="s">
        <v>4459</v>
      </c>
      <c r="AB193" s="84"/>
      <c r="AC193" s="84" t="b">
        <v>0</v>
      </c>
      <c r="AD193" s="84">
        <v>0</v>
      </c>
      <c r="AE193" s="87" t="s">
        <v>5552</v>
      </c>
      <c r="AF193" s="84" t="b">
        <v>0</v>
      </c>
      <c r="AG193" s="84" t="s">
        <v>5605</v>
      </c>
      <c r="AH193" s="84"/>
      <c r="AI193" s="87" t="s">
        <v>5552</v>
      </c>
      <c r="AJ193" s="84" t="b">
        <v>0</v>
      </c>
      <c r="AK193" s="84">
        <v>15</v>
      </c>
      <c r="AL193" s="87" t="s">
        <v>4627</v>
      </c>
      <c r="AM193" s="84" t="s">
        <v>5684</v>
      </c>
      <c r="AN193" s="84" t="b">
        <v>0</v>
      </c>
      <c r="AO193" s="87" t="s">
        <v>4627</v>
      </c>
      <c r="AP193" s="84" t="s">
        <v>179</v>
      </c>
      <c r="AQ193" s="84">
        <v>0</v>
      </c>
      <c r="AR193" s="84">
        <v>0</v>
      </c>
      <c r="AS193" s="84"/>
      <c r="AT193" s="84"/>
      <c r="AU193" s="84"/>
      <c r="AV193" s="84"/>
      <c r="AW193" s="84"/>
      <c r="AX193" s="84"/>
      <c r="AY193" s="84"/>
      <c r="AZ193" s="84"/>
    </row>
    <row r="194" spans="1:52" x14ac:dyDescent="0.55000000000000004">
      <c r="A194" s="69" t="s">
        <v>259</v>
      </c>
      <c r="B194" s="69" t="s">
        <v>951</v>
      </c>
      <c r="C194" s="70"/>
      <c r="D194" s="71"/>
      <c r="E194" s="72"/>
      <c r="F194" s="73"/>
      <c r="G194" s="70"/>
      <c r="H194" s="74"/>
      <c r="I194" s="75"/>
      <c r="J194" s="75"/>
      <c r="K194" s="36"/>
      <c r="L194" s="82"/>
      <c r="M194" s="82"/>
      <c r="N194" s="77"/>
      <c r="O194" s="84" t="s">
        <v>1270</v>
      </c>
      <c r="P194" s="86">
        <v>43424.696689814817</v>
      </c>
      <c r="Q194" s="84" t="s">
        <v>1279</v>
      </c>
      <c r="R194" s="84"/>
      <c r="S194" s="84"/>
      <c r="T194" s="84" t="s">
        <v>2019</v>
      </c>
      <c r="U194" s="84"/>
      <c r="V194" s="88" t="s">
        <v>2692</v>
      </c>
      <c r="W194" s="86">
        <v>43424.696689814817</v>
      </c>
      <c r="X194" s="88" t="s">
        <v>3330</v>
      </c>
      <c r="Y194" s="84"/>
      <c r="Z194" s="84"/>
      <c r="AA194" s="87" t="s">
        <v>4459</v>
      </c>
      <c r="AB194" s="84"/>
      <c r="AC194" s="84" t="b">
        <v>0</v>
      </c>
      <c r="AD194" s="84">
        <v>0</v>
      </c>
      <c r="AE194" s="87" t="s">
        <v>5552</v>
      </c>
      <c r="AF194" s="84" t="b">
        <v>0</v>
      </c>
      <c r="AG194" s="84" t="s">
        <v>5605</v>
      </c>
      <c r="AH194" s="84"/>
      <c r="AI194" s="87" t="s">
        <v>5552</v>
      </c>
      <c r="AJ194" s="84" t="b">
        <v>0</v>
      </c>
      <c r="AK194" s="84">
        <v>15</v>
      </c>
      <c r="AL194" s="87" t="s">
        <v>4627</v>
      </c>
      <c r="AM194" s="84" t="s">
        <v>5684</v>
      </c>
      <c r="AN194" s="84" t="b">
        <v>0</v>
      </c>
      <c r="AO194" s="87" t="s">
        <v>4627</v>
      </c>
      <c r="AP194" s="84" t="s">
        <v>179</v>
      </c>
      <c r="AQ194" s="84">
        <v>0</v>
      </c>
      <c r="AR194" s="84">
        <v>0</v>
      </c>
      <c r="AS194" s="84"/>
      <c r="AT194" s="84"/>
      <c r="AU194" s="84"/>
      <c r="AV194" s="84"/>
      <c r="AW194" s="84"/>
      <c r="AX194" s="84"/>
      <c r="AY194" s="84"/>
      <c r="AZ194" s="84"/>
    </row>
    <row r="195" spans="1:52" x14ac:dyDescent="0.55000000000000004">
      <c r="A195" s="69" t="s">
        <v>259</v>
      </c>
      <c r="B195" s="69" t="s">
        <v>952</v>
      </c>
      <c r="C195" s="70"/>
      <c r="D195" s="71"/>
      <c r="E195" s="72"/>
      <c r="F195" s="73"/>
      <c r="G195" s="70"/>
      <c r="H195" s="74"/>
      <c r="I195" s="75"/>
      <c r="J195" s="75"/>
      <c r="K195" s="36"/>
      <c r="L195" s="82"/>
      <c r="M195" s="82"/>
      <c r="N195" s="77"/>
      <c r="O195" s="84" t="s">
        <v>1270</v>
      </c>
      <c r="P195" s="86">
        <v>43424.696689814817</v>
      </c>
      <c r="Q195" s="84" t="s">
        <v>1279</v>
      </c>
      <c r="R195" s="84"/>
      <c r="S195" s="84"/>
      <c r="T195" s="84" t="s">
        <v>2019</v>
      </c>
      <c r="U195" s="84"/>
      <c r="V195" s="88" t="s">
        <v>2692</v>
      </c>
      <c r="W195" s="86">
        <v>43424.696689814817</v>
      </c>
      <c r="X195" s="88" t="s">
        <v>3330</v>
      </c>
      <c r="Y195" s="84"/>
      <c r="Z195" s="84"/>
      <c r="AA195" s="87" t="s">
        <v>4459</v>
      </c>
      <c r="AB195" s="84"/>
      <c r="AC195" s="84" t="b">
        <v>0</v>
      </c>
      <c r="AD195" s="84">
        <v>0</v>
      </c>
      <c r="AE195" s="87" t="s">
        <v>5552</v>
      </c>
      <c r="AF195" s="84" t="b">
        <v>0</v>
      </c>
      <c r="AG195" s="84" t="s">
        <v>5605</v>
      </c>
      <c r="AH195" s="84"/>
      <c r="AI195" s="87" t="s">
        <v>5552</v>
      </c>
      <c r="AJ195" s="84" t="b">
        <v>0</v>
      </c>
      <c r="AK195" s="84">
        <v>15</v>
      </c>
      <c r="AL195" s="87" t="s">
        <v>4627</v>
      </c>
      <c r="AM195" s="84" t="s">
        <v>5684</v>
      </c>
      <c r="AN195" s="84" t="b">
        <v>0</v>
      </c>
      <c r="AO195" s="87" t="s">
        <v>4627</v>
      </c>
      <c r="AP195" s="84" t="s">
        <v>179</v>
      </c>
      <c r="AQ195" s="84">
        <v>0</v>
      </c>
      <c r="AR195" s="84">
        <v>0</v>
      </c>
      <c r="AS195" s="84"/>
      <c r="AT195" s="84"/>
      <c r="AU195" s="84"/>
      <c r="AV195" s="84"/>
      <c r="AW195" s="84"/>
      <c r="AX195" s="84"/>
      <c r="AY195" s="84"/>
      <c r="AZ195" s="84"/>
    </row>
    <row r="196" spans="1:52" x14ac:dyDescent="0.55000000000000004">
      <c r="A196" s="69" t="s">
        <v>259</v>
      </c>
      <c r="B196" s="69" t="s">
        <v>412</v>
      </c>
      <c r="C196" s="70"/>
      <c r="D196" s="71"/>
      <c r="E196" s="72"/>
      <c r="F196" s="73"/>
      <c r="G196" s="70"/>
      <c r="H196" s="74"/>
      <c r="I196" s="75"/>
      <c r="J196" s="75"/>
      <c r="K196" s="36"/>
      <c r="L196" s="82"/>
      <c r="M196" s="82"/>
      <c r="N196" s="77"/>
      <c r="O196" s="84" t="s">
        <v>1270</v>
      </c>
      <c r="P196" s="86">
        <v>43424.696689814817</v>
      </c>
      <c r="Q196" s="84" t="s">
        <v>1279</v>
      </c>
      <c r="R196" s="84"/>
      <c r="S196" s="84"/>
      <c r="T196" s="84" t="s">
        <v>2019</v>
      </c>
      <c r="U196" s="84"/>
      <c r="V196" s="88" t="s">
        <v>2692</v>
      </c>
      <c r="W196" s="86">
        <v>43424.696689814817</v>
      </c>
      <c r="X196" s="88" t="s">
        <v>3330</v>
      </c>
      <c r="Y196" s="84"/>
      <c r="Z196" s="84"/>
      <c r="AA196" s="87" t="s">
        <v>4459</v>
      </c>
      <c r="AB196" s="84"/>
      <c r="AC196" s="84" t="b">
        <v>0</v>
      </c>
      <c r="AD196" s="84">
        <v>0</v>
      </c>
      <c r="AE196" s="87" t="s">
        <v>5552</v>
      </c>
      <c r="AF196" s="84" t="b">
        <v>0</v>
      </c>
      <c r="AG196" s="84" t="s">
        <v>5605</v>
      </c>
      <c r="AH196" s="84"/>
      <c r="AI196" s="87" t="s">
        <v>5552</v>
      </c>
      <c r="AJ196" s="84" t="b">
        <v>0</v>
      </c>
      <c r="AK196" s="84">
        <v>15</v>
      </c>
      <c r="AL196" s="87" t="s">
        <v>4627</v>
      </c>
      <c r="AM196" s="84" t="s">
        <v>5684</v>
      </c>
      <c r="AN196" s="84" t="b">
        <v>0</v>
      </c>
      <c r="AO196" s="87" t="s">
        <v>4627</v>
      </c>
      <c r="AP196" s="84" t="s">
        <v>179</v>
      </c>
      <c r="AQ196" s="84">
        <v>0</v>
      </c>
      <c r="AR196" s="84">
        <v>0</v>
      </c>
      <c r="AS196" s="84"/>
      <c r="AT196" s="84"/>
      <c r="AU196" s="84"/>
      <c r="AV196" s="84"/>
      <c r="AW196" s="84"/>
      <c r="AX196" s="84"/>
      <c r="AY196" s="84"/>
      <c r="AZ196" s="84"/>
    </row>
    <row r="197" spans="1:52" x14ac:dyDescent="0.55000000000000004">
      <c r="A197" s="69" t="s">
        <v>259</v>
      </c>
      <c r="B197" s="69" t="s">
        <v>953</v>
      </c>
      <c r="C197" s="70"/>
      <c r="D197" s="71"/>
      <c r="E197" s="72"/>
      <c r="F197" s="73"/>
      <c r="G197" s="70"/>
      <c r="H197" s="74"/>
      <c r="I197" s="75"/>
      <c r="J197" s="75"/>
      <c r="K197" s="36"/>
      <c r="L197" s="82"/>
      <c r="M197" s="82"/>
      <c r="N197" s="77"/>
      <c r="O197" s="84" t="s">
        <v>1270</v>
      </c>
      <c r="P197" s="86">
        <v>43424.696689814817</v>
      </c>
      <c r="Q197" s="84" t="s">
        <v>1279</v>
      </c>
      <c r="R197" s="84"/>
      <c r="S197" s="84"/>
      <c r="T197" s="84" t="s">
        <v>2019</v>
      </c>
      <c r="U197" s="84"/>
      <c r="V197" s="88" t="s">
        <v>2692</v>
      </c>
      <c r="W197" s="86">
        <v>43424.696689814817</v>
      </c>
      <c r="X197" s="88" t="s">
        <v>3330</v>
      </c>
      <c r="Y197" s="84"/>
      <c r="Z197" s="84"/>
      <c r="AA197" s="87" t="s">
        <v>4459</v>
      </c>
      <c r="AB197" s="84"/>
      <c r="AC197" s="84" t="b">
        <v>0</v>
      </c>
      <c r="AD197" s="84">
        <v>0</v>
      </c>
      <c r="AE197" s="87" t="s">
        <v>5552</v>
      </c>
      <c r="AF197" s="84" t="b">
        <v>0</v>
      </c>
      <c r="AG197" s="84" t="s">
        <v>5605</v>
      </c>
      <c r="AH197" s="84"/>
      <c r="AI197" s="87" t="s">
        <v>5552</v>
      </c>
      <c r="AJ197" s="84" t="b">
        <v>0</v>
      </c>
      <c r="AK197" s="84">
        <v>15</v>
      </c>
      <c r="AL197" s="87" t="s">
        <v>4627</v>
      </c>
      <c r="AM197" s="84" t="s">
        <v>5684</v>
      </c>
      <c r="AN197" s="84" t="b">
        <v>0</v>
      </c>
      <c r="AO197" s="87" t="s">
        <v>4627</v>
      </c>
      <c r="AP197" s="84" t="s">
        <v>179</v>
      </c>
      <c r="AQ197" s="84">
        <v>0</v>
      </c>
      <c r="AR197" s="84">
        <v>0</v>
      </c>
      <c r="AS197" s="84"/>
      <c r="AT197" s="84"/>
      <c r="AU197" s="84"/>
      <c r="AV197" s="84"/>
      <c r="AW197" s="84"/>
      <c r="AX197" s="84"/>
      <c r="AY197" s="84"/>
      <c r="AZ197" s="84"/>
    </row>
    <row r="198" spans="1:52" x14ac:dyDescent="0.55000000000000004">
      <c r="A198" s="69" t="s">
        <v>259</v>
      </c>
      <c r="B198" s="69" t="s">
        <v>954</v>
      </c>
      <c r="C198" s="70"/>
      <c r="D198" s="71"/>
      <c r="E198" s="72"/>
      <c r="F198" s="73"/>
      <c r="G198" s="70"/>
      <c r="H198" s="74"/>
      <c r="I198" s="75"/>
      <c r="J198" s="75"/>
      <c r="K198" s="36"/>
      <c r="L198" s="82"/>
      <c r="M198" s="82"/>
      <c r="N198" s="77"/>
      <c r="O198" s="84" t="s">
        <v>1270</v>
      </c>
      <c r="P198" s="86">
        <v>43424.696689814817</v>
      </c>
      <c r="Q198" s="84" t="s">
        <v>1279</v>
      </c>
      <c r="R198" s="84"/>
      <c r="S198" s="84"/>
      <c r="T198" s="84" t="s">
        <v>2019</v>
      </c>
      <c r="U198" s="84"/>
      <c r="V198" s="88" t="s">
        <v>2692</v>
      </c>
      <c r="W198" s="86">
        <v>43424.696689814817</v>
      </c>
      <c r="X198" s="88" t="s">
        <v>3330</v>
      </c>
      <c r="Y198" s="84"/>
      <c r="Z198" s="84"/>
      <c r="AA198" s="87" t="s">
        <v>4459</v>
      </c>
      <c r="AB198" s="84"/>
      <c r="AC198" s="84" t="b">
        <v>0</v>
      </c>
      <c r="AD198" s="84">
        <v>0</v>
      </c>
      <c r="AE198" s="87" t="s">
        <v>5552</v>
      </c>
      <c r="AF198" s="84" t="b">
        <v>0</v>
      </c>
      <c r="AG198" s="84" t="s">
        <v>5605</v>
      </c>
      <c r="AH198" s="84"/>
      <c r="AI198" s="87" t="s">
        <v>5552</v>
      </c>
      <c r="AJ198" s="84" t="b">
        <v>0</v>
      </c>
      <c r="AK198" s="84">
        <v>15</v>
      </c>
      <c r="AL198" s="87" t="s">
        <v>4627</v>
      </c>
      <c r="AM198" s="84" t="s">
        <v>5684</v>
      </c>
      <c r="AN198" s="84" t="b">
        <v>0</v>
      </c>
      <c r="AO198" s="87" t="s">
        <v>4627</v>
      </c>
      <c r="AP198" s="84" t="s">
        <v>179</v>
      </c>
      <c r="AQ198" s="84">
        <v>0</v>
      </c>
      <c r="AR198" s="84">
        <v>0</v>
      </c>
      <c r="AS198" s="84"/>
      <c r="AT198" s="84"/>
      <c r="AU198" s="84"/>
      <c r="AV198" s="84"/>
      <c r="AW198" s="84"/>
      <c r="AX198" s="84"/>
      <c r="AY198" s="84"/>
      <c r="AZ198" s="84"/>
    </row>
    <row r="199" spans="1:52" x14ac:dyDescent="0.55000000000000004">
      <c r="A199" s="69" t="s">
        <v>260</v>
      </c>
      <c r="B199" s="69" t="s">
        <v>260</v>
      </c>
      <c r="C199" s="70"/>
      <c r="D199" s="71"/>
      <c r="E199" s="72"/>
      <c r="F199" s="73"/>
      <c r="G199" s="70"/>
      <c r="H199" s="74"/>
      <c r="I199" s="75"/>
      <c r="J199" s="75"/>
      <c r="K199" s="36"/>
      <c r="L199" s="82"/>
      <c r="M199" s="82"/>
      <c r="N199" s="77"/>
      <c r="O199" s="84" t="s">
        <v>179</v>
      </c>
      <c r="P199" s="86">
        <v>43424.71266203704</v>
      </c>
      <c r="Q199" s="84" t="s">
        <v>1309</v>
      </c>
      <c r="R199" s="88" t="s">
        <v>1722</v>
      </c>
      <c r="S199" s="84" t="s">
        <v>1940</v>
      </c>
      <c r="T199" s="84" t="s">
        <v>2052</v>
      </c>
      <c r="U199" s="88" t="s">
        <v>2461</v>
      </c>
      <c r="V199" s="88" t="s">
        <v>2461</v>
      </c>
      <c r="W199" s="86">
        <v>43424.71266203704</v>
      </c>
      <c r="X199" s="88" t="s">
        <v>3331</v>
      </c>
      <c r="Y199" s="84"/>
      <c r="Z199" s="84"/>
      <c r="AA199" s="87" t="s">
        <v>4460</v>
      </c>
      <c r="AB199" s="84"/>
      <c r="AC199" s="84" t="b">
        <v>0</v>
      </c>
      <c r="AD199" s="84">
        <v>0</v>
      </c>
      <c r="AE199" s="87" t="s">
        <v>5552</v>
      </c>
      <c r="AF199" s="84" t="b">
        <v>0</v>
      </c>
      <c r="AG199" s="84" t="s">
        <v>5605</v>
      </c>
      <c r="AH199" s="84"/>
      <c r="AI199" s="87" t="s">
        <v>5552</v>
      </c>
      <c r="AJ199" s="84" t="b">
        <v>0</v>
      </c>
      <c r="AK199" s="84">
        <v>0</v>
      </c>
      <c r="AL199" s="87" t="s">
        <v>5552</v>
      </c>
      <c r="AM199" s="84" t="s">
        <v>5689</v>
      </c>
      <c r="AN199" s="84" t="b">
        <v>0</v>
      </c>
      <c r="AO199" s="87" t="s">
        <v>4460</v>
      </c>
      <c r="AP199" s="84" t="s">
        <v>179</v>
      </c>
      <c r="AQ199" s="84">
        <v>0</v>
      </c>
      <c r="AR199" s="84">
        <v>0</v>
      </c>
      <c r="AS199" s="84"/>
      <c r="AT199" s="84"/>
      <c r="AU199" s="84"/>
      <c r="AV199" s="84"/>
      <c r="AW199" s="84"/>
      <c r="AX199" s="84"/>
      <c r="AY199" s="84"/>
      <c r="AZ199" s="84"/>
    </row>
    <row r="200" spans="1:52" x14ac:dyDescent="0.55000000000000004">
      <c r="A200" s="69" t="s">
        <v>261</v>
      </c>
      <c r="B200" s="69" t="s">
        <v>974</v>
      </c>
      <c r="C200" s="70"/>
      <c r="D200" s="71"/>
      <c r="E200" s="72"/>
      <c r="F200" s="73"/>
      <c r="G200" s="70"/>
      <c r="H200" s="74"/>
      <c r="I200" s="75"/>
      <c r="J200" s="75"/>
      <c r="K200" s="36"/>
      <c r="L200" s="82"/>
      <c r="M200" s="82"/>
      <c r="N200" s="77"/>
      <c r="O200" s="84" t="s">
        <v>1270</v>
      </c>
      <c r="P200" s="86">
        <v>43424.631944444445</v>
      </c>
      <c r="Q200" s="84" t="s">
        <v>1308</v>
      </c>
      <c r="R200" s="88" t="s">
        <v>1723</v>
      </c>
      <c r="S200" s="84" t="s">
        <v>1941</v>
      </c>
      <c r="T200" s="84" t="s">
        <v>2053</v>
      </c>
      <c r="U200" s="84"/>
      <c r="V200" s="88" t="s">
        <v>2693</v>
      </c>
      <c r="W200" s="86">
        <v>43424.631944444445</v>
      </c>
      <c r="X200" s="88" t="s">
        <v>3332</v>
      </c>
      <c r="Y200" s="84"/>
      <c r="Z200" s="84"/>
      <c r="AA200" s="87" t="s">
        <v>4461</v>
      </c>
      <c r="AB200" s="84"/>
      <c r="AC200" s="84" t="b">
        <v>0</v>
      </c>
      <c r="AD200" s="84">
        <v>1</v>
      </c>
      <c r="AE200" s="87" t="s">
        <v>5552</v>
      </c>
      <c r="AF200" s="84" t="b">
        <v>0</v>
      </c>
      <c r="AG200" s="84" t="s">
        <v>5605</v>
      </c>
      <c r="AH200" s="84"/>
      <c r="AI200" s="87" t="s">
        <v>5552</v>
      </c>
      <c r="AJ200" s="84" t="b">
        <v>0</v>
      </c>
      <c r="AK200" s="84">
        <v>2</v>
      </c>
      <c r="AL200" s="87" t="s">
        <v>5552</v>
      </c>
      <c r="AM200" s="84" t="s">
        <v>5690</v>
      </c>
      <c r="AN200" s="84" t="b">
        <v>0</v>
      </c>
      <c r="AO200" s="87" t="s">
        <v>4461</v>
      </c>
      <c r="AP200" s="84" t="s">
        <v>179</v>
      </c>
      <c r="AQ200" s="84">
        <v>0</v>
      </c>
      <c r="AR200" s="84">
        <v>0</v>
      </c>
      <c r="AS200" s="84"/>
      <c r="AT200" s="84"/>
      <c r="AU200" s="84"/>
      <c r="AV200" s="84"/>
      <c r="AW200" s="84"/>
      <c r="AX200" s="84"/>
      <c r="AY200" s="84"/>
      <c r="AZ200" s="84"/>
    </row>
    <row r="201" spans="1:52" x14ac:dyDescent="0.55000000000000004">
      <c r="A201" s="69" t="s">
        <v>262</v>
      </c>
      <c r="B201" s="69" t="s">
        <v>261</v>
      </c>
      <c r="C201" s="70"/>
      <c r="D201" s="71"/>
      <c r="E201" s="72"/>
      <c r="F201" s="73"/>
      <c r="G201" s="70"/>
      <c r="H201" s="74"/>
      <c r="I201" s="75"/>
      <c r="J201" s="75"/>
      <c r="K201" s="36"/>
      <c r="L201" s="82"/>
      <c r="M201" s="82"/>
      <c r="N201" s="77"/>
      <c r="O201" s="84" t="s">
        <v>1269</v>
      </c>
      <c r="P201" s="86">
        <v>43424.714942129627</v>
      </c>
      <c r="Q201" s="84" t="s">
        <v>1308</v>
      </c>
      <c r="R201" s="84"/>
      <c r="S201" s="84"/>
      <c r="T201" s="84" t="s">
        <v>2021</v>
      </c>
      <c r="U201" s="84"/>
      <c r="V201" s="88" t="s">
        <v>2694</v>
      </c>
      <c r="W201" s="86">
        <v>43424.714942129627</v>
      </c>
      <c r="X201" s="88" t="s">
        <v>3333</v>
      </c>
      <c r="Y201" s="84"/>
      <c r="Z201" s="84"/>
      <c r="AA201" s="87" t="s">
        <v>4462</v>
      </c>
      <c r="AB201" s="84"/>
      <c r="AC201" s="84" t="b">
        <v>0</v>
      </c>
      <c r="AD201" s="84">
        <v>0</v>
      </c>
      <c r="AE201" s="87" t="s">
        <v>5552</v>
      </c>
      <c r="AF201" s="84" t="b">
        <v>0</v>
      </c>
      <c r="AG201" s="84" t="s">
        <v>5605</v>
      </c>
      <c r="AH201" s="84"/>
      <c r="AI201" s="87" t="s">
        <v>5552</v>
      </c>
      <c r="AJ201" s="84" t="b">
        <v>0</v>
      </c>
      <c r="AK201" s="84">
        <v>2</v>
      </c>
      <c r="AL201" s="87" t="s">
        <v>4461</v>
      </c>
      <c r="AM201" s="84" t="s">
        <v>5685</v>
      </c>
      <c r="AN201" s="84" t="b">
        <v>0</v>
      </c>
      <c r="AO201" s="87" t="s">
        <v>4461</v>
      </c>
      <c r="AP201" s="84" t="s">
        <v>179</v>
      </c>
      <c r="AQ201" s="84">
        <v>0</v>
      </c>
      <c r="AR201" s="84">
        <v>0</v>
      </c>
      <c r="AS201" s="84"/>
      <c r="AT201" s="84"/>
      <c r="AU201" s="84"/>
      <c r="AV201" s="84"/>
      <c r="AW201" s="84"/>
      <c r="AX201" s="84"/>
      <c r="AY201" s="84"/>
      <c r="AZ201" s="84"/>
    </row>
    <row r="202" spans="1:52" x14ac:dyDescent="0.55000000000000004">
      <c r="A202" s="69" t="s">
        <v>262</v>
      </c>
      <c r="B202" s="69" t="s">
        <v>974</v>
      </c>
      <c r="C202" s="70"/>
      <c r="D202" s="71"/>
      <c r="E202" s="72"/>
      <c r="F202" s="73"/>
      <c r="G202" s="70"/>
      <c r="H202" s="74"/>
      <c r="I202" s="75"/>
      <c r="J202" s="75"/>
      <c r="K202" s="36"/>
      <c r="L202" s="82"/>
      <c r="M202" s="82"/>
      <c r="N202" s="77"/>
      <c r="O202" s="84" t="s">
        <v>1270</v>
      </c>
      <c r="P202" s="86">
        <v>43424.714942129627</v>
      </c>
      <c r="Q202" s="84" t="s">
        <v>1308</v>
      </c>
      <c r="R202" s="84"/>
      <c r="S202" s="84"/>
      <c r="T202" s="84" t="s">
        <v>2021</v>
      </c>
      <c r="U202" s="84"/>
      <c r="V202" s="88" t="s">
        <v>2694</v>
      </c>
      <c r="W202" s="86">
        <v>43424.714942129627</v>
      </c>
      <c r="X202" s="88" t="s">
        <v>3333</v>
      </c>
      <c r="Y202" s="84"/>
      <c r="Z202" s="84"/>
      <c r="AA202" s="87" t="s">
        <v>4462</v>
      </c>
      <c r="AB202" s="84"/>
      <c r="AC202" s="84" t="b">
        <v>0</v>
      </c>
      <c r="AD202" s="84">
        <v>0</v>
      </c>
      <c r="AE202" s="87" t="s">
        <v>5552</v>
      </c>
      <c r="AF202" s="84" t="b">
        <v>0</v>
      </c>
      <c r="AG202" s="84" t="s">
        <v>5605</v>
      </c>
      <c r="AH202" s="84"/>
      <c r="AI202" s="87" t="s">
        <v>5552</v>
      </c>
      <c r="AJ202" s="84" t="b">
        <v>0</v>
      </c>
      <c r="AK202" s="84">
        <v>2</v>
      </c>
      <c r="AL202" s="87" t="s">
        <v>4461</v>
      </c>
      <c r="AM202" s="84" t="s">
        <v>5685</v>
      </c>
      <c r="AN202" s="84" t="b">
        <v>0</v>
      </c>
      <c r="AO202" s="87" t="s">
        <v>4461</v>
      </c>
      <c r="AP202" s="84" t="s">
        <v>179</v>
      </c>
      <c r="AQ202" s="84">
        <v>0</v>
      </c>
      <c r="AR202" s="84">
        <v>0</v>
      </c>
      <c r="AS202" s="84"/>
      <c r="AT202" s="84"/>
      <c r="AU202" s="84"/>
      <c r="AV202" s="84"/>
      <c r="AW202" s="84"/>
      <c r="AX202" s="84"/>
      <c r="AY202" s="84"/>
      <c r="AZ202" s="84"/>
    </row>
    <row r="203" spans="1:52" x14ac:dyDescent="0.55000000000000004">
      <c r="A203" s="69" t="s">
        <v>263</v>
      </c>
      <c r="B203" s="69" t="s">
        <v>263</v>
      </c>
      <c r="C203" s="70"/>
      <c r="D203" s="71"/>
      <c r="E203" s="72"/>
      <c r="F203" s="73"/>
      <c r="G203" s="70"/>
      <c r="H203" s="74"/>
      <c r="I203" s="75"/>
      <c r="J203" s="75"/>
      <c r="K203" s="36"/>
      <c r="L203" s="82"/>
      <c r="M203" s="82"/>
      <c r="N203" s="77"/>
      <c r="O203" s="84" t="s">
        <v>179</v>
      </c>
      <c r="P203" s="86">
        <v>43424.731550925928</v>
      </c>
      <c r="Q203" s="84" t="s">
        <v>1310</v>
      </c>
      <c r="R203" s="88" t="s">
        <v>1724</v>
      </c>
      <c r="S203" s="84" t="s">
        <v>1942</v>
      </c>
      <c r="T203" s="84" t="s">
        <v>2054</v>
      </c>
      <c r="U203" s="84"/>
      <c r="V203" s="88" t="s">
        <v>2695</v>
      </c>
      <c r="W203" s="86">
        <v>43424.731550925928</v>
      </c>
      <c r="X203" s="88" t="s">
        <v>3334</v>
      </c>
      <c r="Y203" s="84"/>
      <c r="Z203" s="84"/>
      <c r="AA203" s="87" t="s">
        <v>4463</v>
      </c>
      <c r="AB203" s="84"/>
      <c r="AC203" s="84" t="b">
        <v>0</v>
      </c>
      <c r="AD203" s="84">
        <v>2</v>
      </c>
      <c r="AE203" s="87" t="s">
        <v>5552</v>
      </c>
      <c r="AF203" s="84" t="b">
        <v>1</v>
      </c>
      <c r="AG203" s="84" t="s">
        <v>5605</v>
      </c>
      <c r="AH203" s="84"/>
      <c r="AI203" s="87" t="s">
        <v>5618</v>
      </c>
      <c r="AJ203" s="84" t="b">
        <v>0</v>
      </c>
      <c r="AK203" s="84">
        <v>0</v>
      </c>
      <c r="AL203" s="87" t="s">
        <v>5552</v>
      </c>
      <c r="AM203" s="84" t="s">
        <v>5685</v>
      </c>
      <c r="AN203" s="84" t="b">
        <v>0</v>
      </c>
      <c r="AO203" s="87" t="s">
        <v>4463</v>
      </c>
      <c r="AP203" s="84" t="s">
        <v>179</v>
      </c>
      <c r="AQ203" s="84">
        <v>0</v>
      </c>
      <c r="AR203" s="84">
        <v>0</v>
      </c>
      <c r="AS203" s="84"/>
      <c r="AT203" s="84"/>
      <c r="AU203" s="84"/>
      <c r="AV203" s="84"/>
      <c r="AW203" s="84"/>
      <c r="AX203" s="84"/>
      <c r="AY203" s="84"/>
      <c r="AZ203" s="84"/>
    </row>
    <row r="204" spans="1:52" x14ac:dyDescent="0.55000000000000004">
      <c r="A204" s="69" t="s">
        <v>264</v>
      </c>
      <c r="B204" s="69" t="s">
        <v>411</v>
      </c>
      <c r="C204" s="70"/>
      <c r="D204" s="71"/>
      <c r="E204" s="72"/>
      <c r="F204" s="73"/>
      <c r="G204" s="70"/>
      <c r="H204" s="74"/>
      <c r="I204" s="75"/>
      <c r="J204" s="75"/>
      <c r="K204" s="36"/>
      <c r="L204" s="82"/>
      <c r="M204" s="82"/>
      <c r="N204" s="77"/>
      <c r="O204" s="84" t="s">
        <v>1269</v>
      </c>
      <c r="P204" s="86">
        <v>43424.752129629633</v>
      </c>
      <c r="Q204" s="84" t="s">
        <v>1279</v>
      </c>
      <c r="R204" s="84"/>
      <c r="S204" s="84"/>
      <c r="T204" s="84" t="s">
        <v>2019</v>
      </c>
      <c r="U204" s="84"/>
      <c r="V204" s="88" t="s">
        <v>2696</v>
      </c>
      <c r="W204" s="86">
        <v>43424.752129629633</v>
      </c>
      <c r="X204" s="88" t="s">
        <v>3335</v>
      </c>
      <c r="Y204" s="84"/>
      <c r="Z204" s="84"/>
      <c r="AA204" s="87" t="s">
        <v>4464</v>
      </c>
      <c r="AB204" s="84"/>
      <c r="AC204" s="84" t="b">
        <v>0</v>
      </c>
      <c r="AD204" s="84">
        <v>0</v>
      </c>
      <c r="AE204" s="87" t="s">
        <v>5552</v>
      </c>
      <c r="AF204" s="84" t="b">
        <v>0</v>
      </c>
      <c r="AG204" s="84" t="s">
        <v>5605</v>
      </c>
      <c r="AH204" s="84"/>
      <c r="AI204" s="87" t="s">
        <v>5552</v>
      </c>
      <c r="AJ204" s="84" t="b">
        <v>0</v>
      </c>
      <c r="AK204" s="84">
        <v>15</v>
      </c>
      <c r="AL204" s="87" t="s">
        <v>4627</v>
      </c>
      <c r="AM204" s="84" t="s">
        <v>5685</v>
      </c>
      <c r="AN204" s="84" t="b">
        <v>0</v>
      </c>
      <c r="AO204" s="87" t="s">
        <v>4627</v>
      </c>
      <c r="AP204" s="84" t="s">
        <v>179</v>
      </c>
      <c r="AQ204" s="84">
        <v>0</v>
      </c>
      <c r="AR204" s="84">
        <v>0</v>
      </c>
      <c r="AS204" s="84"/>
      <c r="AT204" s="84"/>
      <c r="AU204" s="84"/>
      <c r="AV204" s="84"/>
      <c r="AW204" s="84"/>
      <c r="AX204" s="84"/>
      <c r="AY204" s="84"/>
      <c r="AZ204" s="84"/>
    </row>
    <row r="205" spans="1:52" x14ac:dyDescent="0.55000000000000004">
      <c r="A205" s="69" t="s">
        <v>264</v>
      </c>
      <c r="B205" s="69" t="s">
        <v>949</v>
      </c>
      <c r="C205" s="70"/>
      <c r="D205" s="71"/>
      <c r="E205" s="72"/>
      <c r="F205" s="73"/>
      <c r="G205" s="70"/>
      <c r="H205" s="74"/>
      <c r="I205" s="75"/>
      <c r="J205" s="75"/>
      <c r="K205" s="36"/>
      <c r="L205" s="82"/>
      <c r="M205" s="82"/>
      <c r="N205" s="77"/>
      <c r="O205" s="84" t="s">
        <v>1270</v>
      </c>
      <c r="P205" s="86">
        <v>43424.752129629633</v>
      </c>
      <c r="Q205" s="84" t="s">
        <v>1279</v>
      </c>
      <c r="R205" s="84"/>
      <c r="S205" s="84"/>
      <c r="T205" s="84" t="s">
        <v>2019</v>
      </c>
      <c r="U205" s="84"/>
      <c r="V205" s="88" t="s">
        <v>2696</v>
      </c>
      <c r="W205" s="86">
        <v>43424.752129629633</v>
      </c>
      <c r="X205" s="88" t="s">
        <v>3335</v>
      </c>
      <c r="Y205" s="84"/>
      <c r="Z205" s="84"/>
      <c r="AA205" s="87" t="s">
        <v>4464</v>
      </c>
      <c r="AB205" s="84"/>
      <c r="AC205" s="84" t="b">
        <v>0</v>
      </c>
      <c r="AD205" s="84">
        <v>0</v>
      </c>
      <c r="AE205" s="87" t="s">
        <v>5552</v>
      </c>
      <c r="AF205" s="84" t="b">
        <v>0</v>
      </c>
      <c r="AG205" s="84" t="s">
        <v>5605</v>
      </c>
      <c r="AH205" s="84"/>
      <c r="AI205" s="87" t="s">
        <v>5552</v>
      </c>
      <c r="AJ205" s="84" t="b">
        <v>0</v>
      </c>
      <c r="AK205" s="84">
        <v>15</v>
      </c>
      <c r="AL205" s="87" t="s">
        <v>4627</v>
      </c>
      <c r="AM205" s="84" t="s">
        <v>5685</v>
      </c>
      <c r="AN205" s="84" t="b">
        <v>0</v>
      </c>
      <c r="AO205" s="87" t="s">
        <v>4627</v>
      </c>
      <c r="AP205" s="84" t="s">
        <v>179</v>
      </c>
      <c r="AQ205" s="84">
        <v>0</v>
      </c>
      <c r="AR205" s="84">
        <v>0</v>
      </c>
      <c r="AS205" s="84"/>
      <c r="AT205" s="84"/>
      <c r="AU205" s="84"/>
      <c r="AV205" s="84"/>
      <c r="AW205" s="84"/>
      <c r="AX205" s="84"/>
      <c r="AY205" s="84"/>
      <c r="AZ205" s="84"/>
    </row>
    <row r="206" spans="1:52" x14ac:dyDescent="0.55000000000000004">
      <c r="A206" s="69" t="s">
        <v>264</v>
      </c>
      <c r="B206" s="69" t="s">
        <v>950</v>
      </c>
      <c r="C206" s="70"/>
      <c r="D206" s="71"/>
      <c r="E206" s="72"/>
      <c r="F206" s="73"/>
      <c r="G206" s="70"/>
      <c r="H206" s="74"/>
      <c r="I206" s="75"/>
      <c r="J206" s="75"/>
      <c r="K206" s="36"/>
      <c r="L206" s="82"/>
      <c r="M206" s="82"/>
      <c r="N206" s="77"/>
      <c r="O206" s="84" t="s">
        <v>1270</v>
      </c>
      <c r="P206" s="86">
        <v>43424.752129629633</v>
      </c>
      <c r="Q206" s="84" t="s">
        <v>1279</v>
      </c>
      <c r="R206" s="84"/>
      <c r="S206" s="84"/>
      <c r="T206" s="84" t="s">
        <v>2019</v>
      </c>
      <c r="U206" s="84"/>
      <c r="V206" s="88" t="s">
        <v>2696</v>
      </c>
      <c r="W206" s="86">
        <v>43424.752129629633</v>
      </c>
      <c r="X206" s="88" t="s">
        <v>3335</v>
      </c>
      <c r="Y206" s="84"/>
      <c r="Z206" s="84"/>
      <c r="AA206" s="87" t="s">
        <v>4464</v>
      </c>
      <c r="AB206" s="84"/>
      <c r="AC206" s="84" t="b">
        <v>0</v>
      </c>
      <c r="AD206" s="84">
        <v>0</v>
      </c>
      <c r="AE206" s="87" t="s">
        <v>5552</v>
      </c>
      <c r="AF206" s="84" t="b">
        <v>0</v>
      </c>
      <c r="AG206" s="84" t="s">
        <v>5605</v>
      </c>
      <c r="AH206" s="84"/>
      <c r="AI206" s="87" t="s">
        <v>5552</v>
      </c>
      <c r="AJ206" s="84" t="b">
        <v>0</v>
      </c>
      <c r="AK206" s="84">
        <v>15</v>
      </c>
      <c r="AL206" s="87" t="s">
        <v>4627</v>
      </c>
      <c r="AM206" s="84" t="s">
        <v>5685</v>
      </c>
      <c r="AN206" s="84" t="b">
        <v>0</v>
      </c>
      <c r="AO206" s="87" t="s">
        <v>4627</v>
      </c>
      <c r="AP206" s="84" t="s">
        <v>179</v>
      </c>
      <c r="AQ206" s="84">
        <v>0</v>
      </c>
      <c r="AR206" s="84">
        <v>0</v>
      </c>
      <c r="AS206" s="84"/>
      <c r="AT206" s="84"/>
      <c r="AU206" s="84"/>
      <c r="AV206" s="84"/>
      <c r="AW206" s="84"/>
      <c r="AX206" s="84"/>
      <c r="AY206" s="84"/>
      <c r="AZ206" s="84"/>
    </row>
    <row r="207" spans="1:52" x14ac:dyDescent="0.55000000000000004">
      <c r="A207" s="69" t="s">
        <v>264</v>
      </c>
      <c r="B207" s="69" t="s">
        <v>951</v>
      </c>
      <c r="C207" s="70"/>
      <c r="D207" s="71"/>
      <c r="E207" s="72"/>
      <c r="F207" s="73"/>
      <c r="G207" s="70"/>
      <c r="H207" s="74"/>
      <c r="I207" s="75"/>
      <c r="J207" s="75"/>
      <c r="K207" s="36"/>
      <c r="L207" s="82"/>
      <c r="M207" s="82"/>
      <c r="N207" s="77"/>
      <c r="O207" s="84" t="s">
        <v>1270</v>
      </c>
      <c r="P207" s="86">
        <v>43424.752129629633</v>
      </c>
      <c r="Q207" s="84" t="s">
        <v>1279</v>
      </c>
      <c r="R207" s="84"/>
      <c r="S207" s="84"/>
      <c r="T207" s="84" t="s">
        <v>2019</v>
      </c>
      <c r="U207" s="84"/>
      <c r="V207" s="88" t="s">
        <v>2696</v>
      </c>
      <c r="W207" s="86">
        <v>43424.752129629633</v>
      </c>
      <c r="X207" s="88" t="s">
        <v>3335</v>
      </c>
      <c r="Y207" s="84"/>
      <c r="Z207" s="84"/>
      <c r="AA207" s="87" t="s">
        <v>4464</v>
      </c>
      <c r="AB207" s="84"/>
      <c r="AC207" s="84" t="b">
        <v>0</v>
      </c>
      <c r="AD207" s="84">
        <v>0</v>
      </c>
      <c r="AE207" s="87" t="s">
        <v>5552</v>
      </c>
      <c r="AF207" s="84" t="b">
        <v>0</v>
      </c>
      <c r="AG207" s="84" t="s">
        <v>5605</v>
      </c>
      <c r="AH207" s="84"/>
      <c r="AI207" s="87" t="s">
        <v>5552</v>
      </c>
      <c r="AJ207" s="84" t="b">
        <v>0</v>
      </c>
      <c r="AK207" s="84">
        <v>15</v>
      </c>
      <c r="AL207" s="87" t="s">
        <v>4627</v>
      </c>
      <c r="AM207" s="84" t="s">
        <v>5685</v>
      </c>
      <c r="AN207" s="84" t="b">
        <v>0</v>
      </c>
      <c r="AO207" s="87" t="s">
        <v>4627</v>
      </c>
      <c r="AP207" s="84" t="s">
        <v>179</v>
      </c>
      <c r="AQ207" s="84">
        <v>0</v>
      </c>
      <c r="AR207" s="84">
        <v>0</v>
      </c>
      <c r="AS207" s="84"/>
      <c r="AT207" s="84"/>
      <c r="AU207" s="84"/>
      <c r="AV207" s="84"/>
      <c r="AW207" s="84"/>
      <c r="AX207" s="84"/>
      <c r="AY207" s="84"/>
      <c r="AZ207" s="84"/>
    </row>
    <row r="208" spans="1:52" x14ac:dyDescent="0.55000000000000004">
      <c r="A208" s="69" t="s">
        <v>264</v>
      </c>
      <c r="B208" s="69" t="s">
        <v>952</v>
      </c>
      <c r="C208" s="70"/>
      <c r="D208" s="71"/>
      <c r="E208" s="72"/>
      <c r="F208" s="73"/>
      <c r="G208" s="70"/>
      <c r="H208" s="74"/>
      <c r="I208" s="75"/>
      <c r="J208" s="75"/>
      <c r="K208" s="36"/>
      <c r="L208" s="82"/>
      <c r="M208" s="82"/>
      <c r="N208" s="77"/>
      <c r="O208" s="84" t="s">
        <v>1270</v>
      </c>
      <c r="P208" s="86">
        <v>43424.752129629633</v>
      </c>
      <c r="Q208" s="84" t="s">
        <v>1279</v>
      </c>
      <c r="R208" s="84"/>
      <c r="S208" s="84"/>
      <c r="T208" s="84" t="s">
        <v>2019</v>
      </c>
      <c r="U208" s="84"/>
      <c r="V208" s="88" t="s">
        <v>2696</v>
      </c>
      <c r="W208" s="86">
        <v>43424.752129629633</v>
      </c>
      <c r="X208" s="88" t="s">
        <v>3335</v>
      </c>
      <c r="Y208" s="84"/>
      <c r="Z208" s="84"/>
      <c r="AA208" s="87" t="s">
        <v>4464</v>
      </c>
      <c r="AB208" s="84"/>
      <c r="AC208" s="84" t="b">
        <v>0</v>
      </c>
      <c r="AD208" s="84">
        <v>0</v>
      </c>
      <c r="AE208" s="87" t="s">
        <v>5552</v>
      </c>
      <c r="AF208" s="84" t="b">
        <v>0</v>
      </c>
      <c r="AG208" s="84" t="s">
        <v>5605</v>
      </c>
      <c r="AH208" s="84"/>
      <c r="AI208" s="87" t="s">
        <v>5552</v>
      </c>
      <c r="AJ208" s="84" t="b">
        <v>0</v>
      </c>
      <c r="AK208" s="84">
        <v>15</v>
      </c>
      <c r="AL208" s="87" t="s">
        <v>4627</v>
      </c>
      <c r="AM208" s="84" t="s">
        <v>5685</v>
      </c>
      <c r="AN208" s="84" t="b">
        <v>0</v>
      </c>
      <c r="AO208" s="87" t="s">
        <v>4627</v>
      </c>
      <c r="AP208" s="84" t="s">
        <v>179</v>
      </c>
      <c r="AQ208" s="84">
        <v>0</v>
      </c>
      <c r="AR208" s="84">
        <v>0</v>
      </c>
      <c r="AS208" s="84"/>
      <c r="AT208" s="84"/>
      <c r="AU208" s="84"/>
      <c r="AV208" s="84"/>
      <c r="AW208" s="84"/>
      <c r="AX208" s="84"/>
      <c r="AY208" s="84"/>
      <c r="AZ208" s="84"/>
    </row>
    <row r="209" spans="1:52" x14ac:dyDescent="0.55000000000000004">
      <c r="A209" s="69" t="s">
        <v>264</v>
      </c>
      <c r="B209" s="69" t="s">
        <v>412</v>
      </c>
      <c r="C209" s="70"/>
      <c r="D209" s="71"/>
      <c r="E209" s="72"/>
      <c r="F209" s="73"/>
      <c r="G209" s="70"/>
      <c r="H209" s="74"/>
      <c r="I209" s="75"/>
      <c r="J209" s="75"/>
      <c r="K209" s="36"/>
      <c r="L209" s="82"/>
      <c r="M209" s="82"/>
      <c r="N209" s="77"/>
      <c r="O209" s="84" t="s">
        <v>1270</v>
      </c>
      <c r="P209" s="86">
        <v>43424.752129629633</v>
      </c>
      <c r="Q209" s="84" t="s">
        <v>1279</v>
      </c>
      <c r="R209" s="84"/>
      <c r="S209" s="84"/>
      <c r="T209" s="84" t="s">
        <v>2019</v>
      </c>
      <c r="U209" s="84"/>
      <c r="V209" s="88" t="s">
        <v>2696</v>
      </c>
      <c r="W209" s="86">
        <v>43424.752129629633</v>
      </c>
      <c r="X209" s="88" t="s">
        <v>3335</v>
      </c>
      <c r="Y209" s="84"/>
      <c r="Z209" s="84"/>
      <c r="AA209" s="87" t="s">
        <v>4464</v>
      </c>
      <c r="AB209" s="84"/>
      <c r="AC209" s="84" t="b">
        <v>0</v>
      </c>
      <c r="AD209" s="84">
        <v>0</v>
      </c>
      <c r="AE209" s="87" t="s">
        <v>5552</v>
      </c>
      <c r="AF209" s="84" t="b">
        <v>0</v>
      </c>
      <c r="AG209" s="84" t="s">
        <v>5605</v>
      </c>
      <c r="AH209" s="84"/>
      <c r="AI209" s="87" t="s">
        <v>5552</v>
      </c>
      <c r="AJ209" s="84" t="b">
        <v>0</v>
      </c>
      <c r="AK209" s="84">
        <v>15</v>
      </c>
      <c r="AL209" s="87" t="s">
        <v>4627</v>
      </c>
      <c r="AM209" s="84" t="s">
        <v>5685</v>
      </c>
      <c r="AN209" s="84" t="b">
        <v>0</v>
      </c>
      <c r="AO209" s="87" t="s">
        <v>4627</v>
      </c>
      <c r="AP209" s="84" t="s">
        <v>179</v>
      </c>
      <c r="AQ209" s="84">
        <v>0</v>
      </c>
      <c r="AR209" s="84">
        <v>0</v>
      </c>
      <c r="AS209" s="84"/>
      <c r="AT209" s="84"/>
      <c r="AU209" s="84"/>
      <c r="AV209" s="84"/>
      <c r="AW209" s="84"/>
      <c r="AX209" s="84"/>
      <c r="AY209" s="84"/>
      <c r="AZ209" s="84"/>
    </row>
    <row r="210" spans="1:52" x14ac:dyDescent="0.55000000000000004">
      <c r="A210" s="69" t="s">
        <v>264</v>
      </c>
      <c r="B210" s="69" t="s">
        <v>953</v>
      </c>
      <c r="C210" s="70"/>
      <c r="D210" s="71"/>
      <c r="E210" s="72"/>
      <c r="F210" s="73"/>
      <c r="G210" s="70"/>
      <c r="H210" s="74"/>
      <c r="I210" s="75"/>
      <c r="J210" s="75"/>
      <c r="K210" s="36"/>
      <c r="L210" s="82"/>
      <c r="M210" s="82"/>
      <c r="N210" s="77"/>
      <c r="O210" s="84" t="s">
        <v>1270</v>
      </c>
      <c r="P210" s="86">
        <v>43424.752129629633</v>
      </c>
      <c r="Q210" s="84" t="s">
        <v>1279</v>
      </c>
      <c r="R210" s="84"/>
      <c r="S210" s="84"/>
      <c r="T210" s="84" t="s">
        <v>2019</v>
      </c>
      <c r="U210" s="84"/>
      <c r="V210" s="88" t="s">
        <v>2696</v>
      </c>
      <c r="W210" s="86">
        <v>43424.752129629633</v>
      </c>
      <c r="X210" s="88" t="s">
        <v>3335</v>
      </c>
      <c r="Y210" s="84"/>
      <c r="Z210" s="84"/>
      <c r="AA210" s="87" t="s">
        <v>4464</v>
      </c>
      <c r="AB210" s="84"/>
      <c r="AC210" s="84" t="b">
        <v>0</v>
      </c>
      <c r="AD210" s="84">
        <v>0</v>
      </c>
      <c r="AE210" s="87" t="s">
        <v>5552</v>
      </c>
      <c r="AF210" s="84" t="b">
        <v>0</v>
      </c>
      <c r="AG210" s="84" t="s">
        <v>5605</v>
      </c>
      <c r="AH210" s="84"/>
      <c r="AI210" s="87" t="s">
        <v>5552</v>
      </c>
      <c r="AJ210" s="84" t="b">
        <v>0</v>
      </c>
      <c r="AK210" s="84">
        <v>15</v>
      </c>
      <c r="AL210" s="87" t="s">
        <v>4627</v>
      </c>
      <c r="AM210" s="84" t="s">
        <v>5685</v>
      </c>
      <c r="AN210" s="84" t="b">
        <v>0</v>
      </c>
      <c r="AO210" s="87" t="s">
        <v>4627</v>
      </c>
      <c r="AP210" s="84" t="s">
        <v>179</v>
      </c>
      <c r="AQ210" s="84">
        <v>0</v>
      </c>
      <c r="AR210" s="84">
        <v>0</v>
      </c>
      <c r="AS210" s="84"/>
      <c r="AT210" s="84"/>
      <c r="AU210" s="84"/>
      <c r="AV210" s="84"/>
      <c r="AW210" s="84"/>
      <c r="AX210" s="84"/>
      <c r="AY210" s="84"/>
      <c r="AZ210" s="84"/>
    </row>
    <row r="211" spans="1:52" x14ac:dyDescent="0.55000000000000004">
      <c r="A211" s="69" t="s">
        <v>264</v>
      </c>
      <c r="B211" s="69" t="s">
        <v>954</v>
      </c>
      <c r="C211" s="70"/>
      <c r="D211" s="71"/>
      <c r="E211" s="72"/>
      <c r="F211" s="73"/>
      <c r="G211" s="70"/>
      <c r="H211" s="74"/>
      <c r="I211" s="75"/>
      <c r="J211" s="75"/>
      <c r="K211" s="36"/>
      <c r="L211" s="82"/>
      <c r="M211" s="82"/>
      <c r="N211" s="77"/>
      <c r="O211" s="84" t="s">
        <v>1270</v>
      </c>
      <c r="P211" s="86">
        <v>43424.752129629633</v>
      </c>
      <c r="Q211" s="84" t="s">
        <v>1279</v>
      </c>
      <c r="R211" s="84"/>
      <c r="S211" s="84"/>
      <c r="T211" s="84" t="s">
        <v>2019</v>
      </c>
      <c r="U211" s="84"/>
      <c r="V211" s="88" t="s">
        <v>2696</v>
      </c>
      <c r="W211" s="86">
        <v>43424.752129629633</v>
      </c>
      <c r="X211" s="88" t="s">
        <v>3335</v>
      </c>
      <c r="Y211" s="84"/>
      <c r="Z211" s="84"/>
      <c r="AA211" s="87" t="s">
        <v>4464</v>
      </c>
      <c r="AB211" s="84"/>
      <c r="AC211" s="84" t="b">
        <v>0</v>
      </c>
      <c r="AD211" s="84">
        <v>0</v>
      </c>
      <c r="AE211" s="87" t="s">
        <v>5552</v>
      </c>
      <c r="AF211" s="84" t="b">
        <v>0</v>
      </c>
      <c r="AG211" s="84" t="s">
        <v>5605</v>
      </c>
      <c r="AH211" s="84"/>
      <c r="AI211" s="87" t="s">
        <v>5552</v>
      </c>
      <c r="AJ211" s="84" t="b">
        <v>0</v>
      </c>
      <c r="AK211" s="84">
        <v>15</v>
      </c>
      <c r="AL211" s="87" t="s">
        <v>4627</v>
      </c>
      <c r="AM211" s="84" t="s">
        <v>5685</v>
      </c>
      <c r="AN211" s="84" t="b">
        <v>0</v>
      </c>
      <c r="AO211" s="87" t="s">
        <v>4627</v>
      </c>
      <c r="AP211" s="84" t="s">
        <v>179</v>
      </c>
      <c r="AQ211" s="84">
        <v>0</v>
      </c>
      <c r="AR211" s="84">
        <v>0</v>
      </c>
      <c r="AS211" s="84"/>
      <c r="AT211" s="84"/>
      <c r="AU211" s="84"/>
      <c r="AV211" s="84"/>
      <c r="AW211" s="84"/>
      <c r="AX211" s="84"/>
      <c r="AY211" s="84"/>
      <c r="AZ211" s="84"/>
    </row>
    <row r="212" spans="1:52" x14ac:dyDescent="0.55000000000000004">
      <c r="A212" s="69" t="s">
        <v>265</v>
      </c>
      <c r="B212" s="69" t="s">
        <v>844</v>
      </c>
      <c r="C212" s="70"/>
      <c r="D212" s="71"/>
      <c r="E212" s="72"/>
      <c r="F212" s="73"/>
      <c r="G212" s="70"/>
      <c r="H212" s="74"/>
      <c r="I212" s="75"/>
      <c r="J212" s="75"/>
      <c r="K212" s="36"/>
      <c r="L212" s="82"/>
      <c r="M212" s="82"/>
      <c r="N212" s="77"/>
      <c r="O212" s="84" t="s">
        <v>1269</v>
      </c>
      <c r="P212" s="86">
        <v>43424.675682870373</v>
      </c>
      <c r="Q212" s="84" t="s">
        <v>1311</v>
      </c>
      <c r="R212" s="84"/>
      <c r="S212" s="84"/>
      <c r="T212" s="84" t="s">
        <v>2055</v>
      </c>
      <c r="U212" s="84"/>
      <c r="V212" s="88" t="s">
        <v>2697</v>
      </c>
      <c r="W212" s="86">
        <v>43424.675682870373</v>
      </c>
      <c r="X212" s="88" t="s">
        <v>3336</v>
      </c>
      <c r="Y212" s="84"/>
      <c r="Z212" s="84"/>
      <c r="AA212" s="87" t="s">
        <v>4465</v>
      </c>
      <c r="AB212" s="84"/>
      <c r="AC212" s="84" t="b">
        <v>0</v>
      </c>
      <c r="AD212" s="84">
        <v>0</v>
      </c>
      <c r="AE212" s="87" t="s">
        <v>5552</v>
      </c>
      <c r="AF212" s="84" t="b">
        <v>0</v>
      </c>
      <c r="AG212" s="84" t="s">
        <v>5604</v>
      </c>
      <c r="AH212" s="84"/>
      <c r="AI212" s="87" t="s">
        <v>5552</v>
      </c>
      <c r="AJ212" s="84" t="b">
        <v>0</v>
      </c>
      <c r="AK212" s="84">
        <v>10</v>
      </c>
      <c r="AL212" s="87" t="s">
        <v>5275</v>
      </c>
      <c r="AM212" s="84" t="s">
        <v>5684</v>
      </c>
      <c r="AN212" s="84" t="b">
        <v>0</v>
      </c>
      <c r="AO212" s="87" t="s">
        <v>5275</v>
      </c>
      <c r="AP212" s="84" t="s">
        <v>179</v>
      </c>
      <c r="AQ212" s="84">
        <v>0</v>
      </c>
      <c r="AR212" s="84">
        <v>0</v>
      </c>
      <c r="AS212" s="84"/>
      <c r="AT212" s="84"/>
      <c r="AU212" s="84"/>
      <c r="AV212" s="84"/>
      <c r="AW212" s="84"/>
      <c r="AX212" s="84"/>
      <c r="AY212" s="84"/>
      <c r="AZ212" s="84"/>
    </row>
    <row r="213" spans="1:52" x14ac:dyDescent="0.55000000000000004">
      <c r="A213" s="69" t="s">
        <v>265</v>
      </c>
      <c r="B213" s="69" t="s">
        <v>841</v>
      </c>
      <c r="C213" s="70"/>
      <c r="D213" s="71"/>
      <c r="E213" s="72"/>
      <c r="F213" s="73"/>
      <c r="G213" s="70"/>
      <c r="H213" s="74"/>
      <c r="I213" s="75"/>
      <c r="J213" s="75"/>
      <c r="K213" s="36"/>
      <c r="L213" s="82"/>
      <c r="M213" s="82"/>
      <c r="N213" s="77"/>
      <c r="O213" s="84" t="s">
        <v>1269</v>
      </c>
      <c r="P213" s="86">
        <v>43424.802569444444</v>
      </c>
      <c r="Q213" s="84" t="s">
        <v>1312</v>
      </c>
      <c r="R213" s="84"/>
      <c r="S213" s="84"/>
      <c r="T213" s="84"/>
      <c r="U213" s="84"/>
      <c r="V213" s="88" t="s">
        <v>2697</v>
      </c>
      <c r="W213" s="86">
        <v>43424.802569444444</v>
      </c>
      <c r="X213" s="88" t="s">
        <v>3337</v>
      </c>
      <c r="Y213" s="84"/>
      <c r="Z213" s="84"/>
      <c r="AA213" s="87" t="s">
        <v>4466</v>
      </c>
      <c r="AB213" s="84"/>
      <c r="AC213" s="84" t="b">
        <v>0</v>
      </c>
      <c r="AD213" s="84">
        <v>0</v>
      </c>
      <c r="AE213" s="87" t="s">
        <v>5552</v>
      </c>
      <c r="AF213" s="84" t="b">
        <v>0</v>
      </c>
      <c r="AG213" s="84" t="s">
        <v>5604</v>
      </c>
      <c r="AH213" s="84"/>
      <c r="AI213" s="87" t="s">
        <v>5552</v>
      </c>
      <c r="AJ213" s="84" t="b">
        <v>0</v>
      </c>
      <c r="AK213" s="84">
        <v>7</v>
      </c>
      <c r="AL213" s="87" t="s">
        <v>5371</v>
      </c>
      <c r="AM213" s="84" t="s">
        <v>5691</v>
      </c>
      <c r="AN213" s="84" t="b">
        <v>0</v>
      </c>
      <c r="AO213" s="87" t="s">
        <v>5371</v>
      </c>
      <c r="AP213" s="84" t="s">
        <v>179</v>
      </c>
      <c r="AQ213" s="84">
        <v>0</v>
      </c>
      <c r="AR213" s="84">
        <v>0</v>
      </c>
      <c r="AS213" s="84"/>
      <c r="AT213" s="84"/>
      <c r="AU213" s="84"/>
      <c r="AV213" s="84"/>
      <c r="AW213" s="84"/>
      <c r="AX213" s="84"/>
      <c r="AY213" s="84"/>
      <c r="AZ213" s="84"/>
    </row>
    <row r="214" spans="1:52" x14ac:dyDescent="0.55000000000000004">
      <c r="A214" s="69" t="s">
        <v>266</v>
      </c>
      <c r="B214" s="69" t="s">
        <v>837</v>
      </c>
      <c r="C214" s="70"/>
      <c r="D214" s="71"/>
      <c r="E214" s="72"/>
      <c r="F214" s="73"/>
      <c r="G214" s="70"/>
      <c r="H214" s="74"/>
      <c r="I214" s="75"/>
      <c r="J214" s="75"/>
      <c r="K214" s="36"/>
      <c r="L214" s="82"/>
      <c r="M214" s="82"/>
      <c r="N214" s="77"/>
      <c r="O214" s="84" t="s">
        <v>1269</v>
      </c>
      <c r="P214" s="86">
        <v>43424.807685185187</v>
      </c>
      <c r="Q214" s="84" t="s">
        <v>1290</v>
      </c>
      <c r="R214" s="84"/>
      <c r="S214" s="84"/>
      <c r="T214" s="84"/>
      <c r="U214" s="84"/>
      <c r="V214" s="88" t="s">
        <v>2698</v>
      </c>
      <c r="W214" s="86">
        <v>43424.807685185187</v>
      </c>
      <c r="X214" s="88" t="s">
        <v>3338</v>
      </c>
      <c r="Y214" s="84"/>
      <c r="Z214" s="84"/>
      <c r="AA214" s="87" t="s">
        <v>4467</v>
      </c>
      <c r="AB214" s="84"/>
      <c r="AC214" s="84" t="b">
        <v>0</v>
      </c>
      <c r="AD214" s="84">
        <v>0</v>
      </c>
      <c r="AE214" s="87" t="s">
        <v>5552</v>
      </c>
      <c r="AF214" s="84" t="b">
        <v>0</v>
      </c>
      <c r="AG214" s="84" t="s">
        <v>5604</v>
      </c>
      <c r="AH214" s="84"/>
      <c r="AI214" s="87" t="s">
        <v>5552</v>
      </c>
      <c r="AJ214" s="84" t="b">
        <v>0</v>
      </c>
      <c r="AK214" s="84">
        <v>8</v>
      </c>
      <c r="AL214" s="87" t="s">
        <v>5245</v>
      </c>
      <c r="AM214" s="84" t="s">
        <v>5682</v>
      </c>
      <c r="AN214" s="84" t="b">
        <v>0</v>
      </c>
      <c r="AO214" s="87" t="s">
        <v>5245</v>
      </c>
      <c r="AP214" s="84" t="s">
        <v>179</v>
      </c>
      <c r="AQ214" s="84">
        <v>0</v>
      </c>
      <c r="AR214" s="84">
        <v>0</v>
      </c>
      <c r="AS214" s="84"/>
      <c r="AT214" s="84"/>
      <c r="AU214" s="84"/>
      <c r="AV214" s="84"/>
      <c r="AW214" s="84"/>
      <c r="AX214" s="84"/>
      <c r="AY214" s="84"/>
      <c r="AZ214" s="84"/>
    </row>
    <row r="215" spans="1:52" x14ac:dyDescent="0.55000000000000004">
      <c r="A215" s="69" t="s">
        <v>266</v>
      </c>
      <c r="B215" s="69" t="s">
        <v>838</v>
      </c>
      <c r="C215" s="70"/>
      <c r="D215" s="71"/>
      <c r="E215" s="72"/>
      <c r="F215" s="73"/>
      <c r="G215" s="70"/>
      <c r="H215" s="74"/>
      <c r="I215" s="75"/>
      <c r="J215" s="75"/>
      <c r="K215" s="36"/>
      <c r="L215" s="82"/>
      <c r="M215" s="82"/>
      <c r="N215" s="77"/>
      <c r="O215" s="84" t="s">
        <v>1270</v>
      </c>
      <c r="P215" s="86">
        <v>43424.807685185187</v>
      </c>
      <c r="Q215" s="84" t="s">
        <v>1290</v>
      </c>
      <c r="R215" s="84"/>
      <c r="S215" s="84"/>
      <c r="T215" s="84"/>
      <c r="U215" s="84"/>
      <c r="V215" s="88" t="s">
        <v>2698</v>
      </c>
      <c r="W215" s="86">
        <v>43424.807685185187</v>
      </c>
      <c r="X215" s="88" t="s">
        <v>3338</v>
      </c>
      <c r="Y215" s="84"/>
      <c r="Z215" s="84"/>
      <c r="AA215" s="87" t="s">
        <v>4467</v>
      </c>
      <c r="AB215" s="84"/>
      <c r="AC215" s="84" t="b">
        <v>0</v>
      </c>
      <c r="AD215" s="84">
        <v>0</v>
      </c>
      <c r="AE215" s="87" t="s">
        <v>5552</v>
      </c>
      <c r="AF215" s="84" t="b">
        <v>0</v>
      </c>
      <c r="AG215" s="84" t="s">
        <v>5604</v>
      </c>
      <c r="AH215" s="84"/>
      <c r="AI215" s="87" t="s">
        <v>5552</v>
      </c>
      <c r="AJ215" s="84" t="b">
        <v>0</v>
      </c>
      <c r="AK215" s="84">
        <v>8</v>
      </c>
      <c r="AL215" s="87" t="s">
        <v>5245</v>
      </c>
      <c r="AM215" s="84" t="s">
        <v>5682</v>
      </c>
      <c r="AN215" s="84" t="b">
        <v>0</v>
      </c>
      <c r="AO215" s="87" t="s">
        <v>5245</v>
      </c>
      <c r="AP215" s="84" t="s">
        <v>179</v>
      </c>
      <c r="AQ215" s="84">
        <v>0</v>
      </c>
      <c r="AR215" s="84">
        <v>0</v>
      </c>
      <c r="AS215" s="84"/>
      <c r="AT215" s="84"/>
      <c r="AU215" s="84"/>
      <c r="AV215" s="84"/>
      <c r="AW215" s="84"/>
      <c r="AX215" s="84"/>
      <c r="AY215" s="84"/>
      <c r="AZ215" s="84"/>
    </row>
    <row r="216" spans="1:52" x14ac:dyDescent="0.55000000000000004">
      <c r="A216" s="69" t="s">
        <v>267</v>
      </c>
      <c r="B216" s="69" t="s">
        <v>837</v>
      </c>
      <c r="C216" s="70"/>
      <c r="D216" s="71"/>
      <c r="E216" s="72"/>
      <c r="F216" s="73"/>
      <c r="G216" s="70"/>
      <c r="H216" s="74"/>
      <c r="I216" s="75"/>
      <c r="J216" s="75"/>
      <c r="K216" s="36"/>
      <c r="L216" s="82"/>
      <c r="M216" s="82"/>
      <c r="N216" s="77"/>
      <c r="O216" s="84" t="s">
        <v>1269</v>
      </c>
      <c r="P216" s="86">
        <v>43424.824814814812</v>
      </c>
      <c r="Q216" s="84" t="s">
        <v>1290</v>
      </c>
      <c r="R216" s="84"/>
      <c r="S216" s="84"/>
      <c r="T216" s="84"/>
      <c r="U216" s="84"/>
      <c r="V216" s="88" t="s">
        <v>2699</v>
      </c>
      <c r="W216" s="86">
        <v>43424.824814814812</v>
      </c>
      <c r="X216" s="88" t="s">
        <v>3339</v>
      </c>
      <c r="Y216" s="84"/>
      <c r="Z216" s="84"/>
      <c r="AA216" s="87" t="s">
        <v>4468</v>
      </c>
      <c r="AB216" s="84"/>
      <c r="AC216" s="84" t="b">
        <v>0</v>
      </c>
      <c r="AD216" s="84">
        <v>0</v>
      </c>
      <c r="AE216" s="87" t="s">
        <v>5552</v>
      </c>
      <c r="AF216" s="84" t="b">
        <v>0</v>
      </c>
      <c r="AG216" s="84" t="s">
        <v>5604</v>
      </c>
      <c r="AH216" s="84"/>
      <c r="AI216" s="87" t="s">
        <v>5552</v>
      </c>
      <c r="AJ216" s="84" t="b">
        <v>0</v>
      </c>
      <c r="AK216" s="84">
        <v>8</v>
      </c>
      <c r="AL216" s="87" t="s">
        <v>5245</v>
      </c>
      <c r="AM216" s="84" t="s">
        <v>5685</v>
      </c>
      <c r="AN216" s="84" t="b">
        <v>0</v>
      </c>
      <c r="AO216" s="87" t="s">
        <v>5245</v>
      </c>
      <c r="AP216" s="84" t="s">
        <v>179</v>
      </c>
      <c r="AQ216" s="84">
        <v>0</v>
      </c>
      <c r="AR216" s="84">
        <v>0</v>
      </c>
      <c r="AS216" s="84"/>
      <c r="AT216" s="84"/>
      <c r="AU216" s="84"/>
      <c r="AV216" s="84"/>
      <c r="AW216" s="84"/>
      <c r="AX216" s="84"/>
      <c r="AY216" s="84"/>
      <c r="AZ216" s="84"/>
    </row>
    <row r="217" spans="1:52" x14ac:dyDescent="0.55000000000000004">
      <c r="A217" s="69" t="s">
        <v>267</v>
      </c>
      <c r="B217" s="69" t="s">
        <v>838</v>
      </c>
      <c r="C217" s="70"/>
      <c r="D217" s="71"/>
      <c r="E217" s="72"/>
      <c r="F217" s="73"/>
      <c r="G217" s="70"/>
      <c r="H217" s="74"/>
      <c r="I217" s="75"/>
      <c r="J217" s="75"/>
      <c r="K217" s="36"/>
      <c r="L217" s="82"/>
      <c r="M217" s="82"/>
      <c r="N217" s="77"/>
      <c r="O217" s="84" t="s">
        <v>1270</v>
      </c>
      <c r="P217" s="86">
        <v>43424.824814814812</v>
      </c>
      <c r="Q217" s="84" t="s">
        <v>1290</v>
      </c>
      <c r="R217" s="84"/>
      <c r="S217" s="84"/>
      <c r="T217" s="84"/>
      <c r="U217" s="84"/>
      <c r="V217" s="88" t="s">
        <v>2699</v>
      </c>
      <c r="W217" s="86">
        <v>43424.824814814812</v>
      </c>
      <c r="X217" s="88" t="s">
        <v>3339</v>
      </c>
      <c r="Y217" s="84"/>
      <c r="Z217" s="84"/>
      <c r="AA217" s="87" t="s">
        <v>4468</v>
      </c>
      <c r="AB217" s="84"/>
      <c r="AC217" s="84" t="b">
        <v>0</v>
      </c>
      <c r="AD217" s="84">
        <v>0</v>
      </c>
      <c r="AE217" s="87" t="s">
        <v>5552</v>
      </c>
      <c r="AF217" s="84" t="b">
        <v>0</v>
      </c>
      <c r="AG217" s="84" t="s">
        <v>5604</v>
      </c>
      <c r="AH217" s="84"/>
      <c r="AI217" s="87" t="s">
        <v>5552</v>
      </c>
      <c r="AJ217" s="84" t="b">
        <v>0</v>
      </c>
      <c r="AK217" s="84">
        <v>8</v>
      </c>
      <c r="AL217" s="87" t="s">
        <v>5245</v>
      </c>
      <c r="AM217" s="84" t="s">
        <v>5685</v>
      </c>
      <c r="AN217" s="84" t="b">
        <v>0</v>
      </c>
      <c r="AO217" s="87" t="s">
        <v>5245</v>
      </c>
      <c r="AP217" s="84" t="s">
        <v>179</v>
      </c>
      <c r="AQ217" s="84">
        <v>0</v>
      </c>
      <c r="AR217" s="84">
        <v>0</v>
      </c>
      <c r="AS217" s="84"/>
      <c r="AT217" s="84"/>
      <c r="AU217" s="84"/>
      <c r="AV217" s="84"/>
      <c r="AW217" s="84"/>
      <c r="AX217" s="84"/>
      <c r="AY217" s="84"/>
      <c r="AZ217" s="84"/>
    </row>
    <row r="218" spans="1:52" x14ac:dyDescent="0.55000000000000004">
      <c r="A218" s="69" t="s">
        <v>268</v>
      </c>
      <c r="B218" s="69" t="s">
        <v>699</v>
      </c>
      <c r="C218" s="70"/>
      <c r="D218" s="71"/>
      <c r="E218" s="72"/>
      <c r="F218" s="73"/>
      <c r="G218" s="70"/>
      <c r="H218" s="74"/>
      <c r="I218" s="75"/>
      <c r="J218" s="75"/>
      <c r="K218" s="36"/>
      <c r="L218" s="82"/>
      <c r="M218" s="82"/>
      <c r="N218" s="77"/>
      <c r="O218" s="84" t="s">
        <v>1269</v>
      </c>
      <c r="P218" s="86">
        <v>43424.897777777776</v>
      </c>
      <c r="Q218" s="84" t="s">
        <v>1313</v>
      </c>
      <c r="R218" s="84"/>
      <c r="S218" s="84"/>
      <c r="T218" s="84"/>
      <c r="U218" s="84"/>
      <c r="V218" s="88" t="s">
        <v>2700</v>
      </c>
      <c r="W218" s="86">
        <v>43424.897777777776</v>
      </c>
      <c r="X218" s="88" t="s">
        <v>3340</v>
      </c>
      <c r="Y218" s="84"/>
      <c r="Z218" s="84"/>
      <c r="AA218" s="87" t="s">
        <v>4469</v>
      </c>
      <c r="AB218" s="84"/>
      <c r="AC218" s="84" t="b">
        <v>0</v>
      </c>
      <c r="AD218" s="84">
        <v>0</v>
      </c>
      <c r="AE218" s="87" t="s">
        <v>5552</v>
      </c>
      <c r="AF218" s="84" t="b">
        <v>0</v>
      </c>
      <c r="AG218" s="84" t="s">
        <v>5604</v>
      </c>
      <c r="AH218" s="84"/>
      <c r="AI218" s="87" t="s">
        <v>5552</v>
      </c>
      <c r="AJ218" s="84" t="b">
        <v>0</v>
      </c>
      <c r="AK218" s="84">
        <v>43</v>
      </c>
      <c r="AL218" s="87" t="s">
        <v>4992</v>
      </c>
      <c r="AM218" s="84" t="s">
        <v>5684</v>
      </c>
      <c r="AN218" s="84" t="b">
        <v>0</v>
      </c>
      <c r="AO218" s="87" t="s">
        <v>4992</v>
      </c>
      <c r="AP218" s="84" t="s">
        <v>179</v>
      </c>
      <c r="AQ218" s="84">
        <v>0</v>
      </c>
      <c r="AR218" s="84">
        <v>0</v>
      </c>
      <c r="AS218" s="84"/>
      <c r="AT218" s="84"/>
      <c r="AU218" s="84"/>
      <c r="AV218" s="84"/>
      <c r="AW218" s="84"/>
      <c r="AX218" s="84"/>
      <c r="AY218" s="84"/>
      <c r="AZ218" s="84"/>
    </row>
    <row r="219" spans="1:52" x14ac:dyDescent="0.55000000000000004">
      <c r="A219" s="69" t="s">
        <v>268</v>
      </c>
      <c r="B219" s="69" t="s">
        <v>975</v>
      </c>
      <c r="C219" s="70"/>
      <c r="D219" s="71"/>
      <c r="E219" s="72"/>
      <c r="F219" s="73"/>
      <c r="G219" s="70"/>
      <c r="H219" s="74"/>
      <c r="I219" s="75"/>
      <c r="J219" s="75"/>
      <c r="K219" s="36"/>
      <c r="L219" s="82"/>
      <c r="M219" s="82"/>
      <c r="N219" s="77"/>
      <c r="O219" s="84" t="s">
        <v>1270</v>
      </c>
      <c r="P219" s="86">
        <v>43424.897777777776</v>
      </c>
      <c r="Q219" s="84" t="s">
        <v>1313</v>
      </c>
      <c r="R219" s="84"/>
      <c r="S219" s="84"/>
      <c r="T219" s="84"/>
      <c r="U219" s="84"/>
      <c r="V219" s="88" t="s">
        <v>2700</v>
      </c>
      <c r="W219" s="86">
        <v>43424.897777777776</v>
      </c>
      <c r="X219" s="88" t="s">
        <v>3340</v>
      </c>
      <c r="Y219" s="84"/>
      <c r="Z219" s="84"/>
      <c r="AA219" s="87" t="s">
        <v>4469</v>
      </c>
      <c r="AB219" s="84"/>
      <c r="AC219" s="84" t="b">
        <v>0</v>
      </c>
      <c r="AD219" s="84">
        <v>0</v>
      </c>
      <c r="AE219" s="87" t="s">
        <v>5552</v>
      </c>
      <c r="AF219" s="84" t="b">
        <v>0</v>
      </c>
      <c r="AG219" s="84" t="s">
        <v>5604</v>
      </c>
      <c r="AH219" s="84"/>
      <c r="AI219" s="87" t="s">
        <v>5552</v>
      </c>
      <c r="AJ219" s="84" t="b">
        <v>0</v>
      </c>
      <c r="AK219" s="84">
        <v>43</v>
      </c>
      <c r="AL219" s="87" t="s">
        <v>4992</v>
      </c>
      <c r="AM219" s="84" t="s">
        <v>5684</v>
      </c>
      <c r="AN219" s="84" t="b">
        <v>0</v>
      </c>
      <c r="AO219" s="87" t="s">
        <v>4992</v>
      </c>
      <c r="AP219" s="84" t="s">
        <v>179</v>
      </c>
      <c r="AQ219" s="84">
        <v>0</v>
      </c>
      <c r="AR219" s="84">
        <v>0</v>
      </c>
      <c r="AS219" s="84"/>
      <c r="AT219" s="84"/>
      <c r="AU219" s="84"/>
      <c r="AV219" s="84"/>
      <c r="AW219" s="84"/>
      <c r="AX219" s="84"/>
      <c r="AY219" s="84"/>
      <c r="AZ219" s="84"/>
    </row>
    <row r="220" spans="1:52" x14ac:dyDescent="0.55000000000000004">
      <c r="A220" s="69" t="s">
        <v>268</v>
      </c>
      <c r="B220" s="69" t="s">
        <v>697</v>
      </c>
      <c r="C220" s="70"/>
      <c r="D220" s="71"/>
      <c r="E220" s="72"/>
      <c r="F220" s="73"/>
      <c r="G220" s="70"/>
      <c r="H220" s="74"/>
      <c r="I220" s="75"/>
      <c r="J220" s="75"/>
      <c r="K220" s="36"/>
      <c r="L220" s="82"/>
      <c r="M220" s="82"/>
      <c r="N220" s="77"/>
      <c r="O220" s="84" t="s">
        <v>1270</v>
      </c>
      <c r="P220" s="86">
        <v>43424.897777777776</v>
      </c>
      <c r="Q220" s="84" t="s">
        <v>1313</v>
      </c>
      <c r="R220" s="84"/>
      <c r="S220" s="84"/>
      <c r="T220" s="84"/>
      <c r="U220" s="84"/>
      <c r="V220" s="88" t="s">
        <v>2700</v>
      </c>
      <c r="W220" s="86">
        <v>43424.897777777776</v>
      </c>
      <c r="X220" s="88" t="s">
        <v>3340</v>
      </c>
      <c r="Y220" s="84"/>
      <c r="Z220" s="84"/>
      <c r="AA220" s="87" t="s">
        <v>4469</v>
      </c>
      <c r="AB220" s="84"/>
      <c r="AC220" s="84" t="b">
        <v>0</v>
      </c>
      <c r="AD220" s="84">
        <v>0</v>
      </c>
      <c r="AE220" s="87" t="s">
        <v>5552</v>
      </c>
      <c r="AF220" s="84" t="b">
        <v>0</v>
      </c>
      <c r="AG220" s="84" t="s">
        <v>5604</v>
      </c>
      <c r="AH220" s="84"/>
      <c r="AI220" s="87" t="s">
        <v>5552</v>
      </c>
      <c r="AJ220" s="84" t="b">
        <v>0</v>
      </c>
      <c r="AK220" s="84">
        <v>43</v>
      </c>
      <c r="AL220" s="87" t="s">
        <v>4992</v>
      </c>
      <c r="AM220" s="84" t="s">
        <v>5684</v>
      </c>
      <c r="AN220" s="84" t="b">
        <v>0</v>
      </c>
      <c r="AO220" s="87" t="s">
        <v>4992</v>
      </c>
      <c r="AP220" s="84" t="s">
        <v>179</v>
      </c>
      <c r="AQ220" s="84">
        <v>0</v>
      </c>
      <c r="AR220" s="84">
        <v>0</v>
      </c>
      <c r="AS220" s="84"/>
      <c r="AT220" s="84"/>
      <c r="AU220" s="84"/>
      <c r="AV220" s="84"/>
      <c r="AW220" s="84"/>
      <c r="AX220" s="84"/>
      <c r="AY220" s="84"/>
      <c r="AZ220" s="84"/>
    </row>
    <row r="221" spans="1:52" x14ac:dyDescent="0.55000000000000004">
      <c r="A221" s="69" t="s">
        <v>268</v>
      </c>
      <c r="B221" s="69" t="s">
        <v>976</v>
      </c>
      <c r="C221" s="70"/>
      <c r="D221" s="71"/>
      <c r="E221" s="72"/>
      <c r="F221" s="73"/>
      <c r="G221" s="70"/>
      <c r="H221" s="74"/>
      <c r="I221" s="75"/>
      <c r="J221" s="75"/>
      <c r="K221" s="36"/>
      <c r="L221" s="82"/>
      <c r="M221" s="82"/>
      <c r="N221" s="77"/>
      <c r="O221" s="84" t="s">
        <v>1270</v>
      </c>
      <c r="P221" s="86">
        <v>43424.897777777776</v>
      </c>
      <c r="Q221" s="84" t="s">
        <v>1313</v>
      </c>
      <c r="R221" s="84"/>
      <c r="S221" s="84"/>
      <c r="T221" s="84"/>
      <c r="U221" s="84"/>
      <c r="V221" s="88" t="s">
        <v>2700</v>
      </c>
      <c r="W221" s="86">
        <v>43424.897777777776</v>
      </c>
      <c r="X221" s="88" t="s">
        <v>3340</v>
      </c>
      <c r="Y221" s="84"/>
      <c r="Z221" s="84"/>
      <c r="AA221" s="87" t="s">
        <v>4469</v>
      </c>
      <c r="AB221" s="84"/>
      <c r="AC221" s="84" t="b">
        <v>0</v>
      </c>
      <c r="AD221" s="84">
        <v>0</v>
      </c>
      <c r="AE221" s="87" t="s">
        <v>5552</v>
      </c>
      <c r="AF221" s="84" t="b">
        <v>0</v>
      </c>
      <c r="AG221" s="84" t="s">
        <v>5604</v>
      </c>
      <c r="AH221" s="84"/>
      <c r="AI221" s="87" t="s">
        <v>5552</v>
      </c>
      <c r="AJ221" s="84" t="b">
        <v>0</v>
      </c>
      <c r="AK221" s="84">
        <v>43</v>
      </c>
      <c r="AL221" s="87" t="s">
        <v>4992</v>
      </c>
      <c r="AM221" s="84" t="s">
        <v>5684</v>
      </c>
      <c r="AN221" s="84" t="b">
        <v>0</v>
      </c>
      <c r="AO221" s="87" t="s">
        <v>4992</v>
      </c>
      <c r="AP221" s="84" t="s">
        <v>179</v>
      </c>
      <c r="AQ221" s="84">
        <v>0</v>
      </c>
      <c r="AR221" s="84">
        <v>0</v>
      </c>
      <c r="AS221" s="84"/>
      <c r="AT221" s="84"/>
      <c r="AU221" s="84"/>
      <c r="AV221" s="84"/>
      <c r="AW221" s="84"/>
      <c r="AX221" s="84"/>
      <c r="AY221" s="84"/>
      <c r="AZ221" s="84"/>
    </row>
    <row r="222" spans="1:52" x14ac:dyDescent="0.55000000000000004">
      <c r="A222" s="69" t="s">
        <v>268</v>
      </c>
      <c r="B222" s="69" t="s">
        <v>696</v>
      </c>
      <c r="C222" s="70"/>
      <c r="D222" s="71"/>
      <c r="E222" s="72"/>
      <c r="F222" s="73"/>
      <c r="G222" s="70"/>
      <c r="H222" s="74"/>
      <c r="I222" s="75"/>
      <c r="J222" s="75"/>
      <c r="K222" s="36"/>
      <c r="L222" s="82"/>
      <c r="M222" s="82"/>
      <c r="N222" s="77"/>
      <c r="O222" s="84" t="s">
        <v>1270</v>
      </c>
      <c r="P222" s="86">
        <v>43424.897777777776</v>
      </c>
      <c r="Q222" s="84" t="s">
        <v>1313</v>
      </c>
      <c r="R222" s="84"/>
      <c r="S222" s="84"/>
      <c r="T222" s="84"/>
      <c r="U222" s="84"/>
      <c r="V222" s="88" t="s">
        <v>2700</v>
      </c>
      <c r="W222" s="86">
        <v>43424.897777777776</v>
      </c>
      <c r="X222" s="88" t="s">
        <v>3340</v>
      </c>
      <c r="Y222" s="84"/>
      <c r="Z222" s="84"/>
      <c r="AA222" s="87" t="s">
        <v>4469</v>
      </c>
      <c r="AB222" s="84"/>
      <c r="AC222" s="84" t="b">
        <v>0</v>
      </c>
      <c r="AD222" s="84">
        <v>0</v>
      </c>
      <c r="AE222" s="87" t="s">
        <v>5552</v>
      </c>
      <c r="AF222" s="84" t="b">
        <v>0</v>
      </c>
      <c r="AG222" s="84" t="s">
        <v>5604</v>
      </c>
      <c r="AH222" s="84"/>
      <c r="AI222" s="87" t="s">
        <v>5552</v>
      </c>
      <c r="AJ222" s="84" t="b">
        <v>0</v>
      </c>
      <c r="AK222" s="84">
        <v>43</v>
      </c>
      <c r="AL222" s="87" t="s">
        <v>4992</v>
      </c>
      <c r="AM222" s="84" t="s">
        <v>5684</v>
      </c>
      <c r="AN222" s="84" t="b">
        <v>0</v>
      </c>
      <c r="AO222" s="87" t="s">
        <v>4992</v>
      </c>
      <c r="AP222" s="84" t="s">
        <v>179</v>
      </c>
      <c r="AQ222" s="84">
        <v>0</v>
      </c>
      <c r="AR222" s="84">
        <v>0</v>
      </c>
      <c r="AS222" s="84"/>
      <c r="AT222" s="84"/>
      <c r="AU222" s="84"/>
      <c r="AV222" s="84"/>
      <c r="AW222" s="84"/>
      <c r="AX222" s="84"/>
      <c r="AY222" s="84"/>
      <c r="AZ222" s="84"/>
    </row>
    <row r="223" spans="1:52" x14ac:dyDescent="0.55000000000000004">
      <c r="A223" s="69" t="s">
        <v>268</v>
      </c>
      <c r="B223" s="69" t="s">
        <v>691</v>
      </c>
      <c r="C223" s="70"/>
      <c r="D223" s="71"/>
      <c r="E223" s="72"/>
      <c r="F223" s="73"/>
      <c r="G223" s="70"/>
      <c r="H223" s="74"/>
      <c r="I223" s="75"/>
      <c r="J223" s="75"/>
      <c r="K223" s="36"/>
      <c r="L223" s="82"/>
      <c r="M223" s="82"/>
      <c r="N223" s="77"/>
      <c r="O223" s="84" t="s">
        <v>1270</v>
      </c>
      <c r="P223" s="86">
        <v>43424.897777777776</v>
      </c>
      <c r="Q223" s="84" t="s">
        <v>1313</v>
      </c>
      <c r="R223" s="84"/>
      <c r="S223" s="84"/>
      <c r="T223" s="84"/>
      <c r="U223" s="84"/>
      <c r="V223" s="88" t="s">
        <v>2700</v>
      </c>
      <c r="W223" s="86">
        <v>43424.897777777776</v>
      </c>
      <c r="X223" s="88" t="s">
        <v>3340</v>
      </c>
      <c r="Y223" s="84"/>
      <c r="Z223" s="84"/>
      <c r="AA223" s="87" t="s">
        <v>4469</v>
      </c>
      <c r="AB223" s="84"/>
      <c r="AC223" s="84" t="b">
        <v>0</v>
      </c>
      <c r="AD223" s="84">
        <v>0</v>
      </c>
      <c r="AE223" s="87" t="s">
        <v>5552</v>
      </c>
      <c r="AF223" s="84" t="b">
        <v>0</v>
      </c>
      <c r="AG223" s="84" t="s">
        <v>5604</v>
      </c>
      <c r="AH223" s="84"/>
      <c r="AI223" s="87" t="s">
        <v>5552</v>
      </c>
      <c r="AJ223" s="84" t="b">
        <v>0</v>
      </c>
      <c r="AK223" s="84">
        <v>43</v>
      </c>
      <c r="AL223" s="87" t="s">
        <v>4992</v>
      </c>
      <c r="AM223" s="84" t="s">
        <v>5684</v>
      </c>
      <c r="AN223" s="84" t="b">
        <v>0</v>
      </c>
      <c r="AO223" s="87" t="s">
        <v>4992</v>
      </c>
      <c r="AP223" s="84" t="s">
        <v>179</v>
      </c>
      <c r="AQ223" s="84">
        <v>0</v>
      </c>
      <c r="AR223" s="84">
        <v>0</v>
      </c>
      <c r="AS223" s="84"/>
      <c r="AT223" s="84"/>
      <c r="AU223" s="84"/>
      <c r="AV223" s="84"/>
      <c r="AW223" s="84"/>
      <c r="AX223" s="84"/>
      <c r="AY223" s="84"/>
      <c r="AZ223" s="84"/>
    </row>
    <row r="224" spans="1:52" x14ac:dyDescent="0.55000000000000004">
      <c r="A224" s="69" t="s">
        <v>268</v>
      </c>
      <c r="B224" s="69" t="s">
        <v>692</v>
      </c>
      <c r="C224" s="70"/>
      <c r="D224" s="71"/>
      <c r="E224" s="72"/>
      <c r="F224" s="73"/>
      <c r="G224" s="70"/>
      <c r="H224" s="74"/>
      <c r="I224" s="75"/>
      <c r="J224" s="75"/>
      <c r="K224" s="36"/>
      <c r="L224" s="82"/>
      <c r="M224" s="82"/>
      <c r="N224" s="77"/>
      <c r="O224" s="84" t="s">
        <v>1270</v>
      </c>
      <c r="P224" s="86">
        <v>43424.897777777776</v>
      </c>
      <c r="Q224" s="84" t="s">
        <v>1313</v>
      </c>
      <c r="R224" s="84"/>
      <c r="S224" s="84"/>
      <c r="T224" s="84"/>
      <c r="U224" s="84"/>
      <c r="V224" s="88" t="s">
        <v>2700</v>
      </c>
      <c r="W224" s="86">
        <v>43424.897777777776</v>
      </c>
      <c r="X224" s="88" t="s">
        <v>3340</v>
      </c>
      <c r="Y224" s="84"/>
      <c r="Z224" s="84"/>
      <c r="AA224" s="87" t="s">
        <v>4469</v>
      </c>
      <c r="AB224" s="84"/>
      <c r="AC224" s="84" t="b">
        <v>0</v>
      </c>
      <c r="AD224" s="84">
        <v>0</v>
      </c>
      <c r="AE224" s="87" t="s">
        <v>5552</v>
      </c>
      <c r="AF224" s="84" t="b">
        <v>0</v>
      </c>
      <c r="AG224" s="84" t="s">
        <v>5604</v>
      </c>
      <c r="AH224" s="84"/>
      <c r="AI224" s="87" t="s">
        <v>5552</v>
      </c>
      <c r="AJ224" s="84" t="b">
        <v>0</v>
      </c>
      <c r="AK224" s="84">
        <v>43</v>
      </c>
      <c r="AL224" s="87" t="s">
        <v>4992</v>
      </c>
      <c r="AM224" s="84" t="s">
        <v>5684</v>
      </c>
      <c r="AN224" s="84" t="b">
        <v>0</v>
      </c>
      <c r="AO224" s="87" t="s">
        <v>4992</v>
      </c>
      <c r="AP224" s="84" t="s">
        <v>179</v>
      </c>
      <c r="AQ224" s="84">
        <v>0</v>
      </c>
      <c r="AR224" s="84">
        <v>0</v>
      </c>
      <c r="AS224" s="84"/>
      <c r="AT224" s="84"/>
      <c r="AU224" s="84"/>
      <c r="AV224" s="84"/>
      <c r="AW224" s="84"/>
      <c r="AX224" s="84"/>
      <c r="AY224" s="84"/>
      <c r="AZ224" s="84"/>
    </row>
    <row r="225" spans="1:52" x14ac:dyDescent="0.55000000000000004">
      <c r="A225" s="69" t="s">
        <v>268</v>
      </c>
      <c r="B225" s="69" t="s">
        <v>693</v>
      </c>
      <c r="C225" s="70"/>
      <c r="D225" s="71"/>
      <c r="E225" s="72"/>
      <c r="F225" s="73"/>
      <c r="G225" s="70"/>
      <c r="H225" s="74"/>
      <c r="I225" s="75"/>
      <c r="J225" s="75"/>
      <c r="K225" s="36"/>
      <c r="L225" s="82"/>
      <c r="M225" s="82"/>
      <c r="N225" s="77"/>
      <c r="O225" s="84" t="s">
        <v>1270</v>
      </c>
      <c r="P225" s="86">
        <v>43424.897777777776</v>
      </c>
      <c r="Q225" s="84" t="s">
        <v>1313</v>
      </c>
      <c r="R225" s="84"/>
      <c r="S225" s="84"/>
      <c r="T225" s="84"/>
      <c r="U225" s="84"/>
      <c r="V225" s="88" t="s">
        <v>2700</v>
      </c>
      <c r="W225" s="86">
        <v>43424.897777777776</v>
      </c>
      <c r="X225" s="88" t="s">
        <v>3340</v>
      </c>
      <c r="Y225" s="84"/>
      <c r="Z225" s="84"/>
      <c r="AA225" s="87" t="s">
        <v>4469</v>
      </c>
      <c r="AB225" s="84"/>
      <c r="AC225" s="84" t="b">
        <v>0</v>
      </c>
      <c r="AD225" s="84">
        <v>0</v>
      </c>
      <c r="AE225" s="87" t="s">
        <v>5552</v>
      </c>
      <c r="AF225" s="84" t="b">
        <v>0</v>
      </c>
      <c r="AG225" s="84" t="s">
        <v>5604</v>
      </c>
      <c r="AH225" s="84"/>
      <c r="AI225" s="87" t="s">
        <v>5552</v>
      </c>
      <c r="AJ225" s="84" t="b">
        <v>0</v>
      </c>
      <c r="AK225" s="84">
        <v>43</v>
      </c>
      <c r="AL225" s="87" t="s">
        <v>4992</v>
      </c>
      <c r="AM225" s="84" t="s">
        <v>5684</v>
      </c>
      <c r="AN225" s="84" t="b">
        <v>0</v>
      </c>
      <c r="AO225" s="87" t="s">
        <v>4992</v>
      </c>
      <c r="AP225" s="84" t="s">
        <v>179</v>
      </c>
      <c r="AQ225" s="84">
        <v>0</v>
      </c>
      <c r="AR225" s="84">
        <v>0</v>
      </c>
      <c r="AS225" s="84"/>
      <c r="AT225" s="84"/>
      <c r="AU225" s="84"/>
      <c r="AV225" s="84"/>
      <c r="AW225" s="84"/>
      <c r="AX225" s="84"/>
      <c r="AY225" s="84"/>
      <c r="AZ225" s="84"/>
    </row>
    <row r="226" spans="1:52" x14ac:dyDescent="0.55000000000000004">
      <c r="A226" s="69" t="s">
        <v>268</v>
      </c>
      <c r="B226" s="69" t="s">
        <v>977</v>
      </c>
      <c r="C226" s="70"/>
      <c r="D226" s="71"/>
      <c r="E226" s="72"/>
      <c r="F226" s="73"/>
      <c r="G226" s="70"/>
      <c r="H226" s="74"/>
      <c r="I226" s="75"/>
      <c r="J226" s="75"/>
      <c r="K226" s="36"/>
      <c r="L226" s="82"/>
      <c r="M226" s="82"/>
      <c r="N226" s="77"/>
      <c r="O226" s="84" t="s">
        <v>1270</v>
      </c>
      <c r="P226" s="86">
        <v>43424.897777777776</v>
      </c>
      <c r="Q226" s="84" t="s">
        <v>1313</v>
      </c>
      <c r="R226" s="84"/>
      <c r="S226" s="84"/>
      <c r="T226" s="84"/>
      <c r="U226" s="84"/>
      <c r="V226" s="88" t="s">
        <v>2700</v>
      </c>
      <c r="W226" s="86">
        <v>43424.897777777776</v>
      </c>
      <c r="X226" s="88" t="s">
        <v>3340</v>
      </c>
      <c r="Y226" s="84"/>
      <c r="Z226" s="84"/>
      <c r="AA226" s="87" t="s">
        <v>4469</v>
      </c>
      <c r="AB226" s="84"/>
      <c r="AC226" s="84" t="b">
        <v>0</v>
      </c>
      <c r="AD226" s="84">
        <v>0</v>
      </c>
      <c r="AE226" s="87" t="s">
        <v>5552</v>
      </c>
      <c r="AF226" s="84" t="b">
        <v>0</v>
      </c>
      <c r="AG226" s="84" t="s">
        <v>5604</v>
      </c>
      <c r="AH226" s="84"/>
      <c r="AI226" s="87" t="s">
        <v>5552</v>
      </c>
      <c r="AJ226" s="84" t="b">
        <v>0</v>
      </c>
      <c r="AK226" s="84">
        <v>43</v>
      </c>
      <c r="AL226" s="87" t="s">
        <v>4992</v>
      </c>
      <c r="AM226" s="84" t="s">
        <v>5684</v>
      </c>
      <c r="AN226" s="84" t="b">
        <v>0</v>
      </c>
      <c r="AO226" s="87" t="s">
        <v>4992</v>
      </c>
      <c r="AP226" s="84" t="s">
        <v>179</v>
      </c>
      <c r="AQ226" s="84">
        <v>0</v>
      </c>
      <c r="AR226" s="84">
        <v>0</v>
      </c>
      <c r="AS226" s="84"/>
      <c r="AT226" s="84"/>
      <c r="AU226" s="84"/>
      <c r="AV226" s="84"/>
      <c r="AW226" s="84"/>
      <c r="AX226" s="84"/>
      <c r="AY226" s="84"/>
      <c r="AZ226" s="84"/>
    </row>
    <row r="227" spans="1:52" x14ac:dyDescent="0.55000000000000004">
      <c r="A227" s="69" t="s">
        <v>268</v>
      </c>
      <c r="B227" s="69" t="s">
        <v>978</v>
      </c>
      <c r="C227" s="70"/>
      <c r="D227" s="71"/>
      <c r="E227" s="72"/>
      <c r="F227" s="73"/>
      <c r="G227" s="70"/>
      <c r="H227" s="74"/>
      <c r="I227" s="75"/>
      <c r="J227" s="75"/>
      <c r="K227" s="36"/>
      <c r="L227" s="82"/>
      <c r="M227" s="82"/>
      <c r="N227" s="77"/>
      <c r="O227" s="84" t="s">
        <v>1270</v>
      </c>
      <c r="P227" s="86">
        <v>43424.897777777776</v>
      </c>
      <c r="Q227" s="84" t="s">
        <v>1313</v>
      </c>
      <c r="R227" s="84"/>
      <c r="S227" s="84"/>
      <c r="T227" s="84"/>
      <c r="U227" s="84"/>
      <c r="V227" s="88" t="s">
        <v>2700</v>
      </c>
      <c r="W227" s="86">
        <v>43424.897777777776</v>
      </c>
      <c r="X227" s="88" t="s">
        <v>3340</v>
      </c>
      <c r="Y227" s="84"/>
      <c r="Z227" s="84"/>
      <c r="AA227" s="87" t="s">
        <v>4469</v>
      </c>
      <c r="AB227" s="84"/>
      <c r="AC227" s="84" t="b">
        <v>0</v>
      </c>
      <c r="AD227" s="84">
        <v>0</v>
      </c>
      <c r="AE227" s="87" t="s">
        <v>5552</v>
      </c>
      <c r="AF227" s="84" t="b">
        <v>0</v>
      </c>
      <c r="AG227" s="84" t="s">
        <v>5604</v>
      </c>
      <c r="AH227" s="84"/>
      <c r="AI227" s="87" t="s">
        <v>5552</v>
      </c>
      <c r="AJ227" s="84" t="b">
        <v>0</v>
      </c>
      <c r="AK227" s="84">
        <v>43</v>
      </c>
      <c r="AL227" s="87" t="s">
        <v>4992</v>
      </c>
      <c r="AM227" s="84" t="s">
        <v>5684</v>
      </c>
      <c r="AN227" s="84" t="b">
        <v>0</v>
      </c>
      <c r="AO227" s="87" t="s">
        <v>4992</v>
      </c>
      <c r="AP227" s="84" t="s">
        <v>179</v>
      </c>
      <c r="AQ227" s="84">
        <v>0</v>
      </c>
      <c r="AR227" s="84">
        <v>0</v>
      </c>
      <c r="AS227" s="84"/>
      <c r="AT227" s="84"/>
      <c r="AU227" s="84"/>
      <c r="AV227" s="84"/>
      <c r="AW227" s="84"/>
      <c r="AX227" s="84"/>
      <c r="AY227" s="84"/>
      <c r="AZ227" s="84"/>
    </row>
    <row r="228" spans="1:52" x14ac:dyDescent="0.55000000000000004">
      <c r="A228" s="69" t="s">
        <v>268</v>
      </c>
      <c r="B228" s="69" t="s">
        <v>979</v>
      </c>
      <c r="C228" s="70"/>
      <c r="D228" s="71"/>
      <c r="E228" s="72"/>
      <c r="F228" s="73"/>
      <c r="G228" s="70"/>
      <c r="H228" s="74"/>
      <c r="I228" s="75"/>
      <c r="J228" s="75"/>
      <c r="K228" s="36"/>
      <c r="L228" s="82"/>
      <c r="M228" s="82"/>
      <c r="N228" s="77"/>
      <c r="O228" s="84" t="s">
        <v>1270</v>
      </c>
      <c r="P228" s="86">
        <v>43424.897777777776</v>
      </c>
      <c r="Q228" s="84" t="s">
        <v>1313</v>
      </c>
      <c r="R228" s="84"/>
      <c r="S228" s="84"/>
      <c r="T228" s="84"/>
      <c r="U228" s="84"/>
      <c r="V228" s="88" t="s">
        <v>2700</v>
      </c>
      <c r="W228" s="86">
        <v>43424.897777777776</v>
      </c>
      <c r="X228" s="88" t="s">
        <v>3340</v>
      </c>
      <c r="Y228" s="84"/>
      <c r="Z228" s="84"/>
      <c r="AA228" s="87" t="s">
        <v>4469</v>
      </c>
      <c r="AB228" s="84"/>
      <c r="AC228" s="84" t="b">
        <v>0</v>
      </c>
      <c r="AD228" s="84">
        <v>0</v>
      </c>
      <c r="AE228" s="87" t="s">
        <v>5552</v>
      </c>
      <c r="AF228" s="84" t="b">
        <v>0</v>
      </c>
      <c r="AG228" s="84" t="s">
        <v>5604</v>
      </c>
      <c r="AH228" s="84"/>
      <c r="AI228" s="87" t="s">
        <v>5552</v>
      </c>
      <c r="AJ228" s="84" t="b">
        <v>0</v>
      </c>
      <c r="AK228" s="84">
        <v>43</v>
      </c>
      <c r="AL228" s="87" t="s">
        <v>4992</v>
      </c>
      <c r="AM228" s="84" t="s">
        <v>5684</v>
      </c>
      <c r="AN228" s="84" t="b">
        <v>0</v>
      </c>
      <c r="AO228" s="87" t="s">
        <v>4992</v>
      </c>
      <c r="AP228" s="84" t="s">
        <v>179</v>
      </c>
      <c r="AQ228" s="84">
        <v>0</v>
      </c>
      <c r="AR228" s="84">
        <v>0</v>
      </c>
      <c r="AS228" s="84"/>
      <c r="AT228" s="84"/>
      <c r="AU228" s="84"/>
      <c r="AV228" s="84"/>
      <c r="AW228" s="84"/>
      <c r="AX228" s="84"/>
      <c r="AY228" s="84"/>
      <c r="AZ228" s="84"/>
    </row>
    <row r="229" spans="1:52" x14ac:dyDescent="0.55000000000000004">
      <c r="A229" s="69" t="s">
        <v>268</v>
      </c>
      <c r="B229" s="69" t="s">
        <v>980</v>
      </c>
      <c r="C229" s="70"/>
      <c r="D229" s="71"/>
      <c r="E229" s="72"/>
      <c r="F229" s="73"/>
      <c r="G229" s="70"/>
      <c r="H229" s="74"/>
      <c r="I229" s="75"/>
      <c r="J229" s="75"/>
      <c r="K229" s="36"/>
      <c r="L229" s="82"/>
      <c r="M229" s="82"/>
      <c r="N229" s="77"/>
      <c r="O229" s="84" t="s">
        <v>1270</v>
      </c>
      <c r="P229" s="86">
        <v>43424.897777777776</v>
      </c>
      <c r="Q229" s="84" t="s">
        <v>1313</v>
      </c>
      <c r="R229" s="84"/>
      <c r="S229" s="84"/>
      <c r="T229" s="84"/>
      <c r="U229" s="84"/>
      <c r="V229" s="88" t="s">
        <v>2700</v>
      </c>
      <c r="W229" s="86">
        <v>43424.897777777776</v>
      </c>
      <c r="X229" s="88" t="s">
        <v>3340</v>
      </c>
      <c r="Y229" s="84"/>
      <c r="Z229" s="84"/>
      <c r="AA229" s="87" t="s">
        <v>4469</v>
      </c>
      <c r="AB229" s="84"/>
      <c r="AC229" s="84" t="b">
        <v>0</v>
      </c>
      <c r="AD229" s="84">
        <v>0</v>
      </c>
      <c r="AE229" s="87" t="s">
        <v>5552</v>
      </c>
      <c r="AF229" s="84" t="b">
        <v>0</v>
      </c>
      <c r="AG229" s="84" t="s">
        <v>5604</v>
      </c>
      <c r="AH229" s="84"/>
      <c r="AI229" s="87" t="s">
        <v>5552</v>
      </c>
      <c r="AJ229" s="84" t="b">
        <v>0</v>
      </c>
      <c r="AK229" s="84">
        <v>43</v>
      </c>
      <c r="AL229" s="87" t="s">
        <v>4992</v>
      </c>
      <c r="AM229" s="84" t="s">
        <v>5684</v>
      </c>
      <c r="AN229" s="84" t="b">
        <v>0</v>
      </c>
      <c r="AO229" s="87" t="s">
        <v>4992</v>
      </c>
      <c r="AP229" s="84" t="s">
        <v>179</v>
      </c>
      <c r="AQ229" s="84">
        <v>0</v>
      </c>
      <c r="AR229" s="84">
        <v>0</v>
      </c>
      <c r="AS229" s="84"/>
      <c r="AT229" s="84"/>
      <c r="AU229" s="84"/>
      <c r="AV229" s="84"/>
      <c r="AW229" s="84"/>
      <c r="AX229" s="84"/>
      <c r="AY229" s="84"/>
      <c r="AZ229" s="84"/>
    </row>
    <row r="230" spans="1:52" x14ac:dyDescent="0.55000000000000004">
      <c r="A230" s="69" t="s">
        <v>268</v>
      </c>
      <c r="B230" s="69" t="s">
        <v>981</v>
      </c>
      <c r="C230" s="70"/>
      <c r="D230" s="71"/>
      <c r="E230" s="72"/>
      <c r="F230" s="73"/>
      <c r="G230" s="70"/>
      <c r="H230" s="74"/>
      <c r="I230" s="75"/>
      <c r="J230" s="75"/>
      <c r="K230" s="36"/>
      <c r="L230" s="82"/>
      <c r="M230" s="82"/>
      <c r="N230" s="77"/>
      <c r="O230" s="84" t="s">
        <v>1270</v>
      </c>
      <c r="P230" s="86">
        <v>43424.897777777776</v>
      </c>
      <c r="Q230" s="84" t="s">
        <v>1313</v>
      </c>
      <c r="R230" s="84"/>
      <c r="S230" s="84"/>
      <c r="T230" s="84"/>
      <c r="U230" s="84"/>
      <c r="V230" s="88" t="s">
        <v>2700</v>
      </c>
      <c r="W230" s="86">
        <v>43424.897777777776</v>
      </c>
      <c r="X230" s="88" t="s">
        <v>3340</v>
      </c>
      <c r="Y230" s="84"/>
      <c r="Z230" s="84"/>
      <c r="AA230" s="87" t="s">
        <v>4469</v>
      </c>
      <c r="AB230" s="84"/>
      <c r="AC230" s="84" t="b">
        <v>0</v>
      </c>
      <c r="AD230" s="84">
        <v>0</v>
      </c>
      <c r="AE230" s="87" t="s">
        <v>5552</v>
      </c>
      <c r="AF230" s="84" t="b">
        <v>0</v>
      </c>
      <c r="AG230" s="84" t="s">
        <v>5604</v>
      </c>
      <c r="AH230" s="84"/>
      <c r="AI230" s="87" t="s">
        <v>5552</v>
      </c>
      <c r="AJ230" s="84" t="b">
        <v>0</v>
      </c>
      <c r="AK230" s="84">
        <v>43</v>
      </c>
      <c r="AL230" s="87" t="s">
        <v>4992</v>
      </c>
      <c r="AM230" s="84" t="s">
        <v>5684</v>
      </c>
      <c r="AN230" s="84" t="b">
        <v>0</v>
      </c>
      <c r="AO230" s="87" t="s">
        <v>4992</v>
      </c>
      <c r="AP230" s="84" t="s">
        <v>179</v>
      </c>
      <c r="AQ230" s="84">
        <v>0</v>
      </c>
      <c r="AR230" s="84">
        <v>0</v>
      </c>
      <c r="AS230" s="84"/>
      <c r="AT230" s="84"/>
      <c r="AU230" s="84"/>
      <c r="AV230" s="84"/>
      <c r="AW230" s="84"/>
      <c r="AX230" s="84"/>
      <c r="AY230" s="84"/>
      <c r="AZ230" s="84"/>
    </row>
    <row r="231" spans="1:52" x14ac:dyDescent="0.55000000000000004">
      <c r="A231" s="69" t="s">
        <v>268</v>
      </c>
      <c r="B231" s="69" t="s">
        <v>982</v>
      </c>
      <c r="C231" s="70"/>
      <c r="D231" s="71"/>
      <c r="E231" s="72"/>
      <c r="F231" s="73"/>
      <c r="G231" s="70"/>
      <c r="H231" s="74"/>
      <c r="I231" s="75"/>
      <c r="J231" s="75"/>
      <c r="K231" s="36"/>
      <c r="L231" s="82"/>
      <c r="M231" s="82"/>
      <c r="N231" s="77"/>
      <c r="O231" s="84" t="s">
        <v>1270</v>
      </c>
      <c r="P231" s="86">
        <v>43424.897777777776</v>
      </c>
      <c r="Q231" s="84" t="s">
        <v>1313</v>
      </c>
      <c r="R231" s="84"/>
      <c r="S231" s="84"/>
      <c r="T231" s="84"/>
      <c r="U231" s="84"/>
      <c r="V231" s="88" t="s">
        <v>2700</v>
      </c>
      <c r="W231" s="86">
        <v>43424.897777777776</v>
      </c>
      <c r="X231" s="88" t="s">
        <v>3340</v>
      </c>
      <c r="Y231" s="84"/>
      <c r="Z231" s="84"/>
      <c r="AA231" s="87" t="s">
        <v>4469</v>
      </c>
      <c r="AB231" s="84"/>
      <c r="AC231" s="84" t="b">
        <v>0</v>
      </c>
      <c r="AD231" s="84">
        <v>0</v>
      </c>
      <c r="AE231" s="87" t="s">
        <v>5552</v>
      </c>
      <c r="AF231" s="84" t="b">
        <v>0</v>
      </c>
      <c r="AG231" s="84" t="s">
        <v>5604</v>
      </c>
      <c r="AH231" s="84"/>
      <c r="AI231" s="87" t="s">
        <v>5552</v>
      </c>
      <c r="AJ231" s="84" t="b">
        <v>0</v>
      </c>
      <c r="AK231" s="84">
        <v>43</v>
      </c>
      <c r="AL231" s="87" t="s">
        <v>4992</v>
      </c>
      <c r="AM231" s="84" t="s">
        <v>5684</v>
      </c>
      <c r="AN231" s="84" t="b">
        <v>0</v>
      </c>
      <c r="AO231" s="87" t="s">
        <v>4992</v>
      </c>
      <c r="AP231" s="84" t="s">
        <v>179</v>
      </c>
      <c r="AQ231" s="84">
        <v>0</v>
      </c>
      <c r="AR231" s="84">
        <v>0</v>
      </c>
      <c r="AS231" s="84"/>
      <c r="AT231" s="84"/>
      <c r="AU231" s="84"/>
      <c r="AV231" s="84"/>
      <c r="AW231" s="84"/>
      <c r="AX231" s="84"/>
      <c r="AY231" s="84"/>
      <c r="AZ231" s="84"/>
    </row>
    <row r="232" spans="1:52" x14ac:dyDescent="0.55000000000000004">
      <c r="A232" s="69" t="s">
        <v>268</v>
      </c>
      <c r="B232" s="69" t="s">
        <v>983</v>
      </c>
      <c r="C232" s="70"/>
      <c r="D232" s="71"/>
      <c r="E232" s="72"/>
      <c r="F232" s="73"/>
      <c r="G232" s="70"/>
      <c r="H232" s="74"/>
      <c r="I232" s="75"/>
      <c r="J232" s="75"/>
      <c r="K232" s="36"/>
      <c r="L232" s="82"/>
      <c r="M232" s="82"/>
      <c r="N232" s="77"/>
      <c r="O232" s="84" t="s">
        <v>1270</v>
      </c>
      <c r="P232" s="86">
        <v>43424.897777777776</v>
      </c>
      <c r="Q232" s="84" t="s">
        <v>1313</v>
      </c>
      <c r="R232" s="84"/>
      <c r="S232" s="84"/>
      <c r="T232" s="84"/>
      <c r="U232" s="84"/>
      <c r="V232" s="88" t="s">
        <v>2700</v>
      </c>
      <c r="W232" s="86">
        <v>43424.897777777776</v>
      </c>
      <c r="X232" s="88" t="s">
        <v>3340</v>
      </c>
      <c r="Y232" s="84"/>
      <c r="Z232" s="84"/>
      <c r="AA232" s="87" t="s">
        <v>4469</v>
      </c>
      <c r="AB232" s="84"/>
      <c r="AC232" s="84" t="b">
        <v>0</v>
      </c>
      <c r="AD232" s="84">
        <v>0</v>
      </c>
      <c r="AE232" s="87" t="s">
        <v>5552</v>
      </c>
      <c r="AF232" s="84" t="b">
        <v>0</v>
      </c>
      <c r="AG232" s="84" t="s">
        <v>5604</v>
      </c>
      <c r="AH232" s="84"/>
      <c r="AI232" s="87" t="s">
        <v>5552</v>
      </c>
      <c r="AJ232" s="84" t="b">
        <v>0</v>
      </c>
      <c r="AK232" s="84">
        <v>43</v>
      </c>
      <c r="AL232" s="87" t="s">
        <v>4992</v>
      </c>
      <c r="AM232" s="84" t="s">
        <v>5684</v>
      </c>
      <c r="AN232" s="84" t="b">
        <v>0</v>
      </c>
      <c r="AO232" s="87" t="s">
        <v>4992</v>
      </c>
      <c r="AP232" s="84" t="s">
        <v>179</v>
      </c>
      <c r="AQ232" s="84">
        <v>0</v>
      </c>
      <c r="AR232" s="84">
        <v>0</v>
      </c>
      <c r="AS232" s="84"/>
      <c r="AT232" s="84"/>
      <c r="AU232" s="84"/>
      <c r="AV232" s="84"/>
      <c r="AW232" s="84"/>
      <c r="AX232" s="84"/>
      <c r="AY232" s="84"/>
      <c r="AZ232" s="84"/>
    </row>
    <row r="233" spans="1:52" x14ac:dyDescent="0.55000000000000004">
      <c r="A233" s="69" t="s">
        <v>268</v>
      </c>
      <c r="B233" s="69" t="s">
        <v>704</v>
      </c>
      <c r="C233" s="70"/>
      <c r="D233" s="71"/>
      <c r="E233" s="72"/>
      <c r="F233" s="73"/>
      <c r="G233" s="70"/>
      <c r="H233" s="74"/>
      <c r="I233" s="75"/>
      <c r="J233" s="75"/>
      <c r="K233" s="36"/>
      <c r="L233" s="82"/>
      <c r="M233" s="82"/>
      <c r="N233" s="77"/>
      <c r="O233" s="84" t="s">
        <v>1270</v>
      </c>
      <c r="P233" s="86">
        <v>43424.897777777776</v>
      </c>
      <c r="Q233" s="84" t="s">
        <v>1313</v>
      </c>
      <c r="R233" s="84"/>
      <c r="S233" s="84"/>
      <c r="T233" s="84"/>
      <c r="U233" s="84"/>
      <c r="V233" s="88" t="s">
        <v>2700</v>
      </c>
      <c r="W233" s="86">
        <v>43424.897777777776</v>
      </c>
      <c r="X233" s="88" t="s">
        <v>3340</v>
      </c>
      <c r="Y233" s="84"/>
      <c r="Z233" s="84"/>
      <c r="AA233" s="87" t="s">
        <v>4469</v>
      </c>
      <c r="AB233" s="84"/>
      <c r="AC233" s="84" t="b">
        <v>0</v>
      </c>
      <c r="AD233" s="84">
        <v>0</v>
      </c>
      <c r="AE233" s="87" t="s">
        <v>5552</v>
      </c>
      <c r="AF233" s="84" t="b">
        <v>0</v>
      </c>
      <c r="AG233" s="84" t="s">
        <v>5604</v>
      </c>
      <c r="AH233" s="84"/>
      <c r="AI233" s="87" t="s">
        <v>5552</v>
      </c>
      <c r="AJ233" s="84" t="b">
        <v>0</v>
      </c>
      <c r="AK233" s="84">
        <v>43</v>
      </c>
      <c r="AL233" s="87" t="s">
        <v>4992</v>
      </c>
      <c r="AM233" s="84" t="s">
        <v>5684</v>
      </c>
      <c r="AN233" s="84" t="b">
        <v>0</v>
      </c>
      <c r="AO233" s="87" t="s">
        <v>4992</v>
      </c>
      <c r="AP233" s="84" t="s">
        <v>179</v>
      </c>
      <c r="AQ233" s="84">
        <v>0</v>
      </c>
      <c r="AR233" s="84">
        <v>0</v>
      </c>
      <c r="AS233" s="84"/>
      <c r="AT233" s="84"/>
      <c r="AU233" s="84"/>
      <c r="AV233" s="84"/>
      <c r="AW233" s="84"/>
      <c r="AX233" s="84"/>
      <c r="AY233" s="84"/>
      <c r="AZ233" s="84"/>
    </row>
    <row r="234" spans="1:52" x14ac:dyDescent="0.55000000000000004">
      <c r="A234" s="69" t="s">
        <v>268</v>
      </c>
      <c r="B234" s="69" t="s">
        <v>984</v>
      </c>
      <c r="C234" s="70"/>
      <c r="D234" s="71"/>
      <c r="E234" s="72"/>
      <c r="F234" s="73"/>
      <c r="G234" s="70"/>
      <c r="H234" s="74"/>
      <c r="I234" s="75"/>
      <c r="J234" s="75"/>
      <c r="K234" s="36"/>
      <c r="L234" s="82"/>
      <c r="M234" s="82"/>
      <c r="N234" s="77"/>
      <c r="O234" s="84" t="s">
        <v>1270</v>
      </c>
      <c r="P234" s="86">
        <v>43424.897777777776</v>
      </c>
      <c r="Q234" s="84" t="s">
        <v>1313</v>
      </c>
      <c r="R234" s="84"/>
      <c r="S234" s="84"/>
      <c r="T234" s="84"/>
      <c r="U234" s="84"/>
      <c r="V234" s="88" t="s">
        <v>2700</v>
      </c>
      <c r="W234" s="86">
        <v>43424.897777777776</v>
      </c>
      <c r="X234" s="88" t="s">
        <v>3340</v>
      </c>
      <c r="Y234" s="84"/>
      <c r="Z234" s="84"/>
      <c r="AA234" s="87" t="s">
        <v>4469</v>
      </c>
      <c r="AB234" s="84"/>
      <c r="AC234" s="84" t="b">
        <v>0</v>
      </c>
      <c r="AD234" s="84">
        <v>0</v>
      </c>
      <c r="AE234" s="87" t="s">
        <v>5552</v>
      </c>
      <c r="AF234" s="84" t="b">
        <v>0</v>
      </c>
      <c r="AG234" s="84" t="s">
        <v>5604</v>
      </c>
      <c r="AH234" s="84"/>
      <c r="AI234" s="87" t="s">
        <v>5552</v>
      </c>
      <c r="AJ234" s="84" t="b">
        <v>0</v>
      </c>
      <c r="AK234" s="84">
        <v>43</v>
      </c>
      <c r="AL234" s="87" t="s">
        <v>4992</v>
      </c>
      <c r="AM234" s="84" t="s">
        <v>5684</v>
      </c>
      <c r="AN234" s="84" t="b">
        <v>0</v>
      </c>
      <c r="AO234" s="87" t="s">
        <v>4992</v>
      </c>
      <c r="AP234" s="84" t="s">
        <v>179</v>
      </c>
      <c r="AQ234" s="84">
        <v>0</v>
      </c>
      <c r="AR234" s="84">
        <v>0</v>
      </c>
      <c r="AS234" s="84"/>
      <c r="AT234" s="84"/>
      <c r="AU234" s="84"/>
      <c r="AV234" s="84"/>
      <c r="AW234" s="84"/>
      <c r="AX234" s="84"/>
      <c r="AY234" s="84"/>
      <c r="AZ234" s="84"/>
    </row>
    <row r="235" spans="1:52" x14ac:dyDescent="0.55000000000000004">
      <c r="A235" s="69" t="s">
        <v>268</v>
      </c>
      <c r="B235" s="69" t="s">
        <v>985</v>
      </c>
      <c r="C235" s="70"/>
      <c r="D235" s="71"/>
      <c r="E235" s="72"/>
      <c r="F235" s="73"/>
      <c r="G235" s="70"/>
      <c r="H235" s="74"/>
      <c r="I235" s="75"/>
      <c r="J235" s="75"/>
      <c r="K235" s="36"/>
      <c r="L235" s="82"/>
      <c r="M235" s="82"/>
      <c r="N235" s="77"/>
      <c r="O235" s="84" t="s">
        <v>1270</v>
      </c>
      <c r="P235" s="86">
        <v>43424.897777777776</v>
      </c>
      <c r="Q235" s="84" t="s">
        <v>1313</v>
      </c>
      <c r="R235" s="84"/>
      <c r="S235" s="84"/>
      <c r="T235" s="84"/>
      <c r="U235" s="84"/>
      <c r="V235" s="88" t="s">
        <v>2700</v>
      </c>
      <c r="W235" s="86">
        <v>43424.897777777776</v>
      </c>
      <c r="X235" s="88" t="s">
        <v>3340</v>
      </c>
      <c r="Y235" s="84"/>
      <c r="Z235" s="84"/>
      <c r="AA235" s="87" t="s">
        <v>4469</v>
      </c>
      <c r="AB235" s="84"/>
      <c r="AC235" s="84" t="b">
        <v>0</v>
      </c>
      <c r="AD235" s="84">
        <v>0</v>
      </c>
      <c r="AE235" s="87" t="s">
        <v>5552</v>
      </c>
      <c r="AF235" s="84" t="b">
        <v>0</v>
      </c>
      <c r="AG235" s="84" t="s">
        <v>5604</v>
      </c>
      <c r="AH235" s="84"/>
      <c r="AI235" s="87" t="s">
        <v>5552</v>
      </c>
      <c r="AJ235" s="84" t="b">
        <v>0</v>
      </c>
      <c r="AK235" s="84">
        <v>43</v>
      </c>
      <c r="AL235" s="87" t="s">
        <v>4992</v>
      </c>
      <c r="AM235" s="84" t="s">
        <v>5684</v>
      </c>
      <c r="AN235" s="84" t="b">
        <v>0</v>
      </c>
      <c r="AO235" s="87" t="s">
        <v>4992</v>
      </c>
      <c r="AP235" s="84" t="s">
        <v>179</v>
      </c>
      <c r="AQ235" s="84">
        <v>0</v>
      </c>
      <c r="AR235" s="84">
        <v>0</v>
      </c>
      <c r="AS235" s="84"/>
      <c r="AT235" s="84"/>
      <c r="AU235" s="84"/>
      <c r="AV235" s="84"/>
      <c r="AW235" s="84"/>
      <c r="AX235" s="84"/>
      <c r="AY235" s="84"/>
      <c r="AZ235" s="84"/>
    </row>
    <row r="236" spans="1:52" x14ac:dyDescent="0.55000000000000004">
      <c r="A236" s="69" t="s">
        <v>268</v>
      </c>
      <c r="B236" s="69" t="s">
        <v>701</v>
      </c>
      <c r="C236" s="70"/>
      <c r="D236" s="71"/>
      <c r="E236" s="72"/>
      <c r="F236" s="73"/>
      <c r="G236" s="70"/>
      <c r="H236" s="74"/>
      <c r="I236" s="75"/>
      <c r="J236" s="75"/>
      <c r="K236" s="36"/>
      <c r="L236" s="82"/>
      <c r="M236" s="82"/>
      <c r="N236" s="77"/>
      <c r="O236" s="84" t="s">
        <v>1270</v>
      </c>
      <c r="P236" s="86">
        <v>43424.897777777776</v>
      </c>
      <c r="Q236" s="84" t="s">
        <v>1313</v>
      </c>
      <c r="R236" s="84"/>
      <c r="S236" s="84"/>
      <c r="T236" s="84"/>
      <c r="U236" s="84"/>
      <c r="V236" s="88" t="s">
        <v>2700</v>
      </c>
      <c r="W236" s="86">
        <v>43424.897777777776</v>
      </c>
      <c r="X236" s="88" t="s">
        <v>3340</v>
      </c>
      <c r="Y236" s="84"/>
      <c r="Z236" s="84"/>
      <c r="AA236" s="87" t="s">
        <v>4469</v>
      </c>
      <c r="AB236" s="84"/>
      <c r="AC236" s="84" t="b">
        <v>0</v>
      </c>
      <c r="AD236" s="84">
        <v>0</v>
      </c>
      <c r="AE236" s="87" t="s">
        <v>5552</v>
      </c>
      <c r="AF236" s="84" t="b">
        <v>0</v>
      </c>
      <c r="AG236" s="84" t="s">
        <v>5604</v>
      </c>
      <c r="AH236" s="84"/>
      <c r="AI236" s="87" t="s">
        <v>5552</v>
      </c>
      <c r="AJ236" s="84" t="b">
        <v>0</v>
      </c>
      <c r="AK236" s="84">
        <v>43</v>
      </c>
      <c r="AL236" s="87" t="s">
        <v>4992</v>
      </c>
      <c r="AM236" s="84" t="s">
        <v>5684</v>
      </c>
      <c r="AN236" s="84" t="b">
        <v>0</v>
      </c>
      <c r="AO236" s="87" t="s">
        <v>4992</v>
      </c>
      <c r="AP236" s="84" t="s">
        <v>179</v>
      </c>
      <c r="AQ236" s="84">
        <v>0</v>
      </c>
      <c r="AR236" s="84">
        <v>0</v>
      </c>
      <c r="AS236" s="84"/>
      <c r="AT236" s="84"/>
      <c r="AU236" s="84"/>
      <c r="AV236" s="84"/>
      <c r="AW236" s="84"/>
      <c r="AX236" s="84"/>
      <c r="AY236" s="84"/>
      <c r="AZ236" s="84"/>
    </row>
    <row r="237" spans="1:52" x14ac:dyDescent="0.55000000000000004">
      <c r="A237" s="69" t="s">
        <v>268</v>
      </c>
      <c r="B237" s="69" t="s">
        <v>986</v>
      </c>
      <c r="C237" s="70"/>
      <c r="D237" s="71"/>
      <c r="E237" s="72"/>
      <c r="F237" s="73"/>
      <c r="G237" s="70"/>
      <c r="H237" s="74"/>
      <c r="I237" s="75"/>
      <c r="J237" s="75"/>
      <c r="K237" s="36"/>
      <c r="L237" s="82"/>
      <c r="M237" s="82"/>
      <c r="N237" s="77"/>
      <c r="O237" s="84" t="s">
        <v>1270</v>
      </c>
      <c r="P237" s="86">
        <v>43424.897777777776</v>
      </c>
      <c r="Q237" s="84" t="s">
        <v>1313</v>
      </c>
      <c r="R237" s="84"/>
      <c r="S237" s="84"/>
      <c r="T237" s="84"/>
      <c r="U237" s="84"/>
      <c r="V237" s="88" t="s">
        <v>2700</v>
      </c>
      <c r="W237" s="86">
        <v>43424.897777777776</v>
      </c>
      <c r="X237" s="88" t="s">
        <v>3340</v>
      </c>
      <c r="Y237" s="84"/>
      <c r="Z237" s="84"/>
      <c r="AA237" s="87" t="s">
        <v>4469</v>
      </c>
      <c r="AB237" s="84"/>
      <c r="AC237" s="84" t="b">
        <v>0</v>
      </c>
      <c r="AD237" s="84">
        <v>0</v>
      </c>
      <c r="AE237" s="87" t="s">
        <v>5552</v>
      </c>
      <c r="AF237" s="84" t="b">
        <v>0</v>
      </c>
      <c r="AG237" s="84" t="s">
        <v>5604</v>
      </c>
      <c r="AH237" s="84"/>
      <c r="AI237" s="87" t="s">
        <v>5552</v>
      </c>
      <c r="AJ237" s="84" t="b">
        <v>0</v>
      </c>
      <c r="AK237" s="84">
        <v>43</v>
      </c>
      <c r="AL237" s="87" t="s">
        <v>4992</v>
      </c>
      <c r="AM237" s="84" t="s">
        <v>5684</v>
      </c>
      <c r="AN237" s="84" t="b">
        <v>0</v>
      </c>
      <c r="AO237" s="87" t="s">
        <v>4992</v>
      </c>
      <c r="AP237" s="84" t="s">
        <v>179</v>
      </c>
      <c r="AQ237" s="84">
        <v>0</v>
      </c>
      <c r="AR237" s="84">
        <v>0</v>
      </c>
      <c r="AS237" s="84"/>
      <c r="AT237" s="84"/>
      <c r="AU237" s="84"/>
      <c r="AV237" s="84"/>
      <c r="AW237" s="84"/>
      <c r="AX237" s="84"/>
      <c r="AY237" s="84"/>
      <c r="AZ237" s="84"/>
    </row>
    <row r="238" spans="1:52" x14ac:dyDescent="0.55000000000000004">
      <c r="A238" s="69" t="s">
        <v>268</v>
      </c>
      <c r="B238" s="69" t="s">
        <v>698</v>
      </c>
      <c r="C238" s="70"/>
      <c r="D238" s="71"/>
      <c r="E238" s="72"/>
      <c r="F238" s="73"/>
      <c r="G238" s="70"/>
      <c r="H238" s="74"/>
      <c r="I238" s="75"/>
      <c r="J238" s="75"/>
      <c r="K238" s="36"/>
      <c r="L238" s="82"/>
      <c r="M238" s="82"/>
      <c r="N238" s="77"/>
      <c r="O238" s="84" t="s">
        <v>1270</v>
      </c>
      <c r="P238" s="86">
        <v>43424.897777777776</v>
      </c>
      <c r="Q238" s="84" t="s">
        <v>1313</v>
      </c>
      <c r="R238" s="84"/>
      <c r="S238" s="84"/>
      <c r="T238" s="84"/>
      <c r="U238" s="84"/>
      <c r="V238" s="88" t="s">
        <v>2700</v>
      </c>
      <c r="W238" s="86">
        <v>43424.897777777776</v>
      </c>
      <c r="X238" s="88" t="s">
        <v>3340</v>
      </c>
      <c r="Y238" s="84"/>
      <c r="Z238" s="84"/>
      <c r="AA238" s="87" t="s">
        <v>4469</v>
      </c>
      <c r="AB238" s="84"/>
      <c r="AC238" s="84" t="b">
        <v>0</v>
      </c>
      <c r="AD238" s="84">
        <v>0</v>
      </c>
      <c r="AE238" s="87" t="s">
        <v>5552</v>
      </c>
      <c r="AF238" s="84" t="b">
        <v>0</v>
      </c>
      <c r="AG238" s="84" t="s">
        <v>5604</v>
      </c>
      <c r="AH238" s="84"/>
      <c r="AI238" s="87" t="s">
        <v>5552</v>
      </c>
      <c r="AJ238" s="84" t="b">
        <v>0</v>
      </c>
      <c r="AK238" s="84">
        <v>43</v>
      </c>
      <c r="AL238" s="87" t="s">
        <v>4992</v>
      </c>
      <c r="AM238" s="84" t="s">
        <v>5684</v>
      </c>
      <c r="AN238" s="84" t="b">
        <v>0</v>
      </c>
      <c r="AO238" s="87" t="s">
        <v>4992</v>
      </c>
      <c r="AP238" s="84" t="s">
        <v>179</v>
      </c>
      <c r="AQ238" s="84">
        <v>0</v>
      </c>
      <c r="AR238" s="84">
        <v>0</v>
      </c>
      <c r="AS238" s="84"/>
      <c r="AT238" s="84"/>
      <c r="AU238" s="84"/>
      <c r="AV238" s="84"/>
      <c r="AW238" s="84"/>
      <c r="AX238" s="84"/>
      <c r="AY238" s="84"/>
      <c r="AZ238" s="84"/>
    </row>
    <row r="239" spans="1:52" x14ac:dyDescent="0.55000000000000004">
      <c r="A239" s="69" t="s">
        <v>268</v>
      </c>
      <c r="B239" s="69" t="s">
        <v>987</v>
      </c>
      <c r="C239" s="70"/>
      <c r="D239" s="71"/>
      <c r="E239" s="72"/>
      <c r="F239" s="73"/>
      <c r="G239" s="70"/>
      <c r="H239" s="74"/>
      <c r="I239" s="75"/>
      <c r="J239" s="75"/>
      <c r="K239" s="36"/>
      <c r="L239" s="82"/>
      <c r="M239" s="82"/>
      <c r="N239" s="77"/>
      <c r="O239" s="84" t="s">
        <v>1270</v>
      </c>
      <c r="P239" s="86">
        <v>43424.897777777776</v>
      </c>
      <c r="Q239" s="84" t="s">
        <v>1313</v>
      </c>
      <c r="R239" s="84"/>
      <c r="S239" s="84"/>
      <c r="T239" s="84"/>
      <c r="U239" s="84"/>
      <c r="V239" s="88" t="s">
        <v>2700</v>
      </c>
      <c r="W239" s="86">
        <v>43424.897777777776</v>
      </c>
      <c r="X239" s="88" t="s">
        <v>3340</v>
      </c>
      <c r="Y239" s="84"/>
      <c r="Z239" s="84"/>
      <c r="AA239" s="87" t="s">
        <v>4469</v>
      </c>
      <c r="AB239" s="84"/>
      <c r="AC239" s="84" t="b">
        <v>0</v>
      </c>
      <c r="AD239" s="84">
        <v>0</v>
      </c>
      <c r="AE239" s="87" t="s">
        <v>5552</v>
      </c>
      <c r="AF239" s="84" t="b">
        <v>0</v>
      </c>
      <c r="AG239" s="84" t="s">
        <v>5604</v>
      </c>
      <c r="AH239" s="84"/>
      <c r="AI239" s="87" t="s">
        <v>5552</v>
      </c>
      <c r="AJ239" s="84" t="b">
        <v>0</v>
      </c>
      <c r="AK239" s="84">
        <v>43</v>
      </c>
      <c r="AL239" s="87" t="s">
        <v>4992</v>
      </c>
      <c r="AM239" s="84" t="s">
        <v>5684</v>
      </c>
      <c r="AN239" s="84" t="b">
        <v>0</v>
      </c>
      <c r="AO239" s="87" t="s">
        <v>4992</v>
      </c>
      <c r="AP239" s="84" t="s">
        <v>179</v>
      </c>
      <c r="AQ239" s="84">
        <v>0</v>
      </c>
      <c r="AR239" s="84">
        <v>0</v>
      </c>
      <c r="AS239" s="84"/>
      <c r="AT239" s="84"/>
      <c r="AU239" s="84"/>
      <c r="AV239" s="84"/>
      <c r="AW239" s="84"/>
      <c r="AX239" s="84"/>
      <c r="AY239" s="84"/>
      <c r="AZ239" s="84"/>
    </row>
    <row r="240" spans="1:52" x14ac:dyDescent="0.55000000000000004">
      <c r="A240" s="69" t="s">
        <v>268</v>
      </c>
      <c r="B240" s="69" t="s">
        <v>988</v>
      </c>
      <c r="C240" s="70"/>
      <c r="D240" s="71"/>
      <c r="E240" s="72"/>
      <c r="F240" s="73"/>
      <c r="G240" s="70"/>
      <c r="H240" s="74"/>
      <c r="I240" s="75"/>
      <c r="J240" s="75"/>
      <c r="K240" s="36"/>
      <c r="L240" s="82"/>
      <c r="M240" s="82"/>
      <c r="N240" s="77"/>
      <c r="O240" s="84" t="s">
        <v>1270</v>
      </c>
      <c r="P240" s="86">
        <v>43424.897777777776</v>
      </c>
      <c r="Q240" s="84" t="s">
        <v>1313</v>
      </c>
      <c r="R240" s="84"/>
      <c r="S240" s="84"/>
      <c r="T240" s="84"/>
      <c r="U240" s="84"/>
      <c r="V240" s="88" t="s">
        <v>2700</v>
      </c>
      <c r="W240" s="86">
        <v>43424.897777777776</v>
      </c>
      <c r="X240" s="88" t="s">
        <v>3340</v>
      </c>
      <c r="Y240" s="84"/>
      <c r="Z240" s="84"/>
      <c r="AA240" s="87" t="s">
        <v>4469</v>
      </c>
      <c r="AB240" s="84"/>
      <c r="AC240" s="84" t="b">
        <v>0</v>
      </c>
      <c r="AD240" s="84">
        <v>0</v>
      </c>
      <c r="AE240" s="87" t="s">
        <v>5552</v>
      </c>
      <c r="AF240" s="84" t="b">
        <v>0</v>
      </c>
      <c r="AG240" s="84" t="s">
        <v>5604</v>
      </c>
      <c r="AH240" s="84"/>
      <c r="AI240" s="87" t="s">
        <v>5552</v>
      </c>
      <c r="AJ240" s="84" t="b">
        <v>0</v>
      </c>
      <c r="AK240" s="84">
        <v>43</v>
      </c>
      <c r="AL240" s="87" t="s">
        <v>4992</v>
      </c>
      <c r="AM240" s="84" t="s">
        <v>5684</v>
      </c>
      <c r="AN240" s="84" t="b">
        <v>0</v>
      </c>
      <c r="AO240" s="87" t="s">
        <v>4992</v>
      </c>
      <c r="AP240" s="84" t="s">
        <v>179</v>
      </c>
      <c r="AQ240" s="84">
        <v>0</v>
      </c>
      <c r="AR240" s="84">
        <v>0</v>
      </c>
      <c r="AS240" s="84"/>
      <c r="AT240" s="84"/>
      <c r="AU240" s="84"/>
      <c r="AV240" s="84"/>
      <c r="AW240" s="84"/>
      <c r="AX240" s="84"/>
      <c r="AY240" s="84"/>
      <c r="AZ240" s="84"/>
    </row>
    <row r="241" spans="1:52" x14ac:dyDescent="0.55000000000000004">
      <c r="A241" s="69" t="s">
        <v>268</v>
      </c>
      <c r="B241" s="69" t="s">
        <v>989</v>
      </c>
      <c r="C241" s="70"/>
      <c r="D241" s="71"/>
      <c r="E241" s="72"/>
      <c r="F241" s="73"/>
      <c r="G241" s="70"/>
      <c r="H241" s="74"/>
      <c r="I241" s="75"/>
      <c r="J241" s="75"/>
      <c r="K241" s="36"/>
      <c r="L241" s="82"/>
      <c r="M241" s="82"/>
      <c r="N241" s="77"/>
      <c r="O241" s="84" t="s">
        <v>1270</v>
      </c>
      <c r="P241" s="86">
        <v>43424.897777777776</v>
      </c>
      <c r="Q241" s="84" t="s">
        <v>1313</v>
      </c>
      <c r="R241" s="84"/>
      <c r="S241" s="84"/>
      <c r="T241" s="84"/>
      <c r="U241" s="84"/>
      <c r="V241" s="88" t="s">
        <v>2700</v>
      </c>
      <c r="W241" s="86">
        <v>43424.897777777776</v>
      </c>
      <c r="X241" s="88" t="s">
        <v>3340</v>
      </c>
      <c r="Y241" s="84"/>
      <c r="Z241" s="84"/>
      <c r="AA241" s="87" t="s">
        <v>4469</v>
      </c>
      <c r="AB241" s="84"/>
      <c r="AC241" s="84" t="b">
        <v>0</v>
      </c>
      <c r="AD241" s="84">
        <v>0</v>
      </c>
      <c r="AE241" s="87" t="s">
        <v>5552</v>
      </c>
      <c r="AF241" s="84" t="b">
        <v>0</v>
      </c>
      <c r="AG241" s="84" t="s">
        <v>5604</v>
      </c>
      <c r="AH241" s="84"/>
      <c r="AI241" s="87" t="s">
        <v>5552</v>
      </c>
      <c r="AJ241" s="84" t="b">
        <v>0</v>
      </c>
      <c r="AK241" s="84">
        <v>43</v>
      </c>
      <c r="AL241" s="87" t="s">
        <v>4992</v>
      </c>
      <c r="AM241" s="84" t="s">
        <v>5684</v>
      </c>
      <c r="AN241" s="84" t="b">
        <v>0</v>
      </c>
      <c r="AO241" s="87" t="s">
        <v>4992</v>
      </c>
      <c r="AP241" s="84" t="s">
        <v>179</v>
      </c>
      <c r="AQ241" s="84">
        <v>0</v>
      </c>
      <c r="AR241" s="84">
        <v>0</v>
      </c>
      <c r="AS241" s="84"/>
      <c r="AT241" s="84"/>
      <c r="AU241" s="84"/>
      <c r="AV241" s="84"/>
      <c r="AW241" s="84"/>
      <c r="AX241" s="84"/>
      <c r="AY241" s="84"/>
      <c r="AZ241" s="84"/>
    </row>
    <row r="242" spans="1:52" x14ac:dyDescent="0.55000000000000004">
      <c r="A242" s="69" t="s">
        <v>268</v>
      </c>
      <c r="B242" s="69" t="s">
        <v>990</v>
      </c>
      <c r="C242" s="70"/>
      <c r="D242" s="71"/>
      <c r="E242" s="72"/>
      <c r="F242" s="73"/>
      <c r="G242" s="70"/>
      <c r="H242" s="74"/>
      <c r="I242" s="75"/>
      <c r="J242" s="75"/>
      <c r="K242" s="36"/>
      <c r="L242" s="82"/>
      <c r="M242" s="82"/>
      <c r="N242" s="77"/>
      <c r="O242" s="84" t="s">
        <v>1270</v>
      </c>
      <c r="P242" s="86">
        <v>43424.897777777776</v>
      </c>
      <c r="Q242" s="84" t="s">
        <v>1313</v>
      </c>
      <c r="R242" s="84"/>
      <c r="S242" s="84"/>
      <c r="T242" s="84"/>
      <c r="U242" s="84"/>
      <c r="V242" s="88" t="s">
        <v>2700</v>
      </c>
      <c r="W242" s="86">
        <v>43424.897777777776</v>
      </c>
      <c r="X242" s="88" t="s">
        <v>3340</v>
      </c>
      <c r="Y242" s="84"/>
      <c r="Z242" s="84"/>
      <c r="AA242" s="87" t="s">
        <v>4469</v>
      </c>
      <c r="AB242" s="84"/>
      <c r="AC242" s="84" t="b">
        <v>0</v>
      </c>
      <c r="AD242" s="84">
        <v>0</v>
      </c>
      <c r="AE242" s="87" t="s">
        <v>5552</v>
      </c>
      <c r="AF242" s="84" t="b">
        <v>0</v>
      </c>
      <c r="AG242" s="84" t="s">
        <v>5604</v>
      </c>
      <c r="AH242" s="84"/>
      <c r="AI242" s="87" t="s">
        <v>5552</v>
      </c>
      <c r="AJ242" s="84" t="b">
        <v>0</v>
      </c>
      <c r="AK242" s="84">
        <v>43</v>
      </c>
      <c r="AL242" s="87" t="s">
        <v>4992</v>
      </c>
      <c r="AM242" s="84" t="s">
        <v>5684</v>
      </c>
      <c r="AN242" s="84" t="b">
        <v>0</v>
      </c>
      <c r="AO242" s="87" t="s">
        <v>4992</v>
      </c>
      <c r="AP242" s="84" t="s">
        <v>179</v>
      </c>
      <c r="AQ242" s="84">
        <v>0</v>
      </c>
      <c r="AR242" s="84">
        <v>0</v>
      </c>
      <c r="AS242" s="84"/>
      <c r="AT242" s="84"/>
      <c r="AU242" s="84"/>
      <c r="AV242" s="84"/>
      <c r="AW242" s="84"/>
      <c r="AX242" s="84"/>
      <c r="AY242" s="84"/>
      <c r="AZ242" s="84"/>
    </row>
    <row r="243" spans="1:52" x14ac:dyDescent="0.55000000000000004">
      <c r="A243" s="69" t="s">
        <v>268</v>
      </c>
      <c r="B243" s="69" t="s">
        <v>991</v>
      </c>
      <c r="C243" s="70"/>
      <c r="D243" s="71"/>
      <c r="E243" s="72"/>
      <c r="F243" s="73"/>
      <c r="G243" s="70"/>
      <c r="H243" s="74"/>
      <c r="I243" s="75"/>
      <c r="J243" s="75"/>
      <c r="K243" s="36"/>
      <c r="L243" s="82"/>
      <c r="M243" s="82"/>
      <c r="N243" s="77"/>
      <c r="O243" s="84" t="s">
        <v>1270</v>
      </c>
      <c r="P243" s="86">
        <v>43424.897777777776</v>
      </c>
      <c r="Q243" s="84" t="s">
        <v>1313</v>
      </c>
      <c r="R243" s="84"/>
      <c r="S243" s="84"/>
      <c r="T243" s="84"/>
      <c r="U243" s="84"/>
      <c r="V243" s="88" t="s">
        <v>2700</v>
      </c>
      <c r="W243" s="86">
        <v>43424.897777777776</v>
      </c>
      <c r="X243" s="88" t="s">
        <v>3340</v>
      </c>
      <c r="Y243" s="84"/>
      <c r="Z243" s="84"/>
      <c r="AA243" s="87" t="s">
        <v>4469</v>
      </c>
      <c r="AB243" s="84"/>
      <c r="AC243" s="84" t="b">
        <v>0</v>
      </c>
      <c r="AD243" s="84">
        <v>0</v>
      </c>
      <c r="AE243" s="87" t="s">
        <v>5552</v>
      </c>
      <c r="AF243" s="84" t="b">
        <v>0</v>
      </c>
      <c r="AG243" s="84" t="s">
        <v>5604</v>
      </c>
      <c r="AH243" s="84"/>
      <c r="AI243" s="87" t="s">
        <v>5552</v>
      </c>
      <c r="AJ243" s="84" t="b">
        <v>0</v>
      </c>
      <c r="AK243" s="84">
        <v>43</v>
      </c>
      <c r="AL243" s="87" t="s">
        <v>4992</v>
      </c>
      <c r="AM243" s="84" t="s">
        <v>5684</v>
      </c>
      <c r="AN243" s="84" t="b">
        <v>0</v>
      </c>
      <c r="AO243" s="87" t="s">
        <v>4992</v>
      </c>
      <c r="AP243" s="84" t="s">
        <v>179</v>
      </c>
      <c r="AQ243" s="84">
        <v>0</v>
      </c>
      <c r="AR243" s="84">
        <v>0</v>
      </c>
      <c r="AS243" s="84"/>
      <c r="AT243" s="84"/>
      <c r="AU243" s="84"/>
      <c r="AV243" s="84"/>
      <c r="AW243" s="84"/>
      <c r="AX243" s="84"/>
      <c r="AY243" s="84"/>
      <c r="AZ243" s="84"/>
    </row>
    <row r="244" spans="1:52" x14ac:dyDescent="0.55000000000000004">
      <c r="A244" s="69" t="s">
        <v>268</v>
      </c>
      <c r="B244" s="69" t="s">
        <v>992</v>
      </c>
      <c r="C244" s="70"/>
      <c r="D244" s="71"/>
      <c r="E244" s="72"/>
      <c r="F244" s="73"/>
      <c r="G244" s="70"/>
      <c r="H244" s="74"/>
      <c r="I244" s="75"/>
      <c r="J244" s="75"/>
      <c r="K244" s="36"/>
      <c r="L244" s="82"/>
      <c r="M244" s="82"/>
      <c r="N244" s="77"/>
      <c r="O244" s="84" t="s">
        <v>1270</v>
      </c>
      <c r="P244" s="86">
        <v>43424.897777777776</v>
      </c>
      <c r="Q244" s="84" t="s">
        <v>1313</v>
      </c>
      <c r="R244" s="84"/>
      <c r="S244" s="84"/>
      <c r="T244" s="84"/>
      <c r="U244" s="84"/>
      <c r="V244" s="88" t="s">
        <v>2700</v>
      </c>
      <c r="W244" s="86">
        <v>43424.897777777776</v>
      </c>
      <c r="X244" s="88" t="s">
        <v>3340</v>
      </c>
      <c r="Y244" s="84"/>
      <c r="Z244" s="84"/>
      <c r="AA244" s="87" t="s">
        <v>4469</v>
      </c>
      <c r="AB244" s="84"/>
      <c r="AC244" s="84" t="b">
        <v>0</v>
      </c>
      <c r="AD244" s="84">
        <v>0</v>
      </c>
      <c r="AE244" s="87" t="s">
        <v>5552</v>
      </c>
      <c r="AF244" s="84" t="b">
        <v>0</v>
      </c>
      <c r="AG244" s="84" t="s">
        <v>5604</v>
      </c>
      <c r="AH244" s="84"/>
      <c r="AI244" s="87" t="s">
        <v>5552</v>
      </c>
      <c r="AJ244" s="84" t="b">
        <v>0</v>
      </c>
      <c r="AK244" s="84">
        <v>43</v>
      </c>
      <c r="AL244" s="87" t="s">
        <v>4992</v>
      </c>
      <c r="AM244" s="84" t="s">
        <v>5684</v>
      </c>
      <c r="AN244" s="84" t="b">
        <v>0</v>
      </c>
      <c r="AO244" s="87" t="s">
        <v>4992</v>
      </c>
      <c r="AP244" s="84" t="s">
        <v>179</v>
      </c>
      <c r="AQ244" s="84">
        <v>0</v>
      </c>
      <c r="AR244" s="84">
        <v>0</v>
      </c>
      <c r="AS244" s="84"/>
      <c r="AT244" s="84"/>
      <c r="AU244" s="84"/>
      <c r="AV244" s="84"/>
      <c r="AW244" s="84"/>
      <c r="AX244" s="84"/>
      <c r="AY244" s="84"/>
      <c r="AZ244" s="84"/>
    </row>
    <row r="245" spans="1:52" x14ac:dyDescent="0.55000000000000004">
      <c r="A245" s="69" t="s">
        <v>268</v>
      </c>
      <c r="B245" s="69" t="s">
        <v>993</v>
      </c>
      <c r="C245" s="70"/>
      <c r="D245" s="71"/>
      <c r="E245" s="72"/>
      <c r="F245" s="73"/>
      <c r="G245" s="70"/>
      <c r="H245" s="74"/>
      <c r="I245" s="75"/>
      <c r="J245" s="75"/>
      <c r="K245" s="36"/>
      <c r="L245" s="82"/>
      <c r="M245" s="82"/>
      <c r="N245" s="77"/>
      <c r="O245" s="84" t="s">
        <v>1270</v>
      </c>
      <c r="P245" s="86">
        <v>43424.897777777776</v>
      </c>
      <c r="Q245" s="84" t="s">
        <v>1313</v>
      </c>
      <c r="R245" s="84"/>
      <c r="S245" s="84"/>
      <c r="T245" s="84"/>
      <c r="U245" s="84"/>
      <c r="V245" s="88" t="s">
        <v>2700</v>
      </c>
      <c r="W245" s="86">
        <v>43424.897777777776</v>
      </c>
      <c r="X245" s="88" t="s">
        <v>3340</v>
      </c>
      <c r="Y245" s="84"/>
      <c r="Z245" s="84"/>
      <c r="AA245" s="87" t="s">
        <v>4469</v>
      </c>
      <c r="AB245" s="84"/>
      <c r="AC245" s="84" t="b">
        <v>0</v>
      </c>
      <c r="AD245" s="84">
        <v>0</v>
      </c>
      <c r="AE245" s="87" t="s">
        <v>5552</v>
      </c>
      <c r="AF245" s="84" t="b">
        <v>0</v>
      </c>
      <c r="AG245" s="84" t="s">
        <v>5604</v>
      </c>
      <c r="AH245" s="84"/>
      <c r="AI245" s="87" t="s">
        <v>5552</v>
      </c>
      <c r="AJ245" s="84" t="b">
        <v>0</v>
      </c>
      <c r="AK245" s="84">
        <v>43</v>
      </c>
      <c r="AL245" s="87" t="s">
        <v>4992</v>
      </c>
      <c r="AM245" s="84" t="s">
        <v>5684</v>
      </c>
      <c r="AN245" s="84" t="b">
        <v>0</v>
      </c>
      <c r="AO245" s="87" t="s">
        <v>4992</v>
      </c>
      <c r="AP245" s="84" t="s">
        <v>179</v>
      </c>
      <c r="AQ245" s="84">
        <v>0</v>
      </c>
      <c r="AR245" s="84">
        <v>0</v>
      </c>
      <c r="AS245" s="84"/>
      <c r="AT245" s="84"/>
      <c r="AU245" s="84"/>
      <c r="AV245" s="84"/>
      <c r="AW245" s="84"/>
      <c r="AX245" s="84"/>
      <c r="AY245" s="84"/>
      <c r="AZ245" s="84"/>
    </row>
    <row r="246" spans="1:52" x14ac:dyDescent="0.55000000000000004">
      <c r="A246" s="69" t="s">
        <v>268</v>
      </c>
      <c r="B246" s="69" t="s">
        <v>994</v>
      </c>
      <c r="C246" s="70"/>
      <c r="D246" s="71"/>
      <c r="E246" s="72"/>
      <c r="F246" s="73"/>
      <c r="G246" s="70"/>
      <c r="H246" s="74"/>
      <c r="I246" s="75"/>
      <c r="J246" s="75"/>
      <c r="K246" s="36"/>
      <c r="L246" s="82"/>
      <c r="M246" s="82"/>
      <c r="N246" s="77"/>
      <c r="O246" s="84" t="s">
        <v>1270</v>
      </c>
      <c r="P246" s="86">
        <v>43424.897777777776</v>
      </c>
      <c r="Q246" s="84" t="s">
        <v>1313</v>
      </c>
      <c r="R246" s="84"/>
      <c r="S246" s="84"/>
      <c r="T246" s="84"/>
      <c r="U246" s="84"/>
      <c r="V246" s="88" t="s">
        <v>2700</v>
      </c>
      <c r="W246" s="86">
        <v>43424.897777777776</v>
      </c>
      <c r="X246" s="88" t="s">
        <v>3340</v>
      </c>
      <c r="Y246" s="84"/>
      <c r="Z246" s="84"/>
      <c r="AA246" s="87" t="s">
        <v>4469</v>
      </c>
      <c r="AB246" s="84"/>
      <c r="AC246" s="84" t="b">
        <v>0</v>
      </c>
      <c r="AD246" s="84">
        <v>0</v>
      </c>
      <c r="AE246" s="87" t="s">
        <v>5552</v>
      </c>
      <c r="AF246" s="84" t="b">
        <v>0</v>
      </c>
      <c r="AG246" s="84" t="s">
        <v>5604</v>
      </c>
      <c r="AH246" s="84"/>
      <c r="AI246" s="87" t="s">
        <v>5552</v>
      </c>
      <c r="AJ246" s="84" t="b">
        <v>0</v>
      </c>
      <c r="AK246" s="84">
        <v>43</v>
      </c>
      <c r="AL246" s="87" t="s">
        <v>4992</v>
      </c>
      <c r="AM246" s="84" t="s">
        <v>5684</v>
      </c>
      <c r="AN246" s="84" t="b">
        <v>0</v>
      </c>
      <c r="AO246" s="87" t="s">
        <v>4992</v>
      </c>
      <c r="AP246" s="84" t="s">
        <v>179</v>
      </c>
      <c r="AQ246" s="84">
        <v>0</v>
      </c>
      <c r="AR246" s="84">
        <v>0</v>
      </c>
      <c r="AS246" s="84"/>
      <c r="AT246" s="84"/>
      <c r="AU246" s="84"/>
      <c r="AV246" s="84"/>
      <c r="AW246" s="84"/>
      <c r="AX246" s="84"/>
      <c r="AY246" s="84"/>
      <c r="AZ246" s="84"/>
    </row>
    <row r="247" spans="1:52" x14ac:dyDescent="0.55000000000000004">
      <c r="A247" s="69" t="s">
        <v>268</v>
      </c>
      <c r="B247" s="69" t="s">
        <v>694</v>
      </c>
      <c r="C247" s="70"/>
      <c r="D247" s="71"/>
      <c r="E247" s="72"/>
      <c r="F247" s="73"/>
      <c r="G247" s="70"/>
      <c r="H247" s="74"/>
      <c r="I247" s="75"/>
      <c r="J247" s="75"/>
      <c r="K247" s="36"/>
      <c r="L247" s="82"/>
      <c r="M247" s="82"/>
      <c r="N247" s="77"/>
      <c r="O247" s="84" t="s">
        <v>1270</v>
      </c>
      <c r="P247" s="86">
        <v>43424.897777777776</v>
      </c>
      <c r="Q247" s="84" t="s">
        <v>1313</v>
      </c>
      <c r="R247" s="84"/>
      <c r="S247" s="84"/>
      <c r="T247" s="84"/>
      <c r="U247" s="84"/>
      <c r="V247" s="88" t="s">
        <v>2700</v>
      </c>
      <c r="W247" s="86">
        <v>43424.897777777776</v>
      </c>
      <c r="X247" s="88" t="s">
        <v>3340</v>
      </c>
      <c r="Y247" s="84"/>
      <c r="Z247" s="84"/>
      <c r="AA247" s="87" t="s">
        <v>4469</v>
      </c>
      <c r="AB247" s="84"/>
      <c r="AC247" s="84" t="b">
        <v>0</v>
      </c>
      <c r="AD247" s="84">
        <v>0</v>
      </c>
      <c r="AE247" s="87" t="s">
        <v>5552</v>
      </c>
      <c r="AF247" s="84" t="b">
        <v>0</v>
      </c>
      <c r="AG247" s="84" t="s">
        <v>5604</v>
      </c>
      <c r="AH247" s="84"/>
      <c r="AI247" s="87" t="s">
        <v>5552</v>
      </c>
      <c r="AJ247" s="84" t="b">
        <v>0</v>
      </c>
      <c r="AK247" s="84">
        <v>43</v>
      </c>
      <c r="AL247" s="87" t="s">
        <v>4992</v>
      </c>
      <c r="AM247" s="84" t="s">
        <v>5684</v>
      </c>
      <c r="AN247" s="84" t="b">
        <v>0</v>
      </c>
      <c r="AO247" s="87" t="s">
        <v>4992</v>
      </c>
      <c r="AP247" s="84" t="s">
        <v>179</v>
      </c>
      <c r="AQ247" s="84">
        <v>0</v>
      </c>
      <c r="AR247" s="84">
        <v>0</v>
      </c>
      <c r="AS247" s="84"/>
      <c r="AT247" s="84"/>
      <c r="AU247" s="84"/>
      <c r="AV247" s="84"/>
      <c r="AW247" s="84"/>
      <c r="AX247" s="84"/>
      <c r="AY247" s="84"/>
      <c r="AZ247" s="84"/>
    </row>
    <row r="248" spans="1:52" x14ac:dyDescent="0.55000000000000004">
      <c r="A248" s="69" t="s">
        <v>268</v>
      </c>
      <c r="B248" s="69" t="s">
        <v>695</v>
      </c>
      <c r="C248" s="70"/>
      <c r="D248" s="71"/>
      <c r="E248" s="72"/>
      <c r="F248" s="73"/>
      <c r="G248" s="70"/>
      <c r="H248" s="74"/>
      <c r="I248" s="75"/>
      <c r="J248" s="75"/>
      <c r="K248" s="36"/>
      <c r="L248" s="82"/>
      <c r="M248" s="82"/>
      <c r="N248" s="77"/>
      <c r="O248" s="84" t="s">
        <v>1270</v>
      </c>
      <c r="P248" s="86">
        <v>43424.897777777776</v>
      </c>
      <c r="Q248" s="84" t="s">
        <v>1313</v>
      </c>
      <c r="R248" s="84"/>
      <c r="S248" s="84"/>
      <c r="T248" s="84"/>
      <c r="U248" s="84"/>
      <c r="V248" s="88" t="s">
        <v>2700</v>
      </c>
      <c r="W248" s="86">
        <v>43424.897777777776</v>
      </c>
      <c r="X248" s="88" t="s">
        <v>3340</v>
      </c>
      <c r="Y248" s="84"/>
      <c r="Z248" s="84"/>
      <c r="AA248" s="87" t="s">
        <v>4469</v>
      </c>
      <c r="AB248" s="84"/>
      <c r="AC248" s="84" t="b">
        <v>0</v>
      </c>
      <c r="AD248" s="84">
        <v>0</v>
      </c>
      <c r="AE248" s="87" t="s">
        <v>5552</v>
      </c>
      <c r="AF248" s="84" t="b">
        <v>0</v>
      </c>
      <c r="AG248" s="84" t="s">
        <v>5604</v>
      </c>
      <c r="AH248" s="84"/>
      <c r="AI248" s="87" t="s">
        <v>5552</v>
      </c>
      <c r="AJ248" s="84" t="b">
        <v>0</v>
      </c>
      <c r="AK248" s="84">
        <v>43</v>
      </c>
      <c r="AL248" s="87" t="s">
        <v>4992</v>
      </c>
      <c r="AM248" s="84" t="s">
        <v>5684</v>
      </c>
      <c r="AN248" s="84" t="b">
        <v>0</v>
      </c>
      <c r="AO248" s="87" t="s">
        <v>4992</v>
      </c>
      <c r="AP248" s="84" t="s">
        <v>179</v>
      </c>
      <c r="AQ248" s="84">
        <v>0</v>
      </c>
      <c r="AR248" s="84">
        <v>0</v>
      </c>
      <c r="AS248" s="84"/>
      <c r="AT248" s="84"/>
      <c r="AU248" s="84"/>
      <c r="AV248" s="84"/>
      <c r="AW248" s="84"/>
      <c r="AX248" s="84"/>
      <c r="AY248" s="84"/>
      <c r="AZ248" s="84"/>
    </row>
    <row r="249" spans="1:52" x14ac:dyDescent="0.55000000000000004">
      <c r="A249" s="69" t="s">
        <v>268</v>
      </c>
      <c r="B249" s="69" t="s">
        <v>995</v>
      </c>
      <c r="C249" s="70"/>
      <c r="D249" s="71"/>
      <c r="E249" s="72"/>
      <c r="F249" s="73"/>
      <c r="G249" s="70"/>
      <c r="H249" s="74"/>
      <c r="I249" s="75"/>
      <c r="J249" s="75"/>
      <c r="K249" s="36"/>
      <c r="L249" s="82"/>
      <c r="M249" s="82"/>
      <c r="N249" s="77"/>
      <c r="O249" s="84" t="s">
        <v>1270</v>
      </c>
      <c r="P249" s="86">
        <v>43424.897777777776</v>
      </c>
      <c r="Q249" s="84" t="s">
        <v>1313</v>
      </c>
      <c r="R249" s="84"/>
      <c r="S249" s="84"/>
      <c r="T249" s="84"/>
      <c r="U249" s="84"/>
      <c r="V249" s="88" t="s">
        <v>2700</v>
      </c>
      <c r="W249" s="86">
        <v>43424.897777777776</v>
      </c>
      <c r="X249" s="88" t="s">
        <v>3340</v>
      </c>
      <c r="Y249" s="84"/>
      <c r="Z249" s="84"/>
      <c r="AA249" s="87" t="s">
        <v>4469</v>
      </c>
      <c r="AB249" s="84"/>
      <c r="AC249" s="84" t="b">
        <v>0</v>
      </c>
      <c r="AD249" s="84">
        <v>0</v>
      </c>
      <c r="AE249" s="87" t="s">
        <v>5552</v>
      </c>
      <c r="AF249" s="84" t="b">
        <v>0</v>
      </c>
      <c r="AG249" s="84" t="s">
        <v>5604</v>
      </c>
      <c r="AH249" s="84"/>
      <c r="AI249" s="87" t="s">
        <v>5552</v>
      </c>
      <c r="AJ249" s="84" t="b">
        <v>0</v>
      </c>
      <c r="AK249" s="84">
        <v>43</v>
      </c>
      <c r="AL249" s="87" t="s">
        <v>4992</v>
      </c>
      <c r="AM249" s="84" t="s">
        <v>5684</v>
      </c>
      <c r="AN249" s="84" t="b">
        <v>0</v>
      </c>
      <c r="AO249" s="87" t="s">
        <v>4992</v>
      </c>
      <c r="AP249" s="84" t="s">
        <v>179</v>
      </c>
      <c r="AQ249" s="84">
        <v>0</v>
      </c>
      <c r="AR249" s="84">
        <v>0</v>
      </c>
      <c r="AS249" s="84"/>
      <c r="AT249" s="84"/>
      <c r="AU249" s="84"/>
      <c r="AV249" s="84"/>
      <c r="AW249" s="84"/>
      <c r="AX249" s="84"/>
      <c r="AY249" s="84"/>
      <c r="AZ249" s="84"/>
    </row>
    <row r="250" spans="1:52" x14ac:dyDescent="0.55000000000000004">
      <c r="A250" s="69" t="s">
        <v>268</v>
      </c>
      <c r="B250" s="69" t="s">
        <v>996</v>
      </c>
      <c r="C250" s="70"/>
      <c r="D250" s="71"/>
      <c r="E250" s="72"/>
      <c r="F250" s="73"/>
      <c r="G250" s="70"/>
      <c r="H250" s="74"/>
      <c r="I250" s="75"/>
      <c r="J250" s="75"/>
      <c r="K250" s="36"/>
      <c r="L250" s="82"/>
      <c r="M250" s="82"/>
      <c r="N250" s="77"/>
      <c r="O250" s="84" t="s">
        <v>1270</v>
      </c>
      <c r="P250" s="86">
        <v>43424.897777777776</v>
      </c>
      <c r="Q250" s="84" t="s">
        <v>1313</v>
      </c>
      <c r="R250" s="84"/>
      <c r="S250" s="84"/>
      <c r="T250" s="84"/>
      <c r="U250" s="84"/>
      <c r="V250" s="88" t="s">
        <v>2700</v>
      </c>
      <c r="W250" s="86">
        <v>43424.897777777776</v>
      </c>
      <c r="X250" s="88" t="s">
        <v>3340</v>
      </c>
      <c r="Y250" s="84"/>
      <c r="Z250" s="84"/>
      <c r="AA250" s="87" t="s">
        <v>4469</v>
      </c>
      <c r="AB250" s="84"/>
      <c r="AC250" s="84" t="b">
        <v>0</v>
      </c>
      <c r="AD250" s="84">
        <v>0</v>
      </c>
      <c r="AE250" s="87" t="s">
        <v>5552</v>
      </c>
      <c r="AF250" s="84" t="b">
        <v>0</v>
      </c>
      <c r="AG250" s="84" t="s">
        <v>5604</v>
      </c>
      <c r="AH250" s="84"/>
      <c r="AI250" s="87" t="s">
        <v>5552</v>
      </c>
      <c r="AJ250" s="84" t="b">
        <v>0</v>
      </c>
      <c r="AK250" s="84">
        <v>43</v>
      </c>
      <c r="AL250" s="87" t="s">
        <v>4992</v>
      </c>
      <c r="AM250" s="84" t="s">
        <v>5684</v>
      </c>
      <c r="AN250" s="84" t="b">
        <v>0</v>
      </c>
      <c r="AO250" s="87" t="s">
        <v>4992</v>
      </c>
      <c r="AP250" s="84" t="s">
        <v>179</v>
      </c>
      <c r="AQ250" s="84">
        <v>0</v>
      </c>
      <c r="AR250" s="84">
        <v>0</v>
      </c>
      <c r="AS250" s="84"/>
      <c r="AT250" s="84"/>
      <c r="AU250" s="84"/>
      <c r="AV250" s="84"/>
      <c r="AW250" s="84"/>
      <c r="AX250" s="84"/>
      <c r="AY250" s="84"/>
      <c r="AZ250" s="84"/>
    </row>
    <row r="251" spans="1:52" x14ac:dyDescent="0.55000000000000004">
      <c r="A251" s="69" t="s">
        <v>268</v>
      </c>
      <c r="B251" s="69" t="s">
        <v>997</v>
      </c>
      <c r="C251" s="70"/>
      <c r="D251" s="71"/>
      <c r="E251" s="72"/>
      <c r="F251" s="73"/>
      <c r="G251" s="70"/>
      <c r="H251" s="74"/>
      <c r="I251" s="75"/>
      <c r="J251" s="75"/>
      <c r="K251" s="36"/>
      <c r="L251" s="82"/>
      <c r="M251" s="82"/>
      <c r="N251" s="77"/>
      <c r="O251" s="84" t="s">
        <v>1270</v>
      </c>
      <c r="P251" s="86">
        <v>43424.897777777776</v>
      </c>
      <c r="Q251" s="84" t="s">
        <v>1313</v>
      </c>
      <c r="R251" s="84"/>
      <c r="S251" s="84"/>
      <c r="T251" s="84"/>
      <c r="U251" s="84"/>
      <c r="V251" s="88" t="s">
        <v>2700</v>
      </c>
      <c r="W251" s="86">
        <v>43424.897777777776</v>
      </c>
      <c r="X251" s="88" t="s">
        <v>3340</v>
      </c>
      <c r="Y251" s="84"/>
      <c r="Z251" s="84"/>
      <c r="AA251" s="87" t="s">
        <v>4469</v>
      </c>
      <c r="AB251" s="84"/>
      <c r="AC251" s="84" t="b">
        <v>0</v>
      </c>
      <c r="AD251" s="84">
        <v>0</v>
      </c>
      <c r="AE251" s="87" t="s">
        <v>5552</v>
      </c>
      <c r="AF251" s="84" t="b">
        <v>0</v>
      </c>
      <c r="AG251" s="84" t="s">
        <v>5604</v>
      </c>
      <c r="AH251" s="84"/>
      <c r="AI251" s="87" t="s">
        <v>5552</v>
      </c>
      <c r="AJ251" s="84" t="b">
        <v>0</v>
      </c>
      <c r="AK251" s="84">
        <v>43</v>
      </c>
      <c r="AL251" s="87" t="s">
        <v>4992</v>
      </c>
      <c r="AM251" s="84" t="s">
        <v>5684</v>
      </c>
      <c r="AN251" s="84" t="b">
        <v>0</v>
      </c>
      <c r="AO251" s="87" t="s">
        <v>4992</v>
      </c>
      <c r="AP251" s="84" t="s">
        <v>179</v>
      </c>
      <c r="AQ251" s="84">
        <v>0</v>
      </c>
      <c r="AR251" s="84">
        <v>0</v>
      </c>
      <c r="AS251" s="84"/>
      <c r="AT251" s="84"/>
      <c r="AU251" s="84"/>
      <c r="AV251" s="84"/>
      <c r="AW251" s="84"/>
      <c r="AX251" s="84"/>
      <c r="AY251" s="84"/>
      <c r="AZ251" s="84"/>
    </row>
    <row r="252" spans="1:52" x14ac:dyDescent="0.55000000000000004">
      <c r="A252" s="69" t="s">
        <v>268</v>
      </c>
      <c r="B252" s="69" t="s">
        <v>700</v>
      </c>
      <c r="C252" s="70"/>
      <c r="D252" s="71"/>
      <c r="E252" s="72"/>
      <c r="F252" s="73"/>
      <c r="G252" s="70"/>
      <c r="H252" s="74"/>
      <c r="I252" s="75"/>
      <c r="J252" s="75"/>
      <c r="K252" s="36"/>
      <c r="L252" s="82"/>
      <c r="M252" s="82"/>
      <c r="N252" s="77"/>
      <c r="O252" s="84" t="s">
        <v>1270</v>
      </c>
      <c r="P252" s="86">
        <v>43424.897777777776</v>
      </c>
      <c r="Q252" s="84" t="s">
        <v>1313</v>
      </c>
      <c r="R252" s="84"/>
      <c r="S252" s="84"/>
      <c r="T252" s="84"/>
      <c r="U252" s="84"/>
      <c r="V252" s="88" t="s">
        <v>2700</v>
      </c>
      <c r="W252" s="86">
        <v>43424.897777777776</v>
      </c>
      <c r="X252" s="88" t="s">
        <v>3340</v>
      </c>
      <c r="Y252" s="84"/>
      <c r="Z252" s="84"/>
      <c r="AA252" s="87" t="s">
        <v>4469</v>
      </c>
      <c r="AB252" s="84"/>
      <c r="AC252" s="84" t="b">
        <v>0</v>
      </c>
      <c r="AD252" s="84">
        <v>0</v>
      </c>
      <c r="AE252" s="87" t="s">
        <v>5552</v>
      </c>
      <c r="AF252" s="84" t="b">
        <v>0</v>
      </c>
      <c r="AG252" s="84" t="s">
        <v>5604</v>
      </c>
      <c r="AH252" s="84"/>
      <c r="AI252" s="87" t="s">
        <v>5552</v>
      </c>
      <c r="AJ252" s="84" t="b">
        <v>0</v>
      </c>
      <c r="AK252" s="84">
        <v>43</v>
      </c>
      <c r="AL252" s="87" t="s">
        <v>4992</v>
      </c>
      <c r="AM252" s="84" t="s">
        <v>5684</v>
      </c>
      <c r="AN252" s="84" t="b">
        <v>0</v>
      </c>
      <c r="AO252" s="87" t="s">
        <v>4992</v>
      </c>
      <c r="AP252" s="84" t="s">
        <v>179</v>
      </c>
      <c r="AQ252" s="84">
        <v>0</v>
      </c>
      <c r="AR252" s="84">
        <v>0</v>
      </c>
      <c r="AS252" s="84"/>
      <c r="AT252" s="84"/>
      <c r="AU252" s="84"/>
      <c r="AV252" s="84"/>
      <c r="AW252" s="84"/>
      <c r="AX252" s="84"/>
      <c r="AY252" s="84"/>
      <c r="AZ252" s="84"/>
    </row>
    <row r="253" spans="1:52" x14ac:dyDescent="0.55000000000000004">
      <c r="A253" s="69" t="s">
        <v>268</v>
      </c>
      <c r="B253" s="69" t="s">
        <v>998</v>
      </c>
      <c r="C253" s="70"/>
      <c r="D253" s="71"/>
      <c r="E253" s="72"/>
      <c r="F253" s="73"/>
      <c r="G253" s="70"/>
      <c r="H253" s="74"/>
      <c r="I253" s="75"/>
      <c r="J253" s="75"/>
      <c r="K253" s="36"/>
      <c r="L253" s="82"/>
      <c r="M253" s="82"/>
      <c r="N253" s="77"/>
      <c r="O253" s="84" t="s">
        <v>1270</v>
      </c>
      <c r="P253" s="86">
        <v>43424.897777777776</v>
      </c>
      <c r="Q253" s="84" t="s">
        <v>1313</v>
      </c>
      <c r="R253" s="84"/>
      <c r="S253" s="84"/>
      <c r="T253" s="84"/>
      <c r="U253" s="84"/>
      <c r="V253" s="88" t="s">
        <v>2700</v>
      </c>
      <c r="W253" s="86">
        <v>43424.897777777776</v>
      </c>
      <c r="X253" s="88" t="s">
        <v>3340</v>
      </c>
      <c r="Y253" s="84"/>
      <c r="Z253" s="84"/>
      <c r="AA253" s="87" t="s">
        <v>4469</v>
      </c>
      <c r="AB253" s="84"/>
      <c r="AC253" s="84" t="b">
        <v>0</v>
      </c>
      <c r="AD253" s="84">
        <v>0</v>
      </c>
      <c r="AE253" s="87" t="s">
        <v>5552</v>
      </c>
      <c r="AF253" s="84" t="b">
        <v>0</v>
      </c>
      <c r="AG253" s="84" t="s">
        <v>5604</v>
      </c>
      <c r="AH253" s="84"/>
      <c r="AI253" s="87" t="s">
        <v>5552</v>
      </c>
      <c r="AJ253" s="84" t="b">
        <v>0</v>
      </c>
      <c r="AK253" s="84">
        <v>43</v>
      </c>
      <c r="AL253" s="87" t="s">
        <v>4992</v>
      </c>
      <c r="AM253" s="84" t="s">
        <v>5684</v>
      </c>
      <c r="AN253" s="84" t="b">
        <v>0</v>
      </c>
      <c r="AO253" s="87" t="s">
        <v>4992</v>
      </c>
      <c r="AP253" s="84" t="s">
        <v>179</v>
      </c>
      <c r="AQ253" s="84">
        <v>0</v>
      </c>
      <c r="AR253" s="84">
        <v>0</v>
      </c>
      <c r="AS253" s="84"/>
      <c r="AT253" s="84"/>
      <c r="AU253" s="84"/>
      <c r="AV253" s="84"/>
      <c r="AW253" s="84"/>
      <c r="AX253" s="84"/>
      <c r="AY253" s="84"/>
      <c r="AZ253" s="84"/>
    </row>
    <row r="254" spans="1:52" x14ac:dyDescent="0.55000000000000004">
      <c r="A254" s="69" t="s">
        <v>268</v>
      </c>
      <c r="B254" s="69" t="s">
        <v>703</v>
      </c>
      <c r="C254" s="70"/>
      <c r="D254" s="71"/>
      <c r="E254" s="72"/>
      <c r="F254" s="73"/>
      <c r="G254" s="70"/>
      <c r="H254" s="74"/>
      <c r="I254" s="75"/>
      <c r="J254" s="75"/>
      <c r="K254" s="36"/>
      <c r="L254" s="82"/>
      <c r="M254" s="82"/>
      <c r="N254" s="77"/>
      <c r="O254" s="84" t="s">
        <v>1270</v>
      </c>
      <c r="P254" s="86">
        <v>43424.897777777776</v>
      </c>
      <c r="Q254" s="84" t="s">
        <v>1313</v>
      </c>
      <c r="R254" s="84"/>
      <c r="S254" s="84"/>
      <c r="T254" s="84"/>
      <c r="U254" s="84"/>
      <c r="V254" s="88" t="s">
        <v>2700</v>
      </c>
      <c r="W254" s="86">
        <v>43424.897777777776</v>
      </c>
      <c r="X254" s="88" t="s">
        <v>3340</v>
      </c>
      <c r="Y254" s="84"/>
      <c r="Z254" s="84"/>
      <c r="AA254" s="87" t="s">
        <v>4469</v>
      </c>
      <c r="AB254" s="84"/>
      <c r="AC254" s="84" t="b">
        <v>0</v>
      </c>
      <c r="AD254" s="84">
        <v>0</v>
      </c>
      <c r="AE254" s="87" t="s">
        <v>5552</v>
      </c>
      <c r="AF254" s="84" t="b">
        <v>0</v>
      </c>
      <c r="AG254" s="84" t="s">
        <v>5604</v>
      </c>
      <c r="AH254" s="84"/>
      <c r="AI254" s="87" t="s">
        <v>5552</v>
      </c>
      <c r="AJ254" s="84" t="b">
        <v>0</v>
      </c>
      <c r="AK254" s="84">
        <v>43</v>
      </c>
      <c r="AL254" s="87" t="s">
        <v>4992</v>
      </c>
      <c r="AM254" s="84" t="s">
        <v>5684</v>
      </c>
      <c r="AN254" s="84" t="b">
        <v>0</v>
      </c>
      <c r="AO254" s="87" t="s">
        <v>4992</v>
      </c>
      <c r="AP254" s="84" t="s">
        <v>179</v>
      </c>
      <c r="AQ254" s="84">
        <v>0</v>
      </c>
      <c r="AR254" s="84">
        <v>0</v>
      </c>
      <c r="AS254" s="84"/>
      <c r="AT254" s="84"/>
      <c r="AU254" s="84"/>
      <c r="AV254" s="84"/>
      <c r="AW254" s="84"/>
      <c r="AX254" s="84"/>
      <c r="AY254" s="84"/>
      <c r="AZ254" s="84"/>
    </row>
    <row r="255" spans="1:52" x14ac:dyDescent="0.55000000000000004">
      <c r="A255" s="69" t="s">
        <v>268</v>
      </c>
      <c r="B255" s="69" t="s">
        <v>999</v>
      </c>
      <c r="C255" s="70"/>
      <c r="D255" s="71"/>
      <c r="E255" s="72"/>
      <c r="F255" s="73"/>
      <c r="G255" s="70"/>
      <c r="H255" s="74"/>
      <c r="I255" s="75"/>
      <c r="J255" s="75"/>
      <c r="K255" s="36"/>
      <c r="L255" s="82"/>
      <c r="M255" s="82"/>
      <c r="N255" s="77"/>
      <c r="O255" s="84" t="s">
        <v>1270</v>
      </c>
      <c r="P255" s="86">
        <v>43424.897777777776</v>
      </c>
      <c r="Q255" s="84" t="s">
        <v>1313</v>
      </c>
      <c r="R255" s="84"/>
      <c r="S255" s="84"/>
      <c r="T255" s="84"/>
      <c r="U255" s="84"/>
      <c r="V255" s="88" t="s">
        <v>2700</v>
      </c>
      <c r="W255" s="86">
        <v>43424.897777777776</v>
      </c>
      <c r="X255" s="88" t="s">
        <v>3340</v>
      </c>
      <c r="Y255" s="84"/>
      <c r="Z255" s="84"/>
      <c r="AA255" s="87" t="s">
        <v>4469</v>
      </c>
      <c r="AB255" s="84"/>
      <c r="AC255" s="84" t="b">
        <v>0</v>
      </c>
      <c r="AD255" s="84">
        <v>0</v>
      </c>
      <c r="AE255" s="87" t="s">
        <v>5552</v>
      </c>
      <c r="AF255" s="84" t="b">
        <v>0</v>
      </c>
      <c r="AG255" s="84" t="s">
        <v>5604</v>
      </c>
      <c r="AH255" s="84"/>
      <c r="AI255" s="87" t="s">
        <v>5552</v>
      </c>
      <c r="AJ255" s="84" t="b">
        <v>0</v>
      </c>
      <c r="AK255" s="84">
        <v>43</v>
      </c>
      <c r="AL255" s="87" t="s">
        <v>4992</v>
      </c>
      <c r="AM255" s="84" t="s">
        <v>5684</v>
      </c>
      <c r="AN255" s="84" t="b">
        <v>0</v>
      </c>
      <c r="AO255" s="87" t="s">
        <v>4992</v>
      </c>
      <c r="AP255" s="84" t="s">
        <v>179</v>
      </c>
      <c r="AQ255" s="84">
        <v>0</v>
      </c>
      <c r="AR255" s="84">
        <v>0</v>
      </c>
      <c r="AS255" s="84"/>
      <c r="AT255" s="84"/>
      <c r="AU255" s="84"/>
      <c r="AV255" s="84"/>
      <c r="AW255" s="84"/>
      <c r="AX255" s="84"/>
      <c r="AY255" s="84"/>
      <c r="AZ255" s="84"/>
    </row>
    <row r="256" spans="1:52" x14ac:dyDescent="0.55000000000000004">
      <c r="A256" s="69" t="s">
        <v>268</v>
      </c>
      <c r="B256" s="69" t="s">
        <v>1000</v>
      </c>
      <c r="C256" s="70"/>
      <c r="D256" s="71"/>
      <c r="E256" s="72"/>
      <c r="F256" s="73"/>
      <c r="G256" s="70"/>
      <c r="H256" s="74"/>
      <c r="I256" s="75"/>
      <c r="J256" s="75"/>
      <c r="K256" s="36"/>
      <c r="L256" s="82"/>
      <c r="M256" s="82"/>
      <c r="N256" s="77"/>
      <c r="O256" s="84" t="s">
        <v>1270</v>
      </c>
      <c r="P256" s="86">
        <v>43424.897777777776</v>
      </c>
      <c r="Q256" s="84" t="s">
        <v>1313</v>
      </c>
      <c r="R256" s="84"/>
      <c r="S256" s="84"/>
      <c r="T256" s="84"/>
      <c r="U256" s="84"/>
      <c r="V256" s="88" t="s">
        <v>2700</v>
      </c>
      <c r="W256" s="86">
        <v>43424.897777777776</v>
      </c>
      <c r="X256" s="88" t="s">
        <v>3340</v>
      </c>
      <c r="Y256" s="84"/>
      <c r="Z256" s="84"/>
      <c r="AA256" s="87" t="s">
        <v>4469</v>
      </c>
      <c r="AB256" s="84"/>
      <c r="AC256" s="84" t="b">
        <v>0</v>
      </c>
      <c r="AD256" s="84">
        <v>0</v>
      </c>
      <c r="AE256" s="87" t="s">
        <v>5552</v>
      </c>
      <c r="AF256" s="84" t="b">
        <v>0</v>
      </c>
      <c r="AG256" s="84" t="s">
        <v>5604</v>
      </c>
      <c r="AH256" s="84"/>
      <c r="AI256" s="87" t="s">
        <v>5552</v>
      </c>
      <c r="AJ256" s="84" t="b">
        <v>0</v>
      </c>
      <c r="AK256" s="84">
        <v>43</v>
      </c>
      <c r="AL256" s="87" t="s">
        <v>4992</v>
      </c>
      <c r="AM256" s="84" t="s">
        <v>5684</v>
      </c>
      <c r="AN256" s="84" t="b">
        <v>0</v>
      </c>
      <c r="AO256" s="87" t="s">
        <v>4992</v>
      </c>
      <c r="AP256" s="84" t="s">
        <v>179</v>
      </c>
      <c r="AQ256" s="84">
        <v>0</v>
      </c>
      <c r="AR256" s="84">
        <v>0</v>
      </c>
      <c r="AS256" s="84"/>
      <c r="AT256" s="84"/>
      <c r="AU256" s="84"/>
      <c r="AV256" s="84"/>
      <c r="AW256" s="84"/>
      <c r="AX256" s="84"/>
      <c r="AY256" s="84"/>
      <c r="AZ256" s="84"/>
    </row>
    <row r="257" spans="1:52" x14ac:dyDescent="0.55000000000000004">
      <c r="A257" s="69" t="s">
        <v>268</v>
      </c>
      <c r="B257" s="69" t="s">
        <v>1001</v>
      </c>
      <c r="C257" s="70"/>
      <c r="D257" s="71"/>
      <c r="E257" s="72"/>
      <c r="F257" s="73"/>
      <c r="G257" s="70"/>
      <c r="H257" s="74"/>
      <c r="I257" s="75"/>
      <c r="J257" s="75"/>
      <c r="K257" s="36"/>
      <c r="L257" s="82"/>
      <c r="M257" s="82"/>
      <c r="N257" s="77"/>
      <c r="O257" s="84" t="s">
        <v>1270</v>
      </c>
      <c r="P257" s="86">
        <v>43424.897777777776</v>
      </c>
      <c r="Q257" s="84" t="s">
        <v>1313</v>
      </c>
      <c r="R257" s="84"/>
      <c r="S257" s="84"/>
      <c r="T257" s="84"/>
      <c r="U257" s="84"/>
      <c r="V257" s="88" t="s">
        <v>2700</v>
      </c>
      <c r="W257" s="86">
        <v>43424.897777777776</v>
      </c>
      <c r="X257" s="88" t="s">
        <v>3340</v>
      </c>
      <c r="Y257" s="84"/>
      <c r="Z257" s="84"/>
      <c r="AA257" s="87" t="s">
        <v>4469</v>
      </c>
      <c r="AB257" s="84"/>
      <c r="AC257" s="84" t="b">
        <v>0</v>
      </c>
      <c r="AD257" s="84">
        <v>0</v>
      </c>
      <c r="AE257" s="87" t="s">
        <v>5552</v>
      </c>
      <c r="AF257" s="84" t="b">
        <v>0</v>
      </c>
      <c r="AG257" s="84" t="s">
        <v>5604</v>
      </c>
      <c r="AH257" s="84"/>
      <c r="AI257" s="87" t="s">
        <v>5552</v>
      </c>
      <c r="AJ257" s="84" t="b">
        <v>0</v>
      </c>
      <c r="AK257" s="84">
        <v>43</v>
      </c>
      <c r="AL257" s="87" t="s">
        <v>4992</v>
      </c>
      <c r="AM257" s="84" t="s">
        <v>5684</v>
      </c>
      <c r="AN257" s="84" t="b">
        <v>0</v>
      </c>
      <c r="AO257" s="87" t="s">
        <v>4992</v>
      </c>
      <c r="AP257" s="84" t="s">
        <v>179</v>
      </c>
      <c r="AQ257" s="84">
        <v>0</v>
      </c>
      <c r="AR257" s="84">
        <v>0</v>
      </c>
      <c r="AS257" s="84"/>
      <c r="AT257" s="84"/>
      <c r="AU257" s="84"/>
      <c r="AV257" s="84"/>
      <c r="AW257" s="84"/>
      <c r="AX257" s="84"/>
      <c r="AY257" s="84"/>
      <c r="AZ257" s="84"/>
    </row>
    <row r="258" spans="1:52" x14ac:dyDescent="0.55000000000000004">
      <c r="A258" s="69" t="s">
        <v>268</v>
      </c>
      <c r="B258" s="69" t="s">
        <v>1002</v>
      </c>
      <c r="C258" s="70"/>
      <c r="D258" s="71"/>
      <c r="E258" s="72"/>
      <c r="F258" s="73"/>
      <c r="G258" s="70"/>
      <c r="H258" s="74"/>
      <c r="I258" s="75"/>
      <c r="J258" s="75"/>
      <c r="K258" s="36"/>
      <c r="L258" s="82"/>
      <c r="M258" s="82"/>
      <c r="N258" s="77"/>
      <c r="O258" s="84" t="s">
        <v>1270</v>
      </c>
      <c r="P258" s="86">
        <v>43424.897777777776</v>
      </c>
      <c r="Q258" s="84" t="s">
        <v>1313</v>
      </c>
      <c r="R258" s="84"/>
      <c r="S258" s="84"/>
      <c r="T258" s="84"/>
      <c r="U258" s="84"/>
      <c r="V258" s="88" t="s">
        <v>2700</v>
      </c>
      <c r="W258" s="86">
        <v>43424.897777777776</v>
      </c>
      <c r="X258" s="88" t="s">
        <v>3340</v>
      </c>
      <c r="Y258" s="84"/>
      <c r="Z258" s="84"/>
      <c r="AA258" s="87" t="s">
        <v>4469</v>
      </c>
      <c r="AB258" s="84"/>
      <c r="AC258" s="84" t="b">
        <v>0</v>
      </c>
      <c r="AD258" s="84">
        <v>0</v>
      </c>
      <c r="AE258" s="87" t="s">
        <v>5552</v>
      </c>
      <c r="AF258" s="84" t="b">
        <v>0</v>
      </c>
      <c r="AG258" s="84" t="s">
        <v>5604</v>
      </c>
      <c r="AH258" s="84"/>
      <c r="AI258" s="87" t="s">
        <v>5552</v>
      </c>
      <c r="AJ258" s="84" t="b">
        <v>0</v>
      </c>
      <c r="AK258" s="84">
        <v>43</v>
      </c>
      <c r="AL258" s="87" t="s">
        <v>4992</v>
      </c>
      <c r="AM258" s="84" t="s">
        <v>5684</v>
      </c>
      <c r="AN258" s="84" t="b">
        <v>0</v>
      </c>
      <c r="AO258" s="87" t="s">
        <v>4992</v>
      </c>
      <c r="AP258" s="84" t="s">
        <v>179</v>
      </c>
      <c r="AQ258" s="84">
        <v>0</v>
      </c>
      <c r="AR258" s="84">
        <v>0</v>
      </c>
      <c r="AS258" s="84"/>
      <c r="AT258" s="84"/>
      <c r="AU258" s="84"/>
      <c r="AV258" s="84"/>
      <c r="AW258" s="84"/>
      <c r="AX258" s="84"/>
      <c r="AY258" s="84"/>
      <c r="AZ258" s="84"/>
    </row>
    <row r="259" spans="1:52" x14ac:dyDescent="0.55000000000000004">
      <c r="A259" s="69" t="s">
        <v>268</v>
      </c>
      <c r="B259" s="69" t="s">
        <v>1003</v>
      </c>
      <c r="C259" s="70"/>
      <c r="D259" s="71"/>
      <c r="E259" s="72"/>
      <c r="F259" s="73"/>
      <c r="G259" s="70"/>
      <c r="H259" s="74"/>
      <c r="I259" s="75"/>
      <c r="J259" s="75"/>
      <c r="K259" s="36"/>
      <c r="L259" s="82"/>
      <c r="M259" s="82"/>
      <c r="N259" s="77"/>
      <c r="O259" s="84" t="s">
        <v>1270</v>
      </c>
      <c r="P259" s="86">
        <v>43424.897777777776</v>
      </c>
      <c r="Q259" s="84" t="s">
        <v>1313</v>
      </c>
      <c r="R259" s="84"/>
      <c r="S259" s="84"/>
      <c r="T259" s="84"/>
      <c r="U259" s="84"/>
      <c r="V259" s="88" t="s">
        <v>2700</v>
      </c>
      <c r="W259" s="86">
        <v>43424.897777777776</v>
      </c>
      <c r="X259" s="88" t="s">
        <v>3340</v>
      </c>
      <c r="Y259" s="84"/>
      <c r="Z259" s="84"/>
      <c r="AA259" s="87" t="s">
        <v>4469</v>
      </c>
      <c r="AB259" s="84"/>
      <c r="AC259" s="84" t="b">
        <v>0</v>
      </c>
      <c r="AD259" s="84">
        <v>0</v>
      </c>
      <c r="AE259" s="87" t="s">
        <v>5552</v>
      </c>
      <c r="AF259" s="84" t="b">
        <v>0</v>
      </c>
      <c r="AG259" s="84" t="s">
        <v>5604</v>
      </c>
      <c r="AH259" s="84"/>
      <c r="AI259" s="87" t="s">
        <v>5552</v>
      </c>
      <c r="AJ259" s="84" t="b">
        <v>0</v>
      </c>
      <c r="AK259" s="84">
        <v>43</v>
      </c>
      <c r="AL259" s="87" t="s">
        <v>4992</v>
      </c>
      <c r="AM259" s="84" t="s">
        <v>5684</v>
      </c>
      <c r="AN259" s="84" t="b">
        <v>0</v>
      </c>
      <c r="AO259" s="87" t="s">
        <v>4992</v>
      </c>
      <c r="AP259" s="84" t="s">
        <v>179</v>
      </c>
      <c r="AQ259" s="84">
        <v>0</v>
      </c>
      <c r="AR259" s="84">
        <v>0</v>
      </c>
      <c r="AS259" s="84"/>
      <c r="AT259" s="84"/>
      <c r="AU259" s="84"/>
      <c r="AV259" s="84"/>
      <c r="AW259" s="84"/>
      <c r="AX259" s="84"/>
      <c r="AY259" s="84"/>
      <c r="AZ259" s="84"/>
    </row>
    <row r="260" spans="1:52" x14ac:dyDescent="0.55000000000000004">
      <c r="A260" s="69" t="s">
        <v>268</v>
      </c>
      <c r="B260" s="69" t="s">
        <v>1004</v>
      </c>
      <c r="C260" s="70"/>
      <c r="D260" s="71"/>
      <c r="E260" s="72"/>
      <c r="F260" s="73"/>
      <c r="G260" s="70"/>
      <c r="H260" s="74"/>
      <c r="I260" s="75"/>
      <c r="J260" s="75"/>
      <c r="K260" s="36"/>
      <c r="L260" s="82"/>
      <c r="M260" s="82"/>
      <c r="N260" s="77"/>
      <c r="O260" s="84" t="s">
        <v>1270</v>
      </c>
      <c r="P260" s="86">
        <v>43424.897777777776</v>
      </c>
      <c r="Q260" s="84" t="s">
        <v>1313</v>
      </c>
      <c r="R260" s="84"/>
      <c r="S260" s="84"/>
      <c r="T260" s="84"/>
      <c r="U260" s="84"/>
      <c r="V260" s="88" t="s">
        <v>2700</v>
      </c>
      <c r="W260" s="86">
        <v>43424.897777777776</v>
      </c>
      <c r="X260" s="88" t="s">
        <v>3340</v>
      </c>
      <c r="Y260" s="84"/>
      <c r="Z260" s="84"/>
      <c r="AA260" s="87" t="s">
        <v>4469</v>
      </c>
      <c r="AB260" s="84"/>
      <c r="AC260" s="84" t="b">
        <v>0</v>
      </c>
      <c r="AD260" s="84">
        <v>0</v>
      </c>
      <c r="AE260" s="87" t="s">
        <v>5552</v>
      </c>
      <c r="AF260" s="84" t="b">
        <v>0</v>
      </c>
      <c r="AG260" s="84" t="s">
        <v>5604</v>
      </c>
      <c r="AH260" s="84"/>
      <c r="AI260" s="87" t="s">
        <v>5552</v>
      </c>
      <c r="AJ260" s="84" t="b">
        <v>0</v>
      </c>
      <c r="AK260" s="84">
        <v>43</v>
      </c>
      <c r="AL260" s="87" t="s">
        <v>4992</v>
      </c>
      <c r="AM260" s="84" t="s">
        <v>5684</v>
      </c>
      <c r="AN260" s="84" t="b">
        <v>0</v>
      </c>
      <c r="AO260" s="87" t="s">
        <v>4992</v>
      </c>
      <c r="AP260" s="84" t="s">
        <v>179</v>
      </c>
      <c r="AQ260" s="84">
        <v>0</v>
      </c>
      <c r="AR260" s="84">
        <v>0</v>
      </c>
      <c r="AS260" s="84"/>
      <c r="AT260" s="84"/>
      <c r="AU260" s="84"/>
      <c r="AV260" s="84"/>
      <c r="AW260" s="84"/>
      <c r="AX260" s="84"/>
      <c r="AY260" s="84"/>
      <c r="AZ260" s="84"/>
    </row>
    <row r="261" spans="1:52" x14ac:dyDescent="0.55000000000000004">
      <c r="A261" s="69" t="s">
        <v>268</v>
      </c>
      <c r="B261" s="69" t="s">
        <v>1005</v>
      </c>
      <c r="C261" s="70"/>
      <c r="D261" s="71"/>
      <c r="E261" s="72"/>
      <c r="F261" s="73"/>
      <c r="G261" s="70"/>
      <c r="H261" s="74"/>
      <c r="I261" s="75"/>
      <c r="J261" s="75"/>
      <c r="K261" s="36"/>
      <c r="L261" s="82"/>
      <c r="M261" s="82"/>
      <c r="N261" s="77"/>
      <c r="O261" s="84" t="s">
        <v>1270</v>
      </c>
      <c r="P261" s="86">
        <v>43424.897777777776</v>
      </c>
      <c r="Q261" s="84" t="s">
        <v>1313</v>
      </c>
      <c r="R261" s="84"/>
      <c r="S261" s="84"/>
      <c r="T261" s="84"/>
      <c r="U261" s="84"/>
      <c r="V261" s="88" t="s">
        <v>2700</v>
      </c>
      <c r="W261" s="86">
        <v>43424.897777777776</v>
      </c>
      <c r="X261" s="88" t="s">
        <v>3340</v>
      </c>
      <c r="Y261" s="84"/>
      <c r="Z261" s="84"/>
      <c r="AA261" s="87" t="s">
        <v>4469</v>
      </c>
      <c r="AB261" s="84"/>
      <c r="AC261" s="84" t="b">
        <v>0</v>
      </c>
      <c r="AD261" s="84">
        <v>0</v>
      </c>
      <c r="AE261" s="87" t="s">
        <v>5552</v>
      </c>
      <c r="AF261" s="84" t="b">
        <v>0</v>
      </c>
      <c r="AG261" s="84" t="s">
        <v>5604</v>
      </c>
      <c r="AH261" s="84"/>
      <c r="AI261" s="87" t="s">
        <v>5552</v>
      </c>
      <c r="AJ261" s="84" t="b">
        <v>0</v>
      </c>
      <c r="AK261" s="84">
        <v>43</v>
      </c>
      <c r="AL261" s="87" t="s">
        <v>4992</v>
      </c>
      <c r="AM261" s="84" t="s">
        <v>5684</v>
      </c>
      <c r="AN261" s="84" t="b">
        <v>0</v>
      </c>
      <c r="AO261" s="87" t="s">
        <v>4992</v>
      </c>
      <c r="AP261" s="84" t="s">
        <v>179</v>
      </c>
      <c r="AQ261" s="84">
        <v>0</v>
      </c>
      <c r="AR261" s="84">
        <v>0</v>
      </c>
      <c r="AS261" s="84"/>
      <c r="AT261" s="84"/>
      <c r="AU261" s="84"/>
      <c r="AV261" s="84"/>
      <c r="AW261" s="84"/>
      <c r="AX261" s="84"/>
      <c r="AY261" s="84"/>
      <c r="AZ261" s="84"/>
    </row>
    <row r="262" spans="1:52" x14ac:dyDescent="0.55000000000000004">
      <c r="A262" s="69" t="s">
        <v>268</v>
      </c>
      <c r="B262" s="69" t="s">
        <v>1006</v>
      </c>
      <c r="C262" s="70"/>
      <c r="D262" s="71"/>
      <c r="E262" s="72"/>
      <c r="F262" s="73"/>
      <c r="G262" s="70"/>
      <c r="H262" s="74"/>
      <c r="I262" s="75"/>
      <c r="J262" s="75"/>
      <c r="K262" s="36"/>
      <c r="L262" s="82"/>
      <c r="M262" s="82"/>
      <c r="N262" s="77"/>
      <c r="O262" s="84" t="s">
        <v>1270</v>
      </c>
      <c r="P262" s="86">
        <v>43424.897777777776</v>
      </c>
      <c r="Q262" s="84" t="s">
        <v>1313</v>
      </c>
      <c r="R262" s="84"/>
      <c r="S262" s="84"/>
      <c r="T262" s="84"/>
      <c r="U262" s="84"/>
      <c r="V262" s="88" t="s">
        <v>2700</v>
      </c>
      <c r="W262" s="86">
        <v>43424.897777777776</v>
      </c>
      <c r="X262" s="88" t="s">
        <v>3340</v>
      </c>
      <c r="Y262" s="84"/>
      <c r="Z262" s="84"/>
      <c r="AA262" s="87" t="s">
        <v>4469</v>
      </c>
      <c r="AB262" s="84"/>
      <c r="AC262" s="84" t="b">
        <v>0</v>
      </c>
      <c r="AD262" s="84">
        <v>0</v>
      </c>
      <c r="AE262" s="87" t="s">
        <v>5552</v>
      </c>
      <c r="AF262" s="84" t="b">
        <v>0</v>
      </c>
      <c r="AG262" s="84" t="s">
        <v>5604</v>
      </c>
      <c r="AH262" s="84"/>
      <c r="AI262" s="87" t="s">
        <v>5552</v>
      </c>
      <c r="AJ262" s="84" t="b">
        <v>0</v>
      </c>
      <c r="AK262" s="84">
        <v>43</v>
      </c>
      <c r="AL262" s="87" t="s">
        <v>4992</v>
      </c>
      <c r="AM262" s="84" t="s">
        <v>5684</v>
      </c>
      <c r="AN262" s="84" t="b">
        <v>0</v>
      </c>
      <c r="AO262" s="87" t="s">
        <v>4992</v>
      </c>
      <c r="AP262" s="84" t="s">
        <v>179</v>
      </c>
      <c r="AQ262" s="84">
        <v>0</v>
      </c>
      <c r="AR262" s="84">
        <v>0</v>
      </c>
      <c r="AS262" s="84"/>
      <c r="AT262" s="84"/>
      <c r="AU262" s="84"/>
      <c r="AV262" s="84"/>
      <c r="AW262" s="84"/>
      <c r="AX262" s="84"/>
      <c r="AY262" s="84"/>
      <c r="AZ262" s="84"/>
    </row>
    <row r="263" spans="1:52" x14ac:dyDescent="0.55000000000000004">
      <c r="A263" s="69" t="s">
        <v>268</v>
      </c>
      <c r="B263" s="69" t="s">
        <v>1007</v>
      </c>
      <c r="C263" s="70"/>
      <c r="D263" s="71"/>
      <c r="E263" s="72"/>
      <c r="F263" s="73"/>
      <c r="G263" s="70"/>
      <c r="H263" s="74"/>
      <c r="I263" s="75"/>
      <c r="J263" s="75"/>
      <c r="K263" s="36"/>
      <c r="L263" s="82"/>
      <c r="M263" s="82"/>
      <c r="N263" s="77"/>
      <c r="O263" s="84" t="s">
        <v>1270</v>
      </c>
      <c r="P263" s="86">
        <v>43424.897777777776</v>
      </c>
      <c r="Q263" s="84" t="s">
        <v>1313</v>
      </c>
      <c r="R263" s="84"/>
      <c r="S263" s="84"/>
      <c r="T263" s="84"/>
      <c r="U263" s="84"/>
      <c r="V263" s="88" t="s">
        <v>2700</v>
      </c>
      <c r="W263" s="86">
        <v>43424.897777777776</v>
      </c>
      <c r="X263" s="88" t="s">
        <v>3340</v>
      </c>
      <c r="Y263" s="84"/>
      <c r="Z263" s="84"/>
      <c r="AA263" s="87" t="s">
        <v>4469</v>
      </c>
      <c r="AB263" s="84"/>
      <c r="AC263" s="84" t="b">
        <v>0</v>
      </c>
      <c r="AD263" s="84">
        <v>0</v>
      </c>
      <c r="AE263" s="87" t="s">
        <v>5552</v>
      </c>
      <c r="AF263" s="84" t="b">
        <v>0</v>
      </c>
      <c r="AG263" s="84" t="s">
        <v>5604</v>
      </c>
      <c r="AH263" s="84"/>
      <c r="AI263" s="87" t="s">
        <v>5552</v>
      </c>
      <c r="AJ263" s="84" t="b">
        <v>0</v>
      </c>
      <c r="AK263" s="84">
        <v>43</v>
      </c>
      <c r="AL263" s="87" t="s">
        <v>4992</v>
      </c>
      <c r="AM263" s="84" t="s">
        <v>5684</v>
      </c>
      <c r="AN263" s="84" t="b">
        <v>0</v>
      </c>
      <c r="AO263" s="87" t="s">
        <v>4992</v>
      </c>
      <c r="AP263" s="84" t="s">
        <v>179</v>
      </c>
      <c r="AQ263" s="84">
        <v>0</v>
      </c>
      <c r="AR263" s="84">
        <v>0</v>
      </c>
      <c r="AS263" s="84"/>
      <c r="AT263" s="84"/>
      <c r="AU263" s="84"/>
      <c r="AV263" s="84"/>
      <c r="AW263" s="84"/>
      <c r="AX263" s="84"/>
      <c r="AY263" s="84"/>
      <c r="AZ263" s="84"/>
    </row>
    <row r="264" spans="1:52" x14ac:dyDescent="0.55000000000000004">
      <c r="A264" s="69" t="s">
        <v>268</v>
      </c>
      <c r="B264" s="69" t="s">
        <v>1008</v>
      </c>
      <c r="C264" s="70"/>
      <c r="D264" s="71"/>
      <c r="E264" s="72"/>
      <c r="F264" s="73"/>
      <c r="G264" s="70"/>
      <c r="H264" s="74"/>
      <c r="I264" s="75"/>
      <c r="J264" s="75"/>
      <c r="K264" s="36"/>
      <c r="L264" s="82"/>
      <c r="M264" s="82"/>
      <c r="N264" s="77"/>
      <c r="O264" s="84" t="s">
        <v>1270</v>
      </c>
      <c r="P264" s="86">
        <v>43424.897777777776</v>
      </c>
      <c r="Q264" s="84" t="s">
        <v>1313</v>
      </c>
      <c r="R264" s="84"/>
      <c r="S264" s="84"/>
      <c r="T264" s="84"/>
      <c r="U264" s="84"/>
      <c r="V264" s="88" t="s">
        <v>2700</v>
      </c>
      <c r="W264" s="86">
        <v>43424.897777777776</v>
      </c>
      <c r="X264" s="88" t="s">
        <v>3340</v>
      </c>
      <c r="Y264" s="84"/>
      <c r="Z264" s="84"/>
      <c r="AA264" s="87" t="s">
        <v>4469</v>
      </c>
      <c r="AB264" s="84"/>
      <c r="AC264" s="84" t="b">
        <v>0</v>
      </c>
      <c r="AD264" s="84">
        <v>0</v>
      </c>
      <c r="AE264" s="87" t="s">
        <v>5552</v>
      </c>
      <c r="AF264" s="84" t="b">
        <v>0</v>
      </c>
      <c r="AG264" s="84" t="s">
        <v>5604</v>
      </c>
      <c r="AH264" s="84"/>
      <c r="AI264" s="87" t="s">
        <v>5552</v>
      </c>
      <c r="AJ264" s="84" t="b">
        <v>0</v>
      </c>
      <c r="AK264" s="84">
        <v>43</v>
      </c>
      <c r="AL264" s="87" t="s">
        <v>4992</v>
      </c>
      <c r="AM264" s="84" t="s">
        <v>5684</v>
      </c>
      <c r="AN264" s="84" t="b">
        <v>0</v>
      </c>
      <c r="AO264" s="87" t="s">
        <v>4992</v>
      </c>
      <c r="AP264" s="84" t="s">
        <v>179</v>
      </c>
      <c r="AQ264" s="84">
        <v>0</v>
      </c>
      <c r="AR264" s="84">
        <v>0</v>
      </c>
      <c r="AS264" s="84"/>
      <c r="AT264" s="84"/>
      <c r="AU264" s="84"/>
      <c r="AV264" s="84"/>
      <c r="AW264" s="84"/>
      <c r="AX264" s="84"/>
      <c r="AY264" s="84"/>
      <c r="AZ264" s="84"/>
    </row>
    <row r="265" spans="1:52" x14ac:dyDescent="0.55000000000000004">
      <c r="A265" s="69" t="s">
        <v>268</v>
      </c>
      <c r="B265" s="69" t="s">
        <v>1009</v>
      </c>
      <c r="C265" s="70"/>
      <c r="D265" s="71"/>
      <c r="E265" s="72"/>
      <c r="F265" s="73"/>
      <c r="G265" s="70"/>
      <c r="H265" s="74"/>
      <c r="I265" s="75"/>
      <c r="J265" s="75"/>
      <c r="K265" s="36"/>
      <c r="L265" s="82"/>
      <c r="M265" s="82"/>
      <c r="N265" s="77"/>
      <c r="O265" s="84" t="s">
        <v>1270</v>
      </c>
      <c r="P265" s="86">
        <v>43424.897777777776</v>
      </c>
      <c r="Q265" s="84" t="s">
        <v>1313</v>
      </c>
      <c r="R265" s="84"/>
      <c r="S265" s="84"/>
      <c r="T265" s="84"/>
      <c r="U265" s="84"/>
      <c r="V265" s="88" t="s">
        <v>2700</v>
      </c>
      <c r="W265" s="86">
        <v>43424.897777777776</v>
      </c>
      <c r="X265" s="88" t="s">
        <v>3340</v>
      </c>
      <c r="Y265" s="84"/>
      <c r="Z265" s="84"/>
      <c r="AA265" s="87" t="s">
        <v>4469</v>
      </c>
      <c r="AB265" s="84"/>
      <c r="AC265" s="84" t="b">
        <v>0</v>
      </c>
      <c r="AD265" s="84">
        <v>0</v>
      </c>
      <c r="AE265" s="87" t="s">
        <v>5552</v>
      </c>
      <c r="AF265" s="84" t="b">
        <v>0</v>
      </c>
      <c r="AG265" s="84" t="s">
        <v>5604</v>
      </c>
      <c r="AH265" s="84"/>
      <c r="AI265" s="87" t="s">
        <v>5552</v>
      </c>
      <c r="AJ265" s="84" t="b">
        <v>0</v>
      </c>
      <c r="AK265" s="84">
        <v>43</v>
      </c>
      <c r="AL265" s="87" t="s">
        <v>4992</v>
      </c>
      <c r="AM265" s="84" t="s">
        <v>5684</v>
      </c>
      <c r="AN265" s="84" t="b">
        <v>0</v>
      </c>
      <c r="AO265" s="87" t="s">
        <v>4992</v>
      </c>
      <c r="AP265" s="84" t="s">
        <v>179</v>
      </c>
      <c r="AQ265" s="84">
        <v>0</v>
      </c>
      <c r="AR265" s="84">
        <v>0</v>
      </c>
      <c r="AS265" s="84"/>
      <c r="AT265" s="84"/>
      <c r="AU265" s="84"/>
      <c r="AV265" s="84"/>
      <c r="AW265" s="84"/>
      <c r="AX265" s="84"/>
      <c r="AY265" s="84"/>
      <c r="AZ265" s="84"/>
    </row>
    <row r="266" spans="1:52" x14ac:dyDescent="0.55000000000000004">
      <c r="A266" s="69" t="s">
        <v>268</v>
      </c>
      <c r="B266" s="69" t="s">
        <v>705</v>
      </c>
      <c r="C266" s="70"/>
      <c r="D266" s="71"/>
      <c r="E266" s="72"/>
      <c r="F266" s="73"/>
      <c r="G266" s="70"/>
      <c r="H266" s="74"/>
      <c r="I266" s="75"/>
      <c r="J266" s="75"/>
      <c r="K266" s="36"/>
      <c r="L266" s="82"/>
      <c r="M266" s="82"/>
      <c r="N266" s="77"/>
      <c r="O266" s="84" t="s">
        <v>1270</v>
      </c>
      <c r="P266" s="86">
        <v>43424.897777777776</v>
      </c>
      <c r="Q266" s="84" t="s">
        <v>1313</v>
      </c>
      <c r="R266" s="84"/>
      <c r="S266" s="84"/>
      <c r="T266" s="84"/>
      <c r="U266" s="84"/>
      <c r="V266" s="88" t="s">
        <v>2700</v>
      </c>
      <c r="W266" s="86">
        <v>43424.897777777776</v>
      </c>
      <c r="X266" s="88" t="s">
        <v>3340</v>
      </c>
      <c r="Y266" s="84"/>
      <c r="Z266" s="84"/>
      <c r="AA266" s="87" t="s">
        <v>4469</v>
      </c>
      <c r="AB266" s="84"/>
      <c r="AC266" s="84" t="b">
        <v>0</v>
      </c>
      <c r="AD266" s="84">
        <v>0</v>
      </c>
      <c r="AE266" s="87" t="s">
        <v>5552</v>
      </c>
      <c r="AF266" s="84" t="b">
        <v>0</v>
      </c>
      <c r="AG266" s="84" t="s">
        <v>5604</v>
      </c>
      <c r="AH266" s="84"/>
      <c r="AI266" s="87" t="s">
        <v>5552</v>
      </c>
      <c r="AJ266" s="84" t="b">
        <v>0</v>
      </c>
      <c r="AK266" s="84">
        <v>43</v>
      </c>
      <c r="AL266" s="87" t="s">
        <v>4992</v>
      </c>
      <c r="AM266" s="84" t="s">
        <v>5684</v>
      </c>
      <c r="AN266" s="84" t="b">
        <v>0</v>
      </c>
      <c r="AO266" s="87" t="s">
        <v>4992</v>
      </c>
      <c r="AP266" s="84" t="s">
        <v>179</v>
      </c>
      <c r="AQ266" s="84">
        <v>0</v>
      </c>
      <c r="AR266" s="84">
        <v>0</v>
      </c>
      <c r="AS266" s="84"/>
      <c r="AT266" s="84"/>
      <c r="AU266" s="84"/>
      <c r="AV266" s="84"/>
      <c r="AW266" s="84"/>
      <c r="AX266" s="84"/>
      <c r="AY266" s="84"/>
      <c r="AZ266" s="84"/>
    </row>
    <row r="267" spans="1:52" x14ac:dyDescent="0.55000000000000004">
      <c r="A267" s="69" t="s">
        <v>268</v>
      </c>
      <c r="B267" s="69" t="s">
        <v>1010</v>
      </c>
      <c r="C267" s="70"/>
      <c r="D267" s="71"/>
      <c r="E267" s="72"/>
      <c r="F267" s="73"/>
      <c r="G267" s="70"/>
      <c r="H267" s="74"/>
      <c r="I267" s="75"/>
      <c r="J267" s="75"/>
      <c r="K267" s="36"/>
      <c r="L267" s="82"/>
      <c r="M267" s="82"/>
      <c r="N267" s="77"/>
      <c r="O267" s="84" t="s">
        <v>1270</v>
      </c>
      <c r="P267" s="86">
        <v>43424.897777777776</v>
      </c>
      <c r="Q267" s="84" t="s">
        <v>1313</v>
      </c>
      <c r="R267" s="84"/>
      <c r="S267" s="84"/>
      <c r="T267" s="84"/>
      <c r="U267" s="84"/>
      <c r="V267" s="88" t="s">
        <v>2700</v>
      </c>
      <c r="W267" s="86">
        <v>43424.897777777776</v>
      </c>
      <c r="X267" s="88" t="s">
        <v>3340</v>
      </c>
      <c r="Y267" s="84"/>
      <c r="Z267" s="84"/>
      <c r="AA267" s="87" t="s">
        <v>4469</v>
      </c>
      <c r="AB267" s="84"/>
      <c r="AC267" s="84" t="b">
        <v>0</v>
      </c>
      <c r="AD267" s="84">
        <v>0</v>
      </c>
      <c r="AE267" s="87" t="s">
        <v>5552</v>
      </c>
      <c r="AF267" s="84" t="b">
        <v>0</v>
      </c>
      <c r="AG267" s="84" t="s">
        <v>5604</v>
      </c>
      <c r="AH267" s="84"/>
      <c r="AI267" s="87" t="s">
        <v>5552</v>
      </c>
      <c r="AJ267" s="84" t="b">
        <v>0</v>
      </c>
      <c r="AK267" s="84">
        <v>43</v>
      </c>
      <c r="AL267" s="87" t="s">
        <v>4992</v>
      </c>
      <c r="AM267" s="84" t="s">
        <v>5684</v>
      </c>
      <c r="AN267" s="84" t="b">
        <v>0</v>
      </c>
      <c r="AO267" s="87" t="s">
        <v>4992</v>
      </c>
      <c r="AP267" s="84" t="s">
        <v>179</v>
      </c>
      <c r="AQ267" s="84">
        <v>0</v>
      </c>
      <c r="AR267" s="84">
        <v>0</v>
      </c>
      <c r="AS267" s="84"/>
      <c r="AT267" s="84"/>
      <c r="AU267" s="84"/>
      <c r="AV267" s="84"/>
      <c r="AW267" s="84"/>
      <c r="AX267" s="84"/>
      <c r="AY267" s="84"/>
      <c r="AZ267" s="84"/>
    </row>
    <row r="268" spans="1:52" x14ac:dyDescent="0.55000000000000004">
      <c r="A268" s="69" t="s">
        <v>268</v>
      </c>
      <c r="B268" s="69" t="s">
        <v>702</v>
      </c>
      <c r="C268" s="70"/>
      <c r="D268" s="71"/>
      <c r="E268" s="72"/>
      <c r="F268" s="73"/>
      <c r="G268" s="70"/>
      <c r="H268" s="74"/>
      <c r="I268" s="75"/>
      <c r="J268" s="75"/>
      <c r="K268" s="36"/>
      <c r="L268" s="82"/>
      <c r="M268" s="82"/>
      <c r="N268" s="77"/>
      <c r="O268" s="84" t="s">
        <v>1271</v>
      </c>
      <c r="P268" s="86">
        <v>43424.897777777776</v>
      </c>
      <c r="Q268" s="84" t="s">
        <v>1313</v>
      </c>
      <c r="R268" s="84"/>
      <c r="S268" s="84"/>
      <c r="T268" s="84"/>
      <c r="U268" s="84"/>
      <c r="V268" s="88" t="s">
        <v>2700</v>
      </c>
      <c r="W268" s="86">
        <v>43424.897777777776</v>
      </c>
      <c r="X268" s="88" t="s">
        <v>3340</v>
      </c>
      <c r="Y268" s="84"/>
      <c r="Z268" s="84"/>
      <c r="AA268" s="87" t="s">
        <v>4469</v>
      </c>
      <c r="AB268" s="84"/>
      <c r="AC268" s="84" t="b">
        <v>0</v>
      </c>
      <c r="AD268" s="84">
        <v>0</v>
      </c>
      <c r="AE268" s="87" t="s">
        <v>5552</v>
      </c>
      <c r="AF268" s="84" t="b">
        <v>0</v>
      </c>
      <c r="AG268" s="84" t="s">
        <v>5604</v>
      </c>
      <c r="AH268" s="84"/>
      <c r="AI268" s="87" t="s">
        <v>5552</v>
      </c>
      <c r="AJ268" s="84" t="b">
        <v>0</v>
      </c>
      <c r="AK268" s="84">
        <v>43</v>
      </c>
      <c r="AL268" s="87" t="s">
        <v>4992</v>
      </c>
      <c r="AM268" s="84" t="s">
        <v>5684</v>
      </c>
      <c r="AN268" s="84" t="b">
        <v>0</v>
      </c>
      <c r="AO268" s="87" t="s">
        <v>4992</v>
      </c>
      <c r="AP268" s="84" t="s">
        <v>179</v>
      </c>
      <c r="AQ268" s="84">
        <v>0</v>
      </c>
      <c r="AR268" s="84">
        <v>0</v>
      </c>
      <c r="AS268" s="84"/>
      <c r="AT268" s="84"/>
      <c r="AU268" s="84"/>
      <c r="AV268" s="84"/>
      <c r="AW268" s="84"/>
      <c r="AX268" s="84"/>
      <c r="AY268" s="84"/>
      <c r="AZ268" s="84"/>
    </row>
    <row r="269" spans="1:52" x14ac:dyDescent="0.55000000000000004">
      <c r="A269" s="69" t="s">
        <v>269</v>
      </c>
      <c r="B269" s="69" t="s">
        <v>785</v>
      </c>
      <c r="C269" s="70"/>
      <c r="D269" s="71"/>
      <c r="E269" s="72"/>
      <c r="F269" s="73"/>
      <c r="G269" s="70"/>
      <c r="H269" s="74"/>
      <c r="I269" s="75"/>
      <c r="J269" s="75"/>
      <c r="K269" s="36"/>
      <c r="L269" s="82"/>
      <c r="M269" s="82"/>
      <c r="N269" s="77"/>
      <c r="O269" s="84" t="s">
        <v>1269</v>
      </c>
      <c r="P269" s="86">
        <v>43424.899710648147</v>
      </c>
      <c r="Q269" s="84" t="s">
        <v>1314</v>
      </c>
      <c r="R269" s="84"/>
      <c r="S269" s="84"/>
      <c r="T269" s="84"/>
      <c r="U269" s="84"/>
      <c r="V269" s="88" t="s">
        <v>2701</v>
      </c>
      <c r="W269" s="86">
        <v>43424.899710648147</v>
      </c>
      <c r="X269" s="88" t="s">
        <v>3341</v>
      </c>
      <c r="Y269" s="84"/>
      <c r="Z269" s="84"/>
      <c r="AA269" s="87" t="s">
        <v>4470</v>
      </c>
      <c r="AB269" s="84"/>
      <c r="AC269" s="84" t="b">
        <v>0</v>
      </c>
      <c r="AD269" s="84">
        <v>0</v>
      </c>
      <c r="AE269" s="87" t="s">
        <v>5552</v>
      </c>
      <c r="AF269" s="84" t="b">
        <v>1</v>
      </c>
      <c r="AG269" s="84" t="s">
        <v>5604</v>
      </c>
      <c r="AH269" s="84"/>
      <c r="AI269" s="87" t="s">
        <v>5152</v>
      </c>
      <c r="AJ269" s="84" t="b">
        <v>0</v>
      </c>
      <c r="AK269" s="84">
        <v>1</v>
      </c>
      <c r="AL269" s="87" t="s">
        <v>5155</v>
      </c>
      <c r="AM269" s="84" t="s">
        <v>5682</v>
      </c>
      <c r="AN269" s="84" t="b">
        <v>0</v>
      </c>
      <c r="AO269" s="87" t="s">
        <v>5155</v>
      </c>
      <c r="AP269" s="84" t="s">
        <v>179</v>
      </c>
      <c r="AQ269" s="84">
        <v>0</v>
      </c>
      <c r="AR269" s="84">
        <v>0</v>
      </c>
      <c r="AS269" s="84"/>
      <c r="AT269" s="84"/>
      <c r="AU269" s="84"/>
      <c r="AV269" s="84"/>
      <c r="AW269" s="84"/>
      <c r="AX269" s="84"/>
      <c r="AY269" s="84"/>
      <c r="AZ269" s="84"/>
    </row>
    <row r="270" spans="1:52" x14ac:dyDescent="0.55000000000000004">
      <c r="A270" s="69" t="s">
        <v>269</v>
      </c>
      <c r="B270" s="69" t="s">
        <v>783</v>
      </c>
      <c r="C270" s="70"/>
      <c r="D270" s="71"/>
      <c r="E270" s="72"/>
      <c r="F270" s="73"/>
      <c r="G270" s="70"/>
      <c r="H270" s="74"/>
      <c r="I270" s="75"/>
      <c r="J270" s="75"/>
      <c r="K270" s="36"/>
      <c r="L270" s="82"/>
      <c r="M270" s="82"/>
      <c r="N270" s="77"/>
      <c r="O270" s="84" t="s">
        <v>1270</v>
      </c>
      <c r="P270" s="86">
        <v>43424.899710648147</v>
      </c>
      <c r="Q270" s="84" t="s">
        <v>1314</v>
      </c>
      <c r="R270" s="84"/>
      <c r="S270" s="84"/>
      <c r="T270" s="84"/>
      <c r="U270" s="84"/>
      <c r="V270" s="88" t="s">
        <v>2701</v>
      </c>
      <c r="W270" s="86">
        <v>43424.899710648147</v>
      </c>
      <c r="X270" s="88" t="s">
        <v>3341</v>
      </c>
      <c r="Y270" s="84"/>
      <c r="Z270" s="84"/>
      <c r="AA270" s="87" t="s">
        <v>4470</v>
      </c>
      <c r="AB270" s="84"/>
      <c r="AC270" s="84" t="b">
        <v>0</v>
      </c>
      <c r="AD270" s="84">
        <v>0</v>
      </c>
      <c r="AE270" s="87" t="s">
        <v>5552</v>
      </c>
      <c r="AF270" s="84" t="b">
        <v>1</v>
      </c>
      <c r="AG270" s="84" t="s">
        <v>5604</v>
      </c>
      <c r="AH270" s="84"/>
      <c r="AI270" s="87" t="s">
        <v>5152</v>
      </c>
      <c r="AJ270" s="84" t="b">
        <v>0</v>
      </c>
      <c r="AK270" s="84">
        <v>1</v>
      </c>
      <c r="AL270" s="87" t="s">
        <v>5155</v>
      </c>
      <c r="AM270" s="84" t="s">
        <v>5682</v>
      </c>
      <c r="AN270" s="84" t="b">
        <v>0</v>
      </c>
      <c r="AO270" s="87" t="s">
        <v>5155</v>
      </c>
      <c r="AP270" s="84" t="s">
        <v>179</v>
      </c>
      <c r="AQ270" s="84">
        <v>0</v>
      </c>
      <c r="AR270" s="84">
        <v>0</v>
      </c>
      <c r="AS270" s="84"/>
      <c r="AT270" s="84"/>
      <c r="AU270" s="84"/>
      <c r="AV270" s="84"/>
      <c r="AW270" s="84"/>
      <c r="AX270" s="84"/>
      <c r="AY270" s="84"/>
      <c r="AZ270" s="84"/>
    </row>
    <row r="271" spans="1:52" x14ac:dyDescent="0.55000000000000004">
      <c r="A271" s="69" t="s">
        <v>270</v>
      </c>
      <c r="B271" s="69" t="s">
        <v>699</v>
      </c>
      <c r="C271" s="70"/>
      <c r="D271" s="71"/>
      <c r="E271" s="72"/>
      <c r="F271" s="73"/>
      <c r="G271" s="70"/>
      <c r="H271" s="74"/>
      <c r="I271" s="75"/>
      <c r="J271" s="75"/>
      <c r="K271" s="36"/>
      <c r="L271" s="82"/>
      <c r="M271" s="82"/>
      <c r="N271" s="77"/>
      <c r="O271" s="84" t="s">
        <v>1269</v>
      </c>
      <c r="P271" s="86">
        <v>43424.902754629627</v>
      </c>
      <c r="Q271" s="84" t="s">
        <v>1313</v>
      </c>
      <c r="R271" s="84"/>
      <c r="S271" s="84"/>
      <c r="T271" s="84"/>
      <c r="U271" s="84"/>
      <c r="V271" s="88" t="s">
        <v>2702</v>
      </c>
      <c r="W271" s="86">
        <v>43424.902754629627</v>
      </c>
      <c r="X271" s="88" t="s">
        <v>3342</v>
      </c>
      <c r="Y271" s="84"/>
      <c r="Z271" s="84"/>
      <c r="AA271" s="87" t="s">
        <v>4471</v>
      </c>
      <c r="AB271" s="84"/>
      <c r="AC271" s="84" t="b">
        <v>0</v>
      </c>
      <c r="AD271" s="84">
        <v>0</v>
      </c>
      <c r="AE271" s="87" t="s">
        <v>5552</v>
      </c>
      <c r="AF271" s="84" t="b">
        <v>0</v>
      </c>
      <c r="AG271" s="84" t="s">
        <v>5604</v>
      </c>
      <c r="AH271" s="84"/>
      <c r="AI271" s="87" t="s">
        <v>5552</v>
      </c>
      <c r="AJ271" s="84" t="b">
        <v>0</v>
      </c>
      <c r="AK271" s="84">
        <v>43</v>
      </c>
      <c r="AL271" s="87" t="s">
        <v>4992</v>
      </c>
      <c r="AM271" s="84" t="s">
        <v>5684</v>
      </c>
      <c r="AN271" s="84" t="b">
        <v>0</v>
      </c>
      <c r="AO271" s="87" t="s">
        <v>4992</v>
      </c>
      <c r="AP271" s="84" t="s">
        <v>179</v>
      </c>
      <c r="AQ271" s="84">
        <v>0</v>
      </c>
      <c r="AR271" s="84">
        <v>0</v>
      </c>
      <c r="AS271" s="84"/>
      <c r="AT271" s="84"/>
      <c r="AU271" s="84"/>
      <c r="AV271" s="84"/>
      <c r="AW271" s="84"/>
      <c r="AX271" s="84"/>
      <c r="AY271" s="84"/>
      <c r="AZ271" s="84"/>
    </row>
    <row r="272" spans="1:52" x14ac:dyDescent="0.55000000000000004">
      <c r="A272" s="69" t="s">
        <v>270</v>
      </c>
      <c r="B272" s="69" t="s">
        <v>975</v>
      </c>
      <c r="C272" s="70"/>
      <c r="D272" s="71"/>
      <c r="E272" s="72"/>
      <c r="F272" s="73"/>
      <c r="G272" s="70"/>
      <c r="H272" s="74"/>
      <c r="I272" s="75"/>
      <c r="J272" s="75"/>
      <c r="K272" s="36"/>
      <c r="L272" s="82"/>
      <c r="M272" s="82"/>
      <c r="N272" s="77"/>
      <c r="O272" s="84" t="s">
        <v>1270</v>
      </c>
      <c r="P272" s="86">
        <v>43424.902754629627</v>
      </c>
      <c r="Q272" s="84" t="s">
        <v>1313</v>
      </c>
      <c r="R272" s="84"/>
      <c r="S272" s="84"/>
      <c r="T272" s="84"/>
      <c r="U272" s="84"/>
      <c r="V272" s="88" t="s">
        <v>2702</v>
      </c>
      <c r="W272" s="86">
        <v>43424.902754629627</v>
      </c>
      <c r="X272" s="88" t="s">
        <v>3342</v>
      </c>
      <c r="Y272" s="84"/>
      <c r="Z272" s="84"/>
      <c r="AA272" s="87" t="s">
        <v>4471</v>
      </c>
      <c r="AB272" s="84"/>
      <c r="AC272" s="84" t="b">
        <v>0</v>
      </c>
      <c r="AD272" s="84">
        <v>0</v>
      </c>
      <c r="AE272" s="87" t="s">
        <v>5552</v>
      </c>
      <c r="AF272" s="84" t="b">
        <v>0</v>
      </c>
      <c r="AG272" s="84" t="s">
        <v>5604</v>
      </c>
      <c r="AH272" s="84"/>
      <c r="AI272" s="87" t="s">
        <v>5552</v>
      </c>
      <c r="AJ272" s="84" t="b">
        <v>0</v>
      </c>
      <c r="AK272" s="84">
        <v>43</v>
      </c>
      <c r="AL272" s="87" t="s">
        <v>4992</v>
      </c>
      <c r="AM272" s="84" t="s">
        <v>5684</v>
      </c>
      <c r="AN272" s="84" t="b">
        <v>0</v>
      </c>
      <c r="AO272" s="87" t="s">
        <v>4992</v>
      </c>
      <c r="AP272" s="84" t="s">
        <v>179</v>
      </c>
      <c r="AQ272" s="84">
        <v>0</v>
      </c>
      <c r="AR272" s="84">
        <v>0</v>
      </c>
      <c r="AS272" s="84"/>
      <c r="AT272" s="84"/>
      <c r="AU272" s="84"/>
      <c r="AV272" s="84"/>
      <c r="AW272" s="84"/>
      <c r="AX272" s="84"/>
      <c r="AY272" s="84"/>
      <c r="AZ272" s="84"/>
    </row>
    <row r="273" spans="1:52" x14ac:dyDescent="0.55000000000000004">
      <c r="A273" s="69" t="s">
        <v>270</v>
      </c>
      <c r="B273" s="69" t="s">
        <v>697</v>
      </c>
      <c r="C273" s="70"/>
      <c r="D273" s="71"/>
      <c r="E273" s="72"/>
      <c r="F273" s="73"/>
      <c r="G273" s="70"/>
      <c r="H273" s="74"/>
      <c r="I273" s="75"/>
      <c r="J273" s="75"/>
      <c r="K273" s="36"/>
      <c r="L273" s="82"/>
      <c r="M273" s="82"/>
      <c r="N273" s="77"/>
      <c r="O273" s="84" t="s">
        <v>1270</v>
      </c>
      <c r="P273" s="86">
        <v>43424.902754629627</v>
      </c>
      <c r="Q273" s="84" t="s">
        <v>1313</v>
      </c>
      <c r="R273" s="84"/>
      <c r="S273" s="84"/>
      <c r="T273" s="84"/>
      <c r="U273" s="84"/>
      <c r="V273" s="88" t="s">
        <v>2702</v>
      </c>
      <c r="W273" s="86">
        <v>43424.902754629627</v>
      </c>
      <c r="X273" s="88" t="s">
        <v>3342</v>
      </c>
      <c r="Y273" s="84"/>
      <c r="Z273" s="84"/>
      <c r="AA273" s="87" t="s">
        <v>4471</v>
      </c>
      <c r="AB273" s="84"/>
      <c r="AC273" s="84" t="b">
        <v>0</v>
      </c>
      <c r="AD273" s="84">
        <v>0</v>
      </c>
      <c r="AE273" s="87" t="s">
        <v>5552</v>
      </c>
      <c r="AF273" s="84" t="b">
        <v>0</v>
      </c>
      <c r="AG273" s="84" t="s">
        <v>5604</v>
      </c>
      <c r="AH273" s="84"/>
      <c r="AI273" s="87" t="s">
        <v>5552</v>
      </c>
      <c r="AJ273" s="84" t="b">
        <v>0</v>
      </c>
      <c r="AK273" s="84">
        <v>43</v>
      </c>
      <c r="AL273" s="87" t="s">
        <v>4992</v>
      </c>
      <c r="AM273" s="84" t="s">
        <v>5684</v>
      </c>
      <c r="AN273" s="84" t="b">
        <v>0</v>
      </c>
      <c r="AO273" s="87" t="s">
        <v>4992</v>
      </c>
      <c r="AP273" s="84" t="s">
        <v>179</v>
      </c>
      <c r="AQ273" s="84">
        <v>0</v>
      </c>
      <c r="AR273" s="84">
        <v>0</v>
      </c>
      <c r="AS273" s="84"/>
      <c r="AT273" s="84"/>
      <c r="AU273" s="84"/>
      <c r="AV273" s="84"/>
      <c r="AW273" s="84"/>
      <c r="AX273" s="84"/>
      <c r="AY273" s="84"/>
      <c r="AZ273" s="84"/>
    </row>
    <row r="274" spans="1:52" x14ac:dyDescent="0.55000000000000004">
      <c r="A274" s="69" t="s">
        <v>270</v>
      </c>
      <c r="B274" s="69" t="s">
        <v>976</v>
      </c>
      <c r="C274" s="70"/>
      <c r="D274" s="71"/>
      <c r="E274" s="72"/>
      <c r="F274" s="73"/>
      <c r="G274" s="70"/>
      <c r="H274" s="74"/>
      <c r="I274" s="75"/>
      <c r="J274" s="75"/>
      <c r="K274" s="36"/>
      <c r="L274" s="82"/>
      <c r="M274" s="82"/>
      <c r="N274" s="77"/>
      <c r="O274" s="84" t="s">
        <v>1270</v>
      </c>
      <c r="P274" s="86">
        <v>43424.902754629627</v>
      </c>
      <c r="Q274" s="84" t="s">
        <v>1313</v>
      </c>
      <c r="R274" s="84"/>
      <c r="S274" s="84"/>
      <c r="T274" s="84"/>
      <c r="U274" s="84"/>
      <c r="V274" s="88" t="s">
        <v>2702</v>
      </c>
      <c r="W274" s="86">
        <v>43424.902754629627</v>
      </c>
      <c r="X274" s="88" t="s">
        <v>3342</v>
      </c>
      <c r="Y274" s="84"/>
      <c r="Z274" s="84"/>
      <c r="AA274" s="87" t="s">
        <v>4471</v>
      </c>
      <c r="AB274" s="84"/>
      <c r="AC274" s="84" t="b">
        <v>0</v>
      </c>
      <c r="AD274" s="84">
        <v>0</v>
      </c>
      <c r="AE274" s="87" t="s">
        <v>5552</v>
      </c>
      <c r="AF274" s="84" t="b">
        <v>0</v>
      </c>
      <c r="AG274" s="84" t="s">
        <v>5604</v>
      </c>
      <c r="AH274" s="84"/>
      <c r="AI274" s="87" t="s">
        <v>5552</v>
      </c>
      <c r="AJ274" s="84" t="b">
        <v>0</v>
      </c>
      <c r="AK274" s="84">
        <v>43</v>
      </c>
      <c r="AL274" s="87" t="s">
        <v>4992</v>
      </c>
      <c r="AM274" s="84" t="s">
        <v>5684</v>
      </c>
      <c r="AN274" s="84" t="b">
        <v>0</v>
      </c>
      <c r="AO274" s="87" t="s">
        <v>4992</v>
      </c>
      <c r="AP274" s="84" t="s">
        <v>179</v>
      </c>
      <c r="AQ274" s="84">
        <v>0</v>
      </c>
      <c r="AR274" s="84">
        <v>0</v>
      </c>
      <c r="AS274" s="84"/>
      <c r="AT274" s="84"/>
      <c r="AU274" s="84"/>
      <c r="AV274" s="84"/>
      <c r="AW274" s="84"/>
      <c r="AX274" s="84"/>
      <c r="AY274" s="84"/>
      <c r="AZ274" s="84"/>
    </row>
    <row r="275" spans="1:52" x14ac:dyDescent="0.55000000000000004">
      <c r="A275" s="69" t="s">
        <v>270</v>
      </c>
      <c r="B275" s="69" t="s">
        <v>696</v>
      </c>
      <c r="C275" s="70"/>
      <c r="D275" s="71"/>
      <c r="E275" s="72"/>
      <c r="F275" s="73"/>
      <c r="G275" s="70"/>
      <c r="H275" s="74"/>
      <c r="I275" s="75"/>
      <c r="J275" s="75"/>
      <c r="K275" s="36"/>
      <c r="L275" s="82"/>
      <c r="M275" s="82"/>
      <c r="N275" s="77"/>
      <c r="O275" s="84" t="s">
        <v>1270</v>
      </c>
      <c r="P275" s="86">
        <v>43424.902754629627</v>
      </c>
      <c r="Q275" s="84" t="s">
        <v>1313</v>
      </c>
      <c r="R275" s="84"/>
      <c r="S275" s="84"/>
      <c r="T275" s="84"/>
      <c r="U275" s="84"/>
      <c r="V275" s="88" t="s">
        <v>2702</v>
      </c>
      <c r="W275" s="86">
        <v>43424.902754629627</v>
      </c>
      <c r="X275" s="88" t="s">
        <v>3342</v>
      </c>
      <c r="Y275" s="84"/>
      <c r="Z275" s="84"/>
      <c r="AA275" s="87" t="s">
        <v>4471</v>
      </c>
      <c r="AB275" s="84"/>
      <c r="AC275" s="84" t="b">
        <v>0</v>
      </c>
      <c r="AD275" s="84">
        <v>0</v>
      </c>
      <c r="AE275" s="87" t="s">
        <v>5552</v>
      </c>
      <c r="AF275" s="84" t="b">
        <v>0</v>
      </c>
      <c r="AG275" s="84" t="s">
        <v>5604</v>
      </c>
      <c r="AH275" s="84"/>
      <c r="AI275" s="87" t="s">
        <v>5552</v>
      </c>
      <c r="AJ275" s="84" t="b">
        <v>0</v>
      </c>
      <c r="AK275" s="84">
        <v>43</v>
      </c>
      <c r="AL275" s="87" t="s">
        <v>4992</v>
      </c>
      <c r="AM275" s="84" t="s">
        <v>5684</v>
      </c>
      <c r="AN275" s="84" t="b">
        <v>0</v>
      </c>
      <c r="AO275" s="87" t="s">
        <v>4992</v>
      </c>
      <c r="AP275" s="84" t="s">
        <v>179</v>
      </c>
      <c r="AQ275" s="84">
        <v>0</v>
      </c>
      <c r="AR275" s="84">
        <v>0</v>
      </c>
      <c r="AS275" s="84"/>
      <c r="AT275" s="84"/>
      <c r="AU275" s="84"/>
      <c r="AV275" s="84"/>
      <c r="AW275" s="84"/>
      <c r="AX275" s="84"/>
      <c r="AY275" s="84"/>
      <c r="AZ275" s="84"/>
    </row>
    <row r="276" spans="1:52" x14ac:dyDescent="0.55000000000000004">
      <c r="A276" s="69" t="s">
        <v>270</v>
      </c>
      <c r="B276" s="69" t="s">
        <v>691</v>
      </c>
      <c r="C276" s="70"/>
      <c r="D276" s="71"/>
      <c r="E276" s="72"/>
      <c r="F276" s="73"/>
      <c r="G276" s="70"/>
      <c r="H276" s="74"/>
      <c r="I276" s="75"/>
      <c r="J276" s="75"/>
      <c r="K276" s="36"/>
      <c r="L276" s="82"/>
      <c r="M276" s="82"/>
      <c r="N276" s="77"/>
      <c r="O276" s="84" t="s">
        <v>1270</v>
      </c>
      <c r="P276" s="86">
        <v>43424.902754629627</v>
      </c>
      <c r="Q276" s="84" t="s">
        <v>1313</v>
      </c>
      <c r="R276" s="84"/>
      <c r="S276" s="84"/>
      <c r="T276" s="84"/>
      <c r="U276" s="84"/>
      <c r="V276" s="88" t="s">
        <v>2702</v>
      </c>
      <c r="W276" s="86">
        <v>43424.902754629627</v>
      </c>
      <c r="X276" s="88" t="s">
        <v>3342</v>
      </c>
      <c r="Y276" s="84"/>
      <c r="Z276" s="84"/>
      <c r="AA276" s="87" t="s">
        <v>4471</v>
      </c>
      <c r="AB276" s="84"/>
      <c r="AC276" s="84" t="b">
        <v>0</v>
      </c>
      <c r="AD276" s="84">
        <v>0</v>
      </c>
      <c r="AE276" s="87" t="s">
        <v>5552</v>
      </c>
      <c r="AF276" s="84" t="b">
        <v>0</v>
      </c>
      <c r="AG276" s="84" t="s">
        <v>5604</v>
      </c>
      <c r="AH276" s="84"/>
      <c r="AI276" s="87" t="s">
        <v>5552</v>
      </c>
      <c r="AJ276" s="84" t="b">
        <v>0</v>
      </c>
      <c r="AK276" s="84">
        <v>43</v>
      </c>
      <c r="AL276" s="87" t="s">
        <v>4992</v>
      </c>
      <c r="AM276" s="84" t="s">
        <v>5684</v>
      </c>
      <c r="AN276" s="84" t="b">
        <v>0</v>
      </c>
      <c r="AO276" s="87" t="s">
        <v>4992</v>
      </c>
      <c r="AP276" s="84" t="s">
        <v>179</v>
      </c>
      <c r="AQ276" s="84">
        <v>0</v>
      </c>
      <c r="AR276" s="84">
        <v>0</v>
      </c>
      <c r="AS276" s="84"/>
      <c r="AT276" s="84"/>
      <c r="AU276" s="84"/>
      <c r="AV276" s="84"/>
      <c r="AW276" s="84"/>
      <c r="AX276" s="84"/>
      <c r="AY276" s="84"/>
      <c r="AZ276" s="84"/>
    </row>
    <row r="277" spans="1:52" x14ac:dyDescent="0.55000000000000004">
      <c r="A277" s="69" t="s">
        <v>270</v>
      </c>
      <c r="B277" s="69" t="s">
        <v>692</v>
      </c>
      <c r="C277" s="70"/>
      <c r="D277" s="71"/>
      <c r="E277" s="72"/>
      <c r="F277" s="73"/>
      <c r="G277" s="70"/>
      <c r="H277" s="74"/>
      <c r="I277" s="75"/>
      <c r="J277" s="75"/>
      <c r="K277" s="36"/>
      <c r="L277" s="82"/>
      <c r="M277" s="82"/>
      <c r="N277" s="77"/>
      <c r="O277" s="84" t="s">
        <v>1270</v>
      </c>
      <c r="P277" s="86">
        <v>43424.902754629627</v>
      </c>
      <c r="Q277" s="84" t="s">
        <v>1313</v>
      </c>
      <c r="R277" s="84"/>
      <c r="S277" s="84"/>
      <c r="T277" s="84"/>
      <c r="U277" s="84"/>
      <c r="V277" s="88" t="s">
        <v>2702</v>
      </c>
      <c r="W277" s="86">
        <v>43424.902754629627</v>
      </c>
      <c r="X277" s="88" t="s">
        <v>3342</v>
      </c>
      <c r="Y277" s="84"/>
      <c r="Z277" s="84"/>
      <c r="AA277" s="87" t="s">
        <v>4471</v>
      </c>
      <c r="AB277" s="84"/>
      <c r="AC277" s="84" t="b">
        <v>0</v>
      </c>
      <c r="AD277" s="84">
        <v>0</v>
      </c>
      <c r="AE277" s="87" t="s">
        <v>5552</v>
      </c>
      <c r="AF277" s="84" t="b">
        <v>0</v>
      </c>
      <c r="AG277" s="84" t="s">
        <v>5604</v>
      </c>
      <c r="AH277" s="84"/>
      <c r="AI277" s="87" t="s">
        <v>5552</v>
      </c>
      <c r="AJ277" s="84" t="b">
        <v>0</v>
      </c>
      <c r="AK277" s="84">
        <v>43</v>
      </c>
      <c r="AL277" s="87" t="s">
        <v>4992</v>
      </c>
      <c r="AM277" s="84" t="s">
        <v>5684</v>
      </c>
      <c r="AN277" s="84" t="b">
        <v>0</v>
      </c>
      <c r="AO277" s="87" t="s">
        <v>4992</v>
      </c>
      <c r="AP277" s="84" t="s">
        <v>179</v>
      </c>
      <c r="AQ277" s="84">
        <v>0</v>
      </c>
      <c r="AR277" s="84">
        <v>0</v>
      </c>
      <c r="AS277" s="84"/>
      <c r="AT277" s="84"/>
      <c r="AU277" s="84"/>
      <c r="AV277" s="84"/>
      <c r="AW277" s="84"/>
      <c r="AX277" s="84"/>
      <c r="AY277" s="84"/>
      <c r="AZ277" s="84"/>
    </row>
    <row r="278" spans="1:52" x14ac:dyDescent="0.55000000000000004">
      <c r="A278" s="69" t="s">
        <v>270</v>
      </c>
      <c r="B278" s="69" t="s">
        <v>693</v>
      </c>
      <c r="C278" s="70"/>
      <c r="D278" s="71"/>
      <c r="E278" s="72"/>
      <c r="F278" s="73"/>
      <c r="G278" s="70"/>
      <c r="H278" s="74"/>
      <c r="I278" s="75"/>
      <c r="J278" s="75"/>
      <c r="K278" s="36"/>
      <c r="L278" s="82"/>
      <c r="M278" s="82"/>
      <c r="N278" s="77"/>
      <c r="O278" s="84" t="s">
        <v>1270</v>
      </c>
      <c r="P278" s="86">
        <v>43424.902754629627</v>
      </c>
      <c r="Q278" s="84" t="s">
        <v>1313</v>
      </c>
      <c r="R278" s="84"/>
      <c r="S278" s="84"/>
      <c r="T278" s="84"/>
      <c r="U278" s="84"/>
      <c r="V278" s="88" t="s">
        <v>2702</v>
      </c>
      <c r="W278" s="86">
        <v>43424.902754629627</v>
      </c>
      <c r="X278" s="88" t="s">
        <v>3342</v>
      </c>
      <c r="Y278" s="84"/>
      <c r="Z278" s="84"/>
      <c r="AA278" s="87" t="s">
        <v>4471</v>
      </c>
      <c r="AB278" s="84"/>
      <c r="AC278" s="84" t="b">
        <v>0</v>
      </c>
      <c r="AD278" s="84">
        <v>0</v>
      </c>
      <c r="AE278" s="87" t="s">
        <v>5552</v>
      </c>
      <c r="AF278" s="84" t="b">
        <v>0</v>
      </c>
      <c r="AG278" s="84" t="s">
        <v>5604</v>
      </c>
      <c r="AH278" s="84"/>
      <c r="AI278" s="87" t="s">
        <v>5552</v>
      </c>
      <c r="AJ278" s="84" t="b">
        <v>0</v>
      </c>
      <c r="AK278" s="84">
        <v>43</v>
      </c>
      <c r="AL278" s="87" t="s">
        <v>4992</v>
      </c>
      <c r="AM278" s="84" t="s">
        <v>5684</v>
      </c>
      <c r="AN278" s="84" t="b">
        <v>0</v>
      </c>
      <c r="AO278" s="87" t="s">
        <v>4992</v>
      </c>
      <c r="AP278" s="84" t="s">
        <v>179</v>
      </c>
      <c r="AQ278" s="84">
        <v>0</v>
      </c>
      <c r="AR278" s="84">
        <v>0</v>
      </c>
      <c r="AS278" s="84"/>
      <c r="AT278" s="84"/>
      <c r="AU278" s="84"/>
      <c r="AV278" s="84"/>
      <c r="AW278" s="84"/>
      <c r="AX278" s="84"/>
      <c r="AY278" s="84"/>
      <c r="AZ278" s="84"/>
    </row>
    <row r="279" spans="1:52" x14ac:dyDescent="0.55000000000000004">
      <c r="A279" s="69" t="s">
        <v>270</v>
      </c>
      <c r="B279" s="69" t="s">
        <v>977</v>
      </c>
      <c r="C279" s="70"/>
      <c r="D279" s="71"/>
      <c r="E279" s="72"/>
      <c r="F279" s="73"/>
      <c r="G279" s="70"/>
      <c r="H279" s="74"/>
      <c r="I279" s="75"/>
      <c r="J279" s="75"/>
      <c r="K279" s="36"/>
      <c r="L279" s="82"/>
      <c r="M279" s="82"/>
      <c r="N279" s="77"/>
      <c r="O279" s="84" t="s">
        <v>1270</v>
      </c>
      <c r="P279" s="86">
        <v>43424.902754629627</v>
      </c>
      <c r="Q279" s="84" t="s">
        <v>1313</v>
      </c>
      <c r="R279" s="84"/>
      <c r="S279" s="84"/>
      <c r="T279" s="84"/>
      <c r="U279" s="84"/>
      <c r="V279" s="88" t="s">
        <v>2702</v>
      </c>
      <c r="W279" s="86">
        <v>43424.902754629627</v>
      </c>
      <c r="X279" s="88" t="s">
        <v>3342</v>
      </c>
      <c r="Y279" s="84"/>
      <c r="Z279" s="84"/>
      <c r="AA279" s="87" t="s">
        <v>4471</v>
      </c>
      <c r="AB279" s="84"/>
      <c r="AC279" s="84" t="b">
        <v>0</v>
      </c>
      <c r="AD279" s="84">
        <v>0</v>
      </c>
      <c r="AE279" s="87" t="s">
        <v>5552</v>
      </c>
      <c r="AF279" s="84" t="b">
        <v>0</v>
      </c>
      <c r="AG279" s="84" t="s">
        <v>5604</v>
      </c>
      <c r="AH279" s="84"/>
      <c r="AI279" s="87" t="s">
        <v>5552</v>
      </c>
      <c r="AJ279" s="84" t="b">
        <v>0</v>
      </c>
      <c r="AK279" s="84">
        <v>43</v>
      </c>
      <c r="AL279" s="87" t="s">
        <v>4992</v>
      </c>
      <c r="AM279" s="84" t="s">
        <v>5684</v>
      </c>
      <c r="AN279" s="84" t="b">
        <v>0</v>
      </c>
      <c r="AO279" s="87" t="s">
        <v>4992</v>
      </c>
      <c r="AP279" s="84" t="s">
        <v>179</v>
      </c>
      <c r="AQ279" s="84">
        <v>0</v>
      </c>
      <c r="AR279" s="84">
        <v>0</v>
      </c>
      <c r="AS279" s="84"/>
      <c r="AT279" s="84"/>
      <c r="AU279" s="84"/>
      <c r="AV279" s="84"/>
      <c r="AW279" s="84"/>
      <c r="AX279" s="84"/>
      <c r="AY279" s="84"/>
      <c r="AZ279" s="84"/>
    </row>
    <row r="280" spans="1:52" x14ac:dyDescent="0.55000000000000004">
      <c r="A280" s="69" t="s">
        <v>270</v>
      </c>
      <c r="B280" s="69" t="s">
        <v>978</v>
      </c>
      <c r="C280" s="70"/>
      <c r="D280" s="71"/>
      <c r="E280" s="72"/>
      <c r="F280" s="73"/>
      <c r="G280" s="70"/>
      <c r="H280" s="74"/>
      <c r="I280" s="75"/>
      <c r="J280" s="75"/>
      <c r="K280" s="36"/>
      <c r="L280" s="82"/>
      <c r="M280" s="82"/>
      <c r="N280" s="77"/>
      <c r="O280" s="84" t="s">
        <v>1270</v>
      </c>
      <c r="P280" s="86">
        <v>43424.902754629627</v>
      </c>
      <c r="Q280" s="84" t="s">
        <v>1313</v>
      </c>
      <c r="R280" s="84"/>
      <c r="S280" s="84"/>
      <c r="T280" s="84"/>
      <c r="U280" s="84"/>
      <c r="V280" s="88" t="s">
        <v>2702</v>
      </c>
      <c r="W280" s="86">
        <v>43424.902754629627</v>
      </c>
      <c r="X280" s="88" t="s">
        <v>3342</v>
      </c>
      <c r="Y280" s="84"/>
      <c r="Z280" s="84"/>
      <c r="AA280" s="87" t="s">
        <v>4471</v>
      </c>
      <c r="AB280" s="84"/>
      <c r="AC280" s="84" t="b">
        <v>0</v>
      </c>
      <c r="AD280" s="84">
        <v>0</v>
      </c>
      <c r="AE280" s="87" t="s">
        <v>5552</v>
      </c>
      <c r="AF280" s="84" t="b">
        <v>0</v>
      </c>
      <c r="AG280" s="84" t="s">
        <v>5604</v>
      </c>
      <c r="AH280" s="84"/>
      <c r="AI280" s="87" t="s">
        <v>5552</v>
      </c>
      <c r="AJ280" s="84" t="b">
        <v>0</v>
      </c>
      <c r="AK280" s="84">
        <v>43</v>
      </c>
      <c r="AL280" s="87" t="s">
        <v>4992</v>
      </c>
      <c r="AM280" s="84" t="s">
        <v>5684</v>
      </c>
      <c r="AN280" s="84" t="b">
        <v>0</v>
      </c>
      <c r="AO280" s="87" t="s">
        <v>4992</v>
      </c>
      <c r="AP280" s="84" t="s">
        <v>179</v>
      </c>
      <c r="AQ280" s="84">
        <v>0</v>
      </c>
      <c r="AR280" s="84">
        <v>0</v>
      </c>
      <c r="AS280" s="84"/>
      <c r="AT280" s="84"/>
      <c r="AU280" s="84"/>
      <c r="AV280" s="84"/>
      <c r="AW280" s="84"/>
      <c r="AX280" s="84"/>
      <c r="AY280" s="84"/>
      <c r="AZ280" s="84"/>
    </row>
    <row r="281" spans="1:52" x14ac:dyDescent="0.55000000000000004">
      <c r="A281" s="69" t="s">
        <v>270</v>
      </c>
      <c r="B281" s="69" t="s">
        <v>979</v>
      </c>
      <c r="C281" s="70"/>
      <c r="D281" s="71"/>
      <c r="E281" s="72"/>
      <c r="F281" s="73"/>
      <c r="G281" s="70"/>
      <c r="H281" s="74"/>
      <c r="I281" s="75"/>
      <c r="J281" s="75"/>
      <c r="K281" s="36"/>
      <c r="L281" s="82"/>
      <c r="M281" s="82"/>
      <c r="N281" s="77"/>
      <c r="O281" s="84" t="s">
        <v>1270</v>
      </c>
      <c r="P281" s="86">
        <v>43424.902754629627</v>
      </c>
      <c r="Q281" s="84" t="s">
        <v>1313</v>
      </c>
      <c r="R281" s="84"/>
      <c r="S281" s="84"/>
      <c r="T281" s="84"/>
      <c r="U281" s="84"/>
      <c r="V281" s="88" t="s">
        <v>2702</v>
      </c>
      <c r="W281" s="86">
        <v>43424.902754629627</v>
      </c>
      <c r="X281" s="88" t="s">
        <v>3342</v>
      </c>
      <c r="Y281" s="84"/>
      <c r="Z281" s="84"/>
      <c r="AA281" s="87" t="s">
        <v>4471</v>
      </c>
      <c r="AB281" s="84"/>
      <c r="AC281" s="84" t="b">
        <v>0</v>
      </c>
      <c r="AD281" s="84">
        <v>0</v>
      </c>
      <c r="AE281" s="87" t="s">
        <v>5552</v>
      </c>
      <c r="AF281" s="84" t="b">
        <v>0</v>
      </c>
      <c r="AG281" s="84" t="s">
        <v>5604</v>
      </c>
      <c r="AH281" s="84"/>
      <c r="AI281" s="87" t="s">
        <v>5552</v>
      </c>
      <c r="AJ281" s="84" t="b">
        <v>0</v>
      </c>
      <c r="AK281" s="84">
        <v>43</v>
      </c>
      <c r="AL281" s="87" t="s">
        <v>4992</v>
      </c>
      <c r="AM281" s="84" t="s">
        <v>5684</v>
      </c>
      <c r="AN281" s="84" t="b">
        <v>0</v>
      </c>
      <c r="AO281" s="87" t="s">
        <v>4992</v>
      </c>
      <c r="AP281" s="84" t="s">
        <v>179</v>
      </c>
      <c r="AQ281" s="84">
        <v>0</v>
      </c>
      <c r="AR281" s="84">
        <v>0</v>
      </c>
      <c r="AS281" s="84"/>
      <c r="AT281" s="84"/>
      <c r="AU281" s="84"/>
      <c r="AV281" s="84"/>
      <c r="AW281" s="84"/>
      <c r="AX281" s="84"/>
      <c r="AY281" s="84"/>
      <c r="AZ281" s="84"/>
    </row>
    <row r="282" spans="1:52" x14ac:dyDescent="0.55000000000000004">
      <c r="A282" s="69" t="s">
        <v>270</v>
      </c>
      <c r="B282" s="69" t="s">
        <v>980</v>
      </c>
      <c r="C282" s="70"/>
      <c r="D282" s="71"/>
      <c r="E282" s="72"/>
      <c r="F282" s="73"/>
      <c r="G282" s="70"/>
      <c r="H282" s="74"/>
      <c r="I282" s="75"/>
      <c r="J282" s="75"/>
      <c r="K282" s="36"/>
      <c r="L282" s="82"/>
      <c r="M282" s="82"/>
      <c r="N282" s="77"/>
      <c r="O282" s="84" t="s">
        <v>1270</v>
      </c>
      <c r="P282" s="86">
        <v>43424.902754629627</v>
      </c>
      <c r="Q282" s="84" t="s">
        <v>1313</v>
      </c>
      <c r="R282" s="84"/>
      <c r="S282" s="84"/>
      <c r="T282" s="84"/>
      <c r="U282" s="84"/>
      <c r="V282" s="88" t="s">
        <v>2702</v>
      </c>
      <c r="W282" s="86">
        <v>43424.902754629627</v>
      </c>
      <c r="X282" s="88" t="s">
        <v>3342</v>
      </c>
      <c r="Y282" s="84"/>
      <c r="Z282" s="84"/>
      <c r="AA282" s="87" t="s">
        <v>4471</v>
      </c>
      <c r="AB282" s="84"/>
      <c r="AC282" s="84" t="b">
        <v>0</v>
      </c>
      <c r="AD282" s="84">
        <v>0</v>
      </c>
      <c r="AE282" s="87" t="s">
        <v>5552</v>
      </c>
      <c r="AF282" s="84" t="b">
        <v>0</v>
      </c>
      <c r="AG282" s="84" t="s">
        <v>5604</v>
      </c>
      <c r="AH282" s="84"/>
      <c r="AI282" s="87" t="s">
        <v>5552</v>
      </c>
      <c r="AJ282" s="84" t="b">
        <v>0</v>
      </c>
      <c r="AK282" s="84">
        <v>43</v>
      </c>
      <c r="AL282" s="87" t="s">
        <v>4992</v>
      </c>
      <c r="AM282" s="84" t="s">
        <v>5684</v>
      </c>
      <c r="AN282" s="84" t="b">
        <v>0</v>
      </c>
      <c r="AO282" s="87" t="s">
        <v>4992</v>
      </c>
      <c r="AP282" s="84" t="s">
        <v>179</v>
      </c>
      <c r="AQ282" s="84">
        <v>0</v>
      </c>
      <c r="AR282" s="84">
        <v>0</v>
      </c>
      <c r="AS282" s="84"/>
      <c r="AT282" s="84"/>
      <c r="AU282" s="84"/>
      <c r="AV282" s="84"/>
      <c r="AW282" s="84"/>
      <c r="AX282" s="84"/>
      <c r="AY282" s="84"/>
      <c r="AZ282" s="84"/>
    </row>
    <row r="283" spans="1:52" x14ac:dyDescent="0.55000000000000004">
      <c r="A283" s="69" t="s">
        <v>270</v>
      </c>
      <c r="B283" s="69" t="s">
        <v>981</v>
      </c>
      <c r="C283" s="70"/>
      <c r="D283" s="71"/>
      <c r="E283" s="72"/>
      <c r="F283" s="73"/>
      <c r="G283" s="70"/>
      <c r="H283" s="74"/>
      <c r="I283" s="75"/>
      <c r="J283" s="75"/>
      <c r="K283" s="36"/>
      <c r="L283" s="82"/>
      <c r="M283" s="82"/>
      <c r="N283" s="77"/>
      <c r="O283" s="84" t="s">
        <v>1270</v>
      </c>
      <c r="P283" s="86">
        <v>43424.902754629627</v>
      </c>
      <c r="Q283" s="84" t="s">
        <v>1313</v>
      </c>
      <c r="R283" s="84"/>
      <c r="S283" s="84"/>
      <c r="T283" s="84"/>
      <c r="U283" s="84"/>
      <c r="V283" s="88" t="s">
        <v>2702</v>
      </c>
      <c r="W283" s="86">
        <v>43424.902754629627</v>
      </c>
      <c r="X283" s="88" t="s">
        <v>3342</v>
      </c>
      <c r="Y283" s="84"/>
      <c r="Z283" s="84"/>
      <c r="AA283" s="87" t="s">
        <v>4471</v>
      </c>
      <c r="AB283" s="84"/>
      <c r="AC283" s="84" t="b">
        <v>0</v>
      </c>
      <c r="AD283" s="84">
        <v>0</v>
      </c>
      <c r="AE283" s="87" t="s">
        <v>5552</v>
      </c>
      <c r="AF283" s="84" t="b">
        <v>0</v>
      </c>
      <c r="AG283" s="84" t="s">
        <v>5604</v>
      </c>
      <c r="AH283" s="84"/>
      <c r="AI283" s="87" t="s">
        <v>5552</v>
      </c>
      <c r="AJ283" s="84" t="b">
        <v>0</v>
      </c>
      <c r="AK283" s="84">
        <v>43</v>
      </c>
      <c r="AL283" s="87" t="s">
        <v>4992</v>
      </c>
      <c r="AM283" s="84" t="s">
        <v>5684</v>
      </c>
      <c r="AN283" s="84" t="b">
        <v>0</v>
      </c>
      <c r="AO283" s="87" t="s">
        <v>4992</v>
      </c>
      <c r="AP283" s="84" t="s">
        <v>179</v>
      </c>
      <c r="AQ283" s="84">
        <v>0</v>
      </c>
      <c r="AR283" s="84">
        <v>0</v>
      </c>
      <c r="AS283" s="84"/>
      <c r="AT283" s="84"/>
      <c r="AU283" s="84"/>
      <c r="AV283" s="84"/>
      <c r="AW283" s="84"/>
      <c r="AX283" s="84"/>
      <c r="AY283" s="84"/>
      <c r="AZ283" s="84"/>
    </row>
    <row r="284" spans="1:52" x14ac:dyDescent="0.55000000000000004">
      <c r="A284" s="69" t="s">
        <v>270</v>
      </c>
      <c r="B284" s="69" t="s">
        <v>982</v>
      </c>
      <c r="C284" s="70"/>
      <c r="D284" s="71"/>
      <c r="E284" s="72"/>
      <c r="F284" s="73"/>
      <c r="G284" s="70"/>
      <c r="H284" s="74"/>
      <c r="I284" s="75"/>
      <c r="J284" s="75"/>
      <c r="K284" s="36"/>
      <c r="L284" s="82"/>
      <c r="M284" s="82"/>
      <c r="N284" s="77"/>
      <c r="O284" s="84" t="s">
        <v>1270</v>
      </c>
      <c r="P284" s="86">
        <v>43424.902754629627</v>
      </c>
      <c r="Q284" s="84" t="s">
        <v>1313</v>
      </c>
      <c r="R284" s="84"/>
      <c r="S284" s="84"/>
      <c r="T284" s="84"/>
      <c r="U284" s="84"/>
      <c r="V284" s="88" t="s">
        <v>2702</v>
      </c>
      <c r="W284" s="86">
        <v>43424.902754629627</v>
      </c>
      <c r="X284" s="88" t="s">
        <v>3342</v>
      </c>
      <c r="Y284" s="84"/>
      <c r="Z284" s="84"/>
      <c r="AA284" s="87" t="s">
        <v>4471</v>
      </c>
      <c r="AB284" s="84"/>
      <c r="AC284" s="84" t="b">
        <v>0</v>
      </c>
      <c r="AD284" s="84">
        <v>0</v>
      </c>
      <c r="AE284" s="87" t="s">
        <v>5552</v>
      </c>
      <c r="AF284" s="84" t="b">
        <v>0</v>
      </c>
      <c r="AG284" s="84" t="s">
        <v>5604</v>
      </c>
      <c r="AH284" s="84"/>
      <c r="AI284" s="87" t="s">
        <v>5552</v>
      </c>
      <c r="AJ284" s="84" t="b">
        <v>0</v>
      </c>
      <c r="AK284" s="84">
        <v>43</v>
      </c>
      <c r="AL284" s="87" t="s">
        <v>4992</v>
      </c>
      <c r="AM284" s="84" t="s">
        <v>5684</v>
      </c>
      <c r="AN284" s="84" t="b">
        <v>0</v>
      </c>
      <c r="AO284" s="87" t="s">
        <v>4992</v>
      </c>
      <c r="AP284" s="84" t="s">
        <v>179</v>
      </c>
      <c r="AQ284" s="84">
        <v>0</v>
      </c>
      <c r="AR284" s="84">
        <v>0</v>
      </c>
      <c r="AS284" s="84"/>
      <c r="AT284" s="84"/>
      <c r="AU284" s="84"/>
      <c r="AV284" s="84"/>
      <c r="AW284" s="84"/>
      <c r="AX284" s="84"/>
      <c r="AY284" s="84"/>
      <c r="AZ284" s="84"/>
    </row>
    <row r="285" spans="1:52" x14ac:dyDescent="0.55000000000000004">
      <c r="A285" s="69" t="s">
        <v>270</v>
      </c>
      <c r="B285" s="69" t="s">
        <v>983</v>
      </c>
      <c r="C285" s="70"/>
      <c r="D285" s="71"/>
      <c r="E285" s="72"/>
      <c r="F285" s="73"/>
      <c r="G285" s="70"/>
      <c r="H285" s="74"/>
      <c r="I285" s="75"/>
      <c r="J285" s="75"/>
      <c r="K285" s="36"/>
      <c r="L285" s="82"/>
      <c r="M285" s="82"/>
      <c r="N285" s="77"/>
      <c r="O285" s="84" t="s">
        <v>1270</v>
      </c>
      <c r="P285" s="86">
        <v>43424.902754629627</v>
      </c>
      <c r="Q285" s="84" t="s">
        <v>1313</v>
      </c>
      <c r="R285" s="84"/>
      <c r="S285" s="84"/>
      <c r="T285" s="84"/>
      <c r="U285" s="84"/>
      <c r="V285" s="88" t="s">
        <v>2702</v>
      </c>
      <c r="W285" s="86">
        <v>43424.902754629627</v>
      </c>
      <c r="X285" s="88" t="s">
        <v>3342</v>
      </c>
      <c r="Y285" s="84"/>
      <c r="Z285" s="84"/>
      <c r="AA285" s="87" t="s">
        <v>4471</v>
      </c>
      <c r="AB285" s="84"/>
      <c r="AC285" s="84" t="b">
        <v>0</v>
      </c>
      <c r="AD285" s="84">
        <v>0</v>
      </c>
      <c r="AE285" s="87" t="s">
        <v>5552</v>
      </c>
      <c r="AF285" s="84" t="b">
        <v>0</v>
      </c>
      <c r="AG285" s="84" t="s">
        <v>5604</v>
      </c>
      <c r="AH285" s="84"/>
      <c r="AI285" s="87" t="s">
        <v>5552</v>
      </c>
      <c r="AJ285" s="84" t="b">
        <v>0</v>
      </c>
      <c r="AK285" s="84">
        <v>43</v>
      </c>
      <c r="AL285" s="87" t="s">
        <v>4992</v>
      </c>
      <c r="AM285" s="84" t="s">
        <v>5684</v>
      </c>
      <c r="AN285" s="84" t="b">
        <v>0</v>
      </c>
      <c r="AO285" s="87" t="s">
        <v>4992</v>
      </c>
      <c r="AP285" s="84" t="s">
        <v>179</v>
      </c>
      <c r="AQ285" s="84">
        <v>0</v>
      </c>
      <c r="AR285" s="84">
        <v>0</v>
      </c>
      <c r="AS285" s="84"/>
      <c r="AT285" s="84"/>
      <c r="AU285" s="84"/>
      <c r="AV285" s="84"/>
      <c r="AW285" s="84"/>
      <c r="AX285" s="84"/>
      <c r="AY285" s="84"/>
      <c r="AZ285" s="84"/>
    </row>
    <row r="286" spans="1:52" x14ac:dyDescent="0.55000000000000004">
      <c r="A286" s="69" t="s">
        <v>270</v>
      </c>
      <c r="B286" s="69" t="s">
        <v>704</v>
      </c>
      <c r="C286" s="70"/>
      <c r="D286" s="71"/>
      <c r="E286" s="72"/>
      <c r="F286" s="73"/>
      <c r="G286" s="70"/>
      <c r="H286" s="74"/>
      <c r="I286" s="75"/>
      <c r="J286" s="75"/>
      <c r="K286" s="36"/>
      <c r="L286" s="82"/>
      <c r="M286" s="82"/>
      <c r="N286" s="77"/>
      <c r="O286" s="84" t="s">
        <v>1270</v>
      </c>
      <c r="P286" s="86">
        <v>43424.902754629627</v>
      </c>
      <c r="Q286" s="84" t="s">
        <v>1313</v>
      </c>
      <c r="R286" s="84"/>
      <c r="S286" s="84"/>
      <c r="T286" s="84"/>
      <c r="U286" s="84"/>
      <c r="V286" s="88" t="s">
        <v>2702</v>
      </c>
      <c r="W286" s="86">
        <v>43424.902754629627</v>
      </c>
      <c r="X286" s="88" t="s">
        <v>3342</v>
      </c>
      <c r="Y286" s="84"/>
      <c r="Z286" s="84"/>
      <c r="AA286" s="87" t="s">
        <v>4471</v>
      </c>
      <c r="AB286" s="84"/>
      <c r="AC286" s="84" t="b">
        <v>0</v>
      </c>
      <c r="AD286" s="84">
        <v>0</v>
      </c>
      <c r="AE286" s="87" t="s">
        <v>5552</v>
      </c>
      <c r="AF286" s="84" t="b">
        <v>0</v>
      </c>
      <c r="AG286" s="84" t="s">
        <v>5604</v>
      </c>
      <c r="AH286" s="84"/>
      <c r="AI286" s="87" t="s">
        <v>5552</v>
      </c>
      <c r="AJ286" s="84" t="b">
        <v>0</v>
      </c>
      <c r="AK286" s="84">
        <v>43</v>
      </c>
      <c r="AL286" s="87" t="s">
        <v>4992</v>
      </c>
      <c r="AM286" s="84" t="s">
        <v>5684</v>
      </c>
      <c r="AN286" s="84" t="b">
        <v>0</v>
      </c>
      <c r="AO286" s="87" t="s">
        <v>4992</v>
      </c>
      <c r="AP286" s="84" t="s">
        <v>179</v>
      </c>
      <c r="AQ286" s="84">
        <v>0</v>
      </c>
      <c r="AR286" s="84">
        <v>0</v>
      </c>
      <c r="AS286" s="84"/>
      <c r="AT286" s="84"/>
      <c r="AU286" s="84"/>
      <c r="AV286" s="84"/>
      <c r="AW286" s="84"/>
      <c r="AX286" s="84"/>
      <c r="AY286" s="84"/>
      <c r="AZ286" s="84"/>
    </row>
    <row r="287" spans="1:52" x14ac:dyDescent="0.55000000000000004">
      <c r="A287" s="69" t="s">
        <v>270</v>
      </c>
      <c r="B287" s="69" t="s">
        <v>984</v>
      </c>
      <c r="C287" s="70"/>
      <c r="D287" s="71"/>
      <c r="E287" s="72"/>
      <c r="F287" s="73"/>
      <c r="G287" s="70"/>
      <c r="H287" s="74"/>
      <c r="I287" s="75"/>
      <c r="J287" s="75"/>
      <c r="K287" s="36"/>
      <c r="L287" s="82"/>
      <c r="M287" s="82"/>
      <c r="N287" s="77"/>
      <c r="O287" s="84" t="s">
        <v>1270</v>
      </c>
      <c r="P287" s="86">
        <v>43424.902754629627</v>
      </c>
      <c r="Q287" s="84" t="s">
        <v>1313</v>
      </c>
      <c r="R287" s="84"/>
      <c r="S287" s="84"/>
      <c r="T287" s="84"/>
      <c r="U287" s="84"/>
      <c r="V287" s="88" t="s">
        <v>2702</v>
      </c>
      <c r="W287" s="86">
        <v>43424.902754629627</v>
      </c>
      <c r="X287" s="88" t="s">
        <v>3342</v>
      </c>
      <c r="Y287" s="84"/>
      <c r="Z287" s="84"/>
      <c r="AA287" s="87" t="s">
        <v>4471</v>
      </c>
      <c r="AB287" s="84"/>
      <c r="AC287" s="84" t="b">
        <v>0</v>
      </c>
      <c r="AD287" s="84">
        <v>0</v>
      </c>
      <c r="AE287" s="87" t="s">
        <v>5552</v>
      </c>
      <c r="AF287" s="84" t="b">
        <v>0</v>
      </c>
      <c r="AG287" s="84" t="s">
        <v>5604</v>
      </c>
      <c r="AH287" s="84"/>
      <c r="AI287" s="87" t="s">
        <v>5552</v>
      </c>
      <c r="AJ287" s="84" t="b">
        <v>0</v>
      </c>
      <c r="AK287" s="84">
        <v>43</v>
      </c>
      <c r="AL287" s="87" t="s">
        <v>4992</v>
      </c>
      <c r="AM287" s="84" t="s">
        <v>5684</v>
      </c>
      <c r="AN287" s="84" t="b">
        <v>0</v>
      </c>
      <c r="AO287" s="87" t="s">
        <v>4992</v>
      </c>
      <c r="AP287" s="84" t="s">
        <v>179</v>
      </c>
      <c r="AQ287" s="84">
        <v>0</v>
      </c>
      <c r="AR287" s="84">
        <v>0</v>
      </c>
      <c r="AS287" s="84"/>
      <c r="AT287" s="84"/>
      <c r="AU287" s="84"/>
      <c r="AV287" s="84"/>
      <c r="AW287" s="84"/>
      <c r="AX287" s="84"/>
      <c r="AY287" s="84"/>
      <c r="AZ287" s="84"/>
    </row>
    <row r="288" spans="1:52" x14ac:dyDescent="0.55000000000000004">
      <c r="A288" s="69" t="s">
        <v>270</v>
      </c>
      <c r="B288" s="69" t="s">
        <v>985</v>
      </c>
      <c r="C288" s="70"/>
      <c r="D288" s="71"/>
      <c r="E288" s="72"/>
      <c r="F288" s="73"/>
      <c r="G288" s="70"/>
      <c r="H288" s="74"/>
      <c r="I288" s="75"/>
      <c r="J288" s="75"/>
      <c r="K288" s="36"/>
      <c r="L288" s="82"/>
      <c r="M288" s="82"/>
      <c r="N288" s="77"/>
      <c r="O288" s="84" t="s">
        <v>1270</v>
      </c>
      <c r="P288" s="86">
        <v>43424.902754629627</v>
      </c>
      <c r="Q288" s="84" t="s">
        <v>1313</v>
      </c>
      <c r="R288" s="84"/>
      <c r="S288" s="84"/>
      <c r="T288" s="84"/>
      <c r="U288" s="84"/>
      <c r="V288" s="88" t="s">
        <v>2702</v>
      </c>
      <c r="W288" s="86">
        <v>43424.902754629627</v>
      </c>
      <c r="X288" s="88" t="s">
        <v>3342</v>
      </c>
      <c r="Y288" s="84"/>
      <c r="Z288" s="84"/>
      <c r="AA288" s="87" t="s">
        <v>4471</v>
      </c>
      <c r="AB288" s="84"/>
      <c r="AC288" s="84" t="b">
        <v>0</v>
      </c>
      <c r="AD288" s="84">
        <v>0</v>
      </c>
      <c r="AE288" s="87" t="s">
        <v>5552</v>
      </c>
      <c r="AF288" s="84" t="b">
        <v>0</v>
      </c>
      <c r="AG288" s="84" t="s">
        <v>5604</v>
      </c>
      <c r="AH288" s="84"/>
      <c r="AI288" s="87" t="s">
        <v>5552</v>
      </c>
      <c r="AJ288" s="84" t="b">
        <v>0</v>
      </c>
      <c r="AK288" s="84">
        <v>43</v>
      </c>
      <c r="AL288" s="87" t="s">
        <v>4992</v>
      </c>
      <c r="AM288" s="84" t="s">
        <v>5684</v>
      </c>
      <c r="AN288" s="84" t="b">
        <v>0</v>
      </c>
      <c r="AO288" s="87" t="s">
        <v>4992</v>
      </c>
      <c r="AP288" s="84" t="s">
        <v>179</v>
      </c>
      <c r="AQ288" s="84">
        <v>0</v>
      </c>
      <c r="AR288" s="84">
        <v>0</v>
      </c>
      <c r="AS288" s="84"/>
      <c r="AT288" s="84"/>
      <c r="AU288" s="84"/>
      <c r="AV288" s="84"/>
      <c r="AW288" s="84"/>
      <c r="AX288" s="84"/>
      <c r="AY288" s="84"/>
      <c r="AZ288" s="84"/>
    </row>
    <row r="289" spans="1:52" x14ac:dyDescent="0.55000000000000004">
      <c r="A289" s="69" t="s">
        <v>270</v>
      </c>
      <c r="B289" s="69" t="s">
        <v>701</v>
      </c>
      <c r="C289" s="70"/>
      <c r="D289" s="71"/>
      <c r="E289" s="72"/>
      <c r="F289" s="73"/>
      <c r="G289" s="70"/>
      <c r="H289" s="74"/>
      <c r="I289" s="75"/>
      <c r="J289" s="75"/>
      <c r="K289" s="36"/>
      <c r="L289" s="82"/>
      <c r="M289" s="82"/>
      <c r="N289" s="77"/>
      <c r="O289" s="84" t="s">
        <v>1270</v>
      </c>
      <c r="P289" s="86">
        <v>43424.902754629627</v>
      </c>
      <c r="Q289" s="84" t="s">
        <v>1313</v>
      </c>
      <c r="R289" s="84"/>
      <c r="S289" s="84"/>
      <c r="T289" s="84"/>
      <c r="U289" s="84"/>
      <c r="V289" s="88" t="s">
        <v>2702</v>
      </c>
      <c r="W289" s="86">
        <v>43424.902754629627</v>
      </c>
      <c r="X289" s="88" t="s">
        <v>3342</v>
      </c>
      <c r="Y289" s="84"/>
      <c r="Z289" s="84"/>
      <c r="AA289" s="87" t="s">
        <v>4471</v>
      </c>
      <c r="AB289" s="84"/>
      <c r="AC289" s="84" t="b">
        <v>0</v>
      </c>
      <c r="AD289" s="84">
        <v>0</v>
      </c>
      <c r="AE289" s="87" t="s">
        <v>5552</v>
      </c>
      <c r="AF289" s="84" t="b">
        <v>0</v>
      </c>
      <c r="AG289" s="84" t="s">
        <v>5604</v>
      </c>
      <c r="AH289" s="84"/>
      <c r="AI289" s="87" t="s">
        <v>5552</v>
      </c>
      <c r="AJ289" s="84" t="b">
        <v>0</v>
      </c>
      <c r="AK289" s="84">
        <v>43</v>
      </c>
      <c r="AL289" s="87" t="s">
        <v>4992</v>
      </c>
      <c r="AM289" s="84" t="s">
        <v>5684</v>
      </c>
      <c r="AN289" s="84" t="b">
        <v>0</v>
      </c>
      <c r="AO289" s="87" t="s">
        <v>4992</v>
      </c>
      <c r="AP289" s="84" t="s">
        <v>179</v>
      </c>
      <c r="AQ289" s="84">
        <v>0</v>
      </c>
      <c r="AR289" s="84">
        <v>0</v>
      </c>
      <c r="AS289" s="84"/>
      <c r="AT289" s="84"/>
      <c r="AU289" s="84"/>
      <c r="AV289" s="84"/>
      <c r="AW289" s="84"/>
      <c r="AX289" s="84"/>
      <c r="AY289" s="84"/>
      <c r="AZ289" s="84"/>
    </row>
    <row r="290" spans="1:52" x14ac:dyDescent="0.55000000000000004">
      <c r="A290" s="69" t="s">
        <v>270</v>
      </c>
      <c r="B290" s="69" t="s">
        <v>986</v>
      </c>
      <c r="C290" s="70"/>
      <c r="D290" s="71"/>
      <c r="E290" s="72"/>
      <c r="F290" s="73"/>
      <c r="G290" s="70"/>
      <c r="H290" s="74"/>
      <c r="I290" s="75"/>
      <c r="J290" s="75"/>
      <c r="K290" s="36"/>
      <c r="L290" s="82"/>
      <c r="M290" s="82"/>
      <c r="N290" s="77"/>
      <c r="O290" s="84" t="s">
        <v>1270</v>
      </c>
      <c r="P290" s="86">
        <v>43424.902754629627</v>
      </c>
      <c r="Q290" s="84" t="s">
        <v>1313</v>
      </c>
      <c r="R290" s="84"/>
      <c r="S290" s="84"/>
      <c r="T290" s="84"/>
      <c r="U290" s="84"/>
      <c r="V290" s="88" t="s">
        <v>2702</v>
      </c>
      <c r="W290" s="86">
        <v>43424.902754629627</v>
      </c>
      <c r="X290" s="88" t="s">
        <v>3342</v>
      </c>
      <c r="Y290" s="84"/>
      <c r="Z290" s="84"/>
      <c r="AA290" s="87" t="s">
        <v>4471</v>
      </c>
      <c r="AB290" s="84"/>
      <c r="AC290" s="84" t="b">
        <v>0</v>
      </c>
      <c r="AD290" s="84">
        <v>0</v>
      </c>
      <c r="AE290" s="87" t="s">
        <v>5552</v>
      </c>
      <c r="AF290" s="84" t="b">
        <v>0</v>
      </c>
      <c r="AG290" s="84" t="s">
        <v>5604</v>
      </c>
      <c r="AH290" s="84"/>
      <c r="AI290" s="87" t="s">
        <v>5552</v>
      </c>
      <c r="AJ290" s="84" t="b">
        <v>0</v>
      </c>
      <c r="AK290" s="84">
        <v>43</v>
      </c>
      <c r="AL290" s="87" t="s">
        <v>4992</v>
      </c>
      <c r="AM290" s="84" t="s">
        <v>5684</v>
      </c>
      <c r="AN290" s="84" t="b">
        <v>0</v>
      </c>
      <c r="AO290" s="87" t="s">
        <v>4992</v>
      </c>
      <c r="AP290" s="84" t="s">
        <v>179</v>
      </c>
      <c r="AQ290" s="84">
        <v>0</v>
      </c>
      <c r="AR290" s="84">
        <v>0</v>
      </c>
      <c r="AS290" s="84"/>
      <c r="AT290" s="84"/>
      <c r="AU290" s="84"/>
      <c r="AV290" s="84"/>
      <c r="AW290" s="84"/>
      <c r="AX290" s="84"/>
      <c r="AY290" s="84"/>
      <c r="AZ290" s="84"/>
    </row>
    <row r="291" spans="1:52" x14ac:dyDescent="0.55000000000000004">
      <c r="A291" s="69" t="s">
        <v>270</v>
      </c>
      <c r="B291" s="69" t="s">
        <v>698</v>
      </c>
      <c r="C291" s="70"/>
      <c r="D291" s="71"/>
      <c r="E291" s="72"/>
      <c r="F291" s="73"/>
      <c r="G291" s="70"/>
      <c r="H291" s="74"/>
      <c r="I291" s="75"/>
      <c r="J291" s="75"/>
      <c r="K291" s="36"/>
      <c r="L291" s="82"/>
      <c r="M291" s="82"/>
      <c r="N291" s="77"/>
      <c r="O291" s="84" t="s">
        <v>1270</v>
      </c>
      <c r="P291" s="86">
        <v>43424.902754629627</v>
      </c>
      <c r="Q291" s="84" t="s">
        <v>1313</v>
      </c>
      <c r="R291" s="84"/>
      <c r="S291" s="84"/>
      <c r="T291" s="84"/>
      <c r="U291" s="84"/>
      <c r="V291" s="88" t="s">
        <v>2702</v>
      </c>
      <c r="W291" s="86">
        <v>43424.902754629627</v>
      </c>
      <c r="X291" s="88" t="s">
        <v>3342</v>
      </c>
      <c r="Y291" s="84"/>
      <c r="Z291" s="84"/>
      <c r="AA291" s="87" t="s">
        <v>4471</v>
      </c>
      <c r="AB291" s="84"/>
      <c r="AC291" s="84" t="b">
        <v>0</v>
      </c>
      <c r="AD291" s="84">
        <v>0</v>
      </c>
      <c r="AE291" s="87" t="s">
        <v>5552</v>
      </c>
      <c r="AF291" s="84" t="b">
        <v>0</v>
      </c>
      <c r="AG291" s="84" t="s">
        <v>5604</v>
      </c>
      <c r="AH291" s="84"/>
      <c r="AI291" s="87" t="s">
        <v>5552</v>
      </c>
      <c r="AJ291" s="84" t="b">
        <v>0</v>
      </c>
      <c r="AK291" s="84">
        <v>43</v>
      </c>
      <c r="AL291" s="87" t="s">
        <v>4992</v>
      </c>
      <c r="AM291" s="84" t="s">
        <v>5684</v>
      </c>
      <c r="AN291" s="84" t="b">
        <v>0</v>
      </c>
      <c r="AO291" s="87" t="s">
        <v>4992</v>
      </c>
      <c r="AP291" s="84" t="s">
        <v>179</v>
      </c>
      <c r="AQ291" s="84">
        <v>0</v>
      </c>
      <c r="AR291" s="84">
        <v>0</v>
      </c>
      <c r="AS291" s="84"/>
      <c r="AT291" s="84"/>
      <c r="AU291" s="84"/>
      <c r="AV291" s="84"/>
      <c r="AW291" s="84"/>
      <c r="AX291" s="84"/>
      <c r="AY291" s="84"/>
      <c r="AZ291" s="84"/>
    </row>
    <row r="292" spans="1:52" x14ac:dyDescent="0.55000000000000004">
      <c r="A292" s="69" t="s">
        <v>270</v>
      </c>
      <c r="B292" s="69" t="s">
        <v>987</v>
      </c>
      <c r="C292" s="70"/>
      <c r="D292" s="71"/>
      <c r="E292" s="72"/>
      <c r="F292" s="73"/>
      <c r="G292" s="70"/>
      <c r="H292" s="74"/>
      <c r="I292" s="75"/>
      <c r="J292" s="75"/>
      <c r="K292" s="36"/>
      <c r="L292" s="82"/>
      <c r="M292" s="82"/>
      <c r="N292" s="77"/>
      <c r="O292" s="84" t="s">
        <v>1270</v>
      </c>
      <c r="P292" s="86">
        <v>43424.902754629627</v>
      </c>
      <c r="Q292" s="84" t="s">
        <v>1313</v>
      </c>
      <c r="R292" s="84"/>
      <c r="S292" s="84"/>
      <c r="T292" s="84"/>
      <c r="U292" s="84"/>
      <c r="V292" s="88" t="s">
        <v>2702</v>
      </c>
      <c r="W292" s="86">
        <v>43424.902754629627</v>
      </c>
      <c r="X292" s="88" t="s">
        <v>3342</v>
      </c>
      <c r="Y292" s="84"/>
      <c r="Z292" s="84"/>
      <c r="AA292" s="87" t="s">
        <v>4471</v>
      </c>
      <c r="AB292" s="84"/>
      <c r="AC292" s="84" t="b">
        <v>0</v>
      </c>
      <c r="AD292" s="84">
        <v>0</v>
      </c>
      <c r="AE292" s="87" t="s">
        <v>5552</v>
      </c>
      <c r="AF292" s="84" t="b">
        <v>0</v>
      </c>
      <c r="AG292" s="84" t="s">
        <v>5604</v>
      </c>
      <c r="AH292" s="84"/>
      <c r="AI292" s="87" t="s">
        <v>5552</v>
      </c>
      <c r="AJ292" s="84" t="b">
        <v>0</v>
      </c>
      <c r="AK292" s="84">
        <v>43</v>
      </c>
      <c r="AL292" s="87" t="s">
        <v>4992</v>
      </c>
      <c r="AM292" s="84" t="s">
        <v>5684</v>
      </c>
      <c r="AN292" s="84" t="b">
        <v>0</v>
      </c>
      <c r="AO292" s="87" t="s">
        <v>4992</v>
      </c>
      <c r="AP292" s="84" t="s">
        <v>179</v>
      </c>
      <c r="AQ292" s="84">
        <v>0</v>
      </c>
      <c r="AR292" s="84">
        <v>0</v>
      </c>
      <c r="AS292" s="84"/>
      <c r="AT292" s="84"/>
      <c r="AU292" s="84"/>
      <c r="AV292" s="84"/>
      <c r="AW292" s="84"/>
      <c r="AX292" s="84"/>
      <c r="AY292" s="84"/>
      <c r="AZ292" s="84"/>
    </row>
    <row r="293" spans="1:52" x14ac:dyDescent="0.55000000000000004">
      <c r="A293" s="69" t="s">
        <v>270</v>
      </c>
      <c r="B293" s="69" t="s">
        <v>988</v>
      </c>
      <c r="C293" s="70"/>
      <c r="D293" s="71"/>
      <c r="E293" s="72"/>
      <c r="F293" s="73"/>
      <c r="G293" s="70"/>
      <c r="H293" s="74"/>
      <c r="I293" s="75"/>
      <c r="J293" s="75"/>
      <c r="K293" s="36"/>
      <c r="L293" s="82"/>
      <c r="M293" s="82"/>
      <c r="N293" s="77"/>
      <c r="O293" s="84" t="s">
        <v>1270</v>
      </c>
      <c r="P293" s="86">
        <v>43424.902754629627</v>
      </c>
      <c r="Q293" s="84" t="s">
        <v>1313</v>
      </c>
      <c r="R293" s="84"/>
      <c r="S293" s="84"/>
      <c r="T293" s="84"/>
      <c r="U293" s="84"/>
      <c r="V293" s="88" t="s">
        <v>2702</v>
      </c>
      <c r="W293" s="86">
        <v>43424.902754629627</v>
      </c>
      <c r="X293" s="88" t="s">
        <v>3342</v>
      </c>
      <c r="Y293" s="84"/>
      <c r="Z293" s="84"/>
      <c r="AA293" s="87" t="s">
        <v>4471</v>
      </c>
      <c r="AB293" s="84"/>
      <c r="AC293" s="84" t="b">
        <v>0</v>
      </c>
      <c r="AD293" s="84">
        <v>0</v>
      </c>
      <c r="AE293" s="87" t="s">
        <v>5552</v>
      </c>
      <c r="AF293" s="84" t="b">
        <v>0</v>
      </c>
      <c r="AG293" s="84" t="s">
        <v>5604</v>
      </c>
      <c r="AH293" s="84"/>
      <c r="AI293" s="87" t="s">
        <v>5552</v>
      </c>
      <c r="AJ293" s="84" t="b">
        <v>0</v>
      </c>
      <c r="AK293" s="84">
        <v>43</v>
      </c>
      <c r="AL293" s="87" t="s">
        <v>4992</v>
      </c>
      <c r="AM293" s="84" t="s">
        <v>5684</v>
      </c>
      <c r="AN293" s="84" t="b">
        <v>0</v>
      </c>
      <c r="AO293" s="87" t="s">
        <v>4992</v>
      </c>
      <c r="AP293" s="84" t="s">
        <v>179</v>
      </c>
      <c r="AQ293" s="84">
        <v>0</v>
      </c>
      <c r="AR293" s="84">
        <v>0</v>
      </c>
      <c r="AS293" s="84"/>
      <c r="AT293" s="84"/>
      <c r="AU293" s="84"/>
      <c r="AV293" s="84"/>
      <c r="AW293" s="84"/>
      <c r="AX293" s="84"/>
      <c r="AY293" s="84"/>
      <c r="AZ293" s="84"/>
    </row>
    <row r="294" spans="1:52" x14ac:dyDescent="0.55000000000000004">
      <c r="A294" s="69" t="s">
        <v>270</v>
      </c>
      <c r="B294" s="69" t="s">
        <v>989</v>
      </c>
      <c r="C294" s="70"/>
      <c r="D294" s="71"/>
      <c r="E294" s="72"/>
      <c r="F294" s="73"/>
      <c r="G294" s="70"/>
      <c r="H294" s="74"/>
      <c r="I294" s="75"/>
      <c r="J294" s="75"/>
      <c r="K294" s="36"/>
      <c r="L294" s="82"/>
      <c r="M294" s="82"/>
      <c r="N294" s="77"/>
      <c r="O294" s="84" t="s">
        <v>1270</v>
      </c>
      <c r="P294" s="86">
        <v>43424.902754629627</v>
      </c>
      <c r="Q294" s="84" t="s">
        <v>1313</v>
      </c>
      <c r="R294" s="84"/>
      <c r="S294" s="84"/>
      <c r="T294" s="84"/>
      <c r="U294" s="84"/>
      <c r="V294" s="88" t="s">
        <v>2702</v>
      </c>
      <c r="W294" s="86">
        <v>43424.902754629627</v>
      </c>
      <c r="X294" s="88" t="s">
        <v>3342</v>
      </c>
      <c r="Y294" s="84"/>
      <c r="Z294" s="84"/>
      <c r="AA294" s="87" t="s">
        <v>4471</v>
      </c>
      <c r="AB294" s="84"/>
      <c r="AC294" s="84" t="b">
        <v>0</v>
      </c>
      <c r="AD294" s="84">
        <v>0</v>
      </c>
      <c r="AE294" s="87" t="s">
        <v>5552</v>
      </c>
      <c r="AF294" s="84" t="b">
        <v>0</v>
      </c>
      <c r="AG294" s="84" t="s">
        <v>5604</v>
      </c>
      <c r="AH294" s="84"/>
      <c r="AI294" s="87" t="s">
        <v>5552</v>
      </c>
      <c r="AJ294" s="84" t="b">
        <v>0</v>
      </c>
      <c r="AK294" s="84">
        <v>43</v>
      </c>
      <c r="AL294" s="87" t="s">
        <v>4992</v>
      </c>
      <c r="AM294" s="84" t="s">
        <v>5684</v>
      </c>
      <c r="AN294" s="84" t="b">
        <v>0</v>
      </c>
      <c r="AO294" s="87" t="s">
        <v>4992</v>
      </c>
      <c r="AP294" s="84" t="s">
        <v>179</v>
      </c>
      <c r="AQ294" s="84">
        <v>0</v>
      </c>
      <c r="AR294" s="84">
        <v>0</v>
      </c>
      <c r="AS294" s="84"/>
      <c r="AT294" s="84"/>
      <c r="AU294" s="84"/>
      <c r="AV294" s="84"/>
      <c r="AW294" s="84"/>
      <c r="AX294" s="84"/>
      <c r="AY294" s="84"/>
      <c r="AZ294" s="84"/>
    </row>
    <row r="295" spans="1:52" x14ac:dyDescent="0.55000000000000004">
      <c r="A295" s="69" t="s">
        <v>270</v>
      </c>
      <c r="B295" s="69" t="s">
        <v>990</v>
      </c>
      <c r="C295" s="70"/>
      <c r="D295" s="71"/>
      <c r="E295" s="72"/>
      <c r="F295" s="73"/>
      <c r="G295" s="70"/>
      <c r="H295" s="74"/>
      <c r="I295" s="75"/>
      <c r="J295" s="75"/>
      <c r="K295" s="36"/>
      <c r="L295" s="82"/>
      <c r="M295" s="82"/>
      <c r="N295" s="77"/>
      <c r="O295" s="84" t="s">
        <v>1270</v>
      </c>
      <c r="P295" s="86">
        <v>43424.902754629627</v>
      </c>
      <c r="Q295" s="84" t="s">
        <v>1313</v>
      </c>
      <c r="R295" s="84"/>
      <c r="S295" s="84"/>
      <c r="T295" s="84"/>
      <c r="U295" s="84"/>
      <c r="V295" s="88" t="s">
        <v>2702</v>
      </c>
      <c r="W295" s="86">
        <v>43424.902754629627</v>
      </c>
      <c r="X295" s="88" t="s">
        <v>3342</v>
      </c>
      <c r="Y295" s="84"/>
      <c r="Z295" s="84"/>
      <c r="AA295" s="87" t="s">
        <v>4471</v>
      </c>
      <c r="AB295" s="84"/>
      <c r="AC295" s="84" t="b">
        <v>0</v>
      </c>
      <c r="AD295" s="84">
        <v>0</v>
      </c>
      <c r="AE295" s="87" t="s">
        <v>5552</v>
      </c>
      <c r="AF295" s="84" t="b">
        <v>0</v>
      </c>
      <c r="AG295" s="84" t="s">
        <v>5604</v>
      </c>
      <c r="AH295" s="84"/>
      <c r="AI295" s="87" t="s">
        <v>5552</v>
      </c>
      <c r="AJ295" s="84" t="b">
        <v>0</v>
      </c>
      <c r="AK295" s="84">
        <v>43</v>
      </c>
      <c r="AL295" s="87" t="s">
        <v>4992</v>
      </c>
      <c r="AM295" s="84" t="s">
        <v>5684</v>
      </c>
      <c r="AN295" s="84" t="b">
        <v>0</v>
      </c>
      <c r="AO295" s="87" t="s">
        <v>4992</v>
      </c>
      <c r="AP295" s="84" t="s">
        <v>179</v>
      </c>
      <c r="AQ295" s="84">
        <v>0</v>
      </c>
      <c r="AR295" s="84">
        <v>0</v>
      </c>
      <c r="AS295" s="84"/>
      <c r="AT295" s="84"/>
      <c r="AU295" s="84"/>
      <c r="AV295" s="84"/>
      <c r="AW295" s="84"/>
      <c r="AX295" s="84"/>
      <c r="AY295" s="84"/>
      <c r="AZ295" s="84"/>
    </row>
    <row r="296" spans="1:52" x14ac:dyDescent="0.55000000000000004">
      <c r="A296" s="69" t="s">
        <v>270</v>
      </c>
      <c r="B296" s="69" t="s">
        <v>991</v>
      </c>
      <c r="C296" s="70"/>
      <c r="D296" s="71"/>
      <c r="E296" s="72"/>
      <c r="F296" s="73"/>
      <c r="G296" s="70"/>
      <c r="H296" s="74"/>
      <c r="I296" s="75"/>
      <c r="J296" s="75"/>
      <c r="K296" s="36"/>
      <c r="L296" s="82"/>
      <c r="M296" s="82"/>
      <c r="N296" s="77"/>
      <c r="O296" s="84" t="s">
        <v>1270</v>
      </c>
      <c r="P296" s="86">
        <v>43424.902754629627</v>
      </c>
      <c r="Q296" s="84" t="s">
        <v>1313</v>
      </c>
      <c r="R296" s="84"/>
      <c r="S296" s="84"/>
      <c r="T296" s="84"/>
      <c r="U296" s="84"/>
      <c r="V296" s="88" t="s">
        <v>2702</v>
      </c>
      <c r="W296" s="86">
        <v>43424.902754629627</v>
      </c>
      <c r="X296" s="88" t="s">
        <v>3342</v>
      </c>
      <c r="Y296" s="84"/>
      <c r="Z296" s="84"/>
      <c r="AA296" s="87" t="s">
        <v>4471</v>
      </c>
      <c r="AB296" s="84"/>
      <c r="AC296" s="84" t="b">
        <v>0</v>
      </c>
      <c r="AD296" s="84">
        <v>0</v>
      </c>
      <c r="AE296" s="87" t="s">
        <v>5552</v>
      </c>
      <c r="AF296" s="84" t="b">
        <v>0</v>
      </c>
      <c r="AG296" s="84" t="s">
        <v>5604</v>
      </c>
      <c r="AH296" s="84"/>
      <c r="AI296" s="87" t="s">
        <v>5552</v>
      </c>
      <c r="AJ296" s="84" t="b">
        <v>0</v>
      </c>
      <c r="AK296" s="84">
        <v>43</v>
      </c>
      <c r="AL296" s="87" t="s">
        <v>4992</v>
      </c>
      <c r="AM296" s="84" t="s">
        <v>5684</v>
      </c>
      <c r="AN296" s="84" t="b">
        <v>0</v>
      </c>
      <c r="AO296" s="87" t="s">
        <v>4992</v>
      </c>
      <c r="AP296" s="84" t="s">
        <v>179</v>
      </c>
      <c r="AQ296" s="84">
        <v>0</v>
      </c>
      <c r="AR296" s="84">
        <v>0</v>
      </c>
      <c r="AS296" s="84"/>
      <c r="AT296" s="84"/>
      <c r="AU296" s="84"/>
      <c r="AV296" s="84"/>
      <c r="AW296" s="84"/>
      <c r="AX296" s="84"/>
      <c r="AY296" s="84"/>
      <c r="AZ296" s="84"/>
    </row>
    <row r="297" spans="1:52" x14ac:dyDescent="0.55000000000000004">
      <c r="A297" s="69" t="s">
        <v>270</v>
      </c>
      <c r="B297" s="69" t="s">
        <v>992</v>
      </c>
      <c r="C297" s="70"/>
      <c r="D297" s="71"/>
      <c r="E297" s="72"/>
      <c r="F297" s="73"/>
      <c r="G297" s="70"/>
      <c r="H297" s="74"/>
      <c r="I297" s="75"/>
      <c r="J297" s="75"/>
      <c r="K297" s="36"/>
      <c r="L297" s="82"/>
      <c r="M297" s="82"/>
      <c r="N297" s="77"/>
      <c r="O297" s="84" t="s">
        <v>1270</v>
      </c>
      <c r="P297" s="86">
        <v>43424.902754629627</v>
      </c>
      <c r="Q297" s="84" t="s">
        <v>1313</v>
      </c>
      <c r="R297" s="84"/>
      <c r="S297" s="84"/>
      <c r="T297" s="84"/>
      <c r="U297" s="84"/>
      <c r="V297" s="88" t="s">
        <v>2702</v>
      </c>
      <c r="W297" s="86">
        <v>43424.902754629627</v>
      </c>
      <c r="X297" s="88" t="s">
        <v>3342</v>
      </c>
      <c r="Y297" s="84"/>
      <c r="Z297" s="84"/>
      <c r="AA297" s="87" t="s">
        <v>4471</v>
      </c>
      <c r="AB297" s="84"/>
      <c r="AC297" s="84" t="b">
        <v>0</v>
      </c>
      <c r="AD297" s="84">
        <v>0</v>
      </c>
      <c r="AE297" s="87" t="s">
        <v>5552</v>
      </c>
      <c r="AF297" s="84" t="b">
        <v>0</v>
      </c>
      <c r="AG297" s="84" t="s">
        <v>5604</v>
      </c>
      <c r="AH297" s="84"/>
      <c r="AI297" s="87" t="s">
        <v>5552</v>
      </c>
      <c r="AJ297" s="84" t="b">
        <v>0</v>
      </c>
      <c r="AK297" s="84">
        <v>43</v>
      </c>
      <c r="AL297" s="87" t="s">
        <v>4992</v>
      </c>
      <c r="AM297" s="84" t="s">
        <v>5684</v>
      </c>
      <c r="AN297" s="84" t="b">
        <v>0</v>
      </c>
      <c r="AO297" s="87" t="s">
        <v>4992</v>
      </c>
      <c r="AP297" s="84" t="s">
        <v>179</v>
      </c>
      <c r="AQ297" s="84">
        <v>0</v>
      </c>
      <c r="AR297" s="84">
        <v>0</v>
      </c>
      <c r="AS297" s="84"/>
      <c r="AT297" s="84"/>
      <c r="AU297" s="84"/>
      <c r="AV297" s="84"/>
      <c r="AW297" s="84"/>
      <c r="AX297" s="84"/>
      <c r="AY297" s="84"/>
      <c r="AZ297" s="84"/>
    </row>
    <row r="298" spans="1:52" x14ac:dyDescent="0.55000000000000004">
      <c r="A298" s="69" t="s">
        <v>270</v>
      </c>
      <c r="B298" s="69" t="s">
        <v>993</v>
      </c>
      <c r="C298" s="70"/>
      <c r="D298" s="71"/>
      <c r="E298" s="72"/>
      <c r="F298" s="73"/>
      <c r="G298" s="70"/>
      <c r="H298" s="74"/>
      <c r="I298" s="75"/>
      <c r="J298" s="75"/>
      <c r="K298" s="36"/>
      <c r="L298" s="82"/>
      <c r="M298" s="82"/>
      <c r="N298" s="77"/>
      <c r="O298" s="84" t="s">
        <v>1270</v>
      </c>
      <c r="P298" s="86">
        <v>43424.902754629627</v>
      </c>
      <c r="Q298" s="84" t="s">
        <v>1313</v>
      </c>
      <c r="R298" s="84"/>
      <c r="S298" s="84"/>
      <c r="T298" s="84"/>
      <c r="U298" s="84"/>
      <c r="V298" s="88" t="s">
        <v>2702</v>
      </c>
      <c r="W298" s="86">
        <v>43424.902754629627</v>
      </c>
      <c r="X298" s="88" t="s">
        <v>3342</v>
      </c>
      <c r="Y298" s="84"/>
      <c r="Z298" s="84"/>
      <c r="AA298" s="87" t="s">
        <v>4471</v>
      </c>
      <c r="AB298" s="84"/>
      <c r="AC298" s="84" t="b">
        <v>0</v>
      </c>
      <c r="AD298" s="84">
        <v>0</v>
      </c>
      <c r="AE298" s="87" t="s">
        <v>5552</v>
      </c>
      <c r="AF298" s="84" t="b">
        <v>0</v>
      </c>
      <c r="AG298" s="84" t="s">
        <v>5604</v>
      </c>
      <c r="AH298" s="84"/>
      <c r="AI298" s="87" t="s">
        <v>5552</v>
      </c>
      <c r="AJ298" s="84" t="b">
        <v>0</v>
      </c>
      <c r="AK298" s="84">
        <v>43</v>
      </c>
      <c r="AL298" s="87" t="s">
        <v>4992</v>
      </c>
      <c r="AM298" s="84" t="s">
        <v>5684</v>
      </c>
      <c r="AN298" s="84" t="b">
        <v>0</v>
      </c>
      <c r="AO298" s="87" t="s">
        <v>4992</v>
      </c>
      <c r="AP298" s="84" t="s">
        <v>179</v>
      </c>
      <c r="AQ298" s="84">
        <v>0</v>
      </c>
      <c r="AR298" s="84">
        <v>0</v>
      </c>
      <c r="AS298" s="84"/>
      <c r="AT298" s="84"/>
      <c r="AU298" s="84"/>
      <c r="AV298" s="84"/>
      <c r="AW298" s="84"/>
      <c r="AX298" s="84"/>
      <c r="AY298" s="84"/>
      <c r="AZ298" s="84"/>
    </row>
    <row r="299" spans="1:52" x14ac:dyDescent="0.55000000000000004">
      <c r="A299" s="69" t="s">
        <v>270</v>
      </c>
      <c r="B299" s="69" t="s">
        <v>994</v>
      </c>
      <c r="C299" s="70"/>
      <c r="D299" s="71"/>
      <c r="E299" s="72"/>
      <c r="F299" s="73"/>
      <c r="G299" s="70"/>
      <c r="H299" s="74"/>
      <c r="I299" s="75"/>
      <c r="J299" s="75"/>
      <c r="K299" s="36"/>
      <c r="L299" s="82"/>
      <c r="M299" s="82"/>
      <c r="N299" s="77"/>
      <c r="O299" s="84" t="s">
        <v>1270</v>
      </c>
      <c r="P299" s="86">
        <v>43424.902754629627</v>
      </c>
      <c r="Q299" s="84" t="s">
        <v>1313</v>
      </c>
      <c r="R299" s="84"/>
      <c r="S299" s="84"/>
      <c r="T299" s="84"/>
      <c r="U299" s="84"/>
      <c r="V299" s="88" t="s">
        <v>2702</v>
      </c>
      <c r="W299" s="86">
        <v>43424.902754629627</v>
      </c>
      <c r="X299" s="88" t="s">
        <v>3342</v>
      </c>
      <c r="Y299" s="84"/>
      <c r="Z299" s="84"/>
      <c r="AA299" s="87" t="s">
        <v>4471</v>
      </c>
      <c r="AB299" s="84"/>
      <c r="AC299" s="84" t="b">
        <v>0</v>
      </c>
      <c r="AD299" s="84">
        <v>0</v>
      </c>
      <c r="AE299" s="87" t="s">
        <v>5552</v>
      </c>
      <c r="AF299" s="84" t="b">
        <v>0</v>
      </c>
      <c r="AG299" s="84" t="s">
        <v>5604</v>
      </c>
      <c r="AH299" s="84"/>
      <c r="AI299" s="87" t="s">
        <v>5552</v>
      </c>
      <c r="AJ299" s="84" t="b">
        <v>0</v>
      </c>
      <c r="AK299" s="84">
        <v>43</v>
      </c>
      <c r="AL299" s="87" t="s">
        <v>4992</v>
      </c>
      <c r="AM299" s="84" t="s">
        <v>5684</v>
      </c>
      <c r="AN299" s="84" t="b">
        <v>0</v>
      </c>
      <c r="AO299" s="87" t="s">
        <v>4992</v>
      </c>
      <c r="AP299" s="84" t="s">
        <v>179</v>
      </c>
      <c r="AQ299" s="84">
        <v>0</v>
      </c>
      <c r="AR299" s="84">
        <v>0</v>
      </c>
      <c r="AS299" s="84"/>
      <c r="AT299" s="84"/>
      <c r="AU299" s="84"/>
      <c r="AV299" s="84"/>
      <c r="AW299" s="84"/>
      <c r="AX299" s="84"/>
      <c r="AY299" s="84"/>
      <c r="AZ299" s="84"/>
    </row>
    <row r="300" spans="1:52" x14ac:dyDescent="0.55000000000000004">
      <c r="A300" s="69" t="s">
        <v>270</v>
      </c>
      <c r="B300" s="69" t="s">
        <v>694</v>
      </c>
      <c r="C300" s="70"/>
      <c r="D300" s="71"/>
      <c r="E300" s="72"/>
      <c r="F300" s="73"/>
      <c r="G300" s="70"/>
      <c r="H300" s="74"/>
      <c r="I300" s="75"/>
      <c r="J300" s="75"/>
      <c r="K300" s="36"/>
      <c r="L300" s="82"/>
      <c r="M300" s="82"/>
      <c r="N300" s="77"/>
      <c r="O300" s="84" t="s">
        <v>1270</v>
      </c>
      <c r="P300" s="86">
        <v>43424.902754629627</v>
      </c>
      <c r="Q300" s="84" t="s">
        <v>1313</v>
      </c>
      <c r="R300" s="84"/>
      <c r="S300" s="84"/>
      <c r="T300" s="84"/>
      <c r="U300" s="84"/>
      <c r="V300" s="88" t="s">
        <v>2702</v>
      </c>
      <c r="W300" s="86">
        <v>43424.902754629627</v>
      </c>
      <c r="X300" s="88" t="s">
        <v>3342</v>
      </c>
      <c r="Y300" s="84"/>
      <c r="Z300" s="84"/>
      <c r="AA300" s="87" t="s">
        <v>4471</v>
      </c>
      <c r="AB300" s="84"/>
      <c r="AC300" s="84" t="b">
        <v>0</v>
      </c>
      <c r="AD300" s="84">
        <v>0</v>
      </c>
      <c r="AE300" s="87" t="s">
        <v>5552</v>
      </c>
      <c r="AF300" s="84" t="b">
        <v>0</v>
      </c>
      <c r="AG300" s="84" t="s">
        <v>5604</v>
      </c>
      <c r="AH300" s="84"/>
      <c r="AI300" s="87" t="s">
        <v>5552</v>
      </c>
      <c r="AJ300" s="84" t="b">
        <v>0</v>
      </c>
      <c r="AK300" s="84">
        <v>43</v>
      </c>
      <c r="AL300" s="87" t="s">
        <v>4992</v>
      </c>
      <c r="AM300" s="84" t="s">
        <v>5684</v>
      </c>
      <c r="AN300" s="84" t="b">
        <v>0</v>
      </c>
      <c r="AO300" s="87" t="s">
        <v>4992</v>
      </c>
      <c r="AP300" s="84" t="s">
        <v>179</v>
      </c>
      <c r="AQ300" s="84">
        <v>0</v>
      </c>
      <c r="AR300" s="84">
        <v>0</v>
      </c>
      <c r="AS300" s="84"/>
      <c r="AT300" s="84"/>
      <c r="AU300" s="84"/>
      <c r="AV300" s="84"/>
      <c r="AW300" s="84"/>
      <c r="AX300" s="84"/>
      <c r="AY300" s="84"/>
      <c r="AZ300" s="84"/>
    </row>
    <row r="301" spans="1:52" x14ac:dyDescent="0.55000000000000004">
      <c r="A301" s="69" t="s">
        <v>270</v>
      </c>
      <c r="B301" s="69" t="s">
        <v>695</v>
      </c>
      <c r="C301" s="70"/>
      <c r="D301" s="71"/>
      <c r="E301" s="72"/>
      <c r="F301" s="73"/>
      <c r="G301" s="70"/>
      <c r="H301" s="74"/>
      <c r="I301" s="75"/>
      <c r="J301" s="75"/>
      <c r="K301" s="36"/>
      <c r="L301" s="82"/>
      <c r="M301" s="82"/>
      <c r="N301" s="77"/>
      <c r="O301" s="84" t="s">
        <v>1270</v>
      </c>
      <c r="P301" s="86">
        <v>43424.902754629627</v>
      </c>
      <c r="Q301" s="84" t="s">
        <v>1313</v>
      </c>
      <c r="R301" s="84"/>
      <c r="S301" s="84"/>
      <c r="T301" s="84"/>
      <c r="U301" s="84"/>
      <c r="V301" s="88" t="s">
        <v>2702</v>
      </c>
      <c r="W301" s="86">
        <v>43424.902754629627</v>
      </c>
      <c r="X301" s="88" t="s">
        <v>3342</v>
      </c>
      <c r="Y301" s="84"/>
      <c r="Z301" s="84"/>
      <c r="AA301" s="87" t="s">
        <v>4471</v>
      </c>
      <c r="AB301" s="84"/>
      <c r="AC301" s="84" t="b">
        <v>0</v>
      </c>
      <c r="AD301" s="84">
        <v>0</v>
      </c>
      <c r="AE301" s="87" t="s">
        <v>5552</v>
      </c>
      <c r="AF301" s="84" t="b">
        <v>0</v>
      </c>
      <c r="AG301" s="84" t="s">
        <v>5604</v>
      </c>
      <c r="AH301" s="84"/>
      <c r="AI301" s="87" t="s">
        <v>5552</v>
      </c>
      <c r="AJ301" s="84" t="b">
        <v>0</v>
      </c>
      <c r="AK301" s="84">
        <v>43</v>
      </c>
      <c r="AL301" s="87" t="s">
        <v>4992</v>
      </c>
      <c r="AM301" s="84" t="s">
        <v>5684</v>
      </c>
      <c r="AN301" s="84" t="b">
        <v>0</v>
      </c>
      <c r="AO301" s="87" t="s">
        <v>4992</v>
      </c>
      <c r="AP301" s="84" t="s">
        <v>179</v>
      </c>
      <c r="AQ301" s="84">
        <v>0</v>
      </c>
      <c r="AR301" s="84">
        <v>0</v>
      </c>
      <c r="AS301" s="84"/>
      <c r="AT301" s="84"/>
      <c r="AU301" s="84"/>
      <c r="AV301" s="84"/>
      <c r="AW301" s="84"/>
      <c r="AX301" s="84"/>
      <c r="AY301" s="84"/>
      <c r="AZ301" s="84"/>
    </row>
    <row r="302" spans="1:52" x14ac:dyDescent="0.55000000000000004">
      <c r="A302" s="69" t="s">
        <v>270</v>
      </c>
      <c r="B302" s="69" t="s">
        <v>995</v>
      </c>
      <c r="C302" s="70"/>
      <c r="D302" s="71"/>
      <c r="E302" s="72"/>
      <c r="F302" s="73"/>
      <c r="G302" s="70"/>
      <c r="H302" s="74"/>
      <c r="I302" s="75"/>
      <c r="J302" s="75"/>
      <c r="K302" s="36"/>
      <c r="L302" s="82"/>
      <c r="M302" s="82"/>
      <c r="N302" s="77"/>
      <c r="O302" s="84" t="s">
        <v>1270</v>
      </c>
      <c r="P302" s="86">
        <v>43424.902754629627</v>
      </c>
      <c r="Q302" s="84" t="s">
        <v>1313</v>
      </c>
      <c r="R302" s="84"/>
      <c r="S302" s="84"/>
      <c r="T302" s="84"/>
      <c r="U302" s="84"/>
      <c r="V302" s="88" t="s">
        <v>2702</v>
      </c>
      <c r="W302" s="86">
        <v>43424.902754629627</v>
      </c>
      <c r="X302" s="88" t="s">
        <v>3342</v>
      </c>
      <c r="Y302" s="84"/>
      <c r="Z302" s="84"/>
      <c r="AA302" s="87" t="s">
        <v>4471</v>
      </c>
      <c r="AB302" s="84"/>
      <c r="AC302" s="84" t="b">
        <v>0</v>
      </c>
      <c r="AD302" s="84">
        <v>0</v>
      </c>
      <c r="AE302" s="87" t="s">
        <v>5552</v>
      </c>
      <c r="AF302" s="84" t="b">
        <v>0</v>
      </c>
      <c r="AG302" s="84" t="s">
        <v>5604</v>
      </c>
      <c r="AH302" s="84"/>
      <c r="AI302" s="87" t="s">
        <v>5552</v>
      </c>
      <c r="AJ302" s="84" t="b">
        <v>0</v>
      </c>
      <c r="AK302" s="84">
        <v>43</v>
      </c>
      <c r="AL302" s="87" t="s">
        <v>4992</v>
      </c>
      <c r="AM302" s="84" t="s">
        <v>5684</v>
      </c>
      <c r="AN302" s="84" t="b">
        <v>0</v>
      </c>
      <c r="AO302" s="87" t="s">
        <v>4992</v>
      </c>
      <c r="AP302" s="84" t="s">
        <v>179</v>
      </c>
      <c r="AQ302" s="84">
        <v>0</v>
      </c>
      <c r="AR302" s="84">
        <v>0</v>
      </c>
      <c r="AS302" s="84"/>
      <c r="AT302" s="84"/>
      <c r="AU302" s="84"/>
      <c r="AV302" s="84"/>
      <c r="AW302" s="84"/>
      <c r="AX302" s="84"/>
      <c r="AY302" s="84"/>
      <c r="AZ302" s="84"/>
    </row>
    <row r="303" spans="1:52" x14ac:dyDescent="0.55000000000000004">
      <c r="A303" s="69" t="s">
        <v>270</v>
      </c>
      <c r="B303" s="69" t="s">
        <v>996</v>
      </c>
      <c r="C303" s="70"/>
      <c r="D303" s="71"/>
      <c r="E303" s="72"/>
      <c r="F303" s="73"/>
      <c r="G303" s="70"/>
      <c r="H303" s="74"/>
      <c r="I303" s="75"/>
      <c r="J303" s="75"/>
      <c r="K303" s="36"/>
      <c r="L303" s="82"/>
      <c r="M303" s="82"/>
      <c r="N303" s="77"/>
      <c r="O303" s="84" t="s">
        <v>1270</v>
      </c>
      <c r="P303" s="86">
        <v>43424.902754629627</v>
      </c>
      <c r="Q303" s="84" t="s">
        <v>1313</v>
      </c>
      <c r="R303" s="84"/>
      <c r="S303" s="84"/>
      <c r="T303" s="84"/>
      <c r="U303" s="84"/>
      <c r="V303" s="88" t="s">
        <v>2702</v>
      </c>
      <c r="W303" s="86">
        <v>43424.902754629627</v>
      </c>
      <c r="X303" s="88" t="s">
        <v>3342</v>
      </c>
      <c r="Y303" s="84"/>
      <c r="Z303" s="84"/>
      <c r="AA303" s="87" t="s">
        <v>4471</v>
      </c>
      <c r="AB303" s="84"/>
      <c r="AC303" s="84" t="b">
        <v>0</v>
      </c>
      <c r="AD303" s="84">
        <v>0</v>
      </c>
      <c r="AE303" s="87" t="s">
        <v>5552</v>
      </c>
      <c r="AF303" s="84" t="b">
        <v>0</v>
      </c>
      <c r="AG303" s="84" t="s">
        <v>5604</v>
      </c>
      <c r="AH303" s="84"/>
      <c r="AI303" s="87" t="s">
        <v>5552</v>
      </c>
      <c r="AJ303" s="84" t="b">
        <v>0</v>
      </c>
      <c r="AK303" s="84">
        <v>43</v>
      </c>
      <c r="AL303" s="87" t="s">
        <v>4992</v>
      </c>
      <c r="AM303" s="84" t="s">
        <v>5684</v>
      </c>
      <c r="AN303" s="84" t="b">
        <v>0</v>
      </c>
      <c r="AO303" s="87" t="s">
        <v>4992</v>
      </c>
      <c r="AP303" s="84" t="s">
        <v>179</v>
      </c>
      <c r="AQ303" s="84">
        <v>0</v>
      </c>
      <c r="AR303" s="84">
        <v>0</v>
      </c>
      <c r="AS303" s="84"/>
      <c r="AT303" s="84"/>
      <c r="AU303" s="84"/>
      <c r="AV303" s="84"/>
      <c r="AW303" s="84"/>
      <c r="AX303" s="84"/>
      <c r="AY303" s="84"/>
      <c r="AZ303" s="84"/>
    </row>
    <row r="304" spans="1:52" x14ac:dyDescent="0.55000000000000004">
      <c r="A304" s="69" t="s">
        <v>270</v>
      </c>
      <c r="B304" s="69" t="s">
        <v>997</v>
      </c>
      <c r="C304" s="70"/>
      <c r="D304" s="71"/>
      <c r="E304" s="72"/>
      <c r="F304" s="73"/>
      <c r="G304" s="70"/>
      <c r="H304" s="74"/>
      <c r="I304" s="75"/>
      <c r="J304" s="75"/>
      <c r="K304" s="36"/>
      <c r="L304" s="82"/>
      <c r="M304" s="82"/>
      <c r="N304" s="77"/>
      <c r="O304" s="84" t="s">
        <v>1270</v>
      </c>
      <c r="P304" s="86">
        <v>43424.902754629627</v>
      </c>
      <c r="Q304" s="84" t="s">
        <v>1313</v>
      </c>
      <c r="R304" s="84"/>
      <c r="S304" s="84"/>
      <c r="T304" s="84"/>
      <c r="U304" s="84"/>
      <c r="V304" s="88" t="s">
        <v>2702</v>
      </c>
      <c r="W304" s="86">
        <v>43424.902754629627</v>
      </c>
      <c r="X304" s="88" t="s">
        <v>3342</v>
      </c>
      <c r="Y304" s="84"/>
      <c r="Z304" s="84"/>
      <c r="AA304" s="87" t="s">
        <v>4471</v>
      </c>
      <c r="AB304" s="84"/>
      <c r="AC304" s="84" t="b">
        <v>0</v>
      </c>
      <c r="AD304" s="84">
        <v>0</v>
      </c>
      <c r="AE304" s="87" t="s">
        <v>5552</v>
      </c>
      <c r="AF304" s="84" t="b">
        <v>0</v>
      </c>
      <c r="AG304" s="84" t="s">
        <v>5604</v>
      </c>
      <c r="AH304" s="84"/>
      <c r="AI304" s="87" t="s">
        <v>5552</v>
      </c>
      <c r="AJ304" s="84" t="b">
        <v>0</v>
      </c>
      <c r="AK304" s="84">
        <v>43</v>
      </c>
      <c r="AL304" s="87" t="s">
        <v>4992</v>
      </c>
      <c r="AM304" s="84" t="s">
        <v>5684</v>
      </c>
      <c r="AN304" s="84" t="b">
        <v>0</v>
      </c>
      <c r="AO304" s="87" t="s">
        <v>4992</v>
      </c>
      <c r="AP304" s="84" t="s">
        <v>179</v>
      </c>
      <c r="AQ304" s="84">
        <v>0</v>
      </c>
      <c r="AR304" s="84">
        <v>0</v>
      </c>
      <c r="AS304" s="84"/>
      <c r="AT304" s="84"/>
      <c r="AU304" s="84"/>
      <c r="AV304" s="84"/>
      <c r="AW304" s="84"/>
      <c r="AX304" s="84"/>
      <c r="AY304" s="84"/>
      <c r="AZ304" s="84"/>
    </row>
    <row r="305" spans="1:52" x14ac:dyDescent="0.55000000000000004">
      <c r="A305" s="69" t="s">
        <v>270</v>
      </c>
      <c r="B305" s="69" t="s">
        <v>700</v>
      </c>
      <c r="C305" s="70"/>
      <c r="D305" s="71"/>
      <c r="E305" s="72"/>
      <c r="F305" s="73"/>
      <c r="G305" s="70"/>
      <c r="H305" s="74"/>
      <c r="I305" s="75"/>
      <c r="J305" s="75"/>
      <c r="K305" s="36"/>
      <c r="L305" s="82"/>
      <c r="M305" s="82"/>
      <c r="N305" s="77"/>
      <c r="O305" s="84" t="s">
        <v>1270</v>
      </c>
      <c r="P305" s="86">
        <v>43424.902754629627</v>
      </c>
      <c r="Q305" s="84" t="s">
        <v>1313</v>
      </c>
      <c r="R305" s="84"/>
      <c r="S305" s="84"/>
      <c r="T305" s="84"/>
      <c r="U305" s="84"/>
      <c r="V305" s="88" t="s">
        <v>2702</v>
      </c>
      <c r="W305" s="86">
        <v>43424.902754629627</v>
      </c>
      <c r="X305" s="88" t="s">
        <v>3342</v>
      </c>
      <c r="Y305" s="84"/>
      <c r="Z305" s="84"/>
      <c r="AA305" s="87" t="s">
        <v>4471</v>
      </c>
      <c r="AB305" s="84"/>
      <c r="AC305" s="84" t="b">
        <v>0</v>
      </c>
      <c r="AD305" s="84">
        <v>0</v>
      </c>
      <c r="AE305" s="87" t="s">
        <v>5552</v>
      </c>
      <c r="AF305" s="84" t="b">
        <v>0</v>
      </c>
      <c r="AG305" s="84" t="s">
        <v>5604</v>
      </c>
      <c r="AH305" s="84"/>
      <c r="AI305" s="87" t="s">
        <v>5552</v>
      </c>
      <c r="AJ305" s="84" t="b">
        <v>0</v>
      </c>
      <c r="AK305" s="84">
        <v>43</v>
      </c>
      <c r="AL305" s="87" t="s">
        <v>4992</v>
      </c>
      <c r="AM305" s="84" t="s">
        <v>5684</v>
      </c>
      <c r="AN305" s="84" t="b">
        <v>0</v>
      </c>
      <c r="AO305" s="87" t="s">
        <v>4992</v>
      </c>
      <c r="AP305" s="84" t="s">
        <v>179</v>
      </c>
      <c r="AQ305" s="84">
        <v>0</v>
      </c>
      <c r="AR305" s="84">
        <v>0</v>
      </c>
      <c r="AS305" s="84"/>
      <c r="AT305" s="84"/>
      <c r="AU305" s="84"/>
      <c r="AV305" s="84"/>
      <c r="AW305" s="84"/>
      <c r="AX305" s="84"/>
      <c r="AY305" s="84"/>
      <c r="AZ305" s="84"/>
    </row>
    <row r="306" spans="1:52" x14ac:dyDescent="0.55000000000000004">
      <c r="A306" s="69" t="s">
        <v>270</v>
      </c>
      <c r="B306" s="69" t="s">
        <v>998</v>
      </c>
      <c r="C306" s="70"/>
      <c r="D306" s="71"/>
      <c r="E306" s="72"/>
      <c r="F306" s="73"/>
      <c r="G306" s="70"/>
      <c r="H306" s="74"/>
      <c r="I306" s="75"/>
      <c r="J306" s="75"/>
      <c r="K306" s="36"/>
      <c r="L306" s="82"/>
      <c r="M306" s="82"/>
      <c r="N306" s="77"/>
      <c r="O306" s="84" t="s">
        <v>1270</v>
      </c>
      <c r="P306" s="86">
        <v>43424.902754629627</v>
      </c>
      <c r="Q306" s="84" t="s">
        <v>1313</v>
      </c>
      <c r="R306" s="84"/>
      <c r="S306" s="84"/>
      <c r="T306" s="84"/>
      <c r="U306" s="84"/>
      <c r="V306" s="88" t="s">
        <v>2702</v>
      </c>
      <c r="W306" s="86">
        <v>43424.902754629627</v>
      </c>
      <c r="X306" s="88" t="s">
        <v>3342</v>
      </c>
      <c r="Y306" s="84"/>
      <c r="Z306" s="84"/>
      <c r="AA306" s="87" t="s">
        <v>4471</v>
      </c>
      <c r="AB306" s="84"/>
      <c r="AC306" s="84" t="b">
        <v>0</v>
      </c>
      <c r="AD306" s="84">
        <v>0</v>
      </c>
      <c r="AE306" s="87" t="s">
        <v>5552</v>
      </c>
      <c r="AF306" s="84" t="b">
        <v>0</v>
      </c>
      <c r="AG306" s="84" t="s">
        <v>5604</v>
      </c>
      <c r="AH306" s="84"/>
      <c r="AI306" s="87" t="s">
        <v>5552</v>
      </c>
      <c r="AJ306" s="84" t="b">
        <v>0</v>
      </c>
      <c r="AK306" s="84">
        <v>43</v>
      </c>
      <c r="AL306" s="87" t="s">
        <v>4992</v>
      </c>
      <c r="AM306" s="84" t="s">
        <v>5684</v>
      </c>
      <c r="AN306" s="84" t="b">
        <v>0</v>
      </c>
      <c r="AO306" s="87" t="s">
        <v>4992</v>
      </c>
      <c r="AP306" s="84" t="s">
        <v>179</v>
      </c>
      <c r="AQ306" s="84">
        <v>0</v>
      </c>
      <c r="AR306" s="84">
        <v>0</v>
      </c>
      <c r="AS306" s="84"/>
      <c r="AT306" s="84"/>
      <c r="AU306" s="84"/>
      <c r="AV306" s="84"/>
      <c r="AW306" s="84"/>
      <c r="AX306" s="84"/>
      <c r="AY306" s="84"/>
      <c r="AZ306" s="84"/>
    </row>
    <row r="307" spans="1:52" x14ac:dyDescent="0.55000000000000004">
      <c r="A307" s="69" t="s">
        <v>270</v>
      </c>
      <c r="B307" s="69" t="s">
        <v>703</v>
      </c>
      <c r="C307" s="70"/>
      <c r="D307" s="71"/>
      <c r="E307" s="72"/>
      <c r="F307" s="73"/>
      <c r="G307" s="70"/>
      <c r="H307" s="74"/>
      <c r="I307" s="75"/>
      <c r="J307" s="75"/>
      <c r="K307" s="36"/>
      <c r="L307" s="82"/>
      <c r="M307" s="82"/>
      <c r="N307" s="77"/>
      <c r="O307" s="84" t="s">
        <v>1270</v>
      </c>
      <c r="P307" s="86">
        <v>43424.902754629627</v>
      </c>
      <c r="Q307" s="84" t="s">
        <v>1313</v>
      </c>
      <c r="R307" s="84"/>
      <c r="S307" s="84"/>
      <c r="T307" s="84"/>
      <c r="U307" s="84"/>
      <c r="V307" s="88" t="s">
        <v>2702</v>
      </c>
      <c r="W307" s="86">
        <v>43424.902754629627</v>
      </c>
      <c r="X307" s="88" t="s">
        <v>3342</v>
      </c>
      <c r="Y307" s="84"/>
      <c r="Z307" s="84"/>
      <c r="AA307" s="87" t="s">
        <v>4471</v>
      </c>
      <c r="AB307" s="84"/>
      <c r="AC307" s="84" t="b">
        <v>0</v>
      </c>
      <c r="AD307" s="84">
        <v>0</v>
      </c>
      <c r="AE307" s="87" t="s">
        <v>5552</v>
      </c>
      <c r="AF307" s="84" t="b">
        <v>0</v>
      </c>
      <c r="AG307" s="84" t="s">
        <v>5604</v>
      </c>
      <c r="AH307" s="84"/>
      <c r="AI307" s="87" t="s">
        <v>5552</v>
      </c>
      <c r="AJ307" s="84" t="b">
        <v>0</v>
      </c>
      <c r="AK307" s="84">
        <v>43</v>
      </c>
      <c r="AL307" s="87" t="s">
        <v>4992</v>
      </c>
      <c r="AM307" s="84" t="s">
        <v>5684</v>
      </c>
      <c r="AN307" s="84" t="b">
        <v>0</v>
      </c>
      <c r="AO307" s="87" t="s">
        <v>4992</v>
      </c>
      <c r="AP307" s="84" t="s">
        <v>179</v>
      </c>
      <c r="AQ307" s="84">
        <v>0</v>
      </c>
      <c r="AR307" s="84">
        <v>0</v>
      </c>
      <c r="AS307" s="84"/>
      <c r="AT307" s="84"/>
      <c r="AU307" s="84"/>
      <c r="AV307" s="84"/>
      <c r="AW307" s="84"/>
      <c r="AX307" s="84"/>
      <c r="AY307" s="84"/>
      <c r="AZ307" s="84"/>
    </row>
    <row r="308" spans="1:52" x14ac:dyDescent="0.55000000000000004">
      <c r="A308" s="69" t="s">
        <v>270</v>
      </c>
      <c r="B308" s="69" t="s">
        <v>999</v>
      </c>
      <c r="C308" s="70"/>
      <c r="D308" s="71"/>
      <c r="E308" s="72"/>
      <c r="F308" s="73"/>
      <c r="G308" s="70"/>
      <c r="H308" s="74"/>
      <c r="I308" s="75"/>
      <c r="J308" s="75"/>
      <c r="K308" s="36"/>
      <c r="L308" s="82"/>
      <c r="M308" s="82"/>
      <c r="N308" s="77"/>
      <c r="O308" s="84" t="s">
        <v>1270</v>
      </c>
      <c r="P308" s="86">
        <v>43424.902754629627</v>
      </c>
      <c r="Q308" s="84" t="s">
        <v>1313</v>
      </c>
      <c r="R308" s="84"/>
      <c r="S308" s="84"/>
      <c r="T308" s="84"/>
      <c r="U308" s="84"/>
      <c r="V308" s="88" t="s">
        <v>2702</v>
      </c>
      <c r="W308" s="86">
        <v>43424.902754629627</v>
      </c>
      <c r="X308" s="88" t="s">
        <v>3342</v>
      </c>
      <c r="Y308" s="84"/>
      <c r="Z308" s="84"/>
      <c r="AA308" s="87" t="s">
        <v>4471</v>
      </c>
      <c r="AB308" s="84"/>
      <c r="AC308" s="84" t="b">
        <v>0</v>
      </c>
      <c r="AD308" s="84">
        <v>0</v>
      </c>
      <c r="AE308" s="87" t="s">
        <v>5552</v>
      </c>
      <c r="AF308" s="84" t="b">
        <v>0</v>
      </c>
      <c r="AG308" s="84" t="s">
        <v>5604</v>
      </c>
      <c r="AH308" s="84"/>
      <c r="AI308" s="87" t="s">
        <v>5552</v>
      </c>
      <c r="AJ308" s="84" t="b">
        <v>0</v>
      </c>
      <c r="AK308" s="84">
        <v>43</v>
      </c>
      <c r="AL308" s="87" t="s">
        <v>4992</v>
      </c>
      <c r="AM308" s="84" t="s">
        <v>5684</v>
      </c>
      <c r="AN308" s="84" t="b">
        <v>0</v>
      </c>
      <c r="AO308" s="87" t="s">
        <v>4992</v>
      </c>
      <c r="AP308" s="84" t="s">
        <v>179</v>
      </c>
      <c r="AQ308" s="84">
        <v>0</v>
      </c>
      <c r="AR308" s="84">
        <v>0</v>
      </c>
      <c r="AS308" s="84"/>
      <c r="AT308" s="84"/>
      <c r="AU308" s="84"/>
      <c r="AV308" s="84"/>
      <c r="AW308" s="84"/>
      <c r="AX308" s="84"/>
      <c r="AY308" s="84"/>
      <c r="AZ308" s="84"/>
    </row>
    <row r="309" spans="1:52" x14ac:dyDescent="0.55000000000000004">
      <c r="A309" s="69" t="s">
        <v>270</v>
      </c>
      <c r="B309" s="69" t="s">
        <v>1000</v>
      </c>
      <c r="C309" s="70"/>
      <c r="D309" s="71"/>
      <c r="E309" s="72"/>
      <c r="F309" s="73"/>
      <c r="G309" s="70"/>
      <c r="H309" s="74"/>
      <c r="I309" s="75"/>
      <c r="J309" s="75"/>
      <c r="K309" s="36"/>
      <c r="L309" s="82"/>
      <c r="M309" s="82"/>
      <c r="N309" s="77"/>
      <c r="O309" s="84" t="s">
        <v>1270</v>
      </c>
      <c r="P309" s="86">
        <v>43424.902754629627</v>
      </c>
      <c r="Q309" s="84" t="s">
        <v>1313</v>
      </c>
      <c r="R309" s="84"/>
      <c r="S309" s="84"/>
      <c r="T309" s="84"/>
      <c r="U309" s="84"/>
      <c r="V309" s="88" t="s">
        <v>2702</v>
      </c>
      <c r="W309" s="86">
        <v>43424.902754629627</v>
      </c>
      <c r="X309" s="88" t="s">
        <v>3342</v>
      </c>
      <c r="Y309" s="84"/>
      <c r="Z309" s="84"/>
      <c r="AA309" s="87" t="s">
        <v>4471</v>
      </c>
      <c r="AB309" s="84"/>
      <c r="AC309" s="84" t="b">
        <v>0</v>
      </c>
      <c r="AD309" s="84">
        <v>0</v>
      </c>
      <c r="AE309" s="87" t="s">
        <v>5552</v>
      </c>
      <c r="AF309" s="84" t="b">
        <v>0</v>
      </c>
      <c r="AG309" s="84" t="s">
        <v>5604</v>
      </c>
      <c r="AH309" s="84"/>
      <c r="AI309" s="87" t="s">
        <v>5552</v>
      </c>
      <c r="AJ309" s="84" t="b">
        <v>0</v>
      </c>
      <c r="AK309" s="84">
        <v>43</v>
      </c>
      <c r="AL309" s="87" t="s">
        <v>4992</v>
      </c>
      <c r="AM309" s="84" t="s">
        <v>5684</v>
      </c>
      <c r="AN309" s="84" t="b">
        <v>0</v>
      </c>
      <c r="AO309" s="87" t="s">
        <v>4992</v>
      </c>
      <c r="AP309" s="84" t="s">
        <v>179</v>
      </c>
      <c r="AQ309" s="84">
        <v>0</v>
      </c>
      <c r="AR309" s="84">
        <v>0</v>
      </c>
      <c r="AS309" s="84"/>
      <c r="AT309" s="84"/>
      <c r="AU309" s="84"/>
      <c r="AV309" s="84"/>
      <c r="AW309" s="84"/>
      <c r="AX309" s="84"/>
      <c r="AY309" s="84"/>
      <c r="AZ309" s="84"/>
    </row>
    <row r="310" spans="1:52" x14ac:dyDescent="0.55000000000000004">
      <c r="A310" s="69" t="s">
        <v>270</v>
      </c>
      <c r="B310" s="69" t="s">
        <v>1001</v>
      </c>
      <c r="C310" s="70"/>
      <c r="D310" s="71"/>
      <c r="E310" s="72"/>
      <c r="F310" s="73"/>
      <c r="G310" s="70"/>
      <c r="H310" s="74"/>
      <c r="I310" s="75"/>
      <c r="J310" s="75"/>
      <c r="K310" s="36"/>
      <c r="L310" s="82"/>
      <c r="M310" s="82"/>
      <c r="N310" s="77"/>
      <c r="O310" s="84" t="s">
        <v>1270</v>
      </c>
      <c r="P310" s="86">
        <v>43424.902754629627</v>
      </c>
      <c r="Q310" s="84" t="s">
        <v>1313</v>
      </c>
      <c r="R310" s="84"/>
      <c r="S310" s="84"/>
      <c r="T310" s="84"/>
      <c r="U310" s="84"/>
      <c r="V310" s="88" t="s">
        <v>2702</v>
      </c>
      <c r="W310" s="86">
        <v>43424.902754629627</v>
      </c>
      <c r="X310" s="88" t="s">
        <v>3342</v>
      </c>
      <c r="Y310" s="84"/>
      <c r="Z310" s="84"/>
      <c r="AA310" s="87" t="s">
        <v>4471</v>
      </c>
      <c r="AB310" s="84"/>
      <c r="AC310" s="84" t="b">
        <v>0</v>
      </c>
      <c r="AD310" s="84">
        <v>0</v>
      </c>
      <c r="AE310" s="87" t="s">
        <v>5552</v>
      </c>
      <c r="AF310" s="84" t="b">
        <v>0</v>
      </c>
      <c r="AG310" s="84" t="s">
        <v>5604</v>
      </c>
      <c r="AH310" s="84"/>
      <c r="AI310" s="87" t="s">
        <v>5552</v>
      </c>
      <c r="AJ310" s="84" t="b">
        <v>0</v>
      </c>
      <c r="AK310" s="84">
        <v>43</v>
      </c>
      <c r="AL310" s="87" t="s">
        <v>4992</v>
      </c>
      <c r="AM310" s="84" t="s">
        <v>5684</v>
      </c>
      <c r="AN310" s="84" t="b">
        <v>0</v>
      </c>
      <c r="AO310" s="87" t="s">
        <v>4992</v>
      </c>
      <c r="AP310" s="84" t="s">
        <v>179</v>
      </c>
      <c r="AQ310" s="84">
        <v>0</v>
      </c>
      <c r="AR310" s="84">
        <v>0</v>
      </c>
      <c r="AS310" s="84"/>
      <c r="AT310" s="84"/>
      <c r="AU310" s="84"/>
      <c r="AV310" s="84"/>
      <c r="AW310" s="84"/>
      <c r="AX310" s="84"/>
      <c r="AY310" s="84"/>
      <c r="AZ310" s="84"/>
    </row>
    <row r="311" spans="1:52" x14ac:dyDescent="0.55000000000000004">
      <c r="A311" s="69" t="s">
        <v>270</v>
      </c>
      <c r="B311" s="69" t="s">
        <v>1002</v>
      </c>
      <c r="C311" s="70"/>
      <c r="D311" s="71"/>
      <c r="E311" s="72"/>
      <c r="F311" s="73"/>
      <c r="G311" s="70"/>
      <c r="H311" s="74"/>
      <c r="I311" s="75"/>
      <c r="J311" s="75"/>
      <c r="K311" s="36"/>
      <c r="L311" s="82"/>
      <c r="M311" s="82"/>
      <c r="N311" s="77"/>
      <c r="O311" s="84" t="s">
        <v>1270</v>
      </c>
      <c r="P311" s="86">
        <v>43424.902754629627</v>
      </c>
      <c r="Q311" s="84" t="s">
        <v>1313</v>
      </c>
      <c r="R311" s="84"/>
      <c r="S311" s="84"/>
      <c r="T311" s="84"/>
      <c r="U311" s="84"/>
      <c r="V311" s="88" t="s">
        <v>2702</v>
      </c>
      <c r="W311" s="86">
        <v>43424.902754629627</v>
      </c>
      <c r="X311" s="88" t="s">
        <v>3342</v>
      </c>
      <c r="Y311" s="84"/>
      <c r="Z311" s="84"/>
      <c r="AA311" s="87" t="s">
        <v>4471</v>
      </c>
      <c r="AB311" s="84"/>
      <c r="AC311" s="84" t="b">
        <v>0</v>
      </c>
      <c r="AD311" s="84">
        <v>0</v>
      </c>
      <c r="AE311" s="87" t="s">
        <v>5552</v>
      </c>
      <c r="AF311" s="84" t="b">
        <v>0</v>
      </c>
      <c r="AG311" s="84" t="s">
        <v>5604</v>
      </c>
      <c r="AH311" s="84"/>
      <c r="AI311" s="87" t="s">
        <v>5552</v>
      </c>
      <c r="AJ311" s="84" t="b">
        <v>0</v>
      </c>
      <c r="AK311" s="84">
        <v>43</v>
      </c>
      <c r="AL311" s="87" t="s">
        <v>4992</v>
      </c>
      <c r="AM311" s="84" t="s">
        <v>5684</v>
      </c>
      <c r="AN311" s="84" t="b">
        <v>0</v>
      </c>
      <c r="AO311" s="87" t="s">
        <v>4992</v>
      </c>
      <c r="AP311" s="84" t="s">
        <v>179</v>
      </c>
      <c r="AQ311" s="84">
        <v>0</v>
      </c>
      <c r="AR311" s="84">
        <v>0</v>
      </c>
      <c r="AS311" s="84"/>
      <c r="AT311" s="84"/>
      <c r="AU311" s="84"/>
      <c r="AV311" s="84"/>
      <c r="AW311" s="84"/>
      <c r="AX311" s="84"/>
      <c r="AY311" s="84"/>
      <c r="AZ311" s="84"/>
    </row>
    <row r="312" spans="1:52" x14ac:dyDescent="0.55000000000000004">
      <c r="A312" s="69" t="s">
        <v>270</v>
      </c>
      <c r="B312" s="69" t="s">
        <v>1003</v>
      </c>
      <c r="C312" s="70"/>
      <c r="D312" s="71"/>
      <c r="E312" s="72"/>
      <c r="F312" s="73"/>
      <c r="G312" s="70"/>
      <c r="H312" s="74"/>
      <c r="I312" s="75"/>
      <c r="J312" s="75"/>
      <c r="K312" s="36"/>
      <c r="L312" s="82"/>
      <c r="M312" s="82"/>
      <c r="N312" s="77"/>
      <c r="O312" s="84" t="s">
        <v>1270</v>
      </c>
      <c r="P312" s="86">
        <v>43424.902754629627</v>
      </c>
      <c r="Q312" s="84" t="s">
        <v>1313</v>
      </c>
      <c r="R312" s="84"/>
      <c r="S312" s="84"/>
      <c r="T312" s="84"/>
      <c r="U312" s="84"/>
      <c r="V312" s="88" t="s">
        <v>2702</v>
      </c>
      <c r="W312" s="86">
        <v>43424.902754629627</v>
      </c>
      <c r="X312" s="88" t="s">
        <v>3342</v>
      </c>
      <c r="Y312" s="84"/>
      <c r="Z312" s="84"/>
      <c r="AA312" s="87" t="s">
        <v>4471</v>
      </c>
      <c r="AB312" s="84"/>
      <c r="AC312" s="84" t="b">
        <v>0</v>
      </c>
      <c r="AD312" s="84">
        <v>0</v>
      </c>
      <c r="AE312" s="87" t="s">
        <v>5552</v>
      </c>
      <c r="AF312" s="84" t="b">
        <v>0</v>
      </c>
      <c r="AG312" s="84" t="s">
        <v>5604</v>
      </c>
      <c r="AH312" s="84"/>
      <c r="AI312" s="87" t="s">
        <v>5552</v>
      </c>
      <c r="AJ312" s="84" t="b">
        <v>0</v>
      </c>
      <c r="AK312" s="84">
        <v>43</v>
      </c>
      <c r="AL312" s="87" t="s">
        <v>4992</v>
      </c>
      <c r="AM312" s="84" t="s">
        <v>5684</v>
      </c>
      <c r="AN312" s="84" t="b">
        <v>0</v>
      </c>
      <c r="AO312" s="87" t="s">
        <v>4992</v>
      </c>
      <c r="AP312" s="84" t="s">
        <v>179</v>
      </c>
      <c r="AQ312" s="84">
        <v>0</v>
      </c>
      <c r="AR312" s="84">
        <v>0</v>
      </c>
      <c r="AS312" s="84"/>
      <c r="AT312" s="84"/>
      <c r="AU312" s="84"/>
      <c r="AV312" s="84"/>
      <c r="AW312" s="84"/>
      <c r="AX312" s="84"/>
      <c r="AY312" s="84"/>
      <c r="AZ312" s="84"/>
    </row>
    <row r="313" spans="1:52" x14ac:dyDescent="0.55000000000000004">
      <c r="A313" s="69" t="s">
        <v>270</v>
      </c>
      <c r="B313" s="69" t="s">
        <v>1004</v>
      </c>
      <c r="C313" s="70"/>
      <c r="D313" s="71"/>
      <c r="E313" s="72"/>
      <c r="F313" s="73"/>
      <c r="G313" s="70"/>
      <c r="H313" s="74"/>
      <c r="I313" s="75"/>
      <c r="J313" s="75"/>
      <c r="K313" s="36"/>
      <c r="L313" s="82"/>
      <c r="M313" s="82"/>
      <c r="N313" s="77"/>
      <c r="O313" s="84" t="s">
        <v>1270</v>
      </c>
      <c r="P313" s="86">
        <v>43424.902754629627</v>
      </c>
      <c r="Q313" s="84" t="s">
        <v>1313</v>
      </c>
      <c r="R313" s="84"/>
      <c r="S313" s="84"/>
      <c r="T313" s="84"/>
      <c r="U313" s="84"/>
      <c r="V313" s="88" t="s">
        <v>2702</v>
      </c>
      <c r="W313" s="86">
        <v>43424.902754629627</v>
      </c>
      <c r="X313" s="88" t="s">
        <v>3342</v>
      </c>
      <c r="Y313" s="84"/>
      <c r="Z313" s="84"/>
      <c r="AA313" s="87" t="s">
        <v>4471</v>
      </c>
      <c r="AB313" s="84"/>
      <c r="AC313" s="84" t="b">
        <v>0</v>
      </c>
      <c r="AD313" s="84">
        <v>0</v>
      </c>
      <c r="AE313" s="87" t="s">
        <v>5552</v>
      </c>
      <c r="AF313" s="84" t="b">
        <v>0</v>
      </c>
      <c r="AG313" s="84" t="s">
        <v>5604</v>
      </c>
      <c r="AH313" s="84"/>
      <c r="AI313" s="87" t="s">
        <v>5552</v>
      </c>
      <c r="AJ313" s="84" t="b">
        <v>0</v>
      </c>
      <c r="AK313" s="84">
        <v>43</v>
      </c>
      <c r="AL313" s="87" t="s">
        <v>4992</v>
      </c>
      <c r="AM313" s="84" t="s">
        <v>5684</v>
      </c>
      <c r="AN313" s="84" t="b">
        <v>0</v>
      </c>
      <c r="AO313" s="87" t="s">
        <v>4992</v>
      </c>
      <c r="AP313" s="84" t="s">
        <v>179</v>
      </c>
      <c r="AQ313" s="84">
        <v>0</v>
      </c>
      <c r="AR313" s="84">
        <v>0</v>
      </c>
      <c r="AS313" s="84"/>
      <c r="AT313" s="84"/>
      <c r="AU313" s="84"/>
      <c r="AV313" s="84"/>
      <c r="AW313" s="84"/>
      <c r="AX313" s="84"/>
      <c r="AY313" s="84"/>
      <c r="AZ313" s="84"/>
    </row>
    <row r="314" spans="1:52" x14ac:dyDescent="0.55000000000000004">
      <c r="A314" s="69" t="s">
        <v>270</v>
      </c>
      <c r="B314" s="69" t="s">
        <v>1005</v>
      </c>
      <c r="C314" s="70"/>
      <c r="D314" s="71"/>
      <c r="E314" s="72"/>
      <c r="F314" s="73"/>
      <c r="G314" s="70"/>
      <c r="H314" s="74"/>
      <c r="I314" s="75"/>
      <c r="J314" s="75"/>
      <c r="K314" s="36"/>
      <c r="L314" s="82"/>
      <c r="M314" s="82"/>
      <c r="N314" s="77"/>
      <c r="O314" s="84" t="s">
        <v>1270</v>
      </c>
      <c r="P314" s="86">
        <v>43424.902754629627</v>
      </c>
      <c r="Q314" s="84" t="s">
        <v>1313</v>
      </c>
      <c r="R314" s="84"/>
      <c r="S314" s="84"/>
      <c r="T314" s="84"/>
      <c r="U314" s="84"/>
      <c r="V314" s="88" t="s">
        <v>2702</v>
      </c>
      <c r="W314" s="86">
        <v>43424.902754629627</v>
      </c>
      <c r="X314" s="88" t="s">
        <v>3342</v>
      </c>
      <c r="Y314" s="84"/>
      <c r="Z314" s="84"/>
      <c r="AA314" s="87" t="s">
        <v>4471</v>
      </c>
      <c r="AB314" s="84"/>
      <c r="AC314" s="84" t="b">
        <v>0</v>
      </c>
      <c r="AD314" s="84">
        <v>0</v>
      </c>
      <c r="AE314" s="87" t="s">
        <v>5552</v>
      </c>
      <c r="AF314" s="84" t="b">
        <v>0</v>
      </c>
      <c r="AG314" s="84" t="s">
        <v>5604</v>
      </c>
      <c r="AH314" s="84"/>
      <c r="AI314" s="87" t="s">
        <v>5552</v>
      </c>
      <c r="AJ314" s="84" t="b">
        <v>0</v>
      </c>
      <c r="AK314" s="84">
        <v>43</v>
      </c>
      <c r="AL314" s="87" t="s">
        <v>4992</v>
      </c>
      <c r="AM314" s="84" t="s">
        <v>5684</v>
      </c>
      <c r="AN314" s="84" t="b">
        <v>0</v>
      </c>
      <c r="AO314" s="87" t="s">
        <v>4992</v>
      </c>
      <c r="AP314" s="84" t="s">
        <v>179</v>
      </c>
      <c r="AQ314" s="84">
        <v>0</v>
      </c>
      <c r="AR314" s="84">
        <v>0</v>
      </c>
      <c r="AS314" s="84"/>
      <c r="AT314" s="84"/>
      <c r="AU314" s="84"/>
      <c r="AV314" s="84"/>
      <c r="AW314" s="84"/>
      <c r="AX314" s="84"/>
      <c r="AY314" s="84"/>
      <c r="AZ314" s="84"/>
    </row>
    <row r="315" spans="1:52" x14ac:dyDescent="0.55000000000000004">
      <c r="A315" s="69" t="s">
        <v>270</v>
      </c>
      <c r="B315" s="69" t="s">
        <v>1006</v>
      </c>
      <c r="C315" s="70"/>
      <c r="D315" s="71"/>
      <c r="E315" s="72"/>
      <c r="F315" s="73"/>
      <c r="G315" s="70"/>
      <c r="H315" s="74"/>
      <c r="I315" s="75"/>
      <c r="J315" s="75"/>
      <c r="K315" s="36"/>
      <c r="L315" s="82"/>
      <c r="M315" s="82"/>
      <c r="N315" s="77"/>
      <c r="O315" s="84" t="s">
        <v>1270</v>
      </c>
      <c r="P315" s="86">
        <v>43424.902754629627</v>
      </c>
      <c r="Q315" s="84" t="s">
        <v>1313</v>
      </c>
      <c r="R315" s="84"/>
      <c r="S315" s="84"/>
      <c r="T315" s="84"/>
      <c r="U315" s="84"/>
      <c r="V315" s="88" t="s">
        <v>2702</v>
      </c>
      <c r="W315" s="86">
        <v>43424.902754629627</v>
      </c>
      <c r="X315" s="88" t="s">
        <v>3342</v>
      </c>
      <c r="Y315" s="84"/>
      <c r="Z315" s="84"/>
      <c r="AA315" s="87" t="s">
        <v>4471</v>
      </c>
      <c r="AB315" s="84"/>
      <c r="AC315" s="84" t="b">
        <v>0</v>
      </c>
      <c r="AD315" s="84">
        <v>0</v>
      </c>
      <c r="AE315" s="87" t="s">
        <v>5552</v>
      </c>
      <c r="AF315" s="84" t="b">
        <v>0</v>
      </c>
      <c r="AG315" s="84" t="s">
        <v>5604</v>
      </c>
      <c r="AH315" s="84"/>
      <c r="AI315" s="87" t="s">
        <v>5552</v>
      </c>
      <c r="AJ315" s="84" t="b">
        <v>0</v>
      </c>
      <c r="AK315" s="84">
        <v>43</v>
      </c>
      <c r="AL315" s="87" t="s">
        <v>4992</v>
      </c>
      <c r="AM315" s="84" t="s">
        <v>5684</v>
      </c>
      <c r="AN315" s="84" t="b">
        <v>0</v>
      </c>
      <c r="AO315" s="87" t="s">
        <v>4992</v>
      </c>
      <c r="AP315" s="84" t="s">
        <v>179</v>
      </c>
      <c r="AQ315" s="84">
        <v>0</v>
      </c>
      <c r="AR315" s="84">
        <v>0</v>
      </c>
      <c r="AS315" s="84"/>
      <c r="AT315" s="84"/>
      <c r="AU315" s="84"/>
      <c r="AV315" s="84"/>
      <c r="AW315" s="84"/>
      <c r="AX315" s="84"/>
      <c r="AY315" s="84"/>
      <c r="AZ315" s="84"/>
    </row>
    <row r="316" spans="1:52" x14ac:dyDescent="0.55000000000000004">
      <c r="A316" s="69" t="s">
        <v>270</v>
      </c>
      <c r="B316" s="69" t="s">
        <v>1007</v>
      </c>
      <c r="C316" s="70"/>
      <c r="D316" s="71"/>
      <c r="E316" s="72"/>
      <c r="F316" s="73"/>
      <c r="G316" s="70"/>
      <c r="H316" s="74"/>
      <c r="I316" s="75"/>
      <c r="J316" s="75"/>
      <c r="K316" s="36"/>
      <c r="L316" s="82"/>
      <c r="M316" s="82"/>
      <c r="N316" s="77"/>
      <c r="O316" s="84" t="s">
        <v>1270</v>
      </c>
      <c r="P316" s="86">
        <v>43424.902754629627</v>
      </c>
      <c r="Q316" s="84" t="s">
        <v>1313</v>
      </c>
      <c r="R316" s="84"/>
      <c r="S316" s="84"/>
      <c r="T316" s="84"/>
      <c r="U316" s="84"/>
      <c r="V316" s="88" t="s">
        <v>2702</v>
      </c>
      <c r="W316" s="86">
        <v>43424.902754629627</v>
      </c>
      <c r="X316" s="88" t="s">
        <v>3342</v>
      </c>
      <c r="Y316" s="84"/>
      <c r="Z316" s="84"/>
      <c r="AA316" s="87" t="s">
        <v>4471</v>
      </c>
      <c r="AB316" s="84"/>
      <c r="AC316" s="84" t="b">
        <v>0</v>
      </c>
      <c r="AD316" s="84">
        <v>0</v>
      </c>
      <c r="AE316" s="87" t="s">
        <v>5552</v>
      </c>
      <c r="AF316" s="84" t="b">
        <v>0</v>
      </c>
      <c r="AG316" s="84" t="s">
        <v>5604</v>
      </c>
      <c r="AH316" s="84"/>
      <c r="AI316" s="87" t="s">
        <v>5552</v>
      </c>
      <c r="AJ316" s="84" t="b">
        <v>0</v>
      </c>
      <c r="AK316" s="84">
        <v>43</v>
      </c>
      <c r="AL316" s="87" t="s">
        <v>4992</v>
      </c>
      <c r="AM316" s="84" t="s">
        <v>5684</v>
      </c>
      <c r="AN316" s="84" t="b">
        <v>0</v>
      </c>
      <c r="AO316" s="87" t="s">
        <v>4992</v>
      </c>
      <c r="AP316" s="84" t="s">
        <v>179</v>
      </c>
      <c r="AQ316" s="84">
        <v>0</v>
      </c>
      <c r="AR316" s="84">
        <v>0</v>
      </c>
      <c r="AS316" s="84"/>
      <c r="AT316" s="84"/>
      <c r="AU316" s="84"/>
      <c r="AV316" s="84"/>
      <c r="AW316" s="84"/>
      <c r="AX316" s="84"/>
      <c r="AY316" s="84"/>
      <c r="AZ316" s="84"/>
    </row>
    <row r="317" spans="1:52" x14ac:dyDescent="0.55000000000000004">
      <c r="A317" s="69" t="s">
        <v>270</v>
      </c>
      <c r="B317" s="69" t="s">
        <v>1008</v>
      </c>
      <c r="C317" s="70"/>
      <c r="D317" s="71"/>
      <c r="E317" s="72"/>
      <c r="F317" s="73"/>
      <c r="G317" s="70"/>
      <c r="H317" s="74"/>
      <c r="I317" s="75"/>
      <c r="J317" s="75"/>
      <c r="K317" s="36"/>
      <c r="L317" s="82"/>
      <c r="M317" s="82"/>
      <c r="N317" s="77"/>
      <c r="O317" s="84" t="s">
        <v>1270</v>
      </c>
      <c r="P317" s="86">
        <v>43424.902754629627</v>
      </c>
      <c r="Q317" s="84" t="s">
        <v>1313</v>
      </c>
      <c r="R317" s="84"/>
      <c r="S317" s="84"/>
      <c r="T317" s="84"/>
      <c r="U317" s="84"/>
      <c r="V317" s="88" t="s">
        <v>2702</v>
      </c>
      <c r="W317" s="86">
        <v>43424.902754629627</v>
      </c>
      <c r="X317" s="88" t="s">
        <v>3342</v>
      </c>
      <c r="Y317" s="84"/>
      <c r="Z317" s="84"/>
      <c r="AA317" s="87" t="s">
        <v>4471</v>
      </c>
      <c r="AB317" s="84"/>
      <c r="AC317" s="84" t="b">
        <v>0</v>
      </c>
      <c r="AD317" s="84">
        <v>0</v>
      </c>
      <c r="AE317" s="87" t="s">
        <v>5552</v>
      </c>
      <c r="AF317" s="84" t="b">
        <v>0</v>
      </c>
      <c r="AG317" s="84" t="s">
        <v>5604</v>
      </c>
      <c r="AH317" s="84"/>
      <c r="AI317" s="87" t="s">
        <v>5552</v>
      </c>
      <c r="AJ317" s="84" t="b">
        <v>0</v>
      </c>
      <c r="AK317" s="84">
        <v>43</v>
      </c>
      <c r="AL317" s="87" t="s">
        <v>4992</v>
      </c>
      <c r="AM317" s="84" t="s">
        <v>5684</v>
      </c>
      <c r="AN317" s="84" t="b">
        <v>0</v>
      </c>
      <c r="AO317" s="87" t="s">
        <v>4992</v>
      </c>
      <c r="AP317" s="84" t="s">
        <v>179</v>
      </c>
      <c r="AQ317" s="84">
        <v>0</v>
      </c>
      <c r="AR317" s="84">
        <v>0</v>
      </c>
      <c r="AS317" s="84"/>
      <c r="AT317" s="84"/>
      <c r="AU317" s="84"/>
      <c r="AV317" s="84"/>
      <c r="AW317" s="84"/>
      <c r="AX317" s="84"/>
      <c r="AY317" s="84"/>
      <c r="AZ317" s="84"/>
    </row>
    <row r="318" spans="1:52" x14ac:dyDescent="0.55000000000000004">
      <c r="A318" s="69" t="s">
        <v>270</v>
      </c>
      <c r="B318" s="69" t="s">
        <v>1009</v>
      </c>
      <c r="C318" s="70"/>
      <c r="D318" s="71"/>
      <c r="E318" s="72"/>
      <c r="F318" s="73"/>
      <c r="G318" s="70"/>
      <c r="H318" s="74"/>
      <c r="I318" s="75"/>
      <c r="J318" s="75"/>
      <c r="K318" s="36"/>
      <c r="L318" s="82"/>
      <c r="M318" s="82"/>
      <c r="N318" s="77"/>
      <c r="O318" s="84" t="s">
        <v>1270</v>
      </c>
      <c r="P318" s="86">
        <v>43424.902754629627</v>
      </c>
      <c r="Q318" s="84" t="s">
        <v>1313</v>
      </c>
      <c r="R318" s="84"/>
      <c r="S318" s="84"/>
      <c r="T318" s="84"/>
      <c r="U318" s="84"/>
      <c r="V318" s="88" t="s">
        <v>2702</v>
      </c>
      <c r="W318" s="86">
        <v>43424.902754629627</v>
      </c>
      <c r="X318" s="88" t="s">
        <v>3342</v>
      </c>
      <c r="Y318" s="84"/>
      <c r="Z318" s="84"/>
      <c r="AA318" s="87" t="s">
        <v>4471</v>
      </c>
      <c r="AB318" s="84"/>
      <c r="AC318" s="84" t="b">
        <v>0</v>
      </c>
      <c r="AD318" s="84">
        <v>0</v>
      </c>
      <c r="AE318" s="87" t="s">
        <v>5552</v>
      </c>
      <c r="AF318" s="84" t="b">
        <v>0</v>
      </c>
      <c r="AG318" s="84" t="s">
        <v>5604</v>
      </c>
      <c r="AH318" s="84"/>
      <c r="AI318" s="87" t="s">
        <v>5552</v>
      </c>
      <c r="AJ318" s="84" t="b">
        <v>0</v>
      </c>
      <c r="AK318" s="84">
        <v>43</v>
      </c>
      <c r="AL318" s="87" t="s">
        <v>4992</v>
      </c>
      <c r="AM318" s="84" t="s">
        <v>5684</v>
      </c>
      <c r="AN318" s="84" t="b">
        <v>0</v>
      </c>
      <c r="AO318" s="87" t="s">
        <v>4992</v>
      </c>
      <c r="AP318" s="84" t="s">
        <v>179</v>
      </c>
      <c r="AQ318" s="84">
        <v>0</v>
      </c>
      <c r="AR318" s="84">
        <v>0</v>
      </c>
      <c r="AS318" s="84"/>
      <c r="AT318" s="84"/>
      <c r="AU318" s="84"/>
      <c r="AV318" s="84"/>
      <c r="AW318" s="84"/>
      <c r="AX318" s="84"/>
      <c r="AY318" s="84"/>
      <c r="AZ318" s="84"/>
    </row>
    <row r="319" spans="1:52" x14ac:dyDescent="0.55000000000000004">
      <c r="A319" s="69" t="s">
        <v>270</v>
      </c>
      <c r="B319" s="69" t="s">
        <v>705</v>
      </c>
      <c r="C319" s="70"/>
      <c r="D319" s="71"/>
      <c r="E319" s="72"/>
      <c r="F319" s="73"/>
      <c r="G319" s="70"/>
      <c r="H319" s="74"/>
      <c r="I319" s="75"/>
      <c r="J319" s="75"/>
      <c r="K319" s="36"/>
      <c r="L319" s="82"/>
      <c r="M319" s="82"/>
      <c r="N319" s="77"/>
      <c r="O319" s="84" t="s">
        <v>1270</v>
      </c>
      <c r="P319" s="86">
        <v>43424.902754629627</v>
      </c>
      <c r="Q319" s="84" t="s">
        <v>1313</v>
      </c>
      <c r="R319" s="84"/>
      <c r="S319" s="84"/>
      <c r="T319" s="84"/>
      <c r="U319" s="84"/>
      <c r="V319" s="88" t="s">
        <v>2702</v>
      </c>
      <c r="W319" s="86">
        <v>43424.902754629627</v>
      </c>
      <c r="X319" s="88" t="s">
        <v>3342</v>
      </c>
      <c r="Y319" s="84"/>
      <c r="Z319" s="84"/>
      <c r="AA319" s="87" t="s">
        <v>4471</v>
      </c>
      <c r="AB319" s="84"/>
      <c r="AC319" s="84" t="b">
        <v>0</v>
      </c>
      <c r="AD319" s="84">
        <v>0</v>
      </c>
      <c r="AE319" s="87" t="s">
        <v>5552</v>
      </c>
      <c r="AF319" s="84" t="b">
        <v>0</v>
      </c>
      <c r="AG319" s="84" t="s">
        <v>5604</v>
      </c>
      <c r="AH319" s="84"/>
      <c r="AI319" s="87" t="s">
        <v>5552</v>
      </c>
      <c r="AJ319" s="84" t="b">
        <v>0</v>
      </c>
      <c r="AK319" s="84">
        <v>43</v>
      </c>
      <c r="AL319" s="87" t="s">
        <v>4992</v>
      </c>
      <c r="AM319" s="84" t="s">
        <v>5684</v>
      </c>
      <c r="AN319" s="84" t="b">
        <v>0</v>
      </c>
      <c r="AO319" s="87" t="s">
        <v>4992</v>
      </c>
      <c r="AP319" s="84" t="s">
        <v>179</v>
      </c>
      <c r="AQ319" s="84">
        <v>0</v>
      </c>
      <c r="AR319" s="84">
        <v>0</v>
      </c>
      <c r="AS319" s="84"/>
      <c r="AT319" s="84"/>
      <c r="AU319" s="84"/>
      <c r="AV319" s="84"/>
      <c r="AW319" s="84"/>
      <c r="AX319" s="84"/>
      <c r="AY319" s="84"/>
      <c r="AZ319" s="84"/>
    </row>
    <row r="320" spans="1:52" x14ac:dyDescent="0.55000000000000004">
      <c r="A320" s="69" t="s">
        <v>270</v>
      </c>
      <c r="B320" s="69" t="s">
        <v>1010</v>
      </c>
      <c r="C320" s="70"/>
      <c r="D320" s="71"/>
      <c r="E320" s="72"/>
      <c r="F320" s="73"/>
      <c r="G320" s="70"/>
      <c r="H320" s="74"/>
      <c r="I320" s="75"/>
      <c r="J320" s="75"/>
      <c r="K320" s="36"/>
      <c r="L320" s="82"/>
      <c r="M320" s="82"/>
      <c r="N320" s="77"/>
      <c r="O320" s="84" t="s">
        <v>1270</v>
      </c>
      <c r="P320" s="86">
        <v>43424.902754629627</v>
      </c>
      <c r="Q320" s="84" t="s">
        <v>1313</v>
      </c>
      <c r="R320" s="84"/>
      <c r="S320" s="84"/>
      <c r="T320" s="84"/>
      <c r="U320" s="84"/>
      <c r="V320" s="88" t="s">
        <v>2702</v>
      </c>
      <c r="W320" s="86">
        <v>43424.902754629627</v>
      </c>
      <c r="X320" s="88" t="s">
        <v>3342</v>
      </c>
      <c r="Y320" s="84"/>
      <c r="Z320" s="84"/>
      <c r="AA320" s="87" t="s">
        <v>4471</v>
      </c>
      <c r="AB320" s="84"/>
      <c r="AC320" s="84" t="b">
        <v>0</v>
      </c>
      <c r="AD320" s="84">
        <v>0</v>
      </c>
      <c r="AE320" s="87" t="s">
        <v>5552</v>
      </c>
      <c r="AF320" s="84" t="b">
        <v>0</v>
      </c>
      <c r="AG320" s="84" t="s">
        <v>5604</v>
      </c>
      <c r="AH320" s="84"/>
      <c r="AI320" s="87" t="s">
        <v>5552</v>
      </c>
      <c r="AJ320" s="84" t="b">
        <v>0</v>
      </c>
      <c r="AK320" s="84">
        <v>43</v>
      </c>
      <c r="AL320" s="87" t="s">
        <v>4992</v>
      </c>
      <c r="AM320" s="84" t="s">
        <v>5684</v>
      </c>
      <c r="AN320" s="84" t="b">
        <v>0</v>
      </c>
      <c r="AO320" s="87" t="s">
        <v>4992</v>
      </c>
      <c r="AP320" s="84" t="s">
        <v>179</v>
      </c>
      <c r="AQ320" s="84">
        <v>0</v>
      </c>
      <c r="AR320" s="84">
        <v>0</v>
      </c>
      <c r="AS320" s="84"/>
      <c r="AT320" s="84"/>
      <c r="AU320" s="84"/>
      <c r="AV320" s="84"/>
      <c r="AW320" s="84"/>
      <c r="AX320" s="84"/>
      <c r="AY320" s="84"/>
      <c r="AZ320" s="84"/>
    </row>
    <row r="321" spans="1:52" x14ac:dyDescent="0.55000000000000004">
      <c r="A321" s="69" t="s">
        <v>270</v>
      </c>
      <c r="B321" s="69" t="s">
        <v>702</v>
      </c>
      <c r="C321" s="70"/>
      <c r="D321" s="71"/>
      <c r="E321" s="72"/>
      <c r="F321" s="73"/>
      <c r="G321" s="70"/>
      <c r="H321" s="74"/>
      <c r="I321" s="75"/>
      <c r="J321" s="75"/>
      <c r="K321" s="36"/>
      <c r="L321" s="82"/>
      <c r="M321" s="82"/>
      <c r="N321" s="77"/>
      <c r="O321" s="84" t="s">
        <v>1271</v>
      </c>
      <c r="P321" s="86">
        <v>43424.902754629627</v>
      </c>
      <c r="Q321" s="84" t="s">
        <v>1313</v>
      </c>
      <c r="R321" s="84"/>
      <c r="S321" s="84"/>
      <c r="T321" s="84"/>
      <c r="U321" s="84"/>
      <c r="V321" s="88" t="s">
        <v>2702</v>
      </c>
      <c r="W321" s="86">
        <v>43424.902754629627</v>
      </c>
      <c r="X321" s="88" t="s">
        <v>3342</v>
      </c>
      <c r="Y321" s="84"/>
      <c r="Z321" s="84"/>
      <c r="AA321" s="87" t="s">
        <v>4471</v>
      </c>
      <c r="AB321" s="84"/>
      <c r="AC321" s="84" t="b">
        <v>0</v>
      </c>
      <c r="AD321" s="84">
        <v>0</v>
      </c>
      <c r="AE321" s="87" t="s">
        <v>5552</v>
      </c>
      <c r="AF321" s="84" t="b">
        <v>0</v>
      </c>
      <c r="AG321" s="84" t="s">
        <v>5604</v>
      </c>
      <c r="AH321" s="84"/>
      <c r="AI321" s="87" t="s">
        <v>5552</v>
      </c>
      <c r="AJ321" s="84" t="b">
        <v>0</v>
      </c>
      <c r="AK321" s="84">
        <v>43</v>
      </c>
      <c r="AL321" s="87" t="s">
        <v>4992</v>
      </c>
      <c r="AM321" s="84" t="s">
        <v>5684</v>
      </c>
      <c r="AN321" s="84" t="b">
        <v>0</v>
      </c>
      <c r="AO321" s="87" t="s">
        <v>4992</v>
      </c>
      <c r="AP321" s="84" t="s">
        <v>179</v>
      </c>
      <c r="AQ321" s="84">
        <v>0</v>
      </c>
      <c r="AR321" s="84">
        <v>0</v>
      </c>
      <c r="AS321" s="84"/>
      <c r="AT321" s="84"/>
      <c r="AU321" s="84"/>
      <c r="AV321" s="84"/>
      <c r="AW321" s="84"/>
      <c r="AX321" s="84"/>
      <c r="AY321" s="84"/>
      <c r="AZ321" s="84"/>
    </row>
    <row r="322" spans="1:52" x14ac:dyDescent="0.55000000000000004">
      <c r="A322" s="69" t="s">
        <v>271</v>
      </c>
      <c r="B322" s="69" t="s">
        <v>699</v>
      </c>
      <c r="C322" s="70"/>
      <c r="D322" s="71"/>
      <c r="E322" s="72"/>
      <c r="F322" s="73"/>
      <c r="G322" s="70"/>
      <c r="H322" s="74"/>
      <c r="I322" s="75"/>
      <c r="J322" s="75"/>
      <c r="K322" s="36"/>
      <c r="L322" s="82"/>
      <c r="M322" s="82"/>
      <c r="N322" s="77"/>
      <c r="O322" s="84" t="s">
        <v>1269</v>
      </c>
      <c r="P322" s="86">
        <v>43424.905405092592</v>
      </c>
      <c r="Q322" s="84" t="s">
        <v>1313</v>
      </c>
      <c r="R322" s="84"/>
      <c r="S322" s="84"/>
      <c r="T322" s="84"/>
      <c r="U322" s="84"/>
      <c r="V322" s="88" t="s">
        <v>2703</v>
      </c>
      <c r="W322" s="86">
        <v>43424.905405092592</v>
      </c>
      <c r="X322" s="88" t="s">
        <v>3343</v>
      </c>
      <c r="Y322" s="84"/>
      <c r="Z322" s="84"/>
      <c r="AA322" s="87" t="s">
        <v>4472</v>
      </c>
      <c r="AB322" s="84"/>
      <c r="AC322" s="84" t="b">
        <v>0</v>
      </c>
      <c r="AD322" s="84">
        <v>0</v>
      </c>
      <c r="AE322" s="87" t="s">
        <v>5552</v>
      </c>
      <c r="AF322" s="84" t="b">
        <v>0</v>
      </c>
      <c r="AG322" s="84" t="s">
        <v>5604</v>
      </c>
      <c r="AH322" s="84"/>
      <c r="AI322" s="87" t="s">
        <v>5552</v>
      </c>
      <c r="AJ322" s="84" t="b">
        <v>0</v>
      </c>
      <c r="AK322" s="84">
        <v>43</v>
      </c>
      <c r="AL322" s="87" t="s">
        <v>4992</v>
      </c>
      <c r="AM322" s="84" t="s">
        <v>5685</v>
      </c>
      <c r="AN322" s="84" t="b">
        <v>0</v>
      </c>
      <c r="AO322" s="87" t="s">
        <v>4992</v>
      </c>
      <c r="AP322" s="84" t="s">
        <v>179</v>
      </c>
      <c r="AQ322" s="84">
        <v>0</v>
      </c>
      <c r="AR322" s="84">
        <v>0</v>
      </c>
      <c r="AS322" s="84"/>
      <c r="AT322" s="84"/>
      <c r="AU322" s="84"/>
      <c r="AV322" s="84"/>
      <c r="AW322" s="84"/>
      <c r="AX322" s="84"/>
      <c r="AY322" s="84"/>
      <c r="AZ322" s="84"/>
    </row>
    <row r="323" spans="1:52" x14ac:dyDescent="0.55000000000000004">
      <c r="A323" s="69" t="s">
        <v>271</v>
      </c>
      <c r="B323" s="69" t="s">
        <v>975</v>
      </c>
      <c r="C323" s="70"/>
      <c r="D323" s="71"/>
      <c r="E323" s="72"/>
      <c r="F323" s="73"/>
      <c r="G323" s="70"/>
      <c r="H323" s="74"/>
      <c r="I323" s="75"/>
      <c r="J323" s="75"/>
      <c r="K323" s="36"/>
      <c r="L323" s="82"/>
      <c r="M323" s="82"/>
      <c r="N323" s="77"/>
      <c r="O323" s="84" t="s">
        <v>1270</v>
      </c>
      <c r="P323" s="86">
        <v>43424.905405092592</v>
      </c>
      <c r="Q323" s="84" t="s">
        <v>1313</v>
      </c>
      <c r="R323" s="84"/>
      <c r="S323" s="84"/>
      <c r="T323" s="84"/>
      <c r="U323" s="84"/>
      <c r="V323" s="88" t="s">
        <v>2703</v>
      </c>
      <c r="W323" s="86">
        <v>43424.905405092592</v>
      </c>
      <c r="X323" s="88" t="s">
        <v>3343</v>
      </c>
      <c r="Y323" s="84"/>
      <c r="Z323" s="84"/>
      <c r="AA323" s="87" t="s">
        <v>4472</v>
      </c>
      <c r="AB323" s="84"/>
      <c r="AC323" s="84" t="b">
        <v>0</v>
      </c>
      <c r="AD323" s="84">
        <v>0</v>
      </c>
      <c r="AE323" s="87" t="s">
        <v>5552</v>
      </c>
      <c r="AF323" s="84" t="b">
        <v>0</v>
      </c>
      <c r="AG323" s="84" t="s">
        <v>5604</v>
      </c>
      <c r="AH323" s="84"/>
      <c r="AI323" s="87" t="s">
        <v>5552</v>
      </c>
      <c r="AJ323" s="84" t="b">
        <v>0</v>
      </c>
      <c r="AK323" s="84">
        <v>43</v>
      </c>
      <c r="AL323" s="87" t="s">
        <v>4992</v>
      </c>
      <c r="AM323" s="84" t="s">
        <v>5685</v>
      </c>
      <c r="AN323" s="84" t="b">
        <v>0</v>
      </c>
      <c r="AO323" s="87" t="s">
        <v>4992</v>
      </c>
      <c r="AP323" s="84" t="s">
        <v>179</v>
      </c>
      <c r="AQ323" s="84">
        <v>0</v>
      </c>
      <c r="AR323" s="84">
        <v>0</v>
      </c>
      <c r="AS323" s="84"/>
      <c r="AT323" s="84"/>
      <c r="AU323" s="84"/>
      <c r="AV323" s="84"/>
      <c r="AW323" s="84"/>
      <c r="AX323" s="84"/>
      <c r="AY323" s="84"/>
      <c r="AZ323" s="84"/>
    </row>
    <row r="324" spans="1:52" x14ac:dyDescent="0.55000000000000004">
      <c r="A324" s="69" t="s">
        <v>271</v>
      </c>
      <c r="B324" s="69" t="s">
        <v>697</v>
      </c>
      <c r="C324" s="70"/>
      <c r="D324" s="71"/>
      <c r="E324" s="72"/>
      <c r="F324" s="73"/>
      <c r="G324" s="70"/>
      <c r="H324" s="74"/>
      <c r="I324" s="75"/>
      <c r="J324" s="75"/>
      <c r="K324" s="36"/>
      <c r="L324" s="82"/>
      <c r="M324" s="82"/>
      <c r="N324" s="77"/>
      <c r="O324" s="84" t="s">
        <v>1270</v>
      </c>
      <c r="P324" s="86">
        <v>43424.905405092592</v>
      </c>
      <c r="Q324" s="84" t="s">
        <v>1313</v>
      </c>
      <c r="R324" s="84"/>
      <c r="S324" s="84"/>
      <c r="T324" s="84"/>
      <c r="U324" s="84"/>
      <c r="V324" s="88" t="s">
        <v>2703</v>
      </c>
      <c r="W324" s="86">
        <v>43424.905405092592</v>
      </c>
      <c r="X324" s="88" t="s">
        <v>3343</v>
      </c>
      <c r="Y324" s="84"/>
      <c r="Z324" s="84"/>
      <c r="AA324" s="87" t="s">
        <v>4472</v>
      </c>
      <c r="AB324" s="84"/>
      <c r="AC324" s="84" t="b">
        <v>0</v>
      </c>
      <c r="AD324" s="84">
        <v>0</v>
      </c>
      <c r="AE324" s="87" t="s">
        <v>5552</v>
      </c>
      <c r="AF324" s="84" t="b">
        <v>0</v>
      </c>
      <c r="AG324" s="84" t="s">
        <v>5604</v>
      </c>
      <c r="AH324" s="84"/>
      <c r="AI324" s="87" t="s">
        <v>5552</v>
      </c>
      <c r="AJ324" s="84" t="b">
        <v>0</v>
      </c>
      <c r="AK324" s="84">
        <v>43</v>
      </c>
      <c r="AL324" s="87" t="s">
        <v>4992</v>
      </c>
      <c r="AM324" s="84" t="s">
        <v>5685</v>
      </c>
      <c r="AN324" s="84" t="b">
        <v>0</v>
      </c>
      <c r="AO324" s="87" t="s">
        <v>4992</v>
      </c>
      <c r="AP324" s="84" t="s">
        <v>179</v>
      </c>
      <c r="AQ324" s="84">
        <v>0</v>
      </c>
      <c r="AR324" s="84">
        <v>0</v>
      </c>
      <c r="AS324" s="84"/>
      <c r="AT324" s="84"/>
      <c r="AU324" s="84"/>
      <c r="AV324" s="84"/>
      <c r="AW324" s="84"/>
      <c r="AX324" s="84"/>
      <c r="AY324" s="84"/>
      <c r="AZ324" s="84"/>
    </row>
    <row r="325" spans="1:52" x14ac:dyDescent="0.55000000000000004">
      <c r="A325" s="69" t="s">
        <v>271</v>
      </c>
      <c r="B325" s="69" t="s">
        <v>976</v>
      </c>
      <c r="C325" s="70"/>
      <c r="D325" s="71"/>
      <c r="E325" s="72"/>
      <c r="F325" s="73"/>
      <c r="G325" s="70"/>
      <c r="H325" s="74"/>
      <c r="I325" s="75"/>
      <c r="J325" s="75"/>
      <c r="K325" s="36"/>
      <c r="L325" s="82"/>
      <c r="M325" s="82"/>
      <c r="N325" s="77"/>
      <c r="O325" s="84" t="s">
        <v>1270</v>
      </c>
      <c r="P325" s="86">
        <v>43424.905405092592</v>
      </c>
      <c r="Q325" s="84" t="s">
        <v>1313</v>
      </c>
      <c r="R325" s="84"/>
      <c r="S325" s="84"/>
      <c r="T325" s="84"/>
      <c r="U325" s="84"/>
      <c r="V325" s="88" t="s">
        <v>2703</v>
      </c>
      <c r="W325" s="86">
        <v>43424.905405092592</v>
      </c>
      <c r="X325" s="88" t="s">
        <v>3343</v>
      </c>
      <c r="Y325" s="84"/>
      <c r="Z325" s="84"/>
      <c r="AA325" s="87" t="s">
        <v>4472</v>
      </c>
      <c r="AB325" s="84"/>
      <c r="AC325" s="84" t="b">
        <v>0</v>
      </c>
      <c r="AD325" s="84">
        <v>0</v>
      </c>
      <c r="AE325" s="87" t="s">
        <v>5552</v>
      </c>
      <c r="AF325" s="84" t="b">
        <v>0</v>
      </c>
      <c r="AG325" s="84" t="s">
        <v>5604</v>
      </c>
      <c r="AH325" s="84"/>
      <c r="AI325" s="87" t="s">
        <v>5552</v>
      </c>
      <c r="AJ325" s="84" t="b">
        <v>0</v>
      </c>
      <c r="AK325" s="84">
        <v>43</v>
      </c>
      <c r="AL325" s="87" t="s">
        <v>4992</v>
      </c>
      <c r="AM325" s="84" t="s">
        <v>5685</v>
      </c>
      <c r="AN325" s="84" t="b">
        <v>0</v>
      </c>
      <c r="AO325" s="87" t="s">
        <v>4992</v>
      </c>
      <c r="AP325" s="84" t="s">
        <v>179</v>
      </c>
      <c r="AQ325" s="84">
        <v>0</v>
      </c>
      <c r="AR325" s="84">
        <v>0</v>
      </c>
      <c r="AS325" s="84"/>
      <c r="AT325" s="84"/>
      <c r="AU325" s="84"/>
      <c r="AV325" s="84"/>
      <c r="AW325" s="84"/>
      <c r="AX325" s="84"/>
      <c r="AY325" s="84"/>
      <c r="AZ325" s="84"/>
    </row>
    <row r="326" spans="1:52" x14ac:dyDescent="0.55000000000000004">
      <c r="A326" s="69" t="s">
        <v>271</v>
      </c>
      <c r="B326" s="69" t="s">
        <v>696</v>
      </c>
      <c r="C326" s="70"/>
      <c r="D326" s="71"/>
      <c r="E326" s="72"/>
      <c r="F326" s="73"/>
      <c r="G326" s="70"/>
      <c r="H326" s="74"/>
      <c r="I326" s="75"/>
      <c r="J326" s="75"/>
      <c r="K326" s="36"/>
      <c r="L326" s="82"/>
      <c r="M326" s="82"/>
      <c r="N326" s="77"/>
      <c r="O326" s="84" t="s">
        <v>1270</v>
      </c>
      <c r="P326" s="86">
        <v>43424.905405092592</v>
      </c>
      <c r="Q326" s="84" t="s">
        <v>1313</v>
      </c>
      <c r="R326" s="84"/>
      <c r="S326" s="84"/>
      <c r="T326" s="84"/>
      <c r="U326" s="84"/>
      <c r="V326" s="88" t="s">
        <v>2703</v>
      </c>
      <c r="W326" s="86">
        <v>43424.905405092592</v>
      </c>
      <c r="X326" s="88" t="s">
        <v>3343</v>
      </c>
      <c r="Y326" s="84"/>
      <c r="Z326" s="84"/>
      <c r="AA326" s="87" t="s">
        <v>4472</v>
      </c>
      <c r="AB326" s="84"/>
      <c r="AC326" s="84" t="b">
        <v>0</v>
      </c>
      <c r="AD326" s="84">
        <v>0</v>
      </c>
      <c r="AE326" s="87" t="s">
        <v>5552</v>
      </c>
      <c r="AF326" s="84" t="b">
        <v>0</v>
      </c>
      <c r="AG326" s="84" t="s">
        <v>5604</v>
      </c>
      <c r="AH326" s="84"/>
      <c r="AI326" s="87" t="s">
        <v>5552</v>
      </c>
      <c r="AJ326" s="84" t="b">
        <v>0</v>
      </c>
      <c r="AK326" s="84">
        <v>43</v>
      </c>
      <c r="AL326" s="87" t="s">
        <v>4992</v>
      </c>
      <c r="AM326" s="84" t="s">
        <v>5685</v>
      </c>
      <c r="AN326" s="84" t="b">
        <v>0</v>
      </c>
      <c r="AO326" s="87" t="s">
        <v>4992</v>
      </c>
      <c r="AP326" s="84" t="s">
        <v>179</v>
      </c>
      <c r="AQ326" s="84">
        <v>0</v>
      </c>
      <c r="AR326" s="84">
        <v>0</v>
      </c>
      <c r="AS326" s="84"/>
      <c r="AT326" s="84"/>
      <c r="AU326" s="84"/>
      <c r="AV326" s="84"/>
      <c r="AW326" s="84"/>
      <c r="AX326" s="84"/>
      <c r="AY326" s="84"/>
      <c r="AZ326" s="84"/>
    </row>
    <row r="327" spans="1:52" x14ac:dyDescent="0.55000000000000004">
      <c r="A327" s="69" t="s">
        <v>271</v>
      </c>
      <c r="B327" s="69" t="s">
        <v>691</v>
      </c>
      <c r="C327" s="70"/>
      <c r="D327" s="71"/>
      <c r="E327" s="72"/>
      <c r="F327" s="73"/>
      <c r="G327" s="70"/>
      <c r="H327" s="74"/>
      <c r="I327" s="75"/>
      <c r="J327" s="75"/>
      <c r="K327" s="36"/>
      <c r="L327" s="82"/>
      <c r="M327" s="82"/>
      <c r="N327" s="77"/>
      <c r="O327" s="84" t="s">
        <v>1270</v>
      </c>
      <c r="P327" s="86">
        <v>43424.905405092592</v>
      </c>
      <c r="Q327" s="84" t="s">
        <v>1313</v>
      </c>
      <c r="R327" s="84"/>
      <c r="S327" s="84"/>
      <c r="T327" s="84"/>
      <c r="U327" s="84"/>
      <c r="V327" s="88" t="s">
        <v>2703</v>
      </c>
      <c r="W327" s="86">
        <v>43424.905405092592</v>
      </c>
      <c r="X327" s="88" t="s">
        <v>3343</v>
      </c>
      <c r="Y327" s="84"/>
      <c r="Z327" s="84"/>
      <c r="AA327" s="87" t="s">
        <v>4472</v>
      </c>
      <c r="AB327" s="84"/>
      <c r="AC327" s="84" t="b">
        <v>0</v>
      </c>
      <c r="AD327" s="84">
        <v>0</v>
      </c>
      <c r="AE327" s="87" t="s">
        <v>5552</v>
      </c>
      <c r="AF327" s="84" t="b">
        <v>0</v>
      </c>
      <c r="AG327" s="84" t="s">
        <v>5604</v>
      </c>
      <c r="AH327" s="84"/>
      <c r="AI327" s="87" t="s">
        <v>5552</v>
      </c>
      <c r="AJ327" s="84" t="b">
        <v>0</v>
      </c>
      <c r="AK327" s="84">
        <v>43</v>
      </c>
      <c r="AL327" s="87" t="s">
        <v>4992</v>
      </c>
      <c r="AM327" s="84" t="s">
        <v>5685</v>
      </c>
      <c r="AN327" s="84" t="b">
        <v>0</v>
      </c>
      <c r="AO327" s="87" t="s">
        <v>4992</v>
      </c>
      <c r="AP327" s="84" t="s">
        <v>179</v>
      </c>
      <c r="AQ327" s="84">
        <v>0</v>
      </c>
      <c r="AR327" s="84">
        <v>0</v>
      </c>
      <c r="AS327" s="84"/>
      <c r="AT327" s="84"/>
      <c r="AU327" s="84"/>
      <c r="AV327" s="84"/>
      <c r="AW327" s="84"/>
      <c r="AX327" s="84"/>
      <c r="AY327" s="84"/>
      <c r="AZ327" s="84"/>
    </row>
    <row r="328" spans="1:52" x14ac:dyDescent="0.55000000000000004">
      <c r="A328" s="69" t="s">
        <v>271</v>
      </c>
      <c r="B328" s="69" t="s">
        <v>692</v>
      </c>
      <c r="C328" s="70"/>
      <c r="D328" s="71"/>
      <c r="E328" s="72"/>
      <c r="F328" s="73"/>
      <c r="G328" s="70"/>
      <c r="H328" s="74"/>
      <c r="I328" s="75"/>
      <c r="J328" s="75"/>
      <c r="K328" s="36"/>
      <c r="L328" s="82"/>
      <c r="M328" s="82"/>
      <c r="N328" s="77"/>
      <c r="O328" s="84" t="s">
        <v>1270</v>
      </c>
      <c r="P328" s="86">
        <v>43424.905405092592</v>
      </c>
      <c r="Q328" s="84" t="s">
        <v>1313</v>
      </c>
      <c r="R328" s="84"/>
      <c r="S328" s="84"/>
      <c r="T328" s="84"/>
      <c r="U328" s="84"/>
      <c r="V328" s="88" t="s">
        <v>2703</v>
      </c>
      <c r="W328" s="86">
        <v>43424.905405092592</v>
      </c>
      <c r="X328" s="88" t="s">
        <v>3343</v>
      </c>
      <c r="Y328" s="84"/>
      <c r="Z328" s="84"/>
      <c r="AA328" s="87" t="s">
        <v>4472</v>
      </c>
      <c r="AB328" s="84"/>
      <c r="AC328" s="84" t="b">
        <v>0</v>
      </c>
      <c r="AD328" s="84">
        <v>0</v>
      </c>
      <c r="AE328" s="87" t="s">
        <v>5552</v>
      </c>
      <c r="AF328" s="84" t="b">
        <v>0</v>
      </c>
      <c r="AG328" s="84" t="s">
        <v>5604</v>
      </c>
      <c r="AH328" s="84"/>
      <c r="AI328" s="87" t="s">
        <v>5552</v>
      </c>
      <c r="AJ328" s="84" t="b">
        <v>0</v>
      </c>
      <c r="AK328" s="84">
        <v>43</v>
      </c>
      <c r="AL328" s="87" t="s">
        <v>4992</v>
      </c>
      <c r="AM328" s="84" t="s">
        <v>5685</v>
      </c>
      <c r="AN328" s="84" t="b">
        <v>0</v>
      </c>
      <c r="AO328" s="87" t="s">
        <v>4992</v>
      </c>
      <c r="AP328" s="84" t="s">
        <v>179</v>
      </c>
      <c r="AQ328" s="84">
        <v>0</v>
      </c>
      <c r="AR328" s="84">
        <v>0</v>
      </c>
      <c r="AS328" s="84"/>
      <c r="AT328" s="84"/>
      <c r="AU328" s="84"/>
      <c r="AV328" s="84"/>
      <c r="AW328" s="84"/>
      <c r="AX328" s="84"/>
      <c r="AY328" s="84"/>
      <c r="AZ328" s="84"/>
    </row>
    <row r="329" spans="1:52" x14ac:dyDescent="0.55000000000000004">
      <c r="A329" s="69" t="s">
        <v>271</v>
      </c>
      <c r="B329" s="69" t="s">
        <v>693</v>
      </c>
      <c r="C329" s="70"/>
      <c r="D329" s="71"/>
      <c r="E329" s="72"/>
      <c r="F329" s="73"/>
      <c r="G329" s="70"/>
      <c r="H329" s="74"/>
      <c r="I329" s="75"/>
      <c r="J329" s="75"/>
      <c r="K329" s="36"/>
      <c r="L329" s="82"/>
      <c r="M329" s="82"/>
      <c r="N329" s="77"/>
      <c r="O329" s="84" t="s">
        <v>1270</v>
      </c>
      <c r="P329" s="86">
        <v>43424.905405092592</v>
      </c>
      <c r="Q329" s="84" t="s">
        <v>1313</v>
      </c>
      <c r="R329" s="84"/>
      <c r="S329" s="84"/>
      <c r="T329" s="84"/>
      <c r="U329" s="84"/>
      <c r="V329" s="88" t="s">
        <v>2703</v>
      </c>
      <c r="W329" s="86">
        <v>43424.905405092592</v>
      </c>
      <c r="X329" s="88" t="s">
        <v>3343</v>
      </c>
      <c r="Y329" s="84"/>
      <c r="Z329" s="84"/>
      <c r="AA329" s="87" t="s">
        <v>4472</v>
      </c>
      <c r="AB329" s="84"/>
      <c r="AC329" s="84" t="b">
        <v>0</v>
      </c>
      <c r="AD329" s="84">
        <v>0</v>
      </c>
      <c r="AE329" s="87" t="s">
        <v>5552</v>
      </c>
      <c r="AF329" s="84" t="b">
        <v>0</v>
      </c>
      <c r="AG329" s="84" t="s">
        <v>5604</v>
      </c>
      <c r="AH329" s="84"/>
      <c r="AI329" s="87" t="s">
        <v>5552</v>
      </c>
      <c r="AJ329" s="84" t="b">
        <v>0</v>
      </c>
      <c r="AK329" s="84">
        <v>43</v>
      </c>
      <c r="AL329" s="87" t="s">
        <v>4992</v>
      </c>
      <c r="AM329" s="84" t="s">
        <v>5685</v>
      </c>
      <c r="AN329" s="84" t="b">
        <v>0</v>
      </c>
      <c r="AO329" s="87" t="s">
        <v>4992</v>
      </c>
      <c r="AP329" s="84" t="s">
        <v>179</v>
      </c>
      <c r="AQ329" s="84">
        <v>0</v>
      </c>
      <c r="AR329" s="84">
        <v>0</v>
      </c>
      <c r="AS329" s="84"/>
      <c r="AT329" s="84"/>
      <c r="AU329" s="84"/>
      <c r="AV329" s="84"/>
      <c r="AW329" s="84"/>
      <c r="AX329" s="84"/>
      <c r="AY329" s="84"/>
      <c r="AZ329" s="84"/>
    </row>
    <row r="330" spans="1:52" x14ac:dyDescent="0.55000000000000004">
      <c r="A330" s="69" t="s">
        <v>271</v>
      </c>
      <c r="B330" s="69" t="s">
        <v>977</v>
      </c>
      <c r="C330" s="70"/>
      <c r="D330" s="71"/>
      <c r="E330" s="72"/>
      <c r="F330" s="73"/>
      <c r="G330" s="70"/>
      <c r="H330" s="74"/>
      <c r="I330" s="75"/>
      <c r="J330" s="75"/>
      <c r="K330" s="36"/>
      <c r="L330" s="82"/>
      <c r="M330" s="82"/>
      <c r="N330" s="77"/>
      <c r="O330" s="84" t="s">
        <v>1270</v>
      </c>
      <c r="P330" s="86">
        <v>43424.905405092592</v>
      </c>
      <c r="Q330" s="84" t="s">
        <v>1313</v>
      </c>
      <c r="R330" s="84"/>
      <c r="S330" s="84"/>
      <c r="T330" s="84"/>
      <c r="U330" s="84"/>
      <c r="V330" s="88" t="s">
        <v>2703</v>
      </c>
      <c r="W330" s="86">
        <v>43424.905405092592</v>
      </c>
      <c r="X330" s="88" t="s">
        <v>3343</v>
      </c>
      <c r="Y330" s="84"/>
      <c r="Z330" s="84"/>
      <c r="AA330" s="87" t="s">
        <v>4472</v>
      </c>
      <c r="AB330" s="84"/>
      <c r="AC330" s="84" t="b">
        <v>0</v>
      </c>
      <c r="AD330" s="84">
        <v>0</v>
      </c>
      <c r="AE330" s="87" t="s">
        <v>5552</v>
      </c>
      <c r="AF330" s="84" t="b">
        <v>0</v>
      </c>
      <c r="AG330" s="84" t="s">
        <v>5604</v>
      </c>
      <c r="AH330" s="84"/>
      <c r="AI330" s="87" t="s">
        <v>5552</v>
      </c>
      <c r="AJ330" s="84" t="b">
        <v>0</v>
      </c>
      <c r="AK330" s="84">
        <v>43</v>
      </c>
      <c r="AL330" s="87" t="s">
        <v>4992</v>
      </c>
      <c r="AM330" s="84" t="s">
        <v>5685</v>
      </c>
      <c r="AN330" s="84" t="b">
        <v>0</v>
      </c>
      <c r="AO330" s="87" t="s">
        <v>4992</v>
      </c>
      <c r="AP330" s="84" t="s">
        <v>179</v>
      </c>
      <c r="AQ330" s="84">
        <v>0</v>
      </c>
      <c r="AR330" s="84">
        <v>0</v>
      </c>
      <c r="AS330" s="84"/>
      <c r="AT330" s="84"/>
      <c r="AU330" s="84"/>
      <c r="AV330" s="84"/>
      <c r="AW330" s="84"/>
      <c r="AX330" s="84"/>
      <c r="AY330" s="84"/>
      <c r="AZ330" s="84"/>
    </row>
    <row r="331" spans="1:52" x14ac:dyDescent="0.55000000000000004">
      <c r="A331" s="69" t="s">
        <v>271</v>
      </c>
      <c r="B331" s="69" t="s">
        <v>978</v>
      </c>
      <c r="C331" s="70"/>
      <c r="D331" s="71"/>
      <c r="E331" s="72"/>
      <c r="F331" s="73"/>
      <c r="G331" s="70"/>
      <c r="H331" s="74"/>
      <c r="I331" s="75"/>
      <c r="J331" s="75"/>
      <c r="K331" s="36"/>
      <c r="L331" s="82"/>
      <c r="M331" s="82"/>
      <c r="N331" s="77"/>
      <c r="O331" s="84" t="s">
        <v>1270</v>
      </c>
      <c r="P331" s="86">
        <v>43424.905405092592</v>
      </c>
      <c r="Q331" s="84" t="s">
        <v>1313</v>
      </c>
      <c r="R331" s="84"/>
      <c r="S331" s="84"/>
      <c r="T331" s="84"/>
      <c r="U331" s="84"/>
      <c r="V331" s="88" t="s">
        <v>2703</v>
      </c>
      <c r="W331" s="86">
        <v>43424.905405092592</v>
      </c>
      <c r="X331" s="88" t="s">
        <v>3343</v>
      </c>
      <c r="Y331" s="84"/>
      <c r="Z331" s="84"/>
      <c r="AA331" s="87" t="s">
        <v>4472</v>
      </c>
      <c r="AB331" s="84"/>
      <c r="AC331" s="84" t="b">
        <v>0</v>
      </c>
      <c r="AD331" s="84">
        <v>0</v>
      </c>
      <c r="AE331" s="87" t="s">
        <v>5552</v>
      </c>
      <c r="AF331" s="84" t="b">
        <v>0</v>
      </c>
      <c r="AG331" s="84" t="s">
        <v>5604</v>
      </c>
      <c r="AH331" s="84"/>
      <c r="AI331" s="87" t="s">
        <v>5552</v>
      </c>
      <c r="AJ331" s="84" t="b">
        <v>0</v>
      </c>
      <c r="AK331" s="84">
        <v>43</v>
      </c>
      <c r="AL331" s="87" t="s">
        <v>4992</v>
      </c>
      <c r="AM331" s="84" t="s">
        <v>5685</v>
      </c>
      <c r="AN331" s="84" t="b">
        <v>0</v>
      </c>
      <c r="AO331" s="87" t="s">
        <v>4992</v>
      </c>
      <c r="AP331" s="84" t="s">
        <v>179</v>
      </c>
      <c r="AQ331" s="84">
        <v>0</v>
      </c>
      <c r="AR331" s="84">
        <v>0</v>
      </c>
      <c r="AS331" s="84"/>
      <c r="AT331" s="84"/>
      <c r="AU331" s="84"/>
      <c r="AV331" s="84"/>
      <c r="AW331" s="84"/>
      <c r="AX331" s="84"/>
      <c r="AY331" s="84"/>
      <c r="AZ331" s="84"/>
    </row>
    <row r="332" spans="1:52" x14ac:dyDescent="0.55000000000000004">
      <c r="A332" s="69" t="s">
        <v>271</v>
      </c>
      <c r="B332" s="69" t="s">
        <v>979</v>
      </c>
      <c r="C332" s="70"/>
      <c r="D332" s="71"/>
      <c r="E332" s="72"/>
      <c r="F332" s="73"/>
      <c r="G332" s="70"/>
      <c r="H332" s="74"/>
      <c r="I332" s="75"/>
      <c r="J332" s="75"/>
      <c r="K332" s="36"/>
      <c r="L332" s="82"/>
      <c r="M332" s="82"/>
      <c r="N332" s="77"/>
      <c r="O332" s="84" t="s">
        <v>1270</v>
      </c>
      <c r="P332" s="86">
        <v>43424.905405092592</v>
      </c>
      <c r="Q332" s="84" t="s">
        <v>1313</v>
      </c>
      <c r="R332" s="84"/>
      <c r="S332" s="84"/>
      <c r="T332" s="84"/>
      <c r="U332" s="84"/>
      <c r="V332" s="88" t="s">
        <v>2703</v>
      </c>
      <c r="W332" s="86">
        <v>43424.905405092592</v>
      </c>
      <c r="X332" s="88" t="s">
        <v>3343</v>
      </c>
      <c r="Y332" s="84"/>
      <c r="Z332" s="84"/>
      <c r="AA332" s="87" t="s">
        <v>4472</v>
      </c>
      <c r="AB332" s="84"/>
      <c r="AC332" s="84" t="b">
        <v>0</v>
      </c>
      <c r="AD332" s="84">
        <v>0</v>
      </c>
      <c r="AE332" s="87" t="s">
        <v>5552</v>
      </c>
      <c r="AF332" s="84" t="b">
        <v>0</v>
      </c>
      <c r="AG332" s="84" t="s">
        <v>5604</v>
      </c>
      <c r="AH332" s="84"/>
      <c r="AI332" s="87" t="s">
        <v>5552</v>
      </c>
      <c r="AJ332" s="84" t="b">
        <v>0</v>
      </c>
      <c r="AK332" s="84">
        <v>43</v>
      </c>
      <c r="AL332" s="87" t="s">
        <v>4992</v>
      </c>
      <c r="AM332" s="84" t="s">
        <v>5685</v>
      </c>
      <c r="AN332" s="84" t="b">
        <v>0</v>
      </c>
      <c r="AO332" s="87" t="s">
        <v>4992</v>
      </c>
      <c r="AP332" s="84" t="s">
        <v>179</v>
      </c>
      <c r="AQ332" s="84">
        <v>0</v>
      </c>
      <c r="AR332" s="84">
        <v>0</v>
      </c>
      <c r="AS332" s="84"/>
      <c r="AT332" s="84"/>
      <c r="AU332" s="84"/>
      <c r="AV332" s="84"/>
      <c r="AW332" s="84"/>
      <c r="AX332" s="84"/>
      <c r="AY332" s="84"/>
      <c r="AZ332" s="84"/>
    </row>
    <row r="333" spans="1:52" x14ac:dyDescent="0.55000000000000004">
      <c r="A333" s="69" t="s">
        <v>271</v>
      </c>
      <c r="B333" s="69" t="s">
        <v>980</v>
      </c>
      <c r="C333" s="70"/>
      <c r="D333" s="71"/>
      <c r="E333" s="72"/>
      <c r="F333" s="73"/>
      <c r="G333" s="70"/>
      <c r="H333" s="74"/>
      <c r="I333" s="75"/>
      <c r="J333" s="75"/>
      <c r="K333" s="36"/>
      <c r="L333" s="82"/>
      <c r="M333" s="82"/>
      <c r="N333" s="77"/>
      <c r="O333" s="84" t="s">
        <v>1270</v>
      </c>
      <c r="P333" s="86">
        <v>43424.905405092592</v>
      </c>
      <c r="Q333" s="84" t="s">
        <v>1313</v>
      </c>
      <c r="R333" s="84"/>
      <c r="S333" s="84"/>
      <c r="T333" s="84"/>
      <c r="U333" s="84"/>
      <c r="V333" s="88" t="s">
        <v>2703</v>
      </c>
      <c r="W333" s="86">
        <v>43424.905405092592</v>
      </c>
      <c r="X333" s="88" t="s">
        <v>3343</v>
      </c>
      <c r="Y333" s="84"/>
      <c r="Z333" s="84"/>
      <c r="AA333" s="87" t="s">
        <v>4472</v>
      </c>
      <c r="AB333" s="84"/>
      <c r="AC333" s="84" t="b">
        <v>0</v>
      </c>
      <c r="AD333" s="84">
        <v>0</v>
      </c>
      <c r="AE333" s="87" t="s">
        <v>5552</v>
      </c>
      <c r="AF333" s="84" t="b">
        <v>0</v>
      </c>
      <c r="AG333" s="84" t="s">
        <v>5604</v>
      </c>
      <c r="AH333" s="84"/>
      <c r="AI333" s="87" t="s">
        <v>5552</v>
      </c>
      <c r="AJ333" s="84" t="b">
        <v>0</v>
      </c>
      <c r="AK333" s="84">
        <v>43</v>
      </c>
      <c r="AL333" s="87" t="s">
        <v>4992</v>
      </c>
      <c r="AM333" s="84" t="s">
        <v>5685</v>
      </c>
      <c r="AN333" s="84" t="b">
        <v>0</v>
      </c>
      <c r="AO333" s="87" t="s">
        <v>4992</v>
      </c>
      <c r="AP333" s="84" t="s">
        <v>179</v>
      </c>
      <c r="AQ333" s="84">
        <v>0</v>
      </c>
      <c r="AR333" s="84">
        <v>0</v>
      </c>
      <c r="AS333" s="84"/>
      <c r="AT333" s="84"/>
      <c r="AU333" s="84"/>
      <c r="AV333" s="84"/>
      <c r="AW333" s="84"/>
      <c r="AX333" s="84"/>
      <c r="AY333" s="84"/>
      <c r="AZ333" s="84"/>
    </row>
    <row r="334" spans="1:52" x14ac:dyDescent="0.55000000000000004">
      <c r="A334" s="69" t="s">
        <v>271</v>
      </c>
      <c r="B334" s="69" t="s">
        <v>981</v>
      </c>
      <c r="C334" s="70"/>
      <c r="D334" s="71"/>
      <c r="E334" s="72"/>
      <c r="F334" s="73"/>
      <c r="G334" s="70"/>
      <c r="H334" s="74"/>
      <c r="I334" s="75"/>
      <c r="J334" s="75"/>
      <c r="K334" s="36"/>
      <c r="L334" s="82"/>
      <c r="M334" s="82"/>
      <c r="N334" s="77"/>
      <c r="O334" s="84" t="s">
        <v>1270</v>
      </c>
      <c r="P334" s="86">
        <v>43424.905405092592</v>
      </c>
      <c r="Q334" s="84" t="s">
        <v>1313</v>
      </c>
      <c r="R334" s="84"/>
      <c r="S334" s="84"/>
      <c r="T334" s="84"/>
      <c r="U334" s="84"/>
      <c r="V334" s="88" t="s">
        <v>2703</v>
      </c>
      <c r="W334" s="86">
        <v>43424.905405092592</v>
      </c>
      <c r="X334" s="88" t="s">
        <v>3343</v>
      </c>
      <c r="Y334" s="84"/>
      <c r="Z334" s="84"/>
      <c r="AA334" s="87" t="s">
        <v>4472</v>
      </c>
      <c r="AB334" s="84"/>
      <c r="AC334" s="84" t="b">
        <v>0</v>
      </c>
      <c r="AD334" s="84">
        <v>0</v>
      </c>
      <c r="AE334" s="87" t="s">
        <v>5552</v>
      </c>
      <c r="AF334" s="84" t="b">
        <v>0</v>
      </c>
      <c r="AG334" s="84" t="s">
        <v>5604</v>
      </c>
      <c r="AH334" s="84"/>
      <c r="AI334" s="87" t="s">
        <v>5552</v>
      </c>
      <c r="AJ334" s="84" t="b">
        <v>0</v>
      </c>
      <c r="AK334" s="84">
        <v>43</v>
      </c>
      <c r="AL334" s="87" t="s">
        <v>4992</v>
      </c>
      <c r="AM334" s="84" t="s">
        <v>5685</v>
      </c>
      <c r="AN334" s="84" t="b">
        <v>0</v>
      </c>
      <c r="AO334" s="87" t="s">
        <v>4992</v>
      </c>
      <c r="AP334" s="84" t="s">
        <v>179</v>
      </c>
      <c r="AQ334" s="84">
        <v>0</v>
      </c>
      <c r="AR334" s="84">
        <v>0</v>
      </c>
      <c r="AS334" s="84"/>
      <c r="AT334" s="84"/>
      <c r="AU334" s="84"/>
      <c r="AV334" s="84"/>
      <c r="AW334" s="84"/>
      <c r="AX334" s="84"/>
      <c r="AY334" s="84"/>
      <c r="AZ334" s="84"/>
    </row>
    <row r="335" spans="1:52" x14ac:dyDescent="0.55000000000000004">
      <c r="A335" s="69" t="s">
        <v>271</v>
      </c>
      <c r="B335" s="69" t="s">
        <v>982</v>
      </c>
      <c r="C335" s="70"/>
      <c r="D335" s="71"/>
      <c r="E335" s="72"/>
      <c r="F335" s="73"/>
      <c r="G335" s="70"/>
      <c r="H335" s="74"/>
      <c r="I335" s="75"/>
      <c r="J335" s="75"/>
      <c r="K335" s="36"/>
      <c r="L335" s="82"/>
      <c r="M335" s="82"/>
      <c r="N335" s="77"/>
      <c r="O335" s="84" t="s">
        <v>1270</v>
      </c>
      <c r="P335" s="86">
        <v>43424.905405092592</v>
      </c>
      <c r="Q335" s="84" t="s">
        <v>1313</v>
      </c>
      <c r="R335" s="84"/>
      <c r="S335" s="84"/>
      <c r="T335" s="84"/>
      <c r="U335" s="84"/>
      <c r="V335" s="88" t="s">
        <v>2703</v>
      </c>
      <c r="W335" s="86">
        <v>43424.905405092592</v>
      </c>
      <c r="X335" s="88" t="s">
        <v>3343</v>
      </c>
      <c r="Y335" s="84"/>
      <c r="Z335" s="84"/>
      <c r="AA335" s="87" t="s">
        <v>4472</v>
      </c>
      <c r="AB335" s="84"/>
      <c r="AC335" s="84" t="b">
        <v>0</v>
      </c>
      <c r="AD335" s="84">
        <v>0</v>
      </c>
      <c r="AE335" s="87" t="s">
        <v>5552</v>
      </c>
      <c r="AF335" s="84" t="b">
        <v>0</v>
      </c>
      <c r="AG335" s="84" t="s">
        <v>5604</v>
      </c>
      <c r="AH335" s="84"/>
      <c r="AI335" s="87" t="s">
        <v>5552</v>
      </c>
      <c r="AJ335" s="84" t="b">
        <v>0</v>
      </c>
      <c r="AK335" s="84">
        <v>43</v>
      </c>
      <c r="AL335" s="87" t="s">
        <v>4992</v>
      </c>
      <c r="AM335" s="84" t="s">
        <v>5685</v>
      </c>
      <c r="AN335" s="84" t="b">
        <v>0</v>
      </c>
      <c r="AO335" s="87" t="s">
        <v>4992</v>
      </c>
      <c r="AP335" s="84" t="s">
        <v>179</v>
      </c>
      <c r="AQ335" s="84">
        <v>0</v>
      </c>
      <c r="AR335" s="84">
        <v>0</v>
      </c>
      <c r="AS335" s="84"/>
      <c r="AT335" s="84"/>
      <c r="AU335" s="84"/>
      <c r="AV335" s="84"/>
      <c r="AW335" s="84"/>
      <c r="AX335" s="84"/>
      <c r="AY335" s="84"/>
      <c r="AZ335" s="84"/>
    </row>
    <row r="336" spans="1:52" x14ac:dyDescent="0.55000000000000004">
      <c r="A336" s="69" t="s">
        <v>271</v>
      </c>
      <c r="B336" s="69" t="s">
        <v>983</v>
      </c>
      <c r="C336" s="70"/>
      <c r="D336" s="71"/>
      <c r="E336" s="72"/>
      <c r="F336" s="73"/>
      <c r="G336" s="70"/>
      <c r="H336" s="74"/>
      <c r="I336" s="75"/>
      <c r="J336" s="75"/>
      <c r="K336" s="36"/>
      <c r="L336" s="82"/>
      <c r="M336" s="82"/>
      <c r="N336" s="77"/>
      <c r="O336" s="84" t="s">
        <v>1270</v>
      </c>
      <c r="P336" s="86">
        <v>43424.905405092592</v>
      </c>
      <c r="Q336" s="84" t="s">
        <v>1313</v>
      </c>
      <c r="R336" s="84"/>
      <c r="S336" s="84"/>
      <c r="T336" s="84"/>
      <c r="U336" s="84"/>
      <c r="V336" s="88" t="s">
        <v>2703</v>
      </c>
      <c r="W336" s="86">
        <v>43424.905405092592</v>
      </c>
      <c r="X336" s="88" t="s">
        <v>3343</v>
      </c>
      <c r="Y336" s="84"/>
      <c r="Z336" s="84"/>
      <c r="AA336" s="87" t="s">
        <v>4472</v>
      </c>
      <c r="AB336" s="84"/>
      <c r="AC336" s="84" t="b">
        <v>0</v>
      </c>
      <c r="AD336" s="84">
        <v>0</v>
      </c>
      <c r="AE336" s="87" t="s">
        <v>5552</v>
      </c>
      <c r="AF336" s="84" t="b">
        <v>0</v>
      </c>
      <c r="AG336" s="84" t="s">
        <v>5604</v>
      </c>
      <c r="AH336" s="84"/>
      <c r="AI336" s="87" t="s">
        <v>5552</v>
      </c>
      <c r="AJ336" s="84" t="b">
        <v>0</v>
      </c>
      <c r="AK336" s="84">
        <v>43</v>
      </c>
      <c r="AL336" s="87" t="s">
        <v>4992</v>
      </c>
      <c r="AM336" s="84" t="s">
        <v>5685</v>
      </c>
      <c r="AN336" s="84" t="b">
        <v>0</v>
      </c>
      <c r="AO336" s="87" t="s">
        <v>4992</v>
      </c>
      <c r="AP336" s="84" t="s">
        <v>179</v>
      </c>
      <c r="AQ336" s="84">
        <v>0</v>
      </c>
      <c r="AR336" s="84">
        <v>0</v>
      </c>
      <c r="AS336" s="84"/>
      <c r="AT336" s="84"/>
      <c r="AU336" s="84"/>
      <c r="AV336" s="84"/>
      <c r="AW336" s="84"/>
      <c r="AX336" s="84"/>
      <c r="AY336" s="84"/>
      <c r="AZ336" s="84"/>
    </row>
    <row r="337" spans="1:52" x14ac:dyDescent="0.55000000000000004">
      <c r="A337" s="69" t="s">
        <v>271</v>
      </c>
      <c r="B337" s="69" t="s">
        <v>704</v>
      </c>
      <c r="C337" s="70"/>
      <c r="D337" s="71"/>
      <c r="E337" s="72"/>
      <c r="F337" s="73"/>
      <c r="G337" s="70"/>
      <c r="H337" s="74"/>
      <c r="I337" s="75"/>
      <c r="J337" s="75"/>
      <c r="K337" s="36"/>
      <c r="L337" s="82"/>
      <c r="M337" s="82"/>
      <c r="N337" s="77"/>
      <c r="O337" s="84" t="s">
        <v>1270</v>
      </c>
      <c r="P337" s="86">
        <v>43424.905405092592</v>
      </c>
      <c r="Q337" s="84" t="s">
        <v>1313</v>
      </c>
      <c r="R337" s="84"/>
      <c r="S337" s="84"/>
      <c r="T337" s="84"/>
      <c r="U337" s="84"/>
      <c r="V337" s="88" t="s">
        <v>2703</v>
      </c>
      <c r="W337" s="86">
        <v>43424.905405092592</v>
      </c>
      <c r="X337" s="88" t="s">
        <v>3343</v>
      </c>
      <c r="Y337" s="84"/>
      <c r="Z337" s="84"/>
      <c r="AA337" s="87" t="s">
        <v>4472</v>
      </c>
      <c r="AB337" s="84"/>
      <c r="AC337" s="84" t="b">
        <v>0</v>
      </c>
      <c r="AD337" s="84">
        <v>0</v>
      </c>
      <c r="AE337" s="87" t="s">
        <v>5552</v>
      </c>
      <c r="AF337" s="84" t="b">
        <v>0</v>
      </c>
      <c r="AG337" s="84" t="s">
        <v>5604</v>
      </c>
      <c r="AH337" s="84"/>
      <c r="AI337" s="87" t="s">
        <v>5552</v>
      </c>
      <c r="AJ337" s="84" t="b">
        <v>0</v>
      </c>
      <c r="AK337" s="84">
        <v>43</v>
      </c>
      <c r="AL337" s="87" t="s">
        <v>4992</v>
      </c>
      <c r="AM337" s="84" t="s">
        <v>5685</v>
      </c>
      <c r="AN337" s="84" t="b">
        <v>0</v>
      </c>
      <c r="AO337" s="87" t="s">
        <v>4992</v>
      </c>
      <c r="AP337" s="84" t="s">
        <v>179</v>
      </c>
      <c r="AQ337" s="84">
        <v>0</v>
      </c>
      <c r="AR337" s="84">
        <v>0</v>
      </c>
      <c r="AS337" s="84"/>
      <c r="AT337" s="84"/>
      <c r="AU337" s="84"/>
      <c r="AV337" s="84"/>
      <c r="AW337" s="84"/>
      <c r="AX337" s="84"/>
      <c r="AY337" s="84"/>
      <c r="AZ337" s="84"/>
    </row>
    <row r="338" spans="1:52" x14ac:dyDescent="0.55000000000000004">
      <c r="A338" s="69" t="s">
        <v>271</v>
      </c>
      <c r="B338" s="69" t="s">
        <v>984</v>
      </c>
      <c r="C338" s="70"/>
      <c r="D338" s="71"/>
      <c r="E338" s="72"/>
      <c r="F338" s="73"/>
      <c r="G338" s="70"/>
      <c r="H338" s="74"/>
      <c r="I338" s="75"/>
      <c r="J338" s="75"/>
      <c r="K338" s="36"/>
      <c r="L338" s="82"/>
      <c r="M338" s="82"/>
      <c r="N338" s="77"/>
      <c r="O338" s="84" t="s">
        <v>1270</v>
      </c>
      <c r="P338" s="86">
        <v>43424.905405092592</v>
      </c>
      <c r="Q338" s="84" t="s">
        <v>1313</v>
      </c>
      <c r="R338" s="84"/>
      <c r="S338" s="84"/>
      <c r="T338" s="84"/>
      <c r="U338" s="84"/>
      <c r="V338" s="88" t="s">
        <v>2703</v>
      </c>
      <c r="W338" s="86">
        <v>43424.905405092592</v>
      </c>
      <c r="X338" s="88" t="s">
        <v>3343</v>
      </c>
      <c r="Y338" s="84"/>
      <c r="Z338" s="84"/>
      <c r="AA338" s="87" t="s">
        <v>4472</v>
      </c>
      <c r="AB338" s="84"/>
      <c r="AC338" s="84" t="b">
        <v>0</v>
      </c>
      <c r="AD338" s="84">
        <v>0</v>
      </c>
      <c r="AE338" s="87" t="s">
        <v>5552</v>
      </c>
      <c r="AF338" s="84" t="b">
        <v>0</v>
      </c>
      <c r="AG338" s="84" t="s">
        <v>5604</v>
      </c>
      <c r="AH338" s="84"/>
      <c r="AI338" s="87" t="s">
        <v>5552</v>
      </c>
      <c r="AJ338" s="84" t="b">
        <v>0</v>
      </c>
      <c r="AK338" s="84">
        <v>43</v>
      </c>
      <c r="AL338" s="87" t="s">
        <v>4992</v>
      </c>
      <c r="AM338" s="84" t="s">
        <v>5685</v>
      </c>
      <c r="AN338" s="84" t="b">
        <v>0</v>
      </c>
      <c r="AO338" s="87" t="s">
        <v>4992</v>
      </c>
      <c r="AP338" s="84" t="s">
        <v>179</v>
      </c>
      <c r="AQ338" s="84">
        <v>0</v>
      </c>
      <c r="AR338" s="84">
        <v>0</v>
      </c>
      <c r="AS338" s="84"/>
      <c r="AT338" s="84"/>
      <c r="AU338" s="84"/>
      <c r="AV338" s="84"/>
      <c r="AW338" s="84"/>
      <c r="AX338" s="84"/>
      <c r="AY338" s="84"/>
      <c r="AZ338" s="84"/>
    </row>
    <row r="339" spans="1:52" x14ac:dyDescent="0.55000000000000004">
      <c r="A339" s="69" t="s">
        <v>271</v>
      </c>
      <c r="B339" s="69" t="s">
        <v>985</v>
      </c>
      <c r="C339" s="70"/>
      <c r="D339" s="71"/>
      <c r="E339" s="72"/>
      <c r="F339" s="73"/>
      <c r="G339" s="70"/>
      <c r="H339" s="74"/>
      <c r="I339" s="75"/>
      <c r="J339" s="75"/>
      <c r="K339" s="36"/>
      <c r="L339" s="82"/>
      <c r="M339" s="82"/>
      <c r="N339" s="77"/>
      <c r="O339" s="84" t="s">
        <v>1270</v>
      </c>
      <c r="P339" s="86">
        <v>43424.905405092592</v>
      </c>
      <c r="Q339" s="84" t="s">
        <v>1313</v>
      </c>
      <c r="R339" s="84"/>
      <c r="S339" s="84"/>
      <c r="T339" s="84"/>
      <c r="U339" s="84"/>
      <c r="V339" s="88" t="s">
        <v>2703</v>
      </c>
      <c r="W339" s="86">
        <v>43424.905405092592</v>
      </c>
      <c r="X339" s="88" t="s">
        <v>3343</v>
      </c>
      <c r="Y339" s="84"/>
      <c r="Z339" s="84"/>
      <c r="AA339" s="87" t="s">
        <v>4472</v>
      </c>
      <c r="AB339" s="84"/>
      <c r="AC339" s="84" t="b">
        <v>0</v>
      </c>
      <c r="AD339" s="84">
        <v>0</v>
      </c>
      <c r="AE339" s="87" t="s">
        <v>5552</v>
      </c>
      <c r="AF339" s="84" t="b">
        <v>0</v>
      </c>
      <c r="AG339" s="84" t="s">
        <v>5604</v>
      </c>
      <c r="AH339" s="84"/>
      <c r="AI339" s="87" t="s">
        <v>5552</v>
      </c>
      <c r="AJ339" s="84" t="b">
        <v>0</v>
      </c>
      <c r="AK339" s="84">
        <v>43</v>
      </c>
      <c r="AL339" s="87" t="s">
        <v>4992</v>
      </c>
      <c r="AM339" s="84" t="s">
        <v>5685</v>
      </c>
      <c r="AN339" s="84" t="b">
        <v>0</v>
      </c>
      <c r="AO339" s="87" t="s">
        <v>4992</v>
      </c>
      <c r="AP339" s="84" t="s">
        <v>179</v>
      </c>
      <c r="AQ339" s="84">
        <v>0</v>
      </c>
      <c r="AR339" s="84">
        <v>0</v>
      </c>
      <c r="AS339" s="84"/>
      <c r="AT339" s="84"/>
      <c r="AU339" s="84"/>
      <c r="AV339" s="84"/>
      <c r="AW339" s="84"/>
      <c r="AX339" s="84"/>
      <c r="AY339" s="84"/>
      <c r="AZ339" s="84"/>
    </row>
    <row r="340" spans="1:52" x14ac:dyDescent="0.55000000000000004">
      <c r="A340" s="69" t="s">
        <v>271</v>
      </c>
      <c r="B340" s="69" t="s">
        <v>701</v>
      </c>
      <c r="C340" s="70"/>
      <c r="D340" s="71"/>
      <c r="E340" s="72"/>
      <c r="F340" s="73"/>
      <c r="G340" s="70"/>
      <c r="H340" s="74"/>
      <c r="I340" s="75"/>
      <c r="J340" s="75"/>
      <c r="K340" s="36"/>
      <c r="L340" s="82"/>
      <c r="M340" s="82"/>
      <c r="N340" s="77"/>
      <c r="O340" s="84" t="s">
        <v>1270</v>
      </c>
      <c r="P340" s="86">
        <v>43424.905405092592</v>
      </c>
      <c r="Q340" s="84" t="s">
        <v>1313</v>
      </c>
      <c r="R340" s="84"/>
      <c r="S340" s="84"/>
      <c r="T340" s="84"/>
      <c r="U340" s="84"/>
      <c r="V340" s="88" t="s">
        <v>2703</v>
      </c>
      <c r="W340" s="86">
        <v>43424.905405092592</v>
      </c>
      <c r="X340" s="88" t="s">
        <v>3343</v>
      </c>
      <c r="Y340" s="84"/>
      <c r="Z340" s="84"/>
      <c r="AA340" s="87" t="s">
        <v>4472</v>
      </c>
      <c r="AB340" s="84"/>
      <c r="AC340" s="84" t="b">
        <v>0</v>
      </c>
      <c r="AD340" s="84">
        <v>0</v>
      </c>
      <c r="AE340" s="87" t="s">
        <v>5552</v>
      </c>
      <c r="AF340" s="84" t="b">
        <v>0</v>
      </c>
      <c r="AG340" s="84" t="s">
        <v>5604</v>
      </c>
      <c r="AH340" s="84"/>
      <c r="AI340" s="87" t="s">
        <v>5552</v>
      </c>
      <c r="AJ340" s="84" t="b">
        <v>0</v>
      </c>
      <c r="AK340" s="84">
        <v>43</v>
      </c>
      <c r="AL340" s="87" t="s">
        <v>4992</v>
      </c>
      <c r="AM340" s="84" t="s">
        <v>5685</v>
      </c>
      <c r="AN340" s="84" t="b">
        <v>0</v>
      </c>
      <c r="AO340" s="87" t="s">
        <v>4992</v>
      </c>
      <c r="AP340" s="84" t="s">
        <v>179</v>
      </c>
      <c r="AQ340" s="84">
        <v>0</v>
      </c>
      <c r="AR340" s="84">
        <v>0</v>
      </c>
      <c r="AS340" s="84"/>
      <c r="AT340" s="84"/>
      <c r="AU340" s="84"/>
      <c r="AV340" s="84"/>
      <c r="AW340" s="84"/>
      <c r="AX340" s="84"/>
      <c r="AY340" s="84"/>
      <c r="AZ340" s="84"/>
    </row>
    <row r="341" spans="1:52" x14ac:dyDescent="0.55000000000000004">
      <c r="A341" s="69" t="s">
        <v>271</v>
      </c>
      <c r="B341" s="69" t="s">
        <v>986</v>
      </c>
      <c r="C341" s="70"/>
      <c r="D341" s="71"/>
      <c r="E341" s="72"/>
      <c r="F341" s="73"/>
      <c r="G341" s="70"/>
      <c r="H341" s="74"/>
      <c r="I341" s="75"/>
      <c r="J341" s="75"/>
      <c r="K341" s="36"/>
      <c r="L341" s="82"/>
      <c r="M341" s="82"/>
      <c r="N341" s="77"/>
      <c r="O341" s="84" t="s">
        <v>1270</v>
      </c>
      <c r="P341" s="86">
        <v>43424.905405092592</v>
      </c>
      <c r="Q341" s="84" t="s">
        <v>1313</v>
      </c>
      <c r="R341" s="84"/>
      <c r="S341" s="84"/>
      <c r="T341" s="84"/>
      <c r="U341" s="84"/>
      <c r="V341" s="88" t="s">
        <v>2703</v>
      </c>
      <c r="W341" s="86">
        <v>43424.905405092592</v>
      </c>
      <c r="X341" s="88" t="s">
        <v>3343</v>
      </c>
      <c r="Y341" s="84"/>
      <c r="Z341" s="84"/>
      <c r="AA341" s="87" t="s">
        <v>4472</v>
      </c>
      <c r="AB341" s="84"/>
      <c r="AC341" s="84" t="b">
        <v>0</v>
      </c>
      <c r="AD341" s="84">
        <v>0</v>
      </c>
      <c r="AE341" s="87" t="s">
        <v>5552</v>
      </c>
      <c r="AF341" s="84" t="b">
        <v>0</v>
      </c>
      <c r="AG341" s="84" t="s">
        <v>5604</v>
      </c>
      <c r="AH341" s="84"/>
      <c r="AI341" s="87" t="s">
        <v>5552</v>
      </c>
      <c r="AJ341" s="84" t="b">
        <v>0</v>
      </c>
      <c r="AK341" s="84">
        <v>43</v>
      </c>
      <c r="AL341" s="87" t="s">
        <v>4992</v>
      </c>
      <c r="AM341" s="84" t="s">
        <v>5685</v>
      </c>
      <c r="AN341" s="84" t="b">
        <v>0</v>
      </c>
      <c r="AO341" s="87" t="s">
        <v>4992</v>
      </c>
      <c r="AP341" s="84" t="s">
        <v>179</v>
      </c>
      <c r="AQ341" s="84">
        <v>0</v>
      </c>
      <c r="AR341" s="84">
        <v>0</v>
      </c>
      <c r="AS341" s="84"/>
      <c r="AT341" s="84"/>
      <c r="AU341" s="84"/>
      <c r="AV341" s="84"/>
      <c r="AW341" s="84"/>
      <c r="AX341" s="84"/>
      <c r="AY341" s="84"/>
      <c r="AZ341" s="84"/>
    </row>
    <row r="342" spans="1:52" x14ac:dyDescent="0.55000000000000004">
      <c r="A342" s="69" t="s">
        <v>271</v>
      </c>
      <c r="B342" s="69" t="s">
        <v>698</v>
      </c>
      <c r="C342" s="70"/>
      <c r="D342" s="71"/>
      <c r="E342" s="72"/>
      <c r="F342" s="73"/>
      <c r="G342" s="70"/>
      <c r="H342" s="74"/>
      <c r="I342" s="75"/>
      <c r="J342" s="75"/>
      <c r="K342" s="36"/>
      <c r="L342" s="82"/>
      <c r="M342" s="82"/>
      <c r="N342" s="77"/>
      <c r="O342" s="84" t="s">
        <v>1270</v>
      </c>
      <c r="P342" s="86">
        <v>43424.905405092592</v>
      </c>
      <c r="Q342" s="84" t="s">
        <v>1313</v>
      </c>
      <c r="R342" s="84"/>
      <c r="S342" s="84"/>
      <c r="T342" s="84"/>
      <c r="U342" s="84"/>
      <c r="V342" s="88" t="s">
        <v>2703</v>
      </c>
      <c r="W342" s="86">
        <v>43424.905405092592</v>
      </c>
      <c r="X342" s="88" t="s">
        <v>3343</v>
      </c>
      <c r="Y342" s="84"/>
      <c r="Z342" s="84"/>
      <c r="AA342" s="87" t="s">
        <v>4472</v>
      </c>
      <c r="AB342" s="84"/>
      <c r="AC342" s="84" t="b">
        <v>0</v>
      </c>
      <c r="AD342" s="84">
        <v>0</v>
      </c>
      <c r="AE342" s="87" t="s">
        <v>5552</v>
      </c>
      <c r="AF342" s="84" t="b">
        <v>0</v>
      </c>
      <c r="AG342" s="84" t="s">
        <v>5604</v>
      </c>
      <c r="AH342" s="84"/>
      <c r="AI342" s="87" t="s">
        <v>5552</v>
      </c>
      <c r="AJ342" s="84" t="b">
        <v>0</v>
      </c>
      <c r="AK342" s="84">
        <v>43</v>
      </c>
      <c r="AL342" s="87" t="s">
        <v>4992</v>
      </c>
      <c r="AM342" s="84" t="s">
        <v>5685</v>
      </c>
      <c r="AN342" s="84" t="b">
        <v>0</v>
      </c>
      <c r="AO342" s="87" t="s">
        <v>4992</v>
      </c>
      <c r="AP342" s="84" t="s">
        <v>179</v>
      </c>
      <c r="AQ342" s="84">
        <v>0</v>
      </c>
      <c r="AR342" s="84">
        <v>0</v>
      </c>
      <c r="AS342" s="84"/>
      <c r="AT342" s="84"/>
      <c r="AU342" s="84"/>
      <c r="AV342" s="84"/>
      <c r="AW342" s="84"/>
      <c r="AX342" s="84"/>
      <c r="AY342" s="84"/>
      <c r="AZ342" s="84"/>
    </row>
    <row r="343" spans="1:52" x14ac:dyDescent="0.55000000000000004">
      <c r="A343" s="69" t="s">
        <v>271</v>
      </c>
      <c r="B343" s="69" t="s">
        <v>987</v>
      </c>
      <c r="C343" s="70"/>
      <c r="D343" s="71"/>
      <c r="E343" s="72"/>
      <c r="F343" s="73"/>
      <c r="G343" s="70"/>
      <c r="H343" s="74"/>
      <c r="I343" s="75"/>
      <c r="J343" s="75"/>
      <c r="K343" s="36"/>
      <c r="L343" s="82"/>
      <c r="M343" s="82"/>
      <c r="N343" s="77"/>
      <c r="O343" s="84" t="s">
        <v>1270</v>
      </c>
      <c r="P343" s="86">
        <v>43424.905405092592</v>
      </c>
      <c r="Q343" s="84" t="s">
        <v>1313</v>
      </c>
      <c r="R343" s="84"/>
      <c r="S343" s="84"/>
      <c r="T343" s="84"/>
      <c r="U343" s="84"/>
      <c r="V343" s="88" t="s">
        <v>2703</v>
      </c>
      <c r="W343" s="86">
        <v>43424.905405092592</v>
      </c>
      <c r="X343" s="88" t="s">
        <v>3343</v>
      </c>
      <c r="Y343" s="84"/>
      <c r="Z343" s="84"/>
      <c r="AA343" s="87" t="s">
        <v>4472</v>
      </c>
      <c r="AB343" s="84"/>
      <c r="AC343" s="84" t="b">
        <v>0</v>
      </c>
      <c r="AD343" s="84">
        <v>0</v>
      </c>
      <c r="AE343" s="87" t="s">
        <v>5552</v>
      </c>
      <c r="AF343" s="84" t="b">
        <v>0</v>
      </c>
      <c r="AG343" s="84" t="s">
        <v>5604</v>
      </c>
      <c r="AH343" s="84"/>
      <c r="AI343" s="87" t="s">
        <v>5552</v>
      </c>
      <c r="AJ343" s="84" t="b">
        <v>0</v>
      </c>
      <c r="AK343" s="84">
        <v>43</v>
      </c>
      <c r="AL343" s="87" t="s">
        <v>4992</v>
      </c>
      <c r="AM343" s="84" t="s">
        <v>5685</v>
      </c>
      <c r="AN343" s="84" t="b">
        <v>0</v>
      </c>
      <c r="AO343" s="87" t="s">
        <v>4992</v>
      </c>
      <c r="AP343" s="84" t="s">
        <v>179</v>
      </c>
      <c r="AQ343" s="84">
        <v>0</v>
      </c>
      <c r="AR343" s="84">
        <v>0</v>
      </c>
      <c r="AS343" s="84"/>
      <c r="AT343" s="84"/>
      <c r="AU343" s="84"/>
      <c r="AV343" s="84"/>
      <c r="AW343" s="84"/>
      <c r="AX343" s="84"/>
      <c r="AY343" s="84"/>
      <c r="AZ343" s="84"/>
    </row>
    <row r="344" spans="1:52" x14ac:dyDescent="0.55000000000000004">
      <c r="A344" s="69" t="s">
        <v>271</v>
      </c>
      <c r="B344" s="69" t="s">
        <v>988</v>
      </c>
      <c r="C344" s="70"/>
      <c r="D344" s="71"/>
      <c r="E344" s="72"/>
      <c r="F344" s="73"/>
      <c r="G344" s="70"/>
      <c r="H344" s="74"/>
      <c r="I344" s="75"/>
      <c r="J344" s="75"/>
      <c r="K344" s="36"/>
      <c r="L344" s="82"/>
      <c r="M344" s="82"/>
      <c r="N344" s="77"/>
      <c r="O344" s="84" t="s">
        <v>1270</v>
      </c>
      <c r="P344" s="86">
        <v>43424.905405092592</v>
      </c>
      <c r="Q344" s="84" t="s">
        <v>1313</v>
      </c>
      <c r="R344" s="84"/>
      <c r="S344" s="84"/>
      <c r="T344" s="84"/>
      <c r="U344" s="84"/>
      <c r="V344" s="88" t="s">
        <v>2703</v>
      </c>
      <c r="W344" s="86">
        <v>43424.905405092592</v>
      </c>
      <c r="X344" s="88" t="s">
        <v>3343</v>
      </c>
      <c r="Y344" s="84"/>
      <c r="Z344" s="84"/>
      <c r="AA344" s="87" t="s">
        <v>4472</v>
      </c>
      <c r="AB344" s="84"/>
      <c r="AC344" s="84" t="b">
        <v>0</v>
      </c>
      <c r="AD344" s="84">
        <v>0</v>
      </c>
      <c r="AE344" s="87" t="s">
        <v>5552</v>
      </c>
      <c r="AF344" s="84" t="b">
        <v>0</v>
      </c>
      <c r="AG344" s="84" t="s">
        <v>5604</v>
      </c>
      <c r="AH344" s="84"/>
      <c r="AI344" s="87" t="s">
        <v>5552</v>
      </c>
      <c r="AJ344" s="84" t="b">
        <v>0</v>
      </c>
      <c r="AK344" s="84">
        <v>43</v>
      </c>
      <c r="AL344" s="87" t="s">
        <v>4992</v>
      </c>
      <c r="AM344" s="84" t="s">
        <v>5685</v>
      </c>
      <c r="AN344" s="84" t="b">
        <v>0</v>
      </c>
      <c r="AO344" s="87" t="s">
        <v>4992</v>
      </c>
      <c r="AP344" s="84" t="s">
        <v>179</v>
      </c>
      <c r="AQ344" s="84">
        <v>0</v>
      </c>
      <c r="AR344" s="84">
        <v>0</v>
      </c>
      <c r="AS344" s="84"/>
      <c r="AT344" s="84"/>
      <c r="AU344" s="84"/>
      <c r="AV344" s="84"/>
      <c r="AW344" s="84"/>
      <c r="AX344" s="84"/>
      <c r="AY344" s="84"/>
      <c r="AZ344" s="84"/>
    </row>
    <row r="345" spans="1:52" x14ac:dyDescent="0.55000000000000004">
      <c r="A345" s="69" t="s">
        <v>271</v>
      </c>
      <c r="B345" s="69" t="s">
        <v>989</v>
      </c>
      <c r="C345" s="70"/>
      <c r="D345" s="71"/>
      <c r="E345" s="72"/>
      <c r="F345" s="73"/>
      <c r="G345" s="70"/>
      <c r="H345" s="74"/>
      <c r="I345" s="75"/>
      <c r="J345" s="75"/>
      <c r="K345" s="36"/>
      <c r="L345" s="82"/>
      <c r="M345" s="82"/>
      <c r="N345" s="77"/>
      <c r="O345" s="84" t="s">
        <v>1270</v>
      </c>
      <c r="P345" s="86">
        <v>43424.905405092592</v>
      </c>
      <c r="Q345" s="84" t="s">
        <v>1313</v>
      </c>
      <c r="R345" s="84"/>
      <c r="S345" s="84"/>
      <c r="T345" s="84"/>
      <c r="U345" s="84"/>
      <c r="V345" s="88" t="s">
        <v>2703</v>
      </c>
      <c r="W345" s="86">
        <v>43424.905405092592</v>
      </c>
      <c r="X345" s="88" t="s">
        <v>3343</v>
      </c>
      <c r="Y345" s="84"/>
      <c r="Z345" s="84"/>
      <c r="AA345" s="87" t="s">
        <v>4472</v>
      </c>
      <c r="AB345" s="84"/>
      <c r="AC345" s="84" t="b">
        <v>0</v>
      </c>
      <c r="AD345" s="84">
        <v>0</v>
      </c>
      <c r="AE345" s="87" t="s">
        <v>5552</v>
      </c>
      <c r="AF345" s="84" t="b">
        <v>0</v>
      </c>
      <c r="AG345" s="84" t="s">
        <v>5604</v>
      </c>
      <c r="AH345" s="84"/>
      <c r="AI345" s="87" t="s">
        <v>5552</v>
      </c>
      <c r="AJ345" s="84" t="b">
        <v>0</v>
      </c>
      <c r="AK345" s="84">
        <v>43</v>
      </c>
      <c r="AL345" s="87" t="s">
        <v>4992</v>
      </c>
      <c r="AM345" s="84" t="s">
        <v>5685</v>
      </c>
      <c r="AN345" s="84" t="b">
        <v>0</v>
      </c>
      <c r="AO345" s="87" t="s">
        <v>4992</v>
      </c>
      <c r="AP345" s="84" t="s">
        <v>179</v>
      </c>
      <c r="AQ345" s="84">
        <v>0</v>
      </c>
      <c r="AR345" s="84">
        <v>0</v>
      </c>
      <c r="AS345" s="84"/>
      <c r="AT345" s="84"/>
      <c r="AU345" s="84"/>
      <c r="AV345" s="84"/>
      <c r="AW345" s="84"/>
      <c r="AX345" s="84"/>
      <c r="AY345" s="84"/>
      <c r="AZ345" s="84"/>
    </row>
    <row r="346" spans="1:52" x14ac:dyDescent="0.55000000000000004">
      <c r="A346" s="69" t="s">
        <v>271</v>
      </c>
      <c r="B346" s="69" t="s">
        <v>990</v>
      </c>
      <c r="C346" s="70"/>
      <c r="D346" s="71"/>
      <c r="E346" s="72"/>
      <c r="F346" s="73"/>
      <c r="G346" s="70"/>
      <c r="H346" s="74"/>
      <c r="I346" s="75"/>
      <c r="J346" s="75"/>
      <c r="K346" s="36"/>
      <c r="L346" s="82"/>
      <c r="M346" s="82"/>
      <c r="N346" s="77"/>
      <c r="O346" s="84" t="s">
        <v>1270</v>
      </c>
      <c r="P346" s="86">
        <v>43424.905405092592</v>
      </c>
      <c r="Q346" s="84" t="s">
        <v>1313</v>
      </c>
      <c r="R346" s="84"/>
      <c r="S346" s="84"/>
      <c r="T346" s="84"/>
      <c r="U346" s="84"/>
      <c r="V346" s="88" t="s">
        <v>2703</v>
      </c>
      <c r="W346" s="86">
        <v>43424.905405092592</v>
      </c>
      <c r="X346" s="88" t="s">
        <v>3343</v>
      </c>
      <c r="Y346" s="84"/>
      <c r="Z346" s="84"/>
      <c r="AA346" s="87" t="s">
        <v>4472</v>
      </c>
      <c r="AB346" s="84"/>
      <c r="AC346" s="84" t="b">
        <v>0</v>
      </c>
      <c r="AD346" s="84">
        <v>0</v>
      </c>
      <c r="AE346" s="87" t="s">
        <v>5552</v>
      </c>
      <c r="AF346" s="84" t="b">
        <v>0</v>
      </c>
      <c r="AG346" s="84" t="s">
        <v>5604</v>
      </c>
      <c r="AH346" s="84"/>
      <c r="AI346" s="87" t="s">
        <v>5552</v>
      </c>
      <c r="AJ346" s="84" t="b">
        <v>0</v>
      </c>
      <c r="AK346" s="84">
        <v>43</v>
      </c>
      <c r="AL346" s="87" t="s">
        <v>4992</v>
      </c>
      <c r="AM346" s="84" t="s">
        <v>5685</v>
      </c>
      <c r="AN346" s="84" t="b">
        <v>0</v>
      </c>
      <c r="AO346" s="87" t="s">
        <v>4992</v>
      </c>
      <c r="AP346" s="84" t="s">
        <v>179</v>
      </c>
      <c r="AQ346" s="84">
        <v>0</v>
      </c>
      <c r="AR346" s="84">
        <v>0</v>
      </c>
      <c r="AS346" s="84"/>
      <c r="AT346" s="84"/>
      <c r="AU346" s="84"/>
      <c r="AV346" s="84"/>
      <c r="AW346" s="84"/>
      <c r="AX346" s="84"/>
      <c r="AY346" s="84"/>
      <c r="AZ346" s="84"/>
    </row>
    <row r="347" spans="1:52" x14ac:dyDescent="0.55000000000000004">
      <c r="A347" s="69" t="s">
        <v>271</v>
      </c>
      <c r="B347" s="69" t="s">
        <v>991</v>
      </c>
      <c r="C347" s="70"/>
      <c r="D347" s="71"/>
      <c r="E347" s="72"/>
      <c r="F347" s="73"/>
      <c r="G347" s="70"/>
      <c r="H347" s="74"/>
      <c r="I347" s="75"/>
      <c r="J347" s="75"/>
      <c r="K347" s="36"/>
      <c r="L347" s="82"/>
      <c r="M347" s="82"/>
      <c r="N347" s="77"/>
      <c r="O347" s="84" t="s">
        <v>1270</v>
      </c>
      <c r="P347" s="86">
        <v>43424.905405092592</v>
      </c>
      <c r="Q347" s="84" t="s">
        <v>1313</v>
      </c>
      <c r="R347" s="84"/>
      <c r="S347" s="84"/>
      <c r="T347" s="84"/>
      <c r="U347" s="84"/>
      <c r="V347" s="88" t="s">
        <v>2703</v>
      </c>
      <c r="W347" s="86">
        <v>43424.905405092592</v>
      </c>
      <c r="X347" s="88" t="s">
        <v>3343</v>
      </c>
      <c r="Y347" s="84"/>
      <c r="Z347" s="84"/>
      <c r="AA347" s="87" t="s">
        <v>4472</v>
      </c>
      <c r="AB347" s="84"/>
      <c r="AC347" s="84" t="b">
        <v>0</v>
      </c>
      <c r="AD347" s="84">
        <v>0</v>
      </c>
      <c r="AE347" s="87" t="s">
        <v>5552</v>
      </c>
      <c r="AF347" s="84" t="b">
        <v>0</v>
      </c>
      <c r="AG347" s="84" t="s">
        <v>5604</v>
      </c>
      <c r="AH347" s="84"/>
      <c r="AI347" s="87" t="s">
        <v>5552</v>
      </c>
      <c r="AJ347" s="84" t="b">
        <v>0</v>
      </c>
      <c r="AK347" s="84">
        <v>43</v>
      </c>
      <c r="AL347" s="87" t="s">
        <v>4992</v>
      </c>
      <c r="AM347" s="84" t="s">
        <v>5685</v>
      </c>
      <c r="AN347" s="84" t="b">
        <v>0</v>
      </c>
      <c r="AO347" s="87" t="s">
        <v>4992</v>
      </c>
      <c r="AP347" s="84" t="s">
        <v>179</v>
      </c>
      <c r="AQ347" s="84">
        <v>0</v>
      </c>
      <c r="AR347" s="84">
        <v>0</v>
      </c>
      <c r="AS347" s="84"/>
      <c r="AT347" s="84"/>
      <c r="AU347" s="84"/>
      <c r="AV347" s="84"/>
      <c r="AW347" s="84"/>
      <c r="AX347" s="84"/>
      <c r="AY347" s="84"/>
      <c r="AZ347" s="84"/>
    </row>
    <row r="348" spans="1:52" x14ac:dyDescent="0.55000000000000004">
      <c r="A348" s="69" t="s">
        <v>271</v>
      </c>
      <c r="B348" s="69" t="s">
        <v>992</v>
      </c>
      <c r="C348" s="70"/>
      <c r="D348" s="71"/>
      <c r="E348" s="72"/>
      <c r="F348" s="73"/>
      <c r="G348" s="70"/>
      <c r="H348" s="74"/>
      <c r="I348" s="75"/>
      <c r="J348" s="75"/>
      <c r="K348" s="36"/>
      <c r="L348" s="82"/>
      <c r="M348" s="82"/>
      <c r="N348" s="77"/>
      <c r="O348" s="84" t="s">
        <v>1270</v>
      </c>
      <c r="P348" s="86">
        <v>43424.905405092592</v>
      </c>
      <c r="Q348" s="84" t="s">
        <v>1313</v>
      </c>
      <c r="R348" s="84"/>
      <c r="S348" s="84"/>
      <c r="T348" s="84"/>
      <c r="U348" s="84"/>
      <c r="V348" s="88" t="s">
        <v>2703</v>
      </c>
      <c r="W348" s="86">
        <v>43424.905405092592</v>
      </c>
      <c r="X348" s="88" t="s">
        <v>3343</v>
      </c>
      <c r="Y348" s="84"/>
      <c r="Z348" s="84"/>
      <c r="AA348" s="87" t="s">
        <v>4472</v>
      </c>
      <c r="AB348" s="84"/>
      <c r="AC348" s="84" t="b">
        <v>0</v>
      </c>
      <c r="AD348" s="84">
        <v>0</v>
      </c>
      <c r="AE348" s="87" t="s">
        <v>5552</v>
      </c>
      <c r="AF348" s="84" t="b">
        <v>0</v>
      </c>
      <c r="AG348" s="84" t="s">
        <v>5604</v>
      </c>
      <c r="AH348" s="84"/>
      <c r="AI348" s="87" t="s">
        <v>5552</v>
      </c>
      <c r="AJ348" s="84" t="b">
        <v>0</v>
      </c>
      <c r="AK348" s="84">
        <v>43</v>
      </c>
      <c r="AL348" s="87" t="s">
        <v>4992</v>
      </c>
      <c r="AM348" s="84" t="s">
        <v>5685</v>
      </c>
      <c r="AN348" s="84" t="b">
        <v>0</v>
      </c>
      <c r="AO348" s="87" t="s">
        <v>4992</v>
      </c>
      <c r="AP348" s="84" t="s">
        <v>179</v>
      </c>
      <c r="AQ348" s="84">
        <v>0</v>
      </c>
      <c r="AR348" s="84">
        <v>0</v>
      </c>
      <c r="AS348" s="84"/>
      <c r="AT348" s="84"/>
      <c r="AU348" s="84"/>
      <c r="AV348" s="84"/>
      <c r="AW348" s="84"/>
      <c r="AX348" s="84"/>
      <c r="AY348" s="84"/>
      <c r="AZ348" s="84"/>
    </row>
    <row r="349" spans="1:52" x14ac:dyDescent="0.55000000000000004">
      <c r="A349" s="69" t="s">
        <v>271</v>
      </c>
      <c r="B349" s="69" t="s">
        <v>993</v>
      </c>
      <c r="C349" s="70"/>
      <c r="D349" s="71"/>
      <c r="E349" s="72"/>
      <c r="F349" s="73"/>
      <c r="G349" s="70"/>
      <c r="H349" s="74"/>
      <c r="I349" s="75"/>
      <c r="J349" s="75"/>
      <c r="K349" s="36"/>
      <c r="L349" s="82"/>
      <c r="M349" s="82"/>
      <c r="N349" s="77"/>
      <c r="O349" s="84" t="s">
        <v>1270</v>
      </c>
      <c r="P349" s="86">
        <v>43424.905405092592</v>
      </c>
      <c r="Q349" s="84" t="s">
        <v>1313</v>
      </c>
      <c r="R349" s="84"/>
      <c r="S349" s="84"/>
      <c r="T349" s="84"/>
      <c r="U349" s="84"/>
      <c r="V349" s="88" t="s">
        <v>2703</v>
      </c>
      <c r="W349" s="86">
        <v>43424.905405092592</v>
      </c>
      <c r="X349" s="88" t="s">
        <v>3343</v>
      </c>
      <c r="Y349" s="84"/>
      <c r="Z349" s="84"/>
      <c r="AA349" s="87" t="s">
        <v>4472</v>
      </c>
      <c r="AB349" s="84"/>
      <c r="AC349" s="84" t="b">
        <v>0</v>
      </c>
      <c r="AD349" s="84">
        <v>0</v>
      </c>
      <c r="AE349" s="87" t="s">
        <v>5552</v>
      </c>
      <c r="AF349" s="84" t="b">
        <v>0</v>
      </c>
      <c r="AG349" s="84" t="s">
        <v>5604</v>
      </c>
      <c r="AH349" s="84"/>
      <c r="AI349" s="87" t="s">
        <v>5552</v>
      </c>
      <c r="AJ349" s="84" t="b">
        <v>0</v>
      </c>
      <c r="AK349" s="84">
        <v>43</v>
      </c>
      <c r="AL349" s="87" t="s">
        <v>4992</v>
      </c>
      <c r="AM349" s="84" t="s">
        <v>5685</v>
      </c>
      <c r="AN349" s="84" t="b">
        <v>0</v>
      </c>
      <c r="AO349" s="87" t="s">
        <v>4992</v>
      </c>
      <c r="AP349" s="84" t="s">
        <v>179</v>
      </c>
      <c r="AQ349" s="84">
        <v>0</v>
      </c>
      <c r="AR349" s="84">
        <v>0</v>
      </c>
      <c r="AS349" s="84"/>
      <c r="AT349" s="84"/>
      <c r="AU349" s="84"/>
      <c r="AV349" s="84"/>
      <c r="AW349" s="84"/>
      <c r="AX349" s="84"/>
      <c r="AY349" s="84"/>
      <c r="AZ349" s="84"/>
    </row>
    <row r="350" spans="1:52" x14ac:dyDescent="0.55000000000000004">
      <c r="A350" s="69" t="s">
        <v>271</v>
      </c>
      <c r="B350" s="69" t="s">
        <v>994</v>
      </c>
      <c r="C350" s="70"/>
      <c r="D350" s="71"/>
      <c r="E350" s="72"/>
      <c r="F350" s="73"/>
      <c r="G350" s="70"/>
      <c r="H350" s="74"/>
      <c r="I350" s="75"/>
      <c r="J350" s="75"/>
      <c r="K350" s="36"/>
      <c r="L350" s="82"/>
      <c r="M350" s="82"/>
      <c r="N350" s="77"/>
      <c r="O350" s="84" t="s">
        <v>1270</v>
      </c>
      <c r="P350" s="86">
        <v>43424.905405092592</v>
      </c>
      <c r="Q350" s="84" t="s">
        <v>1313</v>
      </c>
      <c r="R350" s="84"/>
      <c r="S350" s="84"/>
      <c r="T350" s="84"/>
      <c r="U350" s="84"/>
      <c r="V350" s="88" t="s">
        <v>2703</v>
      </c>
      <c r="W350" s="86">
        <v>43424.905405092592</v>
      </c>
      <c r="X350" s="88" t="s">
        <v>3343</v>
      </c>
      <c r="Y350" s="84"/>
      <c r="Z350" s="84"/>
      <c r="AA350" s="87" t="s">
        <v>4472</v>
      </c>
      <c r="AB350" s="84"/>
      <c r="AC350" s="84" t="b">
        <v>0</v>
      </c>
      <c r="AD350" s="84">
        <v>0</v>
      </c>
      <c r="AE350" s="87" t="s">
        <v>5552</v>
      </c>
      <c r="AF350" s="84" t="b">
        <v>0</v>
      </c>
      <c r="AG350" s="84" t="s">
        <v>5604</v>
      </c>
      <c r="AH350" s="84"/>
      <c r="AI350" s="87" t="s">
        <v>5552</v>
      </c>
      <c r="AJ350" s="84" t="b">
        <v>0</v>
      </c>
      <c r="AK350" s="84">
        <v>43</v>
      </c>
      <c r="AL350" s="87" t="s">
        <v>4992</v>
      </c>
      <c r="AM350" s="84" t="s">
        <v>5685</v>
      </c>
      <c r="AN350" s="84" t="b">
        <v>0</v>
      </c>
      <c r="AO350" s="87" t="s">
        <v>4992</v>
      </c>
      <c r="AP350" s="84" t="s">
        <v>179</v>
      </c>
      <c r="AQ350" s="84">
        <v>0</v>
      </c>
      <c r="AR350" s="84">
        <v>0</v>
      </c>
      <c r="AS350" s="84"/>
      <c r="AT350" s="84"/>
      <c r="AU350" s="84"/>
      <c r="AV350" s="84"/>
      <c r="AW350" s="84"/>
      <c r="AX350" s="84"/>
      <c r="AY350" s="84"/>
      <c r="AZ350" s="84"/>
    </row>
    <row r="351" spans="1:52" x14ac:dyDescent="0.55000000000000004">
      <c r="A351" s="69" t="s">
        <v>271</v>
      </c>
      <c r="B351" s="69" t="s">
        <v>694</v>
      </c>
      <c r="C351" s="70"/>
      <c r="D351" s="71"/>
      <c r="E351" s="72"/>
      <c r="F351" s="73"/>
      <c r="G351" s="70"/>
      <c r="H351" s="74"/>
      <c r="I351" s="75"/>
      <c r="J351" s="75"/>
      <c r="K351" s="36"/>
      <c r="L351" s="82"/>
      <c r="M351" s="82"/>
      <c r="N351" s="77"/>
      <c r="O351" s="84" t="s">
        <v>1270</v>
      </c>
      <c r="P351" s="86">
        <v>43424.905405092592</v>
      </c>
      <c r="Q351" s="84" t="s">
        <v>1313</v>
      </c>
      <c r="R351" s="84"/>
      <c r="S351" s="84"/>
      <c r="T351" s="84"/>
      <c r="U351" s="84"/>
      <c r="V351" s="88" t="s">
        <v>2703</v>
      </c>
      <c r="W351" s="86">
        <v>43424.905405092592</v>
      </c>
      <c r="X351" s="88" t="s">
        <v>3343</v>
      </c>
      <c r="Y351" s="84"/>
      <c r="Z351" s="84"/>
      <c r="AA351" s="87" t="s">
        <v>4472</v>
      </c>
      <c r="AB351" s="84"/>
      <c r="AC351" s="84" t="b">
        <v>0</v>
      </c>
      <c r="AD351" s="84">
        <v>0</v>
      </c>
      <c r="AE351" s="87" t="s">
        <v>5552</v>
      </c>
      <c r="AF351" s="84" t="b">
        <v>0</v>
      </c>
      <c r="AG351" s="84" t="s">
        <v>5604</v>
      </c>
      <c r="AH351" s="84"/>
      <c r="AI351" s="87" t="s">
        <v>5552</v>
      </c>
      <c r="AJ351" s="84" t="b">
        <v>0</v>
      </c>
      <c r="AK351" s="84">
        <v>43</v>
      </c>
      <c r="AL351" s="87" t="s">
        <v>4992</v>
      </c>
      <c r="AM351" s="84" t="s">
        <v>5685</v>
      </c>
      <c r="AN351" s="84" t="b">
        <v>0</v>
      </c>
      <c r="AO351" s="87" t="s">
        <v>4992</v>
      </c>
      <c r="AP351" s="84" t="s">
        <v>179</v>
      </c>
      <c r="AQ351" s="84">
        <v>0</v>
      </c>
      <c r="AR351" s="84">
        <v>0</v>
      </c>
      <c r="AS351" s="84"/>
      <c r="AT351" s="84"/>
      <c r="AU351" s="84"/>
      <c r="AV351" s="84"/>
      <c r="AW351" s="84"/>
      <c r="AX351" s="84"/>
      <c r="AY351" s="84"/>
      <c r="AZ351" s="84"/>
    </row>
    <row r="352" spans="1:52" x14ac:dyDescent="0.55000000000000004">
      <c r="A352" s="69" t="s">
        <v>271</v>
      </c>
      <c r="B352" s="69" t="s">
        <v>695</v>
      </c>
      <c r="C352" s="70"/>
      <c r="D352" s="71"/>
      <c r="E352" s="72"/>
      <c r="F352" s="73"/>
      <c r="G352" s="70"/>
      <c r="H352" s="74"/>
      <c r="I352" s="75"/>
      <c r="J352" s="75"/>
      <c r="K352" s="36"/>
      <c r="L352" s="82"/>
      <c r="M352" s="82"/>
      <c r="N352" s="77"/>
      <c r="O352" s="84" t="s">
        <v>1270</v>
      </c>
      <c r="P352" s="86">
        <v>43424.905405092592</v>
      </c>
      <c r="Q352" s="84" t="s">
        <v>1313</v>
      </c>
      <c r="R352" s="84"/>
      <c r="S352" s="84"/>
      <c r="T352" s="84"/>
      <c r="U352" s="84"/>
      <c r="V352" s="88" t="s">
        <v>2703</v>
      </c>
      <c r="W352" s="86">
        <v>43424.905405092592</v>
      </c>
      <c r="X352" s="88" t="s">
        <v>3343</v>
      </c>
      <c r="Y352" s="84"/>
      <c r="Z352" s="84"/>
      <c r="AA352" s="87" t="s">
        <v>4472</v>
      </c>
      <c r="AB352" s="84"/>
      <c r="AC352" s="84" t="b">
        <v>0</v>
      </c>
      <c r="AD352" s="84">
        <v>0</v>
      </c>
      <c r="AE352" s="87" t="s">
        <v>5552</v>
      </c>
      <c r="AF352" s="84" t="b">
        <v>0</v>
      </c>
      <c r="AG352" s="84" t="s">
        <v>5604</v>
      </c>
      <c r="AH352" s="84"/>
      <c r="AI352" s="87" t="s">
        <v>5552</v>
      </c>
      <c r="AJ352" s="84" t="b">
        <v>0</v>
      </c>
      <c r="AK352" s="84">
        <v>43</v>
      </c>
      <c r="AL352" s="87" t="s">
        <v>4992</v>
      </c>
      <c r="AM352" s="84" t="s">
        <v>5685</v>
      </c>
      <c r="AN352" s="84" t="b">
        <v>0</v>
      </c>
      <c r="AO352" s="87" t="s">
        <v>4992</v>
      </c>
      <c r="AP352" s="84" t="s">
        <v>179</v>
      </c>
      <c r="AQ352" s="84">
        <v>0</v>
      </c>
      <c r="AR352" s="84">
        <v>0</v>
      </c>
      <c r="AS352" s="84"/>
      <c r="AT352" s="84"/>
      <c r="AU352" s="84"/>
      <c r="AV352" s="84"/>
      <c r="AW352" s="84"/>
      <c r="AX352" s="84"/>
      <c r="AY352" s="84"/>
      <c r="AZ352" s="84"/>
    </row>
    <row r="353" spans="1:52" x14ac:dyDescent="0.55000000000000004">
      <c r="A353" s="69" t="s">
        <v>271</v>
      </c>
      <c r="B353" s="69" t="s">
        <v>995</v>
      </c>
      <c r="C353" s="70"/>
      <c r="D353" s="71"/>
      <c r="E353" s="72"/>
      <c r="F353" s="73"/>
      <c r="G353" s="70"/>
      <c r="H353" s="74"/>
      <c r="I353" s="75"/>
      <c r="J353" s="75"/>
      <c r="K353" s="36"/>
      <c r="L353" s="82"/>
      <c r="M353" s="82"/>
      <c r="N353" s="77"/>
      <c r="O353" s="84" t="s">
        <v>1270</v>
      </c>
      <c r="P353" s="86">
        <v>43424.905405092592</v>
      </c>
      <c r="Q353" s="84" t="s">
        <v>1313</v>
      </c>
      <c r="R353" s="84"/>
      <c r="S353" s="84"/>
      <c r="T353" s="84"/>
      <c r="U353" s="84"/>
      <c r="V353" s="88" t="s">
        <v>2703</v>
      </c>
      <c r="W353" s="86">
        <v>43424.905405092592</v>
      </c>
      <c r="X353" s="88" t="s">
        <v>3343</v>
      </c>
      <c r="Y353" s="84"/>
      <c r="Z353" s="84"/>
      <c r="AA353" s="87" t="s">
        <v>4472</v>
      </c>
      <c r="AB353" s="84"/>
      <c r="AC353" s="84" t="b">
        <v>0</v>
      </c>
      <c r="AD353" s="84">
        <v>0</v>
      </c>
      <c r="AE353" s="87" t="s">
        <v>5552</v>
      </c>
      <c r="AF353" s="84" t="b">
        <v>0</v>
      </c>
      <c r="AG353" s="84" t="s">
        <v>5604</v>
      </c>
      <c r="AH353" s="84"/>
      <c r="AI353" s="87" t="s">
        <v>5552</v>
      </c>
      <c r="AJ353" s="84" t="b">
        <v>0</v>
      </c>
      <c r="AK353" s="84">
        <v>43</v>
      </c>
      <c r="AL353" s="87" t="s">
        <v>4992</v>
      </c>
      <c r="AM353" s="84" t="s">
        <v>5685</v>
      </c>
      <c r="AN353" s="84" t="b">
        <v>0</v>
      </c>
      <c r="AO353" s="87" t="s">
        <v>4992</v>
      </c>
      <c r="AP353" s="84" t="s">
        <v>179</v>
      </c>
      <c r="AQ353" s="84">
        <v>0</v>
      </c>
      <c r="AR353" s="84">
        <v>0</v>
      </c>
      <c r="AS353" s="84"/>
      <c r="AT353" s="84"/>
      <c r="AU353" s="84"/>
      <c r="AV353" s="84"/>
      <c r="AW353" s="84"/>
      <c r="AX353" s="84"/>
      <c r="AY353" s="84"/>
      <c r="AZ353" s="84"/>
    </row>
    <row r="354" spans="1:52" x14ac:dyDescent="0.55000000000000004">
      <c r="A354" s="69" t="s">
        <v>271</v>
      </c>
      <c r="B354" s="69" t="s">
        <v>996</v>
      </c>
      <c r="C354" s="70"/>
      <c r="D354" s="71"/>
      <c r="E354" s="72"/>
      <c r="F354" s="73"/>
      <c r="G354" s="70"/>
      <c r="H354" s="74"/>
      <c r="I354" s="75"/>
      <c r="J354" s="75"/>
      <c r="K354" s="36"/>
      <c r="L354" s="82"/>
      <c r="M354" s="82"/>
      <c r="N354" s="77"/>
      <c r="O354" s="84" t="s">
        <v>1270</v>
      </c>
      <c r="P354" s="86">
        <v>43424.905405092592</v>
      </c>
      <c r="Q354" s="84" t="s">
        <v>1313</v>
      </c>
      <c r="R354" s="84"/>
      <c r="S354" s="84"/>
      <c r="T354" s="84"/>
      <c r="U354" s="84"/>
      <c r="V354" s="88" t="s">
        <v>2703</v>
      </c>
      <c r="W354" s="86">
        <v>43424.905405092592</v>
      </c>
      <c r="X354" s="88" t="s">
        <v>3343</v>
      </c>
      <c r="Y354" s="84"/>
      <c r="Z354" s="84"/>
      <c r="AA354" s="87" t="s">
        <v>4472</v>
      </c>
      <c r="AB354" s="84"/>
      <c r="AC354" s="84" t="b">
        <v>0</v>
      </c>
      <c r="AD354" s="84">
        <v>0</v>
      </c>
      <c r="AE354" s="87" t="s">
        <v>5552</v>
      </c>
      <c r="AF354" s="84" t="b">
        <v>0</v>
      </c>
      <c r="AG354" s="84" t="s">
        <v>5604</v>
      </c>
      <c r="AH354" s="84"/>
      <c r="AI354" s="87" t="s">
        <v>5552</v>
      </c>
      <c r="AJ354" s="84" t="b">
        <v>0</v>
      </c>
      <c r="AK354" s="84">
        <v>43</v>
      </c>
      <c r="AL354" s="87" t="s">
        <v>4992</v>
      </c>
      <c r="AM354" s="84" t="s">
        <v>5685</v>
      </c>
      <c r="AN354" s="84" t="b">
        <v>0</v>
      </c>
      <c r="AO354" s="87" t="s">
        <v>4992</v>
      </c>
      <c r="AP354" s="84" t="s">
        <v>179</v>
      </c>
      <c r="AQ354" s="84">
        <v>0</v>
      </c>
      <c r="AR354" s="84">
        <v>0</v>
      </c>
      <c r="AS354" s="84"/>
      <c r="AT354" s="84"/>
      <c r="AU354" s="84"/>
      <c r="AV354" s="84"/>
      <c r="AW354" s="84"/>
      <c r="AX354" s="84"/>
      <c r="AY354" s="84"/>
      <c r="AZ354" s="84"/>
    </row>
    <row r="355" spans="1:52" x14ac:dyDescent="0.55000000000000004">
      <c r="A355" s="69" t="s">
        <v>271</v>
      </c>
      <c r="B355" s="69" t="s">
        <v>997</v>
      </c>
      <c r="C355" s="70"/>
      <c r="D355" s="71"/>
      <c r="E355" s="72"/>
      <c r="F355" s="73"/>
      <c r="G355" s="70"/>
      <c r="H355" s="74"/>
      <c r="I355" s="75"/>
      <c r="J355" s="75"/>
      <c r="K355" s="36"/>
      <c r="L355" s="82"/>
      <c r="M355" s="82"/>
      <c r="N355" s="77"/>
      <c r="O355" s="84" t="s">
        <v>1270</v>
      </c>
      <c r="P355" s="86">
        <v>43424.905405092592</v>
      </c>
      <c r="Q355" s="84" t="s">
        <v>1313</v>
      </c>
      <c r="R355" s="84"/>
      <c r="S355" s="84"/>
      <c r="T355" s="84"/>
      <c r="U355" s="84"/>
      <c r="V355" s="88" t="s">
        <v>2703</v>
      </c>
      <c r="W355" s="86">
        <v>43424.905405092592</v>
      </c>
      <c r="X355" s="88" t="s">
        <v>3343</v>
      </c>
      <c r="Y355" s="84"/>
      <c r="Z355" s="84"/>
      <c r="AA355" s="87" t="s">
        <v>4472</v>
      </c>
      <c r="AB355" s="84"/>
      <c r="AC355" s="84" t="b">
        <v>0</v>
      </c>
      <c r="AD355" s="84">
        <v>0</v>
      </c>
      <c r="AE355" s="87" t="s">
        <v>5552</v>
      </c>
      <c r="AF355" s="84" t="b">
        <v>0</v>
      </c>
      <c r="AG355" s="84" t="s">
        <v>5604</v>
      </c>
      <c r="AH355" s="84"/>
      <c r="AI355" s="87" t="s">
        <v>5552</v>
      </c>
      <c r="AJ355" s="84" t="b">
        <v>0</v>
      </c>
      <c r="AK355" s="84">
        <v>43</v>
      </c>
      <c r="AL355" s="87" t="s">
        <v>4992</v>
      </c>
      <c r="AM355" s="84" t="s">
        <v>5685</v>
      </c>
      <c r="AN355" s="84" t="b">
        <v>0</v>
      </c>
      <c r="AO355" s="87" t="s">
        <v>4992</v>
      </c>
      <c r="AP355" s="84" t="s">
        <v>179</v>
      </c>
      <c r="AQ355" s="84">
        <v>0</v>
      </c>
      <c r="AR355" s="84">
        <v>0</v>
      </c>
      <c r="AS355" s="84"/>
      <c r="AT355" s="84"/>
      <c r="AU355" s="84"/>
      <c r="AV355" s="84"/>
      <c r="AW355" s="84"/>
      <c r="AX355" s="84"/>
      <c r="AY355" s="84"/>
      <c r="AZ355" s="84"/>
    </row>
    <row r="356" spans="1:52" x14ac:dyDescent="0.55000000000000004">
      <c r="A356" s="69" t="s">
        <v>271</v>
      </c>
      <c r="B356" s="69" t="s">
        <v>700</v>
      </c>
      <c r="C356" s="70"/>
      <c r="D356" s="71"/>
      <c r="E356" s="72"/>
      <c r="F356" s="73"/>
      <c r="G356" s="70"/>
      <c r="H356" s="74"/>
      <c r="I356" s="75"/>
      <c r="J356" s="75"/>
      <c r="K356" s="36"/>
      <c r="L356" s="82"/>
      <c r="M356" s="82"/>
      <c r="N356" s="77"/>
      <c r="O356" s="84" t="s">
        <v>1270</v>
      </c>
      <c r="P356" s="86">
        <v>43424.905405092592</v>
      </c>
      <c r="Q356" s="84" t="s">
        <v>1313</v>
      </c>
      <c r="R356" s="84"/>
      <c r="S356" s="84"/>
      <c r="T356" s="84"/>
      <c r="U356" s="84"/>
      <c r="V356" s="88" t="s">
        <v>2703</v>
      </c>
      <c r="W356" s="86">
        <v>43424.905405092592</v>
      </c>
      <c r="X356" s="88" t="s">
        <v>3343</v>
      </c>
      <c r="Y356" s="84"/>
      <c r="Z356" s="84"/>
      <c r="AA356" s="87" t="s">
        <v>4472</v>
      </c>
      <c r="AB356" s="84"/>
      <c r="AC356" s="84" t="b">
        <v>0</v>
      </c>
      <c r="AD356" s="84">
        <v>0</v>
      </c>
      <c r="AE356" s="87" t="s">
        <v>5552</v>
      </c>
      <c r="AF356" s="84" t="b">
        <v>0</v>
      </c>
      <c r="AG356" s="84" t="s">
        <v>5604</v>
      </c>
      <c r="AH356" s="84"/>
      <c r="AI356" s="87" t="s">
        <v>5552</v>
      </c>
      <c r="AJ356" s="84" t="b">
        <v>0</v>
      </c>
      <c r="AK356" s="84">
        <v>43</v>
      </c>
      <c r="AL356" s="87" t="s">
        <v>4992</v>
      </c>
      <c r="AM356" s="84" t="s">
        <v>5685</v>
      </c>
      <c r="AN356" s="84" t="b">
        <v>0</v>
      </c>
      <c r="AO356" s="87" t="s">
        <v>4992</v>
      </c>
      <c r="AP356" s="84" t="s">
        <v>179</v>
      </c>
      <c r="AQ356" s="84">
        <v>0</v>
      </c>
      <c r="AR356" s="84">
        <v>0</v>
      </c>
      <c r="AS356" s="84"/>
      <c r="AT356" s="84"/>
      <c r="AU356" s="84"/>
      <c r="AV356" s="84"/>
      <c r="AW356" s="84"/>
      <c r="AX356" s="84"/>
      <c r="AY356" s="84"/>
      <c r="AZ356" s="84"/>
    </row>
    <row r="357" spans="1:52" x14ac:dyDescent="0.55000000000000004">
      <c r="A357" s="69" t="s">
        <v>271</v>
      </c>
      <c r="B357" s="69" t="s">
        <v>998</v>
      </c>
      <c r="C357" s="70"/>
      <c r="D357" s="71"/>
      <c r="E357" s="72"/>
      <c r="F357" s="73"/>
      <c r="G357" s="70"/>
      <c r="H357" s="74"/>
      <c r="I357" s="75"/>
      <c r="J357" s="75"/>
      <c r="K357" s="36"/>
      <c r="L357" s="82"/>
      <c r="M357" s="82"/>
      <c r="N357" s="77"/>
      <c r="O357" s="84" t="s">
        <v>1270</v>
      </c>
      <c r="P357" s="86">
        <v>43424.905405092592</v>
      </c>
      <c r="Q357" s="84" t="s">
        <v>1313</v>
      </c>
      <c r="R357" s="84"/>
      <c r="S357" s="84"/>
      <c r="T357" s="84"/>
      <c r="U357" s="84"/>
      <c r="V357" s="88" t="s">
        <v>2703</v>
      </c>
      <c r="W357" s="86">
        <v>43424.905405092592</v>
      </c>
      <c r="X357" s="88" t="s">
        <v>3343</v>
      </c>
      <c r="Y357" s="84"/>
      <c r="Z357" s="84"/>
      <c r="AA357" s="87" t="s">
        <v>4472</v>
      </c>
      <c r="AB357" s="84"/>
      <c r="AC357" s="84" t="b">
        <v>0</v>
      </c>
      <c r="AD357" s="84">
        <v>0</v>
      </c>
      <c r="AE357" s="87" t="s">
        <v>5552</v>
      </c>
      <c r="AF357" s="84" t="b">
        <v>0</v>
      </c>
      <c r="AG357" s="84" t="s">
        <v>5604</v>
      </c>
      <c r="AH357" s="84"/>
      <c r="AI357" s="87" t="s">
        <v>5552</v>
      </c>
      <c r="AJ357" s="84" t="b">
        <v>0</v>
      </c>
      <c r="AK357" s="84">
        <v>43</v>
      </c>
      <c r="AL357" s="87" t="s">
        <v>4992</v>
      </c>
      <c r="AM357" s="84" t="s">
        <v>5685</v>
      </c>
      <c r="AN357" s="84" t="b">
        <v>0</v>
      </c>
      <c r="AO357" s="87" t="s">
        <v>4992</v>
      </c>
      <c r="AP357" s="84" t="s">
        <v>179</v>
      </c>
      <c r="AQ357" s="84">
        <v>0</v>
      </c>
      <c r="AR357" s="84">
        <v>0</v>
      </c>
      <c r="AS357" s="84"/>
      <c r="AT357" s="84"/>
      <c r="AU357" s="84"/>
      <c r="AV357" s="84"/>
      <c r="AW357" s="84"/>
      <c r="AX357" s="84"/>
      <c r="AY357" s="84"/>
      <c r="AZ357" s="84"/>
    </row>
    <row r="358" spans="1:52" x14ac:dyDescent="0.55000000000000004">
      <c r="A358" s="69" t="s">
        <v>271</v>
      </c>
      <c r="B358" s="69" t="s">
        <v>703</v>
      </c>
      <c r="C358" s="70"/>
      <c r="D358" s="71"/>
      <c r="E358" s="72"/>
      <c r="F358" s="73"/>
      <c r="G358" s="70"/>
      <c r="H358" s="74"/>
      <c r="I358" s="75"/>
      <c r="J358" s="75"/>
      <c r="K358" s="36"/>
      <c r="L358" s="82"/>
      <c r="M358" s="82"/>
      <c r="N358" s="77"/>
      <c r="O358" s="84" t="s">
        <v>1270</v>
      </c>
      <c r="P358" s="86">
        <v>43424.905405092592</v>
      </c>
      <c r="Q358" s="84" t="s">
        <v>1313</v>
      </c>
      <c r="R358" s="84"/>
      <c r="S358" s="84"/>
      <c r="T358" s="84"/>
      <c r="U358" s="84"/>
      <c r="V358" s="88" t="s">
        <v>2703</v>
      </c>
      <c r="W358" s="86">
        <v>43424.905405092592</v>
      </c>
      <c r="X358" s="88" t="s">
        <v>3343</v>
      </c>
      <c r="Y358" s="84"/>
      <c r="Z358" s="84"/>
      <c r="AA358" s="87" t="s">
        <v>4472</v>
      </c>
      <c r="AB358" s="84"/>
      <c r="AC358" s="84" t="b">
        <v>0</v>
      </c>
      <c r="AD358" s="84">
        <v>0</v>
      </c>
      <c r="AE358" s="87" t="s">
        <v>5552</v>
      </c>
      <c r="AF358" s="84" t="b">
        <v>0</v>
      </c>
      <c r="AG358" s="84" t="s">
        <v>5604</v>
      </c>
      <c r="AH358" s="84"/>
      <c r="AI358" s="87" t="s">
        <v>5552</v>
      </c>
      <c r="AJ358" s="84" t="b">
        <v>0</v>
      </c>
      <c r="AK358" s="84">
        <v>43</v>
      </c>
      <c r="AL358" s="87" t="s">
        <v>4992</v>
      </c>
      <c r="AM358" s="84" t="s">
        <v>5685</v>
      </c>
      <c r="AN358" s="84" t="b">
        <v>0</v>
      </c>
      <c r="AO358" s="87" t="s">
        <v>4992</v>
      </c>
      <c r="AP358" s="84" t="s">
        <v>179</v>
      </c>
      <c r="AQ358" s="84">
        <v>0</v>
      </c>
      <c r="AR358" s="84">
        <v>0</v>
      </c>
      <c r="AS358" s="84"/>
      <c r="AT358" s="84"/>
      <c r="AU358" s="84"/>
      <c r="AV358" s="84"/>
      <c r="AW358" s="84"/>
      <c r="AX358" s="84"/>
      <c r="AY358" s="84"/>
      <c r="AZ358" s="84"/>
    </row>
    <row r="359" spans="1:52" x14ac:dyDescent="0.55000000000000004">
      <c r="A359" s="69" t="s">
        <v>271</v>
      </c>
      <c r="B359" s="69" t="s">
        <v>999</v>
      </c>
      <c r="C359" s="70"/>
      <c r="D359" s="71"/>
      <c r="E359" s="72"/>
      <c r="F359" s="73"/>
      <c r="G359" s="70"/>
      <c r="H359" s="74"/>
      <c r="I359" s="75"/>
      <c r="J359" s="75"/>
      <c r="K359" s="36"/>
      <c r="L359" s="82"/>
      <c r="M359" s="82"/>
      <c r="N359" s="77"/>
      <c r="O359" s="84" t="s">
        <v>1270</v>
      </c>
      <c r="P359" s="86">
        <v>43424.905405092592</v>
      </c>
      <c r="Q359" s="84" t="s">
        <v>1313</v>
      </c>
      <c r="R359" s="84"/>
      <c r="S359" s="84"/>
      <c r="T359" s="84"/>
      <c r="U359" s="84"/>
      <c r="V359" s="88" t="s">
        <v>2703</v>
      </c>
      <c r="W359" s="86">
        <v>43424.905405092592</v>
      </c>
      <c r="X359" s="88" t="s">
        <v>3343</v>
      </c>
      <c r="Y359" s="84"/>
      <c r="Z359" s="84"/>
      <c r="AA359" s="87" t="s">
        <v>4472</v>
      </c>
      <c r="AB359" s="84"/>
      <c r="AC359" s="84" t="b">
        <v>0</v>
      </c>
      <c r="AD359" s="84">
        <v>0</v>
      </c>
      <c r="AE359" s="87" t="s">
        <v>5552</v>
      </c>
      <c r="AF359" s="84" t="b">
        <v>0</v>
      </c>
      <c r="AG359" s="84" t="s">
        <v>5604</v>
      </c>
      <c r="AH359" s="84"/>
      <c r="AI359" s="87" t="s">
        <v>5552</v>
      </c>
      <c r="AJ359" s="84" t="b">
        <v>0</v>
      </c>
      <c r="AK359" s="84">
        <v>43</v>
      </c>
      <c r="AL359" s="87" t="s">
        <v>4992</v>
      </c>
      <c r="AM359" s="84" t="s">
        <v>5685</v>
      </c>
      <c r="AN359" s="84" t="b">
        <v>0</v>
      </c>
      <c r="AO359" s="87" t="s">
        <v>4992</v>
      </c>
      <c r="AP359" s="84" t="s">
        <v>179</v>
      </c>
      <c r="AQ359" s="84">
        <v>0</v>
      </c>
      <c r="AR359" s="84">
        <v>0</v>
      </c>
      <c r="AS359" s="84"/>
      <c r="AT359" s="84"/>
      <c r="AU359" s="84"/>
      <c r="AV359" s="84"/>
      <c r="AW359" s="84"/>
      <c r="AX359" s="84"/>
      <c r="AY359" s="84"/>
      <c r="AZ359" s="84"/>
    </row>
    <row r="360" spans="1:52" x14ac:dyDescent="0.55000000000000004">
      <c r="A360" s="69" t="s">
        <v>271</v>
      </c>
      <c r="B360" s="69" t="s">
        <v>1000</v>
      </c>
      <c r="C360" s="70"/>
      <c r="D360" s="71"/>
      <c r="E360" s="72"/>
      <c r="F360" s="73"/>
      <c r="G360" s="70"/>
      <c r="H360" s="74"/>
      <c r="I360" s="75"/>
      <c r="J360" s="75"/>
      <c r="K360" s="36"/>
      <c r="L360" s="82"/>
      <c r="M360" s="82"/>
      <c r="N360" s="77"/>
      <c r="O360" s="84" t="s">
        <v>1270</v>
      </c>
      <c r="P360" s="86">
        <v>43424.905405092592</v>
      </c>
      <c r="Q360" s="84" t="s">
        <v>1313</v>
      </c>
      <c r="R360" s="84"/>
      <c r="S360" s="84"/>
      <c r="T360" s="84"/>
      <c r="U360" s="84"/>
      <c r="V360" s="88" t="s">
        <v>2703</v>
      </c>
      <c r="W360" s="86">
        <v>43424.905405092592</v>
      </c>
      <c r="X360" s="88" t="s">
        <v>3343</v>
      </c>
      <c r="Y360" s="84"/>
      <c r="Z360" s="84"/>
      <c r="AA360" s="87" t="s">
        <v>4472</v>
      </c>
      <c r="AB360" s="84"/>
      <c r="AC360" s="84" t="b">
        <v>0</v>
      </c>
      <c r="AD360" s="84">
        <v>0</v>
      </c>
      <c r="AE360" s="87" t="s">
        <v>5552</v>
      </c>
      <c r="AF360" s="84" t="b">
        <v>0</v>
      </c>
      <c r="AG360" s="84" t="s">
        <v>5604</v>
      </c>
      <c r="AH360" s="84"/>
      <c r="AI360" s="87" t="s">
        <v>5552</v>
      </c>
      <c r="AJ360" s="84" t="b">
        <v>0</v>
      </c>
      <c r="AK360" s="84">
        <v>43</v>
      </c>
      <c r="AL360" s="87" t="s">
        <v>4992</v>
      </c>
      <c r="AM360" s="84" t="s">
        <v>5685</v>
      </c>
      <c r="AN360" s="84" t="b">
        <v>0</v>
      </c>
      <c r="AO360" s="87" t="s">
        <v>4992</v>
      </c>
      <c r="AP360" s="84" t="s">
        <v>179</v>
      </c>
      <c r="AQ360" s="84">
        <v>0</v>
      </c>
      <c r="AR360" s="84">
        <v>0</v>
      </c>
      <c r="AS360" s="84"/>
      <c r="AT360" s="84"/>
      <c r="AU360" s="84"/>
      <c r="AV360" s="84"/>
      <c r="AW360" s="84"/>
      <c r="AX360" s="84"/>
      <c r="AY360" s="84"/>
      <c r="AZ360" s="84"/>
    </row>
    <row r="361" spans="1:52" x14ac:dyDescent="0.55000000000000004">
      <c r="A361" s="69" t="s">
        <v>271</v>
      </c>
      <c r="B361" s="69" t="s">
        <v>1001</v>
      </c>
      <c r="C361" s="70"/>
      <c r="D361" s="71"/>
      <c r="E361" s="72"/>
      <c r="F361" s="73"/>
      <c r="G361" s="70"/>
      <c r="H361" s="74"/>
      <c r="I361" s="75"/>
      <c r="J361" s="75"/>
      <c r="K361" s="36"/>
      <c r="L361" s="82"/>
      <c r="M361" s="82"/>
      <c r="N361" s="77"/>
      <c r="O361" s="84" t="s">
        <v>1270</v>
      </c>
      <c r="P361" s="86">
        <v>43424.905405092592</v>
      </c>
      <c r="Q361" s="84" t="s">
        <v>1313</v>
      </c>
      <c r="R361" s="84"/>
      <c r="S361" s="84"/>
      <c r="T361" s="84"/>
      <c r="U361" s="84"/>
      <c r="V361" s="88" t="s">
        <v>2703</v>
      </c>
      <c r="W361" s="86">
        <v>43424.905405092592</v>
      </c>
      <c r="X361" s="88" t="s">
        <v>3343</v>
      </c>
      <c r="Y361" s="84"/>
      <c r="Z361" s="84"/>
      <c r="AA361" s="87" t="s">
        <v>4472</v>
      </c>
      <c r="AB361" s="84"/>
      <c r="AC361" s="84" t="b">
        <v>0</v>
      </c>
      <c r="AD361" s="84">
        <v>0</v>
      </c>
      <c r="AE361" s="87" t="s">
        <v>5552</v>
      </c>
      <c r="AF361" s="84" t="b">
        <v>0</v>
      </c>
      <c r="AG361" s="84" t="s">
        <v>5604</v>
      </c>
      <c r="AH361" s="84"/>
      <c r="AI361" s="87" t="s">
        <v>5552</v>
      </c>
      <c r="AJ361" s="84" t="b">
        <v>0</v>
      </c>
      <c r="AK361" s="84">
        <v>43</v>
      </c>
      <c r="AL361" s="87" t="s">
        <v>4992</v>
      </c>
      <c r="AM361" s="84" t="s">
        <v>5685</v>
      </c>
      <c r="AN361" s="84" t="b">
        <v>0</v>
      </c>
      <c r="AO361" s="87" t="s">
        <v>4992</v>
      </c>
      <c r="AP361" s="84" t="s">
        <v>179</v>
      </c>
      <c r="AQ361" s="84">
        <v>0</v>
      </c>
      <c r="AR361" s="84">
        <v>0</v>
      </c>
      <c r="AS361" s="84"/>
      <c r="AT361" s="84"/>
      <c r="AU361" s="84"/>
      <c r="AV361" s="84"/>
      <c r="AW361" s="84"/>
      <c r="AX361" s="84"/>
      <c r="AY361" s="84"/>
      <c r="AZ361" s="84"/>
    </row>
    <row r="362" spans="1:52" x14ac:dyDescent="0.55000000000000004">
      <c r="A362" s="69" t="s">
        <v>271</v>
      </c>
      <c r="B362" s="69" t="s">
        <v>1002</v>
      </c>
      <c r="C362" s="70"/>
      <c r="D362" s="71"/>
      <c r="E362" s="72"/>
      <c r="F362" s="73"/>
      <c r="G362" s="70"/>
      <c r="H362" s="74"/>
      <c r="I362" s="75"/>
      <c r="J362" s="75"/>
      <c r="K362" s="36"/>
      <c r="L362" s="82"/>
      <c r="M362" s="82"/>
      <c r="N362" s="77"/>
      <c r="O362" s="84" t="s">
        <v>1270</v>
      </c>
      <c r="P362" s="86">
        <v>43424.905405092592</v>
      </c>
      <c r="Q362" s="84" t="s">
        <v>1313</v>
      </c>
      <c r="R362" s="84"/>
      <c r="S362" s="84"/>
      <c r="T362" s="84"/>
      <c r="U362" s="84"/>
      <c r="V362" s="88" t="s">
        <v>2703</v>
      </c>
      <c r="W362" s="86">
        <v>43424.905405092592</v>
      </c>
      <c r="X362" s="88" t="s">
        <v>3343</v>
      </c>
      <c r="Y362" s="84"/>
      <c r="Z362" s="84"/>
      <c r="AA362" s="87" t="s">
        <v>4472</v>
      </c>
      <c r="AB362" s="84"/>
      <c r="AC362" s="84" t="b">
        <v>0</v>
      </c>
      <c r="AD362" s="84">
        <v>0</v>
      </c>
      <c r="AE362" s="87" t="s">
        <v>5552</v>
      </c>
      <c r="AF362" s="84" t="b">
        <v>0</v>
      </c>
      <c r="AG362" s="84" t="s">
        <v>5604</v>
      </c>
      <c r="AH362" s="84"/>
      <c r="AI362" s="87" t="s">
        <v>5552</v>
      </c>
      <c r="AJ362" s="84" t="b">
        <v>0</v>
      </c>
      <c r="AK362" s="84">
        <v>43</v>
      </c>
      <c r="AL362" s="87" t="s">
        <v>4992</v>
      </c>
      <c r="AM362" s="84" t="s">
        <v>5685</v>
      </c>
      <c r="AN362" s="84" t="b">
        <v>0</v>
      </c>
      <c r="AO362" s="87" t="s">
        <v>4992</v>
      </c>
      <c r="AP362" s="84" t="s">
        <v>179</v>
      </c>
      <c r="AQ362" s="84">
        <v>0</v>
      </c>
      <c r="AR362" s="84">
        <v>0</v>
      </c>
      <c r="AS362" s="84"/>
      <c r="AT362" s="84"/>
      <c r="AU362" s="84"/>
      <c r="AV362" s="84"/>
      <c r="AW362" s="84"/>
      <c r="AX362" s="84"/>
      <c r="AY362" s="84"/>
      <c r="AZ362" s="84"/>
    </row>
    <row r="363" spans="1:52" x14ac:dyDescent="0.55000000000000004">
      <c r="A363" s="69" t="s">
        <v>271</v>
      </c>
      <c r="B363" s="69" t="s">
        <v>1003</v>
      </c>
      <c r="C363" s="70"/>
      <c r="D363" s="71"/>
      <c r="E363" s="72"/>
      <c r="F363" s="73"/>
      <c r="G363" s="70"/>
      <c r="H363" s="74"/>
      <c r="I363" s="75"/>
      <c r="J363" s="75"/>
      <c r="K363" s="36"/>
      <c r="L363" s="82"/>
      <c r="M363" s="82"/>
      <c r="N363" s="77"/>
      <c r="O363" s="84" t="s">
        <v>1270</v>
      </c>
      <c r="P363" s="86">
        <v>43424.905405092592</v>
      </c>
      <c r="Q363" s="84" t="s">
        <v>1313</v>
      </c>
      <c r="R363" s="84"/>
      <c r="S363" s="84"/>
      <c r="T363" s="84"/>
      <c r="U363" s="84"/>
      <c r="V363" s="88" t="s">
        <v>2703</v>
      </c>
      <c r="W363" s="86">
        <v>43424.905405092592</v>
      </c>
      <c r="X363" s="88" t="s">
        <v>3343</v>
      </c>
      <c r="Y363" s="84"/>
      <c r="Z363" s="84"/>
      <c r="AA363" s="87" t="s">
        <v>4472</v>
      </c>
      <c r="AB363" s="84"/>
      <c r="AC363" s="84" t="b">
        <v>0</v>
      </c>
      <c r="AD363" s="84">
        <v>0</v>
      </c>
      <c r="AE363" s="87" t="s">
        <v>5552</v>
      </c>
      <c r="AF363" s="84" t="b">
        <v>0</v>
      </c>
      <c r="AG363" s="84" t="s">
        <v>5604</v>
      </c>
      <c r="AH363" s="84"/>
      <c r="AI363" s="87" t="s">
        <v>5552</v>
      </c>
      <c r="AJ363" s="84" t="b">
        <v>0</v>
      </c>
      <c r="AK363" s="84">
        <v>43</v>
      </c>
      <c r="AL363" s="87" t="s">
        <v>4992</v>
      </c>
      <c r="AM363" s="84" t="s">
        <v>5685</v>
      </c>
      <c r="AN363" s="84" t="b">
        <v>0</v>
      </c>
      <c r="AO363" s="87" t="s">
        <v>4992</v>
      </c>
      <c r="AP363" s="84" t="s">
        <v>179</v>
      </c>
      <c r="AQ363" s="84">
        <v>0</v>
      </c>
      <c r="AR363" s="84">
        <v>0</v>
      </c>
      <c r="AS363" s="84"/>
      <c r="AT363" s="84"/>
      <c r="AU363" s="84"/>
      <c r="AV363" s="84"/>
      <c r="AW363" s="84"/>
      <c r="AX363" s="84"/>
      <c r="AY363" s="84"/>
      <c r="AZ363" s="84"/>
    </row>
    <row r="364" spans="1:52" x14ac:dyDescent="0.55000000000000004">
      <c r="A364" s="69" t="s">
        <v>271</v>
      </c>
      <c r="B364" s="69" t="s">
        <v>1004</v>
      </c>
      <c r="C364" s="70"/>
      <c r="D364" s="71"/>
      <c r="E364" s="72"/>
      <c r="F364" s="73"/>
      <c r="G364" s="70"/>
      <c r="H364" s="74"/>
      <c r="I364" s="75"/>
      <c r="J364" s="75"/>
      <c r="K364" s="36"/>
      <c r="L364" s="82"/>
      <c r="M364" s="82"/>
      <c r="N364" s="77"/>
      <c r="O364" s="84" t="s">
        <v>1270</v>
      </c>
      <c r="P364" s="86">
        <v>43424.905405092592</v>
      </c>
      <c r="Q364" s="84" t="s">
        <v>1313</v>
      </c>
      <c r="R364" s="84"/>
      <c r="S364" s="84"/>
      <c r="T364" s="84"/>
      <c r="U364" s="84"/>
      <c r="V364" s="88" t="s">
        <v>2703</v>
      </c>
      <c r="W364" s="86">
        <v>43424.905405092592</v>
      </c>
      <c r="X364" s="88" t="s">
        <v>3343</v>
      </c>
      <c r="Y364" s="84"/>
      <c r="Z364" s="84"/>
      <c r="AA364" s="87" t="s">
        <v>4472</v>
      </c>
      <c r="AB364" s="84"/>
      <c r="AC364" s="84" t="b">
        <v>0</v>
      </c>
      <c r="AD364" s="84">
        <v>0</v>
      </c>
      <c r="AE364" s="87" t="s">
        <v>5552</v>
      </c>
      <c r="AF364" s="84" t="b">
        <v>0</v>
      </c>
      <c r="AG364" s="84" t="s">
        <v>5604</v>
      </c>
      <c r="AH364" s="84"/>
      <c r="AI364" s="87" t="s">
        <v>5552</v>
      </c>
      <c r="AJ364" s="84" t="b">
        <v>0</v>
      </c>
      <c r="AK364" s="84">
        <v>43</v>
      </c>
      <c r="AL364" s="87" t="s">
        <v>4992</v>
      </c>
      <c r="AM364" s="84" t="s">
        <v>5685</v>
      </c>
      <c r="AN364" s="84" t="b">
        <v>0</v>
      </c>
      <c r="AO364" s="87" t="s">
        <v>4992</v>
      </c>
      <c r="AP364" s="84" t="s">
        <v>179</v>
      </c>
      <c r="AQ364" s="84">
        <v>0</v>
      </c>
      <c r="AR364" s="84">
        <v>0</v>
      </c>
      <c r="AS364" s="84"/>
      <c r="AT364" s="84"/>
      <c r="AU364" s="84"/>
      <c r="AV364" s="84"/>
      <c r="AW364" s="84"/>
      <c r="AX364" s="84"/>
      <c r="AY364" s="84"/>
      <c r="AZ364" s="84"/>
    </row>
    <row r="365" spans="1:52" x14ac:dyDescent="0.55000000000000004">
      <c r="A365" s="69" t="s">
        <v>271</v>
      </c>
      <c r="B365" s="69" t="s">
        <v>1005</v>
      </c>
      <c r="C365" s="70"/>
      <c r="D365" s="71"/>
      <c r="E365" s="72"/>
      <c r="F365" s="73"/>
      <c r="G365" s="70"/>
      <c r="H365" s="74"/>
      <c r="I365" s="75"/>
      <c r="J365" s="75"/>
      <c r="K365" s="36"/>
      <c r="L365" s="82"/>
      <c r="M365" s="82"/>
      <c r="N365" s="77"/>
      <c r="O365" s="84" t="s">
        <v>1270</v>
      </c>
      <c r="P365" s="86">
        <v>43424.905405092592</v>
      </c>
      <c r="Q365" s="84" t="s">
        <v>1313</v>
      </c>
      <c r="R365" s="84"/>
      <c r="S365" s="84"/>
      <c r="T365" s="84"/>
      <c r="U365" s="84"/>
      <c r="V365" s="88" t="s">
        <v>2703</v>
      </c>
      <c r="W365" s="86">
        <v>43424.905405092592</v>
      </c>
      <c r="X365" s="88" t="s">
        <v>3343</v>
      </c>
      <c r="Y365" s="84"/>
      <c r="Z365" s="84"/>
      <c r="AA365" s="87" t="s">
        <v>4472</v>
      </c>
      <c r="AB365" s="84"/>
      <c r="AC365" s="84" t="b">
        <v>0</v>
      </c>
      <c r="AD365" s="84">
        <v>0</v>
      </c>
      <c r="AE365" s="87" t="s">
        <v>5552</v>
      </c>
      <c r="AF365" s="84" t="b">
        <v>0</v>
      </c>
      <c r="AG365" s="84" t="s">
        <v>5604</v>
      </c>
      <c r="AH365" s="84"/>
      <c r="AI365" s="87" t="s">
        <v>5552</v>
      </c>
      <c r="AJ365" s="84" t="b">
        <v>0</v>
      </c>
      <c r="AK365" s="84">
        <v>43</v>
      </c>
      <c r="AL365" s="87" t="s">
        <v>4992</v>
      </c>
      <c r="AM365" s="84" t="s">
        <v>5685</v>
      </c>
      <c r="AN365" s="84" t="b">
        <v>0</v>
      </c>
      <c r="AO365" s="87" t="s">
        <v>4992</v>
      </c>
      <c r="AP365" s="84" t="s">
        <v>179</v>
      </c>
      <c r="AQ365" s="84">
        <v>0</v>
      </c>
      <c r="AR365" s="84">
        <v>0</v>
      </c>
      <c r="AS365" s="84"/>
      <c r="AT365" s="84"/>
      <c r="AU365" s="84"/>
      <c r="AV365" s="84"/>
      <c r="AW365" s="84"/>
      <c r="AX365" s="84"/>
      <c r="AY365" s="84"/>
      <c r="AZ365" s="84"/>
    </row>
    <row r="366" spans="1:52" x14ac:dyDescent="0.55000000000000004">
      <c r="A366" s="69" t="s">
        <v>271</v>
      </c>
      <c r="B366" s="69" t="s">
        <v>1006</v>
      </c>
      <c r="C366" s="70"/>
      <c r="D366" s="71"/>
      <c r="E366" s="72"/>
      <c r="F366" s="73"/>
      <c r="G366" s="70"/>
      <c r="H366" s="74"/>
      <c r="I366" s="75"/>
      <c r="J366" s="75"/>
      <c r="K366" s="36"/>
      <c r="L366" s="82"/>
      <c r="M366" s="82"/>
      <c r="N366" s="77"/>
      <c r="O366" s="84" t="s">
        <v>1270</v>
      </c>
      <c r="P366" s="86">
        <v>43424.905405092592</v>
      </c>
      <c r="Q366" s="84" t="s">
        <v>1313</v>
      </c>
      <c r="R366" s="84"/>
      <c r="S366" s="84"/>
      <c r="T366" s="84"/>
      <c r="U366" s="84"/>
      <c r="V366" s="88" t="s">
        <v>2703</v>
      </c>
      <c r="W366" s="86">
        <v>43424.905405092592</v>
      </c>
      <c r="X366" s="88" t="s">
        <v>3343</v>
      </c>
      <c r="Y366" s="84"/>
      <c r="Z366" s="84"/>
      <c r="AA366" s="87" t="s">
        <v>4472</v>
      </c>
      <c r="AB366" s="84"/>
      <c r="AC366" s="84" t="b">
        <v>0</v>
      </c>
      <c r="AD366" s="84">
        <v>0</v>
      </c>
      <c r="AE366" s="87" t="s">
        <v>5552</v>
      </c>
      <c r="AF366" s="84" t="b">
        <v>0</v>
      </c>
      <c r="AG366" s="84" t="s">
        <v>5604</v>
      </c>
      <c r="AH366" s="84"/>
      <c r="AI366" s="87" t="s">
        <v>5552</v>
      </c>
      <c r="AJ366" s="84" t="b">
        <v>0</v>
      </c>
      <c r="AK366" s="84">
        <v>43</v>
      </c>
      <c r="AL366" s="87" t="s">
        <v>4992</v>
      </c>
      <c r="AM366" s="84" t="s">
        <v>5685</v>
      </c>
      <c r="AN366" s="84" t="b">
        <v>0</v>
      </c>
      <c r="AO366" s="87" t="s">
        <v>4992</v>
      </c>
      <c r="AP366" s="84" t="s">
        <v>179</v>
      </c>
      <c r="AQ366" s="84">
        <v>0</v>
      </c>
      <c r="AR366" s="84">
        <v>0</v>
      </c>
      <c r="AS366" s="84"/>
      <c r="AT366" s="84"/>
      <c r="AU366" s="84"/>
      <c r="AV366" s="84"/>
      <c r="AW366" s="84"/>
      <c r="AX366" s="84"/>
      <c r="AY366" s="84"/>
      <c r="AZ366" s="84"/>
    </row>
    <row r="367" spans="1:52" x14ac:dyDescent="0.55000000000000004">
      <c r="A367" s="69" t="s">
        <v>271</v>
      </c>
      <c r="B367" s="69" t="s">
        <v>1007</v>
      </c>
      <c r="C367" s="70"/>
      <c r="D367" s="71"/>
      <c r="E367" s="72"/>
      <c r="F367" s="73"/>
      <c r="G367" s="70"/>
      <c r="H367" s="74"/>
      <c r="I367" s="75"/>
      <c r="J367" s="75"/>
      <c r="K367" s="36"/>
      <c r="L367" s="82"/>
      <c r="M367" s="82"/>
      <c r="N367" s="77"/>
      <c r="O367" s="84" t="s">
        <v>1270</v>
      </c>
      <c r="P367" s="86">
        <v>43424.905405092592</v>
      </c>
      <c r="Q367" s="84" t="s">
        <v>1313</v>
      </c>
      <c r="R367" s="84"/>
      <c r="S367" s="84"/>
      <c r="T367" s="84"/>
      <c r="U367" s="84"/>
      <c r="V367" s="88" t="s">
        <v>2703</v>
      </c>
      <c r="W367" s="86">
        <v>43424.905405092592</v>
      </c>
      <c r="X367" s="88" t="s">
        <v>3343</v>
      </c>
      <c r="Y367" s="84"/>
      <c r="Z367" s="84"/>
      <c r="AA367" s="87" t="s">
        <v>4472</v>
      </c>
      <c r="AB367" s="84"/>
      <c r="AC367" s="84" t="b">
        <v>0</v>
      </c>
      <c r="AD367" s="84">
        <v>0</v>
      </c>
      <c r="AE367" s="87" t="s">
        <v>5552</v>
      </c>
      <c r="AF367" s="84" t="b">
        <v>0</v>
      </c>
      <c r="AG367" s="84" t="s">
        <v>5604</v>
      </c>
      <c r="AH367" s="84"/>
      <c r="AI367" s="87" t="s">
        <v>5552</v>
      </c>
      <c r="AJ367" s="84" t="b">
        <v>0</v>
      </c>
      <c r="AK367" s="84">
        <v>43</v>
      </c>
      <c r="AL367" s="87" t="s">
        <v>4992</v>
      </c>
      <c r="AM367" s="84" t="s">
        <v>5685</v>
      </c>
      <c r="AN367" s="84" t="b">
        <v>0</v>
      </c>
      <c r="AO367" s="87" t="s">
        <v>4992</v>
      </c>
      <c r="AP367" s="84" t="s">
        <v>179</v>
      </c>
      <c r="AQ367" s="84">
        <v>0</v>
      </c>
      <c r="AR367" s="84">
        <v>0</v>
      </c>
      <c r="AS367" s="84"/>
      <c r="AT367" s="84"/>
      <c r="AU367" s="84"/>
      <c r="AV367" s="84"/>
      <c r="AW367" s="84"/>
      <c r="AX367" s="84"/>
      <c r="AY367" s="84"/>
      <c r="AZ367" s="84"/>
    </row>
    <row r="368" spans="1:52" x14ac:dyDescent="0.55000000000000004">
      <c r="A368" s="69" t="s">
        <v>271</v>
      </c>
      <c r="B368" s="69" t="s">
        <v>1008</v>
      </c>
      <c r="C368" s="70"/>
      <c r="D368" s="71"/>
      <c r="E368" s="72"/>
      <c r="F368" s="73"/>
      <c r="G368" s="70"/>
      <c r="H368" s="74"/>
      <c r="I368" s="75"/>
      <c r="J368" s="75"/>
      <c r="K368" s="36"/>
      <c r="L368" s="82"/>
      <c r="M368" s="82"/>
      <c r="N368" s="77"/>
      <c r="O368" s="84" t="s">
        <v>1270</v>
      </c>
      <c r="P368" s="86">
        <v>43424.905405092592</v>
      </c>
      <c r="Q368" s="84" t="s">
        <v>1313</v>
      </c>
      <c r="R368" s="84"/>
      <c r="S368" s="84"/>
      <c r="T368" s="84"/>
      <c r="U368" s="84"/>
      <c r="V368" s="88" t="s">
        <v>2703</v>
      </c>
      <c r="W368" s="86">
        <v>43424.905405092592</v>
      </c>
      <c r="X368" s="88" t="s">
        <v>3343</v>
      </c>
      <c r="Y368" s="84"/>
      <c r="Z368" s="84"/>
      <c r="AA368" s="87" t="s">
        <v>4472</v>
      </c>
      <c r="AB368" s="84"/>
      <c r="AC368" s="84" t="b">
        <v>0</v>
      </c>
      <c r="AD368" s="84">
        <v>0</v>
      </c>
      <c r="AE368" s="87" t="s">
        <v>5552</v>
      </c>
      <c r="AF368" s="84" t="b">
        <v>0</v>
      </c>
      <c r="AG368" s="84" t="s">
        <v>5604</v>
      </c>
      <c r="AH368" s="84"/>
      <c r="AI368" s="87" t="s">
        <v>5552</v>
      </c>
      <c r="AJ368" s="84" t="b">
        <v>0</v>
      </c>
      <c r="AK368" s="84">
        <v>43</v>
      </c>
      <c r="AL368" s="87" t="s">
        <v>4992</v>
      </c>
      <c r="AM368" s="84" t="s">
        <v>5685</v>
      </c>
      <c r="AN368" s="84" t="b">
        <v>0</v>
      </c>
      <c r="AO368" s="87" t="s">
        <v>4992</v>
      </c>
      <c r="AP368" s="84" t="s">
        <v>179</v>
      </c>
      <c r="AQ368" s="84">
        <v>0</v>
      </c>
      <c r="AR368" s="84">
        <v>0</v>
      </c>
      <c r="AS368" s="84"/>
      <c r="AT368" s="84"/>
      <c r="AU368" s="84"/>
      <c r="AV368" s="84"/>
      <c r="AW368" s="84"/>
      <c r="AX368" s="84"/>
      <c r="AY368" s="84"/>
      <c r="AZ368" s="84"/>
    </row>
    <row r="369" spans="1:52" x14ac:dyDescent="0.55000000000000004">
      <c r="A369" s="69" t="s">
        <v>271</v>
      </c>
      <c r="B369" s="69" t="s">
        <v>1009</v>
      </c>
      <c r="C369" s="70"/>
      <c r="D369" s="71"/>
      <c r="E369" s="72"/>
      <c r="F369" s="73"/>
      <c r="G369" s="70"/>
      <c r="H369" s="74"/>
      <c r="I369" s="75"/>
      <c r="J369" s="75"/>
      <c r="K369" s="36"/>
      <c r="L369" s="82"/>
      <c r="M369" s="82"/>
      <c r="N369" s="77"/>
      <c r="O369" s="84" t="s">
        <v>1270</v>
      </c>
      <c r="P369" s="86">
        <v>43424.905405092592</v>
      </c>
      <c r="Q369" s="84" t="s">
        <v>1313</v>
      </c>
      <c r="R369" s="84"/>
      <c r="S369" s="84"/>
      <c r="T369" s="84"/>
      <c r="U369" s="84"/>
      <c r="V369" s="88" t="s">
        <v>2703</v>
      </c>
      <c r="W369" s="86">
        <v>43424.905405092592</v>
      </c>
      <c r="X369" s="88" t="s">
        <v>3343</v>
      </c>
      <c r="Y369" s="84"/>
      <c r="Z369" s="84"/>
      <c r="AA369" s="87" t="s">
        <v>4472</v>
      </c>
      <c r="AB369" s="84"/>
      <c r="AC369" s="84" t="b">
        <v>0</v>
      </c>
      <c r="AD369" s="84">
        <v>0</v>
      </c>
      <c r="AE369" s="87" t="s">
        <v>5552</v>
      </c>
      <c r="AF369" s="84" t="b">
        <v>0</v>
      </c>
      <c r="AG369" s="84" t="s">
        <v>5604</v>
      </c>
      <c r="AH369" s="84"/>
      <c r="AI369" s="87" t="s">
        <v>5552</v>
      </c>
      <c r="AJ369" s="84" t="b">
        <v>0</v>
      </c>
      <c r="AK369" s="84">
        <v>43</v>
      </c>
      <c r="AL369" s="87" t="s">
        <v>4992</v>
      </c>
      <c r="AM369" s="84" t="s">
        <v>5685</v>
      </c>
      <c r="AN369" s="84" t="b">
        <v>0</v>
      </c>
      <c r="AO369" s="87" t="s">
        <v>4992</v>
      </c>
      <c r="AP369" s="84" t="s">
        <v>179</v>
      </c>
      <c r="AQ369" s="84">
        <v>0</v>
      </c>
      <c r="AR369" s="84">
        <v>0</v>
      </c>
      <c r="AS369" s="84"/>
      <c r="AT369" s="84"/>
      <c r="AU369" s="84"/>
      <c r="AV369" s="84"/>
      <c r="AW369" s="84"/>
      <c r="AX369" s="84"/>
      <c r="AY369" s="84"/>
      <c r="AZ369" s="84"/>
    </row>
    <row r="370" spans="1:52" x14ac:dyDescent="0.55000000000000004">
      <c r="A370" s="69" t="s">
        <v>271</v>
      </c>
      <c r="B370" s="69" t="s">
        <v>705</v>
      </c>
      <c r="C370" s="70"/>
      <c r="D370" s="71"/>
      <c r="E370" s="72"/>
      <c r="F370" s="73"/>
      <c r="G370" s="70"/>
      <c r="H370" s="74"/>
      <c r="I370" s="75"/>
      <c r="J370" s="75"/>
      <c r="K370" s="36"/>
      <c r="L370" s="82"/>
      <c r="M370" s="82"/>
      <c r="N370" s="77"/>
      <c r="O370" s="84" t="s">
        <v>1270</v>
      </c>
      <c r="P370" s="86">
        <v>43424.905405092592</v>
      </c>
      <c r="Q370" s="84" t="s">
        <v>1313</v>
      </c>
      <c r="R370" s="84"/>
      <c r="S370" s="84"/>
      <c r="T370" s="84"/>
      <c r="U370" s="84"/>
      <c r="V370" s="88" t="s">
        <v>2703</v>
      </c>
      <c r="W370" s="86">
        <v>43424.905405092592</v>
      </c>
      <c r="X370" s="88" t="s">
        <v>3343</v>
      </c>
      <c r="Y370" s="84"/>
      <c r="Z370" s="84"/>
      <c r="AA370" s="87" t="s">
        <v>4472</v>
      </c>
      <c r="AB370" s="84"/>
      <c r="AC370" s="84" t="b">
        <v>0</v>
      </c>
      <c r="AD370" s="84">
        <v>0</v>
      </c>
      <c r="AE370" s="87" t="s">
        <v>5552</v>
      </c>
      <c r="AF370" s="84" t="b">
        <v>0</v>
      </c>
      <c r="AG370" s="84" t="s">
        <v>5604</v>
      </c>
      <c r="AH370" s="84"/>
      <c r="AI370" s="87" t="s">
        <v>5552</v>
      </c>
      <c r="AJ370" s="84" t="b">
        <v>0</v>
      </c>
      <c r="AK370" s="84">
        <v>43</v>
      </c>
      <c r="AL370" s="87" t="s">
        <v>4992</v>
      </c>
      <c r="AM370" s="84" t="s">
        <v>5685</v>
      </c>
      <c r="AN370" s="84" t="b">
        <v>0</v>
      </c>
      <c r="AO370" s="87" t="s">
        <v>4992</v>
      </c>
      <c r="AP370" s="84" t="s">
        <v>179</v>
      </c>
      <c r="AQ370" s="84">
        <v>0</v>
      </c>
      <c r="AR370" s="84">
        <v>0</v>
      </c>
      <c r="AS370" s="84"/>
      <c r="AT370" s="84"/>
      <c r="AU370" s="84"/>
      <c r="AV370" s="84"/>
      <c r="AW370" s="84"/>
      <c r="AX370" s="84"/>
      <c r="AY370" s="84"/>
      <c r="AZ370" s="84"/>
    </row>
    <row r="371" spans="1:52" x14ac:dyDescent="0.55000000000000004">
      <c r="A371" s="69" t="s">
        <v>271</v>
      </c>
      <c r="B371" s="69" t="s">
        <v>1010</v>
      </c>
      <c r="C371" s="70"/>
      <c r="D371" s="71"/>
      <c r="E371" s="72"/>
      <c r="F371" s="73"/>
      <c r="G371" s="70"/>
      <c r="H371" s="74"/>
      <c r="I371" s="75"/>
      <c r="J371" s="75"/>
      <c r="K371" s="36"/>
      <c r="L371" s="82"/>
      <c r="M371" s="82"/>
      <c r="N371" s="77"/>
      <c r="O371" s="84" t="s">
        <v>1270</v>
      </c>
      <c r="P371" s="86">
        <v>43424.905405092592</v>
      </c>
      <c r="Q371" s="84" t="s">
        <v>1313</v>
      </c>
      <c r="R371" s="84"/>
      <c r="S371" s="84"/>
      <c r="T371" s="84"/>
      <c r="U371" s="84"/>
      <c r="V371" s="88" t="s">
        <v>2703</v>
      </c>
      <c r="W371" s="86">
        <v>43424.905405092592</v>
      </c>
      <c r="X371" s="88" t="s">
        <v>3343</v>
      </c>
      <c r="Y371" s="84"/>
      <c r="Z371" s="84"/>
      <c r="AA371" s="87" t="s">
        <v>4472</v>
      </c>
      <c r="AB371" s="84"/>
      <c r="AC371" s="84" t="b">
        <v>0</v>
      </c>
      <c r="AD371" s="84">
        <v>0</v>
      </c>
      <c r="AE371" s="87" t="s">
        <v>5552</v>
      </c>
      <c r="AF371" s="84" t="b">
        <v>0</v>
      </c>
      <c r="AG371" s="84" t="s">
        <v>5604</v>
      </c>
      <c r="AH371" s="84"/>
      <c r="AI371" s="87" t="s">
        <v>5552</v>
      </c>
      <c r="AJ371" s="84" t="b">
        <v>0</v>
      </c>
      <c r="AK371" s="84">
        <v>43</v>
      </c>
      <c r="AL371" s="87" t="s">
        <v>4992</v>
      </c>
      <c r="AM371" s="84" t="s">
        <v>5685</v>
      </c>
      <c r="AN371" s="84" t="b">
        <v>0</v>
      </c>
      <c r="AO371" s="87" t="s">
        <v>4992</v>
      </c>
      <c r="AP371" s="84" t="s">
        <v>179</v>
      </c>
      <c r="AQ371" s="84">
        <v>0</v>
      </c>
      <c r="AR371" s="84">
        <v>0</v>
      </c>
      <c r="AS371" s="84"/>
      <c r="AT371" s="84"/>
      <c r="AU371" s="84"/>
      <c r="AV371" s="84"/>
      <c r="AW371" s="84"/>
      <c r="AX371" s="84"/>
      <c r="AY371" s="84"/>
      <c r="AZ371" s="84"/>
    </row>
    <row r="372" spans="1:52" x14ac:dyDescent="0.55000000000000004">
      <c r="A372" s="69" t="s">
        <v>271</v>
      </c>
      <c r="B372" s="69" t="s">
        <v>702</v>
      </c>
      <c r="C372" s="70"/>
      <c r="D372" s="71"/>
      <c r="E372" s="72"/>
      <c r="F372" s="73"/>
      <c r="G372" s="70"/>
      <c r="H372" s="74"/>
      <c r="I372" s="75"/>
      <c r="J372" s="75"/>
      <c r="K372" s="36"/>
      <c r="L372" s="82"/>
      <c r="M372" s="82"/>
      <c r="N372" s="77"/>
      <c r="O372" s="84" t="s">
        <v>1271</v>
      </c>
      <c r="P372" s="86">
        <v>43424.905405092592</v>
      </c>
      <c r="Q372" s="84" t="s">
        <v>1313</v>
      </c>
      <c r="R372" s="84"/>
      <c r="S372" s="84"/>
      <c r="T372" s="84"/>
      <c r="U372" s="84"/>
      <c r="V372" s="88" t="s">
        <v>2703</v>
      </c>
      <c r="W372" s="86">
        <v>43424.905405092592</v>
      </c>
      <c r="X372" s="88" t="s">
        <v>3343</v>
      </c>
      <c r="Y372" s="84"/>
      <c r="Z372" s="84"/>
      <c r="AA372" s="87" t="s">
        <v>4472</v>
      </c>
      <c r="AB372" s="84"/>
      <c r="AC372" s="84" t="b">
        <v>0</v>
      </c>
      <c r="AD372" s="84">
        <v>0</v>
      </c>
      <c r="AE372" s="87" t="s">
        <v>5552</v>
      </c>
      <c r="AF372" s="84" t="b">
        <v>0</v>
      </c>
      <c r="AG372" s="84" t="s">
        <v>5604</v>
      </c>
      <c r="AH372" s="84"/>
      <c r="AI372" s="87" t="s">
        <v>5552</v>
      </c>
      <c r="AJ372" s="84" t="b">
        <v>0</v>
      </c>
      <c r="AK372" s="84">
        <v>43</v>
      </c>
      <c r="AL372" s="87" t="s">
        <v>4992</v>
      </c>
      <c r="AM372" s="84" t="s">
        <v>5685</v>
      </c>
      <c r="AN372" s="84" t="b">
        <v>0</v>
      </c>
      <c r="AO372" s="87" t="s">
        <v>4992</v>
      </c>
      <c r="AP372" s="84" t="s">
        <v>179</v>
      </c>
      <c r="AQ372" s="84">
        <v>0</v>
      </c>
      <c r="AR372" s="84">
        <v>0</v>
      </c>
      <c r="AS372" s="84"/>
      <c r="AT372" s="84"/>
      <c r="AU372" s="84"/>
      <c r="AV372" s="84"/>
      <c r="AW372" s="84"/>
      <c r="AX372" s="84"/>
      <c r="AY372" s="84"/>
      <c r="AZ372" s="84"/>
    </row>
    <row r="373" spans="1:52" x14ac:dyDescent="0.55000000000000004">
      <c r="A373" s="69" t="s">
        <v>272</v>
      </c>
      <c r="B373" s="69" t="s">
        <v>699</v>
      </c>
      <c r="C373" s="70"/>
      <c r="D373" s="71"/>
      <c r="E373" s="72"/>
      <c r="F373" s="73"/>
      <c r="G373" s="70"/>
      <c r="H373" s="74"/>
      <c r="I373" s="75"/>
      <c r="J373" s="75"/>
      <c r="K373" s="36"/>
      <c r="L373" s="82"/>
      <c r="M373" s="82"/>
      <c r="N373" s="77"/>
      <c r="O373" s="84" t="s">
        <v>1269</v>
      </c>
      <c r="P373" s="86">
        <v>43424.906631944446</v>
      </c>
      <c r="Q373" s="84" t="s">
        <v>1313</v>
      </c>
      <c r="R373" s="84"/>
      <c r="S373" s="84"/>
      <c r="T373" s="84"/>
      <c r="U373" s="84"/>
      <c r="V373" s="88" t="s">
        <v>2704</v>
      </c>
      <c r="W373" s="86">
        <v>43424.906631944446</v>
      </c>
      <c r="X373" s="88" t="s">
        <v>3344</v>
      </c>
      <c r="Y373" s="84"/>
      <c r="Z373" s="84"/>
      <c r="AA373" s="87" t="s">
        <v>4473</v>
      </c>
      <c r="AB373" s="84"/>
      <c r="AC373" s="84" t="b">
        <v>0</v>
      </c>
      <c r="AD373" s="84">
        <v>0</v>
      </c>
      <c r="AE373" s="87" t="s">
        <v>5552</v>
      </c>
      <c r="AF373" s="84" t="b">
        <v>0</v>
      </c>
      <c r="AG373" s="84" t="s">
        <v>5604</v>
      </c>
      <c r="AH373" s="84"/>
      <c r="AI373" s="87" t="s">
        <v>5552</v>
      </c>
      <c r="AJ373" s="84" t="b">
        <v>0</v>
      </c>
      <c r="AK373" s="84">
        <v>43</v>
      </c>
      <c r="AL373" s="87" t="s">
        <v>4992</v>
      </c>
      <c r="AM373" s="84" t="s">
        <v>5684</v>
      </c>
      <c r="AN373" s="84" t="b">
        <v>0</v>
      </c>
      <c r="AO373" s="87" t="s">
        <v>4992</v>
      </c>
      <c r="AP373" s="84" t="s">
        <v>179</v>
      </c>
      <c r="AQ373" s="84">
        <v>0</v>
      </c>
      <c r="AR373" s="84">
        <v>0</v>
      </c>
      <c r="AS373" s="84"/>
      <c r="AT373" s="84"/>
      <c r="AU373" s="84"/>
      <c r="AV373" s="84"/>
      <c r="AW373" s="84"/>
      <c r="AX373" s="84"/>
      <c r="AY373" s="84"/>
      <c r="AZ373" s="84"/>
    </row>
    <row r="374" spans="1:52" x14ac:dyDescent="0.55000000000000004">
      <c r="A374" s="69" t="s">
        <v>272</v>
      </c>
      <c r="B374" s="69" t="s">
        <v>975</v>
      </c>
      <c r="C374" s="70"/>
      <c r="D374" s="71"/>
      <c r="E374" s="72"/>
      <c r="F374" s="73"/>
      <c r="G374" s="70"/>
      <c r="H374" s="74"/>
      <c r="I374" s="75"/>
      <c r="J374" s="75"/>
      <c r="K374" s="36"/>
      <c r="L374" s="82"/>
      <c r="M374" s="82"/>
      <c r="N374" s="77"/>
      <c r="O374" s="84" t="s">
        <v>1270</v>
      </c>
      <c r="P374" s="86">
        <v>43424.906631944446</v>
      </c>
      <c r="Q374" s="84" t="s">
        <v>1313</v>
      </c>
      <c r="R374" s="84"/>
      <c r="S374" s="84"/>
      <c r="T374" s="84"/>
      <c r="U374" s="84"/>
      <c r="V374" s="88" t="s">
        <v>2704</v>
      </c>
      <c r="W374" s="86">
        <v>43424.906631944446</v>
      </c>
      <c r="X374" s="88" t="s">
        <v>3344</v>
      </c>
      <c r="Y374" s="84"/>
      <c r="Z374" s="84"/>
      <c r="AA374" s="87" t="s">
        <v>4473</v>
      </c>
      <c r="AB374" s="84"/>
      <c r="AC374" s="84" t="b">
        <v>0</v>
      </c>
      <c r="AD374" s="84">
        <v>0</v>
      </c>
      <c r="AE374" s="87" t="s">
        <v>5552</v>
      </c>
      <c r="AF374" s="84" t="b">
        <v>0</v>
      </c>
      <c r="AG374" s="84" t="s">
        <v>5604</v>
      </c>
      <c r="AH374" s="84"/>
      <c r="AI374" s="87" t="s">
        <v>5552</v>
      </c>
      <c r="AJ374" s="84" t="b">
        <v>0</v>
      </c>
      <c r="AK374" s="84">
        <v>43</v>
      </c>
      <c r="AL374" s="87" t="s">
        <v>4992</v>
      </c>
      <c r="AM374" s="84" t="s">
        <v>5684</v>
      </c>
      <c r="AN374" s="84" t="b">
        <v>0</v>
      </c>
      <c r="AO374" s="87" t="s">
        <v>4992</v>
      </c>
      <c r="AP374" s="84" t="s">
        <v>179</v>
      </c>
      <c r="AQ374" s="84">
        <v>0</v>
      </c>
      <c r="AR374" s="84">
        <v>0</v>
      </c>
      <c r="AS374" s="84"/>
      <c r="AT374" s="84"/>
      <c r="AU374" s="84"/>
      <c r="AV374" s="84"/>
      <c r="AW374" s="84"/>
      <c r="AX374" s="84"/>
      <c r="AY374" s="84"/>
      <c r="AZ374" s="84"/>
    </row>
    <row r="375" spans="1:52" x14ac:dyDescent="0.55000000000000004">
      <c r="A375" s="69" t="s">
        <v>272</v>
      </c>
      <c r="B375" s="69" t="s">
        <v>697</v>
      </c>
      <c r="C375" s="70"/>
      <c r="D375" s="71"/>
      <c r="E375" s="72"/>
      <c r="F375" s="73"/>
      <c r="G375" s="70"/>
      <c r="H375" s="74"/>
      <c r="I375" s="75"/>
      <c r="J375" s="75"/>
      <c r="K375" s="36"/>
      <c r="L375" s="82"/>
      <c r="M375" s="82"/>
      <c r="N375" s="77"/>
      <c r="O375" s="84" t="s">
        <v>1270</v>
      </c>
      <c r="P375" s="86">
        <v>43424.906631944446</v>
      </c>
      <c r="Q375" s="84" t="s">
        <v>1313</v>
      </c>
      <c r="R375" s="84"/>
      <c r="S375" s="84"/>
      <c r="T375" s="84"/>
      <c r="U375" s="84"/>
      <c r="V375" s="88" t="s">
        <v>2704</v>
      </c>
      <c r="W375" s="86">
        <v>43424.906631944446</v>
      </c>
      <c r="X375" s="88" t="s">
        <v>3344</v>
      </c>
      <c r="Y375" s="84"/>
      <c r="Z375" s="84"/>
      <c r="AA375" s="87" t="s">
        <v>4473</v>
      </c>
      <c r="AB375" s="84"/>
      <c r="AC375" s="84" t="b">
        <v>0</v>
      </c>
      <c r="AD375" s="84">
        <v>0</v>
      </c>
      <c r="AE375" s="87" t="s">
        <v>5552</v>
      </c>
      <c r="AF375" s="84" t="b">
        <v>0</v>
      </c>
      <c r="AG375" s="84" t="s">
        <v>5604</v>
      </c>
      <c r="AH375" s="84"/>
      <c r="AI375" s="87" t="s">
        <v>5552</v>
      </c>
      <c r="AJ375" s="84" t="b">
        <v>0</v>
      </c>
      <c r="AK375" s="84">
        <v>43</v>
      </c>
      <c r="AL375" s="87" t="s">
        <v>4992</v>
      </c>
      <c r="AM375" s="84" t="s">
        <v>5684</v>
      </c>
      <c r="AN375" s="84" t="b">
        <v>0</v>
      </c>
      <c r="AO375" s="87" t="s">
        <v>4992</v>
      </c>
      <c r="AP375" s="84" t="s">
        <v>179</v>
      </c>
      <c r="AQ375" s="84">
        <v>0</v>
      </c>
      <c r="AR375" s="84">
        <v>0</v>
      </c>
      <c r="AS375" s="84"/>
      <c r="AT375" s="84"/>
      <c r="AU375" s="84"/>
      <c r="AV375" s="84"/>
      <c r="AW375" s="84"/>
      <c r="AX375" s="84"/>
      <c r="AY375" s="84"/>
      <c r="AZ375" s="84"/>
    </row>
    <row r="376" spans="1:52" x14ac:dyDescent="0.55000000000000004">
      <c r="A376" s="69" t="s">
        <v>272</v>
      </c>
      <c r="B376" s="69" t="s">
        <v>976</v>
      </c>
      <c r="C376" s="70"/>
      <c r="D376" s="71"/>
      <c r="E376" s="72"/>
      <c r="F376" s="73"/>
      <c r="G376" s="70"/>
      <c r="H376" s="74"/>
      <c r="I376" s="75"/>
      <c r="J376" s="75"/>
      <c r="K376" s="36"/>
      <c r="L376" s="82"/>
      <c r="M376" s="82"/>
      <c r="N376" s="77"/>
      <c r="O376" s="84" t="s">
        <v>1270</v>
      </c>
      <c r="P376" s="86">
        <v>43424.906631944446</v>
      </c>
      <c r="Q376" s="84" t="s">
        <v>1313</v>
      </c>
      <c r="R376" s="84"/>
      <c r="S376" s="84"/>
      <c r="T376" s="84"/>
      <c r="U376" s="84"/>
      <c r="V376" s="88" t="s">
        <v>2704</v>
      </c>
      <c r="W376" s="86">
        <v>43424.906631944446</v>
      </c>
      <c r="X376" s="88" t="s">
        <v>3344</v>
      </c>
      <c r="Y376" s="84"/>
      <c r="Z376" s="84"/>
      <c r="AA376" s="87" t="s">
        <v>4473</v>
      </c>
      <c r="AB376" s="84"/>
      <c r="AC376" s="84" t="b">
        <v>0</v>
      </c>
      <c r="AD376" s="84">
        <v>0</v>
      </c>
      <c r="AE376" s="87" t="s">
        <v>5552</v>
      </c>
      <c r="AF376" s="84" t="b">
        <v>0</v>
      </c>
      <c r="AG376" s="84" t="s">
        <v>5604</v>
      </c>
      <c r="AH376" s="84"/>
      <c r="AI376" s="87" t="s">
        <v>5552</v>
      </c>
      <c r="AJ376" s="84" t="b">
        <v>0</v>
      </c>
      <c r="AK376" s="84">
        <v>43</v>
      </c>
      <c r="AL376" s="87" t="s">
        <v>4992</v>
      </c>
      <c r="AM376" s="84" t="s">
        <v>5684</v>
      </c>
      <c r="AN376" s="84" t="b">
        <v>0</v>
      </c>
      <c r="AO376" s="87" t="s">
        <v>4992</v>
      </c>
      <c r="AP376" s="84" t="s">
        <v>179</v>
      </c>
      <c r="AQ376" s="84">
        <v>0</v>
      </c>
      <c r="AR376" s="84">
        <v>0</v>
      </c>
      <c r="AS376" s="84"/>
      <c r="AT376" s="84"/>
      <c r="AU376" s="84"/>
      <c r="AV376" s="84"/>
      <c r="AW376" s="84"/>
      <c r="AX376" s="84"/>
      <c r="AY376" s="84"/>
      <c r="AZ376" s="84"/>
    </row>
    <row r="377" spans="1:52" x14ac:dyDescent="0.55000000000000004">
      <c r="A377" s="69" t="s">
        <v>272</v>
      </c>
      <c r="B377" s="69" t="s">
        <v>696</v>
      </c>
      <c r="C377" s="70"/>
      <c r="D377" s="71"/>
      <c r="E377" s="72"/>
      <c r="F377" s="73"/>
      <c r="G377" s="70"/>
      <c r="H377" s="74"/>
      <c r="I377" s="75"/>
      <c r="J377" s="75"/>
      <c r="K377" s="36"/>
      <c r="L377" s="82"/>
      <c r="M377" s="82"/>
      <c r="N377" s="77"/>
      <c r="O377" s="84" t="s">
        <v>1270</v>
      </c>
      <c r="P377" s="86">
        <v>43424.906631944446</v>
      </c>
      <c r="Q377" s="84" t="s">
        <v>1313</v>
      </c>
      <c r="R377" s="84"/>
      <c r="S377" s="84"/>
      <c r="T377" s="84"/>
      <c r="U377" s="84"/>
      <c r="V377" s="88" t="s">
        <v>2704</v>
      </c>
      <c r="W377" s="86">
        <v>43424.906631944446</v>
      </c>
      <c r="X377" s="88" t="s">
        <v>3344</v>
      </c>
      <c r="Y377" s="84"/>
      <c r="Z377" s="84"/>
      <c r="AA377" s="87" t="s">
        <v>4473</v>
      </c>
      <c r="AB377" s="84"/>
      <c r="AC377" s="84" t="b">
        <v>0</v>
      </c>
      <c r="AD377" s="84">
        <v>0</v>
      </c>
      <c r="AE377" s="87" t="s">
        <v>5552</v>
      </c>
      <c r="AF377" s="84" t="b">
        <v>0</v>
      </c>
      <c r="AG377" s="84" t="s">
        <v>5604</v>
      </c>
      <c r="AH377" s="84"/>
      <c r="AI377" s="87" t="s">
        <v>5552</v>
      </c>
      <c r="AJ377" s="84" t="b">
        <v>0</v>
      </c>
      <c r="AK377" s="84">
        <v>43</v>
      </c>
      <c r="AL377" s="87" t="s">
        <v>4992</v>
      </c>
      <c r="AM377" s="84" t="s">
        <v>5684</v>
      </c>
      <c r="AN377" s="84" t="b">
        <v>0</v>
      </c>
      <c r="AO377" s="87" t="s">
        <v>4992</v>
      </c>
      <c r="AP377" s="84" t="s">
        <v>179</v>
      </c>
      <c r="AQ377" s="84">
        <v>0</v>
      </c>
      <c r="AR377" s="84">
        <v>0</v>
      </c>
      <c r="AS377" s="84"/>
      <c r="AT377" s="84"/>
      <c r="AU377" s="84"/>
      <c r="AV377" s="84"/>
      <c r="AW377" s="84"/>
      <c r="AX377" s="84"/>
      <c r="AY377" s="84"/>
      <c r="AZ377" s="84"/>
    </row>
    <row r="378" spans="1:52" x14ac:dyDescent="0.55000000000000004">
      <c r="A378" s="69" t="s">
        <v>272</v>
      </c>
      <c r="B378" s="69" t="s">
        <v>691</v>
      </c>
      <c r="C378" s="70"/>
      <c r="D378" s="71"/>
      <c r="E378" s="72"/>
      <c r="F378" s="73"/>
      <c r="G378" s="70"/>
      <c r="H378" s="74"/>
      <c r="I378" s="75"/>
      <c r="J378" s="75"/>
      <c r="K378" s="36"/>
      <c r="L378" s="82"/>
      <c r="M378" s="82"/>
      <c r="N378" s="77"/>
      <c r="O378" s="84" t="s">
        <v>1270</v>
      </c>
      <c r="P378" s="86">
        <v>43424.906631944446</v>
      </c>
      <c r="Q378" s="84" t="s">
        <v>1313</v>
      </c>
      <c r="R378" s="84"/>
      <c r="S378" s="84"/>
      <c r="T378" s="84"/>
      <c r="U378" s="84"/>
      <c r="V378" s="88" t="s">
        <v>2704</v>
      </c>
      <c r="W378" s="86">
        <v>43424.906631944446</v>
      </c>
      <c r="X378" s="88" t="s">
        <v>3344</v>
      </c>
      <c r="Y378" s="84"/>
      <c r="Z378" s="84"/>
      <c r="AA378" s="87" t="s">
        <v>4473</v>
      </c>
      <c r="AB378" s="84"/>
      <c r="AC378" s="84" t="b">
        <v>0</v>
      </c>
      <c r="AD378" s="84">
        <v>0</v>
      </c>
      <c r="AE378" s="87" t="s">
        <v>5552</v>
      </c>
      <c r="AF378" s="84" t="b">
        <v>0</v>
      </c>
      <c r="AG378" s="84" t="s">
        <v>5604</v>
      </c>
      <c r="AH378" s="84"/>
      <c r="AI378" s="87" t="s">
        <v>5552</v>
      </c>
      <c r="AJ378" s="84" t="b">
        <v>0</v>
      </c>
      <c r="AK378" s="84">
        <v>43</v>
      </c>
      <c r="AL378" s="87" t="s">
        <v>4992</v>
      </c>
      <c r="AM378" s="84" t="s">
        <v>5684</v>
      </c>
      <c r="AN378" s="84" t="b">
        <v>0</v>
      </c>
      <c r="AO378" s="87" t="s">
        <v>4992</v>
      </c>
      <c r="AP378" s="84" t="s">
        <v>179</v>
      </c>
      <c r="AQ378" s="84">
        <v>0</v>
      </c>
      <c r="AR378" s="84">
        <v>0</v>
      </c>
      <c r="AS378" s="84"/>
      <c r="AT378" s="84"/>
      <c r="AU378" s="84"/>
      <c r="AV378" s="84"/>
      <c r="AW378" s="84"/>
      <c r="AX378" s="84"/>
      <c r="AY378" s="84"/>
      <c r="AZ378" s="84"/>
    </row>
    <row r="379" spans="1:52" x14ac:dyDescent="0.55000000000000004">
      <c r="A379" s="69" t="s">
        <v>272</v>
      </c>
      <c r="B379" s="69" t="s">
        <v>692</v>
      </c>
      <c r="C379" s="70"/>
      <c r="D379" s="71"/>
      <c r="E379" s="72"/>
      <c r="F379" s="73"/>
      <c r="G379" s="70"/>
      <c r="H379" s="74"/>
      <c r="I379" s="75"/>
      <c r="J379" s="75"/>
      <c r="K379" s="36"/>
      <c r="L379" s="82"/>
      <c r="M379" s="82"/>
      <c r="N379" s="77"/>
      <c r="O379" s="84" t="s">
        <v>1270</v>
      </c>
      <c r="P379" s="86">
        <v>43424.906631944446</v>
      </c>
      <c r="Q379" s="84" t="s">
        <v>1313</v>
      </c>
      <c r="R379" s="84"/>
      <c r="S379" s="84"/>
      <c r="T379" s="84"/>
      <c r="U379" s="84"/>
      <c r="V379" s="88" t="s">
        <v>2704</v>
      </c>
      <c r="W379" s="86">
        <v>43424.906631944446</v>
      </c>
      <c r="X379" s="88" t="s">
        <v>3344</v>
      </c>
      <c r="Y379" s="84"/>
      <c r="Z379" s="84"/>
      <c r="AA379" s="87" t="s">
        <v>4473</v>
      </c>
      <c r="AB379" s="84"/>
      <c r="AC379" s="84" t="b">
        <v>0</v>
      </c>
      <c r="AD379" s="84">
        <v>0</v>
      </c>
      <c r="AE379" s="87" t="s">
        <v>5552</v>
      </c>
      <c r="AF379" s="84" t="b">
        <v>0</v>
      </c>
      <c r="AG379" s="84" t="s">
        <v>5604</v>
      </c>
      <c r="AH379" s="84"/>
      <c r="AI379" s="87" t="s">
        <v>5552</v>
      </c>
      <c r="AJ379" s="84" t="b">
        <v>0</v>
      </c>
      <c r="AK379" s="84">
        <v>43</v>
      </c>
      <c r="AL379" s="87" t="s">
        <v>4992</v>
      </c>
      <c r="AM379" s="84" t="s">
        <v>5684</v>
      </c>
      <c r="AN379" s="84" t="b">
        <v>0</v>
      </c>
      <c r="AO379" s="87" t="s">
        <v>4992</v>
      </c>
      <c r="AP379" s="84" t="s">
        <v>179</v>
      </c>
      <c r="AQ379" s="84">
        <v>0</v>
      </c>
      <c r="AR379" s="84">
        <v>0</v>
      </c>
      <c r="AS379" s="84"/>
      <c r="AT379" s="84"/>
      <c r="AU379" s="84"/>
      <c r="AV379" s="84"/>
      <c r="AW379" s="84"/>
      <c r="AX379" s="84"/>
      <c r="AY379" s="84"/>
      <c r="AZ379" s="84"/>
    </row>
    <row r="380" spans="1:52" x14ac:dyDescent="0.55000000000000004">
      <c r="A380" s="69" t="s">
        <v>272</v>
      </c>
      <c r="B380" s="69" t="s">
        <v>693</v>
      </c>
      <c r="C380" s="70"/>
      <c r="D380" s="71"/>
      <c r="E380" s="72"/>
      <c r="F380" s="73"/>
      <c r="G380" s="70"/>
      <c r="H380" s="74"/>
      <c r="I380" s="75"/>
      <c r="J380" s="75"/>
      <c r="K380" s="36"/>
      <c r="L380" s="82"/>
      <c r="M380" s="82"/>
      <c r="N380" s="77"/>
      <c r="O380" s="84" t="s">
        <v>1270</v>
      </c>
      <c r="P380" s="86">
        <v>43424.906631944446</v>
      </c>
      <c r="Q380" s="84" t="s">
        <v>1313</v>
      </c>
      <c r="R380" s="84"/>
      <c r="S380" s="84"/>
      <c r="T380" s="84"/>
      <c r="U380" s="84"/>
      <c r="V380" s="88" t="s">
        <v>2704</v>
      </c>
      <c r="W380" s="86">
        <v>43424.906631944446</v>
      </c>
      <c r="X380" s="88" t="s">
        <v>3344</v>
      </c>
      <c r="Y380" s="84"/>
      <c r="Z380" s="84"/>
      <c r="AA380" s="87" t="s">
        <v>4473</v>
      </c>
      <c r="AB380" s="84"/>
      <c r="AC380" s="84" t="b">
        <v>0</v>
      </c>
      <c r="AD380" s="84">
        <v>0</v>
      </c>
      <c r="AE380" s="87" t="s">
        <v>5552</v>
      </c>
      <c r="AF380" s="84" t="b">
        <v>0</v>
      </c>
      <c r="AG380" s="84" t="s">
        <v>5604</v>
      </c>
      <c r="AH380" s="84"/>
      <c r="AI380" s="87" t="s">
        <v>5552</v>
      </c>
      <c r="AJ380" s="84" t="b">
        <v>0</v>
      </c>
      <c r="AK380" s="84">
        <v>43</v>
      </c>
      <c r="AL380" s="87" t="s">
        <v>4992</v>
      </c>
      <c r="AM380" s="84" t="s">
        <v>5684</v>
      </c>
      <c r="AN380" s="84" t="b">
        <v>0</v>
      </c>
      <c r="AO380" s="87" t="s">
        <v>4992</v>
      </c>
      <c r="AP380" s="84" t="s">
        <v>179</v>
      </c>
      <c r="AQ380" s="84">
        <v>0</v>
      </c>
      <c r="AR380" s="84">
        <v>0</v>
      </c>
      <c r="AS380" s="84"/>
      <c r="AT380" s="84"/>
      <c r="AU380" s="84"/>
      <c r="AV380" s="84"/>
      <c r="AW380" s="84"/>
      <c r="AX380" s="84"/>
      <c r="AY380" s="84"/>
      <c r="AZ380" s="84"/>
    </row>
    <row r="381" spans="1:52" x14ac:dyDescent="0.55000000000000004">
      <c r="A381" s="69" t="s">
        <v>272</v>
      </c>
      <c r="B381" s="69" t="s">
        <v>977</v>
      </c>
      <c r="C381" s="70"/>
      <c r="D381" s="71"/>
      <c r="E381" s="72"/>
      <c r="F381" s="73"/>
      <c r="G381" s="70"/>
      <c r="H381" s="74"/>
      <c r="I381" s="75"/>
      <c r="J381" s="75"/>
      <c r="K381" s="36"/>
      <c r="L381" s="82"/>
      <c r="M381" s="82"/>
      <c r="N381" s="77"/>
      <c r="O381" s="84" t="s">
        <v>1270</v>
      </c>
      <c r="P381" s="86">
        <v>43424.906631944446</v>
      </c>
      <c r="Q381" s="84" t="s">
        <v>1313</v>
      </c>
      <c r="R381" s="84"/>
      <c r="S381" s="84"/>
      <c r="T381" s="84"/>
      <c r="U381" s="84"/>
      <c r="V381" s="88" t="s">
        <v>2704</v>
      </c>
      <c r="W381" s="86">
        <v>43424.906631944446</v>
      </c>
      <c r="X381" s="88" t="s">
        <v>3344</v>
      </c>
      <c r="Y381" s="84"/>
      <c r="Z381" s="84"/>
      <c r="AA381" s="87" t="s">
        <v>4473</v>
      </c>
      <c r="AB381" s="84"/>
      <c r="AC381" s="84" t="b">
        <v>0</v>
      </c>
      <c r="AD381" s="84">
        <v>0</v>
      </c>
      <c r="AE381" s="87" t="s">
        <v>5552</v>
      </c>
      <c r="AF381" s="84" t="b">
        <v>0</v>
      </c>
      <c r="AG381" s="84" t="s">
        <v>5604</v>
      </c>
      <c r="AH381" s="84"/>
      <c r="AI381" s="87" t="s">
        <v>5552</v>
      </c>
      <c r="AJ381" s="84" t="b">
        <v>0</v>
      </c>
      <c r="AK381" s="84">
        <v>43</v>
      </c>
      <c r="AL381" s="87" t="s">
        <v>4992</v>
      </c>
      <c r="AM381" s="84" t="s">
        <v>5684</v>
      </c>
      <c r="AN381" s="84" t="b">
        <v>0</v>
      </c>
      <c r="AO381" s="87" t="s">
        <v>4992</v>
      </c>
      <c r="AP381" s="84" t="s">
        <v>179</v>
      </c>
      <c r="AQ381" s="84">
        <v>0</v>
      </c>
      <c r="AR381" s="84">
        <v>0</v>
      </c>
      <c r="AS381" s="84"/>
      <c r="AT381" s="84"/>
      <c r="AU381" s="84"/>
      <c r="AV381" s="84"/>
      <c r="AW381" s="84"/>
      <c r="AX381" s="84"/>
      <c r="AY381" s="84"/>
      <c r="AZ381" s="84"/>
    </row>
    <row r="382" spans="1:52" x14ac:dyDescent="0.55000000000000004">
      <c r="A382" s="69" t="s">
        <v>272</v>
      </c>
      <c r="B382" s="69" t="s">
        <v>978</v>
      </c>
      <c r="C382" s="70"/>
      <c r="D382" s="71"/>
      <c r="E382" s="72"/>
      <c r="F382" s="73"/>
      <c r="G382" s="70"/>
      <c r="H382" s="74"/>
      <c r="I382" s="75"/>
      <c r="J382" s="75"/>
      <c r="K382" s="36"/>
      <c r="L382" s="82"/>
      <c r="M382" s="82"/>
      <c r="N382" s="77"/>
      <c r="O382" s="84" t="s">
        <v>1270</v>
      </c>
      <c r="P382" s="86">
        <v>43424.906631944446</v>
      </c>
      <c r="Q382" s="84" t="s">
        <v>1313</v>
      </c>
      <c r="R382" s="84"/>
      <c r="S382" s="84"/>
      <c r="T382" s="84"/>
      <c r="U382" s="84"/>
      <c r="V382" s="88" t="s">
        <v>2704</v>
      </c>
      <c r="W382" s="86">
        <v>43424.906631944446</v>
      </c>
      <c r="X382" s="88" t="s">
        <v>3344</v>
      </c>
      <c r="Y382" s="84"/>
      <c r="Z382" s="84"/>
      <c r="AA382" s="87" t="s">
        <v>4473</v>
      </c>
      <c r="AB382" s="84"/>
      <c r="AC382" s="84" t="b">
        <v>0</v>
      </c>
      <c r="AD382" s="84">
        <v>0</v>
      </c>
      <c r="AE382" s="87" t="s">
        <v>5552</v>
      </c>
      <c r="AF382" s="84" t="b">
        <v>0</v>
      </c>
      <c r="AG382" s="84" t="s">
        <v>5604</v>
      </c>
      <c r="AH382" s="84"/>
      <c r="AI382" s="87" t="s">
        <v>5552</v>
      </c>
      <c r="AJ382" s="84" t="b">
        <v>0</v>
      </c>
      <c r="AK382" s="84">
        <v>43</v>
      </c>
      <c r="AL382" s="87" t="s">
        <v>4992</v>
      </c>
      <c r="AM382" s="84" t="s">
        <v>5684</v>
      </c>
      <c r="AN382" s="84" t="b">
        <v>0</v>
      </c>
      <c r="AO382" s="87" t="s">
        <v>4992</v>
      </c>
      <c r="AP382" s="84" t="s">
        <v>179</v>
      </c>
      <c r="AQ382" s="84">
        <v>0</v>
      </c>
      <c r="AR382" s="84">
        <v>0</v>
      </c>
      <c r="AS382" s="84"/>
      <c r="AT382" s="84"/>
      <c r="AU382" s="84"/>
      <c r="AV382" s="84"/>
      <c r="AW382" s="84"/>
      <c r="AX382" s="84"/>
      <c r="AY382" s="84"/>
      <c r="AZ382" s="84"/>
    </row>
    <row r="383" spans="1:52" x14ac:dyDescent="0.55000000000000004">
      <c r="A383" s="69" t="s">
        <v>272</v>
      </c>
      <c r="B383" s="69" t="s">
        <v>979</v>
      </c>
      <c r="C383" s="70"/>
      <c r="D383" s="71"/>
      <c r="E383" s="72"/>
      <c r="F383" s="73"/>
      <c r="G383" s="70"/>
      <c r="H383" s="74"/>
      <c r="I383" s="75"/>
      <c r="J383" s="75"/>
      <c r="K383" s="36"/>
      <c r="L383" s="82"/>
      <c r="M383" s="82"/>
      <c r="N383" s="77"/>
      <c r="O383" s="84" t="s">
        <v>1270</v>
      </c>
      <c r="P383" s="86">
        <v>43424.906631944446</v>
      </c>
      <c r="Q383" s="84" t="s">
        <v>1313</v>
      </c>
      <c r="R383" s="84"/>
      <c r="S383" s="84"/>
      <c r="T383" s="84"/>
      <c r="U383" s="84"/>
      <c r="V383" s="88" t="s">
        <v>2704</v>
      </c>
      <c r="W383" s="86">
        <v>43424.906631944446</v>
      </c>
      <c r="X383" s="88" t="s">
        <v>3344</v>
      </c>
      <c r="Y383" s="84"/>
      <c r="Z383" s="84"/>
      <c r="AA383" s="87" t="s">
        <v>4473</v>
      </c>
      <c r="AB383" s="84"/>
      <c r="AC383" s="84" t="b">
        <v>0</v>
      </c>
      <c r="AD383" s="84">
        <v>0</v>
      </c>
      <c r="AE383" s="87" t="s">
        <v>5552</v>
      </c>
      <c r="AF383" s="84" t="b">
        <v>0</v>
      </c>
      <c r="AG383" s="84" t="s">
        <v>5604</v>
      </c>
      <c r="AH383" s="84"/>
      <c r="AI383" s="87" t="s">
        <v>5552</v>
      </c>
      <c r="AJ383" s="84" t="b">
        <v>0</v>
      </c>
      <c r="AK383" s="84">
        <v>43</v>
      </c>
      <c r="AL383" s="87" t="s">
        <v>4992</v>
      </c>
      <c r="AM383" s="84" t="s">
        <v>5684</v>
      </c>
      <c r="AN383" s="84" t="b">
        <v>0</v>
      </c>
      <c r="AO383" s="87" t="s">
        <v>4992</v>
      </c>
      <c r="AP383" s="84" t="s">
        <v>179</v>
      </c>
      <c r="AQ383" s="84">
        <v>0</v>
      </c>
      <c r="AR383" s="84">
        <v>0</v>
      </c>
      <c r="AS383" s="84"/>
      <c r="AT383" s="84"/>
      <c r="AU383" s="84"/>
      <c r="AV383" s="84"/>
      <c r="AW383" s="84"/>
      <c r="AX383" s="84"/>
      <c r="AY383" s="84"/>
      <c r="AZ383" s="84"/>
    </row>
    <row r="384" spans="1:52" x14ac:dyDescent="0.55000000000000004">
      <c r="A384" s="69" t="s">
        <v>272</v>
      </c>
      <c r="B384" s="69" t="s">
        <v>980</v>
      </c>
      <c r="C384" s="70"/>
      <c r="D384" s="71"/>
      <c r="E384" s="72"/>
      <c r="F384" s="73"/>
      <c r="G384" s="70"/>
      <c r="H384" s="74"/>
      <c r="I384" s="75"/>
      <c r="J384" s="75"/>
      <c r="K384" s="36"/>
      <c r="L384" s="82"/>
      <c r="M384" s="82"/>
      <c r="N384" s="77"/>
      <c r="O384" s="84" t="s">
        <v>1270</v>
      </c>
      <c r="P384" s="86">
        <v>43424.906631944446</v>
      </c>
      <c r="Q384" s="84" t="s">
        <v>1313</v>
      </c>
      <c r="R384" s="84"/>
      <c r="S384" s="84"/>
      <c r="T384" s="84"/>
      <c r="U384" s="84"/>
      <c r="V384" s="88" t="s">
        <v>2704</v>
      </c>
      <c r="W384" s="86">
        <v>43424.906631944446</v>
      </c>
      <c r="X384" s="88" t="s">
        <v>3344</v>
      </c>
      <c r="Y384" s="84"/>
      <c r="Z384" s="84"/>
      <c r="AA384" s="87" t="s">
        <v>4473</v>
      </c>
      <c r="AB384" s="84"/>
      <c r="AC384" s="84" t="b">
        <v>0</v>
      </c>
      <c r="AD384" s="84">
        <v>0</v>
      </c>
      <c r="AE384" s="87" t="s">
        <v>5552</v>
      </c>
      <c r="AF384" s="84" t="b">
        <v>0</v>
      </c>
      <c r="AG384" s="84" t="s">
        <v>5604</v>
      </c>
      <c r="AH384" s="84"/>
      <c r="AI384" s="87" t="s">
        <v>5552</v>
      </c>
      <c r="AJ384" s="84" t="b">
        <v>0</v>
      </c>
      <c r="AK384" s="84">
        <v>43</v>
      </c>
      <c r="AL384" s="87" t="s">
        <v>4992</v>
      </c>
      <c r="AM384" s="84" t="s">
        <v>5684</v>
      </c>
      <c r="AN384" s="84" t="b">
        <v>0</v>
      </c>
      <c r="AO384" s="87" t="s">
        <v>4992</v>
      </c>
      <c r="AP384" s="84" t="s">
        <v>179</v>
      </c>
      <c r="AQ384" s="84">
        <v>0</v>
      </c>
      <c r="AR384" s="84">
        <v>0</v>
      </c>
      <c r="AS384" s="84"/>
      <c r="AT384" s="84"/>
      <c r="AU384" s="84"/>
      <c r="AV384" s="84"/>
      <c r="AW384" s="84"/>
      <c r="AX384" s="84"/>
      <c r="AY384" s="84"/>
      <c r="AZ384" s="84"/>
    </row>
    <row r="385" spans="1:52" x14ac:dyDescent="0.55000000000000004">
      <c r="A385" s="69" t="s">
        <v>272</v>
      </c>
      <c r="B385" s="69" t="s">
        <v>981</v>
      </c>
      <c r="C385" s="70"/>
      <c r="D385" s="71"/>
      <c r="E385" s="72"/>
      <c r="F385" s="73"/>
      <c r="G385" s="70"/>
      <c r="H385" s="74"/>
      <c r="I385" s="75"/>
      <c r="J385" s="75"/>
      <c r="K385" s="36"/>
      <c r="L385" s="82"/>
      <c r="M385" s="82"/>
      <c r="N385" s="77"/>
      <c r="O385" s="84" t="s">
        <v>1270</v>
      </c>
      <c r="P385" s="86">
        <v>43424.906631944446</v>
      </c>
      <c r="Q385" s="84" t="s">
        <v>1313</v>
      </c>
      <c r="R385" s="84"/>
      <c r="S385" s="84"/>
      <c r="T385" s="84"/>
      <c r="U385" s="84"/>
      <c r="V385" s="88" t="s">
        <v>2704</v>
      </c>
      <c r="W385" s="86">
        <v>43424.906631944446</v>
      </c>
      <c r="X385" s="88" t="s">
        <v>3344</v>
      </c>
      <c r="Y385" s="84"/>
      <c r="Z385" s="84"/>
      <c r="AA385" s="87" t="s">
        <v>4473</v>
      </c>
      <c r="AB385" s="84"/>
      <c r="AC385" s="84" t="b">
        <v>0</v>
      </c>
      <c r="AD385" s="84">
        <v>0</v>
      </c>
      <c r="AE385" s="87" t="s">
        <v>5552</v>
      </c>
      <c r="AF385" s="84" t="b">
        <v>0</v>
      </c>
      <c r="AG385" s="84" t="s">
        <v>5604</v>
      </c>
      <c r="AH385" s="84"/>
      <c r="AI385" s="87" t="s">
        <v>5552</v>
      </c>
      <c r="AJ385" s="84" t="b">
        <v>0</v>
      </c>
      <c r="AK385" s="84">
        <v>43</v>
      </c>
      <c r="AL385" s="87" t="s">
        <v>4992</v>
      </c>
      <c r="AM385" s="84" t="s">
        <v>5684</v>
      </c>
      <c r="AN385" s="84" t="b">
        <v>0</v>
      </c>
      <c r="AO385" s="87" t="s">
        <v>4992</v>
      </c>
      <c r="AP385" s="84" t="s">
        <v>179</v>
      </c>
      <c r="AQ385" s="84">
        <v>0</v>
      </c>
      <c r="AR385" s="84">
        <v>0</v>
      </c>
      <c r="AS385" s="84"/>
      <c r="AT385" s="84"/>
      <c r="AU385" s="84"/>
      <c r="AV385" s="84"/>
      <c r="AW385" s="84"/>
      <c r="AX385" s="84"/>
      <c r="AY385" s="84"/>
      <c r="AZ385" s="84"/>
    </row>
    <row r="386" spans="1:52" x14ac:dyDescent="0.55000000000000004">
      <c r="A386" s="69" t="s">
        <v>272</v>
      </c>
      <c r="B386" s="69" t="s">
        <v>982</v>
      </c>
      <c r="C386" s="70"/>
      <c r="D386" s="71"/>
      <c r="E386" s="72"/>
      <c r="F386" s="73"/>
      <c r="G386" s="70"/>
      <c r="H386" s="74"/>
      <c r="I386" s="75"/>
      <c r="J386" s="75"/>
      <c r="K386" s="36"/>
      <c r="L386" s="82"/>
      <c r="M386" s="82"/>
      <c r="N386" s="77"/>
      <c r="O386" s="84" t="s">
        <v>1270</v>
      </c>
      <c r="P386" s="86">
        <v>43424.906631944446</v>
      </c>
      <c r="Q386" s="84" t="s">
        <v>1313</v>
      </c>
      <c r="R386" s="84"/>
      <c r="S386" s="84"/>
      <c r="T386" s="84"/>
      <c r="U386" s="84"/>
      <c r="V386" s="88" t="s">
        <v>2704</v>
      </c>
      <c r="W386" s="86">
        <v>43424.906631944446</v>
      </c>
      <c r="X386" s="88" t="s">
        <v>3344</v>
      </c>
      <c r="Y386" s="84"/>
      <c r="Z386" s="84"/>
      <c r="AA386" s="87" t="s">
        <v>4473</v>
      </c>
      <c r="AB386" s="84"/>
      <c r="AC386" s="84" t="b">
        <v>0</v>
      </c>
      <c r="AD386" s="84">
        <v>0</v>
      </c>
      <c r="AE386" s="87" t="s">
        <v>5552</v>
      </c>
      <c r="AF386" s="84" t="b">
        <v>0</v>
      </c>
      <c r="AG386" s="84" t="s">
        <v>5604</v>
      </c>
      <c r="AH386" s="84"/>
      <c r="AI386" s="87" t="s">
        <v>5552</v>
      </c>
      <c r="AJ386" s="84" t="b">
        <v>0</v>
      </c>
      <c r="AK386" s="84">
        <v>43</v>
      </c>
      <c r="AL386" s="87" t="s">
        <v>4992</v>
      </c>
      <c r="AM386" s="84" t="s">
        <v>5684</v>
      </c>
      <c r="AN386" s="84" t="b">
        <v>0</v>
      </c>
      <c r="AO386" s="87" t="s">
        <v>4992</v>
      </c>
      <c r="AP386" s="84" t="s">
        <v>179</v>
      </c>
      <c r="AQ386" s="84">
        <v>0</v>
      </c>
      <c r="AR386" s="84">
        <v>0</v>
      </c>
      <c r="AS386" s="84"/>
      <c r="AT386" s="84"/>
      <c r="AU386" s="84"/>
      <c r="AV386" s="84"/>
      <c r="AW386" s="84"/>
      <c r="AX386" s="84"/>
      <c r="AY386" s="84"/>
      <c r="AZ386" s="84"/>
    </row>
    <row r="387" spans="1:52" x14ac:dyDescent="0.55000000000000004">
      <c r="A387" s="69" t="s">
        <v>272</v>
      </c>
      <c r="B387" s="69" t="s">
        <v>983</v>
      </c>
      <c r="C387" s="70"/>
      <c r="D387" s="71"/>
      <c r="E387" s="72"/>
      <c r="F387" s="73"/>
      <c r="G387" s="70"/>
      <c r="H387" s="74"/>
      <c r="I387" s="75"/>
      <c r="J387" s="75"/>
      <c r="K387" s="36"/>
      <c r="L387" s="82"/>
      <c r="M387" s="82"/>
      <c r="N387" s="77"/>
      <c r="O387" s="84" t="s">
        <v>1270</v>
      </c>
      <c r="P387" s="86">
        <v>43424.906631944446</v>
      </c>
      <c r="Q387" s="84" t="s">
        <v>1313</v>
      </c>
      <c r="R387" s="84"/>
      <c r="S387" s="84"/>
      <c r="T387" s="84"/>
      <c r="U387" s="84"/>
      <c r="V387" s="88" t="s">
        <v>2704</v>
      </c>
      <c r="W387" s="86">
        <v>43424.906631944446</v>
      </c>
      <c r="X387" s="88" t="s">
        <v>3344</v>
      </c>
      <c r="Y387" s="84"/>
      <c r="Z387" s="84"/>
      <c r="AA387" s="87" t="s">
        <v>4473</v>
      </c>
      <c r="AB387" s="84"/>
      <c r="AC387" s="84" t="b">
        <v>0</v>
      </c>
      <c r="AD387" s="84">
        <v>0</v>
      </c>
      <c r="AE387" s="87" t="s">
        <v>5552</v>
      </c>
      <c r="AF387" s="84" t="b">
        <v>0</v>
      </c>
      <c r="AG387" s="84" t="s">
        <v>5604</v>
      </c>
      <c r="AH387" s="84"/>
      <c r="AI387" s="87" t="s">
        <v>5552</v>
      </c>
      <c r="AJ387" s="84" t="b">
        <v>0</v>
      </c>
      <c r="AK387" s="84">
        <v>43</v>
      </c>
      <c r="AL387" s="87" t="s">
        <v>4992</v>
      </c>
      <c r="AM387" s="84" t="s">
        <v>5684</v>
      </c>
      <c r="AN387" s="84" t="b">
        <v>0</v>
      </c>
      <c r="AO387" s="87" t="s">
        <v>4992</v>
      </c>
      <c r="AP387" s="84" t="s">
        <v>179</v>
      </c>
      <c r="AQ387" s="84">
        <v>0</v>
      </c>
      <c r="AR387" s="84">
        <v>0</v>
      </c>
      <c r="AS387" s="84"/>
      <c r="AT387" s="84"/>
      <c r="AU387" s="84"/>
      <c r="AV387" s="84"/>
      <c r="AW387" s="84"/>
      <c r="AX387" s="84"/>
      <c r="AY387" s="84"/>
      <c r="AZ387" s="84"/>
    </row>
    <row r="388" spans="1:52" x14ac:dyDescent="0.55000000000000004">
      <c r="A388" s="69" t="s">
        <v>272</v>
      </c>
      <c r="B388" s="69" t="s">
        <v>704</v>
      </c>
      <c r="C388" s="70"/>
      <c r="D388" s="71"/>
      <c r="E388" s="72"/>
      <c r="F388" s="73"/>
      <c r="G388" s="70"/>
      <c r="H388" s="74"/>
      <c r="I388" s="75"/>
      <c r="J388" s="75"/>
      <c r="K388" s="36"/>
      <c r="L388" s="82"/>
      <c r="M388" s="82"/>
      <c r="N388" s="77"/>
      <c r="O388" s="84" t="s">
        <v>1270</v>
      </c>
      <c r="P388" s="86">
        <v>43424.906631944446</v>
      </c>
      <c r="Q388" s="84" t="s">
        <v>1313</v>
      </c>
      <c r="R388" s="84"/>
      <c r="S388" s="84"/>
      <c r="T388" s="84"/>
      <c r="U388" s="84"/>
      <c r="V388" s="88" t="s">
        <v>2704</v>
      </c>
      <c r="W388" s="86">
        <v>43424.906631944446</v>
      </c>
      <c r="X388" s="88" t="s">
        <v>3344</v>
      </c>
      <c r="Y388" s="84"/>
      <c r="Z388" s="84"/>
      <c r="AA388" s="87" t="s">
        <v>4473</v>
      </c>
      <c r="AB388" s="84"/>
      <c r="AC388" s="84" t="b">
        <v>0</v>
      </c>
      <c r="AD388" s="84">
        <v>0</v>
      </c>
      <c r="AE388" s="87" t="s">
        <v>5552</v>
      </c>
      <c r="AF388" s="84" t="b">
        <v>0</v>
      </c>
      <c r="AG388" s="84" t="s">
        <v>5604</v>
      </c>
      <c r="AH388" s="84"/>
      <c r="AI388" s="87" t="s">
        <v>5552</v>
      </c>
      <c r="AJ388" s="84" t="b">
        <v>0</v>
      </c>
      <c r="AK388" s="84">
        <v>43</v>
      </c>
      <c r="AL388" s="87" t="s">
        <v>4992</v>
      </c>
      <c r="AM388" s="84" t="s">
        <v>5684</v>
      </c>
      <c r="AN388" s="84" t="b">
        <v>0</v>
      </c>
      <c r="AO388" s="87" t="s">
        <v>4992</v>
      </c>
      <c r="AP388" s="84" t="s">
        <v>179</v>
      </c>
      <c r="AQ388" s="84">
        <v>0</v>
      </c>
      <c r="AR388" s="84">
        <v>0</v>
      </c>
      <c r="AS388" s="84"/>
      <c r="AT388" s="84"/>
      <c r="AU388" s="84"/>
      <c r="AV388" s="84"/>
      <c r="AW388" s="84"/>
      <c r="AX388" s="84"/>
      <c r="AY388" s="84"/>
      <c r="AZ388" s="84"/>
    </row>
    <row r="389" spans="1:52" x14ac:dyDescent="0.55000000000000004">
      <c r="A389" s="69" t="s">
        <v>272</v>
      </c>
      <c r="B389" s="69" t="s">
        <v>984</v>
      </c>
      <c r="C389" s="70"/>
      <c r="D389" s="71"/>
      <c r="E389" s="72"/>
      <c r="F389" s="73"/>
      <c r="G389" s="70"/>
      <c r="H389" s="74"/>
      <c r="I389" s="75"/>
      <c r="J389" s="75"/>
      <c r="K389" s="36"/>
      <c r="L389" s="82"/>
      <c r="M389" s="82"/>
      <c r="N389" s="77"/>
      <c r="O389" s="84" t="s">
        <v>1270</v>
      </c>
      <c r="P389" s="86">
        <v>43424.906631944446</v>
      </c>
      <c r="Q389" s="84" t="s">
        <v>1313</v>
      </c>
      <c r="R389" s="84"/>
      <c r="S389" s="84"/>
      <c r="T389" s="84"/>
      <c r="U389" s="84"/>
      <c r="V389" s="88" t="s">
        <v>2704</v>
      </c>
      <c r="W389" s="86">
        <v>43424.906631944446</v>
      </c>
      <c r="X389" s="88" t="s">
        <v>3344</v>
      </c>
      <c r="Y389" s="84"/>
      <c r="Z389" s="84"/>
      <c r="AA389" s="87" t="s">
        <v>4473</v>
      </c>
      <c r="AB389" s="84"/>
      <c r="AC389" s="84" t="b">
        <v>0</v>
      </c>
      <c r="AD389" s="84">
        <v>0</v>
      </c>
      <c r="AE389" s="87" t="s">
        <v>5552</v>
      </c>
      <c r="AF389" s="84" t="b">
        <v>0</v>
      </c>
      <c r="AG389" s="84" t="s">
        <v>5604</v>
      </c>
      <c r="AH389" s="84"/>
      <c r="AI389" s="87" t="s">
        <v>5552</v>
      </c>
      <c r="AJ389" s="84" t="b">
        <v>0</v>
      </c>
      <c r="AK389" s="84">
        <v>43</v>
      </c>
      <c r="AL389" s="87" t="s">
        <v>4992</v>
      </c>
      <c r="AM389" s="84" t="s">
        <v>5684</v>
      </c>
      <c r="AN389" s="84" t="b">
        <v>0</v>
      </c>
      <c r="AO389" s="87" t="s">
        <v>4992</v>
      </c>
      <c r="AP389" s="84" t="s">
        <v>179</v>
      </c>
      <c r="AQ389" s="84">
        <v>0</v>
      </c>
      <c r="AR389" s="84">
        <v>0</v>
      </c>
      <c r="AS389" s="84"/>
      <c r="AT389" s="84"/>
      <c r="AU389" s="84"/>
      <c r="AV389" s="84"/>
      <c r="AW389" s="84"/>
      <c r="AX389" s="84"/>
      <c r="AY389" s="84"/>
      <c r="AZ389" s="84"/>
    </row>
    <row r="390" spans="1:52" x14ac:dyDescent="0.55000000000000004">
      <c r="A390" s="69" t="s">
        <v>272</v>
      </c>
      <c r="B390" s="69" t="s">
        <v>985</v>
      </c>
      <c r="C390" s="70"/>
      <c r="D390" s="71"/>
      <c r="E390" s="72"/>
      <c r="F390" s="73"/>
      <c r="G390" s="70"/>
      <c r="H390" s="74"/>
      <c r="I390" s="75"/>
      <c r="J390" s="75"/>
      <c r="K390" s="36"/>
      <c r="L390" s="82"/>
      <c r="M390" s="82"/>
      <c r="N390" s="77"/>
      <c r="O390" s="84" t="s">
        <v>1270</v>
      </c>
      <c r="P390" s="86">
        <v>43424.906631944446</v>
      </c>
      <c r="Q390" s="84" t="s">
        <v>1313</v>
      </c>
      <c r="R390" s="84"/>
      <c r="S390" s="84"/>
      <c r="T390" s="84"/>
      <c r="U390" s="84"/>
      <c r="V390" s="88" t="s">
        <v>2704</v>
      </c>
      <c r="W390" s="86">
        <v>43424.906631944446</v>
      </c>
      <c r="X390" s="88" t="s">
        <v>3344</v>
      </c>
      <c r="Y390" s="84"/>
      <c r="Z390" s="84"/>
      <c r="AA390" s="87" t="s">
        <v>4473</v>
      </c>
      <c r="AB390" s="84"/>
      <c r="AC390" s="84" t="b">
        <v>0</v>
      </c>
      <c r="AD390" s="84">
        <v>0</v>
      </c>
      <c r="AE390" s="87" t="s">
        <v>5552</v>
      </c>
      <c r="AF390" s="84" t="b">
        <v>0</v>
      </c>
      <c r="AG390" s="84" t="s">
        <v>5604</v>
      </c>
      <c r="AH390" s="84"/>
      <c r="AI390" s="87" t="s">
        <v>5552</v>
      </c>
      <c r="AJ390" s="84" t="b">
        <v>0</v>
      </c>
      <c r="AK390" s="84">
        <v>43</v>
      </c>
      <c r="AL390" s="87" t="s">
        <v>4992</v>
      </c>
      <c r="AM390" s="84" t="s">
        <v>5684</v>
      </c>
      <c r="AN390" s="84" t="b">
        <v>0</v>
      </c>
      <c r="AO390" s="87" t="s">
        <v>4992</v>
      </c>
      <c r="AP390" s="84" t="s">
        <v>179</v>
      </c>
      <c r="AQ390" s="84">
        <v>0</v>
      </c>
      <c r="AR390" s="84">
        <v>0</v>
      </c>
      <c r="AS390" s="84"/>
      <c r="AT390" s="84"/>
      <c r="AU390" s="84"/>
      <c r="AV390" s="84"/>
      <c r="AW390" s="84"/>
      <c r="AX390" s="84"/>
      <c r="AY390" s="84"/>
      <c r="AZ390" s="84"/>
    </row>
    <row r="391" spans="1:52" x14ac:dyDescent="0.55000000000000004">
      <c r="A391" s="69" t="s">
        <v>272</v>
      </c>
      <c r="B391" s="69" t="s">
        <v>701</v>
      </c>
      <c r="C391" s="70"/>
      <c r="D391" s="71"/>
      <c r="E391" s="72"/>
      <c r="F391" s="73"/>
      <c r="G391" s="70"/>
      <c r="H391" s="74"/>
      <c r="I391" s="75"/>
      <c r="J391" s="75"/>
      <c r="K391" s="36"/>
      <c r="L391" s="82"/>
      <c r="M391" s="82"/>
      <c r="N391" s="77"/>
      <c r="O391" s="84" t="s">
        <v>1270</v>
      </c>
      <c r="P391" s="86">
        <v>43424.906631944446</v>
      </c>
      <c r="Q391" s="84" t="s">
        <v>1313</v>
      </c>
      <c r="R391" s="84"/>
      <c r="S391" s="84"/>
      <c r="T391" s="84"/>
      <c r="U391" s="84"/>
      <c r="V391" s="88" t="s">
        <v>2704</v>
      </c>
      <c r="W391" s="86">
        <v>43424.906631944446</v>
      </c>
      <c r="X391" s="88" t="s">
        <v>3344</v>
      </c>
      <c r="Y391" s="84"/>
      <c r="Z391" s="84"/>
      <c r="AA391" s="87" t="s">
        <v>4473</v>
      </c>
      <c r="AB391" s="84"/>
      <c r="AC391" s="84" t="b">
        <v>0</v>
      </c>
      <c r="AD391" s="84">
        <v>0</v>
      </c>
      <c r="AE391" s="87" t="s">
        <v>5552</v>
      </c>
      <c r="AF391" s="84" t="b">
        <v>0</v>
      </c>
      <c r="AG391" s="84" t="s">
        <v>5604</v>
      </c>
      <c r="AH391" s="84"/>
      <c r="AI391" s="87" t="s">
        <v>5552</v>
      </c>
      <c r="AJ391" s="84" t="b">
        <v>0</v>
      </c>
      <c r="AK391" s="84">
        <v>43</v>
      </c>
      <c r="AL391" s="87" t="s">
        <v>4992</v>
      </c>
      <c r="AM391" s="84" t="s">
        <v>5684</v>
      </c>
      <c r="AN391" s="84" t="b">
        <v>0</v>
      </c>
      <c r="AO391" s="87" t="s">
        <v>4992</v>
      </c>
      <c r="AP391" s="84" t="s">
        <v>179</v>
      </c>
      <c r="AQ391" s="84">
        <v>0</v>
      </c>
      <c r="AR391" s="84">
        <v>0</v>
      </c>
      <c r="AS391" s="84"/>
      <c r="AT391" s="84"/>
      <c r="AU391" s="84"/>
      <c r="AV391" s="84"/>
      <c r="AW391" s="84"/>
      <c r="AX391" s="84"/>
      <c r="AY391" s="84"/>
      <c r="AZ391" s="84"/>
    </row>
    <row r="392" spans="1:52" x14ac:dyDescent="0.55000000000000004">
      <c r="A392" s="69" t="s">
        <v>272</v>
      </c>
      <c r="B392" s="69" t="s">
        <v>986</v>
      </c>
      <c r="C392" s="70"/>
      <c r="D392" s="71"/>
      <c r="E392" s="72"/>
      <c r="F392" s="73"/>
      <c r="G392" s="70"/>
      <c r="H392" s="74"/>
      <c r="I392" s="75"/>
      <c r="J392" s="75"/>
      <c r="K392" s="36"/>
      <c r="L392" s="82"/>
      <c r="M392" s="82"/>
      <c r="N392" s="77"/>
      <c r="O392" s="84" t="s">
        <v>1270</v>
      </c>
      <c r="P392" s="86">
        <v>43424.906631944446</v>
      </c>
      <c r="Q392" s="84" t="s">
        <v>1313</v>
      </c>
      <c r="R392" s="84"/>
      <c r="S392" s="84"/>
      <c r="T392" s="84"/>
      <c r="U392" s="84"/>
      <c r="V392" s="88" t="s">
        <v>2704</v>
      </c>
      <c r="W392" s="86">
        <v>43424.906631944446</v>
      </c>
      <c r="X392" s="88" t="s">
        <v>3344</v>
      </c>
      <c r="Y392" s="84"/>
      <c r="Z392" s="84"/>
      <c r="AA392" s="87" t="s">
        <v>4473</v>
      </c>
      <c r="AB392" s="84"/>
      <c r="AC392" s="84" t="b">
        <v>0</v>
      </c>
      <c r="AD392" s="84">
        <v>0</v>
      </c>
      <c r="AE392" s="87" t="s">
        <v>5552</v>
      </c>
      <c r="AF392" s="84" t="b">
        <v>0</v>
      </c>
      <c r="AG392" s="84" t="s">
        <v>5604</v>
      </c>
      <c r="AH392" s="84"/>
      <c r="AI392" s="87" t="s">
        <v>5552</v>
      </c>
      <c r="AJ392" s="84" t="b">
        <v>0</v>
      </c>
      <c r="AK392" s="84">
        <v>43</v>
      </c>
      <c r="AL392" s="87" t="s">
        <v>4992</v>
      </c>
      <c r="AM392" s="84" t="s">
        <v>5684</v>
      </c>
      <c r="AN392" s="84" t="b">
        <v>0</v>
      </c>
      <c r="AO392" s="87" t="s">
        <v>4992</v>
      </c>
      <c r="AP392" s="84" t="s">
        <v>179</v>
      </c>
      <c r="AQ392" s="84">
        <v>0</v>
      </c>
      <c r="AR392" s="84">
        <v>0</v>
      </c>
      <c r="AS392" s="84"/>
      <c r="AT392" s="84"/>
      <c r="AU392" s="84"/>
      <c r="AV392" s="84"/>
      <c r="AW392" s="84"/>
      <c r="AX392" s="84"/>
      <c r="AY392" s="84"/>
      <c r="AZ392" s="84"/>
    </row>
    <row r="393" spans="1:52" x14ac:dyDescent="0.55000000000000004">
      <c r="A393" s="69" t="s">
        <v>272</v>
      </c>
      <c r="B393" s="69" t="s">
        <v>698</v>
      </c>
      <c r="C393" s="70"/>
      <c r="D393" s="71"/>
      <c r="E393" s="72"/>
      <c r="F393" s="73"/>
      <c r="G393" s="70"/>
      <c r="H393" s="74"/>
      <c r="I393" s="75"/>
      <c r="J393" s="75"/>
      <c r="K393" s="36"/>
      <c r="L393" s="82"/>
      <c r="M393" s="82"/>
      <c r="N393" s="77"/>
      <c r="O393" s="84" t="s">
        <v>1270</v>
      </c>
      <c r="P393" s="86">
        <v>43424.906631944446</v>
      </c>
      <c r="Q393" s="84" t="s">
        <v>1313</v>
      </c>
      <c r="R393" s="84"/>
      <c r="S393" s="84"/>
      <c r="T393" s="84"/>
      <c r="U393" s="84"/>
      <c r="V393" s="88" t="s">
        <v>2704</v>
      </c>
      <c r="W393" s="86">
        <v>43424.906631944446</v>
      </c>
      <c r="X393" s="88" t="s">
        <v>3344</v>
      </c>
      <c r="Y393" s="84"/>
      <c r="Z393" s="84"/>
      <c r="AA393" s="87" t="s">
        <v>4473</v>
      </c>
      <c r="AB393" s="84"/>
      <c r="AC393" s="84" t="b">
        <v>0</v>
      </c>
      <c r="AD393" s="84">
        <v>0</v>
      </c>
      <c r="AE393" s="87" t="s">
        <v>5552</v>
      </c>
      <c r="AF393" s="84" t="b">
        <v>0</v>
      </c>
      <c r="AG393" s="84" t="s">
        <v>5604</v>
      </c>
      <c r="AH393" s="84"/>
      <c r="AI393" s="87" t="s">
        <v>5552</v>
      </c>
      <c r="AJ393" s="84" t="b">
        <v>0</v>
      </c>
      <c r="AK393" s="84">
        <v>43</v>
      </c>
      <c r="AL393" s="87" t="s">
        <v>4992</v>
      </c>
      <c r="AM393" s="84" t="s">
        <v>5684</v>
      </c>
      <c r="AN393" s="84" t="b">
        <v>0</v>
      </c>
      <c r="AO393" s="87" t="s">
        <v>4992</v>
      </c>
      <c r="AP393" s="84" t="s">
        <v>179</v>
      </c>
      <c r="AQ393" s="84">
        <v>0</v>
      </c>
      <c r="AR393" s="84">
        <v>0</v>
      </c>
      <c r="AS393" s="84"/>
      <c r="AT393" s="84"/>
      <c r="AU393" s="84"/>
      <c r="AV393" s="84"/>
      <c r="AW393" s="84"/>
      <c r="AX393" s="84"/>
      <c r="AY393" s="84"/>
      <c r="AZ393" s="84"/>
    </row>
    <row r="394" spans="1:52" x14ac:dyDescent="0.55000000000000004">
      <c r="A394" s="69" t="s">
        <v>272</v>
      </c>
      <c r="B394" s="69" t="s">
        <v>987</v>
      </c>
      <c r="C394" s="70"/>
      <c r="D394" s="71"/>
      <c r="E394" s="72"/>
      <c r="F394" s="73"/>
      <c r="G394" s="70"/>
      <c r="H394" s="74"/>
      <c r="I394" s="75"/>
      <c r="J394" s="75"/>
      <c r="K394" s="36"/>
      <c r="L394" s="82"/>
      <c r="M394" s="82"/>
      <c r="N394" s="77"/>
      <c r="O394" s="84" t="s">
        <v>1270</v>
      </c>
      <c r="P394" s="86">
        <v>43424.906631944446</v>
      </c>
      <c r="Q394" s="84" t="s">
        <v>1313</v>
      </c>
      <c r="R394" s="84"/>
      <c r="S394" s="84"/>
      <c r="T394" s="84"/>
      <c r="U394" s="84"/>
      <c r="V394" s="88" t="s">
        <v>2704</v>
      </c>
      <c r="W394" s="86">
        <v>43424.906631944446</v>
      </c>
      <c r="X394" s="88" t="s">
        <v>3344</v>
      </c>
      <c r="Y394" s="84"/>
      <c r="Z394" s="84"/>
      <c r="AA394" s="87" t="s">
        <v>4473</v>
      </c>
      <c r="AB394" s="84"/>
      <c r="AC394" s="84" t="b">
        <v>0</v>
      </c>
      <c r="AD394" s="84">
        <v>0</v>
      </c>
      <c r="AE394" s="87" t="s">
        <v>5552</v>
      </c>
      <c r="AF394" s="84" t="b">
        <v>0</v>
      </c>
      <c r="AG394" s="84" t="s">
        <v>5604</v>
      </c>
      <c r="AH394" s="84"/>
      <c r="AI394" s="87" t="s">
        <v>5552</v>
      </c>
      <c r="AJ394" s="84" t="b">
        <v>0</v>
      </c>
      <c r="AK394" s="84">
        <v>43</v>
      </c>
      <c r="AL394" s="87" t="s">
        <v>4992</v>
      </c>
      <c r="AM394" s="84" t="s">
        <v>5684</v>
      </c>
      <c r="AN394" s="84" t="b">
        <v>0</v>
      </c>
      <c r="AO394" s="87" t="s">
        <v>4992</v>
      </c>
      <c r="AP394" s="84" t="s">
        <v>179</v>
      </c>
      <c r="AQ394" s="84">
        <v>0</v>
      </c>
      <c r="AR394" s="84">
        <v>0</v>
      </c>
      <c r="AS394" s="84"/>
      <c r="AT394" s="84"/>
      <c r="AU394" s="84"/>
      <c r="AV394" s="84"/>
      <c r="AW394" s="84"/>
      <c r="AX394" s="84"/>
      <c r="AY394" s="84"/>
      <c r="AZ394" s="84"/>
    </row>
    <row r="395" spans="1:52" x14ac:dyDescent="0.55000000000000004">
      <c r="A395" s="69" t="s">
        <v>272</v>
      </c>
      <c r="B395" s="69" t="s">
        <v>988</v>
      </c>
      <c r="C395" s="70"/>
      <c r="D395" s="71"/>
      <c r="E395" s="72"/>
      <c r="F395" s="73"/>
      <c r="G395" s="70"/>
      <c r="H395" s="74"/>
      <c r="I395" s="75"/>
      <c r="J395" s="75"/>
      <c r="K395" s="36"/>
      <c r="L395" s="82"/>
      <c r="M395" s="82"/>
      <c r="N395" s="77"/>
      <c r="O395" s="84" t="s">
        <v>1270</v>
      </c>
      <c r="P395" s="86">
        <v>43424.906631944446</v>
      </c>
      <c r="Q395" s="84" t="s">
        <v>1313</v>
      </c>
      <c r="R395" s="84"/>
      <c r="S395" s="84"/>
      <c r="T395" s="84"/>
      <c r="U395" s="84"/>
      <c r="V395" s="88" t="s">
        <v>2704</v>
      </c>
      <c r="W395" s="86">
        <v>43424.906631944446</v>
      </c>
      <c r="X395" s="88" t="s">
        <v>3344</v>
      </c>
      <c r="Y395" s="84"/>
      <c r="Z395" s="84"/>
      <c r="AA395" s="87" t="s">
        <v>4473</v>
      </c>
      <c r="AB395" s="84"/>
      <c r="AC395" s="84" t="b">
        <v>0</v>
      </c>
      <c r="AD395" s="84">
        <v>0</v>
      </c>
      <c r="AE395" s="87" t="s">
        <v>5552</v>
      </c>
      <c r="AF395" s="84" t="b">
        <v>0</v>
      </c>
      <c r="AG395" s="84" t="s">
        <v>5604</v>
      </c>
      <c r="AH395" s="84"/>
      <c r="AI395" s="87" t="s">
        <v>5552</v>
      </c>
      <c r="AJ395" s="84" t="b">
        <v>0</v>
      </c>
      <c r="AK395" s="84">
        <v>43</v>
      </c>
      <c r="AL395" s="87" t="s">
        <v>4992</v>
      </c>
      <c r="AM395" s="84" t="s">
        <v>5684</v>
      </c>
      <c r="AN395" s="84" t="b">
        <v>0</v>
      </c>
      <c r="AO395" s="87" t="s">
        <v>4992</v>
      </c>
      <c r="AP395" s="84" t="s">
        <v>179</v>
      </c>
      <c r="AQ395" s="84">
        <v>0</v>
      </c>
      <c r="AR395" s="84">
        <v>0</v>
      </c>
      <c r="AS395" s="84"/>
      <c r="AT395" s="84"/>
      <c r="AU395" s="84"/>
      <c r="AV395" s="84"/>
      <c r="AW395" s="84"/>
      <c r="AX395" s="84"/>
      <c r="AY395" s="84"/>
      <c r="AZ395" s="84"/>
    </row>
    <row r="396" spans="1:52" x14ac:dyDescent="0.55000000000000004">
      <c r="A396" s="69" t="s">
        <v>272</v>
      </c>
      <c r="B396" s="69" t="s">
        <v>989</v>
      </c>
      <c r="C396" s="70"/>
      <c r="D396" s="71"/>
      <c r="E396" s="72"/>
      <c r="F396" s="73"/>
      <c r="G396" s="70"/>
      <c r="H396" s="74"/>
      <c r="I396" s="75"/>
      <c r="J396" s="75"/>
      <c r="K396" s="36"/>
      <c r="L396" s="82"/>
      <c r="M396" s="82"/>
      <c r="N396" s="77"/>
      <c r="O396" s="84" t="s">
        <v>1270</v>
      </c>
      <c r="P396" s="86">
        <v>43424.906631944446</v>
      </c>
      <c r="Q396" s="84" t="s">
        <v>1313</v>
      </c>
      <c r="R396" s="84"/>
      <c r="S396" s="84"/>
      <c r="T396" s="84"/>
      <c r="U396" s="84"/>
      <c r="V396" s="88" t="s">
        <v>2704</v>
      </c>
      <c r="W396" s="86">
        <v>43424.906631944446</v>
      </c>
      <c r="X396" s="88" t="s">
        <v>3344</v>
      </c>
      <c r="Y396" s="84"/>
      <c r="Z396" s="84"/>
      <c r="AA396" s="87" t="s">
        <v>4473</v>
      </c>
      <c r="AB396" s="84"/>
      <c r="AC396" s="84" t="b">
        <v>0</v>
      </c>
      <c r="AD396" s="84">
        <v>0</v>
      </c>
      <c r="AE396" s="87" t="s">
        <v>5552</v>
      </c>
      <c r="AF396" s="84" t="b">
        <v>0</v>
      </c>
      <c r="AG396" s="84" t="s">
        <v>5604</v>
      </c>
      <c r="AH396" s="84"/>
      <c r="AI396" s="87" t="s">
        <v>5552</v>
      </c>
      <c r="AJ396" s="84" t="b">
        <v>0</v>
      </c>
      <c r="AK396" s="84">
        <v>43</v>
      </c>
      <c r="AL396" s="87" t="s">
        <v>4992</v>
      </c>
      <c r="AM396" s="84" t="s">
        <v>5684</v>
      </c>
      <c r="AN396" s="84" t="b">
        <v>0</v>
      </c>
      <c r="AO396" s="87" t="s">
        <v>4992</v>
      </c>
      <c r="AP396" s="84" t="s">
        <v>179</v>
      </c>
      <c r="AQ396" s="84">
        <v>0</v>
      </c>
      <c r="AR396" s="84">
        <v>0</v>
      </c>
      <c r="AS396" s="84"/>
      <c r="AT396" s="84"/>
      <c r="AU396" s="84"/>
      <c r="AV396" s="84"/>
      <c r="AW396" s="84"/>
      <c r="AX396" s="84"/>
      <c r="AY396" s="84"/>
      <c r="AZ396" s="84"/>
    </row>
    <row r="397" spans="1:52" x14ac:dyDescent="0.55000000000000004">
      <c r="A397" s="69" t="s">
        <v>272</v>
      </c>
      <c r="B397" s="69" t="s">
        <v>990</v>
      </c>
      <c r="C397" s="70"/>
      <c r="D397" s="71"/>
      <c r="E397" s="72"/>
      <c r="F397" s="73"/>
      <c r="G397" s="70"/>
      <c r="H397" s="74"/>
      <c r="I397" s="75"/>
      <c r="J397" s="75"/>
      <c r="K397" s="36"/>
      <c r="L397" s="82"/>
      <c r="M397" s="82"/>
      <c r="N397" s="77"/>
      <c r="O397" s="84" t="s">
        <v>1270</v>
      </c>
      <c r="P397" s="86">
        <v>43424.906631944446</v>
      </c>
      <c r="Q397" s="84" t="s">
        <v>1313</v>
      </c>
      <c r="R397" s="84"/>
      <c r="S397" s="84"/>
      <c r="T397" s="84"/>
      <c r="U397" s="84"/>
      <c r="V397" s="88" t="s">
        <v>2704</v>
      </c>
      <c r="W397" s="86">
        <v>43424.906631944446</v>
      </c>
      <c r="X397" s="88" t="s">
        <v>3344</v>
      </c>
      <c r="Y397" s="84"/>
      <c r="Z397" s="84"/>
      <c r="AA397" s="87" t="s">
        <v>4473</v>
      </c>
      <c r="AB397" s="84"/>
      <c r="AC397" s="84" t="b">
        <v>0</v>
      </c>
      <c r="AD397" s="84">
        <v>0</v>
      </c>
      <c r="AE397" s="87" t="s">
        <v>5552</v>
      </c>
      <c r="AF397" s="84" t="b">
        <v>0</v>
      </c>
      <c r="AG397" s="84" t="s">
        <v>5604</v>
      </c>
      <c r="AH397" s="84"/>
      <c r="AI397" s="87" t="s">
        <v>5552</v>
      </c>
      <c r="AJ397" s="84" t="b">
        <v>0</v>
      </c>
      <c r="AK397" s="84">
        <v>43</v>
      </c>
      <c r="AL397" s="87" t="s">
        <v>4992</v>
      </c>
      <c r="AM397" s="84" t="s">
        <v>5684</v>
      </c>
      <c r="AN397" s="84" t="b">
        <v>0</v>
      </c>
      <c r="AO397" s="87" t="s">
        <v>4992</v>
      </c>
      <c r="AP397" s="84" t="s">
        <v>179</v>
      </c>
      <c r="AQ397" s="84">
        <v>0</v>
      </c>
      <c r="AR397" s="84">
        <v>0</v>
      </c>
      <c r="AS397" s="84"/>
      <c r="AT397" s="84"/>
      <c r="AU397" s="84"/>
      <c r="AV397" s="84"/>
      <c r="AW397" s="84"/>
      <c r="AX397" s="84"/>
      <c r="AY397" s="84"/>
      <c r="AZ397" s="84"/>
    </row>
    <row r="398" spans="1:52" x14ac:dyDescent="0.55000000000000004">
      <c r="A398" s="69" t="s">
        <v>272</v>
      </c>
      <c r="B398" s="69" t="s">
        <v>991</v>
      </c>
      <c r="C398" s="70"/>
      <c r="D398" s="71"/>
      <c r="E398" s="72"/>
      <c r="F398" s="73"/>
      <c r="G398" s="70"/>
      <c r="H398" s="74"/>
      <c r="I398" s="75"/>
      <c r="J398" s="75"/>
      <c r="K398" s="36"/>
      <c r="L398" s="82"/>
      <c r="M398" s="82"/>
      <c r="N398" s="77"/>
      <c r="O398" s="84" t="s">
        <v>1270</v>
      </c>
      <c r="P398" s="86">
        <v>43424.906631944446</v>
      </c>
      <c r="Q398" s="84" t="s">
        <v>1313</v>
      </c>
      <c r="R398" s="84"/>
      <c r="S398" s="84"/>
      <c r="T398" s="84"/>
      <c r="U398" s="84"/>
      <c r="V398" s="88" t="s">
        <v>2704</v>
      </c>
      <c r="W398" s="86">
        <v>43424.906631944446</v>
      </c>
      <c r="X398" s="88" t="s">
        <v>3344</v>
      </c>
      <c r="Y398" s="84"/>
      <c r="Z398" s="84"/>
      <c r="AA398" s="87" t="s">
        <v>4473</v>
      </c>
      <c r="AB398" s="84"/>
      <c r="AC398" s="84" t="b">
        <v>0</v>
      </c>
      <c r="AD398" s="84">
        <v>0</v>
      </c>
      <c r="AE398" s="87" t="s">
        <v>5552</v>
      </c>
      <c r="AF398" s="84" t="b">
        <v>0</v>
      </c>
      <c r="AG398" s="84" t="s">
        <v>5604</v>
      </c>
      <c r="AH398" s="84"/>
      <c r="AI398" s="87" t="s">
        <v>5552</v>
      </c>
      <c r="AJ398" s="84" t="b">
        <v>0</v>
      </c>
      <c r="AK398" s="84">
        <v>43</v>
      </c>
      <c r="AL398" s="87" t="s">
        <v>4992</v>
      </c>
      <c r="AM398" s="84" t="s">
        <v>5684</v>
      </c>
      <c r="AN398" s="84" t="b">
        <v>0</v>
      </c>
      <c r="AO398" s="87" t="s">
        <v>4992</v>
      </c>
      <c r="AP398" s="84" t="s">
        <v>179</v>
      </c>
      <c r="AQ398" s="84">
        <v>0</v>
      </c>
      <c r="AR398" s="84">
        <v>0</v>
      </c>
      <c r="AS398" s="84"/>
      <c r="AT398" s="84"/>
      <c r="AU398" s="84"/>
      <c r="AV398" s="84"/>
      <c r="AW398" s="84"/>
      <c r="AX398" s="84"/>
      <c r="AY398" s="84"/>
      <c r="AZ398" s="84"/>
    </row>
    <row r="399" spans="1:52" x14ac:dyDescent="0.55000000000000004">
      <c r="A399" s="69" t="s">
        <v>272</v>
      </c>
      <c r="B399" s="69" t="s">
        <v>992</v>
      </c>
      <c r="C399" s="70"/>
      <c r="D399" s="71"/>
      <c r="E399" s="72"/>
      <c r="F399" s="73"/>
      <c r="G399" s="70"/>
      <c r="H399" s="74"/>
      <c r="I399" s="75"/>
      <c r="J399" s="75"/>
      <c r="K399" s="36"/>
      <c r="L399" s="82"/>
      <c r="M399" s="82"/>
      <c r="N399" s="77"/>
      <c r="O399" s="84" t="s">
        <v>1270</v>
      </c>
      <c r="P399" s="86">
        <v>43424.906631944446</v>
      </c>
      <c r="Q399" s="84" t="s">
        <v>1313</v>
      </c>
      <c r="R399" s="84"/>
      <c r="S399" s="84"/>
      <c r="T399" s="84"/>
      <c r="U399" s="84"/>
      <c r="V399" s="88" t="s">
        <v>2704</v>
      </c>
      <c r="W399" s="86">
        <v>43424.906631944446</v>
      </c>
      <c r="X399" s="88" t="s">
        <v>3344</v>
      </c>
      <c r="Y399" s="84"/>
      <c r="Z399" s="84"/>
      <c r="AA399" s="87" t="s">
        <v>4473</v>
      </c>
      <c r="AB399" s="84"/>
      <c r="AC399" s="84" t="b">
        <v>0</v>
      </c>
      <c r="AD399" s="84">
        <v>0</v>
      </c>
      <c r="AE399" s="87" t="s">
        <v>5552</v>
      </c>
      <c r="AF399" s="84" t="b">
        <v>0</v>
      </c>
      <c r="AG399" s="84" t="s">
        <v>5604</v>
      </c>
      <c r="AH399" s="84"/>
      <c r="AI399" s="87" t="s">
        <v>5552</v>
      </c>
      <c r="AJ399" s="84" t="b">
        <v>0</v>
      </c>
      <c r="AK399" s="84">
        <v>43</v>
      </c>
      <c r="AL399" s="87" t="s">
        <v>4992</v>
      </c>
      <c r="AM399" s="84" t="s">
        <v>5684</v>
      </c>
      <c r="AN399" s="84" t="b">
        <v>0</v>
      </c>
      <c r="AO399" s="87" t="s">
        <v>4992</v>
      </c>
      <c r="AP399" s="84" t="s">
        <v>179</v>
      </c>
      <c r="AQ399" s="84">
        <v>0</v>
      </c>
      <c r="AR399" s="84">
        <v>0</v>
      </c>
      <c r="AS399" s="84"/>
      <c r="AT399" s="84"/>
      <c r="AU399" s="84"/>
      <c r="AV399" s="84"/>
      <c r="AW399" s="84"/>
      <c r="AX399" s="84"/>
      <c r="AY399" s="84"/>
      <c r="AZ399" s="84"/>
    </row>
    <row r="400" spans="1:52" x14ac:dyDescent="0.55000000000000004">
      <c r="A400" s="69" t="s">
        <v>272</v>
      </c>
      <c r="B400" s="69" t="s">
        <v>993</v>
      </c>
      <c r="C400" s="70"/>
      <c r="D400" s="71"/>
      <c r="E400" s="72"/>
      <c r="F400" s="73"/>
      <c r="G400" s="70"/>
      <c r="H400" s="74"/>
      <c r="I400" s="75"/>
      <c r="J400" s="75"/>
      <c r="K400" s="36"/>
      <c r="L400" s="82"/>
      <c r="M400" s="82"/>
      <c r="N400" s="77"/>
      <c r="O400" s="84" t="s">
        <v>1270</v>
      </c>
      <c r="P400" s="86">
        <v>43424.906631944446</v>
      </c>
      <c r="Q400" s="84" t="s">
        <v>1313</v>
      </c>
      <c r="R400" s="84"/>
      <c r="S400" s="84"/>
      <c r="T400" s="84"/>
      <c r="U400" s="84"/>
      <c r="V400" s="88" t="s">
        <v>2704</v>
      </c>
      <c r="W400" s="86">
        <v>43424.906631944446</v>
      </c>
      <c r="X400" s="88" t="s">
        <v>3344</v>
      </c>
      <c r="Y400" s="84"/>
      <c r="Z400" s="84"/>
      <c r="AA400" s="87" t="s">
        <v>4473</v>
      </c>
      <c r="AB400" s="84"/>
      <c r="AC400" s="84" t="b">
        <v>0</v>
      </c>
      <c r="AD400" s="84">
        <v>0</v>
      </c>
      <c r="AE400" s="87" t="s">
        <v>5552</v>
      </c>
      <c r="AF400" s="84" t="b">
        <v>0</v>
      </c>
      <c r="AG400" s="84" t="s">
        <v>5604</v>
      </c>
      <c r="AH400" s="84"/>
      <c r="AI400" s="87" t="s">
        <v>5552</v>
      </c>
      <c r="AJ400" s="84" t="b">
        <v>0</v>
      </c>
      <c r="AK400" s="84">
        <v>43</v>
      </c>
      <c r="AL400" s="87" t="s">
        <v>4992</v>
      </c>
      <c r="AM400" s="84" t="s">
        <v>5684</v>
      </c>
      <c r="AN400" s="84" t="b">
        <v>0</v>
      </c>
      <c r="AO400" s="87" t="s">
        <v>4992</v>
      </c>
      <c r="AP400" s="84" t="s">
        <v>179</v>
      </c>
      <c r="AQ400" s="84">
        <v>0</v>
      </c>
      <c r="AR400" s="84">
        <v>0</v>
      </c>
      <c r="AS400" s="84"/>
      <c r="AT400" s="84"/>
      <c r="AU400" s="84"/>
      <c r="AV400" s="84"/>
      <c r="AW400" s="84"/>
      <c r="AX400" s="84"/>
      <c r="AY400" s="84"/>
      <c r="AZ400" s="84"/>
    </row>
    <row r="401" spans="1:52" x14ac:dyDescent="0.55000000000000004">
      <c r="A401" s="69" t="s">
        <v>272</v>
      </c>
      <c r="B401" s="69" t="s">
        <v>994</v>
      </c>
      <c r="C401" s="70"/>
      <c r="D401" s="71"/>
      <c r="E401" s="72"/>
      <c r="F401" s="73"/>
      <c r="G401" s="70"/>
      <c r="H401" s="74"/>
      <c r="I401" s="75"/>
      <c r="J401" s="75"/>
      <c r="K401" s="36"/>
      <c r="L401" s="82"/>
      <c r="M401" s="82"/>
      <c r="N401" s="77"/>
      <c r="O401" s="84" t="s">
        <v>1270</v>
      </c>
      <c r="P401" s="86">
        <v>43424.906631944446</v>
      </c>
      <c r="Q401" s="84" t="s">
        <v>1313</v>
      </c>
      <c r="R401" s="84"/>
      <c r="S401" s="84"/>
      <c r="T401" s="84"/>
      <c r="U401" s="84"/>
      <c r="V401" s="88" t="s">
        <v>2704</v>
      </c>
      <c r="W401" s="86">
        <v>43424.906631944446</v>
      </c>
      <c r="X401" s="88" t="s">
        <v>3344</v>
      </c>
      <c r="Y401" s="84"/>
      <c r="Z401" s="84"/>
      <c r="AA401" s="87" t="s">
        <v>4473</v>
      </c>
      <c r="AB401" s="84"/>
      <c r="AC401" s="84" t="b">
        <v>0</v>
      </c>
      <c r="AD401" s="84">
        <v>0</v>
      </c>
      <c r="AE401" s="87" t="s">
        <v>5552</v>
      </c>
      <c r="AF401" s="84" t="b">
        <v>0</v>
      </c>
      <c r="AG401" s="84" t="s">
        <v>5604</v>
      </c>
      <c r="AH401" s="84"/>
      <c r="AI401" s="87" t="s">
        <v>5552</v>
      </c>
      <c r="AJ401" s="84" t="b">
        <v>0</v>
      </c>
      <c r="AK401" s="84">
        <v>43</v>
      </c>
      <c r="AL401" s="87" t="s">
        <v>4992</v>
      </c>
      <c r="AM401" s="84" t="s">
        <v>5684</v>
      </c>
      <c r="AN401" s="84" t="b">
        <v>0</v>
      </c>
      <c r="AO401" s="87" t="s">
        <v>4992</v>
      </c>
      <c r="AP401" s="84" t="s">
        <v>179</v>
      </c>
      <c r="AQ401" s="84">
        <v>0</v>
      </c>
      <c r="AR401" s="84">
        <v>0</v>
      </c>
      <c r="AS401" s="84"/>
      <c r="AT401" s="84"/>
      <c r="AU401" s="84"/>
      <c r="AV401" s="84"/>
      <c r="AW401" s="84"/>
      <c r="AX401" s="84"/>
      <c r="AY401" s="84"/>
      <c r="AZ401" s="84"/>
    </row>
    <row r="402" spans="1:52" x14ac:dyDescent="0.55000000000000004">
      <c r="A402" s="69" t="s">
        <v>272</v>
      </c>
      <c r="B402" s="69" t="s">
        <v>694</v>
      </c>
      <c r="C402" s="70"/>
      <c r="D402" s="71"/>
      <c r="E402" s="72"/>
      <c r="F402" s="73"/>
      <c r="G402" s="70"/>
      <c r="H402" s="74"/>
      <c r="I402" s="75"/>
      <c r="J402" s="75"/>
      <c r="K402" s="36"/>
      <c r="L402" s="82"/>
      <c r="M402" s="82"/>
      <c r="N402" s="77"/>
      <c r="O402" s="84" t="s">
        <v>1270</v>
      </c>
      <c r="P402" s="86">
        <v>43424.906631944446</v>
      </c>
      <c r="Q402" s="84" t="s">
        <v>1313</v>
      </c>
      <c r="R402" s="84"/>
      <c r="S402" s="84"/>
      <c r="T402" s="84"/>
      <c r="U402" s="84"/>
      <c r="V402" s="88" t="s">
        <v>2704</v>
      </c>
      <c r="W402" s="86">
        <v>43424.906631944446</v>
      </c>
      <c r="X402" s="88" t="s">
        <v>3344</v>
      </c>
      <c r="Y402" s="84"/>
      <c r="Z402" s="84"/>
      <c r="AA402" s="87" t="s">
        <v>4473</v>
      </c>
      <c r="AB402" s="84"/>
      <c r="AC402" s="84" t="b">
        <v>0</v>
      </c>
      <c r="AD402" s="84">
        <v>0</v>
      </c>
      <c r="AE402" s="87" t="s">
        <v>5552</v>
      </c>
      <c r="AF402" s="84" t="b">
        <v>0</v>
      </c>
      <c r="AG402" s="84" t="s">
        <v>5604</v>
      </c>
      <c r="AH402" s="84"/>
      <c r="AI402" s="87" t="s">
        <v>5552</v>
      </c>
      <c r="AJ402" s="84" t="b">
        <v>0</v>
      </c>
      <c r="AK402" s="84">
        <v>43</v>
      </c>
      <c r="AL402" s="87" t="s">
        <v>4992</v>
      </c>
      <c r="AM402" s="84" t="s">
        <v>5684</v>
      </c>
      <c r="AN402" s="84" t="b">
        <v>0</v>
      </c>
      <c r="AO402" s="87" t="s">
        <v>4992</v>
      </c>
      <c r="AP402" s="84" t="s">
        <v>179</v>
      </c>
      <c r="AQ402" s="84">
        <v>0</v>
      </c>
      <c r="AR402" s="84">
        <v>0</v>
      </c>
      <c r="AS402" s="84"/>
      <c r="AT402" s="84"/>
      <c r="AU402" s="84"/>
      <c r="AV402" s="84"/>
      <c r="AW402" s="84"/>
      <c r="AX402" s="84"/>
      <c r="AY402" s="84"/>
      <c r="AZ402" s="84"/>
    </row>
    <row r="403" spans="1:52" x14ac:dyDescent="0.55000000000000004">
      <c r="A403" s="69" t="s">
        <v>272</v>
      </c>
      <c r="B403" s="69" t="s">
        <v>695</v>
      </c>
      <c r="C403" s="70"/>
      <c r="D403" s="71"/>
      <c r="E403" s="72"/>
      <c r="F403" s="73"/>
      <c r="G403" s="70"/>
      <c r="H403" s="74"/>
      <c r="I403" s="75"/>
      <c r="J403" s="75"/>
      <c r="K403" s="36"/>
      <c r="L403" s="82"/>
      <c r="M403" s="82"/>
      <c r="N403" s="77"/>
      <c r="O403" s="84" t="s">
        <v>1270</v>
      </c>
      <c r="P403" s="86">
        <v>43424.906631944446</v>
      </c>
      <c r="Q403" s="84" t="s">
        <v>1313</v>
      </c>
      <c r="R403" s="84"/>
      <c r="S403" s="84"/>
      <c r="T403" s="84"/>
      <c r="U403" s="84"/>
      <c r="V403" s="88" t="s">
        <v>2704</v>
      </c>
      <c r="W403" s="86">
        <v>43424.906631944446</v>
      </c>
      <c r="X403" s="88" t="s">
        <v>3344</v>
      </c>
      <c r="Y403" s="84"/>
      <c r="Z403" s="84"/>
      <c r="AA403" s="87" t="s">
        <v>4473</v>
      </c>
      <c r="AB403" s="84"/>
      <c r="AC403" s="84" t="b">
        <v>0</v>
      </c>
      <c r="AD403" s="84">
        <v>0</v>
      </c>
      <c r="AE403" s="87" t="s">
        <v>5552</v>
      </c>
      <c r="AF403" s="84" t="b">
        <v>0</v>
      </c>
      <c r="AG403" s="84" t="s">
        <v>5604</v>
      </c>
      <c r="AH403" s="84"/>
      <c r="AI403" s="87" t="s">
        <v>5552</v>
      </c>
      <c r="AJ403" s="84" t="b">
        <v>0</v>
      </c>
      <c r="AK403" s="84">
        <v>43</v>
      </c>
      <c r="AL403" s="87" t="s">
        <v>4992</v>
      </c>
      <c r="AM403" s="84" t="s">
        <v>5684</v>
      </c>
      <c r="AN403" s="84" t="b">
        <v>0</v>
      </c>
      <c r="AO403" s="87" t="s">
        <v>4992</v>
      </c>
      <c r="AP403" s="84" t="s">
        <v>179</v>
      </c>
      <c r="AQ403" s="84">
        <v>0</v>
      </c>
      <c r="AR403" s="84">
        <v>0</v>
      </c>
      <c r="AS403" s="84"/>
      <c r="AT403" s="84"/>
      <c r="AU403" s="84"/>
      <c r="AV403" s="84"/>
      <c r="AW403" s="84"/>
      <c r="AX403" s="84"/>
      <c r="AY403" s="84"/>
      <c r="AZ403" s="84"/>
    </row>
    <row r="404" spans="1:52" x14ac:dyDescent="0.55000000000000004">
      <c r="A404" s="69" t="s">
        <v>272</v>
      </c>
      <c r="B404" s="69" t="s">
        <v>995</v>
      </c>
      <c r="C404" s="70"/>
      <c r="D404" s="71"/>
      <c r="E404" s="72"/>
      <c r="F404" s="73"/>
      <c r="G404" s="70"/>
      <c r="H404" s="74"/>
      <c r="I404" s="75"/>
      <c r="J404" s="75"/>
      <c r="K404" s="36"/>
      <c r="L404" s="82"/>
      <c r="M404" s="82"/>
      <c r="N404" s="77"/>
      <c r="O404" s="84" t="s">
        <v>1270</v>
      </c>
      <c r="P404" s="86">
        <v>43424.906631944446</v>
      </c>
      <c r="Q404" s="84" t="s">
        <v>1313</v>
      </c>
      <c r="R404" s="84"/>
      <c r="S404" s="84"/>
      <c r="T404" s="84"/>
      <c r="U404" s="84"/>
      <c r="V404" s="88" t="s">
        <v>2704</v>
      </c>
      <c r="W404" s="86">
        <v>43424.906631944446</v>
      </c>
      <c r="X404" s="88" t="s">
        <v>3344</v>
      </c>
      <c r="Y404" s="84"/>
      <c r="Z404" s="84"/>
      <c r="AA404" s="87" t="s">
        <v>4473</v>
      </c>
      <c r="AB404" s="84"/>
      <c r="AC404" s="84" t="b">
        <v>0</v>
      </c>
      <c r="AD404" s="84">
        <v>0</v>
      </c>
      <c r="AE404" s="87" t="s">
        <v>5552</v>
      </c>
      <c r="AF404" s="84" t="b">
        <v>0</v>
      </c>
      <c r="AG404" s="84" t="s">
        <v>5604</v>
      </c>
      <c r="AH404" s="84"/>
      <c r="AI404" s="87" t="s">
        <v>5552</v>
      </c>
      <c r="AJ404" s="84" t="b">
        <v>0</v>
      </c>
      <c r="AK404" s="84">
        <v>43</v>
      </c>
      <c r="AL404" s="87" t="s">
        <v>4992</v>
      </c>
      <c r="AM404" s="84" t="s">
        <v>5684</v>
      </c>
      <c r="AN404" s="84" t="b">
        <v>0</v>
      </c>
      <c r="AO404" s="87" t="s">
        <v>4992</v>
      </c>
      <c r="AP404" s="84" t="s">
        <v>179</v>
      </c>
      <c r="AQ404" s="84">
        <v>0</v>
      </c>
      <c r="AR404" s="84">
        <v>0</v>
      </c>
      <c r="AS404" s="84"/>
      <c r="AT404" s="84"/>
      <c r="AU404" s="84"/>
      <c r="AV404" s="84"/>
      <c r="AW404" s="84"/>
      <c r="AX404" s="84"/>
      <c r="AY404" s="84"/>
      <c r="AZ404" s="84"/>
    </row>
    <row r="405" spans="1:52" x14ac:dyDescent="0.55000000000000004">
      <c r="A405" s="69" t="s">
        <v>272</v>
      </c>
      <c r="B405" s="69" t="s">
        <v>996</v>
      </c>
      <c r="C405" s="70"/>
      <c r="D405" s="71"/>
      <c r="E405" s="72"/>
      <c r="F405" s="73"/>
      <c r="G405" s="70"/>
      <c r="H405" s="74"/>
      <c r="I405" s="75"/>
      <c r="J405" s="75"/>
      <c r="K405" s="36"/>
      <c r="L405" s="82"/>
      <c r="M405" s="82"/>
      <c r="N405" s="77"/>
      <c r="O405" s="84" t="s">
        <v>1270</v>
      </c>
      <c r="P405" s="86">
        <v>43424.906631944446</v>
      </c>
      <c r="Q405" s="84" t="s">
        <v>1313</v>
      </c>
      <c r="R405" s="84"/>
      <c r="S405" s="84"/>
      <c r="T405" s="84"/>
      <c r="U405" s="84"/>
      <c r="V405" s="88" t="s">
        <v>2704</v>
      </c>
      <c r="W405" s="86">
        <v>43424.906631944446</v>
      </c>
      <c r="X405" s="88" t="s">
        <v>3344</v>
      </c>
      <c r="Y405" s="84"/>
      <c r="Z405" s="84"/>
      <c r="AA405" s="87" t="s">
        <v>4473</v>
      </c>
      <c r="AB405" s="84"/>
      <c r="AC405" s="84" t="b">
        <v>0</v>
      </c>
      <c r="AD405" s="84">
        <v>0</v>
      </c>
      <c r="AE405" s="87" t="s">
        <v>5552</v>
      </c>
      <c r="AF405" s="84" t="b">
        <v>0</v>
      </c>
      <c r="AG405" s="84" t="s">
        <v>5604</v>
      </c>
      <c r="AH405" s="84"/>
      <c r="AI405" s="87" t="s">
        <v>5552</v>
      </c>
      <c r="AJ405" s="84" t="b">
        <v>0</v>
      </c>
      <c r="AK405" s="84">
        <v>43</v>
      </c>
      <c r="AL405" s="87" t="s">
        <v>4992</v>
      </c>
      <c r="AM405" s="84" t="s">
        <v>5684</v>
      </c>
      <c r="AN405" s="84" t="b">
        <v>0</v>
      </c>
      <c r="AO405" s="87" t="s">
        <v>4992</v>
      </c>
      <c r="AP405" s="84" t="s">
        <v>179</v>
      </c>
      <c r="AQ405" s="84">
        <v>0</v>
      </c>
      <c r="AR405" s="84">
        <v>0</v>
      </c>
      <c r="AS405" s="84"/>
      <c r="AT405" s="84"/>
      <c r="AU405" s="84"/>
      <c r="AV405" s="84"/>
      <c r="AW405" s="84"/>
      <c r="AX405" s="84"/>
      <c r="AY405" s="84"/>
      <c r="AZ405" s="84"/>
    </row>
    <row r="406" spans="1:52" x14ac:dyDescent="0.55000000000000004">
      <c r="A406" s="69" t="s">
        <v>272</v>
      </c>
      <c r="B406" s="69" t="s">
        <v>997</v>
      </c>
      <c r="C406" s="70"/>
      <c r="D406" s="71"/>
      <c r="E406" s="72"/>
      <c r="F406" s="73"/>
      <c r="G406" s="70"/>
      <c r="H406" s="74"/>
      <c r="I406" s="75"/>
      <c r="J406" s="75"/>
      <c r="K406" s="36"/>
      <c r="L406" s="82"/>
      <c r="M406" s="82"/>
      <c r="N406" s="77"/>
      <c r="O406" s="84" t="s">
        <v>1270</v>
      </c>
      <c r="P406" s="86">
        <v>43424.906631944446</v>
      </c>
      <c r="Q406" s="84" t="s">
        <v>1313</v>
      </c>
      <c r="R406" s="84"/>
      <c r="S406" s="84"/>
      <c r="T406" s="84"/>
      <c r="U406" s="84"/>
      <c r="V406" s="88" t="s">
        <v>2704</v>
      </c>
      <c r="W406" s="86">
        <v>43424.906631944446</v>
      </c>
      <c r="X406" s="88" t="s">
        <v>3344</v>
      </c>
      <c r="Y406" s="84"/>
      <c r="Z406" s="84"/>
      <c r="AA406" s="87" t="s">
        <v>4473</v>
      </c>
      <c r="AB406" s="84"/>
      <c r="AC406" s="84" t="b">
        <v>0</v>
      </c>
      <c r="AD406" s="84">
        <v>0</v>
      </c>
      <c r="AE406" s="87" t="s">
        <v>5552</v>
      </c>
      <c r="AF406" s="84" t="b">
        <v>0</v>
      </c>
      <c r="AG406" s="84" t="s">
        <v>5604</v>
      </c>
      <c r="AH406" s="84"/>
      <c r="AI406" s="87" t="s">
        <v>5552</v>
      </c>
      <c r="AJ406" s="84" t="b">
        <v>0</v>
      </c>
      <c r="AK406" s="84">
        <v>43</v>
      </c>
      <c r="AL406" s="87" t="s">
        <v>4992</v>
      </c>
      <c r="AM406" s="84" t="s">
        <v>5684</v>
      </c>
      <c r="AN406" s="84" t="b">
        <v>0</v>
      </c>
      <c r="AO406" s="87" t="s">
        <v>4992</v>
      </c>
      <c r="AP406" s="84" t="s">
        <v>179</v>
      </c>
      <c r="AQ406" s="84">
        <v>0</v>
      </c>
      <c r="AR406" s="84">
        <v>0</v>
      </c>
      <c r="AS406" s="84"/>
      <c r="AT406" s="84"/>
      <c r="AU406" s="84"/>
      <c r="AV406" s="84"/>
      <c r="AW406" s="84"/>
      <c r="AX406" s="84"/>
      <c r="AY406" s="84"/>
      <c r="AZ406" s="84"/>
    </row>
    <row r="407" spans="1:52" x14ac:dyDescent="0.55000000000000004">
      <c r="A407" s="69" t="s">
        <v>272</v>
      </c>
      <c r="B407" s="69" t="s">
        <v>700</v>
      </c>
      <c r="C407" s="70"/>
      <c r="D407" s="71"/>
      <c r="E407" s="72"/>
      <c r="F407" s="73"/>
      <c r="G407" s="70"/>
      <c r="H407" s="74"/>
      <c r="I407" s="75"/>
      <c r="J407" s="75"/>
      <c r="K407" s="36"/>
      <c r="L407" s="82"/>
      <c r="M407" s="82"/>
      <c r="N407" s="77"/>
      <c r="O407" s="84" t="s">
        <v>1270</v>
      </c>
      <c r="P407" s="86">
        <v>43424.906631944446</v>
      </c>
      <c r="Q407" s="84" t="s">
        <v>1313</v>
      </c>
      <c r="R407" s="84"/>
      <c r="S407" s="84"/>
      <c r="T407" s="84"/>
      <c r="U407" s="84"/>
      <c r="V407" s="88" t="s">
        <v>2704</v>
      </c>
      <c r="W407" s="86">
        <v>43424.906631944446</v>
      </c>
      <c r="X407" s="88" t="s">
        <v>3344</v>
      </c>
      <c r="Y407" s="84"/>
      <c r="Z407" s="84"/>
      <c r="AA407" s="87" t="s">
        <v>4473</v>
      </c>
      <c r="AB407" s="84"/>
      <c r="AC407" s="84" t="b">
        <v>0</v>
      </c>
      <c r="AD407" s="84">
        <v>0</v>
      </c>
      <c r="AE407" s="87" t="s">
        <v>5552</v>
      </c>
      <c r="AF407" s="84" t="b">
        <v>0</v>
      </c>
      <c r="AG407" s="84" t="s">
        <v>5604</v>
      </c>
      <c r="AH407" s="84"/>
      <c r="AI407" s="87" t="s">
        <v>5552</v>
      </c>
      <c r="AJ407" s="84" t="b">
        <v>0</v>
      </c>
      <c r="AK407" s="84">
        <v>43</v>
      </c>
      <c r="AL407" s="87" t="s">
        <v>4992</v>
      </c>
      <c r="AM407" s="84" t="s">
        <v>5684</v>
      </c>
      <c r="AN407" s="84" t="b">
        <v>0</v>
      </c>
      <c r="AO407" s="87" t="s">
        <v>4992</v>
      </c>
      <c r="AP407" s="84" t="s">
        <v>179</v>
      </c>
      <c r="AQ407" s="84">
        <v>0</v>
      </c>
      <c r="AR407" s="84">
        <v>0</v>
      </c>
      <c r="AS407" s="84"/>
      <c r="AT407" s="84"/>
      <c r="AU407" s="84"/>
      <c r="AV407" s="84"/>
      <c r="AW407" s="84"/>
      <c r="AX407" s="84"/>
      <c r="AY407" s="84"/>
      <c r="AZ407" s="84"/>
    </row>
    <row r="408" spans="1:52" x14ac:dyDescent="0.55000000000000004">
      <c r="A408" s="69" t="s">
        <v>272</v>
      </c>
      <c r="B408" s="69" t="s">
        <v>998</v>
      </c>
      <c r="C408" s="70"/>
      <c r="D408" s="71"/>
      <c r="E408" s="72"/>
      <c r="F408" s="73"/>
      <c r="G408" s="70"/>
      <c r="H408" s="74"/>
      <c r="I408" s="75"/>
      <c r="J408" s="75"/>
      <c r="K408" s="36"/>
      <c r="L408" s="82"/>
      <c r="M408" s="82"/>
      <c r="N408" s="77"/>
      <c r="O408" s="84" t="s">
        <v>1270</v>
      </c>
      <c r="P408" s="86">
        <v>43424.906631944446</v>
      </c>
      <c r="Q408" s="84" t="s">
        <v>1313</v>
      </c>
      <c r="R408" s="84"/>
      <c r="S408" s="84"/>
      <c r="T408" s="84"/>
      <c r="U408" s="84"/>
      <c r="V408" s="88" t="s">
        <v>2704</v>
      </c>
      <c r="W408" s="86">
        <v>43424.906631944446</v>
      </c>
      <c r="X408" s="88" t="s">
        <v>3344</v>
      </c>
      <c r="Y408" s="84"/>
      <c r="Z408" s="84"/>
      <c r="AA408" s="87" t="s">
        <v>4473</v>
      </c>
      <c r="AB408" s="84"/>
      <c r="AC408" s="84" t="b">
        <v>0</v>
      </c>
      <c r="AD408" s="84">
        <v>0</v>
      </c>
      <c r="AE408" s="87" t="s">
        <v>5552</v>
      </c>
      <c r="AF408" s="84" t="b">
        <v>0</v>
      </c>
      <c r="AG408" s="84" t="s">
        <v>5604</v>
      </c>
      <c r="AH408" s="84"/>
      <c r="AI408" s="87" t="s">
        <v>5552</v>
      </c>
      <c r="AJ408" s="84" t="b">
        <v>0</v>
      </c>
      <c r="AK408" s="84">
        <v>43</v>
      </c>
      <c r="AL408" s="87" t="s">
        <v>4992</v>
      </c>
      <c r="AM408" s="84" t="s">
        <v>5684</v>
      </c>
      <c r="AN408" s="84" t="b">
        <v>0</v>
      </c>
      <c r="AO408" s="87" t="s">
        <v>4992</v>
      </c>
      <c r="AP408" s="84" t="s">
        <v>179</v>
      </c>
      <c r="AQ408" s="84">
        <v>0</v>
      </c>
      <c r="AR408" s="84">
        <v>0</v>
      </c>
      <c r="AS408" s="84"/>
      <c r="AT408" s="84"/>
      <c r="AU408" s="84"/>
      <c r="AV408" s="84"/>
      <c r="AW408" s="84"/>
      <c r="AX408" s="84"/>
      <c r="AY408" s="84"/>
      <c r="AZ408" s="84"/>
    </row>
    <row r="409" spans="1:52" x14ac:dyDescent="0.55000000000000004">
      <c r="A409" s="69" t="s">
        <v>272</v>
      </c>
      <c r="B409" s="69" t="s">
        <v>703</v>
      </c>
      <c r="C409" s="70"/>
      <c r="D409" s="71"/>
      <c r="E409" s="72"/>
      <c r="F409" s="73"/>
      <c r="G409" s="70"/>
      <c r="H409" s="74"/>
      <c r="I409" s="75"/>
      <c r="J409" s="75"/>
      <c r="K409" s="36"/>
      <c r="L409" s="82"/>
      <c r="M409" s="82"/>
      <c r="N409" s="77"/>
      <c r="O409" s="84" t="s">
        <v>1270</v>
      </c>
      <c r="P409" s="86">
        <v>43424.906631944446</v>
      </c>
      <c r="Q409" s="84" t="s">
        <v>1313</v>
      </c>
      <c r="R409" s="84"/>
      <c r="S409" s="84"/>
      <c r="T409" s="84"/>
      <c r="U409" s="84"/>
      <c r="V409" s="88" t="s">
        <v>2704</v>
      </c>
      <c r="W409" s="86">
        <v>43424.906631944446</v>
      </c>
      <c r="X409" s="88" t="s">
        <v>3344</v>
      </c>
      <c r="Y409" s="84"/>
      <c r="Z409" s="84"/>
      <c r="AA409" s="87" t="s">
        <v>4473</v>
      </c>
      <c r="AB409" s="84"/>
      <c r="AC409" s="84" t="b">
        <v>0</v>
      </c>
      <c r="AD409" s="84">
        <v>0</v>
      </c>
      <c r="AE409" s="87" t="s">
        <v>5552</v>
      </c>
      <c r="AF409" s="84" t="b">
        <v>0</v>
      </c>
      <c r="AG409" s="84" t="s">
        <v>5604</v>
      </c>
      <c r="AH409" s="84"/>
      <c r="AI409" s="87" t="s">
        <v>5552</v>
      </c>
      <c r="AJ409" s="84" t="b">
        <v>0</v>
      </c>
      <c r="AK409" s="84">
        <v>43</v>
      </c>
      <c r="AL409" s="87" t="s">
        <v>4992</v>
      </c>
      <c r="AM409" s="84" t="s">
        <v>5684</v>
      </c>
      <c r="AN409" s="84" t="b">
        <v>0</v>
      </c>
      <c r="AO409" s="87" t="s">
        <v>4992</v>
      </c>
      <c r="AP409" s="84" t="s">
        <v>179</v>
      </c>
      <c r="AQ409" s="84">
        <v>0</v>
      </c>
      <c r="AR409" s="84">
        <v>0</v>
      </c>
      <c r="AS409" s="84"/>
      <c r="AT409" s="84"/>
      <c r="AU409" s="84"/>
      <c r="AV409" s="84"/>
      <c r="AW409" s="84"/>
      <c r="AX409" s="84"/>
      <c r="AY409" s="84"/>
      <c r="AZ409" s="84"/>
    </row>
    <row r="410" spans="1:52" x14ac:dyDescent="0.55000000000000004">
      <c r="A410" s="69" t="s">
        <v>272</v>
      </c>
      <c r="B410" s="69" t="s">
        <v>999</v>
      </c>
      <c r="C410" s="70"/>
      <c r="D410" s="71"/>
      <c r="E410" s="72"/>
      <c r="F410" s="73"/>
      <c r="G410" s="70"/>
      <c r="H410" s="74"/>
      <c r="I410" s="75"/>
      <c r="J410" s="75"/>
      <c r="K410" s="36"/>
      <c r="L410" s="82"/>
      <c r="M410" s="82"/>
      <c r="N410" s="77"/>
      <c r="O410" s="84" t="s">
        <v>1270</v>
      </c>
      <c r="P410" s="86">
        <v>43424.906631944446</v>
      </c>
      <c r="Q410" s="84" t="s">
        <v>1313</v>
      </c>
      <c r="R410" s="84"/>
      <c r="S410" s="84"/>
      <c r="T410" s="84"/>
      <c r="U410" s="84"/>
      <c r="V410" s="88" t="s">
        <v>2704</v>
      </c>
      <c r="W410" s="86">
        <v>43424.906631944446</v>
      </c>
      <c r="X410" s="88" t="s">
        <v>3344</v>
      </c>
      <c r="Y410" s="84"/>
      <c r="Z410" s="84"/>
      <c r="AA410" s="87" t="s">
        <v>4473</v>
      </c>
      <c r="AB410" s="84"/>
      <c r="AC410" s="84" t="b">
        <v>0</v>
      </c>
      <c r="AD410" s="84">
        <v>0</v>
      </c>
      <c r="AE410" s="87" t="s">
        <v>5552</v>
      </c>
      <c r="AF410" s="84" t="b">
        <v>0</v>
      </c>
      <c r="AG410" s="84" t="s">
        <v>5604</v>
      </c>
      <c r="AH410" s="84"/>
      <c r="AI410" s="87" t="s">
        <v>5552</v>
      </c>
      <c r="AJ410" s="84" t="b">
        <v>0</v>
      </c>
      <c r="AK410" s="84">
        <v>43</v>
      </c>
      <c r="AL410" s="87" t="s">
        <v>4992</v>
      </c>
      <c r="AM410" s="84" t="s">
        <v>5684</v>
      </c>
      <c r="AN410" s="84" t="b">
        <v>0</v>
      </c>
      <c r="AO410" s="87" t="s">
        <v>4992</v>
      </c>
      <c r="AP410" s="84" t="s">
        <v>179</v>
      </c>
      <c r="AQ410" s="84">
        <v>0</v>
      </c>
      <c r="AR410" s="84">
        <v>0</v>
      </c>
      <c r="AS410" s="84"/>
      <c r="AT410" s="84"/>
      <c r="AU410" s="84"/>
      <c r="AV410" s="84"/>
      <c r="AW410" s="84"/>
      <c r="AX410" s="84"/>
      <c r="AY410" s="84"/>
      <c r="AZ410" s="84"/>
    </row>
    <row r="411" spans="1:52" x14ac:dyDescent="0.55000000000000004">
      <c r="A411" s="69" t="s">
        <v>272</v>
      </c>
      <c r="B411" s="69" t="s">
        <v>1000</v>
      </c>
      <c r="C411" s="70"/>
      <c r="D411" s="71"/>
      <c r="E411" s="72"/>
      <c r="F411" s="73"/>
      <c r="G411" s="70"/>
      <c r="H411" s="74"/>
      <c r="I411" s="75"/>
      <c r="J411" s="75"/>
      <c r="K411" s="36"/>
      <c r="L411" s="82"/>
      <c r="M411" s="82"/>
      <c r="N411" s="77"/>
      <c r="O411" s="84" t="s">
        <v>1270</v>
      </c>
      <c r="P411" s="86">
        <v>43424.906631944446</v>
      </c>
      <c r="Q411" s="84" t="s">
        <v>1313</v>
      </c>
      <c r="R411" s="84"/>
      <c r="S411" s="84"/>
      <c r="T411" s="84"/>
      <c r="U411" s="84"/>
      <c r="V411" s="88" t="s">
        <v>2704</v>
      </c>
      <c r="W411" s="86">
        <v>43424.906631944446</v>
      </c>
      <c r="X411" s="88" t="s">
        <v>3344</v>
      </c>
      <c r="Y411" s="84"/>
      <c r="Z411" s="84"/>
      <c r="AA411" s="87" t="s">
        <v>4473</v>
      </c>
      <c r="AB411" s="84"/>
      <c r="AC411" s="84" t="b">
        <v>0</v>
      </c>
      <c r="AD411" s="84">
        <v>0</v>
      </c>
      <c r="AE411" s="87" t="s">
        <v>5552</v>
      </c>
      <c r="AF411" s="84" t="b">
        <v>0</v>
      </c>
      <c r="AG411" s="84" t="s">
        <v>5604</v>
      </c>
      <c r="AH411" s="84"/>
      <c r="AI411" s="87" t="s">
        <v>5552</v>
      </c>
      <c r="AJ411" s="84" t="b">
        <v>0</v>
      </c>
      <c r="AK411" s="84">
        <v>43</v>
      </c>
      <c r="AL411" s="87" t="s">
        <v>4992</v>
      </c>
      <c r="AM411" s="84" t="s">
        <v>5684</v>
      </c>
      <c r="AN411" s="84" t="b">
        <v>0</v>
      </c>
      <c r="AO411" s="87" t="s">
        <v>4992</v>
      </c>
      <c r="AP411" s="84" t="s">
        <v>179</v>
      </c>
      <c r="AQ411" s="84">
        <v>0</v>
      </c>
      <c r="AR411" s="84">
        <v>0</v>
      </c>
      <c r="AS411" s="84"/>
      <c r="AT411" s="84"/>
      <c r="AU411" s="84"/>
      <c r="AV411" s="84"/>
      <c r="AW411" s="84"/>
      <c r="AX411" s="84"/>
      <c r="AY411" s="84"/>
      <c r="AZ411" s="84"/>
    </row>
    <row r="412" spans="1:52" x14ac:dyDescent="0.55000000000000004">
      <c r="A412" s="69" t="s">
        <v>272</v>
      </c>
      <c r="B412" s="69" t="s">
        <v>1001</v>
      </c>
      <c r="C412" s="70"/>
      <c r="D412" s="71"/>
      <c r="E412" s="72"/>
      <c r="F412" s="73"/>
      <c r="G412" s="70"/>
      <c r="H412" s="74"/>
      <c r="I412" s="75"/>
      <c r="J412" s="75"/>
      <c r="K412" s="36"/>
      <c r="L412" s="82"/>
      <c r="M412" s="82"/>
      <c r="N412" s="77"/>
      <c r="O412" s="84" t="s">
        <v>1270</v>
      </c>
      <c r="P412" s="86">
        <v>43424.906631944446</v>
      </c>
      <c r="Q412" s="84" t="s">
        <v>1313</v>
      </c>
      <c r="R412" s="84"/>
      <c r="S412" s="84"/>
      <c r="T412" s="84"/>
      <c r="U412" s="84"/>
      <c r="V412" s="88" t="s">
        <v>2704</v>
      </c>
      <c r="W412" s="86">
        <v>43424.906631944446</v>
      </c>
      <c r="X412" s="88" t="s">
        <v>3344</v>
      </c>
      <c r="Y412" s="84"/>
      <c r="Z412" s="84"/>
      <c r="AA412" s="87" t="s">
        <v>4473</v>
      </c>
      <c r="AB412" s="84"/>
      <c r="AC412" s="84" t="b">
        <v>0</v>
      </c>
      <c r="AD412" s="84">
        <v>0</v>
      </c>
      <c r="AE412" s="87" t="s">
        <v>5552</v>
      </c>
      <c r="AF412" s="84" t="b">
        <v>0</v>
      </c>
      <c r="AG412" s="84" t="s">
        <v>5604</v>
      </c>
      <c r="AH412" s="84"/>
      <c r="AI412" s="87" t="s">
        <v>5552</v>
      </c>
      <c r="AJ412" s="84" t="b">
        <v>0</v>
      </c>
      <c r="AK412" s="84">
        <v>43</v>
      </c>
      <c r="AL412" s="87" t="s">
        <v>4992</v>
      </c>
      <c r="AM412" s="84" t="s">
        <v>5684</v>
      </c>
      <c r="AN412" s="84" t="b">
        <v>0</v>
      </c>
      <c r="AO412" s="87" t="s">
        <v>4992</v>
      </c>
      <c r="AP412" s="84" t="s">
        <v>179</v>
      </c>
      <c r="AQ412" s="84">
        <v>0</v>
      </c>
      <c r="AR412" s="84">
        <v>0</v>
      </c>
      <c r="AS412" s="84"/>
      <c r="AT412" s="84"/>
      <c r="AU412" s="84"/>
      <c r="AV412" s="84"/>
      <c r="AW412" s="84"/>
      <c r="AX412" s="84"/>
      <c r="AY412" s="84"/>
      <c r="AZ412" s="84"/>
    </row>
    <row r="413" spans="1:52" x14ac:dyDescent="0.55000000000000004">
      <c r="A413" s="69" t="s">
        <v>272</v>
      </c>
      <c r="B413" s="69" t="s">
        <v>1002</v>
      </c>
      <c r="C413" s="70"/>
      <c r="D413" s="71"/>
      <c r="E413" s="72"/>
      <c r="F413" s="73"/>
      <c r="G413" s="70"/>
      <c r="H413" s="74"/>
      <c r="I413" s="75"/>
      <c r="J413" s="75"/>
      <c r="K413" s="36"/>
      <c r="L413" s="82"/>
      <c r="M413" s="82"/>
      <c r="N413" s="77"/>
      <c r="O413" s="84" t="s">
        <v>1270</v>
      </c>
      <c r="P413" s="86">
        <v>43424.906631944446</v>
      </c>
      <c r="Q413" s="84" t="s">
        <v>1313</v>
      </c>
      <c r="R413" s="84"/>
      <c r="S413" s="84"/>
      <c r="T413" s="84"/>
      <c r="U413" s="84"/>
      <c r="V413" s="88" t="s">
        <v>2704</v>
      </c>
      <c r="W413" s="86">
        <v>43424.906631944446</v>
      </c>
      <c r="X413" s="88" t="s">
        <v>3344</v>
      </c>
      <c r="Y413" s="84"/>
      <c r="Z413" s="84"/>
      <c r="AA413" s="87" t="s">
        <v>4473</v>
      </c>
      <c r="AB413" s="84"/>
      <c r="AC413" s="84" t="b">
        <v>0</v>
      </c>
      <c r="AD413" s="84">
        <v>0</v>
      </c>
      <c r="AE413" s="87" t="s">
        <v>5552</v>
      </c>
      <c r="AF413" s="84" t="b">
        <v>0</v>
      </c>
      <c r="AG413" s="84" t="s">
        <v>5604</v>
      </c>
      <c r="AH413" s="84"/>
      <c r="AI413" s="87" t="s">
        <v>5552</v>
      </c>
      <c r="AJ413" s="84" t="b">
        <v>0</v>
      </c>
      <c r="AK413" s="84">
        <v>43</v>
      </c>
      <c r="AL413" s="87" t="s">
        <v>4992</v>
      </c>
      <c r="AM413" s="84" t="s">
        <v>5684</v>
      </c>
      <c r="AN413" s="84" t="b">
        <v>0</v>
      </c>
      <c r="AO413" s="87" t="s">
        <v>4992</v>
      </c>
      <c r="AP413" s="84" t="s">
        <v>179</v>
      </c>
      <c r="AQ413" s="84">
        <v>0</v>
      </c>
      <c r="AR413" s="84">
        <v>0</v>
      </c>
      <c r="AS413" s="84"/>
      <c r="AT413" s="84"/>
      <c r="AU413" s="84"/>
      <c r="AV413" s="84"/>
      <c r="AW413" s="84"/>
      <c r="AX413" s="84"/>
      <c r="AY413" s="84"/>
      <c r="AZ413" s="84"/>
    </row>
    <row r="414" spans="1:52" x14ac:dyDescent="0.55000000000000004">
      <c r="A414" s="69" t="s">
        <v>272</v>
      </c>
      <c r="B414" s="69" t="s">
        <v>1003</v>
      </c>
      <c r="C414" s="70"/>
      <c r="D414" s="71"/>
      <c r="E414" s="72"/>
      <c r="F414" s="73"/>
      <c r="G414" s="70"/>
      <c r="H414" s="74"/>
      <c r="I414" s="75"/>
      <c r="J414" s="75"/>
      <c r="K414" s="36"/>
      <c r="L414" s="82"/>
      <c r="M414" s="82"/>
      <c r="N414" s="77"/>
      <c r="O414" s="84" t="s">
        <v>1270</v>
      </c>
      <c r="P414" s="86">
        <v>43424.906631944446</v>
      </c>
      <c r="Q414" s="84" t="s">
        <v>1313</v>
      </c>
      <c r="R414" s="84"/>
      <c r="S414" s="84"/>
      <c r="T414" s="84"/>
      <c r="U414" s="84"/>
      <c r="V414" s="88" t="s">
        <v>2704</v>
      </c>
      <c r="W414" s="86">
        <v>43424.906631944446</v>
      </c>
      <c r="X414" s="88" t="s">
        <v>3344</v>
      </c>
      <c r="Y414" s="84"/>
      <c r="Z414" s="84"/>
      <c r="AA414" s="87" t="s">
        <v>4473</v>
      </c>
      <c r="AB414" s="84"/>
      <c r="AC414" s="84" t="b">
        <v>0</v>
      </c>
      <c r="AD414" s="84">
        <v>0</v>
      </c>
      <c r="AE414" s="87" t="s">
        <v>5552</v>
      </c>
      <c r="AF414" s="84" t="b">
        <v>0</v>
      </c>
      <c r="AG414" s="84" t="s">
        <v>5604</v>
      </c>
      <c r="AH414" s="84"/>
      <c r="AI414" s="87" t="s">
        <v>5552</v>
      </c>
      <c r="AJ414" s="84" t="b">
        <v>0</v>
      </c>
      <c r="AK414" s="84">
        <v>43</v>
      </c>
      <c r="AL414" s="87" t="s">
        <v>4992</v>
      </c>
      <c r="AM414" s="84" t="s">
        <v>5684</v>
      </c>
      <c r="AN414" s="84" t="b">
        <v>0</v>
      </c>
      <c r="AO414" s="87" t="s">
        <v>4992</v>
      </c>
      <c r="AP414" s="84" t="s">
        <v>179</v>
      </c>
      <c r="AQ414" s="84">
        <v>0</v>
      </c>
      <c r="AR414" s="84">
        <v>0</v>
      </c>
      <c r="AS414" s="84"/>
      <c r="AT414" s="84"/>
      <c r="AU414" s="84"/>
      <c r="AV414" s="84"/>
      <c r="AW414" s="84"/>
      <c r="AX414" s="84"/>
      <c r="AY414" s="84"/>
      <c r="AZ414" s="84"/>
    </row>
    <row r="415" spans="1:52" x14ac:dyDescent="0.55000000000000004">
      <c r="A415" s="69" t="s">
        <v>272</v>
      </c>
      <c r="B415" s="69" t="s">
        <v>1004</v>
      </c>
      <c r="C415" s="70"/>
      <c r="D415" s="71"/>
      <c r="E415" s="72"/>
      <c r="F415" s="73"/>
      <c r="G415" s="70"/>
      <c r="H415" s="74"/>
      <c r="I415" s="75"/>
      <c r="J415" s="75"/>
      <c r="K415" s="36"/>
      <c r="L415" s="82"/>
      <c r="M415" s="82"/>
      <c r="N415" s="77"/>
      <c r="O415" s="84" t="s">
        <v>1270</v>
      </c>
      <c r="P415" s="86">
        <v>43424.906631944446</v>
      </c>
      <c r="Q415" s="84" t="s">
        <v>1313</v>
      </c>
      <c r="R415" s="84"/>
      <c r="S415" s="84"/>
      <c r="T415" s="84"/>
      <c r="U415" s="84"/>
      <c r="V415" s="88" t="s">
        <v>2704</v>
      </c>
      <c r="W415" s="86">
        <v>43424.906631944446</v>
      </c>
      <c r="X415" s="88" t="s">
        <v>3344</v>
      </c>
      <c r="Y415" s="84"/>
      <c r="Z415" s="84"/>
      <c r="AA415" s="87" t="s">
        <v>4473</v>
      </c>
      <c r="AB415" s="84"/>
      <c r="AC415" s="84" t="b">
        <v>0</v>
      </c>
      <c r="AD415" s="84">
        <v>0</v>
      </c>
      <c r="AE415" s="87" t="s">
        <v>5552</v>
      </c>
      <c r="AF415" s="84" t="b">
        <v>0</v>
      </c>
      <c r="AG415" s="84" t="s">
        <v>5604</v>
      </c>
      <c r="AH415" s="84"/>
      <c r="AI415" s="87" t="s">
        <v>5552</v>
      </c>
      <c r="AJ415" s="84" t="b">
        <v>0</v>
      </c>
      <c r="AK415" s="84">
        <v>43</v>
      </c>
      <c r="AL415" s="87" t="s">
        <v>4992</v>
      </c>
      <c r="AM415" s="84" t="s">
        <v>5684</v>
      </c>
      <c r="AN415" s="84" t="b">
        <v>0</v>
      </c>
      <c r="AO415" s="87" t="s">
        <v>4992</v>
      </c>
      <c r="AP415" s="84" t="s">
        <v>179</v>
      </c>
      <c r="AQ415" s="84">
        <v>0</v>
      </c>
      <c r="AR415" s="84">
        <v>0</v>
      </c>
      <c r="AS415" s="84"/>
      <c r="AT415" s="84"/>
      <c r="AU415" s="84"/>
      <c r="AV415" s="84"/>
      <c r="AW415" s="84"/>
      <c r="AX415" s="84"/>
      <c r="AY415" s="84"/>
      <c r="AZ415" s="84"/>
    </row>
    <row r="416" spans="1:52" x14ac:dyDescent="0.55000000000000004">
      <c r="A416" s="69" t="s">
        <v>272</v>
      </c>
      <c r="B416" s="69" t="s">
        <v>1005</v>
      </c>
      <c r="C416" s="70"/>
      <c r="D416" s="71"/>
      <c r="E416" s="72"/>
      <c r="F416" s="73"/>
      <c r="G416" s="70"/>
      <c r="H416" s="74"/>
      <c r="I416" s="75"/>
      <c r="J416" s="75"/>
      <c r="K416" s="36"/>
      <c r="L416" s="82"/>
      <c r="M416" s="82"/>
      <c r="N416" s="77"/>
      <c r="O416" s="84" t="s">
        <v>1270</v>
      </c>
      <c r="P416" s="86">
        <v>43424.906631944446</v>
      </c>
      <c r="Q416" s="84" t="s">
        <v>1313</v>
      </c>
      <c r="R416" s="84"/>
      <c r="S416" s="84"/>
      <c r="T416" s="84"/>
      <c r="U416" s="84"/>
      <c r="V416" s="88" t="s">
        <v>2704</v>
      </c>
      <c r="W416" s="86">
        <v>43424.906631944446</v>
      </c>
      <c r="X416" s="88" t="s">
        <v>3344</v>
      </c>
      <c r="Y416" s="84"/>
      <c r="Z416" s="84"/>
      <c r="AA416" s="87" t="s">
        <v>4473</v>
      </c>
      <c r="AB416" s="84"/>
      <c r="AC416" s="84" t="b">
        <v>0</v>
      </c>
      <c r="AD416" s="84">
        <v>0</v>
      </c>
      <c r="AE416" s="87" t="s">
        <v>5552</v>
      </c>
      <c r="AF416" s="84" t="b">
        <v>0</v>
      </c>
      <c r="AG416" s="84" t="s">
        <v>5604</v>
      </c>
      <c r="AH416" s="84"/>
      <c r="AI416" s="87" t="s">
        <v>5552</v>
      </c>
      <c r="AJ416" s="84" t="b">
        <v>0</v>
      </c>
      <c r="AK416" s="84">
        <v>43</v>
      </c>
      <c r="AL416" s="87" t="s">
        <v>4992</v>
      </c>
      <c r="AM416" s="84" t="s">
        <v>5684</v>
      </c>
      <c r="AN416" s="84" t="b">
        <v>0</v>
      </c>
      <c r="AO416" s="87" t="s">
        <v>4992</v>
      </c>
      <c r="AP416" s="84" t="s">
        <v>179</v>
      </c>
      <c r="AQ416" s="84">
        <v>0</v>
      </c>
      <c r="AR416" s="84">
        <v>0</v>
      </c>
      <c r="AS416" s="84"/>
      <c r="AT416" s="84"/>
      <c r="AU416" s="84"/>
      <c r="AV416" s="84"/>
      <c r="AW416" s="84"/>
      <c r="AX416" s="84"/>
      <c r="AY416" s="84"/>
      <c r="AZ416" s="84"/>
    </row>
    <row r="417" spans="1:52" x14ac:dyDescent="0.55000000000000004">
      <c r="A417" s="69" t="s">
        <v>272</v>
      </c>
      <c r="B417" s="69" t="s">
        <v>1006</v>
      </c>
      <c r="C417" s="70"/>
      <c r="D417" s="71"/>
      <c r="E417" s="72"/>
      <c r="F417" s="73"/>
      <c r="G417" s="70"/>
      <c r="H417" s="74"/>
      <c r="I417" s="75"/>
      <c r="J417" s="75"/>
      <c r="K417" s="36"/>
      <c r="L417" s="82"/>
      <c r="M417" s="82"/>
      <c r="N417" s="77"/>
      <c r="O417" s="84" t="s">
        <v>1270</v>
      </c>
      <c r="P417" s="86">
        <v>43424.906631944446</v>
      </c>
      <c r="Q417" s="84" t="s">
        <v>1313</v>
      </c>
      <c r="R417" s="84"/>
      <c r="S417" s="84"/>
      <c r="T417" s="84"/>
      <c r="U417" s="84"/>
      <c r="V417" s="88" t="s">
        <v>2704</v>
      </c>
      <c r="W417" s="86">
        <v>43424.906631944446</v>
      </c>
      <c r="X417" s="88" t="s">
        <v>3344</v>
      </c>
      <c r="Y417" s="84"/>
      <c r="Z417" s="84"/>
      <c r="AA417" s="87" t="s">
        <v>4473</v>
      </c>
      <c r="AB417" s="84"/>
      <c r="AC417" s="84" t="b">
        <v>0</v>
      </c>
      <c r="AD417" s="84">
        <v>0</v>
      </c>
      <c r="AE417" s="87" t="s">
        <v>5552</v>
      </c>
      <c r="AF417" s="84" t="b">
        <v>0</v>
      </c>
      <c r="AG417" s="84" t="s">
        <v>5604</v>
      </c>
      <c r="AH417" s="84"/>
      <c r="AI417" s="87" t="s">
        <v>5552</v>
      </c>
      <c r="AJ417" s="84" t="b">
        <v>0</v>
      </c>
      <c r="AK417" s="84">
        <v>43</v>
      </c>
      <c r="AL417" s="87" t="s">
        <v>4992</v>
      </c>
      <c r="AM417" s="84" t="s">
        <v>5684</v>
      </c>
      <c r="AN417" s="84" t="b">
        <v>0</v>
      </c>
      <c r="AO417" s="87" t="s">
        <v>4992</v>
      </c>
      <c r="AP417" s="84" t="s">
        <v>179</v>
      </c>
      <c r="AQ417" s="84">
        <v>0</v>
      </c>
      <c r="AR417" s="84">
        <v>0</v>
      </c>
      <c r="AS417" s="84"/>
      <c r="AT417" s="84"/>
      <c r="AU417" s="84"/>
      <c r="AV417" s="84"/>
      <c r="AW417" s="84"/>
      <c r="AX417" s="84"/>
      <c r="AY417" s="84"/>
      <c r="AZ417" s="84"/>
    </row>
    <row r="418" spans="1:52" x14ac:dyDescent="0.55000000000000004">
      <c r="A418" s="69" t="s">
        <v>272</v>
      </c>
      <c r="B418" s="69" t="s">
        <v>1007</v>
      </c>
      <c r="C418" s="70"/>
      <c r="D418" s="71"/>
      <c r="E418" s="72"/>
      <c r="F418" s="73"/>
      <c r="G418" s="70"/>
      <c r="H418" s="74"/>
      <c r="I418" s="75"/>
      <c r="J418" s="75"/>
      <c r="K418" s="36"/>
      <c r="L418" s="82"/>
      <c r="M418" s="82"/>
      <c r="N418" s="77"/>
      <c r="O418" s="84" t="s">
        <v>1270</v>
      </c>
      <c r="P418" s="86">
        <v>43424.906631944446</v>
      </c>
      <c r="Q418" s="84" t="s">
        <v>1313</v>
      </c>
      <c r="R418" s="84"/>
      <c r="S418" s="84"/>
      <c r="T418" s="84"/>
      <c r="U418" s="84"/>
      <c r="V418" s="88" t="s">
        <v>2704</v>
      </c>
      <c r="W418" s="86">
        <v>43424.906631944446</v>
      </c>
      <c r="X418" s="88" t="s">
        <v>3344</v>
      </c>
      <c r="Y418" s="84"/>
      <c r="Z418" s="84"/>
      <c r="AA418" s="87" t="s">
        <v>4473</v>
      </c>
      <c r="AB418" s="84"/>
      <c r="AC418" s="84" t="b">
        <v>0</v>
      </c>
      <c r="AD418" s="84">
        <v>0</v>
      </c>
      <c r="AE418" s="87" t="s">
        <v>5552</v>
      </c>
      <c r="AF418" s="84" t="b">
        <v>0</v>
      </c>
      <c r="AG418" s="84" t="s">
        <v>5604</v>
      </c>
      <c r="AH418" s="84"/>
      <c r="AI418" s="87" t="s">
        <v>5552</v>
      </c>
      <c r="AJ418" s="84" t="b">
        <v>0</v>
      </c>
      <c r="AK418" s="84">
        <v>43</v>
      </c>
      <c r="AL418" s="87" t="s">
        <v>4992</v>
      </c>
      <c r="AM418" s="84" t="s">
        <v>5684</v>
      </c>
      <c r="AN418" s="84" t="b">
        <v>0</v>
      </c>
      <c r="AO418" s="87" t="s">
        <v>4992</v>
      </c>
      <c r="AP418" s="84" t="s">
        <v>179</v>
      </c>
      <c r="AQ418" s="84">
        <v>0</v>
      </c>
      <c r="AR418" s="84">
        <v>0</v>
      </c>
      <c r="AS418" s="84"/>
      <c r="AT418" s="84"/>
      <c r="AU418" s="84"/>
      <c r="AV418" s="84"/>
      <c r="AW418" s="84"/>
      <c r="AX418" s="84"/>
      <c r="AY418" s="84"/>
      <c r="AZ418" s="84"/>
    </row>
    <row r="419" spans="1:52" x14ac:dyDescent="0.55000000000000004">
      <c r="A419" s="69" t="s">
        <v>272</v>
      </c>
      <c r="B419" s="69" t="s">
        <v>1008</v>
      </c>
      <c r="C419" s="70"/>
      <c r="D419" s="71"/>
      <c r="E419" s="72"/>
      <c r="F419" s="73"/>
      <c r="G419" s="70"/>
      <c r="H419" s="74"/>
      <c r="I419" s="75"/>
      <c r="J419" s="75"/>
      <c r="K419" s="36"/>
      <c r="L419" s="82"/>
      <c r="M419" s="82"/>
      <c r="N419" s="77"/>
      <c r="O419" s="84" t="s">
        <v>1270</v>
      </c>
      <c r="P419" s="86">
        <v>43424.906631944446</v>
      </c>
      <c r="Q419" s="84" t="s">
        <v>1313</v>
      </c>
      <c r="R419" s="84"/>
      <c r="S419" s="84"/>
      <c r="T419" s="84"/>
      <c r="U419" s="84"/>
      <c r="V419" s="88" t="s">
        <v>2704</v>
      </c>
      <c r="W419" s="86">
        <v>43424.906631944446</v>
      </c>
      <c r="X419" s="88" t="s">
        <v>3344</v>
      </c>
      <c r="Y419" s="84"/>
      <c r="Z419" s="84"/>
      <c r="AA419" s="87" t="s">
        <v>4473</v>
      </c>
      <c r="AB419" s="84"/>
      <c r="AC419" s="84" t="b">
        <v>0</v>
      </c>
      <c r="AD419" s="84">
        <v>0</v>
      </c>
      <c r="AE419" s="87" t="s">
        <v>5552</v>
      </c>
      <c r="AF419" s="84" t="b">
        <v>0</v>
      </c>
      <c r="AG419" s="84" t="s">
        <v>5604</v>
      </c>
      <c r="AH419" s="84"/>
      <c r="AI419" s="87" t="s">
        <v>5552</v>
      </c>
      <c r="AJ419" s="84" t="b">
        <v>0</v>
      </c>
      <c r="AK419" s="84">
        <v>43</v>
      </c>
      <c r="AL419" s="87" t="s">
        <v>4992</v>
      </c>
      <c r="AM419" s="84" t="s">
        <v>5684</v>
      </c>
      <c r="AN419" s="84" t="b">
        <v>0</v>
      </c>
      <c r="AO419" s="87" t="s">
        <v>4992</v>
      </c>
      <c r="AP419" s="84" t="s">
        <v>179</v>
      </c>
      <c r="AQ419" s="84">
        <v>0</v>
      </c>
      <c r="AR419" s="84">
        <v>0</v>
      </c>
      <c r="AS419" s="84"/>
      <c r="AT419" s="84"/>
      <c r="AU419" s="84"/>
      <c r="AV419" s="84"/>
      <c r="AW419" s="84"/>
      <c r="AX419" s="84"/>
      <c r="AY419" s="84"/>
      <c r="AZ419" s="84"/>
    </row>
    <row r="420" spans="1:52" x14ac:dyDescent="0.55000000000000004">
      <c r="A420" s="69" t="s">
        <v>272</v>
      </c>
      <c r="B420" s="69" t="s">
        <v>1009</v>
      </c>
      <c r="C420" s="70"/>
      <c r="D420" s="71"/>
      <c r="E420" s="72"/>
      <c r="F420" s="73"/>
      <c r="G420" s="70"/>
      <c r="H420" s="74"/>
      <c r="I420" s="75"/>
      <c r="J420" s="75"/>
      <c r="K420" s="36"/>
      <c r="L420" s="82"/>
      <c r="M420" s="82"/>
      <c r="N420" s="77"/>
      <c r="O420" s="84" t="s">
        <v>1270</v>
      </c>
      <c r="P420" s="86">
        <v>43424.906631944446</v>
      </c>
      <c r="Q420" s="84" t="s">
        <v>1313</v>
      </c>
      <c r="R420" s="84"/>
      <c r="S420" s="84"/>
      <c r="T420" s="84"/>
      <c r="U420" s="84"/>
      <c r="V420" s="88" t="s">
        <v>2704</v>
      </c>
      <c r="W420" s="86">
        <v>43424.906631944446</v>
      </c>
      <c r="X420" s="88" t="s">
        <v>3344</v>
      </c>
      <c r="Y420" s="84"/>
      <c r="Z420" s="84"/>
      <c r="AA420" s="87" t="s">
        <v>4473</v>
      </c>
      <c r="AB420" s="84"/>
      <c r="AC420" s="84" t="b">
        <v>0</v>
      </c>
      <c r="AD420" s="84">
        <v>0</v>
      </c>
      <c r="AE420" s="87" t="s">
        <v>5552</v>
      </c>
      <c r="AF420" s="84" t="b">
        <v>0</v>
      </c>
      <c r="AG420" s="84" t="s">
        <v>5604</v>
      </c>
      <c r="AH420" s="84"/>
      <c r="AI420" s="87" t="s">
        <v>5552</v>
      </c>
      <c r="AJ420" s="84" t="b">
        <v>0</v>
      </c>
      <c r="AK420" s="84">
        <v>43</v>
      </c>
      <c r="AL420" s="87" t="s">
        <v>4992</v>
      </c>
      <c r="AM420" s="84" t="s">
        <v>5684</v>
      </c>
      <c r="AN420" s="84" t="b">
        <v>0</v>
      </c>
      <c r="AO420" s="87" t="s">
        <v>4992</v>
      </c>
      <c r="AP420" s="84" t="s">
        <v>179</v>
      </c>
      <c r="AQ420" s="84">
        <v>0</v>
      </c>
      <c r="AR420" s="84">
        <v>0</v>
      </c>
      <c r="AS420" s="84"/>
      <c r="AT420" s="84"/>
      <c r="AU420" s="84"/>
      <c r="AV420" s="84"/>
      <c r="AW420" s="84"/>
      <c r="AX420" s="84"/>
      <c r="AY420" s="84"/>
      <c r="AZ420" s="84"/>
    </row>
    <row r="421" spans="1:52" x14ac:dyDescent="0.55000000000000004">
      <c r="A421" s="69" t="s">
        <v>272</v>
      </c>
      <c r="B421" s="69" t="s">
        <v>705</v>
      </c>
      <c r="C421" s="70"/>
      <c r="D421" s="71"/>
      <c r="E421" s="72"/>
      <c r="F421" s="73"/>
      <c r="G421" s="70"/>
      <c r="H421" s="74"/>
      <c r="I421" s="75"/>
      <c r="J421" s="75"/>
      <c r="K421" s="36"/>
      <c r="L421" s="82"/>
      <c r="M421" s="82"/>
      <c r="N421" s="77"/>
      <c r="O421" s="84" t="s">
        <v>1270</v>
      </c>
      <c r="P421" s="86">
        <v>43424.906631944446</v>
      </c>
      <c r="Q421" s="84" t="s">
        <v>1313</v>
      </c>
      <c r="R421" s="84"/>
      <c r="S421" s="84"/>
      <c r="T421" s="84"/>
      <c r="U421" s="84"/>
      <c r="V421" s="88" t="s">
        <v>2704</v>
      </c>
      <c r="W421" s="86">
        <v>43424.906631944446</v>
      </c>
      <c r="X421" s="88" t="s">
        <v>3344</v>
      </c>
      <c r="Y421" s="84"/>
      <c r="Z421" s="84"/>
      <c r="AA421" s="87" t="s">
        <v>4473</v>
      </c>
      <c r="AB421" s="84"/>
      <c r="AC421" s="84" t="b">
        <v>0</v>
      </c>
      <c r="AD421" s="84">
        <v>0</v>
      </c>
      <c r="AE421" s="87" t="s">
        <v>5552</v>
      </c>
      <c r="AF421" s="84" t="b">
        <v>0</v>
      </c>
      <c r="AG421" s="84" t="s">
        <v>5604</v>
      </c>
      <c r="AH421" s="84"/>
      <c r="AI421" s="87" t="s">
        <v>5552</v>
      </c>
      <c r="AJ421" s="84" t="b">
        <v>0</v>
      </c>
      <c r="AK421" s="84">
        <v>43</v>
      </c>
      <c r="AL421" s="87" t="s">
        <v>4992</v>
      </c>
      <c r="AM421" s="84" t="s">
        <v>5684</v>
      </c>
      <c r="AN421" s="84" t="b">
        <v>0</v>
      </c>
      <c r="AO421" s="87" t="s">
        <v>4992</v>
      </c>
      <c r="AP421" s="84" t="s">
        <v>179</v>
      </c>
      <c r="AQ421" s="84">
        <v>0</v>
      </c>
      <c r="AR421" s="84">
        <v>0</v>
      </c>
      <c r="AS421" s="84"/>
      <c r="AT421" s="84"/>
      <c r="AU421" s="84"/>
      <c r="AV421" s="84"/>
      <c r="AW421" s="84"/>
      <c r="AX421" s="84"/>
      <c r="AY421" s="84"/>
      <c r="AZ421" s="84"/>
    </row>
    <row r="422" spans="1:52" x14ac:dyDescent="0.55000000000000004">
      <c r="A422" s="69" t="s">
        <v>272</v>
      </c>
      <c r="B422" s="69" t="s">
        <v>1010</v>
      </c>
      <c r="C422" s="70"/>
      <c r="D422" s="71"/>
      <c r="E422" s="72"/>
      <c r="F422" s="73"/>
      <c r="G422" s="70"/>
      <c r="H422" s="74"/>
      <c r="I422" s="75"/>
      <c r="J422" s="75"/>
      <c r="K422" s="36"/>
      <c r="L422" s="82"/>
      <c r="M422" s="82"/>
      <c r="N422" s="77"/>
      <c r="O422" s="84" t="s">
        <v>1270</v>
      </c>
      <c r="P422" s="86">
        <v>43424.906631944446</v>
      </c>
      <c r="Q422" s="84" t="s">
        <v>1313</v>
      </c>
      <c r="R422" s="84"/>
      <c r="S422" s="84"/>
      <c r="T422" s="84"/>
      <c r="U422" s="84"/>
      <c r="V422" s="88" t="s">
        <v>2704</v>
      </c>
      <c r="W422" s="86">
        <v>43424.906631944446</v>
      </c>
      <c r="X422" s="88" t="s">
        <v>3344</v>
      </c>
      <c r="Y422" s="84"/>
      <c r="Z422" s="84"/>
      <c r="AA422" s="87" t="s">
        <v>4473</v>
      </c>
      <c r="AB422" s="84"/>
      <c r="AC422" s="84" t="b">
        <v>0</v>
      </c>
      <c r="AD422" s="84">
        <v>0</v>
      </c>
      <c r="AE422" s="87" t="s">
        <v>5552</v>
      </c>
      <c r="AF422" s="84" t="b">
        <v>0</v>
      </c>
      <c r="AG422" s="84" t="s">
        <v>5604</v>
      </c>
      <c r="AH422" s="84"/>
      <c r="AI422" s="87" t="s">
        <v>5552</v>
      </c>
      <c r="AJ422" s="84" t="b">
        <v>0</v>
      </c>
      <c r="AK422" s="84">
        <v>43</v>
      </c>
      <c r="AL422" s="87" t="s">
        <v>4992</v>
      </c>
      <c r="AM422" s="84" t="s">
        <v>5684</v>
      </c>
      <c r="AN422" s="84" t="b">
        <v>0</v>
      </c>
      <c r="AO422" s="87" t="s">
        <v>4992</v>
      </c>
      <c r="AP422" s="84" t="s">
        <v>179</v>
      </c>
      <c r="AQ422" s="84">
        <v>0</v>
      </c>
      <c r="AR422" s="84">
        <v>0</v>
      </c>
      <c r="AS422" s="84"/>
      <c r="AT422" s="84"/>
      <c r="AU422" s="84"/>
      <c r="AV422" s="84"/>
      <c r="AW422" s="84"/>
      <c r="AX422" s="84"/>
      <c r="AY422" s="84"/>
      <c r="AZ422" s="84"/>
    </row>
    <row r="423" spans="1:52" x14ac:dyDescent="0.55000000000000004">
      <c r="A423" s="69" t="s">
        <v>272</v>
      </c>
      <c r="B423" s="69" t="s">
        <v>702</v>
      </c>
      <c r="C423" s="70"/>
      <c r="D423" s="71"/>
      <c r="E423" s="72"/>
      <c r="F423" s="73"/>
      <c r="G423" s="70"/>
      <c r="H423" s="74"/>
      <c r="I423" s="75"/>
      <c r="J423" s="75"/>
      <c r="K423" s="36"/>
      <c r="L423" s="82"/>
      <c r="M423" s="82"/>
      <c r="N423" s="77"/>
      <c r="O423" s="84" t="s">
        <v>1271</v>
      </c>
      <c r="P423" s="86">
        <v>43424.906631944446</v>
      </c>
      <c r="Q423" s="84" t="s">
        <v>1313</v>
      </c>
      <c r="R423" s="84"/>
      <c r="S423" s="84"/>
      <c r="T423" s="84"/>
      <c r="U423" s="84"/>
      <c r="V423" s="88" t="s">
        <v>2704</v>
      </c>
      <c r="W423" s="86">
        <v>43424.906631944446</v>
      </c>
      <c r="X423" s="88" t="s">
        <v>3344</v>
      </c>
      <c r="Y423" s="84"/>
      <c r="Z423" s="84"/>
      <c r="AA423" s="87" t="s">
        <v>4473</v>
      </c>
      <c r="AB423" s="84"/>
      <c r="AC423" s="84" t="b">
        <v>0</v>
      </c>
      <c r="AD423" s="84">
        <v>0</v>
      </c>
      <c r="AE423" s="87" t="s">
        <v>5552</v>
      </c>
      <c r="AF423" s="84" t="b">
        <v>0</v>
      </c>
      <c r="AG423" s="84" t="s">
        <v>5604</v>
      </c>
      <c r="AH423" s="84"/>
      <c r="AI423" s="87" t="s">
        <v>5552</v>
      </c>
      <c r="AJ423" s="84" t="b">
        <v>0</v>
      </c>
      <c r="AK423" s="84">
        <v>43</v>
      </c>
      <c r="AL423" s="87" t="s">
        <v>4992</v>
      </c>
      <c r="AM423" s="84" t="s">
        <v>5684</v>
      </c>
      <c r="AN423" s="84" t="b">
        <v>0</v>
      </c>
      <c r="AO423" s="87" t="s">
        <v>4992</v>
      </c>
      <c r="AP423" s="84" t="s">
        <v>179</v>
      </c>
      <c r="AQ423" s="84">
        <v>0</v>
      </c>
      <c r="AR423" s="84">
        <v>0</v>
      </c>
      <c r="AS423" s="84"/>
      <c r="AT423" s="84"/>
      <c r="AU423" s="84"/>
      <c r="AV423" s="84"/>
      <c r="AW423" s="84"/>
      <c r="AX423" s="84"/>
      <c r="AY423" s="84"/>
      <c r="AZ423" s="84"/>
    </row>
    <row r="424" spans="1:52" x14ac:dyDescent="0.55000000000000004">
      <c r="A424" s="69" t="s">
        <v>273</v>
      </c>
      <c r="B424" s="69" t="s">
        <v>699</v>
      </c>
      <c r="C424" s="70"/>
      <c r="D424" s="71"/>
      <c r="E424" s="72"/>
      <c r="F424" s="73"/>
      <c r="G424" s="70"/>
      <c r="H424" s="74"/>
      <c r="I424" s="75"/>
      <c r="J424" s="75"/>
      <c r="K424" s="36"/>
      <c r="L424" s="82"/>
      <c r="M424" s="82"/>
      <c r="N424" s="77"/>
      <c r="O424" s="84" t="s">
        <v>1269</v>
      </c>
      <c r="P424" s="86">
        <v>43424.910196759258</v>
      </c>
      <c r="Q424" s="84" t="s">
        <v>1313</v>
      </c>
      <c r="R424" s="84"/>
      <c r="S424" s="84"/>
      <c r="T424" s="84"/>
      <c r="U424" s="84"/>
      <c r="V424" s="88" t="s">
        <v>2705</v>
      </c>
      <c r="W424" s="86">
        <v>43424.910196759258</v>
      </c>
      <c r="X424" s="88" t="s">
        <v>3345</v>
      </c>
      <c r="Y424" s="84"/>
      <c r="Z424" s="84"/>
      <c r="AA424" s="87" t="s">
        <v>4474</v>
      </c>
      <c r="AB424" s="84"/>
      <c r="AC424" s="84" t="b">
        <v>0</v>
      </c>
      <c r="AD424" s="84">
        <v>0</v>
      </c>
      <c r="AE424" s="87" t="s">
        <v>5552</v>
      </c>
      <c r="AF424" s="84" t="b">
        <v>0</v>
      </c>
      <c r="AG424" s="84" t="s">
        <v>5604</v>
      </c>
      <c r="AH424" s="84"/>
      <c r="AI424" s="87" t="s">
        <v>5552</v>
      </c>
      <c r="AJ424" s="84" t="b">
        <v>0</v>
      </c>
      <c r="AK424" s="84">
        <v>43</v>
      </c>
      <c r="AL424" s="87" t="s">
        <v>4992</v>
      </c>
      <c r="AM424" s="84" t="s">
        <v>5682</v>
      </c>
      <c r="AN424" s="84" t="b">
        <v>0</v>
      </c>
      <c r="AO424" s="87" t="s">
        <v>4992</v>
      </c>
      <c r="AP424" s="84" t="s">
        <v>179</v>
      </c>
      <c r="AQ424" s="84">
        <v>0</v>
      </c>
      <c r="AR424" s="84">
        <v>0</v>
      </c>
      <c r="AS424" s="84"/>
      <c r="AT424" s="84"/>
      <c r="AU424" s="84"/>
      <c r="AV424" s="84"/>
      <c r="AW424" s="84"/>
      <c r="AX424" s="84"/>
      <c r="AY424" s="84"/>
      <c r="AZ424" s="84"/>
    </row>
    <row r="425" spans="1:52" x14ac:dyDescent="0.55000000000000004">
      <c r="A425" s="69" t="s">
        <v>273</v>
      </c>
      <c r="B425" s="69" t="s">
        <v>975</v>
      </c>
      <c r="C425" s="70"/>
      <c r="D425" s="71"/>
      <c r="E425" s="72"/>
      <c r="F425" s="73"/>
      <c r="G425" s="70"/>
      <c r="H425" s="74"/>
      <c r="I425" s="75"/>
      <c r="J425" s="75"/>
      <c r="K425" s="36"/>
      <c r="L425" s="82"/>
      <c r="M425" s="82"/>
      <c r="N425" s="77"/>
      <c r="O425" s="84" t="s">
        <v>1270</v>
      </c>
      <c r="P425" s="86">
        <v>43424.910196759258</v>
      </c>
      <c r="Q425" s="84" t="s">
        <v>1313</v>
      </c>
      <c r="R425" s="84"/>
      <c r="S425" s="84"/>
      <c r="T425" s="84"/>
      <c r="U425" s="84"/>
      <c r="V425" s="88" t="s">
        <v>2705</v>
      </c>
      <c r="W425" s="86">
        <v>43424.910196759258</v>
      </c>
      <c r="X425" s="88" t="s">
        <v>3345</v>
      </c>
      <c r="Y425" s="84"/>
      <c r="Z425" s="84"/>
      <c r="AA425" s="87" t="s">
        <v>4474</v>
      </c>
      <c r="AB425" s="84"/>
      <c r="AC425" s="84" t="b">
        <v>0</v>
      </c>
      <c r="AD425" s="84">
        <v>0</v>
      </c>
      <c r="AE425" s="87" t="s">
        <v>5552</v>
      </c>
      <c r="AF425" s="84" t="b">
        <v>0</v>
      </c>
      <c r="AG425" s="84" t="s">
        <v>5604</v>
      </c>
      <c r="AH425" s="84"/>
      <c r="AI425" s="87" t="s">
        <v>5552</v>
      </c>
      <c r="AJ425" s="84" t="b">
        <v>0</v>
      </c>
      <c r="AK425" s="84">
        <v>43</v>
      </c>
      <c r="AL425" s="87" t="s">
        <v>4992</v>
      </c>
      <c r="AM425" s="84" t="s">
        <v>5682</v>
      </c>
      <c r="AN425" s="84" t="b">
        <v>0</v>
      </c>
      <c r="AO425" s="87" t="s">
        <v>4992</v>
      </c>
      <c r="AP425" s="84" t="s">
        <v>179</v>
      </c>
      <c r="AQ425" s="84">
        <v>0</v>
      </c>
      <c r="AR425" s="84">
        <v>0</v>
      </c>
      <c r="AS425" s="84"/>
      <c r="AT425" s="84"/>
      <c r="AU425" s="84"/>
      <c r="AV425" s="84"/>
      <c r="AW425" s="84"/>
      <c r="AX425" s="84"/>
      <c r="AY425" s="84"/>
      <c r="AZ425" s="84"/>
    </row>
    <row r="426" spans="1:52" x14ac:dyDescent="0.55000000000000004">
      <c r="A426" s="69" t="s">
        <v>273</v>
      </c>
      <c r="B426" s="69" t="s">
        <v>697</v>
      </c>
      <c r="C426" s="70"/>
      <c r="D426" s="71"/>
      <c r="E426" s="72"/>
      <c r="F426" s="73"/>
      <c r="G426" s="70"/>
      <c r="H426" s="74"/>
      <c r="I426" s="75"/>
      <c r="J426" s="75"/>
      <c r="K426" s="36"/>
      <c r="L426" s="82"/>
      <c r="M426" s="82"/>
      <c r="N426" s="77"/>
      <c r="O426" s="84" t="s">
        <v>1270</v>
      </c>
      <c r="P426" s="86">
        <v>43424.910196759258</v>
      </c>
      <c r="Q426" s="84" t="s">
        <v>1313</v>
      </c>
      <c r="R426" s="84"/>
      <c r="S426" s="84"/>
      <c r="T426" s="84"/>
      <c r="U426" s="84"/>
      <c r="V426" s="88" t="s">
        <v>2705</v>
      </c>
      <c r="W426" s="86">
        <v>43424.910196759258</v>
      </c>
      <c r="X426" s="88" t="s">
        <v>3345</v>
      </c>
      <c r="Y426" s="84"/>
      <c r="Z426" s="84"/>
      <c r="AA426" s="87" t="s">
        <v>4474</v>
      </c>
      <c r="AB426" s="84"/>
      <c r="AC426" s="84" t="b">
        <v>0</v>
      </c>
      <c r="AD426" s="84">
        <v>0</v>
      </c>
      <c r="AE426" s="87" t="s">
        <v>5552</v>
      </c>
      <c r="AF426" s="84" t="b">
        <v>0</v>
      </c>
      <c r="AG426" s="84" t="s">
        <v>5604</v>
      </c>
      <c r="AH426" s="84"/>
      <c r="AI426" s="87" t="s">
        <v>5552</v>
      </c>
      <c r="AJ426" s="84" t="b">
        <v>0</v>
      </c>
      <c r="AK426" s="84">
        <v>43</v>
      </c>
      <c r="AL426" s="87" t="s">
        <v>4992</v>
      </c>
      <c r="AM426" s="84" t="s">
        <v>5682</v>
      </c>
      <c r="AN426" s="84" t="b">
        <v>0</v>
      </c>
      <c r="AO426" s="87" t="s">
        <v>4992</v>
      </c>
      <c r="AP426" s="84" t="s">
        <v>179</v>
      </c>
      <c r="AQ426" s="84">
        <v>0</v>
      </c>
      <c r="AR426" s="84">
        <v>0</v>
      </c>
      <c r="AS426" s="84"/>
      <c r="AT426" s="84"/>
      <c r="AU426" s="84"/>
      <c r="AV426" s="84"/>
      <c r="AW426" s="84"/>
      <c r="AX426" s="84"/>
      <c r="AY426" s="84"/>
      <c r="AZ426" s="84"/>
    </row>
    <row r="427" spans="1:52" x14ac:dyDescent="0.55000000000000004">
      <c r="A427" s="69" t="s">
        <v>273</v>
      </c>
      <c r="B427" s="69" t="s">
        <v>976</v>
      </c>
      <c r="C427" s="70"/>
      <c r="D427" s="71"/>
      <c r="E427" s="72"/>
      <c r="F427" s="73"/>
      <c r="G427" s="70"/>
      <c r="H427" s="74"/>
      <c r="I427" s="75"/>
      <c r="J427" s="75"/>
      <c r="K427" s="36"/>
      <c r="L427" s="82"/>
      <c r="M427" s="82"/>
      <c r="N427" s="77"/>
      <c r="O427" s="84" t="s">
        <v>1270</v>
      </c>
      <c r="P427" s="86">
        <v>43424.910196759258</v>
      </c>
      <c r="Q427" s="84" t="s">
        <v>1313</v>
      </c>
      <c r="R427" s="84"/>
      <c r="S427" s="84"/>
      <c r="T427" s="84"/>
      <c r="U427" s="84"/>
      <c r="V427" s="88" t="s">
        <v>2705</v>
      </c>
      <c r="W427" s="86">
        <v>43424.910196759258</v>
      </c>
      <c r="X427" s="88" t="s">
        <v>3345</v>
      </c>
      <c r="Y427" s="84"/>
      <c r="Z427" s="84"/>
      <c r="AA427" s="87" t="s">
        <v>4474</v>
      </c>
      <c r="AB427" s="84"/>
      <c r="AC427" s="84" t="b">
        <v>0</v>
      </c>
      <c r="AD427" s="84">
        <v>0</v>
      </c>
      <c r="AE427" s="87" t="s">
        <v>5552</v>
      </c>
      <c r="AF427" s="84" t="b">
        <v>0</v>
      </c>
      <c r="AG427" s="84" t="s">
        <v>5604</v>
      </c>
      <c r="AH427" s="84"/>
      <c r="AI427" s="87" t="s">
        <v>5552</v>
      </c>
      <c r="AJ427" s="84" t="b">
        <v>0</v>
      </c>
      <c r="AK427" s="84">
        <v>43</v>
      </c>
      <c r="AL427" s="87" t="s">
        <v>4992</v>
      </c>
      <c r="AM427" s="84" t="s">
        <v>5682</v>
      </c>
      <c r="AN427" s="84" t="b">
        <v>0</v>
      </c>
      <c r="AO427" s="87" t="s">
        <v>4992</v>
      </c>
      <c r="AP427" s="84" t="s">
        <v>179</v>
      </c>
      <c r="AQ427" s="84">
        <v>0</v>
      </c>
      <c r="AR427" s="84">
        <v>0</v>
      </c>
      <c r="AS427" s="84"/>
      <c r="AT427" s="84"/>
      <c r="AU427" s="84"/>
      <c r="AV427" s="84"/>
      <c r="AW427" s="84"/>
      <c r="AX427" s="84"/>
      <c r="AY427" s="84"/>
      <c r="AZ427" s="84"/>
    </row>
    <row r="428" spans="1:52" x14ac:dyDescent="0.55000000000000004">
      <c r="A428" s="69" t="s">
        <v>273</v>
      </c>
      <c r="B428" s="69" t="s">
        <v>696</v>
      </c>
      <c r="C428" s="70"/>
      <c r="D428" s="71"/>
      <c r="E428" s="72"/>
      <c r="F428" s="73"/>
      <c r="G428" s="70"/>
      <c r="H428" s="74"/>
      <c r="I428" s="75"/>
      <c r="J428" s="75"/>
      <c r="K428" s="36"/>
      <c r="L428" s="82"/>
      <c r="M428" s="82"/>
      <c r="N428" s="77"/>
      <c r="O428" s="84" t="s">
        <v>1270</v>
      </c>
      <c r="P428" s="86">
        <v>43424.910196759258</v>
      </c>
      <c r="Q428" s="84" t="s">
        <v>1313</v>
      </c>
      <c r="R428" s="84"/>
      <c r="S428" s="84"/>
      <c r="T428" s="84"/>
      <c r="U428" s="84"/>
      <c r="V428" s="88" t="s">
        <v>2705</v>
      </c>
      <c r="W428" s="86">
        <v>43424.910196759258</v>
      </c>
      <c r="X428" s="88" t="s">
        <v>3345</v>
      </c>
      <c r="Y428" s="84"/>
      <c r="Z428" s="84"/>
      <c r="AA428" s="87" t="s">
        <v>4474</v>
      </c>
      <c r="AB428" s="84"/>
      <c r="AC428" s="84" t="b">
        <v>0</v>
      </c>
      <c r="AD428" s="84">
        <v>0</v>
      </c>
      <c r="AE428" s="87" t="s">
        <v>5552</v>
      </c>
      <c r="AF428" s="84" t="b">
        <v>0</v>
      </c>
      <c r="AG428" s="84" t="s">
        <v>5604</v>
      </c>
      <c r="AH428" s="84"/>
      <c r="AI428" s="87" t="s">
        <v>5552</v>
      </c>
      <c r="AJ428" s="84" t="b">
        <v>0</v>
      </c>
      <c r="AK428" s="84">
        <v>43</v>
      </c>
      <c r="AL428" s="87" t="s">
        <v>4992</v>
      </c>
      <c r="AM428" s="84" t="s">
        <v>5682</v>
      </c>
      <c r="AN428" s="84" t="b">
        <v>0</v>
      </c>
      <c r="AO428" s="87" t="s">
        <v>4992</v>
      </c>
      <c r="AP428" s="84" t="s">
        <v>179</v>
      </c>
      <c r="AQ428" s="84">
        <v>0</v>
      </c>
      <c r="AR428" s="84">
        <v>0</v>
      </c>
      <c r="AS428" s="84"/>
      <c r="AT428" s="84"/>
      <c r="AU428" s="84"/>
      <c r="AV428" s="84"/>
      <c r="AW428" s="84"/>
      <c r="AX428" s="84"/>
      <c r="AY428" s="84"/>
      <c r="AZ428" s="84"/>
    </row>
    <row r="429" spans="1:52" x14ac:dyDescent="0.55000000000000004">
      <c r="A429" s="69" t="s">
        <v>273</v>
      </c>
      <c r="B429" s="69" t="s">
        <v>691</v>
      </c>
      <c r="C429" s="70"/>
      <c r="D429" s="71"/>
      <c r="E429" s="72"/>
      <c r="F429" s="73"/>
      <c r="G429" s="70"/>
      <c r="H429" s="74"/>
      <c r="I429" s="75"/>
      <c r="J429" s="75"/>
      <c r="K429" s="36"/>
      <c r="L429" s="82"/>
      <c r="M429" s="82"/>
      <c r="N429" s="77"/>
      <c r="O429" s="84" t="s">
        <v>1270</v>
      </c>
      <c r="P429" s="86">
        <v>43424.910196759258</v>
      </c>
      <c r="Q429" s="84" t="s">
        <v>1313</v>
      </c>
      <c r="R429" s="84"/>
      <c r="S429" s="84"/>
      <c r="T429" s="84"/>
      <c r="U429" s="84"/>
      <c r="V429" s="88" t="s">
        <v>2705</v>
      </c>
      <c r="W429" s="86">
        <v>43424.910196759258</v>
      </c>
      <c r="X429" s="88" t="s">
        <v>3345</v>
      </c>
      <c r="Y429" s="84"/>
      <c r="Z429" s="84"/>
      <c r="AA429" s="87" t="s">
        <v>4474</v>
      </c>
      <c r="AB429" s="84"/>
      <c r="AC429" s="84" t="b">
        <v>0</v>
      </c>
      <c r="AD429" s="84">
        <v>0</v>
      </c>
      <c r="AE429" s="87" t="s">
        <v>5552</v>
      </c>
      <c r="AF429" s="84" t="b">
        <v>0</v>
      </c>
      <c r="AG429" s="84" t="s">
        <v>5604</v>
      </c>
      <c r="AH429" s="84"/>
      <c r="AI429" s="87" t="s">
        <v>5552</v>
      </c>
      <c r="AJ429" s="84" t="b">
        <v>0</v>
      </c>
      <c r="AK429" s="84">
        <v>43</v>
      </c>
      <c r="AL429" s="87" t="s">
        <v>4992</v>
      </c>
      <c r="AM429" s="84" t="s">
        <v>5682</v>
      </c>
      <c r="AN429" s="84" t="b">
        <v>0</v>
      </c>
      <c r="AO429" s="87" t="s">
        <v>4992</v>
      </c>
      <c r="AP429" s="84" t="s">
        <v>179</v>
      </c>
      <c r="AQ429" s="84">
        <v>0</v>
      </c>
      <c r="AR429" s="84">
        <v>0</v>
      </c>
      <c r="AS429" s="84"/>
      <c r="AT429" s="84"/>
      <c r="AU429" s="84"/>
      <c r="AV429" s="84"/>
      <c r="AW429" s="84"/>
      <c r="AX429" s="84"/>
      <c r="AY429" s="84"/>
      <c r="AZ429" s="84"/>
    </row>
    <row r="430" spans="1:52" x14ac:dyDescent="0.55000000000000004">
      <c r="A430" s="69" t="s">
        <v>273</v>
      </c>
      <c r="B430" s="69" t="s">
        <v>692</v>
      </c>
      <c r="C430" s="70"/>
      <c r="D430" s="71"/>
      <c r="E430" s="72"/>
      <c r="F430" s="73"/>
      <c r="G430" s="70"/>
      <c r="H430" s="74"/>
      <c r="I430" s="75"/>
      <c r="J430" s="75"/>
      <c r="K430" s="36"/>
      <c r="L430" s="82"/>
      <c r="M430" s="82"/>
      <c r="N430" s="77"/>
      <c r="O430" s="84" t="s">
        <v>1270</v>
      </c>
      <c r="P430" s="86">
        <v>43424.910196759258</v>
      </c>
      <c r="Q430" s="84" t="s">
        <v>1313</v>
      </c>
      <c r="R430" s="84"/>
      <c r="S430" s="84"/>
      <c r="T430" s="84"/>
      <c r="U430" s="84"/>
      <c r="V430" s="88" t="s">
        <v>2705</v>
      </c>
      <c r="W430" s="86">
        <v>43424.910196759258</v>
      </c>
      <c r="X430" s="88" t="s">
        <v>3345</v>
      </c>
      <c r="Y430" s="84"/>
      <c r="Z430" s="84"/>
      <c r="AA430" s="87" t="s">
        <v>4474</v>
      </c>
      <c r="AB430" s="84"/>
      <c r="AC430" s="84" t="b">
        <v>0</v>
      </c>
      <c r="AD430" s="84">
        <v>0</v>
      </c>
      <c r="AE430" s="87" t="s">
        <v>5552</v>
      </c>
      <c r="AF430" s="84" t="b">
        <v>0</v>
      </c>
      <c r="AG430" s="84" t="s">
        <v>5604</v>
      </c>
      <c r="AH430" s="84"/>
      <c r="AI430" s="87" t="s">
        <v>5552</v>
      </c>
      <c r="AJ430" s="84" t="b">
        <v>0</v>
      </c>
      <c r="AK430" s="84">
        <v>43</v>
      </c>
      <c r="AL430" s="87" t="s">
        <v>4992</v>
      </c>
      <c r="AM430" s="84" t="s">
        <v>5682</v>
      </c>
      <c r="AN430" s="84" t="b">
        <v>0</v>
      </c>
      <c r="AO430" s="87" t="s">
        <v>4992</v>
      </c>
      <c r="AP430" s="84" t="s">
        <v>179</v>
      </c>
      <c r="AQ430" s="84">
        <v>0</v>
      </c>
      <c r="AR430" s="84">
        <v>0</v>
      </c>
      <c r="AS430" s="84"/>
      <c r="AT430" s="84"/>
      <c r="AU430" s="84"/>
      <c r="AV430" s="84"/>
      <c r="AW430" s="84"/>
      <c r="AX430" s="84"/>
      <c r="AY430" s="84"/>
      <c r="AZ430" s="84"/>
    </row>
    <row r="431" spans="1:52" x14ac:dyDescent="0.55000000000000004">
      <c r="A431" s="69" t="s">
        <v>273</v>
      </c>
      <c r="B431" s="69" t="s">
        <v>693</v>
      </c>
      <c r="C431" s="70"/>
      <c r="D431" s="71"/>
      <c r="E431" s="72"/>
      <c r="F431" s="73"/>
      <c r="G431" s="70"/>
      <c r="H431" s="74"/>
      <c r="I431" s="75"/>
      <c r="J431" s="75"/>
      <c r="K431" s="36"/>
      <c r="L431" s="82"/>
      <c r="M431" s="82"/>
      <c r="N431" s="77"/>
      <c r="O431" s="84" t="s">
        <v>1270</v>
      </c>
      <c r="P431" s="86">
        <v>43424.910196759258</v>
      </c>
      <c r="Q431" s="84" t="s">
        <v>1313</v>
      </c>
      <c r="R431" s="84"/>
      <c r="S431" s="84"/>
      <c r="T431" s="84"/>
      <c r="U431" s="84"/>
      <c r="V431" s="88" t="s">
        <v>2705</v>
      </c>
      <c r="W431" s="86">
        <v>43424.910196759258</v>
      </c>
      <c r="X431" s="88" t="s">
        <v>3345</v>
      </c>
      <c r="Y431" s="84"/>
      <c r="Z431" s="84"/>
      <c r="AA431" s="87" t="s">
        <v>4474</v>
      </c>
      <c r="AB431" s="84"/>
      <c r="AC431" s="84" t="b">
        <v>0</v>
      </c>
      <c r="AD431" s="84">
        <v>0</v>
      </c>
      <c r="AE431" s="87" t="s">
        <v>5552</v>
      </c>
      <c r="AF431" s="84" t="b">
        <v>0</v>
      </c>
      <c r="AG431" s="84" t="s">
        <v>5604</v>
      </c>
      <c r="AH431" s="84"/>
      <c r="AI431" s="87" t="s">
        <v>5552</v>
      </c>
      <c r="AJ431" s="84" t="b">
        <v>0</v>
      </c>
      <c r="AK431" s="84">
        <v>43</v>
      </c>
      <c r="AL431" s="87" t="s">
        <v>4992</v>
      </c>
      <c r="AM431" s="84" t="s">
        <v>5682</v>
      </c>
      <c r="AN431" s="84" t="b">
        <v>0</v>
      </c>
      <c r="AO431" s="87" t="s">
        <v>4992</v>
      </c>
      <c r="AP431" s="84" t="s">
        <v>179</v>
      </c>
      <c r="AQ431" s="84">
        <v>0</v>
      </c>
      <c r="AR431" s="84">
        <v>0</v>
      </c>
      <c r="AS431" s="84"/>
      <c r="AT431" s="84"/>
      <c r="AU431" s="84"/>
      <c r="AV431" s="84"/>
      <c r="AW431" s="84"/>
      <c r="AX431" s="84"/>
      <c r="AY431" s="84"/>
      <c r="AZ431" s="84"/>
    </row>
    <row r="432" spans="1:52" x14ac:dyDescent="0.55000000000000004">
      <c r="A432" s="69" t="s">
        <v>273</v>
      </c>
      <c r="B432" s="69" t="s">
        <v>977</v>
      </c>
      <c r="C432" s="70"/>
      <c r="D432" s="71"/>
      <c r="E432" s="72"/>
      <c r="F432" s="73"/>
      <c r="G432" s="70"/>
      <c r="H432" s="74"/>
      <c r="I432" s="75"/>
      <c r="J432" s="75"/>
      <c r="K432" s="36"/>
      <c r="L432" s="82"/>
      <c r="M432" s="82"/>
      <c r="N432" s="77"/>
      <c r="O432" s="84" t="s">
        <v>1270</v>
      </c>
      <c r="P432" s="86">
        <v>43424.910196759258</v>
      </c>
      <c r="Q432" s="84" t="s">
        <v>1313</v>
      </c>
      <c r="R432" s="84"/>
      <c r="S432" s="84"/>
      <c r="T432" s="84"/>
      <c r="U432" s="84"/>
      <c r="V432" s="88" t="s">
        <v>2705</v>
      </c>
      <c r="W432" s="86">
        <v>43424.910196759258</v>
      </c>
      <c r="X432" s="88" t="s">
        <v>3345</v>
      </c>
      <c r="Y432" s="84"/>
      <c r="Z432" s="84"/>
      <c r="AA432" s="87" t="s">
        <v>4474</v>
      </c>
      <c r="AB432" s="84"/>
      <c r="AC432" s="84" t="b">
        <v>0</v>
      </c>
      <c r="AD432" s="84">
        <v>0</v>
      </c>
      <c r="AE432" s="87" t="s">
        <v>5552</v>
      </c>
      <c r="AF432" s="84" t="b">
        <v>0</v>
      </c>
      <c r="AG432" s="84" t="s">
        <v>5604</v>
      </c>
      <c r="AH432" s="84"/>
      <c r="AI432" s="87" t="s">
        <v>5552</v>
      </c>
      <c r="AJ432" s="84" t="b">
        <v>0</v>
      </c>
      <c r="AK432" s="84">
        <v>43</v>
      </c>
      <c r="AL432" s="87" t="s">
        <v>4992</v>
      </c>
      <c r="AM432" s="84" t="s">
        <v>5682</v>
      </c>
      <c r="AN432" s="84" t="b">
        <v>0</v>
      </c>
      <c r="AO432" s="87" t="s">
        <v>4992</v>
      </c>
      <c r="AP432" s="84" t="s">
        <v>179</v>
      </c>
      <c r="AQ432" s="84">
        <v>0</v>
      </c>
      <c r="AR432" s="84">
        <v>0</v>
      </c>
      <c r="AS432" s="84"/>
      <c r="AT432" s="84"/>
      <c r="AU432" s="84"/>
      <c r="AV432" s="84"/>
      <c r="AW432" s="84"/>
      <c r="AX432" s="84"/>
      <c r="AY432" s="84"/>
      <c r="AZ432" s="84"/>
    </row>
    <row r="433" spans="1:52" x14ac:dyDescent="0.55000000000000004">
      <c r="A433" s="69" t="s">
        <v>273</v>
      </c>
      <c r="B433" s="69" t="s">
        <v>978</v>
      </c>
      <c r="C433" s="70"/>
      <c r="D433" s="71"/>
      <c r="E433" s="72"/>
      <c r="F433" s="73"/>
      <c r="G433" s="70"/>
      <c r="H433" s="74"/>
      <c r="I433" s="75"/>
      <c r="J433" s="75"/>
      <c r="K433" s="36"/>
      <c r="L433" s="82"/>
      <c r="M433" s="82"/>
      <c r="N433" s="77"/>
      <c r="O433" s="84" t="s">
        <v>1270</v>
      </c>
      <c r="P433" s="86">
        <v>43424.910196759258</v>
      </c>
      <c r="Q433" s="84" t="s">
        <v>1313</v>
      </c>
      <c r="R433" s="84"/>
      <c r="S433" s="84"/>
      <c r="T433" s="84"/>
      <c r="U433" s="84"/>
      <c r="V433" s="88" t="s">
        <v>2705</v>
      </c>
      <c r="W433" s="86">
        <v>43424.910196759258</v>
      </c>
      <c r="X433" s="88" t="s">
        <v>3345</v>
      </c>
      <c r="Y433" s="84"/>
      <c r="Z433" s="84"/>
      <c r="AA433" s="87" t="s">
        <v>4474</v>
      </c>
      <c r="AB433" s="84"/>
      <c r="AC433" s="84" t="b">
        <v>0</v>
      </c>
      <c r="AD433" s="84">
        <v>0</v>
      </c>
      <c r="AE433" s="87" t="s">
        <v>5552</v>
      </c>
      <c r="AF433" s="84" t="b">
        <v>0</v>
      </c>
      <c r="AG433" s="84" t="s">
        <v>5604</v>
      </c>
      <c r="AH433" s="84"/>
      <c r="AI433" s="87" t="s">
        <v>5552</v>
      </c>
      <c r="AJ433" s="84" t="b">
        <v>0</v>
      </c>
      <c r="AK433" s="84">
        <v>43</v>
      </c>
      <c r="AL433" s="87" t="s">
        <v>4992</v>
      </c>
      <c r="AM433" s="84" t="s">
        <v>5682</v>
      </c>
      <c r="AN433" s="84" t="b">
        <v>0</v>
      </c>
      <c r="AO433" s="87" t="s">
        <v>4992</v>
      </c>
      <c r="AP433" s="84" t="s">
        <v>179</v>
      </c>
      <c r="AQ433" s="84">
        <v>0</v>
      </c>
      <c r="AR433" s="84">
        <v>0</v>
      </c>
      <c r="AS433" s="84"/>
      <c r="AT433" s="84"/>
      <c r="AU433" s="84"/>
      <c r="AV433" s="84"/>
      <c r="AW433" s="84"/>
      <c r="AX433" s="84"/>
      <c r="AY433" s="84"/>
      <c r="AZ433" s="84"/>
    </row>
    <row r="434" spans="1:52" x14ac:dyDescent="0.55000000000000004">
      <c r="A434" s="69" t="s">
        <v>273</v>
      </c>
      <c r="B434" s="69" t="s">
        <v>979</v>
      </c>
      <c r="C434" s="70"/>
      <c r="D434" s="71"/>
      <c r="E434" s="72"/>
      <c r="F434" s="73"/>
      <c r="G434" s="70"/>
      <c r="H434" s="74"/>
      <c r="I434" s="75"/>
      <c r="J434" s="75"/>
      <c r="K434" s="36"/>
      <c r="L434" s="82"/>
      <c r="M434" s="82"/>
      <c r="N434" s="77"/>
      <c r="O434" s="84" t="s">
        <v>1270</v>
      </c>
      <c r="P434" s="86">
        <v>43424.910196759258</v>
      </c>
      <c r="Q434" s="84" t="s">
        <v>1313</v>
      </c>
      <c r="R434" s="84"/>
      <c r="S434" s="84"/>
      <c r="T434" s="84"/>
      <c r="U434" s="84"/>
      <c r="V434" s="88" t="s">
        <v>2705</v>
      </c>
      <c r="W434" s="86">
        <v>43424.910196759258</v>
      </c>
      <c r="X434" s="88" t="s">
        <v>3345</v>
      </c>
      <c r="Y434" s="84"/>
      <c r="Z434" s="84"/>
      <c r="AA434" s="87" t="s">
        <v>4474</v>
      </c>
      <c r="AB434" s="84"/>
      <c r="AC434" s="84" t="b">
        <v>0</v>
      </c>
      <c r="AD434" s="84">
        <v>0</v>
      </c>
      <c r="AE434" s="87" t="s">
        <v>5552</v>
      </c>
      <c r="AF434" s="84" t="b">
        <v>0</v>
      </c>
      <c r="AG434" s="84" t="s">
        <v>5604</v>
      </c>
      <c r="AH434" s="84"/>
      <c r="AI434" s="87" t="s">
        <v>5552</v>
      </c>
      <c r="AJ434" s="84" t="b">
        <v>0</v>
      </c>
      <c r="AK434" s="84">
        <v>43</v>
      </c>
      <c r="AL434" s="87" t="s">
        <v>4992</v>
      </c>
      <c r="AM434" s="84" t="s">
        <v>5682</v>
      </c>
      <c r="AN434" s="84" t="b">
        <v>0</v>
      </c>
      <c r="AO434" s="87" t="s">
        <v>4992</v>
      </c>
      <c r="AP434" s="84" t="s">
        <v>179</v>
      </c>
      <c r="AQ434" s="84">
        <v>0</v>
      </c>
      <c r="AR434" s="84">
        <v>0</v>
      </c>
      <c r="AS434" s="84"/>
      <c r="AT434" s="84"/>
      <c r="AU434" s="84"/>
      <c r="AV434" s="84"/>
      <c r="AW434" s="84"/>
      <c r="AX434" s="84"/>
      <c r="AY434" s="84"/>
      <c r="AZ434" s="84"/>
    </row>
    <row r="435" spans="1:52" x14ac:dyDescent="0.55000000000000004">
      <c r="A435" s="69" t="s">
        <v>273</v>
      </c>
      <c r="B435" s="69" t="s">
        <v>980</v>
      </c>
      <c r="C435" s="70"/>
      <c r="D435" s="71"/>
      <c r="E435" s="72"/>
      <c r="F435" s="73"/>
      <c r="G435" s="70"/>
      <c r="H435" s="74"/>
      <c r="I435" s="75"/>
      <c r="J435" s="75"/>
      <c r="K435" s="36"/>
      <c r="L435" s="82"/>
      <c r="M435" s="82"/>
      <c r="N435" s="77"/>
      <c r="O435" s="84" t="s">
        <v>1270</v>
      </c>
      <c r="P435" s="86">
        <v>43424.910196759258</v>
      </c>
      <c r="Q435" s="84" t="s">
        <v>1313</v>
      </c>
      <c r="R435" s="84"/>
      <c r="S435" s="84"/>
      <c r="T435" s="84"/>
      <c r="U435" s="84"/>
      <c r="V435" s="88" t="s">
        <v>2705</v>
      </c>
      <c r="W435" s="86">
        <v>43424.910196759258</v>
      </c>
      <c r="X435" s="88" t="s">
        <v>3345</v>
      </c>
      <c r="Y435" s="84"/>
      <c r="Z435" s="84"/>
      <c r="AA435" s="87" t="s">
        <v>4474</v>
      </c>
      <c r="AB435" s="84"/>
      <c r="AC435" s="84" t="b">
        <v>0</v>
      </c>
      <c r="AD435" s="84">
        <v>0</v>
      </c>
      <c r="AE435" s="87" t="s">
        <v>5552</v>
      </c>
      <c r="AF435" s="84" t="b">
        <v>0</v>
      </c>
      <c r="AG435" s="84" t="s">
        <v>5604</v>
      </c>
      <c r="AH435" s="84"/>
      <c r="AI435" s="87" t="s">
        <v>5552</v>
      </c>
      <c r="AJ435" s="84" t="b">
        <v>0</v>
      </c>
      <c r="AK435" s="84">
        <v>43</v>
      </c>
      <c r="AL435" s="87" t="s">
        <v>4992</v>
      </c>
      <c r="AM435" s="84" t="s">
        <v>5682</v>
      </c>
      <c r="AN435" s="84" t="b">
        <v>0</v>
      </c>
      <c r="AO435" s="87" t="s">
        <v>4992</v>
      </c>
      <c r="AP435" s="84" t="s">
        <v>179</v>
      </c>
      <c r="AQ435" s="84">
        <v>0</v>
      </c>
      <c r="AR435" s="84">
        <v>0</v>
      </c>
      <c r="AS435" s="84"/>
      <c r="AT435" s="84"/>
      <c r="AU435" s="84"/>
      <c r="AV435" s="84"/>
      <c r="AW435" s="84"/>
      <c r="AX435" s="84"/>
      <c r="AY435" s="84"/>
      <c r="AZ435" s="84"/>
    </row>
    <row r="436" spans="1:52" x14ac:dyDescent="0.55000000000000004">
      <c r="A436" s="69" t="s">
        <v>273</v>
      </c>
      <c r="B436" s="69" t="s">
        <v>981</v>
      </c>
      <c r="C436" s="70"/>
      <c r="D436" s="71"/>
      <c r="E436" s="72"/>
      <c r="F436" s="73"/>
      <c r="G436" s="70"/>
      <c r="H436" s="74"/>
      <c r="I436" s="75"/>
      <c r="J436" s="75"/>
      <c r="K436" s="36"/>
      <c r="L436" s="82"/>
      <c r="M436" s="82"/>
      <c r="N436" s="77"/>
      <c r="O436" s="84" t="s">
        <v>1270</v>
      </c>
      <c r="P436" s="86">
        <v>43424.910196759258</v>
      </c>
      <c r="Q436" s="84" t="s">
        <v>1313</v>
      </c>
      <c r="R436" s="84"/>
      <c r="S436" s="84"/>
      <c r="T436" s="84"/>
      <c r="U436" s="84"/>
      <c r="V436" s="88" t="s">
        <v>2705</v>
      </c>
      <c r="W436" s="86">
        <v>43424.910196759258</v>
      </c>
      <c r="X436" s="88" t="s">
        <v>3345</v>
      </c>
      <c r="Y436" s="84"/>
      <c r="Z436" s="84"/>
      <c r="AA436" s="87" t="s">
        <v>4474</v>
      </c>
      <c r="AB436" s="84"/>
      <c r="AC436" s="84" t="b">
        <v>0</v>
      </c>
      <c r="AD436" s="84">
        <v>0</v>
      </c>
      <c r="AE436" s="87" t="s">
        <v>5552</v>
      </c>
      <c r="AF436" s="84" t="b">
        <v>0</v>
      </c>
      <c r="AG436" s="84" t="s">
        <v>5604</v>
      </c>
      <c r="AH436" s="84"/>
      <c r="AI436" s="87" t="s">
        <v>5552</v>
      </c>
      <c r="AJ436" s="84" t="b">
        <v>0</v>
      </c>
      <c r="AK436" s="84">
        <v>43</v>
      </c>
      <c r="AL436" s="87" t="s">
        <v>4992</v>
      </c>
      <c r="AM436" s="84" t="s">
        <v>5682</v>
      </c>
      <c r="AN436" s="84" t="b">
        <v>0</v>
      </c>
      <c r="AO436" s="87" t="s">
        <v>4992</v>
      </c>
      <c r="AP436" s="84" t="s">
        <v>179</v>
      </c>
      <c r="AQ436" s="84">
        <v>0</v>
      </c>
      <c r="AR436" s="84">
        <v>0</v>
      </c>
      <c r="AS436" s="84"/>
      <c r="AT436" s="84"/>
      <c r="AU436" s="84"/>
      <c r="AV436" s="84"/>
      <c r="AW436" s="84"/>
      <c r="AX436" s="84"/>
      <c r="AY436" s="84"/>
      <c r="AZ436" s="84"/>
    </row>
    <row r="437" spans="1:52" x14ac:dyDescent="0.55000000000000004">
      <c r="A437" s="69" t="s">
        <v>273</v>
      </c>
      <c r="B437" s="69" t="s">
        <v>982</v>
      </c>
      <c r="C437" s="70"/>
      <c r="D437" s="71"/>
      <c r="E437" s="72"/>
      <c r="F437" s="73"/>
      <c r="G437" s="70"/>
      <c r="H437" s="74"/>
      <c r="I437" s="75"/>
      <c r="J437" s="75"/>
      <c r="K437" s="36"/>
      <c r="L437" s="82"/>
      <c r="M437" s="82"/>
      <c r="N437" s="77"/>
      <c r="O437" s="84" t="s">
        <v>1270</v>
      </c>
      <c r="P437" s="86">
        <v>43424.910196759258</v>
      </c>
      <c r="Q437" s="84" t="s">
        <v>1313</v>
      </c>
      <c r="R437" s="84"/>
      <c r="S437" s="84"/>
      <c r="T437" s="84"/>
      <c r="U437" s="84"/>
      <c r="V437" s="88" t="s">
        <v>2705</v>
      </c>
      <c r="W437" s="86">
        <v>43424.910196759258</v>
      </c>
      <c r="X437" s="88" t="s">
        <v>3345</v>
      </c>
      <c r="Y437" s="84"/>
      <c r="Z437" s="84"/>
      <c r="AA437" s="87" t="s">
        <v>4474</v>
      </c>
      <c r="AB437" s="84"/>
      <c r="AC437" s="84" t="b">
        <v>0</v>
      </c>
      <c r="AD437" s="84">
        <v>0</v>
      </c>
      <c r="AE437" s="87" t="s">
        <v>5552</v>
      </c>
      <c r="AF437" s="84" t="b">
        <v>0</v>
      </c>
      <c r="AG437" s="84" t="s">
        <v>5604</v>
      </c>
      <c r="AH437" s="84"/>
      <c r="AI437" s="87" t="s">
        <v>5552</v>
      </c>
      <c r="AJ437" s="84" t="b">
        <v>0</v>
      </c>
      <c r="AK437" s="84">
        <v>43</v>
      </c>
      <c r="AL437" s="87" t="s">
        <v>4992</v>
      </c>
      <c r="AM437" s="84" t="s">
        <v>5682</v>
      </c>
      <c r="AN437" s="84" t="b">
        <v>0</v>
      </c>
      <c r="AO437" s="87" t="s">
        <v>4992</v>
      </c>
      <c r="AP437" s="84" t="s">
        <v>179</v>
      </c>
      <c r="AQ437" s="84">
        <v>0</v>
      </c>
      <c r="AR437" s="84">
        <v>0</v>
      </c>
      <c r="AS437" s="84"/>
      <c r="AT437" s="84"/>
      <c r="AU437" s="84"/>
      <c r="AV437" s="84"/>
      <c r="AW437" s="84"/>
      <c r="AX437" s="84"/>
      <c r="AY437" s="84"/>
      <c r="AZ437" s="84"/>
    </row>
    <row r="438" spans="1:52" x14ac:dyDescent="0.55000000000000004">
      <c r="A438" s="69" t="s">
        <v>273</v>
      </c>
      <c r="B438" s="69" t="s">
        <v>983</v>
      </c>
      <c r="C438" s="70"/>
      <c r="D438" s="71"/>
      <c r="E438" s="72"/>
      <c r="F438" s="73"/>
      <c r="G438" s="70"/>
      <c r="H438" s="74"/>
      <c r="I438" s="75"/>
      <c r="J438" s="75"/>
      <c r="K438" s="36"/>
      <c r="L438" s="82"/>
      <c r="M438" s="82"/>
      <c r="N438" s="77"/>
      <c r="O438" s="84" t="s">
        <v>1270</v>
      </c>
      <c r="P438" s="86">
        <v>43424.910196759258</v>
      </c>
      <c r="Q438" s="84" t="s">
        <v>1313</v>
      </c>
      <c r="R438" s="84"/>
      <c r="S438" s="84"/>
      <c r="T438" s="84"/>
      <c r="U438" s="84"/>
      <c r="V438" s="88" t="s">
        <v>2705</v>
      </c>
      <c r="W438" s="86">
        <v>43424.910196759258</v>
      </c>
      <c r="X438" s="88" t="s">
        <v>3345</v>
      </c>
      <c r="Y438" s="84"/>
      <c r="Z438" s="84"/>
      <c r="AA438" s="87" t="s">
        <v>4474</v>
      </c>
      <c r="AB438" s="84"/>
      <c r="AC438" s="84" t="b">
        <v>0</v>
      </c>
      <c r="AD438" s="84">
        <v>0</v>
      </c>
      <c r="AE438" s="87" t="s">
        <v>5552</v>
      </c>
      <c r="AF438" s="84" t="b">
        <v>0</v>
      </c>
      <c r="AG438" s="84" t="s">
        <v>5604</v>
      </c>
      <c r="AH438" s="84"/>
      <c r="AI438" s="87" t="s">
        <v>5552</v>
      </c>
      <c r="AJ438" s="84" t="b">
        <v>0</v>
      </c>
      <c r="AK438" s="84">
        <v>43</v>
      </c>
      <c r="AL438" s="87" t="s">
        <v>4992</v>
      </c>
      <c r="AM438" s="84" t="s">
        <v>5682</v>
      </c>
      <c r="AN438" s="84" t="b">
        <v>0</v>
      </c>
      <c r="AO438" s="87" t="s">
        <v>4992</v>
      </c>
      <c r="AP438" s="84" t="s">
        <v>179</v>
      </c>
      <c r="AQ438" s="84">
        <v>0</v>
      </c>
      <c r="AR438" s="84">
        <v>0</v>
      </c>
      <c r="AS438" s="84"/>
      <c r="AT438" s="84"/>
      <c r="AU438" s="84"/>
      <c r="AV438" s="84"/>
      <c r="AW438" s="84"/>
      <c r="AX438" s="84"/>
      <c r="AY438" s="84"/>
      <c r="AZ438" s="84"/>
    </row>
    <row r="439" spans="1:52" x14ac:dyDescent="0.55000000000000004">
      <c r="A439" s="69" t="s">
        <v>273</v>
      </c>
      <c r="B439" s="69" t="s">
        <v>704</v>
      </c>
      <c r="C439" s="70"/>
      <c r="D439" s="71"/>
      <c r="E439" s="72"/>
      <c r="F439" s="73"/>
      <c r="G439" s="70"/>
      <c r="H439" s="74"/>
      <c r="I439" s="75"/>
      <c r="J439" s="75"/>
      <c r="K439" s="36"/>
      <c r="L439" s="82"/>
      <c r="M439" s="82"/>
      <c r="N439" s="77"/>
      <c r="O439" s="84" t="s">
        <v>1270</v>
      </c>
      <c r="P439" s="86">
        <v>43424.910196759258</v>
      </c>
      <c r="Q439" s="84" t="s">
        <v>1313</v>
      </c>
      <c r="R439" s="84"/>
      <c r="S439" s="84"/>
      <c r="T439" s="84"/>
      <c r="U439" s="84"/>
      <c r="V439" s="88" t="s">
        <v>2705</v>
      </c>
      <c r="W439" s="86">
        <v>43424.910196759258</v>
      </c>
      <c r="X439" s="88" t="s">
        <v>3345</v>
      </c>
      <c r="Y439" s="84"/>
      <c r="Z439" s="84"/>
      <c r="AA439" s="87" t="s">
        <v>4474</v>
      </c>
      <c r="AB439" s="84"/>
      <c r="AC439" s="84" t="b">
        <v>0</v>
      </c>
      <c r="AD439" s="84">
        <v>0</v>
      </c>
      <c r="AE439" s="87" t="s">
        <v>5552</v>
      </c>
      <c r="AF439" s="84" t="b">
        <v>0</v>
      </c>
      <c r="AG439" s="84" t="s">
        <v>5604</v>
      </c>
      <c r="AH439" s="84"/>
      <c r="AI439" s="87" t="s">
        <v>5552</v>
      </c>
      <c r="AJ439" s="84" t="b">
        <v>0</v>
      </c>
      <c r="AK439" s="84">
        <v>43</v>
      </c>
      <c r="AL439" s="87" t="s">
        <v>4992</v>
      </c>
      <c r="AM439" s="84" t="s">
        <v>5682</v>
      </c>
      <c r="AN439" s="84" t="b">
        <v>0</v>
      </c>
      <c r="AO439" s="87" t="s">
        <v>4992</v>
      </c>
      <c r="AP439" s="84" t="s">
        <v>179</v>
      </c>
      <c r="AQ439" s="84">
        <v>0</v>
      </c>
      <c r="AR439" s="84">
        <v>0</v>
      </c>
      <c r="AS439" s="84"/>
      <c r="AT439" s="84"/>
      <c r="AU439" s="84"/>
      <c r="AV439" s="84"/>
      <c r="AW439" s="84"/>
      <c r="AX439" s="84"/>
      <c r="AY439" s="84"/>
      <c r="AZ439" s="84"/>
    </row>
    <row r="440" spans="1:52" x14ac:dyDescent="0.55000000000000004">
      <c r="A440" s="69" t="s">
        <v>273</v>
      </c>
      <c r="B440" s="69" t="s">
        <v>984</v>
      </c>
      <c r="C440" s="70"/>
      <c r="D440" s="71"/>
      <c r="E440" s="72"/>
      <c r="F440" s="73"/>
      <c r="G440" s="70"/>
      <c r="H440" s="74"/>
      <c r="I440" s="75"/>
      <c r="J440" s="75"/>
      <c r="K440" s="36"/>
      <c r="L440" s="82"/>
      <c r="M440" s="82"/>
      <c r="N440" s="77"/>
      <c r="O440" s="84" t="s">
        <v>1270</v>
      </c>
      <c r="P440" s="86">
        <v>43424.910196759258</v>
      </c>
      <c r="Q440" s="84" t="s">
        <v>1313</v>
      </c>
      <c r="R440" s="84"/>
      <c r="S440" s="84"/>
      <c r="T440" s="84"/>
      <c r="U440" s="84"/>
      <c r="V440" s="88" t="s">
        <v>2705</v>
      </c>
      <c r="W440" s="86">
        <v>43424.910196759258</v>
      </c>
      <c r="X440" s="88" t="s">
        <v>3345</v>
      </c>
      <c r="Y440" s="84"/>
      <c r="Z440" s="84"/>
      <c r="AA440" s="87" t="s">
        <v>4474</v>
      </c>
      <c r="AB440" s="84"/>
      <c r="AC440" s="84" t="b">
        <v>0</v>
      </c>
      <c r="AD440" s="84">
        <v>0</v>
      </c>
      <c r="AE440" s="87" t="s">
        <v>5552</v>
      </c>
      <c r="AF440" s="84" t="b">
        <v>0</v>
      </c>
      <c r="AG440" s="84" t="s">
        <v>5604</v>
      </c>
      <c r="AH440" s="84"/>
      <c r="AI440" s="87" t="s">
        <v>5552</v>
      </c>
      <c r="AJ440" s="84" t="b">
        <v>0</v>
      </c>
      <c r="AK440" s="84">
        <v>43</v>
      </c>
      <c r="AL440" s="87" t="s">
        <v>4992</v>
      </c>
      <c r="AM440" s="84" t="s">
        <v>5682</v>
      </c>
      <c r="AN440" s="84" t="b">
        <v>0</v>
      </c>
      <c r="AO440" s="87" t="s">
        <v>4992</v>
      </c>
      <c r="AP440" s="84" t="s">
        <v>179</v>
      </c>
      <c r="AQ440" s="84">
        <v>0</v>
      </c>
      <c r="AR440" s="84">
        <v>0</v>
      </c>
      <c r="AS440" s="84"/>
      <c r="AT440" s="84"/>
      <c r="AU440" s="84"/>
      <c r="AV440" s="84"/>
      <c r="AW440" s="84"/>
      <c r="AX440" s="84"/>
      <c r="AY440" s="84"/>
      <c r="AZ440" s="84"/>
    </row>
    <row r="441" spans="1:52" x14ac:dyDescent="0.55000000000000004">
      <c r="A441" s="69" t="s">
        <v>273</v>
      </c>
      <c r="B441" s="69" t="s">
        <v>985</v>
      </c>
      <c r="C441" s="70"/>
      <c r="D441" s="71"/>
      <c r="E441" s="72"/>
      <c r="F441" s="73"/>
      <c r="G441" s="70"/>
      <c r="H441" s="74"/>
      <c r="I441" s="75"/>
      <c r="J441" s="75"/>
      <c r="K441" s="36"/>
      <c r="L441" s="82"/>
      <c r="M441" s="82"/>
      <c r="N441" s="77"/>
      <c r="O441" s="84" t="s">
        <v>1270</v>
      </c>
      <c r="P441" s="86">
        <v>43424.910196759258</v>
      </c>
      <c r="Q441" s="84" t="s">
        <v>1313</v>
      </c>
      <c r="R441" s="84"/>
      <c r="S441" s="84"/>
      <c r="T441" s="84"/>
      <c r="U441" s="84"/>
      <c r="V441" s="88" t="s">
        <v>2705</v>
      </c>
      <c r="W441" s="86">
        <v>43424.910196759258</v>
      </c>
      <c r="X441" s="88" t="s">
        <v>3345</v>
      </c>
      <c r="Y441" s="84"/>
      <c r="Z441" s="84"/>
      <c r="AA441" s="87" t="s">
        <v>4474</v>
      </c>
      <c r="AB441" s="84"/>
      <c r="AC441" s="84" t="b">
        <v>0</v>
      </c>
      <c r="AD441" s="84">
        <v>0</v>
      </c>
      <c r="AE441" s="87" t="s">
        <v>5552</v>
      </c>
      <c r="AF441" s="84" t="b">
        <v>0</v>
      </c>
      <c r="AG441" s="84" t="s">
        <v>5604</v>
      </c>
      <c r="AH441" s="84"/>
      <c r="AI441" s="87" t="s">
        <v>5552</v>
      </c>
      <c r="AJ441" s="84" t="b">
        <v>0</v>
      </c>
      <c r="AK441" s="84">
        <v>43</v>
      </c>
      <c r="AL441" s="87" t="s">
        <v>4992</v>
      </c>
      <c r="AM441" s="84" t="s">
        <v>5682</v>
      </c>
      <c r="AN441" s="84" t="b">
        <v>0</v>
      </c>
      <c r="AO441" s="87" t="s">
        <v>4992</v>
      </c>
      <c r="AP441" s="84" t="s">
        <v>179</v>
      </c>
      <c r="AQ441" s="84">
        <v>0</v>
      </c>
      <c r="AR441" s="84">
        <v>0</v>
      </c>
      <c r="AS441" s="84"/>
      <c r="AT441" s="84"/>
      <c r="AU441" s="84"/>
      <c r="AV441" s="84"/>
      <c r="AW441" s="84"/>
      <c r="AX441" s="84"/>
      <c r="AY441" s="84"/>
      <c r="AZ441" s="84"/>
    </row>
    <row r="442" spans="1:52" x14ac:dyDescent="0.55000000000000004">
      <c r="A442" s="69" t="s">
        <v>273</v>
      </c>
      <c r="B442" s="69" t="s">
        <v>701</v>
      </c>
      <c r="C442" s="70"/>
      <c r="D442" s="71"/>
      <c r="E442" s="72"/>
      <c r="F442" s="73"/>
      <c r="G442" s="70"/>
      <c r="H442" s="74"/>
      <c r="I442" s="75"/>
      <c r="J442" s="75"/>
      <c r="K442" s="36"/>
      <c r="L442" s="82"/>
      <c r="M442" s="82"/>
      <c r="N442" s="77"/>
      <c r="O442" s="84" t="s">
        <v>1270</v>
      </c>
      <c r="P442" s="86">
        <v>43424.910196759258</v>
      </c>
      <c r="Q442" s="84" t="s">
        <v>1313</v>
      </c>
      <c r="R442" s="84"/>
      <c r="S442" s="84"/>
      <c r="T442" s="84"/>
      <c r="U442" s="84"/>
      <c r="V442" s="88" t="s">
        <v>2705</v>
      </c>
      <c r="W442" s="86">
        <v>43424.910196759258</v>
      </c>
      <c r="X442" s="88" t="s">
        <v>3345</v>
      </c>
      <c r="Y442" s="84"/>
      <c r="Z442" s="84"/>
      <c r="AA442" s="87" t="s">
        <v>4474</v>
      </c>
      <c r="AB442" s="84"/>
      <c r="AC442" s="84" t="b">
        <v>0</v>
      </c>
      <c r="AD442" s="84">
        <v>0</v>
      </c>
      <c r="AE442" s="87" t="s">
        <v>5552</v>
      </c>
      <c r="AF442" s="84" t="b">
        <v>0</v>
      </c>
      <c r="AG442" s="84" t="s">
        <v>5604</v>
      </c>
      <c r="AH442" s="84"/>
      <c r="AI442" s="87" t="s">
        <v>5552</v>
      </c>
      <c r="AJ442" s="84" t="b">
        <v>0</v>
      </c>
      <c r="AK442" s="84">
        <v>43</v>
      </c>
      <c r="AL442" s="87" t="s">
        <v>4992</v>
      </c>
      <c r="AM442" s="84" t="s">
        <v>5682</v>
      </c>
      <c r="AN442" s="84" t="b">
        <v>0</v>
      </c>
      <c r="AO442" s="87" t="s">
        <v>4992</v>
      </c>
      <c r="AP442" s="84" t="s">
        <v>179</v>
      </c>
      <c r="AQ442" s="84">
        <v>0</v>
      </c>
      <c r="AR442" s="84">
        <v>0</v>
      </c>
      <c r="AS442" s="84"/>
      <c r="AT442" s="84"/>
      <c r="AU442" s="84"/>
      <c r="AV442" s="84"/>
      <c r="AW442" s="84"/>
      <c r="AX442" s="84"/>
      <c r="AY442" s="84"/>
      <c r="AZ442" s="84"/>
    </row>
    <row r="443" spans="1:52" x14ac:dyDescent="0.55000000000000004">
      <c r="A443" s="69" t="s">
        <v>273</v>
      </c>
      <c r="B443" s="69" t="s">
        <v>986</v>
      </c>
      <c r="C443" s="70"/>
      <c r="D443" s="71"/>
      <c r="E443" s="72"/>
      <c r="F443" s="73"/>
      <c r="G443" s="70"/>
      <c r="H443" s="74"/>
      <c r="I443" s="75"/>
      <c r="J443" s="75"/>
      <c r="K443" s="36"/>
      <c r="L443" s="82"/>
      <c r="M443" s="82"/>
      <c r="N443" s="77"/>
      <c r="O443" s="84" t="s">
        <v>1270</v>
      </c>
      <c r="P443" s="86">
        <v>43424.910196759258</v>
      </c>
      <c r="Q443" s="84" t="s">
        <v>1313</v>
      </c>
      <c r="R443" s="84"/>
      <c r="S443" s="84"/>
      <c r="T443" s="84"/>
      <c r="U443" s="84"/>
      <c r="V443" s="88" t="s">
        <v>2705</v>
      </c>
      <c r="W443" s="86">
        <v>43424.910196759258</v>
      </c>
      <c r="X443" s="88" t="s">
        <v>3345</v>
      </c>
      <c r="Y443" s="84"/>
      <c r="Z443" s="84"/>
      <c r="AA443" s="87" t="s">
        <v>4474</v>
      </c>
      <c r="AB443" s="84"/>
      <c r="AC443" s="84" t="b">
        <v>0</v>
      </c>
      <c r="AD443" s="84">
        <v>0</v>
      </c>
      <c r="AE443" s="87" t="s">
        <v>5552</v>
      </c>
      <c r="AF443" s="84" t="b">
        <v>0</v>
      </c>
      <c r="AG443" s="84" t="s">
        <v>5604</v>
      </c>
      <c r="AH443" s="84"/>
      <c r="AI443" s="87" t="s">
        <v>5552</v>
      </c>
      <c r="AJ443" s="84" t="b">
        <v>0</v>
      </c>
      <c r="AK443" s="84">
        <v>43</v>
      </c>
      <c r="AL443" s="87" t="s">
        <v>4992</v>
      </c>
      <c r="AM443" s="84" t="s">
        <v>5682</v>
      </c>
      <c r="AN443" s="84" t="b">
        <v>0</v>
      </c>
      <c r="AO443" s="87" t="s">
        <v>4992</v>
      </c>
      <c r="AP443" s="84" t="s">
        <v>179</v>
      </c>
      <c r="AQ443" s="84">
        <v>0</v>
      </c>
      <c r="AR443" s="84">
        <v>0</v>
      </c>
      <c r="AS443" s="84"/>
      <c r="AT443" s="84"/>
      <c r="AU443" s="84"/>
      <c r="AV443" s="84"/>
      <c r="AW443" s="84"/>
      <c r="AX443" s="84"/>
      <c r="AY443" s="84"/>
      <c r="AZ443" s="84"/>
    </row>
    <row r="444" spans="1:52" x14ac:dyDescent="0.55000000000000004">
      <c r="A444" s="69" t="s">
        <v>273</v>
      </c>
      <c r="B444" s="69" t="s">
        <v>698</v>
      </c>
      <c r="C444" s="70"/>
      <c r="D444" s="71"/>
      <c r="E444" s="72"/>
      <c r="F444" s="73"/>
      <c r="G444" s="70"/>
      <c r="H444" s="74"/>
      <c r="I444" s="75"/>
      <c r="J444" s="75"/>
      <c r="K444" s="36"/>
      <c r="L444" s="82"/>
      <c r="M444" s="82"/>
      <c r="N444" s="77"/>
      <c r="O444" s="84" t="s">
        <v>1270</v>
      </c>
      <c r="P444" s="86">
        <v>43424.910196759258</v>
      </c>
      <c r="Q444" s="84" t="s">
        <v>1313</v>
      </c>
      <c r="R444" s="84"/>
      <c r="S444" s="84"/>
      <c r="T444" s="84"/>
      <c r="U444" s="84"/>
      <c r="V444" s="88" t="s">
        <v>2705</v>
      </c>
      <c r="W444" s="86">
        <v>43424.910196759258</v>
      </c>
      <c r="X444" s="88" t="s">
        <v>3345</v>
      </c>
      <c r="Y444" s="84"/>
      <c r="Z444" s="84"/>
      <c r="AA444" s="87" t="s">
        <v>4474</v>
      </c>
      <c r="AB444" s="84"/>
      <c r="AC444" s="84" t="b">
        <v>0</v>
      </c>
      <c r="AD444" s="84">
        <v>0</v>
      </c>
      <c r="AE444" s="87" t="s">
        <v>5552</v>
      </c>
      <c r="AF444" s="84" t="b">
        <v>0</v>
      </c>
      <c r="AG444" s="84" t="s">
        <v>5604</v>
      </c>
      <c r="AH444" s="84"/>
      <c r="AI444" s="87" t="s">
        <v>5552</v>
      </c>
      <c r="AJ444" s="84" t="b">
        <v>0</v>
      </c>
      <c r="AK444" s="84">
        <v>43</v>
      </c>
      <c r="AL444" s="87" t="s">
        <v>4992</v>
      </c>
      <c r="AM444" s="84" t="s">
        <v>5682</v>
      </c>
      <c r="AN444" s="84" t="b">
        <v>0</v>
      </c>
      <c r="AO444" s="87" t="s">
        <v>4992</v>
      </c>
      <c r="AP444" s="84" t="s">
        <v>179</v>
      </c>
      <c r="AQ444" s="84">
        <v>0</v>
      </c>
      <c r="AR444" s="84">
        <v>0</v>
      </c>
      <c r="AS444" s="84"/>
      <c r="AT444" s="84"/>
      <c r="AU444" s="84"/>
      <c r="AV444" s="84"/>
      <c r="AW444" s="84"/>
      <c r="AX444" s="84"/>
      <c r="AY444" s="84"/>
      <c r="AZ444" s="84"/>
    </row>
    <row r="445" spans="1:52" x14ac:dyDescent="0.55000000000000004">
      <c r="A445" s="69" t="s">
        <v>273</v>
      </c>
      <c r="B445" s="69" t="s">
        <v>987</v>
      </c>
      <c r="C445" s="70"/>
      <c r="D445" s="71"/>
      <c r="E445" s="72"/>
      <c r="F445" s="73"/>
      <c r="G445" s="70"/>
      <c r="H445" s="74"/>
      <c r="I445" s="75"/>
      <c r="J445" s="75"/>
      <c r="K445" s="36"/>
      <c r="L445" s="82"/>
      <c r="M445" s="82"/>
      <c r="N445" s="77"/>
      <c r="O445" s="84" t="s">
        <v>1270</v>
      </c>
      <c r="P445" s="86">
        <v>43424.910196759258</v>
      </c>
      <c r="Q445" s="84" t="s">
        <v>1313</v>
      </c>
      <c r="R445" s="84"/>
      <c r="S445" s="84"/>
      <c r="T445" s="84"/>
      <c r="U445" s="84"/>
      <c r="V445" s="88" t="s">
        <v>2705</v>
      </c>
      <c r="W445" s="86">
        <v>43424.910196759258</v>
      </c>
      <c r="X445" s="88" t="s">
        <v>3345</v>
      </c>
      <c r="Y445" s="84"/>
      <c r="Z445" s="84"/>
      <c r="AA445" s="87" t="s">
        <v>4474</v>
      </c>
      <c r="AB445" s="84"/>
      <c r="AC445" s="84" t="b">
        <v>0</v>
      </c>
      <c r="AD445" s="84">
        <v>0</v>
      </c>
      <c r="AE445" s="87" t="s">
        <v>5552</v>
      </c>
      <c r="AF445" s="84" t="b">
        <v>0</v>
      </c>
      <c r="AG445" s="84" t="s">
        <v>5604</v>
      </c>
      <c r="AH445" s="84"/>
      <c r="AI445" s="87" t="s">
        <v>5552</v>
      </c>
      <c r="AJ445" s="84" t="b">
        <v>0</v>
      </c>
      <c r="AK445" s="84">
        <v>43</v>
      </c>
      <c r="AL445" s="87" t="s">
        <v>4992</v>
      </c>
      <c r="AM445" s="84" t="s">
        <v>5682</v>
      </c>
      <c r="AN445" s="84" t="b">
        <v>0</v>
      </c>
      <c r="AO445" s="87" t="s">
        <v>4992</v>
      </c>
      <c r="AP445" s="84" t="s">
        <v>179</v>
      </c>
      <c r="AQ445" s="84">
        <v>0</v>
      </c>
      <c r="AR445" s="84">
        <v>0</v>
      </c>
      <c r="AS445" s="84"/>
      <c r="AT445" s="84"/>
      <c r="AU445" s="84"/>
      <c r="AV445" s="84"/>
      <c r="AW445" s="84"/>
      <c r="AX445" s="84"/>
      <c r="AY445" s="84"/>
      <c r="AZ445" s="84"/>
    </row>
    <row r="446" spans="1:52" x14ac:dyDescent="0.55000000000000004">
      <c r="A446" s="69" t="s">
        <v>273</v>
      </c>
      <c r="B446" s="69" t="s">
        <v>988</v>
      </c>
      <c r="C446" s="70"/>
      <c r="D446" s="71"/>
      <c r="E446" s="72"/>
      <c r="F446" s="73"/>
      <c r="G446" s="70"/>
      <c r="H446" s="74"/>
      <c r="I446" s="75"/>
      <c r="J446" s="75"/>
      <c r="K446" s="36"/>
      <c r="L446" s="82"/>
      <c r="M446" s="82"/>
      <c r="N446" s="77"/>
      <c r="O446" s="84" t="s">
        <v>1270</v>
      </c>
      <c r="P446" s="86">
        <v>43424.910196759258</v>
      </c>
      <c r="Q446" s="84" t="s">
        <v>1313</v>
      </c>
      <c r="R446" s="84"/>
      <c r="S446" s="84"/>
      <c r="T446" s="84"/>
      <c r="U446" s="84"/>
      <c r="V446" s="88" t="s">
        <v>2705</v>
      </c>
      <c r="W446" s="86">
        <v>43424.910196759258</v>
      </c>
      <c r="X446" s="88" t="s">
        <v>3345</v>
      </c>
      <c r="Y446" s="84"/>
      <c r="Z446" s="84"/>
      <c r="AA446" s="87" t="s">
        <v>4474</v>
      </c>
      <c r="AB446" s="84"/>
      <c r="AC446" s="84" t="b">
        <v>0</v>
      </c>
      <c r="AD446" s="84">
        <v>0</v>
      </c>
      <c r="AE446" s="87" t="s">
        <v>5552</v>
      </c>
      <c r="AF446" s="84" t="b">
        <v>0</v>
      </c>
      <c r="AG446" s="84" t="s">
        <v>5604</v>
      </c>
      <c r="AH446" s="84"/>
      <c r="AI446" s="87" t="s">
        <v>5552</v>
      </c>
      <c r="AJ446" s="84" t="b">
        <v>0</v>
      </c>
      <c r="AK446" s="84">
        <v>43</v>
      </c>
      <c r="AL446" s="87" t="s">
        <v>4992</v>
      </c>
      <c r="AM446" s="84" t="s">
        <v>5682</v>
      </c>
      <c r="AN446" s="84" t="b">
        <v>0</v>
      </c>
      <c r="AO446" s="87" t="s">
        <v>4992</v>
      </c>
      <c r="AP446" s="84" t="s">
        <v>179</v>
      </c>
      <c r="AQ446" s="84">
        <v>0</v>
      </c>
      <c r="AR446" s="84">
        <v>0</v>
      </c>
      <c r="AS446" s="84"/>
      <c r="AT446" s="84"/>
      <c r="AU446" s="84"/>
      <c r="AV446" s="84"/>
      <c r="AW446" s="84"/>
      <c r="AX446" s="84"/>
      <c r="AY446" s="84"/>
      <c r="AZ446" s="84"/>
    </row>
    <row r="447" spans="1:52" x14ac:dyDescent="0.55000000000000004">
      <c r="A447" s="69" t="s">
        <v>273</v>
      </c>
      <c r="B447" s="69" t="s">
        <v>989</v>
      </c>
      <c r="C447" s="70"/>
      <c r="D447" s="71"/>
      <c r="E447" s="72"/>
      <c r="F447" s="73"/>
      <c r="G447" s="70"/>
      <c r="H447" s="74"/>
      <c r="I447" s="75"/>
      <c r="J447" s="75"/>
      <c r="K447" s="36"/>
      <c r="L447" s="82"/>
      <c r="M447" s="82"/>
      <c r="N447" s="77"/>
      <c r="O447" s="84" t="s">
        <v>1270</v>
      </c>
      <c r="P447" s="86">
        <v>43424.910196759258</v>
      </c>
      <c r="Q447" s="84" t="s">
        <v>1313</v>
      </c>
      <c r="R447" s="84"/>
      <c r="S447" s="84"/>
      <c r="T447" s="84"/>
      <c r="U447" s="84"/>
      <c r="V447" s="88" t="s">
        <v>2705</v>
      </c>
      <c r="W447" s="86">
        <v>43424.910196759258</v>
      </c>
      <c r="X447" s="88" t="s">
        <v>3345</v>
      </c>
      <c r="Y447" s="84"/>
      <c r="Z447" s="84"/>
      <c r="AA447" s="87" t="s">
        <v>4474</v>
      </c>
      <c r="AB447" s="84"/>
      <c r="AC447" s="84" t="b">
        <v>0</v>
      </c>
      <c r="AD447" s="84">
        <v>0</v>
      </c>
      <c r="AE447" s="87" t="s">
        <v>5552</v>
      </c>
      <c r="AF447" s="84" t="b">
        <v>0</v>
      </c>
      <c r="AG447" s="84" t="s">
        <v>5604</v>
      </c>
      <c r="AH447" s="84"/>
      <c r="AI447" s="87" t="s">
        <v>5552</v>
      </c>
      <c r="AJ447" s="84" t="b">
        <v>0</v>
      </c>
      <c r="AK447" s="84">
        <v>43</v>
      </c>
      <c r="AL447" s="87" t="s">
        <v>4992</v>
      </c>
      <c r="AM447" s="84" t="s">
        <v>5682</v>
      </c>
      <c r="AN447" s="84" t="b">
        <v>0</v>
      </c>
      <c r="AO447" s="87" t="s">
        <v>4992</v>
      </c>
      <c r="AP447" s="84" t="s">
        <v>179</v>
      </c>
      <c r="AQ447" s="84">
        <v>0</v>
      </c>
      <c r="AR447" s="84">
        <v>0</v>
      </c>
      <c r="AS447" s="84"/>
      <c r="AT447" s="84"/>
      <c r="AU447" s="84"/>
      <c r="AV447" s="84"/>
      <c r="AW447" s="84"/>
      <c r="AX447" s="84"/>
      <c r="AY447" s="84"/>
      <c r="AZ447" s="84"/>
    </row>
    <row r="448" spans="1:52" x14ac:dyDescent="0.55000000000000004">
      <c r="A448" s="69" t="s">
        <v>273</v>
      </c>
      <c r="B448" s="69" t="s">
        <v>990</v>
      </c>
      <c r="C448" s="70"/>
      <c r="D448" s="71"/>
      <c r="E448" s="72"/>
      <c r="F448" s="73"/>
      <c r="G448" s="70"/>
      <c r="H448" s="74"/>
      <c r="I448" s="75"/>
      <c r="J448" s="75"/>
      <c r="K448" s="36"/>
      <c r="L448" s="82"/>
      <c r="M448" s="82"/>
      <c r="N448" s="77"/>
      <c r="O448" s="84" t="s">
        <v>1270</v>
      </c>
      <c r="P448" s="86">
        <v>43424.910196759258</v>
      </c>
      <c r="Q448" s="84" t="s">
        <v>1313</v>
      </c>
      <c r="R448" s="84"/>
      <c r="S448" s="84"/>
      <c r="T448" s="84"/>
      <c r="U448" s="84"/>
      <c r="V448" s="88" t="s">
        <v>2705</v>
      </c>
      <c r="W448" s="86">
        <v>43424.910196759258</v>
      </c>
      <c r="X448" s="88" t="s">
        <v>3345</v>
      </c>
      <c r="Y448" s="84"/>
      <c r="Z448" s="84"/>
      <c r="AA448" s="87" t="s">
        <v>4474</v>
      </c>
      <c r="AB448" s="84"/>
      <c r="AC448" s="84" t="b">
        <v>0</v>
      </c>
      <c r="AD448" s="84">
        <v>0</v>
      </c>
      <c r="AE448" s="87" t="s">
        <v>5552</v>
      </c>
      <c r="AF448" s="84" t="b">
        <v>0</v>
      </c>
      <c r="AG448" s="84" t="s">
        <v>5604</v>
      </c>
      <c r="AH448" s="84"/>
      <c r="AI448" s="87" t="s">
        <v>5552</v>
      </c>
      <c r="AJ448" s="84" t="b">
        <v>0</v>
      </c>
      <c r="AK448" s="84">
        <v>43</v>
      </c>
      <c r="AL448" s="87" t="s">
        <v>4992</v>
      </c>
      <c r="AM448" s="84" t="s">
        <v>5682</v>
      </c>
      <c r="AN448" s="84" t="b">
        <v>0</v>
      </c>
      <c r="AO448" s="87" t="s">
        <v>4992</v>
      </c>
      <c r="AP448" s="84" t="s">
        <v>179</v>
      </c>
      <c r="AQ448" s="84">
        <v>0</v>
      </c>
      <c r="AR448" s="84">
        <v>0</v>
      </c>
      <c r="AS448" s="84"/>
      <c r="AT448" s="84"/>
      <c r="AU448" s="84"/>
      <c r="AV448" s="84"/>
      <c r="AW448" s="84"/>
      <c r="AX448" s="84"/>
      <c r="AY448" s="84"/>
      <c r="AZ448" s="84"/>
    </row>
    <row r="449" spans="1:52" x14ac:dyDescent="0.55000000000000004">
      <c r="A449" s="69" t="s">
        <v>273</v>
      </c>
      <c r="B449" s="69" t="s">
        <v>991</v>
      </c>
      <c r="C449" s="70"/>
      <c r="D449" s="71"/>
      <c r="E449" s="72"/>
      <c r="F449" s="73"/>
      <c r="G449" s="70"/>
      <c r="H449" s="74"/>
      <c r="I449" s="75"/>
      <c r="J449" s="75"/>
      <c r="K449" s="36"/>
      <c r="L449" s="82"/>
      <c r="M449" s="82"/>
      <c r="N449" s="77"/>
      <c r="O449" s="84" t="s">
        <v>1270</v>
      </c>
      <c r="P449" s="86">
        <v>43424.910196759258</v>
      </c>
      <c r="Q449" s="84" t="s">
        <v>1313</v>
      </c>
      <c r="R449" s="84"/>
      <c r="S449" s="84"/>
      <c r="T449" s="84"/>
      <c r="U449" s="84"/>
      <c r="V449" s="88" t="s">
        <v>2705</v>
      </c>
      <c r="W449" s="86">
        <v>43424.910196759258</v>
      </c>
      <c r="X449" s="88" t="s">
        <v>3345</v>
      </c>
      <c r="Y449" s="84"/>
      <c r="Z449" s="84"/>
      <c r="AA449" s="87" t="s">
        <v>4474</v>
      </c>
      <c r="AB449" s="84"/>
      <c r="AC449" s="84" t="b">
        <v>0</v>
      </c>
      <c r="AD449" s="84">
        <v>0</v>
      </c>
      <c r="AE449" s="87" t="s">
        <v>5552</v>
      </c>
      <c r="AF449" s="84" t="b">
        <v>0</v>
      </c>
      <c r="AG449" s="84" t="s">
        <v>5604</v>
      </c>
      <c r="AH449" s="84"/>
      <c r="AI449" s="87" t="s">
        <v>5552</v>
      </c>
      <c r="AJ449" s="84" t="b">
        <v>0</v>
      </c>
      <c r="AK449" s="84">
        <v>43</v>
      </c>
      <c r="AL449" s="87" t="s">
        <v>4992</v>
      </c>
      <c r="AM449" s="84" t="s">
        <v>5682</v>
      </c>
      <c r="AN449" s="84" t="b">
        <v>0</v>
      </c>
      <c r="AO449" s="87" t="s">
        <v>4992</v>
      </c>
      <c r="AP449" s="84" t="s">
        <v>179</v>
      </c>
      <c r="AQ449" s="84">
        <v>0</v>
      </c>
      <c r="AR449" s="84">
        <v>0</v>
      </c>
      <c r="AS449" s="84"/>
      <c r="AT449" s="84"/>
      <c r="AU449" s="84"/>
      <c r="AV449" s="84"/>
      <c r="AW449" s="84"/>
      <c r="AX449" s="84"/>
      <c r="AY449" s="84"/>
      <c r="AZ449" s="84"/>
    </row>
    <row r="450" spans="1:52" x14ac:dyDescent="0.55000000000000004">
      <c r="A450" s="69" t="s">
        <v>273</v>
      </c>
      <c r="B450" s="69" t="s">
        <v>992</v>
      </c>
      <c r="C450" s="70"/>
      <c r="D450" s="71"/>
      <c r="E450" s="72"/>
      <c r="F450" s="73"/>
      <c r="G450" s="70"/>
      <c r="H450" s="74"/>
      <c r="I450" s="75"/>
      <c r="J450" s="75"/>
      <c r="K450" s="36"/>
      <c r="L450" s="82"/>
      <c r="M450" s="82"/>
      <c r="N450" s="77"/>
      <c r="O450" s="84" t="s">
        <v>1270</v>
      </c>
      <c r="P450" s="86">
        <v>43424.910196759258</v>
      </c>
      <c r="Q450" s="84" t="s">
        <v>1313</v>
      </c>
      <c r="R450" s="84"/>
      <c r="S450" s="84"/>
      <c r="T450" s="84"/>
      <c r="U450" s="84"/>
      <c r="V450" s="88" t="s">
        <v>2705</v>
      </c>
      <c r="W450" s="86">
        <v>43424.910196759258</v>
      </c>
      <c r="X450" s="88" t="s">
        <v>3345</v>
      </c>
      <c r="Y450" s="84"/>
      <c r="Z450" s="84"/>
      <c r="AA450" s="87" t="s">
        <v>4474</v>
      </c>
      <c r="AB450" s="84"/>
      <c r="AC450" s="84" t="b">
        <v>0</v>
      </c>
      <c r="AD450" s="84">
        <v>0</v>
      </c>
      <c r="AE450" s="87" t="s">
        <v>5552</v>
      </c>
      <c r="AF450" s="84" t="b">
        <v>0</v>
      </c>
      <c r="AG450" s="84" t="s">
        <v>5604</v>
      </c>
      <c r="AH450" s="84"/>
      <c r="AI450" s="87" t="s">
        <v>5552</v>
      </c>
      <c r="AJ450" s="84" t="b">
        <v>0</v>
      </c>
      <c r="AK450" s="84">
        <v>43</v>
      </c>
      <c r="AL450" s="87" t="s">
        <v>4992</v>
      </c>
      <c r="AM450" s="84" t="s">
        <v>5682</v>
      </c>
      <c r="AN450" s="84" t="b">
        <v>0</v>
      </c>
      <c r="AO450" s="87" t="s">
        <v>4992</v>
      </c>
      <c r="AP450" s="84" t="s">
        <v>179</v>
      </c>
      <c r="AQ450" s="84">
        <v>0</v>
      </c>
      <c r="AR450" s="84">
        <v>0</v>
      </c>
      <c r="AS450" s="84"/>
      <c r="AT450" s="84"/>
      <c r="AU450" s="84"/>
      <c r="AV450" s="84"/>
      <c r="AW450" s="84"/>
      <c r="AX450" s="84"/>
      <c r="AY450" s="84"/>
      <c r="AZ450" s="84"/>
    </row>
    <row r="451" spans="1:52" x14ac:dyDescent="0.55000000000000004">
      <c r="A451" s="69" t="s">
        <v>273</v>
      </c>
      <c r="B451" s="69" t="s">
        <v>993</v>
      </c>
      <c r="C451" s="70"/>
      <c r="D451" s="71"/>
      <c r="E451" s="72"/>
      <c r="F451" s="73"/>
      <c r="G451" s="70"/>
      <c r="H451" s="74"/>
      <c r="I451" s="75"/>
      <c r="J451" s="75"/>
      <c r="K451" s="36"/>
      <c r="L451" s="82"/>
      <c r="M451" s="82"/>
      <c r="N451" s="77"/>
      <c r="O451" s="84" t="s">
        <v>1270</v>
      </c>
      <c r="P451" s="86">
        <v>43424.910196759258</v>
      </c>
      <c r="Q451" s="84" t="s">
        <v>1313</v>
      </c>
      <c r="R451" s="84"/>
      <c r="S451" s="84"/>
      <c r="T451" s="84"/>
      <c r="U451" s="84"/>
      <c r="V451" s="88" t="s">
        <v>2705</v>
      </c>
      <c r="W451" s="86">
        <v>43424.910196759258</v>
      </c>
      <c r="X451" s="88" t="s">
        <v>3345</v>
      </c>
      <c r="Y451" s="84"/>
      <c r="Z451" s="84"/>
      <c r="AA451" s="87" t="s">
        <v>4474</v>
      </c>
      <c r="AB451" s="84"/>
      <c r="AC451" s="84" t="b">
        <v>0</v>
      </c>
      <c r="AD451" s="84">
        <v>0</v>
      </c>
      <c r="AE451" s="87" t="s">
        <v>5552</v>
      </c>
      <c r="AF451" s="84" t="b">
        <v>0</v>
      </c>
      <c r="AG451" s="84" t="s">
        <v>5604</v>
      </c>
      <c r="AH451" s="84"/>
      <c r="AI451" s="87" t="s">
        <v>5552</v>
      </c>
      <c r="AJ451" s="84" t="b">
        <v>0</v>
      </c>
      <c r="AK451" s="84">
        <v>43</v>
      </c>
      <c r="AL451" s="87" t="s">
        <v>4992</v>
      </c>
      <c r="AM451" s="84" t="s">
        <v>5682</v>
      </c>
      <c r="AN451" s="84" t="b">
        <v>0</v>
      </c>
      <c r="AO451" s="87" t="s">
        <v>4992</v>
      </c>
      <c r="AP451" s="84" t="s">
        <v>179</v>
      </c>
      <c r="AQ451" s="84">
        <v>0</v>
      </c>
      <c r="AR451" s="84">
        <v>0</v>
      </c>
      <c r="AS451" s="84"/>
      <c r="AT451" s="84"/>
      <c r="AU451" s="84"/>
      <c r="AV451" s="84"/>
      <c r="AW451" s="84"/>
      <c r="AX451" s="84"/>
      <c r="AY451" s="84"/>
      <c r="AZ451" s="84"/>
    </row>
    <row r="452" spans="1:52" x14ac:dyDescent="0.55000000000000004">
      <c r="A452" s="69" t="s">
        <v>273</v>
      </c>
      <c r="B452" s="69" t="s">
        <v>994</v>
      </c>
      <c r="C452" s="70"/>
      <c r="D452" s="71"/>
      <c r="E452" s="72"/>
      <c r="F452" s="73"/>
      <c r="G452" s="70"/>
      <c r="H452" s="74"/>
      <c r="I452" s="75"/>
      <c r="J452" s="75"/>
      <c r="K452" s="36"/>
      <c r="L452" s="82"/>
      <c r="M452" s="82"/>
      <c r="N452" s="77"/>
      <c r="O452" s="84" t="s">
        <v>1270</v>
      </c>
      <c r="P452" s="86">
        <v>43424.910196759258</v>
      </c>
      <c r="Q452" s="84" t="s">
        <v>1313</v>
      </c>
      <c r="R452" s="84"/>
      <c r="S452" s="84"/>
      <c r="T452" s="84"/>
      <c r="U452" s="84"/>
      <c r="V452" s="88" t="s">
        <v>2705</v>
      </c>
      <c r="W452" s="86">
        <v>43424.910196759258</v>
      </c>
      <c r="X452" s="88" t="s">
        <v>3345</v>
      </c>
      <c r="Y452" s="84"/>
      <c r="Z452" s="84"/>
      <c r="AA452" s="87" t="s">
        <v>4474</v>
      </c>
      <c r="AB452" s="84"/>
      <c r="AC452" s="84" t="b">
        <v>0</v>
      </c>
      <c r="AD452" s="84">
        <v>0</v>
      </c>
      <c r="AE452" s="87" t="s">
        <v>5552</v>
      </c>
      <c r="AF452" s="84" t="b">
        <v>0</v>
      </c>
      <c r="AG452" s="84" t="s">
        <v>5604</v>
      </c>
      <c r="AH452" s="84"/>
      <c r="AI452" s="87" t="s">
        <v>5552</v>
      </c>
      <c r="AJ452" s="84" t="b">
        <v>0</v>
      </c>
      <c r="AK452" s="84">
        <v>43</v>
      </c>
      <c r="AL452" s="87" t="s">
        <v>4992</v>
      </c>
      <c r="AM452" s="84" t="s">
        <v>5682</v>
      </c>
      <c r="AN452" s="84" t="b">
        <v>0</v>
      </c>
      <c r="AO452" s="87" t="s">
        <v>4992</v>
      </c>
      <c r="AP452" s="84" t="s">
        <v>179</v>
      </c>
      <c r="AQ452" s="84">
        <v>0</v>
      </c>
      <c r="AR452" s="84">
        <v>0</v>
      </c>
      <c r="AS452" s="84"/>
      <c r="AT452" s="84"/>
      <c r="AU452" s="84"/>
      <c r="AV452" s="84"/>
      <c r="AW452" s="84"/>
      <c r="AX452" s="84"/>
      <c r="AY452" s="84"/>
      <c r="AZ452" s="84"/>
    </row>
    <row r="453" spans="1:52" x14ac:dyDescent="0.55000000000000004">
      <c r="A453" s="69" t="s">
        <v>273</v>
      </c>
      <c r="B453" s="69" t="s">
        <v>694</v>
      </c>
      <c r="C453" s="70"/>
      <c r="D453" s="71"/>
      <c r="E453" s="72"/>
      <c r="F453" s="73"/>
      <c r="G453" s="70"/>
      <c r="H453" s="74"/>
      <c r="I453" s="75"/>
      <c r="J453" s="75"/>
      <c r="K453" s="36"/>
      <c r="L453" s="82"/>
      <c r="M453" s="82"/>
      <c r="N453" s="77"/>
      <c r="O453" s="84" t="s">
        <v>1270</v>
      </c>
      <c r="P453" s="86">
        <v>43424.910196759258</v>
      </c>
      <c r="Q453" s="84" t="s">
        <v>1313</v>
      </c>
      <c r="R453" s="84"/>
      <c r="S453" s="84"/>
      <c r="T453" s="84"/>
      <c r="U453" s="84"/>
      <c r="V453" s="88" t="s">
        <v>2705</v>
      </c>
      <c r="W453" s="86">
        <v>43424.910196759258</v>
      </c>
      <c r="X453" s="88" t="s">
        <v>3345</v>
      </c>
      <c r="Y453" s="84"/>
      <c r="Z453" s="84"/>
      <c r="AA453" s="87" t="s">
        <v>4474</v>
      </c>
      <c r="AB453" s="84"/>
      <c r="AC453" s="84" t="b">
        <v>0</v>
      </c>
      <c r="AD453" s="84">
        <v>0</v>
      </c>
      <c r="AE453" s="87" t="s">
        <v>5552</v>
      </c>
      <c r="AF453" s="84" t="b">
        <v>0</v>
      </c>
      <c r="AG453" s="84" t="s">
        <v>5604</v>
      </c>
      <c r="AH453" s="84"/>
      <c r="AI453" s="87" t="s">
        <v>5552</v>
      </c>
      <c r="AJ453" s="84" t="b">
        <v>0</v>
      </c>
      <c r="AK453" s="84">
        <v>43</v>
      </c>
      <c r="AL453" s="87" t="s">
        <v>4992</v>
      </c>
      <c r="AM453" s="84" t="s">
        <v>5682</v>
      </c>
      <c r="AN453" s="84" t="b">
        <v>0</v>
      </c>
      <c r="AO453" s="87" t="s">
        <v>4992</v>
      </c>
      <c r="AP453" s="84" t="s">
        <v>179</v>
      </c>
      <c r="AQ453" s="84">
        <v>0</v>
      </c>
      <c r="AR453" s="84">
        <v>0</v>
      </c>
      <c r="AS453" s="84"/>
      <c r="AT453" s="84"/>
      <c r="AU453" s="84"/>
      <c r="AV453" s="84"/>
      <c r="AW453" s="84"/>
      <c r="AX453" s="84"/>
      <c r="AY453" s="84"/>
      <c r="AZ453" s="84"/>
    </row>
    <row r="454" spans="1:52" x14ac:dyDescent="0.55000000000000004">
      <c r="A454" s="69" t="s">
        <v>273</v>
      </c>
      <c r="B454" s="69" t="s">
        <v>695</v>
      </c>
      <c r="C454" s="70"/>
      <c r="D454" s="71"/>
      <c r="E454" s="72"/>
      <c r="F454" s="73"/>
      <c r="G454" s="70"/>
      <c r="H454" s="74"/>
      <c r="I454" s="75"/>
      <c r="J454" s="75"/>
      <c r="K454" s="36"/>
      <c r="L454" s="82"/>
      <c r="M454" s="82"/>
      <c r="N454" s="77"/>
      <c r="O454" s="84" t="s">
        <v>1270</v>
      </c>
      <c r="P454" s="86">
        <v>43424.910196759258</v>
      </c>
      <c r="Q454" s="84" t="s">
        <v>1313</v>
      </c>
      <c r="R454" s="84"/>
      <c r="S454" s="84"/>
      <c r="T454" s="84"/>
      <c r="U454" s="84"/>
      <c r="V454" s="88" t="s">
        <v>2705</v>
      </c>
      <c r="W454" s="86">
        <v>43424.910196759258</v>
      </c>
      <c r="X454" s="88" t="s">
        <v>3345</v>
      </c>
      <c r="Y454" s="84"/>
      <c r="Z454" s="84"/>
      <c r="AA454" s="87" t="s">
        <v>4474</v>
      </c>
      <c r="AB454" s="84"/>
      <c r="AC454" s="84" t="b">
        <v>0</v>
      </c>
      <c r="AD454" s="84">
        <v>0</v>
      </c>
      <c r="AE454" s="87" t="s">
        <v>5552</v>
      </c>
      <c r="AF454" s="84" t="b">
        <v>0</v>
      </c>
      <c r="AG454" s="84" t="s">
        <v>5604</v>
      </c>
      <c r="AH454" s="84"/>
      <c r="AI454" s="87" t="s">
        <v>5552</v>
      </c>
      <c r="AJ454" s="84" t="b">
        <v>0</v>
      </c>
      <c r="AK454" s="84">
        <v>43</v>
      </c>
      <c r="AL454" s="87" t="s">
        <v>4992</v>
      </c>
      <c r="AM454" s="84" t="s">
        <v>5682</v>
      </c>
      <c r="AN454" s="84" t="b">
        <v>0</v>
      </c>
      <c r="AO454" s="87" t="s">
        <v>4992</v>
      </c>
      <c r="AP454" s="84" t="s">
        <v>179</v>
      </c>
      <c r="AQ454" s="84">
        <v>0</v>
      </c>
      <c r="AR454" s="84">
        <v>0</v>
      </c>
      <c r="AS454" s="84"/>
      <c r="AT454" s="84"/>
      <c r="AU454" s="84"/>
      <c r="AV454" s="84"/>
      <c r="AW454" s="84"/>
      <c r="AX454" s="84"/>
      <c r="AY454" s="84"/>
      <c r="AZ454" s="84"/>
    </row>
    <row r="455" spans="1:52" x14ac:dyDescent="0.55000000000000004">
      <c r="A455" s="69" t="s">
        <v>273</v>
      </c>
      <c r="B455" s="69" t="s">
        <v>995</v>
      </c>
      <c r="C455" s="70"/>
      <c r="D455" s="71"/>
      <c r="E455" s="72"/>
      <c r="F455" s="73"/>
      <c r="G455" s="70"/>
      <c r="H455" s="74"/>
      <c r="I455" s="75"/>
      <c r="J455" s="75"/>
      <c r="K455" s="36"/>
      <c r="L455" s="82"/>
      <c r="M455" s="82"/>
      <c r="N455" s="77"/>
      <c r="O455" s="84" t="s">
        <v>1270</v>
      </c>
      <c r="P455" s="86">
        <v>43424.910196759258</v>
      </c>
      <c r="Q455" s="84" t="s">
        <v>1313</v>
      </c>
      <c r="R455" s="84"/>
      <c r="S455" s="84"/>
      <c r="T455" s="84"/>
      <c r="U455" s="84"/>
      <c r="V455" s="88" t="s">
        <v>2705</v>
      </c>
      <c r="W455" s="86">
        <v>43424.910196759258</v>
      </c>
      <c r="X455" s="88" t="s">
        <v>3345</v>
      </c>
      <c r="Y455" s="84"/>
      <c r="Z455" s="84"/>
      <c r="AA455" s="87" t="s">
        <v>4474</v>
      </c>
      <c r="AB455" s="84"/>
      <c r="AC455" s="84" t="b">
        <v>0</v>
      </c>
      <c r="AD455" s="84">
        <v>0</v>
      </c>
      <c r="AE455" s="87" t="s">
        <v>5552</v>
      </c>
      <c r="AF455" s="84" t="b">
        <v>0</v>
      </c>
      <c r="AG455" s="84" t="s">
        <v>5604</v>
      </c>
      <c r="AH455" s="84"/>
      <c r="AI455" s="87" t="s">
        <v>5552</v>
      </c>
      <c r="AJ455" s="84" t="b">
        <v>0</v>
      </c>
      <c r="AK455" s="84">
        <v>43</v>
      </c>
      <c r="AL455" s="87" t="s">
        <v>4992</v>
      </c>
      <c r="AM455" s="84" t="s">
        <v>5682</v>
      </c>
      <c r="AN455" s="84" t="b">
        <v>0</v>
      </c>
      <c r="AO455" s="87" t="s">
        <v>4992</v>
      </c>
      <c r="AP455" s="84" t="s">
        <v>179</v>
      </c>
      <c r="AQ455" s="84">
        <v>0</v>
      </c>
      <c r="AR455" s="84">
        <v>0</v>
      </c>
      <c r="AS455" s="84"/>
      <c r="AT455" s="84"/>
      <c r="AU455" s="84"/>
      <c r="AV455" s="84"/>
      <c r="AW455" s="84"/>
      <c r="AX455" s="84"/>
      <c r="AY455" s="84"/>
      <c r="AZ455" s="84"/>
    </row>
    <row r="456" spans="1:52" x14ac:dyDescent="0.55000000000000004">
      <c r="A456" s="69" t="s">
        <v>273</v>
      </c>
      <c r="B456" s="69" t="s">
        <v>996</v>
      </c>
      <c r="C456" s="70"/>
      <c r="D456" s="71"/>
      <c r="E456" s="72"/>
      <c r="F456" s="73"/>
      <c r="G456" s="70"/>
      <c r="H456" s="74"/>
      <c r="I456" s="75"/>
      <c r="J456" s="75"/>
      <c r="K456" s="36"/>
      <c r="L456" s="82"/>
      <c r="M456" s="82"/>
      <c r="N456" s="77"/>
      <c r="O456" s="84" t="s">
        <v>1270</v>
      </c>
      <c r="P456" s="86">
        <v>43424.910196759258</v>
      </c>
      <c r="Q456" s="84" t="s">
        <v>1313</v>
      </c>
      <c r="R456" s="84"/>
      <c r="S456" s="84"/>
      <c r="T456" s="84"/>
      <c r="U456" s="84"/>
      <c r="V456" s="88" t="s">
        <v>2705</v>
      </c>
      <c r="W456" s="86">
        <v>43424.910196759258</v>
      </c>
      <c r="X456" s="88" t="s">
        <v>3345</v>
      </c>
      <c r="Y456" s="84"/>
      <c r="Z456" s="84"/>
      <c r="AA456" s="87" t="s">
        <v>4474</v>
      </c>
      <c r="AB456" s="84"/>
      <c r="AC456" s="84" t="b">
        <v>0</v>
      </c>
      <c r="AD456" s="84">
        <v>0</v>
      </c>
      <c r="AE456" s="87" t="s">
        <v>5552</v>
      </c>
      <c r="AF456" s="84" t="b">
        <v>0</v>
      </c>
      <c r="AG456" s="84" t="s">
        <v>5604</v>
      </c>
      <c r="AH456" s="84"/>
      <c r="AI456" s="87" t="s">
        <v>5552</v>
      </c>
      <c r="AJ456" s="84" t="b">
        <v>0</v>
      </c>
      <c r="AK456" s="84">
        <v>43</v>
      </c>
      <c r="AL456" s="87" t="s">
        <v>4992</v>
      </c>
      <c r="AM456" s="84" t="s">
        <v>5682</v>
      </c>
      <c r="AN456" s="84" t="b">
        <v>0</v>
      </c>
      <c r="AO456" s="87" t="s">
        <v>4992</v>
      </c>
      <c r="AP456" s="84" t="s">
        <v>179</v>
      </c>
      <c r="AQ456" s="84">
        <v>0</v>
      </c>
      <c r="AR456" s="84">
        <v>0</v>
      </c>
      <c r="AS456" s="84"/>
      <c r="AT456" s="84"/>
      <c r="AU456" s="84"/>
      <c r="AV456" s="84"/>
      <c r="AW456" s="84"/>
      <c r="AX456" s="84"/>
      <c r="AY456" s="84"/>
      <c r="AZ456" s="84"/>
    </row>
    <row r="457" spans="1:52" x14ac:dyDescent="0.55000000000000004">
      <c r="A457" s="69" t="s">
        <v>273</v>
      </c>
      <c r="B457" s="69" t="s">
        <v>997</v>
      </c>
      <c r="C457" s="70"/>
      <c r="D457" s="71"/>
      <c r="E457" s="72"/>
      <c r="F457" s="73"/>
      <c r="G457" s="70"/>
      <c r="H457" s="74"/>
      <c r="I457" s="75"/>
      <c r="J457" s="75"/>
      <c r="K457" s="36"/>
      <c r="L457" s="82"/>
      <c r="M457" s="82"/>
      <c r="N457" s="77"/>
      <c r="O457" s="84" t="s">
        <v>1270</v>
      </c>
      <c r="P457" s="86">
        <v>43424.910196759258</v>
      </c>
      <c r="Q457" s="84" t="s">
        <v>1313</v>
      </c>
      <c r="R457" s="84"/>
      <c r="S457" s="84"/>
      <c r="T457" s="84"/>
      <c r="U457" s="84"/>
      <c r="V457" s="88" t="s">
        <v>2705</v>
      </c>
      <c r="W457" s="86">
        <v>43424.910196759258</v>
      </c>
      <c r="X457" s="88" t="s">
        <v>3345</v>
      </c>
      <c r="Y457" s="84"/>
      <c r="Z457" s="84"/>
      <c r="AA457" s="87" t="s">
        <v>4474</v>
      </c>
      <c r="AB457" s="84"/>
      <c r="AC457" s="84" t="b">
        <v>0</v>
      </c>
      <c r="AD457" s="84">
        <v>0</v>
      </c>
      <c r="AE457" s="87" t="s">
        <v>5552</v>
      </c>
      <c r="AF457" s="84" t="b">
        <v>0</v>
      </c>
      <c r="AG457" s="84" t="s">
        <v>5604</v>
      </c>
      <c r="AH457" s="84"/>
      <c r="AI457" s="87" t="s">
        <v>5552</v>
      </c>
      <c r="AJ457" s="84" t="b">
        <v>0</v>
      </c>
      <c r="AK457" s="84">
        <v>43</v>
      </c>
      <c r="AL457" s="87" t="s">
        <v>4992</v>
      </c>
      <c r="AM457" s="84" t="s">
        <v>5682</v>
      </c>
      <c r="AN457" s="84" t="b">
        <v>0</v>
      </c>
      <c r="AO457" s="87" t="s">
        <v>4992</v>
      </c>
      <c r="AP457" s="84" t="s">
        <v>179</v>
      </c>
      <c r="AQ457" s="84">
        <v>0</v>
      </c>
      <c r="AR457" s="84">
        <v>0</v>
      </c>
      <c r="AS457" s="84"/>
      <c r="AT457" s="84"/>
      <c r="AU457" s="84"/>
      <c r="AV457" s="84"/>
      <c r="AW457" s="84"/>
      <c r="AX457" s="84"/>
      <c r="AY457" s="84"/>
      <c r="AZ457" s="84"/>
    </row>
    <row r="458" spans="1:52" x14ac:dyDescent="0.55000000000000004">
      <c r="A458" s="69" t="s">
        <v>273</v>
      </c>
      <c r="B458" s="69" t="s">
        <v>700</v>
      </c>
      <c r="C458" s="70"/>
      <c r="D458" s="71"/>
      <c r="E458" s="72"/>
      <c r="F458" s="73"/>
      <c r="G458" s="70"/>
      <c r="H458" s="74"/>
      <c r="I458" s="75"/>
      <c r="J458" s="75"/>
      <c r="K458" s="36"/>
      <c r="L458" s="82"/>
      <c r="M458" s="82"/>
      <c r="N458" s="77"/>
      <c r="O458" s="84" t="s">
        <v>1270</v>
      </c>
      <c r="P458" s="86">
        <v>43424.910196759258</v>
      </c>
      <c r="Q458" s="84" t="s">
        <v>1313</v>
      </c>
      <c r="R458" s="84"/>
      <c r="S458" s="84"/>
      <c r="T458" s="84"/>
      <c r="U458" s="84"/>
      <c r="V458" s="88" t="s">
        <v>2705</v>
      </c>
      <c r="W458" s="86">
        <v>43424.910196759258</v>
      </c>
      <c r="X458" s="88" t="s">
        <v>3345</v>
      </c>
      <c r="Y458" s="84"/>
      <c r="Z458" s="84"/>
      <c r="AA458" s="87" t="s">
        <v>4474</v>
      </c>
      <c r="AB458" s="84"/>
      <c r="AC458" s="84" t="b">
        <v>0</v>
      </c>
      <c r="AD458" s="84">
        <v>0</v>
      </c>
      <c r="AE458" s="87" t="s">
        <v>5552</v>
      </c>
      <c r="AF458" s="84" t="b">
        <v>0</v>
      </c>
      <c r="AG458" s="84" t="s">
        <v>5604</v>
      </c>
      <c r="AH458" s="84"/>
      <c r="AI458" s="87" t="s">
        <v>5552</v>
      </c>
      <c r="AJ458" s="84" t="b">
        <v>0</v>
      </c>
      <c r="AK458" s="84">
        <v>43</v>
      </c>
      <c r="AL458" s="87" t="s">
        <v>4992</v>
      </c>
      <c r="AM458" s="84" t="s">
        <v>5682</v>
      </c>
      <c r="AN458" s="84" t="b">
        <v>0</v>
      </c>
      <c r="AO458" s="87" t="s">
        <v>4992</v>
      </c>
      <c r="AP458" s="84" t="s">
        <v>179</v>
      </c>
      <c r="AQ458" s="84">
        <v>0</v>
      </c>
      <c r="AR458" s="84">
        <v>0</v>
      </c>
      <c r="AS458" s="84"/>
      <c r="AT458" s="84"/>
      <c r="AU458" s="84"/>
      <c r="AV458" s="84"/>
      <c r="AW458" s="84"/>
      <c r="AX458" s="84"/>
      <c r="AY458" s="84"/>
      <c r="AZ458" s="84"/>
    </row>
    <row r="459" spans="1:52" x14ac:dyDescent="0.55000000000000004">
      <c r="A459" s="69" t="s">
        <v>273</v>
      </c>
      <c r="B459" s="69" t="s">
        <v>998</v>
      </c>
      <c r="C459" s="70"/>
      <c r="D459" s="71"/>
      <c r="E459" s="72"/>
      <c r="F459" s="73"/>
      <c r="G459" s="70"/>
      <c r="H459" s="74"/>
      <c r="I459" s="75"/>
      <c r="J459" s="75"/>
      <c r="K459" s="36"/>
      <c r="L459" s="82"/>
      <c r="M459" s="82"/>
      <c r="N459" s="77"/>
      <c r="O459" s="84" t="s">
        <v>1270</v>
      </c>
      <c r="P459" s="86">
        <v>43424.910196759258</v>
      </c>
      <c r="Q459" s="84" t="s">
        <v>1313</v>
      </c>
      <c r="R459" s="84"/>
      <c r="S459" s="84"/>
      <c r="T459" s="84"/>
      <c r="U459" s="84"/>
      <c r="V459" s="88" t="s">
        <v>2705</v>
      </c>
      <c r="W459" s="86">
        <v>43424.910196759258</v>
      </c>
      <c r="X459" s="88" t="s">
        <v>3345</v>
      </c>
      <c r="Y459" s="84"/>
      <c r="Z459" s="84"/>
      <c r="AA459" s="87" t="s">
        <v>4474</v>
      </c>
      <c r="AB459" s="84"/>
      <c r="AC459" s="84" t="b">
        <v>0</v>
      </c>
      <c r="AD459" s="84">
        <v>0</v>
      </c>
      <c r="AE459" s="87" t="s">
        <v>5552</v>
      </c>
      <c r="AF459" s="84" t="b">
        <v>0</v>
      </c>
      <c r="AG459" s="84" t="s">
        <v>5604</v>
      </c>
      <c r="AH459" s="84"/>
      <c r="AI459" s="87" t="s">
        <v>5552</v>
      </c>
      <c r="AJ459" s="84" t="b">
        <v>0</v>
      </c>
      <c r="AK459" s="84">
        <v>43</v>
      </c>
      <c r="AL459" s="87" t="s">
        <v>4992</v>
      </c>
      <c r="AM459" s="84" t="s">
        <v>5682</v>
      </c>
      <c r="AN459" s="84" t="b">
        <v>0</v>
      </c>
      <c r="AO459" s="87" t="s">
        <v>4992</v>
      </c>
      <c r="AP459" s="84" t="s">
        <v>179</v>
      </c>
      <c r="AQ459" s="84">
        <v>0</v>
      </c>
      <c r="AR459" s="84">
        <v>0</v>
      </c>
      <c r="AS459" s="84"/>
      <c r="AT459" s="84"/>
      <c r="AU459" s="84"/>
      <c r="AV459" s="84"/>
      <c r="AW459" s="84"/>
      <c r="AX459" s="84"/>
      <c r="AY459" s="84"/>
      <c r="AZ459" s="84"/>
    </row>
    <row r="460" spans="1:52" x14ac:dyDescent="0.55000000000000004">
      <c r="A460" s="69" t="s">
        <v>273</v>
      </c>
      <c r="B460" s="69" t="s">
        <v>703</v>
      </c>
      <c r="C460" s="70"/>
      <c r="D460" s="71"/>
      <c r="E460" s="72"/>
      <c r="F460" s="73"/>
      <c r="G460" s="70"/>
      <c r="H460" s="74"/>
      <c r="I460" s="75"/>
      <c r="J460" s="75"/>
      <c r="K460" s="36"/>
      <c r="L460" s="82"/>
      <c r="M460" s="82"/>
      <c r="N460" s="77"/>
      <c r="O460" s="84" t="s">
        <v>1270</v>
      </c>
      <c r="P460" s="86">
        <v>43424.910196759258</v>
      </c>
      <c r="Q460" s="84" t="s">
        <v>1313</v>
      </c>
      <c r="R460" s="84"/>
      <c r="S460" s="84"/>
      <c r="T460" s="84"/>
      <c r="U460" s="84"/>
      <c r="V460" s="88" t="s">
        <v>2705</v>
      </c>
      <c r="W460" s="86">
        <v>43424.910196759258</v>
      </c>
      <c r="X460" s="88" t="s">
        <v>3345</v>
      </c>
      <c r="Y460" s="84"/>
      <c r="Z460" s="84"/>
      <c r="AA460" s="87" t="s">
        <v>4474</v>
      </c>
      <c r="AB460" s="84"/>
      <c r="AC460" s="84" t="b">
        <v>0</v>
      </c>
      <c r="AD460" s="84">
        <v>0</v>
      </c>
      <c r="AE460" s="87" t="s">
        <v>5552</v>
      </c>
      <c r="AF460" s="84" t="b">
        <v>0</v>
      </c>
      <c r="AG460" s="84" t="s">
        <v>5604</v>
      </c>
      <c r="AH460" s="84"/>
      <c r="AI460" s="87" t="s">
        <v>5552</v>
      </c>
      <c r="AJ460" s="84" t="b">
        <v>0</v>
      </c>
      <c r="AK460" s="84">
        <v>43</v>
      </c>
      <c r="AL460" s="87" t="s">
        <v>4992</v>
      </c>
      <c r="AM460" s="84" t="s">
        <v>5682</v>
      </c>
      <c r="AN460" s="84" t="b">
        <v>0</v>
      </c>
      <c r="AO460" s="87" t="s">
        <v>4992</v>
      </c>
      <c r="AP460" s="84" t="s">
        <v>179</v>
      </c>
      <c r="AQ460" s="84">
        <v>0</v>
      </c>
      <c r="AR460" s="84">
        <v>0</v>
      </c>
      <c r="AS460" s="84"/>
      <c r="AT460" s="84"/>
      <c r="AU460" s="84"/>
      <c r="AV460" s="84"/>
      <c r="AW460" s="84"/>
      <c r="AX460" s="84"/>
      <c r="AY460" s="84"/>
      <c r="AZ460" s="84"/>
    </row>
    <row r="461" spans="1:52" x14ac:dyDescent="0.55000000000000004">
      <c r="A461" s="69" t="s">
        <v>273</v>
      </c>
      <c r="B461" s="69" t="s">
        <v>999</v>
      </c>
      <c r="C461" s="70"/>
      <c r="D461" s="71"/>
      <c r="E461" s="72"/>
      <c r="F461" s="73"/>
      <c r="G461" s="70"/>
      <c r="H461" s="74"/>
      <c r="I461" s="75"/>
      <c r="J461" s="75"/>
      <c r="K461" s="36"/>
      <c r="L461" s="82"/>
      <c r="M461" s="82"/>
      <c r="N461" s="77"/>
      <c r="O461" s="84" t="s">
        <v>1270</v>
      </c>
      <c r="P461" s="86">
        <v>43424.910196759258</v>
      </c>
      <c r="Q461" s="84" t="s">
        <v>1313</v>
      </c>
      <c r="R461" s="84"/>
      <c r="S461" s="84"/>
      <c r="T461" s="84"/>
      <c r="U461" s="84"/>
      <c r="V461" s="88" t="s">
        <v>2705</v>
      </c>
      <c r="W461" s="86">
        <v>43424.910196759258</v>
      </c>
      <c r="X461" s="88" t="s">
        <v>3345</v>
      </c>
      <c r="Y461" s="84"/>
      <c r="Z461" s="84"/>
      <c r="AA461" s="87" t="s">
        <v>4474</v>
      </c>
      <c r="AB461" s="84"/>
      <c r="AC461" s="84" t="b">
        <v>0</v>
      </c>
      <c r="AD461" s="84">
        <v>0</v>
      </c>
      <c r="AE461" s="87" t="s">
        <v>5552</v>
      </c>
      <c r="AF461" s="84" t="b">
        <v>0</v>
      </c>
      <c r="AG461" s="84" t="s">
        <v>5604</v>
      </c>
      <c r="AH461" s="84"/>
      <c r="AI461" s="87" t="s">
        <v>5552</v>
      </c>
      <c r="AJ461" s="84" t="b">
        <v>0</v>
      </c>
      <c r="AK461" s="84">
        <v>43</v>
      </c>
      <c r="AL461" s="87" t="s">
        <v>4992</v>
      </c>
      <c r="AM461" s="84" t="s">
        <v>5682</v>
      </c>
      <c r="AN461" s="84" t="b">
        <v>0</v>
      </c>
      <c r="AO461" s="87" t="s">
        <v>4992</v>
      </c>
      <c r="AP461" s="84" t="s">
        <v>179</v>
      </c>
      <c r="AQ461" s="84">
        <v>0</v>
      </c>
      <c r="AR461" s="84">
        <v>0</v>
      </c>
      <c r="AS461" s="84"/>
      <c r="AT461" s="84"/>
      <c r="AU461" s="84"/>
      <c r="AV461" s="84"/>
      <c r="AW461" s="84"/>
      <c r="AX461" s="84"/>
      <c r="AY461" s="84"/>
      <c r="AZ461" s="84"/>
    </row>
    <row r="462" spans="1:52" x14ac:dyDescent="0.55000000000000004">
      <c r="A462" s="69" t="s">
        <v>273</v>
      </c>
      <c r="B462" s="69" t="s">
        <v>1000</v>
      </c>
      <c r="C462" s="70"/>
      <c r="D462" s="71"/>
      <c r="E462" s="72"/>
      <c r="F462" s="73"/>
      <c r="G462" s="70"/>
      <c r="H462" s="74"/>
      <c r="I462" s="75"/>
      <c r="J462" s="75"/>
      <c r="K462" s="36"/>
      <c r="L462" s="82"/>
      <c r="M462" s="82"/>
      <c r="N462" s="77"/>
      <c r="O462" s="84" t="s">
        <v>1270</v>
      </c>
      <c r="P462" s="86">
        <v>43424.910196759258</v>
      </c>
      <c r="Q462" s="84" t="s">
        <v>1313</v>
      </c>
      <c r="R462" s="84"/>
      <c r="S462" s="84"/>
      <c r="T462" s="84"/>
      <c r="U462" s="84"/>
      <c r="V462" s="88" t="s">
        <v>2705</v>
      </c>
      <c r="W462" s="86">
        <v>43424.910196759258</v>
      </c>
      <c r="X462" s="88" t="s">
        <v>3345</v>
      </c>
      <c r="Y462" s="84"/>
      <c r="Z462" s="84"/>
      <c r="AA462" s="87" t="s">
        <v>4474</v>
      </c>
      <c r="AB462" s="84"/>
      <c r="AC462" s="84" t="b">
        <v>0</v>
      </c>
      <c r="AD462" s="84">
        <v>0</v>
      </c>
      <c r="AE462" s="87" t="s">
        <v>5552</v>
      </c>
      <c r="AF462" s="84" t="b">
        <v>0</v>
      </c>
      <c r="AG462" s="84" t="s">
        <v>5604</v>
      </c>
      <c r="AH462" s="84"/>
      <c r="AI462" s="87" t="s">
        <v>5552</v>
      </c>
      <c r="AJ462" s="84" t="b">
        <v>0</v>
      </c>
      <c r="AK462" s="84">
        <v>43</v>
      </c>
      <c r="AL462" s="87" t="s">
        <v>4992</v>
      </c>
      <c r="AM462" s="84" t="s">
        <v>5682</v>
      </c>
      <c r="AN462" s="84" t="b">
        <v>0</v>
      </c>
      <c r="AO462" s="87" t="s">
        <v>4992</v>
      </c>
      <c r="AP462" s="84" t="s">
        <v>179</v>
      </c>
      <c r="AQ462" s="84">
        <v>0</v>
      </c>
      <c r="AR462" s="84">
        <v>0</v>
      </c>
      <c r="AS462" s="84"/>
      <c r="AT462" s="84"/>
      <c r="AU462" s="84"/>
      <c r="AV462" s="84"/>
      <c r="AW462" s="84"/>
      <c r="AX462" s="84"/>
      <c r="AY462" s="84"/>
      <c r="AZ462" s="84"/>
    </row>
    <row r="463" spans="1:52" x14ac:dyDescent="0.55000000000000004">
      <c r="A463" s="69" t="s">
        <v>273</v>
      </c>
      <c r="B463" s="69" t="s">
        <v>1001</v>
      </c>
      <c r="C463" s="70"/>
      <c r="D463" s="71"/>
      <c r="E463" s="72"/>
      <c r="F463" s="73"/>
      <c r="G463" s="70"/>
      <c r="H463" s="74"/>
      <c r="I463" s="75"/>
      <c r="J463" s="75"/>
      <c r="K463" s="36"/>
      <c r="L463" s="82"/>
      <c r="M463" s="82"/>
      <c r="N463" s="77"/>
      <c r="O463" s="84" t="s">
        <v>1270</v>
      </c>
      <c r="P463" s="86">
        <v>43424.910196759258</v>
      </c>
      <c r="Q463" s="84" t="s">
        <v>1313</v>
      </c>
      <c r="R463" s="84"/>
      <c r="S463" s="84"/>
      <c r="T463" s="84"/>
      <c r="U463" s="84"/>
      <c r="V463" s="88" t="s">
        <v>2705</v>
      </c>
      <c r="W463" s="86">
        <v>43424.910196759258</v>
      </c>
      <c r="X463" s="88" t="s">
        <v>3345</v>
      </c>
      <c r="Y463" s="84"/>
      <c r="Z463" s="84"/>
      <c r="AA463" s="87" t="s">
        <v>4474</v>
      </c>
      <c r="AB463" s="84"/>
      <c r="AC463" s="84" t="b">
        <v>0</v>
      </c>
      <c r="AD463" s="84">
        <v>0</v>
      </c>
      <c r="AE463" s="87" t="s">
        <v>5552</v>
      </c>
      <c r="AF463" s="84" t="b">
        <v>0</v>
      </c>
      <c r="AG463" s="84" t="s">
        <v>5604</v>
      </c>
      <c r="AH463" s="84"/>
      <c r="AI463" s="87" t="s">
        <v>5552</v>
      </c>
      <c r="AJ463" s="84" t="b">
        <v>0</v>
      </c>
      <c r="AK463" s="84">
        <v>43</v>
      </c>
      <c r="AL463" s="87" t="s">
        <v>4992</v>
      </c>
      <c r="AM463" s="84" t="s">
        <v>5682</v>
      </c>
      <c r="AN463" s="84" t="b">
        <v>0</v>
      </c>
      <c r="AO463" s="87" t="s">
        <v>4992</v>
      </c>
      <c r="AP463" s="84" t="s">
        <v>179</v>
      </c>
      <c r="AQ463" s="84">
        <v>0</v>
      </c>
      <c r="AR463" s="84">
        <v>0</v>
      </c>
      <c r="AS463" s="84"/>
      <c r="AT463" s="84"/>
      <c r="AU463" s="84"/>
      <c r="AV463" s="84"/>
      <c r="AW463" s="84"/>
      <c r="AX463" s="84"/>
      <c r="AY463" s="84"/>
      <c r="AZ463" s="84"/>
    </row>
    <row r="464" spans="1:52" x14ac:dyDescent="0.55000000000000004">
      <c r="A464" s="69" t="s">
        <v>273</v>
      </c>
      <c r="B464" s="69" t="s">
        <v>1002</v>
      </c>
      <c r="C464" s="70"/>
      <c r="D464" s="71"/>
      <c r="E464" s="72"/>
      <c r="F464" s="73"/>
      <c r="G464" s="70"/>
      <c r="H464" s="74"/>
      <c r="I464" s="75"/>
      <c r="J464" s="75"/>
      <c r="K464" s="36"/>
      <c r="L464" s="82"/>
      <c r="M464" s="82"/>
      <c r="N464" s="77"/>
      <c r="O464" s="84" t="s">
        <v>1270</v>
      </c>
      <c r="P464" s="86">
        <v>43424.910196759258</v>
      </c>
      <c r="Q464" s="84" t="s">
        <v>1313</v>
      </c>
      <c r="R464" s="84"/>
      <c r="S464" s="84"/>
      <c r="T464" s="84"/>
      <c r="U464" s="84"/>
      <c r="V464" s="88" t="s">
        <v>2705</v>
      </c>
      <c r="W464" s="86">
        <v>43424.910196759258</v>
      </c>
      <c r="X464" s="88" t="s">
        <v>3345</v>
      </c>
      <c r="Y464" s="84"/>
      <c r="Z464" s="84"/>
      <c r="AA464" s="87" t="s">
        <v>4474</v>
      </c>
      <c r="AB464" s="84"/>
      <c r="AC464" s="84" t="b">
        <v>0</v>
      </c>
      <c r="AD464" s="84">
        <v>0</v>
      </c>
      <c r="AE464" s="87" t="s">
        <v>5552</v>
      </c>
      <c r="AF464" s="84" t="b">
        <v>0</v>
      </c>
      <c r="AG464" s="84" t="s">
        <v>5604</v>
      </c>
      <c r="AH464" s="84"/>
      <c r="AI464" s="87" t="s">
        <v>5552</v>
      </c>
      <c r="AJ464" s="84" t="b">
        <v>0</v>
      </c>
      <c r="AK464" s="84">
        <v>43</v>
      </c>
      <c r="AL464" s="87" t="s">
        <v>4992</v>
      </c>
      <c r="AM464" s="84" t="s">
        <v>5682</v>
      </c>
      <c r="AN464" s="84" t="b">
        <v>0</v>
      </c>
      <c r="AO464" s="87" t="s">
        <v>4992</v>
      </c>
      <c r="AP464" s="84" t="s">
        <v>179</v>
      </c>
      <c r="AQ464" s="84">
        <v>0</v>
      </c>
      <c r="AR464" s="84">
        <v>0</v>
      </c>
      <c r="AS464" s="84"/>
      <c r="AT464" s="84"/>
      <c r="AU464" s="84"/>
      <c r="AV464" s="84"/>
      <c r="AW464" s="84"/>
      <c r="AX464" s="84"/>
      <c r="AY464" s="84"/>
      <c r="AZ464" s="84"/>
    </row>
    <row r="465" spans="1:52" x14ac:dyDescent="0.55000000000000004">
      <c r="A465" s="69" t="s">
        <v>273</v>
      </c>
      <c r="B465" s="69" t="s">
        <v>1003</v>
      </c>
      <c r="C465" s="70"/>
      <c r="D465" s="71"/>
      <c r="E465" s="72"/>
      <c r="F465" s="73"/>
      <c r="G465" s="70"/>
      <c r="H465" s="74"/>
      <c r="I465" s="75"/>
      <c r="J465" s="75"/>
      <c r="K465" s="36"/>
      <c r="L465" s="82"/>
      <c r="M465" s="82"/>
      <c r="N465" s="77"/>
      <c r="O465" s="84" t="s">
        <v>1270</v>
      </c>
      <c r="P465" s="86">
        <v>43424.910196759258</v>
      </c>
      <c r="Q465" s="84" t="s">
        <v>1313</v>
      </c>
      <c r="R465" s="84"/>
      <c r="S465" s="84"/>
      <c r="T465" s="84"/>
      <c r="U465" s="84"/>
      <c r="V465" s="88" t="s">
        <v>2705</v>
      </c>
      <c r="W465" s="86">
        <v>43424.910196759258</v>
      </c>
      <c r="X465" s="88" t="s">
        <v>3345</v>
      </c>
      <c r="Y465" s="84"/>
      <c r="Z465" s="84"/>
      <c r="AA465" s="87" t="s">
        <v>4474</v>
      </c>
      <c r="AB465" s="84"/>
      <c r="AC465" s="84" t="b">
        <v>0</v>
      </c>
      <c r="AD465" s="84">
        <v>0</v>
      </c>
      <c r="AE465" s="87" t="s">
        <v>5552</v>
      </c>
      <c r="AF465" s="84" t="b">
        <v>0</v>
      </c>
      <c r="AG465" s="84" t="s">
        <v>5604</v>
      </c>
      <c r="AH465" s="84"/>
      <c r="AI465" s="87" t="s">
        <v>5552</v>
      </c>
      <c r="AJ465" s="84" t="b">
        <v>0</v>
      </c>
      <c r="AK465" s="84">
        <v>43</v>
      </c>
      <c r="AL465" s="87" t="s">
        <v>4992</v>
      </c>
      <c r="AM465" s="84" t="s">
        <v>5682</v>
      </c>
      <c r="AN465" s="84" t="b">
        <v>0</v>
      </c>
      <c r="AO465" s="87" t="s">
        <v>4992</v>
      </c>
      <c r="AP465" s="84" t="s">
        <v>179</v>
      </c>
      <c r="AQ465" s="84">
        <v>0</v>
      </c>
      <c r="AR465" s="84">
        <v>0</v>
      </c>
      <c r="AS465" s="84"/>
      <c r="AT465" s="84"/>
      <c r="AU465" s="84"/>
      <c r="AV465" s="84"/>
      <c r="AW465" s="84"/>
      <c r="AX465" s="84"/>
      <c r="AY465" s="84"/>
      <c r="AZ465" s="84"/>
    </row>
    <row r="466" spans="1:52" x14ac:dyDescent="0.55000000000000004">
      <c r="A466" s="69" t="s">
        <v>273</v>
      </c>
      <c r="B466" s="69" t="s">
        <v>1004</v>
      </c>
      <c r="C466" s="70"/>
      <c r="D466" s="71"/>
      <c r="E466" s="72"/>
      <c r="F466" s="73"/>
      <c r="G466" s="70"/>
      <c r="H466" s="74"/>
      <c r="I466" s="75"/>
      <c r="J466" s="75"/>
      <c r="K466" s="36"/>
      <c r="L466" s="82"/>
      <c r="M466" s="82"/>
      <c r="N466" s="77"/>
      <c r="O466" s="84" t="s">
        <v>1270</v>
      </c>
      <c r="P466" s="86">
        <v>43424.910196759258</v>
      </c>
      <c r="Q466" s="84" t="s">
        <v>1313</v>
      </c>
      <c r="R466" s="84"/>
      <c r="S466" s="84"/>
      <c r="T466" s="84"/>
      <c r="U466" s="84"/>
      <c r="V466" s="88" t="s">
        <v>2705</v>
      </c>
      <c r="W466" s="86">
        <v>43424.910196759258</v>
      </c>
      <c r="X466" s="88" t="s">
        <v>3345</v>
      </c>
      <c r="Y466" s="84"/>
      <c r="Z466" s="84"/>
      <c r="AA466" s="87" t="s">
        <v>4474</v>
      </c>
      <c r="AB466" s="84"/>
      <c r="AC466" s="84" t="b">
        <v>0</v>
      </c>
      <c r="AD466" s="84">
        <v>0</v>
      </c>
      <c r="AE466" s="87" t="s">
        <v>5552</v>
      </c>
      <c r="AF466" s="84" t="b">
        <v>0</v>
      </c>
      <c r="AG466" s="84" t="s">
        <v>5604</v>
      </c>
      <c r="AH466" s="84"/>
      <c r="AI466" s="87" t="s">
        <v>5552</v>
      </c>
      <c r="AJ466" s="84" t="b">
        <v>0</v>
      </c>
      <c r="AK466" s="84">
        <v>43</v>
      </c>
      <c r="AL466" s="87" t="s">
        <v>4992</v>
      </c>
      <c r="AM466" s="84" t="s">
        <v>5682</v>
      </c>
      <c r="AN466" s="84" t="b">
        <v>0</v>
      </c>
      <c r="AO466" s="87" t="s">
        <v>4992</v>
      </c>
      <c r="AP466" s="84" t="s">
        <v>179</v>
      </c>
      <c r="AQ466" s="84">
        <v>0</v>
      </c>
      <c r="AR466" s="84">
        <v>0</v>
      </c>
      <c r="AS466" s="84"/>
      <c r="AT466" s="84"/>
      <c r="AU466" s="84"/>
      <c r="AV466" s="84"/>
      <c r="AW466" s="84"/>
      <c r="AX466" s="84"/>
      <c r="AY466" s="84"/>
      <c r="AZ466" s="84"/>
    </row>
    <row r="467" spans="1:52" x14ac:dyDescent="0.55000000000000004">
      <c r="A467" s="69" t="s">
        <v>273</v>
      </c>
      <c r="B467" s="69" t="s">
        <v>1005</v>
      </c>
      <c r="C467" s="70"/>
      <c r="D467" s="71"/>
      <c r="E467" s="72"/>
      <c r="F467" s="73"/>
      <c r="G467" s="70"/>
      <c r="H467" s="74"/>
      <c r="I467" s="75"/>
      <c r="J467" s="75"/>
      <c r="K467" s="36"/>
      <c r="L467" s="82"/>
      <c r="M467" s="82"/>
      <c r="N467" s="77"/>
      <c r="O467" s="84" t="s">
        <v>1270</v>
      </c>
      <c r="P467" s="86">
        <v>43424.910196759258</v>
      </c>
      <c r="Q467" s="84" t="s">
        <v>1313</v>
      </c>
      <c r="R467" s="84"/>
      <c r="S467" s="84"/>
      <c r="T467" s="84"/>
      <c r="U467" s="84"/>
      <c r="V467" s="88" t="s">
        <v>2705</v>
      </c>
      <c r="W467" s="86">
        <v>43424.910196759258</v>
      </c>
      <c r="X467" s="88" t="s">
        <v>3345</v>
      </c>
      <c r="Y467" s="84"/>
      <c r="Z467" s="84"/>
      <c r="AA467" s="87" t="s">
        <v>4474</v>
      </c>
      <c r="AB467" s="84"/>
      <c r="AC467" s="84" t="b">
        <v>0</v>
      </c>
      <c r="AD467" s="84">
        <v>0</v>
      </c>
      <c r="AE467" s="87" t="s">
        <v>5552</v>
      </c>
      <c r="AF467" s="84" t="b">
        <v>0</v>
      </c>
      <c r="AG467" s="84" t="s">
        <v>5604</v>
      </c>
      <c r="AH467" s="84"/>
      <c r="AI467" s="87" t="s">
        <v>5552</v>
      </c>
      <c r="AJ467" s="84" t="b">
        <v>0</v>
      </c>
      <c r="AK467" s="84">
        <v>43</v>
      </c>
      <c r="AL467" s="87" t="s">
        <v>4992</v>
      </c>
      <c r="AM467" s="84" t="s">
        <v>5682</v>
      </c>
      <c r="AN467" s="84" t="b">
        <v>0</v>
      </c>
      <c r="AO467" s="87" t="s">
        <v>4992</v>
      </c>
      <c r="AP467" s="84" t="s">
        <v>179</v>
      </c>
      <c r="AQ467" s="84">
        <v>0</v>
      </c>
      <c r="AR467" s="84">
        <v>0</v>
      </c>
      <c r="AS467" s="84"/>
      <c r="AT467" s="84"/>
      <c r="AU467" s="84"/>
      <c r="AV467" s="84"/>
      <c r="AW467" s="84"/>
      <c r="AX467" s="84"/>
      <c r="AY467" s="84"/>
      <c r="AZ467" s="84"/>
    </row>
    <row r="468" spans="1:52" x14ac:dyDescent="0.55000000000000004">
      <c r="A468" s="69" t="s">
        <v>273</v>
      </c>
      <c r="B468" s="69" t="s">
        <v>1006</v>
      </c>
      <c r="C468" s="70"/>
      <c r="D468" s="71"/>
      <c r="E468" s="72"/>
      <c r="F468" s="73"/>
      <c r="G468" s="70"/>
      <c r="H468" s="74"/>
      <c r="I468" s="75"/>
      <c r="J468" s="75"/>
      <c r="K468" s="36"/>
      <c r="L468" s="82"/>
      <c r="M468" s="82"/>
      <c r="N468" s="77"/>
      <c r="O468" s="84" t="s">
        <v>1270</v>
      </c>
      <c r="P468" s="86">
        <v>43424.910196759258</v>
      </c>
      <c r="Q468" s="84" t="s">
        <v>1313</v>
      </c>
      <c r="R468" s="84"/>
      <c r="S468" s="84"/>
      <c r="T468" s="84"/>
      <c r="U468" s="84"/>
      <c r="V468" s="88" t="s">
        <v>2705</v>
      </c>
      <c r="W468" s="86">
        <v>43424.910196759258</v>
      </c>
      <c r="X468" s="88" t="s">
        <v>3345</v>
      </c>
      <c r="Y468" s="84"/>
      <c r="Z468" s="84"/>
      <c r="AA468" s="87" t="s">
        <v>4474</v>
      </c>
      <c r="AB468" s="84"/>
      <c r="AC468" s="84" t="b">
        <v>0</v>
      </c>
      <c r="AD468" s="84">
        <v>0</v>
      </c>
      <c r="AE468" s="87" t="s">
        <v>5552</v>
      </c>
      <c r="AF468" s="84" t="b">
        <v>0</v>
      </c>
      <c r="AG468" s="84" t="s">
        <v>5604</v>
      </c>
      <c r="AH468" s="84"/>
      <c r="AI468" s="87" t="s">
        <v>5552</v>
      </c>
      <c r="AJ468" s="84" t="b">
        <v>0</v>
      </c>
      <c r="AK468" s="84">
        <v>43</v>
      </c>
      <c r="AL468" s="87" t="s">
        <v>4992</v>
      </c>
      <c r="AM468" s="84" t="s">
        <v>5682</v>
      </c>
      <c r="AN468" s="84" t="b">
        <v>0</v>
      </c>
      <c r="AO468" s="87" t="s">
        <v>4992</v>
      </c>
      <c r="AP468" s="84" t="s">
        <v>179</v>
      </c>
      <c r="AQ468" s="84">
        <v>0</v>
      </c>
      <c r="AR468" s="84">
        <v>0</v>
      </c>
      <c r="AS468" s="84"/>
      <c r="AT468" s="84"/>
      <c r="AU468" s="84"/>
      <c r="AV468" s="84"/>
      <c r="AW468" s="84"/>
      <c r="AX468" s="84"/>
      <c r="AY468" s="84"/>
      <c r="AZ468" s="84"/>
    </row>
    <row r="469" spans="1:52" x14ac:dyDescent="0.55000000000000004">
      <c r="A469" s="69" t="s">
        <v>273</v>
      </c>
      <c r="B469" s="69" t="s">
        <v>1007</v>
      </c>
      <c r="C469" s="70"/>
      <c r="D469" s="71"/>
      <c r="E469" s="72"/>
      <c r="F469" s="73"/>
      <c r="G469" s="70"/>
      <c r="H469" s="74"/>
      <c r="I469" s="75"/>
      <c r="J469" s="75"/>
      <c r="K469" s="36"/>
      <c r="L469" s="82"/>
      <c r="M469" s="82"/>
      <c r="N469" s="77"/>
      <c r="O469" s="84" t="s">
        <v>1270</v>
      </c>
      <c r="P469" s="86">
        <v>43424.910196759258</v>
      </c>
      <c r="Q469" s="84" t="s">
        <v>1313</v>
      </c>
      <c r="R469" s="84"/>
      <c r="S469" s="84"/>
      <c r="T469" s="84"/>
      <c r="U469" s="84"/>
      <c r="V469" s="88" t="s">
        <v>2705</v>
      </c>
      <c r="W469" s="86">
        <v>43424.910196759258</v>
      </c>
      <c r="X469" s="88" t="s">
        <v>3345</v>
      </c>
      <c r="Y469" s="84"/>
      <c r="Z469" s="84"/>
      <c r="AA469" s="87" t="s">
        <v>4474</v>
      </c>
      <c r="AB469" s="84"/>
      <c r="AC469" s="84" t="b">
        <v>0</v>
      </c>
      <c r="AD469" s="84">
        <v>0</v>
      </c>
      <c r="AE469" s="87" t="s">
        <v>5552</v>
      </c>
      <c r="AF469" s="84" t="b">
        <v>0</v>
      </c>
      <c r="AG469" s="84" t="s">
        <v>5604</v>
      </c>
      <c r="AH469" s="84"/>
      <c r="AI469" s="87" t="s">
        <v>5552</v>
      </c>
      <c r="AJ469" s="84" t="b">
        <v>0</v>
      </c>
      <c r="AK469" s="84">
        <v>43</v>
      </c>
      <c r="AL469" s="87" t="s">
        <v>4992</v>
      </c>
      <c r="AM469" s="84" t="s">
        <v>5682</v>
      </c>
      <c r="AN469" s="84" t="b">
        <v>0</v>
      </c>
      <c r="AO469" s="87" t="s">
        <v>4992</v>
      </c>
      <c r="AP469" s="84" t="s">
        <v>179</v>
      </c>
      <c r="AQ469" s="84">
        <v>0</v>
      </c>
      <c r="AR469" s="84">
        <v>0</v>
      </c>
      <c r="AS469" s="84"/>
      <c r="AT469" s="84"/>
      <c r="AU469" s="84"/>
      <c r="AV469" s="84"/>
      <c r="AW469" s="84"/>
      <c r="AX469" s="84"/>
      <c r="AY469" s="84"/>
      <c r="AZ469" s="84"/>
    </row>
    <row r="470" spans="1:52" x14ac:dyDescent="0.55000000000000004">
      <c r="A470" s="69" t="s">
        <v>273</v>
      </c>
      <c r="B470" s="69" t="s">
        <v>1008</v>
      </c>
      <c r="C470" s="70"/>
      <c r="D470" s="71"/>
      <c r="E470" s="72"/>
      <c r="F470" s="73"/>
      <c r="G470" s="70"/>
      <c r="H470" s="74"/>
      <c r="I470" s="75"/>
      <c r="J470" s="75"/>
      <c r="K470" s="36"/>
      <c r="L470" s="82"/>
      <c r="M470" s="82"/>
      <c r="N470" s="77"/>
      <c r="O470" s="84" t="s">
        <v>1270</v>
      </c>
      <c r="P470" s="86">
        <v>43424.910196759258</v>
      </c>
      <c r="Q470" s="84" t="s">
        <v>1313</v>
      </c>
      <c r="R470" s="84"/>
      <c r="S470" s="84"/>
      <c r="T470" s="84"/>
      <c r="U470" s="84"/>
      <c r="V470" s="88" t="s">
        <v>2705</v>
      </c>
      <c r="W470" s="86">
        <v>43424.910196759258</v>
      </c>
      <c r="X470" s="88" t="s">
        <v>3345</v>
      </c>
      <c r="Y470" s="84"/>
      <c r="Z470" s="84"/>
      <c r="AA470" s="87" t="s">
        <v>4474</v>
      </c>
      <c r="AB470" s="84"/>
      <c r="AC470" s="84" t="b">
        <v>0</v>
      </c>
      <c r="AD470" s="84">
        <v>0</v>
      </c>
      <c r="AE470" s="87" t="s">
        <v>5552</v>
      </c>
      <c r="AF470" s="84" t="b">
        <v>0</v>
      </c>
      <c r="AG470" s="84" t="s">
        <v>5604</v>
      </c>
      <c r="AH470" s="84"/>
      <c r="AI470" s="87" t="s">
        <v>5552</v>
      </c>
      <c r="AJ470" s="84" t="b">
        <v>0</v>
      </c>
      <c r="AK470" s="84">
        <v>43</v>
      </c>
      <c r="AL470" s="87" t="s">
        <v>4992</v>
      </c>
      <c r="AM470" s="84" t="s">
        <v>5682</v>
      </c>
      <c r="AN470" s="84" t="b">
        <v>0</v>
      </c>
      <c r="AO470" s="87" t="s">
        <v>4992</v>
      </c>
      <c r="AP470" s="84" t="s">
        <v>179</v>
      </c>
      <c r="AQ470" s="84">
        <v>0</v>
      </c>
      <c r="AR470" s="84">
        <v>0</v>
      </c>
      <c r="AS470" s="84"/>
      <c r="AT470" s="84"/>
      <c r="AU470" s="84"/>
      <c r="AV470" s="84"/>
      <c r="AW470" s="84"/>
      <c r="AX470" s="84"/>
      <c r="AY470" s="84"/>
      <c r="AZ470" s="84"/>
    </row>
    <row r="471" spans="1:52" x14ac:dyDescent="0.55000000000000004">
      <c r="A471" s="69" t="s">
        <v>273</v>
      </c>
      <c r="B471" s="69" t="s">
        <v>1009</v>
      </c>
      <c r="C471" s="70"/>
      <c r="D471" s="71"/>
      <c r="E471" s="72"/>
      <c r="F471" s="73"/>
      <c r="G471" s="70"/>
      <c r="H471" s="74"/>
      <c r="I471" s="75"/>
      <c r="J471" s="75"/>
      <c r="K471" s="36"/>
      <c r="L471" s="82"/>
      <c r="M471" s="82"/>
      <c r="N471" s="77"/>
      <c r="O471" s="84" t="s">
        <v>1270</v>
      </c>
      <c r="P471" s="86">
        <v>43424.910196759258</v>
      </c>
      <c r="Q471" s="84" t="s">
        <v>1313</v>
      </c>
      <c r="R471" s="84"/>
      <c r="S471" s="84"/>
      <c r="T471" s="84"/>
      <c r="U471" s="84"/>
      <c r="V471" s="88" t="s">
        <v>2705</v>
      </c>
      <c r="W471" s="86">
        <v>43424.910196759258</v>
      </c>
      <c r="X471" s="88" t="s">
        <v>3345</v>
      </c>
      <c r="Y471" s="84"/>
      <c r="Z471" s="84"/>
      <c r="AA471" s="87" t="s">
        <v>4474</v>
      </c>
      <c r="AB471" s="84"/>
      <c r="AC471" s="84" t="b">
        <v>0</v>
      </c>
      <c r="AD471" s="84">
        <v>0</v>
      </c>
      <c r="AE471" s="87" t="s">
        <v>5552</v>
      </c>
      <c r="AF471" s="84" t="b">
        <v>0</v>
      </c>
      <c r="AG471" s="84" t="s">
        <v>5604</v>
      </c>
      <c r="AH471" s="84"/>
      <c r="AI471" s="87" t="s">
        <v>5552</v>
      </c>
      <c r="AJ471" s="84" t="b">
        <v>0</v>
      </c>
      <c r="AK471" s="84">
        <v>43</v>
      </c>
      <c r="AL471" s="87" t="s">
        <v>4992</v>
      </c>
      <c r="AM471" s="84" t="s">
        <v>5682</v>
      </c>
      <c r="AN471" s="84" t="b">
        <v>0</v>
      </c>
      <c r="AO471" s="87" t="s">
        <v>4992</v>
      </c>
      <c r="AP471" s="84" t="s">
        <v>179</v>
      </c>
      <c r="AQ471" s="84">
        <v>0</v>
      </c>
      <c r="AR471" s="84">
        <v>0</v>
      </c>
      <c r="AS471" s="84"/>
      <c r="AT471" s="84"/>
      <c r="AU471" s="84"/>
      <c r="AV471" s="84"/>
      <c r="AW471" s="84"/>
      <c r="AX471" s="84"/>
      <c r="AY471" s="84"/>
      <c r="AZ471" s="84"/>
    </row>
    <row r="472" spans="1:52" x14ac:dyDescent="0.55000000000000004">
      <c r="A472" s="69" t="s">
        <v>273</v>
      </c>
      <c r="B472" s="69" t="s">
        <v>705</v>
      </c>
      <c r="C472" s="70"/>
      <c r="D472" s="71"/>
      <c r="E472" s="72"/>
      <c r="F472" s="73"/>
      <c r="G472" s="70"/>
      <c r="H472" s="74"/>
      <c r="I472" s="75"/>
      <c r="J472" s="75"/>
      <c r="K472" s="36"/>
      <c r="L472" s="82"/>
      <c r="M472" s="82"/>
      <c r="N472" s="77"/>
      <c r="O472" s="84" t="s">
        <v>1270</v>
      </c>
      <c r="P472" s="86">
        <v>43424.910196759258</v>
      </c>
      <c r="Q472" s="84" t="s">
        <v>1313</v>
      </c>
      <c r="R472" s="84"/>
      <c r="S472" s="84"/>
      <c r="T472" s="84"/>
      <c r="U472" s="84"/>
      <c r="V472" s="88" t="s">
        <v>2705</v>
      </c>
      <c r="W472" s="86">
        <v>43424.910196759258</v>
      </c>
      <c r="X472" s="88" t="s">
        <v>3345</v>
      </c>
      <c r="Y472" s="84"/>
      <c r="Z472" s="84"/>
      <c r="AA472" s="87" t="s">
        <v>4474</v>
      </c>
      <c r="AB472" s="84"/>
      <c r="AC472" s="84" t="b">
        <v>0</v>
      </c>
      <c r="AD472" s="84">
        <v>0</v>
      </c>
      <c r="AE472" s="87" t="s">
        <v>5552</v>
      </c>
      <c r="AF472" s="84" t="b">
        <v>0</v>
      </c>
      <c r="AG472" s="84" t="s">
        <v>5604</v>
      </c>
      <c r="AH472" s="84"/>
      <c r="AI472" s="87" t="s">
        <v>5552</v>
      </c>
      <c r="AJ472" s="84" t="b">
        <v>0</v>
      </c>
      <c r="AK472" s="84">
        <v>43</v>
      </c>
      <c r="AL472" s="87" t="s">
        <v>4992</v>
      </c>
      <c r="AM472" s="84" t="s">
        <v>5682</v>
      </c>
      <c r="AN472" s="84" t="b">
        <v>0</v>
      </c>
      <c r="AO472" s="87" t="s">
        <v>4992</v>
      </c>
      <c r="AP472" s="84" t="s">
        <v>179</v>
      </c>
      <c r="AQ472" s="84">
        <v>0</v>
      </c>
      <c r="AR472" s="84">
        <v>0</v>
      </c>
      <c r="AS472" s="84"/>
      <c r="AT472" s="84"/>
      <c r="AU472" s="84"/>
      <c r="AV472" s="84"/>
      <c r="AW472" s="84"/>
      <c r="AX472" s="84"/>
      <c r="AY472" s="84"/>
      <c r="AZ472" s="84"/>
    </row>
    <row r="473" spans="1:52" x14ac:dyDescent="0.55000000000000004">
      <c r="A473" s="69" t="s">
        <v>273</v>
      </c>
      <c r="B473" s="69" t="s">
        <v>1010</v>
      </c>
      <c r="C473" s="70"/>
      <c r="D473" s="71"/>
      <c r="E473" s="72"/>
      <c r="F473" s="73"/>
      <c r="G473" s="70"/>
      <c r="H473" s="74"/>
      <c r="I473" s="75"/>
      <c r="J473" s="75"/>
      <c r="K473" s="36"/>
      <c r="L473" s="82"/>
      <c r="M473" s="82"/>
      <c r="N473" s="77"/>
      <c r="O473" s="84" t="s">
        <v>1270</v>
      </c>
      <c r="P473" s="86">
        <v>43424.910196759258</v>
      </c>
      <c r="Q473" s="84" t="s">
        <v>1313</v>
      </c>
      <c r="R473" s="84"/>
      <c r="S473" s="84"/>
      <c r="T473" s="84"/>
      <c r="U473" s="84"/>
      <c r="V473" s="88" t="s">
        <v>2705</v>
      </c>
      <c r="W473" s="86">
        <v>43424.910196759258</v>
      </c>
      <c r="X473" s="88" t="s">
        <v>3345</v>
      </c>
      <c r="Y473" s="84"/>
      <c r="Z473" s="84"/>
      <c r="AA473" s="87" t="s">
        <v>4474</v>
      </c>
      <c r="AB473" s="84"/>
      <c r="AC473" s="84" t="b">
        <v>0</v>
      </c>
      <c r="AD473" s="84">
        <v>0</v>
      </c>
      <c r="AE473" s="87" t="s">
        <v>5552</v>
      </c>
      <c r="AF473" s="84" t="b">
        <v>0</v>
      </c>
      <c r="AG473" s="84" t="s">
        <v>5604</v>
      </c>
      <c r="AH473" s="84"/>
      <c r="AI473" s="87" t="s">
        <v>5552</v>
      </c>
      <c r="AJ473" s="84" t="b">
        <v>0</v>
      </c>
      <c r="AK473" s="84">
        <v>43</v>
      </c>
      <c r="AL473" s="87" t="s">
        <v>4992</v>
      </c>
      <c r="AM473" s="84" t="s">
        <v>5682</v>
      </c>
      <c r="AN473" s="84" t="b">
        <v>0</v>
      </c>
      <c r="AO473" s="87" t="s">
        <v>4992</v>
      </c>
      <c r="AP473" s="84" t="s">
        <v>179</v>
      </c>
      <c r="AQ473" s="84">
        <v>0</v>
      </c>
      <c r="AR473" s="84">
        <v>0</v>
      </c>
      <c r="AS473" s="84"/>
      <c r="AT473" s="84"/>
      <c r="AU473" s="84"/>
      <c r="AV473" s="84"/>
      <c r="AW473" s="84"/>
      <c r="AX473" s="84"/>
      <c r="AY473" s="84"/>
      <c r="AZ473" s="84"/>
    </row>
    <row r="474" spans="1:52" x14ac:dyDescent="0.55000000000000004">
      <c r="A474" s="69" t="s">
        <v>273</v>
      </c>
      <c r="B474" s="69" t="s">
        <v>702</v>
      </c>
      <c r="C474" s="70"/>
      <c r="D474" s="71"/>
      <c r="E474" s="72"/>
      <c r="F474" s="73"/>
      <c r="G474" s="70"/>
      <c r="H474" s="74"/>
      <c r="I474" s="75"/>
      <c r="J474" s="75"/>
      <c r="K474" s="36"/>
      <c r="L474" s="82"/>
      <c r="M474" s="82"/>
      <c r="N474" s="77"/>
      <c r="O474" s="84" t="s">
        <v>1271</v>
      </c>
      <c r="P474" s="86">
        <v>43424.910196759258</v>
      </c>
      <c r="Q474" s="84" t="s">
        <v>1313</v>
      </c>
      <c r="R474" s="84"/>
      <c r="S474" s="84"/>
      <c r="T474" s="84"/>
      <c r="U474" s="84"/>
      <c r="V474" s="88" t="s">
        <v>2705</v>
      </c>
      <c r="W474" s="86">
        <v>43424.910196759258</v>
      </c>
      <c r="X474" s="88" t="s">
        <v>3345</v>
      </c>
      <c r="Y474" s="84"/>
      <c r="Z474" s="84"/>
      <c r="AA474" s="87" t="s">
        <v>4474</v>
      </c>
      <c r="AB474" s="84"/>
      <c r="AC474" s="84" t="b">
        <v>0</v>
      </c>
      <c r="AD474" s="84">
        <v>0</v>
      </c>
      <c r="AE474" s="87" t="s">
        <v>5552</v>
      </c>
      <c r="AF474" s="84" t="b">
        <v>0</v>
      </c>
      <c r="AG474" s="84" t="s">
        <v>5604</v>
      </c>
      <c r="AH474" s="84"/>
      <c r="AI474" s="87" t="s">
        <v>5552</v>
      </c>
      <c r="AJ474" s="84" t="b">
        <v>0</v>
      </c>
      <c r="AK474" s="84">
        <v>43</v>
      </c>
      <c r="AL474" s="87" t="s">
        <v>4992</v>
      </c>
      <c r="AM474" s="84" t="s">
        <v>5682</v>
      </c>
      <c r="AN474" s="84" t="b">
        <v>0</v>
      </c>
      <c r="AO474" s="87" t="s">
        <v>4992</v>
      </c>
      <c r="AP474" s="84" t="s">
        <v>179</v>
      </c>
      <c r="AQ474" s="84">
        <v>0</v>
      </c>
      <c r="AR474" s="84">
        <v>0</v>
      </c>
      <c r="AS474" s="84"/>
      <c r="AT474" s="84"/>
      <c r="AU474" s="84"/>
      <c r="AV474" s="84"/>
      <c r="AW474" s="84"/>
      <c r="AX474" s="84"/>
      <c r="AY474" s="84"/>
      <c r="AZ474" s="84"/>
    </row>
    <row r="475" spans="1:52" x14ac:dyDescent="0.55000000000000004">
      <c r="A475" s="69" t="s">
        <v>274</v>
      </c>
      <c r="B475" s="69" t="s">
        <v>699</v>
      </c>
      <c r="C475" s="70"/>
      <c r="D475" s="71"/>
      <c r="E475" s="72"/>
      <c r="F475" s="73"/>
      <c r="G475" s="70"/>
      <c r="H475" s="74"/>
      <c r="I475" s="75"/>
      <c r="J475" s="75"/>
      <c r="K475" s="36"/>
      <c r="L475" s="82"/>
      <c r="M475" s="82"/>
      <c r="N475" s="77"/>
      <c r="O475" s="84" t="s">
        <v>1269</v>
      </c>
      <c r="P475" s="86">
        <v>43424.930902777778</v>
      </c>
      <c r="Q475" s="84" t="s">
        <v>1313</v>
      </c>
      <c r="R475" s="84"/>
      <c r="S475" s="84"/>
      <c r="T475" s="84"/>
      <c r="U475" s="84"/>
      <c r="V475" s="88" t="s">
        <v>2706</v>
      </c>
      <c r="W475" s="86">
        <v>43424.930902777778</v>
      </c>
      <c r="X475" s="88" t="s">
        <v>3346</v>
      </c>
      <c r="Y475" s="84"/>
      <c r="Z475" s="84"/>
      <c r="AA475" s="87" t="s">
        <v>4475</v>
      </c>
      <c r="AB475" s="84"/>
      <c r="AC475" s="84" t="b">
        <v>0</v>
      </c>
      <c r="AD475" s="84">
        <v>0</v>
      </c>
      <c r="AE475" s="87" t="s">
        <v>5552</v>
      </c>
      <c r="AF475" s="84" t="b">
        <v>0</v>
      </c>
      <c r="AG475" s="84" t="s">
        <v>5604</v>
      </c>
      <c r="AH475" s="84"/>
      <c r="AI475" s="87" t="s">
        <v>5552</v>
      </c>
      <c r="AJ475" s="84" t="b">
        <v>0</v>
      </c>
      <c r="AK475" s="84">
        <v>43</v>
      </c>
      <c r="AL475" s="87" t="s">
        <v>4992</v>
      </c>
      <c r="AM475" s="84" t="s">
        <v>5684</v>
      </c>
      <c r="AN475" s="84" t="b">
        <v>0</v>
      </c>
      <c r="AO475" s="87" t="s">
        <v>4992</v>
      </c>
      <c r="AP475" s="84" t="s">
        <v>179</v>
      </c>
      <c r="AQ475" s="84">
        <v>0</v>
      </c>
      <c r="AR475" s="84">
        <v>0</v>
      </c>
      <c r="AS475" s="84"/>
      <c r="AT475" s="84"/>
      <c r="AU475" s="84"/>
      <c r="AV475" s="84"/>
      <c r="AW475" s="84"/>
      <c r="AX475" s="84"/>
      <c r="AY475" s="84"/>
      <c r="AZ475" s="84"/>
    </row>
    <row r="476" spans="1:52" x14ac:dyDescent="0.55000000000000004">
      <c r="A476" s="69" t="s">
        <v>274</v>
      </c>
      <c r="B476" s="69" t="s">
        <v>975</v>
      </c>
      <c r="C476" s="70"/>
      <c r="D476" s="71"/>
      <c r="E476" s="72"/>
      <c r="F476" s="73"/>
      <c r="G476" s="70"/>
      <c r="H476" s="74"/>
      <c r="I476" s="75"/>
      <c r="J476" s="75"/>
      <c r="K476" s="36"/>
      <c r="L476" s="82"/>
      <c r="M476" s="82"/>
      <c r="N476" s="77"/>
      <c r="O476" s="84" t="s">
        <v>1270</v>
      </c>
      <c r="P476" s="86">
        <v>43424.930902777778</v>
      </c>
      <c r="Q476" s="84" t="s">
        <v>1313</v>
      </c>
      <c r="R476" s="84"/>
      <c r="S476" s="84"/>
      <c r="T476" s="84"/>
      <c r="U476" s="84"/>
      <c r="V476" s="88" t="s">
        <v>2706</v>
      </c>
      <c r="W476" s="86">
        <v>43424.930902777778</v>
      </c>
      <c r="X476" s="88" t="s">
        <v>3346</v>
      </c>
      <c r="Y476" s="84"/>
      <c r="Z476" s="84"/>
      <c r="AA476" s="87" t="s">
        <v>4475</v>
      </c>
      <c r="AB476" s="84"/>
      <c r="AC476" s="84" t="b">
        <v>0</v>
      </c>
      <c r="AD476" s="84">
        <v>0</v>
      </c>
      <c r="AE476" s="87" t="s">
        <v>5552</v>
      </c>
      <c r="AF476" s="84" t="b">
        <v>0</v>
      </c>
      <c r="AG476" s="84" t="s">
        <v>5604</v>
      </c>
      <c r="AH476" s="84"/>
      <c r="AI476" s="87" t="s">
        <v>5552</v>
      </c>
      <c r="AJ476" s="84" t="b">
        <v>0</v>
      </c>
      <c r="AK476" s="84">
        <v>43</v>
      </c>
      <c r="AL476" s="87" t="s">
        <v>4992</v>
      </c>
      <c r="AM476" s="84" t="s">
        <v>5684</v>
      </c>
      <c r="AN476" s="84" t="b">
        <v>0</v>
      </c>
      <c r="AO476" s="87" t="s">
        <v>4992</v>
      </c>
      <c r="AP476" s="84" t="s">
        <v>179</v>
      </c>
      <c r="AQ476" s="84">
        <v>0</v>
      </c>
      <c r="AR476" s="84">
        <v>0</v>
      </c>
      <c r="AS476" s="84"/>
      <c r="AT476" s="84"/>
      <c r="AU476" s="84"/>
      <c r="AV476" s="84"/>
      <c r="AW476" s="84"/>
      <c r="AX476" s="84"/>
      <c r="AY476" s="84"/>
      <c r="AZ476" s="84"/>
    </row>
    <row r="477" spans="1:52" x14ac:dyDescent="0.55000000000000004">
      <c r="A477" s="69" t="s">
        <v>274</v>
      </c>
      <c r="B477" s="69" t="s">
        <v>697</v>
      </c>
      <c r="C477" s="70"/>
      <c r="D477" s="71"/>
      <c r="E477" s="72"/>
      <c r="F477" s="73"/>
      <c r="G477" s="70"/>
      <c r="H477" s="74"/>
      <c r="I477" s="75"/>
      <c r="J477" s="75"/>
      <c r="K477" s="36"/>
      <c r="L477" s="82"/>
      <c r="M477" s="82"/>
      <c r="N477" s="77"/>
      <c r="O477" s="84" t="s">
        <v>1270</v>
      </c>
      <c r="P477" s="86">
        <v>43424.930902777778</v>
      </c>
      <c r="Q477" s="84" t="s">
        <v>1313</v>
      </c>
      <c r="R477" s="84"/>
      <c r="S477" s="84"/>
      <c r="T477" s="84"/>
      <c r="U477" s="84"/>
      <c r="V477" s="88" t="s">
        <v>2706</v>
      </c>
      <c r="W477" s="86">
        <v>43424.930902777778</v>
      </c>
      <c r="X477" s="88" t="s">
        <v>3346</v>
      </c>
      <c r="Y477" s="84"/>
      <c r="Z477" s="84"/>
      <c r="AA477" s="87" t="s">
        <v>4475</v>
      </c>
      <c r="AB477" s="84"/>
      <c r="AC477" s="84" t="b">
        <v>0</v>
      </c>
      <c r="AD477" s="84">
        <v>0</v>
      </c>
      <c r="AE477" s="87" t="s">
        <v>5552</v>
      </c>
      <c r="AF477" s="84" t="b">
        <v>0</v>
      </c>
      <c r="AG477" s="84" t="s">
        <v>5604</v>
      </c>
      <c r="AH477" s="84"/>
      <c r="AI477" s="87" t="s">
        <v>5552</v>
      </c>
      <c r="AJ477" s="84" t="b">
        <v>0</v>
      </c>
      <c r="AK477" s="84">
        <v>43</v>
      </c>
      <c r="AL477" s="87" t="s">
        <v>4992</v>
      </c>
      <c r="AM477" s="84" t="s">
        <v>5684</v>
      </c>
      <c r="AN477" s="84" t="b">
        <v>0</v>
      </c>
      <c r="AO477" s="87" t="s">
        <v>4992</v>
      </c>
      <c r="AP477" s="84" t="s">
        <v>179</v>
      </c>
      <c r="AQ477" s="84">
        <v>0</v>
      </c>
      <c r="AR477" s="84">
        <v>0</v>
      </c>
      <c r="AS477" s="84"/>
      <c r="AT477" s="84"/>
      <c r="AU477" s="84"/>
      <c r="AV477" s="84"/>
      <c r="AW477" s="84"/>
      <c r="AX477" s="84"/>
      <c r="AY477" s="84"/>
      <c r="AZ477" s="84"/>
    </row>
    <row r="478" spans="1:52" x14ac:dyDescent="0.55000000000000004">
      <c r="A478" s="69" t="s">
        <v>274</v>
      </c>
      <c r="B478" s="69" t="s">
        <v>976</v>
      </c>
      <c r="C478" s="70"/>
      <c r="D478" s="71"/>
      <c r="E478" s="72"/>
      <c r="F478" s="73"/>
      <c r="G478" s="70"/>
      <c r="H478" s="74"/>
      <c r="I478" s="75"/>
      <c r="J478" s="75"/>
      <c r="K478" s="36"/>
      <c r="L478" s="82"/>
      <c r="M478" s="82"/>
      <c r="N478" s="77"/>
      <c r="O478" s="84" t="s">
        <v>1270</v>
      </c>
      <c r="P478" s="86">
        <v>43424.930902777778</v>
      </c>
      <c r="Q478" s="84" t="s">
        <v>1313</v>
      </c>
      <c r="R478" s="84"/>
      <c r="S478" s="84"/>
      <c r="T478" s="84"/>
      <c r="U478" s="84"/>
      <c r="V478" s="88" t="s">
        <v>2706</v>
      </c>
      <c r="W478" s="86">
        <v>43424.930902777778</v>
      </c>
      <c r="X478" s="88" t="s">
        <v>3346</v>
      </c>
      <c r="Y478" s="84"/>
      <c r="Z478" s="84"/>
      <c r="AA478" s="87" t="s">
        <v>4475</v>
      </c>
      <c r="AB478" s="84"/>
      <c r="AC478" s="84" t="b">
        <v>0</v>
      </c>
      <c r="AD478" s="84">
        <v>0</v>
      </c>
      <c r="AE478" s="87" t="s">
        <v>5552</v>
      </c>
      <c r="AF478" s="84" t="b">
        <v>0</v>
      </c>
      <c r="AG478" s="84" t="s">
        <v>5604</v>
      </c>
      <c r="AH478" s="84"/>
      <c r="AI478" s="87" t="s">
        <v>5552</v>
      </c>
      <c r="AJ478" s="84" t="b">
        <v>0</v>
      </c>
      <c r="AK478" s="84">
        <v>43</v>
      </c>
      <c r="AL478" s="87" t="s">
        <v>4992</v>
      </c>
      <c r="AM478" s="84" t="s">
        <v>5684</v>
      </c>
      <c r="AN478" s="84" t="b">
        <v>0</v>
      </c>
      <c r="AO478" s="87" t="s">
        <v>4992</v>
      </c>
      <c r="AP478" s="84" t="s">
        <v>179</v>
      </c>
      <c r="AQ478" s="84">
        <v>0</v>
      </c>
      <c r="AR478" s="84">
        <v>0</v>
      </c>
      <c r="AS478" s="84"/>
      <c r="AT478" s="84"/>
      <c r="AU478" s="84"/>
      <c r="AV478" s="84"/>
      <c r="AW478" s="84"/>
      <c r="AX478" s="84"/>
      <c r="AY478" s="84"/>
      <c r="AZ478" s="84"/>
    </row>
    <row r="479" spans="1:52" x14ac:dyDescent="0.55000000000000004">
      <c r="A479" s="69" t="s">
        <v>274</v>
      </c>
      <c r="B479" s="69" t="s">
        <v>696</v>
      </c>
      <c r="C479" s="70"/>
      <c r="D479" s="71"/>
      <c r="E479" s="72"/>
      <c r="F479" s="73"/>
      <c r="G479" s="70"/>
      <c r="H479" s="74"/>
      <c r="I479" s="75"/>
      <c r="J479" s="75"/>
      <c r="K479" s="36"/>
      <c r="L479" s="82"/>
      <c r="M479" s="82"/>
      <c r="N479" s="77"/>
      <c r="O479" s="84" t="s">
        <v>1270</v>
      </c>
      <c r="P479" s="86">
        <v>43424.930902777778</v>
      </c>
      <c r="Q479" s="84" t="s">
        <v>1313</v>
      </c>
      <c r="R479" s="84"/>
      <c r="S479" s="84"/>
      <c r="T479" s="84"/>
      <c r="U479" s="84"/>
      <c r="V479" s="88" t="s">
        <v>2706</v>
      </c>
      <c r="W479" s="86">
        <v>43424.930902777778</v>
      </c>
      <c r="X479" s="88" t="s">
        <v>3346</v>
      </c>
      <c r="Y479" s="84"/>
      <c r="Z479" s="84"/>
      <c r="AA479" s="87" t="s">
        <v>4475</v>
      </c>
      <c r="AB479" s="84"/>
      <c r="AC479" s="84" t="b">
        <v>0</v>
      </c>
      <c r="AD479" s="84">
        <v>0</v>
      </c>
      <c r="AE479" s="87" t="s">
        <v>5552</v>
      </c>
      <c r="AF479" s="84" t="b">
        <v>0</v>
      </c>
      <c r="AG479" s="84" t="s">
        <v>5604</v>
      </c>
      <c r="AH479" s="84"/>
      <c r="AI479" s="87" t="s">
        <v>5552</v>
      </c>
      <c r="AJ479" s="84" t="b">
        <v>0</v>
      </c>
      <c r="AK479" s="84">
        <v>43</v>
      </c>
      <c r="AL479" s="87" t="s">
        <v>4992</v>
      </c>
      <c r="AM479" s="84" t="s">
        <v>5684</v>
      </c>
      <c r="AN479" s="84" t="b">
        <v>0</v>
      </c>
      <c r="AO479" s="87" t="s">
        <v>4992</v>
      </c>
      <c r="AP479" s="84" t="s">
        <v>179</v>
      </c>
      <c r="AQ479" s="84">
        <v>0</v>
      </c>
      <c r="AR479" s="84">
        <v>0</v>
      </c>
      <c r="AS479" s="84"/>
      <c r="AT479" s="84"/>
      <c r="AU479" s="84"/>
      <c r="AV479" s="84"/>
      <c r="AW479" s="84"/>
      <c r="AX479" s="84"/>
      <c r="AY479" s="84"/>
      <c r="AZ479" s="84"/>
    </row>
    <row r="480" spans="1:52" x14ac:dyDescent="0.55000000000000004">
      <c r="A480" s="69" t="s">
        <v>274</v>
      </c>
      <c r="B480" s="69" t="s">
        <v>691</v>
      </c>
      <c r="C480" s="70"/>
      <c r="D480" s="71"/>
      <c r="E480" s="72"/>
      <c r="F480" s="73"/>
      <c r="G480" s="70"/>
      <c r="H480" s="74"/>
      <c r="I480" s="75"/>
      <c r="J480" s="75"/>
      <c r="K480" s="36"/>
      <c r="L480" s="82"/>
      <c r="M480" s="82"/>
      <c r="N480" s="77"/>
      <c r="O480" s="84" t="s">
        <v>1270</v>
      </c>
      <c r="P480" s="86">
        <v>43424.930902777778</v>
      </c>
      <c r="Q480" s="84" t="s">
        <v>1313</v>
      </c>
      <c r="R480" s="84"/>
      <c r="S480" s="84"/>
      <c r="T480" s="84"/>
      <c r="U480" s="84"/>
      <c r="V480" s="88" t="s">
        <v>2706</v>
      </c>
      <c r="W480" s="86">
        <v>43424.930902777778</v>
      </c>
      <c r="X480" s="88" t="s">
        <v>3346</v>
      </c>
      <c r="Y480" s="84"/>
      <c r="Z480" s="84"/>
      <c r="AA480" s="87" t="s">
        <v>4475</v>
      </c>
      <c r="AB480" s="84"/>
      <c r="AC480" s="84" t="b">
        <v>0</v>
      </c>
      <c r="AD480" s="84">
        <v>0</v>
      </c>
      <c r="AE480" s="87" t="s">
        <v>5552</v>
      </c>
      <c r="AF480" s="84" t="b">
        <v>0</v>
      </c>
      <c r="AG480" s="84" t="s">
        <v>5604</v>
      </c>
      <c r="AH480" s="84"/>
      <c r="AI480" s="87" t="s">
        <v>5552</v>
      </c>
      <c r="AJ480" s="84" t="b">
        <v>0</v>
      </c>
      <c r="AK480" s="84">
        <v>43</v>
      </c>
      <c r="AL480" s="87" t="s">
        <v>4992</v>
      </c>
      <c r="AM480" s="84" t="s">
        <v>5684</v>
      </c>
      <c r="AN480" s="84" t="b">
        <v>0</v>
      </c>
      <c r="AO480" s="87" t="s">
        <v>4992</v>
      </c>
      <c r="AP480" s="84" t="s">
        <v>179</v>
      </c>
      <c r="AQ480" s="84">
        <v>0</v>
      </c>
      <c r="AR480" s="84">
        <v>0</v>
      </c>
      <c r="AS480" s="84"/>
      <c r="AT480" s="84"/>
      <c r="AU480" s="84"/>
      <c r="AV480" s="84"/>
      <c r="AW480" s="84"/>
      <c r="AX480" s="84"/>
      <c r="AY480" s="84"/>
      <c r="AZ480" s="84"/>
    </row>
    <row r="481" spans="1:52" x14ac:dyDescent="0.55000000000000004">
      <c r="A481" s="69" t="s">
        <v>274</v>
      </c>
      <c r="B481" s="69" t="s">
        <v>692</v>
      </c>
      <c r="C481" s="70"/>
      <c r="D481" s="71"/>
      <c r="E481" s="72"/>
      <c r="F481" s="73"/>
      <c r="G481" s="70"/>
      <c r="H481" s="74"/>
      <c r="I481" s="75"/>
      <c r="J481" s="75"/>
      <c r="K481" s="36"/>
      <c r="L481" s="82"/>
      <c r="M481" s="82"/>
      <c r="N481" s="77"/>
      <c r="O481" s="84" t="s">
        <v>1270</v>
      </c>
      <c r="P481" s="86">
        <v>43424.930902777778</v>
      </c>
      <c r="Q481" s="84" t="s">
        <v>1313</v>
      </c>
      <c r="R481" s="84"/>
      <c r="S481" s="84"/>
      <c r="T481" s="84"/>
      <c r="U481" s="84"/>
      <c r="V481" s="88" t="s">
        <v>2706</v>
      </c>
      <c r="W481" s="86">
        <v>43424.930902777778</v>
      </c>
      <c r="X481" s="88" t="s">
        <v>3346</v>
      </c>
      <c r="Y481" s="84"/>
      <c r="Z481" s="84"/>
      <c r="AA481" s="87" t="s">
        <v>4475</v>
      </c>
      <c r="AB481" s="84"/>
      <c r="AC481" s="84" t="b">
        <v>0</v>
      </c>
      <c r="AD481" s="84">
        <v>0</v>
      </c>
      <c r="AE481" s="87" t="s">
        <v>5552</v>
      </c>
      <c r="AF481" s="84" t="b">
        <v>0</v>
      </c>
      <c r="AG481" s="84" t="s">
        <v>5604</v>
      </c>
      <c r="AH481" s="84"/>
      <c r="AI481" s="87" t="s">
        <v>5552</v>
      </c>
      <c r="AJ481" s="84" t="b">
        <v>0</v>
      </c>
      <c r="AK481" s="84">
        <v>43</v>
      </c>
      <c r="AL481" s="87" t="s">
        <v>4992</v>
      </c>
      <c r="AM481" s="84" t="s">
        <v>5684</v>
      </c>
      <c r="AN481" s="84" t="b">
        <v>0</v>
      </c>
      <c r="AO481" s="87" t="s">
        <v>4992</v>
      </c>
      <c r="AP481" s="84" t="s">
        <v>179</v>
      </c>
      <c r="AQ481" s="84">
        <v>0</v>
      </c>
      <c r="AR481" s="84">
        <v>0</v>
      </c>
      <c r="AS481" s="84"/>
      <c r="AT481" s="84"/>
      <c r="AU481" s="84"/>
      <c r="AV481" s="84"/>
      <c r="AW481" s="84"/>
      <c r="AX481" s="84"/>
      <c r="AY481" s="84"/>
      <c r="AZ481" s="84"/>
    </row>
    <row r="482" spans="1:52" x14ac:dyDescent="0.55000000000000004">
      <c r="A482" s="69" t="s">
        <v>274</v>
      </c>
      <c r="B482" s="69" t="s">
        <v>693</v>
      </c>
      <c r="C482" s="70"/>
      <c r="D482" s="71"/>
      <c r="E482" s="72"/>
      <c r="F482" s="73"/>
      <c r="G482" s="70"/>
      <c r="H482" s="74"/>
      <c r="I482" s="75"/>
      <c r="J482" s="75"/>
      <c r="K482" s="36"/>
      <c r="L482" s="82"/>
      <c r="M482" s="82"/>
      <c r="N482" s="77"/>
      <c r="O482" s="84" t="s">
        <v>1270</v>
      </c>
      <c r="P482" s="86">
        <v>43424.930902777778</v>
      </c>
      <c r="Q482" s="84" t="s">
        <v>1313</v>
      </c>
      <c r="R482" s="84"/>
      <c r="S482" s="84"/>
      <c r="T482" s="84"/>
      <c r="U482" s="84"/>
      <c r="V482" s="88" t="s">
        <v>2706</v>
      </c>
      <c r="W482" s="86">
        <v>43424.930902777778</v>
      </c>
      <c r="X482" s="88" t="s">
        <v>3346</v>
      </c>
      <c r="Y482" s="84"/>
      <c r="Z482" s="84"/>
      <c r="AA482" s="87" t="s">
        <v>4475</v>
      </c>
      <c r="AB482" s="84"/>
      <c r="AC482" s="84" t="b">
        <v>0</v>
      </c>
      <c r="AD482" s="84">
        <v>0</v>
      </c>
      <c r="AE482" s="87" t="s">
        <v>5552</v>
      </c>
      <c r="AF482" s="84" t="b">
        <v>0</v>
      </c>
      <c r="AG482" s="84" t="s">
        <v>5604</v>
      </c>
      <c r="AH482" s="84"/>
      <c r="AI482" s="87" t="s">
        <v>5552</v>
      </c>
      <c r="AJ482" s="84" t="b">
        <v>0</v>
      </c>
      <c r="AK482" s="84">
        <v>43</v>
      </c>
      <c r="AL482" s="87" t="s">
        <v>4992</v>
      </c>
      <c r="AM482" s="84" t="s">
        <v>5684</v>
      </c>
      <c r="AN482" s="84" t="b">
        <v>0</v>
      </c>
      <c r="AO482" s="87" t="s">
        <v>4992</v>
      </c>
      <c r="AP482" s="84" t="s">
        <v>179</v>
      </c>
      <c r="AQ482" s="84">
        <v>0</v>
      </c>
      <c r="AR482" s="84">
        <v>0</v>
      </c>
      <c r="AS482" s="84"/>
      <c r="AT482" s="84"/>
      <c r="AU482" s="84"/>
      <c r="AV482" s="84"/>
      <c r="AW482" s="84"/>
      <c r="AX482" s="84"/>
      <c r="AY482" s="84"/>
      <c r="AZ482" s="84"/>
    </row>
    <row r="483" spans="1:52" x14ac:dyDescent="0.55000000000000004">
      <c r="A483" s="69" t="s">
        <v>274</v>
      </c>
      <c r="B483" s="69" t="s">
        <v>977</v>
      </c>
      <c r="C483" s="70"/>
      <c r="D483" s="71"/>
      <c r="E483" s="72"/>
      <c r="F483" s="73"/>
      <c r="G483" s="70"/>
      <c r="H483" s="74"/>
      <c r="I483" s="75"/>
      <c r="J483" s="75"/>
      <c r="K483" s="36"/>
      <c r="L483" s="82"/>
      <c r="M483" s="82"/>
      <c r="N483" s="77"/>
      <c r="O483" s="84" t="s">
        <v>1270</v>
      </c>
      <c r="P483" s="86">
        <v>43424.930902777778</v>
      </c>
      <c r="Q483" s="84" t="s">
        <v>1313</v>
      </c>
      <c r="R483" s="84"/>
      <c r="S483" s="84"/>
      <c r="T483" s="84"/>
      <c r="U483" s="84"/>
      <c r="V483" s="88" t="s">
        <v>2706</v>
      </c>
      <c r="W483" s="86">
        <v>43424.930902777778</v>
      </c>
      <c r="X483" s="88" t="s">
        <v>3346</v>
      </c>
      <c r="Y483" s="84"/>
      <c r="Z483" s="84"/>
      <c r="AA483" s="87" t="s">
        <v>4475</v>
      </c>
      <c r="AB483" s="84"/>
      <c r="AC483" s="84" t="b">
        <v>0</v>
      </c>
      <c r="AD483" s="84">
        <v>0</v>
      </c>
      <c r="AE483" s="87" t="s">
        <v>5552</v>
      </c>
      <c r="AF483" s="84" t="b">
        <v>0</v>
      </c>
      <c r="AG483" s="84" t="s">
        <v>5604</v>
      </c>
      <c r="AH483" s="84"/>
      <c r="AI483" s="87" t="s">
        <v>5552</v>
      </c>
      <c r="AJ483" s="84" t="b">
        <v>0</v>
      </c>
      <c r="AK483" s="84">
        <v>43</v>
      </c>
      <c r="AL483" s="87" t="s">
        <v>4992</v>
      </c>
      <c r="AM483" s="84" t="s">
        <v>5684</v>
      </c>
      <c r="AN483" s="84" t="b">
        <v>0</v>
      </c>
      <c r="AO483" s="87" t="s">
        <v>4992</v>
      </c>
      <c r="AP483" s="84" t="s">
        <v>179</v>
      </c>
      <c r="AQ483" s="84">
        <v>0</v>
      </c>
      <c r="AR483" s="84">
        <v>0</v>
      </c>
      <c r="AS483" s="84"/>
      <c r="AT483" s="84"/>
      <c r="AU483" s="84"/>
      <c r="AV483" s="84"/>
      <c r="AW483" s="84"/>
      <c r="AX483" s="84"/>
      <c r="AY483" s="84"/>
      <c r="AZ483" s="84"/>
    </row>
    <row r="484" spans="1:52" x14ac:dyDescent="0.55000000000000004">
      <c r="A484" s="69" t="s">
        <v>274</v>
      </c>
      <c r="B484" s="69" t="s">
        <v>978</v>
      </c>
      <c r="C484" s="70"/>
      <c r="D484" s="71"/>
      <c r="E484" s="72"/>
      <c r="F484" s="73"/>
      <c r="G484" s="70"/>
      <c r="H484" s="74"/>
      <c r="I484" s="75"/>
      <c r="J484" s="75"/>
      <c r="K484" s="36"/>
      <c r="L484" s="82"/>
      <c r="M484" s="82"/>
      <c r="N484" s="77"/>
      <c r="O484" s="84" t="s">
        <v>1270</v>
      </c>
      <c r="P484" s="86">
        <v>43424.930902777778</v>
      </c>
      <c r="Q484" s="84" t="s">
        <v>1313</v>
      </c>
      <c r="R484" s="84"/>
      <c r="S484" s="84"/>
      <c r="T484" s="84"/>
      <c r="U484" s="84"/>
      <c r="V484" s="88" t="s">
        <v>2706</v>
      </c>
      <c r="W484" s="86">
        <v>43424.930902777778</v>
      </c>
      <c r="X484" s="88" t="s">
        <v>3346</v>
      </c>
      <c r="Y484" s="84"/>
      <c r="Z484" s="84"/>
      <c r="AA484" s="87" t="s">
        <v>4475</v>
      </c>
      <c r="AB484" s="84"/>
      <c r="AC484" s="84" t="b">
        <v>0</v>
      </c>
      <c r="AD484" s="84">
        <v>0</v>
      </c>
      <c r="AE484" s="87" t="s">
        <v>5552</v>
      </c>
      <c r="AF484" s="84" t="b">
        <v>0</v>
      </c>
      <c r="AG484" s="84" t="s">
        <v>5604</v>
      </c>
      <c r="AH484" s="84"/>
      <c r="AI484" s="87" t="s">
        <v>5552</v>
      </c>
      <c r="AJ484" s="84" t="b">
        <v>0</v>
      </c>
      <c r="AK484" s="84">
        <v>43</v>
      </c>
      <c r="AL484" s="87" t="s">
        <v>4992</v>
      </c>
      <c r="AM484" s="84" t="s">
        <v>5684</v>
      </c>
      <c r="AN484" s="84" t="b">
        <v>0</v>
      </c>
      <c r="AO484" s="87" t="s">
        <v>4992</v>
      </c>
      <c r="AP484" s="84" t="s">
        <v>179</v>
      </c>
      <c r="AQ484" s="84">
        <v>0</v>
      </c>
      <c r="AR484" s="84">
        <v>0</v>
      </c>
      <c r="AS484" s="84"/>
      <c r="AT484" s="84"/>
      <c r="AU484" s="84"/>
      <c r="AV484" s="84"/>
      <c r="AW484" s="84"/>
      <c r="AX484" s="84"/>
      <c r="AY484" s="84"/>
      <c r="AZ484" s="84"/>
    </row>
    <row r="485" spans="1:52" x14ac:dyDescent="0.55000000000000004">
      <c r="A485" s="69" t="s">
        <v>274</v>
      </c>
      <c r="B485" s="69" t="s">
        <v>979</v>
      </c>
      <c r="C485" s="70"/>
      <c r="D485" s="71"/>
      <c r="E485" s="72"/>
      <c r="F485" s="73"/>
      <c r="G485" s="70"/>
      <c r="H485" s="74"/>
      <c r="I485" s="75"/>
      <c r="J485" s="75"/>
      <c r="K485" s="36"/>
      <c r="L485" s="82"/>
      <c r="M485" s="82"/>
      <c r="N485" s="77"/>
      <c r="O485" s="84" t="s">
        <v>1270</v>
      </c>
      <c r="P485" s="86">
        <v>43424.930902777778</v>
      </c>
      <c r="Q485" s="84" t="s">
        <v>1313</v>
      </c>
      <c r="R485" s="84"/>
      <c r="S485" s="84"/>
      <c r="T485" s="84"/>
      <c r="U485" s="84"/>
      <c r="V485" s="88" t="s">
        <v>2706</v>
      </c>
      <c r="W485" s="86">
        <v>43424.930902777778</v>
      </c>
      <c r="X485" s="88" t="s">
        <v>3346</v>
      </c>
      <c r="Y485" s="84"/>
      <c r="Z485" s="84"/>
      <c r="AA485" s="87" t="s">
        <v>4475</v>
      </c>
      <c r="AB485" s="84"/>
      <c r="AC485" s="84" t="b">
        <v>0</v>
      </c>
      <c r="AD485" s="84">
        <v>0</v>
      </c>
      <c r="AE485" s="87" t="s">
        <v>5552</v>
      </c>
      <c r="AF485" s="84" t="b">
        <v>0</v>
      </c>
      <c r="AG485" s="84" t="s">
        <v>5604</v>
      </c>
      <c r="AH485" s="84"/>
      <c r="AI485" s="87" t="s">
        <v>5552</v>
      </c>
      <c r="AJ485" s="84" t="b">
        <v>0</v>
      </c>
      <c r="AK485" s="84">
        <v>43</v>
      </c>
      <c r="AL485" s="87" t="s">
        <v>4992</v>
      </c>
      <c r="AM485" s="84" t="s">
        <v>5684</v>
      </c>
      <c r="AN485" s="84" t="b">
        <v>0</v>
      </c>
      <c r="AO485" s="87" t="s">
        <v>4992</v>
      </c>
      <c r="AP485" s="84" t="s">
        <v>179</v>
      </c>
      <c r="AQ485" s="84">
        <v>0</v>
      </c>
      <c r="AR485" s="84">
        <v>0</v>
      </c>
      <c r="AS485" s="84"/>
      <c r="AT485" s="84"/>
      <c r="AU485" s="84"/>
      <c r="AV485" s="84"/>
      <c r="AW485" s="84"/>
      <c r="AX485" s="84"/>
      <c r="AY485" s="84"/>
      <c r="AZ485" s="84"/>
    </row>
    <row r="486" spans="1:52" x14ac:dyDescent="0.55000000000000004">
      <c r="A486" s="69" t="s">
        <v>274</v>
      </c>
      <c r="B486" s="69" t="s">
        <v>980</v>
      </c>
      <c r="C486" s="70"/>
      <c r="D486" s="71"/>
      <c r="E486" s="72"/>
      <c r="F486" s="73"/>
      <c r="G486" s="70"/>
      <c r="H486" s="74"/>
      <c r="I486" s="75"/>
      <c r="J486" s="75"/>
      <c r="K486" s="36"/>
      <c r="L486" s="82"/>
      <c r="M486" s="82"/>
      <c r="N486" s="77"/>
      <c r="O486" s="84" t="s">
        <v>1270</v>
      </c>
      <c r="P486" s="86">
        <v>43424.930902777778</v>
      </c>
      <c r="Q486" s="84" t="s">
        <v>1313</v>
      </c>
      <c r="R486" s="84"/>
      <c r="S486" s="84"/>
      <c r="T486" s="84"/>
      <c r="U486" s="84"/>
      <c r="V486" s="88" t="s">
        <v>2706</v>
      </c>
      <c r="W486" s="86">
        <v>43424.930902777778</v>
      </c>
      <c r="X486" s="88" t="s">
        <v>3346</v>
      </c>
      <c r="Y486" s="84"/>
      <c r="Z486" s="84"/>
      <c r="AA486" s="87" t="s">
        <v>4475</v>
      </c>
      <c r="AB486" s="84"/>
      <c r="AC486" s="84" t="b">
        <v>0</v>
      </c>
      <c r="AD486" s="84">
        <v>0</v>
      </c>
      <c r="AE486" s="87" t="s">
        <v>5552</v>
      </c>
      <c r="AF486" s="84" t="b">
        <v>0</v>
      </c>
      <c r="AG486" s="84" t="s">
        <v>5604</v>
      </c>
      <c r="AH486" s="84"/>
      <c r="AI486" s="87" t="s">
        <v>5552</v>
      </c>
      <c r="AJ486" s="84" t="b">
        <v>0</v>
      </c>
      <c r="AK486" s="84">
        <v>43</v>
      </c>
      <c r="AL486" s="87" t="s">
        <v>4992</v>
      </c>
      <c r="AM486" s="84" t="s">
        <v>5684</v>
      </c>
      <c r="AN486" s="84" t="b">
        <v>0</v>
      </c>
      <c r="AO486" s="87" t="s">
        <v>4992</v>
      </c>
      <c r="AP486" s="84" t="s">
        <v>179</v>
      </c>
      <c r="AQ486" s="84">
        <v>0</v>
      </c>
      <c r="AR486" s="84">
        <v>0</v>
      </c>
      <c r="AS486" s="84"/>
      <c r="AT486" s="84"/>
      <c r="AU486" s="84"/>
      <c r="AV486" s="84"/>
      <c r="AW486" s="84"/>
      <c r="AX486" s="84"/>
      <c r="AY486" s="84"/>
      <c r="AZ486" s="84"/>
    </row>
    <row r="487" spans="1:52" x14ac:dyDescent="0.55000000000000004">
      <c r="A487" s="69" t="s">
        <v>274</v>
      </c>
      <c r="B487" s="69" t="s">
        <v>981</v>
      </c>
      <c r="C487" s="70"/>
      <c r="D487" s="71"/>
      <c r="E487" s="72"/>
      <c r="F487" s="73"/>
      <c r="G487" s="70"/>
      <c r="H487" s="74"/>
      <c r="I487" s="75"/>
      <c r="J487" s="75"/>
      <c r="K487" s="36"/>
      <c r="L487" s="82"/>
      <c r="M487" s="82"/>
      <c r="N487" s="77"/>
      <c r="O487" s="84" t="s">
        <v>1270</v>
      </c>
      <c r="P487" s="86">
        <v>43424.930902777778</v>
      </c>
      <c r="Q487" s="84" t="s">
        <v>1313</v>
      </c>
      <c r="R487" s="84"/>
      <c r="S487" s="84"/>
      <c r="T487" s="84"/>
      <c r="U487" s="84"/>
      <c r="V487" s="88" t="s">
        <v>2706</v>
      </c>
      <c r="W487" s="86">
        <v>43424.930902777778</v>
      </c>
      <c r="X487" s="88" t="s">
        <v>3346</v>
      </c>
      <c r="Y487" s="84"/>
      <c r="Z487" s="84"/>
      <c r="AA487" s="87" t="s">
        <v>4475</v>
      </c>
      <c r="AB487" s="84"/>
      <c r="AC487" s="84" t="b">
        <v>0</v>
      </c>
      <c r="AD487" s="84">
        <v>0</v>
      </c>
      <c r="AE487" s="87" t="s">
        <v>5552</v>
      </c>
      <c r="AF487" s="84" t="b">
        <v>0</v>
      </c>
      <c r="AG487" s="84" t="s">
        <v>5604</v>
      </c>
      <c r="AH487" s="84"/>
      <c r="AI487" s="87" t="s">
        <v>5552</v>
      </c>
      <c r="AJ487" s="84" t="b">
        <v>0</v>
      </c>
      <c r="AK487" s="84">
        <v>43</v>
      </c>
      <c r="AL487" s="87" t="s">
        <v>4992</v>
      </c>
      <c r="AM487" s="84" t="s">
        <v>5684</v>
      </c>
      <c r="AN487" s="84" t="b">
        <v>0</v>
      </c>
      <c r="AO487" s="87" t="s">
        <v>4992</v>
      </c>
      <c r="AP487" s="84" t="s">
        <v>179</v>
      </c>
      <c r="AQ487" s="84">
        <v>0</v>
      </c>
      <c r="AR487" s="84">
        <v>0</v>
      </c>
      <c r="AS487" s="84"/>
      <c r="AT487" s="84"/>
      <c r="AU487" s="84"/>
      <c r="AV487" s="84"/>
      <c r="AW487" s="84"/>
      <c r="AX487" s="84"/>
      <c r="AY487" s="84"/>
      <c r="AZ487" s="84"/>
    </row>
    <row r="488" spans="1:52" x14ac:dyDescent="0.55000000000000004">
      <c r="A488" s="69" t="s">
        <v>274</v>
      </c>
      <c r="B488" s="69" t="s">
        <v>982</v>
      </c>
      <c r="C488" s="70"/>
      <c r="D488" s="71"/>
      <c r="E488" s="72"/>
      <c r="F488" s="73"/>
      <c r="G488" s="70"/>
      <c r="H488" s="74"/>
      <c r="I488" s="75"/>
      <c r="J488" s="75"/>
      <c r="K488" s="36"/>
      <c r="L488" s="82"/>
      <c r="M488" s="82"/>
      <c r="N488" s="77"/>
      <c r="O488" s="84" t="s">
        <v>1270</v>
      </c>
      <c r="P488" s="86">
        <v>43424.930902777778</v>
      </c>
      <c r="Q488" s="84" t="s">
        <v>1313</v>
      </c>
      <c r="R488" s="84"/>
      <c r="S488" s="84"/>
      <c r="T488" s="84"/>
      <c r="U488" s="84"/>
      <c r="V488" s="88" t="s">
        <v>2706</v>
      </c>
      <c r="W488" s="86">
        <v>43424.930902777778</v>
      </c>
      <c r="X488" s="88" t="s">
        <v>3346</v>
      </c>
      <c r="Y488" s="84"/>
      <c r="Z488" s="84"/>
      <c r="AA488" s="87" t="s">
        <v>4475</v>
      </c>
      <c r="AB488" s="84"/>
      <c r="AC488" s="84" t="b">
        <v>0</v>
      </c>
      <c r="AD488" s="84">
        <v>0</v>
      </c>
      <c r="AE488" s="87" t="s">
        <v>5552</v>
      </c>
      <c r="AF488" s="84" t="b">
        <v>0</v>
      </c>
      <c r="AG488" s="84" t="s">
        <v>5604</v>
      </c>
      <c r="AH488" s="84"/>
      <c r="AI488" s="87" t="s">
        <v>5552</v>
      </c>
      <c r="AJ488" s="84" t="b">
        <v>0</v>
      </c>
      <c r="AK488" s="84">
        <v>43</v>
      </c>
      <c r="AL488" s="87" t="s">
        <v>4992</v>
      </c>
      <c r="AM488" s="84" t="s">
        <v>5684</v>
      </c>
      <c r="AN488" s="84" t="b">
        <v>0</v>
      </c>
      <c r="AO488" s="87" t="s">
        <v>4992</v>
      </c>
      <c r="AP488" s="84" t="s">
        <v>179</v>
      </c>
      <c r="AQ488" s="84">
        <v>0</v>
      </c>
      <c r="AR488" s="84">
        <v>0</v>
      </c>
      <c r="AS488" s="84"/>
      <c r="AT488" s="84"/>
      <c r="AU488" s="84"/>
      <c r="AV488" s="84"/>
      <c r="AW488" s="84"/>
      <c r="AX488" s="84"/>
      <c r="AY488" s="84"/>
      <c r="AZ488" s="84"/>
    </row>
    <row r="489" spans="1:52" x14ac:dyDescent="0.55000000000000004">
      <c r="A489" s="69" t="s">
        <v>274</v>
      </c>
      <c r="B489" s="69" t="s">
        <v>983</v>
      </c>
      <c r="C489" s="70"/>
      <c r="D489" s="71"/>
      <c r="E489" s="72"/>
      <c r="F489" s="73"/>
      <c r="G489" s="70"/>
      <c r="H489" s="74"/>
      <c r="I489" s="75"/>
      <c r="J489" s="75"/>
      <c r="K489" s="36"/>
      <c r="L489" s="82"/>
      <c r="M489" s="82"/>
      <c r="N489" s="77"/>
      <c r="O489" s="84" t="s">
        <v>1270</v>
      </c>
      <c r="P489" s="86">
        <v>43424.930902777778</v>
      </c>
      <c r="Q489" s="84" t="s">
        <v>1313</v>
      </c>
      <c r="R489" s="84"/>
      <c r="S489" s="84"/>
      <c r="T489" s="84"/>
      <c r="U489" s="84"/>
      <c r="V489" s="88" t="s">
        <v>2706</v>
      </c>
      <c r="W489" s="86">
        <v>43424.930902777778</v>
      </c>
      <c r="X489" s="88" t="s">
        <v>3346</v>
      </c>
      <c r="Y489" s="84"/>
      <c r="Z489" s="84"/>
      <c r="AA489" s="87" t="s">
        <v>4475</v>
      </c>
      <c r="AB489" s="84"/>
      <c r="AC489" s="84" t="b">
        <v>0</v>
      </c>
      <c r="AD489" s="84">
        <v>0</v>
      </c>
      <c r="AE489" s="87" t="s">
        <v>5552</v>
      </c>
      <c r="AF489" s="84" t="b">
        <v>0</v>
      </c>
      <c r="AG489" s="84" t="s">
        <v>5604</v>
      </c>
      <c r="AH489" s="84"/>
      <c r="AI489" s="87" t="s">
        <v>5552</v>
      </c>
      <c r="AJ489" s="84" t="b">
        <v>0</v>
      </c>
      <c r="AK489" s="84">
        <v>43</v>
      </c>
      <c r="AL489" s="87" t="s">
        <v>4992</v>
      </c>
      <c r="AM489" s="84" t="s">
        <v>5684</v>
      </c>
      <c r="AN489" s="84" t="b">
        <v>0</v>
      </c>
      <c r="AO489" s="87" t="s">
        <v>4992</v>
      </c>
      <c r="AP489" s="84" t="s">
        <v>179</v>
      </c>
      <c r="AQ489" s="84">
        <v>0</v>
      </c>
      <c r="AR489" s="84">
        <v>0</v>
      </c>
      <c r="AS489" s="84"/>
      <c r="AT489" s="84"/>
      <c r="AU489" s="84"/>
      <c r="AV489" s="84"/>
      <c r="AW489" s="84"/>
      <c r="AX489" s="84"/>
      <c r="AY489" s="84"/>
      <c r="AZ489" s="84"/>
    </row>
    <row r="490" spans="1:52" x14ac:dyDescent="0.55000000000000004">
      <c r="A490" s="69" t="s">
        <v>274</v>
      </c>
      <c r="B490" s="69" t="s">
        <v>704</v>
      </c>
      <c r="C490" s="70"/>
      <c r="D490" s="71"/>
      <c r="E490" s="72"/>
      <c r="F490" s="73"/>
      <c r="G490" s="70"/>
      <c r="H490" s="74"/>
      <c r="I490" s="75"/>
      <c r="J490" s="75"/>
      <c r="K490" s="36"/>
      <c r="L490" s="82"/>
      <c r="M490" s="82"/>
      <c r="N490" s="77"/>
      <c r="O490" s="84" t="s">
        <v>1270</v>
      </c>
      <c r="P490" s="86">
        <v>43424.930902777778</v>
      </c>
      <c r="Q490" s="84" t="s">
        <v>1313</v>
      </c>
      <c r="R490" s="84"/>
      <c r="S490" s="84"/>
      <c r="T490" s="84"/>
      <c r="U490" s="84"/>
      <c r="V490" s="88" t="s">
        <v>2706</v>
      </c>
      <c r="W490" s="86">
        <v>43424.930902777778</v>
      </c>
      <c r="X490" s="88" t="s">
        <v>3346</v>
      </c>
      <c r="Y490" s="84"/>
      <c r="Z490" s="84"/>
      <c r="AA490" s="87" t="s">
        <v>4475</v>
      </c>
      <c r="AB490" s="84"/>
      <c r="AC490" s="84" t="b">
        <v>0</v>
      </c>
      <c r="AD490" s="84">
        <v>0</v>
      </c>
      <c r="AE490" s="87" t="s">
        <v>5552</v>
      </c>
      <c r="AF490" s="84" t="b">
        <v>0</v>
      </c>
      <c r="AG490" s="84" t="s">
        <v>5604</v>
      </c>
      <c r="AH490" s="84"/>
      <c r="AI490" s="87" t="s">
        <v>5552</v>
      </c>
      <c r="AJ490" s="84" t="b">
        <v>0</v>
      </c>
      <c r="AK490" s="84">
        <v>43</v>
      </c>
      <c r="AL490" s="87" t="s">
        <v>4992</v>
      </c>
      <c r="AM490" s="84" t="s">
        <v>5684</v>
      </c>
      <c r="AN490" s="84" t="b">
        <v>0</v>
      </c>
      <c r="AO490" s="87" t="s">
        <v>4992</v>
      </c>
      <c r="AP490" s="84" t="s">
        <v>179</v>
      </c>
      <c r="AQ490" s="84">
        <v>0</v>
      </c>
      <c r="AR490" s="84">
        <v>0</v>
      </c>
      <c r="AS490" s="84"/>
      <c r="AT490" s="84"/>
      <c r="AU490" s="84"/>
      <c r="AV490" s="84"/>
      <c r="AW490" s="84"/>
      <c r="AX490" s="84"/>
      <c r="AY490" s="84"/>
      <c r="AZ490" s="84"/>
    </row>
    <row r="491" spans="1:52" x14ac:dyDescent="0.55000000000000004">
      <c r="A491" s="69" t="s">
        <v>274</v>
      </c>
      <c r="B491" s="69" t="s">
        <v>984</v>
      </c>
      <c r="C491" s="70"/>
      <c r="D491" s="71"/>
      <c r="E491" s="72"/>
      <c r="F491" s="73"/>
      <c r="G491" s="70"/>
      <c r="H491" s="74"/>
      <c r="I491" s="75"/>
      <c r="J491" s="75"/>
      <c r="K491" s="36"/>
      <c r="L491" s="82"/>
      <c r="M491" s="82"/>
      <c r="N491" s="77"/>
      <c r="O491" s="84" t="s">
        <v>1270</v>
      </c>
      <c r="P491" s="86">
        <v>43424.930902777778</v>
      </c>
      <c r="Q491" s="84" t="s">
        <v>1313</v>
      </c>
      <c r="R491" s="84"/>
      <c r="S491" s="84"/>
      <c r="T491" s="84"/>
      <c r="U491" s="84"/>
      <c r="V491" s="88" t="s">
        <v>2706</v>
      </c>
      <c r="W491" s="86">
        <v>43424.930902777778</v>
      </c>
      <c r="X491" s="88" t="s">
        <v>3346</v>
      </c>
      <c r="Y491" s="84"/>
      <c r="Z491" s="84"/>
      <c r="AA491" s="87" t="s">
        <v>4475</v>
      </c>
      <c r="AB491" s="84"/>
      <c r="AC491" s="84" t="b">
        <v>0</v>
      </c>
      <c r="AD491" s="84">
        <v>0</v>
      </c>
      <c r="AE491" s="87" t="s">
        <v>5552</v>
      </c>
      <c r="AF491" s="84" t="b">
        <v>0</v>
      </c>
      <c r="AG491" s="84" t="s">
        <v>5604</v>
      </c>
      <c r="AH491" s="84"/>
      <c r="AI491" s="87" t="s">
        <v>5552</v>
      </c>
      <c r="AJ491" s="84" t="b">
        <v>0</v>
      </c>
      <c r="AK491" s="84">
        <v>43</v>
      </c>
      <c r="AL491" s="87" t="s">
        <v>4992</v>
      </c>
      <c r="AM491" s="84" t="s">
        <v>5684</v>
      </c>
      <c r="AN491" s="84" t="b">
        <v>0</v>
      </c>
      <c r="AO491" s="87" t="s">
        <v>4992</v>
      </c>
      <c r="AP491" s="84" t="s">
        <v>179</v>
      </c>
      <c r="AQ491" s="84">
        <v>0</v>
      </c>
      <c r="AR491" s="84">
        <v>0</v>
      </c>
      <c r="AS491" s="84"/>
      <c r="AT491" s="84"/>
      <c r="AU491" s="84"/>
      <c r="AV491" s="84"/>
      <c r="AW491" s="84"/>
      <c r="AX491" s="84"/>
      <c r="AY491" s="84"/>
      <c r="AZ491" s="84"/>
    </row>
    <row r="492" spans="1:52" x14ac:dyDescent="0.55000000000000004">
      <c r="A492" s="69" t="s">
        <v>274</v>
      </c>
      <c r="B492" s="69" t="s">
        <v>985</v>
      </c>
      <c r="C492" s="70"/>
      <c r="D492" s="71"/>
      <c r="E492" s="72"/>
      <c r="F492" s="73"/>
      <c r="G492" s="70"/>
      <c r="H492" s="74"/>
      <c r="I492" s="75"/>
      <c r="J492" s="75"/>
      <c r="K492" s="36"/>
      <c r="L492" s="82"/>
      <c r="M492" s="82"/>
      <c r="N492" s="77"/>
      <c r="O492" s="84" t="s">
        <v>1270</v>
      </c>
      <c r="P492" s="86">
        <v>43424.930902777778</v>
      </c>
      <c r="Q492" s="84" t="s">
        <v>1313</v>
      </c>
      <c r="R492" s="84"/>
      <c r="S492" s="84"/>
      <c r="T492" s="84"/>
      <c r="U492" s="84"/>
      <c r="V492" s="88" t="s">
        <v>2706</v>
      </c>
      <c r="W492" s="86">
        <v>43424.930902777778</v>
      </c>
      <c r="X492" s="88" t="s">
        <v>3346</v>
      </c>
      <c r="Y492" s="84"/>
      <c r="Z492" s="84"/>
      <c r="AA492" s="87" t="s">
        <v>4475</v>
      </c>
      <c r="AB492" s="84"/>
      <c r="AC492" s="84" t="b">
        <v>0</v>
      </c>
      <c r="AD492" s="84">
        <v>0</v>
      </c>
      <c r="AE492" s="87" t="s">
        <v>5552</v>
      </c>
      <c r="AF492" s="84" t="b">
        <v>0</v>
      </c>
      <c r="AG492" s="84" t="s">
        <v>5604</v>
      </c>
      <c r="AH492" s="84"/>
      <c r="AI492" s="87" t="s">
        <v>5552</v>
      </c>
      <c r="AJ492" s="84" t="b">
        <v>0</v>
      </c>
      <c r="AK492" s="84">
        <v>43</v>
      </c>
      <c r="AL492" s="87" t="s">
        <v>4992</v>
      </c>
      <c r="AM492" s="84" t="s">
        <v>5684</v>
      </c>
      <c r="AN492" s="84" t="b">
        <v>0</v>
      </c>
      <c r="AO492" s="87" t="s">
        <v>4992</v>
      </c>
      <c r="AP492" s="84" t="s">
        <v>179</v>
      </c>
      <c r="AQ492" s="84">
        <v>0</v>
      </c>
      <c r="AR492" s="84">
        <v>0</v>
      </c>
      <c r="AS492" s="84"/>
      <c r="AT492" s="84"/>
      <c r="AU492" s="84"/>
      <c r="AV492" s="84"/>
      <c r="AW492" s="84"/>
      <c r="AX492" s="84"/>
      <c r="AY492" s="84"/>
      <c r="AZ492" s="84"/>
    </row>
    <row r="493" spans="1:52" x14ac:dyDescent="0.55000000000000004">
      <c r="A493" s="69" t="s">
        <v>274</v>
      </c>
      <c r="B493" s="69" t="s">
        <v>701</v>
      </c>
      <c r="C493" s="70"/>
      <c r="D493" s="71"/>
      <c r="E493" s="72"/>
      <c r="F493" s="73"/>
      <c r="G493" s="70"/>
      <c r="H493" s="74"/>
      <c r="I493" s="75"/>
      <c r="J493" s="75"/>
      <c r="K493" s="36"/>
      <c r="L493" s="82"/>
      <c r="M493" s="82"/>
      <c r="N493" s="77"/>
      <c r="O493" s="84" t="s">
        <v>1270</v>
      </c>
      <c r="P493" s="86">
        <v>43424.930902777778</v>
      </c>
      <c r="Q493" s="84" t="s">
        <v>1313</v>
      </c>
      <c r="R493" s="84"/>
      <c r="S493" s="84"/>
      <c r="T493" s="84"/>
      <c r="U493" s="84"/>
      <c r="V493" s="88" t="s">
        <v>2706</v>
      </c>
      <c r="W493" s="86">
        <v>43424.930902777778</v>
      </c>
      <c r="X493" s="88" t="s">
        <v>3346</v>
      </c>
      <c r="Y493" s="84"/>
      <c r="Z493" s="84"/>
      <c r="AA493" s="87" t="s">
        <v>4475</v>
      </c>
      <c r="AB493" s="84"/>
      <c r="AC493" s="84" t="b">
        <v>0</v>
      </c>
      <c r="AD493" s="84">
        <v>0</v>
      </c>
      <c r="AE493" s="87" t="s">
        <v>5552</v>
      </c>
      <c r="AF493" s="84" t="b">
        <v>0</v>
      </c>
      <c r="AG493" s="84" t="s">
        <v>5604</v>
      </c>
      <c r="AH493" s="84"/>
      <c r="AI493" s="87" t="s">
        <v>5552</v>
      </c>
      <c r="AJ493" s="84" t="b">
        <v>0</v>
      </c>
      <c r="AK493" s="84">
        <v>43</v>
      </c>
      <c r="AL493" s="87" t="s">
        <v>4992</v>
      </c>
      <c r="AM493" s="84" t="s">
        <v>5684</v>
      </c>
      <c r="AN493" s="84" t="b">
        <v>0</v>
      </c>
      <c r="AO493" s="87" t="s">
        <v>4992</v>
      </c>
      <c r="AP493" s="84" t="s">
        <v>179</v>
      </c>
      <c r="AQ493" s="84">
        <v>0</v>
      </c>
      <c r="AR493" s="84">
        <v>0</v>
      </c>
      <c r="AS493" s="84"/>
      <c r="AT493" s="84"/>
      <c r="AU493" s="84"/>
      <c r="AV493" s="84"/>
      <c r="AW493" s="84"/>
      <c r="AX493" s="84"/>
      <c r="AY493" s="84"/>
      <c r="AZ493" s="84"/>
    </row>
    <row r="494" spans="1:52" x14ac:dyDescent="0.55000000000000004">
      <c r="A494" s="69" t="s">
        <v>274</v>
      </c>
      <c r="B494" s="69" t="s">
        <v>986</v>
      </c>
      <c r="C494" s="70"/>
      <c r="D494" s="71"/>
      <c r="E494" s="72"/>
      <c r="F494" s="73"/>
      <c r="G494" s="70"/>
      <c r="H494" s="74"/>
      <c r="I494" s="75"/>
      <c r="J494" s="75"/>
      <c r="K494" s="36"/>
      <c r="L494" s="82"/>
      <c r="M494" s="82"/>
      <c r="N494" s="77"/>
      <c r="O494" s="84" t="s">
        <v>1270</v>
      </c>
      <c r="P494" s="86">
        <v>43424.930902777778</v>
      </c>
      <c r="Q494" s="84" t="s">
        <v>1313</v>
      </c>
      <c r="R494" s="84"/>
      <c r="S494" s="84"/>
      <c r="T494" s="84"/>
      <c r="U494" s="84"/>
      <c r="V494" s="88" t="s">
        <v>2706</v>
      </c>
      <c r="W494" s="86">
        <v>43424.930902777778</v>
      </c>
      <c r="X494" s="88" t="s">
        <v>3346</v>
      </c>
      <c r="Y494" s="84"/>
      <c r="Z494" s="84"/>
      <c r="AA494" s="87" t="s">
        <v>4475</v>
      </c>
      <c r="AB494" s="84"/>
      <c r="AC494" s="84" t="b">
        <v>0</v>
      </c>
      <c r="AD494" s="84">
        <v>0</v>
      </c>
      <c r="AE494" s="87" t="s">
        <v>5552</v>
      </c>
      <c r="AF494" s="84" t="b">
        <v>0</v>
      </c>
      <c r="AG494" s="84" t="s">
        <v>5604</v>
      </c>
      <c r="AH494" s="84"/>
      <c r="AI494" s="87" t="s">
        <v>5552</v>
      </c>
      <c r="AJ494" s="84" t="b">
        <v>0</v>
      </c>
      <c r="AK494" s="84">
        <v>43</v>
      </c>
      <c r="AL494" s="87" t="s">
        <v>4992</v>
      </c>
      <c r="AM494" s="84" t="s">
        <v>5684</v>
      </c>
      <c r="AN494" s="84" t="b">
        <v>0</v>
      </c>
      <c r="AO494" s="87" t="s">
        <v>4992</v>
      </c>
      <c r="AP494" s="84" t="s">
        <v>179</v>
      </c>
      <c r="AQ494" s="84">
        <v>0</v>
      </c>
      <c r="AR494" s="84">
        <v>0</v>
      </c>
      <c r="AS494" s="84"/>
      <c r="AT494" s="84"/>
      <c r="AU494" s="84"/>
      <c r="AV494" s="84"/>
      <c r="AW494" s="84"/>
      <c r="AX494" s="84"/>
      <c r="AY494" s="84"/>
      <c r="AZ494" s="84"/>
    </row>
    <row r="495" spans="1:52" x14ac:dyDescent="0.55000000000000004">
      <c r="A495" s="69" t="s">
        <v>274</v>
      </c>
      <c r="B495" s="69" t="s">
        <v>698</v>
      </c>
      <c r="C495" s="70"/>
      <c r="D495" s="71"/>
      <c r="E495" s="72"/>
      <c r="F495" s="73"/>
      <c r="G495" s="70"/>
      <c r="H495" s="74"/>
      <c r="I495" s="75"/>
      <c r="J495" s="75"/>
      <c r="K495" s="36"/>
      <c r="L495" s="82"/>
      <c r="M495" s="82"/>
      <c r="N495" s="77"/>
      <c r="O495" s="84" t="s">
        <v>1270</v>
      </c>
      <c r="P495" s="86">
        <v>43424.930902777778</v>
      </c>
      <c r="Q495" s="84" t="s">
        <v>1313</v>
      </c>
      <c r="R495" s="84"/>
      <c r="S495" s="84"/>
      <c r="T495" s="84"/>
      <c r="U495" s="84"/>
      <c r="V495" s="88" t="s">
        <v>2706</v>
      </c>
      <c r="W495" s="86">
        <v>43424.930902777778</v>
      </c>
      <c r="X495" s="88" t="s">
        <v>3346</v>
      </c>
      <c r="Y495" s="84"/>
      <c r="Z495" s="84"/>
      <c r="AA495" s="87" t="s">
        <v>4475</v>
      </c>
      <c r="AB495" s="84"/>
      <c r="AC495" s="84" t="b">
        <v>0</v>
      </c>
      <c r="AD495" s="84">
        <v>0</v>
      </c>
      <c r="AE495" s="87" t="s">
        <v>5552</v>
      </c>
      <c r="AF495" s="84" t="b">
        <v>0</v>
      </c>
      <c r="AG495" s="84" t="s">
        <v>5604</v>
      </c>
      <c r="AH495" s="84"/>
      <c r="AI495" s="87" t="s">
        <v>5552</v>
      </c>
      <c r="AJ495" s="84" t="b">
        <v>0</v>
      </c>
      <c r="AK495" s="84">
        <v>43</v>
      </c>
      <c r="AL495" s="87" t="s">
        <v>4992</v>
      </c>
      <c r="AM495" s="84" t="s">
        <v>5684</v>
      </c>
      <c r="AN495" s="84" t="b">
        <v>0</v>
      </c>
      <c r="AO495" s="87" t="s">
        <v>4992</v>
      </c>
      <c r="AP495" s="84" t="s">
        <v>179</v>
      </c>
      <c r="AQ495" s="84">
        <v>0</v>
      </c>
      <c r="AR495" s="84">
        <v>0</v>
      </c>
      <c r="AS495" s="84"/>
      <c r="AT495" s="84"/>
      <c r="AU495" s="84"/>
      <c r="AV495" s="84"/>
      <c r="AW495" s="84"/>
      <c r="AX495" s="84"/>
      <c r="AY495" s="84"/>
      <c r="AZ495" s="84"/>
    </row>
    <row r="496" spans="1:52" x14ac:dyDescent="0.55000000000000004">
      <c r="A496" s="69" t="s">
        <v>274</v>
      </c>
      <c r="B496" s="69" t="s">
        <v>987</v>
      </c>
      <c r="C496" s="70"/>
      <c r="D496" s="71"/>
      <c r="E496" s="72"/>
      <c r="F496" s="73"/>
      <c r="G496" s="70"/>
      <c r="H496" s="74"/>
      <c r="I496" s="75"/>
      <c r="J496" s="75"/>
      <c r="K496" s="36"/>
      <c r="L496" s="82"/>
      <c r="M496" s="82"/>
      <c r="N496" s="77"/>
      <c r="O496" s="84" t="s">
        <v>1270</v>
      </c>
      <c r="P496" s="86">
        <v>43424.930902777778</v>
      </c>
      <c r="Q496" s="84" t="s">
        <v>1313</v>
      </c>
      <c r="R496" s="84"/>
      <c r="S496" s="84"/>
      <c r="T496" s="84"/>
      <c r="U496" s="84"/>
      <c r="V496" s="88" t="s">
        <v>2706</v>
      </c>
      <c r="W496" s="86">
        <v>43424.930902777778</v>
      </c>
      <c r="X496" s="88" t="s">
        <v>3346</v>
      </c>
      <c r="Y496" s="84"/>
      <c r="Z496" s="84"/>
      <c r="AA496" s="87" t="s">
        <v>4475</v>
      </c>
      <c r="AB496" s="84"/>
      <c r="AC496" s="84" t="b">
        <v>0</v>
      </c>
      <c r="AD496" s="84">
        <v>0</v>
      </c>
      <c r="AE496" s="87" t="s">
        <v>5552</v>
      </c>
      <c r="AF496" s="84" t="b">
        <v>0</v>
      </c>
      <c r="AG496" s="84" t="s">
        <v>5604</v>
      </c>
      <c r="AH496" s="84"/>
      <c r="AI496" s="87" t="s">
        <v>5552</v>
      </c>
      <c r="AJ496" s="84" t="b">
        <v>0</v>
      </c>
      <c r="AK496" s="84">
        <v>43</v>
      </c>
      <c r="AL496" s="87" t="s">
        <v>4992</v>
      </c>
      <c r="AM496" s="84" t="s">
        <v>5684</v>
      </c>
      <c r="AN496" s="84" t="b">
        <v>0</v>
      </c>
      <c r="AO496" s="87" t="s">
        <v>4992</v>
      </c>
      <c r="AP496" s="84" t="s">
        <v>179</v>
      </c>
      <c r="AQ496" s="84">
        <v>0</v>
      </c>
      <c r="AR496" s="84">
        <v>0</v>
      </c>
      <c r="AS496" s="84"/>
      <c r="AT496" s="84"/>
      <c r="AU496" s="84"/>
      <c r="AV496" s="84"/>
      <c r="AW496" s="84"/>
      <c r="AX496" s="84"/>
      <c r="AY496" s="84"/>
      <c r="AZ496" s="84"/>
    </row>
    <row r="497" spans="1:52" x14ac:dyDescent="0.55000000000000004">
      <c r="A497" s="69" t="s">
        <v>274</v>
      </c>
      <c r="B497" s="69" t="s">
        <v>988</v>
      </c>
      <c r="C497" s="70"/>
      <c r="D497" s="71"/>
      <c r="E497" s="72"/>
      <c r="F497" s="73"/>
      <c r="G497" s="70"/>
      <c r="H497" s="74"/>
      <c r="I497" s="75"/>
      <c r="J497" s="75"/>
      <c r="K497" s="36"/>
      <c r="L497" s="82"/>
      <c r="M497" s="82"/>
      <c r="N497" s="77"/>
      <c r="O497" s="84" t="s">
        <v>1270</v>
      </c>
      <c r="P497" s="86">
        <v>43424.930902777778</v>
      </c>
      <c r="Q497" s="84" t="s">
        <v>1313</v>
      </c>
      <c r="R497" s="84"/>
      <c r="S497" s="84"/>
      <c r="T497" s="84"/>
      <c r="U497" s="84"/>
      <c r="V497" s="88" t="s">
        <v>2706</v>
      </c>
      <c r="W497" s="86">
        <v>43424.930902777778</v>
      </c>
      <c r="X497" s="88" t="s">
        <v>3346</v>
      </c>
      <c r="Y497" s="84"/>
      <c r="Z497" s="84"/>
      <c r="AA497" s="87" t="s">
        <v>4475</v>
      </c>
      <c r="AB497" s="84"/>
      <c r="AC497" s="84" t="b">
        <v>0</v>
      </c>
      <c r="AD497" s="84">
        <v>0</v>
      </c>
      <c r="AE497" s="87" t="s">
        <v>5552</v>
      </c>
      <c r="AF497" s="84" t="b">
        <v>0</v>
      </c>
      <c r="AG497" s="84" t="s">
        <v>5604</v>
      </c>
      <c r="AH497" s="84"/>
      <c r="AI497" s="87" t="s">
        <v>5552</v>
      </c>
      <c r="AJ497" s="84" t="b">
        <v>0</v>
      </c>
      <c r="AK497" s="84">
        <v>43</v>
      </c>
      <c r="AL497" s="87" t="s">
        <v>4992</v>
      </c>
      <c r="AM497" s="84" t="s">
        <v>5684</v>
      </c>
      <c r="AN497" s="84" t="b">
        <v>0</v>
      </c>
      <c r="AO497" s="87" t="s">
        <v>4992</v>
      </c>
      <c r="AP497" s="84" t="s">
        <v>179</v>
      </c>
      <c r="AQ497" s="84">
        <v>0</v>
      </c>
      <c r="AR497" s="84">
        <v>0</v>
      </c>
      <c r="AS497" s="84"/>
      <c r="AT497" s="84"/>
      <c r="AU497" s="84"/>
      <c r="AV497" s="84"/>
      <c r="AW497" s="84"/>
      <c r="AX497" s="84"/>
      <c r="AY497" s="84"/>
      <c r="AZ497" s="84"/>
    </row>
    <row r="498" spans="1:52" x14ac:dyDescent="0.55000000000000004">
      <c r="A498" s="69" t="s">
        <v>274</v>
      </c>
      <c r="B498" s="69" t="s">
        <v>989</v>
      </c>
      <c r="C498" s="70"/>
      <c r="D498" s="71"/>
      <c r="E498" s="72"/>
      <c r="F498" s="73"/>
      <c r="G498" s="70"/>
      <c r="H498" s="74"/>
      <c r="I498" s="75"/>
      <c r="J498" s="75"/>
      <c r="K498" s="36"/>
      <c r="L498" s="82"/>
      <c r="M498" s="82"/>
      <c r="N498" s="77"/>
      <c r="O498" s="84" t="s">
        <v>1270</v>
      </c>
      <c r="P498" s="86">
        <v>43424.930902777778</v>
      </c>
      <c r="Q498" s="84" t="s">
        <v>1313</v>
      </c>
      <c r="R498" s="84"/>
      <c r="S498" s="84"/>
      <c r="T498" s="84"/>
      <c r="U498" s="84"/>
      <c r="V498" s="88" t="s">
        <v>2706</v>
      </c>
      <c r="W498" s="86">
        <v>43424.930902777778</v>
      </c>
      <c r="X498" s="88" t="s">
        <v>3346</v>
      </c>
      <c r="Y498" s="84"/>
      <c r="Z498" s="84"/>
      <c r="AA498" s="87" t="s">
        <v>4475</v>
      </c>
      <c r="AB498" s="84"/>
      <c r="AC498" s="84" t="b">
        <v>0</v>
      </c>
      <c r="AD498" s="84">
        <v>0</v>
      </c>
      <c r="AE498" s="87" t="s">
        <v>5552</v>
      </c>
      <c r="AF498" s="84" t="b">
        <v>0</v>
      </c>
      <c r="AG498" s="84" t="s">
        <v>5604</v>
      </c>
      <c r="AH498" s="84"/>
      <c r="AI498" s="87" t="s">
        <v>5552</v>
      </c>
      <c r="AJ498" s="84" t="b">
        <v>0</v>
      </c>
      <c r="AK498" s="84">
        <v>43</v>
      </c>
      <c r="AL498" s="87" t="s">
        <v>4992</v>
      </c>
      <c r="AM498" s="84" t="s">
        <v>5684</v>
      </c>
      <c r="AN498" s="84" t="b">
        <v>0</v>
      </c>
      <c r="AO498" s="87" t="s">
        <v>4992</v>
      </c>
      <c r="AP498" s="84" t="s">
        <v>179</v>
      </c>
      <c r="AQ498" s="84">
        <v>0</v>
      </c>
      <c r="AR498" s="84">
        <v>0</v>
      </c>
      <c r="AS498" s="84"/>
      <c r="AT498" s="84"/>
      <c r="AU498" s="84"/>
      <c r="AV498" s="84"/>
      <c r="AW498" s="84"/>
      <c r="AX498" s="84"/>
      <c r="AY498" s="84"/>
      <c r="AZ498" s="84"/>
    </row>
    <row r="499" spans="1:52" x14ac:dyDescent="0.55000000000000004">
      <c r="A499" s="69" t="s">
        <v>274</v>
      </c>
      <c r="B499" s="69" t="s">
        <v>990</v>
      </c>
      <c r="C499" s="70"/>
      <c r="D499" s="71"/>
      <c r="E499" s="72"/>
      <c r="F499" s="73"/>
      <c r="G499" s="70"/>
      <c r="H499" s="74"/>
      <c r="I499" s="75"/>
      <c r="J499" s="75"/>
      <c r="K499" s="36"/>
      <c r="L499" s="82"/>
      <c r="M499" s="82"/>
      <c r="N499" s="77"/>
      <c r="O499" s="84" t="s">
        <v>1270</v>
      </c>
      <c r="P499" s="86">
        <v>43424.930902777778</v>
      </c>
      <c r="Q499" s="84" t="s">
        <v>1313</v>
      </c>
      <c r="R499" s="84"/>
      <c r="S499" s="84"/>
      <c r="T499" s="84"/>
      <c r="U499" s="84"/>
      <c r="V499" s="88" t="s">
        <v>2706</v>
      </c>
      <c r="W499" s="86">
        <v>43424.930902777778</v>
      </c>
      <c r="X499" s="88" t="s">
        <v>3346</v>
      </c>
      <c r="Y499" s="84"/>
      <c r="Z499" s="84"/>
      <c r="AA499" s="87" t="s">
        <v>4475</v>
      </c>
      <c r="AB499" s="84"/>
      <c r="AC499" s="84" t="b">
        <v>0</v>
      </c>
      <c r="AD499" s="84">
        <v>0</v>
      </c>
      <c r="AE499" s="87" t="s">
        <v>5552</v>
      </c>
      <c r="AF499" s="84" t="b">
        <v>0</v>
      </c>
      <c r="AG499" s="84" t="s">
        <v>5604</v>
      </c>
      <c r="AH499" s="84"/>
      <c r="AI499" s="87" t="s">
        <v>5552</v>
      </c>
      <c r="AJ499" s="84" t="b">
        <v>0</v>
      </c>
      <c r="AK499" s="84">
        <v>43</v>
      </c>
      <c r="AL499" s="87" t="s">
        <v>4992</v>
      </c>
      <c r="AM499" s="84" t="s">
        <v>5684</v>
      </c>
      <c r="AN499" s="84" t="b">
        <v>0</v>
      </c>
      <c r="AO499" s="87" t="s">
        <v>4992</v>
      </c>
      <c r="AP499" s="84" t="s">
        <v>179</v>
      </c>
      <c r="AQ499" s="84">
        <v>0</v>
      </c>
      <c r="AR499" s="84">
        <v>0</v>
      </c>
      <c r="AS499" s="84"/>
      <c r="AT499" s="84"/>
      <c r="AU499" s="84"/>
      <c r="AV499" s="84"/>
      <c r="AW499" s="84"/>
      <c r="AX499" s="84"/>
      <c r="AY499" s="84"/>
      <c r="AZ499" s="84"/>
    </row>
    <row r="500" spans="1:52" x14ac:dyDescent="0.55000000000000004">
      <c r="A500" s="69" t="s">
        <v>274</v>
      </c>
      <c r="B500" s="69" t="s">
        <v>991</v>
      </c>
      <c r="C500" s="70"/>
      <c r="D500" s="71"/>
      <c r="E500" s="72"/>
      <c r="F500" s="73"/>
      <c r="G500" s="70"/>
      <c r="H500" s="74"/>
      <c r="I500" s="75"/>
      <c r="J500" s="75"/>
      <c r="K500" s="36"/>
      <c r="L500" s="82"/>
      <c r="M500" s="82"/>
      <c r="N500" s="77"/>
      <c r="O500" s="84" t="s">
        <v>1270</v>
      </c>
      <c r="P500" s="86">
        <v>43424.930902777778</v>
      </c>
      <c r="Q500" s="84" t="s">
        <v>1313</v>
      </c>
      <c r="R500" s="84"/>
      <c r="S500" s="84"/>
      <c r="T500" s="84"/>
      <c r="U500" s="84"/>
      <c r="V500" s="88" t="s">
        <v>2706</v>
      </c>
      <c r="W500" s="86">
        <v>43424.930902777778</v>
      </c>
      <c r="X500" s="88" t="s">
        <v>3346</v>
      </c>
      <c r="Y500" s="84"/>
      <c r="Z500" s="84"/>
      <c r="AA500" s="87" t="s">
        <v>4475</v>
      </c>
      <c r="AB500" s="84"/>
      <c r="AC500" s="84" t="b">
        <v>0</v>
      </c>
      <c r="AD500" s="84">
        <v>0</v>
      </c>
      <c r="AE500" s="87" t="s">
        <v>5552</v>
      </c>
      <c r="AF500" s="84" t="b">
        <v>0</v>
      </c>
      <c r="AG500" s="84" t="s">
        <v>5604</v>
      </c>
      <c r="AH500" s="84"/>
      <c r="AI500" s="87" t="s">
        <v>5552</v>
      </c>
      <c r="AJ500" s="84" t="b">
        <v>0</v>
      </c>
      <c r="AK500" s="84">
        <v>43</v>
      </c>
      <c r="AL500" s="87" t="s">
        <v>4992</v>
      </c>
      <c r="AM500" s="84" t="s">
        <v>5684</v>
      </c>
      <c r="AN500" s="84" t="b">
        <v>0</v>
      </c>
      <c r="AO500" s="87" t="s">
        <v>4992</v>
      </c>
      <c r="AP500" s="84" t="s">
        <v>179</v>
      </c>
      <c r="AQ500" s="84">
        <v>0</v>
      </c>
      <c r="AR500" s="84">
        <v>0</v>
      </c>
      <c r="AS500" s="84"/>
      <c r="AT500" s="84"/>
      <c r="AU500" s="84"/>
      <c r="AV500" s="84"/>
      <c r="AW500" s="84"/>
      <c r="AX500" s="84"/>
      <c r="AY500" s="84"/>
      <c r="AZ500" s="84"/>
    </row>
    <row r="501" spans="1:52" x14ac:dyDescent="0.55000000000000004">
      <c r="A501" s="69" t="s">
        <v>274</v>
      </c>
      <c r="B501" s="69" t="s">
        <v>992</v>
      </c>
      <c r="C501" s="70"/>
      <c r="D501" s="71"/>
      <c r="E501" s="72"/>
      <c r="F501" s="73"/>
      <c r="G501" s="70"/>
      <c r="H501" s="74"/>
      <c r="I501" s="75"/>
      <c r="J501" s="75"/>
      <c r="K501" s="36"/>
      <c r="L501" s="82"/>
      <c r="M501" s="82"/>
      <c r="N501" s="77"/>
      <c r="O501" s="84" t="s">
        <v>1270</v>
      </c>
      <c r="P501" s="86">
        <v>43424.930902777778</v>
      </c>
      <c r="Q501" s="84" t="s">
        <v>1313</v>
      </c>
      <c r="R501" s="84"/>
      <c r="S501" s="84"/>
      <c r="T501" s="84"/>
      <c r="U501" s="84"/>
      <c r="V501" s="88" t="s">
        <v>2706</v>
      </c>
      <c r="W501" s="86">
        <v>43424.930902777778</v>
      </c>
      <c r="X501" s="88" t="s">
        <v>3346</v>
      </c>
      <c r="Y501" s="84"/>
      <c r="Z501" s="84"/>
      <c r="AA501" s="87" t="s">
        <v>4475</v>
      </c>
      <c r="AB501" s="84"/>
      <c r="AC501" s="84" t="b">
        <v>0</v>
      </c>
      <c r="AD501" s="84">
        <v>0</v>
      </c>
      <c r="AE501" s="87" t="s">
        <v>5552</v>
      </c>
      <c r="AF501" s="84" t="b">
        <v>0</v>
      </c>
      <c r="AG501" s="84" t="s">
        <v>5604</v>
      </c>
      <c r="AH501" s="84"/>
      <c r="AI501" s="87" t="s">
        <v>5552</v>
      </c>
      <c r="AJ501" s="84" t="b">
        <v>0</v>
      </c>
      <c r="AK501" s="84">
        <v>43</v>
      </c>
      <c r="AL501" s="87" t="s">
        <v>4992</v>
      </c>
      <c r="AM501" s="84" t="s">
        <v>5684</v>
      </c>
      <c r="AN501" s="84" t="b">
        <v>0</v>
      </c>
      <c r="AO501" s="87" t="s">
        <v>4992</v>
      </c>
      <c r="AP501" s="84" t="s">
        <v>179</v>
      </c>
      <c r="AQ501" s="84">
        <v>0</v>
      </c>
      <c r="AR501" s="84">
        <v>0</v>
      </c>
      <c r="AS501" s="84"/>
      <c r="AT501" s="84"/>
      <c r="AU501" s="84"/>
      <c r="AV501" s="84"/>
      <c r="AW501" s="84"/>
      <c r="AX501" s="84"/>
      <c r="AY501" s="84"/>
      <c r="AZ501" s="84"/>
    </row>
    <row r="502" spans="1:52" x14ac:dyDescent="0.55000000000000004">
      <c r="A502" s="69" t="s">
        <v>274</v>
      </c>
      <c r="B502" s="69" t="s">
        <v>993</v>
      </c>
      <c r="C502" s="70"/>
      <c r="D502" s="71"/>
      <c r="E502" s="72"/>
      <c r="F502" s="73"/>
      <c r="G502" s="70"/>
      <c r="H502" s="74"/>
      <c r="I502" s="75"/>
      <c r="J502" s="75"/>
      <c r="K502" s="36"/>
      <c r="L502" s="82"/>
      <c r="M502" s="82"/>
      <c r="N502" s="77"/>
      <c r="O502" s="84" t="s">
        <v>1270</v>
      </c>
      <c r="P502" s="86">
        <v>43424.930902777778</v>
      </c>
      <c r="Q502" s="84" t="s">
        <v>1313</v>
      </c>
      <c r="R502" s="84"/>
      <c r="S502" s="84"/>
      <c r="T502" s="84"/>
      <c r="U502" s="84"/>
      <c r="V502" s="88" t="s">
        <v>2706</v>
      </c>
      <c r="W502" s="86">
        <v>43424.930902777778</v>
      </c>
      <c r="X502" s="88" t="s">
        <v>3346</v>
      </c>
      <c r="Y502" s="84"/>
      <c r="Z502" s="84"/>
      <c r="AA502" s="87" t="s">
        <v>4475</v>
      </c>
      <c r="AB502" s="84"/>
      <c r="AC502" s="84" t="b">
        <v>0</v>
      </c>
      <c r="AD502" s="84">
        <v>0</v>
      </c>
      <c r="AE502" s="87" t="s">
        <v>5552</v>
      </c>
      <c r="AF502" s="84" t="b">
        <v>0</v>
      </c>
      <c r="AG502" s="84" t="s">
        <v>5604</v>
      </c>
      <c r="AH502" s="84"/>
      <c r="AI502" s="87" t="s">
        <v>5552</v>
      </c>
      <c r="AJ502" s="84" t="b">
        <v>0</v>
      </c>
      <c r="AK502" s="84">
        <v>43</v>
      </c>
      <c r="AL502" s="87" t="s">
        <v>4992</v>
      </c>
      <c r="AM502" s="84" t="s">
        <v>5684</v>
      </c>
      <c r="AN502" s="84" t="b">
        <v>0</v>
      </c>
      <c r="AO502" s="87" t="s">
        <v>4992</v>
      </c>
      <c r="AP502" s="84" t="s">
        <v>179</v>
      </c>
      <c r="AQ502" s="84">
        <v>0</v>
      </c>
      <c r="AR502" s="84">
        <v>0</v>
      </c>
      <c r="AS502" s="84"/>
      <c r="AT502" s="84"/>
      <c r="AU502" s="84"/>
      <c r="AV502" s="84"/>
      <c r="AW502" s="84"/>
      <c r="AX502" s="84"/>
      <c r="AY502" s="84"/>
      <c r="AZ502" s="84"/>
    </row>
    <row r="503" spans="1:52" x14ac:dyDescent="0.55000000000000004">
      <c r="A503" s="69" t="s">
        <v>274</v>
      </c>
      <c r="B503" s="69" t="s">
        <v>994</v>
      </c>
      <c r="C503" s="70"/>
      <c r="D503" s="71"/>
      <c r="E503" s="72"/>
      <c r="F503" s="73"/>
      <c r="G503" s="70"/>
      <c r="H503" s="74"/>
      <c r="I503" s="75"/>
      <c r="J503" s="75"/>
      <c r="K503" s="36"/>
      <c r="L503" s="82"/>
      <c r="M503" s="82"/>
      <c r="N503" s="77"/>
      <c r="O503" s="84" t="s">
        <v>1270</v>
      </c>
      <c r="P503" s="86">
        <v>43424.930902777778</v>
      </c>
      <c r="Q503" s="84" t="s">
        <v>1313</v>
      </c>
      <c r="R503" s="84"/>
      <c r="S503" s="84"/>
      <c r="T503" s="84"/>
      <c r="U503" s="84"/>
      <c r="V503" s="88" t="s">
        <v>2706</v>
      </c>
      <c r="W503" s="86">
        <v>43424.930902777778</v>
      </c>
      <c r="X503" s="88" t="s">
        <v>3346</v>
      </c>
      <c r="Y503" s="84"/>
      <c r="Z503" s="84"/>
      <c r="AA503" s="87" t="s">
        <v>4475</v>
      </c>
      <c r="AB503" s="84"/>
      <c r="AC503" s="84" t="b">
        <v>0</v>
      </c>
      <c r="AD503" s="84">
        <v>0</v>
      </c>
      <c r="AE503" s="87" t="s">
        <v>5552</v>
      </c>
      <c r="AF503" s="84" t="b">
        <v>0</v>
      </c>
      <c r="AG503" s="84" t="s">
        <v>5604</v>
      </c>
      <c r="AH503" s="84"/>
      <c r="AI503" s="87" t="s">
        <v>5552</v>
      </c>
      <c r="AJ503" s="84" t="b">
        <v>0</v>
      </c>
      <c r="AK503" s="84">
        <v>43</v>
      </c>
      <c r="AL503" s="87" t="s">
        <v>4992</v>
      </c>
      <c r="AM503" s="84" t="s">
        <v>5684</v>
      </c>
      <c r="AN503" s="84" t="b">
        <v>0</v>
      </c>
      <c r="AO503" s="87" t="s">
        <v>4992</v>
      </c>
      <c r="AP503" s="84" t="s">
        <v>179</v>
      </c>
      <c r="AQ503" s="84">
        <v>0</v>
      </c>
      <c r="AR503" s="84">
        <v>0</v>
      </c>
      <c r="AS503" s="84"/>
      <c r="AT503" s="84"/>
      <c r="AU503" s="84"/>
      <c r="AV503" s="84"/>
      <c r="AW503" s="84"/>
      <c r="AX503" s="84"/>
      <c r="AY503" s="84"/>
      <c r="AZ503" s="84"/>
    </row>
    <row r="504" spans="1:52" x14ac:dyDescent="0.55000000000000004">
      <c r="A504" s="69" t="s">
        <v>274</v>
      </c>
      <c r="B504" s="69" t="s">
        <v>694</v>
      </c>
      <c r="C504" s="70"/>
      <c r="D504" s="71"/>
      <c r="E504" s="72"/>
      <c r="F504" s="73"/>
      <c r="G504" s="70"/>
      <c r="H504" s="74"/>
      <c r="I504" s="75"/>
      <c r="J504" s="75"/>
      <c r="K504" s="36"/>
      <c r="L504" s="82"/>
      <c r="M504" s="82"/>
      <c r="N504" s="77"/>
      <c r="O504" s="84" t="s">
        <v>1270</v>
      </c>
      <c r="P504" s="86">
        <v>43424.930902777778</v>
      </c>
      <c r="Q504" s="84" t="s">
        <v>1313</v>
      </c>
      <c r="R504" s="84"/>
      <c r="S504" s="84"/>
      <c r="T504" s="84"/>
      <c r="U504" s="84"/>
      <c r="V504" s="88" t="s">
        <v>2706</v>
      </c>
      <c r="W504" s="86">
        <v>43424.930902777778</v>
      </c>
      <c r="X504" s="88" t="s">
        <v>3346</v>
      </c>
      <c r="Y504" s="84"/>
      <c r="Z504" s="84"/>
      <c r="AA504" s="87" t="s">
        <v>4475</v>
      </c>
      <c r="AB504" s="84"/>
      <c r="AC504" s="84" t="b">
        <v>0</v>
      </c>
      <c r="AD504" s="84">
        <v>0</v>
      </c>
      <c r="AE504" s="87" t="s">
        <v>5552</v>
      </c>
      <c r="AF504" s="84" t="b">
        <v>0</v>
      </c>
      <c r="AG504" s="84" t="s">
        <v>5604</v>
      </c>
      <c r="AH504" s="84"/>
      <c r="AI504" s="87" t="s">
        <v>5552</v>
      </c>
      <c r="AJ504" s="84" t="b">
        <v>0</v>
      </c>
      <c r="AK504" s="84">
        <v>43</v>
      </c>
      <c r="AL504" s="87" t="s">
        <v>4992</v>
      </c>
      <c r="AM504" s="84" t="s">
        <v>5684</v>
      </c>
      <c r="AN504" s="84" t="b">
        <v>0</v>
      </c>
      <c r="AO504" s="87" t="s">
        <v>4992</v>
      </c>
      <c r="AP504" s="84" t="s">
        <v>179</v>
      </c>
      <c r="AQ504" s="84">
        <v>0</v>
      </c>
      <c r="AR504" s="84">
        <v>0</v>
      </c>
      <c r="AS504" s="84"/>
      <c r="AT504" s="84"/>
      <c r="AU504" s="84"/>
      <c r="AV504" s="84"/>
      <c r="AW504" s="84"/>
      <c r="AX504" s="84"/>
      <c r="AY504" s="84"/>
      <c r="AZ504" s="84"/>
    </row>
    <row r="505" spans="1:52" x14ac:dyDescent="0.55000000000000004">
      <c r="A505" s="69" t="s">
        <v>274</v>
      </c>
      <c r="B505" s="69" t="s">
        <v>695</v>
      </c>
      <c r="C505" s="70"/>
      <c r="D505" s="71"/>
      <c r="E505" s="72"/>
      <c r="F505" s="73"/>
      <c r="G505" s="70"/>
      <c r="H505" s="74"/>
      <c r="I505" s="75"/>
      <c r="J505" s="75"/>
      <c r="K505" s="36"/>
      <c r="L505" s="82"/>
      <c r="M505" s="82"/>
      <c r="N505" s="77"/>
      <c r="O505" s="84" t="s">
        <v>1270</v>
      </c>
      <c r="P505" s="86">
        <v>43424.930902777778</v>
      </c>
      <c r="Q505" s="84" t="s">
        <v>1313</v>
      </c>
      <c r="R505" s="84"/>
      <c r="S505" s="84"/>
      <c r="T505" s="84"/>
      <c r="U505" s="84"/>
      <c r="V505" s="88" t="s">
        <v>2706</v>
      </c>
      <c r="W505" s="86">
        <v>43424.930902777778</v>
      </c>
      <c r="X505" s="88" t="s">
        <v>3346</v>
      </c>
      <c r="Y505" s="84"/>
      <c r="Z505" s="84"/>
      <c r="AA505" s="87" t="s">
        <v>4475</v>
      </c>
      <c r="AB505" s="84"/>
      <c r="AC505" s="84" t="b">
        <v>0</v>
      </c>
      <c r="AD505" s="84">
        <v>0</v>
      </c>
      <c r="AE505" s="87" t="s">
        <v>5552</v>
      </c>
      <c r="AF505" s="84" t="b">
        <v>0</v>
      </c>
      <c r="AG505" s="84" t="s">
        <v>5604</v>
      </c>
      <c r="AH505" s="84"/>
      <c r="AI505" s="87" t="s">
        <v>5552</v>
      </c>
      <c r="AJ505" s="84" t="b">
        <v>0</v>
      </c>
      <c r="AK505" s="84">
        <v>43</v>
      </c>
      <c r="AL505" s="87" t="s">
        <v>4992</v>
      </c>
      <c r="AM505" s="84" t="s">
        <v>5684</v>
      </c>
      <c r="AN505" s="84" t="b">
        <v>0</v>
      </c>
      <c r="AO505" s="87" t="s">
        <v>4992</v>
      </c>
      <c r="AP505" s="84" t="s">
        <v>179</v>
      </c>
      <c r="AQ505" s="84">
        <v>0</v>
      </c>
      <c r="AR505" s="84">
        <v>0</v>
      </c>
      <c r="AS505" s="84"/>
      <c r="AT505" s="84"/>
      <c r="AU505" s="84"/>
      <c r="AV505" s="84"/>
      <c r="AW505" s="84"/>
      <c r="AX505" s="84"/>
      <c r="AY505" s="84"/>
      <c r="AZ505" s="84"/>
    </row>
    <row r="506" spans="1:52" x14ac:dyDescent="0.55000000000000004">
      <c r="A506" s="69" t="s">
        <v>274</v>
      </c>
      <c r="B506" s="69" t="s">
        <v>995</v>
      </c>
      <c r="C506" s="70"/>
      <c r="D506" s="71"/>
      <c r="E506" s="72"/>
      <c r="F506" s="73"/>
      <c r="G506" s="70"/>
      <c r="H506" s="74"/>
      <c r="I506" s="75"/>
      <c r="J506" s="75"/>
      <c r="K506" s="36"/>
      <c r="L506" s="82"/>
      <c r="M506" s="82"/>
      <c r="N506" s="77"/>
      <c r="O506" s="84" t="s">
        <v>1270</v>
      </c>
      <c r="P506" s="86">
        <v>43424.930902777778</v>
      </c>
      <c r="Q506" s="84" t="s">
        <v>1313</v>
      </c>
      <c r="R506" s="84"/>
      <c r="S506" s="84"/>
      <c r="T506" s="84"/>
      <c r="U506" s="84"/>
      <c r="V506" s="88" t="s">
        <v>2706</v>
      </c>
      <c r="W506" s="86">
        <v>43424.930902777778</v>
      </c>
      <c r="X506" s="88" t="s">
        <v>3346</v>
      </c>
      <c r="Y506" s="84"/>
      <c r="Z506" s="84"/>
      <c r="AA506" s="87" t="s">
        <v>4475</v>
      </c>
      <c r="AB506" s="84"/>
      <c r="AC506" s="84" t="b">
        <v>0</v>
      </c>
      <c r="AD506" s="84">
        <v>0</v>
      </c>
      <c r="AE506" s="87" t="s">
        <v>5552</v>
      </c>
      <c r="AF506" s="84" t="b">
        <v>0</v>
      </c>
      <c r="AG506" s="84" t="s">
        <v>5604</v>
      </c>
      <c r="AH506" s="84"/>
      <c r="AI506" s="87" t="s">
        <v>5552</v>
      </c>
      <c r="AJ506" s="84" t="b">
        <v>0</v>
      </c>
      <c r="AK506" s="84">
        <v>43</v>
      </c>
      <c r="AL506" s="87" t="s">
        <v>4992</v>
      </c>
      <c r="AM506" s="84" t="s">
        <v>5684</v>
      </c>
      <c r="AN506" s="84" t="b">
        <v>0</v>
      </c>
      <c r="AO506" s="87" t="s">
        <v>4992</v>
      </c>
      <c r="AP506" s="84" t="s">
        <v>179</v>
      </c>
      <c r="AQ506" s="84">
        <v>0</v>
      </c>
      <c r="AR506" s="84">
        <v>0</v>
      </c>
      <c r="AS506" s="84"/>
      <c r="AT506" s="84"/>
      <c r="AU506" s="84"/>
      <c r="AV506" s="84"/>
      <c r="AW506" s="84"/>
      <c r="AX506" s="84"/>
      <c r="AY506" s="84"/>
      <c r="AZ506" s="84"/>
    </row>
    <row r="507" spans="1:52" x14ac:dyDescent="0.55000000000000004">
      <c r="A507" s="69" t="s">
        <v>274</v>
      </c>
      <c r="B507" s="69" t="s">
        <v>996</v>
      </c>
      <c r="C507" s="70"/>
      <c r="D507" s="71"/>
      <c r="E507" s="72"/>
      <c r="F507" s="73"/>
      <c r="G507" s="70"/>
      <c r="H507" s="74"/>
      <c r="I507" s="75"/>
      <c r="J507" s="75"/>
      <c r="K507" s="36"/>
      <c r="L507" s="82"/>
      <c r="M507" s="82"/>
      <c r="N507" s="77"/>
      <c r="O507" s="84" t="s">
        <v>1270</v>
      </c>
      <c r="P507" s="86">
        <v>43424.930902777778</v>
      </c>
      <c r="Q507" s="84" t="s">
        <v>1313</v>
      </c>
      <c r="R507" s="84"/>
      <c r="S507" s="84"/>
      <c r="T507" s="84"/>
      <c r="U507" s="84"/>
      <c r="V507" s="88" t="s">
        <v>2706</v>
      </c>
      <c r="W507" s="86">
        <v>43424.930902777778</v>
      </c>
      <c r="X507" s="88" t="s">
        <v>3346</v>
      </c>
      <c r="Y507" s="84"/>
      <c r="Z507" s="84"/>
      <c r="AA507" s="87" t="s">
        <v>4475</v>
      </c>
      <c r="AB507" s="84"/>
      <c r="AC507" s="84" t="b">
        <v>0</v>
      </c>
      <c r="AD507" s="84">
        <v>0</v>
      </c>
      <c r="AE507" s="87" t="s">
        <v>5552</v>
      </c>
      <c r="AF507" s="84" t="b">
        <v>0</v>
      </c>
      <c r="AG507" s="84" t="s">
        <v>5604</v>
      </c>
      <c r="AH507" s="84"/>
      <c r="AI507" s="87" t="s">
        <v>5552</v>
      </c>
      <c r="AJ507" s="84" t="b">
        <v>0</v>
      </c>
      <c r="AK507" s="84">
        <v>43</v>
      </c>
      <c r="AL507" s="87" t="s">
        <v>4992</v>
      </c>
      <c r="AM507" s="84" t="s">
        <v>5684</v>
      </c>
      <c r="AN507" s="84" t="b">
        <v>0</v>
      </c>
      <c r="AO507" s="87" t="s">
        <v>4992</v>
      </c>
      <c r="AP507" s="84" t="s">
        <v>179</v>
      </c>
      <c r="AQ507" s="84">
        <v>0</v>
      </c>
      <c r="AR507" s="84">
        <v>0</v>
      </c>
      <c r="AS507" s="84"/>
      <c r="AT507" s="84"/>
      <c r="AU507" s="84"/>
      <c r="AV507" s="84"/>
      <c r="AW507" s="84"/>
      <c r="AX507" s="84"/>
      <c r="AY507" s="84"/>
      <c r="AZ507" s="84"/>
    </row>
    <row r="508" spans="1:52" x14ac:dyDescent="0.55000000000000004">
      <c r="A508" s="69" t="s">
        <v>274</v>
      </c>
      <c r="B508" s="69" t="s">
        <v>997</v>
      </c>
      <c r="C508" s="70"/>
      <c r="D508" s="71"/>
      <c r="E508" s="72"/>
      <c r="F508" s="73"/>
      <c r="G508" s="70"/>
      <c r="H508" s="74"/>
      <c r="I508" s="75"/>
      <c r="J508" s="75"/>
      <c r="K508" s="36"/>
      <c r="L508" s="82"/>
      <c r="M508" s="82"/>
      <c r="N508" s="77"/>
      <c r="O508" s="84" t="s">
        <v>1270</v>
      </c>
      <c r="P508" s="86">
        <v>43424.930902777778</v>
      </c>
      <c r="Q508" s="84" t="s">
        <v>1313</v>
      </c>
      <c r="R508" s="84"/>
      <c r="S508" s="84"/>
      <c r="T508" s="84"/>
      <c r="U508" s="84"/>
      <c r="V508" s="88" t="s">
        <v>2706</v>
      </c>
      <c r="W508" s="86">
        <v>43424.930902777778</v>
      </c>
      <c r="X508" s="88" t="s">
        <v>3346</v>
      </c>
      <c r="Y508" s="84"/>
      <c r="Z508" s="84"/>
      <c r="AA508" s="87" t="s">
        <v>4475</v>
      </c>
      <c r="AB508" s="84"/>
      <c r="AC508" s="84" t="b">
        <v>0</v>
      </c>
      <c r="AD508" s="84">
        <v>0</v>
      </c>
      <c r="AE508" s="87" t="s">
        <v>5552</v>
      </c>
      <c r="AF508" s="84" t="b">
        <v>0</v>
      </c>
      <c r="AG508" s="84" t="s">
        <v>5604</v>
      </c>
      <c r="AH508" s="84"/>
      <c r="AI508" s="87" t="s">
        <v>5552</v>
      </c>
      <c r="AJ508" s="84" t="b">
        <v>0</v>
      </c>
      <c r="AK508" s="84">
        <v>43</v>
      </c>
      <c r="AL508" s="87" t="s">
        <v>4992</v>
      </c>
      <c r="AM508" s="84" t="s">
        <v>5684</v>
      </c>
      <c r="AN508" s="84" t="b">
        <v>0</v>
      </c>
      <c r="AO508" s="87" t="s">
        <v>4992</v>
      </c>
      <c r="AP508" s="84" t="s">
        <v>179</v>
      </c>
      <c r="AQ508" s="84">
        <v>0</v>
      </c>
      <c r="AR508" s="84">
        <v>0</v>
      </c>
      <c r="AS508" s="84"/>
      <c r="AT508" s="84"/>
      <c r="AU508" s="84"/>
      <c r="AV508" s="84"/>
      <c r="AW508" s="84"/>
      <c r="AX508" s="84"/>
      <c r="AY508" s="84"/>
      <c r="AZ508" s="84"/>
    </row>
    <row r="509" spans="1:52" x14ac:dyDescent="0.55000000000000004">
      <c r="A509" s="69" t="s">
        <v>274</v>
      </c>
      <c r="B509" s="69" t="s">
        <v>700</v>
      </c>
      <c r="C509" s="70"/>
      <c r="D509" s="71"/>
      <c r="E509" s="72"/>
      <c r="F509" s="73"/>
      <c r="G509" s="70"/>
      <c r="H509" s="74"/>
      <c r="I509" s="75"/>
      <c r="J509" s="75"/>
      <c r="K509" s="36"/>
      <c r="L509" s="82"/>
      <c r="M509" s="82"/>
      <c r="N509" s="77"/>
      <c r="O509" s="84" t="s">
        <v>1270</v>
      </c>
      <c r="P509" s="86">
        <v>43424.930902777778</v>
      </c>
      <c r="Q509" s="84" t="s">
        <v>1313</v>
      </c>
      <c r="R509" s="84"/>
      <c r="S509" s="84"/>
      <c r="T509" s="84"/>
      <c r="U509" s="84"/>
      <c r="V509" s="88" t="s">
        <v>2706</v>
      </c>
      <c r="W509" s="86">
        <v>43424.930902777778</v>
      </c>
      <c r="X509" s="88" t="s">
        <v>3346</v>
      </c>
      <c r="Y509" s="84"/>
      <c r="Z509" s="84"/>
      <c r="AA509" s="87" t="s">
        <v>4475</v>
      </c>
      <c r="AB509" s="84"/>
      <c r="AC509" s="84" t="b">
        <v>0</v>
      </c>
      <c r="AD509" s="84">
        <v>0</v>
      </c>
      <c r="AE509" s="87" t="s">
        <v>5552</v>
      </c>
      <c r="AF509" s="84" t="b">
        <v>0</v>
      </c>
      <c r="AG509" s="84" t="s">
        <v>5604</v>
      </c>
      <c r="AH509" s="84"/>
      <c r="AI509" s="87" t="s">
        <v>5552</v>
      </c>
      <c r="AJ509" s="84" t="b">
        <v>0</v>
      </c>
      <c r="AK509" s="84">
        <v>43</v>
      </c>
      <c r="AL509" s="87" t="s">
        <v>4992</v>
      </c>
      <c r="AM509" s="84" t="s">
        <v>5684</v>
      </c>
      <c r="AN509" s="84" t="b">
        <v>0</v>
      </c>
      <c r="AO509" s="87" t="s">
        <v>4992</v>
      </c>
      <c r="AP509" s="84" t="s">
        <v>179</v>
      </c>
      <c r="AQ509" s="84">
        <v>0</v>
      </c>
      <c r="AR509" s="84">
        <v>0</v>
      </c>
      <c r="AS509" s="84"/>
      <c r="AT509" s="84"/>
      <c r="AU509" s="84"/>
      <c r="AV509" s="84"/>
      <c r="AW509" s="84"/>
      <c r="AX509" s="84"/>
      <c r="AY509" s="84"/>
      <c r="AZ509" s="84"/>
    </row>
    <row r="510" spans="1:52" x14ac:dyDescent="0.55000000000000004">
      <c r="A510" s="69" t="s">
        <v>274</v>
      </c>
      <c r="B510" s="69" t="s">
        <v>998</v>
      </c>
      <c r="C510" s="70"/>
      <c r="D510" s="71"/>
      <c r="E510" s="72"/>
      <c r="F510" s="73"/>
      <c r="G510" s="70"/>
      <c r="H510" s="74"/>
      <c r="I510" s="75"/>
      <c r="J510" s="75"/>
      <c r="K510" s="36"/>
      <c r="L510" s="82"/>
      <c r="M510" s="82"/>
      <c r="N510" s="77"/>
      <c r="O510" s="84" t="s">
        <v>1270</v>
      </c>
      <c r="P510" s="86">
        <v>43424.930902777778</v>
      </c>
      <c r="Q510" s="84" t="s">
        <v>1313</v>
      </c>
      <c r="R510" s="84"/>
      <c r="S510" s="84"/>
      <c r="T510" s="84"/>
      <c r="U510" s="84"/>
      <c r="V510" s="88" t="s">
        <v>2706</v>
      </c>
      <c r="W510" s="86">
        <v>43424.930902777778</v>
      </c>
      <c r="X510" s="88" t="s">
        <v>3346</v>
      </c>
      <c r="Y510" s="84"/>
      <c r="Z510" s="84"/>
      <c r="AA510" s="87" t="s">
        <v>4475</v>
      </c>
      <c r="AB510" s="84"/>
      <c r="AC510" s="84" t="b">
        <v>0</v>
      </c>
      <c r="AD510" s="84">
        <v>0</v>
      </c>
      <c r="AE510" s="87" t="s">
        <v>5552</v>
      </c>
      <c r="AF510" s="84" t="b">
        <v>0</v>
      </c>
      <c r="AG510" s="84" t="s">
        <v>5604</v>
      </c>
      <c r="AH510" s="84"/>
      <c r="AI510" s="87" t="s">
        <v>5552</v>
      </c>
      <c r="AJ510" s="84" t="b">
        <v>0</v>
      </c>
      <c r="AK510" s="84">
        <v>43</v>
      </c>
      <c r="AL510" s="87" t="s">
        <v>4992</v>
      </c>
      <c r="AM510" s="84" t="s">
        <v>5684</v>
      </c>
      <c r="AN510" s="84" t="b">
        <v>0</v>
      </c>
      <c r="AO510" s="87" t="s">
        <v>4992</v>
      </c>
      <c r="AP510" s="84" t="s">
        <v>179</v>
      </c>
      <c r="AQ510" s="84">
        <v>0</v>
      </c>
      <c r="AR510" s="84">
        <v>0</v>
      </c>
      <c r="AS510" s="84"/>
      <c r="AT510" s="84"/>
      <c r="AU510" s="84"/>
      <c r="AV510" s="84"/>
      <c r="AW510" s="84"/>
      <c r="AX510" s="84"/>
      <c r="AY510" s="84"/>
      <c r="AZ510" s="84"/>
    </row>
    <row r="511" spans="1:52" x14ac:dyDescent="0.55000000000000004">
      <c r="A511" s="69" t="s">
        <v>274</v>
      </c>
      <c r="B511" s="69" t="s">
        <v>703</v>
      </c>
      <c r="C511" s="70"/>
      <c r="D511" s="71"/>
      <c r="E511" s="72"/>
      <c r="F511" s="73"/>
      <c r="G511" s="70"/>
      <c r="H511" s="74"/>
      <c r="I511" s="75"/>
      <c r="J511" s="75"/>
      <c r="K511" s="36"/>
      <c r="L511" s="82"/>
      <c r="M511" s="82"/>
      <c r="N511" s="77"/>
      <c r="O511" s="84" t="s">
        <v>1270</v>
      </c>
      <c r="P511" s="86">
        <v>43424.930902777778</v>
      </c>
      <c r="Q511" s="84" t="s">
        <v>1313</v>
      </c>
      <c r="R511" s="84"/>
      <c r="S511" s="84"/>
      <c r="T511" s="84"/>
      <c r="U511" s="84"/>
      <c r="V511" s="88" t="s">
        <v>2706</v>
      </c>
      <c r="W511" s="86">
        <v>43424.930902777778</v>
      </c>
      <c r="X511" s="88" t="s">
        <v>3346</v>
      </c>
      <c r="Y511" s="84"/>
      <c r="Z511" s="84"/>
      <c r="AA511" s="87" t="s">
        <v>4475</v>
      </c>
      <c r="AB511" s="84"/>
      <c r="AC511" s="84" t="b">
        <v>0</v>
      </c>
      <c r="AD511" s="84">
        <v>0</v>
      </c>
      <c r="AE511" s="87" t="s">
        <v>5552</v>
      </c>
      <c r="AF511" s="84" t="b">
        <v>0</v>
      </c>
      <c r="AG511" s="84" t="s">
        <v>5604</v>
      </c>
      <c r="AH511" s="84"/>
      <c r="AI511" s="87" t="s">
        <v>5552</v>
      </c>
      <c r="AJ511" s="84" t="b">
        <v>0</v>
      </c>
      <c r="AK511" s="84">
        <v>43</v>
      </c>
      <c r="AL511" s="87" t="s">
        <v>4992</v>
      </c>
      <c r="AM511" s="84" t="s">
        <v>5684</v>
      </c>
      <c r="AN511" s="84" t="b">
        <v>0</v>
      </c>
      <c r="AO511" s="87" t="s">
        <v>4992</v>
      </c>
      <c r="AP511" s="84" t="s">
        <v>179</v>
      </c>
      <c r="AQ511" s="84">
        <v>0</v>
      </c>
      <c r="AR511" s="84">
        <v>0</v>
      </c>
      <c r="AS511" s="84"/>
      <c r="AT511" s="84"/>
      <c r="AU511" s="84"/>
      <c r="AV511" s="84"/>
      <c r="AW511" s="84"/>
      <c r="AX511" s="84"/>
      <c r="AY511" s="84"/>
      <c r="AZ511" s="84"/>
    </row>
    <row r="512" spans="1:52" x14ac:dyDescent="0.55000000000000004">
      <c r="A512" s="69" t="s">
        <v>274</v>
      </c>
      <c r="B512" s="69" t="s">
        <v>999</v>
      </c>
      <c r="C512" s="70"/>
      <c r="D512" s="71"/>
      <c r="E512" s="72"/>
      <c r="F512" s="73"/>
      <c r="G512" s="70"/>
      <c r="H512" s="74"/>
      <c r="I512" s="75"/>
      <c r="J512" s="75"/>
      <c r="K512" s="36"/>
      <c r="L512" s="82"/>
      <c r="M512" s="82"/>
      <c r="N512" s="77"/>
      <c r="O512" s="84" t="s">
        <v>1270</v>
      </c>
      <c r="P512" s="86">
        <v>43424.930902777778</v>
      </c>
      <c r="Q512" s="84" t="s">
        <v>1313</v>
      </c>
      <c r="R512" s="84"/>
      <c r="S512" s="84"/>
      <c r="T512" s="84"/>
      <c r="U512" s="84"/>
      <c r="V512" s="88" t="s">
        <v>2706</v>
      </c>
      <c r="W512" s="86">
        <v>43424.930902777778</v>
      </c>
      <c r="X512" s="88" t="s">
        <v>3346</v>
      </c>
      <c r="Y512" s="84"/>
      <c r="Z512" s="84"/>
      <c r="AA512" s="87" t="s">
        <v>4475</v>
      </c>
      <c r="AB512" s="84"/>
      <c r="AC512" s="84" t="b">
        <v>0</v>
      </c>
      <c r="AD512" s="84">
        <v>0</v>
      </c>
      <c r="AE512" s="87" t="s">
        <v>5552</v>
      </c>
      <c r="AF512" s="84" t="b">
        <v>0</v>
      </c>
      <c r="AG512" s="84" t="s">
        <v>5604</v>
      </c>
      <c r="AH512" s="84"/>
      <c r="AI512" s="87" t="s">
        <v>5552</v>
      </c>
      <c r="AJ512" s="84" t="b">
        <v>0</v>
      </c>
      <c r="AK512" s="84">
        <v>43</v>
      </c>
      <c r="AL512" s="87" t="s">
        <v>4992</v>
      </c>
      <c r="AM512" s="84" t="s">
        <v>5684</v>
      </c>
      <c r="AN512" s="84" t="b">
        <v>0</v>
      </c>
      <c r="AO512" s="87" t="s">
        <v>4992</v>
      </c>
      <c r="AP512" s="84" t="s">
        <v>179</v>
      </c>
      <c r="AQ512" s="84">
        <v>0</v>
      </c>
      <c r="AR512" s="84">
        <v>0</v>
      </c>
      <c r="AS512" s="84"/>
      <c r="AT512" s="84"/>
      <c r="AU512" s="84"/>
      <c r="AV512" s="84"/>
      <c r="AW512" s="84"/>
      <c r="AX512" s="84"/>
      <c r="AY512" s="84"/>
      <c r="AZ512" s="84"/>
    </row>
    <row r="513" spans="1:52" x14ac:dyDescent="0.55000000000000004">
      <c r="A513" s="69" t="s">
        <v>274</v>
      </c>
      <c r="B513" s="69" t="s">
        <v>1000</v>
      </c>
      <c r="C513" s="70"/>
      <c r="D513" s="71"/>
      <c r="E513" s="72"/>
      <c r="F513" s="73"/>
      <c r="G513" s="70"/>
      <c r="H513" s="74"/>
      <c r="I513" s="75"/>
      <c r="J513" s="75"/>
      <c r="K513" s="36"/>
      <c r="L513" s="82"/>
      <c r="M513" s="82"/>
      <c r="N513" s="77"/>
      <c r="O513" s="84" t="s">
        <v>1270</v>
      </c>
      <c r="P513" s="86">
        <v>43424.930902777778</v>
      </c>
      <c r="Q513" s="84" t="s">
        <v>1313</v>
      </c>
      <c r="R513" s="84"/>
      <c r="S513" s="84"/>
      <c r="T513" s="84"/>
      <c r="U513" s="84"/>
      <c r="V513" s="88" t="s">
        <v>2706</v>
      </c>
      <c r="W513" s="86">
        <v>43424.930902777778</v>
      </c>
      <c r="X513" s="88" t="s">
        <v>3346</v>
      </c>
      <c r="Y513" s="84"/>
      <c r="Z513" s="84"/>
      <c r="AA513" s="87" t="s">
        <v>4475</v>
      </c>
      <c r="AB513" s="84"/>
      <c r="AC513" s="84" t="b">
        <v>0</v>
      </c>
      <c r="AD513" s="84">
        <v>0</v>
      </c>
      <c r="AE513" s="87" t="s">
        <v>5552</v>
      </c>
      <c r="AF513" s="84" t="b">
        <v>0</v>
      </c>
      <c r="AG513" s="84" t="s">
        <v>5604</v>
      </c>
      <c r="AH513" s="84"/>
      <c r="AI513" s="87" t="s">
        <v>5552</v>
      </c>
      <c r="AJ513" s="84" t="b">
        <v>0</v>
      </c>
      <c r="AK513" s="84">
        <v>43</v>
      </c>
      <c r="AL513" s="87" t="s">
        <v>4992</v>
      </c>
      <c r="AM513" s="84" t="s">
        <v>5684</v>
      </c>
      <c r="AN513" s="84" t="b">
        <v>0</v>
      </c>
      <c r="AO513" s="87" t="s">
        <v>4992</v>
      </c>
      <c r="AP513" s="84" t="s">
        <v>179</v>
      </c>
      <c r="AQ513" s="84">
        <v>0</v>
      </c>
      <c r="AR513" s="84">
        <v>0</v>
      </c>
      <c r="AS513" s="84"/>
      <c r="AT513" s="84"/>
      <c r="AU513" s="84"/>
      <c r="AV513" s="84"/>
      <c r="AW513" s="84"/>
      <c r="AX513" s="84"/>
      <c r="AY513" s="84"/>
      <c r="AZ513" s="84"/>
    </row>
    <row r="514" spans="1:52" x14ac:dyDescent="0.55000000000000004">
      <c r="A514" s="69" t="s">
        <v>274</v>
      </c>
      <c r="B514" s="69" t="s">
        <v>1001</v>
      </c>
      <c r="C514" s="70"/>
      <c r="D514" s="71"/>
      <c r="E514" s="72"/>
      <c r="F514" s="73"/>
      <c r="G514" s="70"/>
      <c r="H514" s="74"/>
      <c r="I514" s="75"/>
      <c r="J514" s="75"/>
      <c r="K514" s="36"/>
      <c r="L514" s="82"/>
      <c r="M514" s="82"/>
      <c r="N514" s="77"/>
      <c r="O514" s="84" t="s">
        <v>1270</v>
      </c>
      <c r="P514" s="86">
        <v>43424.930902777778</v>
      </c>
      <c r="Q514" s="84" t="s">
        <v>1313</v>
      </c>
      <c r="R514" s="84"/>
      <c r="S514" s="84"/>
      <c r="T514" s="84"/>
      <c r="U514" s="84"/>
      <c r="V514" s="88" t="s">
        <v>2706</v>
      </c>
      <c r="W514" s="86">
        <v>43424.930902777778</v>
      </c>
      <c r="X514" s="88" t="s">
        <v>3346</v>
      </c>
      <c r="Y514" s="84"/>
      <c r="Z514" s="84"/>
      <c r="AA514" s="87" t="s">
        <v>4475</v>
      </c>
      <c r="AB514" s="84"/>
      <c r="AC514" s="84" t="b">
        <v>0</v>
      </c>
      <c r="AD514" s="84">
        <v>0</v>
      </c>
      <c r="AE514" s="87" t="s">
        <v>5552</v>
      </c>
      <c r="AF514" s="84" t="b">
        <v>0</v>
      </c>
      <c r="AG514" s="84" t="s">
        <v>5604</v>
      </c>
      <c r="AH514" s="84"/>
      <c r="AI514" s="87" t="s">
        <v>5552</v>
      </c>
      <c r="AJ514" s="84" t="b">
        <v>0</v>
      </c>
      <c r="AK514" s="84">
        <v>43</v>
      </c>
      <c r="AL514" s="87" t="s">
        <v>4992</v>
      </c>
      <c r="AM514" s="84" t="s">
        <v>5684</v>
      </c>
      <c r="AN514" s="84" t="b">
        <v>0</v>
      </c>
      <c r="AO514" s="87" t="s">
        <v>4992</v>
      </c>
      <c r="AP514" s="84" t="s">
        <v>179</v>
      </c>
      <c r="AQ514" s="84">
        <v>0</v>
      </c>
      <c r="AR514" s="84">
        <v>0</v>
      </c>
      <c r="AS514" s="84"/>
      <c r="AT514" s="84"/>
      <c r="AU514" s="84"/>
      <c r="AV514" s="84"/>
      <c r="AW514" s="84"/>
      <c r="AX514" s="84"/>
      <c r="AY514" s="84"/>
      <c r="AZ514" s="84"/>
    </row>
    <row r="515" spans="1:52" x14ac:dyDescent="0.55000000000000004">
      <c r="A515" s="69" t="s">
        <v>274</v>
      </c>
      <c r="B515" s="69" t="s">
        <v>1002</v>
      </c>
      <c r="C515" s="70"/>
      <c r="D515" s="71"/>
      <c r="E515" s="72"/>
      <c r="F515" s="73"/>
      <c r="G515" s="70"/>
      <c r="H515" s="74"/>
      <c r="I515" s="75"/>
      <c r="J515" s="75"/>
      <c r="K515" s="36"/>
      <c r="L515" s="82"/>
      <c r="M515" s="82"/>
      <c r="N515" s="77"/>
      <c r="O515" s="84" t="s">
        <v>1270</v>
      </c>
      <c r="P515" s="86">
        <v>43424.930902777778</v>
      </c>
      <c r="Q515" s="84" t="s">
        <v>1313</v>
      </c>
      <c r="R515" s="84"/>
      <c r="S515" s="84"/>
      <c r="T515" s="84"/>
      <c r="U515" s="84"/>
      <c r="V515" s="88" t="s">
        <v>2706</v>
      </c>
      <c r="W515" s="86">
        <v>43424.930902777778</v>
      </c>
      <c r="X515" s="88" t="s">
        <v>3346</v>
      </c>
      <c r="Y515" s="84"/>
      <c r="Z515" s="84"/>
      <c r="AA515" s="87" t="s">
        <v>4475</v>
      </c>
      <c r="AB515" s="84"/>
      <c r="AC515" s="84" t="b">
        <v>0</v>
      </c>
      <c r="AD515" s="84">
        <v>0</v>
      </c>
      <c r="AE515" s="87" t="s">
        <v>5552</v>
      </c>
      <c r="AF515" s="84" t="b">
        <v>0</v>
      </c>
      <c r="AG515" s="84" t="s">
        <v>5604</v>
      </c>
      <c r="AH515" s="84"/>
      <c r="AI515" s="87" t="s">
        <v>5552</v>
      </c>
      <c r="AJ515" s="84" t="b">
        <v>0</v>
      </c>
      <c r="AK515" s="84">
        <v>43</v>
      </c>
      <c r="AL515" s="87" t="s">
        <v>4992</v>
      </c>
      <c r="AM515" s="84" t="s">
        <v>5684</v>
      </c>
      <c r="AN515" s="84" t="b">
        <v>0</v>
      </c>
      <c r="AO515" s="87" t="s">
        <v>4992</v>
      </c>
      <c r="AP515" s="84" t="s">
        <v>179</v>
      </c>
      <c r="AQ515" s="84">
        <v>0</v>
      </c>
      <c r="AR515" s="84">
        <v>0</v>
      </c>
      <c r="AS515" s="84"/>
      <c r="AT515" s="84"/>
      <c r="AU515" s="84"/>
      <c r="AV515" s="84"/>
      <c r="AW515" s="84"/>
      <c r="AX515" s="84"/>
      <c r="AY515" s="84"/>
      <c r="AZ515" s="84"/>
    </row>
    <row r="516" spans="1:52" x14ac:dyDescent="0.55000000000000004">
      <c r="A516" s="69" t="s">
        <v>274</v>
      </c>
      <c r="B516" s="69" t="s">
        <v>1003</v>
      </c>
      <c r="C516" s="70"/>
      <c r="D516" s="71"/>
      <c r="E516" s="72"/>
      <c r="F516" s="73"/>
      <c r="G516" s="70"/>
      <c r="H516" s="74"/>
      <c r="I516" s="75"/>
      <c r="J516" s="75"/>
      <c r="K516" s="36"/>
      <c r="L516" s="82"/>
      <c r="M516" s="82"/>
      <c r="N516" s="77"/>
      <c r="O516" s="84" t="s">
        <v>1270</v>
      </c>
      <c r="P516" s="86">
        <v>43424.930902777778</v>
      </c>
      <c r="Q516" s="84" t="s">
        <v>1313</v>
      </c>
      <c r="R516" s="84"/>
      <c r="S516" s="84"/>
      <c r="T516" s="84"/>
      <c r="U516" s="84"/>
      <c r="V516" s="88" t="s">
        <v>2706</v>
      </c>
      <c r="W516" s="86">
        <v>43424.930902777778</v>
      </c>
      <c r="X516" s="88" t="s">
        <v>3346</v>
      </c>
      <c r="Y516" s="84"/>
      <c r="Z516" s="84"/>
      <c r="AA516" s="87" t="s">
        <v>4475</v>
      </c>
      <c r="AB516" s="84"/>
      <c r="AC516" s="84" t="b">
        <v>0</v>
      </c>
      <c r="AD516" s="84">
        <v>0</v>
      </c>
      <c r="AE516" s="87" t="s">
        <v>5552</v>
      </c>
      <c r="AF516" s="84" t="b">
        <v>0</v>
      </c>
      <c r="AG516" s="84" t="s">
        <v>5604</v>
      </c>
      <c r="AH516" s="84"/>
      <c r="AI516" s="87" t="s">
        <v>5552</v>
      </c>
      <c r="AJ516" s="84" t="b">
        <v>0</v>
      </c>
      <c r="AK516" s="84">
        <v>43</v>
      </c>
      <c r="AL516" s="87" t="s">
        <v>4992</v>
      </c>
      <c r="AM516" s="84" t="s">
        <v>5684</v>
      </c>
      <c r="AN516" s="84" t="b">
        <v>0</v>
      </c>
      <c r="AO516" s="87" t="s">
        <v>4992</v>
      </c>
      <c r="AP516" s="84" t="s">
        <v>179</v>
      </c>
      <c r="AQ516" s="84">
        <v>0</v>
      </c>
      <c r="AR516" s="84">
        <v>0</v>
      </c>
      <c r="AS516" s="84"/>
      <c r="AT516" s="84"/>
      <c r="AU516" s="84"/>
      <c r="AV516" s="84"/>
      <c r="AW516" s="84"/>
      <c r="AX516" s="84"/>
      <c r="AY516" s="84"/>
      <c r="AZ516" s="84"/>
    </row>
    <row r="517" spans="1:52" x14ac:dyDescent="0.55000000000000004">
      <c r="A517" s="69" t="s">
        <v>274</v>
      </c>
      <c r="B517" s="69" t="s">
        <v>1004</v>
      </c>
      <c r="C517" s="70"/>
      <c r="D517" s="71"/>
      <c r="E517" s="72"/>
      <c r="F517" s="73"/>
      <c r="G517" s="70"/>
      <c r="H517" s="74"/>
      <c r="I517" s="75"/>
      <c r="J517" s="75"/>
      <c r="K517" s="36"/>
      <c r="L517" s="82"/>
      <c r="M517" s="82"/>
      <c r="N517" s="77"/>
      <c r="O517" s="84" t="s">
        <v>1270</v>
      </c>
      <c r="P517" s="86">
        <v>43424.930902777778</v>
      </c>
      <c r="Q517" s="84" t="s">
        <v>1313</v>
      </c>
      <c r="R517" s="84"/>
      <c r="S517" s="84"/>
      <c r="T517" s="84"/>
      <c r="U517" s="84"/>
      <c r="V517" s="88" t="s">
        <v>2706</v>
      </c>
      <c r="W517" s="86">
        <v>43424.930902777778</v>
      </c>
      <c r="X517" s="88" t="s">
        <v>3346</v>
      </c>
      <c r="Y517" s="84"/>
      <c r="Z517" s="84"/>
      <c r="AA517" s="87" t="s">
        <v>4475</v>
      </c>
      <c r="AB517" s="84"/>
      <c r="AC517" s="84" t="b">
        <v>0</v>
      </c>
      <c r="AD517" s="84">
        <v>0</v>
      </c>
      <c r="AE517" s="87" t="s">
        <v>5552</v>
      </c>
      <c r="AF517" s="84" t="b">
        <v>0</v>
      </c>
      <c r="AG517" s="84" t="s">
        <v>5604</v>
      </c>
      <c r="AH517" s="84"/>
      <c r="AI517" s="87" t="s">
        <v>5552</v>
      </c>
      <c r="AJ517" s="84" t="b">
        <v>0</v>
      </c>
      <c r="AK517" s="84">
        <v>43</v>
      </c>
      <c r="AL517" s="87" t="s">
        <v>4992</v>
      </c>
      <c r="AM517" s="84" t="s">
        <v>5684</v>
      </c>
      <c r="AN517" s="84" t="b">
        <v>0</v>
      </c>
      <c r="AO517" s="87" t="s">
        <v>4992</v>
      </c>
      <c r="AP517" s="84" t="s">
        <v>179</v>
      </c>
      <c r="AQ517" s="84">
        <v>0</v>
      </c>
      <c r="AR517" s="84">
        <v>0</v>
      </c>
      <c r="AS517" s="84"/>
      <c r="AT517" s="84"/>
      <c r="AU517" s="84"/>
      <c r="AV517" s="84"/>
      <c r="AW517" s="84"/>
      <c r="AX517" s="84"/>
      <c r="AY517" s="84"/>
      <c r="AZ517" s="84"/>
    </row>
    <row r="518" spans="1:52" x14ac:dyDescent="0.55000000000000004">
      <c r="A518" s="69" t="s">
        <v>274</v>
      </c>
      <c r="B518" s="69" t="s">
        <v>1005</v>
      </c>
      <c r="C518" s="70"/>
      <c r="D518" s="71"/>
      <c r="E518" s="72"/>
      <c r="F518" s="73"/>
      <c r="G518" s="70"/>
      <c r="H518" s="74"/>
      <c r="I518" s="75"/>
      <c r="J518" s="75"/>
      <c r="K518" s="36"/>
      <c r="L518" s="82"/>
      <c r="M518" s="82"/>
      <c r="N518" s="77"/>
      <c r="O518" s="84" t="s">
        <v>1270</v>
      </c>
      <c r="P518" s="86">
        <v>43424.930902777778</v>
      </c>
      <c r="Q518" s="84" t="s">
        <v>1313</v>
      </c>
      <c r="R518" s="84"/>
      <c r="S518" s="84"/>
      <c r="T518" s="84"/>
      <c r="U518" s="84"/>
      <c r="V518" s="88" t="s">
        <v>2706</v>
      </c>
      <c r="W518" s="86">
        <v>43424.930902777778</v>
      </c>
      <c r="X518" s="88" t="s">
        <v>3346</v>
      </c>
      <c r="Y518" s="84"/>
      <c r="Z518" s="84"/>
      <c r="AA518" s="87" t="s">
        <v>4475</v>
      </c>
      <c r="AB518" s="84"/>
      <c r="AC518" s="84" t="b">
        <v>0</v>
      </c>
      <c r="AD518" s="84">
        <v>0</v>
      </c>
      <c r="AE518" s="87" t="s">
        <v>5552</v>
      </c>
      <c r="AF518" s="84" t="b">
        <v>0</v>
      </c>
      <c r="AG518" s="84" t="s">
        <v>5604</v>
      </c>
      <c r="AH518" s="84"/>
      <c r="AI518" s="87" t="s">
        <v>5552</v>
      </c>
      <c r="AJ518" s="84" t="b">
        <v>0</v>
      </c>
      <c r="AK518" s="84">
        <v>43</v>
      </c>
      <c r="AL518" s="87" t="s">
        <v>4992</v>
      </c>
      <c r="AM518" s="84" t="s">
        <v>5684</v>
      </c>
      <c r="AN518" s="84" t="b">
        <v>0</v>
      </c>
      <c r="AO518" s="87" t="s">
        <v>4992</v>
      </c>
      <c r="AP518" s="84" t="s">
        <v>179</v>
      </c>
      <c r="AQ518" s="84">
        <v>0</v>
      </c>
      <c r="AR518" s="84">
        <v>0</v>
      </c>
      <c r="AS518" s="84"/>
      <c r="AT518" s="84"/>
      <c r="AU518" s="84"/>
      <c r="AV518" s="84"/>
      <c r="AW518" s="84"/>
      <c r="AX518" s="84"/>
      <c r="AY518" s="84"/>
      <c r="AZ518" s="84"/>
    </row>
    <row r="519" spans="1:52" x14ac:dyDescent="0.55000000000000004">
      <c r="A519" s="69" t="s">
        <v>274</v>
      </c>
      <c r="B519" s="69" t="s">
        <v>1006</v>
      </c>
      <c r="C519" s="70"/>
      <c r="D519" s="71"/>
      <c r="E519" s="72"/>
      <c r="F519" s="73"/>
      <c r="G519" s="70"/>
      <c r="H519" s="74"/>
      <c r="I519" s="75"/>
      <c r="J519" s="75"/>
      <c r="K519" s="36"/>
      <c r="L519" s="82"/>
      <c r="M519" s="82"/>
      <c r="N519" s="77"/>
      <c r="O519" s="84" t="s">
        <v>1270</v>
      </c>
      <c r="P519" s="86">
        <v>43424.930902777778</v>
      </c>
      <c r="Q519" s="84" t="s">
        <v>1313</v>
      </c>
      <c r="R519" s="84"/>
      <c r="S519" s="84"/>
      <c r="T519" s="84"/>
      <c r="U519" s="84"/>
      <c r="V519" s="88" t="s">
        <v>2706</v>
      </c>
      <c r="W519" s="86">
        <v>43424.930902777778</v>
      </c>
      <c r="X519" s="88" t="s">
        <v>3346</v>
      </c>
      <c r="Y519" s="84"/>
      <c r="Z519" s="84"/>
      <c r="AA519" s="87" t="s">
        <v>4475</v>
      </c>
      <c r="AB519" s="84"/>
      <c r="AC519" s="84" t="b">
        <v>0</v>
      </c>
      <c r="AD519" s="84">
        <v>0</v>
      </c>
      <c r="AE519" s="87" t="s">
        <v>5552</v>
      </c>
      <c r="AF519" s="84" t="b">
        <v>0</v>
      </c>
      <c r="AG519" s="84" t="s">
        <v>5604</v>
      </c>
      <c r="AH519" s="84"/>
      <c r="AI519" s="87" t="s">
        <v>5552</v>
      </c>
      <c r="AJ519" s="84" t="b">
        <v>0</v>
      </c>
      <c r="AK519" s="84">
        <v>43</v>
      </c>
      <c r="AL519" s="87" t="s">
        <v>4992</v>
      </c>
      <c r="AM519" s="84" t="s">
        <v>5684</v>
      </c>
      <c r="AN519" s="84" t="b">
        <v>0</v>
      </c>
      <c r="AO519" s="87" t="s">
        <v>4992</v>
      </c>
      <c r="AP519" s="84" t="s">
        <v>179</v>
      </c>
      <c r="AQ519" s="84">
        <v>0</v>
      </c>
      <c r="AR519" s="84">
        <v>0</v>
      </c>
      <c r="AS519" s="84"/>
      <c r="AT519" s="84"/>
      <c r="AU519" s="84"/>
      <c r="AV519" s="84"/>
      <c r="AW519" s="84"/>
      <c r="AX519" s="84"/>
      <c r="AY519" s="84"/>
      <c r="AZ519" s="84"/>
    </row>
    <row r="520" spans="1:52" x14ac:dyDescent="0.55000000000000004">
      <c r="A520" s="69" t="s">
        <v>274</v>
      </c>
      <c r="B520" s="69" t="s">
        <v>1007</v>
      </c>
      <c r="C520" s="70"/>
      <c r="D520" s="71"/>
      <c r="E520" s="72"/>
      <c r="F520" s="73"/>
      <c r="G520" s="70"/>
      <c r="H520" s="74"/>
      <c r="I520" s="75"/>
      <c r="J520" s="75"/>
      <c r="K520" s="36"/>
      <c r="L520" s="82"/>
      <c r="M520" s="82"/>
      <c r="N520" s="77"/>
      <c r="O520" s="84" t="s">
        <v>1270</v>
      </c>
      <c r="P520" s="86">
        <v>43424.930902777778</v>
      </c>
      <c r="Q520" s="84" t="s">
        <v>1313</v>
      </c>
      <c r="R520" s="84"/>
      <c r="S520" s="84"/>
      <c r="T520" s="84"/>
      <c r="U520" s="84"/>
      <c r="V520" s="88" t="s">
        <v>2706</v>
      </c>
      <c r="W520" s="86">
        <v>43424.930902777778</v>
      </c>
      <c r="X520" s="88" t="s">
        <v>3346</v>
      </c>
      <c r="Y520" s="84"/>
      <c r="Z520" s="84"/>
      <c r="AA520" s="87" t="s">
        <v>4475</v>
      </c>
      <c r="AB520" s="84"/>
      <c r="AC520" s="84" t="b">
        <v>0</v>
      </c>
      <c r="AD520" s="84">
        <v>0</v>
      </c>
      <c r="AE520" s="87" t="s">
        <v>5552</v>
      </c>
      <c r="AF520" s="84" t="b">
        <v>0</v>
      </c>
      <c r="AG520" s="84" t="s">
        <v>5604</v>
      </c>
      <c r="AH520" s="84"/>
      <c r="AI520" s="87" t="s">
        <v>5552</v>
      </c>
      <c r="AJ520" s="84" t="b">
        <v>0</v>
      </c>
      <c r="AK520" s="84">
        <v>43</v>
      </c>
      <c r="AL520" s="87" t="s">
        <v>4992</v>
      </c>
      <c r="AM520" s="84" t="s">
        <v>5684</v>
      </c>
      <c r="AN520" s="84" t="b">
        <v>0</v>
      </c>
      <c r="AO520" s="87" t="s">
        <v>4992</v>
      </c>
      <c r="AP520" s="84" t="s">
        <v>179</v>
      </c>
      <c r="AQ520" s="84">
        <v>0</v>
      </c>
      <c r="AR520" s="84">
        <v>0</v>
      </c>
      <c r="AS520" s="84"/>
      <c r="AT520" s="84"/>
      <c r="AU520" s="84"/>
      <c r="AV520" s="84"/>
      <c r="AW520" s="84"/>
      <c r="AX520" s="84"/>
      <c r="AY520" s="84"/>
      <c r="AZ520" s="84"/>
    </row>
    <row r="521" spans="1:52" x14ac:dyDescent="0.55000000000000004">
      <c r="A521" s="69" t="s">
        <v>274</v>
      </c>
      <c r="B521" s="69" t="s">
        <v>1008</v>
      </c>
      <c r="C521" s="70"/>
      <c r="D521" s="71"/>
      <c r="E521" s="72"/>
      <c r="F521" s="73"/>
      <c r="G521" s="70"/>
      <c r="H521" s="74"/>
      <c r="I521" s="75"/>
      <c r="J521" s="75"/>
      <c r="K521" s="36"/>
      <c r="L521" s="82"/>
      <c r="M521" s="82"/>
      <c r="N521" s="77"/>
      <c r="O521" s="84" t="s">
        <v>1270</v>
      </c>
      <c r="P521" s="86">
        <v>43424.930902777778</v>
      </c>
      <c r="Q521" s="84" t="s">
        <v>1313</v>
      </c>
      <c r="R521" s="84"/>
      <c r="S521" s="84"/>
      <c r="T521" s="84"/>
      <c r="U521" s="84"/>
      <c r="V521" s="88" t="s">
        <v>2706</v>
      </c>
      <c r="W521" s="86">
        <v>43424.930902777778</v>
      </c>
      <c r="X521" s="88" t="s">
        <v>3346</v>
      </c>
      <c r="Y521" s="84"/>
      <c r="Z521" s="84"/>
      <c r="AA521" s="87" t="s">
        <v>4475</v>
      </c>
      <c r="AB521" s="84"/>
      <c r="AC521" s="84" t="b">
        <v>0</v>
      </c>
      <c r="AD521" s="84">
        <v>0</v>
      </c>
      <c r="AE521" s="87" t="s">
        <v>5552</v>
      </c>
      <c r="AF521" s="84" t="b">
        <v>0</v>
      </c>
      <c r="AG521" s="84" t="s">
        <v>5604</v>
      </c>
      <c r="AH521" s="84"/>
      <c r="AI521" s="87" t="s">
        <v>5552</v>
      </c>
      <c r="AJ521" s="84" t="b">
        <v>0</v>
      </c>
      <c r="AK521" s="84">
        <v>43</v>
      </c>
      <c r="AL521" s="87" t="s">
        <v>4992</v>
      </c>
      <c r="AM521" s="84" t="s">
        <v>5684</v>
      </c>
      <c r="AN521" s="84" t="b">
        <v>0</v>
      </c>
      <c r="AO521" s="87" t="s">
        <v>4992</v>
      </c>
      <c r="AP521" s="84" t="s">
        <v>179</v>
      </c>
      <c r="AQ521" s="84">
        <v>0</v>
      </c>
      <c r="AR521" s="84">
        <v>0</v>
      </c>
      <c r="AS521" s="84"/>
      <c r="AT521" s="84"/>
      <c r="AU521" s="84"/>
      <c r="AV521" s="84"/>
      <c r="AW521" s="84"/>
      <c r="AX521" s="84"/>
      <c r="AY521" s="84"/>
      <c r="AZ521" s="84"/>
    </row>
    <row r="522" spans="1:52" x14ac:dyDescent="0.55000000000000004">
      <c r="A522" s="69" t="s">
        <v>274</v>
      </c>
      <c r="B522" s="69" t="s">
        <v>1009</v>
      </c>
      <c r="C522" s="70"/>
      <c r="D522" s="71"/>
      <c r="E522" s="72"/>
      <c r="F522" s="73"/>
      <c r="G522" s="70"/>
      <c r="H522" s="74"/>
      <c r="I522" s="75"/>
      <c r="J522" s="75"/>
      <c r="K522" s="36"/>
      <c r="L522" s="82"/>
      <c r="M522" s="82"/>
      <c r="N522" s="77"/>
      <c r="O522" s="84" t="s">
        <v>1270</v>
      </c>
      <c r="P522" s="86">
        <v>43424.930902777778</v>
      </c>
      <c r="Q522" s="84" t="s">
        <v>1313</v>
      </c>
      <c r="R522" s="84"/>
      <c r="S522" s="84"/>
      <c r="T522" s="84"/>
      <c r="U522" s="84"/>
      <c r="V522" s="88" t="s">
        <v>2706</v>
      </c>
      <c r="W522" s="86">
        <v>43424.930902777778</v>
      </c>
      <c r="X522" s="88" t="s">
        <v>3346</v>
      </c>
      <c r="Y522" s="84"/>
      <c r="Z522" s="84"/>
      <c r="AA522" s="87" t="s">
        <v>4475</v>
      </c>
      <c r="AB522" s="84"/>
      <c r="AC522" s="84" t="b">
        <v>0</v>
      </c>
      <c r="AD522" s="84">
        <v>0</v>
      </c>
      <c r="AE522" s="87" t="s">
        <v>5552</v>
      </c>
      <c r="AF522" s="84" t="b">
        <v>0</v>
      </c>
      <c r="AG522" s="84" t="s">
        <v>5604</v>
      </c>
      <c r="AH522" s="84"/>
      <c r="AI522" s="87" t="s">
        <v>5552</v>
      </c>
      <c r="AJ522" s="84" t="b">
        <v>0</v>
      </c>
      <c r="AK522" s="84">
        <v>43</v>
      </c>
      <c r="AL522" s="87" t="s">
        <v>4992</v>
      </c>
      <c r="AM522" s="84" t="s">
        <v>5684</v>
      </c>
      <c r="AN522" s="84" t="b">
        <v>0</v>
      </c>
      <c r="AO522" s="87" t="s">
        <v>4992</v>
      </c>
      <c r="AP522" s="84" t="s">
        <v>179</v>
      </c>
      <c r="AQ522" s="84">
        <v>0</v>
      </c>
      <c r="AR522" s="84">
        <v>0</v>
      </c>
      <c r="AS522" s="84"/>
      <c r="AT522" s="84"/>
      <c r="AU522" s="84"/>
      <c r="AV522" s="84"/>
      <c r="AW522" s="84"/>
      <c r="AX522" s="84"/>
      <c r="AY522" s="84"/>
      <c r="AZ522" s="84"/>
    </row>
    <row r="523" spans="1:52" x14ac:dyDescent="0.55000000000000004">
      <c r="A523" s="69" t="s">
        <v>274</v>
      </c>
      <c r="B523" s="69" t="s">
        <v>705</v>
      </c>
      <c r="C523" s="70"/>
      <c r="D523" s="71"/>
      <c r="E523" s="72"/>
      <c r="F523" s="73"/>
      <c r="G523" s="70"/>
      <c r="H523" s="74"/>
      <c r="I523" s="75"/>
      <c r="J523" s="75"/>
      <c r="K523" s="36"/>
      <c r="L523" s="82"/>
      <c r="M523" s="82"/>
      <c r="N523" s="77"/>
      <c r="O523" s="84" t="s">
        <v>1270</v>
      </c>
      <c r="P523" s="86">
        <v>43424.930902777778</v>
      </c>
      <c r="Q523" s="84" t="s">
        <v>1313</v>
      </c>
      <c r="R523" s="84"/>
      <c r="S523" s="84"/>
      <c r="T523" s="84"/>
      <c r="U523" s="84"/>
      <c r="V523" s="88" t="s">
        <v>2706</v>
      </c>
      <c r="W523" s="86">
        <v>43424.930902777778</v>
      </c>
      <c r="X523" s="88" t="s">
        <v>3346</v>
      </c>
      <c r="Y523" s="84"/>
      <c r="Z523" s="84"/>
      <c r="AA523" s="87" t="s">
        <v>4475</v>
      </c>
      <c r="AB523" s="84"/>
      <c r="AC523" s="84" t="b">
        <v>0</v>
      </c>
      <c r="AD523" s="84">
        <v>0</v>
      </c>
      <c r="AE523" s="87" t="s">
        <v>5552</v>
      </c>
      <c r="AF523" s="84" t="b">
        <v>0</v>
      </c>
      <c r="AG523" s="84" t="s">
        <v>5604</v>
      </c>
      <c r="AH523" s="84"/>
      <c r="AI523" s="87" t="s">
        <v>5552</v>
      </c>
      <c r="AJ523" s="84" t="b">
        <v>0</v>
      </c>
      <c r="AK523" s="84">
        <v>43</v>
      </c>
      <c r="AL523" s="87" t="s">
        <v>4992</v>
      </c>
      <c r="AM523" s="84" t="s">
        <v>5684</v>
      </c>
      <c r="AN523" s="84" t="b">
        <v>0</v>
      </c>
      <c r="AO523" s="87" t="s">
        <v>4992</v>
      </c>
      <c r="AP523" s="84" t="s">
        <v>179</v>
      </c>
      <c r="AQ523" s="84">
        <v>0</v>
      </c>
      <c r="AR523" s="84">
        <v>0</v>
      </c>
      <c r="AS523" s="84"/>
      <c r="AT523" s="84"/>
      <c r="AU523" s="84"/>
      <c r="AV523" s="84"/>
      <c r="AW523" s="84"/>
      <c r="AX523" s="84"/>
      <c r="AY523" s="84"/>
      <c r="AZ523" s="84"/>
    </row>
    <row r="524" spans="1:52" x14ac:dyDescent="0.55000000000000004">
      <c r="A524" s="69" t="s">
        <v>274</v>
      </c>
      <c r="B524" s="69" t="s">
        <v>1010</v>
      </c>
      <c r="C524" s="70"/>
      <c r="D524" s="71"/>
      <c r="E524" s="72"/>
      <c r="F524" s="73"/>
      <c r="G524" s="70"/>
      <c r="H524" s="74"/>
      <c r="I524" s="75"/>
      <c r="J524" s="75"/>
      <c r="K524" s="36"/>
      <c r="L524" s="82"/>
      <c r="M524" s="82"/>
      <c r="N524" s="77"/>
      <c r="O524" s="84" t="s">
        <v>1270</v>
      </c>
      <c r="P524" s="86">
        <v>43424.930902777778</v>
      </c>
      <c r="Q524" s="84" t="s">
        <v>1313</v>
      </c>
      <c r="R524" s="84"/>
      <c r="S524" s="84"/>
      <c r="T524" s="84"/>
      <c r="U524" s="84"/>
      <c r="V524" s="88" t="s">
        <v>2706</v>
      </c>
      <c r="W524" s="86">
        <v>43424.930902777778</v>
      </c>
      <c r="X524" s="88" t="s">
        <v>3346</v>
      </c>
      <c r="Y524" s="84"/>
      <c r="Z524" s="84"/>
      <c r="AA524" s="87" t="s">
        <v>4475</v>
      </c>
      <c r="AB524" s="84"/>
      <c r="AC524" s="84" t="b">
        <v>0</v>
      </c>
      <c r="AD524" s="84">
        <v>0</v>
      </c>
      <c r="AE524" s="87" t="s">
        <v>5552</v>
      </c>
      <c r="AF524" s="84" t="b">
        <v>0</v>
      </c>
      <c r="AG524" s="84" t="s">
        <v>5604</v>
      </c>
      <c r="AH524" s="84"/>
      <c r="AI524" s="87" t="s">
        <v>5552</v>
      </c>
      <c r="AJ524" s="84" t="b">
        <v>0</v>
      </c>
      <c r="AK524" s="84">
        <v>43</v>
      </c>
      <c r="AL524" s="87" t="s">
        <v>4992</v>
      </c>
      <c r="AM524" s="84" t="s">
        <v>5684</v>
      </c>
      <c r="AN524" s="84" t="b">
        <v>0</v>
      </c>
      <c r="AO524" s="87" t="s">
        <v>4992</v>
      </c>
      <c r="AP524" s="84" t="s">
        <v>179</v>
      </c>
      <c r="AQ524" s="84">
        <v>0</v>
      </c>
      <c r="AR524" s="84">
        <v>0</v>
      </c>
      <c r="AS524" s="84"/>
      <c r="AT524" s="84"/>
      <c r="AU524" s="84"/>
      <c r="AV524" s="84"/>
      <c r="AW524" s="84"/>
      <c r="AX524" s="84"/>
      <c r="AY524" s="84"/>
      <c r="AZ524" s="84"/>
    </row>
    <row r="525" spans="1:52" x14ac:dyDescent="0.55000000000000004">
      <c r="A525" s="69" t="s">
        <v>274</v>
      </c>
      <c r="B525" s="69" t="s">
        <v>702</v>
      </c>
      <c r="C525" s="70"/>
      <c r="D525" s="71"/>
      <c r="E525" s="72"/>
      <c r="F525" s="73"/>
      <c r="G525" s="70"/>
      <c r="H525" s="74"/>
      <c r="I525" s="75"/>
      <c r="J525" s="75"/>
      <c r="K525" s="36"/>
      <c r="L525" s="82"/>
      <c r="M525" s="82"/>
      <c r="N525" s="77"/>
      <c r="O525" s="84" t="s">
        <v>1271</v>
      </c>
      <c r="P525" s="86">
        <v>43424.930902777778</v>
      </c>
      <c r="Q525" s="84" t="s">
        <v>1313</v>
      </c>
      <c r="R525" s="84"/>
      <c r="S525" s="84"/>
      <c r="T525" s="84"/>
      <c r="U525" s="84"/>
      <c r="V525" s="88" t="s">
        <v>2706</v>
      </c>
      <c r="W525" s="86">
        <v>43424.930902777778</v>
      </c>
      <c r="X525" s="88" t="s">
        <v>3346</v>
      </c>
      <c r="Y525" s="84"/>
      <c r="Z525" s="84"/>
      <c r="AA525" s="87" t="s">
        <v>4475</v>
      </c>
      <c r="AB525" s="84"/>
      <c r="AC525" s="84" t="b">
        <v>0</v>
      </c>
      <c r="AD525" s="84">
        <v>0</v>
      </c>
      <c r="AE525" s="87" t="s">
        <v>5552</v>
      </c>
      <c r="AF525" s="84" t="b">
        <v>0</v>
      </c>
      <c r="AG525" s="84" t="s">
        <v>5604</v>
      </c>
      <c r="AH525" s="84"/>
      <c r="AI525" s="87" t="s">
        <v>5552</v>
      </c>
      <c r="AJ525" s="84" t="b">
        <v>0</v>
      </c>
      <c r="AK525" s="84">
        <v>43</v>
      </c>
      <c r="AL525" s="87" t="s">
        <v>4992</v>
      </c>
      <c r="AM525" s="84" t="s">
        <v>5684</v>
      </c>
      <c r="AN525" s="84" t="b">
        <v>0</v>
      </c>
      <c r="AO525" s="87" t="s">
        <v>4992</v>
      </c>
      <c r="AP525" s="84" t="s">
        <v>179</v>
      </c>
      <c r="AQ525" s="84">
        <v>0</v>
      </c>
      <c r="AR525" s="84">
        <v>0</v>
      </c>
      <c r="AS525" s="84"/>
      <c r="AT525" s="84"/>
      <c r="AU525" s="84"/>
      <c r="AV525" s="84"/>
      <c r="AW525" s="84"/>
      <c r="AX525" s="84"/>
      <c r="AY525" s="84"/>
      <c r="AZ525" s="84"/>
    </row>
    <row r="526" spans="1:52" x14ac:dyDescent="0.55000000000000004">
      <c r="A526" s="69" t="s">
        <v>275</v>
      </c>
      <c r="B526" s="69" t="s">
        <v>1011</v>
      </c>
      <c r="C526" s="70"/>
      <c r="D526" s="71"/>
      <c r="E526" s="72"/>
      <c r="F526" s="73"/>
      <c r="G526" s="70"/>
      <c r="H526" s="74"/>
      <c r="I526" s="75"/>
      <c r="J526" s="75"/>
      <c r="K526" s="36"/>
      <c r="L526" s="82"/>
      <c r="M526" s="82"/>
      <c r="N526" s="77"/>
      <c r="O526" s="84" t="s">
        <v>1270</v>
      </c>
      <c r="P526" s="86">
        <v>43407.385115740741</v>
      </c>
      <c r="Q526" s="84" t="s">
        <v>1315</v>
      </c>
      <c r="R526" s="88" t="s">
        <v>1725</v>
      </c>
      <c r="S526" s="84" t="s">
        <v>1937</v>
      </c>
      <c r="T526" s="84" t="s">
        <v>2056</v>
      </c>
      <c r="U526" s="88" t="s">
        <v>2462</v>
      </c>
      <c r="V526" s="88" t="s">
        <v>2462</v>
      </c>
      <c r="W526" s="86">
        <v>43407.385115740741</v>
      </c>
      <c r="X526" s="88" t="s">
        <v>3347</v>
      </c>
      <c r="Y526" s="84"/>
      <c r="Z526" s="84"/>
      <c r="AA526" s="87" t="s">
        <v>4476</v>
      </c>
      <c r="AB526" s="84"/>
      <c r="AC526" s="84" t="b">
        <v>0</v>
      </c>
      <c r="AD526" s="84">
        <v>7</v>
      </c>
      <c r="AE526" s="87" t="s">
        <v>5552</v>
      </c>
      <c r="AF526" s="84" t="b">
        <v>0</v>
      </c>
      <c r="AG526" s="84" t="s">
        <v>5604</v>
      </c>
      <c r="AH526" s="84"/>
      <c r="AI526" s="87" t="s">
        <v>5552</v>
      </c>
      <c r="AJ526" s="84" t="b">
        <v>0</v>
      </c>
      <c r="AK526" s="84">
        <v>8</v>
      </c>
      <c r="AL526" s="87" t="s">
        <v>5552</v>
      </c>
      <c r="AM526" s="84" t="s">
        <v>5684</v>
      </c>
      <c r="AN526" s="84" t="b">
        <v>0</v>
      </c>
      <c r="AO526" s="87" t="s">
        <v>4476</v>
      </c>
      <c r="AP526" s="84" t="s">
        <v>1269</v>
      </c>
      <c r="AQ526" s="84">
        <v>0</v>
      </c>
      <c r="AR526" s="84">
        <v>0</v>
      </c>
      <c r="AS526" s="84" t="s">
        <v>5720</v>
      </c>
      <c r="AT526" s="84" t="s">
        <v>5739</v>
      </c>
      <c r="AU526" s="84" t="s">
        <v>5750</v>
      </c>
      <c r="AV526" s="84" t="s">
        <v>5739</v>
      </c>
      <c r="AW526" s="84" t="s">
        <v>5778</v>
      </c>
      <c r="AX526" s="84" t="s">
        <v>5739</v>
      </c>
      <c r="AY526" s="84" t="s">
        <v>5812</v>
      </c>
      <c r="AZ526" s="88" t="s">
        <v>5815</v>
      </c>
    </row>
    <row r="527" spans="1:52" x14ac:dyDescent="0.55000000000000004">
      <c r="A527" s="69" t="s">
        <v>275</v>
      </c>
      <c r="B527" s="69" t="s">
        <v>1012</v>
      </c>
      <c r="C527" s="70"/>
      <c r="D527" s="71"/>
      <c r="E527" s="72"/>
      <c r="F527" s="73"/>
      <c r="G527" s="70"/>
      <c r="H527" s="74"/>
      <c r="I527" s="75"/>
      <c r="J527" s="75"/>
      <c r="K527" s="36"/>
      <c r="L527" s="82"/>
      <c r="M527" s="82"/>
      <c r="N527" s="77"/>
      <c r="O527" s="84" t="s">
        <v>1270</v>
      </c>
      <c r="P527" s="86">
        <v>43407.385115740741</v>
      </c>
      <c r="Q527" s="84" t="s">
        <v>1315</v>
      </c>
      <c r="R527" s="88" t="s">
        <v>1725</v>
      </c>
      <c r="S527" s="84" t="s">
        <v>1937</v>
      </c>
      <c r="T527" s="84" t="s">
        <v>2056</v>
      </c>
      <c r="U527" s="88" t="s">
        <v>2462</v>
      </c>
      <c r="V527" s="88" t="s">
        <v>2462</v>
      </c>
      <c r="W527" s="86">
        <v>43407.385115740741</v>
      </c>
      <c r="X527" s="88" t="s">
        <v>3347</v>
      </c>
      <c r="Y527" s="84"/>
      <c r="Z527" s="84"/>
      <c r="AA527" s="87" t="s">
        <v>4476</v>
      </c>
      <c r="AB527" s="84"/>
      <c r="AC527" s="84" t="b">
        <v>0</v>
      </c>
      <c r="AD527" s="84">
        <v>7</v>
      </c>
      <c r="AE527" s="87" t="s">
        <v>5552</v>
      </c>
      <c r="AF527" s="84" t="b">
        <v>0</v>
      </c>
      <c r="AG527" s="84" t="s">
        <v>5604</v>
      </c>
      <c r="AH527" s="84"/>
      <c r="AI527" s="87" t="s">
        <v>5552</v>
      </c>
      <c r="AJ527" s="84" t="b">
        <v>0</v>
      </c>
      <c r="AK527" s="84">
        <v>8</v>
      </c>
      <c r="AL527" s="87" t="s">
        <v>5552</v>
      </c>
      <c r="AM527" s="84" t="s">
        <v>5684</v>
      </c>
      <c r="AN527" s="84" t="b">
        <v>0</v>
      </c>
      <c r="AO527" s="87" t="s">
        <v>4476</v>
      </c>
      <c r="AP527" s="84" t="s">
        <v>1269</v>
      </c>
      <c r="AQ527" s="84">
        <v>0</v>
      </c>
      <c r="AR527" s="84">
        <v>0</v>
      </c>
      <c r="AS527" s="84" t="s">
        <v>5720</v>
      </c>
      <c r="AT527" s="84" t="s">
        <v>5739</v>
      </c>
      <c r="AU527" s="84" t="s">
        <v>5750</v>
      </c>
      <c r="AV527" s="84" t="s">
        <v>5739</v>
      </c>
      <c r="AW527" s="84" t="s">
        <v>5778</v>
      </c>
      <c r="AX527" s="84" t="s">
        <v>5739</v>
      </c>
      <c r="AY527" s="84" t="s">
        <v>5812</v>
      </c>
      <c r="AZ527" s="88" t="s">
        <v>5815</v>
      </c>
    </row>
    <row r="528" spans="1:52" x14ac:dyDescent="0.55000000000000004">
      <c r="A528" s="69" t="s">
        <v>276</v>
      </c>
      <c r="B528" s="69" t="s">
        <v>275</v>
      </c>
      <c r="C528" s="70"/>
      <c r="D528" s="71"/>
      <c r="E528" s="72"/>
      <c r="F528" s="73"/>
      <c r="G528" s="70"/>
      <c r="H528" s="74"/>
      <c r="I528" s="75"/>
      <c r="J528" s="75"/>
      <c r="K528" s="36"/>
      <c r="L528" s="82"/>
      <c r="M528" s="82"/>
      <c r="N528" s="77"/>
      <c r="O528" s="84" t="s">
        <v>1269</v>
      </c>
      <c r="P528" s="86">
        <v>43424.931932870371</v>
      </c>
      <c r="Q528" s="84" t="s">
        <v>1315</v>
      </c>
      <c r="R528" s="84"/>
      <c r="S528" s="84"/>
      <c r="T528" s="84"/>
      <c r="U528" s="84"/>
      <c r="V528" s="88" t="s">
        <v>2707</v>
      </c>
      <c r="W528" s="86">
        <v>43424.931932870371</v>
      </c>
      <c r="X528" s="88" t="s">
        <v>3348</v>
      </c>
      <c r="Y528" s="84"/>
      <c r="Z528" s="84"/>
      <c r="AA528" s="87" t="s">
        <v>4477</v>
      </c>
      <c r="AB528" s="84"/>
      <c r="AC528" s="84" t="b">
        <v>0</v>
      </c>
      <c r="AD528" s="84">
        <v>0</v>
      </c>
      <c r="AE528" s="87" t="s">
        <v>5552</v>
      </c>
      <c r="AF528" s="84" t="b">
        <v>0</v>
      </c>
      <c r="AG528" s="84" t="s">
        <v>5604</v>
      </c>
      <c r="AH528" s="84"/>
      <c r="AI528" s="87" t="s">
        <v>5552</v>
      </c>
      <c r="AJ528" s="84" t="b">
        <v>0</v>
      </c>
      <c r="AK528" s="84">
        <v>8</v>
      </c>
      <c r="AL528" s="87" t="s">
        <v>4476</v>
      </c>
      <c r="AM528" s="84" t="s">
        <v>5682</v>
      </c>
      <c r="AN528" s="84" t="b">
        <v>0</v>
      </c>
      <c r="AO528" s="87" t="s">
        <v>4476</v>
      </c>
      <c r="AP528" s="84" t="s">
        <v>179</v>
      </c>
      <c r="AQ528" s="84">
        <v>0</v>
      </c>
      <c r="AR528" s="84">
        <v>0</v>
      </c>
      <c r="AS528" s="84"/>
      <c r="AT528" s="84"/>
      <c r="AU528" s="84"/>
      <c r="AV528" s="84"/>
      <c r="AW528" s="84"/>
      <c r="AX528" s="84"/>
      <c r="AY528" s="84"/>
      <c r="AZ528" s="84"/>
    </row>
    <row r="529" spans="1:52" x14ac:dyDescent="0.55000000000000004">
      <c r="A529" s="69" t="s">
        <v>276</v>
      </c>
      <c r="B529" s="69" t="s">
        <v>1011</v>
      </c>
      <c r="C529" s="70"/>
      <c r="D529" s="71"/>
      <c r="E529" s="72"/>
      <c r="F529" s="73"/>
      <c r="G529" s="70"/>
      <c r="H529" s="74"/>
      <c r="I529" s="75"/>
      <c r="J529" s="75"/>
      <c r="K529" s="36"/>
      <c r="L529" s="82"/>
      <c r="M529" s="82"/>
      <c r="N529" s="77"/>
      <c r="O529" s="84" t="s">
        <v>1270</v>
      </c>
      <c r="P529" s="86">
        <v>43424.931932870371</v>
      </c>
      <c r="Q529" s="84" t="s">
        <v>1315</v>
      </c>
      <c r="R529" s="84"/>
      <c r="S529" s="84"/>
      <c r="T529" s="84"/>
      <c r="U529" s="84"/>
      <c r="V529" s="88" t="s">
        <v>2707</v>
      </c>
      <c r="W529" s="86">
        <v>43424.931932870371</v>
      </c>
      <c r="X529" s="88" t="s">
        <v>3348</v>
      </c>
      <c r="Y529" s="84"/>
      <c r="Z529" s="84"/>
      <c r="AA529" s="87" t="s">
        <v>4477</v>
      </c>
      <c r="AB529" s="84"/>
      <c r="AC529" s="84" t="b">
        <v>0</v>
      </c>
      <c r="AD529" s="84">
        <v>0</v>
      </c>
      <c r="AE529" s="87" t="s">
        <v>5552</v>
      </c>
      <c r="AF529" s="84" t="b">
        <v>0</v>
      </c>
      <c r="AG529" s="84" t="s">
        <v>5604</v>
      </c>
      <c r="AH529" s="84"/>
      <c r="AI529" s="87" t="s">
        <v>5552</v>
      </c>
      <c r="AJ529" s="84" t="b">
        <v>0</v>
      </c>
      <c r="AK529" s="84">
        <v>8</v>
      </c>
      <c r="AL529" s="87" t="s">
        <v>4476</v>
      </c>
      <c r="AM529" s="84" t="s">
        <v>5682</v>
      </c>
      <c r="AN529" s="84" t="b">
        <v>0</v>
      </c>
      <c r="AO529" s="87" t="s">
        <v>4476</v>
      </c>
      <c r="AP529" s="84" t="s">
        <v>179</v>
      </c>
      <c r="AQ529" s="84">
        <v>0</v>
      </c>
      <c r="AR529" s="84">
        <v>0</v>
      </c>
      <c r="AS529" s="84"/>
      <c r="AT529" s="84"/>
      <c r="AU529" s="84"/>
      <c r="AV529" s="84"/>
      <c r="AW529" s="84"/>
      <c r="AX529" s="84"/>
      <c r="AY529" s="84"/>
      <c r="AZ529" s="84"/>
    </row>
    <row r="530" spans="1:52" x14ac:dyDescent="0.55000000000000004">
      <c r="A530" s="69" t="s">
        <v>276</v>
      </c>
      <c r="B530" s="69" t="s">
        <v>1012</v>
      </c>
      <c r="C530" s="70"/>
      <c r="D530" s="71"/>
      <c r="E530" s="72"/>
      <c r="F530" s="73"/>
      <c r="G530" s="70"/>
      <c r="H530" s="74"/>
      <c r="I530" s="75"/>
      <c r="J530" s="75"/>
      <c r="K530" s="36"/>
      <c r="L530" s="82"/>
      <c r="M530" s="82"/>
      <c r="N530" s="77"/>
      <c r="O530" s="84" t="s">
        <v>1270</v>
      </c>
      <c r="P530" s="86">
        <v>43424.931932870371</v>
      </c>
      <c r="Q530" s="84" t="s">
        <v>1315</v>
      </c>
      <c r="R530" s="84"/>
      <c r="S530" s="84"/>
      <c r="T530" s="84"/>
      <c r="U530" s="84"/>
      <c r="V530" s="88" t="s">
        <v>2707</v>
      </c>
      <c r="W530" s="86">
        <v>43424.931932870371</v>
      </c>
      <c r="X530" s="88" t="s">
        <v>3348</v>
      </c>
      <c r="Y530" s="84"/>
      <c r="Z530" s="84"/>
      <c r="AA530" s="87" t="s">
        <v>4477</v>
      </c>
      <c r="AB530" s="84"/>
      <c r="AC530" s="84" t="b">
        <v>0</v>
      </c>
      <c r="AD530" s="84">
        <v>0</v>
      </c>
      <c r="AE530" s="87" t="s">
        <v>5552</v>
      </c>
      <c r="AF530" s="84" t="b">
        <v>0</v>
      </c>
      <c r="AG530" s="84" t="s">
        <v>5604</v>
      </c>
      <c r="AH530" s="84"/>
      <c r="AI530" s="87" t="s">
        <v>5552</v>
      </c>
      <c r="AJ530" s="84" t="b">
        <v>0</v>
      </c>
      <c r="AK530" s="84">
        <v>8</v>
      </c>
      <c r="AL530" s="87" t="s">
        <v>4476</v>
      </c>
      <c r="AM530" s="84" t="s">
        <v>5682</v>
      </c>
      <c r="AN530" s="84" t="b">
        <v>0</v>
      </c>
      <c r="AO530" s="87" t="s">
        <v>4476</v>
      </c>
      <c r="AP530" s="84" t="s">
        <v>179</v>
      </c>
      <c r="AQ530" s="84">
        <v>0</v>
      </c>
      <c r="AR530" s="84">
        <v>0</v>
      </c>
      <c r="AS530" s="84"/>
      <c r="AT530" s="84"/>
      <c r="AU530" s="84"/>
      <c r="AV530" s="84"/>
      <c r="AW530" s="84"/>
      <c r="AX530" s="84"/>
      <c r="AY530" s="84"/>
      <c r="AZ530" s="84"/>
    </row>
    <row r="531" spans="1:52" x14ac:dyDescent="0.55000000000000004">
      <c r="A531" s="69" t="s">
        <v>277</v>
      </c>
      <c r="B531" s="69" t="s">
        <v>699</v>
      </c>
      <c r="C531" s="70"/>
      <c r="D531" s="71"/>
      <c r="E531" s="72"/>
      <c r="F531" s="73"/>
      <c r="G531" s="70"/>
      <c r="H531" s="74"/>
      <c r="I531" s="75"/>
      <c r="J531" s="75"/>
      <c r="K531" s="36"/>
      <c r="L531" s="82"/>
      <c r="M531" s="82"/>
      <c r="N531" s="77"/>
      <c r="O531" s="84" t="s">
        <v>1269</v>
      </c>
      <c r="P531" s="86">
        <v>43424.942256944443</v>
      </c>
      <c r="Q531" s="84" t="s">
        <v>1313</v>
      </c>
      <c r="R531" s="84"/>
      <c r="S531" s="84"/>
      <c r="T531" s="84"/>
      <c r="U531" s="84"/>
      <c r="V531" s="88" t="s">
        <v>2708</v>
      </c>
      <c r="W531" s="86">
        <v>43424.942256944443</v>
      </c>
      <c r="X531" s="88" t="s">
        <v>3349</v>
      </c>
      <c r="Y531" s="84"/>
      <c r="Z531" s="84"/>
      <c r="AA531" s="87" t="s">
        <v>4478</v>
      </c>
      <c r="AB531" s="84"/>
      <c r="AC531" s="84" t="b">
        <v>0</v>
      </c>
      <c r="AD531" s="84">
        <v>0</v>
      </c>
      <c r="AE531" s="87" t="s">
        <v>5552</v>
      </c>
      <c r="AF531" s="84" t="b">
        <v>0</v>
      </c>
      <c r="AG531" s="84" t="s">
        <v>5604</v>
      </c>
      <c r="AH531" s="84"/>
      <c r="AI531" s="87" t="s">
        <v>5552</v>
      </c>
      <c r="AJ531" s="84" t="b">
        <v>0</v>
      </c>
      <c r="AK531" s="84">
        <v>43</v>
      </c>
      <c r="AL531" s="87" t="s">
        <v>4992</v>
      </c>
      <c r="AM531" s="84" t="s">
        <v>5682</v>
      </c>
      <c r="AN531" s="84" t="b">
        <v>0</v>
      </c>
      <c r="AO531" s="87" t="s">
        <v>4992</v>
      </c>
      <c r="AP531" s="84" t="s">
        <v>179</v>
      </c>
      <c r="AQ531" s="84">
        <v>0</v>
      </c>
      <c r="AR531" s="84">
        <v>0</v>
      </c>
      <c r="AS531" s="84"/>
      <c r="AT531" s="84"/>
      <c r="AU531" s="84"/>
      <c r="AV531" s="84"/>
      <c r="AW531" s="84"/>
      <c r="AX531" s="84"/>
      <c r="AY531" s="84"/>
      <c r="AZ531" s="84"/>
    </row>
    <row r="532" spans="1:52" x14ac:dyDescent="0.55000000000000004">
      <c r="A532" s="69" t="s">
        <v>277</v>
      </c>
      <c r="B532" s="69" t="s">
        <v>975</v>
      </c>
      <c r="C532" s="70"/>
      <c r="D532" s="71"/>
      <c r="E532" s="72"/>
      <c r="F532" s="73"/>
      <c r="G532" s="70"/>
      <c r="H532" s="74"/>
      <c r="I532" s="75"/>
      <c r="J532" s="75"/>
      <c r="K532" s="36"/>
      <c r="L532" s="82"/>
      <c r="M532" s="82"/>
      <c r="N532" s="77"/>
      <c r="O532" s="84" t="s">
        <v>1270</v>
      </c>
      <c r="P532" s="86">
        <v>43424.942256944443</v>
      </c>
      <c r="Q532" s="84" t="s">
        <v>1313</v>
      </c>
      <c r="R532" s="84"/>
      <c r="S532" s="84"/>
      <c r="T532" s="84"/>
      <c r="U532" s="84"/>
      <c r="V532" s="88" t="s">
        <v>2708</v>
      </c>
      <c r="W532" s="86">
        <v>43424.942256944443</v>
      </c>
      <c r="X532" s="88" t="s">
        <v>3349</v>
      </c>
      <c r="Y532" s="84"/>
      <c r="Z532" s="84"/>
      <c r="AA532" s="87" t="s">
        <v>4478</v>
      </c>
      <c r="AB532" s="84"/>
      <c r="AC532" s="84" t="b">
        <v>0</v>
      </c>
      <c r="AD532" s="84">
        <v>0</v>
      </c>
      <c r="AE532" s="87" t="s">
        <v>5552</v>
      </c>
      <c r="AF532" s="84" t="b">
        <v>0</v>
      </c>
      <c r="AG532" s="84" t="s">
        <v>5604</v>
      </c>
      <c r="AH532" s="84"/>
      <c r="AI532" s="87" t="s">
        <v>5552</v>
      </c>
      <c r="AJ532" s="84" t="b">
        <v>0</v>
      </c>
      <c r="AK532" s="84">
        <v>43</v>
      </c>
      <c r="AL532" s="87" t="s">
        <v>4992</v>
      </c>
      <c r="AM532" s="84" t="s">
        <v>5682</v>
      </c>
      <c r="AN532" s="84" t="b">
        <v>0</v>
      </c>
      <c r="AO532" s="87" t="s">
        <v>4992</v>
      </c>
      <c r="AP532" s="84" t="s">
        <v>179</v>
      </c>
      <c r="AQ532" s="84">
        <v>0</v>
      </c>
      <c r="AR532" s="84">
        <v>0</v>
      </c>
      <c r="AS532" s="84"/>
      <c r="AT532" s="84"/>
      <c r="AU532" s="84"/>
      <c r="AV532" s="84"/>
      <c r="AW532" s="84"/>
      <c r="AX532" s="84"/>
      <c r="AY532" s="84"/>
      <c r="AZ532" s="84"/>
    </row>
    <row r="533" spans="1:52" x14ac:dyDescent="0.55000000000000004">
      <c r="A533" s="69" t="s">
        <v>277</v>
      </c>
      <c r="B533" s="69" t="s">
        <v>697</v>
      </c>
      <c r="C533" s="70"/>
      <c r="D533" s="71"/>
      <c r="E533" s="72"/>
      <c r="F533" s="73"/>
      <c r="G533" s="70"/>
      <c r="H533" s="74"/>
      <c r="I533" s="75"/>
      <c r="J533" s="75"/>
      <c r="K533" s="36"/>
      <c r="L533" s="82"/>
      <c r="M533" s="82"/>
      <c r="N533" s="77"/>
      <c r="O533" s="84" t="s">
        <v>1270</v>
      </c>
      <c r="P533" s="86">
        <v>43424.942256944443</v>
      </c>
      <c r="Q533" s="84" t="s">
        <v>1313</v>
      </c>
      <c r="R533" s="84"/>
      <c r="S533" s="84"/>
      <c r="T533" s="84"/>
      <c r="U533" s="84"/>
      <c r="V533" s="88" t="s">
        <v>2708</v>
      </c>
      <c r="W533" s="86">
        <v>43424.942256944443</v>
      </c>
      <c r="X533" s="88" t="s">
        <v>3349</v>
      </c>
      <c r="Y533" s="84"/>
      <c r="Z533" s="84"/>
      <c r="AA533" s="87" t="s">
        <v>4478</v>
      </c>
      <c r="AB533" s="84"/>
      <c r="AC533" s="84" t="b">
        <v>0</v>
      </c>
      <c r="AD533" s="84">
        <v>0</v>
      </c>
      <c r="AE533" s="87" t="s">
        <v>5552</v>
      </c>
      <c r="AF533" s="84" t="b">
        <v>0</v>
      </c>
      <c r="AG533" s="84" t="s">
        <v>5604</v>
      </c>
      <c r="AH533" s="84"/>
      <c r="AI533" s="87" t="s">
        <v>5552</v>
      </c>
      <c r="AJ533" s="84" t="b">
        <v>0</v>
      </c>
      <c r="AK533" s="84">
        <v>43</v>
      </c>
      <c r="AL533" s="87" t="s">
        <v>4992</v>
      </c>
      <c r="AM533" s="84" t="s">
        <v>5682</v>
      </c>
      <c r="AN533" s="84" t="b">
        <v>0</v>
      </c>
      <c r="AO533" s="87" t="s">
        <v>4992</v>
      </c>
      <c r="AP533" s="84" t="s">
        <v>179</v>
      </c>
      <c r="AQ533" s="84">
        <v>0</v>
      </c>
      <c r="AR533" s="84">
        <v>0</v>
      </c>
      <c r="AS533" s="84"/>
      <c r="AT533" s="84"/>
      <c r="AU533" s="84"/>
      <c r="AV533" s="84"/>
      <c r="AW533" s="84"/>
      <c r="AX533" s="84"/>
      <c r="AY533" s="84"/>
      <c r="AZ533" s="84"/>
    </row>
    <row r="534" spans="1:52" x14ac:dyDescent="0.55000000000000004">
      <c r="A534" s="69" t="s">
        <v>277</v>
      </c>
      <c r="B534" s="69" t="s">
        <v>976</v>
      </c>
      <c r="C534" s="70"/>
      <c r="D534" s="71"/>
      <c r="E534" s="72"/>
      <c r="F534" s="73"/>
      <c r="G534" s="70"/>
      <c r="H534" s="74"/>
      <c r="I534" s="75"/>
      <c r="J534" s="75"/>
      <c r="K534" s="36"/>
      <c r="L534" s="82"/>
      <c r="M534" s="82"/>
      <c r="N534" s="77"/>
      <c r="O534" s="84" t="s">
        <v>1270</v>
      </c>
      <c r="P534" s="86">
        <v>43424.942256944443</v>
      </c>
      <c r="Q534" s="84" t="s">
        <v>1313</v>
      </c>
      <c r="R534" s="84"/>
      <c r="S534" s="84"/>
      <c r="T534" s="84"/>
      <c r="U534" s="84"/>
      <c r="V534" s="88" t="s">
        <v>2708</v>
      </c>
      <c r="W534" s="86">
        <v>43424.942256944443</v>
      </c>
      <c r="X534" s="88" t="s">
        <v>3349</v>
      </c>
      <c r="Y534" s="84"/>
      <c r="Z534" s="84"/>
      <c r="AA534" s="87" t="s">
        <v>4478</v>
      </c>
      <c r="AB534" s="84"/>
      <c r="AC534" s="84" t="b">
        <v>0</v>
      </c>
      <c r="AD534" s="84">
        <v>0</v>
      </c>
      <c r="AE534" s="87" t="s">
        <v>5552</v>
      </c>
      <c r="AF534" s="84" t="b">
        <v>0</v>
      </c>
      <c r="AG534" s="84" t="s">
        <v>5604</v>
      </c>
      <c r="AH534" s="84"/>
      <c r="AI534" s="87" t="s">
        <v>5552</v>
      </c>
      <c r="AJ534" s="84" t="b">
        <v>0</v>
      </c>
      <c r="AK534" s="84">
        <v>43</v>
      </c>
      <c r="AL534" s="87" t="s">
        <v>4992</v>
      </c>
      <c r="AM534" s="84" t="s">
        <v>5682</v>
      </c>
      <c r="AN534" s="84" t="b">
        <v>0</v>
      </c>
      <c r="AO534" s="87" t="s">
        <v>4992</v>
      </c>
      <c r="AP534" s="84" t="s">
        <v>179</v>
      </c>
      <c r="AQ534" s="84">
        <v>0</v>
      </c>
      <c r="AR534" s="84">
        <v>0</v>
      </c>
      <c r="AS534" s="84"/>
      <c r="AT534" s="84"/>
      <c r="AU534" s="84"/>
      <c r="AV534" s="84"/>
      <c r="AW534" s="84"/>
      <c r="AX534" s="84"/>
      <c r="AY534" s="84"/>
      <c r="AZ534" s="84"/>
    </row>
    <row r="535" spans="1:52" x14ac:dyDescent="0.55000000000000004">
      <c r="A535" s="69" t="s">
        <v>277</v>
      </c>
      <c r="B535" s="69" t="s">
        <v>696</v>
      </c>
      <c r="C535" s="70"/>
      <c r="D535" s="71"/>
      <c r="E535" s="72"/>
      <c r="F535" s="73"/>
      <c r="G535" s="70"/>
      <c r="H535" s="74"/>
      <c r="I535" s="75"/>
      <c r="J535" s="75"/>
      <c r="K535" s="36"/>
      <c r="L535" s="82"/>
      <c r="M535" s="82"/>
      <c r="N535" s="77"/>
      <c r="O535" s="84" t="s">
        <v>1270</v>
      </c>
      <c r="P535" s="86">
        <v>43424.942256944443</v>
      </c>
      <c r="Q535" s="84" t="s">
        <v>1313</v>
      </c>
      <c r="R535" s="84"/>
      <c r="S535" s="84"/>
      <c r="T535" s="84"/>
      <c r="U535" s="84"/>
      <c r="V535" s="88" t="s">
        <v>2708</v>
      </c>
      <c r="W535" s="86">
        <v>43424.942256944443</v>
      </c>
      <c r="X535" s="88" t="s">
        <v>3349</v>
      </c>
      <c r="Y535" s="84"/>
      <c r="Z535" s="84"/>
      <c r="AA535" s="87" t="s">
        <v>4478</v>
      </c>
      <c r="AB535" s="84"/>
      <c r="AC535" s="84" t="b">
        <v>0</v>
      </c>
      <c r="AD535" s="84">
        <v>0</v>
      </c>
      <c r="AE535" s="87" t="s">
        <v>5552</v>
      </c>
      <c r="AF535" s="84" t="b">
        <v>0</v>
      </c>
      <c r="AG535" s="84" t="s">
        <v>5604</v>
      </c>
      <c r="AH535" s="84"/>
      <c r="AI535" s="87" t="s">
        <v>5552</v>
      </c>
      <c r="AJ535" s="84" t="b">
        <v>0</v>
      </c>
      <c r="AK535" s="84">
        <v>43</v>
      </c>
      <c r="AL535" s="87" t="s">
        <v>4992</v>
      </c>
      <c r="AM535" s="84" t="s">
        <v>5682</v>
      </c>
      <c r="AN535" s="84" t="b">
        <v>0</v>
      </c>
      <c r="AO535" s="87" t="s">
        <v>4992</v>
      </c>
      <c r="AP535" s="84" t="s">
        <v>179</v>
      </c>
      <c r="AQ535" s="84">
        <v>0</v>
      </c>
      <c r="AR535" s="84">
        <v>0</v>
      </c>
      <c r="AS535" s="84"/>
      <c r="AT535" s="84"/>
      <c r="AU535" s="84"/>
      <c r="AV535" s="84"/>
      <c r="AW535" s="84"/>
      <c r="AX535" s="84"/>
      <c r="AY535" s="84"/>
      <c r="AZ535" s="84"/>
    </row>
    <row r="536" spans="1:52" x14ac:dyDescent="0.55000000000000004">
      <c r="A536" s="69" t="s">
        <v>277</v>
      </c>
      <c r="B536" s="69" t="s">
        <v>691</v>
      </c>
      <c r="C536" s="70"/>
      <c r="D536" s="71"/>
      <c r="E536" s="72"/>
      <c r="F536" s="73"/>
      <c r="G536" s="70"/>
      <c r="H536" s="74"/>
      <c r="I536" s="75"/>
      <c r="J536" s="75"/>
      <c r="K536" s="36"/>
      <c r="L536" s="82"/>
      <c r="M536" s="82"/>
      <c r="N536" s="77"/>
      <c r="O536" s="84" t="s">
        <v>1270</v>
      </c>
      <c r="P536" s="86">
        <v>43424.942256944443</v>
      </c>
      <c r="Q536" s="84" t="s">
        <v>1313</v>
      </c>
      <c r="R536" s="84"/>
      <c r="S536" s="84"/>
      <c r="T536" s="84"/>
      <c r="U536" s="84"/>
      <c r="V536" s="88" t="s">
        <v>2708</v>
      </c>
      <c r="W536" s="86">
        <v>43424.942256944443</v>
      </c>
      <c r="X536" s="88" t="s">
        <v>3349</v>
      </c>
      <c r="Y536" s="84"/>
      <c r="Z536" s="84"/>
      <c r="AA536" s="87" t="s">
        <v>4478</v>
      </c>
      <c r="AB536" s="84"/>
      <c r="AC536" s="84" t="b">
        <v>0</v>
      </c>
      <c r="AD536" s="84">
        <v>0</v>
      </c>
      <c r="AE536" s="87" t="s">
        <v>5552</v>
      </c>
      <c r="AF536" s="84" t="b">
        <v>0</v>
      </c>
      <c r="AG536" s="84" t="s">
        <v>5604</v>
      </c>
      <c r="AH536" s="84"/>
      <c r="AI536" s="87" t="s">
        <v>5552</v>
      </c>
      <c r="AJ536" s="84" t="b">
        <v>0</v>
      </c>
      <c r="AK536" s="84">
        <v>43</v>
      </c>
      <c r="AL536" s="87" t="s">
        <v>4992</v>
      </c>
      <c r="AM536" s="84" t="s">
        <v>5682</v>
      </c>
      <c r="AN536" s="84" t="b">
        <v>0</v>
      </c>
      <c r="AO536" s="87" t="s">
        <v>4992</v>
      </c>
      <c r="AP536" s="84" t="s">
        <v>179</v>
      </c>
      <c r="AQ536" s="84">
        <v>0</v>
      </c>
      <c r="AR536" s="84">
        <v>0</v>
      </c>
      <c r="AS536" s="84"/>
      <c r="AT536" s="84"/>
      <c r="AU536" s="84"/>
      <c r="AV536" s="84"/>
      <c r="AW536" s="84"/>
      <c r="AX536" s="84"/>
      <c r="AY536" s="84"/>
      <c r="AZ536" s="84"/>
    </row>
    <row r="537" spans="1:52" x14ac:dyDescent="0.55000000000000004">
      <c r="A537" s="69" t="s">
        <v>277</v>
      </c>
      <c r="B537" s="69" t="s">
        <v>692</v>
      </c>
      <c r="C537" s="70"/>
      <c r="D537" s="71"/>
      <c r="E537" s="72"/>
      <c r="F537" s="73"/>
      <c r="G537" s="70"/>
      <c r="H537" s="74"/>
      <c r="I537" s="75"/>
      <c r="J537" s="75"/>
      <c r="K537" s="36"/>
      <c r="L537" s="82"/>
      <c r="M537" s="82"/>
      <c r="N537" s="77"/>
      <c r="O537" s="84" t="s">
        <v>1270</v>
      </c>
      <c r="P537" s="86">
        <v>43424.942256944443</v>
      </c>
      <c r="Q537" s="84" t="s">
        <v>1313</v>
      </c>
      <c r="R537" s="84"/>
      <c r="S537" s="84"/>
      <c r="T537" s="84"/>
      <c r="U537" s="84"/>
      <c r="V537" s="88" t="s">
        <v>2708</v>
      </c>
      <c r="W537" s="86">
        <v>43424.942256944443</v>
      </c>
      <c r="X537" s="88" t="s">
        <v>3349</v>
      </c>
      <c r="Y537" s="84"/>
      <c r="Z537" s="84"/>
      <c r="AA537" s="87" t="s">
        <v>4478</v>
      </c>
      <c r="AB537" s="84"/>
      <c r="AC537" s="84" t="b">
        <v>0</v>
      </c>
      <c r="AD537" s="84">
        <v>0</v>
      </c>
      <c r="AE537" s="87" t="s">
        <v>5552</v>
      </c>
      <c r="AF537" s="84" t="b">
        <v>0</v>
      </c>
      <c r="AG537" s="84" t="s">
        <v>5604</v>
      </c>
      <c r="AH537" s="84"/>
      <c r="AI537" s="87" t="s">
        <v>5552</v>
      </c>
      <c r="AJ537" s="84" t="b">
        <v>0</v>
      </c>
      <c r="AK537" s="84">
        <v>43</v>
      </c>
      <c r="AL537" s="87" t="s">
        <v>4992</v>
      </c>
      <c r="AM537" s="84" t="s">
        <v>5682</v>
      </c>
      <c r="AN537" s="84" t="b">
        <v>0</v>
      </c>
      <c r="AO537" s="87" t="s">
        <v>4992</v>
      </c>
      <c r="AP537" s="84" t="s">
        <v>179</v>
      </c>
      <c r="AQ537" s="84">
        <v>0</v>
      </c>
      <c r="AR537" s="84">
        <v>0</v>
      </c>
      <c r="AS537" s="84"/>
      <c r="AT537" s="84"/>
      <c r="AU537" s="84"/>
      <c r="AV537" s="84"/>
      <c r="AW537" s="84"/>
      <c r="AX537" s="84"/>
      <c r="AY537" s="84"/>
      <c r="AZ537" s="84"/>
    </row>
    <row r="538" spans="1:52" x14ac:dyDescent="0.55000000000000004">
      <c r="A538" s="69" t="s">
        <v>277</v>
      </c>
      <c r="B538" s="69" t="s">
        <v>693</v>
      </c>
      <c r="C538" s="70"/>
      <c r="D538" s="71"/>
      <c r="E538" s="72"/>
      <c r="F538" s="73"/>
      <c r="G538" s="70"/>
      <c r="H538" s="74"/>
      <c r="I538" s="75"/>
      <c r="J538" s="75"/>
      <c r="K538" s="36"/>
      <c r="L538" s="82"/>
      <c r="M538" s="82"/>
      <c r="N538" s="77"/>
      <c r="O538" s="84" t="s">
        <v>1270</v>
      </c>
      <c r="P538" s="86">
        <v>43424.942256944443</v>
      </c>
      <c r="Q538" s="84" t="s">
        <v>1313</v>
      </c>
      <c r="R538" s="84"/>
      <c r="S538" s="84"/>
      <c r="T538" s="84"/>
      <c r="U538" s="84"/>
      <c r="V538" s="88" t="s">
        <v>2708</v>
      </c>
      <c r="W538" s="86">
        <v>43424.942256944443</v>
      </c>
      <c r="X538" s="88" t="s">
        <v>3349</v>
      </c>
      <c r="Y538" s="84"/>
      <c r="Z538" s="84"/>
      <c r="AA538" s="87" t="s">
        <v>4478</v>
      </c>
      <c r="AB538" s="84"/>
      <c r="AC538" s="84" t="b">
        <v>0</v>
      </c>
      <c r="AD538" s="84">
        <v>0</v>
      </c>
      <c r="AE538" s="87" t="s">
        <v>5552</v>
      </c>
      <c r="AF538" s="84" t="b">
        <v>0</v>
      </c>
      <c r="AG538" s="84" t="s">
        <v>5604</v>
      </c>
      <c r="AH538" s="84"/>
      <c r="AI538" s="87" t="s">
        <v>5552</v>
      </c>
      <c r="AJ538" s="84" t="b">
        <v>0</v>
      </c>
      <c r="AK538" s="84">
        <v>43</v>
      </c>
      <c r="AL538" s="87" t="s">
        <v>4992</v>
      </c>
      <c r="AM538" s="84" t="s">
        <v>5682</v>
      </c>
      <c r="AN538" s="84" t="b">
        <v>0</v>
      </c>
      <c r="AO538" s="87" t="s">
        <v>4992</v>
      </c>
      <c r="AP538" s="84" t="s">
        <v>179</v>
      </c>
      <c r="AQ538" s="84">
        <v>0</v>
      </c>
      <c r="AR538" s="84">
        <v>0</v>
      </c>
      <c r="AS538" s="84"/>
      <c r="AT538" s="84"/>
      <c r="AU538" s="84"/>
      <c r="AV538" s="84"/>
      <c r="AW538" s="84"/>
      <c r="AX538" s="84"/>
      <c r="AY538" s="84"/>
      <c r="AZ538" s="84"/>
    </row>
    <row r="539" spans="1:52" x14ac:dyDescent="0.55000000000000004">
      <c r="A539" s="69" t="s">
        <v>277</v>
      </c>
      <c r="B539" s="69" t="s">
        <v>977</v>
      </c>
      <c r="C539" s="70"/>
      <c r="D539" s="71"/>
      <c r="E539" s="72"/>
      <c r="F539" s="73"/>
      <c r="G539" s="70"/>
      <c r="H539" s="74"/>
      <c r="I539" s="75"/>
      <c r="J539" s="75"/>
      <c r="K539" s="36"/>
      <c r="L539" s="82"/>
      <c r="M539" s="82"/>
      <c r="N539" s="77"/>
      <c r="O539" s="84" t="s">
        <v>1270</v>
      </c>
      <c r="P539" s="86">
        <v>43424.942256944443</v>
      </c>
      <c r="Q539" s="84" t="s">
        <v>1313</v>
      </c>
      <c r="R539" s="84"/>
      <c r="S539" s="84"/>
      <c r="T539" s="84"/>
      <c r="U539" s="84"/>
      <c r="V539" s="88" t="s">
        <v>2708</v>
      </c>
      <c r="W539" s="86">
        <v>43424.942256944443</v>
      </c>
      <c r="X539" s="88" t="s">
        <v>3349</v>
      </c>
      <c r="Y539" s="84"/>
      <c r="Z539" s="84"/>
      <c r="AA539" s="87" t="s">
        <v>4478</v>
      </c>
      <c r="AB539" s="84"/>
      <c r="AC539" s="84" t="b">
        <v>0</v>
      </c>
      <c r="AD539" s="84">
        <v>0</v>
      </c>
      <c r="AE539" s="87" t="s">
        <v>5552</v>
      </c>
      <c r="AF539" s="84" t="b">
        <v>0</v>
      </c>
      <c r="AG539" s="84" t="s">
        <v>5604</v>
      </c>
      <c r="AH539" s="84"/>
      <c r="AI539" s="87" t="s">
        <v>5552</v>
      </c>
      <c r="AJ539" s="84" t="b">
        <v>0</v>
      </c>
      <c r="AK539" s="84">
        <v>43</v>
      </c>
      <c r="AL539" s="87" t="s">
        <v>4992</v>
      </c>
      <c r="AM539" s="84" t="s">
        <v>5682</v>
      </c>
      <c r="AN539" s="84" t="b">
        <v>0</v>
      </c>
      <c r="AO539" s="87" t="s">
        <v>4992</v>
      </c>
      <c r="AP539" s="84" t="s">
        <v>179</v>
      </c>
      <c r="AQ539" s="84">
        <v>0</v>
      </c>
      <c r="AR539" s="84">
        <v>0</v>
      </c>
      <c r="AS539" s="84"/>
      <c r="AT539" s="84"/>
      <c r="AU539" s="84"/>
      <c r="AV539" s="84"/>
      <c r="AW539" s="84"/>
      <c r="AX539" s="84"/>
      <c r="AY539" s="84"/>
      <c r="AZ539" s="84"/>
    </row>
    <row r="540" spans="1:52" x14ac:dyDescent="0.55000000000000004">
      <c r="A540" s="69" t="s">
        <v>277</v>
      </c>
      <c r="B540" s="69" t="s">
        <v>978</v>
      </c>
      <c r="C540" s="70"/>
      <c r="D540" s="71"/>
      <c r="E540" s="72"/>
      <c r="F540" s="73"/>
      <c r="G540" s="70"/>
      <c r="H540" s="74"/>
      <c r="I540" s="75"/>
      <c r="J540" s="75"/>
      <c r="K540" s="36"/>
      <c r="L540" s="82"/>
      <c r="M540" s="82"/>
      <c r="N540" s="77"/>
      <c r="O540" s="84" t="s">
        <v>1270</v>
      </c>
      <c r="P540" s="86">
        <v>43424.942256944443</v>
      </c>
      <c r="Q540" s="84" t="s">
        <v>1313</v>
      </c>
      <c r="R540" s="84"/>
      <c r="S540" s="84"/>
      <c r="T540" s="84"/>
      <c r="U540" s="84"/>
      <c r="V540" s="88" t="s">
        <v>2708</v>
      </c>
      <c r="W540" s="86">
        <v>43424.942256944443</v>
      </c>
      <c r="X540" s="88" t="s">
        <v>3349</v>
      </c>
      <c r="Y540" s="84"/>
      <c r="Z540" s="84"/>
      <c r="AA540" s="87" t="s">
        <v>4478</v>
      </c>
      <c r="AB540" s="84"/>
      <c r="AC540" s="84" t="b">
        <v>0</v>
      </c>
      <c r="AD540" s="84">
        <v>0</v>
      </c>
      <c r="AE540" s="87" t="s">
        <v>5552</v>
      </c>
      <c r="AF540" s="84" t="b">
        <v>0</v>
      </c>
      <c r="AG540" s="84" t="s">
        <v>5604</v>
      </c>
      <c r="AH540" s="84"/>
      <c r="AI540" s="87" t="s">
        <v>5552</v>
      </c>
      <c r="AJ540" s="84" t="b">
        <v>0</v>
      </c>
      <c r="AK540" s="84">
        <v>43</v>
      </c>
      <c r="AL540" s="87" t="s">
        <v>4992</v>
      </c>
      <c r="AM540" s="84" t="s">
        <v>5682</v>
      </c>
      <c r="AN540" s="84" t="b">
        <v>0</v>
      </c>
      <c r="AO540" s="87" t="s">
        <v>4992</v>
      </c>
      <c r="AP540" s="84" t="s">
        <v>179</v>
      </c>
      <c r="AQ540" s="84">
        <v>0</v>
      </c>
      <c r="AR540" s="84">
        <v>0</v>
      </c>
      <c r="AS540" s="84"/>
      <c r="AT540" s="84"/>
      <c r="AU540" s="84"/>
      <c r="AV540" s="84"/>
      <c r="AW540" s="84"/>
      <c r="AX540" s="84"/>
      <c r="AY540" s="84"/>
      <c r="AZ540" s="84"/>
    </row>
    <row r="541" spans="1:52" x14ac:dyDescent="0.55000000000000004">
      <c r="A541" s="69" t="s">
        <v>277</v>
      </c>
      <c r="B541" s="69" t="s">
        <v>979</v>
      </c>
      <c r="C541" s="70"/>
      <c r="D541" s="71"/>
      <c r="E541" s="72"/>
      <c r="F541" s="73"/>
      <c r="G541" s="70"/>
      <c r="H541" s="74"/>
      <c r="I541" s="75"/>
      <c r="J541" s="75"/>
      <c r="K541" s="36"/>
      <c r="L541" s="82"/>
      <c r="M541" s="82"/>
      <c r="N541" s="77"/>
      <c r="O541" s="84" t="s">
        <v>1270</v>
      </c>
      <c r="P541" s="86">
        <v>43424.942256944443</v>
      </c>
      <c r="Q541" s="84" t="s">
        <v>1313</v>
      </c>
      <c r="R541" s="84"/>
      <c r="S541" s="84"/>
      <c r="T541" s="84"/>
      <c r="U541" s="84"/>
      <c r="V541" s="88" t="s">
        <v>2708</v>
      </c>
      <c r="W541" s="86">
        <v>43424.942256944443</v>
      </c>
      <c r="X541" s="88" t="s">
        <v>3349</v>
      </c>
      <c r="Y541" s="84"/>
      <c r="Z541" s="84"/>
      <c r="AA541" s="87" t="s">
        <v>4478</v>
      </c>
      <c r="AB541" s="84"/>
      <c r="AC541" s="84" t="b">
        <v>0</v>
      </c>
      <c r="AD541" s="84">
        <v>0</v>
      </c>
      <c r="AE541" s="87" t="s">
        <v>5552</v>
      </c>
      <c r="AF541" s="84" t="b">
        <v>0</v>
      </c>
      <c r="AG541" s="84" t="s">
        <v>5604</v>
      </c>
      <c r="AH541" s="84"/>
      <c r="AI541" s="87" t="s">
        <v>5552</v>
      </c>
      <c r="AJ541" s="84" t="b">
        <v>0</v>
      </c>
      <c r="AK541" s="84">
        <v>43</v>
      </c>
      <c r="AL541" s="87" t="s">
        <v>4992</v>
      </c>
      <c r="AM541" s="84" t="s">
        <v>5682</v>
      </c>
      <c r="AN541" s="84" t="b">
        <v>0</v>
      </c>
      <c r="AO541" s="87" t="s">
        <v>4992</v>
      </c>
      <c r="AP541" s="84" t="s">
        <v>179</v>
      </c>
      <c r="AQ541" s="84">
        <v>0</v>
      </c>
      <c r="AR541" s="84">
        <v>0</v>
      </c>
      <c r="AS541" s="84"/>
      <c r="AT541" s="84"/>
      <c r="AU541" s="84"/>
      <c r="AV541" s="84"/>
      <c r="AW541" s="84"/>
      <c r="AX541" s="84"/>
      <c r="AY541" s="84"/>
      <c r="AZ541" s="84"/>
    </row>
    <row r="542" spans="1:52" x14ac:dyDescent="0.55000000000000004">
      <c r="A542" s="69" t="s">
        <v>277</v>
      </c>
      <c r="B542" s="69" t="s">
        <v>980</v>
      </c>
      <c r="C542" s="70"/>
      <c r="D542" s="71"/>
      <c r="E542" s="72"/>
      <c r="F542" s="73"/>
      <c r="G542" s="70"/>
      <c r="H542" s="74"/>
      <c r="I542" s="75"/>
      <c r="J542" s="75"/>
      <c r="K542" s="36"/>
      <c r="L542" s="82"/>
      <c r="M542" s="82"/>
      <c r="N542" s="77"/>
      <c r="O542" s="84" t="s">
        <v>1270</v>
      </c>
      <c r="P542" s="86">
        <v>43424.942256944443</v>
      </c>
      <c r="Q542" s="84" t="s">
        <v>1313</v>
      </c>
      <c r="R542" s="84"/>
      <c r="S542" s="84"/>
      <c r="T542" s="84"/>
      <c r="U542" s="84"/>
      <c r="V542" s="88" t="s">
        <v>2708</v>
      </c>
      <c r="W542" s="86">
        <v>43424.942256944443</v>
      </c>
      <c r="X542" s="88" t="s">
        <v>3349</v>
      </c>
      <c r="Y542" s="84"/>
      <c r="Z542" s="84"/>
      <c r="AA542" s="87" t="s">
        <v>4478</v>
      </c>
      <c r="AB542" s="84"/>
      <c r="AC542" s="84" t="b">
        <v>0</v>
      </c>
      <c r="AD542" s="84">
        <v>0</v>
      </c>
      <c r="AE542" s="87" t="s">
        <v>5552</v>
      </c>
      <c r="AF542" s="84" t="b">
        <v>0</v>
      </c>
      <c r="AG542" s="84" t="s">
        <v>5604</v>
      </c>
      <c r="AH542" s="84"/>
      <c r="AI542" s="87" t="s">
        <v>5552</v>
      </c>
      <c r="AJ542" s="84" t="b">
        <v>0</v>
      </c>
      <c r="AK542" s="84">
        <v>43</v>
      </c>
      <c r="AL542" s="87" t="s">
        <v>4992</v>
      </c>
      <c r="AM542" s="84" t="s">
        <v>5682</v>
      </c>
      <c r="AN542" s="84" t="b">
        <v>0</v>
      </c>
      <c r="AO542" s="87" t="s">
        <v>4992</v>
      </c>
      <c r="AP542" s="84" t="s">
        <v>179</v>
      </c>
      <c r="AQ542" s="84">
        <v>0</v>
      </c>
      <c r="AR542" s="84">
        <v>0</v>
      </c>
      <c r="AS542" s="84"/>
      <c r="AT542" s="84"/>
      <c r="AU542" s="84"/>
      <c r="AV542" s="84"/>
      <c r="AW542" s="84"/>
      <c r="AX542" s="84"/>
      <c r="AY542" s="84"/>
      <c r="AZ542" s="84"/>
    </row>
    <row r="543" spans="1:52" x14ac:dyDescent="0.55000000000000004">
      <c r="A543" s="69" t="s">
        <v>277</v>
      </c>
      <c r="B543" s="69" t="s">
        <v>981</v>
      </c>
      <c r="C543" s="70"/>
      <c r="D543" s="71"/>
      <c r="E543" s="72"/>
      <c r="F543" s="73"/>
      <c r="G543" s="70"/>
      <c r="H543" s="74"/>
      <c r="I543" s="75"/>
      <c r="J543" s="75"/>
      <c r="K543" s="36"/>
      <c r="L543" s="82"/>
      <c r="M543" s="82"/>
      <c r="N543" s="77"/>
      <c r="O543" s="84" t="s">
        <v>1270</v>
      </c>
      <c r="P543" s="86">
        <v>43424.942256944443</v>
      </c>
      <c r="Q543" s="84" t="s">
        <v>1313</v>
      </c>
      <c r="R543" s="84"/>
      <c r="S543" s="84"/>
      <c r="T543" s="84"/>
      <c r="U543" s="84"/>
      <c r="V543" s="88" t="s">
        <v>2708</v>
      </c>
      <c r="W543" s="86">
        <v>43424.942256944443</v>
      </c>
      <c r="X543" s="88" t="s">
        <v>3349</v>
      </c>
      <c r="Y543" s="84"/>
      <c r="Z543" s="84"/>
      <c r="AA543" s="87" t="s">
        <v>4478</v>
      </c>
      <c r="AB543" s="84"/>
      <c r="AC543" s="84" t="b">
        <v>0</v>
      </c>
      <c r="AD543" s="84">
        <v>0</v>
      </c>
      <c r="AE543" s="87" t="s">
        <v>5552</v>
      </c>
      <c r="AF543" s="84" t="b">
        <v>0</v>
      </c>
      <c r="AG543" s="84" t="s">
        <v>5604</v>
      </c>
      <c r="AH543" s="84"/>
      <c r="AI543" s="87" t="s">
        <v>5552</v>
      </c>
      <c r="AJ543" s="84" t="b">
        <v>0</v>
      </c>
      <c r="AK543" s="84">
        <v>43</v>
      </c>
      <c r="AL543" s="87" t="s">
        <v>4992</v>
      </c>
      <c r="AM543" s="84" t="s">
        <v>5682</v>
      </c>
      <c r="AN543" s="84" t="b">
        <v>0</v>
      </c>
      <c r="AO543" s="87" t="s">
        <v>4992</v>
      </c>
      <c r="AP543" s="84" t="s">
        <v>179</v>
      </c>
      <c r="AQ543" s="84">
        <v>0</v>
      </c>
      <c r="AR543" s="84">
        <v>0</v>
      </c>
      <c r="AS543" s="84"/>
      <c r="AT543" s="84"/>
      <c r="AU543" s="84"/>
      <c r="AV543" s="84"/>
      <c r="AW543" s="84"/>
      <c r="AX543" s="84"/>
      <c r="AY543" s="84"/>
      <c r="AZ543" s="84"/>
    </row>
    <row r="544" spans="1:52" x14ac:dyDescent="0.55000000000000004">
      <c r="A544" s="69" t="s">
        <v>277</v>
      </c>
      <c r="B544" s="69" t="s">
        <v>982</v>
      </c>
      <c r="C544" s="70"/>
      <c r="D544" s="71"/>
      <c r="E544" s="72"/>
      <c r="F544" s="73"/>
      <c r="G544" s="70"/>
      <c r="H544" s="74"/>
      <c r="I544" s="75"/>
      <c r="J544" s="75"/>
      <c r="K544" s="36"/>
      <c r="L544" s="82"/>
      <c r="M544" s="82"/>
      <c r="N544" s="77"/>
      <c r="O544" s="84" t="s">
        <v>1270</v>
      </c>
      <c r="P544" s="86">
        <v>43424.942256944443</v>
      </c>
      <c r="Q544" s="84" t="s">
        <v>1313</v>
      </c>
      <c r="R544" s="84"/>
      <c r="S544" s="84"/>
      <c r="T544" s="84"/>
      <c r="U544" s="84"/>
      <c r="V544" s="88" t="s">
        <v>2708</v>
      </c>
      <c r="W544" s="86">
        <v>43424.942256944443</v>
      </c>
      <c r="X544" s="88" t="s">
        <v>3349</v>
      </c>
      <c r="Y544" s="84"/>
      <c r="Z544" s="84"/>
      <c r="AA544" s="87" t="s">
        <v>4478</v>
      </c>
      <c r="AB544" s="84"/>
      <c r="AC544" s="84" t="b">
        <v>0</v>
      </c>
      <c r="AD544" s="84">
        <v>0</v>
      </c>
      <c r="AE544" s="87" t="s">
        <v>5552</v>
      </c>
      <c r="AF544" s="84" t="b">
        <v>0</v>
      </c>
      <c r="AG544" s="84" t="s">
        <v>5604</v>
      </c>
      <c r="AH544" s="84"/>
      <c r="AI544" s="87" t="s">
        <v>5552</v>
      </c>
      <c r="AJ544" s="84" t="b">
        <v>0</v>
      </c>
      <c r="AK544" s="84">
        <v>43</v>
      </c>
      <c r="AL544" s="87" t="s">
        <v>4992</v>
      </c>
      <c r="AM544" s="84" t="s">
        <v>5682</v>
      </c>
      <c r="AN544" s="84" t="b">
        <v>0</v>
      </c>
      <c r="AO544" s="87" t="s">
        <v>4992</v>
      </c>
      <c r="AP544" s="84" t="s">
        <v>179</v>
      </c>
      <c r="AQ544" s="84">
        <v>0</v>
      </c>
      <c r="AR544" s="84">
        <v>0</v>
      </c>
      <c r="AS544" s="84"/>
      <c r="AT544" s="84"/>
      <c r="AU544" s="84"/>
      <c r="AV544" s="84"/>
      <c r="AW544" s="84"/>
      <c r="AX544" s="84"/>
      <c r="AY544" s="84"/>
      <c r="AZ544" s="84"/>
    </row>
    <row r="545" spans="1:52" x14ac:dyDescent="0.55000000000000004">
      <c r="A545" s="69" t="s">
        <v>277</v>
      </c>
      <c r="B545" s="69" t="s">
        <v>983</v>
      </c>
      <c r="C545" s="70"/>
      <c r="D545" s="71"/>
      <c r="E545" s="72"/>
      <c r="F545" s="73"/>
      <c r="G545" s="70"/>
      <c r="H545" s="74"/>
      <c r="I545" s="75"/>
      <c r="J545" s="75"/>
      <c r="K545" s="36"/>
      <c r="L545" s="82"/>
      <c r="M545" s="82"/>
      <c r="N545" s="77"/>
      <c r="O545" s="84" t="s">
        <v>1270</v>
      </c>
      <c r="P545" s="86">
        <v>43424.942256944443</v>
      </c>
      <c r="Q545" s="84" t="s">
        <v>1313</v>
      </c>
      <c r="R545" s="84"/>
      <c r="S545" s="84"/>
      <c r="T545" s="84"/>
      <c r="U545" s="84"/>
      <c r="V545" s="88" t="s">
        <v>2708</v>
      </c>
      <c r="W545" s="86">
        <v>43424.942256944443</v>
      </c>
      <c r="X545" s="88" t="s">
        <v>3349</v>
      </c>
      <c r="Y545" s="84"/>
      <c r="Z545" s="84"/>
      <c r="AA545" s="87" t="s">
        <v>4478</v>
      </c>
      <c r="AB545" s="84"/>
      <c r="AC545" s="84" t="b">
        <v>0</v>
      </c>
      <c r="AD545" s="84">
        <v>0</v>
      </c>
      <c r="AE545" s="87" t="s">
        <v>5552</v>
      </c>
      <c r="AF545" s="84" t="b">
        <v>0</v>
      </c>
      <c r="AG545" s="84" t="s">
        <v>5604</v>
      </c>
      <c r="AH545" s="84"/>
      <c r="AI545" s="87" t="s">
        <v>5552</v>
      </c>
      <c r="AJ545" s="84" t="b">
        <v>0</v>
      </c>
      <c r="AK545" s="84">
        <v>43</v>
      </c>
      <c r="AL545" s="87" t="s">
        <v>4992</v>
      </c>
      <c r="AM545" s="84" t="s">
        <v>5682</v>
      </c>
      <c r="AN545" s="84" t="b">
        <v>0</v>
      </c>
      <c r="AO545" s="87" t="s">
        <v>4992</v>
      </c>
      <c r="AP545" s="84" t="s">
        <v>179</v>
      </c>
      <c r="AQ545" s="84">
        <v>0</v>
      </c>
      <c r="AR545" s="84">
        <v>0</v>
      </c>
      <c r="AS545" s="84"/>
      <c r="AT545" s="84"/>
      <c r="AU545" s="84"/>
      <c r="AV545" s="84"/>
      <c r="AW545" s="84"/>
      <c r="AX545" s="84"/>
      <c r="AY545" s="84"/>
      <c r="AZ545" s="84"/>
    </row>
    <row r="546" spans="1:52" x14ac:dyDescent="0.55000000000000004">
      <c r="A546" s="69" t="s">
        <v>277</v>
      </c>
      <c r="B546" s="69" t="s">
        <v>704</v>
      </c>
      <c r="C546" s="70"/>
      <c r="D546" s="71"/>
      <c r="E546" s="72"/>
      <c r="F546" s="73"/>
      <c r="G546" s="70"/>
      <c r="H546" s="74"/>
      <c r="I546" s="75"/>
      <c r="J546" s="75"/>
      <c r="K546" s="36"/>
      <c r="L546" s="82"/>
      <c r="M546" s="82"/>
      <c r="N546" s="77"/>
      <c r="O546" s="84" t="s">
        <v>1270</v>
      </c>
      <c r="P546" s="86">
        <v>43424.942256944443</v>
      </c>
      <c r="Q546" s="84" t="s">
        <v>1313</v>
      </c>
      <c r="R546" s="84"/>
      <c r="S546" s="84"/>
      <c r="T546" s="84"/>
      <c r="U546" s="84"/>
      <c r="V546" s="88" t="s">
        <v>2708</v>
      </c>
      <c r="W546" s="86">
        <v>43424.942256944443</v>
      </c>
      <c r="X546" s="88" t="s">
        <v>3349</v>
      </c>
      <c r="Y546" s="84"/>
      <c r="Z546" s="84"/>
      <c r="AA546" s="87" t="s">
        <v>4478</v>
      </c>
      <c r="AB546" s="84"/>
      <c r="AC546" s="84" t="b">
        <v>0</v>
      </c>
      <c r="AD546" s="84">
        <v>0</v>
      </c>
      <c r="AE546" s="87" t="s">
        <v>5552</v>
      </c>
      <c r="AF546" s="84" t="b">
        <v>0</v>
      </c>
      <c r="AG546" s="84" t="s">
        <v>5604</v>
      </c>
      <c r="AH546" s="84"/>
      <c r="AI546" s="87" t="s">
        <v>5552</v>
      </c>
      <c r="AJ546" s="84" t="b">
        <v>0</v>
      </c>
      <c r="AK546" s="84">
        <v>43</v>
      </c>
      <c r="AL546" s="87" t="s">
        <v>4992</v>
      </c>
      <c r="AM546" s="84" t="s">
        <v>5682</v>
      </c>
      <c r="AN546" s="84" t="b">
        <v>0</v>
      </c>
      <c r="AO546" s="87" t="s">
        <v>4992</v>
      </c>
      <c r="AP546" s="84" t="s">
        <v>179</v>
      </c>
      <c r="AQ546" s="84">
        <v>0</v>
      </c>
      <c r="AR546" s="84">
        <v>0</v>
      </c>
      <c r="AS546" s="84"/>
      <c r="AT546" s="84"/>
      <c r="AU546" s="84"/>
      <c r="AV546" s="84"/>
      <c r="AW546" s="84"/>
      <c r="AX546" s="84"/>
      <c r="AY546" s="84"/>
      <c r="AZ546" s="84"/>
    </row>
    <row r="547" spans="1:52" x14ac:dyDescent="0.55000000000000004">
      <c r="A547" s="69" t="s">
        <v>277</v>
      </c>
      <c r="B547" s="69" t="s">
        <v>984</v>
      </c>
      <c r="C547" s="70"/>
      <c r="D547" s="71"/>
      <c r="E547" s="72"/>
      <c r="F547" s="73"/>
      <c r="G547" s="70"/>
      <c r="H547" s="74"/>
      <c r="I547" s="75"/>
      <c r="J547" s="75"/>
      <c r="K547" s="36"/>
      <c r="L547" s="82"/>
      <c r="M547" s="82"/>
      <c r="N547" s="77"/>
      <c r="O547" s="84" t="s">
        <v>1270</v>
      </c>
      <c r="P547" s="86">
        <v>43424.942256944443</v>
      </c>
      <c r="Q547" s="84" t="s">
        <v>1313</v>
      </c>
      <c r="R547" s="84"/>
      <c r="S547" s="84"/>
      <c r="T547" s="84"/>
      <c r="U547" s="84"/>
      <c r="V547" s="88" t="s">
        <v>2708</v>
      </c>
      <c r="W547" s="86">
        <v>43424.942256944443</v>
      </c>
      <c r="X547" s="88" t="s">
        <v>3349</v>
      </c>
      <c r="Y547" s="84"/>
      <c r="Z547" s="84"/>
      <c r="AA547" s="87" t="s">
        <v>4478</v>
      </c>
      <c r="AB547" s="84"/>
      <c r="AC547" s="84" t="b">
        <v>0</v>
      </c>
      <c r="AD547" s="84">
        <v>0</v>
      </c>
      <c r="AE547" s="87" t="s">
        <v>5552</v>
      </c>
      <c r="AF547" s="84" t="b">
        <v>0</v>
      </c>
      <c r="AG547" s="84" t="s">
        <v>5604</v>
      </c>
      <c r="AH547" s="84"/>
      <c r="AI547" s="87" t="s">
        <v>5552</v>
      </c>
      <c r="AJ547" s="84" t="b">
        <v>0</v>
      </c>
      <c r="AK547" s="84">
        <v>43</v>
      </c>
      <c r="AL547" s="87" t="s">
        <v>4992</v>
      </c>
      <c r="AM547" s="84" t="s">
        <v>5682</v>
      </c>
      <c r="AN547" s="84" t="b">
        <v>0</v>
      </c>
      <c r="AO547" s="87" t="s">
        <v>4992</v>
      </c>
      <c r="AP547" s="84" t="s">
        <v>179</v>
      </c>
      <c r="AQ547" s="84">
        <v>0</v>
      </c>
      <c r="AR547" s="84">
        <v>0</v>
      </c>
      <c r="AS547" s="84"/>
      <c r="AT547" s="84"/>
      <c r="AU547" s="84"/>
      <c r="AV547" s="84"/>
      <c r="AW547" s="84"/>
      <c r="AX547" s="84"/>
      <c r="AY547" s="84"/>
      <c r="AZ547" s="84"/>
    </row>
    <row r="548" spans="1:52" x14ac:dyDescent="0.55000000000000004">
      <c r="A548" s="69" t="s">
        <v>277</v>
      </c>
      <c r="B548" s="69" t="s">
        <v>985</v>
      </c>
      <c r="C548" s="70"/>
      <c r="D548" s="71"/>
      <c r="E548" s="72"/>
      <c r="F548" s="73"/>
      <c r="G548" s="70"/>
      <c r="H548" s="74"/>
      <c r="I548" s="75"/>
      <c r="J548" s="75"/>
      <c r="K548" s="36"/>
      <c r="L548" s="82"/>
      <c r="M548" s="82"/>
      <c r="N548" s="77"/>
      <c r="O548" s="84" t="s">
        <v>1270</v>
      </c>
      <c r="P548" s="86">
        <v>43424.942256944443</v>
      </c>
      <c r="Q548" s="84" t="s">
        <v>1313</v>
      </c>
      <c r="R548" s="84"/>
      <c r="S548" s="84"/>
      <c r="T548" s="84"/>
      <c r="U548" s="84"/>
      <c r="V548" s="88" t="s">
        <v>2708</v>
      </c>
      <c r="W548" s="86">
        <v>43424.942256944443</v>
      </c>
      <c r="X548" s="88" t="s">
        <v>3349</v>
      </c>
      <c r="Y548" s="84"/>
      <c r="Z548" s="84"/>
      <c r="AA548" s="87" t="s">
        <v>4478</v>
      </c>
      <c r="AB548" s="84"/>
      <c r="AC548" s="84" t="b">
        <v>0</v>
      </c>
      <c r="AD548" s="84">
        <v>0</v>
      </c>
      <c r="AE548" s="87" t="s">
        <v>5552</v>
      </c>
      <c r="AF548" s="84" t="b">
        <v>0</v>
      </c>
      <c r="AG548" s="84" t="s">
        <v>5604</v>
      </c>
      <c r="AH548" s="84"/>
      <c r="AI548" s="87" t="s">
        <v>5552</v>
      </c>
      <c r="AJ548" s="84" t="b">
        <v>0</v>
      </c>
      <c r="AK548" s="84">
        <v>43</v>
      </c>
      <c r="AL548" s="87" t="s">
        <v>4992</v>
      </c>
      <c r="AM548" s="84" t="s">
        <v>5682</v>
      </c>
      <c r="AN548" s="84" t="b">
        <v>0</v>
      </c>
      <c r="AO548" s="87" t="s">
        <v>4992</v>
      </c>
      <c r="AP548" s="84" t="s">
        <v>179</v>
      </c>
      <c r="AQ548" s="84">
        <v>0</v>
      </c>
      <c r="AR548" s="84">
        <v>0</v>
      </c>
      <c r="AS548" s="84"/>
      <c r="AT548" s="84"/>
      <c r="AU548" s="84"/>
      <c r="AV548" s="84"/>
      <c r="AW548" s="84"/>
      <c r="AX548" s="84"/>
      <c r="AY548" s="84"/>
      <c r="AZ548" s="84"/>
    </row>
    <row r="549" spans="1:52" x14ac:dyDescent="0.55000000000000004">
      <c r="A549" s="69" t="s">
        <v>277</v>
      </c>
      <c r="B549" s="69" t="s">
        <v>701</v>
      </c>
      <c r="C549" s="70"/>
      <c r="D549" s="71"/>
      <c r="E549" s="72"/>
      <c r="F549" s="73"/>
      <c r="G549" s="70"/>
      <c r="H549" s="74"/>
      <c r="I549" s="75"/>
      <c r="J549" s="75"/>
      <c r="K549" s="36"/>
      <c r="L549" s="82"/>
      <c r="M549" s="82"/>
      <c r="N549" s="77"/>
      <c r="O549" s="84" t="s">
        <v>1270</v>
      </c>
      <c r="P549" s="86">
        <v>43424.942256944443</v>
      </c>
      <c r="Q549" s="84" t="s">
        <v>1313</v>
      </c>
      <c r="R549" s="84"/>
      <c r="S549" s="84"/>
      <c r="T549" s="84"/>
      <c r="U549" s="84"/>
      <c r="V549" s="88" t="s">
        <v>2708</v>
      </c>
      <c r="W549" s="86">
        <v>43424.942256944443</v>
      </c>
      <c r="X549" s="88" t="s">
        <v>3349</v>
      </c>
      <c r="Y549" s="84"/>
      <c r="Z549" s="84"/>
      <c r="AA549" s="87" t="s">
        <v>4478</v>
      </c>
      <c r="AB549" s="84"/>
      <c r="AC549" s="84" t="b">
        <v>0</v>
      </c>
      <c r="AD549" s="84">
        <v>0</v>
      </c>
      <c r="AE549" s="87" t="s">
        <v>5552</v>
      </c>
      <c r="AF549" s="84" t="b">
        <v>0</v>
      </c>
      <c r="AG549" s="84" t="s">
        <v>5604</v>
      </c>
      <c r="AH549" s="84"/>
      <c r="AI549" s="87" t="s">
        <v>5552</v>
      </c>
      <c r="AJ549" s="84" t="b">
        <v>0</v>
      </c>
      <c r="AK549" s="84">
        <v>43</v>
      </c>
      <c r="AL549" s="87" t="s">
        <v>4992</v>
      </c>
      <c r="AM549" s="84" t="s">
        <v>5682</v>
      </c>
      <c r="AN549" s="84" t="b">
        <v>0</v>
      </c>
      <c r="AO549" s="87" t="s">
        <v>4992</v>
      </c>
      <c r="AP549" s="84" t="s">
        <v>179</v>
      </c>
      <c r="AQ549" s="84">
        <v>0</v>
      </c>
      <c r="AR549" s="84">
        <v>0</v>
      </c>
      <c r="AS549" s="84"/>
      <c r="AT549" s="84"/>
      <c r="AU549" s="84"/>
      <c r="AV549" s="84"/>
      <c r="AW549" s="84"/>
      <c r="AX549" s="84"/>
      <c r="AY549" s="84"/>
      <c r="AZ549" s="84"/>
    </row>
    <row r="550" spans="1:52" x14ac:dyDescent="0.55000000000000004">
      <c r="A550" s="69" t="s">
        <v>277</v>
      </c>
      <c r="B550" s="69" t="s">
        <v>986</v>
      </c>
      <c r="C550" s="70"/>
      <c r="D550" s="71"/>
      <c r="E550" s="72"/>
      <c r="F550" s="73"/>
      <c r="G550" s="70"/>
      <c r="H550" s="74"/>
      <c r="I550" s="75"/>
      <c r="J550" s="75"/>
      <c r="K550" s="36"/>
      <c r="L550" s="82"/>
      <c r="M550" s="82"/>
      <c r="N550" s="77"/>
      <c r="O550" s="84" t="s">
        <v>1270</v>
      </c>
      <c r="P550" s="86">
        <v>43424.942256944443</v>
      </c>
      <c r="Q550" s="84" t="s">
        <v>1313</v>
      </c>
      <c r="R550" s="84"/>
      <c r="S550" s="84"/>
      <c r="T550" s="84"/>
      <c r="U550" s="84"/>
      <c r="V550" s="88" t="s">
        <v>2708</v>
      </c>
      <c r="W550" s="86">
        <v>43424.942256944443</v>
      </c>
      <c r="X550" s="88" t="s">
        <v>3349</v>
      </c>
      <c r="Y550" s="84"/>
      <c r="Z550" s="84"/>
      <c r="AA550" s="87" t="s">
        <v>4478</v>
      </c>
      <c r="AB550" s="84"/>
      <c r="AC550" s="84" t="b">
        <v>0</v>
      </c>
      <c r="AD550" s="84">
        <v>0</v>
      </c>
      <c r="AE550" s="87" t="s">
        <v>5552</v>
      </c>
      <c r="AF550" s="84" t="b">
        <v>0</v>
      </c>
      <c r="AG550" s="84" t="s">
        <v>5604</v>
      </c>
      <c r="AH550" s="84"/>
      <c r="AI550" s="87" t="s">
        <v>5552</v>
      </c>
      <c r="AJ550" s="84" t="b">
        <v>0</v>
      </c>
      <c r="AK550" s="84">
        <v>43</v>
      </c>
      <c r="AL550" s="87" t="s">
        <v>4992</v>
      </c>
      <c r="AM550" s="84" t="s">
        <v>5682</v>
      </c>
      <c r="AN550" s="84" t="b">
        <v>0</v>
      </c>
      <c r="AO550" s="87" t="s">
        <v>4992</v>
      </c>
      <c r="AP550" s="84" t="s">
        <v>179</v>
      </c>
      <c r="AQ550" s="84">
        <v>0</v>
      </c>
      <c r="AR550" s="84">
        <v>0</v>
      </c>
      <c r="AS550" s="84"/>
      <c r="AT550" s="84"/>
      <c r="AU550" s="84"/>
      <c r="AV550" s="84"/>
      <c r="AW550" s="84"/>
      <c r="AX550" s="84"/>
      <c r="AY550" s="84"/>
      <c r="AZ550" s="84"/>
    </row>
    <row r="551" spans="1:52" x14ac:dyDescent="0.55000000000000004">
      <c r="A551" s="69" t="s">
        <v>277</v>
      </c>
      <c r="B551" s="69" t="s">
        <v>698</v>
      </c>
      <c r="C551" s="70"/>
      <c r="D551" s="71"/>
      <c r="E551" s="72"/>
      <c r="F551" s="73"/>
      <c r="G551" s="70"/>
      <c r="H551" s="74"/>
      <c r="I551" s="75"/>
      <c r="J551" s="75"/>
      <c r="K551" s="36"/>
      <c r="L551" s="82"/>
      <c r="M551" s="82"/>
      <c r="N551" s="77"/>
      <c r="O551" s="84" t="s">
        <v>1270</v>
      </c>
      <c r="P551" s="86">
        <v>43424.942256944443</v>
      </c>
      <c r="Q551" s="84" t="s">
        <v>1313</v>
      </c>
      <c r="R551" s="84"/>
      <c r="S551" s="84"/>
      <c r="T551" s="84"/>
      <c r="U551" s="84"/>
      <c r="V551" s="88" t="s">
        <v>2708</v>
      </c>
      <c r="W551" s="86">
        <v>43424.942256944443</v>
      </c>
      <c r="X551" s="88" t="s">
        <v>3349</v>
      </c>
      <c r="Y551" s="84"/>
      <c r="Z551" s="84"/>
      <c r="AA551" s="87" t="s">
        <v>4478</v>
      </c>
      <c r="AB551" s="84"/>
      <c r="AC551" s="84" t="b">
        <v>0</v>
      </c>
      <c r="AD551" s="84">
        <v>0</v>
      </c>
      <c r="AE551" s="87" t="s">
        <v>5552</v>
      </c>
      <c r="AF551" s="84" t="b">
        <v>0</v>
      </c>
      <c r="AG551" s="84" t="s">
        <v>5604</v>
      </c>
      <c r="AH551" s="84"/>
      <c r="AI551" s="87" t="s">
        <v>5552</v>
      </c>
      <c r="AJ551" s="84" t="b">
        <v>0</v>
      </c>
      <c r="AK551" s="84">
        <v>43</v>
      </c>
      <c r="AL551" s="87" t="s">
        <v>4992</v>
      </c>
      <c r="AM551" s="84" t="s">
        <v>5682</v>
      </c>
      <c r="AN551" s="84" t="b">
        <v>0</v>
      </c>
      <c r="AO551" s="87" t="s">
        <v>4992</v>
      </c>
      <c r="AP551" s="84" t="s">
        <v>179</v>
      </c>
      <c r="AQ551" s="84">
        <v>0</v>
      </c>
      <c r="AR551" s="84">
        <v>0</v>
      </c>
      <c r="AS551" s="84"/>
      <c r="AT551" s="84"/>
      <c r="AU551" s="84"/>
      <c r="AV551" s="84"/>
      <c r="AW551" s="84"/>
      <c r="AX551" s="84"/>
      <c r="AY551" s="84"/>
      <c r="AZ551" s="84"/>
    </row>
    <row r="552" spans="1:52" x14ac:dyDescent="0.55000000000000004">
      <c r="A552" s="69" t="s">
        <v>277</v>
      </c>
      <c r="B552" s="69" t="s">
        <v>987</v>
      </c>
      <c r="C552" s="70"/>
      <c r="D552" s="71"/>
      <c r="E552" s="72"/>
      <c r="F552" s="73"/>
      <c r="G552" s="70"/>
      <c r="H552" s="74"/>
      <c r="I552" s="75"/>
      <c r="J552" s="75"/>
      <c r="K552" s="36"/>
      <c r="L552" s="82"/>
      <c r="M552" s="82"/>
      <c r="N552" s="77"/>
      <c r="O552" s="84" t="s">
        <v>1270</v>
      </c>
      <c r="P552" s="86">
        <v>43424.942256944443</v>
      </c>
      <c r="Q552" s="84" t="s">
        <v>1313</v>
      </c>
      <c r="R552" s="84"/>
      <c r="S552" s="84"/>
      <c r="T552" s="84"/>
      <c r="U552" s="84"/>
      <c r="V552" s="88" t="s">
        <v>2708</v>
      </c>
      <c r="W552" s="86">
        <v>43424.942256944443</v>
      </c>
      <c r="X552" s="88" t="s">
        <v>3349</v>
      </c>
      <c r="Y552" s="84"/>
      <c r="Z552" s="84"/>
      <c r="AA552" s="87" t="s">
        <v>4478</v>
      </c>
      <c r="AB552" s="84"/>
      <c r="AC552" s="84" t="b">
        <v>0</v>
      </c>
      <c r="AD552" s="84">
        <v>0</v>
      </c>
      <c r="AE552" s="87" t="s">
        <v>5552</v>
      </c>
      <c r="AF552" s="84" t="b">
        <v>0</v>
      </c>
      <c r="AG552" s="84" t="s">
        <v>5604</v>
      </c>
      <c r="AH552" s="84"/>
      <c r="AI552" s="87" t="s">
        <v>5552</v>
      </c>
      <c r="AJ552" s="84" t="b">
        <v>0</v>
      </c>
      <c r="AK552" s="84">
        <v>43</v>
      </c>
      <c r="AL552" s="87" t="s">
        <v>4992</v>
      </c>
      <c r="AM552" s="84" t="s">
        <v>5682</v>
      </c>
      <c r="AN552" s="84" t="b">
        <v>0</v>
      </c>
      <c r="AO552" s="87" t="s">
        <v>4992</v>
      </c>
      <c r="AP552" s="84" t="s">
        <v>179</v>
      </c>
      <c r="AQ552" s="84">
        <v>0</v>
      </c>
      <c r="AR552" s="84">
        <v>0</v>
      </c>
      <c r="AS552" s="84"/>
      <c r="AT552" s="84"/>
      <c r="AU552" s="84"/>
      <c r="AV552" s="84"/>
      <c r="AW552" s="84"/>
      <c r="AX552" s="84"/>
      <c r="AY552" s="84"/>
      <c r="AZ552" s="84"/>
    </row>
    <row r="553" spans="1:52" x14ac:dyDescent="0.55000000000000004">
      <c r="A553" s="69" t="s">
        <v>277</v>
      </c>
      <c r="B553" s="69" t="s">
        <v>988</v>
      </c>
      <c r="C553" s="70"/>
      <c r="D553" s="71"/>
      <c r="E553" s="72"/>
      <c r="F553" s="73"/>
      <c r="G553" s="70"/>
      <c r="H553" s="74"/>
      <c r="I553" s="75"/>
      <c r="J553" s="75"/>
      <c r="K553" s="36"/>
      <c r="L553" s="82"/>
      <c r="M553" s="82"/>
      <c r="N553" s="77"/>
      <c r="O553" s="84" t="s">
        <v>1270</v>
      </c>
      <c r="P553" s="86">
        <v>43424.942256944443</v>
      </c>
      <c r="Q553" s="84" t="s">
        <v>1313</v>
      </c>
      <c r="R553" s="84"/>
      <c r="S553" s="84"/>
      <c r="T553" s="84"/>
      <c r="U553" s="84"/>
      <c r="V553" s="88" t="s">
        <v>2708</v>
      </c>
      <c r="W553" s="86">
        <v>43424.942256944443</v>
      </c>
      <c r="X553" s="88" t="s">
        <v>3349</v>
      </c>
      <c r="Y553" s="84"/>
      <c r="Z553" s="84"/>
      <c r="AA553" s="87" t="s">
        <v>4478</v>
      </c>
      <c r="AB553" s="84"/>
      <c r="AC553" s="84" t="b">
        <v>0</v>
      </c>
      <c r="AD553" s="84">
        <v>0</v>
      </c>
      <c r="AE553" s="87" t="s">
        <v>5552</v>
      </c>
      <c r="AF553" s="84" t="b">
        <v>0</v>
      </c>
      <c r="AG553" s="84" t="s">
        <v>5604</v>
      </c>
      <c r="AH553" s="84"/>
      <c r="AI553" s="87" t="s">
        <v>5552</v>
      </c>
      <c r="AJ553" s="84" t="b">
        <v>0</v>
      </c>
      <c r="AK553" s="84">
        <v>43</v>
      </c>
      <c r="AL553" s="87" t="s">
        <v>4992</v>
      </c>
      <c r="AM553" s="84" t="s">
        <v>5682</v>
      </c>
      <c r="AN553" s="84" t="b">
        <v>0</v>
      </c>
      <c r="AO553" s="87" t="s">
        <v>4992</v>
      </c>
      <c r="AP553" s="84" t="s">
        <v>179</v>
      </c>
      <c r="AQ553" s="84">
        <v>0</v>
      </c>
      <c r="AR553" s="84">
        <v>0</v>
      </c>
      <c r="AS553" s="84"/>
      <c r="AT553" s="84"/>
      <c r="AU553" s="84"/>
      <c r="AV553" s="84"/>
      <c r="AW553" s="84"/>
      <c r="AX553" s="84"/>
      <c r="AY553" s="84"/>
      <c r="AZ553" s="84"/>
    </row>
    <row r="554" spans="1:52" x14ac:dyDescent="0.55000000000000004">
      <c r="A554" s="69" t="s">
        <v>277</v>
      </c>
      <c r="B554" s="69" t="s">
        <v>989</v>
      </c>
      <c r="C554" s="70"/>
      <c r="D554" s="71"/>
      <c r="E554" s="72"/>
      <c r="F554" s="73"/>
      <c r="G554" s="70"/>
      <c r="H554" s="74"/>
      <c r="I554" s="75"/>
      <c r="J554" s="75"/>
      <c r="K554" s="36"/>
      <c r="L554" s="82"/>
      <c r="M554" s="82"/>
      <c r="N554" s="77"/>
      <c r="O554" s="84" t="s">
        <v>1270</v>
      </c>
      <c r="P554" s="86">
        <v>43424.942256944443</v>
      </c>
      <c r="Q554" s="84" t="s">
        <v>1313</v>
      </c>
      <c r="R554" s="84"/>
      <c r="S554" s="84"/>
      <c r="T554" s="84"/>
      <c r="U554" s="84"/>
      <c r="V554" s="88" t="s">
        <v>2708</v>
      </c>
      <c r="W554" s="86">
        <v>43424.942256944443</v>
      </c>
      <c r="X554" s="88" t="s">
        <v>3349</v>
      </c>
      <c r="Y554" s="84"/>
      <c r="Z554" s="84"/>
      <c r="AA554" s="87" t="s">
        <v>4478</v>
      </c>
      <c r="AB554" s="84"/>
      <c r="AC554" s="84" t="b">
        <v>0</v>
      </c>
      <c r="AD554" s="84">
        <v>0</v>
      </c>
      <c r="AE554" s="87" t="s">
        <v>5552</v>
      </c>
      <c r="AF554" s="84" t="b">
        <v>0</v>
      </c>
      <c r="AG554" s="84" t="s">
        <v>5604</v>
      </c>
      <c r="AH554" s="84"/>
      <c r="AI554" s="87" t="s">
        <v>5552</v>
      </c>
      <c r="AJ554" s="84" t="b">
        <v>0</v>
      </c>
      <c r="AK554" s="84">
        <v>43</v>
      </c>
      <c r="AL554" s="87" t="s">
        <v>4992</v>
      </c>
      <c r="AM554" s="84" t="s">
        <v>5682</v>
      </c>
      <c r="AN554" s="84" t="b">
        <v>0</v>
      </c>
      <c r="AO554" s="87" t="s">
        <v>4992</v>
      </c>
      <c r="AP554" s="84" t="s">
        <v>179</v>
      </c>
      <c r="AQ554" s="84">
        <v>0</v>
      </c>
      <c r="AR554" s="84">
        <v>0</v>
      </c>
      <c r="AS554" s="84"/>
      <c r="AT554" s="84"/>
      <c r="AU554" s="84"/>
      <c r="AV554" s="84"/>
      <c r="AW554" s="84"/>
      <c r="AX554" s="84"/>
      <c r="AY554" s="84"/>
      <c r="AZ554" s="84"/>
    </row>
    <row r="555" spans="1:52" x14ac:dyDescent="0.55000000000000004">
      <c r="A555" s="69" t="s">
        <v>277</v>
      </c>
      <c r="B555" s="69" t="s">
        <v>990</v>
      </c>
      <c r="C555" s="70"/>
      <c r="D555" s="71"/>
      <c r="E555" s="72"/>
      <c r="F555" s="73"/>
      <c r="G555" s="70"/>
      <c r="H555" s="74"/>
      <c r="I555" s="75"/>
      <c r="J555" s="75"/>
      <c r="K555" s="36"/>
      <c r="L555" s="82"/>
      <c r="M555" s="82"/>
      <c r="N555" s="77"/>
      <c r="O555" s="84" t="s">
        <v>1270</v>
      </c>
      <c r="P555" s="86">
        <v>43424.942256944443</v>
      </c>
      <c r="Q555" s="84" t="s">
        <v>1313</v>
      </c>
      <c r="R555" s="84"/>
      <c r="S555" s="84"/>
      <c r="T555" s="84"/>
      <c r="U555" s="84"/>
      <c r="V555" s="88" t="s">
        <v>2708</v>
      </c>
      <c r="W555" s="86">
        <v>43424.942256944443</v>
      </c>
      <c r="X555" s="88" t="s">
        <v>3349</v>
      </c>
      <c r="Y555" s="84"/>
      <c r="Z555" s="84"/>
      <c r="AA555" s="87" t="s">
        <v>4478</v>
      </c>
      <c r="AB555" s="84"/>
      <c r="AC555" s="84" t="b">
        <v>0</v>
      </c>
      <c r="AD555" s="84">
        <v>0</v>
      </c>
      <c r="AE555" s="87" t="s">
        <v>5552</v>
      </c>
      <c r="AF555" s="84" t="b">
        <v>0</v>
      </c>
      <c r="AG555" s="84" t="s">
        <v>5604</v>
      </c>
      <c r="AH555" s="84"/>
      <c r="AI555" s="87" t="s">
        <v>5552</v>
      </c>
      <c r="AJ555" s="84" t="b">
        <v>0</v>
      </c>
      <c r="AK555" s="84">
        <v>43</v>
      </c>
      <c r="AL555" s="87" t="s">
        <v>4992</v>
      </c>
      <c r="AM555" s="84" t="s">
        <v>5682</v>
      </c>
      <c r="AN555" s="84" t="b">
        <v>0</v>
      </c>
      <c r="AO555" s="87" t="s">
        <v>4992</v>
      </c>
      <c r="AP555" s="84" t="s">
        <v>179</v>
      </c>
      <c r="AQ555" s="84">
        <v>0</v>
      </c>
      <c r="AR555" s="84">
        <v>0</v>
      </c>
      <c r="AS555" s="84"/>
      <c r="AT555" s="84"/>
      <c r="AU555" s="84"/>
      <c r="AV555" s="84"/>
      <c r="AW555" s="84"/>
      <c r="AX555" s="84"/>
      <c r="AY555" s="84"/>
      <c r="AZ555" s="84"/>
    </row>
    <row r="556" spans="1:52" x14ac:dyDescent="0.55000000000000004">
      <c r="A556" s="69" t="s">
        <v>277</v>
      </c>
      <c r="B556" s="69" t="s">
        <v>991</v>
      </c>
      <c r="C556" s="70"/>
      <c r="D556" s="71"/>
      <c r="E556" s="72"/>
      <c r="F556" s="73"/>
      <c r="G556" s="70"/>
      <c r="H556" s="74"/>
      <c r="I556" s="75"/>
      <c r="J556" s="75"/>
      <c r="K556" s="36"/>
      <c r="L556" s="82"/>
      <c r="M556" s="82"/>
      <c r="N556" s="77"/>
      <c r="O556" s="84" t="s">
        <v>1270</v>
      </c>
      <c r="P556" s="86">
        <v>43424.942256944443</v>
      </c>
      <c r="Q556" s="84" t="s">
        <v>1313</v>
      </c>
      <c r="R556" s="84"/>
      <c r="S556" s="84"/>
      <c r="T556" s="84"/>
      <c r="U556" s="84"/>
      <c r="V556" s="88" t="s">
        <v>2708</v>
      </c>
      <c r="W556" s="86">
        <v>43424.942256944443</v>
      </c>
      <c r="X556" s="88" t="s">
        <v>3349</v>
      </c>
      <c r="Y556" s="84"/>
      <c r="Z556" s="84"/>
      <c r="AA556" s="87" t="s">
        <v>4478</v>
      </c>
      <c r="AB556" s="84"/>
      <c r="AC556" s="84" t="b">
        <v>0</v>
      </c>
      <c r="AD556" s="84">
        <v>0</v>
      </c>
      <c r="AE556" s="87" t="s">
        <v>5552</v>
      </c>
      <c r="AF556" s="84" t="b">
        <v>0</v>
      </c>
      <c r="AG556" s="84" t="s">
        <v>5604</v>
      </c>
      <c r="AH556" s="84"/>
      <c r="AI556" s="87" t="s">
        <v>5552</v>
      </c>
      <c r="AJ556" s="84" t="b">
        <v>0</v>
      </c>
      <c r="AK556" s="84">
        <v>43</v>
      </c>
      <c r="AL556" s="87" t="s">
        <v>4992</v>
      </c>
      <c r="AM556" s="84" t="s">
        <v>5682</v>
      </c>
      <c r="AN556" s="84" t="b">
        <v>0</v>
      </c>
      <c r="AO556" s="87" t="s">
        <v>4992</v>
      </c>
      <c r="AP556" s="84" t="s">
        <v>179</v>
      </c>
      <c r="AQ556" s="84">
        <v>0</v>
      </c>
      <c r="AR556" s="84">
        <v>0</v>
      </c>
      <c r="AS556" s="84"/>
      <c r="AT556" s="84"/>
      <c r="AU556" s="84"/>
      <c r="AV556" s="84"/>
      <c r="AW556" s="84"/>
      <c r="AX556" s="84"/>
      <c r="AY556" s="84"/>
      <c r="AZ556" s="84"/>
    </row>
    <row r="557" spans="1:52" x14ac:dyDescent="0.55000000000000004">
      <c r="A557" s="69" t="s">
        <v>277</v>
      </c>
      <c r="B557" s="69" t="s">
        <v>992</v>
      </c>
      <c r="C557" s="70"/>
      <c r="D557" s="71"/>
      <c r="E557" s="72"/>
      <c r="F557" s="73"/>
      <c r="G557" s="70"/>
      <c r="H557" s="74"/>
      <c r="I557" s="75"/>
      <c r="J557" s="75"/>
      <c r="K557" s="36"/>
      <c r="L557" s="82"/>
      <c r="M557" s="82"/>
      <c r="N557" s="77"/>
      <c r="O557" s="84" t="s">
        <v>1270</v>
      </c>
      <c r="P557" s="86">
        <v>43424.942256944443</v>
      </c>
      <c r="Q557" s="84" t="s">
        <v>1313</v>
      </c>
      <c r="R557" s="84"/>
      <c r="S557" s="84"/>
      <c r="T557" s="84"/>
      <c r="U557" s="84"/>
      <c r="V557" s="88" t="s">
        <v>2708</v>
      </c>
      <c r="W557" s="86">
        <v>43424.942256944443</v>
      </c>
      <c r="X557" s="88" t="s">
        <v>3349</v>
      </c>
      <c r="Y557" s="84"/>
      <c r="Z557" s="84"/>
      <c r="AA557" s="87" t="s">
        <v>4478</v>
      </c>
      <c r="AB557" s="84"/>
      <c r="AC557" s="84" t="b">
        <v>0</v>
      </c>
      <c r="AD557" s="84">
        <v>0</v>
      </c>
      <c r="AE557" s="87" t="s">
        <v>5552</v>
      </c>
      <c r="AF557" s="84" t="b">
        <v>0</v>
      </c>
      <c r="AG557" s="84" t="s">
        <v>5604</v>
      </c>
      <c r="AH557" s="84"/>
      <c r="AI557" s="87" t="s">
        <v>5552</v>
      </c>
      <c r="AJ557" s="84" t="b">
        <v>0</v>
      </c>
      <c r="AK557" s="84">
        <v>43</v>
      </c>
      <c r="AL557" s="87" t="s">
        <v>4992</v>
      </c>
      <c r="AM557" s="84" t="s">
        <v>5682</v>
      </c>
      <c r="AN557" s="84" t="b">
        <v>0</v>
      </c>
      <c r="AO557" s="87" t="s">
        <v>4992</v>
      </c>
      <c r="AP557" s="84" t="s">
        <v>179</v>
      </c>
      <c r="AQ557" s="84">
        <v>0</v>
      </c>
      <c r="AR557" s="84">
        <v>0</v>
      </c>
      <c r="AS557" s="84"/>
      <c r="AT557" s="84"/>
      <c r="AU557" s="84"/>
      <c r="AV557" s="84"/>
      <c r="AW557" s="84"/>
      <c r="AX557" s="84"/>
      <c r="AY557" s="84"/>
      <c r="AZ557" s="84"/>
    </row>
    <row r="558" spans="1:52" x14ac:dyDescent="0.55000000000000004">
      <c r="A558" s="69" t="s">
        <v>277</v>
      </c>
      <c r="B558" s="69" t="s">
        <v>993</v>
      </c>
      <c r="C558" s="70"/>
      <c r="D558" s="71"/>
      <c r="E558" s="72"/>
      <c r="F558" s="73"/>
      <c r="G558" s="70"/>
      <c r="H558" s="74"/>
      <c r="I558" s="75"/>
      <c r="J558" s="75"/>
      <c r="K558" s="36"/>
      <c r="L558" s="82"/>
      <c r="M558" s="82"/>
      <c r="N558" s="77"/>
      <c r="O558" s="84" t="s">
        <v>1270</v>
      </c>
      <c r="P558" s="86">
        <v>43424.942256944443</v>
      </c>
      <c r="Q558" s="84" t="s">
        <v>1313</v>
      </c>
      <c r="R558" s="84"/>
      <c r="S558" s="84"/>
      <c r="T558" s="84"/>
      <c r="U558" s="84"/>
      <c r="V558" s="88" t="s">
        <v>2708</v>
      </c>
      <c r="W558" s="86">
        <v>43424.942256944443</v>
      </c>
      <c r="X558" s="88" t="s">
        <v>3349</v>
      </c>
      <c r="Y558" s="84"/>
      <c r="Z558" s="84"/>
      <c r="AA558" s="87" t="s">
        <v>4478</v>
      </c>
      <c r="AB558" s="84"/>
      <c r="AC558" s="84" t="b">
        <v>0</v>
      </c>
      <c r="AD558" s="84">
        <v>0</v>
      </c>
      <c r="AE558" s="87" t="s">
        <v>5552</v>
      </c>
      <c r="AF558" s="84" t="b">
        <v>0</v>
      </c>
      <c r="AG558" s="84" t="s">
        <v>5604</v>
      </c>
      <c r="AH558" s="84"/>
      <c r="AI558" s="87" t="s">
        <v>5552</v>
      </c>
      <c r="AJ558" s="84" t="b">
        <v>0</v>
      </c>
      <c r="AK558" s="84">
        <v>43</v>
      </c>
      <c r="AL558" s="87" t="s">
        <v>4992</v>
      </c>
      <c r="AM558" s="84" t="s">
        <v>5682</v>
      </c>
      <c r="AN558" s="84" t="b">
        <v>0</v>
      </c>
      <c r="AO558" s="87" t="s">
        <v>4992</v>
      </c>
      <c r="AP558" s="84" t="s">
        <v>179</v>
      </c>
      <c r="AQ558" s="84">
        <v>0</v>
      </c>
      <c r="AR558" s="84">
        <v>0</v>
      </c>
      <c r="AS558" s="84"/>
      <c r="AT558" s="84"/>
      <c r="AU558" s="84"/>
      <c r="AV558" s="84"/>
      <c r="AW558" s="84"/>
      <c r="AX558" s="84"/>
      <c r="AY558" s="84"/>
      <c r="AZ558" s="84"/>
    </row>
    <row r="559" spans="1:52" x14ac:dyDescent="0.55000000000000004">
      <c r="A559" s="69" t="s">
        <v>277</v>
      </c>
      <c r="B559" s="69" t="s">
        <v>994</v>
      </c>
      <c r="C559" s="70"/>
      <c r="D559" s="71"/>
      <c r="E559" s="72"/>
      <c r="F559" s="73"/>
      <c r="G559" s="70"/>
      <c r="H559" s="74"/>
      <c r="I559" s="75"/>
      <c r="J559" s="75"/>
      <c r="K559" s="36"/>
      <c r="L559" s="82"/>
      <c r="M559" s="82"/>
      <c r="N559" s="77"/>
      <c r="O559" s="84" t="s">
        <v>1270</v>
      </c>
      <c r="P559" s="86">
        <v>43424.942256944443</v>
      </c>
      <c r="Q559" s="84" t="s">
        <v>1313</v>
      </c>
      <c r="R559" s="84"/>
      <c r="S559" s="84"/>
      <c r="T559" s="84"/>
      <c r="U559" s="84"/>
      <c r="V559" s="88" t="s">
        <v>2708</v>
      </c>
      <c r="W559" s="86">
        <v>43424.942256944443</v>
      </c>
      <c r="X559" s="88" t="s">
        <v>3349</v>
      </c>
      <c r="Y559" s="84"/>
      <c r="Z559" s="84"/>
      <c r="AA559" s="87" t="s">
        <v>4478</v>
      </c>
      <c r="AB559" s="84"/>
      <c r="AC559" s="84" t="b">
        <v>0</v>
      </c>
      <c r="AD559" s="84">
        <v>0</v>
      </c>
      <c r="AE559" s="87" t="s">
        <v>5552</v>
      </c>
      <c r="AF559" s="84" t="b">
        <v>0</v>
      </c>
      <c r="AG559" s="84" t="s">
        <v>5604</v>
      </c>
      <c r="AH559" s="84"/>
      <c r="AI559" s="87" t="s">
        <v>5552</v>
      </c>
      <c r="AJ559" s="84" t="b">
        <v>0</v>
      </c>
      <c r="AK559" s="84">
        <v>43</v>
      </c>
      <c r="AL559" s="87" t="s">
        <v>4992</v>
      </c>
      <c r="AM559" s="84" t="s">
        <v>5682</v>
      </c>
      <c r="AN559" s="84" t="b">
        <v>0</v>
      </c>
      <c r="AO559" s="87" t="s">
        <v>4992</v>
      </c>
      <c r="AP559" s="84" t="s">
        <v>179</v>
      </c>
      <c r="AQ559" s="84">
        <v>0</v>
      </c>
      <c r="AR559" s="84">
        <v>0</v>
      </c>
      <c r="AS559" s="84"/>
      <c r="AT559" s="84"/>
      <c r="AU559" s="84"/>
      <c r="AV559" s="84"/>
      <c r="AW559" s="84"/>
      <c r="AX559" s="84"/>
      <c r="AY559" s="84"/>
      <c r="AZ559" s="84"/>
    </row>
    <row r="560" spans="1:52" x14ac:dyDescent="0.55000000000000004">
      <c r="A560" s="69" t="s">
        <v>277</v>
      </c>
      <c r="B560" s="69" t="s">
        <v>694</v>
      </c>
      <c r="C560" s="70"/>
      <c r="D560" s="71"/>
      <c r="E560" s="72"/>
      <c r="F560" s="73"/>
      <c r="G560" s="70"/>
      <c r="H560" s="74"/>
      <c r="I560" s="75"/>
      <c r="J560" s="75"/>
      <c r="K560" s="36"/>
      <c r="L560" s="82"/>
      <c r="M560" s="82"/>
      <c r="N560" s="77"/>
      <c r="O560" s="84" t="s">
        <v>1270</v>
      </c>
      <c r="P560" s="86">
        <v>43424.942256944443</v>
      </c>
      <c r="Q560" s="84" t="s">
        <v>1313</v>
      </c>
      <c r="R560" s="84"/>
      <c r="S560" s="84"/>
      <c r="T560" s="84"/>
      <c r="U560" s="84"/>
      <c r="V560" s="88" t="s">
        <v>2708</v>
      </c>
      <c r="W560" s="86">
        <v>43424.942256944443</v>
      </c>
      <c r="X560" s="88" t="s">
        <v>3349</v>
      </c>
      <c r="Y560" s="84"/>
      <c r="Z560" s="84"/>
      <c r="AA560" s="87" t="s">
        <v>4478</v>
      </c>
      <c r="AB560" s="84"/>
      <c r="AC560" s="84" t="b">
        <v>0</v>
      </c>
      <c r="AD560" s="84">
        <v>0</v>
      </c>
      <c r="AE560" s="87" t="s">
        <v>5552</v>
      </c>
      <c r="AF560" s="84" t="b">
        <v>0</v>
      </c>
      <c r="AG560" s="84" t="s">
        <v>5604</v>
      </c>
      <c r="AH560" s="84"/>
      <c r="AI560" s="87" t="s">
        <v>5552</v>
      </c>
      <c r="AJ560" s="84" t="b">
        <v>0</v>
      </c>
      <c r="AK560" s="84">
        <v>43</v>
      </c>
      <c r="AL560" s="87" t="s">
        <v>4992</v>
      </c>
      <c r="AM560" s="84" t="s">
        <v>5682</v>
      </c>
      <c r="AN560" s="84" t="b">
        <v>0</v>
      </c>
      <c r="AO560" s="87" t="s">
        <v>4992</v>
      </c>
      <c r="AP560" s="84" t="s">
        <v>179</v>
      </c>
      <c r="AQ560" s="84">
        <v>0</v>
      </c>
      <c r="AR560" s="84">
        <v>0</v>
      </c>
      <c r="AS560" s="84"/>
      <c r="AT560" s="84"/>
      <c r="AU560" s="84"/>
      <c r="AV560" s="84"/>
      <c r="AW560" s="84"/>
      <c r="AX560" s="84"/>
      <c r="AY560" s="84"/>
      <c r="AZ560" s="84"/>
    </row>
    <row r="561" spans="1:52" x14ac:dyDescent="0.55000000000000004">
      <c r="A561" s="69" t="s">
        <v>277</v>
      </c>
      <c r="B561" s="69" t="s">
        <v>695</v>
      </c>
      <c r="C561" s="70"/>
      <c r="D561" s="71"/>
      <c r="E561" s="72"/>
      <c r="F561" s="73"/>
      <c r="G561" s="70"/>
      <c r="H561" s="74"/>
      <c r="I561" s="75"/>
      <c r="J561" s="75"/>
      <c r="K561" s="36"/>
      <c r="L561" s="82"/>
      <c r="M561" s="82"/>
      <c r="N561" s="77"/>
      <c r="O561" s="84" t="s">
        <v>1270</v>
      </c>
      <c r="P561" s="86">
        <v>43424.942256944443</v>
      </c>
      <c r="Q561" s="84" t="s">
        <v>1313</v>
      </c>
      <c r="R561" s="84"/>
      <c r="S561" s="84"/>
      <c r="T561" s="84"/>
      <c r="U561" s="84"/>
      <c r="V561" s="88" t="s">
        <v>2708</v>
      </c>
      <c r="W561" s="86">
        <v>43424.942256944443</v>
      </c>
      <c r="X561" s="88" t="s">
        <v>3349</v>
      </c>
      <c r="Y561" s="84"/>
      <c r="Z561" s="84"/>
      <c r="AA561" s="87" t="s">
        <v>4478</v>
      </c>
      <c r="AB561" s="84"/>
      <c r="AC561" s="84" t="b">
        <v>0</v>
      </c>
      <c r="AD561" s="84">
        <v>0</v>
      </c>
      <c r="AE561" s="87" t="s">
        <v>5552</v>
      </c>
      <c r="AF561" s="84" t="b">
        <v>0</v>
      </c>
      <c r="AG561" s="84" t="s">
        <v>5604</v>
      </c>
      <c r="AH561" s="84"/>
      <c r="AI561" s="87" t="s">
        <v>5552</v>
      </c>
      <c r="AJ561" s="84" t="b">
        <v>0</v>
      </c>
      <c r="AK561" s="84">
        <v>43</v>
      </c>
      <c r="AL561" s="87" t="s">
        <v>4992</v>
      </c>
      <c r="AM561" s="84" t="s">
        <v>5682</v>
      </c>
      <c r="AN561" s="84" t="b">
        <v>0</v>
      </c>
      <c r="AO561" s="87" t="s">
        <v>4992</v>
      </c>
      <c r="AP561" s="84" t="s">
        <v>179</v>
      </c>
      <c r="AQ561" s="84">
        <v>0</v>
      </c>
      <c r="AR561" s="84">
        <v>0</v>
      </c>
      <c r="AS561" s="84"/>
      <c r="AT561" s="84"/>
      <c r="AU561" s="84"/>
      <c r="AV561" s="84"/>
      <c r="AW561" s="84"/>
      <c r="AX561" s="84"/>
      <c r="AY561" s="84"/>
      <c r="AZ561" s="84"/>
    </row>
    <row r="562" spans="1:52" x14ac:dyDescent="0.55000000000000004">
      <c r="A562" s="69" t="s">
        <v>277</v>
      </c>
      <c r="B562" s="69" t="s">
        <v>995</v>
      </c>
      <c r="C562" s="70"/>
      <c r="D562" s="71"/>
      <c r="E562" s="72"/>
      <c r="F562" s="73"/>
      <c r="G562" s="70"/>
      <c r="H562" s="74"/>
      <c r="I562" s="75"/>
      <c r="J562" s="75"/>
      <c r="K562" s="36"/>
      <c r="L562" s="82"/>
      <c r="M562" s="82"/>
      <c r="N562" s="77"/>
      <c r="O562" s="84" t="s">
        <v>1270</v>
      </c>
      <c r="P562" s="86">
        <v>43424.942256944443</v>
      </c>
      <c r="Q562" s="84" t="s">
        <v>1313</v>
      </c>
      <c r="R562" s="84"/>
      <c r="S562" s="84"/>
      <c r="T562" s="84"/>
      <c r="U562" s="84"/>
      <c r="V562" s="88" t="s">
        <v>2708</v>
      </c>
      <c r="W562" s="86">
        <v>43424.942256944443</v>
      </c>
      <c r="X562" s="88" t="s">
        <v>3349</v>
      </c>
      <c r="Y562" s="84"/>
      <c r="Z562" s="84"/>
      <c r="AA562" s="87" t="s">
        <v>4478</v>
      </c>
      <c r="AB562" s="84"/>
      <c r="AC562" s="84" t="b">
        <v>0</v>
      </c>
      <c r="AD562" s="84">
        <v>0</v>
      </c>
      <c r="AE562" s="87" t="s">
        <v>5552</v>
      </c>
      <c r="AF562" s="84" t="b">
        <v>0</v>
      </c>
      <c r="AG562" s="84" t="s">
        <v>5604</v>
      </c>
      <c r="AH562" s="84"/>
      <c r="AI562" s="87" t="s">
        <v>5552</v>
      </c>
      <c r="AJ562" s="84" t="b">
        <v>0</v>
      </c>
      <c r="AK562" s="84">
        <v>43</v>
      </c>
      <c r="AL562" s="87" t="s">
        <v>4992</v>
      </c>
      <c r="AM562" s="84" t="s">
        <v>5682</v>
      </c>
      <c r="AN562" s="84" t="b">
        <v>0</v>
      </c>
      <c r="AO562" s="87" t="s">
        <v>4992</v>
      </c>
      <c r="AP562" s="84" t="s">
        <v>179</v>
      </c>
      <c r="AQ562" s="84">
        <v>0</v>
      </c>
      <c r="AR562" s="84">
        <v>0</v>
      </c>
      <c r="AS562" s="84"/>
      <c r="AT562" s="84"/>
      <c r="AU562" s="84"/>
      <c r="AV562" s="84"/>
      <c r="AW562" s="84"/>
      <c r="AX562" s="84"/>
      <c r="AY562" s="84"/>
      <c r="AZ562" s="84"/>
    </row>
    <row r="563" spans="1:52" x14ac:dyDescent="0.55000000000000004">
      <c r="A563" s="69" t="s">
        <v>277</v>
      </c>
      <c r="B563" s="69" t="s">
        <v>996</v>
      </c>
      <c r="C563" s="70"/>
      <c r="D563" s="71"/>
      <c r="E563" s="72"/>
      <c r="F563" s="73"/>
      <c r="G563" s="70"/>
      <c r="H563" s="74"/>
      <c r="I563" s="75"/>
      <c r="J563" s="75"/>
      <c r="K563" s="36"/>
      <c r="L563" s="82"/>
      <c r="M563" s="82"/>
      <c r="N563" s="77"/>
      <c r="O563" s="84" t="s">
        <v>1270</v>
      </c>
      <c r="P563" s="86">
        <v>43424.942256944443</v>
      </c>
      <c r="Q563" s="84" t="s">
        <v>1313</v>
      </c>
      <c r="R563" s="84"/>
      <c r="S563" s="84"/>
      <c r="T563" s="84"/>
      <c r="U563" s="84"/>
      <c r="V563" s="88" t="s">
        <v>2708</v>
      </c>
      <c r="W563" s="86">
        <v>43424.942256944443</v>
      </c>
      <c r="X563" s="88" t="s">
        <v>3349</v>
      </c>
      <c r="Y563" s="84"/>
      <c r="Z563" s="84"/>
      <c r="AA563" s="87" t="s">
        <v>4478</v>
      </c>
      <c r="AB563" s="84"/>
      <c r="AC563" s="84" t="b">
        <v>0</v>
      </c>
      <c r="AD563" s="84">
        <v>0</v>
      </c>
      <c r="AE563" s="87" t="s">
        <v>5552</v>
      </c>
      <c r="AF563" s="84" t="b">
        <v>0</v>
      </c>
      <c r="AG563" s="84" t="s">
        <v>5604</v>
      </c>
      <c r="AH563" s="84"/>
      <c r="AI563" s="87" t="s">
        <v>5552</v>
      </c>
      <c r="AJ563" s="84" t="b">
        <v>0</v>
      </c>
      <c r="AK563" s="84">
        <v>43</v>
      </c>
      <c r="AL563" s="87" t="s">
        <v>4992</v>
      </c>
      <c r="AM563" s="84" t="s">
        <v>5682</v>
      </c>
      <c r="AN563" s="84" t="b">
        <v>0</v>
      </c>
      <c r="AO563" s="87" t="s">
        <v>4992</v>
      </c>
      <c r="AP563" s="84" t="s">
        <v>179</v>
      </c>
      <c r="AQ563" s="84">
        <v>0</v>
      </c>
      <c r="AR563" s="84">
        <v>0</v>
      </c>
      <c r="AS563" s="84"/>
      <c r="AT563" s="84"/>
      <c r="AU563" s="84"/>
      <c r="AV563" s="84"/>
      <c r="AW563" s="84"/>
      <c r="AX563" s="84"/>
      <c r="AY563" s="84"/>
      <c r="AZ563" s="84"/>
    </row>
    <row r="564" spans="1:52" x14ac:dyDescent="0.55000000000000004">
      <c r="A564" s="69" t="s">
        <v>277</v>
      </c>
      <c r="B564" s="69" t="s">
        <v>997</v>
      </c>
      <c r="C564" s="70"/>
      <c r="D564" s="71"/>
      <c r="E564" s="72"/>
      <c r="F564" s="73"/>
      <c r="G564" s="70"/>
      <c r="H564" s="74"/>
      <c r="I564" s="75"/>
      <c r="J564" s="75"/>
      <c r="K564" s="36"/>
      <c r="L564" s="82"/>
      <c r="M564" s="82"/>
      <c r="N564" s="77"/>
      <c r="O564" s="84" t="s">
        <v>1270</v>
      </c>
      <c r="P564" s="86">
        <v>43424.942256944443</v>
      </c>
      <c r="Q564" s="84" t="s">
        <v>1313</v>
      </c>
      <c r="R564" s="84"/>
      <c r="S564" s="84"/>
      <c r="T564" s="84"/>
      <c r="U564" s="84"/>
      <c r="V564" s="88" t="s">
        <v>2708</v>
      </c>
      <c r="W564" s="86">
        <v>43424.942256944443</v>
      </c>
      <c r="X564" s="88" t="s">
        <v>3349</v>
      </c>
      <c r="Y564" s="84"/>
      <c r="Z564" s="84"/>
      <c r="AA564" s="87" t="s">
        <v>4478</v>
      </c>
      <c r="AB564" s="84"/>
      <c r="AC564" s="84" t="b">
        <v>0</v>
      </c>
      <c r="AD564" s="84">
        <v>0</v>
      </c>
      <c r="AE564" s="87" t="s">
        <v>5552</v>
      </c>
      <c r="AF564" s="84" t="b">
        <v>0</v>
      </c>
      <c r="AG564" s="84" t="s">
        <v>5604</v>
      </c>
      <c r="AH564" s="84"/>
      <c r="AI564" s="87" t="s">
        <v>5552</v>
      </c>
      <c r="AJ564" s="84" t="b">
        <v>0</v>
      </c>
      <c r="AK564" s="84">
        <v>43</v>
      </c>
      <c r="AL564" s="87" t="s">
        <v>4992</v>
      </c>
      <c r="AM564" s="84" t="s">
        <v>5682</v>
      </c>
      <c r="AN564" s="84" t="b">
        <v>0</v>
      </c>
      <c r="AO564" s="87" t="s">
        <v>4992</v>
      </c>
      <c r="AP564" s="84" t="s">
        <v>179</v>
      </c>
      <c r="AQ564" s="84">
        <v>0</v>
      </c>
      <c r="AR564" s="84">
        <v>0</v>
      </c>
      <c r="AS564" s="84"/>
      <c r="AT564" s="84"/>
      <c r="AU564" s="84"/>
      <c r="AV564" s="84"/>
      <c r="AW564" s="84"/>
      <c r="AX564" s="84"/>
      <c r="AY564" s="84"/>
      <c r="AZ564" s="84"/>
    </row>
    <row r="565" spans="1:52" x14ac:dyDescent="0.55000000000000004">
      <c r="A565" s="69" t="s">
        <v>277</v>
      </c>
      <c r="B565" s="69" t="s">
        <v>700</v>
      </c>
      <c r="C565" s="70"/>
      <c r="D565" s="71"/>
      <c r="E565" s="72"/>
      <c r="F565" s="73"/>
      <c r="G565" s="70"/>
      <c r="H565" s="74"/>
      <c r="I565" s="75"/>
      <c r="J565" s="75"/>
      <c r="K565" s="36"/>
      <c r="L565" s="82"/>
      <c r="M565" s="82"/>
      <c r="N565" s="77"/>
      <c r="O565" s="84" t="s">
        <v>1270</v>
      </c>
      <c r="P565" s="86">
        <v>43424.942256944443</v>
      </c>
      <c r="Q565" s="84" t="s">
        <v>1313</v>
      </c>
      <c r="R565" s="84"/>
      <c r="S565" s="84"/>
      <c r="T565" s="84"/>
      <c r="U565" s="84"/>
      <c r="V565" s="88" t="s">
        <v>2708</v>
      </c>
      <c r="W565" s="86">
        <v>43424.942256944443</v>
      </c>
      <c r="X565" s="88" t="s">
        <v>3349</v>
      </c>
      <c r="Y565" s="84"/>
      <c r="Z565" s="84"/>
      <c r="AA565" s="87" t="s">
        <v>4478</v>
      </c>
      <c r="AB565" s="84"/>
      <c r="AC565" s="84" t="b">
        <v>0</v>
      </c>
      <c r="AD565" s="84">
        <v>0</v>
      </c>
      <c r="AE565" s="87" t="s">
        <v>5552</v>
      </c>
      <c r="AF565" s="84" t="b">
        <v>0</v>
      </c>
      <c r="AG565" s="84" t="s">
        <v>5604</v>
      </c>
      <c r="AH565" s="84"/>
      <c r="AI565" s="87" t="s">
        <v>5552</v>
      </c>
      <c r="AJ565" s="84" t="b">
        <v>0</v>
      </c>
      <c r="AK565" s="84">
        <v>43</v>
      </c>
      <c r="AL565" s="87" t="s">
        <v>4992</v>
      </c>
      <c r="AM565" s="84" t="s">
        <v>5682</v>
      </c>
      <c r="AN565" s="84" t="b">
        <v>0</v>
      </c>
      <c r="AO565" s="87" t="s">
        <v>4992</v>
      </c>
      <c r="AP565" s="84" t="s">
        <v>179</v>
      </c>
      <c r="AQ565" s="84">
        <v>0</v>
      </c>
      <c r="AR565" s="84">
        <v>0</v>
      </c>
      <c r="AS565" s="84"/>
      <c r="AT565" s="84"/>
      <c r="AU565" s="84"/>
      <c r="AV565" s="84"/>
      <c r="AW565" s="84"/>
      <c r="AX565" s="84"/>
      <c r="AY565" s="84"/>
      <c r="AZ565" s="84"/>
    </row>
    <row r="566" spans="1:52" x14ac:dyDescent="0.55000000000000004">
      <c r="A566" s="69" t="s">
        <v>277</v>
      </c>
      <c r="B566" s="69" t="s">
        <v>998</v>
      </c>
      <c r="C566" s="70"/>
      <c r="D566" s="71"/>
      <c r="E566" s="72"/>
      <c r="F566" s="73"/>
      <c r="G566" s="70"/>
      <c r="H566" s="74"/>
      <c r="I566" s="75"/>
      <c r="J566" s="75"/>
      <c r="K566" s="36"/>
      <c r="L566" s="82"/>
      <c r="M566" s="82"/>
      <c r="N566" s="77"/>
      <c r="O566" s="84" t="s">
        <v>1270</v>
      </c>
      <c r="P566" s="86">
        <v>43424.942256944443</v>
      </c>
      <c r="Q566" s="84" t="s">
        <v>1313</v>
      </c>
      <c r="R566" s="84"/>
      <c r="S566" s="84"/>
      <c r="T566" s="84"/>
      <c r="U566" s="84"/>
      <c r="V566" s="88" t="s">
        <v>2708</v>
      </c>
      <c r="W566" s="86">
        <v>43424.942256944443</v>
      </c>
      <c r="X566" s="88" t="s">
        <v>3349</v>
      </c>
      <c r="Y566" s="84"/>
      <c r="Z566" s="84"/>
      <c r="AA566" s="87" t="s">
        <v>4478</v>
      </c>
      <c r="AB566" s="84"/>
      <c r="AC566" s="84" t="b">
        <v>0</v>
      </c>
      <c r="AD566" s="84">
        <v>0</v>
      </c>
      <c r="AE566" s="87" t="s">
        <v>5552</v>
      </c>
      <c r="AF566" s="84" t="b">
        <v>0</v>
      </c>
      <c r="AG566" s="84" t="s">
        <v>5604</v>
      </c>
      <c r="AH566" s="84"/>
      <c r="AI566" s="87" t="s">
        <v>5552</v>
      </c>
      <c r="AJ566" s="84" t="b">
        <v>0</v>
      </c>
      <c r="AK566" s="84">
        <v>43</v>
      </c>
      <c r="AL566" s="87" t="s">
        <v>4992</v>
      </c>
      <c r="AM566" s="84" t="s">
        <v>5682</v>
      </c>
      <c r="AN566" s="84" t="b">
        <v>0</v>
      </c>
      <c r="AO566" s="87" t="s">
        <v>4992</v>
      </c>
      <c r="AP566" s="84" t="s">
        <v>179</v>
      </c>
      <c r="AQ566" s="84">
        <v>0</v>
      </c>
      <c r="AR566" s="84">
        <v>0</v>
      </c>
      <c r="AS566" s="84"/>
      <c r="AT566" s="84"/>
      <c r="AU566" s="84"/>
      <c r="AV566" s="84"/>
      <c r="AW566" s="84"/>
      <c r="AX566" s="84"/>
      <c r="AY566" s="84"/>
      <c r="AZ566" s="84"/>
    </row>
    <row r="567" spans="1:52" x14ac:dyDescent="0.55000000000000004">
      <c r="A567" s="69" t="s">
        <v>277</v>
      </c>
      <c r="B567" s="69" t="s">
        <v>703</v>
      </c>
      <c r="C567" s="70"/>
      <c r="D567" s="71"/>
      <c r="E567" s="72"/>
      <c r="F567" s="73"/>
      <c r="G567" s="70"/>
      <c r="H567" s="74"/>
      <c r="I567" s="75"/>
      <c r="J567" s="75"/>
      <c r="K567" s="36"/>
      <c r="L567" s="82"/>
      <c r="M567" s="82"/>
      <c r="N567" s="77"/>
      <c r="O567" s="84" t="s">
        <v>1270</v>
      </c>
      <c r="P567" s="86">
        <v>43424.942256944443</v>
      </c>
      <c r="Q567" s="84" t="s">
        <v>1313</v>
      </c>
      <c r="R567" s="84"/>
      <c r="S567" s="84"/>
      <c r="T567" s="84"/>
      <c r="U567" s="84"/>
      <c r="V567" s="88" t="s">
        <v>2708</v>
      </c>
      <c r="W567" s="86">
        <v>43424.942256944443</v>
      </c>
      <c r="X567" s="88" t="s">
        <v>3349</v>
      </c>
      <c r="Y567" s="84"/>
      <c r="Z567" s="84"/>
      <c r="AA567" s="87" t="s">
        <v>4478</v>
      </c>
      <c r="AB567" s="84"/>
      <c r="AC567" s="84" t="b">
        <v>0</v>
      </c>
      <c r="AD567" s="84">
        <v>0</v>
      </c>
      <c r="AE567" s="87" t="s">
        <v>5552</v>
      </c>
      <c r="AF567" s="84" t="b">
        <v>0</v>
      </c>
      <c r="AG567" s="84" t="s">
        <v>5604</v>
      </c>
      <c r="AH567" s="84"/>
      <c r="AI567" s="87" t="s">
        <v>5552</v>
      </c>
      <c r="AJ567" s="84" t="b">
        <v>0</v>
      </c>
      <c r="AK567" s="84">
        <v>43</v>
      </c>
      <c r="AL567" s="87" t="s">
        <v>4992</v>
      </c>
      <c r="AM567" s="84" t="s">
        <v>5682</v>
      </c>
      <c r="AN567" s="84" t="b">
        <v>0</v>
      </c>
      <c r="AO567" s="87" t="s">
        <v>4992</v>
      </c>
      <c r="AP567" s="84" t="s">
        <v>179</v>
      </c>
      <c r="AQ567" s="84">
        <v>0</v>
      </c>
      <c r="AR567" s="84">
        <v>0</v>
      </c>
      <c r="AS567" s="84"/>
      <c r="AT567" s="84"/>
      <c r="AU567" s="84"/>
      <c r="AV567" s="84"/>
      <c r="AW567" s="84"/>
      <c r="AX567" s="84"/>
      <c r="AY567" s="84"/>
      <c r="AZ567" s="84"/>
    </row>
    <row r="568" spans="1:52" x14ac:dyDescent="0.55000000000000004">
      <c r="A568" s="69" t="s">
        <v>277</v>
      </c>
      <c r="B568" s="69" t="s">
        <v>999</v>
      </c>
      <c r="C568" s="70"/>
      <c r="D568" s="71"/>
      <c r="E568" s="72"/>
      <c r="F568" s="73"/>
      <c r="G568" s="70"/>
      <c r="H568" s="74"/>
      <c r="I568" s="75"/>
      <c r="J568" s="75"/>
      <c r="K568" s="36"/>
      <c r="L568" s="82"/>
      <c r="M568" s="82"/>
      <c r="N568" s="77"/>
      <c r="O568" s="84" t="s">
        <v>1270</v>
      </c>
      <c r="P568" s="86">
        <v>43424.942256944443</v>
      </c>
      <c r="Q568" s="84" t="s">
        <v>1313</v>
      </c>
      <c r="R568" s="84"/>
      <c r="S568" s="84"/>
      <c r="T568" s="84"/>
      <c r="U568" s="84"/>
      <c r="V568" s="88" t="s">
        <v>2708</v>
      </c>
      <c r="W568" s="86">
        <v>43424.942256944443</v>
      </c>
      <c r="X568" s="88" t="s">
        <v>3349</v>
      </c>
      <c r="Y568" s="84"/>
      <c r="Z568" s="84"/>
      <c r="AA568" s="87" t="s">
        <v>4478</v>
      </c>
      <c r="AB568" s="84"/>
      <c r="AC568" s="84" t="b">
        <v>0</v>
      </c>
      <c r="AD568" s="84">
        <v>0</v>
      </c>
      <c r="AE568" s="87" t="s">
        <v>5552</v>
      </c>
      <c r="AF568" s="84" t="b">
        <v>0</v>
      </c>
      <c r="AG568" s="84" t="s">
        <v>5604</v>
      </c>
      <c r="AH568" s="84"/>
      <c r="AI568" s="87" t="s">
        <v>5552</v>
      </c>
      <c r="AJ568" s="84" t="b">
        <v>0</v>
      </c>
      <c r="AK568" s="84">
        <v>43</v>
      </c>
      <c r="AL568" s="87" t="s">
        <v>4992</v>
      </c>
      <c r="AM568" s="84" t="s">
        <v>5682</v>
      </c>
      <c r="AN568" s="84" t="b">
        <v>0</v>
      </c>
      <c r="AO568" s="87" t="s">
        <v>4992</v>
      </c>
      <c r="AP568" s="84" t="s">
        <v>179</v>
      </c>
      <c r="AQ568" s="84">
        <v>0</v>
      </c>
      <c r="AR568" s="84">
        <v>0</v>
      </c>
      <c r="AS568" s="84"/>
      <c r="AT568" s="84"/>
      <c r="AU568" s="84"/>
      <c r="AV568" s="84"/>
      <c r="AW568" s="84"/>
      <c r="AX568" s="84"/>
      <c r="AY568" s="84"/>
      <c r="AZ568" s="84"/>
    </row>
    <row r="569" spans="1:52" x14ac:dyDescent="0.55000000000000004">
      <c r="A569" s="69" t="s">
        <v>277</v>
      </c>
      <c r="B569" s="69" t="s">
        <v>1000</v>
      </c>
      <c r="C569" s="70"/>
      <c r="D569" s="71"/>
      <c r="E569" s="72"/>
      <c r="F569" s="73"/>
      <c r="G569" s="70"/>
      <c r="H569" s="74"/>
      <c r="I569" s="75"/>
      <c r="J569" s="75"/>
      <c r="K569" s="36"/>
      <c r="L569" s="82"/>
      <c r="M569" s="82"/>
      <c r="N569" s="77"/>
      <c r="O569" s="84" t="s">
        <v>1270</v>
      </c>
      <c r="P569" s="86">
        <v>43424.942256944443</v>
      </c>
      <c r="Q569" s="84" t="s">
        <v>1313</v>
      </c>
      <c r="R569" s="84"/>
      <c r="S569" s="84"/>
      <c r="T569" s="84"/>
      <c r="U569" s="84"/>
      <c r="V569" s="88" t="s">
        <v>2708</v>
      </c>
      <c r="W569" s="86">
        <v>43424.942256944443</v>
      </c>
      <c r="X569" s="88" t="s">
        <v>3349</v>
      </c>
      <c r="Y569" s="84"/>
      <c r="Z569" s="84"/>
      <c r="AA569" s="87" t="s">
        <v>4478</v>
      </c>
      <c r="AB569" s="84"/>
      <c r="AC569" s="84" t="b">
        <v>0</v>
      </c>
      <c r="AD569" s="84">
        <v>0</v>
      </c>
      <c r="AE569" s="87" t="s">
        <v>5552</v>
      </c>
      <c r="AF569" s="84" t="b">
        <v>0</v>
      </c>
      <c r="AG569" s="84" t="s">
        <v>5604</v>
      </c>
      <c r="AH569" s="84"/>
      <c r="AI569" s="87" t="s">
        <v>5552</v>
      </c>
      <c r="AJ569" s="84" t="b">
        <v>0</v>
      </c>
      <c r="AK569" s="84">
        <v>43</v>
      </c>
      <c r="AL569" s="87" t="s">
        <v>4992</v>
      </c>
      <c r="AM569" s="84" t="s">
        <v>5682</v>
      </c>
      <c r="AN569" s="84" t="b">
        <v>0</v>
      </c>
      <c r="AO569" s="87" t="s">
        <v>4992</v>
      </c>
      <c r="AP569" s="84" t="s">
        <v>179</v>
      </c>
      <c r="AQ569" s="84">
        <v>0</v>
      </c>
      <c r="AR569" s="84">
        <v>0</v>
      </c>
      <c r="AS569" s="84"/>
      <c r="AT569" s="84"/>
      <c r="AU569" s="84"/>
      <c r="AV569" s="84"/>
      <c r="AW569" s="84"/>
      <c r="AX569" s="84"/>
      <c r="AY569" s="84"/>
      <c r="AZ569" s="84"/>
    </row>
    <row r="570" spans="1:52" x14ac:dyDescent="0.55000000000000004">
      <c r="A570" s="69" t="s">
        <v>277</v>
      </c>
      <c r="B570" s="69" t="s">
        <v>1001</v>
      </c>
      <c r="C570" s="70"/>
      <c r="D570" s="71"/>
      <c r="E570" s="72"/>
      <c r="F570" s="73"/>
      <c r="G570" s="70"/>
      <c r="H570" s="74"/>
      <c r="I570" s="75"/>
      <c r="J570" s="75"/>
      <c r="K570" s="36"/>
      <c r="L570" s="82"/>
      <c r="M570" s="82"/>
      <c r="N570" s="77"/>
      <c r="O570" s="84" t="s">
        <v>1270</v>
      </c>
      <c r="P570" s="86">
        <v>43424.942256944443</v>
      </c>
      <c r="Q570" s="84" t="s">
        <v>1313</v>
      </c>
      <c r="R570" s="84"/>
      <c r="S570" s="84"/>
      <c r="T570" s="84"/>
      <c r="U570" s="84"/>
      <c r="V570" s="88" t="s">
        <v>2708</v>
      </c>
      <c r="W570" s="86">
        <v>43424.942256944443</v>
      </c>
      <c r="X570" s="88" t="s">
        <v>3349</v>
      </c>
      <c r="Y570" s="84"/>
      <c r="Z570" s="84"/>
      <c r="AA570" s="87" t="s">
        <v>4478</v>
      </c>
      <c r="AB570" s="84"/>
      <c r="AC570" s="84" t="b">
        <v>0</v>
      </c>
      <c r="AD570" s="84">
        <v>0</v>
      </c>
      <c r="AE570" s="87" t="s">
        <v>5552</v>
      </c>
      <c r="AF570" s="84" t="b">
        <v>0</v>
      </c>
      <c r="AG570" s="84" t="s">
        <v>5604</v>
      </c>
      <c r="AH570" s="84"/>
      <c r="AI570" s="87" t="s">
        <v>5552</v>
      </c>
      <c r="AJ570" s="84" t="b">
        <v>0</v>
      </c>
      <c r="AK570" s="84">
        <v>43</v>
      </c>
      <c r="AL570" s="87" t="s">
        <v>4992</v>
      </c>
      <c r="AM570" s="84" t="s">
        <v>5682</v>
      </c>
      <c r="AN570" s="84" t="b">
        <v>0</v>
      </c>
      <c r="AO570" s="87" t="s">
        <v>4992</v>
      </c>
      <c r="AP570" s="84" t="s">
        <v>179</v>
      </c>
      <c r="AQ570" s="84">
        <v>0</v>
      </c>
      <c r="AR570" s="84">
        <v>0</v>
      </c>
      <c r="AS570" s="84"/>
      <c r="AT570" s="84"/>
      <c r="AU570" s="84"/>
      <c r="AV570" s="84"/>
      <c r="AW570" s="84"/>
      <c r="AX570" s="84"/>
      <c r="AY570" s="84"/>
      <c r="AZ570" s="84"/>
    </row>
    <row r="571" spans="1:52" x14ac:dyDescent="0.55000000000000004">
      <c r="A571" s="69" t="s">
        <v>277</v>
      </c>
      <c r="B571" s="69" t="s">
        <v>1002</v>
      </c>
      <c r="C571" s="70"/>
      <c r="D571" s="71"/>
      <c r="E571" s="72"/>
      <c r="F571" s="73"/>
      <c r="G571" s="70"/>
      <c r="H571" s="74"/>
      <c r="I571" s="75"/>
      <c r="J571" s="75"/>
      <c r="K571" s="36"/>
      <c r="L571" s="82"/>
      <c r="M571" s="82"/>
      <c r="N571" s="77"/>
      <c r="O571" s="84" t="s">
        <v>1270</v>
      </c>
      <c r="P571" s="86">
        <v>43424.942256944443</v>
      </c>
      <c r="Q571" s="84" t="s">
        <v>1313</v>
      </c>
      <c r="R571" s="84"/>
      <c r="S571" s="84"/>
      <c r="T571" s="84"/>
      <c r="U571" s="84"/>
      <c r="V571" s="88" t="s">
        <v>2708</v>
      </c>
      <c r="W571" s="86">
        <v>43424.942256944443</v>
      </c>
      <c r="X571" s="88" t="s">
        <v>3349</v>
      </c>
      <c r="Y571" s="84"/>
      <c r="Z571" s="84"/>
      <c r="AA571" s="87" t="s">
        <v>4478</v>
      </c>
      <c r="AB571" s="84"/>
      <c r="AC571" s="84" t="b">
        <v>0</v>
      </c>
      <c r="AD571" s="84">
        <v>0</v>
      </c>
      <c r="AE571" s="87" t="s">
        <v>5552</v>
      </c>
      <c r="AF571" s="84" t="b">
        <v>0</v>
      </c>
      <c r="AG571" s="84" t="s">
        <v>5604</v>
      </c>
      <c r="AH571" s="84"/>
      <c r="AI571" s="87" t="s">
        <v>5552</v>
      </c>
      <c r="AJ571" s="84" t="b">
        <v>0</v>
      </c>
      <c r="AK571" s="84">
        <v>43</v>
      </c>
      <c r="AL571" s="87" t="s">
        <v>4992</v>
      </c>
      <c r="AM571" s="84" t="s">
        <v>5682</v>
      </c>
      <c r="AN571" s="84" t="b">
        <v>0</v>
      </c>
      <c r="AO571" s="87" t="s">
        <v>4992</v>
      </c>
      <c r="AP571" s="84" t="s">
        <v>179</v>
      </c>
      <c r="AQ571" s="84">
        <v>0</v>
      </c>
      <c r="AR571" s="84">
        <v>0</v>
      </c>
      <c r="AS571" s="84"/>
      <c r="AT571" s="84"/>
      <c r="AU571" s="84"/>
      <c r="AV571" s="84"/>
      <c r="AW571" s="84"/>
      <c r="AX571" s="84"/>
      <c r="AY571" s="84"/>
      <c r="AZ571" s="84"/>
    </row>
    <row r="572" spans="1:52" x14ac:dyDescent="0.55000000000000004">
      <c r="A572" s="69" t="s">
        <v>277</v>
      </c>
      <c r="B572" s="69" t="s">
        <v>1003</v>
      </c>
      <c r="C572" s="70"/>
      <c r="D572" s="71"/>
      <c r="E572" s="72"/>
      <c r="F572" s="73"/>
      <c r="G572" s="70"/>
      <c r="H572" s="74"/>
      <c r="I572" s="75"/>
      <c r="J572" s="75"/>
      <c r="K572" s="36"/>
      <c r="L572" s="82"/>
      <c r="M572" s="82"/>
      <c r="N572" s="77"/>
      <c r="O572" s="84" t="s">
        <v>1270</v>
      </c>
      <c r="P572" s="86">
        <v>43424.942256944443</v>
      </c>
      <c r="Q572" s="84" t="s">
        <v>1313</v>
      </c>
      <c r="R572" s="84"/>
      <c r="S572" s="84"/>
      <c r="T572" s="84"/>
      <c r="U572" s="84"/>
      <c r="V572" s="88" t="s">
        <v>2708</v>
      </c>
      <c r="W572" s="86">
        <v>43424.942256944443</v>
      </c>
      <c r="X572" s="88" t="s">
        <v>3349</v>
      </c>
      <c r="Y572" s="84"/>
      <c r="Z572" s="84"/>
      <c r="AA572" s="87" t="s">
        <v>4478</v>
      </c>
      <c r="AB572" s="84"/>
      <c r="AC572" s="84" t="b">
        <v>0</v>
      </c>
      <c r="AD572" s="84">
        <v>0</v>
      </c>
      <c r="AE572" s="87" t="s">
        <v>5552</v>
      </c>
      <c r="AF572" s="84" t="b">
        <v>0</v>
      </c>
      <c r="AG572" s="84" t="s">
        <v>5604</v>
      </c>
      <c r="AH572" s="84"/>
      <c r="AI572" s="87" t="s">
        <v>5552</v>
      </c>
      <c r="AJ572" s="84" t="b">
        <v>0</v>
      </c>
      <c r="AK572" s="84">
        <v>43</v>
      </c>
      <c r="AL572" s="87" t="s">
        <v>4992</v>
      </c>
      <c r="AM572" s="84" t="s">
        <v>5682</v>
      </c>
      <c r="AN572" s="84" t="b">
        <v>0</v>
      </c>
      <c r="AO572" s="87" t="s">
        <v>4992</v>
      </c>
      <c r="AP572" s="84" t="s">
        <v>179</v>
      </c>
      <c r="AQ572" s="84">
        <v>0</v>
      </c>
      <c r="AR572" s="84">
        <v>0</v>
      </c>
      <c r="AS572" s="84"/>
      <c r="AT572" s="84"/>
      <c r="AU572" s="84"/>
      <c r="AV572" s="84"/>
      <c r="AW572" s="84"/>
      <c r="AX572" s="84"/>
      <c r="AY572" s="84"/>
      <c r="AZ572" s="84"/>
    </row>
    <row r="573" spans="1:52" x14ac:dyDescent="0.55000000000000004">
      <c r="A573" s="69" t="s">
        <v>277</v>
      </c>
      <c r="B573" s="69" t="s">
        <v>1004</v>
      </c>
      <c r="C573" s="70"/>
      <c r="D573" s="71"/>
      <c r="E573" s="72"/>
      <c r="F573" s="73"/>
      <c r="G573" s="70"/>
      <c r="H573" s="74"/>
      <c r="I573" s="75"/>
      <c r="J573" s="75"/>
      <c r="K573" s="36"/>
      <c r="L573" s="82"/>
      <c r="M573" s="82"/>
      <c r="N573" s="77"/>
      <c r="O573" s="84" t="s">
        <v>1270</v>
      </c>
      <c r="P573" s="86">
        <v>43424.942256944443</v>
      </c>
      <c r="Q573" s="84" t="s">
        <v>1313</v>
      </c>
      <c r="R573" s="84"/>
      <c r="S573" s="84"/>
      <c r="T573" s="84"/>
      <c r="U573" s="84"/>
      <c r="V573" s="88" t="s">
        <v>2708</v>
      </c>
      <c r="W573" s="86">
        <v>43424.942256944443</v>
      </c>
      <c r="X573" s="88" t="s">
        <v>3349</v>
      </c>
      <c r="Y573" s="84"/>
      <c r="Z573" s="84"/>
      <c r="AA573" s="87" t="s">
        <v>4478</v>
      </c>
      <c r="AB573" s="84"/>
      <c r="AC573" s="84" t="b">
        <v>0</v>
      </c>
      <c r="AD573" s="84">
        <v>0</v>
      </c>
      <c r="AE573" s="87" t="s">
        <v>5552</v>
      </c>
      <c r="AF573" s="84" t="b">
        <v>0</v>
      </c>
      <c r="AG573" s="84" t="s">
        <v>5604</v>
      </c>
      <c r="AH573" s="84"/>
      <c r="AI573" s="87" t="s">
        <v>5552</v>
      </c>
      <c r="AJ573" s="84" t="b">
        <v>0</v>
      </c>
      <c r="AK573" s="84">
        <v>43</v>
      </c>
      <c r="AL573" s="87" t="s">
        <v>4992</v>
      </c>
      <c r="AM573" s="84" t="s">
        <v>5682</v>
      </c>
      <c r="AN573" s="84" t="b">
        <v>0</v>
      </c>
      <c r="AO573" s="87" t="s">
        <v>4992</v>
      </c>
      <c r="AP573" s="84" t="s">
        <v>179</v>
      </c>
      <c r="AQ573" s="84">
        <v>0</v>
      </c>
      <c r="AR573" s="84">
        <v>0</v>
      </c>
      <c r="AS573" s="84"/>
      <c r="AT573" s="84"/>
      <c r="AU573" s="84"/>
      <c r="AV573" s="84"/>
      <c r="AW573" s="84"/>
      <c r="AX573" s="84"/>
      <c r="AY573" s="84"/>
      <c r="AZ573" s="84"/>
    </row>
    <row r="574" spans="1:52" x14ac:dyDescent="0.55000000000000004">
      <c r="A574" s="69" t="s">
        <v>277</v>
      </c>
      <c r="B574" s="69" t="s">
        <v>1005</v>
      </c>
      <c r="C574" s="70"/>
      <c r="D574" s="71"/>
      <c r="E574" s="72"/>
      <c r="F574" s="73"/>
      <c r="G574" s="70"/>
      <c r="H574" s="74"/>
      <c r="I574" s="75"/>
      <c r="J574" s="75"/>
      <c r="K574" s="36"/>
      <c r="L574" s="82"/>
      <c r="M574" s="82"/>
      <c r="N574" s="77"/>
      <c r="O574" s="84" t="s">
        <v>1270</v>
      </c>
      <c r="P574" s="86">
        <v>43424.942256944443</v>
      </c>
      <c r="Q574" s="84" t="s">
        <v>1313</v>
      </c>
      <c r="R574" s="84"/>
      <c r="S574" s="84"/>
      <c r="T574" s="84"/>
      <c r="U574" s="84"/>
      <c r="V574" s="88" t="s">
        <v>2708</v>
      </c>
      <c r="W574" s="86">
        <v>43424.942256944443</v>
      </c>
      <c r="X574" s="88" t="s">
        <v>3349</v>
      </c>
      <c r="Y574" s="84"/>
      <c r="Z574" s="84"/>
      <c r="AA574" s="87" t="s">
        <v>4478</v>
      </c>
      <c r="AB574" s="84"/>
      <c r="AC574" s="84" t="b">
        <v>0</v>
      </c>
      <c r="AD574" s="84">
        <v>0</v>
      </c>
      <c r="AE574" s="87" t="s">
        <v>5552</v>
      </c>
      <c r="AF574" s="84" t="b">
        <v>0</v>
      </c>
      <c r="AG574" s="84" t="s">
        <v>5604</v>
      </c>
      <c r="AH574" s="84"/>
      <c r="AI574" s="87" t="s">
        <v>5552</v>
      </c>
      <c r="AJ574" s="84" t="b">
        <v>0</v>
      </c>
      <c r="AK574" s="84">
        <v>43</v>
      </c>
      <c r="AL574" s="87" t="s">
        <v>4992</v>
      </c>
      <c r="AM574" s="84" t="s">
        <v>5682</v>
      </c>
      <c r="AN574" s="84" t="b">
        <v>0</v>
      </c>
      <c r="AO574" s="87" t="s">
        <v>4992</v>
      </c>
      <c r="AP574" s="84" t="s">
        <v>179</v>
      </c>
      <c r="AQ574" s="84">
        <v>0</v>
      </c>
      <c r="AR574" s="84">
        <v>0</v>
      </c>
      <c r="AS574" s="84"/>
      <c r="AT574" s="84"/>
      <c r="AU574" s="84"/>
      <c r="AV574" s="84"/>
      <c r="AW574" s="84"/>
      <c r="AX574" s="84"/>
      <c r="AY574" s="84"/>
      <c r="AZ574" s="84"/>
    </row>
    <row r="575" spans="1:52" x14ac:dyDescent="0.55000000000000004">
      <c r="A575" s="69" t="s">
        <v>277</v>
      </c>
      <c r="B575" s="69" t="s">
        <v>1006</v>
      </c>
      <c r="C575" s="70"/>
      <c r="D575" s="71"/>
      <c r="E575" s="72"/>
      <c r="F575" s="73"/>
      <c r="G575" s="70"/>
      <c r="H575" s="74"/>
      <c r="I575" s="75"/>
      <c r="J575" s="75"/>
      <c r="K575" s="36"/>
      <c r="L575" s="82"/>
      <c r="M575" s="82"/>
      <c r="N575" s="77"/>
      <c r="O575" s="84" t="s">
        <v>1270</v>
      </c>
      <c r="P575" s="86">
        <v>43424.942256944443</v>
      </c>
      <c r="Q575" s="84" t="s">
        <v>1313</v>
      </c>
      <c r="R575" s="84"/>
      <c r="S575" s="84"/>
      <c r="T575" s="84"/>
      <c r="U575" s="84"/>
      <c r="V575" s="88" t="s">
        <v>2708</v>
      </c>
      <c r="W575" s="86">
        <v>43424.942256944443</v>
      </c>
      <c r="X575" s="88" t="s">
        <v>3349</v>
      </c>
      <c r="Y575" s="84"/>
      <c r="Z575" s="84"/>
      <c r="AA575" s="87" t="s">
        <v>4478</v>
      </c>
      <c r="AB575" s="84"/>
      <c r="AC575" s="84" t="b">
        <v>0</v>
      </c>
      <c r="AD575" s="84">
        <v>0</v>
      </c>
      <c r="AE575" s="87" t="s">
        <v>5552</v>
      </c>
      <c r="AF575" s="84" t="b">
        <v>0</v>
      </c>
      <c r="AG575" s="84" t="s">
        <v>5604</v>
      </c>
      <c r="AH575" s="84"/>
      <c r="AI575" s="87" t="s">
        <v>5552</v>
      </c>
      <c r="AJ575" s="84" t="b">
        <v>0</v>
      </c>
      <c r="AK575" s="84">
        <v>43</v>
      </c>
      <c r="AL575" s="87" t="s">
        <v>4992</v>
      </c>
      <c r="AM575" s="84" t="s">
        <v>5682</v>
      </c>
      <c r="AN575" s="84" t="b">
        <v>0</v>
      </c>
      <c r="AO575" s="87" t="s">
        <v>4992</v>
      </c>
      <c r="AP575" s="84" t="s">
        <v>179</v>
      </c>
      <c r="AQ575" s="84">
        <v>0</v>
      </c>
      <c r="AR575" s="84">
        <v>0</v>
      </c>
      <c r="AS575" s="84"/>
      <c r="AT575" s="84"/>
      <c r="AU575" s="84"/>
      <c r="AV575" s="84"/>
      <c r="AW575" s="84"/>
      <c r="AX575" s="84"/>
      <c r="AY575" s="84"/>
      <c r="AZ575" s="84"/>
    </row>
    <row r="576" spans="1:52" x14ac:dyDescent="0.55000000000000004">
      <c r="A576" s="69" t="s">
        <v>277</v>
      </c>
      <c r="B576" s="69" t="s">
        <v>1007</v>
      </c>
      <c r="C576" s="70"/>
      <c r="D576" s="71"/>
      <c r="E576" s="72"/>
      <c r="F576" s="73"/>
      <c r="G576" s="70"/>
      <c r="H576" s="74"/>
      <c r="I576" s="75"/>
      <c r="J576" s="75"/>
      <c r="K576" s="36"/>
      <c r="L576" s="82"/>
      <c r="M576" s="82"/>
      <c r="N576" s="77"/>
      <c r="O576" s="84" t="s">
        <v>1270</v>
      </c>
      <c r="P576" s="86">
        <v>43424.942256944443</v>
      </c>
      <c r="Q576" s="84" t="s">
        <v>1313</v>
      </c>
      <c r="R576" s="84"/>
      <c r="S576" s="84"/>
      <c r="T576" s="84"/>
      <c r="U576" s="84"/>
      <c r="V576" s="88" t="s">
        <v>2708</v>
      </c>
      <c r="W576" s="86">
        <v>43424.942256944443</v>
      </c>
      <c r="X576" s="88" t="s">
        <v>3349</v>
      </c>
      <c r="Y576" s="84"/>
      <c r="Z576" s="84"/>
      <c r="AA576" s="87" t="s">
        <v>4478</v>
      </c>
      <c r="AB576" s="84"/>
      <c r="AC576" s="84" t="b">
        <v>0</v>
      </c>
      <c r="AD576" s="84">
        <v>0</v>
      </c>
      <c r="AE576" s="87" t="s">
        <v>5552</v>
      </c>
      <c r="AF576" s="84" t="b">
        <v>0</v>
      </c>
      <c r="AG576" s="84" t="s">
        <v>5604</v>
      </c>
      <c r="AH576" s="84"/>
      <c r="AI576" s="87" t="s">
        <v>5552</v>
      </c>
      <c r="AJ576" s="84" t="b">
        <v>0</v>
      </c>
      <c r="AK576" s="84">
        <v>43</v>
      </c>
      <c r="AL576" s="87" t="s">
        <v>4992</v>
      </c>
      <c r="AM576" s="84" t="s">
        <v>5682</v>
      </c>
      <c r="AN576" s="84" t="b">
        <v>0</v>
      </c>
      <c r="AO576" s="87" t="s">
        <v>4992</v>
      </c>
      <c r="AP576" s="84" t="s">
        <v>179</v>
      </c>
      <c r="AQ576" s="84">
        <v>0</v>
      </c>
      <c r="AR576" s="84">
        <v>0</v>
      </c>
      <c r="AS576" s="84"/>
      <c r="AT576" s="84"/>
      <c r="AU576" s="84"/>
      <c r="AV576" s="84"/>
      <c r="AW576" s="84"/>
      <c r="AX576" s="84"/>
      <c r="AY576" s="84"/>
      <c r="AZ576" s="84"/>
    </row>
    <row r="577" spans="1:52" x14ac:dyDescent="0.55000000000000004">
      <c r="A577" s="69" t="s">
        <v>277</v>
      </c>
      <c r="B577" s="69" t="s">
        <v>1008</v>
      </c>
      <c r="C577" s="70"/>
      <c r="D577" s="71"/>
      <c r="E577" s="72"/>
      <c r="F577" s="73"/>
      <c r="G577" s="70"/>
      <c r="H577" s="74"/>
      <c r="I577" s="75"/>
      <c r="J577" s="75"/>
      <c r="K577" s="36"/>
      <c r="L577" s="82"/>
      <c r="M577" s="82"/>
      <c r="N577" s="77"/>
      <c r="O577" s="84" t="s">
        <v>1270</v>
      </c>
      <c r="P577" s="86">
        <v>43424.942256944443</v>
      </c>
      <c r="Q577" s="84" t="s">
        <v>1313</v>
      </c>
      <c r="R577" s="84"/>
      <c r="S577" s="84"/>
      <c r="T577" s="84"/>
      <c r="U577" s="84"/>
      <c r="V577" s="88" t="s">
        <v>2708</v>
      </c>
      <c r="W577" s="86">
        <v>43424.942256944443</v>
      </c>
      <c r="X577" s="88" t="s">
        <v>3349</v>
      </c>
      <c r="Y577" s="84"/>
      <c r="Z577" s="84"/>
      <c r="AA577" s="87" t="s">
        <v>4478</v>
      </c>
      <c r="AB577" s="84"/>
      <c r="AC577" s="84" t="b">
        <v>0</v>
      </c>
      <c r="AD577" s="84">
        <v>0</v>
      </c>
      <c r="AE577" s="87" t="s">
        <v>5552</v>
      </c>
      <c r="AF577" s="84" t="b">
        <v>0</v>
      </c>
      <c r="AG577" s="84" t="s">
        <v>5604</v>
      </c>
      <c r="AH577" s="84"/>
      <c r="AI577" s="87" t="s">
        <v>5552</v>
      </c>
      <c r="AJ577" s="84" t="b">
        <v>0</v>
      </c>
      <c r="AK577" s="84">
        <v>43</v>
      </c>
      <c r="AL577" s="87" t="s">
        <v>4992</v>
      </c>
      <c r="AM577" s="84" t="s">
        <v>5682</v>
      </c>
      <c r="AN577" s="84" t="b">
        <v>0</v>
      </c>
      <c r="AO577" s="87" t="s">
        <v>4992</v>
      </c>
      <c r="AP577" s="84" t="s">
        <v>179</v>
      </c>
      <c r="AQ577" s="84">
        <v>0</v>
      </c>
      <c r="AR577" s="84">
        <v>0</v>
      </c>
      <c r="AS577" s="84"/>
      <c r="AT577" s="84"/>
      <c r="AU577" s="84"/>
      <c r="AV577" s="84"/>
      <c r="AW577" s="84"/>
      <c r="AX577" s="84"/>
      <c r="AY577" s="84"/>
      <c r="AZ577" s="84"/>
    </row>
    <row r="578" spans="1:52" x14ac:dyDescent="0.55000000000000004">
      <c r="A578" s="69" t="s">
        <v>277</v>
      </c>
      <c r="B578" s="69" t="s">
        <v>1009</v>
      </c>
      <c r="C578" s="70"/>
      <c r="D578" s="71"/>
      <c r="E578" s="72"/>
      <c r="F578" s="73"/>
      <c r="G578" s="70"/>
      <c r="H578" s="74"/>
      <c r="I578" s="75"/>
      <c r="J578" s="75"/>
      <c r="K578" s="36"/>
      <c r="L578" s="82"/>
      <c r="M578" s="82"/>
      <c r="N578" s="77"/>
      <c r="O578" s="84" t="s">
        <v>1270</v>
      </c>
      <c r="P578" s="86">
        <v>43424.942256944443</v>
      </c>
      <c r="Q578" s="84" t="s">
        <v>1313</v>
      </c>
      <c r="R578" s="84"/>
      <c r="S578" s="84"/>
      <c r="T578" s="84"/>
      <c r="U578" s="84"/>
      <c r="V578" s="88" t="s">
        <v>2708</v>
      </c>
      <c r="W578" s="86">
        <v>43424.942256944443</v>
      </c>
      <c r="X578" s="88" t="s">
        <v>3349</v>
      </c>
      <c r="Y578" s="84"/>
      <c r="Z578" s="84"/>
      <c r="AA578" s="87" t="s">
        <v>4478</v>
      </c>
      <c r="AB578" s="84"/>
      <c r="AC578" s="84" t="b">
        <v>0</v>
      </c>
      <c r="AD578" s="84">
        <v>0</v>
      </c>
      <c r="AE578" s="87" t="s">
        <v>5552</v>
      </c>
      <c r="AF578" s="84" t="b">
        <v>0</v>
      </c>
      <c r="AG578" s="84" t="s">
        <v>5604</v>
      </c>
      <c r="AH578" s="84"/>
      <c r="AI578" s="87" t="s">
        <v>5552</v>
      </c>
      <c r="AJ578" s="84" t="b">
        <v>0</v>
      </c>
      <c r="AK578" s="84">
        <v>43</v>
      </c>
      <c r="AL578" s="87" t="s">
        <v>4992</v>
      </c>
      <c r="AM578" s="84" t="s">
        <v>5682</v>
      </c>
      <c r="AN578" s="84" t="b">
        <v>0</v>
      </c>
      <c r="AO578" s="87" t="s">
        <v>4992</v>
      </c>
      <c r="AP578" s="84" t="s">
        <v>179</v>
      </c>
      <c r="AQ578" s="84">
        <v>0</v>
      </c>
      <c r="AR578" s="84">
        <v>0</v>
      </c>
      <c r="AS578" s="84"/>
      <c r="AT578" s="84"/>
      <c r="AU578" s="84"/>
      <c r="AV578" s="84"/>
      <c r="AW578" s="84"/>
      <c r="AX578" s="84"/>
      <c r="AY578" s="84"/>
      <c r="AZ578" s="84"/>
    </row>
    <row r="579" spans="1:52" x14ac:dyDescent="0.55000000000000004">
      <c r="A579" s="69" t="s">
        <v>277</v>
      </c>
      <c r="B579" s="69" t="s">
        <v>705</v>
      </c>
      <c r="C579" s="70"/>
      <c r="D579" s="71"/>
      <c r="E579" s="72"/>
      <c r="F579" s="73"/>
      <c r="G579" s="70"/>
      <c r="H579" s="74"/>
      <c r="I579" s="75"/>
      <c r="J579" s="75"/>
      <c r="K579" s="36"/>
      <c r="L579" s="82"/>
      <c r="M579" s="82"/>
      <c r="N579" s="77"/>
      <c r="O579" s="84" t="s">
        <v>1270</v>
      </c>
      <c r="P579" s="86">
        <v>43424.942256944443</v>
      </c>
      <c r="Q579" s="84" t="s">
        <v>1313</v>
      </c>
      <c r="R579" s="84"/>
      <c r="S579" s="84"/>
      <c r="T579" s="84"/>
      <c r="U579" s="84"/>
      <c r="V579" s="88" t="s">
        <v>2708</v>
      </c>
      <c r="W579" s="86">
        <v>43424.942256944443</v>
      </c>
      <c r="X579" s="88" t="s">
        <v>3349</v>
      </c>
      <c r="Y579" s="84"/>
      <c r="Z579" s="84"/>
      <c r="AA579" s="87" t="s">
        <v>4478</v>
      </c>
      <c r="AB579" s="84"/>
      <c r="AC579" s="84" t="b">
        <v>0</v>
      </c>
      <c r="AD579" s="84">
        <v>0</v>
      </c>
      <c r="AE579" s="87" t="s">
        <v>5552</v>
      </c>
      <c r="AF579" s="84" t="b">
        <v>0</v>
      </c>
      <c r="AG579" s="84" t="s">
        <v>5604</v>
      </c>
      <c r="AH579" s="84"/>
      <c r="AI579" s="87" t="s">
        <v>5552</v>
      </c>
      <c r="AJ579" s="84" t="b">
        <v>0</v>
      </c>
      <c r="AK579" s="84">
        <v>43</v>
      </c>
      <c r="AL579" s="87" t="s">
        <v>4992</v>
      </c>
      <c r="AM579" s="84" t="s">
        <v>5682</v>
      </c>
      <c r="AN579" s="84" t="b">
        <v>0</v>
      </c>
      <c r="AO579" s="87" t="s">
        <v>4992</v>
      </c>
      <c r="AP579" s="84" t="s">
        <v>179</v>
      </c>
      <c r="AQ579" s="84">
        <v>0</v>
      </c>
      <c r="AR579" s="84">
        <v>0</v>
      </c>
      <c r="AS579" s="84"/>
      <c r="AT579" s="84"/>
      <c r="AU579" s="84"/>
      <c r="AV579" s="84"/>
      <c r="AW579" s="84"/>
      <c r="AX579" s="84"/>
      <c r="AY579" s="84"/>
      <c r="AZ579" s="84"/>
    </row>
    <row r="580" spans="1:52" x14ac:dyDescent="0.55000000000000004">
      <c r="A580" s="69" t="s">
        <v>277</v>
      </c>
      <c r="B580" s="69" t="s">
        <v>1010</v>
      </c>
      <c r="C580" s="70"/>
      <c r="D580" s="71"/>
      <c r="E580" s="72"/>
      <c r="F580" s="73"/>
      <c r="G580" s="70"/>
      <c r="H580" s="74"/>
      <c r="I580" s="75"/>
      <c r="J580" s="75"/>
      <c r="K580" s="36"/>
      <c r="L580" s="82"/>
      <c r="M580" s="82"/>
      <c r="N580" s="77"/>
      <c r="O580" s="84" t="s">
        <v>1270</v>
      </c>
      <c r="P580" s="86">
        <v>43424.942256944443</v>
      </c>
      <c r="Q580" s="84" t="s">
        <v>1313</v>
      </c>
      <c r="R580" s="84"/>
      <c r="S580" s="84"/>
      <c r="T580" s="84"/>
      <c r="U580" s="84"/>
      <c r="V580" s="88" t="s">
        <v>2708</v>
      </c>
      <c r="W580" s="86">
        <v>43424.942256944443</v>
      </c>
      <c r="X580" s="88" t="s">
        <v>3349</v>
      </c>
      <c r="Y580" s="84"/>
      <c r="Z580" s="84"/>
      <c r="AA580" s="87" t="s">
        <v>4478</v>
      </c>
      <c r="AB580" s="84"/>
      <c r="AC580" s="84" t="b">
        <v>0</v>
      </c>
      <c r="AD580" s="84">
        <v>0</v>
      </c>
      <c r="AE580" s="87" t="s">
        <v>5552</v>
      </c>
      <c r="AF580" s="84" t="b">
        <v>0</v>
      </c>
      <c r="AG580" s="84" t="s">
        <v>5604</v>
      </c>
      <c r="AH580" s="84"/>
      <c r="AI580" s="87" t="s">
        <v>5552</v>
      </c>
      <c r="AJ580" s="84" t="b">
        <v>0</v>
      </c>
      <c r="AK580" s="84">
        <v>43</v>
      </c>
      <c r="AL580" s="87" t="s">
        <v>4992</v>
      </c>
      <c r="AM580" s="84" t="s">
        <v>5682</v>
      </c>
      <c r="AN580" s="84" t="b">
        <v>0</v>
      </c>
      <c r="AO580" s="87" t="s">
        <v>4992</v>
      </c>
      <c r="AP580" s="84" t="s">
        <v>179</v>
      </c>
      <c r="AQ580" s="84">
        <v>0</v>
      </c>
      <c r="AR580" s="84">
        <v>0</v>
      </c>
      <c r="AS580" s="84"/>
      <c r="AT580" s="84"/>
      <c r="AU580" s="84"/>
      <c r="AV580" s="84"/>
      <c r="AW580" s="84"/>
      <c r="AX580" s="84"/>
      <c r="AY580" s="84"/>
      <c r="AZ580" s="84"/>
    </row>
    <row r="581" spans="1:52" x14ac:dyDescent="0.55000000000000004">
      <c r="A581" s="69" t="s">
        <v>277</v>
      </c>
      <c r="B581" s="69" t="s">
        <v>702</v>
      </c>
      <c r="C581" s="70"/>
      <c r="D581" s="71"/>
      <c r="E581" s="72"/>
      <c r="F581" s="73"/>
      <c r="G581" s="70"/>
      <c r="H581" s="74"/>
      <c r="I581" s="75"/>
      <c r="J581" s="75"/>
      <c r="K581" s="36"/>
      <c r="L581" s="82"/>
      <c r="M581" s="82"/>
      <c r="N581" s="77"/>
      <c r="O581" s="84" t="s">
        <v>1271</v>
      </c>
      <c r="P581" s="86">
        <v>43424.942256944443</v>
      </c>
      <c r="Q581" s="84" t="s">
        <v>1313</v>
      </c>
      <c r="R581" s="84"/>
      <c r="S581" s="84"/>
      <c r="T581" s="84"/>
      <c r="U581" s="84"/>
      <c r="V581" s="88" t="s">
        <v>2708</v>
      </c>
      <c r="W581" s="86">
        <v>43424.942256944443</v>
      </c>
      <c r="X581" s="88" t="s">
        <v>3349</v>
      </c>
      <c r="Y581" s="84"/>
      <c r="Z581" s="84"/>
      <c r="AA581" s="87" t="s">
        <v>4478</v>
      </c>
      <c r="AB581" s="84"/>
      <c r="AC581" s="84" t="b">
        <v>0</v>
      </c>
      <c r="AD581" s="84">
        <v>0</v>
      </c>
      <c r="AE581" s="87" t="s">
        <v>5552</v>
      </c>
      <c r="AF581" s="84" t="b">
        <v>0</v>
      </c>
      <c r="AG581" s="84" t="s">
        <v>5604</v>
      </c>
      <c r="AH581" s="84"/>
      <c r="AI581" s="87" t="s">
        <v>5552</v>
      </c>
      <c r="AJ581" s="84" t="b">
        <v>0</v>
      </c>
      <c r="AK581" s="84">
        <v>43</v>
      </c>
      <c r="AL581" s="87" t="s">
        <v>4992</v>
      </c>
      <c r="AM581" s="84" t="s">
        <v>5682</v>
      </c>
      <c r="AN581" s="84" t="b">
        <v>0</v>
      </c>
      <c r="AO581" s="87" t="s">
        <v>4992</v>
      </c>
      <c r="AP581" s="84" t="s">
        <v>179</v>
      </c>
      <c r="AQ581" s="84">
        <v>0</v>
      </c>
      <c r="AR581" s="84">
        <v>0</v>
      </c>
      <c r="AS581" s="84"/>
      <c r="AT581" s="84"/>
      <c r="AU581" s="84"/>
      <c r="AV581" s="84"/>
      <c r="AW581" s="84"/>
      <c r="AX581" s="84"/>
      <c r="AY581" s="84"/>
      <c r="AZ581" s="84"/>
    </row>
    <row r="582" spans="1:52" x14ac:dyDescent="0.55000000000000004">
      <c r="A582" s="69" t="s">
        <v>278</v>
      </c>
      <c r="B582" s="69" t="s">
        <v>588</v>
      </c>
      <c r="C582" s="70"/>
      <c r="D582" s="71"/>
      <c r="E582" s="72"/>
      <c r="F582" s="73"/>
      <c r="G582" s="70"/>
      <c r="H582" s="74"/>
      <c r="I582" s="75"/>
      <c r="J582" s="75"/>
      <c r="K582" s="36"/>
      <c r="L582" s="82"/>
      <c r="M582" s="82"/>
      <c r="N582" s="77"/>
      <c r="O582" s="84" t="s">
        <v>1269</v>
      </c>
      <c r="P582" s="86">
        <v>43425.01902777778</v>
      </c>
      <c r="Q582" s="84" t="s">
        <v>1316</v>
      </c>
      <c r="R582" s="84"/>
      <c r="S582" s="84"/>
      <c r="T582" s="84" t="s">
        <v>2057</v>
      </c>
      <c r="U582" s="84"/>
      <c r="V582" s="88" t="s">
        <v>2709</v>
      </c>
      <c r="W582" s="86">
        <v>43425.01902777778</v>
      </c>
      <c r="X582" s="88" t="s">
        <v>3350</v>
      </c>
      <c r="Y582" s="84"/>
      <c r="Z582" s="84"/>
      <c r="AA582" s="87" t="s">
        <v>4479</v>
      </c>
      <c r="AB582" s="84"/>
      <c r="AC582" s="84" t="b">
        <v>0</v>
      </c>
      <c r="AD582" s="84">
        <v>0</v>
      </c>
      <c r="AE582" s="87" t="s">
        <v>5552</v>
      </c>
      <c r="AF582" s="84" t="b">
        <v>0</v>
      </c>
      <c r="AG582" s="84" t="s">
        <v>5604</v>
      </c>
      <c r="AH582" s="84"/>
      <c r="AI582" s="87" t="s">
        <v>5552</v>
      </c>
      <c r="AJ582" s="84" t="b">
        <v>0</v>
      </c>
      <c r="AK582" s="84">
        <v>1</v>
      </c>
      <c r="AL582" s="87" t="s">
        <v>4839</v>
      </c>
      <c r="AM582" s="84" t="s">
        <v>5684</v>
      </c>
      <c r="AN582" s="84" t="b">
        <v>0</v>
      </c>
      <c r="AO582" s="87" t="s">
        <v>4839</v>
      </c>
      <c r="AP582" s="84" t="s">
        <v>179</v>
      </c>
      <c r="AQ582" s="84">
        <v>0</v>
      </c>
      <c r="AR582" s="84">
        <v>0</v>
      </c>
      <c r="AS582" s="84"/>
      <c r="AT582" s="84"/>
      <c r="AU582" s="84"/>
      <c r="AV582" s="84"/>
      <c r="AW582" s="84"/>
      <c r="AX582" s="84"/>
      <c r="AY582" s="84"/>
      <c r="AZ582" s="84"/>
    </row>
    <row r="583" spans="1:52" x14ac:dyDescent="0.55000000000000004">
      <c r="A583" s="69" t="s">
        <v>278</v>
      </c>
      <c r="B583" s="69" t="s">
        <v>1013</v>
      </c>
      <c r="C583" s="70"/>
      <c r="D583" s="71"/>
      <c r="E583" s="72"/>
      <c r="F583" s="73"/>
      <c r="G583" s="70"/>
      <c r="H583" s="74"/>
      <c r="I583" s="75"/>
      <c r="J583" s="75"/>
      <c r="K583" s="36"/>
      <c r="L583" s="82"/>
      <c r="M583" s="82"/>
      <c r="N583" s="77"/>
      <c r="O583" s="84" t="s">
        <v>1271</v>
      </c>
      <c r="P583" s="86">
        <v>43425.01902777778</v>
      </c>
      <c r="Q583" s="84" t="s">
        <v>1316</v>
      </c>
      <c r="R583" s="84"/>
      <c r="S583" s="84"/>
      <c r="T583" s="84" t="s">
        <v>2057</v>
      </c>
      <c r="U583" s="84"/>
      <c r="V583" s="88" t="s">
        <v>2709</v>
      </c>
      <c r="W583" s="86">
        <v>43425.01902777778</v>
      </c>
      <c r="X583" s="88" t="s">
        <v>3350</v>
      </c>
      <c r="Y583" s="84"/>
      <c r="Z583" s="84"/>
      <c r="AA583" s="87" t="s">
        <v>4479</v>
      </c>
      <c r="AB583" s="84"/>
      <c r="AC583" s="84" t="b">
        <v>0</v>
      </c>
      <c r="AD583" s="84">
        <v>0</v>
      </c>
      <c r="AE583" s="87" t="s">
        <v>5552</v>
      </c>
      <c r="AF583" s="84" t="b">
        <v>0</v>
      </c>
      <c r="AG583" s="84" t="s">
        <v>5604</v>
      </c>
      <c r="AH583" s="84"/>
      <c r="AI583" s="87" t="s">
        <v>5552</v>
      </c>
      <c r="AJ583" s="84" t="b">
        <v>0</v>
      </c>
      <c r="AK583" s="84">
        <v>1</v>
      </c>
      <c r="AL583" s="87" t="s">
        <v>4839</v>
      </c>
      <c r="AM583" s="84" t="s">
        <v>5684</v>
      </c>
      <c r="AN583" s="84" t="b">
        <v>0</v>
      </c>
      <c r="AO583" s="87" t="s">
        <v>4839</v>
      </c>
      <c r="AP583" s="84" t="s">
        <v>179</v>
      </c>
      <c r="AQ583" s="84">
        <v>0</v>
      </c>
      <c r="AR583" s="84">
        <v>0</v>
      </c>
      <c r="AS583" s="84"/>
      <c r="AT583" s="84"/>
      <c r="AU583" s="84"/>
      <c r="AV583" s="84"/>
      <c r="AW583" s="84"/>
      <c r="AX583" s="84"/>
      <c r="AY583" s="84"/>
      <c r="AZ583" s="84"/>
    </row>
    <row r="584" spans="1:52" x14ac:dyDescent="0.55000000000000004">
      <c r="A584" s="69" t="s">
        <v>279</v>
      </c>
      <c r="B584" s="69" t="s">
        <v>620</v>
      </c>
      <c r="C584" s="70"/>
      <c r="D584" s="71"/>
      <c r="E584" s="72"/>
      <c r="F584" s="73"/>
      <c r="G584" s="70"/>
      <c r="H584" s="74"/>
      <c r="I584" s="75"/>
      <c r="J584" s="75"/>
      <c r="K584" s="36"/>
      <c r="L584" s="82"/>
      <c r="M584" s="82"/>
      <c r="N584" s="77"/>
      <c r="O584" s="84" t="s">
        <v>1269</v>
      </c>
      <c r="P584" s="86">
        <v>43425.158078703702</v>
      </c>
      <c r="Q584" s="84" t="s">
        <v>1272</v>
      </c>
      <c r="R584" s="84"/>
      <c r="S584" s="84"/>
      <c r="T584" s="84" t="s">
        <v>2018</v>
      </c>
      <c r="U584" s="84"/>
      <c r="V584" s="88" t="s">
        <v>2710</v>
      </c>
      <c r="W584" s="86">
        <v>43425.158078703702</v>
      </c>
      <c r="X584" s="88" t="s">
        <v>3351</v>
      </c>
      <c r="Y584" s="84"/>
      <c r="Z584" s="84"/>
      <c r="AA584" s="87" t="s">
        <v>4480</v>
      </c>
      <c r="AB584" s="84"/>
      <c r="AC584" s="84" t="b">
        <v>0</v>
      </c>
      <c r="AD584" s="84">
        <v>0</v>
      </c>
      <c r="AE584" s="87" t="s">
        <v>5552</v>
      </c>
      <c r="AF584" s="84" t="b">
        <v>0</v>
      </c>
      <c r="AG584" s="84" t="s">
        <v>5604</v>
      </c>
      <c r="AH584" s="84"/>
      <c r="AI584" s="87" t="s">
        <v>5552</v>
      </c>
      <c r="AJ584" s="84" t="b">
        <v>0</v>
      </c>
      <c r="AK584" s="84">
        <v>11</v>
      </c>
      <c r="AL584" s="87" t="s">
        <v>5321</v>
      </c>
      <c r="AM584" s="84" t="s">
        <v>5682</v>
      </c>
      <c r="AN584" s="84" t="b">
        <v>0</v>
      </c>
      <c r="AO584" s="87" t="s">
        <v>5321</v>
      </c>
      <c r="AP584" s="84" t="s">
        <v>179</v>
      </c>
      <c r="AQ584" s="84">
        <v>0</v>
      </c>
      <c r="AR584" s="84">
        <v>0</v>
      </c>
      <c r="AS584" s="84"/>
      <c r="AT584" s="84"/>
      <c r="AU584" s="84"/>
      <c r="AV584" s="84"/>
      <c r="AW584" s="84"/>
      <c r="AX584" s="84"/>
      <c r="AY584" s="84"/>
      <c r="AZ584" s="84"/>
    </row>
    <row r="585" spans="1:52" x14ac:dyDescent="0.55000000000000004">
      <c r="A585" s="69" t="s">
        <v>279</v>
      </c>
      <c r="B585" s="69" t="s">
        <v>620</v>
      </c>
      <c r="C585" s="70"/>
      <c r="D585" s="71"/>
      <c r="E585" s="72"/>
      <c r="F585" s="73"/>
      <c r="G585" s="70"/>
      <c r="H585" s="74"/>
      <c r="I585" s="75"/>
      <c r="J585" s="75"/>
      <c r="K585" s="36"/>
      <c r="L585" s="82"/>
      <c r="M585" s="82"/>
      <c r="N585" s="77"/>
      <c r="O585" s="84" t="s">
        <v>1270</v>
      </c>
      <c r="P585" s="86">
        <v>43425.158078703702</v>
      </c>
      <c r="Q585" s="84" t="s">
        <v>1272</v>
      </c>
      <c r="R585" s="84"/>
      <c r="S585" s="84"/>
      <c r="T585" s="84" t="s">
        <v>2018</v>
      </c>
      <c r="U585" s="84"/>
      <c r="V585" s="88" t="s">
        <v>2710</v>
      </c>
      <c r="W585" s="86">
        <v>43425.158078703702</v>
      </c>
      <c r="X585" s="88" t="s">
        <v>3351</v>
      </c>
      <c r="Y585" s="84"/>
      <c r="Z585" s="84"/>
      <c r="AA585" s="87" t="s">
        <v>4480</v>
      </c>
      <c r="AB585" s="84"/>
      <c r="AC585" s="84" t="b">
        <v>0</v>
      </c>
      <c r="AD585" s="84">
        <v>0</v>
      </c>
      <c r="AE585" s="87" t="s">
        <v>5552</v>
      </c>
      <c r="AF585" s="84" t="b">
        <v>0</v>
      </c>
      <c r="AG585" s="84" t="s">
        <v>5604</v>
      </c>
      <c r="AH585" s="84"/>
      <c r="AI585" s="87" t="s">
        <v>5552</v>
      </c>
      <c r="AJ585" s="84" t="b">
        <v>0</v>
      </c>
      <c r="AK585" s="84">
        <v>11</v>
      </c>
      <c r="AL585" s="87" t="s">
        <v>5321</v>
      </c>
      <c r="AM585" s="84" t="s">
        <v>5682</v>
      </c>
      <c r="AN585" s="84" t="b">
        <v>0</v>
      </c>
      <c r="AO585" s="87" t="s">
        <v>5321</v>
      </c>
      <c r="AP585" s="84" t="s">
        <v>179</v>
      </c>
      <c r="AQ585" s="84">
        <v>0</v>
      </c>
      <c r="AR585" s="84">
        <v>0</v>
      </c>
      <c r="AS585" s="84"/>
      <c r="AT585" s="84"/>
      <c r="AU585" s="84"/>
      <c r="AV585" s="84"/>
      <c r="AW585" s="84"/>
      <c r="AX585" s="84"/>
      <c r="AY585" s="84"/>
      <c r="AZ585" s="84"/>
    </row>
    <row r="586" spans="1:52" x14ac:dyDescent="0.55000000000000004">
      <c r="A586" s="69" t="s">
        <v>280</v>
      </c>
      <c r="B586" s="69" t="s">
        <v>699</v>
      </c>
      <c r="C586" s="70"/>
      <c r="D586" s="71"/>
      <c r="E586" s="72"/>
      <c r="F586" s="73"/>
      <c r="G586" s="70"/>
      <c r="H586" s="74"/>
      <c r="I586" s="75"/>
      <c r="J586" s="75"/>
      <c r="K586" s="36"/>
      <c r="L586" s="82"/>
      <c r="M586" s="82"/>
      <c r="N586" s="77"/>
      <c r="O586" s="84" t="s">
        <v>1269</v>
      </c>
      <c r="P586" s="86">
        <v>43425.181793981479</v>
      </c>
      <c r="Q586" s="84" t="s">
        <v>1313</v>
      </c>
      <c r="R586" s="84"/>
      <c r="S586" s="84"/>
      <c r="T586" s="84"/>
      <c r="U586" s="84"/>
      <c r="V586" s="88" t="s">
        <v>2711</v>
      </c>
      <c r="W586" s="86">
        <v>43425.181793981479</v>
      </c>
      <c r="X586" s="88" t="s">
        <v>3352</v>
      </c>
      <c r="Y586" s="84"/>
      <c r="Z586" s="84"/>
      <c r="AA586" s="87" t="s">
        <v>4481</v>
      </c>
      <c r="AB586" s="84"/>
      <c r="AC586" s="84" t="b">
        <v>0</v>
      </c>
      <c r="AD586" s="84">
        <v>0</v>
      </c>
      <c r="AE586" s="87" t="s">
        <v>5552</v>
      </c>
      <c r="AF586" s="84" t="b">
        <v>0</v>
      </c>
      <c r="AG586" s="84" t="s">
        <v>5604</v>
      </c>
      <c r="AH586" s="84"/>
      <c r="AI586" s="87" t="s">
        <v>5552</v>
      </c>
      <c r="AJ586" s="84" t="b">
        <v>0</v>
      </c>
      <c r="AK586" s="84">
        <v>43</v>
      </c>
      <c r="AL586" s="87" t="s">
        <v>4992</v>
      </c>
      <c r="AM586" s="84" t="s">
        <v>5682</v>
      </c>
      <c r="AN586" s="84" t="b">
        <v>0</v>
      </c>
      <c r="AO586" s="87" t="s">
        <v>4992</v>
      </c>
      <c r="AP586" s="84" t="s">
        <v>179</v>
      </c>
      <c r="AQ586" s="84">
        <v>0</v>
      </c>
      <c r="AR586" s="84">
        <v>0</v>
      </c>
      <c r="AS586" s="84"/>
      <c r="AT586" s="84"/>
      <c r="AU586" s="84"/>
      <c r="AV586" s="84"/>
      <c r="AW586" s="84"/>
      <c r="AX586" s="84"/>
      <c r="AY586" s="84"/>
      <c r="AZ586" s="84"/>
    </row>
    <row r="587" spans="1:52" x14ac:dyDescent="0.55000000000000004">
      <c r="A587" s="69" t="s">
        <v>280</v>
      </c>
      <c r="B587" s="69" t="s">
        <v>975</v>
      </c>
      <c r="C587" s="70"/>
      <c r="D587" s="71"/>
      <c r="E587" s="72"/>
      <c r="F587" s="73"/>
      <c r="G587" s="70"/>
      <c r="H587" s="74"/>
      <c r="I587" s="75"/>
      <c r="J587" s="75"/>
      <c r="K587" s="36"/>
      <c r="L587" s="82"/>
      <c r="M587" s="82"/>
      <c r="N587" s="77"/>
      <c r="O587" s="84" t="s">
        <v>1270</v>
      </c>
      <c r="P587" s="86">
        <v>43425.181793981479</v>
      </c>
      <c r="Q587" s="84" t="s">
        <v>1313</v>
      </c>
      <c r="R587" s="84"/>
      <c r="S587" s="84"/>
      <c r="T587" s="84"/>
      <c r="U587" s="84"/>
      <c r="V587" s="88" t="s">
        <v>2711</v>
      </c>
      <c r="W587" s="86">
        <v>43425.181793981479</v>
      </c>
      <c r="X587" s="88" t="s">
        <v>3352</v>
      </c>
      <c r="Y587" s="84"/>
      <c r="Z587" s="84"/>
      <c r="AA587" s="87" t="s">
        <v>4481</v>
      </c>
      <c r="AB587" s="84"/>
      <c r="AC587" s="84" t="b">
        <v>0</v>
      </c>
      <c r="AD587" s="84">
        <v>0</v>
      </c>
      <c r="AE587" s="87" t="s">
        <v>5552</v>
      </c>
      <c r="AF587" s="84" t="b">
        <v>0</v>
      </c>
      <c r="AG587" s="84" t="s">
        <v>5604</v>
      </c>
      <c r="AH587" s="84"/>
      <c r="AI587" s="87" t="s">
        <v>5552</v>
      </c>
      <c r="AJ587" s="84" t="b">
        <v>0</v>
      </c>
      <c r="AK587" s="84">
        <v>43</v>
      </c>
      <c r="AL587" s="87" t="s">
        <v>4992</v>
      </c>
      <c r="AM587" s="84" t="s">
        <v>5682</v>
      </c>
      <c r="AN587" s="84" t="b">
        <v>0</v>
      </c>
      <c r="AO587" s="87" t="s">
        <v>4992</v>
      </c>
      <c r="AP587" s="84" t="s">
        <v>179</v>
      </c>
      <c r="AQ587" s="84">
        <v>0</v>
      </c>
      <c r="AR587" s="84">
        <v>0</v>
      </c>
      <c r="AS587" s="84"/>
      <c r="AT587" s="84"/>
      <c r="AU587" s="84"/>
      <c r="AV587" s="84"/>
      <c r="AW587" s="84"/>
      <c r="AX587" s="84"/>
      <c r="AY587" s="84"/>
      <c r="AZ587" s="84"/>
    </row>
    <row r="588" spans="1:52" x14ac:dyDescent="0.55000000000000004">
      <c r="A588" s="69" t="s">
        <v>280</v>
      </c>
      <c r="B588" s="69" t="s">
        <v>697</v>
      </c>
      <c r="C588" s="70"/>
      <c r="D588" s="71"/>
      <c r="E588" s="72"/>
      <c r="F588" s="73"/>
      <c r="G588" s="70"/>
      <c r="H588" s="74"/>
      <c r="I588" s="75"/>
      <c r="J588" s="75"/>
      <c r="K588" s="36"/>
      <c r="L588" s="82"/>
      <c r="M588" s="82"/>
      <c r="N588" s="77"/>
      <c r="O588" s="84" t="s">
        <v>1270</v>
      </c>
      <c r="P588" s="86">
        <v>43425.181793981479</v>
      </c>
      <c r="Q588" s="84" t="s">
        <v>1313</v>
      </c>
      <c r="R588" s="84"/>
      <c r="S588" s="84"/>
      <c r="T588" s="84"/>
      <c r="U588" s="84"/>
      <c r="V588" s="88" t="s">
        <v>2711</v>
      </c>
      <c r="W588" s="86">
        <v>43425.181793981479</v>
      </c>
      <c r="X588" s="88" t="s">
        <v>3352</v>
      </c>
      <c r="Y588" s="84"/>
      <c r="Z588" s="84"/>
      <c r="AA588" s="87" t="s">
        <v>4481</v>
      </c>
      <c r="AB588" s="84"/>
      <c r="AC588" s="84" t="b">
        <v>0</v>
      </c>
      <c r="AD588" s="84">
        <v>0</v>
      </c>
      <c r="AE588" s="87" t="s">
        <v>5552</v>
      </c>
      <c r="AF588" s="84" t="b">
        <v>0</v>
      </c>
      <c r="AG588" s="84" t="s">
        <v>5604</v>
      </c>
      <c r="AH588" s="84"/>
      <c r="AI588" s="87" t="s">
        <v>5552</v>
      </c>
      <c r="AJ588" s="84" t="b">
        <v>0</v>
      </c>
      <c r="AK588" s="84">
        <v>43</v>
      </c>
      <c r="AL588" s="87" t="s">
        <v>4992</v>
      </c>
      <c r="AM588" s="84" t="s">
        <v>5682</v>
      </c>
      <c r="AN588" s="84" t="b">
        <v>0</v>
      </c>
      <c r="AO588" s="87" t="s">
        <v>4992</v>
      </c>
      <c r="AP588" s="84" t="s">
        <v>179</v>
      </c>
      <c r="AQ588" s="84">
        <v>0</v>
      </c>
      <c r="AR588" s="84">
        <v>0</v>
      </c>
      <c r="AS588" s="84"/>
      <c r="AT588" s="84"/>
      <c r="AU588" s="84"/>
      <c r="AV588" s="84"/>
      <c r="AW588" s="84"/>
      <c r="AX588" s="84"/>
      <c r="AY588" s="84"/>
      <c r="AZ588" s="84"/>
    </row>
    <row r="589" spans="1:52" x14ac:dyDescent="0.55000000000000004">
      <c r="A589" s="69" t="s">
        <v>280</v>
      </c>
      <c r="B589" s="69" t="s">
        <v>976</v>
      </c>
      <c r="C589" s="70"/>
      <c r="D589" s="71"/>
      <c r="E589" s="72"/>
      <c r="F589" s="73"/>
      <c r="G589" s="70"/>
      <c r="H589" s="74"/>
      <c r="I589" s="75"/>
      <c r="J589" s="75"/>
      <c r="K589" s="36"/>
      <c r="L589" s="82"/>
      <c r="M589" s="82"/>
      <c r="N589" s="77"/>
      <c r="O589" s="84" t="s">
        <v>1270</v>
      </c>
      <c r="P589" s="86">
        <v>43425.181793981479</v>
      </c>
      <c r="Q589" s="84" t="s">
        <v>1313</v>
      </c>
      <c r="R589" s="84"/>
      <c r="S589" s="84"/>
      <c r="T589" s="84"/>
      <c r="U589" s="84"/>
      <c r="V589" s="88" t="s">
        <v>2711</v>
      </c>
      <c r="W589" s="86">
        <v>43425.181793981479</v>
      </c>
      <c r="X589" s="88" t="s">
        <v>3352</v>
      </c>
      <c r="Y589" s="84"/>
      <c r="Z589" s="84"/>
      <c r="AA589" s="87" t="s">
        <v>4481</v>
      </c>
      <c r="AB589" s="84"/>
      <c r="AC589" s="84" t="b">
        <v>0</v>
      </c>
      <c r="AD589" s="84">
        <v>0</v>
      </c>
      <c r="AE589" s="87" t="s">
        <v>5552</v>
      </c>
      <c r="AF589" s="84" t="b">
        <v>0</v>
      </c>
      <c r="AG589" s="84" t="s">
        <v>5604</v>
      </c>
      <c r="AH589" s="84"/>
      <c r="AI589" s="87" t="s">
        <v>5552</v>
      </c>
      <c r="AJ589" s="84" t="b">
        <v>0</v>
      </c>
      <c r="AK589" s="84">
        <v>43</v>
      </c>
      <c r="AL589" s="87" t="s">
        <v>4992</v>
      </c>
      <c r="AM589" s="84" t="s">
        <v>5682</v>
      </c>
      <c r="AN589" s="84" t="b">
        <v>0</v>
      </c>
      <c r="AO589" s="87" t="s">
        <v>4992</v>
      </c>
      <c r="AP589" s="84" t="s">
        <v>179</v>
      </c>
      <c r="AQ589" s="84">
        <v>0</v>
      </c>
      <c r="AR589" s="84">
        <v>0</v>
      </c>
      <c r="AS589" s="84"/>
      <c r="AT589" s="84"/>
      <c r="AU589" s="84"/>
      <c r="AV589" s="84"/>
      <c r="AW589" s="84"/>
      <c r="AX589" s="84"/>
      <c r="AY589" s="84"/>
      <c r="AZ589" s="84"/>
    </row>
    <row r="590" spans="1:52" x14ac:dyDescent="0.55000000000000004">
      <c r="A590" s="69" t="s">
        <v>280</v>
      </c>
      <c r="B590" s="69" t="s">
        <v>696</v>
      </c>
      <c r="C590" s="70"/>
      <c r="D590" s="71"/>
      <c r="E590" s="72"/>
      <c r="F590" s="73"/>
      <c r="G590" s="70"/>
      <c r="H590" s="74"/>
      <c r="I590" s="75"/>
      <c r="J590" s="75"/>
      <c r="K590" s="36"/>
      <c r="L590" s="82"/>
      <c r="M590" s="82"/>
      <c r="N590" s="77"/>
      <c r="O590" s="84" t="s">
        <v>1270</v>
      </c>
      <c r="P590" s="86">
        <v>43425.181793981479</v>
      </c>
      <c r="Q590" s="84" t="s">
        <v>1313</v>
      </c>
      <c r="R590" s="84"/>
      <c r="S590" s="84"/>
      <c r="T590" s="84"/>
      <c r="U590" s="84"/>
      <c r="V590" s="88" t="s">
        <v>2711</v>
      </c>
      <c r="W590" s="86">
        <v>43425.181793981479</v>
      </c>
      <c r="X590" s="88" t="s">
        <v>3352</v>
      </c>
      <c r="Y590" s="84"/>
      <c r="Z590" s="84"/>
      <c r="AA590" s="87" t="s">
        <v>4481</v>
      </c>
      <c r="AB590" s="84"/>
      <c r="AC590" s="84" t="b">
        <v>0</v>
      </c>
      <c r="AD590" s="84">
        <v>0</v>
      </c>
      <c r="AE590" s="87" t="s">
        <v>5552</v>
      </c>
      <c r="AF590" s="84" t="b">
        <v>0</v>
      </c>
      <c r="AG590" s="84" t="s">
        <v>5604</v>
      </c>
      <c r="AH590" s="84"/>
      <c r="AI590" s="87" t="s">
        <v>5552</v>
      </c>
      <c r="AJ590" s="84" t="b">
        <v>0</v>
      </c>
      <c r="AK590" s="84">
        <v>43</v>
      </c>
      <c r="AL590" s="87" t="s">
        <v>4992</v>
      </c>
      <c r="AM590" s="84" t="s">
        <v>5682</v>
      </c>
      <c r="AN590" s="84" t="b">
        <v>0</v>
      </c>
      <c r="AO590" s="87" t="s">
        <v>4992</v>
      </c>
      <c r="AP590" s="84" t="s">
        <v>179</v>
      </c>
      <c r="AQ590" s="84">
        <v>0</v>
      </c>
      <c r="AR590" s="84">
        <v>0</v>
      </c>
      <c r="AS590" s="84"/>
      <c r="AT590" s="84"/>
      <c r="AU590" s="84"/>
      <c r="AV590" s="84"/>
      <c r="AW590" s="84"/>
      <c r="AX590" s="84"/>
      <c r="AY590" s="84"/>
      <c r="AZ590" s="84"/>
    </row>
    <row r="591" spans="1:52" x14ac:dyDescent="0.55000000000000004">
      <c r="A591" s="69" t="s">
        <v>280</v>
      </c>
      <c r="B591" s="69" t="s">
        <v>691</v>
      </c>
      <c r="C591" s="70"/>
      <c r="D591" s="71"/>
      <c r="E591" s="72"/>
      <c r="F591" s="73"/>
      <c r="G591" s="70"/>
      <c r="H591" s="74"/>
      <c r="I591" s="75"/>
      <c r="J591" s="75"/>
      <c r="K591" s="36"/>
      <c r="L591" s="82"/>
      <c r="M591" s="82"/>
      <c r="N591" s="77"/>
      <c r="O591" s="84" t="s">
        <v>1270</v>
      </c>
      <c r="P591" s="86">
        <v>43425.181793981479</v>
      </c>
      <c r="Q591" s="84" t="s">
        <v>1313</v>
      </c>
      <c r="R591" s="84"/>
      <c r="S591" s="84"/>
      <c r="T591" s="84"/>
      <c r="U591" s="84"/>
      <c r="V591" s="88" t="s">
        <v>2711</v>
      </c>
      <c r="W591" s="86">
        <v>43425.181793981479</v>
      </c>
      <c r="X591" s="88" t="s">
        <v>3352</v>
      </c>
      <c r="Y591" s="84"/>
      <c r="Z591" s="84"/>
      <c r="AA591" s="87" t="s">
        <v>4481</v>
      </c>
      <c r="AB591" s="84"/>
      <c r="AC591" s="84" t="b">
        <v>0</v>
      </c>
      <c r="AD591" s="84">
        <v>0</v>
      </c>
      <c r="AE591" s="87" t="s">
        <v>5552</v>
      </c>
      <c r="AF591" s="84" t="b">
        <v>0</v>
      </c>
      <c r="AG591" s="84" t="s">
        <v>5604</v>
      </c>
      <c r="AH591" s="84"/>
      <c r="AI591" s="87" t="s">
        <v>5552</v>
      </c>
      <c r="AJ591" s="84" t="b">
        <v>0</v>
      </c>
      <c r="AK591" s="84">
        <v>43</v>
      </c>
      <c r="AL591" s="87" t="s">
        <v>4992</v>
      </c>
      <c r="AM591" s="84" t="s">
        <v>5682</v>
      </c>
      <c r="AN591" s="84" t="b">
        <v>0</v>
      </c>
      <c r="AO591" s="87" t="s">
        <v>4992</v>
      </c>
      <c r="AP591" s="84" t="s">
        <v>179</v>
      </c>
      <c r="AQ591" s="84">
        <v>0</v>
      </c>
      <c r="AR591" s="84">
        <v>0</v>
      </c>
      <c r="AS591" s="84"/>
      <c r="AT591" s="84"/>
      <c r="AU591" s="84"/>
      <c r="AV591" s="84"/>
      <c r="AW591" s="84"/>
      <c r="AX591" s="84"/>
      <c r="AY591" s="84"/>
      <c r="AZ591" s="84"/>
    </row>
    <row r="592" spans="1:52" x14ac:dyDescent="0.55000000000000004">
      <c r="A592" s="69" t="s">
        <v>280</v>
      </c>
      <c r="B592" s="69" t="s">
        <v>692</v>
      </c>
      <c r="C592" s="70"/>
      <c r="D592" s="71"/>
      <c r="E592" s="72"/>
      <c r="F592" s="73"/>
      <c r="G592" s="70"/>
      <c r="H592" s="74"/>
      <c r="I592" s="75"/>
      <c r="J592" s="75"/>
      <c r="K592" s="36"/>
      <c r="L592" s="82"/>
      <c r="M592" s="82"/>
      <c r="N592" s="77"/>
      <c r="O592" s="84" t="s">
        <v>1270</v>
      </c>
      <c r="P592" s="86">
        <v>43425.181793981479</v>
      </c>
      <c r="Q592" s="84" t="s">
        <v>1313</v>
      </c>
      <c r="R592" s="84"/>
      <c r="S592" s="84"/>
      <c r="T592" s="84"/>
      <c r="U592" s="84"/>
      <c r="V592" s="88" t="s">
        <v>2711</v>
      </c>
      <c r="W592" s="86">
        <v>43425.181793981479</v>
      </c>
      <c r="X592" s="88" t="s">
        <v>3352</v>
      </c>
      <c r="Y592" s="84"/>
      <c r="Z592" s="84"/>
      <c r="AA592" s="87" t="s">
        <v>4481</v>
      </c>
      <c r="AB592" s="84"/>
      <c r="AC592" s="84" t="b">
        <v>0</v>
      </c>
      <c r="AD592" s="84">
        <v>0</v>
      </c>
      <c r="AE592" s="87" t="s">
        <v>5552</v>
      </c>
      <c r="AF592" s="84" t="b">
        <v>0</v>
      </c>
      <c r="AG592" s="84" t="s">
        <v>5604</v>
      </c>
      <c r="AH592" s="84"/>
      <c r="AI592" s="87" t="s">
        <v>5552</v>
      </c>
      <c r="AJ592" s="84" t="b">
        <v>0</v>
      </c>
      <c r="AK592" s="84">
        <v>43</v>
      </c>
      <c r="AL592" s="87" t="s">
        <v>4992</v>
      </c>
      <c r="AM592" s="84" t="s">
        <v>5682</v>
      </c>
      <c r="AN592" s="84" t="b">
        <v>0</v>
      </c>
      <c r="AO592" s="87" t="s">
        <v>4992</v>
      </c>
      <c r="AP592" s="84" t="s">
        <v>179</v>
      </c>
      <c r="AQ592" s="84">
        <v>0</v>
      </c>
      <c r="AR592" s="84">
        <v>0</v>
      </c>
      <c r="AS592" s="84"/>
      <c r="AT592" s="84"/>
      <c r="AU592" s="84"/>
      <c r="AV592" s="84"/>
      <c r="AW592" s="84"/>
      <c r="AX592" s="84"/>
      <c r="AY592" s="84"/>
      <c r="AZ592" s="84"/>
    </row>
    <row r="593" spans="1:52" x14ac:dyDescent="0.55000000000000004">
      <c r="A593" s="69" t="s">
        <v>280</v>
      </c>
      <c r="B593" s="69" t="s">
        <v>693</v>
      </c>
      <c r="C593" s="70"/>
      <c r="D593" s="71"/>
      <c r="E593" s="72"/>
      <c r="F593" s="73"/>
      <c r="G593" s="70"/>
      <c r="H593" s="74"/>
      <c r="I593" s="75"/>
      <c r="J593" s="75"/>
      <c r="K593" s="36"/>
      <c r="L593" s="82"/>
      <c r="M593" s="82"/>
      <c r="N593" s="77"/>
      <c r="O593" s="84" t="s">
        <v>1270</v>
      </c>
      <c r="P593" s="86">
        <v>43425.181793981479</v>
      </c>
      <c r="Q593" s="84" t="s">
        <v>1313</v>
      </c>
      <c r="R593" s="84"/>
      <c r="S593" s="84"/>
      <c r="T593" s="84"/>
      <c r="U593" s="84"/>
      <c r="V593" s="88" t="s">
        <v>2711</v>
      </c>
      <c r="W593" s="86">
        <v>43425.181793981479</v>
      </c>
      <c r="X593" s="88" t="s">
        <v>3352</v>
      </c>
      <c r="Y593" s="84"/>
      <c r="Z593" s="84"/>
      <c r="AA593" s="87" t="s">
        <v>4481</v>
      </c>
      <c r="AB593" s="84"/>
      <c r="AC593" s="84" t="b">
        <v>0</v>
      </c>
      <c r="AD593" s="84">
        <v>0</v>
      </c>
      <c r="AE593" s="87" t="s">
        <v>5552</v>
      </c>
      <c r="AF593" s="84" t="b">
        <v>0</v>
      </c>
      <c r="AG593" s="84" t="s">
        <v>5604</v>
      </c>
      <c r="AH593" s="84"/>
      <c r="AI593" s="87" t="s">
        <v>5552</v>
      </c>
      <c r="AJ593" s="84" t="b">
        <v>0</v>
      </c>
      <c r="AK593" s="84">
        <v>43</v>
      </c>
      <c r="AL593" s="87" t="s">
        <v>4992</v>
      </c>
      <c r="AM593" s="84" t="s">
        <v>5682</v>
      </c>
      <c r="AN593" s="84" t="b">
        <v>0</v>
      </c>
      <c r="AO593" s="87" t="s">
        <v>4992</v>
      </c>
      <c r="AP593" s="84" t="s">
        <v>179</v>
      </c>
      <c r="AQ593" s="84">
        <v>0</v>
      </c>
      <c r="AR593" s="84">
        <v>0</v>
      </c>
      <c r="AS593" s="84"/>
      <c r="AT593" s="84"/>
      <c r="AU593" s="84"/>
      <c r="AV593" s="84"/>
      <c r="AW593" s="84"/>
      <c r="AX593" s="84"/>
      <c r="AY593" s="84"/>
      <c r="AZ593" s="84"/>
    </row>
    <row r="594" spans="1:52" x14ac:dyDescent="0.55000000000000004">
      <c r="A594" s="69" t="s">
        <v>280</v>
      </c>
      <c r="B594" s="69" t="s">
        <v>977</v>
      </c>
      <c r="C594" s="70"/>
      <c r="D594" s="71"/>
      <c r="E594" s="72"/>
      <c r="F594" s="73"/>
      <c r="G594" s="70"/>
      <c r="H594" s="74"/>
      <c r="I594" s="75"/>
      <c r="J594" s="75"/>
      <c r="K594" s="36"/>
      <c r="L594" s="82"/>
      <c r="M594" s="82"/>
      <c r="N594" s="77"/>
      <c r="O594" s="84" t="s">
        <v>1270</v>
      </c>
      <c r="P594" s="86">
        <v>43425.181793981479</v>
      </c>
      <c r="Q594" s="84" t="s">
        <v>1313</v>
      </c>
      <c r="R594" s="84"/>
      <c r="S594" s="84"/>
      <c r="T594" s="84"/>
      <c r="U594" s="84"/>
      <c r="V594" s="88" t="s">
        <v>2711</v>
      </c>
      <c r="W594" s="86">
        <v>43425.181793981479</v>
      </c>
      <c r="X594" s="88" t="s">
        <v>3352</v>
      </c>
      <c r="Y594" s="84"/>
      <c r="Z594" s="84"/>
      <c r="AA594" s="87" t="s">
        <v>4481</v>
      </c>
      <c r="AB594" s="84"/>
      <c r="AC594" s="84" t="b">
        <v>0</v>
      </c>
      <c r="AD594" s="84">
        <v>0</v>
      </c>
      <c r="AE594" s="87" t="s">
        <v>5552</v>
      </c>
      <c r="AF594" s="84" t="b">
        <v>0</v>
      </c>
      <c r="AG594" s="84" t="s">
        <v>5604</v>
      </c>
      <c r="AH594" s="84"/>
      <c r="AI594" s="87" t="s">
        <v>5552</v>
      </c>
      <c r="AJ594" s="84" t="b">
        <v>0</v>
      </c>
      <c r="AK594" s="84">
        <v>43</v>
      </c>
      <c r="AL594" s="87" t="s">
        <v>4992</v>
      </c>
      <c r="AM594" s="84" t="s">
        <v>5682</v>
      </c>
      <c r="AN594" s="84" t="b">
        <v>0</v>
      </c>
      <c r="AO594" s="87" t="s">
        <v>4992</v>
      </c>
      <c r="AP594" s="84" t="s">
        <v>179</v>
      </c>
      <c r="AQ594" s="84">
        <v>0</v>
      </c>
      <c r="AR594" s="84">
        <v>0</v>
      </c>
      <c r="AS594" s="84"/>
      <c r="AT594" s="84"/>
      <c r="AU594" s="84"/>
      <c r="AV594" s="84"/>
      <c r="AW594" s="84"/>
      <c r="AX594" s="84"/>
      <c r="AY594" s="84"/>
      <c r="AZ594" s="84"/>
    </row>
    <row r="595" spans="1:52" x14ac:dyDescent="0.55000000000000004">
      <c r="A595" s="69" t="s">
        <v>280</v>
      </c>
      <c r="B595" s="69" t="s">
        <v>978</v>
      </c>
      <c r="C595" s="70"/>
      <c r="D595" s="71"/>
      <c r="E595" s="72"/>
      <c r="F595" s="73"/>
      <c r="G595" s="70"/>
      <c r="H595" s="74"/>
      <c r="I595" s="75"/>
      <c r="J595" s="75"/>
      <c r="K595" s="36"/>
      <c r="L595" s="82"/>
      <c r="M595" s="82"/>
      <c r="N595" s="77"/>
      <c r="O595" s="84" t="s">
        <v>1270</v>
      </c>
      <c r="P595" s="86">
        <v>43425.181793981479</v>
      </c>
      <c r="Q595" s="84" t="s">
        <v>1313</v>
      </c>
      <c r="R595" s="84"/>
      <c r="S595" s="84"/>
      <c r="T595" s="84"/>
      <c r="U595" s="84"/>
      <c r="V595" s="88" t="s">
        <v>2711</v>
      </c>
      <c r="W595" s="86">
        <v>43425.181793981479</v>
      </c>
      <c r="X595" s="88" t="s">
        <v>3352</v>
      </c>
      <c r="Y595" s="84"/>
      <c r="Z595" s="84"/>
      <c r="AA595" s="87" t="s">
        <v>4481</v>
      </c>
      <c r="AB595" s="84"/>
      <c r="AC595" s="84" t="b">
        <v>0</v>
      </c>
      <c r="AD595" s="84">
        <v>0</v>
      </c>
      <c r="AE595" s="87" t="s">
        <v>5552</v>
      </c>
      <c r="AF595" s="84" t="b">
        <v>0</v>
      </c>
      <c r="AG595" s="84" t="s">
        <v>5604</v>
      </c>
      <c r="AH595" s="84"/>
      <c r="AI595" s="87" t="s">
        <v>5552</v>
      </c>
      <c r="AJ595" s="84" t="b">
        <v>0</v>
      </c>
      <c r="AK595" s="84">
        <v>43</v>
      </c>
      <c r="AL595" s="87" t="s">
        <v>4992</v>
      </c>
      <c r="AM595" s="84" t="s">
        <v>5682</v>
      </c>
      <c r="AN595" s="84" t="b">
        <v>0</v>
      </c>
      <c r="AO595" s="87" t="s">
        <v>4992</v>
      </c>
      <c r="AP595" s="84" t="s">
        <v>179</v>
      </c>
      <c r="AQ595" s="84">
        <v>0</v>
      </c>
      <c r="AR595" s="84">
        <v>0</v>
      </c>
      <c r="AS595" s="84"/>
      <c r="AT595" s="84"/>
      <c r="AU595" s="84"/>
      <c r="AV595" s="84"/>
      <c r="AW595" s="84"/>
      <c r="AX595" s="84"/>
      <c r="AY595" s="84"/>
      <c r="AZ595" s="84"/>
    </row>
    <row r="596" spans="1:52" x14ac:dyDescent="0.55000000000000004">
      <c r="A596" s="69" t="s">
        <v>280</v>
      </c>
      <c r="B596" s="69" t="s">
        <v>979</v>
      </c>
      <c r="C596" s="70"/>
      <c r="D596" s="71"/>
      <c r="E596" s="72"/>
      <c r="F596" s="73"/>
      <c r="G596" s="70"/>
      <c r="H596" s="74"/>
      <c r="I596" s="75"/>
      <c r="J596" s="75"/>
      <c r="K596" s="36"/>
      <c r="L596" s="82"/>
      <c r="M596" s="82"/>
      <c r="N596" s="77"/>
      <c r="O596" s="84" t="s">
        <v>1270</v>
      </c>
      <c r="P596" s="86">
        <v>43425.181793981479</v>
      </c>
      <c r="Q596" s="84" t="s">
        <v>1313</v>
      </c>
      <c r="R596" s="84"/>
      <c r="S596" s="84"/>
      <c r="T596" s="84"/>
      <c r="U596" s="84"/>
      <c r="V596" s="88" t="s">
        <v>2711</v>
      </c>
      <c r="W596" s="86">
        <v>43425.181793981479</v>
      </c>
      <c r="X596" s="88" t="s">
        <v>3352</v>
      </c>
      <c r="Y596" s="84"/>
      <c r="Z596" s="84"/>
      <c r="AA596" s="87" t="s">
        <v>4481</v>
      </c>
      <c r="AB596" s="84"/>
      <c r="AC596" s="84" t="b">
        <v>0</v>
      </c>
      <c r="AD596" s="84">
        <v>0</v>
      </c>
      <c r="AE596" s="87" t="s">
        <v>5552</v>
      </c>
      <c r="AF596" s="84" t="b">
        <v>0</v>
      </c>
      <c r="AG596" s="84" t="s">
        <v>5604</v>
      </c>
      <c r="AH596" s="84"/>
      <c r="AI596" s="87" t="s">
        <v>5552</v>
      </c>
      <c r="AJ596" s="84" t="b">
        <v>0</v>
      </c>
      <c r="AK596" s="84">
        <v>43</v>
      </c>
      <c r="AL596" s="87" t="s">
        <v>4992</v>
      </c>
      <c r="AM596" s="84" t="s">
        <v>5682</v>
      </c>
      <c r="AN596" s="84" t="b">
        <v>0</v>
      </c>
      <c r="AO596" s="87" t="s">
        <v>4992</v>
      </c>
      <c r="AP596" s="84" t="s">
        <v>179</v>
      </c>
      <c r="AQ596" s="84">
        <v>0</v>
      </c>
      <c r="AR596" s="84">
        <v>0</v>
      </c>
      <c r="AS596" s="84"/>
      <c r="AT596" s="84"/>
      <c r="AU596" s="84"/>
      <c r="AV596" s="84"/>
      <c r="AW596" s="84"/>
      <c r="AX596" s="84"/>
      <c r="AY596" s="84"/>
      <c r="AZ596" s="84"/>
    </row>
    <row r="597" spans="1:52" x14ac:dyDescent="0.55000000000000004">
      <c r="A597" s="69" t="s">
        <v>280</v>
      </c>
      <c r="B597" s="69" t="s">
        <v>980</v>
      </c>
      <c r="C597" s="70"/>
      <c r="D597" s="71"/>
      <c r="E597" s="72"/>
      <c r="F597" s="73"/>
      <c r="G597" s="70"/>
      <c r="H597" s="74"/>
      <c r="I597" s="75"/>
      <c r="J597" s="75"/>
      <c r="K597" s="36"/>
      <c r="L597" s="82"/>
      <c r="M597" s="82"/>
      <c r="N597" s="77"/>
      <c r="O597" s="84" t="s">
        <v>1270</v>
      </c>
      <c r="P597" s="86">
        <v>43425.181793981479</v>
      </c>
      <c r="Q597" s="84" t="s">
        <v>1313</v>
      </c>
      <c r="R597" s="84"/>
      <c r="S597" s="84"/>
      <c r="T597" s="84"/>
      <c r="U597" s="84"/>
      <c r="V597" s="88" t="s">
        <v>2711</v>
      </c>
      <c r="W597" s="86">
        <v>43425.181793981479</v>
      </c>
      <c r="X597" s="88" t="s">
        <v>3352</v>
      </c>
      <c r="Y597" s="84"/>
      <c r="Z597" s="84"/>
      <c r="AA597" s="87" t="s">
        <v>4481</v>
      </c>
      <c r="AB597" s="84"/>
      <c r="AC597" s="84" t="b">
        <v>0</v>
      </c>
      <c r="AD597" s="84">
        <v>0</v>
      </c>
      <c r="AE597" s="87" t="s">
        <v>5552</v>
      </c>
      <c r="AF597" s="84" t="b">
        <v>0</v>
      </c>
      <c r="AG597" s="84" t="s">
        <v>5604</v>
      </c>
      <c r="AH597" s="84"/>
      <c r="AI597" s="87" t="s">
        <v>5552</v>
      </c>
      <c r="AJ597" s="84" t="b">
        <v>0</v>
      </c>
      <c r="AK597" s="84">
        <v>43</v>
      </c>
      <c r="AL597" s="87" t="s">
        <v>4992</v>
      </c>
      <c r="AM597" s="84" t="s">
        <v>5682</v>
      </c>
      <c r="AN597" s="84" t="b">
        <v>0</v>
      </c>
      <c r="AO597" s="87" t="s">
        <v>4992</v>
      </c>
      <c r="AP597" s="84" t="s">
        <v>179</v>
      </c>
      <c r="AQ597" s="84">
        <v>0</v>
      </c>
      <c r="AR597" s="84">
        <v>0</v>
      </c>
      <c r="AS597" s="84"/>
      <c r="AT597" s="84"/>
      <c r="AU597" s="84"/>
      <c r="AV597" s="84"/>
      <c r="AW597" s="84"/>
      <c r="AX597" s="84"/>
      <c r="AY597" s="84"/>
      <c r="AZ597" s="84"/>
    </row>
    <row r="598" spans="1:52" x14ac:dyDescent="0.55000000000000004">
      <c r="A598" s="69" t="s">
        <v>280</v>
      </c>
      <c r="B598" s="69" t="s">
        <v>981</v>
      </c>
      <c r="C598" s="70"/>
      <c r="D598" s="71"/>
      <c r="E598" s="72"/>
      <c r="F598" s="73"/>
      <c r="G598" s="70"/>
      <c r="H598" s="74"/>
      <c r="I598" s="75"/>
      <c r="J598" s="75"/>
      <c r="K598" s="36"/>
      <c r="L598" s="82"/>
      <c r="M598" s="82"/>
      <c r="N598" s="77"/>
      <c r="O598" s="84" t="s">
        <v>1270</v>
      </c>
      <c r="P598" s="86">
        <v>43425.181793981479</v>
      </c>
      <c r="Q598" s="84" t="s">
        <v>1313</v>
      </c>
      <c r="R598" s="84"/>
      <c r="S598" s="84"/>
      <c r="T598" s="84"/>
      <c r="U598" s="84"/>
      <c r="V598" s="88" t="s">
        <v>2711</v>
      </c>
      <c r="W598" s="86">
        <v>43425.181793981479</v>
      </c>
      <c r="X598" s="88" t="s">
        <v>3352</v>
      </c>
      <c r="Y598" s="84"/>
      <c r="Z598" s="84"/>
      <c r="AA598" s="87" t="s">
        <v>4481</v>
      </c>
      <c r="AB598" s="84"/>
      <c r="AC598" s="84" t="b">
        <v>0</v>
      </c>
      <c r="AD598" s="84">
        <v>0</v>
      </c>
      <c r="AE598" s="87" t="s">
        <v>5552</v>
      </c>
      <c r="AF598" s="84" t="b">
        <v>0</v>
      </c>
      <c r="AG598" s="84" t="s">
        <v>5604</v>
      </c>
      <c r="AH598" s="84"/>
      <c r="AI598" s="87" t="s">
        <v>5552</v>
      </c>
      <c r="AJ598" s="84" t="b">
        <v>0</v>
      </c>
      <c r="AK598" s="84">
        <v>43</v>
      </c>
      <c r="AL598" s="87" t="s">
        <v>4992</v>
      </c>
      <c r="AM598" s="84" t="s">
        <v>5682</v>
      </c>
      <c r="AN598" s="84" t="b">
        <v>0</v>
      </c>
      <c r="AO598" s="87" t="s">
        <v>4992</v>
      </c>
      <c r="AP598" s="84" t="s">
        <v>179</v>
      </c>
      <c r="AQ598" s="84">
        <v>0</v>
      </c>
      <c r="AR598" s="84">
        <v>0</v>
      </c>
      <c r="AS598" s="84"/>
      <c r="AT598" s="84"/>
      <c r="AU598" s="84"/>
      <c r="AV598" s="84"/>
      <c r="AW598" s="84"/>
      <c r="AX598" s="84"/>
      <c r="AY598" s="84"/>
      <c r="AZ598" s="84"/>
    </row>
    <row r="599" spans="1:52" x14ac:dyDescent="0.55000000000000004">
      <c r="A599" s="69" t="s">
        <v>280</v>
      </c>
      <c r="B599" s="69" t="s">
        <v>982</v>
      </c>
      <c r="C599" s="70"/>
      <c r="D599" s="71"/>
      <c r="E599" s="72"/>
      <c r="F599" s="73"/>
      <c r="G599" s="70"/>
      <c r="H599" s="74"/>
      <c r="I599" s="75"/>
      <c r="J599" s="75"/>
      <c r="K599" s="36"/>
      <c r="L599" s="82"/>
      <c r="M599" s="82"/>
      <c r="N599" s="77"/>
      <c r="O599" s="84" t="s">
        <v>1270</v>
      </c>
      <c r="P599" s="86">
        <v>43425.181793981479</v>
      </c>
      <c r="Q599" s="84" t="s">
        <v>1313</v>
      </c>
      <c r="R599" s="84"/>
      <c r="S599" s="84"/>
      <c r="T599" s="84"/>
      <c r="U599" s="84"/>
      <c r="V599" s="88" t="s">
        <v>2711</v>
      </c>
      <c r="W599" s="86">
        <v>43425.181793981479</v>
      </c>
      <c r="X599" s="88" t="s">
        <v>3352</v>
      </c>
      <c r="Y599" s="84"/>
      <c r="Z599" s="84"/>
      <c r="AA599" s="87" t="s">
        <v>4481</v>
      </c>
      <c r="AB599" s="84"/>
      <c r="AC599" s="84" t="b">
        <v>0</v>
      </c>
      <c r="AD599" s="84">
        <v>0</v>
      </c>
      <c r="AE599" s="87" t="s">
        <v>5552</v>
      </c>
      <c r="AF599" s="84" t="b">
        <v>0</v>
      </c>
      <c r="AG599" s="84" t="s">
        <v>5604</v>
      </c>
      <c r="AH599" s="84"/>
      <c r="AI599" s="87" t="s">
        <v>5552</v>
      </c>
      <c r="AJ599" s="84" t="b">
        <v>0</v>
      </c>
      <c r="AK599" s="84">
        <v>43</v>
      </c>
      <c r="AL599" s="87" t="s">
        <v>4992</v>
      </c>
      <c r="AM599" s="84" t="s">
        <v>5682</v>
      </c>
      <c r="AN599" s="84" t="b">
        <v>0</v>
      </c>
      <c r="AO599" s="87" t="s">
        <v>4992</v>
      </c>
      <c r="AP599" s="84" t="s">
        <v>179</v>
      </c>
      <c r="AQ599" s="84">
        <v>0</v>
      </c>
      <c r="AR599" s="84">
        <v>0</v>
      </c>
      <c r="AS599" s="84"/>
      <c r="AT599" s="84"/>
      <c r="AU599" s="84"/>
      <c r="AV599" s="84"/>
      <c r="AW599" s="84"/>
      <c r="AX599" s="84"/>
      <c r="AY599" s="84"/>
      <c r="AZ599" s="84"/>
    </row>
    <row r="600" spans="1:52" x14ac:dyDescent="0.55000000000000004">
      <c r="A600" s="69" t="s">
        <v>280</v>
      </c>
      <c r="B600" s="69" t="s">
        <v>983</v>
      </c>
      <c r="C600" s="70"/>
      <c r="D600" s="71"/>
      <c r="E600" s="72"/>
      <c r="F600" s="73"/>
      <c r="G600" s="70"/>
      <c r="H600" s="74"/>
      <c r="I600" s="75"/>
      <c r="J600" s="75"/>
      <c r="K600" s="36"/>
      <c r="L600" s="82"/>
      <c r="M600" s="82"/>
      <c r="N600" s="77"/>
      <c r="O600" s="84" t="s">
        <v>1270</v>
      </c>
      <c r="P600" s="86">
        <v>43425.181793981479</v>
      </c>
      <c r="Q600" s="84" t="s">
        <v>1313</v>
      </c>
      <c r="R600" s="84"/>
      <c r="S600" s="84"/>
      <c r="T600" s="84"/>
      <c r="U600" s="84"/>
      <c r="V600" s="88" t="s">
        <v>2711</v>
      </c>
      <c r="W600" s="86">
        <v>43425.181793981479</v>
      </c>
      <c r="X600" s="88" t="s">
        <v>3352</v>
      </c>
      <c r="Y600" s="84"/>
      <c r="Z600" s="84"/>
      <c r="AA600" s="87" t="s">
        <v>4481</v>
      </c>
      <c r="AB600" s="84"/>
      <c r="AC600" s="84" t="b">
        <v>0</v>
      </c>
      <c r="AD600" s="84">
        <v>0</v>
      </c>
      <c r="AE600" s="87" t="s">
        <v>5552</v>
      </c>
      <c r="AF600" s="84" t="b">
        <v>0</v>
      </c>
      <c r="AG600" s="84" t="s">
        <v>5604</v>
      </c>
      <c r="AH600" s="84"/>
      <c r="AI600" s="87" t="s">
        <v>5552</v>
      </c>
      <c r="AJ600" s="84" t="b">
        <v>0</v>
      </c>
      <c r="AK600" s="84">
        <v>43</v>
      </c>
      <c r="AL600" s="87" t="s">
        <v>4992</v>
      </c>
      <c r="AM600" s="84" t="s">
        <v>5682</v>
      </c>
      <c r="AN600" s="84" t="b">
        <v>0</v>
      </c>
      <c r="AO600" s="87" t="s">
        <v>4992</v>
      </c>
      <c r="AP600" s="84" t="s">
        <v>179</v>
      </c>
      <c r="AQ600" s="84">
        <v>0</v>
      </c>
      <c r="AR600" s="84">
        <v>0</v>
      </c>
      <c r="AS600" s="84"/>
      <c r="AT600" s="84"/>
      <c r="AU600" s="84"/>
      <c r="AV600" s="84"/>
      <c r="AW600" s="84"/>
      <c r="AX600" s="84"/>
      <c r="AY600" s="84"/>
      <c r="AZ600" s="84"/>
    </row>
    <row r="601" spans="1:52" x14ac:dyDescent="0.55000000000000004">
      <c r="A601" s="69" t="s">
        <v>280</v>
      </c>
      <c r="B601" s="69" t="s">
        <v>704</v>
      </c>
      <c r="C601" s="70"/>
      <c r="D601" s="71"/>
      <c r="E601" s="72"/>
      <c r="F601" s="73"/>
      <c r="G601" s="70"/>
      <c r="H601" s="74"/>
      <c r="I601" s="75"/>
      <c r="J601" s="75"/>
      <c r="K601" s="36"/>
      <c r="L601" s="82"/>
      <c r="M601" s="82"/>
      <c r="N601" s="77"/>
      <c r="O601" s="84" t="s">
        <v>1270</v>
      </c>
      <c r="P601" s="86">
        <v>43425.181793981479</v>
      </c>
      <c r="Q601" s="84" t="s">
        <v>1313</v>
      </c>
      <c r="R601" s="84"/>
      <c r="S601" s="84"/>
      <c r="T601" s="84"/>
      <c r="U601" s="84"/>
      <c r="V601" s="88" t="s">
        <v>2711</v>
      </c>
      <c r="W601" s="86">
        <v>43425.181793981479</v>
      </c>
      <c r="X601" s="88" t="s">
        <v>3352</v>
      </c>
      <c r="Y601" s="84"/>
      <c r="Z601" s="84"/>
      <c r="AA601" s="87" t="s">
        <v>4481</v>
      </c>
      <c r="AB601" s="84"/>
      <c r="AC601" s="84" t="b">
        <v>0</v>
      </c>
      <c r="AD601" s="84">
        <v>0</v>
      </c>
      <c r="AE601" s="87" t="s">
        <v>5552</v>
      </c>
      <c r="AF601" s="84" t="b">
        <v>0</v>
      </c>
      <c r="AG601" s="84" t="s">
        <v>5604</v>
      </c>
      <c r="AH601" s="84"/>
      <c r="AI601" s="87" t="s">
        <v>5552</v>
      </c>
      <c r="AJ601" s="84" t="b">
        <v>0</v>
      </c>
      <c r="AK601" s="84">
        <v>43</v>
      </c>
      <c r="AL601" s="87" t="s">
        <v>4992</v>
      </c>
      <c r="AM601" s="84" t="s">
        <v>5682</v>
      </c>
      <c r="AN601" s="84" t="b">
        <v>0</v>
      </c>
      <c r="AO601" s="87" t="s">
        <v>4992</v>
      </c>
      <c r="AP601" s="84" t="s">
        <v>179</v>
      </c>
      <c r="AQ601" s="84">
        <v>0</v>
      </c>
      <c r="AR601" s="84">
        <v>0</v>
      </c>
      <c r="AS601" s="84"/>
      <c r="AT601" s="84"/>
      <c r="AU601" s="84"/>
      <c r="AV601" s="84"/>
      <c r="AW601" s="84"/>
      <c r="AX601" s="84"/>
      <c r="AY601" s="84"/>
      <c r="AZ601" s="84"/>
    </row>
    <row r="602" spans="1:52" x14ac:dyDescent="0.55000000000000004">
      <c r="A602" s="69" t="s">
        <v>280</v>
      </c>
      <c r="B602" s="69" t="s">
        <v>984</v>
      </c>
      <c r="C602" s="70"/>
      <c r="D602" s="71"/>
      <c r="E602" s="72"/>
      <c r="F602" s="73"/>
      <c r="G602" s="70"/>
      <c r="H602" s="74"/>
      <c r="I602" s="75"/>
      <c r="J602" s="75"/>
      <c r="K602" s="36"/>
      <c r="L602" s="82"/>
      <c r="M602" s="82"/>
      <c r="N602" s="77"/>
      <c r="O602" s="84" t="s">
        <v>1270</v>
      </c>
      <c r="P602" s="86">
        <v>43425.181793981479</v>
      </c>
      <c r="Q602" s="84" t="s">
        <v>1313</v>
      </c>
      <c r="R602" s="84"/>
      <c r="S602" s="84"/>
      <c r="T602" s="84"/>
      <c r="U602" s="84"/>
      <c r="V602" s="88" t="s">
        <v>2711</v>
      </c>
      <c r="W602" s="86">
        <v>43425.181793981479</v>
      </c>
      <c r="X602" s="88" t="s">
        <v>3352</v>
      </c>
      <c r="Y602" s="84"/>
      <c r="Z602" s="84"/>
      <c r="AA602" s="87" t="s">
        <v>4481</v>
      </c>
      <c r="AB602" s="84"/>
      <c r="AC602" s="84" t="b">
        <v>0</v>
      </c>
      <c r="AD602" s="84">
        <v>0</v>
      </c>
      <c r="AE602" s="87" t="s">
        <v>5552</v>
      </c>
      <c r="AF602" s="84" t="b">
        <v>0</v>
      </c>
      <c r="AG602" s="84" t="s">
        <v>5604</v>
      </c>
      <c r="AH602" s="84"/>
      <c r="AI602" s="87" t="s">
        <v>5552</v>
      </c>
      <c r="AJ602" s="84" t="b">
        <v>0</v>
      </c>
      <c r="AK602" s="84">
        <v>43</v>
      </c>
      <c r="AL602" s="87" t="s">
        <v>4992</v>
      </c>
      <c r="AM602" s="84" t="s">
        <v>5682</v>
      </c>
      <c r="AN602" s="84" t="b">
        <v>0</v>
      </c>
      <c r="AO602" s="87" t="s">
        <v>4992</v>
      </c>
      <c r="AP602" s="84" t="s">
        <v>179</v>
      </c>
      <c r="AQ602" s="84">
        <v>0</v>
      </c>
      <c r="AR602" s="84">
        <v>0</v>
      </c>
      <c r="AS602" s="84"/>
      <c r="AT602" s="84"/>
      <c r="AU602" s="84"/>
      <c r="AV602" s="84"/>
      <c r="AW602" s="84"/>
      <c r="AX602" s="84"/>
      <c r="AY602" s="84"/>
      <c r="AZ602" s="84"/>
    </row>
    <row r="603" spans="1:52" x14ac:dyDescent="0.55000000000000004">
      <c r="A603" s="69" t="s">
        <v>280</v>
      </c>
      <c r="B603" s="69" t="s">
        <v>985</v>
      </c>
      <c r="C603" s="70"/>
      <c r="D603" s="71"/>
      <c r="E603" s="72"/>
      <c r="F603" s="73"/>
      <c r="G603" s="70"/>
      <c r="H603" s="74"/>
      <c r="I603" s="75"/>
      <c r="J603" s="75"/>
      <c r="K603" s="36"/>
      <c r="L603" s="82"/>
      <c r="M603" s="82"/>
      <c r="N603" s="77"/>
      <c r="O603" s="84" t="s">
        <v>1270</v>
      </c>
      <c r="P603" s="86">
        <v>43425.181793981479</v>
      </c>
      <c r="Q603" s="84" t="s">
        <v>1313</v>
      </c>
      <c r="R603" s="84"/>
      <c r="S603" s="84"/>
      <c r="T603" s="84"/>
      <c r="U603" s="84"/>
      <c r="V603" s="88" t="s">
        <v>2711</v>
      </c>
      <c r="W603" s="86">
        <v>43425.181793981479</v>
      </c>
      <c r="X603" s="88" t="s">
        <v>3352</v>
      </c>
      <c r="Y603" s="84"/>
      <c r="Z603" s="84"/>
      <c r="AA603" s="87" t="s">
        <v>4481</v>
      </c>
      <c r="AB603" s="84"/>
      <c r="AC603" s="84" t="b">
        <v>0</v>
      </c>
      <c r="AD603" s="84">
        <v>0</v>
      </c>
      <c r="AE603" s="87" t="s">
        <v>5552</v>
      </c>
      <c r="AF603" s="84" t="b">
        <v>0</v>
      </c>
      <c r="AG603" s="84" t="s">
        <v>5604</v>
      </c>
      <c r="AH603" s="84"/>
      <c r="AI603" s="87" t="s">
        <v>5552</v>
      </c>
      <c r="AJ603" s="84" t="b">
        <v>0</v>
      </c>
      <c r="AK603" s="84">
        <v>43</v>
      </c>
      <c r="AL603" s="87" t="s">
        <v>4992</v>
      </c>
      <c r="AM603" s="84" t="s">
        <v>5682</v>
      </c>
      <c r="AN603" s="84" t="b">
        <v>0</v>
      </c>
      <c r="AO603" s="87" t="s">
        <v>4992</v>
      </c>
      <c r="AP603" s="84" t="s">
        <v>179</v>
      </c>
      <c r="AQ603" s="84">
        <v>0</v>
      </c>
      <c r="AR603" s="84">
        <v>0</v>
      </c>
      <c r="AS603" s="84"/>
      <c r="AT603" s="84"/>
      <c r="AU603" s="84"/>
      <c r="AV603" s="84"/>
      <c r="AW603" s="84"/>
      <c r="AX603" s="84"/>
      <c r="AY603" s="84"/>
      <c r="AZ603" s="84"/>
    </row>
    <row r="604" spans="1:52" x14ac:dyDescent="0.55000000000000004">
      <c r="A604" s="69" t="s">
        <v>280</v>
      </c>
      <c r="B604" s="69" t="s">
        <v>701</v>
      </c>
      <c r="C604" s="70"/>
      <c r="D604" s="71"/>
      <c r="E604" s="72"/>
      <c r="F604" s="73"/>
      <c r="G604" s="70"/>
      <c r="H604" s="74"/>
      <c r="I604" s="75"/>
      <c r="J604" s="75"/>
      <c r="K604" s="36"/>
      <c r="L604" s="82"/>
      <c r="M604" s="82"/>
      <c r="N604" s="77"/>
      <c r="O604" s="84" t="s">
        <v>1270</v>
      </c>
      <c r="P604" s="86">
        <v>43425.181793981479</v>
      </c>
      <c r="Q604" s="84" t="s">
        <v>1313</v>
      </c>
      <c r="R604" s="84"/>
      <c r="S604" s="84"/>
      <c r="T604" s="84"/>
      <c r="U604" s="84"/>
      <c r="V604" s="88" t="s">
        <v>2711</v>
      </c>
      <c r="W604" s="86">
        <v>43425.181793981479</v>
      </c>
      <c r="X604" s="88" t="s">
        <v>3352</v>
      </c>
      <c r="Y604" s="84"/>
      <c r="Z604" s="84"/>
      <c r="AA604" s="87" t="s">
        <v>4481</v>
      </c>
      <c r="AB604" s="84"/>
      <c r="AC604" s="84" t="b">
        <v>0</v>
      </c>
      <c r="AD604" s="84">
        <v>0</v>
      </c>
      <c r="AE604" s="87" t="s">
        <v>5552</v>
      </c>
      <c r="AF604" s="84" t="b">
        <v>0</v>
      </c>
      <c r="AG604" s="84" t="s">
        <v>5604</v>
      </c>
      <c r="AH604" s="84"/>
      <c r="AI604" s="87" t="s">
        <v>5552</v>
      </c>
      <c r="AJ604" s="84" t="b">
        <v>0</v>
      </c>
      <c r="AK604" s="84">
        <v>43</v>
      </c>
      <c r="AL604" s="87" t="s">
        <v>4992</v>
      </c>
      <c r="AM604" s="84" t="s">
        <v>5682</v>
      </c>
      <c r="AN604" s="84" t="b">
        <v>0</v>
      </c>
      <c r="AO604" s="87" t="s">
        <v>4992</v>
      </c>
      <c r="AP604" s="84" t="s">
        <v>179</v>
      </c>
      <c r="AQ604" s="84">
        <v>0</v>
      </c>
      <c r="AR604" s="84">
        <v>0</v>
      </c>
      <c r="AS604" s="84"/>
      <c r="AT604" s="84"/>
      <c r="AU604" s="84"/>
      <c r="AV604" s="84"/>
      <c r="AW604" s="84"/>
      <c r="AX604" s="84"/>
      <c r="AY604" s="84"/>
      <c r="AZ604" s="84"/>
    </row>
    <row r="605" spans="1:52" x14ac:dyDescent="0.55000000000000004">
      <c r="A605" s="69" t="s">
        <v>280</v>
      </c>
      <c r="B605" s="69" t="s">
        <v>986</v>
      </c>
      <c r="C605" s="70"/>
      <c r="D605" s="71"/>
      <c r="E605" s="72"/>
      <c r="F605" s="73"/>
      <c r="G605" s="70"/>
      <c r="H605" s="74"/>
      <c r="I605" s="75"/>
      <c r="J605" s="75"/>
      <c r="K605" s="36"/>
      <c r="L605" s="82"/>
      <c r="M605" s="82"/>
      <c r="N605" s="77"/>
      <c r="O605" s="84" t="s">
        <v>1270</v>
      </c>
      <c r="P605" s="86">
        <v>43425.181793981479</v>
      </c>
      <c r="Q605" s="84" t="s">
        <v>1313</v>
      </c>
      <c r="R605" s="84"/>
      <c r="S605" s="84"/>
      <c r="T605" s="84"/>
      <c r="U605" s="84"/>
      <c r="V605" s="88" t="s">
        <v>2711</v>
      </c>
      <c r="W605" s="86">
        <v>43425.181793981479</v>
      </c>
      <c r="X605" s="88" t="s">
        <v>3352</v>
      </c>
      <c r="Y605" s="84"/>
      <c r="Z605" s="84"/>
      <c r="AA605" s="87" t="s">
        <v>4481</v>
      </c>
      <c r="AB605" s="84"/>
      <c r="AC605" s="84" t="b">
        <v>0</v>
      </c>
      <c r="AD605" s="84">
        <v>0</v>
      </c>
      <c r="AE605" s="87" t="s">
        <v>5552</v>
      </c>
      <c r="AF605" s="84" t="b">
        <v>0</v>
      </c>
      <c r="AG605" s="84" t="s">
        <v>5604</v>
      </c>
      <c r="AH605" s="84"/>
      <c r="AI605" s="87" t="s">
        <v>5552</v>
      </c>
      <c r="AJ605" s="84" t="b">
        <v>0</v>
      </c>
      <c r="AK605" s="84">
        <v>43</v>
      </c>
      <c r="AL605" s="87" t="s">
        <v>4992</v>
      </c>
      <c r="AM605" s="84" t="s">
        <v>5682</v>
      </c>
      <c r="AN605" s="84" t="b">
        <v>0</v>
      </c>
      <c r="AO605" s="87" t="s">
        <v>4992</v>
      </c>
      <c r="AP605" s="84" t="s">
        <v>179</v>
      </c>
      <c r="AQ605" s="84">
        <v>0</v>
      </c>
      <c r="AR605" s="84">
        <v>0</v>
      </c>
      <c r="AS605" s="84"/>
      <c r="AT605" s="84"/>
      <c r="AU605" s="84"/>
      <c r="AV605" s="84"/>
      <c r="AW605" s="84"/>
      <c r="AX605" s="84"/>
      <c r="AY605" s="84"/>
      <c r="AZ605" s="84"/>
    </row>
    <row r="606" spans="1:52" x14ac:dyDescent="0.55000000000000004">
      <c r="A606" s="69" t="s">
        <v>280</v>
      </c>
      <c r="B606" s="69" t="s">
        <v>698</v>
      </c>
      <c r="C606" s="70"/>
      <c r="D606" s="71"/>
      <c r="E606" s="72"/>
      <c r="F606" s="73"/>
      <c r="G606" s="70"/>
      <c r="H606" s="74"/>
      <c r="I606" s="75"/>
      <c r="J606" s="75"/>
      <c r="K606" s="36"/>
      <c r="L606" s="82"/>
      <c r="M606" s="82"/>
      <c r="N606" s="77"/>
      <c r="O606" s="84" t="s">
        <v>1270</v>
      </c>
      <c r="P606" s="86">
        <v>43425.181793981479</v>
      </c>
      <c r="Q606" s="84" t="s">
        <v>1313</v>
      </c>
      <c r="R606" s="84"/>
      <c r="S606" s="84"/>
      <c r="T606" s="84"/>
      <c r="U606" s="84"/>
      <c r="V606" s="88" t="s">
        <v>2711</v>
      </c>
      <c r="W606" s="86">
        <v>43425.181793981479</v>
      </c>
      <c r="X606" s="88" t="s">
        <v>3352</v>
      </c>
      <c r="Y606" s="84"/>
      <c r="Z606" s="84"/>
      <c r="AA606" s="87" t="s">
        <v>4481</v>
      </c>
      <c r="AB606" s="84"/>
      <c r="AC606" s="84" t="b">
        <v>0</v>
      </c>
      <c r="AD606" s="84">
        <v>0</v>
      </c>
      <c r="AE606" s="87" t="s">
        <v>5552</v>
      </c>
      <c r="AF606" s="84" t="b">
        <v>0</v>
      </c>
      <c r="AG606" s="84" t="s">
        <v>5604</v>
      </c>
      <c r="AH606" s="84"/>
      <c r="AI606" s="87" t="s">
        <v>5552</v>
      </c>
      <c r="AJ606" s="84" t="b">
        <v>0</v>
      </c>
      <c r="AK606" s="84">
        <v>43</v>
      </c>
      <c r="AL606" s="87" t="s">
        <v>4992</v>
      </c>
      <c r="AM606" s="84" t="s">
        <v>5682</v>
      </c>
      <c r="AN606" s="84" t="b">
        <v>0</v>
      </c>
      <c r="AO606" s="87" t="s">
        <v>4992</v>
      </c>
      <c r="AP606" s="84" t="s">
        <v>179</v>
      </c>
      <c r="AQ606" s="84">
        <v>0</v>
      </c>
      <c r="AR606" s="84">
        <v>0</v>
      </c>
      <c r="AS606" s="84"/>
      <c r="AT606" s="84"/>
      <c r="AU606" s="84"/>
      <c r="AV606" s="84"/>
      <c r="AW606" s="84"/>
      <c r="AX606" s="84"/>
      <c r="AY606" s="84"/>
      <c r="AZ606" s="84"/>
    </row>
    <row r="607" spans="1:52" x14ac:dyDescent="0.55000000000000004">
      <c r="A607" s="69" t="s">
        <v>280</v>
      </c>
      <c r="B607" s="69" t="s">
        <v>987</v>
      </c>
      <c r="C607" s="70"/>
      <c r="D607" s="71"/>
      <c r="E607" s="72"/>
      <c r="F607" s="73"/>
      <c r="G607" s="70"/>
      <c r="H607" s="74"/>
      <c r="I607" s="75"/>
      <c r="J607" s="75"/>
      <c r="K607" s="36"/>
      <c r="L607" s="82"/>
      <c r="M607" s="82"/>
      <c r="N607" s="77"/>
      <c r="O607" s="84" t="s">
        <v>1270</v>
      </c>
      <c r="P607" s="86">
        <v>43425.181793981479</v>
      </c>
      <c r="Q607" s="84" t="s">
        <v>1313</v>
      </c>
      <c r="R607" s="84"/>
      <c r="S607" s="84"/>
      <c r="T607" s="84"/>
      <c r="U607" s="84"/>
      <c r="V607" s="88" t="s">
        <v>2711</v>
      </c>
      <c r="W607" s="86">
        <v>43425.181793981479</v>
      </c>
      <c r="X607" s="88" t="s">
        <v>3352</v>
      </c>
      <c r="Y607" s="84"/>
      <c r="Z607" s="84"/>
      <c r="AA607" s="87" t="s">
        <v>4481</v>
      </c>
      <c r="AB607" s="84"/>
      <c r="AC607" s="84" t="b">
        <v>0</v>
      </c>
      <c r="AD607" s="84">
        <v>0</v>
      </c>
      <c r="AE607" s="87" t="s">
        <v>5552</v>
      </c>
      <c r="AF607" s="84" t="b">
        <v>0</v>
      </c>
      <c r="AG607" s="84" t="s">
        <v>5604</v>
      </c>
      <c r="AH607" s="84"/>
      <c r="AI607" s="87" t="s">
        <v>5552</v>
      </c>
      <c r="AJ607" s="84" t="b">
        <v>0</v>
      </c>
      <c r="AK607" s="84">
        <v>43</v>
      </c>
      <c r="AL607" s="87" t="s">
        <v>4992</v>
      </c>
      <c r="AM607" s="84" t="s">
        <v>5682</v>
      </c>
      <c r="AN607" s="84" t="b">
        <v>0</v>
      </c>
      <c r="AO607" s="87" t="s">
        <v>4992</v>
      </c>
      <c r="AP607" s="84" t="s">
        <v>179</v>
      </c>
      <c r="AQ607" s="84">
        <v>0</v>
      </c>
      <c r="AR607" s="84">
        <v>0</v>
      </c>
      <c r="AS607" s="84"/>
      <c r="AT607" s="84"/>
      <c r="AU607" s="84"/>
      <c r="AV607" s="84"/>
      <c r="AW607" s="84"/>
      <c r="AX607" s="84"/>
      <c r="AY607" s="84"/>
      <c r="AZ607" s="84"/>
    </row>
    <row r="608" spans="1:52" x14ac:dyDescent="0.55000000000000004">
      <c r="A608" s="69" t="s">
        <v>280</v>
      </c>
      <c r="B608" s="69" t="s">
        <v>988</v>
      </c>
      <c r="C608" s="70"/>
      <c r="D608" s="71"/>
      <c r="E608" s="72"/>
      <c r="F608" s="73"/>
      <c r="G608" s="70"/>
      <c r="H608" s="74"/>
      <c r="I608" s="75"/>
      <c r="J608" s="75"/>
      <c r="K608" s="36"/>
      <c r="L608" s="82"/>
      <c r="M608" s="82"/>
      <c r="N608" s="77"/>
      <c r="O608" s="84" t="s">
        <v>1270</v>
      </c>
      <c r="P608" s="86">
        <v>43425.181793981479</v>
      </c>
      <c r="Q608" s="84" t="s">
        <v>1313</v>
      </c>
      <c r="R608" s="84"/>
      <c r="S608" s="84"/>
      <c r="T608" s="84"/>
      <c r="U608" s="84"/>
      <c r="V608" s="88" t="s">
        <v>2711</v>
      </c>
      <c r="W608" s="86">
        <v>43425.181793981479</v>
      </c>
      <c r="X608" s="88" t="s">
        <v>3352</v>
      </c>
      <c r="Y608" s="84"/>
      <c r="Z608" s="84"/>
      <c r="AA608" s="87" t="s">
        <v>4481</v>
      </c>
      <c r="AB608" s="84"/>
      <c r="AC608" s="84" t="b">
        <v>0</v>
      </c>
      <c r="AD608" s="84">
        <v>0</v>
      </c>
      <c r="AE608" s="87" t="s">
        <v>5552</v>
      </c>
      <c r="AF608" s="84" t="b">
        <v>0</v>
      </c>
      <c r="AG608" s="84" t="s">
        <v>5604</v>
      </c>
      <c r="AH608" s="84"/>
      <c r="AI608" s="87" t="s">
        <v>5552</v>
      </c>
      <c r="AJ608" s="84" t="b">
        <v>0</v>
      </c>
      <c r="AK608" s="84">
        <v>43</v>
      </c>
      <c r="AL608" s="87" t="s">
        <v>4992</v>
      </c>
      <c r="AM608" s="84" t="s">
        <v>5682</v>
      </c>
      <c r="AN608" s="84" t="b">
        <v>0</v>
      </c>
      <c r="AO608" s="87" t="s">
        <v>4992</v>
      </c>
      <c r="AP608" s="84" t="s">
        <v>179</v>
      </c>
      <c r="AQ608" s="84">
        <v>0</v>
      </c>
      <c r="AR608" s="84">
        <v>0</v>
      </c>
      <c r="AS608" s="84"/>
      <c r="AT608" s="84"/>
      <c r="AU608" s="84"/>
      <c r="AV608" s="84"/>
      <c r="AW608" s="84"/>
      <c r="AX608" s="84"/>
      <c r="AY608" s="84"/>
      <c r="AZ608" s="84"/>
    </row>
    <row r="609" spans="1:52" x14ac:dyDescent="0.55000000000000004">
      <c r="A609" s="69" t="s">
        <v>280</v>
      </c>
      <c r="B609" s="69" t="s">
        <v>989</v>
      </c>
      <c r="C609" s="70"/>
      <c r="D609" s="71"/>
      <c r="E609" s="72"/>
      <c r="F609" s="73"/>
      <c r="G609" s="70"/>
      <c r="H609" s="74"/>
      <c r="I609" s="75"/>
      <c r="J609" s="75"/>
      <c r="K609" s="36"/>
      <c r="L609" s="82"/>
      <c r="M609" s="82"/>
      <c r="N609" s="77"/>
      <c r="O609" s="84" t="s">
        <v>1270</v>
      </c>
      <c r="P609" s="86">
        <v>43425.181793981479</v>
      </c>
      <c r="Q609" s="84" t="s">
        <v>1313</v>
      </c>
      <c r="R609" s="84"/>
      <c r="S609" s="84"/>
      <c r="T609" s="84"/>
      <c r="U609" s="84"/>
      <c r="V609" s="88" t="s">
        <v>2711</v>
      </c>
      <c r="W609" s="86">
        <v>43425.181793981479</v>
      </c>
      <c r="X609" s="88" t="s">
        <v>3352</v>
      </c>
      <c r="Y609" s="84"/>
      <c r="Z609" s="84"/>
      <c r="AA609" s="87" t="s">
        <v>4481</v>
      </c>
      <c r="AB609" s="84"/>
      <c r="AC609" s="84" t="b">
        <v>0</v>
      </c>
      <c r="AD609" s="84">
        <v>0</v>
      </c>
      <c r="AE609" s="87" t="s">
        <v>5552</v>
      </c>
      <c r="AF609" s="84" t="b">
        <v>0</v>
      </c>
      <c r="AG609" s="84" t="s">
        <v>5604</v>
      </c>
      <c r="AH609" s="84"/>
      <c r="AI609" s="87" t="s">
        <v>5552</v>
      </c>
      <c r="AJ609" s="84" t="b">
        <v>0</v>
      </c>
      <c r="AK609" s="84">
        <v>43</v>
      </c>
      <c r="AL609" s="87" t="s">
        <v>4992</v>
      </c>
      <c r="AM609" s="84" t="s">
        <v>5682</v>
      </c>
      <c r="AN609" s="84" t="b">
        <v>0</v>
      </c>
      <c r="AO609" s="87" t="s">
        <v>4992</v>
      </c>
      <c r="AP609" s="84" t="s">
        <v>179</v>
      </c>
      <c r="AQ609" s="84">
        <v>0</v>
      </c>
      <c r="AR609" s="84">
        <v>0</v>
      </c>
      <c r="AS609" s="84"/>
      <c r="AT609" s="84"/>
      <c r="AU609" s="84"/>
      <c r="AV609" s="84"/>
      <c r="AW609" s="84"/>
      <c r="AX609" s="84"/>
      <c r="AY609" s="84"/>
      <c r="AZ609" s="84"/>
    </row>
    <row r="610" spans="1:52" x14ac:dyDescent="0.55000000000000004">
      <c r="A610" s="69" t="s">
        <v>280</v>
      </c>
      <c r="B610" s="69" t="s">
        <v>990</v>
      </c>
      <c r="C610" s="70"/>
      <c r="D610" s="71"/>
      <c r="E610" s="72"/>
      <c r="F610" s="73"/>
      <c r="G610" s="70"/>
      <c r="H610" s="74"/>
      <c r="I610" s="75"/>
      <c r="J610" s="75"/>
      <c r="K610" s="36"/>
      <c r="L610" s="82"/>
      <c r="M610" s="82"/>
      <c r="N610" s="77"/>
      <c r="O610" s="84" t="s">
        <v>1270</v>
      </c>
      <c r="P610" s="86">
        <v>43425.181793981479</v>
      </c>
      <c r="Q610" s="84" t="s">
        <v>1313</v>
      </c>
      <c r="R610" s="84"/>
      <c r="S610" s="84"/>
      <c r="T610" s="84"/>
      <c r="U610" s="84"/>
      <c r="V610" s="88" t="s">
        <v>2711</v>
      </c>
      <c r="W610" s="86">
        <v>43425.181793981479</v>
      </c>
      <c r="X610" s="88" t="s">
        <v>3352</v>
      </c>
      <c r="Y610" s="84"/>
      <c r="Z610" s="84"/>
      <c r="AA610" s="87" t="s">
        <v>4481</v>
      </c>
      <c r="AB610" s="84"/>
      <c r="AC610" s="84" t="b">
        <v>0</v>
      </c>
      <c r="AD610" s="84">
        <v>0</v>
      </c>
      <c r="AE610" s="87" t="s">
        <v>5552</v>
      </c>
      <c r="AF610" s="84" t="b">
        <v>0</v>
      </c>
      <c r="AG610" s="84" t="s">
        <v>5604</v>
      </c>
      <c r="AH610" s="84"/>
      <c r="AI610" s="87" t="s">
        <v>5552</v>
      </c>
      <c r="AJ610" s="84" t="b">
        <v>0</v>
      </c>
      <c r="AK610" s="84">
        <v>43</v>
      </c>
      <c r="AL610" s="87" t="s">
        <v>4992</v>
      </c>
      <c r="AM610" s="84" t="s">
        <v>5682</v>
      </c>
      <c r="AN610" s="84" t="b">
        <v>0</v>
      </c>
      <c r="AO610" s="87" t="s">
        <v>4992</v>
      </c>
      <c r="AP610" s="84" t="s">
        <v>179</v>
      </c>
      <c r="AQ610" s="84">
        <v>0</v>
      </c>
      <c r="AR610" s="84">
        <v>0</v>
      </c>
      <c r="AS610" s="84"/>
      <c r="AT610" s="84"/>
      <c r="AU610" s="84"/>
      <c r="AV610" s="84"/>
      <c r="AW610" s="84"/>
      <c r="AX610" s="84"/>
      <c r="AY610" s="84"/>
      <c r="AZ610" s="84"/>
    </row>
    <row r="611" spans="1:52" x14ac:dyDescent="0.55000000000000004">
      <c r="A611" s="69" t="s">
        <v>280</v>
      </c>
      <c r="B611" s="69" t="s">
        <v>991</v>
      </c>
      <c r="C611" s="70"/>
      <c r="D611" s="71"/>
      <c r="E611" s="72"/>
      <c r="F611" s="73"/>
      <c r="G611" s="70"/>
      <c r="H611" s="74"/>
      <c r="I611" s="75"/>
      <c r="J611" s="75"/>
      <c r="K611" s="36"/>
      <c r="L611" s="82"/>
      <c r="M611" s="82"/>
      <c r="N611" s="77"/>
      <c r="O611" s="84" t="s">
        <v>1270</v>
      </c>
      <c r="P611" s="86">
        <v>43425.181793981479</v>
      </c>
      <c r="Q611" s="84" t="s">
        <v>1313</v>
      </c>
      <c r="R611" s="84"/>
      <c r="S611" s="84"/>
      <c r="T611" s="84"/>
      <c r="U611" s="84"/>
      <c r="V611" s="88" t="s">
        <v>2711</v>
      </c>
      <c r="W611" s="86">
        <v>43425.181793981479</v>
      </c>
      <c r="X611" s="88" t="s">
        <v>3352</v>
      </c>
      <c r="Y611" s="84"/>
      <c r="Z611" s="84"/>
      <c r="AA611" s="87" t="s">
        <v>4481</v>
      </c>
      <c r="AB611" s="84"/>
      <c r="AC611" s="84" t="b">
        <v>0</v>
      </c>
      <c r="AD611" s="84">
        <v>0</v>
      </c>
      <c r="AE611" s="87" t="s">
        <v>5552</v>
      </c>
      <c r="AF611" s="84" t="b">
        <v>0</v>
      </c>
      <c r="AG611" s="84" t="s">
        <v>5604</v>
      </c>
      <c r="AH611" s="84"/>
      <c r="AI611" s="87" t="s">
        <v>5552</v>
      </c>
      <c r="AJ611" s="84" t="b">
        <v>0</v>
      </c>
      <c r="AK611" s="84">
        <v>43</v>
      </c>
      <c r="AL611" s="87" t="s">
        <v>4992</v>
      </c>
      <c r="AM611" s="84" t="s">
        <v>5682</v>
      </c>
      <c r="AN611" s="84" t="b">
        <v>0</v>
      </c>
      <c r="AO611" s="87" t="s">
        <v>4992</v>
      </c>
      <c r="AP611" s="84" t="s">
        <v>179</v>
      </c>
      <c r="AQ611" s="84">
        <v>0</v>
      </c>
      <c r="AR611" s="84">
        <v>0</v>
      </c>
      <c r="AS611" s="84"/>
      <c r="AT611" s="84"/>
      <c r="AU611" s="84"/>
      <c r="AV611" s="84"/>
      <c r="AW611" s="84"/>
      <c r="AX611" s="84"/>
      <c r="AY611" s="84"/>
      <c r="AZ611" s="84"/>
    </row>
    <row r="612" spans="1:52" x14ac:dyDescent="0.55000000000000004">
      <c r="A612" s="69" t="s">
        <v>280</v>
      </c>
      <c r="B612" s="69" t="s">
        <v>992</v>
      </c>
      <c r="C612" s="70"/>
      <c r="D612" s="71"/>
      <c r="E612" s="72"/>
      <c r="F612" s="73"/>
      <c r="G612" s="70"/>
      <c r="H612" s="74"/>
      <c r="I612" s="75"/>
      <c r="J612" s="75"/>
      <c r="K612" s="36"/>
      <c r="L612" s="82"/>
      <c r="M612" s="82"/>
      <c r="N612" s="77"/>
      <c r="O612" s="84" t="s">
        <v>1270</v>
      </c>
      <c r="P612" s="86">
        <v>43425.181793981479</v>
      </c>
      <c r="Q612" s="84" t="s">
        <v>1313</v>
      </c>
      <c r="R612" s="84"/>
      <c r="S612" s="84"/>
      <c r="T612" s="84"/>
      <c r="U612" s="84"/>
      <c r="V612" s="88" t="s">
        <v>2711</v>
      </c>
      <c r="W612" s="86">
        <v>43425.181793981479</v>
      </c>
      <c r="X612" s="88" t="s">
        <v>3352</v>
      </c>
      <c r="Y612" s="84"/>
      <c r="Z612" s="84"/>
      <c r="AA612" s="87" t="s">
        <v>4481</v>
      </c>
      <c r="AB612" s="84"/>
      <c r="AC612" s="84" t="b">
        <v>0</v>
      </c>
      <c r="AD612" s="84">
        <v>0</v>
      </c>
      <c r="AE612" s="87" t="s">
        <v>5552</v>
      </c>
      <c r="AF612" s="84" t="b">
        <v>0</v>
      </c>
      <c r="AG612" s="84" t="s">
        <v>5604</v>
      </c>
      <c r="AH612" s="84"/>
      <c r="AI612" s="87" t="s">
        <v>5552</v>
      </c>
      <c r="AJ612" s="84" t="b">
        <v>0</v>
      </c>
      <c r="AK612" s="84">
        <v>43</v>
      </c>
      <c r="AL612" s="87" t="s">
        <v>4992</v>
      </c>
      <c r="AM612" s="84" t="s">
        <v>5682</v>
      </c>
      <c r="AN612" s="84" t="b">
        <v>0</v>
      </c>
      <c r="AO612" s="87" t="s">
        <v>4992</v>
      </c>
      <c r="AP612" s="84" t="s">
        <v>179</v>
      </c>
      <c r="AQ612" s="84">
        <v>0</v>
      </c>
      <c r="AR612" s="84">
        <v>0</v>
      </c>
      <c r="AS612" s="84"/>
      <c r="AT612" s="84"/>
      <c r="AU612" s="84"/>
      <c r="AV612" s="84"/>
      <c r="AW612" s="84"/>
      <c r="AX612" s="84"/>
      <c r="AY612" s="84"/>
      <c r="AZ612" s="84"/>
    </row>
    <row r="613" spans="1:52" x14ac:dyDescent="0.55000000000000004">
      <c r="A613" s="69" t="s">
        <v>280</v>
      </c>
      <c r="B613" s="69" t="s">
        <v>993</v>
      </c>
      <c r="C613" s="70"/>
      <c r="D613" s="71"/>
      <c r="E613" s="72"/>
      <c r="F613" s="73"/>
      <c r="G613" s="70"/>
      <c r="H613" s="74"/>
      <c r="I613" s="75"/>
      <c r="J613" s="75"/>
      <c r="K613" s="36"/>
      <c r="L613" s="82"/>
      <c r="M613" s="82"/>
      <c r="N613" s="77"/>
      <c r="O613" s="84" t="s">
        <v>1270</v>
      </c>
      <c r="P613" s="86">
        <v>43425.181793981479</v>
      </c>
      <c r="Q613" s="84" t="s">
        <v>1313</v>
      </c>
      <c r="R613" s="84"/>
      <c r="S613" s="84"/>
      <c r="T613" s="84"/>
      <c r="U613" s="84"/>
      <c r="V613" s="88" t="s">
        <v>2711</v>
      </c>
      <c r="W613" s="86">
        <v>43425.181793981479</v>
      </c>
      <c r="X613" s="88" t="s">
        <v>3352</v>
      </c>
      <c r="Y613" s="84"/>
      <c r="Z613" s="84"/>
      <c r="AA613" s="87" t="s">
        <v>4481</v>
      </c>
      <c r="AB613" s="84"/>
      <c r="AC613" s="84" t="b">
        <v>0</v>
      </c>
      <c r="AD613" s="84">
        <v>0</v>
      </c>
      <c r="AE613" s="87" t="s">
        <v>5552</v>
      </c>
      <c r="AF613" s="84" t="b">
        <v>0</v>
      </c>
      <c r="AG613" s="84" t="s">
        <v>5604</v>
      </c>
      <c r="AH613" s="84"/>
      <c r="AI613" s="87" t="s">
        <v>5552</v>
      </c>
      <c r="AJ613" s="84" t="b">
        <v>0</v>
      </c>
      <c r="AK613" s="84">
        <v>43</v>
      </c>
      <c r="AL613" s="87" t="s">
        <v>4992</v>
      </c>
      <c r="AM613" s="84" t="s">
        <v>5682</v>
      </c>
      <c r="AN613" s="84" t="b">
        <v>0</v>
      </c>
      <c r="AO613" s="87" t="s">
        <v>4992</v>
      </c>
      <c r="AP613" s="84" t="s">
        <v>179</v>
      </c>
      <c r="AQ613" s="84">
        <v>0</v>
      </c>
      <c r="AR613" s="84">
        <v>0</v>
      </c>
      <c r="AS613" s="84"/>
      <c r="AT613" s="84"/>
      <c r="AU613" s="84"/>
      <c r="AV613" s="84"/>
      <c r="AW613" s="84"/>
      <c r="AX613" s="84"/>
      <c r="AY613" s="84"/>
      <c r="AZ613" s="84"/>
    </row>
    <row r="614" spans="1:52" x14ac:dyDescent="0.55000000000000004">
      <c r="A614" s="69" t="s">
        <v>280</v>
      </c>
      <c r="B614" s="69" t="s">
        <v>994</v>
      </c>
      <c r="C614" s="70"/>
      <c r="D614" s="71"/>
      <c r="E614" s="72"/>
      <c r="F614" s="73"/>
      <c r="G614" s="70"/>
      <c r="H614" s="74"/>
      <c r="I614" s="75"/>
      <c r="J614" s="75"/>
      <c r="K614" s="36"/>
      <c r="L614" s="82"/>
      <c r="M614" s="82"/>
      <c r="N614" s="77"/>
      <c r="O614" s="84" t="s">
        <v>1270</v>
      </c>
      <c r="P614" s="86">
        <v>43425.181793981479</v>
      </c>
      <c r="Q614" s="84" t="s">
        <v>1313</v>
      </c>
      <c r="R614" s="84"/>
      <c r="S614" s="84"/>
      <c r="T614" s="84"/>
      <c r="U614" s="84"/>
      <c r="V614" s="88" t="s">
        <v>2711</v>
      </c>
      <c r="W614" s="86">
        <v>43425.181793981479</v>
      </c>
      <c r="X614" s="88" t="s">
        <v>3352</v>
      </c>
      <c r="Y614" s="84"/>
      <c r="Z614" s="84"/>
      <c r="AA614" s="87" t="s">
        <v>4481</v>
      </c>
      <c r="AB614" s="84"/>
      <c r="AC614" s="84" t="b">
        <v>0</v>
      </c>
      <c r="AD614" s="84">
        <v>0</v>
      </c>
      <c r="AE614" s="87" t="s">
        <v>5552</v>
      </c>
      <c r="AF614" s="84" t="b">
        <v>0</v>
      </c>
      <c r="AG614" s="84" t="s">
        <v>5604</v>
      </c>
      <c r="AH614" s="84"/>
      <c r="AI614" s="87" t="s">
        <v>5552</v>
      </c>
      <c r="AJ614" s="84" t="b">
        <v>0</v>
      </c>
      <c r="AK614" s="84">
        <v>43</v>
      </c>
      <c r="AL614" s="87" t="s">
        <v>4992</v>
      </c>
      <c r="AM614" s="84" t="s">
        <v>5682</v>
      </c>
      <c r="AN614" s="84" t="b">
        <v>0</v>
      </c>
      <c r="AO614" s="87" t="s">
        <v>4992</v>
      </c>
      <c r="AP614" s="84" t="s">
        <v>179</v>
      </c>
      <c r="AQ614" s="84">
        <v>0</v>
      </c>
      <c r="AR614" s="84">
        <v>0</v>
      </c>
      <c r="AS614" s="84"/>
      <c r="AT614" s="84"/>
      <c r="AU614" s="84"/>
      <c r="AV614" s="84"/>
      <c r="AW614" s="84"/>
      <c r="AX614" s="84"/>
      <c r="AY614" s="84"/>
      <c r="AZ614" s="84"/>
    </row>
    <row r="615" spans="1:52" x14ac:dyDescent="0.55000000000000004">
      <c r="A615" s="69" t="s">
        <v>280</v>
      </c>
      <c r="B615" s="69" t="s">
        <v>694</v>
      </c>
      <c r="C615" s="70"/>
      <c r="D615" s="71"/>
      <c r="E615" s="72"/>
      <c r="F615" s="73"/>
      <c r="G615" s="70"/>
      <c r="H615" s="74"/>
      <c r="I615" s="75"/>
      <c r="J615" s="75"/>
      <c r="K615" s="36"/>
      <c r="L615" s="82"/>
      <c r="M615" s="82"/>
      <c r="N615" s="77"/>
      <c r="O615" s="84" t="s">
        <v>1270</v>
      </c>
      <c r="P615" s="86">
        <v>43425.181793981479</v>
      </c>
      <c r="Q615" s="84" t="s">
        <v>1313</v>
      </c>
      <c r="R615" s="84"/>
      <c r="S615" s="84"/>
      <c r="T615" s="84"/>
      <c r="U615" s="84"/>
      <c r="V615" s="88" t="s">
        <v>2711</v>
      </c>
      <c r="W615" s="86">
        <v>43425.181793981479</v>
      </c>
      <c r="X615" s="88" t="s">
        <v>3352</v>
      </c>
      <c r="Y615" s="84"/>
      <c r="Z615" s="84"/>
      <c r="AA615" s="87" t="s">
        <v>4481</v>
      </c>
      <c r="AB615" s="84"/>
      <c r="AC615" s="84" t="b">
        <v>0</v>
      </c>
      <c r="AD615" s="84">
        <v>0</v>
      </c>
      <c r="AE615" s="87" t="s">
        <v>5552</v>
      </c>
      <c r="AF615" s="84" t="b">
        <v>0</v>
      </c>
      <c r="AG615" s="84" t="s">
        <v>5604</v>
      </c>
      <c r="AH615" s="84"/>
      <c r="AI615" s="87" t="s">
        <v>5552</v>
      </c>
      <c r="AJ615" s="84" t="b">
        <v>0</v>
      </c>
      <c r="AK615" s="84">
        <v>43</v>
      </c>
      <c r="AL615" s="87" t="s">
        <v>4992</v>
      </c>
      <c r="AM615" s="84" t="s">
        <v>5682</v>
      </c>
      <c r="AN615" s="84" t="b">
        <v>0</v>
      </c>
      <c r="AO615" s="87" t="s">
        <v>4992</v>
      </c>
      <c r="AP615" s="84" t="s">
        <v>179</v>
      </c>
      <c r="AQ615" s="84">
        <v>0</v>
      </c>
      <c r="AR615" s="84">
        <v>0</v>
      </c>
      <c r="AS615" s="84"/>
      <c r="AT615" s="84"/>
      <c r="AU615" s="84"/>
      <c r="AV615" s="84"/>
      <c r="AW615" s="84"/>
      <c r="AX615" s="84"/>
      <c r="AY615" s="84"/>
      <c r="AZ615" s="84"/>
    </row>
    <row r="616" spans="1:52" x14ac:dyDescent="0.55000000000000004">
      <c r="A616" s="69" t="s">
        <v>280</v>
      </c>
      <c r="B616" s="69" t="s">
        <v>695</v>
      </c>
      <c r="C616" s="70"/>
      <c r="D616" s="71"/>
      <c r="E616" s="72"/>
      <c r="F616" s="73"/>
      <c r="G616" s="70"/>
      <c r="H616" s="74"/>
      <c r="I616" s="75"/>
      <c r="J616" s="75"/>
      <c r="K616" s="36"/>
      <c r="L616" s="82"/>
      <c r="M616" s="82"/>
      <c r="N616" s="77"/>
      <c r="O616" s="84" t="s">
        <v>1270</v>
      </c>
      <c r="P616" s="86">
        <v>43425.181793981479</v>
      </c>
      <c r="Q616" s="84" t="s">
        <v>1313</v>
      </c>
      <c r="R616" s="84"/>
      <c r="S616" s="84"/>
      <c r="T616" s="84"/>
      <c r="U616" s="84"/>
      <c r="V616" s="88" t="s">
        <v>2711</v>
      </c>
      <c r="W616" s="86">
        <v>43425.181793981479</v>
      </c>
      <c r="X616" s="88" t="s">
        <v>3352</v>
      </c>
      <c r="Y616" s="84"/>
      <c r="Z616" s="84"/>
      <c r="AA616" s="87" t="s">
        <v>4481</v>
      </c>
      <c r="AB616" s="84"/>
      <c r="AC616" s="84" t="b">
        <v>0</v>
      </c>
      <c r="AD616" s="84">
        <v>0</v>
      </c>
      <c r="AE616" s="87" t="s">
        <v>5552</v>
      </c>
      <c r="AF616" s="84" t="b">
        <v>0</v>
      </c>
      <c r="AG616" s="84" t="s">
        <v>5604</v>
      </c>
      <c r="AH616" s="84"/>
      <c r="AI616" s="87" t="s">
        <v>5552</v>
      </c>
      <c r="AJ616" s="84" t="b">
        <v>0</v>
      </c>
      <c r="AK616" s="84">
        <v>43</v>
      </c>
      <c r="AL616" s="87" t="s">
        <v>4992</v>
      </c>
      <c r="AM616" s="84" t="s">
        <v>5682</v>
      </c>
      <c r="AN616" s="84" t="b">
        <v>0</v>
      </c>
      <c r="AO616" s="87" t="s">
        <v>4992</v>
      </c>
      <c r="AP616" s="84" t="s">
        <v>179</v>
      </c>
      <c r="AQ616" s="84">
        <v>0</v>
      </c>
      <c r="AR616" s="84">
        <v>0</v>
      </c>
      <c r="AS616" s="84"/>
      <c r="AT616" s="84"/>
      <c r="AU616" s="84"/>
      <c r="AV616" s="84"/>
      <c r="AW616" s="84"/>
      <c r="AX616" s="84"/>
      <c r="AY616" s="84"/>
      <c r="AZ616" s="84"/>
    </row>
    <row r="617" spans="1:52" x14ac:dyDescent="0.55000000000000004">
      <c r="A617" s="69" t="s">
        <v>280</v>
      </c>
      <c r="B617" s="69" t="s">
        <v>995</v>
      </c>
      <c r="C617" s="70"/>
      <c r="D617" s="71"/>
      <c r="E617" s="72"/>
      <c r="F617" s="73"/>
      <c r="G617" s="70"/>
      <c r="H617" s="74"/>
      <c r="I617" s="75"/>
      <c r="J617" s="75"/>
      <c r="K617" s="36"/>
      <c r="L617" s="82"/>
      <c r="M617" s="82"/>
      <c r="N617" s="77"/>
      <c r="O617" s="84" t="s">
        <v>1270</v>
      </c>
      <c r="P617" s="86">
        <v>43425.181793981479</v>
      </c>
      <c r="Q617" s="84" t="s">
        <v>1313</v>
      </c>
      <c r="R617" s="84"/>
      <c r="S617" s="84"/>
      <c r="T617" s="84"/>
      <c r="U617" s="84"/>
      <c r="V617" s="88" t="s">
        <v>2711</v>
      </c>
      <c r="W617" s="86">
        <v>43425.181793981479</v>
      </c>
      <c r="X617" s="88" t="s">
        <v>3352</v>
      </c>
      <c r="Y617" s="84"/>
      <c r="Z617" s="84"/>
      <c r="AA617" s="87" t="s">
        <v>4481</v>
      </c>
      <c r="AB617" s="84"/>
      <c r="AC617" s="84" t="b">
        <v>0</v>
      </c>
      <c r="AD617" s="84">
        <v>0</v>
      </c>
      <c r="AE617" s="87" t="s">
        <v>5552</v>
      </c>
      <c r="AF617" s="84" t="b">
        <v>0</v>
      </c>
      <c r="AG617" s="84" t="s">
        <v>5604</v>
      </c>
      <c r="AH617" s="84"/>
      <c r="AI617" s="87" t="s">
        <v>5552</v>
      </c>
      <c r="AJ617" s="84" t="b">
        <v>0</v>
      </c>
      <c r="AK617" s="84">
        <v>43</v>
      </c>
      <c r="AL617" s="87" t="s">
        <v>4992</v>
      </c>
      <c r="AM617" s="84" t="s">
        <v>5682</v>
      </c>
      <c r="AN617" s="84" t="b">
        <v>0</v>
      </c>
      <c r="AO617" s="87" t="s">
        <v>4992</v>
      </c>
      <c r="AP617" s="84" t="s">
        <v>179</v>
      </c>
      <c r="AQ617" s="84">
        <v>0</v>
      </c>
      <c r="AR617" s="84">
        <v>0</v>
      </c>
      <c r="AS617" s="84"/>
      <c r="AT617" s="84"/>
      <c r="AU617" s="84"/>
      <c r="AV617" s="84"/>
      <c r="AW617" s="84"/>
      <c r="AX617" s="84"/>
      <c r="AY617" s="84"/>
      <c r="AZ617" s="84"/>
    </row>
    <row r="618" spans="1:52" x14ac:dyDescent="0.55000000000000004">
      <c r="A618" s="69" t="s">
        <v>280</v>
      </c>
      <c r="B618" s="69" t="s">
        <v>996</v>
      </c>
      <c r="C618" s="70"/>
      <c r="D618" s="71"/>
      <c r="E618" s="72"/>
      <c r="F618" s="73"/>
      <c r="G618" s="70"/>
      <c r="H618" s="74"/>
      <c r="I618" s="75"/>
      <c r="J618" s="75"/>
      <c r="K618" s="36"/>
      <c r="L618" s="82"/>
      <c r="M618" s="82"/>
      <c r="N618" s="77"/>
      <c r="O618" s="84" t="s">
        <v>1270</v>
      </c>
      <c r="P618" s="86">
        <v>43425.181793981479</v>
      </c>
      <c r="Q618" s="84" t="s">
        <v>1313</v>
      </c>
      <c r="R618" s="84"/>
      <c r="S618" s="84"/>
      <c r="T618" s="84"/>
      <c r="U618" s="84"/>
      <c r="V618" s="88" t="s">
        <v>2711</v>
      </c>
      <c r="W618" s="86">
        <v>43425.181793981479</v>
      </c>
      <c r="X618" s="88" t="s">
        <v>3352</v>
      </c>
      <c r="Y618" s="84"/>
      <c r="Z618" s="84"/>
      <c r="AA618" s="87" t="s">
        <v>4481</v>
      </c>
      <c r="AB618" s="84"/>
      <c r="AC618" s="84" t="b">
        <v>0</v>
      </c>
      <c r="AD618" s="84">
        <v>0</v>
      </c>
      <c r="AE618" s="87" t="s">
        <v>5552</v>
      </c>
      <c r="AF618" s="84" t="b">
        <v>0</v>
      </c>
      <c r="AG618" s="84" t="s">
        <v>5604</v>
      </c>
      <c r="AH618" s="84"/>
      <c r="AI618" s="87" t="s">
        <v>5552</v>
      </c>
      <c r="AJ618" s="84" t="b">
        <v>0</v>
      </c>
      <c r="AK618" s="84">
        <v>43</v>
      </c>
      <c r="AL618" s="87" t="s">
        <v>4992</v>
      </c>
      <c r="AM618" s="84" t="s">
        <v>5682</v>
      </c>
      <c r="AN618" s="84" t="b">
        <v>0</v>
      </c>
      <c r="AO618" s="87" t="s">
        <v>4992</v>
      </c>
      <c r="AP618" s="84" t="s">
        <v>179</v>
      </c>
      <c r="AQ618" s="84">
        <v>0</v>
      </c>
      <c r="AR618" s="84">
        <v>0</v>
      </c>
      <c r="AS618" s="84"/>
      <c r="AT618" s="84"/>
      <c r="AU618" s="84"/>
      <c r="AV618" s="84"/>
      <c r="AW618" s="84"/>
      <c r="AX618" s="84"/>
      <c r="AY618" s="84"/>
      <c r="AZ618" s="84"/>
    </row>
    <row r="619" spans="1:52" x14ac:dyDescent="0.55000000000000004">
      <c r="A619" s="69" t="s">
        <v>280</v>
      </c>
      <c r="B619" s="69" t="s">
        <v>997</v>
      </c>
      <c r="C619" s="70"/>
      <c r="D619" s="71"/>
      <c r="E619" s="72"/>
      <c r="F619" s="73"/>
      <c r="G619" s="70"/>
      <c r="H619" s="74"/>
      <c r="I619" s="75"/>
      <c r="J619" s="75"/>
      <c r="K619" s="36"/>
      <c r="L619" s="82"/>
      <c r="M619" s="82"/>
      <c r="N619" s="77"/>
      <c r="O619" s="84" t="s">
        <v>1270</v>
      </c>
      <c r="P619" s="86">
        <v>43425.181793981479</v>
      </c>
      <c r="Q619" s="84" t="s">
        <v>1313</v>
      </c>
      <c r="R619" s="84"/>
      <c r="S619" s="84"/>
      <c r="T619" s="84"/>
      <c r="U619" s="84"/>
      <c r="V619" s="88" t="s">
        <v>2711</v>
      </c>
      <c r="W619" s="86">
        <v>43425.181793981479</v>
      </c>
      <c r="X619" s="88" t="s">
        <v>3352</v>
      </c>
      <c r="Y619" s="84"/>
      <c r="Z619" s="84"/>
      <c r="AA619" s="87" t="s">
        <v>4481</v>
      </c>
      <c r="AB619" s="84"/>
      <c r="AC619" s="84" t="b">
        <v>0</v>
      </c>
      <c r="AD619" s="84">
        <v>0</v>
      </c>
      <c r="AE619" s="87" t="s">
        <v>5552</v>
      </c>
      <c r="AF619" s="84" t="b">
        <v>0</v>
      </c>
      <c r="AG619" s="84" t="s">
        <v>5604</v>
      </c>
      <c r="AH619" s="84"/>
      <c r="AI619" s="87" t="s">
        <v>5552</v>
      </c>
      <c r="AJ619" s="84" t="b">
        <v>0</v>
      </c>
      <c r="AK619" s="84">
        <v>43</v>
      </c>
      <c r="AL619" s="87" t="s">
        <v>4992</v>
      </c>
      <c r="AM619" s="84" t="s">
        <v>5682</v>
      </c>
      <c r="AN619" s="84" t="b">
        <v>0</v>
      </c>
      <c r="AO619" s="87" t="s">
        <v>4992</v>
      </c>
      <c r="AP619" s="84" t="s">
        <v>179</v>
      </c>
      <c r="AQ619" s="84">
        <v>0</v>
      </c>
      <c r="AR619" s="84">
        <v>0</v>
      </c>
      <c r="AS619" s="84"/>
      <c r="AT619" s="84"/>
      <c r="AU619" s="84"/>
      <c r="AV619" s="84"/>
      <c r="AW619" s="84"/>
      <c r="AX619" s="84"/>
      <c r="AY619" s="84"/>
      <c r="AZ619" s="84"/>
    </row>
    <row r="620" spans="1:52" x14ac:dyDescent="0.55000000000000004">
      <c r="A620" s="69" t="s">
        <v>280</v>
      </c>
      <c r="B620" s="69" t="s">
        <v>700</v>
      </c>
      <c r="C620" s="70"/>
      <c r="D620" s="71"/>
      <c r="E620" s="72"/>
      <c r="F620" s="73"/>
      <c r="G620" s="70"/>
      <c r="H620" s="74"/>
      <c r="I620" s="75"/>
      <c r="J620" s="75"/>
      <c r="K620" s="36"/>
      <c r="L620" s="82"/>
      <c r="M620" s="82"/>
      <c r="N620" s="77"/>
      <c r="O620" s="84" t="s">
        <v>1270</v>
      </c>
      <c r="P620" s="86">
        <v>43425.181793981479</v>
      </c>
      <c r="Q620" s="84" t="s">
        <v>1313</v>
      </c>
      <c r="R620" s="84"/>
      <c r="S620" s="84"/>
      <c r="T620" s="84"/>
      <c r="U620" s="84"/>
      <c r="V620" s="88" t="s">
        <v>2711</v>
      </c>
      <c r="W620" s="86">
        <v>43425.181793981479</v>
      </c>
      <c r="X620" s="88" t="s">
        <v>3352</v>
      </c>
      <c r="Y620" s="84"/>
      <c r="Z620" s="84"/>
      <c r="AA620" s="87" t="s">
        <v>4481</v>
      </c>
      <c r="AB620" s="84"/>
      <c r="AC620" s="84" t="b">
        <v>0</v>
      </c>
      <c r="AD620" s="84">
        <v>0</v>
      </c>
      <c r="AE620" s="87" t="s">
        <v>5552</v>
      </c>
      <c r="AF620" s="84" t="b">
        <v>0</v>
      </c>
      <c r="AG620" s="84" t="s">
        <v>5604</v>
      </c>
      <c r="AH620" s="84"/>
      <c r="AI620" s="87" t="s">
        <v>5552</v>
      </c>
      <c r="AJ620" s="84" t="b">
        <v>0</v>
      </c>
      <c r="AK620" s="84">
        <v>43</v>
      </c>
      <c r="AL620" s="87" t="s">
        <v>4992</v>
      </c>
      <c r="AM620" s="84" t="s">
        <v>5682</v>
      </c>
      <c r="AN620" s="84" t="b">
        <v>0</v>
      </c>
      <c r="AO620" s="87" t="s">
        <v>4992</v>
      </c>
      <c r="AP620" s="84" t="s">
        <v>179</v>
      </c>
      <c r="AQ620" s="84">
        <v>0</v>
      </c>
      <c r="AR620" s="84">
        <v>0</v>
      </c>
      <c r="AS620" s="84"/>
      <c r="AT620" s="84"/>
      <c r="AU620" s="84"/>
      <c r="AV620" s="84"/>
      <c r="AW620" s="84"/>
      <c r="AX620" s="84"/>
      <c r="AY620" s="84"/>
      <c r="AZ620" s="84"/>
    </row>
    <row r="621" spans="1:52" x14ac:dyDescent="0.55000000000000004">
      <c r="A621" s="69" t="s">
        <v>280</v>
      </c>
      <c r="B621" s="69" t="s">
        <v>998</v>
      </c>
      <c r="C621" s="70"/>
      <c r="D621" s="71"/>
      <c r="E621" s="72"/>
      <c r="F621" s="73"/>
      <c r="G621" s="70"/>
      <c r="H621" s="74"/>
      <c r="I621" s="75"/>
      <c r="J621" s="75"/>
      <c r="K621" s="36"/>
      <c r="L621" s="82"/>
      <c r="M621" s="82"/>
      <c r="N621" s="77"/>
      <c r="O621" s="84" t="s">
        <v>1270</v>
      </c>
      <c r="P621" s="86">
        <v>43425.181793981479</v>
      </c>
      <c r="Q621" s="84" t="s">
        <v>1313</v>
      </c>
      <c r="R621" s="84"/>
      <c r="S621" s="84"/>
      <c r="T621" s="84"/>
      <c r="U621" s="84"/>
      <c r="V621" s="88" t="s">
        <v>2711</v>
      </c>
      <c r="W621" s="86">
        <v>43425.181793981479</v>
      </c>
      <c r="X621" s="88" t="s">
        <v>3352</v>
      </c>
      <c r="Y621" s="84"/>
      <c r="Z621" s="84"/>
      <c r="AA621" s="87" t="s">
        <v>4481</v>
      </c>
      <c r="AB621" s="84"/>
      <c r="AC621" s="84" t="b">
        <v>0</v>
      </c>
      <c r="AD621" s="84">
        <v>0</v>
      </c>
      <c r="AE621" s="87" t="s">
        <v>5552</v>
      </c>
      <c r="AF621" s="84" t="b">
        <v>0</v>
      </c>
      <c r="AG621" s="84" t="s">
        <v>5604</v>
      </c>
      <c r="AH621" s="84"/>
      <c r="AI621" s="87" t="s">
        <v>5552</v>
      </c>
      <c r="AJ621" s="84" t="b">
        <v>0</v>
      </c>
      <c r="AK621" s="84">
        <v>43</v>
      </c>
      <c r="AL621" s="87" t="s">
        <v>4992</v>
      </c>
      <c r="AM621" s="84" t="s">
        <v>5682</v>
      </c>
      <c r="AN621" s="84" t="b">
        <v>0</v>
      </c>
      <c r="AO621" s="87" t="s">
        <v>4992</v>
      </c>
      <c r="AP621" s="84" t="s">
        <v>179</v>
      </c>
      <c r="AQ621" s="84">
        <v>0</v>
      </c>
      <c r="AR621" s="84">
        <v>0</v>
      </c>
      <c r="AS621" s="84"/>
      <c r="AT621" s="84"/>
      <c r="AU621" s="84"/>
      <c r="AV621" s="84"/>
      <c r="AW621" s="84"/>
      <c r="AX621" s="84"/>
      <c r="AY621" s="84"/>
      <c r="AZ621" s="84"/>
    </row>
    <row r="622" spans="1:52" x14ac:dyDescent="0.55000000000000004">
      <c r="A622" s="69" t="s">
        <v>280</v>
      </c>
      <c r="B622" s="69" t="s">
        <v>703</v>
      </c>
      <c r="C622" s="70"/>
      <c r="D622" s="71"/>
      <c r="E622" s="72"/>
      <c r="F622" s="73"/>
      <c r="G622" s="70"/>
      <c r="H622" s="74"/>
      <c r="I622" s="75"/>
      <c r="J622" s="75"/>
      <c r="K622" s="36"/>
      <c r="L622" s="82"/>
      <c r="M622" s="82"/>
      <c r="N622" s="77"/>
      <c r="O622" s="84" t="s">
        <v>1270</v>
      </c>
      <c r="P622" s="86">
        <v>43425.181793981479</v>
      </c>
      <c r="Q622" s="84" t="s">
        <v>1313</v>
      </c>
      <c r="R622" s="84"/>
      <c r="S622" s="84"/>
      <c r="T622" s="84"/>
      <c r="U622" s="84"/>
      <c r="V622" s="88" t="s">
        <v>2711</v>
      </c>
      <c r="W622" s="86">
        <v>43425.181793981479</v>
      </c>
      <c r="X622" s="88" t="s">
        <v>3352</v>
      </c>
      <c r="Y622" s="84"/>
      <c r="Z622" s="84"/>
      <c r="AA622" s="87" t="s">
        <v>4481</v>
      </c>
      <c r="AB622" s="84"/>
      <c r="AC622" s="84" t="b">
        <v>0</v>
      </c>
      <c r="AD622" s="84">
        <v>0</v>
      </c>
      <c r="AE622" s="87" t="s">
        <v>5552</v>
      </c>
      <c r="AF622" s="84" t="b">
        <v>0</v>
      </c>
      <c r="AG622" s="84" t="s">
        <v>5604</v>
      </c>
      <c r="AH622" s="84"/>
      <c r="AI622" s="87" t="s">
        <v>5552</v>
      </c>
      <c r="AJ622" s="84" t="b">
        <v>0</v>
      </c>
      <c r="AK622" s="84">
        <v>43</v>
      </c>
      <c r="AL622" s="87" t="s">
        <v>4992</v>
      </c>
      <c r="AM622" s="84" t="s">
        <v>5682</v>
      </c>
      <c r="AN622" s="84" t="b">
        <v>0</v>
      </c>
      <c r="AO622" s="87" t="s">
        <v>4992</v>
      </c>
      <c r="AP622" s="84" t="s">
        <v>179</v>
      </c>
      <c r="AQ622" s="84">
        <v>0</v>
      </c>
      <c r="AR622" s="84">
        <v>0</v>
      </c>
      <c r="AS622" s="84"/>
      <c r="AT622" s="84"/>
      <c r="AU622" s="84"/>
      <c r="AV622" s="84"/>
      <c r="AW622" s="84"/>
      <c r="AX622" s="84"/>
      <c r="AY622" s="84"/>
      <c r="AZ622" s="84"/>
    </row>
    <row r="623" spans="1:52" x14ac:dyDescent="0.55000000000000004">
      <c r="A623" s="69" t="s">
        <v>280</v>
      </c>
      <c r="B623" s="69" t="s">
        <v>999</v>
      </c>
      <c r="C623" s="70"/>
      <c r="D623" s="71"/>
      <c r="E623" s="72"/>
      <c r="F623" s="73"/>
      <c r="G623" s="70"/>
      <c r="H623" s="74"/>
      <c r="I623" s="75"/>
      <c r="J623" s="75"/>
      <c r="K623" s="36"/>
      <c r="L623" s="82"/>
      <c r="M623" s="82"/>
      <c r="N623" s="77"/>
      <c r="O623" s="84" t="s">
        <v>1270</v>
      </c>
      <c r="P623" s="86">
        <v>43425.181793981479</v>
      </c>
      <c r="Q623" s="84" t="s">
        <v>1313</v>
      </c>
      <c r="R623" s="84"/>
      <c r="S623" s="84"/>
      <c r="T623" s="84"/>
      <c r="U623" s="84"/>
      <c r="V623" s="88" t="s">
        <v>2711</v>
      </c>
      <c r="W623" s="86">
        <v>43425.181793981479</v>
      </c>
      <c r="X623" s="88" t="s">
        <v>3352</v>
      </c>
      <c r="Y623" s="84"/>
      <c r="Z623" s="84"/>
      <c r="AA623" s="87" t="s">
        <v>4481</v>
      </c>
      <c r="AB623" s="84"/>
      <c r="AC623" s="84" t="b">
        <v>0</v>
      </c>
      <c r="AD623" s="84">
        <v>0</v>
      </c>
      <c r="AE623" s="87" t="s">
        <v>5552</v>
      </c>
      <c r="AF623" s="84" t="b">
        <v>0</v>
      </c>
      <c r="AG623" s="84" t="s">
        <v>5604</v>
      </c>
      <c r="AH623" s="84"/>
      <c r="AI623" s="87" t="s">
        <v>5552</v>
      </c>
      <c r="AJ623" s="84" t="b">
        <v>0</v>
      </c>
      <c r="AK623" s="84">
        <v>43</v>
      </c>
      <c r="AL623" s="87" t="s">
        <v>4992</v>
      </c>
      <c r="AM623" s="84" t="s">
        <v>5682</v>
      </c>
      <c r="AN623" s="84" t="b">
        <v>0</v>
      </c>
      <c r="AO623" s="87" t="s">
        <v>4992</v>
      </c>
      <c r="AP623" s="84" t="s">
        <v>179</v>
      </c>
      <c r="AQ623" s="84">
        <v>0</v>
      </c>
      <c r="AR623" s="84">
        <v>0</v>
      </c>
      <c r="AS623" s="84"/>
      <c r="AT623" s="84"/>
      <c r="AU623" s="84"/>
      <c r="AV623" s="84"/>
      <c r="AW623" s="84"/>
      <c r="AX623" s="84"/>
      <c r="AY623" s="84"/>
      <c r="AZ623" s="84"/>
    </row>
    <row r="624" spans="1:52" x14ac:dyDescent="0.55000000000000004">
      <c r="A624" s="69" t="s">
        <v>280</v>
      </c>
      <c r="B624" s="69" t="s">
        <v>1000</v>
      </c>
      <c r="C624" s="70"/>
      <c r="D624" s="71"/>
      <c r="E624" s="72"/>
      <c r="F624" s="73"/>
      <c r="G624" s="70"/>
      <c r="H624" s="74"/>
      <c r="I624" s="75"/>
      <c r="J624" s="75"/>
      <c r="K624" s="36"/>
      <c r="L624" s="82"/>
      <c r="M624" s="82"/>
      <c r="N624" s="77"/>
      <c r="O624" s="84" t="s">
        <v>1270</v>
      </c>
      <c r="P624" s="86">
        <v>43425.181793981479</v>
      </c>
      <c r="Q624" s="84" t="s">
        <v>1313</v>
      </c>
      <c r="R624" s="84"/>
      <c r="S624" s="84"/>
      <c r="T624" s="84"/>
      <c r="U624" s="84"/>
      <c r="V624" s="88" t="s">
        <v>2711</v>
      </c>
      <c r="W624" s="86">
        <v>43425.181793981479</v>
      </c>
      <c r="X624" s="88" t="s">
        <v>3352</v>
      </c>
      <c r="Y624" s="84"/>
      <c r="Z624" s="84"/>
      <c r="AA624" s="87" t="s">
        <v>4481</v>
      </c>
      <c r="AB624" s="84"/>
      <c r="AC624" s="84" t="b">
        <v>0</v>
      </c>
      <c r="AD624" s="84">
        <v>0</v>
      </c>
      <c r="AE624" s="87" t="s">
        <v>5552</v>
      </c>
      <c r="AF624" s="84" t="b">
        <v>0</v>
      </c>
      <c r="AG624" s="84" t="s">
        <v>5604</v>
      </c>
      <c r="AH624" s="84"/>
      <c r="AI624" s="87" t="s">
        <v>5552</v>
      </c>
      <c r="AJ624" s="84" t="b">
        <v>0</v>
      </c>
      <c r="AK624" s="84">
        <v>43</v>
      </c>
      <c r="AL624" s="87" t="s">
        <v>4992</v>
      </c>
      <c r="AM624" s="84" t="s">
        <v>5682</v>
      </c>
      <c r="AN624" s="84" t="b">
        <v>0</v>
      </c>
      <c r="AO624" s="87" t="s">
        <v>4992</v>
      </c>
      <c r="AP624" s="84" t="s">
        <v>179</v>
      </c>
      <c r="AQ624" s="84">
        <v>0</v>
      </c>
      <c r="AR624" s="84">
        <v>0</v>
      </c>
      <c r="AS624" s="84"/>
      <c r="AT624" s="84"/>
      <c r="AU624" s="84"/>
      <c r="AV624" s="84"/>
      <c r="AW624" s="84"/>
      <c r="AX624" s="84"/>
      <c r="AY624" s="84"/>
      <c r="AZ624" s="84"/>
    </row>
    <row r="625" spans="1:52" x14ac:dyDescent="0.55000000000000004">
      <c r="A625" s="69" t="s">
        <v>280</v>
      </c>
      <c r="B625" s="69" t="s">
        <v>1001</v>
      </c>
      <c r="C625" s="70"/>
      <c r="D625" s="71"/>
      <c r="E625" s="72"/>
      <c r="F625" s="73"/>
      <c r="G625" s="70"/>
      <c r="H625" s="74"/>
      <c r="I625" s="75"/>
      <c r="J625" s="75"/>
      <c r="K625" s="36"/>
      <c r="L625" s="82"/>
      <c r="M625" s="82"/>
      <c r="N625" s="77"/>
      <c r="O625" s="84" t="s">
        <v>1270</v>
      </c>
      <c r="P625" s="86">
        <v>43425.181793981479</v>
      </c>
      <c r="Q625" s="84" t="s">
        <v>1313</v>
      </c>
      <c r="R625" s="84"/>
      <c r="S625" s="84"/>
      <c r="T625" s="84"/>
      <c r="U625" s="84"/>
      <c r="V625" s="88" t="s">
        <v>2711</v>
      </c>
      <c r="W625" s="86">
        <v>43425.181793981479</v>
      </c>
      <c r="X625" s="88" t="s">
        <v>3352</v>
      </c>
      <c r="Y625" s="84"/>
      <c r="Z625" s="84"/>
      <c r="AA625" s="87" t="s">
        <v>4481</v>
      </c>
      <c r="AB625" s="84"/>
      <c r="AC625" s="84" t="b">
        <v>0</v>
      </c>
      <c r="AD625" s="84">
        <v>0</v>
      </c>
      <c r="AE625" s="87" t="s">
        <v>5552</v>
      </c>
      <c r="AF625" s="84" t="b">
        <v>0</v>
      </c>
      <c r="AG625" s="84" t="s">
        <v>5604</v>
      </c>
      <c r="AH625" s="84"/>
      <c r="AI625" s="87" t="s">
        <v>5552</v>
      </c>
      <c r="AJ625" s="84" t="b">
        <v>0</v>
      </c>
      <c r="AK625" s="84">
        <v>43</v>
      </c>
      <c r="AL625" s="87" t="s">
        <v>4992</v>
      </c>
      <c r="AM625" s="84" t="s">
        <v>5682</v>
      </c>
      <c r="AN625" s="84" t="b">
        <v>0</v>
      </c>
      <c r="AO625" s="87" t="s">
        <v>4992</v>
      </c>
      <c r="AP625" s="84" t="s">
        <v>179</v>
      </c>
      <c r="AQ625" s="84">
        <v>0</v>
      </c>
      <c r="AR625" s="84">
        <v>0</v>
      </c>
      <c r="AS625" s="84"/>
      <c r="AT625" s="84"/>
      <c r="AU625" s="84"/>
      <c r="AV625" s="84"/>
      <c r="AW625" s="84"/>
      <c r="AX625" s="84"/>
      <c r="AY625" s="84"/>
      <c r="AZ625" s="84"/>
    </row>
    <row r="626" spans="1:52" x14ac:dyDescent="0.55000000000000004">
      <c r="A626" s="69" t="s">
        <v>280</v>
      </c>
      <c r="B626" s="69" t="s">
        <v>1002</v>
      </c>
      <c r="C626" s="70"/>
      <c r="D626" s="71"/>
      <c r="E626" s="72"/>
      <c r="F626" s="73"/>
      <c r="G626" s="70"/>
      <c r="H626" s="74"/>
      <c r="I626" s="75"/>
      <c r="J626" s="75"/>
      <c r="K626" s="36"/>
      <c r="L626" s="82"/>
      <c r="M626" s="82"/>
      <c r="N626" s="77"/>
      <c r="O626" s="84" t="s">
        <v>1270</v>
      </c>
      <c r="P626" s="86">
        <v>43425.181793981479</v>
      </c>
      <c r="Q626" s="84" t="s">
        <v>1313</v>
      </c>
      <c r="R626" s="84"/>
      <c r="S626" s="84"/>
      <c r="T626" s="84"/>
      <c r="U626" s="84"/>
      <c r="V626" s="88" t="s">
        <v>2711</v>
      </c>
      <c r="W626" s="86">
        <v>43425.181793981479</v>
      </c>
      <c r="X626" s="88" t="s">
        <v>3352</v>
      </c>
      <c r="Y626" s="84"/>
      <c r="Z626" s="84"/>
      <c r="AA626" s="87" t="s">
        <v>4481</v>
      </c>
      <c r="AB626" s="84"/>
      <c r="AC626" s="84" t="b">
        <v>0</v>
      </c>
      <c r="AD626" s="84">
        <v>0</v>
      </c>
      <c r="AE626" s="87" t="s">
        <v>5552</v>
      </c>
      <c r="AF626" s="84" t="b">
        <v>0</v>
      </c>
      <c r="AG626" s="84" t="s">
        <v>5604</v>
      </c>
      <c r="AH626" s="84"/>
      <c r="AI626" s="87" t="s">
        <v>5552</v>
      </c>
      <c r="AJ626" s="84" t="b">
        <v>0</v>
      </c>
      <c r="AK626" s="84">
        <v>43</v>
      </c>
      <c r="AL626" s="87" t="s">
        <v>4992</v>
      </c>
      <c r="AM626" s="84" t="s">
        <v>5682</v>
      </c>
      <c r="AN626" s="84" t="b">
        <v>0</v>
      </c>
      <c r="AO626" s="87" t="s">
        <v>4992</v>
      </c>
      <c r="AP626" s="84" t="s">
        <v>179</v>
      </c>
      <c r="AQ626" s="84">
        <v>0</v>
      </c>
      <c r="AR626" s="84">
        <v>0</v>
      </c>
      <c r="AS626" s="84"/>
      <c r="AT626" s="84"/>
      <c r="AU626" s="84"/>
      <c r="AV626" s="84"/>
      <c r="AW626" s="84"/>
      <c r="AX626" s="84"/>
      <c r="AY626" s="84"/>
      <c r="AZ626" s="84"/>
    </row>
    <row r="627" spans="1:52" x14ac:dyDescent="0.55000000000000004">
      <c r="A627" s="69" t="s">
        <v>280</v>
      </c>
      <c r="B627" s="69" t="s">
        <v>1003</v>
      </c>
      <c r="C627" s="70"/>
      <c r="D627" s="71"/>
      <c r="E627" s="72"/>
      <c r="F627" s="73"/>
      <c r="G627" s="70"/>
      <c r="H627" s="74"/>
      <c r="I627" s="75"/>
      <c r="J627" s="75"/>
      <c r="K627" s="36"/>
      <c r="L627" s="82"/>
      <c r="M627" s="82"/>
      <c r="N627" s="77"/>
      <c r="O627" s="84" t="s">
        <v>1270</v>
      </c>
      <c r="P627" s="86">
        <v>43425.181793981479</v>
      </c>
      <c r="Q627" s="84" t="s">
        <v>1313</v>
      </c>
      <c r="R627" s="84"/>
      <c r="S627" s="84"/>
      <c r="T627" s="84"/>
      <c r="U627" s="84"/>
      <c r="V627" s="88" t="s">
        <v>2711</v>
      </c>
      <c r="W627" s="86">
        <v>43425.181793981479</v>
      </c>
      <c r="X627" s="88" t="s">
        <v>3352</v>
      </c>
      <c r="Y627" s="84"/>
      <c r="Z627" s="84"/>
      <c r="AA627" s="87" t="s">
        <v>4481</v>
      </c>
      <c r="AB627" s="84"/>
      <c r="AC627" s="84" t="b">
        <v>0</v>
      </c>
      <c r="AD627" s="84">
        <v>0</v>
      </c>
      <c r="AE627" s="87" t="s">
        <v>5552</v>
      </c>
      <c r="AF627" s="84" t="b">
        <v>0</v>
      </c>
      <c r="AG627" s="84" t="s">
        <v>5604</v>
      </c>
      <c r="AH627" s="84"/>
      <c r="AI627" s="87" t="s">
        <v>5552</v>
      </c>
      <c r="AJ627" s="84" t="b">
        <v>0</v>
      </c>
      <c r="AK627" s="84">
        <v>43</v>
      </c>
      <c r="AL627" s="87" t="s">
        <v>4992</v>
      </c>
      <c r="AM627" s="84" t="s">
        <v>5682</v>
      </c>
      <c r="AN627" s="84" t="b">
        <v>0</v>
      </c>
      <c r="AO627" s="87" t="s">
        <v>4992</v>
      </c>
      <c r="AP627" s="84" t="s">
        <v>179</v>
      </c>
      <c r="AQ627" s="84">
        <v>0</v>
      </c>
      <c r="AR627" s="84">
        <v>0</v>
      </c>
      <c r="AS627" s="84"/>
      <c r="AT627" s="84"/>
      <c r="AU627" s="84"/>
      <c r="AV627" s="84"/>
      <c r="AW627" s="84"/>
      <c r="AX627" s="84"/>
      <c r="AY627" s="84"/>
      <c r="AZ627" s="84"/>
    </row>
    <row r="628" spans="1:52" x14ac:dyDescent="0.55000000000000004">
      <c r="A628" s="69" t="s">
        <v>280</v>
      </c>
      <c r="B628" s="69" t="s">
        <v>1004</v>
      </c>
      <c r="C628" s="70"/>
      <c r="D628" s="71"/>
      <c r="E628" s="72"/>
      <c r="F628" s="73"/>
      <c r="G628" s="70"/>
      <c r="H628" s="74"/>
      <c r="I628" s="75"/>
      <c r="J628" s="75"/>
      <c r="K628" s="36"/>
      <c r="L628" s="82"/>
      <c r="M628" s="82"/>
      <c r="N628" s="77"/>
      <c r="O628" s="84" t="s">
        <v>1270</v>
      </c>
      <c r="P628" s="86">
        <v>43425.181793981479</v>
      </c>
      <c r="Q628" s="84" t="s">
        <v>1313</v>
      </c>
      <c r="R628" s="84"/>
      <c r="S628" s="84"/>
      <c r="T628" s="84"/>
      <c r="U628" s="84"/>
      <c r="V628" s="88" t="s">
        <v>2711</v>
      </c>
      <c r="W628" s="86">
        <v>43425.181793981479</v>
      </c>
      <c r="X628" s="88" t="s">
        <v>3352</v>
      </c>
      <c r="Y628" s="84"/>
      <c r="Z628" s="84"/>
      <c r="AA628" s="87" t="s">
        <v>4481</v>
      </c>
      <c r="AB628" s="84"/>
      <c r="AC628" s="84" t="b">
        <v>0</v>
      </c>
      <c r="AD628" s="84">
        <v>0</v>
      </c>
      <c r="AE628" s="87" t="s">
        <v>5552</v>
      </c>
      <c r="AF628" s="84" t="b">
        <v>0</v>
      </c>
      <c r="AG628" s="84" t="s">
        <v>5604</v>
      </c>
      <c r="AH628" s="84"/>
      <c r="AI628" s="87" t="s">
        <v>5552</v>
      </c>
      <c r="AJ628" s="84" t="b">
        <v>0</v>
      </c>
      <c r="AK628" s="84">
        <v>43</v>
      </c>
      <c r="AL628" s="87" t="s">
        <v>4992</v>
      </c>
      <c r="AM628" s="84" t="s">
        <v>5682</v>
      </c>
      <c r="AN628" s="84" t="b">
        <v>0</v>
      </c>
      <c r="AO628" s="87" t="s">
        <v>4992</v>
      </c>
      <c r="AP628" s="84" t="s">
        <v>179</v>
      </c>
      <c r="AQ628" s="84">
        <v>0</v>
      </c>
      <c r="AR628" s="84">
        <v>0</v>
      </c>
      <c r="AS628" s="84"/>
      <c r="AT628" s="84"/>
      <c r="AU628" s="84"/>
      <c r="AV628" s="84"/>
      <c r="AW628" s="84"/>
      <c r="AX628" s="84"/>
      <c r="AY628" s="84"/>
      <c r="AZ628" s="84"/>
    </row>
    <row r="629" spans="1:52" x14ac:dyDescent="0.55000000000000004">
      <c r="A629" s="69" t="s">
        <v>280</v>
      </c>
      <c r="B629" s="69" t="s">
        <v>1005</v>
      </c>
      <c r="C629" s="70"/>
      <c r="D629" s="71"/>
      <c r="E629" s="72"/>
      <c r="F629" s="73"/>
      <c r="G629" s="70"/>
      <c r="H629" s="74"/>
      <c r="I629" s="75"/>
      <c r="J629" s="75"/>
      <c r="K629" s="36"/>
      <c r="L629" s="82"/>
      <c r="M629" s="82"/>
      <c r="N629" s="77"/>
      <c r="O629" s="84" t="s">
        <v>1270</v>
      </c>
      <c r="P629" s="86">
        <v>43425.181793981479</v>
      </c>
      <c r="Q629" s="84" t="s">
        <v>1313</v>
      </c>
      <c r="R629" s="84"/>
      <c r="S629" s="84"/>
      <c r="T629" s="84"/>
      <c r="U629" s="84"/>
      <c r="V629" s="88" t="s">
        <v>2711</v>
      </c>
      <c r="W629" s="86">
        <v>43425.181793981479</v>
      </c>
      <c r="X629" s="88" t="s">
        <v>3352</v>
      </c>
      <c r="Y629" s="84"/>
      <c r="Z629" s="84"/>
      <c r="AA629" s="87" t="s">
        <v>4481</v>
      </c>
      <c r="AB629" s="84"/>
      <c r="AC629" s="84" t="b">
        <v>0</v>
      </c>
      <c r="AD629" s="84">
        <v>0</v>
      </c>
      <c r="AE629" s="87" t="s">
        <v>5552</v>
      </c>
      <c r="AF629" s="84" t="b">
        <v>0</v>
      </c>
      <c r="AG629" s="84" t="s">
        <v>5604</v>
      </c>
      <c r="AH629" s="84"/>
      <c r="AI629" s="87" t="s">
        <v>5552</v>
      </c>
      <c r="AJ629" s="84" t="b">
        <v>0</v>
      </c>
      <c r="AK629" s="84">
        <v>43</v>
      </c>
      <c r="AL629" s="87" t="s">
        <v>4992</v>
      </c>
      <c r="AM629" s="84" t="s">
        <v>5682</v>
      </c>
      <c r="AN629" s="84" t="b">
        <v>0</v>
      </c>
      <c r="AO629" s="87" t="s">
        <v>4992</v>
      </c>
      <c r="AP629" s="84" t="s">
        <v>179</v>
      </c>
      <c r="AQ629" s="84">
        <v>0</v>
      </c>
      <c r="AR629" s="84">
        <v>0</v>
      </c>
      <c r="AS629" s="84"/>
      <c r="AT629" s="84"/>
      <c r="AU629" s="84"/>
      <c r="AV629" s="84"/>
      <c r="AW629" s="84"/>
      <c r="AX629" s="84"/>
      <c r="AY629" s="84"/>
      <c r="AZ629" s="84"/>
    </row>
    <row r="630" spans="1:52" x14ac:dyDescent="0.55000000000000004">
      <c r="A630" s="69" t="s">
        <v>280</v>
      </c>
      <c r="B630" s="69" t="s">
        <v>1006</v>
      </c>
      <c r="C630" s="70"/>
      <c r="D630" s="71"/>
      <c r="E630" s="72"/>
      <c r="F630" s="73"/>
      <c r="G630" s="70"/>
      <c r="H630" s="74"/>
      <c r="I630" s="75"/>
      <c r="J630" s="75"/>
      <c r="K630" s="36"/>
      <c r="L630" s="82"/>
      <c r="M630" s="82"/>
      <c r="N630" s="77"/>
      <c r="O630" s="84" t="s">
        <v>1270</v>
      </c>
      <c r="P630" s="86">
        <v>43425.181793981479</v>
      </c>
      <c r="Q630" s="84" t="s">
        <v>1313</v>
      </c>
      <c r="R630" s="84"/>
      <c r="S630" s="84"/>
      <c r="T630" s="84"/>
      <c r="U630" s="84"/>
      <c r="V630" s="88" t="s">
        <v>2711</v>
      </c>
      <c r="W630" s="86">
        <v>43425.181793981479</v>
      </c>
      <c r="X630" s="88" t="s">
        <v>3352</v>
      </c>
      <c r="Y630" s="84"/>
      <c r="Z630" s="84"/>
      <c r="AA630" s="87" t="s">
        <v>4481</v>
      </c>
      <c r="AB630" s="84"/>
      <c r="AC630" s="84" t="b">
        <v>0</v>
      </c>
      <c r="AD630" s="84">
        <v>0</v>
      </c>
      <c r="AE630" s="87" t="s">
        <v>5552</v>
      </c>
      <c r="AF630" s="84" t="b">
        <v>0</v>
      </c>
      <c r="AG630" s="84" t="s">
        <v>5604</v>
      </c>
      <c r="AH630" s="84"/>
      <c r="AI630" s="87" t="s">
        <v>5552</v>
      </c>
      <c r="AJ630" s="84" t="b">
        <v>0</v>
      </c>
      <c r="AK630" s="84">
        <v>43</v>
      </c>
      <c r="AL630" s="87" t="s">
        <v>4992</v>
      </c>
      <c r="AM630" s="84" t="s">
        <v>5682</v>
      </c>
      <c r="AN630" s="84" t="b">
        <v>0</v>
      </c>
      <c r="AO630" s="87" t="s">
        <v>4992</v>
      </c>
      <c r="AP630" s="84" t="s">
        <v>179</v>
      </c>
      <c r="AQ630" s="84">
        <v>0</v>
      </c>
      <c r="AR630" s="84">
        <v>0</v>
      </c>
      <c r="AS630" s="84"/>
      <c r="AT630" s="84"/>
      <c r="AU630" s="84"/>
      <c r="AV630" s="84"/>
      <c r="AW630" s="84"/>
      <c r="AX630" s="84"/>
      <c r="AY630" s="84"/>
      <c r="AZ630" s="84"/>
    </row>
    <row r="631" spans="1:52" x14ac:dyDescent="0.55000000000000004">
      <c r="A631" s="69" t="s">
        <v>280</v>
      </c>
      <c r="B631" s="69" t="s">
        <v>1007</v>
      </c>
      <c r="C631" s="70"/>
      <c r="D631" s="71"/>
      <c r="E631" s="72"/>
      <c r="F631" s="73"/>
      <c r="G631" s="70"/>
      <c r="H631" s="74"/>
      <c r="I631" s="75"/>
      <c r="J631" s="75"/>
      <c r="K631" s="36"/>
      <c r="L631" s="82"/>
      <c r="M631" s="82"/>
      <c r="N631" s="77"/>
      <c r="O631" s="84" t="s">
        <v>1270</v>
      </c>
      <c r="P631" s="86">
        <v>43425.181793981479</v>
      </c>
      <c r="Q631" s="84" t="s">
        <v>1313</v>
      </c>
      <c r="R631" s="84"/>
      <c r="S631" s="84"/>
      <c r="T631" s="84"/>
      <c r="U631" s="84"/>
      <c r="V631" s="88" t="s">
        <v>2711</v>
      </c>
      <c r="W631" s="86">
        <v>43425.181793981479</v>
      </c>
      <c r="X631" s="88" t="s">
        <v>3352</v>
      </c>
      <c r="Y631" s="84"/>
      <c r="Z631" s="84"/>
      <c r="AA631" s="87" t="s">
        <v>4481</v>
      </c>
      <c r="AB631" s="84"/>
      <c r="AC631" s="84" t="b">
        <v>0</v>
      </c>
      <c r="AD631" s="84">
        <v>0</v>
      </c>
      <c r="AE631" s="87" t="s">
        <v>5552</v>
      </c>
      <c r="AF631" s="84" t="b">
        <v>0</v>
      </c>
      <c r="AG631" s="84" t="s">
        <v>5604</v>
      </c>
      <c r="AH631" s="84"/>
      <c r="AI631" s="87" t="s">
        <v>5552</v>
      </c>
      <c r="AJ631" s="84" t="b">
        <v>0</v>
      </c>
      <c r="AK631" s="84">
        <v>43</v>
      </c>
      <c r="AL631" s="87" t="s">
        <v>4992</v>
      </c>
      <c r="AM631" s="84" t="s">
        <v>5682</v>
      </c>
      <c r="AN631" s="84" t="b">
        <v>0</v>
      </c>
      <c r="AO631" s="87" t="s">
        <v>4992</v>
      </c>
      <c r="AP631" s="84" t="s">
        <v>179</v>
      </c>
      <c r="AQ631" s="84">
        <v>0</v>
      </c>
      <c r="AR631" s="84">
        <v>0</v>
      </c>
      <c r="AS631" s="84"/>
      <c r="AT631" s="84"/>
      <c r="AU631" s="84"/>
      <c r="AV631" s="84"/>
      <c r="AW631" s="84"/>
      <c r="AX631" s="84"/>
      <c r="AY631" s="84"/>
      <c r="AZ631" s="84"/>
    </row>
    <row r="632" spans="1:52" x14ac:dyDescent="0.55000000000000004">
      <c r="A632" s="69" t="s">
        <v>280</v>
      </c>
      <c r="B632" s="69" t="s">
        <v>1008</v>
      </c>
      <c r="C632" s="70"/>
      <c r="D632" s="71"/>
      <c r="E632" s="72"/>
      <c r="F632" s="73"/>
      <c r="G632" s="70"/>
      <c r="H632" s="74"/>
      <c r="I632" s="75"/>
      <c r="J632" s="75"/>
      <c r="K632" s="36"/>
      <c r="L632" s="82"/>
      <c r="M632" s="82"/>
      <c r="N632" s="77"/>
      <c r="O632" s="84" t="s">
        <v>1270</v>
      </c>
      <c r="P632" s="86">
        <v>43425.181793981479</v>
      </c>
      <c r="Q632" s="84" t="s">
        <v>1313</v>
      </c>
      <c r="R632" s="84"/>
      <c r="S632" s="84"/>
      <c r="T632" s="84"/>
      <c r="U632" s="84"/>
      <c r="V632" s="88" t="s">
        <v>2711</v>
      </c>
      <c r="W632" s="86">
        <v>43425.181793981479</v>
      </c>
      <c r="X632" s="88" t="s">
        <v>3352</v>
      </c>
      <c r="Y632" s="84"/>
      <c r="Z632" s="84"/>
      <c r="AA632" s="87" t="s">
        <v>4481</v>
      </c>
      <c r="AB632" s="84"/>
      <c r="AC632" s="84" t="b">
        <v>0</v>
      </c>
      <c r="AD632" s="84">
        <v>0</v>
      </c>
      <c r="AE632" s="87" t="s">
        <v>5552</v>
      </c>
      <c r="AF632" s="84" t="b">
        <v>0</v>
      </c>
      <c r="AG632" s="84" t="s">
        <v>5604</v>
      </c>
      <c r="AH632" s="84"/>
      <c r="AI632" s="87" t="s">
        <v>5552</v>
      </c>
      <c r="AJ632" s="84" t="b">
        <v>0</v>
      </c>
      <c r="AK632" s="84">
        <v>43</v>
      </c>
      <c r="AL632" s="87" t="s">
        <v>4992</v>
      </c>
      <c r="AM632" s="84" t="s">
        <v>5682</v>
      </c>
      <c r="AN632" s="84" t="b">
        <v>0</v>
      </c>
      <c r="AO632" s="87" t="s">
        <v>4992</v>
      </c>
      <c r="AP632" s="84" t="s">
        <v>179</v>
      </c>
      <c r="AQ632" s="84">
        <v>0</v>
      </c>
      <c r="AR632" s="84">
        <v>0</v>
      </c>
      <c r="AS632" s="84"/>
      <c r="AT632" s="84"/>
      <c r="AU632" s="84"/>
      <c r="AV632" s="84"/>
      <c r="AW632" s="84"/>
      <c r="AX632" s="84"/>
      <c r="AY632" s="84"/>
      <c r="AZ632" s="84"/>
    </row>
    <row r="633" spans="1:52" x14ac:dyDescent="0.55000000000000004">
      <c r="A633" s="69" t="s">
        <v>280</v>
      </c>
      <c r="B633" s="69" t="s">
        <v>1009</v>
      </c>
      <c r="C633" s="70"/>
      <c r="D633" s="71"/>
      <c r="E633" s="72"/>
      <c r="F633" s="73"/>
      <c r="G633" s="70"/>
      <c r="H633" s="74"/>
      <c r="I633" s="75"/>
      <c r="J633" s="75"/>
      <c r="K633" s="36"/>
      <c r="L633" s="82"/>
      <c r="M633" s="82"/>
      <c r="N633" s="77"/>
      <c r="O633" s="84" t="s">
        <v>1270</v>
      </c>
      <c r="P633" s="86">
        <v>43425.181793981479</v>
      </c>
      <c r="Q633" s="84" t="s">
        <v>1313</v>
      </c>
      <c r="R633" s="84"/>
      <c r="S633" s="84"/>
      <c r="T633" s="84"/>
      <c r="U633" s="84"/>
      <c r="V633" s="88" t="s">
        <v>2711</v>
      </c>
      <c r="W633" s="86">
        <v>43425.181793981479</v>
      </c>
      <c r="X633" s="88" t="s">
        <v>3352</v>
      </c>
      <c r="Y633" s="84"/>
      <c r="Z633" s="84"/>
      <c r="AA633" s="87" t="s">
        <v>4481</v>
      </c>
      <c r="AB633" s="84"/>
      <c r="AC633" s="84" t="b">
        <v>0</v>
      </c>
      <c r="AD633" s="84">
        <v>0</v>
      </c>
      <c r="AE633" s="87" t="s">
        <v>5552</v>
      </c>
      <c r="AF633" s="84" t="b">
        <v>0</v>
      </c>
      <c r="AG633" s="84" t="s">
        <v>5604</v>
      </c>
      <c r="AH633" s="84"/>
      <c r="AI633" s="87" t="s">
        <v>5552</v>
      </c>
      <c r="AJ633" s="84" t="b">
        <v>0</v>
      </c>
      <c r="AK633" s="84">
        <v>43</v>
      </c>
      <c r="AL633" s="87" t="s">
        <v>4992</v>
      </c>
      <c r="AM633" s="84" t="s">
        <v>5682</v>
      </c>
      <c r="AN633" s="84" t="b">
        <v>0</v>
      </c>
      <c r="AO633" s="87" t="s">
        <v>4992</v>
      </c>
      <c r="AP633" s="84" t="s">
        <v>179</v>
      </c>
      <c r="AQ633" s="84">
        <v>0</v>
      </c>
      <c r="AR633" s="84">
        <v>0</v>
      </c>
      <c r="AS633" s="84"/>
      <c r="AT633" s="84"/>
      <c r="AU633" s="84"/>
      <c r="AV633" s="84"/>
      <c r="AW633" s="84"/>
      <c r="AX633" s="84"/>
      <c r="AY633" s="84"/>
      <c r="AZ633" s="84"/>
    </row>
    <row r="634" spans="1:52" x14ac:dyDescent="0.55000000000000004">
      <c r="A634" s="69" t="s">
        <v>280</v>
      </c>
      <c r="B634" s="69" t="s">
        <v>705</v>
      </c>
      <c r="C634" s="70"/>
      <c r="D634" s="71"/>
      <c r="E634" s="72"/>
      <c r="F634" s="73"/>
      <c r="G634" s="70"/>
      <c r="H634" s="74"/>
      <c r="I634" s="75"/>
      <c r="J634" s="75"/>
      <c r="K634" s="36"/>
      <c r="L634" s="82"/>
      <c r="M634" s="82"/>
      <c r="N634" s="77"/>
      <c r="O634" s="84" t="s">
        <v>1270</v>
      </c>
      <c r="P634" s="86">
        <v>43425.181793981479</v>
      </c>
      <c r="Q634" s="84" t="s">
        <v>1313</v>
      </c>
      <c r="R634" s="84"/>
      <c r="S634" s="84"/>
      <c r="T634" s="84"/>
      <c r="U634" s="84"/>
      <c r="V634" s="88" t="s">
        <v>2711</v>
      </c>
      <c r="W634" s="86">
        <v>43425.181793981479</v>
      </c>
      <c r="X634" s="88" t="s">
        <v>3352</v>
      </c>
      <c r="Y634" s="84"/>
      <c r="Z634" s="84"/>
      <c r="AA634" s="87" t="s">
        <v>4481</v>
      </c>
      <c r="AB634" s="84"/>
      <c r="AC634" s="84" t="b">
        <v>0</v>
      </c>
      <c r="AD634" s="84">
        <v>0</v>
      </c>
      <c r="AE634" s="87" t="s">
        <v>5552</v>
      </c>
      <c r="AF634" s="84" t="b">
        <v>0</v>
      </c>
      <c r="AG634" s="84" t="s">
        <v>5604</v>
      </c>
      <c r="AH634" s="84"/>
      <c r="AI634" s="87" t="s">
        <v>5552</v>
      </c>
      <c r="AJ634" s="84" t="b">
        <v>0</v>
      </c>
      <c r="AK634" s="84">
        <v>43</v>
      </c>
      <c r="AL634" s="87" t="s">
        <v>4992</v>
      </c>
      <c r="AM634" s="84" t="s">
        <v>5682</v>
      </c>
      <c r="AN634" s="84" t="b">
        <v>0</v>
      </c>
      <c r="AO634" s="87" t="s">
        <v>4992</v>
      </c>
      <c r="AP634" s="84" t="s">
        <v>179</v>
      </c>
      <c r="AQ634" s="84">
        <v>0</v>
      </c>
      <c r="AR634" s="84">
        <v>0</v>
      </c>
      <c r="AS634" s="84"/>
      <c r="AT634" s="84"/>
      <c r="AU634" s="84"/>
      <c r="AV634" s="84"/>
      <c r="AW634" s="84"/>
      <c r="AX634" s="84"/>
      <c r="AY634" s="84"/>
      <c r="AZ634" s="84"/>
    </row>
    <row r="635" spans="1:52" x14ac:dyDescent="0.55000000000000004">
      <c r="A635" s="69" t="s">
        <v>280</v>
      </c>
      <c r="B635" s="69" t="s">
        <v>1010</v>
      </c>
      <c r="C635" s="70"/>
      <c r="D635" s="71"/>
      <c r="E635" s="72"/>
      <c r="F635" s="73"/>
      <c r="G635" s="70"/>
      <c r="H635" s="74"/>
      <c r="I635" s="75"/>
      <c r="J635" s="75"/>
      <c r="K635" s="36"/>
      <c r="L635" s="82"/>
      <c r="M635" s="82"/>
      <c r="N635" s="77"/>
      <c r="O635" s="84" t="s">
        <v>1270</v>
      </c>
      <c r="P635" s="86">
        <v>43425.181793981479</v>
      </c>
      <c r="Q635" s="84" t="s">
        <v>1313</v>
      </c>
      <c r="R635" s="84"/>
      <c r="S635" s="84"/>
      <c r="T635" s="84"/>
      <c r="U635" s="84"/>
      <c r="V635" s="88" t="s">
        <v>2711</v>
      </c>
      <c r="W635" s="86">
        <v>43425.181793981479</v>
      </c>
      <c r="X635" s="88" t="s">
        <v>3352</v>
      </c>
      <c r="Y635" s="84"/>
      <c r="Z635" s="84"/>
      <c r="AA635" s="87" t="s">
        <v>4481</v>
      </c>
      <c r="AB635" s="84"/>
      <c r="AC635" s="84" t="b">
        <v>0</v>
      </c>
      <c r="AD635" s="84">
        <v>0</v>
      </c>
      <c r="AE635" s="87" t="s">
        <v>5552</v>
      </c>
      <c r="AF635" s="84" t="b">
        <v>0</v>
      </c>
      <c r="AG635" s="84" t="s">
        <v>5604</v>
      </c>
      <c r="AH635" s="84"/>
      <c r="AI635" s="87" t="s">
        <v>5552</v>
      </c>
      <c r="AJ635" s="84" t="b">
        <v>0</v>
      </c>
      <c r="AK635" s="84">
        <v>43</v>
      </c>
      <c r="AL635" s="87" t="s">
        <v>4992</v>
      </c>
      <c r="AM635" s="84" t="s">
        <v>5682</v>
      </c>
      <c r="AN635" s="84" t="b">
        <v>0</v>
      </c>
      <c r="AO635" s="87" t="s">
        <v>4992</v>
      </c>
      <c r="AP635" s="84" t="s">
        <v>179</v>
      </c>
      <c r="AQ635" s="84">
        <v>0</v>
      </c>
      <c r="AR635" s="84">
        <v>0</v>
      </c>
      <c r="AS635" s="84"/>
      <c r="AT635" s="84"/>
      <c r="AU635" s="84"/>
      <c r="AV635" s="84"/>
      <c r="AW635" s="84"/>
      <c r="AX635" s="84"/>
      <c r="AY635" s="84"/>
      <c r="AZ635" s="84"/>
    </row>
    <row r="636" spans="1:52" x14ac:dyDescent="0.55000000000000004">
      <c r="A636" s="69" t="s">
        <v>280</v>
      </c>
      <c r="B636" s="69" t="s">
        <v>702</v>
      </c>
      <c r="C636" s="70"/>
      <c r="D636" s="71"/>
      <c r="E636" s="72"/>
      <c r="F636" s="73"/>
      <c r="G636" s="70"/>
      <c r="H636" s="74"/>
      <c r="I636" s="75"/>
      <c r="J636" s="75"/>
      <c r="K636" s="36"/>
      <c r="L636" s="82"/>
      <c r="M636" s="82"/>
      <c r="N636" s="77"/>
      <c r="O636" s="84" t="s">
        <v>1271</v>
      </c>
      <c r="P636" s="86">
        <v>43425.181793981479</v>
      </c>
      <c r="Q636" s="84" t="s">
        <v>1313</v>
      </c>
      <c r="R636" s="84"/>
      <c r="S636" s="84"/>
      <c r="T636" s="84"/>
      <c r="U636" s="84"/>
      <c r="V636" s="88" t="s">
        <v>2711</v>
      </c>
      <c r="W636" s="86">
        <v>43425.181793981479</v>
      </c>
      <c r="X636" s="88" t="s">
        <v>3352</v>
      </c>
      <c r="Y636" s="84"/>
      <c r="Z636" s="84"/>
      <c r="AA636" s="87" t="s">
        <v>4481</v>
      </c>
      <c r="AB636" s="84"/>
      <c r="AC636" s="84" t="b">
        <v>0</v>
      </c>
      <c r="AD636" s="84">
        <v>0</v>
      </c>
      <c r="AE636" s="87" t="s">
        <v>5552</v>
      </c>
      <c r="AF636" s="84" t="b">
        <v>0</v>
      </c>
      <c r="AG636" s="84" t="s">
        <v>5604</v>
      </c>
      <c r="AH636" s="84"/>
      <c r="AI636" s="87" t="s">
        <v>5552</v>
      </c>
      <c r="AJ636" s="84" t="b">
        <v>0</v>
      </c>
      <c r="AK636" s="84">
        <v>43</v>
      </c>
      <c r="AL636" s="87" t="s">
        <v>4992</v>
      </c>
      <c r="AM636" s="84" t="s">
        <v>5682</v>
      </c>
      <c r="AN636" s="84" t="b">
        <v>0</v>
      </c>
      <c r="AO636" s="87" t="s">
        <v>4992</v>
      </c>
      <c r="AP636" s="84" t="s">
        <v>179</v>
      </c>
      <c r="AQ636" s="84">
        <v>0</v>
      </c>
      <c r="AR636" s="84">
        <v>0</v>
      </c>
      <c r="AS636" s="84"/>
      <c r="AT636" s="84"/>
      <c r="AU636" s="84"/>
      <c r="AV636" s="84"/>
      <c r="AW636" s="84"/>
      <c r="AX636" s="84"/>
      <c r="AY636" s="84"/>
      <c r="AZ636" s="84"/>
    </row>
    <row r="637" spans="1:52" x14ac:dyDescent="0.55000000000000004">
      <c r="A637" s="69" t="s">
        <v>281</v>
      </c>
      <c r="B637" s="69" t="s">
        <v>699</v>
      </c>
      <c r="C637" s="70"/>
      <c r="D637" s="71"/>
      <c r="E637" s="72"/>
      <c r="F637" s="73"/>
      <c r="G637" s="70"/>
      <c r="H637" s="74"/>
      <c r="I637" s="75"/>
      <c r="J637" s="75"/>
      <c r="K637" s="36"/>
      <c r="L637" s="82"/>
      <c r="M637" s="82"/>
      <c r="N637" s="77"/>
      <c r="O637" s="84" t="s">
        <v>1269</v>
      </c>
      <c r="P637" s="86">
        <v>43425.197928240741</v>
      </c>
      <c r="Q637" s="84" t="s">
        <v>1313</v>
      </c>
      <c r="R637" s="84"/>
      <c r="S637" s="84"/>
      <c r="T637" s="84"/>
      <c r="U637" s="84"/>
      <c r="V637" s="88" t="s">
        <v>2712</v>
      </c>
      <c r="W637" s="86">
        <v>43425.197928240741</v>
      </c>
      <c r="X637" s="88" t="s">
        <v>3353</v>
      </c>
      <c r="Y637" s="84"/>
      <c r="Z637" s="84"/>
      <c r="AA637" s="87" t="s">
        <v>4482</v>
      </c>
      <c r="AB637" s="84"/>
      <c r="AC637" s="84" t="b">
        <v>0</v>
      </c>
      <c r="AD637" s="84">
        <v>0</v>
      </c>
      <c r="AE637" s="87" t="s">
        <v>5552</v>
      </c>
      <c r="AF637" s="84" t="b">
        <v>0</v>
      </c>
      <c r="AG637" s="84" t="s">
        <v>5604</v>
      </c>
      <c r="AH637" s="84"/>
      <c r="AI637" s="87" t="s">
        <v>5552</v>
      </c>
      <c r="AJ637" s="84" t="b">
        <v>0</v>
      </c>
      <c r="AK637" s="84">
        <v>43</v>
      </c>
      <c r="AL637" s="87" t="s">
        <v>4992</v>
      </c>
      <c r="AM637" s="84" t="s">
        <v>5682</v>
      </c>
      <c r="AN637" s="84" t="b">
        <v>0</v>
      </c>
      <c r="AO637" s="87" t="s">
        <v>4992</v>
      </c>
      <c r="AP637" s="84" t="s">
        <v>179</v>
      </c>
      <c r="AQ637" s="84">
        <v>0</v>
      </c>
      <c r="AR637" s="84">
        <v>0</v>
      </c>
      <c r="AS637" s="84"/>
      <c r="AT637" s="84"/>
      <c r="AU637" s="84"/>
      <c r="AV637" s="84"/>
      <c r="AW637" s="84"/>
      <c r="AX637" s="84"/>
      <c r="AY637" s="84"/>
      <c r="AZ637" s="84"/>
    </row>
    <row r="638" spans="1:52" x14ac:dyDescent="0.55000000000000004">
      <c r="A638" s="69" t="s">
        <v>281</v>
      </c>
      <c r="B638" s="69" t="s">
        <v>975</v>
      </c>
      <c r="C638" s="70"/>
      <c r="D638" s="71"/>
      <c r="E638" s="72"/>
      <c r="F638" s="73"/>
      <c r="G638" s="70"/>
      <c r="H638" s="74"/>
      <c r="I638" s="75"/>
      <c r="J638" s="75"/>
      <c r="K638" s="36"/>
      <c r="L638" s="82"/>
      <c r="M638" s="82"/>
      <c r="N638" s="77"/>
      <c r="O638" s="84" t="s">
        <v>1270</v>
      </c>
      <c r="P638" s="86">
        <v>43425.197928240741</v>
      </c>
      <c r="Q638" s="84" t="s">
        <v>1313</v>
      </c>
      <c r="R638" s="84"/>
      <c r="S638" s="84"/>
      <c r="T638" s="84"/>
      <c r="U638" s="84"/>
      <c r="V638" s="88" t="s">
        <v>2712</v>
      </c>
      <c r="W638" s="86">
        <v>43425.197928240741</v>
      </c>
      <c r="X638" s="88" t="s">
        <v>3353</v>
      </c>
      <c r="Y638" s="84"/>
      <c r="Z638" s="84"/>
      <c r="AA638" s="87" t="s">
        <v>4482</v>
      </c>
      <c r="AB638" s="84"/>
      <c r="AC638" s="84" t="b">
        <v>0</v>
      </c>
      <c r="AD638" s="84">
        <v>0</v>
      </c>
      <c r="AE638" s="87" t="s">
        <v>5552</v>
      </c>
      <c r="AF638" s="84" t="b">
        <v>0</v>
      </c>
      <c r="AG638" s="84" t="s">
        <v>5604</v>
      </c>
      <c r="AH638" s="84"/>
      <c r="AI638" s="87" t="s">
        <v>5552</v>
      </c>
      <c r="AJ638" s="84" t="b">
        <v>0</v>
      </c>
      <c r="AK638" s="84">
        <v>43</v>
      </c>
      <c r="AL638" s="87" t="s">
        <v>4992</v>
      </c>
      <c r="AM638" s="84" t="s">
        <v>5682</v>
      </c>
      <c r="AN638" s="84" t="b">
        <v>0</v>
      </c>
      <c r="AO638" s="87" t="s">
        <v>4992</v>
      </c>
      <c r="AP638" s="84" t="s">
        <v>179</v>
      </c>
      <c r="AQ638" s="84">
        <v>0</v>
      </c>
      <c r="AR638" s="84">
        <v>0</v>
      </c>
      <c r="AS638" s="84"/>
      <c r="AT638" s="84"/>
      <c r="AU638" s="84"/>
      <c r="AV638" s="84"/>
      <c r="AW638" s="84"/>
      <c r="AX638" s="84"/>
      <c r="AY638" s="84"/>
      <c r="AZ638" s="84"/>
    </row>
    <row r="639" spans="1:52" x14ac:dyDescent="0.55000000000000004">
      <c r="A639" s="69" t="s">
        <v>281</v>
      </c>
      <c r="B639" s="69" t="s">
        <v>697</v>
      </c>
      <c r="C639" s="70"/>
      <c r="D639" s="71"/>
      <c r="E639" s="72"/>
      <c r="F639" s="73"/>
      <c r="G639" s="70"/>
      <c r="H639" s="74"/>
      <c r="I639" s="75"/>
      <c r="J639" s="75"/>
      <c r="K639" s="36"/>
      <c r="L639" s="82"/>
      <c r="M639" s="82"/>
      <c r="N639" s="77"/>
      <c r="O639" s="84" t="s">
        <v>1270</v>
      </c>
      <c r="P639" s="86">
        <v>43425.197928240741</v>
      </c>
      <c r="Q639" s="84" t="s">
        <v>1313</v>
      </c>
      <c r="R639" s="84"/>
      <c r="S639" s="84"/>
      <c r="T639" s="84"/>
      <c r="U639" s="84"/>
      <c r="V639" s="88" t="s">
        <v>2712</v>
      </c>
      <c r="W639" s="86">
        <v>43425.197928240741</v>
      </c>
      <c r="X639" s="88" t="s">
        <v>3353</v>
      </c>
      <c r="Y639" s="84"/>
      <c r="Z639" s="84"/>
      <c r="AA639" s="87" t="s">
        <v>4482</v>
      </c>
      <c r="AB639" s="84"/>
      <c r="AC639" s="84" t="b">
        <v>0</v>
      </c>
      <c r="AD639" s="84">
        <v>0</v>
      </c>
      <c r="AE639" s="87" t="s">
        <v>5552</v>
      </c>
      <c r="AF639" s="84" t="b">
        <v>0</v>
      </c>
      <c r="AG639" s="84" t="s">
        <v>5604</v>
      </c>
      <c r="AH639" s="84"/>
      <c r="AI639" s="87" t="s">
        <v>5552</v>
      </c>
      <c r="AJ639" s="84" t="b">
        <v>0</v>
      </c>
      <c r="AK639" s="84">
        <v>43</v>
      </c>
      <c r="AL639" s="87" t="s">
        <v>4992</v>
      </c>
      <c r="AM639" s="84" t="s">
        <v>5682</v>
      </c>
      <c r="AN639" s="84" t="b">
        <v>0</v>
      </c>
      <c r="AO639" s="87" t="s">
        <v>4992</v>
      </c>
      <c r="AP639" s="84" t="s">
        <v>179</v>
      </c>
      <c r="AQ639" s="84">
        <v>0</v>
      </c>
      <c r="AR639" s="84">
        <v>0</v>
      </c>
      <c r="AS639" s="84"/>
      <c r="AT639" s="84"/>
      <c r="AU639" s="84"/>
      <c r="AV639" s="84"/>
      <c r="AW639" s="84"/>
      <c r="AX639" s="84"/>
      <c r="AY639" s="84"/>
      <c r="AZ639" s="84"/>
    </row>
    <row r="640" spans="1:52" x14ac:dyDescent="0.55000000000000004">
      <c r="A640" s="69" t="s">
        <v>281</v>
      </c>
      <c r="B640" s="69" t="s">
        <v>976</v>
      </c>
      <c r="C640" s="70"/>
      <c r="D640" s="71"/>
      <c r="E640" s="72"/>
      <c r="F640" s="73"/>
      <c r="G640" s="70"/>
      <c r="H640" s="74"/>
      <c r="I640" s="75"/>
      <c r="J640" s="75"/>
      <c r="K640" s="36"/>
      <c r="L640" s="82"/>
      <c r="M640" s="82"/>
      <c r="N640" s="77"/>
      <c r="O640" s="84" t="s">
        <v>1270</v>
      </c>
      <c r="P640" s="86">
        <v>43425.197928240741</v>
      </c>
      <c r="Q640" s="84" t="s">
        <v>1313</v>
      </c>
      <c r="R640" s="84"/>
      <c r="S640" s="84"/>
      <c r="T640" s="84"/>
      <c r="U640" s="84"/>
      <c r="V640" s="88" t="s">
        <v>2712</v>
      </c>
      <c r="W640" s="86">
        <v>43425.197928240741</v>
      </c>
      <c r="X640" s="88" t="s">
        <v>3353</v>
      </c>
      <c r="Y640" s="84"/>
      <c r="Z640" s="84"/>
      <c r="AA640" s="87" t="s">
        <v>4482</v>
      </c>
      <c r="AB640" s="84"/>
      <c r="AC640" s="84" t="b">
        <v>0</v>
      </c>
      <c r="AD640" s="84">
        <v>0</v>
      </c>
      <c r="AE640" s="87" t="s">
        <v>5552</v>
      </c>
      <c r="AF640" s="84" t="b">
        <v>0</v>
      </c>
      <c r="AG640" s="84" t="s">
        <v>5604</v>
      </c>
      <c r="AH640" s="84"/>
      <c r="AI640" s="87" t="s">
        <v>5552</v>
      </c>
      <c r="AJ640" s="84" t="b">
        <v>0</v>
      </c>
      <c r="AK640" s="84">
        <v>43</v>
      </c>
      <c r="AL640" s="87" t="s">
        <v>4992</v>
      </c>
      <c r="AM640" s="84" t="s">
        <v>5682</v>
      </c>
      <c r="AN640" s="84" t="b">
        <v>0</v>
      </c>
      <c r="AO640" s="87" t="s">
        <v>4992</v>
      </c>
      <c r="AP640" s="84" t="s">
        <v>179</v>
      </c>
      <c r="AQ640" s="84">
        <v>0</v>
      </c>
      <c r="AR640" s="84">
        <v>0</v>
      </c>
      <c r="AS640" s="84"/>
      <c r="AT640" s="84"/>
      <c r="AU640" s="84"/>
      <c r="AV640" s="84"/>
      <c r="AW640" s="84"/>
      <c r="AX640" s="84"/>
      <c r="AY640" s="84"/>
      <c r="AZ640" s="84"/>
    </row>
    <row r="641" spans="1:52" x14ac:dyDescent="0.55000000000000004">
      <c r="A641" s="69" t="s">
        <v>281</v>
      </c>
      <c r="B641" s="69" t="s">
        <v>696</v>
      </c>
      <c r="C641" s="70"/>
      <c r="D641" s="71"/>
      <c r="E641" s="72"/>
      <c r="F641" s="73"/>
      <c r="G641" s="70"/>
      <c r="H641" s="74"/>
      <c r="I641" s="75"/>
      <c r="J641" s="75"/>
      <c r="K641" s="36"/>
      <c r="L641" s="82"/>
      <c r="M641" s="82"/>
      <c r="N641" s="77"/>
      <c r="O641" s="84" t="s">
        <v>1270</v>
      </c>
      <c r="P641" s="86">
        <v>43425.197928240741</v>
      </c>
      <c r="Q641" s="84" t="s">
        <v>1313</v>
      </c>
      <c r="R641" s="84"/>
      <c r="S641" s="84"/>
      <c r="T641" s="84"/>
      <c r="U641" s="84"/>
      <c r="V641" s="88" t="s">
        <v>2712</v>
      </c>
      <c r="W641" s="86">
        <v>43425.197928240741</v>
      </c>
      <c r="X641" s="88" t="s">
        <v>3353</v>
      </c>
      <c r="Y641" s="84"/>
      <c r="Z641" s="84"/>
      <c r="AA641" s="87" t="s">
        <v>4482</v>
      </c>
      <c r="AB641" s="84"/>
      <c r="AC641" s="84" t="b">
        <v>0</v>
      </c>
      <c r="AD641" s="84">
        <v>0</v>
      </c>
      <c r="AE641" s="87" t="s">
        <v>5552</v>
      </c>
      <c r="AF641" s="84" t="b">
        <v>0</v>
      </c>
      <c r="AG641" s="84" t="s">
        <v>5604</v>
      </c>
      <c r="AH641" s="84"/>
      <c r="AI641" s="87" t="s">
        <v>5552</v>
      </c>
      <c r="AJ641" s="84" t="b">
        <v>0</v>
      </c>
      <c r="AK641" s="84">
        <v>43</v>
      </c>
      <c r="AL641" s="87" t="s">
        <v>4992</v>
      </c>
      <c r="AM641" s="84" t="s">
        <v>5682</v>
      </c>
      <c r="AN641" s="84" t="b">
        <v>0</v>
      </c>
      <c r="AO641" s="87" t="s">
        <v>4992</v>
      </c>
      <c r="AP641" s="84" t="s">
        <v>179</v>
      </c>
      <c r="AQ641" s="84">
        <v>0</v>
      </c>
      <c r="AR641" s="84">
        <v>0</v>
      </c>
      <c r="AS641" s="84"/>
      <c r="AT641" s="84"/>
      <c r="AU641" s="84"/>
      <c r="AV641" s="84"/>
      <c r="AW641" s="84"/>
      <c r="AX641" s="84"/>
      <c r="AY641" s="84"/>
      <c r="AZ641" s="84"/>
    </row>
    <row r="642" spans="1:52" x14ac:dyDescent="0.55000000000000004">
      <c r="A642" s="69" t="s">
        <v>281</v>
      </c>
      <c r="B642" s="69" t="s">
        <v>691</v>
      </c>
      <c r="C642" s="70"/>
      <c r="D642" s="71"/>
      <c r="E642" s="72"/>
      <c r="F642" s="73"/>
      <c r="G642" s="70"/>
      <c r="H642" s="74"/>
      <c r="I642" s="75"/>
      <c r="J642" s="75"/>
      <c r="K642" s="36"/>
      <c r="L642" s="82"/>
      <c r="M642" s="82"/>
      <c r="N642" s="77"/>
      <c r="O642" s="84" t="s">
        <v>1270</v>
      </c>
      <c r="P642" s="86">
        <v>43425.197928240741</v>
      </c>
      <c r="Q642" s="84" t="s">
        <v>1313</v>
      </c>
      <c r="R642" s="84"/>
      <c r="S642" s="84"/>
      <c r="T642" s="84"/>
      <c r="U642" s="84"/>
      <c r="V642" s="88" t="s">
        <v>2712</v>
      </c>
      <c r="W642" s="86">
        <v>43425.197928240741</v>
      </c>
      <c r="X642" s="88" t="s">
        <v>3353</v>
      </c>
      <c r="Y642" s="84"/>
      <c r="Z642" s="84"/>
      <c r="AA642" s="87" t="s">
        <v>4482</v>
      </c>
      <c r="AB642" s="84"/>
      <c r="AC642" s="84" t="b">
        <v>0</v>
      </c>
      <c r="AD642" s="84">
        <v>0</v>
      </c>
      <c r="AE642" s="87" t="s">
        <v>5552</v>
      </c>
      <c r="AF642" s="84" t="b">
        <v>0</v>
      </c>
      <c r="AG642" s="84" t="s">
        <v>5604</v>
      </c>
      <c r="AH642" s="84"/>
      <c r="AI642" s="87" t="s">
        <v>5552</v>
      </c>
      <c r="AJ642" s="84" t="b">
        <v>0</v>
      </c>
      <c r="AK642" s="84">
        <v>43</v>
      </c>
      <c r="AL642" s="87" t="s">
        <v>4992</v>
      </c>
      <c r="AM642" s="84" t="s">
        <v>5682</v>
      </c>
      <c r="AN642" s="84" t="b">
        <v>0</v>
      </c>
      <c r="AO642" s="87" t="s">
        <v>4992</v>
      </c>
      <c r="AP642" s="84" t="s">
        <v>179</v>
      </c>
      <c r="AQ642" s="84">
        <v>0</v>
      </c>
      <c r="AR642" s="84">
        <v>0</v>
      </c>
      <c r="AS642" s="84"/>
      <c r="AT642" s="84"/>
      <c r="AU642" s="84"/>
      <c r="AV642" s="84"/>
      <c r="AW642" s="84"/>
      <c r="AX642" s="84"/>
      <c r="AY642" s="84"/>
      <c r="AZ642" s="84"/>
    </row>
    <row r="643" spans="1:52" x14ac:dyDescent="0.55000000000000004">
      <c r="A643" s="69" t="s">
        <v>281</v>
      </c>
      <c r="B643" s="69" t="s">
        <v>692</v>
      </c>
      <c r="C643" s="70"/>
      <c r="D643" s="71"/>
      <c r="E643" s="72"/>
      <c r="F643" s="73"/>
      <c r="G643" s="70"/>
      <c r="H643" s="74"/>
      <c r="I643" s="75"/>
      <c r="J643" s="75"/>
      <c r="K643" s="36"/>
      <c r="L643" s="82"/>
      <c r="M643" s="82"/>
      <c r="N643" s="77"/>
      <c r="O643" s="84" t="s">
        <v>1270</v>
      </c>
      <c r="P643" s="86">
        <v>43425.197928240741</v>
      </c>
      <c r="Q643" s="84" t="s">
        <v>1313</v>
      </c>
      <c r="R643" s="84"/>
      <c r="S643" s="84"/>
      <c r="T643" s="84"/>
      <c r="U643" s="84"/>
      <c r="V643" s="88" t="s">
        <v>2712</v>
      </c>
      <c r="W643" s="86">
        <v>43425.197928240741</v>
      </c>
      <c r="X643" s="88" t="s">
        <v>3353</v>
      </c>
      <c r="Y643" s="84"/>
      <c r="Z643" s="84"/>
      <c r="AA643" s="87" t="s">
        <v>4482</v>
      </c>
      <c r="AB643" s="84"/>
      <c r="AC643" s="84" t="b">
        <v>0</v>
      </c>
      <c r="AD643" s="84">
        <v>0</v>
      </c>
      <c r="AE643" s="87" t="s">
        <v>5552</v>
      </c>
      <c r="AF643" s="84" t="b">
        <v>0</v>
      </c>
      <c r="AG643" s="84" t="s">
        <v>5604</v>
      </c>
      <c r="AH643" s="84"/>
      <c r="AI643" s="87" t="s">
        <v>5552</v>
      </c>
      <c r="AJ643" s="84" t="b">
        <v>0</v>
      </c>
      <c r="AK643" s="84">
        <v>43</v>
      </c>
      <c r="AL643" s="87" t="s">
        <v>4992</v>
      </c>
      <c r="AM643" s="84" t="s">
        <v>5682</v>
      </c>
      <c r="AN643" s="84" t="b">
        <v>0</v>
      </c>
      <c r="AO643" s="87" t="s">
        <v>4992</v>
      </c>
      <c r="AP643" s="84" t="s">
        <v>179</v>
      </c>
      <c r="AQ643" s="84">
        <v>0</v>
      </c>
      <c r="AR643" s="84">
        <v>0</v>
      </c>
      <c r="AS643" s="84"/>
      <c r="AT643" s="84"/>
      <c r="AU643" s="84"/>
      <c r="AV643" s="84"/>
      <c r="AW643" s="84"/>
      <c r="AX643" s="84"/>
      <c r="AY643" s="84"/>
      <c r="AZ643" s="84"/>
    </row>
    <row r="644" spans="1:52" x14ac:dyDescent="0.55000000000000004">
      <c r="A644" s="69" t="s">
        <v>281</v>
      </c>
      <c r="B644" s="69" t="s">
        <v>693</v>
      </c>
      <c r="C644" s="70"/>
      <c r="D644" s="71"/>
      <c r="E644" s="72"/>
      <c r="F644" s="73"/>
      <c r="G644" s="70"/>
      <c r="H644" s="74"/>
      <c r="I644" s="75"/>
      <c r="J644" s="75"/>
      <c r="K644" s="36"/>
      <c r="L644" s="82"/>
      <c r="M644" s="82"/>
      <c r="N644" s="77"/>
      <c r="O644" s="84" t="s">
        <v>1270</v>
      </c>
      <c r="P644" s="86">
        <v>43425.197928240741</v>
      </c>
      <c r="Q644" s="84" t="s">
        <v>1313</v>
      </c>
      <c r="R644" s="84"/>
      <c r="S644" s="84"/>
      <c r="T644" s="84"/>
      <c r="U644" s="84"/>
      <c r="V644" s="88" t="s">
        <v>2712</v>
      </c>
      <c r="W644" s="86">
        <v>43425.197928240741</v>
      </c>
      <c r="X644" s="88" t="s">
        <v>3353</v>
      </c>
      <c r="Y644" s="84"/>
      <c r="Z644" s="84"/>
      <c r="AA644" s="87" t="s">
        <v>4482</v>
      </c>
      <c r="AB644" s="84"/>
      <c r="AC644" s="84" t="b">
        <v>0</v>
      </c>
      <c r="AD644" s="84">
        <v>0</v>
      </c>
      <c r="AE644" s="87" t="s">
        <v>5552</v>
      </c>
      <c r="AF644" s="84" t="b">
        <v>0</v>
      </c>
      <c r="AG644" s="84" t="s">
        <v>5604</v>
      </c>
      <c r="AH644" s="84"/>
      <c r="AI644" s="87" t="s">
        <v>5552</v>
      </c>
      <c r="AJ644" s="84" t="b">
        <v>0</v>
      </c>
      <c r="AK644" s="84">
        <v>43</v>
      </c>
      <c r="AL644" s="87" t="s">
        <v>4992</v>
      </c>
      <c r="AM644" s="84" t="s">
        <v>5682</v>
      </c>
      <c r="AN644" s="84" t="b">
        <v>0</v>
      </c>
      <c r="AO644" s="87" t="s">
        <v>4992</v>
      </c>
      <c r="AP644" s="84" t="s">
        <v>179</v>
      </c>
      <c r="AQ644" s="84">
        <v>0</v>
      </c>
      <c r="AR644" s="84">
        <v>0</v>
      </c>
      <c r="AS644" s="84"/>
      <c r="AT644" s="84"/>
      <c r="AU644" s="84"/>
      <c r="AV644" s="84"/>
      <c r="AW644" s="84"/>
      <c r="AX644" s="84"/>
      <c r="AY644" s="84"/>
      <c r="AZ644" s="84"/>
    </row>
    <row r="645" spans="1:52" x14ac:dyDescent="0.55000000000000004">
      <c r="A645" s="69" t="s">
        <v>281</v>
      </c>
      <c r="B645" s="69" t="s">
        <v>977</v>
      </c>
      <c r="C645" s="70"/>
      <c r="D645" s="71"/>
      <c r="E645" s="72"/>
      <c r="F645" s="73"/>
      <c r="G645" s="70"/>
      <c r="H645" s="74"/>
      <c r="I645" s="75"/>
      <c r="J645" s="75"/>
      <c r="K645" s="36"/>
      <c r="L645" s="82"/>
      <c r="M645" s="82"/>
      <c r="N645" s="77"/>
      <c r="O645" s="84" t="s">
        <v>1270</v>
      </c>
      <c r="P645" s="86">
        <v>43425.197928240741</v>
      </c>
      <c r="Q645" s="84" t="s">
        <v>1313</v>
      </c>
      <c r="R645" s="84"/>
      <c r="S645" s="84"/>
      <c r="T645" s="84"/>
      <c r="U645" s="84"/>
      <c r="V645" s="88" t="s">
        <v>2712</v>
      </c>
      <c r="W645" s="86">
        <v>43425.197928240741</v>
      </c>
      <c r="X645" s="88" t="s">
        <v>3353</v>
      </c>
      <c r="Y645" s="84"/>
      <c r="Z645" s="84"/>
      <c r="AA645" s="87" t="s">
        <v>4482</v>
      </c>
      <c r="AB645" s="84"/>
      <c r="AC645" s="84" t="b">
        <v>0</v>
      </c>
      <c r="AD645" s="84">
        <v>0</v>
      </c>
      <c r="AE645" s="87" t="s">
        <v>5552</v>
      </c>
      <c r="AF645" s="84" t="b">
        <v>0</v>
      </c>
      <c r="AG645" s="84" t="s">
        <v>5604</v>
      </c>
      <c r="AH645" s="84"/>
      <c r="AI645" s="87" t="s">
        <v>5552</v>
      </c>
      <c r="AJ645" s="84" t="b">
        <v>0</v>
      </c>
      <c r="AK645" s="84">
        <v>43</v>
      </c>
      <c r="AL645" s="87" t="s">
        <v>4992</v>
      </c>
      <c r="AM645" s="84" t="s">
        <v>5682</v>
      </c>
      <c r="AN645" s="84" t="b">
        <v>0</v>
      </c>
      <c r="AO645" s="87" t="s">
        <v>4992</v>
      </c>
      <c r="AP645" s="84" t="s">
        <v>179</v>
      </c>
      <c r="AQ645" s="84">
        <v>0</v>
      </c>
      <c r="AR645" s="84">
        <v>0</v>
      </c>
      <c r="AS645" s="84"/>
      <c r="AT645" s="84"/>
      <c r="AU645" s="84"/>
      <c r="AV645" s="84"/>
      <c r="AW645" s="84"/>
      <c r="AX645" s="84"/>
      <c r="AY645" s="84"/>
      <c r="AZ645" s="84"/>
    </row>
    <row r="646" spans="1:52" x14ac:dyDescent="0.55000000000000004">
      <c r="A646" s="69" t="s">
        <v>281</v>
      </c>
      <c r="B646" s="69" t="s">
        <v>978</v>
      </c>
      <c r="C646" s="70"/>
      <c r="D646" s="71"/>
      <c r="E646" s="72"/>
      <c r="F646" s="73"/>
      <c r="G646" s="70"/>
      <c r="H646" s="74"/>
      <c r="I646" s="75"/>
      <c r="J646" s="75"/>
      <c r="K646" s="36"/>
      <c r="L646" s="82"/>
      <c r="M646" s="82"/>
      <c r="N646" s="77"/>
      <c r="O646" s="84" t="s">
        <v>1270</v>
      </c>
      <c r="P646" s="86">
        <v>43425.197928240741</v>
      </c>
      <c r="Q646" s="84" t="s">
        <v>1313</v>
      </c>
      <c r="R646" s="84"/>
      <c r="S646" s="84"/>
      <c r="T646" s="84"/>
      <c r="U646" s="84"/>
      <c r="V646" s="88" t="s">
        <v>2712</v>
      </c>
      <c r="W646" s="86">
        <v>43425.197928240741</v>
      </c>
      <c r="X646" s="88" t="s">
        <v>3353</v>
      </c>
      <c r="Y646" s="84"/>
      <c r="Z646" s="84"/>
      <c r="AA646" s="87" t="s">
        <v>4482</v>
      </c>
      <c r="AB646" s="84"/>
      <c r="AC646" s="84" t="b">
        <v>0</v>
      </c>
      <c r="AD646" s="84">
        <v>0</v>
      </c>
      <c r="AE646" s="87" t="s">
        <v>5552</v>
      </c>
      <c r="AF646" s="84" t="b">
        <v>0</v>
      </c>
      <c r="AG646" s="84" t="s">
        <v>5604</v>
      </c>
      <c r="AH646" s="84"/>
      <c r="AI646" s="87" t="s">
        <v>5552</v>
      </c>
      <c r="AJ646" s="84" t="b">
        <v>0</v>
      </c>
      <c r="AK646" s="84">
        <v>43</v>
      </c>
      <c r="AL646" s="87" t="s">
        <v>4992</v>
      </c>
      <c r="AM646" s="84" t="s">
        <v>5682</v>
      </c>
      <c r="AN646" s="84" t="b">
        <v>0</v>
      </c>
      <c r="AO646" s="87" t="s">
        <v>4992</v>
      </c>
      <c r="AP646" s="84" t="s">
        <v>179</v>
      </c>
      <c r="AQ646" s="84">
        <v>0</v>
      </c>
      <c r="AR646" s="84">
        <v>0</v>
      </c>
      <c r="AS646" s="84"/>
      <c r="AT646" s="84"/>
      <c r="AU646" s="84"/>
      <c r="AV646" s="84"/>
      <c r="AW646" s="84"/>
      <c r="AX646" s="84"/>
      <c r="AY646" s="84"/>
      <c r="AZ646" s="84"/>
    </row>
    <row r="647" spans="1:52" x14ac:dyDescent="0.55000000000000004">
      <c r="A647" s="69" t="s">
        <v>281</v>
      </c>
      <c r="B647" s="69" t="s">
        <v>979</v>
      </c>
      <c r="C647" s="70"/>
      <c r="D647" s="71"/>
      <c r="E647" s="72"/>
      <c r="F647" s="73"/>
      <c r="G647" s="70"/>
      <c r="H647" s="74"/>
      <c r="I647" s="75"/>
      <c r="J647" s="75"/>
      <c r="K647" s="36"/>
      <c r="L647" s="82"/>
      <c r="M647" s="82"/>
      <c r="N647" s="77"/>
      <c r="O647" s="84" t="s">
        <v>1270</v>
      </c>
      <c r="P647" s="86">
        <v>43425.197928240741</v>
      </c>
      <c r="Q647" s="84" t="s">
        <v>1313</v>
      </c>
      <c r="R647" s="84"/>
      <c r="S647" s="84"/>
      <c r="T647" s="84"/>
      <c r="U647" s="84"/>
      <c r="V647" s="88" t="s">
        <v>2712</v>
      </c>
      <c r="W647" s="86">
        <v>43425.197928240741</v>
      </c>
      <c r="X647" s="88" t="s">
        <v>3353</v>
      </c>
      <c r="Y647" s="84"/>
      <c r="Z647" s="84"/>
      <c r="AA647" s="87" t="s">
        <v>4482</v>
      </c>
      <c r="AB647" s="84"/>
      <c r="AC647" s="84" t="b">
        <v>0</v>
      </c>
      <c r="AD647" s="84">
        <v>0</v>
      </c>
      <c r="AE647" s="87" t="s">
        <v>5552</v>
      </c>
      <c r="AF647" s="84" t="b">
        <v>0</v>
      </c>
      <c r="AG647" s="84" t="s">
        <v>5604</v>
      </c>
      <c r="AH647" s="84"/>
      <c r="AI647" s="87" t="s">
        <v>5552</v>
      </c>
      <c r="AJ647" s="84" t="b">
        <v>0</v>
      </c>
      <c r="AK647" s="84">
        <v>43</v>
      </c>
      <c r="AL647" s="87" t="s">
        <v>4992</v>
      </c>
      <c r="AM647" s="84" t="s">
        <v>5682</v>
      </c>
      <c r="AN647" s="84" t="b">
        <v>0</v>
      </c>
      <c r="AO647" s="87" t="s">
        <v>4992</v>
      </c>
      <c r="AP647" s="84" t="s">
        <v>179</v>
      </c>
      <c r="AQ647" s="84">
        <v>0</v>
      </c>
      <c r="AR647" s="84">
        <v>0</v>
      </c>
      <c r="AS647" s="84"/>
      <c r="AT647" s="84"/>
      <c r="AU647" s="84"/>
      <c r="AV647" s="84"/>
      <c r="AW647" s="84"/>
      <c r="AX647" s="84"/>
      <c r="AY647" s="84"/>
      <c r="AZ647" s="84"/>
    </row>
    <row r="648" spans="1:52" x14ac:dyDescent="0.55000000000000004">
      <c r="A648" s="69" t="s">
        <v>281</v>
      </c>
      <c r="B648" s="69" t="s">
        <v>980</v>
      </c>
      <c r="C648" s="70"/>
      <c r="D648" s="71"/>
      <c r="E648" s="72"/>
      <c r="F648" s="73"/>
      <c r="G648" s="70"/>
      <c r="H648" s="74"/>
      <c r="I648" s="75"/>
      <c r="J648" s="75"/>
      <c r="K648" s="36"/>
      <c r="L648" s="82"/>
      <c r="M648" s="82"/>
      <c r="N648" s="77"/>
      <c r="O648" s="84" t="s">
        <v>1270</v>
      </c>
      <c r="P648" s="86">
        <v>43425.197928240741</v>
      </c>
      <c r="Q648" s="84" t="s">
        <v>1313</v>
      </c>
      <c r="R648" s="84"/>
      <c r="S648" s="84"/>
      <c r="T648" s="84"/>
      <c r="U648" s="84"/>
      <c r="V648" s="88" t="s">
        <v>2712</v>
      </c>
      <c r="W648" s="86">
        <v>43425.197928240741</v>
      </c>
      <c r="X648" s="88" t="s">
        <v>3353</v>
      </c>
      <c r="Y648" s="84"/>
      <c r="Z648" s="84"/>
      <c r="AA648" s="87" t="s">
        <v>4482</v>
      </c>
      <c r="AB648" s="84"/>
      <c r="AC648" s="84" t="b">
        <v>0</v>
      </c>
      <c r="AD648" s="84">
        <v>0</v>
      </c>
      <c r="AE648" s="87" t="s">
        <v>5552</v>
      </c>
      <c r="AF648" s="84" t="b">
        <v>0</v>
      </c>
      <c r="AG648" s="84" t="s">
        <v>5604</v>
      </c>
      <c r="AH648" s="84"/>
      <c r="AI648" s="87" t="s">
        <v>5552</v>
      </c>
      <c r="AJ648" s="84" t="b">
        <v>0</v>
      </c>
      <c r="AK648" s="84">
        <v>43</v>
      </c>
      <c r="AL648" s="87" t="s">
        <v>4992</v>
      </c>
      <c r="AM648" s="84" t="s">
        <v>5682</v>
      </c>
      <c r="AN648" s="84" t="b">
        <v>0</v>
      </c>
      <c r="AO648" s="87" t="s">
        <v>4992</v>
      </c>
      <c r="AP648" s="84" t="s">
        <v>179</v>
      </c>
      <c r="AQ648" s="84">
        <v>0</v>
      </c>
      <c r="AR648" s="84">
        <v>0</v>
      </c>
      <c r="AS648" s="84"/>
      <c r="AT648" s="84"/>
      <c r="AU648" s="84"/>
      <c r="AV648" s="84"/>
      <c r="AW648" s="84"/>
      <c r="AX648" s="84"/>
      <c r="AY648" s="84"/>
      <c r="AZ648" s="84"/>
    </row>
    <row r="649" spans="1:52" x14ac:dyDescent="0.55000000000000004">
      <c r="A649" s="69" t="s">
        <v>281</v>
      </c>
      <c r="B649" s="69" t="s">
        <v>981</v>
      </c>
      <c r="C649" s="70"/>
      <c r="D649" s="71"/>
      <c r="E649" s="72"/>
      <c r="F649" s="73"/>
      <c r="G649" s="70"/>
      <c r="H649" s="74"/>
      <c r="I649" s="75"/>
      <c r="J649" s="75"/>
      <c r="K649" s="36"/>
      <c r="L649" s="82"/>
      <c r="M649" s="82"/>
      <c r="N649" s="77"/>
      <c r="O649" s="84" t="s">
        <v>1270</v>
      </c>
      <c r="P649" s="86">
        <v>43425.197928240741</v>
      </c>
      <c r="Q649" s="84" t="s">
        <v>1313</v>
      </c>
      <c r="R649" s="84"/>
      <c r="S649" s="84"/>
      <c r="T649" s="84"/>
      <c r="U649" s="84"/>
      <c r="V649" s="88" t="s">
        <v>2712</v>
      </c>
      <c r="W649" s="86">
        <v>43425.197928240741</v>
      </c>
      <c r="X649" s="88" t="s">
        <v>3353</v>
      </c>
      <c r="Y649" s="84"/>
      <c r="Z649" s="84"/>
      <c r="AA649" s="87" t="s">
        <v>4482</v>
      </c>
      <c r="AB649" s="84"/>
      <c r="AC649" s="84" t="b">
        <v>0</v>
      </c>
      <c r="AD649" s="84">
        <v>0</v>
      </c>
      <c r="AE649" s="87" t="s">
        <v>5552</v>
      </c>
      <c r="AF649" s="84" t="b">
        <v>0</v>
      </c>
      <c r="AG649" s="84" t="s">
        <v>5604</v>
      </c>
      <c r="AH649" s="84"/>
      <c r="AI649" s="87" t="s">
        <v>5552</v>
      </c>
      <c r="AJ649" s="84" t="b">
        <v>0</v>
      </c>
      <c r="AK649" s="84">
        <v>43</v>
      </c>
      <c r="AL649" s="87" t="s">
        <v>4992</v>
      </c>
      <c r="AM649" s="84" t="s">
        <v>5682</v>
      </c>
      <c r="AN649" s="84" t="b">
        <v>0</v>
      </c>
      <c r="AO649" s="87" t="s">
        <v>4992</v>
      </c>
      <c r="AP649" s="84" t="s">
        <v>179</v>
      </c>
      <c r="AQ649" s="84">
        <v>0</v>
      </c>
      <c r="AR649" s="84">
        <v>0</v>
      </c>
      <c r="AS649" s="84"/>
      <c r="AT649" s="84"/>
      <c r="AU649" s="84"/>
      <c r="AV649" s="84"/>
      <c r="AW649" s="84"/>
      <c r="AX649" s="84"/>
      <c r="AY649" s="84"/>
      <c r="AZ649" s="84"/>
    </row>
    <row r="650" spans="1:52" x14ac:dyDescent="0.55000000000000004">
      <c r="A650" s="69" t="s">
        <v>281</v>
      </c>
      <c r="B650" s="69" t="s">
        <v>982</v>
      </c>
      <c r="C650" s="70"/>
      <c r="D650" s="71"/>
      <c r="E650" s="72"/>
      <c r="F650" s="73"/>
      <c r="G650" s="70"/>
      <c r="H650" s="74"/>
      <c r="I650" s="75"/>
      <c r="J650" s="75"/>
      <c r="K650" s="36"/>
      <c r="L650" s="82"/>
      <c r="M650" s="82"/>
      <c r="N650" s="77"/>
      <c r="O650" s="84" t="s">
        <v>1270</v>
      </c>
      <c r="P650" s="86">
        <v>43425.197928240741</v>
      </c>
      <c r="Q650" s="84" t="s">
        <v>1313</v>
      </c>
      <c r="R650" s="84"/>
      <c r="S650" s="84"/>
      <c r="T650" s="84"/>
      <c r="U650" s="84"/>
      <c r="V650" s="88" t="s">
        <v>2712</v>
      </c>
      <c r="W650" s="86">
        <v>43425.197928240741</v>
      </c>
      <c r="X650" s="88" t="s">
        <v>3353</v>
      </c>
      <c r="Y650" s="84"/>
      <c r="Z650" s="84"/>
      <c r="AA650" s="87" t="s">
        <v>4482</v>
      </c>
      <c r="AB650" s="84"/>
      <c r="AC650" s="84" t="b">
        <v>0</v>
      </c>
      <c r="AD650" s="84">
        <v>0</v>
      </c>
      <c r="AE650" s="87" t="s">
        <v>5552</v>
      </c>
      <c r="AF650" s="84" t="b">
        <v>0</v>
      </c>
      <c r="AG650" s="84" t="s">
        <v>5604</v>
      </c>
      <c r="AH650" s="84"/>
      <c r="AI650" s="87" t="s">
        <v>5552</v>
      </c>
      <c r="AJ650" s="84" t="b">
        <v>0</v>
      </c>
      <c r="AK650" s="84">
        <v>43</v>
      </c>
      <c r="AL650" s="87" t="s">
        <v>4992</v>
      </c>
      <c r="AM650" s="84" t="s">
        <v>5682</v>
      </c>
      <c r="AN650" s="84" t="b">
        <v>0</v>
      </c>
      <c r="AO650" s="87" t="s">
        <v>4992</v>
      </c>
      <c r="AP650" s="84" t="s">
        <v>179</v>
      </c>
      <c r="AQ650" s="84">
        <v>0</v>
      </c>
      <c r="AR650" s="84">
        <v>0</v>
      </c>
      <c r="AS650" s="84"/>
      <c r="AT650" s="84"/>
      <c r="AU650" s="84"/>
      <c r="AV650" s="84"/>
      <c r="AW650" s="84"/>
      <c r="AX650" s="84"/>
      <c r="AY650" s="84"/>
      <c r="AZ650" s="84"/>
    </row>
    <row r="651" spans="1:52" x14ac:dyDescent="0.55000000000000004">
      <c r="A651" s="69" t="s">
        <v>281</v>
      </c>
      <c r="B651" s="69" t="s">
        <v>983</v>
      </c>
      <c r="C651" s="70"/>
      <c r="D651" s="71"/>
      <c r="E651" s="72"/>
      <c r="F651" s="73"/>
      <c r="G651" s="70"/>
      <c r="H651" s="74"/>
      <c r="I651" s="75"/>
      <c r="J651" s="75"/>
      <c r="K651" s="36"/>
      <c r="L651" s="82"/>
      <c r="M651" s="82"/>
      <c r="N651" s="77"/>
      <c r="O651" s="84" t="s">
        <v>1270</v>
      </c>
      <c r="P651" s="86">
        <v>43425.197928240741</v>
      </c>
      <c r="Q651" s="84" t="s">
        <v>1313</v>
      </c>
      <c r="R651" s="84"/>
      <c r="S651" s="84"/>
      <c r="T651" s="84"/>
      <c r="U651" s="84"/>
      <c r="V651" s="88" t="s">
        <v>2712</v>
      </c>
      <c r="W651" s="86">
        <v>43425.197928240741</v>
      </c>
      <c r="X651" s="88" t="s">
        <v>3353</v>
      </c>
      <c r="Y651" s="84"/>
      <c r="Z651" s="84"/>
      <c r="AA651" s="87" t="s">
        <v>4482</v>
      </c>
      <c r="AB651" s="84"/>
      <c r="AC651" s="84" t="b">
        <v>0</v>
      </c>
      <c r="AD651" s="84">
        <v>0</v>
      </c>
      <c r="AE651" s="87" t="s">
        <v>5552</v>
      </c>
      <c r="AF651" s="84" t="b">
        <v>0</v>
      </c>
      <c r="AG651" s="84" t="s">
        <v>5604</v>
      </c>
      <c r="AH651" s="84"/>
      <c r="AI651" s="87" t="s">
        <v>5552</v>
      </c>
      <c r="AJ651" s="84" t="b">
        <v>0</v>
      </c>
      <c r="AK651" s="84">
        <v>43</v>
      </c>
      <c r="AL651" s="87" t="s">
        <v>4992</v>
      </c>
      <c r="AM651" s="84" t="s">
        <v>5682</v>
      </c>
      <c r="AN651" s="84" t="b">
        <v>0</v>
      </c>
      <c r="AO651" s="87" t="s">
        <v>4992</v>
      </c>
      <c r="AP651" s="84" t="s">
        <v>179</v>
      </c>
      <c r="AQ651" s="84">
        <v>0</v>
      </c>
      <c r="AR651" s="84">
        <v>0</v>
      </c>
      <c r="AS651" s="84"/>
      <c r="AT651" s="84"/>
      <c r="AU651" s="84"/>
      <c r="AV651" s="84"/>
      <c r="AW651" s="84"/>
      <c r="AX651" s="84"/>
      <c r="AY651" s="84"/>
      <c r="AZ651" s="84"/>
    </row>
    <row r="652" spans="1:52" x14ac:dyDescent="0.55000000000000004">
      <c r="A652" s="69" t="s">
        <v>281</v>
      </c>
      <c r="B652" s="69" t="s">
        <v>704</v>
      </c>
      <c r="C652" s="70"/>
      <c r="D652" s="71"/>
      <c r="E652" s="72"/>
      <c r="F652" s="73"/>
      <c r="G652" s="70"/>
      <c r="H652" s="74"/>
      <c r="I652" s="75"/>
      <c r="J652" s="75"/>
      <c r="K652" s="36"/>
      <c r="L652" s="82"/>
      <c r="M652" s="82"/>
      <c r="N652" s="77"/>
      <c r="O652" s="84" t="s">
        <v>1270</v>
      </c>
      <c r="P652" s="86">
        <v>43425.197928240741</v>
      </c>
      <c r="Q652" s="84" t="s">
        <v>1313</v>
      </c>
      <c r="R652" s="84"/>
      <c r="S652" s="84"/>
      <c r="T652" s="84"/>
      <c r="U652" s="84"/>
      <c r="V652" s="88" t="s">
        <v>2712</v>
      </c>
      <c r="W652" s="86">
        <v>43425.197928240741</v>
      </c>
      <c r="X652" s="88" t="s">
        <v>3353</v>
      </c>
      <c r="Y652" s="84"/>
      <c r="Z652" s="84"/>
      <c r="AA652" s="87" t="s">
        <v>4482</v>
      </c>
      <c r="AB652" s="84"/>
      <c r="AC652" s="84" t="b">
        <v>0</v>
      </c>
      <c r="AD652" s="84">
        <v>0</v>
      </c>
      <c r="AE652" s="87" t="s">
        <v>5552</v>
      </c>
      <c r="AF652" s="84" t="b">
        <v>0</v>
      </c>
      <c r="AG652" s="84" t="s">
        <v>5604</v>
      </c>
      <c r="AH652" s="84"/>
      <c r="AI652" s="87" t="s">
        <v>5552</v>
      </c>
      <c r="AJ652" s="84" t="b">
        <v>0</v>
      </c>
      <c r="AK652" s="84">
        <v>43</v>
      </c>
      <c r="AL652" s="87" t="s">
        <v>4992</v>
      </c>
      <c r="AM652" s="84" t="s">
        <v>5682</v>
      </c>
      <c r="AN652" s="84" t="b">
        <v>0</v>
      </c>
      <c r="AO652" s="87" t="s">
        <v>4992</v>
      </c>
      <c r="AP652" s="84" t="s">
        <v>179</v>
      </c>
      <c r="AQ652" s="84">
        <v>0</v>
      </c>
      <c r="AR652" s="84">
        <v>0</v>
      </c>
      <c r="AS652" s="84"/>
      <c r="AT652" s="84"/>
      <c r="AU652" s="84"/>
      <c r="AV652" s="84"/>
      <c r="AW652" s="84"/>
      <c r="AX652" s="84"/>
      <c r="AY652" s="84"/>
      <c r="AZ652" s="84"/>
    </row>
    <row r="653" spans="1:52" x14ac:dyDescent="0.55000000000000004">
      <c r="A653" s="69" t="s">
        <v>281</v>
      </c>
      <c r="B653" s="69" t="s">
        <v>984</v>
      </c>
      <c r="C653" s="70"/>
      <c r="D653" s="71"/>
      <c r="E653" s="72"/>
      <c r="F653" s="73"/>
      <c r="G653" s="70"/>
      <c r="H653" s="74"/>
      <c r="I653" s="75"/>
      <c r="J653" s="75"/>
      <c r="K653" s="36"/>
      <c r="L653" s="82"/>
      <c r="M653" s="82"/>
      <c r="N653" s="77"/>
      <c r="O653" s="84" t="s">
        <v>1270</v>
      </c>
      <c r="P653" s="86">
        <v>43425.197928240741</v>
      </c>
      <c r="Q653" s="84" t="s">
        <v>1313</v>
      </c>
      <c r="R653" s="84"/>
      <c r="S653" s="84"/>
      <c r="T653" s="84"/>
      <c r="U653" s="84"/>
      <c r="V653" s="88" t="s">
        <v>2712</v>
      </c>
      <c r="W653" s="86">
        <v>43425.197928240741</v>
      </c>
      <c r="X653" s="88" t="s">
        <v>3353</v>
      </c>
      <c r="Y653" s="84"/>
      <c r="Z653" s="84"/>
      <c r="AA653" s="87" t="s">
        <v>4482</v>
      </c>
      <c r="AB653" s="84"/>
      <c r="AC653" s="84" t="b">
        <v>0</v>
      </c>
      <c r="AD653" s="84">
        <v>0</v>
      </c>
      <c r="AE653" s="87" t="s">
        <v>5552</v>
      </c>
      <c r="AF653" s="84" t="b">
        <v>0</v>
      </c>
      <c r="AG653" s="84" t="s">
        <v>5604</v>
      </c>
      <c r="AH653" s="84"/>
      <c r="AI653" s="87" t="s">
        <v>5552</v>
      </c>
      <c r="AJ653" s="84" t="b">
        <v>0</v>
      </c>
      <c r="AK653" s="84">
        <v>43</v>
      </c>
      <c r="AL653" s="87" t="s">
        <v>4992</v>
      </c>
      <c r="AM653" s="84" t="s">
        <v>5682</v>
      </c>
      <c r="AN653" s="84" t="b">
        <v>0</v>
      </c>
      <c r="AO653" s="87" t="s">
        <v>4992</v>
      </c>
      <c r="AP653" s="84" t="s">
        <v>179</v>
      </c>
      <c r="AQ653" s="84">
        <v>0</v>
      </c>
      <c r="AR653" s="84">
        <v>0</v>
      </c>
      <c r="AS653" s="84"/>
      <c r="AT653" s="84"/>
      <c r="AU653" s="84"/>
      <c r="AV653" s="84"/>
      <c r="AW653" s="84"/>
      <c r="AX653" s="84"/>
      <c r="AY653" s="84"/>
      <c r="AZ653" s="84"/>
    </row>
    <row r="654" spans="1:52" x14ac:dyDescent="0.55000000000000004">
      <c r="A654" s="69" t="s">
        <v>281</v>
      </c>
      <c r="B654" s="69" t="s">
        <v>985</v>
      </c>
      <c r="C654" s="70"/>
      <c r="D654" s="71"/>
      <c r="E654" s="72"/>
      <c r="F654" s="73"/>
      <c r="G654" s="70"/>
      <c r="H654" s="74"/>
      <c r="I654" s="75"/>
      <c r="J654" s="75"/>
      <c r="K654" s="36"/>
      <c r="L654" s="82"/>
      <c r="M654" s="82"/>
      <c r="N654" s="77"/>
      <c r="O654" s="84" t="s">
        <v>1270</v>
      </c>
      <c r="P654" s="86">
        <v>43425.197928240741</v>
      </c>
      <c r="Q654" s="84" t="s">
        <v>1313</v>
      </c>
      <c r="R654" s="84"/>
      <c r="S654" s="84"/>
      <c r="T654" s="84"/>
      <c r="U654" s="84"/>
      <c r="V654" s="88" t="s">
        <v>2712</v>
      </c>
      <c r="W654" s="86">
        <v>43425.197928240741</v>
      </c>
      <c r="X654" s="88" t="s">
        <v>3353</v>
      </c>
      <c r="Y654" s="84"/>
      <c r="Z654" s="84"/>
      <c r="AA654" s="87" t="s">
        <v>4482</v>
      </c>
      <c r="AB654" s="84"/>
      <c r="AC654" s="84" t="b">
        <v>0</v>
      </c>
      <c r="AD654" s="84">
        <v>0</v>
      </c>
      <c r="AE654" s="87" t="s">
        <v>5552</v>
      </c>
      <c r="AF654" s="84" t="b">
        <v>0</v>
      </c>
      <c r="AG654" s="84" t="s">
        <v>5604</v>
      </c>
      <c r="AH654" s="84"/>
      <c r="AI654" s="87" t="s">
        <v>5552</v>
      </c>
      <c r="AJ654" s="84" t="b">
        <v>0</v>
      </c>
      <c r="AK654" s="84">
        <v>43</v>
      </c>
      <c r="AL654" s="87" t="s">
        <v>4992</v>
      </c>
      <c r="AM654" s="84" t="s">
        <v>5682</v>
      </c>
      <c r="AN654" s="84" t="b">
        <v>0</v>
      </c>
      <c r="AO654" s="87" t="s">
        <v>4992</v>
      </c>
      <c r="AP654" s="84" t="s">
        <v>179</v>
      </c>
      <c r="AQ654" s="84">
        <v>0</v>
      </c>
      <c r="AR654" s="84">
        <v>0</v>
      </c>
      <c r="AS654" s="84"/>
      <c r="AT654" s="84"/>
      <c r="AU654" s="84"/>
      <c r="AV654" s="84"/>
      <c r="AW654" s="84"/>
      <c r="AX654" s="84"/>
      <c r="AY654" s="84"/>
      <c r="AZ654" s="84"/>
    </row>
    <row r="655" spans="1:52" x14ac:dyDescent="0.55000000000000004">
      <c r="A655" s="69" t="s">
        <v>281</v>
      </c>
      <c r="B655" s="69" t="s">
        <v>701</v>
      </c>
      <c r="C655" s="70"/>
      <c r="D655" s="71"/>
      <c r="E655" s="72"/>
      <c r="F655" s="73"/>
      <c r="G655" s="70"/>
      <c r="H655" s="74"/>
      <c r="I655" s="75"/>
      <c r="J655" s="75"/>
      <c r="K655" s="36"/>
      <c r="L655" s="82"/>
      <c r="M655" s="82"/>
      <c r="N655" s="77"/>
      <c r="O655" s="84" t="s">
        <v>1270</v>
      </c>
      <c r="P655" s="86">
        <v>43425.197928240741</v>
      </c>
      <c r="Q655" s="84" t="s">
        <v>1313</v>
      </c>
      <c r="R655" s="84"/>
      <c r="S655" s="84"/>
      <c r="T655" s="84"/>
      <c r="U655" s="84"/>
      <c r="V655" s="88" t="s">
        <v>2712</v>
      </c>
      <c r="W655" s="86">
        <v>43425.197928240741</v>
      </c>
      <c r="X655" s="88" t="s">
        <v>3353</v>
      </c>
      <c r="Y655" s="84"/>
      <c r="Z655" s="84"/>
      <c r="AA655" s="87" t="s">
        <v>4482</v>
      </c>
      <c r="AB655" s="84"/>
      <c r="AC655" s="84" t="b">
        <v>0</v>
      </c>
      <c r="AD655" s="84">
        <v>0</v>
      </c>
      <c r="AE655" s="87" t="s">
        <v>5552</v>
      </c>
      <c r="AF655" s="84" t="b">
        <v>0</v>
      </c>
      <c r="AG655" s="84" t="s">
        <v>5604</v>
      </c>
      <c r="AH655" s="84"/>
      <c r="AI655" s="87" t="s">
        <v>5552</v>
      </c>
      <c r="AJ655" s="84" t="b">
        <v>0</v>
      </c>
      <c r="AK655" s="84">
        <v>43</v>
      </c>
      <c r="AL655" s="87" t="s">
        <v>4992</v>
      </c>
      <c r="AM655" s="84" t="s">
        <v>5682</v>
      </c>
      <c r="AN655" s="84" t="b">
        <v>0</v>
      </c>
      <c r="AO655" s="87" t="s">
        <v>4992</v>
      </c>
      <c r="AP655" s="84" t="s">
        <v>179</v>
      </c>
      <c r="AQ655" s="84">
        <v>0</v>
      </c>
      <c r="AR655" s="84">
        <v>0</v>
      </c>
      <c r="AS655" s="84"/>
      <c r="AT655" s="84"/>
      <c r="AU655" s="84"/>
      <c r="AV655" s="84"/>
      <c r="AW655" s="84"/>
      <c r="AX655" s="84"/>
      <c r="AY655" s="84"/>
      <c r="AZ655" s="84"/>
    </row>
    <row r="656" spans="1:52" x14ac:dyDescent="0.55000000000000004">
      <c r="A656" s="69" t="s">
        <v>281</v>
      </c>
      <c r="B656" s="69" t="s">
        <v>986</v>
      </c>
      <c r="C656" s="70"/>
      <c r="D656" s="71"/>
      <c r="E656" s="72"/>
      <c r="F656" s="73"/>
      <c r="G656" s="70"/>
      <c r="H656" s="74"/>
      <c r="I656" s="75"/>
      <c r="J656" s="75"/>
      <c r="K656" s="36"/>
      <c r="L656" s="82"/>
      <c r="M656" s="82"/>
      <c r="N656" s="77"/>
      <c r="O656" s="84" t="s">
        <v>1270</v>
      </c>
      <c r="P656" s="86">
        <v>43425.197928240741</v>
      </c>
      <c r="Q656" s="84" t="s">
        <v>1313</v>
      </c>
      <c r="R656" s="84"/>
      <c r="S656" s="84"/>
      <c r="T656" s="84"/>
      <c r="U656" s="84"/>
      <c r="V656" s="88" t="s">
        <v>2712</v>
      </c>
      <c r="W656" s="86">
        <v>43425.197928240741</v>
      </c>
      <c r="X656" s="88" t="s">
        <v>3353</v>
      </c>
      <c r="Y656" s="84"/>
      <c r="Z656" s="84"/>
      <c r="AA656" s="87" t="s">
        <v>4482</v>
      </c>
      <c r="AB656" s="84"/>
      <c r="AC656" s="84" t="b">
        <v>0</v>
      </c>
      <c r="AD656" s="84">
        <v>0</v>
      </c>
      <c r="AE656" s="87" t="s">
        <v>5552</v>
      </c>
      <c r="AF656" s="84" t="b">
        <v>0</v>
      </c>
      <c r="AG656" s="84" t="s">
        <v>5604</v>
      </c>
      <c r="AH656" s="84"/>
      <c r="AI656" s="87" t="s">
        <v>5552</v>
      </c>
      <c r="AJ656" s="84" t="b">
        <v>0</v>
      </c>
      <c r="AK656" s="84">
        <v>43</v>
      </c>
      <c r="AL656" s="87" t="s">
        <v>4992</v>
      </c>
      <c r="AM656" s="84" t="s">
        <v>5682</v>
      </c>
      <c r="AN656" s="84" t="b">
        <v>0</v>
      </c>
      <c r="AO656" s="87" t="s">
        <v>4992</v>
      </c>
      <c r="AP656" s="84" t="s">
        <v>179</v>
      </c>
      <c r="AQ656" s="84">
        <v>0</v>
      </c>
      <c r="AR656" s="84">
        <v>0</v>
      </c>
      <c r="AS656" s="84"/>
      <c r="AT656" s="84"/>
      <c r="AU656" s="84"/>
      <c r="AV656" s="84"/>
      <c r="AW656" s="84"/>
      <c r="AX656" s="84"/>
      <c r="AY656" s="84"/>
      <c r="AZ656" s="84"/>
    </row>
    <row r="657" spans="1:52" x14ac:dyDescent="0.55000000000000004">
      <c r="A657" s="69" t="s">
        <v>281</v>
      </c>
      <c r="B657" s="69" t="s">
        <v>698</v>
      </c>
      <c r="C657" s="70"/>
      <c r="D657" s="71"/>
      <c r="E657" s="72"/>
      <c r="F657" s="73"/>
      <c r="G657" s="70"/>
      <c r="H657" s="74"/>
      <c r="I657" s="75"/>
      <c r="J657" s="75"/>
      <c r="K657" s="36"/>
      <c r="L657" s="82"/>
      <c r="M657" s="82"/>
      <c r="N657" s="77"/>
      <c r="O657" s="84" t="s">
        <v>1270</v>
      </c>
      <c r="P657" s="86">
        <v>43425.197928240741</v>
      </c>
      <c r="Q657" s="84" t="s">
        <v>1313</v>
      </c>
      <c r="R657" s="84"/>
      <c r="S657" s="84"/>
      <c r="T657" s="84"/>
      <c r="U657" s="84"/>
      <c r="V657" s="88" t="s">
        <v>2712</v>
      </c>
      <c r="W657" s="86">
        <v>43425.197928240741</v>
      </c>
      <c r="X657" s="88" t="s">
        <v>3353</v>
      </c>
      <c r="Y657" s="84"/>
      <c r="Z657" s="84"/>
      <c r="AA657" s="87" t="s">
        <v>4482</v>
      </c>
      <c r="AB657" s="84"/>
      <c r="AC657" s="84" t="b">
        <v>0</v>
      </c>
      <c r="AD657" s="84">
        <v>0</v>
      </c>
      <c r="AE657" s="87" t="s">
        <v>5552</v>
      </c>
      <c r="AF657" s="84" t="b">
        <v>0</v>
      </c>
      <c r="AG657" s="84" t="s">
        <v>5604</v>
      </c>
      <c r="AH657" s="84"/>
      <c r="AI657" s="87" t="s">
        <v>5552</v>
      </c>
      <c r="AJ657" s="84" t="b">
        <v>0</v>
      </c>
      <c r="AK657" s="84">
        <v>43</v>
      </c>
      <c r="AL657" s="87" t="s">
        <v>4992</v>
      </c>
      <c r="AM657" s="84" t="s">
        <v>5682</v>
      </c>
      <c r="AN657" s="84" t="b">
        <v>0</v>
      </c>
      <c r="AO657" s="87" t="s">
        <v>4992</v>
      </c>
      <c r="AP657" s="84" t="s">
        <v>179</v>
      </c>
      <c r="AQ657" s="84">
        <v>0</v>
      </c>
      <c r="AR657" s="84">
        <v>0</v>
      </c>
      <c r="AS657" s="84"/>
      <c r="AT657" s="84"/>
      <c r="AU657" s="84"/>
      <c r="AV657" s="84"/>
      <c r="AW657" s="84"/>
      <c r="AX657" s="84"/>
      <c r="AY657" s="84"/>
      <c r="AZ657" s="84"/>
    </row>
    <row r="658" spans="1:52" x14ac:dyDescent="0.55000000000000004">
      <c r="A658" s="69" t="s">
        <v>281</v>
      </c>
      <c r="B658" s="69" t="s">
        <v>987</v>
      </c>
      <c r="C658" s="70"/>
      <c r="D658" s="71"/>
      <c r="E658" s="72"/>
      <c r="F658" s="73"/>
      <c r="G658" s="70"/>
      <c r="H658" s="74"/>
      <c r="I658" s="75"/>
      <c r="J658" s="75"/>
      <c r="K658" s="36"/>
      <c r="L658" s="82"/>
      <c r="M658" s="82"/>
      <c r="N658" s="77"/>
      <c r="O658" s="84" t="s">
        <v>1270</v>
      </c>
      <c r="P658" s="86">
        <v>43425.197928240741</v>
      </c>
      <c r="Q658" s="84" t="s">
        <v>1313</v>
      </c>
      <c r="R658" s="84"/>
      <c r="S658" s="84"/>
      <c r="T658" s="84"/>
      <c r="U658" s="84"/>
      <c r="V658" s="88" t="s">
        <v>2712</v>
      </c>
      <c r="W658" s="86">
        <v>43425.197928240741</v>
      </c>
      <c r="X658" s="88" t="s">
        <v>3353</v>
      </c>
      <c r="Y658" s="84"/>
      <c r="Z658" s="84"/>
      <c r="AA658" s="87" t="s">
        <v>4482</v>
      </c>
      <c r="AB658" s="84"/>
      <c r="AC658" s="84" t="b">
        <v>0</v>
      </c>
      <c r="AD658" s="84">
        <v>0</v>
      </c>
      <c r="AE658" s="87" t="s">
        <v>5552</v>
      </c>
      <c r="AF658" s="84" t="b">
        <v>0</v>
      </c>
      <c r="AG658" s="84" t="s">
        <v>5604</v>
      </c>
      <c r="AH658" s="84"/>
      <c r="AI658" s="87" t="s">
        <v>5552</v>
      </c>
      <c r="AJ658" s="84" t="b">
        <v>0</v>
      </c>
      <c r="AK658" s="84">
        <v>43</v>
      </c>
      <c r="AL658" s="87" t="s">
        <v>4992</v>
      </c>
      <c r="AM658" s="84" t="s">
        <v>5682</v>
      </c>
      <c r="AN658" s="84" t="b">
        <v>0</v>
      </c>
      <c r="AO658" s="87" t="s">
        <v>4992</v>
      </c>
      <c r="AP658" s="84" t="s">
        <v>179</v>
      </c>
      <c r="AQ658" s="84">
        <v>0</v>
      </c>
      <c r="AR658" s="84">
        <v>0</v>
      </c>
      <c r="AS658" s="84"/>
      <c r="AT658" s="84"/>
      <c r="AU658" s="84"/>
      <c r="AV658" s="84"/>
      <c r="AW658" s="84"/>
      <c r="AX658" s="84"/>
      <c r="AY658" s="84"/>
      <c r="AZ658" s="84"/>
    </row>
    <row r="659" spans="1:52" x14ac:dyDescent="0.55000000000000004">
      <c r="A659" s="69" t="s">
        <v>281</v>
      </c>
      <c r="B659" s="69" t="s">
        <v>988</v>
      </c>
      <c r="C659" s="70"/>
      <c r="D659" s="71"/>
      <c r="E659" s="72"/>
      <c r="F659" s="73"/>
      <c r="G659" s="70"/>
      <c r="H659" s="74"/>
      <c r="I659" s="75"/>
      <c r="J659" s="75"/>
      <c r="K659" s="36"/>
      <c r="L659" s="82"/>
      <c r="M659" s="82"/>
      <c r="N659" s="77"/>
      <c r="O659" s="84" t="s">
        <v>1270</v>
      </c>
      <c r="P659" s="86">
        <v>43425.197928240741</v>
      </c>
      <c r="Q659" s="84" t="s">
        <v>1313</v>
      </c>
      <c r="R659" s="84"/>
      <c r="S659" s="84"/>
      <c r="T659" s="84"/>
      <c r="U659" s="84"/>
      <c r="V659" s="88" t="s">
        <v>2712</v>
      </c>
      <c r="W659" s="86">
        <v>43425.197928240741</v>
      </c>
      <c r="X659" s="88" t="s">
        <v>3353</v>
      </c>
      <c r="Y659" s="84"/>
      <c r="Z659" s="84"/>
      <c r="AA659" s="87" t="s">
        <v>4482</v>
      </c>
      <c r="AB659" s="84"/>
      <c r="AC659" s="84" t="b">
        <v>0</v>
      </c>
      <c r="AD659" s="84">
        <v>0</v>
      </c>
      <c r="AE659" s="87" t="s">
        <v>5552</v>
      </c>
      <c r="AF659" s="84" t="b">
        <v>0</v>
      </c>
      <c r="AG659" s="84" t="s">
        <v>5604</v>
      </c>
      <c r="AH659" s="84"/>
      <c r="AI659" s="87" t="s">
        <v>5552</v>
      </c>
      <c r="AJ659" s="84" t="b">
        <v>0</v>
      </c>
      <c r="AK659" s="84">
        <v>43</v>
      </c>
      <c r="AL659" s="87" t="s">
        <v>4992</v>
      </c>
      <c r="AM659" s="84" t="s">
        <v>5682</v>
      </c>
      <c r="AN659" s="84" t="b">
        <v>0</v>
      </c>
      <c r="AO659" s="87" t="s">
        <v>4992</v>
      </c>
      <c r="AP659" s="84" t="s">
        <v>179</v>
      </c>
      <c r="AQ659" s="84">
        <v>0</v>
      </c>
      <c r="AR659" s="84">
        <v>0</v>
      </c>
      <c r="AS659" s="84"/>
      <c r="AT659" s="84"/>
      <c r="AU659" s="84"/>
      <c r="AV659" s="84"/>
      <c r="AW659" s="84"/>
      <c r="AX659" s="84"/>
      <c r="AY659" s="84"/>
      <c r="AZ659" s="84"/>
    </row>
    <row r="660" spans="1:52" x14ac:dyDescent="0.55000000000000004">
      <c r="A660" s="69" t="s">
        <v>281</v>
      </c>
      <c r="B660" s="69" t="s">
        <v>989</v>
      </c>
      <c r="C660" s="70"/>
      <c r="D660" s="71"/>
      <c r="E660" s="72"/>
      <c r="F660" s="73"/>
      <c r="G660" s="70"/>
      <c r="H660" s="74"/>
      <c r="I660" s="75"/>
      <c r="J660" s="75"/>
      <c r="K660" s="36"/>
      <c r="L660" s="82"/>
      <c r="M660" s="82"/>
      <c r="N660" s="77"/>
      <c r="O660" s="84" t="s">
        <v>1270</v>
      </c>
      <c r="P660" s="86">
        <v>43425.197928240741</v>
      </c>
      <c r="Q660" s="84" t="s">
        <v>1313</v>
      </c>
      <c r="R660" s="84"/>
      <c r="S660" s="84"/>
      <c r="T660" s="84"/>
      <c r="U660" s="84"/>
      <c r="V660" s="88" t="s">
        <v>2712</v>
      </c>
      <c r="W660" s="86">
        <v>43425.197928240741</v>
      </c>
      <c r="X660" s="88" t="s">
        <v>3353</v>
      </c>
      <c r="Y660" s="84"/>
      <c r="Z660" s="84"/>
      <c r="AA660" s="87" t="s">
        <v>4482</v>
      </c>
      <c r="AB660" s="84"/>
      <c r="AC660" s="84" t="b">
        <v>0</v>
      </c>
      <c r="AD660" s="84">
        <v>0</v>
      </c>
      <c r="AE660" s="87" t="s">
        <v>5552</v>
      </c>
      <c r="AF660" s="84" t="b">
        <v>0</v>
      </c>
      <c r="AG660" s="84" t="s">
        <v>5604</v>
      </c>
      <c r="AH660" s="84"/>
      <c r="AI660" s="87" t="s">
        <v>5552</v>
      </c>
      <c r="AJ660" s="84" t="b">
        <v>0</v>
      </c>
      <c r="AK660" s="84">
        <v>43</v>
      </c>
      <c r="AL660" s="87" t="s">
        <v>4992</v>
      </c>
      <c r="AM660" s="84" t="s">
        <v>5682</v>
      </c>
      <c r="AN660" s="84" t="b">
        <v>0</v>
      </c>
      <c r="AO660" s="87" t="s">
        <v>4992</v>
      </c>
      <c r="AP660" s="84" t="s">
        <v>179</v>
      </c>
      <c r="AQ660" s="84">
        <v>0</v>
      </c>
      <c r="AR660" s="84">
        <v>0</v>
      </c>
      <c r="AS660" s="84"/>
      <c r="AT660" s="84"/>
      <c r="AU660" s="84"/>
      <c r="AV660" s="84"/>
      <c r="AW660" s="84"/>
      <c r="AX660" s="84"/>
      <c r="AY660" s="84"/>
      <c r="AZ660" s="84"/>
    </row>
    <row r="661" spans="1:52" x14ac:dyDescent="0.55000000000000004">
      <c r="A661" s="69" t="s">
        <v>281</v>
      </c>
      <c r="B661" s="69" t="s">
        <v>990</v>
      </c>
      <c r="C661" s="70"/>
      <c r="D661" s="71"/>
      <c r="E661" s="72"/>
      <c r="F661" s="73"/>
      <c r="G661" s="70"/>
      <c r="H661" s="74"/>
      <c r="I661" s="75"/>
      <c r="J661" s="75"/>
      <c r="K661" s="36"/>
      <c r="L661" s="82"/>
      <c r="M661" s="82"/>
      <c r="N661" s="77"/>
      <c r="O661" s="84" t="s">
        <v>1270</v>
      </c>
      <c r="P661" s="86">
        <v>43425.197928240741</v>
      </c>
      <c r="Q661" s="84" t="s">
        <v>1313</v>
      </c>
      <c r="R661" s="84"/>
      <c r="S661" s="84"/>
      <c r="T661" s="84"/>
      <c r="U661" s="84"/>
      <c r="V661" s="88" t="s">
        <v>2712</v>
      </c>
      <c r="W661" s="86">
        <v>43425.197928240741</v>
      </c>
      <c r="X661" s="88" t="s">
        <v>3353</v>
      </c>
      <c r="Y661" s="84"/>
      <c r="Z661" s="84"/>
      <c r="AA661" s="87" t="s">
        <v>4482</v>
      </c>
      <c r="AB661" s="84"/>
      <c r="AC661" s="84" t="b">
        <v>0</v>
      </c>
      <c r="AD661" s="84">
        <v>0</v>
      </c>
      <c r="AE661" s="87" t="s">
        <v>5552</v>
      </c>
      <c r="AF661" s="84" t="b">
        <v>0</v>
      </c>
      <c r="AG661" s="84" t="s">
        <v>5604</v>
      </c>
      <c r="AH661" s="84"/>
      <c r="AI661" s="87" t="s">
        <v>5552</v>
      </c>
      <c r="AJ661" s="84" t="b">
        <v>0</v>
      </c>
      <c r="AK661" s="84">
        <v>43</v>
      </c>
      <c r="AL661" s="87" t="s">
        <v>4992</v>
      </c>
      <c r="AM661" s="84" t="s">
        <v>5682</v>
      </c>
      <c r="AN661" s="84" t="b">
        <v>0</v>
      </c>
      <c r="AO661" s="87" t="s">
        <v>4992</v>
      </c>
      <c r="AP661" s="84" t="s">
        <v>179</v>
      </c>
      <c r="AQ661" s="84">
        <v>0</v>
      </c>
      <c r="AR661" s="84">
        <v>0</v>
      </c>
      <c r="AS661" s="84"/>
      <c r="AT661" s="84"/>
      <c r="AU661" s="84"/>
      <c r="AV661" s="84"/>
      <c r="AW661" s="84"/>
      <c r="AX661" s="84"/>
      <c r="AY661" s="84"/>
      <c r="AZ661" s="84"/>
    </row>
    <row r="662" spans="1:52" x14ac:dyDescent="0.55000000000000004">
      <c r="A662" s="69" t="s">
        <v>281</v>
      </c>
      <c r="B662" s="69" t="s">
        <v>991</v>
      </c>
      <c r="C662" s="70"/>
      <c r="D662" s="71"/>
      <c r="E662" s="72"/>
      <c r="F662" s="73"/>
      <c r="G662" s="70"/>
      <c r="H662" s="74"/>
      <c r="I662" s="75"/>
      <c r="J662" s="75"/>
      <c r="K662" s="36"/>
      <c r="L662" s="82"/>
      <c r="M662" s="82"/>
      <c r="N662" s="77"/>
      <c r="O662" s="84" t="s">
        <v>1270</v>
      </c>
      <c r="P662" s="86">
        <v>43425.197928240741</v>
      </c>
      <c r="Q662" s="84" t="s">
        <v>1313</v>
      </c>
      <c r="R662" s="84"/>
      <c r="S662" s="84"/>
      <c r="T662" s="84"/>
      <c r="U662" s="84"/>
      <c r="V662" s="88" t="s">
        <v>2712</v>
      </c>
      <c r="W662" s="86">
        <v>43425.197928240741</v>
      </c>
      <c r="X662" s="88" t="s">
        <v>3353</v>
      </c>
      <c r="Y662" s="84"/>
      <c r="Z662" s="84"/>
      <c r="AA662" s="87" t="s">
        <v>4482</v>
      </c>
      <c r="AB662" s="84"/>
      <c r="AC662" s="84" t="b">
        <v>0</v>
      </c>
      <c r="AD662" s="84">
        <v>0</v>
      </c>
      <c r="AE662" s="87" t="s">
        <v>5552</v>
      </c>
      <c r="AF662" s="84" t="b">
        <v>0</v>
      </c>
      <c r="AG662" s="84" t="s">
        <v>5604</v>
      </c>
      <c r="AH662" s="84"/>
      <c r="AI662" s="87" t="s">
        <v>5552</v>
      </c>
      <c r="AJ662" s="84" t="b">
        <v>0</v>
      </c>
      <c r="AK662" s="84">
        <v>43</v>
      </c>
      <c r="AL662" s="87" t="s">
        <v>4992</v>
      </c>
      <c r="AM662" s="84" t="s">
        <v>5682</v>
      </c>
      <c r="AN662" s="84" t="b">
        <v>0</v>
      </c>
      <c r="AO662" s="87" t="s">
        <v>4992</v>
      </c>
      <c r="AP662" s="84" t="s">
        <v>179</v>
      </c>
      <c r="AQ662" s="84">
        <v>0</v>
      </c>
      <c r="AR662" s="84">
        <v>0</v>
      </c>
      <c r="AS662" s="84"/>
      <c r="AT662" s="84"/>
      <c r="AU662" s="84"/>
      <c r="AV662" s="84"/>
      <c r="AW662" s="84"/>
      <c r="AX662" s="84"/>
      <c r="AY662" s="84"/>
      <c r="AZ662" s="84"/>
    </row>
    <row r="663" spans="1:52" x14ac:dyDescent="0.55000000000000004">
      <c r="A663" s="69" t="s">
        <v>281</v>
      </c>
      <c r="B663" s="69" t="s">
        <v>992</v>
      </c>
      <c r="C663" s="70"/>
      <c r="D663" s="71"/>
      <c r="E663" s="72"/>
      <c r="F663" s="73"/>
      <c r="G663" s="70"/>
      <c r="H663" s="74"/>
      <c r="I663" s="75"/>
      <c r="J663" s="75"/>
      <c r="K663" s="36"/>
      <c r="L663" s="82"/>
      <c r="M663" s="82"/>
      <c r="N663" s="77"/>
      <c r="O663" s="84" t="s">
        <v>1270</v>
      </c>
      <c r="P663" s="86">
        <v>43425.197928240741</v>
      </c>
      <c r="Q663" s="84" t="s">
        <v>1313</v>
      </c>
      <c r="R663" s="84"/>
      <c r="S663" s="84"/>
      <c r="T663" s="84"/>
      <c r="U663" s="84"/>
      <c r="V663" s="88" t="s">
        <v>2712</v>
      </c>
      <c r="W663" s="86">
        <v>43425.197928240741</v>
      </c>
      <c r="X663" s="88" t="s">
        <v>3353</v>
      </c>
      <c r="Y663" s="84"/>
      <c r="Z663" s="84"/>
      <c r="AA663" s="87" t="s">
        <v>4482</v>
      </c>
      <c r="AB663" s="84"/>
      <c r="AC663" s="84" t="b">
        <v>0</v>
      </c>
      <c r="AD663" s="84">
        <v>0</v>
      </c>
      <c r="AE663" s="87" t="s">
        <v>5552</v>
      </c>
      <c r="AF663" s="84" t="b">
        <v>0</v>
      </c>
      <c r="AG663" s="84" t="s">
        <v>5604</v>
      </c>
      <c r="AH663" s="84"/>
      <c r="AI663" s="87" t="s">
        <v>5552</v>
      </c>
      <c r="AJ663" s="84" t="b">
        <v>0</v>
      </c>
      <c r="AK663" s="84">
        <v>43</v>
      </c>
      <c r="AL663" s="87" t="s">
        <v>4992</v>
      </c>
      <c r="AM663" s="84" t="s">
        <v>5682</v>
      </c>
      <c r="AN663" s="84" t="b">
        <v>0</v>
      </c>
      <c r="AO663" s="87" t="s">
        <v>4992</v>
      </c>
      <c r="AP663" s="84" t="s">
        <v>179</v>
      </c>
      <c r="AQ663" s="84">
        <v>0</v>
      </c>
      <c r="AR663" s="84">
        <v>0</v>
      </c>
      <c r="AS663" s="84"/>
      <c r="AT663" s="84"/>
      <c r="AU663" s="84"/>
      <c r="AV663" s="84"/>
      <c r="AW663" s="84"/>
      <c r="AX663" s="84"/>
      <c r="AY663" s="84"/>
      <c r="AZ663" s="84"/>
    </row>
    <row r="664" spans="1:52" x14ac:dyDescent="0.55000000000000004">
      <c r="A664" s="69" t="s">
        <v>281</v>
      </c>
      <c r="B664" s="69" t="s">
        <v>993</v>
      </c>
      <c r="C664" s="70"/>
      <c r="D664" s="71"/>
      <c r="E664" s="72"/>
      <c r="F664" s="73"/>
      <c r="G664" s="70"/>
      <c r="H664" s="74"/>
      <c r="I664" s="75"/>
      <c r="J664" s="75"/>
      <c r="K664" s="36"/>
      <c r="L664" s="82"/>
      <c r="M664" s="82"/>
      <c r="N664" s="77"/>
      <c r="O664" s="84" t="s">
        <v>1270</v>
      </c>
      <c r="P664" s="86">
        <v>43425.197928240741</v>
      </c>
      <c r="Q664" s="84" t="s">
        <v>1313</v>
      </c>
      <c r="R664" s="84"/>
      <c r="S664" s="84"/>
      <c r="T664" s="84"/>
      <c r="U664" s="84"/>
      <c r="V664" s="88" t="s">
        <v>2712</v>
      </c>
      <c r="W664" s="86">
        <v>43425.197928240741</v>
      </c>
      <c r="X664" s="88" t="s">
        <v>3353</v>
      </c>
      <c r="Y664" s="84"/>
      <c r="Z664" s="84"/>
      <c r="AA664" s="87" t="s">
        <v>4482</v>
      </c>
      <c r="AB664" s="84"/>
      <c r="AC664" s="84" t="b">
        <v>0</v>
      </c>
      <c r="AD664" s="84">
        <v>0</v>
      </c>
      <c r="AE664" s="87" t="s">
        <v>5552</v>
      </c>
      <c r="AF664" s="84" t="b">
        <v>0</v>
      </c>
      <c r="AG664" s="84" t="s">
        <v>5604</v>
      </c>
      <c r="AH664" s="84"/>
      <c r="AI664" s="87" t="s">
        <v>5552</v>
      </c>
      <c r="AJ664" s="84" t="b">
        <v>0</v>
      </c>
      <c r="AK664" s="84">
        <v>43</v>
      </c>
      <c r="AL664" s="87" t="s">
        <v>4992</v>
      </c>
      <c r="AM664" s="84" t="s">
        <v>5682</v>
      </c>
      <c r="AN664" s="84" t="b">
        <v>0</v>
      </c>
      <c r="AO664" s="87" t="s">
        <v>4992</v>
      </c>
      <c r="AP664" s="84" t="s">
        <v>179</v>
      </c>
      <c r="AQ664" s="84">
        <v>0</v>
      </c>
      <c r="AR664" s="84">
        <v>0</v>
      </c>
      <c r="AS664" s="84"/>
      <c r="AT664" s="84"/>
      <c r="AU664" s="84"/>
      <c r="AV664" s="84"/>
      <c r="AW664" s="84"/>
      <c r="AX664" s="84"/>
      <c r="AY664" s="84"/>
      <c r="AZ664" s="84"/>
    </row>
    <row r="665" spans="1:52" x14ac:dyDescent="0.55000000000000004">
      <c r="A665" s="69" t="s">
        <v>281</v>
      </c>
      <c r="B665" s="69" t="s">
        <v>994</v>
      </c>
      <c r="C665" s="70"/>
      <c r="D665" s="71"/>
      <c r="E665" s="72"/>
      <c r="F665" s="73"/>
      <c r="G665" s="70"/>
      <c r="H665" s="74"/>
      <c r="I665" s="75"/>
      <c r="J665" s="75"/>
      <c r="K665" s="36"/>
      <c r="L665" s="82"/>
      <c r="M665" s="82"/>
      <c r="N665" s="77"/>
      <c r="O665" s="84" t="s">
        <v>1270</v>
      </c>
      <c r="P665" s="86">
        <v>43425.197928240741</v>
      </c>
      <c r="Q665" s="84" t="s">
        <v>1313</v>
      </c>
      <c r="R665" s="84"/>
      <c r="S665" s="84"/>
      <c r="T665" s="84"/>
      <c r="U665" s="84"/>
      <c r="V665" s="88" t="s">
        <v>2712</v>
      </c>
      <c r="W665" s="86">
        <v>43425.197928240741</v>
      </c>
      <c r="X665" s="88" t="s">
        <v>3353</v>
      </c>
      <c r="Y665" s="84"/>
      <c r="Z665" s="84"/>
      <c r="AA665" s="87" t="s">
        <v>4482</v>
      </c>
      <c r="AB665" s="84"/>
      <c r="AC665" s="84" t="b">
        <v>0</v>
      </c>
      <c r="AD665" s="84">
        <v>0</v>
      </c>
      <c r="AE665" s="87" t="s">
        <v>5552</v>
      </c>
      <c r="AF665" s="84" t="b">
        <v>0</v>
      </c>
      <c r="AG665" s="84" t="s">
        <v>5604</v>
      </c>
      <c r="AH665" s="84"/>
      <c r="AI665" s="87" t="s">
        <v>5552</v>
      </c>
      <c r="AJ665" s="84" t="b">
        <v>0</v>
      </c>
      <c r="AK665" s="84">
        <v>43</v>
      </c>
      <c r="AL665" s="87" t="s">
        <v>4992</v>
      </c>
      <c r="AM665" s="84" t="s">
        <v>5682</v>
      </c>
      <c r="AN665" s="84" t="b">
        <v>0</v>
      </c>
      <c r="AO665" s="87" t="s">
        <v>4992</v>
      </c>
      <c r="AP665" s="84" t="s">
        <v>179</v>
      </c>
      <c r="AQ665" s="84">
        <v>0</v>
      </c>
      <c r="AR665" s="84">
        <v>0</v>
      </c>
      <c r="AS665" s="84"/>
      <c r="AT665" s="84"/>
      <c r="AU665" s="84"/>
      <c r="AV665" s="84"/>
      <c r="AW665" s="84"/>
      <c r="AX665" s="84"/>
      <c r="AY665" s="84"/>
      <c r="AZ665" s="84"/>
    </row>
    <row r="666" spans="1:52" x14ac:dyDescent="0.55000000000000004">
      <c r="A666" s="69" t="s">
        <v>281</v>
      </c>
      <c r="B666" s="69" t="s">
        <v>694</v>
      </c>
      <c r="C666" s="70"/>
      <c r="D666" s="71"/>
      <c r="E666" s="72"/>
      <c r="F666" s="73"/>
      <c r="G666" s="70"/>
      <c r="H666" s="74"/>
      <c r="I666" s="75"/>
      <c r="J666" s="75"/>
      <c r="K666" s="36"/>
      <c r="L666" s="82"/>
      <c r="M666" s="82"/>
      <c r="N666" s="77"/>
      <c r="O666" s="84" t="s">
        <v>1270</v>
      </c>
      <c r="P666" s="86">
        <v>43425.197928240741</v>
      </c>
      <c r="Q666" s="84" t="s">
        <v>1313</v>
      </c>
      <c r="R666" s="84"/>
      <c r="S666" s="84"/>
      <c r="T666" s="84"/>
      <c r="U666" s="84"/>
      <c r="V666" s="88" t="s">
        <v>2712</v>
      </c>
      <c r="W666" s="86">
        <v>43425.197928240741</v>
      </c>
      <c r="X666" s="88" t="s">
        <v>3353</v>
      </c>
      <c r="Y666" s="84"/>
      <c r="Z666" s="84"/>
      <c r="AA666" s="87" t="s">
        <v>4482</v>
      </c>
      <c r="AB666" s="84"/>
      <c r="AC666" s="84" t="b">
        <v>0</v>
      </c>
      <c r="AD666" s="84">
        <v>0</v>
      </c>
      <c r="AE666" s="87" t="s">
        <v>5552</v>
      </c>
      <c r="AF666" s="84" t="b">
        <v>0</v>
      </c>
      <c r="AG666" s="84" t="s">
        <v>5604</v>
      </c>
      <c r="AH666" s="84"/>
      <c r="AI666" s="87" t="s">
        <v>5552</v>
      </c>
      <c r="AJ666" s="84" t="b">
        <v>0</v>
      </c>
      <c r="AK666" s="84">
        <v>43</v>
      </c>
      <c r="AL666" s="87" t="s">
        <v>4992</v>
      </c>
      <c r="AM666" s="84" t="s">
        <v>5682</v>
      </c>
      <c r="AN666" s="84" t="b">
        <v>0</v>
      </c>
      <c r="AO666" s="87" t="s">
        <v>4992</v>
      </c>
      <c r="AP666" s="84" t="s">
        <v>179</v>
      </c>
      <c r="AQ666" s="84">
        <v>0</v>
      </c>
      <c r="AR666" s="84">
        <v>0</v>
      </c>
      <c r="AS666" s="84"/>
      <c r="AT666" s="84"/>
      <c r="AU666" s="84"/>
      <c r="AV666" s="84"/>
      <c r="AW666" s="84"/>
      <c r="AX666" s="84"/>
      <c r="AY666" s="84"/>
      <c r="AZ666" s="84"/>
    </row>
    <row r="667" spans="1:52" x14ac:dyDescent="0.55000000000000004">
      <c r="A667" s="69" t="s">
        <v>281</v>
      </c>
      <c r="B667" s="69" t="s">
        <v>695</v>
      </c>
      <c r="C667" s="70"/>
      <c r="D667" s="71"/>
      <c r="E667" s="72"/>
      <c r="F667" s="73"/>
      <c r="G667" s="70"/>
      <c r="H667" s="74"/>
      <c r="I667" s="75"/>
      <c r="J667" s="75"/>
      <c r="K667" s="36"/>
      <c r="L667" s="82"/>
      <c r="M667" s="82"/>
      <c r="N667" s="77"/>
      <c r="O667" s="84" t="s">
        <v>1270</v>
      </c>
      <c r="P667" s="86">
        <v>43425.197928240741</v>
      </c>
      <c r="Q667" s="84" t="s">
        <v>1313</v>
      </c>
      <c r="R667" s="84"/>
      <c r="S667" s="84"/>
      <c r="T667" s="84"/>
      <c r="U667" s="84"/>
      <c r="V667" s="88" t="s">
        <v>2712</v>
      </c>
      <c r="W667" s="86">
        <v>43425.197928240741</v>
      </c>
      <c r="X667" s="88" t="s">
        <v>3353</v>
      </c>
      <c r="Y667" s="84"/>
      <c r="Z667" s="84"/>
      <c r="AA667" s="87" t="s">
        <v>4482</v>
      </c>
      <c r="AB667" s="84"/>
      <c r="AC667" s="84" t="b">
        <v>0</v>
      </c>
      <c r="AD667" s="84">
        <v>0</v>
      </c>
      <c r="AE667" s="87" t="s">
        <v>5552</v>
      </c>
      <c r="AF667" s="84" t="b">
        <v>0</v>
      </c>
      <c r="AG667" s="84" t="s">
        <v>5604</v>
      </c>
      <c r="AH667" s="84"/>
      <c r="AI667" s="87" t="s">
        <v>5552</v>
      </c>
      <c r="AJ667" s="84" t="b">
        <v>0</v>
      </c>
      <c r="AK667" s="84">
        <v>43</v>
      </c>
      <c r="AL667" s="87" t="s">
        <v>4992</v>
      </c>
      <c r="AM667" s="84" t="s">
        <v>5682</v>
      </c>
      <c r="AN667" s="84" t="b">
        <v>0</v>
      </c>
      <c r="AO667" s="87" t="s">
        <v>4992</v>
      </c>
      <c r="AP667" s="84" t="s">
        <v>179</v>
      </c>
      <c r="AQ667" s="84">
        <v>0</v>
      </c>
      <c r="AR667" s="84">
        <v>0</v>
      </c>
      <c r="AS667" s="84"/>
      <c r="AT667" s="84"/>
      <c r="AU667" s="84"/>
      <c r="AV667" s="84"/>
      <c r="AW667" s="84"/>
      <c r="AX667" s="84"/>
      <c r="AY667" s="84"/>
      <c r="AZ667" s="84"/>
    </row>
    <row r="668" spans="1:52" x14ac:dyDescent="0.55000000000000004">
      <c r="A668" s="69" t="s">
        <v>281</v>
      </c>
      <c r="B668" s="69" t="s">
        <v>995</v>
      </c>
      <c r="C668" s="70"/>
      <c r="D668" s="71"/>
      <c r="E668" s="72"/>
      <c r="F668" s="73"/>
      <c r="G668" s="70"/>
      <c r="H668" s="74"/>
      <c r="I668" s="75"/>
      <c r="J668" s="75"/>
      <c r="K668" s="36"/>
      <c r="L668" s="82"/>
      <c r="M668" s="82"/>
      <c r="N668" s="77"/>
      <c r="O668" s="84" t="s">
        <v>1270</v>
      </c>
      <c r="P668" s="86">
        <v>43425.197928240741</v>
      </c>
      <c r="Q668" s="84" t="s">
        <v>1313</v>
      </c>
      <c r="R668" s="84"/>
      <c r="S668" s="84"/>
      <c r="T668" s="84"/>
      <c r="U668" s="84"/>
      <c r="V668" s="88" t="s">
        <v>2712</v>
      </c>
      <c r="W668" s="86">
        <v>43425.197928240741</v>
      </c>
      <c r="X668" s="88" t="s">
        <v>3353</v>
      </c>
      <c r="Y668" s="84"/>
      <c r="Z668" s="84"/>
      <c r="AA668" s="87" t="s">
        <v>4482</v>
      </c>
      <c r="AB668" s="84"/>
      <c r="AC668" s="84" t="b">
        <v>0</v>
      </c>
      <c r="AD668" s="84">
        <v>0</v>
      </c>
      <c r="AE668" s="87" t="s">
        <v>5552</v>
      </c>
      <c r="AF668" s="84" t="b">
        <v>0</v>
      </c>
      <c r="AG668" s="84" t="s">
        <v>5604</v>
      </c>
      <c r="AH668" s="84"/>
      <c r="AI668" s="87" t="s">
        <v>5552</v>
      </c>
      <c r="AJ668" s="84" t="b">
        <v>0</v>
      </c>
      <c r="AK668" s="84">
        <v>43</v>
      </c>
      <c r="AL668" s="87" t="s">
        <v>4992</v>
      </c>
      <c r="AM668" s="84" t="s">
        <v>5682</v>
      </c>
      <c r="AN668" s="84" t="b">
        <v>0</v>
      </c>
      <c r="AO668" s="87" t="s">
        <v>4992</v>
      </c>
      <c r="AP668" s="84" t="s">
        <v>179</v>
      </c>
      <c r="AQ668" s="84">
        <v>0</v>
      </c>
      <c r="AR668" s="84">
        <v>0</v>
      </c>
      <c r="AS668" s="84"/>
      <c r="AT668" s="84"/>
      <c r="AU668" s="84"/>
      <c r="AV668" s="84"/>
      <c r="AW668" s="84"/>
      <c r="AX668" s="84"/>
      <c r="AY668" s="84"/>
      <c r="AZ668" s="84"/>
    </row>
    <row r="669" spans="1:52" x14ac:dyDescent="0.55000000000000004">
      <c r="A669" s="69" t="s">
        <v>281</v>
      </c>
      <c r="B669" s="69" t="s">
        <v>996</v>
      </c>
      <c r="C669" s="70"/>
      <c r="D669" s="71"/>
      <c r="E669" s="72"/>
      <c r="F669" s="73"/>
      <c r="G669" s="70"/>
      <c r="H669" s="74"/>
      <c r="I669" s="75"/>
      <c r="J669" s="75"/>
      <c r="K669" s="36"/>
      <c r="L669" s="82"/>
      <c r="M669" s="82"/>
      <c r="N669" s="77"/>
      <c r="O669" s="84" t="s">
        <v>1270</v>
      </c>
      <c r="P669" s="86">
        <v>43425.197928240741</v>
      </c>
      <c r="Q669" s="84" t="s">
        <v>1313</v>
      </c>
      <c r="R669" s="84"/>
      <c r="S669" s="84"/>
      <c r="T669" s="84"/>
      <c r="U669" s="84"/>
      <c r="V669" s="88" t="s">
        <v>2712</v>
      </c>
      <c r="W669" s="86">
        <v>43425.197928240741</v>
      </c>
      <c r="X669" s="88" t="s">
        <v>3353</v>
      </c>
      <c r="Y669" s="84"/>
      <c r="Z669" s="84"/>
      <c r="AA669" s="87" t="s">
        <v>4482</v>
      </c>
      <c r="AB669" s="84"/>
      <c r="AC669" s="84" t="b">
        <v>0</v>
      </c>
      <c r="AD669" s="84">
        <v>0</v>
      </c>
      <c r="AE669" s="87" t="s">
        <v>5552</v>
      </c>
      <c r="AF669" s="84" t="b">
        <v>0</v>
      </c>
      <c r="AG669" s="84" t="s">
        <v>5604</v>
      </c>
      <c r="AH669" s="84"/>
      <c r="AI669" s="87" t="s">
        <v>5552</v>
      </c>
      <c r="AJ669" s="84" t="b">
        <v>0</v>
      </c>
      <c r="AK669" s="84">
        <v>43</v>
      </c>
      <c r="AL669" s="87" t="s">
        <v>4992</v>
      </c>
      <c r="AM669" s="84" t="s">
        <v>5682</v>
      </c>
      <c r="AN669" s="84" t="b">
        <v>0</v>
      </c>
      <c r="AO669" s="87" t="s">
        <v>4992</v>
      </c>
      <c r="AP669" s="84" t="s">
        <v>179</v>
      </c>
      <c r="AQ669" s="84">
        <v>0</v>
      </c>
      <c r="AR669" s="84">
        <v>0</v>
      </c>
      <c r="AS669" s="84"/>
      <c r="AT669" s="84"/>
      <c r="AU669" s="84"/>
      <c r="AV669" s="84"/>
      <c r="AW669" s="84"/>
      <c r="AX669" s="84"/>
      <c r="AY669" s="84"/>
      <c r="AZ669" s="84"/>
    </row>
    <row r="670" spans="1:52" x14ac:dyDescent="0.55000000000000004">
      <c r="A670" s="69" t="s">
        <v>281</v>
      </c>
      <c r="B670" s="69" t="s">
        <v>997</v>
      </c>
      <c r="C670" s="70"/>
      <c r="D670" s="71"/>
      <c r="E670" s="72"/>
      <c r="F670" s="73"/>
      <c r="G670" s="70"/>
      <c r="H670" s="74"/>
      <c r="I670" s="75"/>
      <c r="J670" s="75"/>
      <c r="K670" s="36"/>
      <c r="L670" s="82"/>
      <c r="M670" s="82"/>
      <c r="N670" s="77"/>
      <c r="O670" s="84" t="s">
        <v>1270</v>
      </c>
      <c r="P670" s="86">
        <v>43425.197928240741</v>
      </c>
      <c r="Q670" s="84" t="s">
        <v>1313</v>
      </c>
      <c r="R670" s="84"/>
      <c r="S670" s="84"/>
      <c r="T670" s="84"/>
      <c r="U670" s="84"/>
      <c r="V670" s="88" t="s">
        <v>2712</v>
      </c>
      <c r="W670" s="86">
        <v>43425.197928240741</v>
      </c>
      <c r="X670" s="88" t="s">
        <v>3353</v>
      </c>
      <c r="Y670" s="84"/>
      <c r="Z670" s="84"/>
      <c r="AA670" s="87" t="s">
        <v>4482</v>
      </c>
      <c r="AB670" s="84"/>
      <c r="AC670" s="84" t="b">
        <v>0</v>
      </c>
      <c r="AD670" s="84">
        <v>0</v>
      </c>
      <c r="AE670" s="87" t="s">
        <v>5552</v>
      </c>
      <c r="AF670" s="84" t="b">
        <v>0</v>
      </c>
      <c r="AG670" s="84" t="s">
        <v>5604</v>
      </c>
      <c r="AH670" s="84"/>
      <c r="AI670" s="87" t="s">
        <v>5552</v>
      </c>
      <c r="AJ670" s="84" t="b">
        <v>0</v>
      </c>
      <c r="AK670" s="84">
        <v>43</v>
      </c>
      <c r="AL670" s="87" t="s">
        <v>4992</v>
      </c>
      <c r="AM670" s="84" t="s">
        <v>5682</v>
      </c>
      <c r="AN670" s="84" t="b">
        <v>0</v>
      </c>
      <c r="AO670" s="87" t="s">
        <v>4992</v>
      </c>
      <c r="AP670" s="84" t="s">
        <v>179</v>
      </c>
      <c r="AQ670" s="84">
        <v>0</v>
      </c>
      <c r="AR670" s="84">
        <v>0</v>
      </c>
      <c r="AS670" s="84"/>
      <c r="AT670" s="84"/>
      <c r="AU670" s="84"/>
      <c r="AV670" s="84"/>
      <c r="AW670" s="84"/>
      <c r="AX670" s="84"/>
      <c r="AY670" s="84"/>
      <c r="AZ670" s="84"/>
    </row>
    <row r="671" spans="1:52" x14ac:dyDescent="0.55000000000000004">
      <c r="A671" s="69" t="s">
        <v>281</v>
      </c>
      <c r="B671" s="69" t="s">
        <v>700</v>
      </c>
      <c r="C671" s="70"/>
      <c r="D671" s="71"/>
      <c r="E671" s="72"/>
      <c r="F671" s="73"/>
      <c r="G671" s="70"/>
      <c r="H671" s="74"/>
      <c r="I671" s="75"/>
      <c r="J671" s="75"/>
      <c r="K671" s="36"/>
      <c r="L671" s="82"/>
      <c r="M671" s="82"/>
      <c r="N671" s="77"/>
      <c r="O671" s="84" t="s">
        <v>1270</v>
      </c>
      <c r="P671" s="86">
        <v>43425.197928240741</v>
      </c>
      <c r="Q671" s="84" t="s">
        <v>1313</v>
      </c>
      <c r="R671" s="84"/>
      <c r="S671" s="84"/>
      <c r="T671" s="84"/>
      <c r="U671" s="84"/>
      <c r="V671" s="88" t="s">
        <v>2712</v>
      </c>
      <c r="W671" s="86">
        <v>43425.197928240741</v>
      </c>
      <c r="X671" s="88" t="s">
        <v>3353</v>
      </c>
      <c r="Y671" s="84"/>
      <c r="Z671" s="84"/>
      <c r="AA671" s="87" t="s">
        <v>4482</v>
      </c>
      <c r="AB671" s="84"/>
      <c r="AC671" s="84" t="b">
        <v>0</v>
      </c>
      <c r="AD671" s="84">
        <v>0</v>
      </c>
      <c r="AE671" s="87" t="s">
        <v>5552</v>
      </c>
      <c r="AF671" s="84" t="b">
        <v>0</v>
      </c>
      <c r="AG671" s="84" t="s">
        <v>5604</v>
      </c>
      <c r="AH671" s="84"/>
      <c r="AI671" s="87" t="s">
        <v>5552</v>
      </c>
      <c r="AJ671" s="84" t="b">
        <v>0</v>
      </c>
      <c r="AK671" s="84">
        <v>43</v>
      </c>
      <c r="AL671" s="87" t="s">
        <v>4992</v>
      </c>
      <c r="AM671" s="84" t="s">
        <v>5682</v>
      </c>
      <c r="AN671" s="84" t="b">
        <v>0</v>
      </c>
      <c r="AO671" s="87" t="s">
        <v>4992</v>
      </c>
      <c r="AP671" s="84" t="s">
        <v>179</v>
      </c>
      <c r="AQ671" s="84">
        <v>0</v>
      </c>
      <c r="AR671" s="84">
        <v>0</v>
      </c>
      <c r="AS671" s="84"/>
      <c r="AT671" s="84"/>
      <c r="AU671" s="84"/>
      <c r="AV671" s="84"/>
      <c r="AW671" s="84"/>
      <c r="AX671" s="84"/>
      <c r="AY671" s="84"/>
      <c r="AZ671" s="84"/>
    </row>
    <row r="672" spans="1:52" x14ac:dyDescent="0.55000000000000004">
      <c r="A672" s="69" t="s">
        <v>281</v>
      </c>
      <c r="B672" s="69" t="s">
        <v>998</v>
      </c>
      <c r="C672" s="70"/>
      <c r="D672" s="71"/>
      <c r="E672" s="72"/>
      <c r="F672" s="73"/>
      <c r="G672" s="70"/>
      <c r="H672" s="74"/>
      <c r="I672" s="75"/>
      <c r="J672" s="75"/>
      <c r="K672" s="36"/>
      <c r="L672" s="82"/>
      <c r="M672" s="82"/>
      <c r="N672" s="77"/>
      <c r="O672" s="84" t="s">
        <v>1270</v>
      </c>
      <c r="P672" s="86">
        <v>43425.197928240741</v>
      </c>
      <c r="Q672" s="84" t="s">
        <v>1313</v>
      </c>
      <c r="R672" s="84"/>
      <c r="S672" s="84"/>
      <c r="T672" s="84"/>
      <c r="U672" s="84"/>
      <c r="V672" s="88" t="s">
        <v>2712</v>
      </c>
      <c r="W672" s="86">
        <v>43425.197928240741</v>
      </c>
      <c r="X672" s="88" t="s">
        <v>3353</v>
      </c>
      <c r="Y672" s="84"/>
      <c r="Z672" s="84"/>
      <c r="AA672" s="87" t="s">
        <v>4482</v>
      </c>
      <c r="AB672" s="84"/>
      <c r="AC672" s="84" t="b">
        <v>0</v>
      </c>
      <c r="AD672" s="84">
        <v>0</v>
      </c>
      <c r="AE672" s="87" t="s">
        <v>5552</v>
      </c>
      <c r="AF672" s="84" t="b">
        <v>0</v>
      </c>
      <c r="AG672" s="84" t="s">
        <v>5604</v>
      </c>
      <c r="AH672" s="84"/>
      <c r="AI672" s="87" t="s">
        <v>5552</v>
      </c>
      <c r="AJ672" s="84" t="b">
        <v>0</v>
      </c>
      <c r="AK672" s="84">
        <v>43</v>
      </c>
      <c r="AL672" s="87" t="s">
        <v>4992</v>
      </c>
      <c r="AM672" s="84" t="s">
        <v>5682</v>
      </c>
      <c r="AN672" s="84" t="b">
        <v>0</v>
      </c>
      <c r="AO672" s="87" t="s">
        <v>4992</v>
      </c>
      <c r="AP672" s="84" t="s">
        <v>179</v>
      </c>
      <c r="AQ672" s="84">
        <v>0</v>
      </c>
      <c r="AR672" s="84">
        <v>0</v>
      </c>
      <c r="AS672" s="84"/>
      <c r="AT672" s="84"/>
      <c r="AU672" s="84"/>
      <c r="AV672" s="84"/>
      <c r="AW672" s="84"/>
      <c r="AX672" s="84"/>
      <c r="AY672" s="84"/>
      <c r="AZ672" s="84"/>
    </row>
    <row r="673" spans="1:52" x14ac:dyDescent="0.55000000000000004">
      <c r="A673" s="69" t="s">
        <v>281</v>
      </c>
      <c r="B673" s="69" t="s">
        <v>703</v>
      </c>
      <c r="C673" s="70"/>
      <c r="D673" s="71"/>
      <c r="E673" s="72"/>
      <c r="F673" s="73"/>
      <c r="G673" s="70"/>
      <c r="H673" s="74"/>
      <c r="I673" s="75"/>
      <c r="J673" s="75"/>
      <c r="K673" s="36"/>
      <c r="L673" s="82"/>
      <c r="M673" s="82"/>
      <c r="N673" s="77"/>
      <c r="O673" s="84" t="s">
        <v>1270</v>
      </c>
      <c r="P673" s="86">
        <v>43425.197928240741</v>
      </c>
      <c r="Q673" s="84" t="s">
        <v>1313</v>
      </c>
      <c r="R673" s="84"/>
      <c r="S673" s="84"/>
      <c r="T673" s="84"/>
      <c r="U673" s="84"/>
      <c r="V673" s="88" t="s">
        <v>2712</v>
      </c>
      <c r="W673" s="86">
        <v>43425.197928240741</v>
      </c>
      <c r="X673" s="88" t="s">
        <v>3353</v>
      </c>
      <c r="Y673" s="84"/>
      <c r="Z673" s="84"/>
      <c r="AA673" s="87" t="s">
        <v>4482</v>
      </c>
      <c r="AB673" s="84"/>
      <c r="AC673" s="84" t="b">
        <v>0</v>
      </c>
      <c r="AD673" s="84">
        <v>0</v>
      </c>
      <c r="AE673" s="87" t="s">
        <v>5552</v>
      </c>
      <c r="AF673" s="84" t="b">
        <v>0</v>
      </c>
      <c r="AG673" s="84" t="s">
        <v>5604</v>
      </c>
      <c r="AH673" s="84"/>
      <c r="AI673" s="87" t="s">
        <v>5552</v>
      </c>
      <c r="AJ673" s="84" t="b">
        <v>0</v>
      </c>
      <c r="AK673" s="84">
        <v>43</v>
      </c>
      <c r="AL673" s="87" t="s">
        <v>4992</v>
      </c>
      <c r="AM673" s="84" t="s">
        <v>5682</v>
      </c>
      <c r="AN673" s="84" t="b">
        <v>0</v>
      </c>
      <c r="AO673" s="87" t="s">
        <v>4992</v>
      </c>
      <c r="AP673" s="84" t="s">
        <v>179</v>
      </c>
      <c r="AQ673" s="84">
        <v>0</v>
      </c>
      <c r="AR673" s="84">
        <v>0</v>
      </c>
      <c r="AS673" s="84"/>
      <c r="AT673" s="84"/>
      <c r="AU673" s="84"/>
      <c r="AV673" s="84"/>
      <c r="AW673" s="84"/>
      <c r="AX673" s="84"/>
      <c r="AY673" s="84"/>
      <c r="AZ673" s="84"/>
    </row>
    <row r="674" spans="1:52" x14ac:dyDescent="0.55000000000000004">
      <c r="A674" s="69" t="s">
        <v>281</v>
      </c>
      <c r="B674" s="69" t="s">
        <v>999</v>
      </c>
      <c r="C674" s="70"/>
      <c r="D674" s="71"/>
      <c r="E674" s="72"/>
      <c r="F674" s="73"/>
      <c r="G674" s="70"/>
      <c r="H674" s="74"/>
      <c r="I674" s="75"/>
      <c r="J674" s="75"/>
      <c r="K674" s="36"/>
      <c r="L674" s="82"/>
      <c r="M674" s="82"/>
      <c r="N674" s="77"/>
      <c r="O674" s="84" t="s">
        <v>1270</v>
      </c>
      <c r="P674" s="86">
        <v>43425.197928240741</v>
      </c>
      <c r="Q674" s="84" t="s">
        <v>1313</v>
      </c>
      <c r="R674" s="84"/>
      <c r="S674" s="84"/>
      <c r="T674" s="84"/>
      <c r="U674" s="84"/>
      <c r="V674" s="88" t="s">
        <v>2712</v>
      </c>
      <c r="W674" s="86">
        <v>43425.197928240741</v>
      </c>
      <c r="X674" s="88" t="s">
        <v>3353</v>
      </c>
      <c r="Y674" s="84"/>
      <c r="Z674" s="84"/>
      <c r="AA674" s="87" t="s">
        <v>4482</v>
      </c>
      <c r="AB674" s="84"/>
      <c r="AC674" s="84" t="b">
        <v>0</v>
      </c>
      <c r="AD674" s="84">
        <v>0</v>
      </c>
      <c r="AE674" s="87" t="s">
        <v>5552</v>
      </c>
      <c r="AF674" s="84" t="b">
        <v>0</v>
      </c>
      <c r="AG674" s="84" t="s">
        <v>5604</v>
      </c>
      <c r="AH674" s="84"/>
      <c r="AI674" s="87" t="s">
        <v>5552</v>
      </c>
      <c r="AJ674" s="84" t="b">
        <v>0</v>
      </c>
      <c r="AK674" s="84">
        <v>43</v>
      </c>
      <c r="AL674" s="87" t="s">
        <v>4992</v>
      </c>
      <c r="AM674" s="84" t="s">
        <v>5682</v>
      </c>
      <c r="AN674" s="84" t="b">
        <v>0</v>
      </c>
      <c r="AO674" s="87" t="s">
        <v>4992</v>
      </c>
      <c r="AP674" s="84" t="s">
        <v>179</v>
      </c>
      <c r="AQ674" s="84">
        <v>0</v>
      </c>
      <c r="AR674" s="84">
        <v>0</v>
      </c>
      <c r="AS674" s="84"/>
      <c r="AT674" s="84"/>
      <c r="AU674" s="84"/>
      <c r="AV674" s="84"/>
      <c r="AW674" s="84"/>
      <c r="AX674" s="84"/>
      <c r="AY674" s="84"/>
      <c r="AZ674" s="84"/>
    </row>
    <row r="675" spans="1:52" x14ac:dyDescent="0.55000000000000004">
      <c r="A675" s="69" t="s">
        <v>281</v>
      </c>
      <c r="B675" s="69" t="s">
        <v>1000</v>
      </c>
      <c r="C675" s="70"/>
      <c r="D675" s="71"/>
      <c r="E675" s="72"/>
      <c r="F675" s="73"/>
      <c r="G675" s="70"/>
      <c r="H675" s="74"/>
      <c r="I675" s="75"/>
      <c r="J675" s="75"/>
      <c r="K675" s="36"/>
      <c r="L675" s="82"/>
      <c r="M675" s="82"/>
      <c r="N675" s="77"/>
      <c r="O675" s="84" t="s">
        <v>1270</v>
      </c>
      <c r="P675" s="86">
        <v>43425.197928240741</v>
      </c>
      <c r="Q675" s="84" t="s">
        <v>1313</v>
      </c>
      <c r="R675" s="84"/>
      <c r="S675" s="84"/>
      <c r="T675" s="84"/>
      <c r="U675" s="84"/>
      <c r="V675" s="88" t="s">
        <v>2712</v>
      </c>
      <c r="W675" s="86">
        <v>43425.197928240741</v>
      </c>
      <c r="X675" s="88" t="s">
        <v>3353</v>
      </c>
      <c r="Y675" s="84"/>
      <c r="Z675" s="84"/>
      <c r="AA675" s="87" t="s">
        <v>4482</v>
      </c>
      <c r="AB675" s="84"/>
      <c r="AC675" s="84" t="b">
        <v>0</v>
      </c>
      <c r="AD675" s="84">
        <v>0</v>
      </c>
      <c r="AE675" s="87" t="s">
        <v>5552</v>
      </c>
      <c r="AF675" s="84" t="b">
        <v>0</v>
      </c>
      <c r="AG675" s="84" t="s">
        <v>5604</v>
      </c>
      <c r="AH675" s="84"/>
      <c r="AI675" s="87" t="s">
        <v>5552</v>
      </c>
      <c r="AJ675" s="84" t="b">
        <v>0</v>
      </c>
      <c r="AK675" s="84">
        <v>43</v>
      </c>
      <c r="AL675" s="87" t="s">
        <v>4992</v>
      </c>
      <c r="AM675" s="84" t="s">
        <v>5682</v>
      </c>
      <c r="AN675" s="84" t="b">
        <v>0</v>
      </c>
      <c r="AO675" s="87" t="s">
        <v>4992</v>
      </c>
      <c r="AP675" s="84" t="s">
        <v>179</v>
      </c>
      <c r="AQ675" s="84">
        <v>0</v>
      </c>
      <c r="AR675" s="84">
        <v>0</v>
      </c>
      <c r="AS675" s="84"/>
      <c r="AT675" s="84"/>
      <c r="AU675" s="84"/>
      <c r="AV675" s="84"/>
      <c r="AW675" s="84"/>
      <c r="AX675" s="84"/>
      <c r="AY675" s="84"/>
      <c r="AZ675" s="84"/>
    </row>
    <row r="676" spans="1:52" x14ac:dyDescent="0.55000000000000004">
      <c r="A676" s="69" t="s">
        <v>281</v>
      </c>
      <c r="B676" s="69" t="s">
        <v>1001</v>
      </c>
      <c r="C676" s="70"/>
      <c r="D676" s="71"/>
      <c r="E676" s="72"/>
      <c r="F676" s="73"/>
      <c r="G676" s="70"/>
      <c r="H676" s="74"/>
      <c r="I676" s="75"/>
      <c r="J676" s="75"/>
      <c r="K676" s="36"/>
      <c r="L676" s="82"/>
      <c r="M676" s="82"/>
      <c r="N676" s="77"/>
      <c r="O676" s="84" t="s">
        <v>1270</v>
      </c>
      <c r="P676" s="86">
        <v>43425.197928240741</v>
      </c>
      <c r="Q676" s="84" t="s">
        <v>1313</v>
      </c>
      <c r="R676" s="84"/>
      <c r="S676" s="84"/>
      <c r="T676" s="84"/>
      <c r="U676" s="84"/>
      <c r="V676" s="88" t="s">
        <v>2712</v>
      </c>
      <c r="W676" s="86">
        <v>43425.197928240741</v>
      </c>
      <c r="X676" s="88" t="s">
        <v>3353</v>
      </c>
      <c r="Y676" s="84"/>
      <c r="Z676" s="84"/>
      <c r="AA676" s="87" t="s">
        <v>4482</v>
      </c>
      <c r="AB676" s="84"/>
      <c r="AC676" s="84" t="b">
        <v>0</v>
      </c>
      <c r="AD676" s="84">
        <v>0</v>
      </c>
      <c r="AE676" s="87" t="s">
        <v>5552</v>
      </c>
      <c r="AF676" s="84" t="b">
        <v>0</v>
      </c>
      <c r="AG676" s="84" t="s">
        <v>5604</v>
      </c>
      <c r="AH676" s="84"/>
      <c r="AI676" s="87" t="s">
        <v>5552</v>
      </c>
      <c r="AJ676" s="84" t="b">
        <v>0</v>
      </c>
      <c r="AK676" s="84">
        <v>43</v>
      </c>
      <c r="AL676" s="87" t="s">
        <v>4992</v>
      </c>
      <c r="AM676" s="84" t="s">
        <v>5682</v>
      </c>
      <c r="AN676" s="84" t="b">
        <v>0</v>
      </c>
      <c r="AO676" s="87" t="s">
        <v>4992</v>
      </c>
      <c r="AP676" s="84" t="s">
        <v>179</v>
      </c>
      <c r="AQ676" s="84">
        <v>0</v>
      </c>
      <c r="AR676" s="84">
        <v>0</v>
      </c>
      <c r="AS676" s="84"/>
      <c r="AT676" s="84"/>
      <c r="AU676" s="84"/>
      <c r="AV676" s="84"/>
      <c r="AW676" s="84"/>
      <c r="AX676" s="84"/>
      <c r="AY676" s="84"/>
      <c r="AZ676" s="84"/>
    </row>
    <row r="677" spans="1:52" x14ac:dyDescent="0.55000000000000004">
      <c r="A677" s="69" t="s">
        <v>281</v>
      </c>
      <c r="B677" s="69" t="s">
        <v>1002</v>
      </c>
      <c r="C677" s="70"/>
      <c r="D677" s="71"/>
      <c r="E677" s="72"/>
      <c r="F677" s="73"/>
      <c r="G677" s="70"/>
      <c r="H677" s="74"/>
      <c r="I677" s="75"/>
      <c r="J677" s="75"/>
      <c r="K677" s="36"/>
      <c r="L677" s="82"/>
      <c r="M677" s="82"/>
      <c r="N677" s="77"/>
      <c r="O677" s="84" t="s">
        <v>1270</v>
      </c>
      <c r="P677" s="86">
        <v>43425.197928240741</v>
      </c>
      <c r="Q677" s="84" t="s">
        <v>1313</v>
      </c>
      <c r="R677" s="84"/>
      <c r="S677" s="84"/>
      <c r="T677" s="84"/>
      <c r="U677" s="84"/>
      <c r="V677" s="88" t="s">
        <v>2712</v>
      </c>
      <c r="W677" s="86">
        <v>43425.197928240741</v>
      </c>
      <c r="X677" s="88" t="s">
        <v>3353</v>
      </c>
      <c r="Y677" s="84"/>
      <c r="Z677" s="84"/>
      <c r="AA677" s="87" t="s">
        <v>4482</v>
      </c>
      <c r="AB677" s="84"/>
      <c r="AC677" s="84" t="b">
        <v>0</v>
      </c>
      <c r="AD677" s="84">
        <v>0</v>
      </c>
      <c r="AE677" s="87" t="s">
        <v>5552</v>
      </c>
      <c r="AF677" s="84" t="b">
        <v>0</v>
      </c>
      <c r="AG677" s="84" t="s">
        <v>5604</v>
      </c>
      <c r="AH677" s="84"/>
      <c r="AI677" s="87" t="s">
        <v>5552</v>
      </c>
      <c r="AJ677" s="84" t="b">
        <v>0</v>
      </c>
      <c r="AK677" s="84">
        <v>43</v>
      </c>
      <c r="AL677" s="87" t="s">
        <v>4992</v>
      </c>
      <c r="AM677" s="84" t="s">
        <v>5682</v>
      </c>
      <c r="AN677" s="84" t="b">
        <v>0</v>
      </c>
      <c r="AO677" s="87" t="s">
        <v>4992</v>
      </c>
      <c r="AP677" s="84" t="s">
        <v>179</v>
      </c>
      <c r="AQ677" s="84">
        <v>0</v>
      </c>
      <c r="AR677" s="84">
        <v>0</v>
      </c>
      <c r="AS677" s="84"/>
      <c r="AT677" s="84"/>
      <c r="AU677" s="84"/>
      <c r="AV677" s="84"/>
      <c r="AW677" s="84"/>
      <c r="AX677" s="84"/>
      <c r="AY677" s="84"/>
      <c r="AZ677" s="84"/>
    </row>
    <row r="678" spans="1:52" x14ac:dyDescent="0.55000000000000004">
      <c r="A678" s="69" t="s">
        <v>281</v>
      </c>
      <c r="B678" s="69" t="s">
        <v>1003</v>
      </c>
      <c r="C678" s="70"/>
      <c r="D678" s="71"/>
      <c r="E678" s="72"/>
      <c r="F678" s="73"/>
      <c r="G678" s="70"/>
      <c r="H678" s="74"/>
      <c r="I678" s="75"/>
      <c r="J678" s="75"/>
      <c r="K678" s="36"/>
      <c r="L678" s="82"/>
      <c r="M678" s="82"/>
      <c r="N678" s="77"/>
      <c r="O678" s="84" t="s">
        <v>1270</v>
      </c>
      <c r="P678" s="86">
        <v>43425.197928240741</v>
      </c>
      <c r="Q678" s="84" t="s">
        <v>1313</v>
      </c>
      <c r="R678" s="84"/>
      <c r="S678" s="84"/>
      <c r="T678" s="84"/>
      <c r="U678" s="84"/>
      <c r="V678" s="88" t="s">
        <v>2712</v>
      </c>
      <c r="W678" s="86">
        <v>43425.197928240741</v>
      </c>
      <c r="X678" s="88" t="s">
        <v>3353</v>
      </c>
      <c r="Y678" s="84"/>
      <c r="Z678" s="84"/>
      <c r="AA678" s="87" t="s">
        <v>4482</v>
      </c>
      <c r="AB678" s="84"/>
      <c r="AC678" s="84" t="b">
        <v>0</v>
      </c>
      <c r="AD678" s="84">
        <v>0</v>
      </c>
      <c r="AE678" s="87" t="s">
        <v>5552</v>
      </c>
      <c r="AF678" s="84" t="b">
        <v>0</v>
      </c>
      <c r="AG678" s="84" t="s">
        <v>5604</v>
      </c>
      <c r="AH678" s="84"/>
      <c r="AI678" s="87" t="s">
        <v>5552</v>
      </c>
      <c r="AJ678" s="84" t="b">
        <v>0</v>
      </c>
      <c r="AK678" s="84">
        <v>43</v>
      </c>
      <c r="AL678" s="87" t="s">
        <v>4992</v>
      </c>
      <c r="AM678" s="84" t="s">
        <v>5682</v>
      </c>
      <c r="AN678" s="84" t="b">
        <v>0</v>
      </c>
      <c r="AO678" s="87" t="s">
        <v>4992</v>
      </c>
      <c r="AP678" s="84" t="s">
        <v>179</v>
      </c>
      <c r="AQ678" s="84">
        <v>0</v>
      </c>
      <c r="AR678" s="84">
        <v>0</v>
      </c>
      <c r="AS678" s="84"/>
      <c r="AT678" s="84"/>
      <c r="AU678" s="84"/>
      <c r="AV678" s="84"/>
      <c r="AW678" s="84"/>
      <c r="AX678" s="84"/>
      <c r="AY678" s="84"/>
      <c r="AZ678" s="84"/>
    </row>
    <row r="679" spans="1:52" x14ac:dyDescent="0.55000000000000004">
      <c r="A679" s="69" t="s">
        <v>281</v>
      </c>
      <c r="B679" s="69" t="s">
        <v>1004</v>
      </c>
      <c r="C679" s="70"/>
      <c r="D679" s="71"/>
      <c r="E679" s="72"/>
      <c r="F679" s="73"/>
      <c r="G679" s="70"/>
      <c r="H679" s="74"/>
      <c r="I679" s="75"/>
      <c r="J679" s="75"/>
      <c r="K679" s="36"/>
      <c r="L679" s="82"/>
      <c r="M679" s="82"/>
      <c r="N679" s="77"/>
      <c r="O679" s="84" t="s">
        <v>1270</v>
      </c>
      <c r="P679" s="86">
        <v>43425.197928240741</v>
      </c>
      <c r="Q679" s="84" t="s">
        <v>1313</v>
      </c>
      <c r="R679" s="84"/>
      <c r="S679" s="84"/>
      <c r="T679" s="84"/>
      <c r="U679" s="84"/>
      <c r="V679" s="88" t="s">
        <v>2712</v>
      </c>
      <c r="W679" s="86">
        <v>43425.197928240741</v>
      </c>
      <c r="X679" s="88" t="s">
        <v>3353</v>
      </c>
      <c r="Y679" s="84"/>
      <c r="Z679" s="84"/>
      <c r="AA679" s="87" t="s">
        <v>4482</v>
      </c>
      <c r="AB679" s="84"/>
      <c r="AC679" s="84" t="b">
        <v>0</v>
      </c>
      <c r="AD679" s="84">
        <v>0</v>
      </c>
      <c r="AE679" s="87" t="s">
        <v>5552</v>
      </c>
      <c r="AF679" s="84" t="b">
        <v>0</v>
      </c>
      <c r="AG679" s="84" t="s">
        <v>5604</v>
      </c>
      <c r="AH679" s="84"/>
      <c r="AI679" s="87" t="s">
        <v>5552</v>
      </c>
      <c r="AJ679" s="84" t="b">
        <v>0</v>
      </c>
      <c r="AK679" s="84">
        <v>43</v>
      </c>
      <c r="AL679" s="87" t="s">
        <v>4992</v>
      </c>
      <c r="AM679" s="84" t="s">
        <v>5682</v>
      </c>
      <c r="AN679" s="84" t="b">
        <v>0</v>
      </c>
      <c r="AO679" s="87" t="s">
        <v>4992</v>
      </c>
      <c r="AP679" s="84" t="s">
        <v>179</v>
      </c>
      <c r="AQ679" s="84">
        <v>0</v>
      </c>
      <c r="AR679" s="84">
        <v>0</v>
      </c>
      <c r="AS679" s="84"/>
      <c r="AT679" s="84"/>
      <c r="AU679" s="84"/>
      <c r="AV679" s="84"/>
      <c r="AW679" s="84"/>
      <c r="AX679" s="84"/>
      <c r="AY679" s="84"/>
      <c r="AZ679" s="84"/>
    </row>
    <row r="680" spans="1:52" x14ac:dyDescent="0.55000000000000004">
      <c r="A680" s="69" t="s">
        <v>281</v>
      </c>
      <c r="B680" s="69" t="s">
        <v>1005</v>
      </c>
      <c r="C680" s="70"/>
      <c r="D680" s="71"/>
      <c r="E680" s="72"/>
      <c r="F680" s="73"/>
      <c r="G680" s="70"/>
      <c r="H680" s="74"/>
      <c r="I680" s="75"/>
      <c r="J680" s="75"/>
      <c r="K680" s="36"/>
      <c r="L680" s="82"/>
      <c r="M680" s="82"/>
      <c r="N680" s="77"/>
      <c r="O680" s="84" t="s">
        <v>1270</v>
      </c>
      <c r="P680" s="86">
        <v>43425.197928240741</v>
      </c>
      <c r="Q680" s="84" t="s">
        <v>1313</v>
      </c>
      <c r="R680" s="84"/>
      <c r="S680" s="84"/>
      <c r="T680" s="84"/>
      <c r="U680" s="84"/>
      <c r="V680" s="88" t="s">
        <v>2712</v>
      </c>
      <c r="W680" s="86">
        <v>43425.197928240741</v>
      </c>
      <c r="X680" s="88" t="s">
        <v>3353</v>
      </c>
      <c r="Y680" s="84"/>
      <c r="Z680" s="84"/>
      <c r="AA680" s="87" t="s">
        <v>4482</v>
      </c>
      <c r="AB680" s="84"/>
      <c r="AC680" s="84" t="b">
        <v>0</v>
      </c>
      <c r="AD680" s="84">
        <v>0</v>
      </c>
      <c r="AE680" s="87" t="s">
        <v>5552</v>
      </c>
      <c r="AF680" s="84" t="b">
        <v>0</v>
      </c>
      <c r="AG680" s="84" t="s">
        <v>5604</v>
      </c>
      <c r="AH680" s="84"/>
      <c r="AI680" s="87" t="s">
        <v>5552</v>
      </c>
      <c r="AJ680" s="84" t="b">
        <v>0</v>
      </c>
      <c r="AK680" s="84">
        <v>43</v>
      </c>
      <c r="AL680" s="87" t="s">
        <v>4992</v>
      </c>
      <c r="AM680" s="84" t="s">
        <v>5682</v>
      </c>
      <c r="AN680" s="84" t="b">
        <v>0</v>
      </c>
      <c r="AO680" s="87" t="s">
        <v>4992</v>
      </c>
      <c r="AP680" s="84" t="s">
        <v>179</v>
      </c>
      <c r="AQ680" s="84">
        <v>0</v>
      </c>
      <c r="AR680" s="84">
        <v>0</v>
      </c>
      <c r="AS680" s="84"/>
      <c r="AT680" s="84"/>
      <c r="AU680" s="84"/>
      <c r="AV680" s="84"/>
      <c r="AW680" s="84"/>
      <c r="AX680" s="84"/>
      <c r="AY680" s="84"/>
      <c r="AZ680" s="84"/>
    </row>
    <row r="681" spans="1:52" x14ac:dyDescent="0.55000000000000004">
      <c r="A681" s="69" t="s">
        <v>281</v>
      </c>
      <c r="B681" s="69" t="s">
        <v>1006</v>
      </c>
      <c r="C681" s="70"/>
      <c r="D681" s="71"/>
      <c r="E681" s="72"/>
      <c r="F681" s="73"/>
      <c r="G681" s="70"/>
      <c r="H681" s="74"/>
      <c r="I681" s="75"/>
      <c r="J681" s="75"/>
      <c r="K681" s="36"/>
      <c r="L681" s="82"/>
      <c r="M681" s="82"/>
      <c r="N681" s="77"/>
      <c r="O681" s="84" t="s">
        <v>1270</v>
      </c>
      <c r="P681" s="86">
        <v>43425.197928240741</v>
      </c>
      <c r="Q681" s="84" t="s">
        <v>1313</v>
      </c>
      <c r="R681" s="84"/>
      <c r="S681" s="84"/>
      <c r="T681" s="84"/>
      <c r="U681" s="84"/>
      <c r="V681" s="88" t="s">
        <v>2712</v>
      </c>
      <c r="W681" s="86">
        <v>43425.197928240741</v>
      </c>
      <c r="X681" s="88" t="s">
        <v>3353</v>
      </c>
      <c r="Y681" s="84"/>
      <c r="Z681" s="84"/>
      <c r="AA681" s="87" t="s">
        <v>4482</v>
      </c>
      <c r="AB681" s="84"/>
      <c r="AC681" s="84" t="b">
        <v>0</v>
      </c>
      <c r="AD681" s="84">
        <v>0</v>
      </c>
      <c r="AE681" s="87" t="s">
        <v>5552</v>
      </c>
      <c r="AF681" s="84" t="b">
        <v>0</v>
      </c>
      <c r="AG681" s="84" t="s">
        <v>5604</v>
      </c>
      <c r="AH681" s="84"/>
      <c r="AI681" s="87" t="s">
        <v>5552</v>
      </c>
      <c r="AJ681" s="84" t="b">
        <v>0</v>
      </c>
      <c r="AK681" s="84">
        <v>43</v>
      </c>
      <c r="AL681" s="87" t="s">
        <v>4992</v>
      </c>
      <c r="AM681" s="84" t="s">
        <v>5682</v>
      </c>
      <c r="AN681" s="84" t="b">
        <v>0</v>
      </c>
      <c r="AO681" s="87" t="s">
        <v>4992</v>
      </c>
      <c r="AP681" s="84" t="s">
        <v>179</v>
      </c>
      <c r="AQ681" s="84">
        <v>0</v>
      </c>
      <c r="AR681" s="84">
        <v>0</v>
      </c>
      <c r="AS681" s="84"/>
      <c r="AT681" s="84"/>
      <c r="AU681" s="84"/>
      <c r="AV681" s="84"/>
      <c r="AW681" s="84"/>
      <c r="AX681" s="84"/>
      <c r="AY681" s="84"/>
      <c r="AZ681" s="84"/>
    </row>
    <row r="682" spans="1:52" x14ac:dyDescent="0.55000000000000004">
      <c r="A682" s="69" t="s">
        <v>281</v>
      </c>
      <c r="B682" s="69" t="s">
        <v>1007</v>
      </c>
      <c r="C682" s="70"/>
      <c r="D682" s="71"/>
      <c r="E682" s="72"/>
      <c r="F682" s="73"/>
      <c r="G682" s="70"/>
      <c r="H682" s="74"/>
      <c r="I682" s="75"/>
      <c r="J682" s="75"/>
      <c r="K682" s="36"/>
      <c r="L682" s="82"/>
      <c r="M682" s="82"/>
      <c r="N682" s="77"/>
      <c r="O682" s="84" t="s">
        <v>1270</v>
      </c>
      <c r="P682" s="86">
        <v>43425.197928240741</v>
      </c>
      <c r="Q682" s="84" t="s">
        <v>1313</v>
      </c>
      <c r="R682" s="84"/>
      <c r="S682" s="84"/>
      <c r="T682" s="84"/>
      <c r="U682" s="84"/>
      <c r="V682" s="88" t="s">
        <v>2712</v>
      </c>
      <c r="W682" s="86">
        <v>43425.197928240741</v>
      </c>
      <c r="X682" s="88" t="s">
        <v>3353</v>
      </c>
      <c r="Y682" s="84"/>
      <c r="Z682" s="84"/>
      <c r="AA682" s="87" t="s">
        <v>4482</v>
      </c>
      <c r="AB682" s="84"/>
      <c r="AC682" s="84" t="b">
        <v>0</v>
      </c>
      <c r="AD682" s="84">
        <v>0</v>
      </c>
      <c r="AE682" s="87" t="s">
        <v>5552</v>
      </c>
      <c r="AF682" s="84" t="b">
        <v>0</v>
      </c>
      <c r="AG682" s="84" t="s">
        <v>5604</v>
      </c>
      <c r="AH682" s="84"/>
      <c r="AI682" s="87" t="s">
        <v>5552</v>
      </c>
      <c r="AJ682" s="84" t="b">
        <v>0</v>
      </c>
      <c r="AK682" s="84">
        <v>43</v>
      </c>
      <c r="AL682" s="87" t="s">
        <v>4992</v>
      </c>
      <c r="AM682" s="84" t="s">
        <v>5682</v>
      </c>
      <c r="AN682" s="84" t="b">
        <v>0</v>
      </c>
      <c r="AO682" s="87" t="s">
        <v>4992</v>
      </c>
      <c r="AP682" s="84" t="s">
        <v>179</v>
      </c>
      <c r="AQ682" s="84">
        <v>0</v>
      </c>
      <c r="AR682" s="84">
        <v>0</v>
      </c>
      <c r="AS682" s="84"/>
      <c r="AT682" s="84"/>
      <c r="AU682" s="84"/>
      <c r="AV682" s="84"/>
      <c r="AW682" s="84"/>
      <c r="AX682" s="84"/>
      <c r="AY682" s="84"/>
      <c r="AZ682" s="84"/>
    </row>
    <row r="683" spans="1:52" x14ac:dyDescent="0.55000000000000004">
      <c r="A683" s="69" t="s">
        <v>281</v>
      </c>
      <c r="B683" s="69" t="s">
        <v>1008</v>
      </c>
      <c r="C683" s="70"/>
      <c r="D683" s="71"/>
      <c r="E683" s="72"/>
      <c r="F683" s="73"/>
      <c r="G683" s="70"/>
      <c r="H683" s="74"/>
      <c r="I683" s="75"/>
      <c r="J683" s="75"/>
      <c r="K683" s="36"/>
      <c r="L683" s="82"/>
      <c r="M683" s="82"/>
      <c r="N683" s="77"/>
      <c r="O683" s="84" t="s">
        <v>1270</v>
      </c>
      <c r="P683" s="86">
        <v>43425.197928240741</v>
      </c>
      <c r="Q683" s="84" t="s">
        <v>1313</v>
      </c>
      <c r="R683" s="84"/>
      <c r="S683" s="84"/>
      <c r="T683" s="84"/>
      <c r="U683" s="84"/>
      <c r="V683" s="88" t="s">
        <v>2712</v>
      </c>
      <c r="W683" s="86">
        <v>43425.197928240741</v>
      </c>
      <c r="X683" s="88" t="s">
        <v>3353</v>
      </c>
      <c r="Y683" s="84"/>
      <c r="Z683" s="84"/>
      <c r="AA683" s="87" t="s">
        <v>4482</v>
      </c>
      <c r="AB683" s="84"/>
      <c r="AC683" s="84" t="b">
        <v>0</v>
      </c>
      <c r="AD683" s="84">
        <v>0</v>
      </c>
      <c r="AE683" s="87" t="s">
        <v>5552</v>
      </c>
      <c r="AF683" s="84" t="b">
        <v>0</v>
      </c>
      <c r="AG683" s="84" t="s">
        <v>5604</v>
      </c>
      <c r="AH683" s="84"/>
      <c r="AI683" s="87" t="s">
        <v>5552</v>
      </c>
      <c r="AJ683" s="84" t="b">
        <v>0</v>
      </c>
      <c r="AK683" s="84">
        <v>43</v>
      </c>
      <c r="AL683" s="87" t="s">
        <v>4992</v>
      </c>
      <c r="AM683" s="84" t="s">
        <v>5682</v>
      </c>
      <c r="AN683" s="84" t="b">
        <v>0</v>
      </c>
      <c r="AO683" s="87" t="s">
        <v>4992</v>
      </c>
      <c r="AP683" s="84" t="s">
        <v>179</v>
      </c>
      <c r="AQ683" s="84">
        <v>0</v>
      </c>
      <c r="AR683" s="84">
        <v>0</v>
      </c>
      <c r="AS683" s="84"/>
      <c r="AT683" s="84"/>
      <c r="AU683" s="84"/>
      <c r="AV683" s="84"/>
      <c r="AW683" s="84"/>
      <c r="AX683" s="84"/>
      <c r="AY683" s="84"/>
      <c r="AZ683" s="84"/>
    </row>
    <row r="684" spans="1:52" x14ac:dyDescent="0.55000000000000004">
      <c r="A684" s="69" t="s">
        <v>281</v>
      </c>
      <c r="B684" s="69" t="s">
        <v>1009</v>
      </c>
      <c r="C684" s="70"/>
      <c r="D684" s="71"/>
      <c r="E684" s="72"/>
      <c r="F684" s="73"/>
      <c r="G684" s="70"/>
      <c r="H684" s="74"/>
      <c r="I684" s="75"/>
      <c r="J684" s="75"/>
      <c r="K684" s="36"/>
      <c r="L684" s="82"/>
      <c r="M684" s="82"/>
      <c r="N684" s="77"/>
      <c r="O684" s="84" t="s">
        <v>1270</v>
      </c>
      <c r="P684" s="86">
        <v>43425.197928240741</v>
      </c>
      <c r="Q684" s="84" t="s">
        <v>1313</v>
      </c>
      <c r="R684" s="84"/>
      <c r="S684" s="84"/>
      <c r="T684" s="84"/>
      <c r="U684" s="84"/>
      <c r="V684" s="88" t="s">
        <v>2712</v>
      </c>
      <c r="W684" s="86">
        <v>43425.197928240741</v>
      </c>
      <c r="X684" s="88" t="s">
        <v>3353</v>
      </c>
      <c r="Y684" s="84"/>
      <c r="Z684" s="84"/>
      <c r="AA684" s="87" t="s">
        <v>4482</v>
      </c>
      <c r="AB684" s="84"/>
      <c r="AC684" s="84" t="b">
        <v>0</v>
      </c>
      <c r="AD684" s="84">
        <v>0</v>
      </c>
      <c r="AE684" s="87" t="s">
        <v>5552</v>
      </c>
      <c r="AF684" s="84" t="b">
        <v>0</v>
      </c>
      <c r="AG684" s="84" t="s">
        <v>5604</v>
      </c>
      <c r="AH684" s="84"/>
      <c r="AI684" s="87" t="s">
        <v>5552</v>
      </c>
      <c r="AJ684" s="84" t="b">
        <v>0</v>
      </c>
      <c r="AK684" s="84">
        <v>43</v>
      </c>
      <c r="AL684" s="87" t="s">
        <v>4992</v>
      </c>
      <c r="AM684" s="84" t="s">
        <v>5682</v>
      </c>
      <c r="AN684" s="84" t="b">
        <v>0</v>
      </c>
      <c r="AO684" s="87" t="s">
        <v>4992</v>
      </c>
      <c r="AP684" s="84" t="s">
        <v>179</v>
      </c>
      <c r="AQ684" s="84">
        <v>0</v>
      </c>
      <c r="AR684" s="84">
        <v>0</v>
      </c>
      <c r="AS684" s="84"/>
      <c r="AT684" s="84"/>
      <c r="AU684" s="84"/>
      <c r="AV684" s="84"/>
      <c r="AW684" s="84"/>
      <c r="AX684" s="84"/>
      <c r="AY684" s="84"/>
      <c r="AZ684" s="84"/>
    </row>
    <row r="685" spans="1:52" x14ac:dyDescent="0.55000000000000004">
      <c r="A685" s="69" t="s">
        <v>281</v>
      </c>
      <c r="B685" s="69" t="s">
        <v>705</v>
      </c>
      <c r="C685" s="70"/>
      <c r="D685" s="71"/>
      <c r="E685" s="72"/>
      <c r="F685" s="73"/>
      <c r="G685" s="70"/>
      <c r="H685" s="74"/>
      <c r="I685" s="75"/>
      <c r="J685" s="75"/>
      <c r="K685" s="36"/>
      <c r="L685" s="82"/>
      <c r="M685" s="82"/>
      <c r="N685" s="77"/>
      <c r="O685" s="84" t="s">
        <v>1270</v>
      </c>
      <c r="P685" s="86">
        <v>43425.197928240741</v>
      </c>
      <c r="Q685" s="84" t="s">
        <v>1313</v>
      </c>
      <c r="R685" s="84"/>
      <c r="S685" s="84"/>
      <c r="T685" s="84"/>
      <c r="U685" s="84"/>
      <c r="V685" s="88" t="s">
        <v>2712</v>
      </c>
      <c r="W685" s="86">
        <v>43425.197928240741</v>
      </c>
      <c r="X685" s="88" t="s">
        <v>3353</v>
      </c>
      <c r="Y685" s="84"/>
      <c r="Z685" s="84"/>
      <c r="AA685" s="87" t="s">
        <v>4482</v>
      </c>
      <c r="AB685" s="84"/>
      <c r="AC685" s="84" t="b">
        <v>0</v>
      </c>
      <c r="AD685" s="84">
        <v>0</v>
      </c>
      <c r="AE685" s="87" t="s">
        <v>5552</v>
      </c>
      <c r="AF685" s="84" t="b">
        <v>0</v>
      </c>
      <c r="AG685" s="84" t="s">
        <v>5604</v>
      </c>
      <c r="AH685" s="84"/>
      <c r="AI685" s="87" t="s">
        <v>5552</v>
      </c>
      <c r="AJ685" s="84" t="b">
        <v>0</v>
      </c>
      <c r="AK685" s="84">
        <v>43</v>
      </c>
      <c r="AL685" s="87" t="s">
        <v>4992</v>
      </c>
      <c r="AM685" s="84" t="s">
        <v>5682</v>
      </c>
      <c r="AN685" s="84" t="b">
        <v>0</v>
      </c>
      <c r="AO685" s="87" t="s">
        <v>4992</v>
      </c>
      <c r="AP685" s="84" t="s">
        <v>179</v>
      </c>
      <c r="AQ685" s="84">
        <v>0</v>
      </c>
      <c r="AR685" s="84">
        <v>0</v>
      </c>
      <c r="AS685" s="84"/>
      <c r="AT685" s="84"/>
      <c r="AU685" s="84"/>
      <c r="AV685" s="84"/>
      <c r="AW685" s="84"/>
      <c r="AX685" s="84"/>
      <c r="AY685" s="84"/>
      <c r="AZ685" s="84"/>
    </row>
    <row r="686" spans="1:52" x14ac:dyDescent="0.55000000000000004">
      <c r="A686" s="69" t="s">
        <v>281</v>
      </c>
      <c r="B686" s="69" t="s">
        <v>1010</v>
      </c>
      <c r="C686" s="70"/>
      <c r="D686" s="71"/>
      <c r="E686" s="72"/>
      <c r="F686" s="73"/>
      <c r="G686" s="70"/>
      <c r="H686" s="74"/>
      <c r="I686" s="75"/>
      <c r="J686" s="75"/>
      <c r="K686" s="36"/>
      <c r="L686" s="82"/>
      <c r="M686" s="82"/>
      <c r="N686" s="77"/>
      <c r="O686" s="84" t="s">
        <v>1270</v>
      </c>
      <c r="P686" s="86">
        <v>43425.197928240741</v>
      </c>
      <c r="Q686" s="84" t="s">
        <v>1313</v>
      </c>
      <c r="R686" s="84"/>
      <c r="S686" s="84"/>
      <c r="T686" s="84"/>
      <c r="U686" s="84"/>
      <c r="V686" s="88" t="s">
        <v>2712</v>
      </c>
      <c r="W686" s="86">
        <v>43425.197928240741</v>
      </c>
      <c r="X686" s="88" t="s">
        <v>3353</v>
      </c>
      <c r="Y686" s="84"/>
      <c r="Z686" s="84"/>
      <c r="AA686" s="87" t="s">
        <v>4482</v>
      </c>
      <c r="AB686" s="84"/>
      <c r="AC686" s="84" t="b">
        <v>0</v>
      </c>
      <c r="AD686" s="84">
        <v>0</v>
      </c>
      <c r="AE686" s="87" t="s">
        <v>5552</v>
      </c>
      <c r="AF686" s="84" t="b">
        <v>0</v>
      </c>
      <c r="AG686" s="84" t="s">
        <v>5604</v>
      </c>
      <c r="AH686" s="84"/>
      <c r="AI686" s="87" t="s">
        <v>5552</v>
      </c>
      <c r="AJ686" s="84" t="b">
        <v>0</v>
      </c>
      <c r="AK686" s="84">
        <v>43</v>
      </c>
      <c r="AL686" s="87" t="s">
        <v>4992</v>
      </c>
      <c r="AM686" s="84" t="s">
        <v>5682</v>
      </c>
      <c r="AN686" s="84" t="b">
        <v>0</v>
      </c>
      <c r="AO686" s="87" t="s">
        <v>4992</v>
      </c>
      <c r="AP686" s="84" t="s">
        <v>179</v>
      </c>
      <c r="AQ686" s="84">
        <v>0</v>
      </c>
      <c r="AR686" s="84">
        <v>0</v>
      </c>
      <c r="AS686" s="84"/>
      <c r="AT686" s="84"/>
      <c r="AU686" s="84"/>
      <c r="AV686" s="84"/>
      <c r="AW686" s="84"/>
      <c r="AX686" s="84"/>
      <c r="AY686" s="84"/>
      <c r="AZ686" s="84"/>
    </row>
    <row r="687" spans="1:52" x14ac:dyDescent="0.55000000000000004">
      <c r="A687" s="69" t="s">
        <v>281</v>
      </c>
      <c r="B687" s="69" t="s">
        <v>702</v>
      </c>
      <c r="C687" s="70"/>
      <c r="D687" s="71"/>
      <c r="E687" s="72"/>
      <c r="F687" s="73"/>
      <c r="G687" s="70"/>
      <c r="H687" s="74"/>
      <c r="I687" s="75"/>
      <c r="J687" s="75"/>
      <c r="K687" s="36"/>
      <c r="L687" s="82"/>
      <c r="M687" s="82"/>
      <c r="N687" s="77"/>
      <c r="O687" s="84" t="s">
        <v>1271</v>
      </c>
      <c r="P687" s="86">
        <v>43425.197928240741</v>
      </c>
      <c r="Q687" s="84" t="s">
        <v>1313</v>
      </c>
      <c r="R687" s="84"/>
      <c r="S687" s="84"/>
      <c r="T687" s="84"/>
      <c r="U687" s="84"/>
      <c r="V687" s="88" t="s">
        <v>2712</v>
      </c>
      <c r="W687" s="86">
        <v>43425.197928240741</v>
      </c>
      <c r="X687" s="88" t="s">
        <v>3353</v>
      </c>
      <c r="Y687" s="84"/>
      <c r="Z687" s="84"/>
      <c r="AA687" s="87" t="s">
        <v>4482</v>
      </c>
      <c r="AB687" s="84"/>
      <c r="AC687" s="84" t="b">
        <v>0</v>
      </c>
      <c r="AD687" s="84">
        <v>0</v>
      </c>
      <c r="AE687" s="87" t="s">
        <v>5552</v>
      </c>
      <c r="AF687" s="84" t="b">
        <v>0</v>
      </c>
      <c r="AG687" s="84" t="s">
        <v>5604</v>
      </c>
      <c r="AH687" s="84"/>
      <c r="AI687" s="87" t="s">
        <v>5552</v>
      </c>
      <c r="AJ687" s="84" t="b">
        <v>0</v>
      </c>
      <c r="AK687" s="84">
        <v>43</v>
      </c>
      <c r="AL687" s="87" t="s">
        <v>4992</v>
      </c>
      <c r="AM687" s="84" t="s">
        <v>5682</v>
      </c>
      <c r="AN687" s="84" t="b">
        <v>0</v>
      </c>
      <c r="AO687" s="87" t="s">
        <v>4992</v>
      </c>
      <c r="AP687" s="84" t="s">
        <v>179</v>
      </c>
      <c r="AQ687" s="84">
        <v>0</v>
      </c>
      <c r="AR687" s="84">
        <v>0</v>
      </c>
      <c r="AS687" s="84"/>
      <c r="AT687" s="84"/>
      <c r="AU687" s="84"/>
      <c r="AV687" s="84"/>
      <c r="AW687" s="84"/>
      <c r="AX687" s="84"/>
      <c r="AY687" s="84"/>
      <c r="AZ687" s="84"/>
    </row>
    <row r="688" spans="1:52" x14ac:dyDescent="0.55000000000000004">
      <c r="A688" s="69" t="s">
        <v>282</v>
      </c>
      <c r="B688" s="69" t="s">
        <v>699</v>
      </c>
      <c r="C688" s="70"/>
      <c r="D688" s="71"/>
      <c r="E688" s="72"/>
      <c r="F688" s="73"/>
      <c r="G688" s="70"/>
      <c r="H688" s="74"/>
      <c r="I688" s="75"/>
      <c r="J688" s="75"/>
      <c r="K688" s="36"/>
      <c r="L688" s="82"/>
      <c r="M688" s="82"/>
      <c r="N688" s="77"/>
      <c r="O688" s="84" t="s">
        <v>1269</v>
      </c>
      <c r="P688" s="86">
        <v>43425.201828703706</v>
      </c>
      <c r="Q688" s="84" t="s">
        <v>1313</v>
      </c>
      <c r="R688" s="84"/>
      <c r="S688" s="84"/>
      <c r="T688" s="84"/>
      <c r="U688" s="84"/>
      <c r="V688" s="88" t="s">
        <v>2713</v>
      </c>
      <c r="W688" s="86">
        <v>43425.201828703706</v>
      </c>
      <c r="X688" s="88" t="s">
        <v>3354</v>
      </c>
      <c r="Y688" s="84"/>
      <c r="Z688" s="84"/>
      <c r="AA688" s="87" t="s">
        <v>4483</v>
      </c>
      <c r="AB688" s="84"/>
      <c r="AC688" s="84" t="b">
        <v>0</v>
      </c>
      <c r="AD688" s="84">
        <v>0</v>
      </c>
      <c r="AE688" s="87" t="s">
        <v>5552</v>
      </c>
      <c r="AF688" s="84" t="b">
        <v>0</v>
      </c>
      <c r="AG688" s="84" t="s">
        <v>5604</v>
      </c>
      <c r="AH688" s="84"/>
      <c r="AI688" s="87" t="s">
        <v>5552</v>
      </c>
      <c r="AJ688" s="84" t="b">
        <v>0</v>
      </c>
      <c r="AK688" s="84">
        <v>43</v>
      </c>
      <c r="AL688" s="87" t="s">
        <v>4992</v>
      </c>
      <c r="AM688" s="84" t="s">
        <v>5682</v>
      </c>
      <c r="AN688" s="84" t="b">
        <v>0</v>
      </c>
      <c r="AO688" s="87" t="s">
        <v>4992</v>
      </c>
      <c r="AP688" s="84" t="s">
        <v>179</v>
      </c>
      <c r="AQ688" s="84">
        <v>0</v>
      </c>
      <c r="AR688" s="84">
        <v>0</v>
      </c>
      <c r="AS688" s="84"/>
      <c r="AT688" s="84"/>
      <c r="AU688" s="84"/>
      <c r="AV688" s="84"/>
      <c r="AW688" s="84"/>
      <c r="AX688" s="84"/>
      <c r="AY688" s="84"/>
      <c r="AZ688" s="84"/>
    </row>
    <row r="689" spans="1:52" x14ac:dyDescent="0.55000000000000004">
      <c r="A689" s="69" t="s">
        <v>282</v>
      </c>
      <c r="B689" s="69" t="s">
        <v>975</v>
      </c>
      <c r="C689" s="70"/>
      <c r="D689" s="71"/>
      <c r="E689" s="72"/>
      <c r="F689" s="73"/>
      <c r="G689" s="70"/>
      <c r="H689" s="74"/>
      <c r="I689" s="75"/>
      <c r="J689" s="75"/>
      <c r="K689" s="36"/>
      <c r="L689" s="82"/>
      <c r="M689" s="82"/>
      <c r="N689" s="77"/>
      <c r="O689" s="84" t="s">
        <v>1270</v>
      </c>
      <c r="P689" s="86">
        <v>43425.201828703706</v>
      </c>
      <c r="Q689" s="84" t="s">
        <v>1313</v>
      </c>
      <c r="R689" s="84"/>
      <c r="S689" s="84"/>
      <c r="T689" s="84"/>
      <c r="U689" s="84"/>
      <c r="V689" s="88" t="s">
        <v>2713</v>
      </c>
      <c r="W689" s="86">
        <v>43425.201828703706</v>
      </c>
      <c r="X689" s="88" t="s">
        <v>3354</v>
      </c>
      <c r="Y689" s="84"/>
      <c r="Z689" s="84"/>
      <c r="AA689" s="87" t="s">
        <v>4483</v>
      </c>
      <c r="AB689" s="84"/>
      <c r="AC689" s="84" t="b">
        <v>0</v>
      </c>
      <c r="AD689" s="84">
        <v>0</v>
      </c>
      <c r="AE689" s="87" t="s">
        <v>5552</v>
      </c>
      <c r="AF689" s="84" t="b">
        <v>0</v>
      </c>
      <c r="AG689" s="84" t="s">
        <v>5604</v>
      </c>
      <c r="AH689" s="84"/>
      <c r="AI689" s="87" t="s">
        <v>5552</v>
      </c>
      <c r="AJ689" s="84" t="b">
        <v>0</v>
      </c>
      <c r="AK689" s="84">
        <v>43</v>
      </c>
      <c r="AL689" s="87" t="s">
        <v>4992</v>
      </c>
      <c r="AM689" s="84" t="s">
        <v>5682</v>
      </c>
      <c r="AN689" s="84" t="b">
        <v>0</v>
      </c>
      <c r="AO689" s="87" t="s">
        <v>4992</v>
      </c>
      <c r="AP689" s="84" t="s">
        <v>179</v>
      </c>
      <c r="AQ689" s="84">
        <v>0</v>
      </c>
      <c r="AR689" s="84">
        <v>0</v>
      </c>
      <c r="AS689" s="84"/>
      <c r="AT689" s="84"/>
      <c r="AU689" s="84"/>
      <c r="AV689" s="84"/>
      <c r="AW689" s="84"/>
      <c r="AX689" s="84"/>
      <c r="AY689" s="84"/>
      <c r="AZ689" s="84"/>
    </row>
    <row r="690" spans="1:52" x14ac:dyDescent="0.55000000000000004">
      <c r="A690" s="69" t="s">
        <v>282</v>
      </c>
      <c r="B690" s="69" t="s">
        <v>697</v>
      </c>
      <c r="C690" s="70"/>
      <c r="D690" s="71"/>
      <c r="E690" s="72"/>
      <c r="F690" s="73"/>
      <c r="G690" s="70"/>
      <c r="H690" s="74"/>
      <c r="I690" s="75"/>
      <c r="J690" s="75"/>
      <c r="K690" s="36"/>
      <c r="L690" s="82"/>
      <c r="M690" s="82"/>
      <c r="N690" s="77"/>
      <c r="O690" s="84" t="s">
        <v>1270</v>
      </c>
      <c r="P690" s="86">
        <v>43425.201828703706</v>
      </c>
      <c r="Q690" s="84" t="s">
        <v>1313</v>
      </c>
      <c r="R690" s="84"/>
      <c r="S690" s="84"/>
      <c r="T690" s="84"/>
      <c r="U690" s="84"/>
      <c r="V690" s="88" t="s">
        <v>2713</v>
      </c>
      <c r="W690" s="86">
        <v>43425.201828703706</v>
      </c>
      <c r="X690" s="88" t="s">
        <v>3354</v>
      </c>
      <c r="Y690" s="84"/>
      <c r="Z690" s="84"/>
      <c r="AA690" s="87" t="s">
        <v>4483</v>
      </c>
      <c r="AB690" s="84"/>
      <c r="AC690" s="84" t="b">
        <v>0</v>
      </c>
      <c r="AD690" s="84">
        <v>0</v>
      </c>
      <c r="AE690" s="87" t="s">
        <v>5552</v>
      </c>
      <c r="AF690" s="84" t="b">
        <v>0</v>
      </c>
      <c r="AG690" s="84" t="s">
        <v>5604</v>
      </c>
      <c r="AH690" s="84"/>
      <c r="AI690" s="87" t="s">
        <v>5552</v>
      </c>
      <c r="AJ690" s="84" t="b">
        <v>0</v>
      </c>
      <c r="AK690" s="84">
        <v>43</v>
      </c>
      <c r="AL690" s="87" t="s">
        <v>4992</v>
      </c>
      <c r="AM690" s="84" t="s">
        <v>5682</v>
      </c>
      <c r="AN690" s="84" t="b">
        <v>0</v>
      </c>
      <c r="AO690" s="87" t="s">
        <v>4992</v>
      </c>
      <c r="AP690" s="84" t="s">
        <v>179</v>
      </c>
      <c r="AQ690" s="84">
        <v>0</v>
      </c>
      <c r="AR690" s="84">
        <v>0</v>
      </c>
      <c r="AS690" s="84"/>
      <c r="AT690" s="84"/>
      <c r="AU690" s="84"/>
      <c r="AV690" s="84"/>
      <c r="AW690" s="84"/>
      <c r="AX690" s="84"/>
      <c r="AY690" s="84"/>
      <c r="AZ690" s="84"/>
    </row>
    <row r="691" spans="1:52" x14ac:dyDescent="0.55000000000000004">
      <c r="A691" s="69" t="s">
        <v>282</v>
      </c>
      <c r="B691" s="69" t="s">
        <v>976</v>
      </c>
      <c r="C691" s="70"/>
      <c r="D691" s="71"/>
      <c r="E691" s="72"/>
      <c r="F691" s="73"/>
      <c r="G691" s="70"/>
      <c r="H691" s="74"/>
      <c r="I691" s="75"/>
      <c r="J691" s="75"/>
      <c r="K691" s="36"/>
      <c r="L691" s="82"/>
      <c r="M691" s="82"/>
      <c r="N691" s="77"/>
      <c r="O691" s="84" t="s">
        <v>1270</v>
      </c>
      <c r="P691" s="86">
        <v>43425.201828703706</v>
      </c>
      <c r="Q691" s="84" t="s">
        <v>1313</v>
      </c>
      <c r="R691" s="84"/>
      <c r="S691" s="84"/>
      <c r="T691" s="84"/>
      <c r="U691" s="84"/>
      <c r="V691" s="88" t="s">
        <v>2713</v>
      </c>
      <c r="W691" s="86">
        <v>43425.201828703706</v>
      </c>
      <c r="X691" s="88" t="s">
        <v>3354</v>
      </c>
      <c r="Y691" s="84"/>
      <c r="Z691" s="84"/>
      <c r="AA691" s="87" t="s">
        <v>4483</v>
      </c>
      <c r="AB691" s="84"/>
      <c r="AC691" s="84" t="b">
        <v>0</v>
      </c>
      <c r="AD691" s="84">
        <v>0</v>
      </c>
      <c r="AE691" s="87" t="s">
        <v>5552</v>
      </c>
      <c r="AF691" s="84" t="b">
        <v>0</v>
      </c>
      <c r="AG691" s="84" t="s">
        <v>5604</v>
      </c>
      <c r="AH691" s="84"/>
      <c r="AI691" s="87" t="s">
        <v>5552</v>
      </c>
      <c r="AJ691" s="84" t="b">
        <v>0</v>
      </c>
      <c r="AK691" s="84">
        <v>43</v>
      </c>
      <c r="AL691" s="87" t="s">
        <v>4992</v>
      </c>
      <c r="AM691" s="84" t="s">
        <v>5682</v>
      </c>
      <c r="AN691" s="84" t="b">
        <v>0</v>
      </c>
      <c r="AO691" s="87" t="s">
        <v>4992</v>
      </c>
      <c r="AP691" s="84" t="s">
        <v>179</v>
      </c>
      <c r="AQ691" s="84">
        <v>0</v>
      </c>
      <c r="AR691" s="84">
        <v>0</v>
      </c>
      <c r="AS691" s="84"/>
      <c r="AT691" s="84"/>
      <c r="AU691" s="84"/>
      <c r="AV691" s="84"/>
      <c r="AW691" s="84"/>
      <c r="AX691" s="84"/>
      <c r="AY691" s="84"/>
      <c r="AZ691" s="84"/>
    </row>
    <row r="692" spans="1:52" x14ac:dyDescent="0.55000000000000004">
      <c r="A692" s="69" t="s">
        <v>282</v>
      </c>
      <c r="B692" s="69" t="s">
        <v>696</v>
      </c>
      <c r="C692" s="70"/>
      <c r="D692" s="71"/>
      <c r="E692" s="72"/>
      <c r="F692" s="73"/>
      <c r="G692" s="70"/>
      <c r="H692" s="74"/>
      <c r="I692" s="75"/>
      <c r="J692" s="75"/>
      <c r="K692" s="36"/>
      <c r="L692" s="82"/>
      <c r="M692" s="82"/>
      <c r="N692" s="77"/>
      <c r="O692" s="84" t="s">
        <v>1270</v>
      </c>
      <c r="P692" s="86">
        <v>43425.201828703706</v>
      </c>
      <c r="Q692" s="84" t="s">
        <v>1313</v>
      </c>
      <c r="R692" s="84"/>
      <c r="S692" s="84"/>
      <c r="T692" s="84"/>
      <c r="U692" s="84"/>
      <c r="V692" s="88" t="s">
        <v>2713</v>
      </c>
      <c r="W692" s="86">
        <v>43425.201828703706</v>
      </c>
      <c r="X692" s="88" t="s">
        <v>3354</v>
      </c>
      <c r="Y692" s="84"/>
      <c r="Z692" s="84"/>
      <c r="AA692" s="87" t="s">
        <v>4483</v>
      </c>
      <c r="AB692" s="84"/>
      <c r="AC692" s="84" t="b">
        <v>0</v>
      </c>
      <c r="AD692" s="84">
        <v>0</v>
      </c>
      <c r="AE692" s="87" t="s">
        <v>5552</v>
      </c>
      <c r="AF692" s="84" t="b">
        <v>0</v>
      </c>
      <c r="AG692" s="84" t="s">
        <v>5604</v>
      </c>
      <c r="AH692" s="84"/>
      <c r="AI692" s="87" t="s">
        <v>5552</v>
      </c>
      <c r="AJ692" s="84" t="b">
        <v>0</v>
      </c>
      <c r="AK692" s="84">
        <v>43</v>
      </c>
      <c r="AL692" s="87" t="s">
        <v>4992</v>
      </c>
      <c r="AM692" s="84" t="s">
        <v>5682</v>
      </c>
      <c r="AN692" s="84" t="b">
        <v>0</v>
      </c>
      <c r="AO692" s="87" t="s">
        <v>4992</v>
      </c>
      <c r="AP692" s="84" t="s">
        <v>179</v>
      </c>
      <c r="AQ692" s="84">
        <v>0</v>
      </c>
      <c r="AR692" s="84">
        <v>0</v>
      </c>
      <c r="AS692" s="84"/>
      <c r="AT692" s="84"/>
      <c r="AU692" s="84"/>
      <c r="AV692" s="84"/>
      <c r="AW692" s="84"/>
      <c r="AX692" s="84"/>
      <c r="AY692" s="84"/>
      <c r="AZ692" s="84"/>
    </row>
    <row r="693" spans="1:52" x14ac:dyDescent="0.55000000000000004">
      <c r="A693" s="69" t="s">
        <v>282</v>
      </c>
      <c r="B693" s="69" t="s">
        <v>691</v>
      </c>
      <c r="C693" s="70"/>
      <c r="D693" s="71"/>
      <c r="E693" s="72"/>
      <c r="F693" s="73"/>
      <c r="G693" s="70"/>
      <c r="H693" s="74"/>
      <c r="I693" s="75"/>
      <c r="J693" s="75"/>
      <c r="K693" s="36"/>
      <c r="L693" s="82"/>
      <c r="M693" s="82"/>
      <c r="N693" s="77"/>
      <c r="O693" s="84" t="s">
        <v>1270</v>
      </c>
      <c r="P693" s="86">
        <v>43425.201828703706</v>
      </c>
      <c r="Q693" s="84" t="s">
        <v>1313</v>
      </c>
      <c r="R693" s="84"/>
      <c r="S693" s="84"/>
      <c r="T693" s="84"/>
      <c r="U693" s="84"/>
      <c r="V693" s="88" t="s">
        <v>2713</v>
      </c>
      <c r="W693" s="86">
        <v>43425.201828703706</v>
      </c>
      <c r="X693" s="88" t="s">
        <v>3354</v>
      </c>
      <c r="Y693" s="84"/>
      <c r="Z693" s="84"/>
      <c r="AA693" s="87" t="s">
        <v>4483</v>
      </c>
      <c r="AB693" s="84"/>
      <c r="AC693" s="84" t="b">
        <v>0</v>
      </c>
      <c r="AD693" s="84">
        <v>0</v>
      </c>
      <c r="AE693" s="87" t="s">
        <v>5552</v>
      </c>
      <c r="AF693" s="84" t="b">
        <v>0</v>
      </c>
      <c r="AG693" s="84" t="s">
        <v>5604</v>
      </c>
      <c r="AH693" s="84"/>
      <c r="AI693" s="87" t="s">
        <v>5552</v>
      </c>
      <c r="AJ693" s="84" t="b">
        <v>0</v>
      </c>
      <c r="AK693" s="84">
        <v>43</v>
      </c>
      <c r="AL693" s="87" t="s">
        <v>4992</v>
      </c>
      <c r="AM693" s="84" t="s">
        <v>5682</v>
      </c>
      <c r="AN693" s="84" t="b">
        <v>0</v>
      </c>
      <c r="AO693" s="87" t="s">
        <v>4992</v>
      </c>
      <c r="AP693" s="84" t="s">
        <v>179</v>
      </c>
      <c r="AQ693" s="84">
        <v>0</v>
      </c>
      <c r="AR693" s="84">
        <v>0</v>
      </c>
      <c r="AS693" s="84"/>
      <c r="AT693" s="84"/>
      <c r="AU693" s="84"/>
      <c r="AV693" s="84"/>
      <c r="AW693" s="84"/>
      <c r="AX693" s="84"/>
      <c r="AY693" s="84"/>
      <c r="AZ693" s="84"/>
    </row>
    <row r="694" spans="1:52" x14ac:dyDescent="0.55000000000000004">
      <c r="A694" s="69" t="s">
        <v>282</v>
      </c>
      <c r="B694" s="69" t="s">
        <v>692</v>
      </c>
      <c r="C694" s="70"/>
      <c r="D694" s="71"/>
      <c r="E694" s="72"/>
      <c r="F694" s="73"/>
      <c r="G694" s="70"/>
      <c r="H694" s="74"/>
      <c r="I694" s="75"/>
      <c r="J694" s="75"/>
      <c r="K694" s="36"/>
      <c r="L694" s="82"/>
      <c r="M694" s="82"/>
      <c r="N694" s="77"/>
      <c r="O694" s="84" t="s">
        <v>1270</v>
      </c>
      <c r="P694" s="86">
        <v>43425.201828703706</v>
      </c>
      <c r="Q694" s="84" t="s">
        <v>1313</v>
      </c>
      <c r="R694" s="84"/>
      <c r="S694" s="84"/>
      <c r="T694" s="84"/>
      <c r="U694" s="84"/>
      <c r="V694" s="88" t="s">
        <v>2713</v>
      </c>
      <c r="W694" s="86">
        <v>43425.201828703706</v>
      </c>
      <c r="X694" s="88" t="s">
        <v>3354</v>
      </c>
      <c r="Y694" s="84"/>
      <c r="Z694" s="84"/>
      <c r="AA694" s="87" t="s">
        <v>4483</v>
      </c>
      <c r="AB694" s="84"/>
      <c r="AC694" s="84" t="b">
        <v>0</v>
      </c>
      <c r="AD694" s="84">
        <v>0</v>
      </c>
      <c r="AE694" s="87" t="s">
        <v>5552</v>
      </c>
      <c r="AF694" s="84" t="b">
        <v>0</v>
      </c>
      <c r="AG694" s="84" t="s">
        <v>5604</v>
      </c>
      <c r="AH694" s="84"/>
      <c r="AI694" s="87" t="s">
        <v>5552</v>
      </c>
      <c r="AJ694" s="84" t="b">
        <v>0</v>
      </c>
      <c r="AK694" s="84">
        <v>43</v>
      </c>
      <c r="AL694" s="87" t="s">
        <v>4992</v>
      </c>
      <c r="AM694" s="84" t="s">
        <v>5682</v>
      </c>
      <c r="AN694" s="84" t="b">
        <v>0</v>
      </c>
      <c r="AO694" s="87" t="s">
        <v>4992</v>
      </c>
      <c r="AP694" s="84" t="s">
        <v>179</v>
      </c>
      <c r="AQ694" s="84">
        <v>0</v>
      </c>
      <c r="AR694" s="84">
        <v>0</v>
      </c>
      <c r="AS694" s="84"/>
      <c r="AT694" s="84"/>
      <c r="AU694" s="84"/>
      <c r="AV694" s="84"/>
      <c r="AW694" s="84"/>
      <c r="AX694" s="84"/>
      <c r="AY694" s="84"/>
      <c r="AZ694" s="84"/>
    </row>
    <row r="695" spans="1:52" x14ac:dyDescent="0.55000000000000004">
      <c r="A695" s="69" t="s">
        <v>282</v>
      </c>
      <c r="B695" s="69" t="s">
        <v>693</v>
      </c>
      <c r="C695" s="70"/>
      <c r="D695" s="71"/>
      <c r="E695" s="72"/>
      <c r="F695" s="73"/>
      <c r="G695" s="70"/>
      <c r="H695" s="74"/>
      <c r="I695" s="75"/>
      <c r="J695" s="75"/>
      <c r="K695" s="36"/>
      <c r="L695" s="82"/>
      <c r="M695" s="82"/>
      <c r="N695" s="77"/>
      <c r="O695" s="84" t="s">
        <v>1270</v>
      </c>
      <c r="P695" s="86">
        <v>43425.201828703706</v>
      </c>
      <c r="Q695" s="84" t="s">
        <v>1313</v>
      </c>
      <c r="R695" s="84"/>
      <c r="S695" s="84"/>
      <c r="T695" s="84"/>
      <c r="U695" s="84"/>
      <c r="V695" s="88" t="s">
        <v>2713</v>
      </c>
      <c r="W695" s="86">
        <v>43425.201828703706</v>
      </c>
      <c r="X695" s="88" t="s">
        <v>3354</v>
      </c>
      <c r="Y695" s="84"/>
      <c r="Z695" s="84"/>
      <c r="AA695" s="87" t="s">
        <v>4483</v>
      </c>
      <c r="AB695" s="84"/>
      <c r="AC695" s="84" t="b">
        <v>0</v>
      </c>
      <c r="AD695" s="84">
        <v>0</v>
      </c>
      <c r="AE695" s="87" t="s">
        <v>5552</v>
      </c>
      <c r="AF695" s="84" t="b">
        <v>0</v>
      </c>
      <c r="AG695" s="84" t="s">
        <v>5604</v>
      </c>
      <c r="AH695" s="84"/>
      <c r="AI695" s="87" t="s">
        <v>5552</v>
      </c>
      <c r="AJ695" s="84" t="b">
        <v>0</v>
      </c>
      <c r="AK695" s="84">
        <v>43</v>
      </c>
      <c r="AL695" s="87" t="s">
        <v>4992</v>
      </c>
      <c r="AM695" s="84" t="s">
        <v>5682</v>
      </c>
      <c r="AN695" s="84" t="b">
        <v>0</v>
      </c>
      <c r="AO695" s="87" t="s">
        <v>4992</v>
      </c>
      <c r="AP695" s="84" t="s">
        <v>179</v>
      </c>
      <c r="AQ695" s="84">
        <v>0</v>
      </c>
      <c r="AR695" s="84">
        <v>0</v>
      </c>
      <c r="AS695" s="84"/>
      <c r="AT695" s="84"/>
      <c r="AU695" s="84"/>
      <c r="AV695" s="84"/>
      <c r="AW695" s="84"/>
      <c r="AX695" s="84"/>
      <c r="AY695" s="84"/>
      <c r="AZ695" s="84"/>
    </row>
    <row r="696" spans="1:52" x14ac:dyDescent="0.55000000000000004">
      <c r="A696" s="69" t="s">
        <v>282</v>
      </c>
      <c r="B696" s="69" t="s">
        <v>977</v>
      </c>
      <c r="C696" s="70"/>
      <c r="D696" s="71"/>
      <c r="E696" s="72"/>
      <c r="F696" s="73"/>
      <c r="G696" s="70"/>
      <c r="H696" s="74"/>
      <c r="I696" s="75"/>
      <c r="J696" s="75"/>
      <c r="K696" s="36"/>
      <c r="L696" s="82"/>
      <c r="M696" s="82"/>
      <c r="N696" s="77"/>
      <c r="O696" s="84" t="s">
        <v>1270</v>
      </c>
      <c r="P696" s="86">
        <v>43425.201828703706</v>
      </c>
      <c r="Q696" s="84" t="s">
        <v>1313</v>
      </c>
      <c r="R696" s="84"/>
      <c r="S696" s="84"/>
      <c r="T696" s="84"/>
      <c r="U696" s="84"/>
      <c r="V696" s="88" t="s">
        <v>2713</v>
      </c>
      <c r="W696" s="86">
        <v>43425.201828703706</v>
      </c>
      <c r="X696" s="88" t="s">
        <v>3354</v>
      </c>
      <c r="Y696" s="84"/>
      <c r="Z696" s="84"/>
      <c r="AA696" s="87" t="s">
        <v>4483</v>
      </c>
      <c r="AB696" s="84"/>
      <c r="AC696" s="84" t="b">
        <v>0</v>
      </c>
      <c r="AD696" s="84">
        <v>0</v>
      </c>
      <c r="AE696" s="87" t="s">
        <v>5552</v>
      </c>
      <c r="AF696" s="84" t="b">
        <v>0</v>
      </c>
      <c r="AG696" s="84" t="s">
        <v>5604</v>
      </c>
      <c r="AH696" s="84"/>
      <c r="AI696" s="87" t="s">
        <v>5552</v>
      </c>
      <c r="AJ696" s="84" t="b">
        <v>0</v>
      </c>
      <c r="AK696" s="84">
        <v>43</v>
      </c>
      <c r="AL696" s="87" t="s">
        <v>4992</v>
      </c>
      <c r="AM696" s="84" t="s">
        <v>5682</v>
      </c>
      <c r="AN696" s="84" t="b">
        <v>0</v>
      </c>
      <c r="AO696" s="87" t="s">
        <v>4992</v>
      </c>
      <c r="AP696" s="84" t="s">
        <v>179</v>
      </c>
      <c r="AQ696" s="84">
        <v>0</v>
      </c>
      <c r="AR696" s="84">
        <v>0</v>
      </c>
      <c r="AS696" s="84"/>
      <c r="AT696" s="84"/>
      <c r="AU696" s="84"/>
      <c r="AV696" s="84"/>
      <c r="AW696" s="84"/>
      <c r="AX696" s="84"/>
      <c r="AY696" s="84"/>
      <c r="AZ696" s="84"/>
    </row>
    <row r="697" spans="1:52" x14ac:dyDescent="0.55000000000000004">
      <c r="A697" s="69" t="s">
        <v>282</v>
      </c>
      <c r="B697" s="69" t="s">
        <v>978</v>
      </c>
      <c r="C697" s="70"/>
      <c r="D697" s="71"/>
      <c r="E697" s="72"/>
      <c r="F697" s="73"/>
      <c r="G697" s="70"/>
      <c r="H697" s="74"/>
      <c r="I697" s="75"/>
      <c r="J697" s="75"/>
      <c r="K697" s="36"/>
      <c r="L697" s="82"/>
      <c r="M697" s="82"/>
      <c r="N697" s="77"/>
      <c r="O697" s="84" t="s">
        <v>1270</v>
      </c>
      <c r="P697" s="86">
        <v>43425.201828703706</v>
      </c>
      <c r="Q697" s="84" t="s">
        <v>1313</v>
      </c>
      <c r="R697" s="84"/>
      <c r="S697" s="84"/>
      <c r="T697" s="84"/>
      <c r="U697" s="84"/>
      <c r="V697" s="88" t="s">
        <v>2713</v>
      </c>
      <c r="W697" s="86">
        <v>43425.201828703706</v>
      </c>
      <c r="X697" s="88" t="s">
        <v>3354</v>
      </c>
      <c r="Y697" s="84"/>
      <c r="Z697" s="84"/>
      <c r="AA697" s="87" t="s">
        <v>4483</v>
      </c>
      <c r="AB697" s="84"/>
      <c r="AC697" s="84" t="b">
        <v>0</v>
      </c>
      <c r="AD697" s="84">
        <v>0</v>
      </c>
      <c r="AE697" s="87" t="s">
        <v>5552</v>
      </c>
      <c r="AF697" s="84" t="b">
        <v>0</v>
      </c>
      <c r="AG697" s="84" t="s">
        <v>5604</v>
      </c>
      <c r="AH697" s="84"/>
      <c r="AI697" s="87" t="s">
        <v>5552</v>
      </c>
      <c r="AJ697" s="84" t="b">
        <v>0</v>
      </c>
      <c r="AK697" s="84">
        <v>43</v>
      </c>
      <c r="AL697" s="87" t="s">
        <v>4992</v>
      </c>
      <c r="AM697" s="84" t="s">
        <v>5682</v>
      </c>
      <c r="AN697" s="84" t="b">
        <v>0</v>
      </c>
      <c r="AO697" s="87" t="s">
        <v>4992</v>
      </c>
      <c r="AP697" s="84" t="s">
        <v>179</v>
      </c>
      <c r="AQ697" s="84">
        <v>0</v>
      </c>
      <c r="AR697" s="84">
        <v>0</v>
      </c>
      <c r="AS697" s="84"/>
      <c r="AT697" s="84"/>
      <c r="AU697" s="84"/>
      <c r="AV697" s="84"/>
      <c r="AW697" s="84"/>
      <c r="AX697" s="84"/>
      <c r="AY697" s="84"/>
      <c r="AZ697" s="84"/>
    </row>
    <row r="698" spans="1:52" x14ac:dyDescent="0.55000000000000004">
      <c r="A698" s="69" t="s">
        <v>282</v>
      </c>
      <c r="B698" s="69" t="s">
        <v>979</v>
      </c>
      <c r="C698" s="70"/>
      <c r="D698" s="71"/>
      <c r="E698" s="72"/>
      <c r="F698" s="73"/>
      <c r="G698" s="70"/>
      <c r="H698" s="74"/>
      <c r="I698" s="75"/>
      <c r="J698" s="75"/>
      <c r="K698" s="36"/>
      <c r="L698" s="82"/>
      <c r="M698" s="82"/>
      <c r="N698" s="77"/>
      <c r="O698" s="84" t="s">
        <v>1270</v>
      </c>
      <c r="P698" s="86">
        <v>43425.201828703706</v>
      </c>
      <c r="Q698" s="84" t="s">
        <v>1313</v>
      </c>
      <c r="R698" s="84"/>
      <c r="S698" s="84"/>
      <c r="T698" s="84"/>
      <c r="U698" s="84"/>
      <c r="V698" s="88" t="s">
        <v>2713</v>
      </c>
      <c r="W698" s="86">
        <v>43425.201828703706</v>
      </c>
      <c r="X698" s="88" t="s">
        <v>3354</v>
      </c>
      <c r="Y698" s="84"/>
      <c r="Z698" s="84"/>
      <c r="AA698" s="87" t="s">
        <v>4483</v>
      </c>
      <c r="AB698" s="84"/>
      <c r="AC698" s="84" t="b">
        <v>0</v>
      </c>
      <c r="AD698" s="84">
        <v>0</v>
      </c>
      <c r="AE698" s="87" t="s">
        <v>5552</v>
      </c>
      <c r="AF698" s="84" t="b">
        <v>0</v>
      </c>
      <c r="AG698" s="84" t="s">
        <v>5604</v>
      </c>
      <c r="AH698" s="84"/>
      <c r="AI698" s="87" t="s">
        <v>5552</v>
      </c>
      <c r="AJ698" s="84" t="b">
        <v>0</v>
      </c>
      <c r="AK698" s="84">
        <v>43</v>
      </c>
      <c r="AL698" s="87" t="s">
        <v>4992</v>
      </c>
      <c r="AM698" s="84" t="s">
        <v>5682</v>
      </c>
      <c r="AN698" s="84" t="b">
        <v>0</v>
      </c>
      <c r="AO698" s="87" t="s">
        <v>4992</v>
      </c>
      <c r="AP698" s="84" t="s">
        <v>179</v>
      </c>
      <c r="AQ698" s="84">
        <v>0</v>
      </c>
      <c r="AR698" s="84">
        <v>0</v>
      </c>
      <c r="AS698" s="84"/>
      <c r="AT698" s="84"/>
      <c r="AU698" s="84"/>
      <c r="AV698" s="84"/>
      <c r="AW698" s="84"/>
      <c r="AX698" s="84"/>
      <c r="AY698" s="84"/>
      <c r="AZ698" s="84"/>
    </row>
    <row r="699" spans="1:52" x14ac:dyDescent="0.55000000000000004">
      <c r="A699" s="69" t="s">
        <v>282</v>
      </c>
      <c r="B699" s="69" t="s">
        <v>980</v>
      </c>
      <c r="C699" s="70"/>
      <c r="D699" s="71"/>
      <c r="E699" s="72"/>
      <c r="F699" s="73"/>
      <c r="G699" s="70"/>
      <c r="H699" s="74"/>
      <c r="I699" s="75"/>
      <c r="J699" s="75"/>
      <c r="K699" s="36"/>
      <c r="L699" s="82"/>
      <c r="M699" s="82"/>
      <c r="N699" s="77"/>
      <c r="O699" s="84" t="s">
        <v>1270</v>
      </c>
      <c r="P699" s="86">
        <v>43425.201828703706</v>
      </c>
      <c r="Q699" s="84" t="s">
        <v>1313</v>
      </c>
      <c r="R699" s="84"/>
      <c r="S699" s="84"/>
      <c r="T699" s="84"/>
      <c r="U699" s="84"/>
      <c r="V699" s="88" t="s">
        <v>2713</v>
      </c>
      <c r="W699" s="86">
        <v>43425.201828703706</v>
      </c>
      <c r="X699" s="88" t="s">
        <v>3354</v>
      </c>
      <c r="Y699" s="84"/>
      <c r="Z699" s="84"/>
      <c r="AA699" s="87" t="s">
        <v>4483</v>
      </c>
      <c r="AB699" s="84"/>
      <c r="AC699" s="84" t="b">
        <v>0</v>
      </c>
      <c r="AD699" s="84">
        <v>0</v>
      </c>
      <c r="AE699" s="87" t="s">
        <v>5552</v>
      </c>
      <c r="AF699" s="84" t="b">
        <v>0</v>
      </c>
      <c r="AG699" s="84" t="s">
        <v>5604</v>
      </c>
      <c r="AH699" s="84"/>
      <c r="AI699" s="87" t="s">
        <v>5552</v>
      </c>
      <c r="AJ699" s="84" t="b">
        <v>0</v>
      </c>
      <c r="AK699" s="84">
        <v>43</v>
      </c>
      <c r="AL699" s="87" t="s">
        <v>4992</v>
      </c>
      <c r="AM699" s="84" t="s">
        <v>5682</v>
      </c>
      <c r="AN699" s="84" t="b">
        <v>0</v>
      </c>
      <c r="AO699" s="87" t="s">
        <v>4992</v>
      </c>
      <c r="AP699" s="84" t="s">
        <v>179</v>
      </c>
      <c r="AQ699" s="84">
        <v>0</v>
      </c>
      <c r="AR699" s="84">
        <v>0</v>
      </c>
      <c r="AS699" s="84"/>
      <c r="AT699" s="84"/>
      <c r="AU699" s="84"/>
      <c r="AV699" s="84"/>
      <c r="AW699" s="84"/>
      <c r="AX699" s="84"/>
      <c r="AY699" s="84"/>
      <c r="AZ699" s="84"/>
    </row>
    <row r="700" spans="1:52" x14ac:dyDescent="0.55000000000000004">
      <c r="A700" s="69" t="s">
        <v>282</v>
      </c>
      <c r="B700" s="69" t="s">
        <v>981</v>
      </c>
      <c r="C700" s="70"/>
      <c r="D700" s="71"/>
      <c r="E700" s="72"/>
      <c r="F700" s="73"/>
      <c r="G700" s="70"/>
      <c r="H700" s="74"/>
      <c r="I700" s="75"/>
      <c r="J700" s="75"/>
      <c r="K700" s="36"/>
      <c r="L700" s="82"/>
      <c r="M700" s="82"/>
      <c r="N700" s="77"/>
      <c r="O700" s="84" t="s">
        <v>1270</v>
      </c>
      <c r="P700" s="86">
        <v>43425.201828703706</v>
      </c>
      <c r="Q700" s="84" t="s">
        <v>1313</v>
      </c>
      <c r="R700" s="84"/>
      <c r="S700" s="84"/>
      <c r="T700" s="84"/>
      <c r="U700" s="84"/>
      <c r="V700" s="88" t="s">
        <v>2713</v>
      </c>
      <c r="W700" s="86">
        <v>43425.201828703706</v>
      </c>
      <c r="X700" s="88" t="s">
        <v>3354</v>
      </c>
      <c r="Y700" s="84"/>
      <c r="Z700" s="84"/>
      <c r="AA700" s="87" t="s">
        <v>4483</v>
      </c>
      <c r="AB700" s="84"/>
      <c r="AC700" s="84" t="b">
        <v>0</v>
      </c>
      <c r="AD700" s="84">
        <v>0</v>
      </c>
      <c r="AE700" s="87" t="s">
        <v>5552</v>
      </c>
      <c r="AF700" s="84" t="b">
        <v>0</v>
      </c>
      <c r="AG700" s="84" t="s">
        <v>5604</v>
      </c>
      <c r="AH700" s="84"/>
      <c r="AI700" s="87" t="s">
        <v>5552</v>
      </c>
      <c r="AJ700" s="84" t="b">
        <v>0</v>
      </c>
      <c r="AK700" s="84">
        <v>43</v>
      </c>
      <c r="AL700" s="87" t="s">
        <v>4992</v>
      </c>
      <c r="AM700" s="84" t="s">
        <v>5682</v>
      </c>
      <c r="AN700" s="84" t="b">
        <v>0</v>
      </c>
      <c r="AO700" s="87" t="s">
        <v>4992</v>
      </c>
      <c r="AP700" s="84" t="s">
        <v>179</v>
      </c>
      <c r="AQ700" s="84">
        <v>0</v>
      </c>
      <c r="AR700" s="84">
        <v>0</v>
      </c>
      <c r="AS700" s="84"/>
      <c r="AT700" s="84"/>
      <c r="AU700" s="84"/>
      <c r="AV700" s="84"/>
      <c r="AW700" s="84"/>
      <c r="AX700" s="84"/>
      <c r="AY700" s="84"/>
      <c r="AZ700" s="84"/>
    </row>
    <row r="701" spans="1:52" x14ac:dyDescent="0.55000000000000004">
      <c r="A701" s="69" t="s">
        <v>282</v>
      </c>
      <c r="B701" s="69" t="s">
        <v>982</v>
      </c>
      <c r="C701" s="70"/>
      <c r="D701" s="71"/>
      <c r="E701" s="72"/>
      <c r="F701" s="73"/>
      <c r="G701" s="70"/>
      <c r="H701" s="74"/>
      <c r="I701" s="75"/>
      <c r="J701" s="75"/>
      <c r="K701" s="36"/>
      <c r="L701" s="82"/>
      <c r="M701" s="82"/>
      <c r="N701" s="77"/>
      <c r="O701" s="84" t="s">
        <v>1270</v>
      </c>
      <c r="P701" s="86">
        <v>43425.201828703706</v>
      </c>
      <c r="Q701" s="84" t="s">
        <v>1313</v>
      </c>
      <c r="R701" s="84"/>
      <c r="S701" s="84"/>
      <c r="T701" s="84"/>
      <c r="U701" s="84"/>
      <c r="V701" s="88" t="s">
        <v>2713</v>
      </c>
      <c r="W701" s="86">
        <v>43425.201828703706</v>
      </c>
      <c r="X701" s="88" t="s">
        <v>3354</v>
      </c>
      <c r="Y701" s="84"/>
      <c r="Z701" s="84"/>
      <c r="AA701" s="87" t="s">
        <v>4483</v>
      </c>
      <c r="AB701" s="84"/>
      <c r="AC701" s="84" t="b">
        <v>0</v>
      </c>
      <c r="AD701" s="84">
        <v>0</v>
      </c>
      <c r="AE701" s="87" t="s">
        <v>5552</v>
      </c>
      <c r="AF701" s="84" t="b">
        <v>0</v>
      </c>
      <c r="AG701" s="84" t="s">
        <v>5604</v>
      </c>
      <c r="AH701" s="84"/>
      <c r="AI701" s="87" t="s">
        <v>5552</v>
      </c>
      <c r="AJ701" s="84" t="b">
        <v>0</v>
      </c>
      <c r="AK701" s="84">
        <v>43</v>
      </c>
      <c r="AL701" s="87" t="s">
        <v>4992</v>
      </c>
      <c r="AM701" s="84" t="s">
        <v>5682</v>
      </c>
      <c r="AN701" s="84" t="b">
        <v>0</v>
      </c>
      <c r="AO701" s="87" t="s">
        <v>4992</v>
      </c>
      <c r="AP701" s="84" t="s">
        <v>179</v>
      </c>
      <c r="AQ701" s="84">
        <v>0</v>
      </c>
      <c r="AR701" s="84">
        <v>0</v>
      </c>
      <c r="AS701" s="84"/>
      <c r="AT701" s="84"/>
      <c r="AU701" s="84"/>
      <c r="AV701" s="84"/>
      <c r="AW701" s="84"/>
      <c r="AX701" s="84"/>
      <c r="AY701" s="84"/>
      <c r="AZ701" s="84"/>
    </row>
    <row r="702" spans="1:52" x14ac:dyDescent="0.55000000000000004">
      <c r="A702" s="69" t="s">
        <v>282</v>
      </c>
      <c r="B702" s="69" t="s">
        <v>983</v>
      </c>
      <c r="C702" s="70"/>
      <c r="D702" s="71"/>
      <c r="E702" s="72"/>
      <c r="F702" s="73"/>
      <c r="G702" s="70"/>
      <c r="H702" s="74"/>
      <c r="I702" s="75"/>
      <c r="J702" s="75"/>
      <c r="K702" s="36"/>
      <c r="L702" s="82"/>
      <c r="M702" s="82"/>
      <c r="N702" s="77"/>
      <c r="O702" s="84" t="s">
        <v>1270</v>
      </c>
      <c r="P702" s="86">
        <v>43425.201828703706</v>
      </c>
      <c r="Q702" s="84" t="s">
        <v>1313</v>
      </c>
      <c r="R702" s="84"/>
      <c r="S702" s="84"/>
      <c r="T702" s="84"/>
      <c r="U702" s="84"/>
      <c r="V702" s="88" t="s">
        <v>2713</v>
      </c>
      <c r="W702" s="86">
        <v>43425.201828703706</v>
      </c>
      <c r="X702" s="88" t="s">
        <v>3354</v>
      </c>
      <c r="Y702" s="84"/>
      <c r="Z702" s="84"/>
      <c r="AA702" s="87" t="s">
        <v>4483</v>
      </c>
      <c r="AB702" s="84"/>
      <c r="AC702" s="84" t="b">
        <v>0</v>
      </c>
      <c r="AD702" s="84">
        <v>0</v>
      </c>
      <c r="AE702" s="87" t="s">
        <v>5552</v>
      </c>
      <c r="AF702" s="84" t="b">
        <v>0</v>
      </c>
      <c r="AG702" s="84" t="s">
        <v>5604</v>
      </c>
      <c r="AH702" s="84"/>
      <c r="AI702" s="87" t="s">
        <v>5552</v>
      </c>
      <c r="AJ702" s="84" t="b">
        <v>0</v>
      </c>
      <c r="AK702" s="84">
        <v>43</v>
      </c>
      <c r="AL702" s="87" t="s">
        <v>4992</v>
      </c>
      <c r="AM702" s="84" t="s">
        <v>5682</v>
      </c>
      <c r="AN702" s="84" t="b">
        <v>0</v>
      </c>
      <c r="AO702" s="87" t="s">
        <v>4992</v>
      </c>
      <c r="AP702" s="84" t="s">
        <v>179</v>
      </c>
      <c r="AQ702" s="84">
        <v>0</v>
      </c>
      <c r="AR702" s="84">
        <v>0</v>
      </c>
      <c r="AS702" s="84"/>
      <c r="AT702" s="84"/>
      <c r="AU702" s="84"/>
      <c r="AV702" s="84"/>
      <c r="AW702" s="84"/>
      <c r="AX702" s="84"/>
      <c r="AY702" s="84"/>
      <c r="AZ702" s="84"/>
    </row>
    <row r="703" spans="1:52" x14ac:dyDescent="0.55000000000000004">
      <c r="A703" s="69" t="s">
        <v>282</v>
      </c>
      <c r="B703" s="69" t="s">
        <v>704</v>
      </c>
      <c r="C703" s="70"/>
      <c r="D703" s="71"/>
      <c r="E703" s="72"/>
      <c r="F703" s="73"/>
      <c r="G703" s="70"/>
      <c r="H703" s="74"/>
      <c r="I703" s="75"/>
      <c r="J703" s="75"/>
      <c r="K703" s="36"/>
      <c r="L703" s="82"/>
      <c r="M703" s="82"/>
      <c r="N703" s="77"/>
      <c r="O703" s="84" t="s">
        <v>1270</v>
      </c>
      <c r="P703" s="86">
        <v>43425.201828703706</v>
      </c>
      <c r="Q703" s="84" t="s">
        <v>1313</v>
      </c>
      <c r="R703" s="84"/>
      <c r="S703" s="84"/>
      <c r="T703" s="84"/>
      <c r="U703" s="84"/>
      <c r="V703" s="88" t="s">
        <v>2713</v>
      </c>
      <c r="W703" s="86">
        <v>43425.201828703706</v>
      </c>
      <c r="X703" s="88" t="s">
        <v>3354</v>
      </c>
      <c r="Y703" s="84"/>
      <c r="Z703" s="84"/>
      <c r="AA703" s="87" t="s">
        <v>4483</v>
      </c>
      <c r="AB703" s="84"/>
      <c r="AC703" s="84" t="b">
        <v>0</v>
      </c>
      <c r="AD703" s="84">
        <v>0</v>
      </c>
      <c r="AE703" s="87" t="s">
        <v>5552</v>
      </c>
      <c r="AF703" s="84" t="b">
        <v>0</v>
      </c>
      <c r="AG703" s="84" t="s">
        <v>5604</v>
      </c>
      <c r="AH703" s="84"/>
      <c r="AI703" s="87" t="s">
        <v>5552</v>
      </c>
      <c r="AJ703" s="84" t="b">
        <v>0</v>
      </c>
      <c r="AK703" s="84">
        <v>43</v>
      </c>
      <c r="AL703" s="87" t="s">
        <v>4992</v>
      </c>
      <c r="AM703" s="84" t="s">
        <v>5682</v>
      </c>
      <c r="AN703" s="84" t="b">
        <v>0</v>
      </c>
      <c r="AO703" s="87" t="s">
        <v>4992</v>
      </c>
      <c r="AP703" s="84" t="s">
        <v>179</v>
      </c>
      <c r="AQ703" s="84">
        <v>0</v>
      </c>
      <c r="AR703" s="84">
        <v>0</v>
      </c>
      <c r="AS703" s="84"/>
      <c r="AT703" s="84"/>
      <c r="AU703" s="84"/>
      <c r="AV703" s="84"/>
      <c r="AW703" s="84"/>
      <c r="AX703" s="84"/>
      <c r="AY703" s="84"/>
      <c r="AZ703" s="84"/>
    </row>
    <row r="704" spans="1:52" x14ac:dyDescent="0.55000000000000004">
      <c r="A704" s="69" t="s">
        <v>282</v>
      </c>
      <c r="B704" s="69" t="s">
        <v>984</v>
      </c>
      <c r="C704" s="70"/>
      <c r="D704" s="71"/>
      <c r="E704" s="72"/>
      <c r="F704" s="73"/>
      <c r="G704" s="70"/>
      <c r="H704" s="74"/>
      <c r="I704" s="75"/>
      <c r="J704" s="75"/>
      <c r="K704" s="36"/>
      <c r="L704" s="82"/>
      <c r="M704" s="82"/>
      <c r="N704" s="77"/>
      <c r="O704" s="84" t="s">
        <v>1270</v>
      </c>
      <c r="P704" s="86">
        <v>43425.201828703706</v>
      </c>
      <c r="Q704" s="84" t="s">
        <v>1313</v>
      </c>
      <c r="R704" s="84"/>
      <c r="S704" s="84"/>
      <c r="T704" s="84"/>
      <c r="U704" s="84"/>
      <c r="V704" s="88" t="s">
        <v>2713</v>
      </c>
      <c r="W704" s="86">
        <v>43425.201828703706</v>
      </c>
      <c r="X704" s="88" t="s">
        <v>3354</v>
      </c>
      <c r="Y704" s="84"/>
      <c r="Z704" s="84"/>
      <c r="AA704" s="87" t="s">
        <v>4483</v>
      </c>
      <c r="AB704" s="84"/>
      <c r="AC704" s="84" t="b">
        <v>0</v>
      </c>
      <c r="AD704" s="84">
        <v>0</v>
      </c>
      <c r="AE704" s="87" t="s">
        <v>5552</v>
      </c>
      <c r="AF704" s="84" t="b">
        <v>0</v>
      </c>
      <c r="AG704" s="84" t="s">
        <v>5604</v>
      </c>
      <c r="AH704" s="84"/>
      <c r="AI704" s="87" t="s">
        <v>5552</v>
      </c>
      <c r="AJ704" s="84" t="b">
        <v>0</v>
      </c>
      <c r="AK704" s="84">
        <v>43</v>
      </c>
      <c r="AL704" s="87" t="s">
        <v>4992</v>
      </c>
      <c r="AM704" s="84" t="s">
        <v>5682</v>
      </c>
      <c r="AN704" s="84" t="b">
        <v>0</v>
      </c>
      <c r="AO704" s="87" t="s">
        <v>4992</v>
      </c>
      <c r="AP704" s="84" t="s">
        <v>179</v>
      </c>
      <c r="AQ704" s="84">
        <v>0</v>
      </c>
      <c r="AR704" s="84">
        <v>0</v>
      </c>
      <c r="AS704" s="84"/>
      <c r="AT704" s="84"/>
      <c r="AU704" s="84"/>
      <c r="AV704" s="84"/>
      <c r="AW704" s="84"/>
      <c r="AX704" s="84"/>
      <c r="AY704" s="84"/>
      <c r="AZ704" s="84"/>
    </row>
    <row r="705" spans="1:52" x14ac:dyDescent="0.55000000000000004">
      <c r="A705" s="69" t="s">
        <v>282</v>
      </c>
      <c r="B705" s="69" t="s">
        <v>985</v>
      </c>
      <c r="C705" s="70"/>
      <c r="D705" s="71"/>
      <c r="E705" s="72"/>
      <c r="F705" s="73"/>
      <c r="G705" s="70"/>
      <c r="H705" s="74"/>
      <c r="I705" s="75"/>
      <c r="J705" s="75"/>
      <c r="K705" s="36"/>
      <c r="L705" s="82"/>
      <c r="M705" s="82"/>
      <c r="N705" s="77"/>
      <c r="O705" s="84" t="s">
        <v>1270</v>
      </c>
      <c r="P705" s="86">
        <v>43425.201828703706</v>
      </c>
      <c r="Q705" s="84" t="s">
        <v>1313</v>
      </c>
      <c r="R705" s="84"/>
      <c r="S705" s="84"/>
      <c r="T705" s="84"/>
      <c r="U705" s="84"/>
      <c r="V705" s="88" t="s">
        <v>2713</v>
      </c>
      <c r="W705" s="86">
        <v>43425.201828703706</v>
      </c>
      <c r="X705" s="88" t="s">
        <v>3354</v>
      </c>
      <c r="Y705" s="84"/>
      <c r="Z705" s="84"/>
      <c r="AA705" s="87" t="s">
        <v>4483</v>
      </c>
      <c r="AB705" s="84"/>
      <c r="AC705" s="84" t="b">
        <v>0</v>
      </c>
      <c r="AD705" s="84">
        <v>0</v>
      </c>
      <c r="AE705" s="87" t="s">
        <v>5552</v>
      </c>
      <c r="AF705" s="84" t="b">
        <v>0</v>
      </c>
      <c r="AG705" s="84" t="s">
        <v>5604</v>
      </c>
      <c r="AH705" s="84"/>
      <c r="AI705" s="87" t="s">
        <v>5552</v>
      </c>
      <c r="AJ705" s="84" t="b">
        <v>0</v>
      </c>
      <c r="AK705" s="84">
        <v>43</v>
      </c>
      <c r="AL705" s="87" t="s">
        <v>4992</v>
      </c>
      <c r="AM705" s="84" t="s">
        <v>5682</v>
      </c>
      <c r="AN705" s="84" t="b">
        <v>0</v>
      </c>
      <c r="AO705" s="87" t="s">
        <v>4992</v>
      </c>
      <c r="AP705" s="84" t="s">
        <v>179</v>
      </c>
      <c r="AQ705" s="84">
        <v>0</v>
      </c>
      <c r="AR705" s="84">
        <v>0</v>
      </c>
      <c r="AS705" s="84"/>
      <c r="AT705" s="84"/>
      <c r="AU705" s="84"/>
      <c r="AV705" s="84"/>
      <c r="AW705" s="84"/>
      <c r="AX705" s="84"/>
      <c r="AY705" s="84"/>
      <c r="AZ705" s="84"/>
    </row>
    <row r="706" spans="1:52" x14ac:dyDescent="0.55000000000000004">
      <c r="A706" s="69" t="s">
        <v>282</v>
      </c>
      <c r="B706" s="69" t="s">
        <v>701</v>
      </c>
      <c r="C706" s="70"/>
      <c r="D706" s="71"/>
      <c r="E706" s="72"/>
      <c r="F706" s="73"/>
      <c r="G706" s="70"/>
      <c r="H706" s="74"/>
      <c r="I706" s="75"/>
      <c r="J706" s="75"/>
      <c r="K706" s="36"/>
      <c r="L706" s="82"/>
      <c r="M706" s="82"/>
      <c r="N706" s="77"/>
      <c r="O706" s="84" t="s">
        <v>1270</v>
      </c>
      <c r="P706" s="86">
        <v>43425.201828703706</v>
      </c>
      <c r="Q706" s="84" t="s">
        <v>1313</v>
      </c>
      <c r="R706" s="84"/>
      <c r="S706" s="84"/>
      <c r="T706" s="84"/>
      <c r="U706" s="84"/>
      <c r="V706" s="88" t="s">
        <v>2713</v>
      </c>
      <c r="W706" s="86">
        <v>43425.201828703706</v>
      </c>
      <c r="X706" s="88" t="s">
        <v>3354</v>
      </c>
      <c r="Y706" s="84"/>
      <c r="Z706" s="84"/>
      <c r="AA706" s="87" t="s">
        <v>4483</v>
      </c>
      <c r="AB706" s="84"/>
      <c r="AC706" s="84" t="b">
        <v>0</v>
      </c>
      <c r="AD706" s="84">
        <v>0</v>
      </c>
      <c r="AE706" s="87" t="s">
        <v>5552</v>
      </c>
      <c r="AF706" s="84" t="b">
        <v>0</v>
      </c>
      <c r="AG706" s="84" t="s">
        <v>5604</v>
      </c>
      <c r="AH706" s="84"/>
      <c r="AI706" s="87" t="s">
        <v>5552</v>
      </c>
      <c r="AJ706" s="84" t="b">
        <v>0</v>
      </c>
      <c r="AK706" s="84">
        <v>43</v>
      </c>
      <c r="AL706" s="87" t="s">
        <v>4992</v>
      </c>
      <c r="AM706" s="84" t="s">
        <v>5682</v>
      </c>
      <c r="AN706" s="84" t="b">
        <v>0</v>
      </c>
      <c r="AO706" s="87" t="s">
        <v>4992</v>
      </c>
      <c r="AP706" s="84" t="s">
        <v>179</v>
      </c>
      <c r="AQ706" s="84">
        <v>0</v>
      </c>
      <c r="AR706" s="84">
        <v>0</v>
      </c>
      <c r="AS706" s="84"/>
      <c r="AT706" s="84"/>
      <c r="AU706" s="84"/>
      <c r="AV706" s="84"/>
      <c r="AW706" s="84"/>
      <c r="AX706" s="84"/>
      <c r="AY706" s="84"/>
      <c r="AZ706" s="84"/>
    </row>
    <row r="707" spans="1:52" x14ac:dyDescent="0.55000000000000004">
      <c r="A707" s="69" t="s">
        <v>282</v>
      </c>
      <c r="B707" s="69" t="s">
        <v>986</v>
      </c>
      <c r="C707" s="70"/>
      <c r="D707" s="71"/>
      <c r="E707" s="72"/>
      <c r="F707" s="73"/>
      <c r="G707" s="70"/>
      <c r="H707" s="74"/>
      <c r="I707" s="75"/>
      <c r="J707" s="75"/>
      <c r="K707" s="36"/>
      <c r="L707" s="82"/>
      <c r="M707" s="82"/>
      <c r="N707" s="77"/>
      <c r="O707" s="84" t="s">
        <v>1270</v>
      </c>
      <c r="P707" s="86">
        <v>43425.201828703706</v>
      </c>
      <c r="Q707" s="84" t="s">
        <v>1313</v>
      </c>
      <c r="R707" s="84"/>
      <c r="S707" s="84"/>
      <c r="T707" s="84"/>
      <c r="U707" s="84"/>
      <c r="V707" s="88" t="s">
        <v>2713</v>
      </c>
      <c r="W707" s="86">
        <v>43425.201828703706</v>
      </c>
      <c r="X707" s="88" t="s">
        <v>3354</v>
      </c>
      <c r="Y707" s="84"/>
      <c r="Z707" s="84"/>
      <c r="AA707" s="87" t="s">
        <v>4483</v>
      </c>
      <c r="AB707" s="84"/>
      <c r="AC707" s="84" t="b">
        <v>0</v>
      </c>
      <c r="AD707" s="84">
        <v>0</v>
      </c>
      <c r="AE707" s="87" t="s">
        <v>5552</v>
      </c>
      <c r="AF707" s="84" t="b">
        <v>0</v>
      </c>
      <c r="AG707" s="84" t="s">
        <v>5604</v>
      </c>
      <c r="AH707" s="84"/>
      <c r="AI707" s="87" t="s">
        <v>5552</v>
      </c>
      <c r="AJ707" s="84" t="b">
        <v>0</v>
      </c>
      <c r="AK707" s="84">
        <v>43</v>
      </c>
      <c r="AL707" s="87" t="s">
        <v>4992</v>
      </c>
      <c r="AM707" s="84" t="s">
        <v>5682</v>
      </c>
      <c r="AN707" s="84" t="b">
        <v>0</v>
      </c>
      <c r="AO707" s="87" t="s">
        <v>4992</v>
      </c>
      <c r="AP707" s="84" t="s">
        <v>179</v>
      </c>
      <c r="AQ707" s="84">
        <v>0</v>
      </c>
      <c r="AR707" s="84">
        <v>0</v>
      </c>
      <c r="AS707" s="84"/>
      <c r="AT707" s="84"/>
      <c r="AU707" s="84"/>
      <c r="AV707" s="84"/>
      <c r="AW707" s="84"/>
      <c r="AX707" s="84"/>
      <c r="AY707" s="84"/>
      <c r="AZ707" s="84"/>
    </row>
    <row r="708" spans="1:52" x14ac:dyDescent="0.55000000000000004">
      <c r="A708" s="69" t="s">
        <v>282</v>
      </c>
      <c r="B708" s="69" t="s">
        <v>698</v>
      </c>
      <c r="C708" s="70"/>
      <c r="D708" s="71"/>
      <c r="E708" s="72"/>
      <c r="F708" s="73"/>
      <c r="G708" s="70"/>
      <c r="H708" s="74"/>
      <c r="I708" s="75"/>
      <c r="J708" s="75"/>
      <c r="K708" s="36"/>
      <c r="L708" s="82"/>
      <c r="M708" s="82"/>
      <c r="N708" s="77"/>
      <c r="O708" s="84" t="s">
        <v>1270</v>
      </c>
      <c r="P708" s="86">
        <v>43425.201828703706</v>
      </c>
      <c r="Q708" s="84" t="s">
        <v>1313</v>
      </c>
      <c r="R708" s="84"/>
      <c r="S708" s="84"/>
      <c r="T708" s="84"/>
      <c r="U708" s="84"/>
      <c r="V708" s="88" t="s">
        <v>2713</v>
      </c>
      <c r="W708" s="86">
        <v>43425.201828703706</v>
      </c>
      <c r="X708" s="88" t="s">
        <v>3354</v>
      </c>
      <c r="Y708" s="84"/>
      <c r="Z708" s="84"/>
      <c r="AA708" s="87" t="s">
        <v>4483</v>
      </c>
      <c r="AB708" s="84"/>
      <c r="AC708" s="84" t="b">
        <v>0</v>
      </c>
      <c r="AD708" s="84">
        <v>0</v>
      </c>
      <c r="AE708" s="87" t="s">
        <v>5552</v>
      </c>
      <c r="AF708" s="84" t="b">
        <v>0</v>
      </c>
      <c r="AG708" s="84" t="s">
        <v>5604</v>
      </c>
      <c r="AH708" s="84"/>
      <c r="AI708" s="87" t="s">
        <v>5552</v>
      </c>
      <c r="AJ708" s="84" t="b">
        <v>0</v>
      </c>
      <c r="AK708" s="84">
        <v>43</v>
      </c>
      <c r="AL708" s="87" t="s">
        <v>4992</v>
      </c>
      <c r="AM708" s="84" t="s">
        <v>5682</v>
      </c>
      <c r="AN708" s="84" t="b">
        <v>0</v>
      </c>
      <c r="AO708" s="87" t="s">
        <v>4992</v>
      </c>
      <c r="AP708" s="84" t="s">
        <v>179</v>
      </c>
      <c r="AQ708" s="84">
        <v>0</v>
      </c>
      <c r="AR708" s="84">
        <v>0</v>
      </c>
      <c r="AS708" s="84"/>
      <c r="AT708" s="84"/>
      <c r="AU708" s="84"/>
      <c r="AV708" s="84"/>
      <c r="AW708" s="84"/>
      <c r="AX708" s="84"/>
      <c r="AY708" s="84"/>
      <c r="AZ708" s="84"/>
    </row>
    <row r="709" spans="1:52" x14ac:dyDescent="0.55000000000000004">
      <c r="A709" s="69" t="s">
        <v>282</v>
      </c>
      <c r="B709" s="69" t="s">
        <v>987</v>
      </c>
      <c r="C709" s="70"/>
      <c r="D709" s="71"/>
      <c r="E709" s="72"/>
      <c r="F709" s="73"/>
      <c r="G709" s="70"/>
      <c r="H709" s="74"/>
      <c r="I709" s="75"/>
      <c r="J709" s="75"/>
      <c r="K709" s="36"/>
      <c r="L709" s="82"/>
      <c r="M709" s="82"/>
      <c r="N709" s="77"/>
      <c r="O709" s="84" t="s">
        <v>1270</v>
      </c>
      <c r="P709" s="86">
        <v>43425.201828703706</v>
      </c>
      <c r="Q709" s="84" t="s">
        <v>1313</v>
      </c>
      <c r="R709" s="84"/>
      <c r="S709" s="84"/>
      <c r="T709" s="84"/>
      <c r="U709" s="84"/>
      <c r="V709" s="88" t="s">
        <v>2713</v>
      </c>
      <c r="W709" s="86">
        <v>43425.201828703706</v>
      </c>
      <c r="X709" s="88" t="s">
        <v>3354</v>
      </c>
      <c r="Y709" s="84"/>
      <c r="Z709" s="84"/>
      <c r="AA709" s="87" t="s">
        <v>4483</v>
      </c>
      <c r="AB709" s="84"/>
      <c r="AC709" s="84" t="b">
        <v>0</v>
      </c>
      <c r="AD709" s="84">
        <v>0</v>
      </c>
      <c r="AE709" s="87" t="s">
        <v>5552</v>
      </c>
      <c r="AF709" s="84" t="b">
        <v>0</v>
      </c>
      <c r="AG709" s="84" t="s">
        <v>5604</v>
      </c>
      <c r="AH709" s="84"/>
      <c r="AI709" s="87" t="s">
        <v>5552</v>
      </c>
      <c r="AJ709" s="84" t="b">
        <v>0</v>
      </c>
      <c r="AK709" s="84">
        <v>43</v>
      </c>
      <c r="AL709" s="87" t="s">
        <v>4992</v>
      </c>
      <c r="AM709" s="84" t="s">
        <v>5682</v>
      </c>
      <c r="AN709" s="84" t="b">
        <v>0</v>
      </c>
      <c r="AO709" s="87" t="s">
        <v>4992</v>
      </c>
      <c r="AP709" s="84" t="s">
        <v>179</v>
      </c>
      <c r="AQ709" s="84">
        <v>0</v>
      </c>
      <c r="AR709" s="84">
        <v>0</v>
      </c>
      <c r="AS709" s="84"/>
      <c r="AT709" s="84"/>
      <c r="AU709" s="84"/>
      <c r="AV709" s="84"/>
      <c r="AW709" s="84"/>
      <c r="AX709" s="84"/>
      <c r="AY709" s="84"/>
      <c r="AZ709" s="84"/>
    </row>
    <row r="710" spans="1:52" x14ac:dyDescent="0.55000000000000004">
      <c r="A710" s="69" t="s">
        <v>282</v>
      </c>
      <c r="B710" s="69" t="s">
        <v>988</v>
      </c>
      <c r="C710" s="70"/>
      <c r="D710" s="71"/>
      <c r="E710" s="72"/>
      <c r="F710" s="73"/>
      <c r="G710" s="70"/>
      <c r="H710" s="74"/>
      <c r="I710" s="75"/>
      <c r="J710" s="75"/>
      <c r="K710" s="36"/>
      <c r="L710" s="82"/>
      <c r="M710" s="82"/>
      <c r="N710" s="77"/>
      <c r="O710" s="84" t="s">
        <v>1270</v>
      </c>
      <c r="P710" s="86">
        <v>43425.201828703706</v>
      </c>
      <c r="Q710" s="84" t="s">
        <v>1313</v>
      </c>
      <c r="R710" s="84"/>
      <c r="S710" s="84"/>
      <c r="T710" s="84"/>
      <c r="U710" s="84"/>
      <c r="V710" s="88" t="s">
        <v>2713</v>
      </c>
      <c r="W710" s="86">
        <v>43425.201828703706</v>
      </c>
      <c r="X710" s="88" t="s">
        <v>3354</v>
      </c>
      <c r="Y710" s="84"/>
      <c r="Z710" s="84"/>
      <c r="AA710" s="87" t="s">
        <v>4483</v>
      </c>
      <c r="AB710" s="84"/>
      <c r="AC710" s="84" t="b">
        <v>0</v>
      </c>
      <c r="AD710" s="84">
        <v>0</v>
      </c>
      <c r="AE710" s="87" t="s">
        <v>5552</v>
      </c>
      <c r="AF710" s="84" t="b">
        <v>0</v>
      </c>
      <c r="AG710" s="84" t="s">
        <v>5604</v>
      </c>
      <c r="AH710" s="84"/>
      <c r="AI710" s="87" t="s">
        <v>5552</v>
      </c>
      <c r="AJ710" s="84" t="b">
        <v>0</v>
      </c>
      <c r="AK710" s="84">
        <v>43</v>
      </c>
      <c r="AL710" s="87" t="s">
        <v>4992</v>
      </c>
      <c r="AM710" s="84" t="s">
        <v>5682</v>
      </c>
      <c r="AN710" s="84" t="b">
        <v>0</v>
      </c>
      <c r="AO710" s="87" t="s">
        <v>4992</v>
      </c>
      <c r="AP710" s="84" t="s">
        <v>179</v>
      </c>
      <c r="AQ710" s="84">
        <v>0</v>
      </c>
      <c r="AR710" s="84">
        <v>0</v>
      </c>
      <c r="AS710" s="84"/>
      <c r="AT710" s="84"/>
      <c r="AU710" s="84"/>
      <c r="AV710" s="84"/>
      <c r="AW710" s="84"/>
      <c r="AX710" s="84"/>
      <c r="AY710" s="84"/>
      <c r="AZ710" s="84"/>
    </row>
    <row r="711" spans="1:52" x14ac:dyDescent="0.55000000000000004">
      <c r="A711" s="69" t="s">
        <v>282</v>
      </c>
      <c r="B711" s="69" t="s">
        <v>989</v>
      </c>
      <c r="C711" s="70"/>
      <c r="D711" s="71"/>
      <c r="E711" s="72"/>
      <c r="F711" s="73"/>
      <c r="G711" s="70"/>
      <c r="H711" s="74"/>
      <c r="I711" s="75"/>
      <c r="J711" s="75"/>
      <c r="K711" s="36"/>
      <c r="L711" s="82"/>
      <c r="M711" s="82"/>
      <c r="N711" s="77"/>
      <c r="O711" s="84" t="s">
        <v>1270</v>
      </c>
      <c r="P711" s="86">
        <v>43425.201828703706</v>
      </c>
      <c r="Q711" s="84" t="s">
        <v>1313</v>
      </c>
      <c r="R711" s="84"/>
      <c r="S711" s="84"/>
      <c r="T711" s="84"/>
      <c r="U711" s="84"/>
      <c r="V711" s="88" t="s">
        <v>2713</v>
      </c>
      <c r="W711" s="86">
        <v>43425.201828703706</v>
      </c>
      <c r="X711" s="88" t="s">
        <v>3354</v>
      </c>
      <c r="Y711" s="84"/>
      <c r="Z711" s="84"/>
      <c r="AA711" s="87" t="s">
        <v>4483</v>
      </c>
      <c r="AB711" s="84"/>
      <c r="AC711" s="84" t="b">
        <v>0</v>
      </c>
      <c r="AD711" s="84">
        <v>0</v>
      </c>
      <c r="AE711" s="87" t="s">
        <v>5552</v>
      </c>
      <c r="AF711" s="84" t="b">
        <v>0</v>
      </c>
      <c r="AG711" s="84" t="s">
        <v>5604</v>
      </c>
      <c r="AH711" s="84"/>
      <c r="AI711" s="87" t="s">
        <v>5552</v>
      </c>
      <c r="AJ711" s="84" t="b">
        <v>0</v>
      </c>
      <c r="AK711" s="84">
        <v>43</v>
      </c>
      <c r="AL711" s="87" t="s">
        <v>4992</v>
      </c>
      <c r="AM711" s="84" t="s">
        <v>5682</v>
      </c>
      <c r="AN711" s="84" t="b">
        <v>0</v>
      </c>
      <c r="AO711" s="87" t="s">
        <v>4992</v>
      </c>
      <c r="AP711" s="84" t="s">
        <v>179</v>
      </c>
      <c r="AQ711" s="84">
        <v>0</v>
      </c>
      <c r="AR711" s="84">
        <v>0</v>
      </c>
      <c r="AS711" s="84"/>
      <c r="AT711" s="84"/>
      <c r="AU711" s="84"/>
      <c r="AV711" s="84"/>
      <c r="AW711" s="84"/>
      <c r="AX711" s="84"/>
      <c r="AY711" s="84"/>
      <c r="AZ711" s="84"/>
    </row>
    <row r="712" spans="1:52" x14ac:dyDescent="0.55000000000000004">
      <c r="A712" s="69" t="s">
        <v>282</v>
      </c>
      <c r="B712" s="69" t="s">
        <v>990</v>
      </c>
      <c r="C712" s="70"/>
      <c r="D712" s="71"/>
      <c r="E712" s="72"/>
      <c r="F712" s="73"/>
      <c r="G712" s="70"/>
      <c r="H712" s="74"/>
      <c r="I712" s="75"/>
      <c r="J712" s="75"/>
      <c r="K712" s="36"/>
      <c r="L712" s="82"/>
      <c r="M712" s="82"/>
      <c r="N712" s="77"/>
      <c r="O712" s="84" t="s">
        <v>1270</v>
      </c>
      <c r="P712" s="86">
        <v>43425.201828703706</v>
      </c>
      <c r="Q712" s="84" t="s">
        <v>1313</v>
      </c>
      <c r="R712" s="84"/>
      <c r="S712" s="84"/>
      <c r="T712" s="84"/>
      <c r="U712" s="84"/>
      <c r="V712" s="88" t="s">
        <v>2713</v>
      </c>
      <c r="W712" s="86">
        <v>43425.201828703706</v>
      </c>
      <c r="X712" s="88" t="s">
        <v>3354</v>
      </c>
      <c r="Y712" s="84"/>
      <c r="Z712" s="84"/>
      <c r="AA712" s="87" t="s">
        <v>4483</v>
      </c>
      <c r="AB712" s="84"/>
      <c r="AC712" s="84" t="b">
        <v>0</v>
      </c>
      <c r="AD712" s="84">
        <v>0</v>
      </c>
      <c r="AE712" s="87" t="s">
        <v>5552</v>
      </c>
      <c r="AF712" s="84" t="b">
        <v>0</v>
      </c>
      <c r="AG712" s="84" t="s">
        <v>5604</v>
      </c>
      <c r="AH712" s="84"/>
      <c r="AI712" s="87" t="s">
        <v>5552</v>
      </c>
      <c r="AJ712" s="84" t="b">
        <v>0</v>
      </c>
      <c r="AK712" s="84">
        <v>43</v>
      </c>
      <c r="AL712" s="87" t="s">
        <v>4992</v>
      </c>
      <c r="AM712" s="84" t="s">
        <v>5682</v>
      </c>
      <c r="AN712" s="84" t="b">
        <v>0</v>
      </c>
      <c r="AO712" s="87" t="s">
        <v>4992</v>
      </c>
      <c r="AP712" s="84" t="s">
        <v>179</v>
      </c>
      <c r="AQ712" s="84">
        <v>0</v>
      </c>
      <c r="AR712" s="84">
        <v>0</v>
      </c>
      <c r="AS712" s="84"/>
      <c r="AT712" s="84"/>
      <c r="AU712" s="84"/>
      <c r="AV712" s="84"/>
      <c r="AW712" s="84"/>
      <c r="AX712" s="84"/>
      <c r="AY712" s="84"/>
      <c r="AZ712" s="84"/>
    </row>
    <row r="713" spans="1:52" x14ac:dyDescent="0.55000000000000004">
      <c r="A713" s="69" t="s">
        <v>282</v>
      </c>
      <c r="B713" s="69" t="s">
        <v>991</v>
      </c>
      <c r="C713" s="70"/>
      <c r="D713" s="71"/>
      <c r="E713" s="72"/>
      <c r="F713" s="73"/>
      <c r="G713" s="70"/>
      <c r="H713" s="74"/>
      <c r="I713" s="75"/>
      <c r="J713" s="75"/>
      <c r="K713" s="36"/>
      <c r="L713" s="82"/>
      <c r="M713" s="82"/>
      <c r="N713" s="77"/>
      <c r="O713" s="84" t="s">
        <v>1270</v>
      </c>
      <c r="P713" s="86">
        <v>43425.201828703706</v>
      </c>
      <c r="Q713" s="84" t="s">
        <v>1313</v>
      </c>
      <c r="R713" s="84"/>
      <c r="S713" s="84"/>
      <c r="T713" s="84"/>
      <c r="U713" s="84"/>
      <c r="V713" s="88" t="s">
        <v>2713</v>
      </c>
      <c r="W713" s="86">
        <v>43425.201828703706</v>
      </c>
      <c r="X713" s="88" t="s">
        <v>3354</v>
      </c>
      <c r="Y713" s="84"/>
      <c r="Z713" s="84"/>
      <c r="AA713" s="87" t="s">
        <v>4483</v>
      </c>
      <c r="AB713" s="84"/>
      <c r="AC713" s="84" t="b">
        <v>0</v>
      </c>
      <c r="AD713" s="84">
        <v>0</v>
      </c>
      <c r="AE713" s="87" t="s">
        <v>5552</v>
      </c>
      <c r="AF713" s="84" t="b">
        <v>0</v>
      </c>
      <c r="AG713" s="84" t="s">
        <v>5604</v>
      </c>
      <c r="AH713" s="84"/>
      <c r="AI713" s="87" t="s">
        <v>5552</v>
      </c>
      <c r="AJ713" s="84" t="b">
        <v>0</v>
      </c>
      <c r="AK713" s="84">
        <v>43</v>
      </c>
      <c r="AL713" s="87" t="s">
        <v>4992</v>
      </c>
      <c r="AM713" s="84" t="s">
        <v>5682</v>
      </c>
      <c r="AN713" s="84" t="b">
        <v>0</v>
      </c>
      <c r="AO713" s="87" t="s">
        <v>4992</v>
      </c>
      <c r="AP713" s="84" t="s">
        <v>179</v>
      </c>
      <c r="AQ713" s="84">
        <v>0</v>
      </c>
      <c r="AR713" s="84">
        <v>0</v>
      </c>
      <c r="AS713" s="84"/>
      <c r="AT713" s="84"/>
      <c r="AU713" s="84"/>
      <c r="AV713" s="84"/>
      <c r="AW713" s="84"/>
      <c r="AX713" s="84"/>
      <c r="AY713" s="84"/>
      <c r="AZ713" s="84"/>
    </row>
    <row r="714" spans="1:52" x14ac:dyDescent="0.55000000000000004">
      <c r="A714" s="69" t="s">
        <v>282</v>
      </c>
      <c r="B714" s="69" t="s">
        <v>992</v>
      </c>
      <c r="C714" s="70"/>
      <c r="D714" s="71"/>
      <c r="E714" s="72"/>
      <c r="F714" s="73"/>
      <c r="G714" s="70"/>
      <c r="H714" s="74"/>
      <c r="I714" s="75"/>
      <c r="J714" s="75"/>
      <c r="K714" s="36"/>
      <c r="L714" s="82"/>
      <c r="M714" s="82"/>
      <c r="N714" s="77"/>
      <c r="O714" s="84" t="s">
        <v>1270</v>
      </c>
      <c r="P714" s="86">
        <v>43425.201828703706</v>
      </c>
      <c r="Q714" s="84" t="s">
        <v>1313</v>
      </c>
      <c r="R714" s="84"/>
      <c r="S714" s="84"/>
      <c r="T714" s="84"/>
      <c r="U714" s="84"/>
      <c r="V714" s="88" t="s">
        <v>2713</v>
      </c>
      <c r="W714" s="86">
        <v>43425.201828703706</v>
      </c>
      <c r="X714" s="88" t="s">
        <v>3354</v>
      </c>
      <c r="Y714" s="84"/>
      <c r="Z714" s="84"/>
      <c r="AA714" s="87" t="s">
        <v>4483</v>
      </c>
      <c r="AB714" s="84"/>
      <c r="AC714" s="84" t="b">
        <v>0</v>
      </c>
      <c r="AD714" s="84">
        <v>0</v>
      </c>
      <c r="AE714" s="87" t="s">
        <v>5552</v>
      </c>
      <c r="AF714" s="84" t="b">
        <v>0</v>
      </c>
      <c r="AG714" s="84" t="s">
        <v>5604</v>
      </c>
      <c r="AH714" s="84"/>
      <c r="AI714" s="87" t="s">
        <v>5552</v>
      </c>
      <c r="AJ714" s="84" t="b">
        <v>0</v>
      </c>
      <c r="AK714" s="84">
        <v>43</v>
      </c>
      <c r="AL714" s="87" t="s">
        <v>4992</v>
      </c>
      <c r="AM714" s="84" t="s">
        <v>5682</v>
      </c>
      <c r="AN714" s="84" t="b">
        <v>0</v>
      </c>
      <c r="AO714" s="87" t="s">
        <v>4992</v>
      </c>
      <c r="AP714" s="84" t="s">
        <v>179</v>
      </c>
      <c r="AQ714" s="84">
        <v>0</v>
      </c>
      <c r="AR714" s="84">
        <v>0</v>
      </c>
      <c r="AS714" s="84"/>
      <c r="AT714" s="84"/>
      <c r="AU714" s="84"/>
      <c r="AV714" s="84"/>
      <c r="AW714" s="84"/>
      <c r="AX714" s="84"/>
      <c r="AY714" s="84"/>
      <c r="AZ714" s="84"/>
    </row>
    <row r="715" spans="1:52" x14ac:dyDescent="0.55000000000000004">
      <c r="A715" s="69" t="s">
        <v>282</v>
      </c>
      <c r="B715" s="69" t="s">
        <v>993</v>
      </c>
      <c r="C715" s="70"/>
      <c r="D715" s="71"/>
      <c r="E715" s="72"/>
      <c r="F715" s="73"/>
      <c r="G715" s="70"/>
      <c r="H715" s="74"/>
      <c r="I715" s="75"/>
      <c r="J715" s="75"/>
      <c r="K715" s="36"/>
      <c r="L715" s="82"/>
      <c r="M715" s="82"/>
      <c r="N715" s="77"/>
      <c r="O715" s="84" t="s">
        <v>1270</v>
      </c>
      <c r="P715" s="86">
        <v>43425.201828703706</v>
      </c>
      <c r="Q715" s="84" t="s">
        <v>1313</v>
      </c>
      <c r="R715" s="84"/>
      <c r="S715" s="84"/>
      <c r="T715" s="84"/>
      <c r="U715" s="84"/>
      <c r="V715" s="88" t="s">
        <v>2713</v>
      </c>
      <c r="W715" s="86">
        <v>43425.201828703706</v>
      </c>
      <c r="X715" s="88" t="s">
        <v>3354</v>
      </c>
      <c r="Y715" s="84"/>
      <c r="Z715" s="84"/>
      <c r="AA715" s="87" t="s">
        <v>4483</v>
      </c>
      <c r="AB715" s="84"/>
      <c r="AC715" s="84" t="b">
        <v>0</v>
      </c>
      <c r="AD715" s="84">
        <v>0</v>
      </c>
      <c r="AE715" s="87" t="s">
        <v>5552</v>
      </c>
      <c r="AF715" s="84" t="b">
        <v>0</v>
      </c>
      <c r="AG715" s="84" t="s">
        <v>5604</v>
      </c>
      <c r="AH715" s="84"/>
      <c r="AI715" s="87" t="s">
        <v>5552</v>
      </c>
      <c r="AJ715" s="84" t="b">
        <v>0</v>
      </c>
      <c r="AK715" s="84">
        <v>43</v>
      </c>
      <c r="AL715" s="87" t="s">
        <v>4992</v>
      </c>
      <c r="AM715" s="84" t="s">
        <v>5682</v>
      </c>
      <c r="AN715" s="84" t="b">
        <v>0</v>
      </c>
      <c r="AO715" s="87" t="s">
        <v>4992</v>
      </c>
      <c r="AP715" s="84" t="s">
        <v>179</v>
      </c>
      <c r="AQ715" s="84">
        <v>0</v>
      </c>
      <c r="AR715" s="84">
        <v>0</v>
      </c>
      <c r="AS715" s="84"/>
      <c r="AT715" s="84"/>
      <c r="AU715" s="84"/>
      <c r="AV715" s="84"/>
      <c r="AW715" s="84"/>
      <c r="AX715" s="84"/>
      <c r="AY715" s="84"/>
      <c r="AZ715" s="84"/>
    </row>
    <row r="716" spans="1:52" x14ac:dyDescent="0.55000000000000004">
      <c r="A716" s="69" t="s">
        <v>282</v>
      </c>
      <c r="B716" s="69" t="s">
        <v>994</v>
      </c>
      <c r="C716" s="70"/>
      <c r="D716" s="71"/>
      <c r="E716" s="72"/>
      <c r="F716" s="73"/>
      <c r="G716" s="70"/>
      <c r="H716" s="74"/>
      <c r="I716" s="75"/>
      <c r="J716" s="75"/>
      <c r="K716" s="36"/>
      <c r="L716" s="82"/>
      <c r="M716" s="82"/>
      <c r="N716" s="77"/>
      <c r="O716" s="84" t="s">
        <v>1270</v>
      </c>
      <c r="P716" s="86">
        <v>43425.201828703706</v>
      </c>
      <c r="Q716" s="84" t="s">
        <v>1313</v>
      </c>
      <c r="R716" s="84"/>
      <c r="S716" s="84"/>
      <c r="T716" s="84"/>
      <c r="U716" s="84"/>
      <c r="V716" s="88" t="s">
        <v>2713</v>
      </c>
      <c r="W716" s="86">
        <v>43425.201828703706</v>
      </c>
      <c r="X716" s="88" t="s">
        <v>3354</v>
      </c>
      <c r="Y716" s="84"/>
      <c r="Z716" s="84"/>
      <c r="AA716" s="87" t="s">
        <v>4483</v>
      </c>
      <c r="AB716" s="84"/>
      <c r="AC716" s="84" t="b">
        <v>0</v>
      </c>
      <c r="AD716" s="84">
        <v>0</v>
      </c>
      <c r="AE716" s="87" t="s">
        <v>5552</v>
      </c>
      <c r="AF716" s="84" t="b">
        <v>0</v>
      </c>
      <c r="AG716" s="84" t="s">
        <v>5604</v>
      </c>
      <c r="AH716" s="84"/>
      <c r="AI716" s="87" t="s">
        <v>5552</v>
      </c>
      <c r="AJ716" s="84" t="b">
        <v>0</v>
      </c>
      <c r="AK716" s="84">
        <v>43</v>
      </c>
      <c r="AL716" s="87" t="s">
        <v>4992</v>
      </c>
      <c r="AM716" s="84" t="s">
        <v>5682</v>
      </c>
      <c r="AN716" s="84" t="b">
        <v>0</v>
      </c>
      <c r="AO716" s="87" t="s">
        <v>4992</v>
      </c>
      <c r="AP716" s="84" t="s">
        <v>179</v>
      </c>
      <c r="AQ716" s="84">
        <v>0</v>
      </c>
      <c r="AR716" s="84">
        <v>0</v>
      </c>
      <c r="AS716" s="84"/>
      <c r="AT716" s="84"/>
      <c r="AU716" s="84"/>
      <c r="AV716" s="84"/>
      <c r="AW716" s="84"/>
      <c r="AX716" s="84"/>
      <c r="AY716" s="84"/>
      <c r="AZ716" s="84"/>
    </row>
    <row r="717" spans="1:52" x14ac:dyDescent="0.55000000000000004">
      <c r="A717" s="69" t="s">
        <v>282</v>
      </c>
      <c r="B717" s="69" t="s">
        <v>694</v>
      </c>
      <c r="C717" s="70"/>
      <c r="D717" s="71"/>
      <c r="E717" s="72"/>
      <c r="F717" s="73"/>
      <c r="G717" s="70"/>
      <c r="H717" s="74"/>
      <c r="I717" s="75"/>
      <c r="J717" s="75"/>
      <c r="K717" s="36"/>
      <c r="L717" s="82"/>
      <c r="M717" s="82"/>
      <c r="N717" s="77"/>
      <c r="O717" s="84" t="s">
        <v>1270</v>
      </c>
      <c r="P717" s="86">
        <v>43425.201828703706</v>
      </c>
      <c r="Q717" s="84" t="s">
        <v>1313</v>
      </c>
      <c r="R717" s="84"/>
      <c r="S717" s="84"/>
      <c r="T717" s="84"/>
      <c r="U717" s="84"/>
      <c r="V717" s="88" t="s">
        <v>2713</v>
      </c>
      <c r="W717" s="86">
        <v>43425.201828703706</v>
      </c>
      <c r="X717" s="88" t="s">
        <v>3354</v>
      </c>
      <c r="Y717" s="84"/>
      <c r="Z717" s="84"/>
      <c r="AA717" s="87" t="s">
        <v>4483</v>
      </c>
      <c r="AB717" s="84"/>
      <c r="AC717" s="84" t="b">
        <v>0</v>
      </c>
      <c r="AD717" s="84">
        <v>0</v>
      </c>
      <c r="AE717" s="87" t="s">
        <v>5552</v>
      </c>
      <c r="AF717" s="84" t="b">
        <v>0</v>
      </c>
      <c r="AG717" s="84" t="s">
        <v>5604</v>
      </c>
      <c r="AH717" s="84"/>
      <c r="AI717" s="87" t="s">
        <v>5552</v>
      </c>
      <c r="AJ717" s="84" t="b">
        <v>0</v>
      </c>
      <c r="AK717" s="84">
        <v>43</v>
      </c>
      <c r="AL717" s="87" t="s">
        <v>4992</v>
      </c>
      <c r="AM717" s="84" t="s">
        <v>5682</v>
      </c>
      <c r="AN717" s="84" t="b">
        <v>0</v>
      </c>
      <c r="AO717" s="87" t="s">
        <v>4992</v>
      </c>
      <c r="AP717" s="84" t="s">
        <v>179</v>
      </c>
      <c r="AQ717" s="84">
        <v>0</v>
      </c>
      <c r="AR717" s="84">
        <v>0</v>
      </c>
      <c r="AS717" s="84"/>
      <c r="AT717" s="84"/>
      <c r="AU717" s="84"/>
      <c r="AV717" s="84"/>
      <c r="AW717" s="84"/>
      <c r="AX717" s="84"/>
      <c r="AY717" s="84"/>
      <c r="AZ717" s="84"/>
    </row>
    <row r="718" spans="1:52" x14ac:dyDescent="0.55000000000000004">
      <c r="A718" s="69" t="s">
        <v>282</v>
      </c>
      <c r="B718" s="69" t="s">
        <v>695</v>
      </c>
      <c r="C718" s="70"/>
      <c r="D718" s="71"/>
      <c r="E718" s="72"/>
      <c r="F718" s="73"/>
      <c r="G718" s="70"/>
      <c r="H718" s="74"/>
      <c r="I718" s="75"/>
      <c r="J718" s="75"/>
      <c r="K718" s="36"/>
      <c r="L718" s="82"/>
      <c r="M718" s="82"/>
      <c r="N718" s="77"/>
      <c r="O718" s="84" t="s">
        <v>1270</v>
      </c>
      <c r="P718" s="86">
        <v>43425.201828703706</v>
      </c>
      <c r="Q718" s="84" t="s">
        <v>1313</v>
      </c>
      <c r="R718" s="84"/>
      <c r="S718" s="84"/>
      <c r="T718" s="84"/>
      <c r="U718" s="84"/>
      <c r="V718" s="88" t="s">
        <v>2713</v>
      </c>
      <c r="W718" s="86">
        <v>43425.201828703706</v>
      </c>
      <c r="X718" s="88" t="s">
        <v>3354</v>
      </c>
      <c r="Y718" s="84"/>
      <c r="Z718" s="84"/>
      <c r="AA718" s="87" t="s">
        <v>4483</v>
      </c>
      <c r="AB718" s="84"/>
      <c r="AC718" s="84" t="b">
        <v>0</v>
      </c>
      <c r="AD718" s="84">
        <v>0</v>
      </c>
      <c r="AE718" s="87" t="s">
        <v>5552</v>
      </c>
      <c r="AF718" s="84" t="b">
        <v>0</v>
      </c>
      <c r="AG718" s="84" t="s">
        <v>5604</v>
      </c>
      <c r="AH718" s="84"/>
      <c r="AI718" s="87" t="s">
        <v>5552</v>
      </c>
      <c r="AJ718" s="84" t="b">
        <v>0</v>
      </c>
      <c r="AK718" s="84">
        <v>43</v>
      </c>
      <c r="AL718" s="87" t="s">
        <v>4992</v>
      </c>
      <c r="AM718" s="84" t="s">
        <v>5682</v>
      </c>
      <c r="AN718" s="84" t="b">
        <v>0</v>
      </c>
      <c r="AO718" s="87" t="s">
        <v>4992</v>
      </c>
      <c r="AP718" s="84" t="s">
        <v>179</v>
      </c>
      <c r="AQ718" s="84">
        <v>0</v>
      </c>
      <c r="AR718" s="84">
        <v>0</v>
      </c>
      <c r="AS718" s="84"/>
      <c r="AT718" s="84"/>
      <c r="AU718" s="84"/>
      <c r="AV718" s="84"/>
      <c r="AW718" s="84"/>
      <c r="AX718" s="84"/>
      <c r="AY718" s="84"/>
      <c r="AZ718" s="84"/>
    </row>
    <row r="719" spans="1:52" x14ac:dyDescent="0.55000000000000004">
      <c r="A719" s="69" t="s">
        <v>282</v>
      </c>
      <c r="B719" s="69" t="s">
        <v>995</v>
      </c>
      <c r="C719" s="70"/>
      <c r="D719" s="71"/>
      <c r="E719" s="72"/>
      <c r="F719" s="73"/>
      <c r="G719" s="70"/>
      <c r="H719" s="74"/>
      <c r="I719" s="75"/>
      <c r="J719" s="75"/>
      <c r="K719" s="36"/>
      <c r="L719" s="82"/>
      <c r="M719" s="82"/>
      <c r="N719" s="77"/>
      <c r="O719" s="84" t="s">
        <v>1270</v>
      </c>
      <c r="P719" s="86">
        <v>43425.201828703706</v>
      </c>
      <c r="Q719" s="84" t="s">
        <v>1313</v>
      </c>
      <c r="R719" s="84"/>
      <c r="S719" s="84"/>
      <c r="T719" s="84"/>
      <c r="U719" s="84"/>
      <c r="V719" s="88" t="s">
        <v>2713</v>
      </c>
      <c r="W719" s="86">
        <v>43425.201828703706</v>
      </c>
      <c r="X719" s="88" t="s">
        <v>3354</v>
      </c>
      <c r="Y719" s="84"/>
      <c r="Z719" s="84"/>
      <c r="AA719" s="87" t="s">
        <v>4483</v>
      </c>
      <c r="AB719" s="84"/>
      <c r="AC719" s="84" t="b">
        <v>0</v>
      </c>
      <c r="AD719" s="84">
        <v>0</v>
      </c>
      <c r="AE719" s="87" t="s">
        <v>5552</v>
      </c>
      <c r="AF719" s="84" t="b">
        <v>0</v>
      </c>
      <c r="AG719" s="84" t="s">
        <v>5604</v>
      </c>
      <c r="AH719" s="84"/>
      <c r="AI719" s="87" t="s">
        <v>5552</v>
      </c>
      <c r="AJ719" s="84" t="b">
        <v>0</v>
      </c>
      <c r="AK719" s="84">
        <v>43</v>
      </c>
      <c r="AL719" s="87" t="s">
        <v>4992</v>
      </c>
      <c r="AM719" s="84" t="s">
        <v>5682</v>
      </c>
      <c r="AN719" s="84" t="b">
        <v>0</v>
      </c>
      <c r="AO719" s="87" t="s">
        <v>4992</v>
      </c>
      <c r="AP719" s="84" t="s">
        <v>179</v>
      </c>
      <c r="AQ719" s="84">
        <v>0</v>
      </c>
      <c r="AR719" s="84">
        <v>0</v>
      </c>
      <c r="AS719" s="84"/>
      <c r="AT719" s="84"/>
      <c r="AU719" s="84"/>
      <c r="AV719" s="84"/>
      <c r="AW719" s="84"/>
      <c r="AX719" s="84"/>
      <c r="AY719" s="84"/>
      <c r="AZ719" s="84"/>
    </row>
    <row r="720" spans="1:52" x14ac:dyDescent="0.55000000000000004">
      <c r="A720" s="69" t="s">
        <v>282</v>
      </c>
      <c r="B720" s="69" t="s">
        <v>996</v>
      </c>
      <c r="C720" s="70"/>
      <c r="D720" s="71"/>
      <c r="E720" s="72"/>
      <c r="F720" s="73"/>
      <c r="G720" s="70"/>
      <c r="H720" s="74"/>
      <c r="I720" s="75"/>
      <c r="J720" s="75"/>
      <c r="K720" s="36"/>
      <c r="L720" s="82"/>
      <c r="M720" s="82"/>
      <c r="N720" s="77"/>
      <c r="O720" s="84" t="s">
        <v>1270</v>
      </c>
      <c r="P720" s="86">
        <v>43425.201828703706</v>
      </c>
      <c r="Q720" s="84" t="s">
        <v>1313</v>
      </c>
      <c r="R720" s="84"/>
      <c r="S720" s="84"/>
      <c r="T720" s="84"/>
      <c r="U720" s="84"/>
      <c r="V720" s="88" t="s">
        <v>2713</v>
      </c>
      <c r="W720" s="86">
        <v>43425.201828703706</v>
      </c>
      <c r="X720" s="88" t="s">
        <v>3354</v>
      </c>
      <c r="Y720" s="84"/>
      <c r="Z720" s="84"/>
      <c r="AA720" s="87" t="s">
        <v>4483</v>
      </c>
      <c r="AB720" s="84"/>
      <c r="AC720" s="84" t="b">
        <v>0</v>
      </c>
      <c r="AD720" s="84">
        <v>0</v>
      </c>
      <c r="AE720" s="87" t="s">
        <v>5552</v>
      </c>
      <c r="AF720" s="84" t="b">
        <v>0</v>
      </c>
      <c r="AG720" s="84" t="s">
        <v>5604</v>
      </c>
      <c r="AH720" s="84"/>
      <c r="AI720" s="87" t="s">
        <v>5552</v>
      </c>
      <c r="AJ720" s="84" t="b">
        <v>0</v>
      </c>
      <c r="AK720" s="84">
        <v>43</v>
      </c>
      <c r="AL720" s="87" t="s">
        <v>4992</v>
      </c>
      <c r="AM720" s="84" t="s">
        <v>5682</v>
      </c>
      <c r="AN720" s="84" t="b">
        <v>0</v>
      </c>
      <c r="AO720" s="87" t="s">
        <v>4992</v>
      </c>
      <c r="AP720" s="84" t="s">
        <v>179</v>
      </c>
      <c r="AQ720" s="84">
        <v>0</v>
      </c>
      <c r="AR720" s="84">
        <v>0</v>
      </c>
      <c r="AS720" s="84"/>
      <c r="AT720" s="84"/>
      <c r="AU720" s="84"/>
      <c r="AV720" s="84"/>
      <c r="AW720" s="84"/>
      <c r="AX720" s="84"/>
      <c r="AY720" s="84"/>
      <c r="AZ720" s="84"/>
    </row>
    <row r="721" spans="1:52" x14ac:dyDescent="0.55000000000000004">
      <c r="A721" s="69" t="s">
        <v>282</v>
      </c>
      <c r="B721" s="69" t="s">
        <v>997</v>
      </c>
      <c r="C721" s="70"/>
      <c r="D721" s="71"/>
      <c r="E721" s="72"/>
      <c r="F721" s="73"/>
      <c r="G721" s="70"/>
      <c r="H721" s="74"/>
      <c r="I721" s="75"/>
      <c r="J721" s="75"/>
      <c r="K721" s="36"/>
      <c r="L721" s="82"/>
      <c r="M721" s="82"/>
      <c r="N721" s="77"/>
      <c r="O721" s="84" t="s">
        <v>1270</v>
      </c>
      <c r="P721" s="86">
        <v>43425.201828703706</v>
      </c>
      <c r="Q721" s="84" t="s">
        <v>1313</v>
      </c>
      <c r="R721" s="84"/>
      <c r="S721" s="84"/>
      <c r="T721" s="84"/>
      <c r="U721" s="84"/>
      <c r="V721" s="88" t="s">
        <v>2713</v>
      </c>
      <c r="W721" s="86">
        <v>43425.201828703706</v>
      </c>
      <c r="X721" s="88" t="s">
        <v>3354</v>
      </c>
      <c r="Y721" s="84"/>
      <c r="Z721" s="84"/>
      <c r="AA721" s="87" t="s">
        <v>4483</v>
      </c>
      <c r="AB721" s="84"/>
      <c r="AC721" s="84" t="b">
        <v>0</v>
      </c>
      <c r="AD721" s="84">
        <v>0</v>
      </c>
      <c r="AE721" s="87" t="s">
        <v>5552</v>
      </c>
      <c r="AF721" s="84" t="b">
        <v>0</v>
      </c>
      <c r="AG721" s="84" t="s">
        <v>5604</v>
      </c>
      <c r="AH721" s="84"/>
      <c r="AI721" s="87" t="s">
        <v>5552</v>
      </c>
      <c r="AJ721" s="84" t="b">
        <v>0</v>
      </c>
      <c r="AK721" s="84">
        <v>43</v>
      </c>
      <c r="AL721" s="87" t="s">
        <v>4992</v>
      </c>
      <c r="AM721" s="84" t="s">
        <v>5682</v>
      </c>
      <c r="AN721" s="84" t="b">
        <v>0</v>
      </c>
      <c r="AO721" s="87" t="s">
        <v>4992</v>
      </c>
      <c r="AP721" s="84" t="s">
        <v>179</v>
      </c>
      <c r="AQ721" s="84">
        <v>0</v>
      </c>
      <c r="AR721" s="84">
        <v>0</v>
      </c>
      <c r="AS721" s="84"/>
      <c r="AT721" s="84"/>
      <c r="AU721" s="84"/>
      <c r="AV721" s="84"/>
      <c r="AW721" s="84"/>
      <c r="AX721" s="84"/>
      <c r="AY721" s="84"/>
      <c r="AZ721" s="84"/>
    </row>
    <row r="722" spans="1:52" x14ac:dyDescent="0.55000000000000004">
      <c r="A722" s="69" t="s">
        <v>282</v>
      </c>
      <c r="B722" s="69" t="s">
        <v>700</v>
      </c>
      <c r="C722" s="70"/>
      <c r="D722" s="71"/>
      <c r="E722" s="72"/>
      <c r="F722" s="73"/>
      <c r="G722" s="70"/>
      <c r="H722" s="74"/>
      <c r="I722" s="75"/>
      <c r="J722" s="75"/>
      <c r="K722" s="36"/>
      <c r="L722" s="82"/>
      <c r="M722" s="82"/>
      <c r="N722" s="77"/>
      <c r="O722" s="84" t="s">
        <v>1270</v>
      </c>
      <c r="P722" s="86">
        <v>43425.201828703706</v>
      </c>
      <c r="Q722" s="84" t="s">
        <v>1313</v>
      </c>
      <c r="R722" s="84"/>
      <c r="S722" s="84"/>
      <c r="T722" s="84"/>
      <c r="U722" s="84"/>
      <c r="V722" s="88" t="s">
        <v>2713</v>
      </c>
      <c r="W722" s="86">
        <v>43425.201828703706</v>
      </c>
      <c r="X722" s="88" t="s">
        <v>3354</v>
      </c>
      <c r="Y722" s="84"/>
      <c r="Z722" s="84"/>
      <c r="AA722" s="87" t="s">
        <v>4483</v>
      </c>
      <c r="AB722" s="84"/>
      <c r="AC722" s="84" t="b">
        <v>0</v>
      </c>
      <c r="AD722" s="84">
        <v>0</v>
      </c>
      <c r="AE722" s="87" t="s">
        <v>5552</v>
      </c>
      <c r="AF722" s="84" t="b">
        <v>0</v>
      </c>
      <c r="AG722" s="84" t="s">
        <v>5604</v>
      </c>
      <c r="AH722" s="84"/>
      <c r="AI722" s="87" t="s">
        <v>5552</v>
      </c>
      <c r="AJ722" s="84" t="b">
        <v>0</v>
      </c>
      <c r="AK722" s="84">
        <v>43</v>
      </c>
      <c r="AL722" s="87" t="s">
        <v>4992</v>
      </c>
      <c r="AM722" s="84" t="s">
        <v>5682</v>
      </c>
      <c r="AN722" s="84" t="b">
        <v>0</v>
      </c>
      <c r="AO722" s="87" t="s">
        <v>4992</v>
      </c>
      <c r="AP722" s="84" t="s">
        <v>179</v>
      </c>
      <c r="AQ722" s="84">
        <v>0</v>
      </c>
      <c r="AR722" s="84">
        <v>0</v>
      </c>
      <c r="AS722" s="84"/>
      <c r="AT722" s="84"/>
      <c r="AU722" s="84"/>
      <c r="AV722" s="84"/>
      <c r="AW722" s="84"/>
      <c r="AX722" s="84"/>
      <c r="AY722" s="84"/>
      <c r="AZ722" s="84"/>
    </row>
    <row r="723" spans="1:52" x14ac:dyDescent="0.55000000000000004">
      <c r="A723" s="69" t="s">
        <v>282</v>
      </c>
      <c r="B723" s="69" t="s">
        <v>998</v>
      </c>
      <c r="C723" s="70"/>
      <c r="D723" s="71"/>
      <c r="E723" s="72"/>
      <c r="F723" s="73"/>
      <c r="G723" s="70"/>
      <c r="H723" s="74"/>
      <c r="I723" s="75"/>
      <c r="J723" s="75"/>
      <c r="K723" s="36"/>
      <c r="L723" s="82"/>
      <c r="M723" s="82"/>
      <c r="N723" s="77"/>
      <c r="O723" s="84" t="s">
        <v>1270</v>
      </c>
      <c r="P723" s="86">
        <v>43425.201828703706</v>
      </c>
      <c r="Q723" s="84" t="s">
        <v>1313</v>
      </c>
      <c r="R723" s="84"/>
      <c r="S723" s="84"/>
      <c r="T723" s="84"/>
      <c r="U723" s="84"/>
      <c r="V723" s="88" t="s">
        <v>2713</v>
      </c>
      <c r="W723" s="86">
        <v>43425.201828703706</v>
      </c>
      <c r="X723" s="88" t="s">
        <v>3354</v>
      </c>
      <c r="Y723" s="84"/>
      <c r="Z723" s="84"/>
      <c r="AA723" s="87" t="s">
        <v>4483</v>
      </c>
      <c r="AB723" s="84"/>
      <c r="AC723" s="84" t="b">
        <v>0</v>
      </c>
      <c r="AD723" s="84">
        <v>0</v>
      </c>
      <c r="AE723" s="87" t="s">
        <v>5552</v>
      </c>
      <c r="AF723" s="84" t="b">
        <v>0</v>
      </c>
      <c r="AG723" s="84" t="s">
        <v>5604</v>
      </c>
      <c r="AH723" s="84"/>
      <c r="AI723" s="87" t="s">
        <v>5552</v>
      </c>
      <c r="AJ723" s="84" t="b">
        <v>0</v>
      </c>
      <c r="AK723" s="84">
        <v>43</v>
      </c>
      <c r="AL723" s="87" t="s">
        <v>4992</v>
      </c>
      <c r="AM723" s="84" t="s">
        <v>5682</v>
      </c>
      <c r="AN723" s="84" t="b">
        <v>0</v>
      </c>
      <c r="AO723" s="87" t="s">
        <v>4992</v>
      </c>
      <c r="AP723" s="84" t="s">
        <v>179</v>
      </c>
      <c r="AQ723" s="84">
        <v>0</v>
      </c>
      <c r="AR723" s="84">
        <v>0</v>
      </c>
      <c r="AS723" s="84"/>
      <c r="AT723" s="84"/>
      <c r="AU723" s="84"/>
      <c r="AV723" s="84"/>
      <c r="AW723" s="84"/>
      <c r="AX723" s="84"/>
      <c r="AY723" s="84"/>
      <c r="AZ723" s="84"/>
    </row>
    <row r="724" spans="1:52" x14ac:dyDescent="0.55000000000000004">
      <c r="A724" s="69" t="s">
        <v>282</v>
      </c>
      <c r="B724" s="69" t="s">
        <v>703</v>
      </c>
      <c r="C724" s="70"/>
      <c r="D724" s="71"/>
      <c r="E724" s="72"/>
      <c r="F724" s="73"/>
      <c r="G724" s="70"/>
      <c r="H724" s="74"/>
      <c r="I724" s="75"/>
      <c r="J724" s="75"/>
      <c r="K724" s="36"/>
      <c r="L724" s="82"/>
      <c r="M724" s="82"/>
      <c r="N724" s="77"/>
      <c r="O724" s="84" t="s">
        <v>1270</v>
      </c>
      <c r="P724" s="86">
        <v>43425.201828703706</v>
      </c>
      <c r="Q724" s="84" t="s">
        <v>1313</v>
      </c>
      <c r="R724" s="84"/>
      <c r="S724" s="84"/>
      <c r="T724" s="84"/>
      <c r="U724" s="84"/>
      <c r="V724" s="88" t="s">
        <v>2713</v>
      </c>
      <c r="W724" s="86">
        <v>43425.201828703706</v>
      </c>
      <c r="X724" s="88" t="s">
        <v>3354</v>
      </c>
      <c r="Y724" s="84"/>
      <c r="Z724" s="84"/>
      <c r="AA724" s="87" t="s">
        <v>4483</v>
      </c>
      <c r="AB724" s="84"/>
      <c r="AC724" s="84" t="b">
        <v>0</v>
      </c>
      <c r="AD724" s="84">
        <v>0</v>
      </c>
      <c r="AE724" s="87" t="s">
        <v>5552</v>
      </c>
      <c r="AF724" s="84" t="b">
        <v>0</v>
      </c>
      <c r="AG724" s="84" t="s">
        <v>5604</v>
      </c>
      <c r="AH724" s="84"/>
      <c r="AI724" s="87" t="s">
        <v>5552</v>
      </c>
      <c r="AJ724" s="84" t="b">
        <v>0</v>
      </c>
      <c r="AK724" s="84">
        <v>43</v>
      </c>
      <c r="AL724" s="87" t="s">
        <v>4992</v>
      </c>
      <c r="AM724" s="84" t="s">
        <v>5682</v>
      </c>
      <c r="AN724" s="84" t="b">
        <v>0</v>
      </c>
      <c r="AO724" s="87" t="s">
        <v>4992</v>
      </c>
      <c r="AP724" s="84" t="s">
        <v>179</v>
      </c>
      <c r="AQ724" s="84">
        <v>0</v>
      </c>
      <c r="AR724" s="84">
        <v>0</v>
      </c>
      <c r="AS724" s="84"/>
      <c r="AT724" s="84"/>
      <c r="AU724" s="84"/>
      <c r="AV724" s="84"/>
      <c r="AW724" s="84"/>
      <c r="AX724" s="84"/>
      <c r="AY724" s="84"/>
      <c r="AZ724" s="84"/>
    </row>
    <row r="725" spans="1:52" x14ac:dyDescent="0.55000000000000004">
      <c r="A725" s="69" t="s">
        <v>282</v>
      </c>
      <c r="B725" s="69" t="s">
        <v>999</v>
      </c>
      <c r="C725" s="70"/>
      <c r="D725" s="71"/>
      <c r="E725" s="72"/>
      <c r="F725" s="73"/>
      <c r="G725" s="70"/>
      <c r="H725" s="74"/>
      <c r="I725" s="75"/>
      <c r="J725" s="75"/>
      <c r="K725" s="36"/>
      <c r="L725" s="82"/>
      <c r="M725" s="82"/>
      <c r="N725" s="77"/>
      <c r="O725" s="84" t="s">
        <v>1270</v>
      </c>
      <c r="P725" s="86">
        <v>43425.201828703706</v>
      </c>
      <c r="Q725" s="84" t="s">
        <v>1313</v>
      </c>
      <c r="R725" s="84"/>
      <c r="S725" s="84"/>
      <c r="T725" s="84"/>
      <c r="U725" s="84"/>
      <c r="V725" s="88" t="s">
        <v>2713</v>
      </c>
      <c r="W725" s="86">
        <v>43425.201828703706</v>
      </c>
      <c r="X725" s="88" t="s">
        <v>3354</v>
      </c>
      <c r="Y725" s="84"/>
      <c r="Z725" s="84"/>
      <c r="AA725" s="87" t="s">
        <v>4483</v>
      </c>
      <c r="AB725" s="84"/>
      <c r="AC725" s="84" t="b">
        <v>0</v>
      </c>
      <c r="AD725" s="84">
        <v>0</v>
      </c>
      <c r="AE725" s="87" t="s">
        <v>5552</v>
      </c>
      <c r="AF725" s="84" t="b">
        <v>0</v>
      </c>
      <c r="AG725" s="84" t="s">
        <v>5604</v>
      </c>
      <c r="AH725" s="84"/>
      <c r="AI725" s="87" t="s">
        <v>5552</v>
      </c>
      <c r="AJ725" s="84" t="b">
        <v>0</v>
      </c>
      <c r="AK725" s="84">
        <v>43</v>
      </c>
      <c r="AL725" s="87" t="s">
        <v>4992</v>
      </c>
      <c r="AM725" s="84" t="s">
        <v>5682</v>
      </c>
      <c r="AN725" s="84" t="b">
        <v>0</v>
      </c>
      <c r="AO725" s="87" t="s">
        <v>4992</v>
      </c>
      <c r="AP725" s="84" t="s">
        <v>179</v>
      </c>
      <c r="AQ725" s="84">
        <v>0</v>
      </c>
      <c r="AR725" s="84">
        <v>0</v>
      </c>
      <c r="AS725" s="84"/>
      <c r="AT725" s="84"/>
      <c r="AU725" s="84"/>
      <c r="AV725" s="84"/>
      <c r="AW725" s="84"/>
      <c r="AX725" s="84"/>
      <c r="AY725" s="84"/>
      <c r="AZ725" s="84"/>
    </row>
    <row r="726" spans="1:52" x14ac:dyDescent="0.55000000000000004">
      <c r="A726" s="69" t="s">
        <v>282</v>
      </c>
      <c r="B726" s="69" t="s">
        <v>1000</v>
      </c>
      <c r="C726" s="70"/>
      <c r="D726" s="71"/>
      <c r="E726" s="72"/>
      <c r="F726" s="73"/>
      <c r="G726" s="70"/>
      <c r="H726" s="74"/>
      <c r="I726" s="75"/>
      <c r="J726" s="75"/>
      <c r="K726" s="36"/>
      <c r="L726" s="82"/>
      <c r="M726" s="82"/>
      <c r="N726" s="77"/>
      <c r="O726" s="84" t="s">
        <v>1270</v>
      </c>
      <c r="P726" s="86">
        <v>43425.201828703706</v>
      </c>
      <c r="Q726" s="84" t="s">
        <v>1313</v>
      </c>
      <c r="R726" s="84"/>
      <c r="S726" s="84"/>
      <c r="T726" s="84"/>
      <c r="U726" s="84"/>
      <c r="V726" s="88" t="s">
        <v>2713</v>
      </c>
      <c r="W726" s="86">
        <v>43425.201828703706</v>
      </c>
      <c r="X726" s="88" t="s">
        <v>3354</v>
      </c>
      <c r="Y726" s="84"/>
      <c r="Z726" s="84"/>
      <c r="AA726" s="87" t="s">
        <v>4483</v>
      </c>
      <c r="AB726" s="84"/>
      <c r="AC726" s="84" t="b">
        <v>0</v>
      </c>
      <c r="AD726" s="84">
        <v>0</v>
      </c>
      <c r="AE726" s="87" t="s">
        <v>5552</v>
      </c>
      <c r="AF726" s="84" t="b">
        <v>0</v>
      </c>
      <c r="AG726" s="84" t="s">
        <v>5604</v>
      </c>
      <c r="AH726" s="84"/>
      <c r="AI726" s="87" t="s">
        <v>5552</v>
      </c>
      <c r="AJ726" s="84" t="b">
        <v>0</v>
      </c>
      <c r="AK726" s="84">
        <v>43</v>
      </c>
      <c r="AL726" s="87" t="s">
        <v>4992</v>
      </c>
      <c r="AM726" s="84" t="s">
        <v>5682</v>
      </c>
      <c r="AN726" s="84" t="b">
        <v>0</v>
      </c>
      <c r="AO726" s="87" t="s">
        <v>4992</v>
      </c>
      <c r="AP726" s="84" t="s">
        <v>179</v>
      </c>
      <c r="AQ726" s="84">
        <v>0</v>
      </c>
      <c r="AR726" s="84">
        <v>0</v>
      </c>
      <c r="AS726" s="84"/>
      <c r="AT726" s="84"/>
      <c r="AU726" s="84"/>
      <c r="AV726" s="84"/>
      <c r="AW726" s="84"/>
      <c r="AX726" s="84"/>
      <c r="AY726" s="84"/>
      <c r="AZ726" s="84"/>
    </row>
    <row r="727" spans="1:52" x14ac:dyDescent="0.55000000000000004">
      <c r="A727" s="69" t="s">
        <v>282</v>
      </c>
      <c r="B727" s="69" t="s">
        <v>1001</v>
      </c>
      <c r="C727" s="70"/>
      <c r="D727" s="71"/>
      <c r="E727" s="72"/>
      <c r="F727" s="73"/>
      <c r="G727" s="70"/>
      <c r="H727" s="74"/>
      <c r="I727" s="75"/>
      <c r="J727" s="75"/>
      <c r="K727" s="36"/>
      <c r="L727" s="82"/>
      <c r="M727" s="82"/>
      <c r="N727" s="77"/>
      <c r="O727" s="84" t="s">
        <v>1270</v>
      </c>
      <c r="P727" s="86">
        <v>43425.201828703706</v>
      </c>
      <c r="Q727" s="84" t="s">
        <v>1313</v>
      </c>
      <c r="R727" s="84"/>
      <c r="S727" s="84"/>
      <c r="T727" s="84"/>
      <c r="U727" s="84"/>
      <c r="V727" s="88" t="s">
        <v>2713</v>
      </c>
      <c r="W727" s="86">
        <v>43425.201828703706</v>
      </c>
      <c r="X727" s="88" t="s">
        <v>3354</v>
      </c>
      <c r="Y727" s="84"/>
      <c r="Z727" s="84"/>
      <c r="AA727" s="87" t="s">
        <v>4483</v>
      </c>
      <c r="AB727" s="84"/>
      <c r="AC727" s="84" t="b">
        <v>0</v>
      </c>
      <c r="AD727" s="84">
        <v>0</v>
      </c>
      <c r="AE727" s="87" t="s">
        <v>5552</v>
      </c>
      <c r="AF727" s="84" t="b">
        <v>0</v>
      </c>
      <c r="AG727" s="84" t="s">
        <v>5604</v>
      </c>
      <c r="AH727" s="84"/>
      <c r="AI727" s="87" t="s">
        <v>5552</v>
      </c>
      <c r="AJ727" s="84" t="b">
        <v>0</v>
      </c>
      <c r="AK727" s="84">
        <v>43</v>
      </c>
      <c r="AL727" s="87" t="s">
        <v>4992</v>
      </c>
      <c r="AM727" s="84" t="s">
        <v>5682</v>
      </c>
      <c r="AN727" s="84" t="b">
        <v>0</v>
      </c>
      <c r="AO727" s="87" t="s">
        <v>4992</v>
      </c>
      <c r="AP727" s="84" t="s">
        <v>179</v>
      </c>
      <c r="AQ727" s="84">
        <v>0</v>
      </c>
      <c r="AR727" s="84">
        <v>0</v>
      </c>
      <c r="AS727" s="84"/>
      <c r="AT727" s="84"/>
      <c r="AU727" s="84"/>
      <c r="AV727" s="84"/>
      <c r="AW727" s="84"/>
      <c r="AX727" s="84"/>
      <c r="AY727" s="84"/>
      <c r="AZ727" s="84"/>
    </row>
    <row r="728" spans="1:52" x14ac:dyDescent="0.55000000000000004">
      <c r="A728" s="69" t="s">
        <v>282</v>
      </c>
      <c r="B728" s="69" t="s">
        <v>1002</v>
      </c>
      <c r="C728" s="70"/>
      <c r="D728" s="71"/>
      <c r="E728" s="72"/>
      <c r="F728" s="73"/>
      <c r="G728" s="70"/>
      <c r="H728" s="74"/>
      <c r="I728" s="75"/>
      <c r="J728" s="75"/>
      <c r="K728" s="36"/>
      <c r="L728" s="82"/>
      <c r="M728" s="82"/>
      <c r="N728" s="77"/>
      <c r="O728" s="84" t="s">
        <v>1270</v>
      </c>
      <c r="P728" s="86">
        <v>43425.201828703706</v>
      </c>
      <c r="Q728" s="84" t="s">
        <v>1313</v>
      </c>
      <c r="R728" s="84"/>
      <c r="S728" s="84"/>
      <c r="T728" s="84"/>
      <c r="U728" s="84"/>
      <c r="V728" s="88" t="s">
        <v>2713</v>
      </c>
      <c r="W728" s="86">
        <v>43425.201828703706</v>
      </c>
      <c r="X728" s="88" t="s">
        <v>3354</v>
      </c>
      <c r="Y728" s="84"/>
      <c r="Z728" s="84"/>
      <c r="AA728" s="87" t="s">
        <v>4483</v>
      </c>
      <c r="AB728" s="84"/>
      <c r="AC728" s="84" t="b">
        <v>0</v>
      </c>
      <c r="AD728" s="84">
        <v>0</v>
      </c>
      <c r="AE728" s="87" t="s">
        <v>5552</v>
      </c>
      <c r="AF728" s="84" t="b">
        <v>0</v>
      </c>
      <c r="AG728" s="84" t="s">
        <v>5604</v>
      </c>
      <c r="AH728" s="84"/>
      <c r="AI728" s="87" t="s">
        <v>5552</v>
      </c>
      <c r="AJ728" s="84" t="b">
        <v>0</v>
      </c>
      <c r="AK728" s="84">
        <v>43</v>
      </c>
      <c r="AL728" s="87" t="s">
        <v>4992</v>
      </c>
      <c r="AM728" s="84" t="s">
        <v>5682</v>
      </c>
      <c r="AN728" s="84" t="b">
        <v>0</v>
      </c>
      <c r="AO728" s="87" t="s">
        <v>4992</v>
      </c>
      <c r="AP728" s="84" t="s">
        <v>179</v>
      </c>
      <c r="AQ728" s="84">
        <v>0</v>
      </c>
      <c r="AR728" s="84">
        <v>0</v>
      </c>
      <c r="AS728" s="84"/>
      <c r="AT728" s="84"/>
      <c r="AU728" s="84"/>
      <c r="AV728" s="84"/>
      <c r="AW728" s="84"/>
      <c r="AX728" s="84"/>
      <c r="AY728" s="84"/>
      <c r="AZ728" s="84"/>
    </row>
    <row r="729" spans="1:52" x14ac:dyDescent="0.55000000000000004">
      <c r="A729" s="69" t="s">
        <v>282</v>
      </c>
      <c r="B729" s="69" t="s">
        <v>1003</v>
      </c>
      <c r="C729" s="70"/>
      <c r="D729" s="71"/>
      <c r="E729" s="72"/>
      <c r="F729" s="73"/>
      <c r="G729" s="70"/>
      <c r="H729" s="74"/>
      <c r="I729" s="75"/>
      <c r="J729" s="75"/>
      <c r="K729" s="36"/>
      <c r="L729" s="82"/>
      <c r="M729" s="82"/>
      <c r="N729" s="77"/>
      <c r="O729" s="84" t="s">
        <v>1270</v>
      </c>
      <c r="P729" s="86">
        <v>43425.201828703706</v>
      </c>
      <c r="Q729" s="84" t="s">
        <v>1313</v>
      </c>
      <c r="R729" s="84"/>
      <c r="S729" s="84"/>
      <c r="T729" s="84"/>
      <c r="U729" s="84"/>
      <c r="V729" s="88" t="s">
        <v>2713</v>
      </c>
      <c r="W729" s="86">
        <v>43425.201828703706</v>
      </c>
      <c r="X729" s="88" t="s">
        <v>3354</v>
      </c>
      <c r="Y729" s="84"/>
      <c r="Z729" s="84"/>
      <c r="AA729" s="87" t="s">
        <v>4483</v>
      </c>
      <c r="AB729" s="84"/>
      <c r="AC729" s="84" t="b">
        <v>0</v>
      </c>
      <c r="AD729" s="84">
        <v>0</v>
      </c>
      <c r="AE729" s="87" t="s">
        <v>5552</v>
      </c>
      <c r="AF729" s="84" t="b">
        <v>0</v>
      </c>
      <c r="AG729" s="84" t="s">
        <v>5604</v>
      </c>
      <c r="AH729" s="84"/>
      <c r="AI729" s="87" t="s">
        <v>5552</v>
      </c>
      <c r="AJ729" s="84" t="b">
        <v>0</v>
      </c>
      <c r="AK729" s="84">
        <v>43</v>
      </c>
      <c r="AL729" s="87" t="s">
        <v>4992</v>
      </c>
      <c r="AM729" s="84" t="s">
        <v>5682</v>
      </c>
      <c r="AN729" s="84" t="b">
        <v>0</v>
      </c>
      <c r="AO729" s="87" t="s">
        <v>4992</v>
      </c>
      <c r="AP729" s="84" t="s">
        <v>179</v>
      </c>
      <c r="AQ729" s="84">
        <v>0</v>
      </c>
      <c r="AR729" s="84">
        <v>0</v>
      </c>
      <c r="AS729" s="84"/>
      <c r="AT729" s="84"/>
      <c r="AU729" s="84"/>
      <c r="AV729" s="84"/>
      <c r="AW729" s="84"/>
      <c r="AX729" s="84"/>
      <c r="AY729" s="84"/>
      <c r="AZ729" s="84"/>
    </row>
    <row r="730" spans="1:52" x14ac:dyDescent="0.55000000000000004">
      <c r="A730" s="69" t="s">
        <v>282</v>
      </c>
      <c r="B730" s="69" t="s">
        <v>1004</v>
      </c>
      <c r="C730" s="70"/>
      <c r="D730" s="71"/>
      <c r="E730" s="72"/>
      <c r="F730" s="73"/>
      <c r="G730" s="70"/>
      <c r="H730" s="74"/>
      <c r="I730" s="75"/>
      <c r="J730" s="75"/>
      <c r="K730" s="36"/>
      <c r="L730" s="82"/>
      <c r="M730" s="82"/>
      <c r="N730" s="77"/>
      <c r="O730" s="84" t="s">
        <v>1270</v>
      </c>
      <c r="P730" s="86">
        <v>43425.201828703706</v>
      </c>
      <c r="Q730" s="84" t="s">
        <v>1313</v>
      </c>
      <c r="R730" s="84"/>
      <c r="S730" s="84"/>
      <c r="T730" s="84"/>
      <c r="U730" s="84"/>
      <c r="V730" s="88" t="s">
        <v>2713</v>
      </c>
      <c r="W730" s="86">
        <v>43425.201828703706</v>
      </c>
      <c r="X730" s="88" t="s">
        <v>3354</v>
      </c>
      <c r="Y730" s="84"/>
      <c r="Z730" s="84"/>
      <c r="AA730" s="87" t="s">
        <v>4483</v>
      </c>
      <c r="AB730" s="84"/>
      <c r="AC730" s="84" t="b">
        <v>0</v>
      </c>
      <c r="AD730" s="84">
        <v>0</v>
      </c>
      <c r="AE730" s="87" t="s">
        <v>5552</v>
      </c>
      <c r="AF730" s="84" t="b">
        <v>0</v>
      </c>
      <c r="AG730" s="84" t="s">
        <v>5604</v>
      </c>
      <c r="AH730" s="84"/>
      <c r="AI730" s="87" t="s">
        <v>5552</v>
      </c>
      <c r="AJ730" s="84" t="b">
        <v>0</v>
      </c>
      <c r="AK730" s="84">
        <v>43</v>
      </c>
      <c r="AL730" s="87" t="s">
        <v>4992</v>
      </c>
      <c r="AM730" s="84" t="s">
        <v>5682</v>
      </c>
      <c r="AN730" s="84" t="b">
        <v>0</v>
      </c>
      <c r="AO730" s="87" t="s">
        <v>4992</v>
      </c>
      <c r="AP730" s="84" t="s">
        <v>179</v>
      </c>
      <c r="AQ730" s="84">
        <v>0</v>
      </c>
      <c r="AR730" s="84">
        <v>0</v>
      </c>
      <c r="AS730" s="84"/>
      <c r="AT730" s="84"/>
      <c r="AU730" s="84"/>
      <c r="AV730" s="84"/>
      <c r="AW730" s="84"/>
      <c r="AX730" s="84"/>
      <c r="AY730" s="84"/>
      <c r="AZ730" s="84"/>
    </row>
    <row r="731" spans="1:52" x14ac:dyDescent="0.55000000000000004">
      <c r="A731" s="69" t="s">
        <v>282</v>
      </c>
      <c r="B731" s="69" t="s">
        <v>1005</v>
      </c>
      <c r="C731" s="70"/>
      <c r="D731" s="71"/>
      <c r="E731" s="72"/>
      <c r="F731" s="73"/>
      <c r="G731" s="70"/>
      <c r="H731" s="74"/>
      <c r="I731" s="75"/>
      <c r="J731" s="75"/>
      <c r="K731" s="36"/>
      <c r="L731" s="82"/>
      <c r="M731" s="82"/>
      <c r="N731" s="77"/>
      <c r="O731" s="84" t="s">
        <v>1270</v>
      </c>
      <c r="P731" s="86">
        <v>43425.201828703706</v>
      </c>
      <c r="Q731" s="84" t="s">
        <v>1313</v>
      </c>
      <c r="R731" s="84"/>
      <c r="S731" s="84"/>
      <c r="T731" s="84"/>
      <c r="U731" s="84"/>
      <c r="V731" s="88" t="s">
        <v>2713</v>
      </c>
      <c r="W731" s="86">
        <v>43425.201828703706</v>
      </c>
      <c r="X731" s="88" t="s">
        <v>3354</v>
      </c>
      <c r="Y731" s="84"/>
      <c r="Z731" s="84"/>
      <c r="AA731" s="87" t="s">
        <v>4483</v>
      </c>
      <c r="AB731" s="84"/>
      <c r="AC731" s="84" t="b">
        <v>0</v>
      </c>
      <c r="AD731" s="84">
        <v>0</v>
      </c>
      <c r="AE731" s="87" t="s">
        <v>5552</v>
      </c>
      <c r="AF731" s="84" t="b">
        <v>0</v>
      </c>
      <c r="AG731" s="84" t="s">
        <v>5604</v>
      </c>
      <c r="AH731" s="84"/>
      <c r="AI731" s="87" t="s">
        <v>5552</v>
      </c>
      <c r="AJ731" s="84" t="b">
        <v>0</v>
      </c>
      <c r="AK731" s="84">
        <v>43</v>
      </c>
      <c r="AL731" s="87" t="s">
        <v>4992</v>
      </c>
      <c r="AM731" s="84" t="s">
        <v>5682</v>
      </c>
      <c r="AN731" s="84" t="b">
        <v>0</v>
      </c>
      <c r="AO731" s="87" t="s">
        <v>4992</v>
      </c>
      <c r="AP731" s="84" t="s">
        <v>179</v>
      </c>
      <c r="AQ731" s="84">
        <v>0</v>
      </c>
      <c r="AR731" s="84">
        <v>0</v>
      </c>
      <c r="AS731" s="84"/>
      <c r="AT731" s="84"/>
      <c r="AU731" s="84"/>
      <c r="AV731" s="84"/>
      <c r="AW731" s="84"/>
      <c r="AX731" s="84"/>
      <c r="AY731" s="84"/>
      <c r="AZ731" s="84"/>
    </row>
    <row r="732" spans="1:52" x14ac:dyDescent="0.55000000000000004">
      <c r="A732" s="69" t="s">
        <v>282</v>
      </c>
      <c r="B732" s="69" t="s">
        <v>1006</v>
      </c>
      <c r="C732" s="70"/>
      <c r="D732" s="71"/>
      <c r="E732" s="72"/>
      <c r="F732" s="73"/>
      <c r="G732" s="70"/>
      <c r="H732" s="74"/>
      <c r="I732" s="75"/>
      <c r="J732" s="75"/>
      <c r="K732" s="36"/>
      <c r="L732" s="82"/>
      <c r="M732" s="82"/>
      <c r="N732" s="77"/>
      <c r="O732" s="84" t="s">
        <v>1270</v>
      </c>
      <c r="P732" s="86">
        <v>43425.201828703706</v>
      </c>
      <c r="Q732" s="84" t="s">
        <v>1313</v>
      </c>
      <c r="R732" s="84"/>
      <c r="S732" s="84"/>
      <c r="T732" s="84"/>
      <c r="U732" s="84"/>
      <c r="V732" s="88" t="s">
        <v>2713</v>
      </c>
      <c r="W732" s="86">
        <v>43425.201828703706</v>
      </c>
      <c r="X732" s="88" t="s">
        <v>3354</v>
      </c>
      <c r="Y732" s="84"/>
      <c r="Z732" s="84"/>
      <c r="AA732" s="87" t="s">
        <v>4483</v>
      </c>
      <c r="AB732" s="84"/>
      <c r="AC732" s="84" t="b">
        <v>0</v>
      </c>
      <c r="AD732" s="84">
        <v>0</v>
      </c>
      <c r="AE732" s="87" t="s">
        <v>5552</v>
      </c>
      <c r="AF732" s="84" t="b">
        <v>0</v>
      </c>
      <c r="AG732" s="84" t="s">
        <v>5604</v>
      </c>
      <c r="AH732" s="84"/>
      <c r="AI732" s="87" t="s">
        <v>5552</v>
      </c>
      <c r="AJ732" s="84" t="b">
        <v>0</v>
      </c>
      <c r="AK732" s="84">
        <v>43</v>
      </c>
      <c r="AL732" s="87" t="s">
        <v>4992</v>
      </c>
      <c r="AM732" s="84" t="s">
        <v>5682</v>
      </c>
      <c r="AN732" s="84" t="b">
        <v>0</v>
      </c>
      <c r="AO732" s="87" t="s">
        <v>4992</v>
      </c>
      <c r="AP732" s="84" t="s">
        <v>179</v>
      </c>
      <c r="AQ732" s="84">
        <v>0</v>
      </c>
      <c r="AR732" s="84">
        <v>0</v>
      </c>
      <c r="AS732" s="84"/>
      <c r="AT732" s="84"/>
      <c r="AU732" s="84"/>
      <c r="AV732" s="84"/>
      <c r="AW732" s="84"/>
      <c r="AX732" s="84"/>
      <c r="AY732" s="84"/>
      <c r="AZ732" s="84"/>
    </row>
    <row r="733" spans="1:52" x14ac:dyDescent="0.55000000000000004">
      <c r="A733" s="69" t="s">
        <v>282</v>
      </c>
      <c r="B733" s="69" t="s">
        <v>1007</v>
      </c>
      <c r="C733" s="70"/>
      <c r="D733" s="71"/>
      <c r="E733" s="72"/>
      <c r="F733" s="73"/>
      <c r="G733" s="70"/>
      <c r="H733" s="74"/>
      <c r="I733" s="75"/>
      <c r="J733" s="75"/>
      <c r="K733" s="36"/>
      <c r="L733" s="82"/>
      <c r="M733" s="82"/>
      <c r="N733" s="77"/>
      <c r="O733" s="84" t="s">
        <v>1270</v>
      </c>
      <c r="P733" s="86">
        <v>43425.201828703706</v>
      </c>
      <c r="Q733" s="84" t="s">
        <v>1313</v>
      </c>
      <c r="R733" s="84"/>
      <c r="S733" s="84"/>
      <c r="T733" s="84"/>
      <c r="U733" s="84"/>
      <c r="V733" s="88" t="s">
        <v>2713</v>
      </c>
      <c r="W733" s="86">
        <v>43425.201828703706</v>
      </c>
      <c r="X733" s="88" t="s">
        <v>3354</v>
      </c>
      <c r="Y733" s="84"/>
      <c r="Z733" s="84"/>
      <c r="AA733" s="87" t="s">
        <v>4483</v>
      </c>
      <c r="AB733" s="84"/>
      <c r="AC733" s="84" t="b">
        <v>0</v>
      </c>
      <c r="AD733" s="84">
        <v>0</v>
      </c>
      <c r="AE733" s="87" t="s">
        <v>5552</v>
      </c>
      <c r="AF733" s="84" t="b">
        <v>0</v>
      </c>
      <c r="AG733" s="84" t="s">
        <v>5604</v>
      </c>
      <c r="AH733" s="84"/>
      <c r="AI733" s="87" t="s">
        <v>5552</v>
      </c>
      <c r="AJ733" s="84" t="b">
        <v>0</v>
      </c>
      <c r="AK733" s="84">
        <v>43</v>
      </c>
      <c r="AL733" s="87" t="s">
        <v>4992</v>
      </c>
      <c r="AM733" s="84" t="s">
        <v>5682</v>
      </c>
      <c r="AN733" s="84" t="b">
        <v>0</v>
      </c>
      <c r="AO733" s="87" t="s">
        <v>4992</v>
      </c>
      <c r="AP733" s="84" t="s">
        <v>179</v>
      </c>
      <c r="AQ733" s="84">
        <v>0</v>
      </c>
      <c r="AR733" s="84">
        <v>0</v>
      </c>
      <c r="AS733" s="84"/>
      <c r="AT733" s="84"/>
      <c r="AU733" s="84"/>
      <c r="AV733" s="84"/>
      <c r="AW733" s="84"/>
      <c r="AX733" s="84"/>
      <c r="AY733" s="84"/>
      <c r="AZ733" s="84"/>
    </row>
    <row r="734" spans="1:52" x14ac:dyDescent="0.55000000000000004">
      <c r="A734" s="69" t="s">
        <v>282</v>
      </c>
      <c r="B734" s="69" t="s">
        <v>1008</v>
      </c>
      <c r="C734" s="70"/>
      <c r="D734" s="71"/>
      <c r="E734" s="72"/>
      <c r="F734" s="73"/>
      <c r="G734" s="70"/>
      <c r="H734" s="74"/>
      <c r="I734" s="75"/>
      <c r="J734" s="75"/>
      <c r="K734" s="36"/>
      <c r="L734" s="82"/>
      <c r="M734" s="82"/>
      <c r="N734" s="77"/>
      <c r="O734" s="84" t="s">
        <v>1270</v>
      </c>
      <c r="P734" s="86">
        <v>43425.201828703706</v>
      </c>
      <c r="Q734" s="84" t="s">
        <v>1313</v>
      </c>
      <c r="R734" s="84"/>
      <c r="S734" s="84"/>
      <c r="T734" s="84"/>
      <c r="U734" s="84"/>
      <c r="V734" s="88" t="s">
        <v>2713</v>
      </c>
      <c r="W734" s="86">
        <v>43425.201828703706</v>
      </c>
      <c r="X734" s="88" t="s">
        <v>3354</v>
      </c>
      <c r="Y734" s="84"/>
      <c r="Z734" s="84"/>
      <c r="AA734" s="87" t="s">
        <v>4483</v>
      </c>
      <c r="AB734" s="84"/>
      <c r="AC734" s="84" t="b">
        <v>0</v>
      </c>
      <c r="AD734" s="84">
        <v>0</v>
      </c>
      <c r="AE734" s="87" t="s">
        <v>5552</v>
      </c>
      <c r="AF734" s="84" t="b">
        <v>0</v>
      </c>
      <c r="AG734" s="84" t="s">
        <v>5604</v>
      </c>
      <c r="AH734" s="84"/>
      <c r="AI734" s="87" t="s">
        <v>5552</v>
      </c>
      <c r="AJ734" s="84" t="b">
        <v>0</v>
      </c>
      <c r="AK734" s="84">
        <v>43</v>
      </c>
      <c r="AL734" s="87" t="s">
        <v>4992</v>
      </c>
      <c r="AM734" s="84" t="s">
        <v>5682</v>
      </c>
      <c r="AN734" s="84" t="b">
        <v>0</v>
      </c>
      <c r="AO734" s="87" t="s">
        <v>4992</v>
      </c>
      <c r="AP734" s="84" t="s">
        <v>179</v>
      </c>
      <c r="AQ734" s="84">
        <v>0</v>
      </c>
      <c r="AR734" s="84">
        <v>0</v>
      </c>
      <c r="AS734" s="84"/>
      <c r="AT734" s="84"/>
      <c r="AU734" s="84"/>
      <c r="AV734" s="84"/>
      <c r="AW734" s="84"/>
      <c r="AX734" s="84"/>
      <c r="AY734" s="84"/>
      <c r="AZ734" s="84"/>
    </row>
    <row r="735" spans="1:52" x14ac:dyDescent="0.55000000000000004">
      <c r="A735" s="69" t="s">
        <v>282</v>
      </c>
      <c r="B735" s="69" t="s">
        <v>1009</v>
      </c>
      <c r="C735" s="70"/>
      <c r="D735" s="71"/>
      <c r="E735" s="72"/>
      <c r="F735" s="73"/>
      <c r="G735" s="70"/>
      <c r="H735" s="74"/>
      <c r="I735" s="75"/>
      <c r="J735" s="75"/>
      <c r="K735" s="36"/>
      <c r="L735" s="82"/>
      <c r="M735" s="82"/>
      <c r="N735" s="77"/>
      <c r="O735" s="84" t="s">
        <v>1270</v>
      </c>
      <c r="P735" s="86">
        <v>43425.201828703706</v>
      </c>
      <c r="Q735" s="84" t="s">
        <v>1313</v>
      </c>
      <c r="R735" s="84"/>
      <c r="S735" s="84"/>
      <c r="T735" s="84"/>
      <c r="U735" s="84"/>
      <c r="V735" s="88" t="s">
        <v>2713</v>
      </c>
      <c r="W735" s="86">
        <v>43425.201828703706</v>
      </c>
      <c r="X735" s="88" t="s">
        <v>3354</v>
      </c>
      <c r="Y735" s="84"/>
      <c r="Z735" s="84"/>
      <c r="AA735" s="87" t="s">
        <v>4483</v>
      </c>
      <c r="AB735" s="84"/>
      <c r="AC735" s="84" t="b">
        <v>0</v>
      </c>
      <c r="AD735" s="84">
        <v>0</v>
      </c>
      <c r="AE735" s="87" t="s">
        <v>5552</v>
      </c>
      <c r="AF735" s="84" t="b">
        <v>0</v>
      </c>
      <c r="AG735" s="84" t="s">
        <v>5604</v>
      </c>
      <c r="AH735" s="84"/>
      <c r="AI735" s="87" t="s">
        <v>5552</v>
      </c>
      <c r="AJ735" s="84" t="b">
        <v>0</v>
      </c>
      <c r="AK735" s="84">
        <v>43</v>
      </c>
      <c r="AL735" s="87" t="s">
        <v>4992</v>
      </c>
      <c r="AM735" s="84" t="s">
        <v>5682</v>
      </c>
      <c r="AN735" s="84" t="b">
        <v>0</v>
      </c>
      <c r="AO735" s="87" t="s">
        <v>4992</v>
      </c>
      <c r="AP735" s="84" t="s">
        <v>179</v>
      </c>
      <c r="AQ735" s="84">
        <v>0</v>
      </c>
      <c r="AR735" s="84">
        <v>0</v>
      </c>
      <c r="AS735" s="84"/>
      <c r="AT735" s="84"/>
      <c r="AU735" s="84"/>
      <c r="AV735" s="84"/>
      <c r="AW735" s="84"/>
      <c r="AX735" s="84"/>
      <c r="AY735" s="84"/>
      <c r="AZ735" s="84"/>
    </row>
    <row r="736" spans="1:52" x14ac:dyDescent="0.55000000000000004">
      <c r="A736" s="69" t="s">
        <v>282</v>
      </c>
      <c r="B736" s="69" t="s">
        <v>705</v>
      </c>
      <c r="C736" s="70"/>
      <c r="D736" s="71"/>
      <c r="E736" s="72"/>
      <c r="F736" s="73"/>
      <c r="G736" s="70"/>
      <c r="H736" s="74"/>
      <c r="I736" s="75"/>
      <c r="J736" s="75"/>
      <c r="K736" s="36"/>
      <c r="L736" s="82"/>
      <c r="M736" s="82"/>
      <c r="N736" s="77"/>
      <c r="O736" s="84" t="s">
        <v>1270</v>
      </c>
      <c r="P736" s="86">
        <v>43425.201828703706</v>
      </c>
      <c r="Q736" s="84" t="s">
        <v>1313</v>
      </c>
      <c r="R736" s="84"/>
      <c r="S736" s="84"/>
      <c r="T736" s="84"/>
      <c r="U736" s="84"/>
      <c r="V736" s="88" t="s">
        <v>2713</v>
      </c>
      <c r="W736" s="86">
        <v>43425.201828703706</v>
      </c>
      <c r="X736" s="88" t="s">
        <v>3354</v>
      </c>
      <c r="Y736" s="84"/>
      <c r="Z736" s="84"/>
      <c r="AA736" s="87" t="s">
        <v>4483</v>
      </c>
      <c r="AB736" s="84"/>
      <c r="AC736" s="84" t="b">
        <v>0</v>
      </c>
      <c r="AD736" s="84">
        <v>0</v>
      </c>
      <c r="AE736" s="87" t="s">
        <v>5552</v>
      </c>
      <c r="AF736" s="84" t="b">
        <v>0</v>
      </c>
      <c r="AG736" s="84" t="s">
        <v>5604</v>
      </c>
      <c r="AH736" s="84"/>
      <c r="AI736" s="87" t="s">
        <v>5552</v>
      </c>
      <c r="AJ736" s="84" t="b">
        <v>0</v>
      </c>
      <c r="AK736" s="84">
        <v>43</v>
      </c>
      <c r="AL736" s="87" t="s">
        <v>4992</v>
      </c>
      <c r="AM736" s="84" t="s">
        <v>5682</v>
      </c>
      <c r="AN736" s="84" t="b">
        <v>0</v>
      </c>
      <c r="AO736" s="87" t="s">
        <v>4992</v>
      </c>
      <c r="AP736" s="84" t="s">
        <v>179</v>
      </c>
      <c r="AQ736" s="84">
        <v>0</v>
      </c>
      <c r="AR736" s="84">
        <v>0</v>
      </c>
      <c r="AS736" s="84"/>
      <c r="AT736" s="84"/>
      <c r="AU736" s="84"/>
      <c r="AV736" s="84"/>
      <c r="AW736" s="84"/>
      <c r="AX736" s="84"/>
      <c r="AY736" s="84"/>
      <c r="AZ736" s="84"/>
    </row>
    <row r="737" spans="1:52" x14ac:dyDescent="0.55000000000000004">
      <c r="A737" s="69" t="s">
        <v>282</v>
      </c>
      <c r="B737" s="69" t="s">
        <v>1010</v>
      </c>
      <c r="C737" s="70"/>
      <c r="D737" s="71"/>
      <c r="E737" s="72"/>
      <c r="F737" s="73"/>
      <c r="G737" s="70"/>
      <c r="H737" s="74"/>
      <c r="I737" s="75"/>
      <c r="J737" s="75"/>
      <c r="K737" s="36"/>
      <c r="L737" s="82"/>
      <c r="M737" s="82"/>
      <c r="N737" s="77"/>
      <c r="O737" s="84" t="s">
        <v>1270</v>
      </c>
      <c r="P737" s="86">
        <v>43425.201828703706</v>
      </c>
      <c r="Q737" s="84" t="s">
        <v>1313</v>
      </c>
      <c r="R737" s="84"/>
      <c r="S737" s="84"/>
      <c r="T737" s="84"/>
      <c r="U737" s="84"/>
      <c r="V737" s="88" t="s">
        <v>2713</v>
      </c>
      <c r="W737" s="86">
        <v>43425.201828703706</v>
      </c>
      <c r="X737" s="88" t="s">
        <v>3354</v>
      </c>
      <c r="Y737" s="84"/>
      <c r="Z737" s="84"/>
      <c r="AA737" s="87" t="s">
        <v>4483</v>
      </c>
      <c r="AB737" s="84"/>
      <c r="AC737" s="84" t="b">
        <v>0</v>
      </c>
      <c r="AD737" s="84">
        <v>0</v>
      </c>
      <c r="AE737" s="87" t="s">
        <v>5552</v>
      </c>
      <c r="AF737" s="84" t="b">
        <v>0</v>
      </c>
      <c r="AG737" s="84" t="s">
        <v>5604</v>
      </c>
      <c r="AH737" s="84"/>
      <c r="AI737" s="87" t="s">
        <v>5552</v>
      </c>
      <c r="AJ737" s="84" t="b">
        <v>0</v>
      </c>
      <c r="AK737" s="84">
        <v>43</v>
      </c>
      <c r="AL737" s="87" t="s">
        <v>4992</v>
      </c>
      <c r="AM737" s="84" t="s">
        <v>5682</v>
      </c>
      <c r="AN737" s="84" t="b">
        <v>0</v>
      </c>
      <c r="AO737" s="87" t="s">
        <v>4992</v>
      </c>
      <c r="AP737" s="84" t="s">
        <v>179</v>
      </c>
      <c r="AQ737" s="84">
        <v>0</v>
      </c>
      <c r="AR737" s="84">
        <v>0</v>
      </c>
      <c r="AS737" s="84"/>
      <c r="AT737" s="84"/>
      <c r="AU737" s="84"/>
      <c r="AV737" s="84"/>
      <c r="AW737" s="84"/>
      <c r="AX737" s="84"/>
      <c r="AY737" s="84"/>
      <c r="AZ737" s="84"/>
    </row>
    <row r="738" spans="1:52" x14ac:dyDescent="0.55000000000000004">
      <c r="A738" s="69" t="s">
        <v>282</v>
      </c>
      <c r="B738" s="69" t="s">
        <v>702</v>
      </c>
      <c r="C738" s="70"/>
      <c r="D738" s="71"/>
      <c r="E738" s="72"/>
      <c r="F738" s="73"/>
      <c r="G738" s="70"/>
      <c r="H738" s="74"/>
      <c r="I738" s="75"/>
      <c r="J738" s="75"/>
      <c r="K738" s="36"/>
      <c r="L738" s="82"/>
      <c r="M738" s="82"/>
      <c r="N738" s="77"/>
      <c r="O738" s="84" t="s">
        <v>1271</v>
      </c>
      <c r="P738" s="86">
        <v>43425.201828703706</v>
      </c>
      <c r="Q738" s="84" t="s">
        <v>1313</v>
      </c>
      <c r="R738" s="84"/>
      <c r="S738" s="84"/>
      <c r="T738" s="84"/>
      <c r="U738" s="84"/>
      <c r="V738" s="88" t="s">
        <v>2713</v>
      </c>
      <c r="W738" s="86">
        <v>43425.201828703706</v>
      </c>
      <c r="X738" s="88" t="s">
        <v>3354</v>
      </c>
      <c r="Y738" s="84"/>
      <c r="Z738" s="84"/>
      <c r="AA738" s="87" t="s">
        <v>4483</v>
      </c>
      <c r="AB738" s="84"/>
      <c r="AC738" s="84" t="b">
        <v>0</v>
      </c>
      <c r="AD738" s="84">
        <v>0</v>
      </c>
      <c r="AE738" s="87" t="s">
        <v>5552</v>
      </c>
      <c r="AF738" s="84" t="b">
        <v>0</v>
      </c>
      <c r="AG738" s="84" t="s">
        <v>5604</v>
      </c>
      <c r="AH738" s="84"/>
      <c r="AI738" s="87" t="s">
        <v>5552</v>
      </c>
      <c r="AJ738" s="84" t="b">
        <v>0</v>
      </c>
      <c r="AK738" s="84">
        <v>43</v>
      </c>
      <c r="AL738" s="87" t="s">
        <v>4992</v>
      </c>
      <c r="AM738" s="84" t="s">
        <v>5682</v>
      </c>
      <c r="AN738" s="84" t="b">
        <v>0</v>
      </c>
      <c r="AO738" s="87" t="s">
        <v>4992</v>
      </c>
      <c r="AP738" s="84" t="s">
        <v>179</v>
      </c>
      <c r="AQ738" s="84">
        <v>0</v>
      </c>
      <c r="AR738" s="84">
        <v>0</v>
      </c>
      <c r="AS738" s="84"/>
      <c r="AT738" s="84"/>
      <c r="AU738" s="84"/>
      <c r="AV738" s="84"/>
      <c r="AW738" s="84"/>
      <c r="AX738" s="84"/>
      <c r="AY738" s="84"/>
      <c r="AZ738" s="84"/>
    </row>
    <row r="739" spans="1:52" x14ac:dyDescent="0.55000000000000004">
      <c r="A739" s="69" t="s">
        <v>283</v>
      </c>
      <c r="B739" s="69" t="s">
        <v>841</v>
      </c>
      <c r="C739" s="70"/>
      <c r="D739" s="71"/>
      <c r="E739" s="72"/>
      <c r="F739" s="73"/>
      <c r="G739" s="70"/>
      <c r="H739" s="74"/>
      <c r="I739" s="75"/>
      <c r="J739" s="75"/>
      <c r="K739" s="36"/>
      <c r="L739" s="82"/>
      <c r="M739" s="82"/>
      <c r="N739" s="77"/>
      <c r="O739" s="84" t="s">
        <v>1269</v>
      </c>
      <c r="P739" s="86">
        <v>43425.220023148147</v>
      </c>
      <c r="Q739" s="84" t="s">
        <v>1278</v>
      </c>
      <c r="R739" s="84"/>
      <c r="S739" s="84"/>
      <c r="T739" s="84"/>
      <c r="U739" s="84"/>
      <c r="V739" s="88" t="s">
        <v>2714</v>
      </c>
      <c r="W739" s="86">
        <v>43425.220023148147</v>
      </c>
      <c r="X739" s="88" t="s">
        <v>3355</v>
      </c>
      <c r="Y739" s="84"/>
      <c r="Z739" s="84"/>
      <c r="AA739" s="87" t="s">
        <v>4484</v>
      </c>
      <c r="AB739" s="84"/>
      <c r="AC739" s="84" t="b">
        <v>0</v>
      </c>
      <c r="AD739" s="84">
        <v>0</v>
      </c>
      <c r="AE739" s="87" t="s">
        <v>5552</v>
      </c>
      <c r="AF739" s="84" t="b">
        <v>0</v>
      </c>
      <c r="AG739" s="84" t="s">
        <v>5604</v>
      </c>
      <c r="AH739" s="84"/>
      <c r="AI739" s="87" t="s">
        <v>5552</v>
      </c>
      <c r="AJ739" s="84" t="b">
        <v>0</v>
      </c>
      <c r="AK739" s="84">
        <v>9</v>
      </c>
      <c r="AL739" s="87" t="s">
        <v>5372</v>
      </c>
      <c r="AM739" s="84" t="s">
        <v>5682</v>
      </c>
      <c r="AN739" s="84" t="b">
        <v>0</v>
      </c>
      <c r="AO739" s="87" t="s">
        <v>5372</v>
      </c>
      <c r="AP739" s="84" t="s">
        <v>179</v>
      </c>
      <c r="AQ739" s="84">
        <v>0</v>
      </c>
      <c r="AR739" s="84">
        <v>0</v>
      </c>
      <c r="AS739" s="84"/>
      <c r="AT739" s="84"/>
      <c r="AU739" s="84"/>
      <c r="AV739" s="84"/>
      <c r="AW739" s="84"/>
      <c r="AX739" s="84"/>
      <c r="AY739" s="84"/>
      <c r="AZ739" s="84"/>
    </row>
    <row r="740" spans="1:52" x14ac:dyDescent="0.55000000000000004">
      <c r="A740" s="69" t="s">
        <v>284</v>
      </c>
      <c r="B740" s="69" t="s">
        <v>411</v>
      </c>
      <c r="C740" s="70"/>
      <c r="D740" s="71"/>
      <c r="E740" s="72"/>
      <c r="F740" s="73"/>
      <c r="G740" s="70"/>
      <c r="H740" s="74"/>
      <c r="I740" s="75"/>
      <c r="J740" s="75"/>
      <c r="K740" s="36"/>
      <c r="L740" s="82"/>
      <c r="M740" s="82"/>
      <c r="N740" s="77"/>
      <c r="O740" s="84" t="s">
        <v>1269</v>
      </c>
      <c r="P740" s="86">
        <v>43425.22960648148</v>
      </c>
      <c r="Q740" s="84" t="s">
        <v>1279</v>
      </c>
      <c r="R740" s="84"/>
      <c r="S740" s="84"/>
      <c r="T740" s="84" t="s">
        <v>2019</v>
      </c>
      <c r="U740" s="84"/>
      <c r="V740" s="88" t="s">
        <v>2715</v>
      </c>
      <c r="W740" s="86">
        <v>43425.22960648148</v>
      </c>
      <c r="X740" s="88" t="s">
        <v>3356</v>
      </c>
      <c r="Y740" s="84"/>
      <c r="Z740" s="84"/>
      <c r="AA740" s="87" t="s">
        <v>4485</v>
      </c>
      <c r="AB740" s="84"/>
      <c r="AC740" s="84" t="b">
        <v>0</v>
      </c>
      <c r="AD740" s="84">
        <v>0</v>
      </c>
      <c r="AE740" s="87" t="s">
        <v>5552</v>
      </c>
      <c r="AF740" s="84" t="b">
        <v>0</v>
      </c>
      <c r="AG740" s="84" t="s">
        <v>5605</v>
      </c>
      <c r="AH740" s="84"/>
      <c r="AI740" s="87" t="s">
        <v>5552</v>
      </c>
      <c r="AJ740" s="84" t="b">
        <v>0</v>
      </c>
      <c r="AK740" s="84">
        <v>15</v>
      </c>
      <c r="AL740" s="87" t="s">
        <v>4627</v>
      </c>
      <c r="AM740" s="84" t="s">
        <v>5682</v>
      </c>
      <c r="AN740" s="84" t="b">
        <v>0</v>
      </c>
      <c r="AO740" s="87" t="s">
        <v>4627</v>
      </c>
      <c r="AP740" s="84" t="s">
        <v>179</v>
      </c>
      <c r="AQ740" s="84">
        <v>0</v>
      </c>
      <c r="AR740" s="84">
        <v>0</v>
      </c>
      <c r="AS740" s="84"/>
      <c r="AT740" s="84"/>
      <c r="AU740" s="84"/>
      <c r="AV740" s="84"/>
      <c r="AW740" s="84"/>
      <c r="AX740" s="84"/>
      <c r="AY740" s="84"/>
      <c r="AZ740" s="84"/>
    </row>
    <row r="741" spans="1:52" x14ac:dyDescent="0.55000000000000004">
      <c r="A741" s="69" t="s">
        <v>284</v>
      </c>
      <c r="B741" s="69" t="s">
        <v>949</v>
      </c>
      <c r="C741" s="70"/>
      <c r="D741" s="71"/>
      <c r="E741" s="72"/>
      <c r="F741" s="73"/>
      <c r="G741" s="70"/>
      <c r="H741" s="74"/>
      <c r="I741" s="75"/>
      <c r="J741" s="75"/>
      <c r="K741" s="36"/>
      <c r="L741" s="82"/>
      <c r="M741" s="82"/>
      <c r="N741" s="77"/>
      <c r="O741" s="84" t="s">
        <v>1270</v>
      </c>
      <c r="P741" s="86">
        <v>43425.22960648148</v>
      </c>
      <c r="Q741" s="84" t="s">
        <v>1279</v>
      </c>
      <c r="R741" s="84"/>
      <c r="S741" s="84"/>
      <c r="T741" s="84" t="s">
        <v>2019</v>
      </c>
      <c r="U741" s="84"/>
      <c r="V741" s="88" t="s">
        <v>2715</v>
      </c>
      <c r="W741" s="86">
        <v>43425.22960648148</v>
      </c>
      <c r="X741" s="88" t="s">
        <v>3356</v>
      </c>
      <c r="Y741" s="84"/>
      <c r="Z741" s="84"/>
      <c r="AA741" s="87" t="s">
        <v>4485</v>
      </c>
      <c r="AB741" s="84"/>
      <c r="AC741" s="84" t="b">
        <v>0</v>
      </c>
      <c r="AD741" s="84">
        <v>0</v>
      </c>
      <c r="AE741" s="87" t="s">
        <v>5552</v>
      </c>
      <c r="AF741" s="84" t="b">
        <v>0</v>
      </c>
      <c r="AG741" s="84" t="s">
        <v>5605</v>
      </c>
      <c r="AH741" s="84"/>
      <c r="AI741" s="87" t="s">
        <v>5552</v>
      </c>
      <c r="AJ741" s="84" t="b">
        <v>0</v>
      </c>
      <c r="AK741" s="84">
        <v>15</v>
      </c>
      <c r="AL741" s="87" t="s">
        <v>4627</v>
      </c>
      <c r="AM741" s="84" t="s">
        <v>5682</v>
      </c>
      <c r="AN741" s="84" t="b">
        <v>0</v>
      </c>
      <c r="AO741" s="87" t="s">
        <v>4627</v>
      </c>
      <c r="AP741" s="84" t="s">
        <v>179</v>
      </c>
      <c r="AQ741" s="84">
        <v>0</v>
      </c>
      <c r="AR741" s="84">
        <v>0</v>
      </c>
      <c r="AS741" s="84"/>
      <c r="AT741" s="84"/>
      <c r="AU741" s="84"/>
      <c r="AV741" s="84"/>
      <c r="AW741" s="84"/>
      <c r="AX741" s="84"/>
      <c r="AY741" s="84"/>
      <c r="AZ741" s="84"/>
    </row>
    <row r="742" spans="1:52" x14ac:dyDescent="0.55000000000000004">
      <c r="A742" s="69" t="s">
        <v>284</v>
      </c>
      <c r="B742" s="69" t="s">
        <v>950</v>
      </c>
      <c r="C742" s="70"/>
      <c r="D742" s="71"/>
      <c r="E742" s="72"/>
      <c r="F742" s="73"/>
      <c r="G742" s="70"/>
      <c r="H742" s="74"/>
      <c r="I742" s="75"/>
      <c r="J742" s="75"/>
      <c r="K742" s="36"/>
      <c r="L742" s="82"/>
      <c r="M742" s="82"/>
      <c r="N742" s="77"/>
      <c r="O742" s="84" t="s">
        <v>1270</v>
      </c>
      <c r="P742" s="86">
        <v>43425.22960648148</v>
      </c>
      <c r="Q742" s="84" t="s">
        <v>1279</v>
      </c>
      <c r="R742" s="84"/>
      <c r="S742" s="84"/>
      <c r="T742" s="84" t="s">
        <v>2019</v>
      </c>
      <c r="U742" s="84"/>
      <c r="V742" s="88" t="s">
        <v>2715</v>
      </c>
      <c r="W742" s="86">
        <v>43425.22960648148</v>
      </c>
      <c r="X742" s="88" t="s">
        <v>3356</v>
      </c>
      <c r="Y742" s="84"/>
      <c r="Z742" s="84"/>
      <c r="AA742" s="87" t="s">
        <v>4485</v>
      </c>
      <c r="AB742" s="84"/>
      <c r="AC742" s="84" t="b">
        <v>0</v>
      </c>
      <c r="AD742" s="84">
        <v>0</v>
      </c>
      <c r="AE742" s="87" t="s">
        <v>5552</v>
      </c>
      <c r="AF742" s="84" t="b">
        <v>0</v>
      </c>
      <c r="AG742" s="84" t="s">
        <v>5605</v>
      </c>
      <c r="AH742" s="84"/>
      <c r="AI742" s="87" t="s">
        <v>5552</v>
      </c>
      <c r="AJ742" s="84" t="b">
        <v>0</v>
      </c>
      <c r="AK742" s="84">
        <v>15</v>
      </c>
      <c r="AL742" s="87" t="s">
        <v>4627</v>
      </c>
      <c r="AM742" s="84" t="s">
        <v>5682</v>
      </c>
      <c r="AN742" s="84" t="b">
        <v>0</v>
      </c>
      <c r="AO742" s="87" t="s">
        <v>4627</v>
      </c>
      <c r="AP742" s="84" t="s">
        <v>179</v>
      </c>
      <c r="AQ742" s="84">
        <v>0</v>
      </c>
      <c r="AR742" s="84">
        <v>0</v>
      </c>
      <c r="AS742" s="84"/>
      <c r="AT742" s="84"/>
      <c r="AU742" s="84"/>
      <c r="AV742" s="84"/>
      <c r="AW742" s="84"/>
      <c r="AX742" s="84"/>
      <c r="AY742" s="84"/>
      <c r="AZ742" s="84"/>
    </row>
    <row r="743" spans="1:52" x14ac:dyDescent="0.55000000000000004">
      <c r="A743" s="69" t="s">
        <v>284</v>
      </c>
      <c r="B743" s="69" t="s">
        <v>951</v>
      </c>
      <c r="C743" s="70"/>
      <c r="D743" s="71"/>
      <c r="E743" s="72"/>
      <c r="F743" s="73"/>
      <c r="G743" s="70"/>
      <c r="H743" s="74"/>
      <c r="I743" s="75"/>
      <c r="J743" s="75"/>
      <c r="K743" s="36"/>
      <c r="L743" s="82"/>
      <c r="M743" s="82"/>
      <c r="N743" s="77"/>
      <c r="O743" s="84" t="s">
        <v>1270</v>
      </c>
      <c r="P743" s="86">
        <v>43425.22960648148</v>
      </c>
      <c r="Q743" s="84" t="s">
        <v>1279</v>
      </c>
      <c r="R743" s="84"/>
      <c r="S743" s="84"/>
      <c r="T743" s="84" t="s">
        <v>2019</v>
      </c>
      <c r="U743" s="84"/>
      <c r="V743" s="88" t="s">
        <v>2715</v>
      </c>
      <c r="W743" s="86">
        <v>43425.22960648148</v>
      </c>
      <c r="X743" s="88" t="s">
        <v>3356</v>
      </c>
      <c r="Y743" s="84"/>
      <c r="Z743" s="84"/>
      <c r="AA743" s="87" t="s">
        <v>4485</v>
      </c>
      <c r="AB743" s="84"/>
      <c r="AC743" s="84" t="b">
        <v>0</v>
      </c>
      <c r="AD743" s="84">
        <v>0</v>
      </c>
      <c r="AE743" s="87" t="s">
        <v>5552</v>
      </c>
      <c r="AF743" s="84" t="b">
        <v>0</v>
      </c>
      <c r="AG743" s="84" t="s">
        <v>5605</v>
      </c>
      <c r="AH743" s="84"/>
      <c r="AI743" s="87" t="s">
        <v>5552</v>
      </c>
      <c r="AJ743" s="84" t="b">
        <v>0</v>
      </c>
      <c r="AK743" s="84">
        <v>15</v>
      </c>
      <c r="AL743" s="87" t="s">
        <v>4627</v>
      </c>
      <c r="AM743" s="84" t="s">
        <v>5682</v>
      </c>
      <c r="AN743" s="84" t="b">
        <v>0</v>
      </c>
      <c r="AO743" s="87" t="s">
        <v>4627</v>
      </c>
      <c r="AP743" s="84" t="s">
        <v>179</v>
      </c>
      <c r="AQ743" s="84">
        <v>0</v>
      </c>
      <c r="AR743" s="84">
        <v>0</v>
      </c>
      <c r="AS743" s="84"/>
      <c r="AT743" s="84"/>
      <c r="AU743" s="84"/>
      <c r="AV743" s="84"/>
      <c r="AW743" s="84"/>
      <c r="AX743" s="84"/>
      <c r="AY743" s="84"/>
      <c r="AZ743" s="84"/>
    </row>
    <row r="744" spans="1:52" x14ac:dyDescent="0.55000000000000004">
      <c r="A744" s="69" t="s">
        <v>284</v>
      </c>
      <c r="B744" s="69" t="s">
        <v>952</v>
      </c>
      <c r="C744" s="70"/>
      <c r="D744" s="71"/>
      <c r="E744" s="72"/>
      <c r="F744" s="73"/>
      <c r="G744" s="70"/>
      <c r="H744" s="74"/>
      <c r="I744" s="75"/>
      <c r="J744" s="75"/>
      <c r="K744" s="36"/>
      <c r="L744" s="82"/>
      <c r="M744" s="82"/>
      <c r="N744" s="77"/>
      <c r="O744" s="84" t="s">
        <v>1270</v>
      </c>
      <c r="P744" s="86">
        <v>43425.22960648148</v>
      </c>
      <c r="Q744" s="84" t="s">
        <v>1279</v>
      </c>
      <c r="R744" s="84"/>
      <c r="S744" s="84"/>
      <c r="T744" s="84" t="s">
        <v>2019</v>
      </c>
      <c r="U744" s="84"/>
      <c r="V744" s="88" t="s">
        <v>2715</v>
      </c>
      <c r="W744" s="86">
        <v>43425.22960648148</v>
      </c>
      <c r="X744" s="88" t="s">
        <v>3356</v>
      </c>
      <c r="Y744" s="84"/>
      <c r="Z744" s="84"/>
      <c r="AA744" s="87" t="s">
        <v>4485</v>
      </c>
      <c r="AB744" s="84"/>
      <c r="AC744" s="84" t="b">
        <v>0</v>
      </c>
      <c r="AD744" s="84">
        <v>0</v>
      </c>
      <c r="AE744" s="87" t="s">
        <v>5552</v>
      </c>
      <c r="AF744" s="84" t="b">
        <v>0</v>
      </c>
      <c r="AG744" s="84" t="s">
        <v>5605</v>
      </c>
      <c r="AH744" s="84"/>
      <c r="AI744" s="87" t="s">
        <v>5552</v>
      </c>
      <c r="AJ744" s="84" t="b">
        <v>0</v>
      </c>
      <c r="AK744" s="84">
        <v>15</v>
      </c>
      <c r="AL744" s="87" t="s">
        <v>4627</v>
      </c>
      <c r="AM744" s="84" t="s">
        <v>5682</v>
      </c>
      <c r="AN744" s="84" t="b">
        <v>0</v>
      </c>
      <c r="AO744" s="87" t="s">
        <v>4627</v>
      </c>
      <c r="AP744" s="84" t="s">
        <v>179</v>
      </c>
      <c r="AQ744" s="84">
        <v>0</v>
      </c>
      <c r="AR744" s="84">
        <v>0</v>
      </c>
      <c r="AS744" s="84"/>
      <c r="AT744" s="84"/>
      <c r="AU744" s="84"/>
      <c r="AV744" s="84"/>
      <c r="AW744" s="84"/>
      <c r="AX744" s="84"/>
      <c r="AY744" s="84"/>
      <c r="AZ744" s="84"/>
    </row>
    <row r="745" spans="1:52" x14ac:dyDescent="0.55000000000000004">
      <c r="A745" s="69" t="s">
        <v>284</v>
      </c>
      <c r="B745" s="69" t="s">
        <v>412</v>
      </c>
      <c r="C745" s="70"/>
      <c r="D745" s="71"/>
      <c r="E745" s="72"/>
      <c r="F745" s="73"/>
      <c r="G745" s="70"/>
      <c r="H745" s="74"/>
      <c r="I745" s="75"/>
      <c r="J745" s="75"/>
      <c r="K745" s="36"/>
      <c r="L745" s="82"/>
      <c r="M745" s="82"/>
      <c r="N745" s="77"/>
      <c r="O745" s="84" t="s">
        <v>1270</v>
      </c>
      <c r="P745" s="86">
        <v>43425.22960648148</v>
      </c>
      <c r="Q745" s="84" t="s">
        <v>1279</v>
      </c>
      <c r="R745" s="84"/>
      <c r="S745" s="84"/>
      <c r="T745" s="84" t="s">
        <v>2019</v>
      </c>
      <c r="U745" s="84"/>
      <c r="V745" s="88" t="s">
        <v>2715</v>
      </c>
      <c r="W745" s="86">
        <v>43425.22960648148</v>
      </c>
      <c r="X745" s="88" t="s">
        <v>3356</v>
      </c>
      <c r="Y745" s="84"/>
      <c r="Z745" s="84"/>
      <c r="AA745" s="87" t="s">
        <v>4485</v>
      </c>
      <c r="AB745" s="84"/>
      <c r="AC745" s="84" t="b">
        <v>0</v>
      </c>
      <c r="AD745" s="84">
        <v>0</v>
      </c>
      <c r="AE745" s="87" t="s">
        <v>5552</v>
      </c>
      <c r="AF745" s="84" t="b">
        <v>0</v>
      </c>
      <c r="AG745" s="84" t="s">
        <v>5605</v>
      </c>
      <c r="AH745" s="84"/>
      <c r="AI745" s="87" t="s">
        <v>5552</v>
      </c>
      <c r="AJ745" s="84" t="b">
        <v>0</v>
      </c>
      <c r="AK745" s="84">
        <v>15</v>
      </c>
      <c r="AL745" s="87" t="s">
        <v>4627</v>
      </c>
      <c r="AM745" s="84" t="s">
        <v>5682</v>
      </c>
      <c r="AN745" s="84" t="b">
        <v>0</v>
      </c>
      <c r="AO745" s="87" t="s">
        <v>4627</v>
      </c>
      <c r="AP745" s="84" t="s">
        <v>179</v>
      </c>
      <c r="AQ745" s="84">
        <v>0</v>
      </c>
      <c r="AR745" s="84">
        <v>0</v>
      </c>
      <c r="AS745" s="84"/>
      <c r="AT745" s="84"/>
      <c r="AU745" s="84"/>
      <c r="AV745" s="84"/>
      <c r="AW745" s="84"/>
      <c r="AX745" s="84"/>
      <c r="AY745" s="84"/>
      <c r="AZ745" s="84"/>
    </row>
    <row r="746" spans="1:52" x14ac:dyDescent="0.55000000000000004">
      <c r="A746" s="69" t="s">
        <v>284</v>
      </c>
      <c r="B746" s="69" t="s">
        <v>953</v>
      </c>
      <c r="C746" s="70"/>
      <c r="D746" s="71"/>
      <c r="E746" s="72"/>
      <c r="F746" s="73"/>
      <c r="G746" s="70"/>
      <c r="H746" s="74"/>
      <c r="I746" s="75"/>
      <c r="J746" s="75"/>
      <c r="K746" s="36"/>
      <c r="L746" s="82"/>
      <c r="M746" s="82"/>
      <c r="N746" s="77"/>
      <c r="O746" s="84" t="s">
        <v>1270</v>
      </c>
      <c r="P746" s="86">
        <v>43425.22960648148</v>
      </c>
      <c r="Q746" s="84" t="s">
        <v>1279</v>
      </c>
      <c r="R746" s="84"/>
      <c r="S746" s="84"/>
      <c r="T746" s="84" t="s">
        <v>2019</v>
      </c>
      <c r="U746" s="84"/>
      <c r="V746" s="88" t="s">
        <v>2715</v>
      </c>
      <c r="W746" s="86">
        <v>43425.22960648148</v>
      </c>
      <c r="X746" s="88" t="s">
        <v>3356</v>
      </c>
      <c r="Y746" s="84"/>
      <c r="Z746" s="84"/>
      <c r="AA746" s="87" t="s">
        <v>4485</v>
      </c>
      <c r="AB746" s="84"/>
      <c r="AC746" s="84" t="b">
        <v>0</v>
      </c>
      <c r="AD746" s="84">
        <v>0</v>
      </c>
      <c r="AE746" s="87" t="s">
        <v>5552</v>
      </c>
      <c r="AF746" s="84" t="b">
        <v>0</v>
      </c>
      <c r="AG746" s="84" t="s">
        <v>5605</v>
      </c>
      <c r="AH746" s="84"/>
      <c r="AI746" s="87" t="s">
        <v>5552</v>
      </c>
      <c r="AJ746" s="84" t="b">
        <v>0</v>
      </c>
      <c r="AK746" s="84">
        <v>15</v>
      </c>
      <c r="AL746" s="87" t="s">
        <v>4627</v>
      </c>
      <c r="AM746" s="84" t="s">
        <v>5682</v>
      </c>
      <c r="AN746" s="84" t="b">
        <v>0</v>
      </c>
      <c r="AO746" s="87" t="s">
        <v>4627</v>
      </c>
      <c r="AP746" s="84" t="s">
        <v>179</v>
      </c>
      <c r="AQ746" s="84">
        <v>0</v>
      </c>
      <c r="AR746" s="84">
        <v>0</v>
      </c>
      <c r="AS746" s="84"/>
      <c r="AT746" s="84"/>
      <c r="AU746" s="84"/>
      <c r="AV746" s="84"/>
      <c r="AW746" s="84"/>
      <c r="AX746" s="84"/>
      <c r="AY746" s="84"/>
      <c r="AZ746" s="84"/>
    </row>
    <row r="747" spans="1:52" x14ac:dyDescent="0.55000000000000004">
      <c r="A747" s="69" t="s">
        <v>284</v>
      </c>
      <c r="B747" s="69" t="s">
        <v>954</v>
      </c>
      <c r="C747" s="70"/>
      <c r="D747" s="71"/>
      <c r="E747" s="72"/>
      <c r="F747" s="73"/>
      <c r="G747" s="70"/>
      <c r="H747" s="74"/>
      <c r="I747" s="75"/>
      <c r="J747" s="75"/>
      <c r="K747" s="36"/>
      <c r="L747" s="82"/>
      <c r="M747" s="82"/>
      <c r="N747" s="77"/>
      <c r="O747" s="84" t="s">
        <v>1270</v>
      </c>
      <c r="P747" s="86">
        <v>43425.22960648148</v>
      </c>
      <c r="Q747" s="84" t="s">
        <v>1279</v>
      </c>
      <c r="R747" s="84"/>
      <c r="S747" s="84"/>
      <c r="T747" s="84" t="s">
        <v>2019</v>
      </c>
      <c r="U747" s="84"/>
      <c r="V747" s="88" t="s">
        <v>2715</v>
      </c>
      <c r="W747" s="86">
        <v>43425.22960648148</v>
      </c>
      <c r="X747" s="88" t="s">
        <v>3356</v>
      </c>
      <c r="Y747" s="84"/>
      <c r="Z747" s="84"/>
      <c r="AA747" s="87" t="s">
        <v>4485</v>
      </c>
      <c r="AB747" s="84"/>
      <c r="AC747" s="84" t="b">
        <v>0</v>
      </c>
      <c r="AD747" s="84">
        <v>0</v>
      </c>
      <c r="AE747" s="87" t="s">
        <v>5552</v>
      </c>
      <c r="AF747" s="84" t="b">
        <v>0</v>
      </c>
      <c r="AG747" s="84" t="s">
        <v>5605</v>
      </c>
      <c r="AH747" s="84"/>
      <c r="AI747" s="87" t="s">
        <v>5552</v>
      </c>
      <c r="AJ747" s="84" t="b">
        <v>0</v>
      </c>
      <c r="AK747" s="84">
        <v>15</v>
      </c>
      <c r="AL747" s="87" t="s">
        <v>4627</v>
      </c>
      <c r="AM747" s="84" t="s">
        <v>5682</v>
      </c>
      <c r="AN747" s="84" t="b">
        <v>0</v>
      </c>
      <c r="AO747" s="87" t="s">
        <v>4627</v>
      </c>
      <c r="AP747" s="84" t="s">
        <v>179</v>
      </c>
      <c r="AQ747" s="84">
        <v>0</v>
      </c>
      <c r="AR747" s="84">
        <v>0</v>
      </c>
      <c r="AS747" s="84"/>
      <c r="AT747" s="84"/>
      <c r="AU747" s="84"/>
      <c r="AV747" s="84"/>
      <c r="AW747" s="84"/>
      <c r="AX747" s="84"/>
      <c r="AY747" s="84"/>
      <c r="AZ747" s="84"/>
    </row>
    <row r="748" spans="1:52" x14ac:dyDescent="0.55000000000000004">
      <c r="A748" s="69" t="s">
        <v>285</v>
      </c>
      <c r="B748" s="69" t="s">
        <v>1014</v>
      </c>
      <c r="C748" s="70"/>
      <c r="D748" s="71"/>
      <c r="E748" s="72"/>
      <c r="F748" s="73"/>
      <c r="G748" s="70"/>
      <c r="H748" s="74"/>
      <c r="I748" s="75"/>
      <c r="J748" s="75"/>
      <c r="K748" s="36"/>
      <c r="L748" s="82"/>
      <c r="M748" s="82"/>
      <c r="N748" s="77"/>
      <c r="O748" s="84" t="s">
        <v>1270</v>
      </c>
      <c r="P748" s="86">
        <v>43425.262291666666</v>
      </c>
      <c r="Q748" s="84" t="s">
        <v>1317</v>
      </c>
      <c r="R748" s="84"/>
      <c r="S748" s="84"/>
      <c r="T748" s="84" t="s">
        <v>2058</v>
      </c>
      <c r="U748" s="88" t="s">
        <v>2463</v>
      </c>
      <c r="V748" s="88" t="s">
        <v>2463</v>
      </c>
      <c r="W748" s="86">
        <v>43425.262291666666</v>
      </c>
      <c r="X748" s="88" t="s">
        <v>3357</v>
      </c>
      <c r="Y748" s="84"/>
      <c r="Z748" s="84"/>
      <c r="AA748" s="87" t="s">
        <v>4486</v>
      </c>
      <c r="AB748" s="84"/>
      <c r="AC748" s="84" t="b">
        <v>0</v>
      </c>
      <c r="AD748" s="84">
        <v>1</v>
      </c>
      <c r="AE748" s="87" t="s">
        <v>5552</v>
      </c>
      <c r="AF748" s="84" t="b">
        <v>0</v>
      </c>
      <c r="AG748" s="84" t="s">
        <v>5604</v>
      </c>
      <c r="AH748" s="84"/>
      <c r="AI748" s="87" t="s">
        <v>5552</v>
      </c>
      <c r="AJ748" s="84" t="b">
        <v>0</v>
      </c>
      <c r="AK748" s="84">
        <v>0</v>
      </c>
      <c r="AL748" s="87" t="s">
        <v>5552</v>
      </c>
      <c r="AM748" s="84" t="s">
        <v>5682</v>
      </c>
      <c r="AN748" s="84" t="b">
        <v>0</v>
      </c>
      <c r="AO748" s="87" t="s">
        <v>4486</v>
      </c>
      <c r="AP748" s="84" t="s">
        <v>179</v>
      </c>
      <c r="AQ748" s="84">
        <v>0</v>
      </c>
      <c r="AR748" s="84">
        <v>0</v>
      </c>
      <c r="AS748" s="84"/>
      <c r="AT748" s="84"/>
      <c r="AU748" s="84"/>
      <c r="AV748" s="84"/>
      <c r="AW748" s="84"/>
      <c r="AX748" s="84"/>
      <c r="AY748" s="84"/>
      <c r="AZ748" s="84"/>
    </row>
    <row r="749" spans="1:52" x14ac:dyDescent="0.55000000000000004">
      <c r="A749" s="69" t="s">
        <v>286</v>
      </c>
      <c r="B749" s="69" t="s">
        <v>1015</v>
      </c>
      <c r="C749" s="70"/>
      <c r="D749" s="71"/>
      <c r="E749" s="72"/>
      <c r="F749" s="73"/>
      <c r="G749" s="70"/>
      <c r="H749" s="74"/>
      <c r="I749" s="75"/>
      <c r="J749" s="75"/>
      <c r="K749" s="36"/>
      <c r="L749" s="82"/>
      <c r="M749" s="82"/>
      <c r="N749" s="77"/>
      <c r="O749" s="84" t="s">
        <v>1270</v>
      </c>
      <c r="P749" s="86">
        <v>43424.555312500001</v>
      </c>
      <c r="Q749" s="84" t="s">
        <v>1318</v>
      </c>
      <c r="R749" s="88" t="s">
        <v>1726</v>
      </c>
      <c r="S749" s="84" t="s">
        <v>1943</v>
      </c>
      <c r="T749" s="84" t="s">
        <v>2059</v>
      </c>
      <c r="U749" s="84"/>
      <c r="V749" s="88" t="s">
        <v>2716</v>
      </c>
      <c r="W749" s="86">
        <v>43424.555312500001</v>
      </c>
      <c r="X749" s="88" t="s">
        <v>3358</v>
      </c>
      <c r="Y749" s="84"/>
      <c r="Z749" s="84"/>
      <c r="AA749" s="87" t="s">
        <v>4487</v>
      </c>
      <c r="AB749" s="84"/>
      <c r="AC749" s="84" t="b">
        <v>0</v>
      </c>
      <c r="AD749" s="84">
        <v>1</v>
      </c>
      <c r="AE749" s="87" t="s">
        <v>5552</v>
      </c>
      <c r="AF749" s="84" t="b">
        <v>0</v>
      </c>
      <c r="AG749" s="84" t="s">
        <v>5605</v>
      </c>
      <c r="AH749" s="84"/>
      <c r="AI749" s="87" t="s">
        <v>5552</v>
      </c>
      <c r="AJ749" s="84" t="b">
        <v>0</v>
      </c>
      <c r="AK749" s="84">
        <v>1</v>
      </c>
      <c r="AL749" s="87" t="s">
        <v>5552</v>
      </c>
      <c r="AM749" s="84" t="s">
        <v>5684</v>
      </c>
      <c r="AN749" s="84" t="b">
        <v>0</v>
      </c>
      <c r="AO749" s="87" t="s">
        <v>4487</v>
      </c>
      <c r="AP749" s="84" t="s">
        <v>179</v>
      </c>
      <c r="AQ749" s="84">
        <v>0</v>
      </c>
      <c r="AR749" s="84">
        <v>0</v>
      </c>
      <c r="AS749" s="84"/>
      <c r="AT749" s="84"/>
      <c r="AU749" s="84"/>
      <c r="AV749" s="84"/>
      <c r="AW749" s="84"/>
      <c r="AX749" s="84"/>
      <c r="AY749" s="84"/>
      <c r="AZ749" s="84"/>
    </row>
    <row r="750" spans="1:52" x14ac:dyDescent="0.55000000000000004">
      <c r="A750" s="69" t="s">
        <v>287</v>
      </c>
      <c r="B750" s="69" t="s">
        <v>286</v>
      </c>
      <c r="C750" s="70"/>
      <c r="D750" s="71"/>
      <c r="E750" s="72"/>
      <c r="F750" s="73"/>
      <c r="G750" s="70"/>
      <c r="H750" s="74"/>
      <c r="I750" s="75"/>
      <c r="J750" s="75"/>
      <c r="K750" s="36"/>
      <c r="L750" s="82"/>
      <c r="M750" s="82"/>
      <c r="N750" s="77"/>
      <c r="O750" s="84" t="s">
        <v>1269</v>
      </c>
      <c r="P750" s="86">
        <v>43425.266504629632</v>
      </c>
      <c r="Q750" s="84" t="s">
        <v>1318</v>
      </c>
      <c r="R750" s="84"/>
      <c r="S750" s="84"/>
      <c r="T750" s="84" t="s">
        <v>2060</v>
      </c>
      <c r="U750" s="84"/>
      <c r="V750" s="88" t="s">
        <v>2717</v>
      </c>
      <c r="W750" s="86">
        <v>43425.266504629632</v>
      </c>
      <c r="X750" s="88" t="s">
        <v>3359</v>
      </c>
      <c r="Y750" s="84"/>
      <c r="Z750" s="84"/>
      <c r="AA750" s="87" t="s">
        <v>4488</v>
      </c>
      <c r="AB750" s="84"/>
      <c r="AC750" s="84" t="b">
        <v>0</v>
      </c>
      <c r="AD750" s="84">
        <v>0</v>
      </c>
      <c r="AE750" s="87" t="s">
        <v>5552</v>
      </c>
      <c r="AF750" s="84" t="b">
        <v>0</v>
      </c>
      <c r="AG750" s="84" t="s">
        <v>5605</v>
      </c>
      <c r="AH750" s="84"/>
      <c r="AI750" s="87" t="s">
        <v>5552</v>
      </c>
      <c r="AJ750" s="84" t="b">
        <v>0</v>
      </c>
      <c r="AK750" s="84">
        <v>1</v>
      </c>
      <c r="AL750" s="87" t="s">
        <v>4487</v>
      </c>
      <c r="AM750" s="84" t="s">
        <v>5682</v>
      </c>
      <c r="AN750" s="84" t="b">
        <v>0</v>
      </c>
      <c r="AO750" s="87" t="s">
        <v>4487</v>
      </c>
      <c r="AP750" s="84" t="s">
        <v>179</v>
      </c>
      <c r="AQ750" s="84">
        <v>0</v>
      </c>
      <c r="AR750" s="84">
        <v>0</v>
      </c>
      <c r="AS750" s="84"/>
      <c r="AT750" s="84"/>
      <c r="AU750" s="84"/>
      <c r="AV750" s="84"/>
      <c r="AW750" s="84"/>
      <c r="AX750" s="84"/>
      <c r="AY750" s="84"/>
      <c r="AZ750" s="84"/>
    </row>
    <row r="751" spans="1:52" x14ac:dyDescent="0.55000000000000004">
      <c r="A751" s="69" t="s">
        <v>287</v>
      </c>
      <c r="B751" s="69" t="s">
        <v>1015</v>
      </c>
      <c r="C751" s="70"/>
      <c r="D751" s="71"/>
      <c r="E751" s="72"/>
      <c r="F751" s="73"/>
      <c r="G751" s="70"/>
      <c r="H751" s="74"/>
      <c r="I751" s="75"/>
      <c r="J751" s="75"/>
      <c r="K751" s="36"/>
      <c r="L751" s="82"/>
      <c r="M751" s="82"/>
      <c r="N751" s="77"/>
      <c r="O751" s="84" t="s">
        <v>1270</v>
      </c>
      <c r="P751" s="86">
        <v>43425.266504629632</v>
      </c>
      <c r="Q751" s="84" t="s">
        <v>1318</v>
      </c>
      <c r="R751" s="84"/>
      <c r="S751" s="84"/>
      <c r="T751" s="84" t="s">
        <v>2060</v>
      </c>
      <c r="U751" s="84"/>
      <c r="V751" s="88" t="s">
        <v>2717</v>
      </c>
      <c r="W751" s="86">
        <v>43425.266504629632</v>
      </c>
      <c r="X751" s="88" t="s">
        <v>3359</v>
      </c>
      <c r="Y751" s="84"/>
      <c r="Z751" s="84"/>
      <c r="AA751" s="87" t="s">
        <v>4488</v>
      </c>
      <c r="AB751" s="84"/>
      <c r="AC751" s="84" t="b">
        <v>0</v>
      </c>
      <c r="AD751" s="84">
        <v>0</v>
      </c>
      <c r="AE751" s="87" t="s">
        <v>5552</v>
      </c>
      <c r="AF751" s="84" t="b">
        <v>0</v>
      </c>
      <c r="AG751" s="84" t="s">
        <v>5605</v>
      </c>
      <c r="AH751" s="84"/>
      <c r="AI751" s="87" t="s">
        <v>5552</v>
      </c>
      <c r="AJ751" s="84" t="b">
        <v>0</v>
      </c>
      <c r="AK751" s="84">
        <v>1</v>
      </c>
      <c r="AL751" s="87" t="s">
        <v>4487</v>
      </c>
      <c r="AM751" s="84" t="s">
        <v>5682</v>
      </c>
      <c r="AN751" s="84" t="b">
        <v>0</v>
      </c>
      <c r="AO751" s="87" t="s">
        <v>4487</v>
      </c>
      <c r="AP751" s="84" t="s">
        <v>179</v>
      </c>
      <c r="AQ751" s="84">
        <v>0</v>
      </c>
      <c r="AR751" s="84">
        <v>0</v>
      </c>
      <c r="AS751" s="84"/>
      <c r="AT751" s="84"/>
      <c r="AU751" s="84"/>
      <c r="AV751" s="84"/>
      <c r="AW751" s="84"/>
      <c r="AX751" s="84"/>
      <c r="AY751" s="84"/>
      <c r="AZ751" s="84"/>
    </row>
    <row r="752" spans="1:52" x14ac:dyDescent="0.55000000000000004">
      <c r="A752" s="69" t="s">
        <v>288</v>
      </c>
      <c r="B752" s="69" t="s">
        <v>326</v>
      </c>
      <c r="C752" s="70"/>
      <c r="D752" s="71"/>
      <c r="E752" s="72"/>
      <c r="F752" s="73"/>
      <c r="G752" s="70"/>
      <c r="H752" s="74"/>
      <c r="I752" s="75"/>
      <c r="J752" s="75"/>
      <c r="K752" s="36"/>
      <c r="L752" s="82"/>
      <c r="M752" s="82"/>
      <c r="N752" s="77"/>
      <c r="O752" s="84" t="s">
        <v>1269</v>
      </c>
      <c r="P752" s="86">
        <v>43425.324652777781</v>
      </c>
      <c r="Q752" s="84" t="s">
        <v>1319</v>
      </c>
      <c r="R752" s="84"/>
      <c r="S752" s="84"/>
      <c r="T752" s="84" t="s">
        <v>2061</v>
      </c>
      <c r="U752" s="88" t="s">
        <v>2464</v>
      </c>
      <c r="V752" s="88" t="s">
        <v>2464</v>
      </c>
      <c r="W752" s="86">
        <v>43425.324652777781</v>
      </c>
      <c r="X752" s="88" t="s">
        <v>3360</v>
      </c>
      <c r="Y752" s="84"/>
      <c r="Z752" s="84"/>
      <c r="AA752" s="87" t="s">
        <v>4489</v>
      </c>
      <c r="AB752" s="84"/>
      <c r="AC752" s="84" t="b">
        <v>0</v>
      </c>
      <c r="AD752" s="84">
        <v>0</v>
      </c>
      <c r="AE752" s="87" t="s">
        <v>5552</v>
      </c>
      <c r="AF752" s="84" t="b">
        <v>0</v>
      </c>
      <c r="AG752" s="84" t="s">
        <v>5604</v>
      </c>
      <c r="AH752" s="84"/>
      <c r="AI752" s="87" t="s">
        <v>5552</v>
      </c>
      <c r="AJ752" s="84" t="b">
        <v>0</v>
      </c>
      <c r="AK752" s="84">
        <v>4</v>
      </c>
      <c r="AL752" s="87" t="s">
        <v>4532</v>
      </c>
      <c r="AM752" s="84" t="s">
        <v>5682</v>
      </c>
      <c r="AN752" s="84" t="b">
        <v>0</v>
      </c>
      <c r="AO752" s="87" t="s">
        <v>4532</v>
      </c>
      <c r="AP752" s="84" t="s">
        <v>179</v>
      </c>
      <c r="AQ752" s="84">
        <v>0</v>
      </c>
      <c r="AR752" s="84">
        <v>0</v>
      </c>
      <c r="AS752" s="84"/>
      <c r="AT752" s="84"/>
      <c r="AU752" s="84"/>
      <c r="AV752" s="84"/>
      <c r="AW752" s="84"/>
      <c r="AX752" s="84"/>
      <c r="AY752" s="84"/>
      <c r="AZ752" s="84"/>
    </row>
    <row r="753" spans="1:52" x14ac:dyDescent="0.55000000000000004">
      <c r="A753" s="69" t="s">
        <v>289</v>
      </c>
      <c r="B753" s="69" t="s">
        <v>326</v>
      </c>
      <c r="C753" s="70"/>
      <c r="D753" s="71"/>
      <c r="E753" s="72"/>
      <c r="F753" s="73"/>
      <c r="G753" s="70"/>
      <c r="H753" s="74"/>
      <c r="I753" s="75"/>
      <c r="J753" s="75"/>
      <c r="K753" s="36"/>
      <c r="L753" s="82"/>
      <c r="M753" s="82"/>
      <c r="N753" s="77"/>
      <c r="O753" s="84" t="s">
        <v>1269</v>
      </c>
      <c r="P753" s="86">
        <v>43425.34851851852</v>
      </c>
      <c r="Q753" s="84" t="s">
        <v>1319</v>
      </c>
      <c r="R753" s="84"/>
      <c r="S753" s="84"/>
      <c r="T753" s="84" t="s">
        <v>2061</v>
      </c>
      <c r="U753" s="88" t="s">
        <v>2464</v>
      </c>
      <c r="V753" s="88" t="s">
        <v>2464</v>
      </c>
      <c r="W753" s="86">
        <v>43425.34851851852</v>
      </c>
      <c r="X753" s="88" t="s">
        <v>3361</v>
      </c>
      <c r="Y753" s="84"/>
      <c r="Z753" s="84"/>
      <c r="AA753" s="87" t="s">
        <v>4490</v>
      </c>
      <c r="AB753" s="84"/>
      <c r="AC753" s="84" t="b">
        <v>0</v>
      </c>
      <c r="AD753" s="84">
        <v>0</v>
      </c>
      <c r="AE753" s="87" t="s">
        <v>5552</v>
      </c>
      <c r="AF753" s="84" t="b">
        <v>0</v>
      </c>
      <c r="AG753" s="84" t="s">
        <v>5604</v>
      </c>
      <c r="AH753" s="84"/>
      <c r="AI753" s="87" t="s">
        <v>5552</v>
      </c>
      <c r="AJ753" s="84" t="b">
        <v>0</v>
      </c>
      <c r="AK753" s="84">
        <v>4</v>
      </c>
      <c r="AL753" s="87" t="s">
        <v>4532</v>
      </c>
      <c r="AM753" s="84" t="s">
        <v>5682</v>
      </c>
      <c r="AN753" s="84" t="b">
        <v>0</v>
      </c>
      <c r="AO753" s="87" t="s">
        <v>4532</v>
      </c>
      <c r="AP753" s="84" t="s">
        <v>179</v>
      </c>
      <c r="AQ753" s="84">
        <v>0</v>
      </c>
      <c r="AR753" s="84">
        <v>0</v>
      </c>
      <c r="AS753" s="84"/>
      <c r="AT753" s="84"/>
      <c r="AU753" s="84"/>
      <c r="AV753" s="84"/>
      <c r="AW753" s="84"/>
      <c r="AX753" s="84"/>
      <c r="AY753" s="84"/>
      <c r="AZ753" s="84"/>
    </row>
    <row r="754" spans="1:52" x14ac:dyDescent="0.55000000000000004">
      <c r="A754" s="69" t="s">
        <v>290</v>
      </c>
      <c r="B754" s="69" t="s">
        <v>1016</v>
      </c>
      <c r="C754" s="70"/>
      <c r="D754" s="71"/>
      <c r="E754" s="72"/>
      <c r="F754" s="73"/>
      <c r="G754" s="70"/>
      <c r="H754" s="74"/>
      <c r="I754" s="75"/>
      <c r="J754" s="75"/>
      <c r="K754" s="36"/>
      <c r="L754" s="82"/>
      <c r="M754" s="82"/>
      <c r="N754" s="77"/>
      <c r="O754" s="84" t="s">
        <v>1270</v>
      </c>
      <c r="P754" s="86">
        <v>43425.421354166669</v>
      </c>
      <c r="Q754" s="84" t="s">
        <v>1320</v>
      </c>
      <c r="R754" s="84"/>
      <c r="S754" s="84"/>
      <c r="T754" s="84" t="s">
        <v>2062</v>
      </c>
      <c r="U754" s="88" t="s">
        <v>2465</v>
      </c>
      <c r="V754" s="88" t="s">
        <v>2465</v>
      </c>
      <c r="W754" s="86">
        <v>43425.421354166669</v>
      </c>
      <c r="X754" s="88" t="s">
        <v>3362</v>
      </c>
      <c r="Y754" s="84"/>
      <c r="Z754" s="84"/>
      <c r="AA754" s="87" t="s">
        <v>4491</v>
      </c>
      <c r="AB754" s="84"/>
      <c r="AC754" s="84" t="b">
        <v>0</v>
      </c>
      <c r="AD754" s="84">
        <v>0</v>
      </c>
      <c r="AE754" s="87" t="s">
        <v>5552</v>
      </c>
      <c r="AF754" s="84" t="b">
        <v>0</v>
      </c>
      <c r="AG754" s="84" t="s">
        <v>5604</v>
      </c>
      <c r="AH754" s="84"/>
      <c r="AI754" s="87" t="s">
        <v>5552</v>
      </c>
      <c r="AJ754" s="84" t="b">
        <v>0</v>
      </c>
      <c r="AK754" s="84">
        <v>0</v>
      </c>
      <c r="AL754" s="87" t="s">
        <v>5552</v>
      </c>
      <c r="AM754" s="84" t="s">
        <v>5684</v>
      </c>
      <c r="AN754" s="84" t="b">
        <v>0</v>
      </c>
      <c r="AO754" s="87" t="s">
        <v>4491</v>
      </c>
      <c r="AP754" s="84" t="s">
        <v>179</v>
      </c>
      <c r="AQ754" s="84">
        <v>0</v>
      </c>
      <c r="AR754" s="84">
        <v>0</v>
      </c>
      <c r="AS754" s="84"/>
      <c r="AT754" s="84"/>
      <c r="AU754" s="84"/>
      <c r="AV754" s="84"/>
      <c r="AW754" s="84"/>
      <c r="AX754" s="84"/>
      <c r="AY754" s="84"/>
      <c r="AZ754" s="84"/>
    </row>
    <row r="755" spans="1:52" x14ac:dyDescent="0.55000000000000004">
      <c r="A755" s="69" t="s">
        <v>290</v>
      </c>
      <c r="B755" s="69" t="s">
        <v>1017</v>
      </c>
      <c r="C755" s="70"/>
      <c r="D755" s="71"/>
      <c r="E755" s="72"/>
      <c r="F755" s="73"/>
      <c r="G755" s="70"/>
      <c r="H755" s="74"/>
      <c r="I755" s="75"/>
      <c r="J755" s="75"/>
      <c r="K755" s="36"/>
      <c r="L755" s="82"/>
      <c r="M755" s="82"/>
      <c r="N755" s="77"/>
      <c r="O755" s="84" t="s">
        <v>1270</v>
      </c>
      <c r="P755" s="86">
        <v>43425.421354166669</v>
      </c>
      <c r="Q755" s="84" t="s">
        <v>1320</v>
      </c>
      <c r="R755" s="84"/>
      <c r="S755" s="84"/>
      <c r="T755" s="84" t="s">
        <v>2062</v>
      </c>
      <c r="U755" s="88" t="s">
        <v>2465</v>
      </c>
      <c r="V755" s="88" t="s">
        <v>2465</v>
      </c>
      <c r="W755" s="86">
        <v>43425.421354166669</v>
      </c>
      <c r="X755" s="88" t="s">
        <v>3362</v>
      </c>
      <c r="Y755" s="84"/>
      <c r="Z755" s="84"/>
      <c r="AA755" s="87" t="s">
        <v>4491</v>
      </c>
      <c r="AB755" s="84"/>
      <c r="AC755" s="84" t="b">
        <v>0</v>
      </c>
      <c r="AD755" s="84">
        <v>0</v>
      </c>
      <c r="AE755" s="87" t="s">
        <v>5552</v>
      </c>
      <c r="AF755" s="84" t="b">
        <v>0</v>
      </c>
      <c r="AG755" s="84" t="s">
        <v>5604</v>
      </c>
      <c r="AH755" s="84"/>
      <c r="AI755" s="87" t="s">
        <v>5552</v>
      </c>
      <c r="AJ755" s="84" t="b">
        <v>0</v>
      </c>
      <c r="AK755" s="84">
        <v>0</v>
      </c>
      <c r="AL755" s="87" t="s">
        <v>5552</v>
      </c>
      <c r="AM755" s="84" t="s">
        <v>5684</v>
      </c>
      <c r="AN755" s="84" t="b">
        <v>0</v>
      </c>
      <c r="AO755" s="87" t="s">
        <v>4491</v>
      </c>
      <c r="AP755" s="84" t="s">
        <v>179</v>
      </c>
      <c r="AQ755" s="84">
        <v>0</v>
      </c>
      <c r="AR755" s="84">
        <v>0</v>
      </c>
      <c r="AS755" s="84"/>
      <c r="AT755" s="84"/>
      <c r="AU755" s="84"/>
      <c r="AV755" s="84"/>
      <c r="AW755" s="84"/>
      <c r="AX755" s="84"/>
      <c r="AY755" s="84"/>
      <c r="AZ755" s="84"/>
    </row>
    <row r="756" spans="1:52" x14ac:dyDescent="0.55000000000000004">
      <c r="A756" s="69" t="s">
        <v>291</v>
      </c>
      <c r="B756" s="69" t="s">
        <v>699</v>
      </c>
      <c r="C756" s="70"/>
      <c r="D756" s="71"/>
      <c r="E756" s="72"/>
      <c r="F756" s="73"/>
      <c r="G756" s="70"/>
      <c r="H756" s="74"/>
      <c r="I756" s="75"/>
      <c r="J756" s="75"/>
      <c r="K756" s="36"/>
      <c r="L756" s="82"/>
      <c r="M756" s="82"/>
      <c r="N756" s="77"/>
      <c r="O756" s="84" t="s">
        <v>1269</v>
      </c>
      <c r="P756" s="86">
        <v>43425.427476851852</v>
      </c>
      <c r="Q756" s="84" t="s">
        <v>1313</v>
      </c>
      <c r="R756" s="84"/>
      <c r="S756" s="84"/>
      <c r="T756" s="84"/>
      <c r="U756" s="84"/>
      <c r="V756" s="88" t="s">
        <v>2718</v>
      </c>
      <c r="W756" s="86">
        <v>43425.427476851852</v>
      </c>
      <c r="X756" s="88" t="s">
        <v>3363</v>
      </c>
      <c r="Y756" s="84"/>
      <c r="Z756" s="84"/>
      <c r="AA756" s="87" t="s">
        <v>4492</v>
      </c>
      <c r="AB756" s="84"/>
      <c r="AC756" s="84" t="b">
        <v>0</v>
      </c>
      <c r="AD756" s="84">
        <v>0</v>
      </c>
      <c r="AE756" s="87" t="s">
        <v>5552</v>
      </c>
      <c r="AF756" s="84" t="b">
        <v>0</v>
      </c>
      <c r="AG756" s="84" t="s">
        <v>5604</v>
      </c>
      <c r="AH756" s="84"/>
      <c r="AI756" s="87" t="s">
        <v>5552</v>
      </c>
      <c r="AJ756" s="84" t="b">
        <v>0</v>
      </c>
      <c r="AK756" s="84">
        <v>43</v>
      </c>
      <c r="AL756" s="87" t="s">
        <v>4992</v>
      </c>
      <c r="AM756" s="84" t="s">
        <v>5685</v>
      </c>
      <c r="AN756" s="84" t="b">
        <v>0</v>
      </c>
      <c r="AO756" s="87" t="s">
        <v>4992</v>
      </c>
      <c r="AP756" s="84" t="s">
        <v>179</v>
      </c>
      <c r="AQ756" s="84">
        <v>0</v>
      </c>
      <c r="AR756" s="84">
        <v>0</v>
      </c>
      <c r="AS756" s="84"/>
      <c r="AT756" s="84"/>
      <c r="AU756" s="84"/>
      <c r="AV756" s="84"/>
      <c r="AW756" s="84"/>
      <c r="AX756" s="84"/>
      <c r="AY756" s="84"/>
      <c r="AZ756" s="84"/>
    </row>
    <row r="757" spans="1:52" x14ac:dyDescent="0.55000000000000004">
      <c r="A757" s="69" t="s">
        <v>291</v>
      </c>
      <c r="B757" s="69" t="s">
        <v>975</v>
      </c>
      <c r="C757" s="70"/>
      <c r="D757" s="71"/>
      <c r="E757" s="72"/>
      <c r="F757" s="73"/>
      <c r="G757" s="70"/>
      <c r="H757" s="74"/>
      <c r="I757" s="75"/>
      <c r="J757" s="75"/>
      <c r="K757" s="36"/>
      <c r="L757" s="82"/>
      <c r="M757" s="82"/>
      <c r="N757" s="77"/>
      <c r="O757" s="84" t="s">
        <v>1270</v>
      </c>
      <c r="P757" s="86">
        <v>43425.427476851852</v>
      </c>
      <c r="Q757" s="84" t="s">
        <v>1313</v>
      </c>
      <c r="R757" s="84"/>
      <c r="S757" s="84"/>
      <c r="T757" s="84"/>
      <c r="U757" s="84"/>
      <c r="V757" s="88" t="s">
        <v>2718</v>
      </c>
      <c r="W757" s="86">
        <v>43425.427476851852</v>
      </c>
      <c r="X757" s="88" t="s">
        <v>3363</v>
      </c>
      <c r="Y757" s="84"/>
      <c r="Z757" s="84"/>
      <c r="AA757" s="87" t="s">
        <v>4492</v>
      </c>
      <c r="AB757" s="84"/>
      <c r="AC757" s="84" t="b">
        <v>0</v>
      </c>
      <c r="AD757" s="84">
        <v>0</v>
      </c>
      <c r="AE757" s="87" t="s">
        <v>5552</v>
      </c>
      <c r="AF757" s="84" t="b">
        <v>0</v>
      </c>
      <c r="AG757" s="84" t="s">
        <v>5604</v>
      </c>
      <c r="AH757" s="84"/>
      <c r="AI757" s="87" t="s">
        <v>5552</v>
      </c>
      <c r="AJ757" s="84" t="b">
        <v>0</v>
      </c>
      <c r="AK757" s="84">
        <v>43</v>
      </c>
      <c r="AL757" s="87" t="s">
        <v>4992</v>
      </c>
      <c r="AM757" s="84" t="s">
        <v>5685</v>
      </c>
      <c r="AN757" s="84" t="b">
        <v>0</v>
      </c>
      <c r="AO757" s="87" t="s">
        <v>4992</v>
      </c>
      <c r="AP757" s="84" t="s">
        <v>179</v>
      </c>
      <c r="AQ757" s="84">
        <v>0</v>
      </c>
      <c r="AR757" s="84">
        <v>0</v>
      </c>
      <c r="AS757" s="84"/>
      <c r="AT757" s="84"/>
      <c r="AU757" s="84"/>
      <c r="AV757" s="84"/>
      <c r="AW757" s="84"/>
      <c r="AX757" s="84"/>
      <c r="AY757" s="84"/>
      <c r="AZ757" s="84"/>
    </row>
    <row r="758" spans="1:52" x14ac:dyDescent="0.55000000000000004">
      <c r="A758" s="69" t="s">
        <v>291</v>
      </c>
      <c r="B758" s="69" t="s">
        <v>697</v>
      </c>
      <c r="C758" s="70"/>
      <c r="D758" s="71"/>
      <c r="E758" s="72"/>
      <c r="F758" s="73"/>
      <c r="G758" s="70"/>
      <c r="H758" s="74"/>
      <c r="I758" s="75"/>
      <c r="J758" s="75"/>
      <c r="K758" s="36"/>
      <c r="L758" s="82"/>
      <c r="M758" s="82"/>
      <c r="N758" s="77"/>
      <c r="O758" s="84" t="s">
        <v>1270</v>
      </c>
      <c r="P758" s="86">
        <v>43425.427476851852</v>
      </c>
      <c r="Q758" s="84" t="s">
        <v>1313</v>
      </c>
      <c r="R758" s="84"/>
      <c r="S758" s="84"/>
      <c r="T758" s="84"/>
      <c r="U758" s="84"/>
      <c r="V758" s="88" t="s">
        <v>2718</v>
      </c>
      <c r="W758" s="86">
        <v>43425.427476851852</v>
      </c>
      <c r="X758" s="88" t="s">
        <v>3363</v>
      </c>
      <c r="Y758" s="84"/>
      <c r="Z758" s="84"/>
      <c r="AA758" s="87" t="s">
        <v>4492</v>
      </c>
      <c r="AB758" s="84"/>
      <c r="AC758" s="84" t="b">
        <v>0</v>
      </c>
      <c r="AD758" s="84">
        <v>0</v>
      </c>
      <c r="AE758" s="87" t="s">
        <v>5552</v>
      </c>
      <c r="AF758" s="84" t="b">
        <v>0</v>
      </c>
      <c r="AG758" s="84" t="s">
        <v>5604</v>
      </c>
      <c r="AH758" s="84"/>
      <c r="AI758" s="87" t="s">
        <v>5552</v>
      </c>
      <c r="AJ758" s="84" t="b">
        <v>0</v>
      </c>
      <c r="AK758" s="84">
        <v>43</v>
      </c>
      <c r="AL758" s="87" t="s">
        <v>4992</v>
      </c>
      <c r="AM758" s="84" t="s">
        <v>5685</v>
      </c>
      <c r="AN758" s="84" t="b">
        <v>0</v>
      </c>
      <c r="AO758" s="87" t="s">
        <v>4992</v>
      </c>
      <c r="AP758" s="84" t="s">
        <v>179</v>
      </c>
      <c r="AQ758" s="84">
        <v>0</v>
      </c>
      <c r="AR758" s="84">
        <v>0</v>
      </c>
      <c r="AS758" s="84"/>
      <c r="AT758" s="84"/>
      <c r="AU758" s="84"/>
      <c r="AV758" s="84"/>
      <c r="AW758" s="84"/>
      <c r="AX758" s="84"/>
      <c r="AY758" s="84"/>
      <c r="AZ758" s="84"/>
    </row>
    <row r="759" spans="1:52" x14ac:dyDescent="0.55000000000000004">
      <c r="A759" s="69" t="s">
        <v>291</v>
      </c>
      <c r="B759" s="69" t="s">
        <v>976</v>
      </c>
      <c r="C759" s="70"/>
      <c r="D759" s="71"/>
      <c r="E759" s="72"/>
      <c r="F759" s="73"/>
      <c r="G759" s="70"/>
      <c r="H759" s="74"/>
      <c r="I759" s="75"/>
      <c r="J759" s="75"/>
      <c r="K759" s="36"/>
      <c r="L759" s="82"/>
      <c r="M759" s="82"/>
      <c r="N759" s="77"/>
      <c r="O759" s="84" t="s">
        <v>1270</v>
      </c>
      <c r="P759" s="86">
        <v>43425.427476851852</v>
      </c>
      <c r="Q759" s="84" t="s">
        <v>1313</v>
      </c>
      <c r="R759" s="84"/>
      <c r="S759" s="84"/>
      <c r="T759" s="84"/>
      <c r="U759" s="84"/>
      <c r="V759" s="88" t="s">
        <v>2718</v>
      </c>
      <c r="W759" s="86">
        <v>43425.427476851852</v>
      </c>
      <c r="X759" s="88" t="s">
        <v>3363</v>
      </c>
      <c r="Y759" s="84"/>
      <c r="Z759" s="84"/>
      <c r="AA759" s="87" t="s">
        <v>4492</v>
      </c>
      <c r="AB759" s="84"/>
      <c r="AC759" s="84" t="b">
        <v>0</v>
      </c>
      <c r="AD759" s="84">
        <v>0</v>
      </c>
      <c r="AE759" s="87" t="s">
        <v>5552</v>
      </c>
      <c r="AF759" s="84" t="b">
        <v>0</v>
      </c>
      <c r="AG759" s="84" t="s">
        <v>5604</v>
      </c>
      <c r="AH759" s="84"/>
      <c r="AI759" s="87" t="s">
        <v>5552</v>
      </c>
      <c r="AJ759" s="84" t="b">
        <v>0</v>
      </c>
      <c r="AK759" s="84">
        <v>43</v>
      </c>
      <c r="AL759" s="87" t="s">
        <v>4992</v>
      </c>
      <c r="AM759" s="84" t="s">
        <v>5685</v>
      </c>
      <c r="AN759" s="84" t="b">
        <v>0</v>
      </c>
      <c r="AO759" s="87" t="s">
        <v>4992</v>
      </c>
      <c r="AP759" s="84" t="s">
        <v>179</v>
      </c>
      <c r="AQ759" s="84">
        <v>0</v>
      </c>
      <c r="AR759" s="84">
        <v>0</v>
      </c>
      <c r="AS759" s="84"/>
      <c r="AT759" s="84"/>
      <c r="AU759" s="84"/>
      <c r="AV759" s="84"/>
      <c r="AW759" s="84"/>
      <c r="AX759" s="84"/>
      <c r="AY759" s="84"/>
      <c r="AZ759" s="84"/>
    </row>
    <row r="760" spans="1:52" x14ac:dyDescent="0.55000000000000004">
      <c r="A760" s="69" t="s">
        <v>291</v>
      </c>
      <c r="B760" s="69" t="s">
        <v>696</v>
      </c>
      <c r="C760" s="70"/>
      <c r="D760" s="71"/>
      <c r="E760" s="72"/>
      <c r="F760" s="73"/>
      <c r="G760" s="70"/>
      <c r="H760" s="74"/>
      <c r="I760" s="75"/>
      <c r="J760" s="75"/>
      <c r="K760" s="36"/>
      <c r="L760" s="82"/>
      <c r="M760" s="82"/>
      <c r="N760" s="77"/>
      <c r="O760" s="84" t="s">
        <v>1270</v>
      </c>
      <c r="P760" s="86">
        <v>43425.427476851852</v>
      </c>
      <c r="Q760" s="84" t="s">
        <v>1313</v>
      </c>
      <c r="R760" s="84"/>
      <c r="S760" s="84"/>
      <c r="T760" s="84"/>
      <c r="U760" s="84"/>
      <c r="V760" s="88" t="s">
        <v>2718</v>
      </c>
      <c r="W760" s="86">
        <v>43425.427476851852</v>
      </c>
      <c r="X760" s="88" t="s">
        <v>3363</v>
      </c>
      <c r="Y760" s="84"/>
      <c r="Z760" s="84"/>
      <c r="AA760" s="87" t="s">
        <v>4492</v>
      </c>
      <c r="AB760" s="84"/>
      <c r="AC760" s="84" t="b">
        <v>0</v>
      </c>
      <c r="AD760" s="84">
        <v>0</v>
      </c>
      <c r="AE760" s="87" t="s">
        <v>5552</v>
      </c>
      <c r="AF760" s="84" t="b">
        <v>0</v>
      </c>
      <c r="AG760" s="84" t="s">
        <v>5604</v>
      </c>
      <c r="AH760" s="84"/>
      <c r="AI760" s="87" t="s">
        <v>5552</v>
      </c>
      <c r="AJ760" s="84" t="b">
        <v>0</v>
      </c>
      <c r="AK760" s="84">
        <v>43</v>
      </c>
      <c r="AL760" s="87" t="s">
        <v>4992</v>
      </c>
      <c r="AM760" s="84" t="s">
        <v>5685</v>
      </c>
      <c r="AN760" s="84" t="b">
        <v>0</v>
      </c>
      <c r="AO760" s="87" t="s">
        <v>4992</v>
      </c>
      <c r="AP760" s="84" t="s">
        <v>179</v>
      </c>
      <c r="AQ760" s="84">
        <v>0</v>
      </c>
      <c r="AR760" s="84">
        <v>0</v>
      </c>
      <c r="AS760" s="84"/>
      <c r="AT760" s="84"/>
      <c r="AU760" s="84"/>
      <c r="AV760" s="84"/>
      <c r="AW760" s="84"/>
      <c r="AX760" s="84"/>
      <c r="AY760" s="84"/>
      <c r="AZ760" s="84"/>
    </row>
    <row r="761" spans="1:52" x14ac:dyDescent="0.55000000000000004">
      <c r="A761" s="69" t="s">
        <v>291</v>
      </c>
      <c r="B761" s="69" t="s">
        <v>691</v>
      </c>
      <c r="C761" s="70"/>
      <c r="D761" s="71"/>
      <c r="E761" s="72"/>
      <c r="F761" s="73"/>
      <c r="G761" s="70"/>
      <c r="H761" s="74"/>
      <c r="I761" s="75"/>
      <c r="J761" s="75"/>
      <c r="K761" s="36"/>
      <c r="L761" s="82"/>
      <c r="M761" s="82"/>
      <c r="N761" s="77"/>
      <c r="O761" s="84" t="s">
        <v>1270</v>
      </c>
      <c r="P761" s="86">
        <v>43425.427476851852</v>
      </c>
      <c r="Q761" s="84" t="s">
        <v>1313</v>
      </c>
      <c r="R761" s="84"/>
      <c r="S761" s="84"/>
      <c r="T761" s="84"/>
      <c r="U761" s="84"/>
      <c r="V761" s="88" t="s">
        <v>2718</v>
      </c>
      <c r="W761" s="86">
        <v>43425.427476851852</v>
      </c>
      <c r="X761" s="88" t="s">
        <v>3363</v>
      </c>
      <c r="Y761" s="84"/>
      <c r="Z761" s="84"/>
      <c r="AA761" s="87" t="s">
        <v>4492</v>
      </c>
      <c r="AB761" s="84"/>
      <c r="AC761" s="84" t="b">
        <v>0</v>
      </c>
      <c r="AD761" s="84">
        <v>0</v>
      </c>
      <c r="AE761" s="87" t="s">
        <v>5552</v>
      </c>
      <c r="AF761" s="84" t="b">
        <v>0</v>
      </c>
      <c r="AG761" s="84" t="s">
        <v>5604</v>
      </c>
      <c r="AH761" s="84"/>
      <c r="AI761" s="87" t="s">
        <v>5552</v>
      </c>
      <c r="AJ761" s="84" t="b">
        <v>0</v>
      </c>
      <c r="AK761" s="84">
        <v>43</v>
      </c>
      <c r="AL761" s="87" t="s">
        <v>4992</v>
      </c>
      <c r="AM761" s="84" t="s">
        <v>5685</v>
      </c>
      <c r="AN761" s="84" t="b">
        <v>0</v>
      </c>
      <c r="AO761" s="87" t="s">
        <v>4992</v>
      </c>
      <c r="AP761" s="84" t="s">
        <v>179</v>
      </c>
      <c r="AQ761" s="84">
        <v>0</v>
      </c>
      <c r="AR761" s="84">
        <v>0</v>
      </c>
      <c r="AS761" s="84"/>
      <c r="AT761" s="84"/>
      <c r="AU761" s="84"/>
      <c r="AV761" s="84"/>
      <c r="AW761" s="84"/>
      <c r="AX761" s="84"/>
      <c r="AY761" s="84"/>
      <c r="AZ761" s="84"/>
    </row>
    <row r="762" spans="1:52" x14ac:dyDescent="0.55000000000000004">
      <c r="A762" s="69" t="s">
        <v>291</v>
      </c>
      <c r="B762" s="69" t="s">
        <v>692</v>
      </c>
      <c r="C762" s="70"/>
      <c r="D762" s="71"/>
      <c r="E762" s="72"/>
      <c r="F762" s="73"/>
      <c r="G762" s="70"/>
      <c r="H762" s="74"/>
      <c r="I762" s="75"/>
      <c r="J762" s="75"/>
      <c r="K762" s="36"/>
      <c r="L762" s="82"/>
      <c r="M762" s="82"/>
      <c r="N762" s="77"/>
      <c r="O762" s="84" t="s">
        <v>1270</v>
      </c>
      <c r="P762" s="86">
        <v>43425.427476851852</v>
      </c>
      <c r="Q762" s="84" t="s">
        <v>1313</v>
      </c>
      <c r="R762" s="84"/>
      <c r="S762" s="84"/>
      <c r="T762" s="84"/>
      <c r="U762" s="84"/>
      <c r="V762" s="88" t="s">
        <v>2718</v>
      </c>
      <c r="W762" s="86">
        <v>43425.427476851852</v>
      </c>
      <c r="X762" s="88" t="s">
        <v>3363</v>
      </c>
      <c r="Y762" s="84"/>
      <c r="Z762" s="84"/>
      <c r="AA762" s="87" t="s">
        <v>4492</v>
      </c>
      <c r="AB762" s="84"/>
      <c r="AC762" s="84" t="b">
        <v>0</v>
      </c>
      <c r="AD762" s="84">
        <v>0</v>
      </c>
      <c r="AE762" s="87" t="s">
        <v>5552</v>
      </c>
      <c r="AF762" s="84" t="b">
        <v>0</v>
      </c>
      <c r="AG762" s="84" t="s">
        <v>5604</v>
      </c>
      <c r="AH762" s="84"/>
      <c r="AI762" s="87" t="s">
        <v>5552</v>
      </c>
      <c r="AJ762" s="84" t="b">
        <v>0</v>
      </c>
      <c r="AK762" s="84">
        <v>43</v>
      </c>
      <c r="AL762" s="87" t="s">
        <v>4992</v>
      </c>
      <c r="AM762" s="84" t="s">
        <v>5685</v>
      </c>
      <c r="AN762" s="84" t="b">
        <v>0</v>
      </c>
      <c r="AO762" s="87" t="s">
        <v>4992</v>
      </c>
      <c r="AP762" s="84" t="s">
        <v>179</v>
      </c>
      <c r="AQ762" s="84">
        <v>0</v>
      </c>
      <c r="AR762" s="84">
        <v>0</v>
      </c>
      <c r="AS762" s="84"/>
      <c r="AT762" s="84"/>
      <c r="AU762" s="84"/>
      <c r="AV762" s="84"/>
      <c r="AW762" s="84"/>
      <c r="AX762" s="84"/>
      <c r="AY762" s="84"/>
      <c r="AZ762" s="84"/>
    </row>
    <row r="763" spans="1:52" x14ac:dyDescent="0.55000000000000004">
      <c r="A763" s="69" t="s">
        <v>291</v>
      </c>
      <c r="B763" s="69" t="s">
        <v>693</v>
      </c>
      <c r="C763" s="70"/>
      <c r="D763" s="71"/>
      <c r="E763" s="72"/>
      <c r="F763" s="73"/>
      <c r="G763" s="70"/>
      <c r="H763" s="74"/>
      <c r="I763" s="75"/>
      <c r="J763" s="75"/>
      <c r="K763" s="36"/>
      <c r="L763" s="82"/>
      <c r="M763" s="82"/>
      <c r="N763" s="77"/>
      <c r="O763" s="84" t="s">
        <v>1270</v>
      </c>
      <c r="P763" s="86">
        <v>43425.427476851852</v>
      </c>
      <c r="Q763" s="84" t="s">
        <v>1313</v>
      </c>
      <c r="R763" s="84"/>
      <c r="S763" s="84"/>
      <c r="T763" s="84"/>
      <c r="U763" s="84"/>
      <c r="V763" s="88" t="s">
        <v>2718</v>
      </c>
      <c r="W763" s="86">
        <v>43425.427476851852</v>
      </c>
      <c r="X763" s="88" t="s">
        <v>3363</v>
      </c>
      <c r="Y763" s="84"/>
      <c r="Z763" s="84"/>
      <c r="AA763" s="87" t="s">
        <v>4492</v>
      </c>
      <c r="AB763" s="84"/>
      <c r="AC763" s="84" t="b">
        <v>0</v>
      </c>
      <c r="AD763" s="84">
        <v>0</v>
      </c>
      <c r="AE763" s="87" t="s">
        <v>5552</v>
      </c>
      <c r="AF763" s="84" t="b">
        <v>0</v>
      </c>
      <c r="AG763" s="84" t="s">
        <v>5604</v>
      </c>
      <c r="AH763" s="84"/>
      <c r="AI763" s="87" t="s">
        <v>5552</v>
      </c>
      <c r="AJ763" s="84" t="b">
        <v>0</v>
      </c>
      <c r="AK763" s="84">
        <v>43</v>
      </c>
      <c r="AL763" s="87" t="s">
        <v>4992</v>
      </c>
      <c r="AM763" s="84" t="s">
        <v>5685</v>
      </c>
      <c r="AN763" s="84" t="b">
        <v>0</v>
      </c>
      <c r="AO763" s="87" t="s">
        <v>4992</v>
      </c>
      <c r="AP763" s="84" t="s">
        <v>179</v>
      </c>
      <c r="AQ763" s="84">
        <v>0</v>
      </c>
      <c r="AR763" s="84">
        <v>0</v>
      </c>
      <c r="AS763" s="84"/>
      <c r="AT763" s="84"/>
      <c r="AU763" s="84"/>
      <c r="AV763" s="84"/>
      <c r="AW763" s="84"/>
      <c r="AX763" s="84"/>
      <c r="AY763" s="84"/>
      <c r="AZ763" s="84"/>
    </row>
    <row r="764" spans="1:52" x14ac:dyDescent="0.55000000000000004">
      <c r="A764" s="69" t="s">
        <v>291</v>
      </c>
      <c r="B764" s="69" t="s">
        <v>977</v>
      </c>
      <c r="C764" s="70"/>
      <c r="D764" s="71"/>
      <c r="E764" s="72"/>
      <c r="F764" s="73"/>
      <c r="G764" s="70"/>
      <c r="H764" s="74"/>
      <c r="I764" s="75"/>
      <c r="J764" s="75"/>
      <c r="K764" s="36"/>
      <c r="L764" s="82"/>
      <c r="M764" s="82"/>
      <c r="N764" s="77"/>
      <c r="O764" s="84" t="s">
        <v>1270</v>
      </c>
      <c r="P764" s="86">
        <v>43425.427476851852</v>
      </c>
      <c r="Q764" s="84" t="s">
        <v>1313</v>
      </c>
      <c r="R764" s="84"/>
      <c r="S764" s="84"/>
      <c r="T764" s="84"/>
      <c r="U764" s="84"/>
      <c r="V764" s="88" t="s">
        <v>2718</v>
      </c>
      <c r="W764" s="86">
        <v>43425.427476851852</v>
      </c>
      <c r="X764" s="88" t="s">
        <v>3363</v>
      </c>
      <c r="Y764" s="84"/>
      <c r="Z764" s="84"/>
      <c r="AA764" s="87" t="s">
        <v>4492</v>
      </c>
      <c r="AB764" s="84"/>
      <c r="AC764" s="84" t="b">
        <v>0</v>
      </c>
      <c r="AD764" s="84">
        <v>0</v>
      </c>
      <c r="AE764" s="87" t="s">
        <v>5552</v>
      </c>
      <c r="AF764" s="84" t="b">
        <v>0</v>
      </c>
      <c r="AG764" s="84" t="s">
        <v>5604</v>
      </c>
      <c r="AH764" s="84"/>
      <c r="AI764" s="87" t="s">
        <v>5552</v>
      </c>
      <c r="AJ764" s="84" t="b">
        <v>0</v>
      </c>
      <c r="AK764" s="84">
        <v>43</v>
      </c>
      <c r="AL764" s="87" t="s">
        <v>4992</v>
      </c>
      <c r="AM764" s="84" t="s">
        <v>5685</v>
      </c>
      <c r="AN764" s="84" t="b">
        <v>0</v>
      </c>
      <c r="AO764" s="87" t="s">
        <v>4992</v>
      </c>
      <c r="AP764" s="84" t="s">
        <v>179</v>
      </c>
      <c r="AQ764" s="84">
        <v>0</v>
      </c>
      <c r="AR764" s="84">
        <v>0</v>
      </c>
      <c r="AS764" s="84"/>
      <c r="AT764" s="84"/>
      <c r="AU764" s="84"/>
      <c r="AV764" s="84"/>
      <c r="AW764" s="84"/>
      <c r="AX764" s="84"/>
      <c r="AY764" s="84"/>
      <c r="AZ764" s="84"/>
    </row>
    <row r="765" spans="1:52" x14ac:dyDescent="0.55000000000000004">
      <c r="A765" s="69" t="s">
        <v>291</v>
      </c>
      <c r="B765" s="69" t="s">
        <v>978</v>
      </c>
      <c r="C765" s="70"/>
      <c r="D765" s="71"/>
      <c r="E765" s="72"/>
      <c r="F765" s="73"/>
      <c r="G765" s="70"/>
      <c r="H765" s="74"/>
      <c r="I765" s="75"/>
      <c r="J765" s="75"/>
      <c r="K765" s="36"/>
      <c r="L765" s="82"/>
      <c r="M765" s="82"/>
      <c r="N765" s="77"/>
      <c r="O765" s="84" t="s">
        <v>1270</v>
      </c>
      <c r="P765" s="86">
        <v>43425.427476851852</v>
      </c>
      <c r="Q765" s="84" t="s">
        <v>1313</v>
      </c>
      <c r="R765" s="84"/>
      <c r="S765" s="84"/>
      <c r="T765" s="84"/>
      <c r="U765" s="84"/>
      <c r="V765" s="88" t="s">
        <v>2718</v>
      </c>
      <c r="W765" s="86">
        <v>43425.427476851852</v>
      </c>
      <c r="X765" s="88" t="s">
        <v>3363</v>
      </c>
      <c r="Y765" s="84"/>
      <c r="Z765" s="84"/>
      <c r="AA765" s="87" t="s">
        <v>4492</v>
      </c>
      <c r="AB765" s="84"/>
      <c r="AC765" s="84" t="b">
        <v>0</v>
      </c>
      <c r="AD765" s="84">
        <v>0</v>
      </c>
      <c r="AE765" s="87" t="s">
        <v>5552</v>
      </c>
      <c r="AF765" s="84" t="b">
        <v>0</v>
      </c>
      <c r="AG765" s="84" t="s">
        <v>5604</v>
      </c>
      <c r="AH765" s="84"/>
      <c r="AI765" s="87" t="s">
        <v>5552</v>
      </c>
      <c r="AJ765" s="84" t="b">
        <v>0</v>
      </c>
      <c r="AK765" s="84">
        <v>43</v>
      </c>
      <c r="AL765" s="87" t="s">
        <v>4992</v>
      </c>
      <c r="AM765" s="84" t="s">
        <v>5685</v>
      </c>
      <c r="AN765" s="84" t="b">
        <v>0</v>
      </c>
      <c r="AO765" s="87" t="s">
        <v>4992</v>
      </c>
      <c r="AP765" s="84" t="s">
        <v>179</v>
      </c>
      <c r="AQ765" s="84">
        <v>0</v>
      </c>
      <c r="AR765" s="84">
        <v>0</v>
      </c>
      <c r="AS765" s="84"/>
      <c r="AT765" s="84"/>
      <c r="AU765" s="84"/>
      <c r="AV765" s="84"/>
      <c r="AW765" s="84"/>
      <c r="AX765" s="84"/>
      <c r="AY765" s="84"/>
      <c r="AZ765" s="84"/>
    </row>
    <row r="766" spans="1:52" x14ac:dyDescent="0.55000000000000004">
      <c r="A766" s="69" t="s">
        <v>291</v>
      </c>
      <c r="B766" s="69" t="s">
        <v>979</v>
      </c>
      <c r="C766" s="70"/>
      <c r="D766" s="71"/>
      <c r="E766" s="72"/>
      <c r="F766" s="73"/>
      <c r="G766" s="70"/>
      <c r="H766" s="74"/>
      <c r="I766" s="75"/>
      <c r="J766" s="75"/>
      <c r="K766" s="36"/>
      <c r="L766" s="82"/>
      <c r="M766" s="82"/>
      <c r="N766" s="77"/>
      <c r="O766" s="84" t="s">
        <v>1270</v>
      </c>
      <c r="P766" s="86">
        <v>43425.427476851852</v>
      </c>
      <c r="Q766" s="84" t="s">
        <v>1313</v>
      </c>
      <c r="R766" s="84"/>
      <c r="S766" s="84"/>
      <c r="T766" s="84"/>
      <c r="U766" s="84"/>
      <c r="V766" s="88" t="s">
        <v>2718</v>
      </c>
      <c r="W766" s="86">
        <v>43425.427476851852</v>
      </c>
      <c r="X766" s="88" t="s">
        <v>3363</v>
      </c>
      <c r="Y766" s="84"/>
      <c r="Z766" s="84"/>
      <c r="AA766" s="87" t="s">
        <v>4492</v>
      </c>
      <c r="AB766" s="84"/>
      <c r="AC766" s="84" t="b">
        <v>0</v>
      </c>
      <c r="AD766" s="84">
        <v>0</v>
      </c>
      <c r="AE766" s="87" t="s">
        <v>5552</v>
      </c>
      <c r="AF766" s="84" t="b">
        <v>0</v>
      </c>
      <c r="AG766" s="84" t="s">
        <v>5604</v>
      </c>
      <c r="AH766" s="84"/>
      <c r="AI766" s="87" t="s">
        <v>5552</v>
      </c>
      <c r="AJ766" s="84" t="b">
        <v>0</v>
      </c>
      <c r="AK766" s="84">
        <v>43</v>
      </c>
      <c r="AL766" s="87" t="s">
        <v>4992</v>
      </c>
      <c r="AM766" s="84" t="s">
        <v>5685</v>
      </c>
      <c r="AN766" s="84" t="b">
        <v>0</v>
      </c>
      <c r="AO766" s="87" t="s">
        <v>4992</v>
      </c>
      <c r="AP766" s="84" t="s">
        <v>179</v>
      </c>
      <c r="AQ766" s="84">
        <v>0</v>
      </c>
      <c r="AR766" s="84">
        <v>0</v>
      </c>
      <c r="AS766" s="84"/>
      <c r="AT766" s="84"/>
      <c r="AU766" s="84"/>
      <c r="AV766" s="84"/>
      <c r="AW766" s="84"/>
      <c r="AX766" s="84"/>
      <c r="AY766" s="84"/>
      <c r="AZ766" s="84"/>
    </row>
    <row r="767" spans="1:52" x14ac:dyDescent="0.55000000000000004">
      <c r="A767" s="69" t="s">
        <v>291</v>
      </c>
      <c r="B767" s="69" t="s">
        <v>980</v>
      </c>
      <c r="C767" s="70"/>
      <c r="D767" s="71"/>
      <c r="E767" s="72"/>
      <c r="F767" s="73"/>
      <c r="G767" s="70"/>
      <c r="H767" s="74"/>
      <c r="I767" s="75"/>
      <c r="J767" s="75"/>
      <c r="K767" s="36"/>
      <c r="L767" s="82"/>
      <c r="M767" s="82"/>
      <c r="N767" s="77"/>
      <c r="O767" s="84" t="s">
        <v>1270</v>
      </c>
      <c r="P767" s="86">
        <v>43425.427476851852</v>
      </c>
      <c r="Q767" s="84" t="s">
        <v>1313</v>
      </c>
      <c r="R767" s="84"/>
      <c r="S767" s="84"/>
      <c r="T767" s="84"/>
      <c r="U767" s="84"/>
      <c r="V767" s="88" t="s">
        <v>2718</v>
      </c>
      <c r="W767" s="86">
        <v>43425.427476851852</v>
      </c>
      <c r="X767" s="88" t="s">
        <v>3363</v>
      </c>
      <c r="Y767" s="84"/>
      <c r="Z767" s="84"/>
      <c r="AA767" s="87" t="s">
        <v>4492</v>
      </c>
      <c r="AB767" s="84"/>
      <c r="AC767" s="84" t="b">
        <v>0</v>
      </c>
      <c r="AD767" s="84">
        <v>0</v>
      </c>
      <c r="AE767" s="87" t="s">
        <v>5552</v>
      </c>
      <c r="AF767" s="84" t="b">
        <v>0</v>
      </c>
      <c r="AG767" s="84" t="s">
        <v>5604</v>
      </c>
      <c r="AH767" s="84"/>
      <c r="AI767" s="87" t="s">
        <v>5552</v>
      </c>
      <c r="AJ767" s="84" t="b">
        <v>0</v>
      </c>
      <c r="AK767" s="84">
        <v>43</v>
      </c>
      <c r="AL767" s="87" t="s">
        <v>4992</v>
      </c>
      <c r="AM767" s="84" t="s">
        <v>5685</v>
      </c>
      <c r="AN767" s="84" t="b">
        <v>0</v>
      </c>
      <c r="AO767" s="87" t="s">
        <v>4992</v>
      </c>
      <c r="AP767" s="84" t="s">
        <v>179</v>
      </c>
      <c r="AQ767" s="84">
        <v>0</v>
      </c>
      <c r="AR767" s="84">
        <v>0</v>
      </c>
      <c r="AS767" s="84"/>
      <c r="AT767" s="84"/>
      <c r="AU767" s="84"/>
      <c r="AV767" s="84"/>
      <c r="AW767" s="84"/>
      <c r="AX767" s="84"/>
      <c r="AY767" s="84"/>
      <c r="AZ767" s="84"/>
    </row>
    <row r="768" spans="1:52" x14ac:dyDescent="0.55000000000000004">
      <c r="A768" s="69" t="s">
        <v>291</v>
      </c>
      <c r="B768" s="69" t="s">
        <v>981</v>
      </c>
      <c r="C768" s="70"/>
      <c r="D768" s="71"/>
      <c r="E768" s="72"/>
      <c r="F768" s="73"/>
      <c r="G768" s="70"/>
      <c r="H768" s="74"/>
      <c r="I768" s="75"/>
      <c r="J768" s="75"/>
      <c r="K768" s="36"/>
      <c r="L768" s="82"/>
      <c r="M768" s="82"/>
      <c r="N768" s="77"/>
      <c r="O768" s="84" t="s">
        <v>1270</v>
      </c>
      <c r="P768" s="86">
        <v>43425.427476851852</v>
      </c>
      <c r="Q768" s="84" t="s">
        <v>1313</v>
      </c>
      <c r="R768" s="84"/>
      <c r="S768" s="84"/>
      <c r="T768" s="84"/>
      <c r="U768" s="84"/>
      <c r="V768" s="88" t="s">
        <v>2718</v>
      </c>
      <c r="W768" s="86">
        <v>43425.427476851852</v>
      </c>
      <c r="X768" s="88" t="s">
        <v>3363</v>
      </c>
      <c r="Y768" s="84"/>
      <c r="Z768" s="84"/>
      <c r="AA768" s="87" t="s">
        <v>4492</v>
      </c>
      <c r="AB768" s="84"/>
      <c r="AC768" s="84" t="b">
        <v>0</v>
      </c>
      <c r="AD768" s="84">
        <v>0</v>
      </c>
      <c r="AE768" s="87" t="s">
        <v>5552</v>
      </c>
      <c r="AF768" s="84" t="b">
        <v>0</v>
      </c>
      <c r="AG768" s="84" t="s">
        <v>5604</v>
      </c>
      <c r="AH768" s="84"/>
      <c r="AI768" s="87" t="s">
        <v>5552</v>
      </c>
      <c r="AJ768" s="84" t="b">
        <v>0</v>
      </c>
      <c r="AK768" s="84">
        <v>43</v>
      </c>
      <c r="AL768" s="87" t="s">
        <v>4992</v>
      </c>
      <c r="AM768" s="84" t="s">
        <v>5685</v>
      </c>
      <c r="AN768" s="84" t="b">
        <v>0</v>
      </c>
      <c r="AO768" s="87" t="s">
        <v>4992</v>
      </c>
      <c r="AP768" s="84" t="s">
        <v>179</v>
      </c>
      <c r="AQ768" s="84">
        <v>0</v>
      </c>
      <c r="AR768" s="84">
        <v>0</v>
      </c>
      <c r="AS768" s="84"/>
      <c r="AT768" s="84"/>
      <c r="AU768" s="84"/>
      <c r="AV768" s="84"/>
      <c r="AW768" s="84"/>
      <c r="AX768" s="84"/>
      <c r="AY768" s="84"/>
      <c r="AZ768" s="84"/>
    </row>
    <row r="769" spans="1:52" x14ac:dyDescent="0.55000000000000004">
      <c r="A769" s="69" t="s">
        <v>291</v>
      </c>
      <c r="B769" s="69" t="s">
        <v>982</v>
      </c>
      <c r="C769" s="70"/>
      <c r="D769" s="71"/>
      <c r="E769" s="72"/>
      <c r="F769" s="73"/>
      <c r="G769" s="70"/>
      <c r="H769" s="74"/>
      <c r="I769" s="75"/>
      <c r="J769" s="75"/>
      <c r="K769" s="36"/>
      <c r="L769" s="82"/>
      <c r="M769" s="82"/>
      <c r="N769" s="77"/>
      <c r="O769" s="84" t="s">
        <v>1270</v>
      </c>
      <c r="P769" s="86">
        <v>43425.427476851852</v>
      </c>
      <c r="Q769" s="84" t="s">
        <v>1313</v>
      </c>
      <c r="R769" s="84"/>
      <c r="S769" s="84"/>
      <c r="T769" s="84"/>
      <c r="U769" s="84"/>
      <c r="V769" s="88" t="s">
        <v>2718</v>
      </c>
      <c r="W769" s="86">
        <v>43425.427476851852</v>
      </c>
      <c r="X769" s="88" t="s">
        <v>3363</v>
      </c>
      <c r="Y769" s="84"/>
      <c r="Z769" s="84"/>
      <c r="AA769" s="87" t="s">
        <v>4492</v>
      </c>
      <c r="AB769" s="84"/>
      <c r="AC769" s="84" t="b">
        <v>0</v>
      </c>
      <c r="AD769" s="84">
        <v>0</v>
      </c>
      <c r="AE769" s="87" t="s">
        <v>5552</v>
      </c>
      <c r="AF769" s="84" t="b">
        <v>0</v>
      </c>
      <c r="AG769" s="84" t="s">
        <v>5604</v>
      </c>
      <c r="AH769" s="84"/>
      <c r="AI769" s="87" t="s">
        <v>5552</v>
      </c>
      <c r="AJ769" s="84" t="b">
        <v>0</v>
      </c>
      <c r="AK769" s="84">
        <v>43</v>
      </c>
      <c r="AL769" s="87" t="s">
        <v>4992</v>
      </c>
      <c r="AM769" s="84" t="s">
        <v>5685</v>
      </c>
      <c r="AN769" s="84" t="b">
        <v>0</v>
      </c>
      <c r="AO769" s="87" t="s">
        <v>4992</v>
      </c>
      <c r="AP769" s="84" t="s">
        <v>179</v>
      </c>
      <c r="AQ769" s="84">
        <v>0</v>
      </c>
      <c r="AR769" s="84">
        <v>0</v>
      </c>
      <c r="AS769" s="84"/>
      <c r="AT769" s="84"/>
      <c r="AU769" s="84"/>
      <c r="AV769" s="84"/>
      <c r="AW769" s="84"/>
      <c r="AX769" s="84"/>
      <c r="AY769" s="84"/>
      <c r="AZ769" s="84"/>
    </row>
    <row r="770" spans="1:52" x14ac:dyDescent="0.55000000000000004">
      <c r="A770" s="69" t="s">
        <v>291</v>
      </c>
      <c r="B770" s="69" t="s">
        <v>983</v>
      </c>
      <c r="C770" s="70"/>
      <c r="D770" s="71"/>
      <c r="E770" s="72"/>
      <c r="F770" s="73"/>
      <c r="G770" s="70"/>
      <c r="H770" s="74"/>
      <c r="I770" s="75"/>
      <c r="J770" s="75"/>
      <c r="K770" s="36"/>
      <c r="L770" s="82"/>
      <c r="M770" s="82"/>
      <c r="N770" s="77"/>
      <c r="O770" s="84" t="s">
        <v>1270</v>
      </c>
      <c r="P770" s="86">
        <v>43425.427476851852</v>
      </c>
      <c r="Q770" s="84" t="s">
        <v>1313</v>
      </c>
      <c r="R770" s="84"/>
      <c r="S770" s="84"/>
      <c r="T770" s="84"/>
      <c r="U770" s="84"/>
      <c r="V770" s="88" t="s">
        <v>2718</v>
      </c>
      <c r="W770" s="86">
        <v>43425.427476851852</v>
      </c>
      <c r="X770" s="88" t="s">
        <v>3363</v>
      </c>
      <c r="Y770" s="84"/>
      <c r="Z770" s="84"/>
      <c r="AA770" s="87" t="s">
        <v>4492</v>
      </c>
      <c r="AB770" s="84"/>
      <c r="AC770" s="84" t="b">
        <v>0</v>
      </c>
      <c r="AD770" s="84">
        <v>0</v>
      </c>
      <c r="AE770" s="87" t="s">
        <v>5552</v>
      </c>
      <c r="AF770" s="84" t="b">
        <v>0</v>
      </c>
      <c r="AG770" s="84" t="s">
        <v>5604</v>
      </c>
      <c r="AH770" s="84"/>
      <c r="AI770" s="87" t="s">
        <v>5552</v>
      </c>
      <c r="AJ770" s="84" t="b">
        <v>0</v>
      </c>
      <c r="AK770" s="84">
        <v>43</v>
      </c>
      <c r="AL770" s="87" t="s">
        <v>4992</v>
      </c>
      <c r="AM770" s="84" t="s">
        <v>5685</v>
      </c>
      <c r="AN770" s="84" t="b">
        <v>0</v>
      </c>
      <c r="AO770" s="87" t="s">
        <v>4992</v>
      </c>
      <c r="AP770" s="84" t="s">
        <v>179</v>
      </c>
      <c r="AQ770" s="84">
        <v>0</v>
      </c>
      <c r="AR770" s="84">
        <v>0</v>
      </c>
      <c r="AS770" s="84"/>
      <c r="AT770" s="84"/>
      <c r="AU770" s="84"/>
      <c r="AV770" s="84"/>
      <c r="AW770" s="84"/>
      <c r="AX770" s="84"/>
      <c r="AY770" s="84"/>
      <c r="AZ770" s="84"/>
    </row>
    <row r="771" spans="1:52" x14ac:dyDescent="0.55000000000000004">
      <c r="A771" s="69" t="s">
        <v>291</v>
      </c>
      <c r="B771" s="69" t="s">
        <v>704</v>
      </c>
      <c r="C771" s="70"/>
      <c r="D771" s="71"/>
      <c r="E771" s="72"/>
      <c r="F771" s="73"/>
      <c r="G771" s="70"/>
      <c r="H771" s="74"/>
      <c r="I771" s="75"/>
      <c r="J771" s="75"/>
      <c r="K771" s="36"/>
      <c r="L771" s="82"/>
      <c r="M771" s="82"/>
      <c r="N771" s="77"/>
      <c r="O771" s="84" t="s">
        <v>1270</v>
      </c>
      <c r="P771" s="86">
        <v>43425.427476851852</v>
      </c>
      <c r="Q771" s="84" t="s">
        <v>1313</v>
      </c>
      <c r="R771" s="84"/>
      <c r="S771" s="84"/>
      <c r="T771" s="84"/>
      <c r="U771" s="84"/>
      <c r="V771" s="88" t="s">
        <v>2718</v>
      </c>
      <c r="W771" s="86">
        <v>43425.427476851852</v>
      </c>
      <c r="X771" s="88" t="s">
        <v>3363</v>
      </c>
      <c r="Y771" s="84"/>
      <c r="Z771" s="84"/>
      <c r="AA771" s="87" t="s">
        <v>4492</v>
      </c>
      <c r="AB771" s="84"/>
      <c r="AC771" s="84" t="b">
        <v>0</v>
      </c>
      <c r="AD771" s="84">
        <v>0</v>
      </c>
      <c r="AE771" s="87" t="s">
        <v>5552</v>
      </c>
      <c r="AF771" s="84" t="b">
        <v>0</v>
      </c>
      <c r="AG771" s="84" t="s">
        <v>5604</v>
      </c>
      <c r="AH771" s="84"/>
      <c r="AI771" s="87" t="s">
        <v>5552</v>
      </c>
      <c r="AJ771" s="84" t="b">
        <v>0</v>
      </c>
      <c r="AK771" s="84">
        <v>43</v>
      </c>
      <c r="AL771" s="87" t="s">
        <v>4992</v>
      </c>
      <c r="AM771" s="84" t="s">
        <v>5685</v>
      </c>
      <c r="AN771" s="84" t="b">
        <v>0</v>
      </c>
      <c r="AO771" s="87" t="s">
        <v>4992</v>
      </c>
      <c r="AP771" s="84" t="s">
        <v>179</v>
      </c>
      <c r="AQ771" s="84">
        <v>0</v>
      </c>
      <c r="AR771" s="84">
        <v>0</v>
      </c>
      <c r="AS771" s="84"/>
      <c r="AT771" s="84"/>
      <c r="AU771" s="84"/>
      <c r="AV771" s="84"/>
      <c r="AW771" s="84"/>
      <c r="AX771" s="84"/>
      <c r="AY771" s="84"/>
      <c r="AZ771" s="84"/>
    </row>
    <row r="772" spans="1:52" x14ac:dyDescent="0.55000000000000004">
      <c r="A772" s="69" t="s">
        <v>291</v>
      </c>
      <c r="B772" s="69" t="s">
        <v>984</v>
      </c>
      <c r="C772" s="70"/>
      <c r="D772" s="71"/>
      <c r="E772" s="72"/>
      <c r="F772" s="73"/>
      <c r="G772" s="70"/>
      <c r="H772" s="74"/>
      <c r="I772" s="75"/>
      <c r="J772" s="75"/>
      <c r="K772" s="36"/>
      <c r="L772" s="82"/>
      <c r="M772" s="82"/>
      <c r="N772" s="77"/>
      <c r="O772" s="84" t="s">
        <v>1270</v>
      </c>
      <c r="P772" s="86">
        <v>43425.427476851852</v>
      </c>
      <c r="Q772" s="84" t="s">
        <v>1313</v>
      </c>
      <c r="R772" s="84"/>
      <c r="S772" s="84"/>
      <c r="T772" s="84"/>
      <c r="U772" s="84"/>
      <c r="V772" s="88" t="s">
        <v>2718</v>
      </c>
      <c r="W772" s="86">
        <v>43425.427476851852</v>
      </c>
      <c r="X772" s="88" t="s">
        <v>3363</v>
      </c>
      <c r="Y772" s="84"/>
      <c r="Z772" s="84"/>
      <c r="AA772" s="87" t="s">
        <v>4492</v>
      </c>
      <c r="AB772" s="84"/>
      <c r="AC772" s="84" t="b">
        <v>0</v>
      </c>
      <c r="AD772" s="84">
        <v>0</v>
      </c>
      <c r="AE772" s="87" t="s">
        <v>5552</v>
      </c>
      <c r="AF772" s="84" t="b">
        <v>0</v>
      </c>
      <c r="AG772" s="84" t="s">
        <v>5604</v>
      </c>
      <c r="AH772" s="84"/>
      <c r="AI772" s="87" t="s">
        <v>5552</v>
      </c>
      <c r="AJ772" s="84" t="b">
        <v>0</v>
      </c>
      <c r="AK772" s="84">
        <v>43</v>
      </c>
      <c r="AL772" s="87" t="s">
        <v>4992</v>
      </c>
      <c r="AM772" s="84" t="s">
        <v>5685</v>
      </c>
      <c r="AN772" s="84" t="b">
        <v>0</v>
      </c>
      <c r="AO772" s="87" t="s">
        <v>4992</v>
      </c>
      <c r="AP772" s="84" t="s">
        <v>179</v>
      </c>
      <c r="AQ772" s="84">
        <v>0</v>
      </c>
      <c r="AR772" s="84">
        <v>0</v>
      </c>
      <c r="AS772" s="84"/>
      <c r="AT772" s="84"/>
      <c r="AU772" s="84"/>
      <c r="AV772" s="84"/>
      <c r="AW772" s="84"/>
      <c r="AX772" s="84"/>
      <c r="AY772" s="84"/>
      <c r="AZ772" s="84"/>
    </row>
    <row r="773" spans="1:52" x14ac:dyDescent="0.55000000000000004">
      <c r="A773" s="69" t="s">
        <v>291</v>
      </c>
      <c r="B773" s="69" t="s">
        <v>985</v>
      </c>
      <c r="C773" s="70"/>
      <c r="D773" s="71"/>
      <c r="E773" s="72"/>
      <c r="F773" s="73"/>
      <c r="G773" s="70"/>
      <c r="H773" s="74"/>
      <c r="I773" s="75"/>
      <c r="J773" s="75"/>
      <c r="K773" s="36"/>
      <c r="L773" s="82"/>
      <c r="M773" s="82"/>
      <c r="N773" s="77"/>
      <c r="O773" s="84" t="s">
        <v>1270</v>
      </c>
      <c r="P773" s="86">
        <v>43425.427476851852</v>
      </c>
      <c r="Q773" s="84" t="s">
        <v>1313</v>
      </c>
      <c r="R773" s="84"/>
      <c r="S773" s="84"/>
      <c r="T773" s="84"/>
      <c r="U773" s="84"/>
      <c r="V773" s="88" t="s">
        <v>2718</v>
      </c>
      <c r="W773" s="86">
        <v>43425.427476851852</v>
      </c>
      <c r="X773" s="88" t="s">
        <v>3363</v>
      </c>
      <c r="Y773" s="84"/>
      <c r="Z773" s="84"/>
      <c r="AA773" s="87" t="s">
        <v>4492</v>
      </c>
      <c r="AB773" s="84"/>
      <c r="AC773" s="84" t="b">
        <v>0</v>
      </c>
      <c r="AD773" s="84">
        <v>0</v>
      </c>
      <c r="AE773" s="87" t="s">
        <v>5552</v>
      </c>
      <c r="AF773" s="84" t="b">
        <v>0</v>
      </c>
      <c r="AG773" s="84" t="s">
        <v>5604</v>
      </c>
      <c r="AH773" s="84"/>
      <c r="AI773" s="87" t="s">
        <v>5552</v>
      </c>
      <c r="AJ773" s="84" t="b">
        <v>0</v>
      </c>
      <c r="AK773" s="84">
        <v>43</v>
      </c>
      <c r="AL773" s="87" t="s">
        <v>4992</v>
      </c>
      <c r="AM773" s="84" t="s">
        <v>5685</v>
      </c>
      <c r="AN773" s="84" t="b">
        <v>0</v>
      </c>
      <c r="AO773" s="87" t="s">
        <v>4992</v>
      </c>
      <c r="AP773" s="84" t="s">
        <v>179</v>
      </c>
      <c r="AQ773" s="84">
        <v>0</v>
      </c>
      <c r="AR773" s="84">
        <v>0</v>
      </c>
      <c r="AS773" s="84"/>
      <c r="AT773" s="84"/>
      <c r="AU773" s="84"/>
      <c r="AV773" s="84"/>
      <c r="AW773" s="84"/>
      <c r="AX773" s="84"/>
      <c r="AY773" s="84"/>
      <c r="AZ773" s="84"/>
    </row>
    <row r="774" spans="1:52" x14ac:dyDescent="0.55000000000000004">
      <c r="A774" s="69" t="s">
        <v>291</v>
      </c>
      <c r="B774" s="69" t="s">
        <v>701</v>
      </c>
      <c r="C774" s="70"/>
      <c r="D774" s="71"/>
      <c r="E774" s="72"/>
      <c r="F774" s="73"/>
      <c r="G774" s="70"/>
      <c r="H774" s="74"/>
      <c r="I774" s="75"/>
      <c r="J774" s="75"/>
      <c r="K774" s="36"/>
      <c r="L774" s="82"/>
      <c r="M774" s="82"/>
      <c r="N774" s="77"/>
      <c r="O774" s="84" t="s">
        <v>1270</v>
      </c>
      <c r="P774" s="86">
        <v>43425.427476851852</v>
      </c>
      <c r="Q774" s="84" t="s">
        <v>1313</v>
      </c>
      <c r="R774" s="84"/>
      <c r="S774" s="84"/>
      <c r="T774" s="84"/>
      <c r="U774" s="84"/>
      <c r="V774" s="88" t="s">
        <v>2718</v>
      </c>
      <c r="W774" s="86">
        <v>43425.427476851852</v>
      </c>
      <c r="X774" s="88" t="s">
        <v>3363</v>
      </c>
      <c r="Y774" s="84"/>
      <c r="Z774" s="84"/>
      <c r="AA774" s="87" t="s">
        <v>4492</v>
      </c>
      <c r="AB774" s="84"/>
      <c r="AC774" s="84" t="b">
        <v>0</v>
      </c>
      <c r="AD774" s="84">
        <v>0</v>
      </c>
      <c r="AE774" s="87" t="s">
        <v>5552</v>
      </c>
      <c r="AF774" s="84" t="b">
        <v>0</v>
      </c>
      <c r="AG774" s="84" t="s">
        <v>5604</v>
      </c>
      <c r="AH774" s="84"/>
      <c r="AI774" s="87" t="s">
        <v>5552</v>
      </c>
      <c r="AJ774" s="84" t="b">
        <v>0</v>
      </c>
      <c r="AK774" s="84">
        <v>43</v>
      </c>
      <c r="AL774" s="87" t="s">
        <v>4992</v>
      </c>
      <c r="AM774" s="84" t="s">
        <v>5685</v>
      </c>
      <c r="AN774" s="84" t="b">
        <v>0</v>
      </c>
      <c r="AO774" s="87" t="s">
        <v>4992</v>
      </c>
      <c r="AP774" s="84" t="s">
        <v>179</v>
      </c>
      <c r="AQ774" s="84">
        <v>0</v>
      </c>
      <c r="AR774" s="84">
        <v>0</v>
      </c>
      <c r="AS774" s="84"/>
      <c r="AT774" s="84"/>
      <c r="AU774" s="84"/>
      <c r="AV774" s="84"/>
      <c r="AW774" s="84"/>
      <c r="AX774" s="84"/>
      <c r="AY774" s="84"/>
      <c r="AZ774" s="84"/>
    </row>
    <row r="775" spans="1:52" x14ac:dyDescent="0.55000000000000004">
      <c r="A775" s="69" t="s">
        <v>291</v>
      </c>
      <c r="B775" s="69" t="s">
        <v>986</v>
      </c>
      <c r="C775" s="70"/>
      <c r="D775" s="71"/>
      <c r="E775" s="72"/>
      <c r="F775" s="73"/>
      <c r="G775" s="70"/>
      <c r="H775" s="74"/>
      <c r="I775" s="75"/>
      <c r="J775" s="75"/>
      <c r="K775" s="36"/>
      <c r="L775" s="82"/>
      <c r="M775" s="82"/>
      <c r="N775" s="77"/>
      <c r="O775" s="84" t="s">
        <v>1270</v>
      </c>
      <c r="P775" s="86">
        <v>43425.427476851852</v>
      </c>
      <c r="Q775" s="84" t="s">
        <v>1313</v>
      </c>
      <c r="R775" s="84"/>
      <c r="S775" s="84"/>
      <c r="T775" s="84"/>
      <c r="U775" s="84"/>
      <c r="V775" s="88" t="s">
        <v>2718</v>
      </c>
      <c r="W775" s="86">
        <v>43425.427476851852</v>
      </c>
      <c r="X775" s="88" t="s">
        <v>3363</v>
      </c>
      <c r="Y775" s="84"/>
      <c r="Z775" s="84"/>
      <c r="AA775" s="87" t="s">
        <v>4492</v>
      </c>
      <c r="AB775" s="84"/>
      <c r="AC775" s="84" t="b">
        <v>0</v>
      </c>
      <c r="AD775" s="84">
        <v>0</v>
      </c>
      <c r="AE775" s="87" t="s">
        <v>5552</v>
      </c>
      <c r="AF775" s="84" t="b">
        <v>0</v>
      </c>
      <c r="AG775" s="84" t="s">
        <v>5604</v>
      </c>
      <c r="AH775" s="84"/>
      <c r="AI775" s="87" t="s">
        <v>5552</v>
      </c>
      <c r="AJ775" s="84" t="b">
        <v>0</v>
      </c>
      <c r="AK775" s="84">
        <v>43</v>
      </c>
      <c r="AL775" s="87" t="s">
        <v>4992</v>
      </c>
      <c r="AM775" s="84" t="s">
        <v>5685</v>
      </c>
      <c r="AN775" s="84" t="b">
        <v>0</v>
      </c>
      <c r="AO775" s="87" t="s">
        <v>4992</v>
      </c>
      <c r="AP775" s="84" t="s">
        <v>179</v>
      </c>
      <c r="AQ775" s="84">
        <v>0</v>
      </c>
      <c r="AR775" s="84">
        <v>0</v>
      </c>
      <c r="AS775" s="84"/>
      <c r="AT775" s="84"/>
      <c r="AU775" s="84"/>
      <c r="AV775" s="84"/>
      <c r="AW775" s="84"/>
      <c r="AX775" s="84"/>
      <c r="AY775" s="84"/>
      <c r="AZ775" s="84"/>
    </row>
    <row r="776" spans="1:52" x14ac:dyDescent="0.55000000000000004">
      <c r="A776" s="69" t="s">
        <v>291</v>
      </c>
      <c r="B776" s="69" t="s">
        <v>698</v>
      </c>
      <c r="C776" s="70"/>
      <c r="D776" s="71"/>
      <c r="E776" s="72"/>
      <c r="F776" s="73"/>
      <c r="G776" s="70"/>
      <c r="H776" s="74"/>
      <c r="I776" s="75"/>
      <c r="J776" s="75"/>
      <c r="K776" s="36"/>
      <c r="L776" s="82"/>
      <c r="M776" s="82"/>
      <c r="N776" s="77"/>
      <c r="O776" s="84" t="s">
        <v>1270</v>
      </c>
      <c r="P776" s="86">
        <v>43425.427476851852</v>
      </c>
      <c r="Q776" s="84" t="s">
        <v>1313</v>
      </c>
      <c r="R776" s="84"/>
      <c r="S776" s="84"/>
      <c r="T776" s="84"/>
      <c r="U776" s="84"/>
      <c r="V776" s="88" t="s">
        <v>2718</v>
      </c>
      <c r="W776" s="86">
        <v>43425.427476851852</v>
      </c>
      <c r="X776" s="88" t="s">
        <v>3363</v>
      </c>
      <c r="Y776" s="84"/>
      <c r="Z776" s="84"/>
      <c r="AA776" s="87" t="s">
        <v>4492</v>
      </c>
      <c r="AB776" s="84"/>
      <c r="AC776" s="84" t="b">
        <v>0</v>
      </c>
      <c r="AD776" s="84">
        <v>0</v>
      </c>
      <c r="AE776" s="87" t="s">
        <v>5552</v>
      </c>
      <c r="AF776" s="84" t="b">
        <v>0</v>
      </c>
      <c r="AG776" s="84" t="s">
        <v>5604</v>
      </c>
      <c r="AH776" s="84"/>
      <c r="AI776" s="87" t="s">
        <v>5552</v>
      </c>
      <c r="AJ776" s="84" t="b">
        <v>0</v>
      </c>
      <c r="AK776" s="84">
        <v>43</v>
      </c>
      <c r="AL776" s="87" t="s">
        <v>4992</v>
      </c>
      <c r="AM776" s="84" t="s">
        <v>5685</v>
      </c>
      <c r="AN776" s="84" t="b">
        <v>0</v>
      </c>
      <c r="AO776" s="87" t="s">
        <v>4992</v>
      </c>
      <c r="AP776" s="84" t="s">
        <v>179</v>
      </c>
      <c r="AQ776" s="84">
        <v>0</v>
      </c>
      <c r="AR776" s="84">
        <v>0</v>
      </c>
      <c r="AS776" s="84"/>
      <c r="AT776" s="84"/>
      <c r="AU776" s="84"/>
      <c r="AV776" s="84"/>
      <c r="AW776" s="84"/>
      <c r="AX776" s="84"/>
      <c r="AY776" s="84"/>
      <c r="AZ776" s="84"/>
    </row>
    <row r="777" spans="1:52" x14ac:dyDescent="0.55000000000000004">
      <c r="A777" s="69" t="s">
        <v>291</v>
      </c>
      <c r="B777" s="69" t="s">
        <v>987</v>
      </c>
      <c r="C777" s="70"/>
      <c r="D777" s="71"/>
      <c r="E777" s="72"/>
      <c r="F777" s="73"/>
      <c r="G777" s="70"/>
      <c r="H777" s="74"/>
      <c r="I777" s="75"/>
      <c r="J777" s="75"/>
      <c r="K777" s="36"/>
      <c r="L777" s="82"/>
      <c r="M777" s="82"/>
      <c r="N777" s="77"/>
      <c r="O777" s="84" t="s">
        <v>1270</v>
      </c>
      <c r="P777" s="86">
        <v>43425.427476851852</v>
      </c>
      <c r="Q777" s="84" t="s">
        <v>1313</v>
      </c>
      <c r="R777" s="84"/>
      <c r="S777" s="84"/>
      <c r="T777" s="84"/>
      <c r="U777" s="84"/>
      <c r="V777" s="88" t="s">
        <v>2718</v>
      </c>
      <c r="W777" s="86">
        <v>43425.427476851852</v>
      </c>
      <c r="X777" s="88" t="s">
        <v>3363</v>
      </c>
      <c r="Y777" s="84"/>
      <c r="Z777" s="84"/>
      <c r="AA777" s="87" t="s">
        <v>4492</v>
      </c>
      <c r="AB777" s="84"/>
      <c r="AC777" s="84" t="b">
        <v>0</v>
      </c>
      <c r="AD777" s="84">
        <v>0</v>
      </c>
      <c r="AE777" s="87" t="s">
        <v>5552</v>
      </c>
      <c r="AF777" s="84" t="b">
        <v>0</v>
      </c>
      <c r="AG777" s="84" t="s">
        <v>5604</v>
      </c>
      <c r="AH777" s="84"/>
      <c r="AI777" s="87" t="s">
        <v>5552</v>
      </c>
      <c r="AJ777" s="84" t="b">
        <v>0</v>
      </c>
      <c r="AK777" s="84">
        <v>43</v>
      </c>
      <c r="AL777" s="87" t="s">
        <v>4992</v>
      </c>
      <c r="AM777" s="84" t="s">
        <v>5685</v>
      </c>
      <c r="AN777" s="84" t="b">
        <v>0</v>
      </c>
      <c r="AO777" s="87" t="s">
        <v>4992</v>
      </c>
      <c r="AP777" s="84" t="s">
        <v>179</v>
      </c>
      <c r="AQ777" s="84">
        <v>0</v>
      </c>
      <c r="AR777" s="84">
        <v>0</v>
      </c>
      <c r="AS777" s="84"/>
      <c r="AT777" s="84"/>
      <c r="AU777" s="84"/>
      <c r="AV777" s="84"/>
      <c r="AW777" s="84"/>
      <c r="AX777" s="84"/>
      <c r="AY777" s="84"/>
      <c r="AZ777" s="84"/>
    </row>
    <row r="778" spans="1:52" x14ac:dyDescent="0.55000000000000004">
      <c r="A778" s="69" t="s">
        <v>291</v>
      </c>
      <c r="B778" s="69" t="s">
        <v>988</v>
      </c>
      <c r="C778" s="70"/>
      <c r="D778" s="71"/>
      <c r="E778" s="72"/>
      <c r="F778" s="73"/>
      <c r="G778" s="70"/>
      <c r="H778" s="74"/>
      <c r="I778" s="75"/>
      <c r="J778" s="75"/>
      <c r="K778" s="36"/>
      <c r="L778" s="82"/>
      <c r="M778" s="82"/>
      <c r="N778" s="77"/>
      <c r="O778" s="84" t="s">
        <v>1270</v>
      </c>
      <c r="P778" s="86">
        <v>43425.427476851852</v>
      </c>
      <c r="Q778" s="84" t="s">
        <v>1313</v>
      </c>
      <c r="R778" s="84"/>
      <c r="S778" s="84"/>
      <c r="T778" s="84"/>
      <c r="U778" s="84"/>
      <c r="V778" s="88" t="s">
        <v>2718</v>
      </c>
      <c r="W778" s="86">
        <v>43425.427476851852</v>
      </c>
      <c r="X778" s="88" t="s">
        <v>3363</v>
      </c>
      <c r="Y778" s="84"/>
      <c r="Z778" s="84"/>
      <c r="AA778" s="87" t="s">
        <v>4492</v>
      </c>
      <c r="AB778" s="84"/>
      <c r="AC778" s="84" t="b">
        <v>0</v>
      </c>
      <c r="AD778" s="84">
        <v>0</v>
      </c>
      <c r="AE778" s="87" t="s">
        <v>5552</v>
      </c>
      <c r="AF778" s="84" t="b">
        <v>0</v>
      </c>
      <c r="AG778" s="84" t="s">
        <v>5604</v>
      </c>
      <c r="AH778" s="84"/>
      <c r="AI778" s="87" t="s">
        <v>5552</v>
      </c>
      <c r="AJ778" s="84" t="b">
        <v>0</v>
      </c>
      <c r="AK778" s="84">
        <v>43</v>
      </c>
      <c r="AL778" s="87" t="s">
        <v>4992</v>
      </c>
      <c r="AM778" s="84" t="s">
        <v>5685</v>
      </c>
      <c r="AN778" s="84" t="b">
        <v>0</v>
      </c>
      <c r="AO778" s="87" t="s">
        <v>4992</v>
      </c>
      <c r="AP778" s="84" t="s">
        <v>179</v>
      </c>
      <c r="AQ778" s="84">
        <v>0</v>
      </c>
      <c r="AR778" s="84">
        <v>0</v>
      </c>
      <c r="AS778" s="84"/>
      <c r="AT778" s="84"/>
      <c r="AU778" s="84"/>
      <c r="AV778" s="84"/>
      <c r="AW778" s="84"/>
      <c r="AX778" s="84"/>
      <c r="AY778" s="84"/>
      <c r="AZ778" s="84"/>
    </row>
    <row r="779" spans="1:52" x14ac:dyDescent="0.55000000000000004">
      <c r="A779" s="69" t="s">
        <v>291</v>
      </c>
      <c r="B779" s="69" t="s">
        <v>989</v>
      </c>
      <c r="C779" s="70"/>
      <c r="D779" s="71"/>
      <c r="E779" s="72"/>
      <c r="F779" s="73"/>
      <c r="G779" s="70"/>
      <c r="H779" s="74"/>
      <c r="I779" s="75"/>
      <c r="J779" s="75"/>
      <c r="K779" s="36"/>
      <c r="L779" s="82"/>
      <c r="M779" s="82"/>
      <c r="N779" s="77"/>
      <c r="O779" s="84" t="s">
        <v>1270</v>
      </c>
      <c r="P779" s="86">
        <v>43425.427476851852</v>
      </c>
      <c r="Q779" s="84" t="s">
        <v>1313</v>
      </c>
      <c r="R779" s="84"/>
      <c r="S779" s="84"/>
      <c r="T779" s="84"/>
      <c r="U779" s="84"/>
      <c r="V779" s="88" t="s">
        <v>2718</v>
      </c>
      <c r="W779" s="86">
        <v>43425.427476851852</v>
      </c>
      <c r="X779" s="88" t="s">
        <v>3363</v>
      </c>
      <c r="Y779" s="84"/>
      <c r="Z779" s="84"/>
      <c r="AA779" s="87" t="s">
        <v>4492</v>
      </c>
      <c r="AB779" s="84"/>
      <c r="AC779" s="84" t="b">
        <v>0</v>
      </c>
      <c r="AD779" s="84">
        <v>0</v>
      </c>
      <c r="AE779" s="87" t="s">
        <v>5552</v>
      </c>
      <c r="AF779" s="84" t="b">
        <v>0</v>
      </c>
      <c r="AG779" s="84" t="s">
        <v>5604</v>
      </c>
      <c r="AH779" s="84"/>
      <c r="AI779" s="87" t="s">
        <v>5552</v>
      </c>
      <c r="AJ779" s="84" t="b">
        <v>0</v>
      </c>
      <c r="AK779" s="84">
        <v>43</v>
      </c>
      <c r="AL779" s="87" t="s">
        <v>4992</v>
      </c>
      <c r="AM779" s="84" t="s">
        <v>5685</v>
      </c>
      <c r="AN779" s="84" t="b">
        <v>0</v>
      </c>
      <c r="AO779" s="87" t="s">
        <v>4992</v>
      </c>
      <c r="AP779" s="84" t="s">
        <v>179</v>
      </c>
      <c r="AQ779" s="84">
        <v>0</v>
      </c>
      <c r="AR779" s="84">
        <v>0</v>
      </c>
      <c r="AS779" s="84"/>
      <c r="AT779" s="84"/>
      <c r="AU779" s="84"/>
      <c r="AV779" s="84"/>
      <c r="AW779" s="84"/>
      <c r="AX779" s="84"/>
      <c r="AY779" s="84"/>
      <c r="AZ779" s="84"/>
    </row>
    <row r="780" spans="1:52" x14ac:dyDescent="0.55000000000000004">
      <c r="A780" s="69" t="s">
        <v>291</v>
      </c>
      <c r="B780" s="69" t="s">
        <v>990</v>
      </c>
      <c r="C780" s="70"/>
      <c r="D780" s="71"/>
      <c r="E780" s="72"/>
      <c r="F780" s="73"/>
      <c r="G780" s="70"/>
      <c r="H780" s="74"/>
      <c r="I780" s="75"/>
      <c r="J780" s="75"/>
      <c r="K780" s="36"/>
      <c r="L780" s="82"/>
      <c r="M780" s="82"/>
      <c r="N780" s="77"/>
      <c r="O780" s="84" t="s">
        <v>1270</v>
      </c>
      <c r="P780" s="86">
        <v>43425.427476851852</v>
      </c>
      <c r="Q780" s="84" t="s">
        <v>1313</v>
      </c>
      <c r="R780" s="84"/>
      <c r="S780" s="84"/>
      <c r="T780" s="84"/>
      <c r="U780" s="84"/>
      <c r="V780" s="88" t="s">
        <v>2718</v>
      </c>
      <c r="W780" s="86">
        <v>43425.427476851852</v>
      </c>
      <c r="X780" s="88" t="s">
        <v>3363</v>
      </c>
      <c r="Y780" s="84"/>
      <c r="Z780" s="84"/>
      <c r="AA780" s="87" t="s">
        <v>4492</v>
      </c>
      <c r="AB780" s="84"/>
      <c r="AC780" s="84" t="b">
        <v>0</v>
      </c>
      <c r="AD780" s="84">
        <v>0</v>
      </c>
      <c r="AE780" s="87" t="s">
        <v>5552</v>
      </c>
      <c r="AF780" s="84" t="b">
        <v>0</v>
      </c>
      <c r="AG780" s="84" t="s">
        <v>5604</v>
      </c>
      <c r="AH780" s="84"/>
      <c r="AI780" s="87" t="s">
        <v>5552</v>
      </c>
      <c r="AJ780" s="84" t="b">
        <v>0</v>
      </c>
      <c r="AK780" s="84">
        <v>43</v>
      </c>
      <c r="AL780" s="87" t="s">
        <v>4992</v>
      </c>
      <c r="AM780" s="84" t="s">
        <v>5685</v>
      </c>
      <c r="AN780" s="84" t="b">
        <v>0</v>
      </c>
      <c r="AO780" s="87" t="s">
        <v>4992</v>
      </c>
      <c r="AP780" s="84" t="s">
        <v>179</v>
      </c>
      <c r="AQ780" s="84">
        <v>0</v>
      </c>
      <c r="AR780" s="84">
        <v>0</v>
      </c>
      <c r="AS780" s="84"/>
      <c r="AT780" s="84"/>
      <c r="AU780" s="84"/>
      <c r="AV780" s="84"/>
      <c r="AW780" s="84"/>
      <c r="AX780" s="84"/>
      <c r="AY780" s="84"/>
      <c r="AZ780" s="84"/>
    </row>
    <row r="781" spans="1:52" x14ac:dyDescent="0.55000000000000004">
      <c r="A781" s="69" t="s">
        <v>291</v>
      </c>
      <c r="B781" s="69" t="s">
        <v>991</v>
      </c>
      <c r="C781" s="70"/>
      <c r="D781" s="71"/>
      <c r="E781" s="72"/>
      <c r="F781" s="73"/>
      <c r="G781" s="70"/>
      <c r="H781" s="74"/>
      <c r="I781" s="75"/>
      <c r="J781" s="75"/>
      <c r="K781" s="36"/>
      <c r="L781" s="82"/>
      <c r="M781" s="82"/>
      <c r="N781" s="77"/>
      <c r="O781" s="84" t="s">
        <v>1270</v>
      </c>
      <c r="P781" s="86">
        <v>43425.427476851852</v>
      </c>
      <c r="Q781" s="84" t="s">
        <v>1313</v>
      </c>
      <c r="R781" s="84"/>
      <c r="S781" s="84"/>
      <c r="T781" s="84"/>
      <c r="U781" s="84"/>
      <c r="V781" s="88" t="s">
        <v>2718</v>
      </c>
      <c r="W781" s="86">
        <v>43425.427476851852</v>
      </c>
      <c r="X781" s="88" t="s">
        <v>3363</v>
      </c>
      <c r="Y781" s="84"/>
      <c r="Z781" s="84"/>
      <c r="AA781" s="87" t="s">
        <v>4492</v>
      </c>
      <c r="AB781" s="84"/>
      <c r="AC781" s="84" t="b">
        <v>0</v>
      </c>
      <c r="AD781" s="84">
        <v>0</v>
      </c>
      <c r="AE781" s="87" t="s">
        <v>5552</v>
      </c>
      <c r="AF781" s="84" t="b">
        <v>0</v>
      </c>
      <c r="AG781" s="84" t="s">
        <v>5604</v>
      </c>
      <c r="AH781" s="84"/>
      <c r="AI781" s="87" t="s">
        <v>5552</v>
      </c>
      <c r="AJ781" s="84" t="b">
        <v>0</v>
      </c>
      <c r="AK781" s="84">
        <v>43</v>
      </c>
      <c r="AL781" s="87" t="s">
        <v>4992</v>
      </c>
      <c r="AM781" s="84" t="s">
        <v>5685</v>
      </c>
      <c r="AN781" s="84" t="b">
        <v>0</v>
      </c>
      <c r="AO781" s="87" t="s">
        <v>4992</v>
      </c>
      <c r="AP781" s="84" t="s">
        <v>179</v>
      </c>
      <c r="AQ781" s="84">
        <v>0</v>
      </c>
      <c r="AR781" s="84">
        <v>0</v>
      </c>
      <c r="AS781" s="84"/>
      <c r="AT781" s="84"/>
      <c r="AU781" s="84"/>
      <c r="AV781" s="84"/>
      <c r="AW781" s="84"/>
      <c r="AX781" s="84"/>
      <c r="AY781" s="84"/>
      <c r="AZ781" s="84"/>
    </row>
    <row r="782" spans="1:52" x14ac:dyDescent="0.55000000000000004">
      <c r="A782" s="69" t="s">
        <v>291</v>
      </c>
      <c r="B782" s="69" t="s">
        <v>992</v>
      </c>
      <c r="C782" s="70"/>
      <c r="D782" s="71"/>
      <c r="E782" s="72"/>
      <c r="F782" s="73"/>
      <c r="G782" s="70"/>
      <c r="H782" s="74"/>
      <c r="I782" s="75"/>
      <c r="J782" s="75"/>
      <c r="K782" s="36"/>
      <c r="L782" s="82"/>
      <c r="M782" s="82"/>
      <c r="N782" s="77"/>
      <c r="O782" s="84" t="s">
        <v>1270</v>
      </c>
      <c r="P782" s="86">
        <v>43425.427476851852</v>
      </c>
      <c r="Q782" s="84" t="s">
        <v>1313</v>
      </c>
      <c r="R782" s="84"/>
      <c r="S782" s="84"/>
      <c r="T782" s="84"/>
      <c r="U782" s="84"/>
      <c r="V782" s="88" t="s">
        <v>2718</v>
      </c>
      <c r="W782" s="86">
        <v>43425.427476851852</v>
      </c>
      <c r="X782" s="88" t="s">
        <v>3363</v>
      </c>
      <c r="Y782" s="84"/>
      <c r="Z782" s="84"/>
      <c r="AA782" s="87" t="s">
        <v>4492</v>
      </c>
      <c r="AB782" s="84"/>
      <c r="AC782" s="84" t="b">
        <v>0</v>
      </c>
      <c r="AD782" s="84">
        <v>0</v>
      </c>
      <c r="AE782" s="87" t="s">
        <v>5552</v>
      </c>
      <c r="AF782" s="84" t="b">
        <v>0</v>
      </c>
      <c r="AG782" s="84" t="s">
        <v>5604</v>
      </c>
      <c r="AH782" s="84"/>
      <c r="AI782" s="87" t="s">
        <v>5552</v>
      </c>
      <c r="AJ782" s="84" t="b">
        <v>0</v>
      </c>
      <c r="AK782" s="84">
        <v>43</v>
      </c>
      <c r="AL782" s="87" t="s">
        <v>4992</v>
      </c>
      <c r="AM782" s="84" t="s">
        <v>5685</v>
      </c>
      <c r="AN782" s="84" t="b">
        <v>0</v>
      </c>
      <c r="AO782" s="87" t="s">
        <v>4992</v>
      </c>
      <c r="AP782" s="84" t="s">
        <v>179</v>
      </c>
      <c r="AQ782" s="84">
        <v>0</v>
      </c>
      <c r="AR782" s="84">
        <v>0</v>
      </c>
      <c r="AS782" s="84"/>
      <c r="AT782" s="84"/>
      <c r="AU782" s="84"/>
      <c r="AV782" s="84"/>
      <c r="AW782" s="84"/>
      <c r="AX782" s="84"/>
      <c r="AY782" s="84"/>
      <c r="AZ782" s="84"/>
    </row>
    <row r="783" spans="1:52" x14ac:dyDescent="0.55000000000000004">
      <c r="A783" s="69" t="s">
        <v>291</v>
      </c>
      <c r="B783" s="69" t="s">
        <v>993</v>
      </c>
      <c r="C783" s="70"/>
      <c r="D783" s="71"/>
      <c r="E783" s="72"/>
      <c r="F783" s="73"/>
      <c r="G783" s="70"/>
      <c r="H783" s="74"/>
      <c r="I783" s="75"/>
      <c r="J783" s="75"/>
      <c r="K783" s="36"/>
      <c r="L783" s="82"/>
      <c r="M783" s="82"/>
      <c r="N783" s="77"/>
      <c r="O783" s="84" t="s">
        <v>1270</v>
      </c>
      <c r="P783" s="86">
        <v>43425.427476851852</v>
      </c>
      <c r="Q783" s="84" t="s">
        <v>1313</v>
      </c>
      <c r="R783" s="84"/>
      <c r="S783" s="84"/>
      <c r="T783" s="84"/>
      <c r="U783" s="84"/>
      <c r="V783" s="88" t="s">
        <v>2718</v>
      </c>
      <c r="W783" s="86">
        <v>43425.427476851852</v>
      </c>
      <c r="X783" s="88" t="s">
        <v>3363</v>
      </c>
      <c r="Y783" s="84"/>
      <c r="Z783" s="84"/>
      <c r="AA783" s="87" t="s">
        <v>4492</v>
      </c>
      <c r="AB783" s="84"/>
      <c r="AC783" s="84" t="b">
        <v>0</v>
      </c>
      <c r="AD783" s="84">
        <v>0</v>
      </c>
      <c r="AE783" s="87" t="s">
        <v>5552</v>
      </c>
      <c r="AF783" s="84" t="b">
        <v>0</v>
      </c>
      <c r="AG783" s="84" t="s">
        <v>5604</v>
      </c>
      <c r="AH783" s="84"/>
      <c r="AI783" s="87" t="s">
        <v>5552</v>
      </c>
      <c r="AJ783" s="84" t="b">
        <v>0</v>
      </c>
      <c r="AK783" s="84">
        <v>43</v>
      </c>
      <c r="AL783" s="87" t="s">
        <v>4992</v>
      </c>
      <c r="AM783" s="84" t="s">
        <v>5685</v>
      </c>
      <c r="AN783" s="84" t="b">
        <v>0</v>
      </c>
      <c r="AO783" s="87" t="s">
        <v>4992</v>
      </c>
      <c r="AP783" s="84" t="s">
        <v>179</v>
      </c>
      <c r="AQ783" s="84">
        <v>0</v>
      </c>
      <c r="AR783" s="84">
        <v>0</v>
      </c>
      <c r="AS783" s="84"/>
      <c r="AT783" s="84"/>
      <c r="AU783" s="84"/>
      <c r="AV783" s="84"/>
      <c r="AW783" s="84"/>
      <c r="AX783" s="84"/>
      <c r="AY783" s="84"/>
      <c r="AZ783" s="84"/>
    </row>
    <row r="784" spans="1:52" x14ac:dyDescent="0.55000000000000004">
      <c r="A784" s="69" t="s">
        <v>291</v>
      </c>
      <c r="B784" s="69" t="s">
        <v>994</v>
      </c>
      <c r="C784" s="70"/>
      <c r="D784" s="71"/>
      <c r="E784" s="72"/>
      <c r="F784" s="73"/>
      <c r="G784" s="70"/>
      <c r="H784" s="74"/>
      <c r="I784" s="75"/>
      <c r="J784" s="75"/>
      <c r="K784" s="36"/>
      <c r="L784" s="82"/>
      <c r="M784" s="82"/>
      <c r="N784" s="77"/>
      <c r="O784" s="84" t="s">
        <v>1270</v>
      </c>
      <c r="P784" s="86">
        <v>43425.427476851852</v>
      </c>
      <c r="Q784" s="84" t="s">
        <v>1313</v>
      </c>
      <c r="R784" s="84"/>
      <c r="S784" s="84"/>
      <c r="T784" s="84"/>
      <c r="U784" s="84"/>
      <c r="V784" s="88" t="s">
        <v>2718</v>
      </c>
      <c r="W784" s="86">
        <v>43425.427476851852</v>
      </c>
      <c r="X784" s="88" t="s">
        <v>3363</v>
      </c>
      <c r="Y784" s="84"/>
      <c r="Z784" s="84"/>
      <c r="AA784" s="87" t="s">
        <v>4492</v>
      </c>
      <c r="AB784" s="84"/>
      <c r="AC784" s="84" t="b">
        <v>0</v>
      </c>
      <c r="AD784" s="84">
        <v>0</v>
      </c>
      <c r="AE784" s="87" t="s">
        <v>5552</v>
      </c>
      <c r="AF784" s="84" t="b">
        <v>0</v>
      </c>
      <c r="AG784" s="84" t="s">
        <v>5604</v>
      </c>
      <c r="AH784" s="84"/>
      <c r="AI784" s="87" t="s">
        <v>5552</v>
      </c>
      <c r="AJ784" s="84" t="b">
        <v>0</v>
      </c>
      <c r="AK784" s="84">
        <v>43</v>
      </c>
      <c r="AL784" s="87" t="s">
        <v>4992</v>
      </c>
      <c r="AM784" s="84" t="s">
        <v>5685</v>
      </c>
      <c r="AN784" s="84" t="b">
        <v>0</v>
      </c>
      <c r="AO784" s="87" t="s">
        <v>4992</v>
      </c>
      <c r="AP784" s="84" t="s">
        <v>179</v>
      </c>
      <c r="AQ784" s="84">
        <v>0</v>
      </c>
      <c r="AR784" s="84">
        <v>0</v>
      </c>
      <c r="AS784" s="84"/>
      <c r="AT784" s="84"/>
      <c r="AU784" s="84"/>
      <c r="AV784" s="84"/>
      <c r="AW784" s="84"/>
      <c r="AX784" s="84"/>
      <c r="AY784" s="84"/>
      <c r="AZ784" s="84"/>
    </row>
    <row r="785" spans="1:52" x14ac:dyDescent="0.55000000000000004">
      <c r="A785" s="69" t="s">
        <v>291</v>
      </c>
      <c r="B785" s="69" t="s">
        <v>694</v>
      </c>
      <c r="C785" s="70"/>
      <c r="D785" s="71"/>
      <c r="E785" s="72"/>
      <c r="F785" s="73"/>
      <c r="G785" s="70"/>
      <c r="H785" s="74"/>
      <c r="I785" s="75"/>
      <c r="J785" s="75"/>
      <c r="K785" s="36"/>
      <c r="L785" s="82"/>
      <c r="M785" s="82"/>
      <c r="N785" s="77"/>
      <c r="O785" s="84" t="s">
        <v>1270</v>
      </c>
      <c r="P785" s="86">
        <v>43425.427476851852</v>
      </c>
      <c r="Q785" s="84" t="s">
        <v>1313</v>
      </c>
      <c r="R785" s="84"/>
      <c r="S785" s="84"/>
      <c r="T785" s="84"/>
      <c r="U785" s="84"/>
      <c r="V785" s="88" t="s">
        <v>2718</v>
      </c>
      <c r="W785" s="86">
        <v>43425.427476851852</v>
      </c>
      <c r="X785" s="88" t="s">
        <v>3363</v>
      </c>
      <c r="Y785" s="84"/>
      <c r="Z785" s="84"/>
      <c r="AA785" s="87" t="s">
        <v>4492</v>
      </c>
      <c r="AB785" s="84"/>
      <c r="AC785" s="84" t="b">
        <v>0</v>
      </c>
      <c r="AD785" s="84">
        <v>0</v>
      </c>
      <c r="AE785" s="87" t="s">
        <v>5552</v>
      </c>
      <c r="AF785" s="84" t="b">
        <v>0</v>
      </c>
      <c r="AG785" s="84" t="s">
        <v>5604</v>
      </c>
      <c r="AH785" s="84"/>
      <c r="AI785" s="87" t="s">
        <v>5552</v>
      </c>
      <c r="AJ785" s="84" t="b">
        <v>0</v>
      </c>
      <c r="AK785" s="84">
        <v>43</v>
      </c>
      <c r="AL785" s="87" t="s">
        <v>4992</v>
      </c>
      <c r="AM785" s="84" t="s">
        <v>5685</v>
      </c>
      <c r="AN785" s="84" t="b">
        <v>0</v>
      </c>
      <c r="AO785" s="87" t="s">
        <v>4992</v>
      </c>
      <c r="AP785" s="84" t="s">
        <v>179</v>
      </c>
      <c r="AQ785" s="84">
        <v>0</v>
      </c>
      <c r="AR785" s="84">
        <v>0</v>
      </c>
      <c r="AS785" s="84"/>
      <c r="AT785" s="84"/>
      <c r="AU785" s="84"/>
      <c r="AV785" s="84"/>
      <c r="AW785" s="84"/>
      <c r="AX785" s="84"/>
      <c r="AY785" s="84"/>
      <c r="AZ785" s="84"/>
    </row>
    <row r="786" spans="1:52" x14ac:dyDescent="0.55000000000000004">
      <c r="A786" s="69" t="s">
        <v>291</v>
      </c>
      <c r="B786" s="69" t="s">
        <v>695</v>
      </c>
      <c r="C786" s="70"/>
      <c r="D786" s="71"/>
      <c r="E786" s="72"/>
      <c r="F786" s="73"/>
      <c r="G786" s="70"/>
      <c r="H786" s="74"/>
      <c r="I786" s="75"/>
      <c r="J786" s="75"/>
      <c r="K786" s="36"/>
      <c r="L786" s="82"/>
      <c r="M786" s="82"/>
      <c r="N786" s="77"/>
      <c r="O786" s="84" t="s">
        <v>1270</v>
      </c>
      <c r="P786" s="86">
        <v>43425.427476851852</v>
      </c>
      <c r="Q786" s="84" t="s">
        <v>1313</v>
      </c>
      <c r="R786" s="84"/>
      <c r="S786" s="84"/>
      <c r="T786" s="84"/>
      <c r="U786" s="84"/>
      <c r="V786" s="88" t="s">
        <v>2718</v>
      </c>
      <c r="W786" s="86">
        <v>43425.427476851852</v>
      </c>
      <c r="X786" s="88" t="s">
        <v>3363</v>
      </c>
      <c r="Y786" s="84"/>
      <c r="Z786" s="84"/>
      <c r="AA786" s="87" t="s">
        <v>4492</v>
      </c>
      <c r="AB786" s="84"/>
      <c r="AC786" s="84" t="b">
        <v>0</v>
      </c>
      <c r="AD786" s="84">
        <v>0</v>
      </c>
      <c r="AE786" s="87" t="s">
        <v>5552</v>
      </c>
      <c r="AF786" s="84" t="b">
        <v>0</v>
      </c>
      <c r="AG786" s="84" t="s">
        <v>5604</v>
      </c>
      <c r="AH786" s="84"/>
      <c r="AI786" s="87" t="s">
        <v>5552</v>
      </c>
      <c r="AJ786" s="84" t="b">
        <v>0</v>
      </c>
      <c r="AK786" s="84">
        <v>43</v>
      </c>
      <c r="AL786" s="87" t="s">
        <v>4992</v>
      </c>
      <c r="AM786" s="84" t="s">
        <v>5685</v>
      </c>
      <c r="AN786" s="84" t="b">
        <v>0</v>
      </c>
      <c r="AO786" s="87" t="s">
        <v>4992</v>
      </c>
      <c r="AP786" s="84" t="s">
        <v>179</v>
      </c>
      <c r="AQ786" s="84">
        <v>0</v>
      </c>
      <c r="AR786" s="84">
        <v>0</v>
      </c>
      <c r="AS786" s="84"/>
      <c r="AT786" s="84"/>
      <c r="AU786" s="84"/>
      <c r="AV786" s="84"/>
      <c r="AW786" s="84"/>
      <c r="AX786" s="84"/>
      <c r="AY786" s="84"/>
      <c r="AZ786" s="84"/>
    </row>
    <row r="787" spans="1:52" x14ac:dyDescent="0.55000000000000004">
      <c r="A787" s="69" t="s">
        <v>291</v>
      </c>
      <c r="B787" s="69" t="s">
        <v>995</v>
      </c>
      <c r="C787" s="70"/>
      <c r="D787" s="71"/>
      <c r="E787" s="72"/>
      <c r="F787" s="73"/>
      <c r="G787" s="70"/>
      <c r="H787" s="74"/>
      <c r="I787" s="75"/>
      <c r="J787" s="75"/>
      <c r="K787" s="36"/>
      <c r="L787" s="82"/>
      <c r="M787" s="82"/>
      <c r="N787" s="77"/>
      <c r="O787" s="84" t="s">
        <v>1270</v>
      </c>
      <c r="P787" s="86">
        <v>43425.427476851852</v>
      </c>
      <c r="Q787" s="84" t="s">
        <v>1313</v>
      </c>
      <c r="R787" s="84"/>
      <c r="S787" s="84"/>
      <c r="T787" s="84"/>
      <c r="U787" s="84"/>
      <c r="V787" s="88" t="s">
        <v>2718</v>
      </c>
      <c r="W787" s="86">
        <v>43425.427476851852</v>
      </c>
      <c r="X787" s="88" t="s">
        <v>3363</v>
      </c>
      <c r="Y787" s="84"/>
      <c r="Z787" s="84"/>
      <c r="AA787" s="87" t="s">
        <v>4492</v>
      </c>
      <c r="AB787" s="84"/>
      <c r="AC787" s="84" t="b">
        <v>0</v>
      </c>
      <c r="AD787" s="84">
        <v>0</v>
      </c>
      <c r="AE787" s="87" t="s">
        <v>5552</v>
      </c>
      <c r="AF787" s="84" t="b">
        <v>0</v>
      </c>
      <c r="AG787" s="84" t="s">
        <v>5604</v>
      </c>
      <c r="AH787" s="84"/>
      <c r="AI787" s="87" t="s">
        <v>5552</v>
      </c>
      <c r="AJ787" s="84" t="b">
        <v>0</v>
      </c>
      <c r="AK787" s="84">
        <v>43</v>
      </c>
      <c r="AL787" s="87" t="s">
        <v>4992</v>
      </c>
      <c r="AM787" s="84" t="s">
        <v>5685</v>
      </c>
      <c r="AN787" s="84" t="b">
        <v>0</v>
      </c>
      <c r="AO787" s="87" t="s">
        <v>4992</v>
      </c>
      <c r="AP787" s="84" t="s">
        <v>179</v>
      </c>
      <c r="AQ787" s="84">
        <v>0</v>
      </c>
      <c r="AR787" s="84">
        <v>0</v>
      </c>
      <c r="AS787" s="84"/>
      <c r="AT787" s="84"/>
      <c r="AU787" s="84"/>
      <c r="AV787" s="84"/>
      <c r="AW787" s="84"/>
      <c r="AX787" s="84"/>
      <c r="AY787" s="84"/>
      <c r="AZ787" s="84"/>
    </row>
    <row r="788" spans="1:52" x14ac:dyDescent="0.55000000000000004">
      <c r="A788" s="69" t="s">
        <v>291</v>
      </c>
      <c r="B788" s="69" t="s">
        <v>996</v>
      </c>
      <c r="C788" s="70"/>
      <c r="D788" s="71"/>
      <c r="E788" s="72"/>
      <c r="F788" s="73"/>
      <c r="G788" s="70"/>
      <c r="H788" s="74"/>
      <c r="I788" s="75"/>
      <c r="J788" s="75"/>
      <c r="K788" s="36"/>
      <c r="L788" s="82"/>
      <c r="M788" s="82"/>
      <c r="N788" s="77"/>
      <c r="O788" s="84" t="s">
        <v>1270</v>
      </c>
      <c r="P788" s="86">
        <v>43425.427476851852</v>
      </c>
      <c r="Q788" s="84" t="s">
        <v>1313</v>
      </c>
      <c r="R788" s="84"/>
      <c r="S788" s="84"/>
      <c r="T788" s="84"/>
      <c r="U788" s="84"/>
      <c r="V788" s="88" t="s">
        <v>2718</v>
      </c>
      <c r="W788" s="86">
        <v>43425.427476851852</v>
      </c>
      <c r="X788" s="88" t="s">
        <v>3363</v>
      </c>
      <c r="Y788" s="84"/>
      <c r="Z788" s="84"/>
      <c r="AA788" s="87" t="s">
        <v>4492</v>
      </c>
      <c r="AB788" s="84"/>
      <c r="AC788" s="84" t="b">
        <v>0</v>
      </c>
      <c r="AD788" s="84">
        <v>0</v>
      </c>
      <c r="AE788" s="87" t="s">
        <v>5552</v>
      </c>
      <c r="AF788" s="84" t="b">
        <v>0</v>
      </c>
      <c r="AG788" s="84" t="s">
        <v>5604</v>
      </c>
      <c r="AH788" s="84"/>
      <c r="AI788" s="87" t="s">
        <v>5552</v>
      </c>
      <c r="AJ788" s="84" t="b">
        <v>0</v>
      </c>
      <c r="AK788" s="84">
        <v>43</v>
      </c>
      <c r="AL788" s="87" t="s">
        <v>4992</v>
      </c>
      <c r="AM788" s="84" t="s">
        <v>5685</v>
      </c>
      <c r="AN788" s="84" t="b">
        <v>0</v>
      </c>
      <c r="AO788" s="87" t="s">
        <v>4992</v>
      </c>
      <c r="AP788" s="84" t="s">
        <v>179</v>
      </c>
      <c r="AQ788" s="84">
        <v>0</v>
      </c>
      <c r="AR788" s="84">
        <v>0</v>
      </c>
      <c r="AS788" s="84"/>
      <c r="AT788" s="84"/>
      <c r="AU788" s="84"/>
      <c r="AV788" s="84"/>
      <c r="AW788" s="84"/>
      <c r="AX788" s="84"/>
      <c r="AY788" s="84"/>
      <c r="AZ788" s="84"/>
    </row>
    <row r="789" spans="1:52" x14ac:dyDescent="0.55000000000000004">
      <c r="A789" s="69" t="s">
        <v>291</v>
      </c>
      <c r="B789" s="69" t="s">
        <v>997</v>
      </c>
      <c r="C789" s="70"/>
      <c r="D789" s="71"/>
      <c r="E789" s="72"/>
      <c r="F789" s="73"/>
      <c r="G789" s="70"/>
      <c r="H789" s="74"/>
      <c r="I789" s="75"/>
      <c r="J789" s="75"/>
      <c r="K789" s="36"/>
      <c r="L789" s="82"/>
      <c r="M789" s="82"/>
      <c r="N789" s="77"/>
      <c r="O789" s="84" t="s">
        <v>1270</v>
      </c>
      <c r="P789" s="86">
        <v>43425.427476851852</v>
      </c>
      <c r="Q789" s="84" t="s">
        <v>1313</v>
      </c>
      <c r="R789" s="84"/>
      <c r="S789" s="84"/>
      <c r="T789" s="84"/>
      <c r="U789" s="84"/>
      <c r="V789" s="88" t="s">
        <v>2718</v>
      </c>
      <c r="W789" s="86">
        <v>43425.427476851852</v>
      </c>
      <c r="X789" s="88" t="s">
        <v>3363</v>
      </c>
      <c r="Y789" s="84"/>
      <c r="Z789" s="84"/>
      <c r="AA789" s="87" t="s">
        <v>4492</v>
      </c>
      <c r="AB789" s="84"/>
      <c r="AC789" s="84" t="b">
        <v>0</v>
      </c>
      <c r="AD789" s="84">
        <v>0</v>
      </c>
      <c r="AE789" s="87" t="s">
        <v>5552</v>
      </c>
      <c r="AF789" s="84" t="b">
        <v>0</v>
      </c>
      <c r="AG789" s="84" t="s">
        <v>5604</v>
      </c>
      <c r="AH789" s="84"/>
      <c r="AI789" s="87" t="s">
        <v>5552</v>
      </c>
      <c r="AJ789" s="84" t="b">
        <v>0</v>
      </c>
      <c r="AK789" s="84">
        <v>43</v>
      </c>
      <c r="AL789" s="87" t="s">
        <v>4992</v>
      </c>
      <c r="AM789" s="84" t="s">
        <v>5685</v>
      </c>
      <c r="AN789" s="84" t="b">
        <v>0</v>
      </c>
      <c r="AO789" s="87" t="s">
        <v>4992</v>
      </c>
      <c r="AP789" s="84" t="s">
        <v>179</v>
      </c>
      <c r="AQ789" s="84">
        <v>0</v>
      </c>
      <c r="AR789" s="84">
        <v>0</v>
      </c>
      <c r="AS789" s="84"/>
      <c r="AT789" s="84"/>
      <c r="AU789" s="84"/>
      <c r="AV789" s="84"/>
      <c r="AW789" s="84"/>
      <c r="AX789" s="84"/>
      <c r="AY789" s="84"/>
      <c r="AZ789" s="84"/>
    </row>
    <row r="790" spans="1:52" x14ac:dyDescent="0.55000000000000004">
      <c r="A790" s="69" t="s">
        <v>291</v>
      </c>
      <c r="B790" s="69" t="s">
        <v>700</v>
      </c>
      <c r="C790" s="70"/>
      <c r="D790" s="71"/>
      <c r="E790" s="72"/>
      <c r="F790" s="73"/>
      <c r="G790" s="70"/>
      <c r="H790" s="74"/>
      <c r="I790" s="75"/>
      <c r="J790" s="75"/>
      <c r="K790" s="36"/>
      <c r="L790" s="82"/>
      <c r="M790" s="82"/>
      <c r="N790" s="77"/>
      <c r="O790" s="84" t="s">
        <v>1270</v>
      </c>
      <c r="P790" s="86">
        <v>43425.427476851852</v>
      </c>
      <c r="Q790" s="84" t="s">
        <v>1313</v>
      </c>
      <c r="R790" s="84"/>
      <c r="S790" s="84"/>
      <c r="T790" s="84"/>
      <c r="U790" s="84"/>
      <c r="V790" s="88" t="s">
        <v>2718</v>
      </c>
      <c r="W790" s="86">
        <v>43425.427476851852</v>
      </c>
      <c r="X790" s="88" t="s">
        <v>3363</v>
      </c>
      <c r="Y790" s="84"/>
      <c r="Z790" s="84"/>
      <c r="AA790" s="87" t="s">
        <v>4492</v>
      </c>
      <c r="AB790" s="84"/>
      <c r="AC790" s="84" t="b">
        <v>0</v>
      </c>
      <c r="AD790" s="84">
        <v>0</v>
      </c>
      <c r="AE790" s="87" t="s">
        <v>5552</v>
      </c>
      <c r="AF790" s="84" t="b">
        <v>0</v>
      </c>
      <c r="AG790" s="84" t="s">
        <v>5604</v>
      </c>
      <c r="AH790" s="84"/>
      <c r="AI790" s="87" t="s">
        <v>5552</v>
      </c>
      <c r="AJ790" s="84" t="b">
        <v>0</v>
      </c>
      <c r="AK790" s="84">
        <v>43</v>
      </c>
      <c r="AL790" s="87" t="s">
        <v>4992</v>
      </c>
      <c r="AM790" s="84" t="s">
        <v>5685</v>
      </c>
      <c r="AN790" s="84" t="b">
        <v>0</v>
      </c>
      <c r="AO790" s="87" t="s">
        <v>4992</v>
      </c>
      <c r="AP790" s="84" t="s">
        <v>179</v>
      </c>
      <c r="AQ790" s="84">
        <v>0</v>
      </c>
      <c r="AR790" s="84">
        <v>0</v>
      </c>
      <c r="AS790" s="84"/>
      <c r="AT790" s="84"/>
      <c r="AU790" s="84"/>
      <c r="AV790" s="84"/>
      <c r="AW790" s="84"/>
      <c r="AX790" s="84"/>
      <c r="AY790" s="84"/>
      <c r="AZ790" s="84"/>
    </row>
    <row r="791" spans="1:52" x14ac:dyDescent="0.55000000000000004">
      <c r="A791" s="69" t="s">
        <v>291</v>
      </c>
      <c r="B791" s="69" t="s">
        <v>998</v>
      </c>
      <c r="C791" s="70"/>
      <c r="D791" s="71"/>
      <c r="E791" s="72"/>
      <c r="F791" s="73"/>
      <c r="G791" s="70"/>
      <c r="H791" s="74"/>
      <c r="I791" s="75"/>
      <c r="J791" s="75"/>
      <c r="K791" s="36"/>
      <c r="L791" s="82"/>
      <c r="M791" s="82"/>
      <c r="N791" s="77"/>
      <c r="O791" s="84" t="s">
        <v>1270</v>
      </c>
      <c r="P791" s="86">
        <v>43425.427476851852</v>
      </c>
      <c r="Q791" s="84" t="s">
        <v>1313</v>
      </c>
      <c r="R791" s="84"/>
      <c r="S791" s="84"/>
      <c r="T791" s="84"/>
      <c r="U791" s="84"/>
      <c r="V791" s="88" t="s">
        <v>2718</v>
      </c>
      <c r="W791" s="86">
        <v>43425.427476851852</v>
      </c>
      <c r="X791" s="88" t="s">
        <v>3363</v>
      </c>
      <c r="Y791" s="84"/>
      <c r="Z791" s="84"/>
      <c r="AA791" s="87" t="s">
        <v>4492</v>
      </c>
      <c r="AB791" s="84"/>
      <c r="AC791" s="84" t="b">
        <v>0</v>
      </c>
      <c r="AD791" s="84">
        <v>0</v>
      </c>
      <c r="AE791" s="87" t="s">
        <v>5552</v>
      </c>
      <c r="AF791" s="84" t="b">
        <v>0</v>
      </c>
      <c r="AG791" s="84" t="s">
        <v>5604</v>
      </c>
      <c r="AH791" s="84"/>
      <c r="AI791" s="87" t="s">
        <v>5552</v>
      </c>
      <c r="AJ791" s="84" t="b">
        <v>0</v>
      </c>
      <c r="AK791" s="84">
        <v>43</v>
      </c>
      <c r="AL791" s="87" t="s">
        <v>4992</v>
      </c>
      <c r="AM791" s="84" t="s">
        <v>5685</v>
      </c>
      <c r="AN791" s="84" t="b">
        <v>0</v>
      </c>
      <c r="AO791" s="87" t="s">
        <v>4992</v>
      </c>
      <c r="AP791" s="84" t="s">
        <v>179</v>
      </c>
      <c r="AQ791" s="84">
        <v>0</v>
      </c>
      <c r="AR791" s="84">
        <v>0</v>
      </c>
      <c r="AS791" s="84"/>
      <c r="AT791" s="84"/>
      <c r="AU791" s="84"/>
      <c r="AV791" s="84"/>
      <c r="AW791" s="84"/>
      <c r="AX791" s="84"/>
      <c r="AY791" s="84"/>
      <c r="AZ791" s="84"/>
    </row>
    <row r="792" spans="1:52" x14ac:dyDescent="0.55000000000000004">
      <c r="A792" s="69" t="s">
        <v>291</v>
      </c>
      <c r="B792" s="69" t="s">
        <v>703</v>
      </c>
      <c r="C792" s="70"/>
      <c r="D792" s="71"/>
      <c r="E792" s="72"/>
      <c r="F792" s="73"/>
      <c r="G792" s="70"/>
      <c r="H792" s="74"/>
      <c r="I792" s="75"/>
      <c r="J792" s="75"/>
      <c r="K792" s="36"/>
      <c r="L792" s="82"/>
      <c r="M792" s="82"/>
      <c r="N792" s="77"/>
      <c r="O792" s="84" t="s">
        <v>1270</v>
      </c>
      <c r="P792" s="86">
        <v>43425.427476851852</v>
      </c>
      <c r="Q792" s="84" t="s">
        <v>1313</v>
      </c>
      <c r="R792" s="84"/>
      <c r="S792" s="84"/>
      <c r="T792" s="84"/>
      <c r="U792" s="84"/>
      <c r="V792" s="88" t="s">
        <v>2718</v>
      </c>
      <c r="W792" s="86">
        <v>43425.427476851852</v>
      </c>
      <c r="X792" s="88" t="s">
        <v>3363</v>
      </c>
      <c r="Y792" s="84"/>
      <c r="Z792" s="84"/>
      <c r="AA792" s="87" t="s">
        <v>4492</v>
      </c>
      <c r="AB792" s="84"/>
      <c r="AC792" s="84" t="b">
        <v>0</v>
      </c>
      <c r="AD792" s="84">
        <v>0</v>
      </c>
      <c r="AE792" s="87" t="s">
        <v>5552</v>
      </c>
      <c r="AF792" s="84" t="b">
        <v>0</v>
      </c>
      <c r="AG792" s="84" t="s">
        <v>5604</v>
      </c>
      <c r="AH792" s="84"/>
      <c r="AI792" s="87" t="s">
        <v>5552</v>
      </c>
      <c r="AJ792" s="84" t="b">
        <v>0</v>
      </c>
      <c r="AK792" s="84">
        <v>43</v>
      </c>
      <c r="AL792" s="87" t="s">
        <v>4992</v>
      </c>
      <c r="AM792" s="84" t="s">
        <v>5685</v>
      </c>
      <c r="AN792" s="84" t="b">
        <v>0</v>
      </c>
      <c r="AO792" s="87" t="s">
        <v>4992</v>
      </c>
      <c r="AP792" s="84" t="s">
        <v>179</v>
      </c>
      <c r="AQ792" s="84">
        <v>0</v>
      </c>
      <c r="AR792" s="84">
        <v>0</v>
      </c>
      <c r="AS792" s="84"/>
      <c r="AT792" s="84"/>
      <c r="AU792" s="84"/>
      <c r="AV792" s="84"/>
      <c r="AW792" s="84"/>
      <c r="AX792" s="84"/>
      <c r="AY792" s="84"/>
      <c r="AZ792" s="84"/>
    </row>
    <row r="793" spans="1:52" x14ac:dyDescent="0.55000000000000004">
      <c r="A793" s="69" t="s">
        <v>291</v>
      </c>
      <c r="B793" s="69" t="s">
        <v>999</v>
      </c>
      <c r="C793" s="70"/>
      <c r="D793" s="71"/>
      <c r="E793" s="72"/>
      <c r="F793" s="73"/>
      <c r="G793" s="70"/>
      <c r="H793" s="74"/>
      <c r="I793" s="75"/>
      <c r="J793" s="75"/>
      <c r="K793" s="36"/>
      <c r="L793" s="82"/>
      <c r="M793" s="82"/>
      <c r="N793" s="77"/>
      <c r="O793" s="84" t="s">
        <v>1270</v>
      </c>
      <c r="P793" s="86">
        <v>43425.427476851852</v>
      </c>
      <c r="Q793" s="84" t="s">
        <v>1313</v>
      </c>
      <c r="R793" s="84"/>
      <c r="S793" s="84"/>
      <c r="T793" s="84"/>
      <c r="U793" s="84"/>
      <c r="V793" s="88" t="s">
        <v>2718</v>
      </c>
      <c r="W793" s="86">
        <v>43425.427476851852</v>
      </c>
      <c r="X793" s="88" t="s">
        <v>3363</v>
      </c>
      <c r="Y793" s="84"/>
      <c r="Z793" s="84"/>
      <c r="AA793" s="87" t="s">
        <v>4492</v>
      </c>
      <c r="AB793" s="84"/>
      <c r="AC793" s="84" t="b">
        <v>0</v>
      </c>
      <c r="AD793" s="84">
        <v>0</v>
      </c>
      <c r="AE793" s="87" t="s">
        <v>5552</v>
      </c>
      <c r="AF793" s="84" t="b">
        <v>0</v>
      </c>
      <c r="AG793" s="84" t="s">
        <v>5604</v>
      </c>
      <c r="AH793" s="84"/>
      <c r="AI793" s="87" t="s">
        <v>5552</v>
      </c>
      <c r="AJ793" s="84" t="b">
        <v>0</v>
      </c>
      <c r="AK793" s="84">
        <v>43</v>
      </c>
      <c r="AL793" s="87" t="s">
        <v>4992</v>
      </c>
      <c r="AM793" s="84" t="s">
        <v>5685</v>
      </c>
      <c r="AN793" s="84" t="b">
        <v>0</v>
      </c>
      <c r="AO793" s="87" t="s">
        <v>4992</v>
      </c>
      <c r="AP793" s="84" t="s">
        <v>179</v>
      </c>
      <c r="AQ793" s="84">
        <v>0</v>
      </c>
      <c r="AR793" s="84">
        <v>0</v>
      </c>
      <c r="AS793" s="84"/>
      <c r="AT793" s="84"/>
      <c r="AU793" s="84"/>
      <c r="AV793" s="84"/>
      <c r="AW793" s="84"/>
      <c r="AX793" s="84"/>
      <c r="AY793" s="84"/>
      <c r="AZ793" s="84"/>
    </row>
    <row r="794" spans="1:52" x14ac:dyDescent="0.55000000000000004">
      <c r="A794" s="69" t="s">
        <v>291</v>
      </c>
      <c r="B794" s="69" t="s">
        <v>1000</v>
      </c>
      <c r="C794" s="70"/>
      <c r="D794" s="71"/>
      <c r="E794" s="72"/>
      <c r="F794" s="73"/>
      <c r="G794" s="70"/>
      <c r="H794" s="74"/>
      <c r="I794" s="75"/>
      <c r="J794" s="75"/>
      <c r="K794" s="36"/>
      <c r="L794" s="82"/>
      <c r="M794" s="82"/>
      <c r="N794" s="77"/>
      <c r="O794" s="84" t="s">
        <v>1270</v>
      </c>
      <c r="P794" s="86">
        <v>43425.427476851852</v>
      </c>
      <c r="Q794" s="84" t="s">
        <v>1313</v>
      </c>
      <c r="R794" s="84"/>
      <c r="S794" s="84"/>
      <c r="T794" s="84"/>
      <c r="U794" s="84"/>
      <c r="V794" s="88" t="s">
        <v>2718</v>
      </c>
      <c r="W794" s="86">
        <v>43425.427476851852</v>
      </c>
      <c r="X794" s="88" t="s">
        <v>3363</v>
      </c>
      <c r="Y794" s="84"/>
      <c r="Z794" s="84"/>
      <c r="AA794" s="87" t="s">
        <v>4492</v>
      </c>
      <c r="AB794" s="84"/>
      <c r="AC794" s="84" t="b">
        <v>0</v>
      </c>
      <c r="AD794" s="84">
        <v>0</v>
      </c>
      <c r="AE794" s="87" t="s">
        <v>5552</v>
      </c>
      <c r="AF794" s="84" t="b">
        <v>0</v>
      </c>
      <c r="AG794" s="84" t="s">
        <v>5604</v>
      </c>
      <c r="AH794" s="84"/>
      <c r="AI794" s="87" t="s">
        <v>5552</v>
      </c>
      <c r="AJ794" s="84" t="b">
        <v>0</v>
      </c>
      <c r="AK794" s="84">
        <v>43</v>
      </c>
      <c r="AL794" s="87" t="s">
        <v>4992</v>
      </c>
      <c r="AM794" s="84" t="s">
        <v>5685</v>
      </c>
      <c r="AN794" s="84" t="b">
        <v>0</v>
      </c>
      <c r="AO794" s="87" t="s">
        <v>4992</v>
      </c>
      <c r="AP794" s="84" t="s">
        <v>179</v>
      </c>
      <c r="AQ794" s="84">
        <v>0</v>
      </c>
      <c r="AR794" s="84">
        <v>0</v>
      </c>
      <c r="AS794" s="84"/>
      <c r="AT794" s="84"/>
      <c r="AU794" s="84"/>
      <c r="AV794" s="84"/>
      <c r="AW794" s="84"/>
      <c r="AX794" s="84"/>
      <c r="AY794" s="84"/>
      <c r="AZ794" s="84"/>
    </row>
    <row r="795" spans="1:52" x14ac:dyDescent="0.55000000000000004">
      <c r="A795" s="69" t="s">
        <v>291</v>
      </c>
      <c r="B795" s="69" t="s">
        <v>1001</v>
      </c>
      <c r="C795" s="70"/>
      <c r="D795" s="71"/>
      <c r="E795" s="72"/>
      <c r="F795" s="73"/>
      <c r="G795" s="70"/>
      <c r="H795" s="74"/>
      <c r="I795" s="75"/>
      <c r="J795" s="75"/>
      <c r="K795" s="36"/>
      <c r="L795" s="82"/>
      <c r="M795" s="82"/>
      <c r="N795" s="77"/>
      <c r="O795" s="84" t="s">
        <v>1270</v>
      </c>
      <c r="P795" s="86">
        <v>43425.427476851852</v>
      </c>
      <c r="Q795" s="84" t="s">
        <v>1313</v>
      </c>
      <c r="R795" s="84"/>
      <c r="S795" s="84"/>
      <c r="T795" s="84"/>
      <c r="U795" s="84"/>
      <c r="V795" s="88" t="s">
        <v>2718</v>
      </c>
      <c r="W795" s="86">
        <v>43425.427476851852</v>
      </c>
      <c r="X795" s="88" t="s">
        <v>3363</v>
      </c>
      <c r="Y795" s="84"/>
      <c r="Z795" s="84"/>
      <c r="AA795" s="87" t="s">
        <v>4492</v>
      </c>
      <c r="AB795" s="84"/>
      <c r="AC795" s="84" t="b">
        <v>0</v>
      </c>
      <c r="AD795" s="84">
        <v>0</v>
      </c>
      <c r="AE795" s="87" t="s">
        <v>5552</v>
      </c>
      <c r="AF795" s="84" t="b">
        <v>0</v>
      </c>
      <c r="AG795" s="84" t="s">
        <v>5604</v>
      </c>
      <c r="AH795" s="84"/>
      <c r="AI795" s="87" t="s">
        <v>5552</v>
      </c>
      <c r="AJ795" s="84" t="b">
        <v>0</v>
      </c>
      <c r="AK795" s="84">
        <v>43</v>
      </c>
      <c r="AL795" s="87" t="s">
        <v>4992</v>
      </c>
      <c r="AM795" s="84" t="s">
        <v>5685</v>
      </c>
      <c r="AN795" s="84" t="b">
        <v>0</v>
      </c>
      <c r="AO795" s="87" t="s">
        <v>4992</v>
      </c>
      <c r="AP795" s="84" t="s">
        <v>179</v>
      </c>
      <c r="AQ795" s="84">
        <v>0</v>
      </c>
      <c r="AR795" s="84">
        <v>0</v>
      </c>
      <c r="AS795" s="84"/>
      <c r="AT795" s="84"/>
      <c r="AU795" s="84"/>
      <c r="AV795" s="84"/>
      <c r="AW795" s="84"/>
      <c r="AX795" s="84"/>
      <c r="AY795" s="84"/>
      <c r="AZ795" s="84"/>
    </row>
    <row r="796" spans="1:52" x14ac:dyDescent="0.55000000000000004">
      <c r="A796" s="69" t="s">
        <v>291</v>
      </c>
      <c r="B796" s="69" t="s">
        <v>1002</v>
      </c>
      <c r="C796" s="70"/>
      <c r="D796" s="71"/>
      <c r="E796" s="72"/>
      <c r="F796" s="73"/>
      <c r="G796" s="70"/>
      <c r="H796" s="74"/>
      <c r="I796" s="75"/>
      <c r="J796" s="75"/>
      <c r="K796" s="36"/>
      <c r="L796" s="82"/>
      <c r="M796" s="82"/>
      <c r="N796" s="77"/>
      <c r="O796" s="84" t="s">
        <v>1270</v>
      </c>
      <c r="P796" s="86">
        <v>43425.427476851852</v>
      </c>
      <c r="Q796" s="84" t="s">
        <v>1313</v>
      </c>
      <c r="R796" s="84"/>
      <c r="S796" s="84"/>
      <c r="T796" s="84"/>
      <c r="U796" s="84"/>
      <c r="V796" s="88" t="s">
        <v>2718</v>
      </c>
      <c r="W796" s="86">
        <v>43425.427476851852</v>
      </c>
      <c r="X796" s="88" t="s">
        <v>3363</v>
      </c>
      <c r="Y796" s="84"/>
      <c r="Z796" s="84"/>
      <c r="AA796" s="87" t="s">
        <v>4492</v>
      </c>
      <c r="AB796" s="84"/>
      <c r="AC796" s="84" t="b">
        <v>0</v>
      </c>
      <c r="AD796" s="84">
        <v>0</v>
      </c>
      <c r="AE796" s="87" t="s">
        <v>5552</v>
      </c>
      <c r="AF796" s="84" t="b">
        <v>0</v>
      </c>
      <c r="AG796" s="84" t="s">
        <v>5604</v>
      </c>
      <c r="AH796" s="84"/>
      <c r="AI796" s="87" t="s">
        <v>5552</v>
      </c>
      <c r="AJ796" s="84" t="b">
        <v>0</v>
      </c>
      <c r="AK796" s="84">
        <v>43</v>
      </c>
      <c r="AL796" s="87" t="s">
        <v>4992</v>
      </c>
      <c r="AM796" s="84" t="s">
        <v>5685</v>
      </c>
      <c r="AN796" s="84" t="b">
        <v>0</v>
      </c>
      <c r="AO796" s="87" t="s">
        <v>4992</v>
      </c>
      <c r="AP796" s="84" t="s">
        <v>179</v>
      </c>
      <c r="AQ796" s="84">
        <v>0</v>
      </c>
      <c r="AR796" s="84">
        <v>0</v>
      </c>
      <c r="AS796" s="84"/>
      <c r="AT796" s="84"/>
      <c r="AU796" s="84"/>
      <c r="AV796" s="84"/>
      <c r="AW796" s="84"/>
      <c r="AX796" s="84"/>
      <c r="AY796" s="84"/>
      <c r="AZ796" s="84"/>
    </row>
    <row r="797" spans="1:52" x14ac:dyDescent="0.55000000000000004">
      <c r="A797" s="69" t="s">
        <v>291</v>
      </c>
      <c r="B797" s="69" t="s">
        <v>1003</v>
      </c>
      <c r="C797" s="70"/>
      <c r="D797" s="71"/>
      <c r="E797" s="72"/>
      <c r="F797" s="73"/>
      <c r="G797" s="70"/>
      <c r="H797" s="74"/>
      <c r="I797" s="75"/>
      <c r="J797" s="75"/>
      <c r="K797" s="36"/>
      <c r="L797" s="82"/>
      <c r="M797" s="82"/>
      <c r="N797" s="77"/>
      <c r="O797" s="84" t="s">
        <v>1270</v>
      </c>
      <c r="P797" s="86">
        <v>43425.427476851852</v>
      </c>
      <c r="Q797" s="84" t="s">
        <v>1313</v>
      </c>
      <c r="R797" s="84"/>
      <c r="S797" s="84"/>
      <c r="T797" s="84"/>
      <c r="U797" s="84"/>
      <c r="V797" s="88" t="s">
        <v>2718</v>
      </c>
      <c r="W797" s="86">
        <v>43425.427476851852</v>
      </c>
      <c r="X797" s="88" t="s">
        <v>3363</v>
      </c>
      <c r="Y797" s="84"/>
      <c r="Z797" s="84"/>
      <c r="AA797" s="87" t="s">
        <v>4492</v>
      </c>
      <c r="AB797" s="84"/>
      <c r="AC797" s="84" t="b">
        <v>0</v>
      </c>
      <c r="AD797" s="84">
        <v>0</v>
      </c>
      <c r="AE797" s="87" t="s">
        <v>5552</v>
      </c>
      <c r="AF797" s="84" t="b">
        <v>0</v>
      </c>
      <c r="AG797" s="84" t="s">
        <v>5604</v>
      </c>
      <c r="AH797" s="84"/>
      <c r="AI797" s="87" t="s">
        <v>5552</v>
      </c>
      <c r="AJ797" s="84" t="b">
        <v>0</v>
      </c>
      <c r="AK797" s="84">
        <v>43</v>
      </c>
      <c r="AL797" s="87" t="s">
        <v>4992</v>
      </c>
      <c r="AM797" s="84" t="s">
        <v>5685</v>
      </c>
      <c r="AN797" s="84" t="b">
        <v>0</v>
      </c>
      <c r="AO797" s="87" t="s">
        <v>4992</v>
      </c>
      <c r="AP797" s="84" t="s">
        <v>179</v>
      </c>
      <c r="AQ797" s="84">
        <v>0</v>
      </c>
      <c r="AR797" s="84">
        <v>0</v>
      </c>
      <c r="AS797" s="84"/>
      <c r="AT797" s="84"/>
      <c r="AU797" s="84"/>
      <c r="AV797" s="84"/>
      <c r="AW797" s="84"/>
      <c r="AX797" s="84"/>
      <c r="AY797" s="84"/>
      <c r="AZ797" s="84"/>
    </row>
    <row r="798" spans="1:52" x14ac:dyDescent="0.55000000000000004">
      <c r="A798" s="69" t="s">
        <v>291</v>
      </c>
      <c r="B798" s="69" t="s">
        <v>1004</v>
      </c>
      <c r="C798" s="70"/>
      <c r="D798" s="71"/>
      <c r="E798" s="72"/>
      <c r="F798" s="73"/>
      <c r="G798" s="70"/>
      <c r="H798" s="74"/>
      <c r="I798" s="75"/>
      <c r="J798" s="75"/>
      <c r="K798" s="36"/>
      <c r="L798" s="82"/>
      <c r="M798" s="82"/>
      <c r="N798" s="77"/>
      <c r="O798" s="84" t="s">
        <v>1270</v>
      </c>
      <c r="P798" s="86">
        <v>43425.427476851852</v>
      </c>
      <c r="Q798" s="84" t="s">
        <v>1313</v>
      </c>
      <c r="R798" s="84"/>
      <c r="S798" s="84"/>
      <c r="T798" s="84"/>
      <c r="U798" s="84"/>
      <c r="V798" s="88" t="s">
        <v>2718</v>
      </c>
      <c r="W798" s="86">
        <v>43425.427476851852</v>
      </c>
      <c r="X798" s="88" t="s">
        <v>3363</v>
      </c>
      <c r="Y798" s="84"/>
      <c r="Z798" s="84"/>
      <c r="AA798" s="87" t="s">
        <v>4492</v>
      </c>
      <c r="AB798" s="84"/>
      <c r="AC798" s="84" t="b">
        <v>0</v>
      </c>
      <c r="AD798" s="84">
        <v>0</v>
      </c>
      <c r="AE798" s="87" t="s">
        <v>5552</v>
      </c>
      <c r="AF798" s="84" t="b">
        <v>0</v>
      </c>
      <c r="AG798" s="84" t="s">
        <v>5604</v>
      </c>
      <c r="AH798" s="84"/>
      <c r="AI798" s="87" t="s">
        <v>5552</v>
      </c>
      <c r="AJ798" s="84" t="b">
        <v>0</v>
      </c>
      <c r="AK798" s="84">
        <v>43</v>
      </c>
      <c r="AL798" s="87" t="s">
        <v>4992</v>
      </c>
      <c r="AM798" s="84" t="s">
        <v>5685</v>
      </c>
      <c r="AN798" s="84" t="b">
        <v>0</v>
      </c>
      <c r="AO798" s="87" t="s">
        <v>4992</v>
      </c>
      <c r="AP798" s="84" t="s">
        <v>179</v>
      </c>
      <c r="AQ798" s="84">
        <v>0</v>
      </c>
      <c r="AR798" s="84">
        <v>0</v>
      </c>
      <c r="AS798" s="84"/>
      <c r="AT798" s="84"/>
      <c r="AU798" s="84"/>
      <c r="AV798" s="84"/>
      <c r="AW798" s="84"/>
      <c r="AX798" s="84"/>
      <c r="AY798" s="84"/>
      <c r="AZ798" s="84"/>
    </row>
    <row r="799" spans="1:52" x14ac:dyDescent="0.55000000000000004">
      <c r="A799" s="69" t="s">
        <v>291</v>
      </c>
      <c r="B799" s="69" t="s">
        <v>1005</v>
      </c>
      <c r="C799" s="70"/>
      <c r="D799" s="71"/>
      <c r="E799" s="72"/>
      <c r="F799" s="73"/>
      <c r="G799" s="70"/>
      <c r="H799" s="74"/>
      <c r="I799" s="75"/>
      <c r="J799" s="75"/>
      <c r="K799" s="36"/>
      <c r="L799" s="82"/>
      <c r="M799" s="82"/>
      <c r="N799" s="77"/>
      <c r="O799" s="84" t="s">
        <v>1270</v>
      </c>
      <c r="P799" s="86">
        <v>43425.427476851852</v>
      </c>
      <c r="Q799" s="84" t="s">
        <v>1313</v>
      </c>
      <c r="R799" s="84"/>
      <c r="S799" s="84"/>
      <c r="T799" s="84"/>
      <c r="U799" s="84"/>
      <c r="V799" s="88" t="s">
        <v>2718</v>
      </c>
      <c r="W799" s="86">
        <v>43425.427476851852</v>
      </c>
      <c r="X799" s="88" t="s">
        <v>3363</v>
      </c>
      <c r="Y799" s="84"/>
      <c r="Z799" s="84"/>
      <c r="AA799" s="87" t="s">
        <v>4492</v>
      </c>
      <c r="AB799" s="84"/>
      <c r="AC799" s="84" t="b">
        <v>0</v>
      </c>
      <c r="AD799" s="84">
        <v>0</v>
      </c>
      <c r="AE799" s="87" t="s">
        <v>5552</v>
      </c>
      <c r="AF799" s="84" t="b">
        <v>0</v>
      </c>
      <c r="AG799" s="84" t="s">
        <v>5604</v>
      </c>
      <c r="AH799" s="84"/>
      <c r="AI799" s="87" t="s">
        <v>5552</v>
      </c>
      <c r="AJ799" s="84" t="b">
        <v>0</v>
      </c>
      <c r="AK799" s="84">
        <v>43</v>
      </c>
      <c r="AL799" s="87" t="s">
        <v>4992</v>
      </c>
      <c r="AM799" s="84" t="s">
        <v>5685</v>
      </c>
      <c r="AN799" s="84" t="b">
        <v>0</v>
      </c>
      <c r="AO799" s="87" t="s">
        <v>4992</v>
      </c>
      <c r="AP799" s="84" t="s">
        <v>179</v>
      </c>
      <c r="AQ799" s="84">
        <v>0</v>
      </c>
      <c r="AR799" s="84">
        <v>0</v>
      </c>
      <c r="AS799" s="84"/>
      <c r="AT799" s="84"/>
      <c r="AU799" s="84"/>
      <c r="AV799" s="84"/>
      <c r="AW799" s="84"/>
      <c r="AX799" s="84"/>
      <c r="AY799" s="84"/>
      <c r="AZ799" s="84"/>
    </row>
    <row r="800" spans="1:52" x14ac:dyDescent="0.55000000000000004">
      <c r="A800" s="69" t="s">
        <v>291</v>
      </c>
      <c r="B800" s="69" t="s">
        <v>1006</v>
      </c>
      <c r="C800" s="70"/>
      <c r="D800" s="71"/>
      <c r="E800" s="72"/>
      <c r="F800" s="73"/>
      <c r="G800" s="70"/>
      <c r="H800" s="74"/>
      <c r="I800" s="75"/>
      <c r="J800" s="75"/>
      <c r="K800" s="36"/>
      <c r="L800" s="82"/>
      <c r="M800" s="82"/>
      <c r="N800" s="77"/>
      <c r="O800" s="84" t="s">
        <v>1270</v>
      </c>
      <c r="P800" s="86">
        <v>43425.427476851852</v>
      </c>
      <c r="Q800" s="84" t="s">
        <v>1313</v>
      </c>
      <c r="R800" s="84"/>
      <c r="S800" s="84"/>
      <c r="T800" s="84"/>
      <c r="U800" s="84"/>
      <c r="V800" s="88" t="s">
        <v>2718</v>
      </c>
      <c r="W800" s="86">
        <v>43425.427476851852</v>
      </c>
      <c r="X800" s="88" t="s">
        <v>3363</v>
      </c>
      <c r="Y800" s="84"/>
      <c r="Z800" s="84"/>
      <c r="AA800" s="87" t="s">
        <v>4492</v>
      </c>
      <c r="AB800" s="84"/>
      <c r="AC800" s="84" t="b">
        <v>0</v>
      </c>
      <c r="AD800" s="84">
        <v>0</v>
      </c>
      <c r="AE800" s="87" t="s">
        <v>5552</v>
      </c>
      <c r="AF800" s="84" t="b">
        <v>0</v>
      </c>
      <c r="AG800" s="84" t="s">
        <v>5604</v>
      </c>
      <c r="AH800" s="84"/>
      <c r="AI800" s="87" t="s">
        <v>5552</v>
      </c>
      <c r="AJ800" s="84" t="b">
        <v>0</v>
      </c>
      <c r="AK800" s="84">
        <v>43</v>
      </c>
      <c r="AL800" s="87" t="s">
        <v>4992</v>
      </c>
      <c r="AM800" s="84" t="s">
        <v>5685</v>
      </c>
      <c r="AN800" s="84" t="b">
        <v>0</v>
      </c>
      <c r="AO800" s="87" t="s">
        <v>4992</v>
      </c>
      <c r="AP800" s="84" t="s">
        <v>179</v>
      </c>
      <c r="AQ800" s="84">
        <v>0</v>
      </c>
      <c r="AR800" s="84">
        <v>0</v>
      </c>
      <c r="AS800" s="84"/>
      <c r="AT800" s="84"/>
      <c r="AU800" s="84"/>
      <c r="AV800" s="84"/>
      <c r="AW800" s="84"/>
      <c r="AX800" s="84"/>
      <c r="AY800" s="84"/>
      <c r="AZ800" s="84"/>
    </row>
    <row r="801" spans="1:52" x14ac:dyDescent="0.55000000000000004">
      <c r="A801" s="69" t="s">
        <v>291</v>
      </c>
      <c r="B801" s="69" t="s">
        <v>1007</v>
      </c>
      <c r="C801" s="70"/>
      <c r="D801" s="71"/>
      <c r="E801" s="72"/>
      <c r="F801" s="73"/>
      <c r="G801" s="70"/>
      <c r="H801" s="74"/>
      <c r="I801" s="75"/>
      <c r="J801" s="75"/>
      <c r="K801" s="36"/>
      <c r="L801" s="82"/>
      <c r="M801" s="82"/>
      <c r="N801" s="77"/>
      <c r="O801" s="84" t="s">
        <v>1270</v>
      </c>
      <c r="P801" s="86">
        <v>43425.427476851852</v>
      </c>
      <c r="Q801" s="84" t="s">
        <v>1313</v>
      </c>
      <c r="R801" s="84"/>
      <c r="S801" s="84"/>
      <c r="T801" s="84"/>
      <c r="U801" s="84"/>
      <c r="V801" s="88" t="s">
        <v>2718</v>
      </c>
      <c r="W801" s="86">
        <v>43425.427476851852</v>
      </c>
      <c r="X801" s="88" t="s">
        <v>3363</v>
      </c>
      <c r="Y801" s="84"/>
      <c r="Z801" s="84"/>
      <c r="AA801" s="87" t="s">
        <v>4492</v>
      </c>
      <c r="AB801" s="84"/>
      <c r="AC801" s="84" t="b">
        <v>0</v>
      </c>
      <c r="AD801" s="84">
        <v>0</v>
      </c>
      <c r="AE801" s="87" t="s">
        <v>5552</v>
      </c>
      <c r="AF801" s="84" t="b">
        <v>0</v>
      </c>
      <c r="AG801" s="84" t="s">
        <v>5604</v>
      </c>
      <c r="AH801" s="84"/>
      <c r="AI801" s="87" t="s">
        <v>5552</v>
      </c>
      <c r="AJ801" s="84" t="b">
        <v>0</v>
      </c>
      <c r="AK801" s="84">
        <v>43</v>
      </c>
      <c r="AL801" s="87" t="s">
        <v>4992</v>
      </c>
      <c r="AM801" s="84" t="s">
        <v>5685</v>
      </c>
      <c r="AN801" s="84" t="b">
        <v>0</v>
      </c>
      <c r="AO801" s="87" t="s">
        <v>4992</v>
      </c>
      <c r="AP801" s="84" t="s">
        <v>179</v>
      </c>
      <c r="AQ801" s="84">
        <v>0</v>
      </c>
      <c r="AR801" s="84">
        <v>0</v>
      </c>
      <c r="AS801" s="84"/>
      <c r="AT801" s="84"/>
      <c r="AU801" s="84"/>
      <c r="AV801" s="84"/>
      <c r="AW801" s="84"/>
      <c r="AX801" s="84"/>
      <c r="AY801" s="84"/>
      <c r="AZ801" s="84"/>
    </row>
    <row r="802" spans="1:52" x14ac:dyDescent="0.55000000000000004">
      <c r="A802" s="69" t="s">
        <v>291</v>
      </c>
      <c r="B802" s="69" t="s">
        <v>1008</v>
      </c>
      <c r="C802" s="70"/>
      <c r="D802" s="71"/>
      <c r="E802" s="72"/>
      <c r="F802" s="73"/>
      <c r="G802" s="70"/>
      <c r="H802" s="74"/>
      <c r="I802" s="75"/>
      <c r="J802" s="75"/>
      <c r="K802" s="36"/>
      <c r="L802" s="82"/>
      <c r="M802" s="82"/>
      <c r="N802" s="77"/>
      <c r="O802" s="84" t="s">
        <v>1270</v>
      </c>
      <c r="P802" s="86">
        <v>43425.427476851852</v>
      </c>
      <c r="Q802" s="84" t="s">
        <v>1313</v>
      </c>
      <c r="R802" s="84"/>
      <c r="S802" s="84"/>
      <c r="T802" s="84"/>
      <c r="U802" s="84"/>
      <c r="V802" s="88" t="s">
        <v>2718</v>
      </c>
      <c r="W802" s="86">
        <v>43425.427476851852</v>
      </c>
      <c r="X802" s="88" t="s">
        <v>3363</v>
      </c>
      <c r="Y802" s="84"/>
      <c r="Z802" s="84"/>
      <c r="AA802" s="87" t="s">
        <v>4492</v>
      </c>
      <c r="AB802" s="84"/>
      <c r="AC802" s="84" t="b">
        <v>0</v>
      </c>
      <c r="AD802" s="84">
        <v>0</v>
      </c>
      <c r="AE802" s="87" t="s">
        <v>5552</v>
      </c>
      <c r="AF802" s="84" t="b">
        <v>0</v>
      </c>
      <c r="AG802" s="84" t="s">
        <v>5604</v>
      </c>
      <c r="AH802" s="84"/>
      <c r="AI802" s="87" t="s">
        <v>5552</v>
      </c>
      <c r="AJ802" s="84" t="b">
        <v>0</v>
      </c>
      <c r="AK802" s="84">
        <v>43</v>
      </c>
      <c r="AL802" s="87" t="s">
        <v>4992</v>
      </c>
      <c r="AM802" s="84" t="s">
        <v>5685</v>
      </c>
      <c r="AN802" s="84" t="b">
        <v>0</v>
      </c>
      <c r="AO802" s="87" t="s">
        <v>4992</v>
      </c>
      <c r="AP802" s="84" t="s">
        <v>179</v>
      </c>
      <c r="AQ802" s="84">
        <v>0</v>
      </c>
      <c r="AR802" s="84">
        <v>0</v>
      </c>
      <c r="AS802" s="84"/>
      <c r="AT802" s="84"/>
      <c r="AU802" s="84"/>
      <c r="AV802" s="84"/>
      <c r="AW802" s="84"/>
      <c r="AX802" s="84"/>
      <c r="AY802" s="84"/>
      <c r="AZ802" s="84"/>
    </row>
    <row r="803" spans="1:52" x14ac:dyDescent="0.55000000000000004">
      <c r="A803" s="69" t="s">
        <v>291</v>
      </c>
      <c r="B803" s="69" t="s">
        <v>1009</v>
      </c>
      <c r="C803" s="70"/>
      <c r="D803" s="71"/>
      <c r="E803" s="72"/>
      <c r="F803" s="73"/>
      <c r="G803" s="70"/>
      <c r="H803" s="74"/>
      <c r="I803" s="75"/>
      <c r="J803" s="75"/>
      <c r="K803" s="36"/>
      <c r="L803" s="82"/>
      <c r="M803" s="82"/>
      <c r="N803" s="77"/>
      <c r="O803" s="84" t="s">
        <v>1270</v>
      </c>
      <c r="P803" s="86">
        <v>43425.427476851852</v>
      </c>
      <c r="Q803" s="84" t="s">
        <v>1313</v>
      </c>
      <c r="R803" s="84"/>
      <c r="S803" s="84"/>
      <c r="T803" s="84"/>
      <c r="U803" s="84"/>
      <c r="V803" s="88" t="s">
        <v>2718</v>
      </c>
      <c r="W803" s="86">
        <v>43425.427476851852</v>
      </c>
      <c r="X803" s="88" t="s">
        <v>3363</v>
      </c>
      <c r="Y803" s="84"/>
      <c r="Z803" s="84"/>
      <c r="AA803" s="87" t="s">
        <v>4492</v>
      </c>
      <c r="AB803" s="84"/>
      <c r="AC803" s="84" t="b">
        <v>0</v>
      </c>
      <c r="AD803" s="84">
        <v>0</v>
      </c>
      <c r="AE803" s="87" t="s">
        <v>5552</v>
      </c>
      <c r="AF803" s="84" t="b">
        <v>0</v>
      </c>
      <c r="AG803" s="84" t="s">
        <v>5604</v>
      </c>
      <c r="AH803" s="84"/>
      <c r="AI803" s="87" t="s">
        <v>5552</v>
      </c>
      <c r="AJ803" s="84" t="b">
        <v>0</v>
      </c>
      <c r="AK803" s="84">
        <v>43</v>
      </c>
      <c r="AL803" s="87" t="s">
        <v>4992</v>
      </c>
      <c r="AM803" s="84" t="s">
        <v>5685</v>
      </c>
      <c r="AN803" s="84" t="b">
        <v>0</v>
      </c>
      <c r="AO803" s="87" t="s">
        <v>4992</v>
      </c>
      <c r="AP803" s="84" t="s">
        <v>179</v>
      </c>
      <c r="AQ803" s="84">
        <v>0</v>
      </c>
      <c r="AR803" s="84">
        <v>0</v>
      </c>
      <c r="AS803" s="84"/>
      <c r="AT803" s="84"/>
      <c r="AU803" s="84"/>
      <c r="AV803" s="84"/>
      <c r="AW803" s="84"/>
      <c r="AX803" s="84"/>
      <c r="AY803" s="84"/>
      <c r="AZ803" s="84"/>
    </row>
    <row r="804" spans="1:52" x14ac:dyDescent="0.55000000000000004">
      <c r="A804" s="69" t="s">
        <v>291</v>
      </c>
      <c r="B804" s="69" t="s">
        <v>705</v>
      </c>
      <c r="C804" s="70"/>
      <c r="D804" s="71"/>
      <c r="E804" s="72"/>
      <c r="F804" s="73"/>
      <c r="G804" s="70"/>
      <c r="H804" s="74"/>
      <c r="I804" s="75"/>
      <c r="J804" s="75"/>
      <c r="K804" s="36"/>
      <c r="L804" s="82"/>
      <c r="M804" s="82"/>
      <c r="N804" s="77"/>
      <c r="O804" s="84" t="s">
        <v>1270</v>
      </c>
      <c r="P804" s="86">
        <v>43425.427476851852</v>
      </c>
      <c r="Q804" s="84" t="s">
        <v>1313</v>
      </c>
      <c r="R804" s="84"/>
      <c r="S804" s="84"/>
      <c r="T804" s="84"/>
      <c r="U804" s="84"/>
      <c r="V804" s="88" t="s">
        <v>2718</v>
      </c>
      <c r="W804" s="86">
        <v>43425.427476851852</v>
      </c>
      <c r="X804" s="88" t="s">
        <v>3363</v>
      </c>
      <c r="Y804" s="84"/>
      <c r="Z804" s="84"/>
      <c r="AA804" s="87" t="s">
        <v>4492</v>
      </c>
      <c r="AB804" s="84"/>
      <c r="AC804" s="84" t="b">
        <v>0</v>
      </c>
      <c r="AD804" s="84">
        <v>0</v>
      </c>
      <c r="AE804" s="87" t="s">
        <v>5552</v>
      </c>
      <c r="AF804" s="84" t="b">
        <v>0</v>
      </c>
      <c r="AG804" s="84" t="s">
        <v>5604</v>
      </c>
      <c r="AH804" s="84"/>
      <c r="AI804" s="87" t="s">
        <v>5552</v>
      </c>
      <c r="AJ804" s="84" t="b">
        <v>0</v>
      </c>
      <c r="AK804" s="84">
        <v>43</v>
      </c>
      <c r="AL804" s="87" t="s">
        <v>4992</v>
      </c>
      <c r="AM804" s="84" t="s">
        <v>5685</v>
      </c>
      <c r="AN804" s="84" t="b">
        <v>0</v>
      </c>
      <c r="AO804" s="87" t="s">
        <v>4992</v>
      </c>
      <c r="AP804" s="84" t="s">
        <v>179</v>
      </c>
      <c r="AQ804" s="84">
        <v>0</v>
      </c>
      <c r="AR804" s="84">
        <v>0</v>
      </c>
      <c r="AS804" s="84"/>
      <c r="AT804" s="84"/>
      <c r="AU804" s="84"/>
      <c r="AV804" s="84"/>
      <c r="AW804" s="84"/>
      <c r="AX804" s="84"/>
      <c r="AY804" s="84"/>
      <c r="AZ804" s="84"/>
    </row>
    <row r="805" spans="1:52" x14ac:dyDescent="0.55000000000000004">
      <c r="A805" s="69" t="s">
        <v>291</v>
      </c>
      <c r="B805" s="69" t="s">
        <v>1010</v>
      </c>
      <c r="C805" s="70"/>
      <c r="D805" s="71"/>
      <c r="E805" s="72"/>
      <c r="F805" s="73"/>
      <c r="G805" s="70"/>
      <c r="H805" s="74"/>
      <c r="I805" s="75"/>
      <c r="J805" s="75"/>
      <c r="K805" s="36"/>
      <c r="L805" s="82"/>
      <c r="M805" s="82"/>
      <c r="N805" s="77"/>
      <c r="O805" s="84" t="s">
        <v>1270</v>
      </c>
      <c r="P805" s="86">
        <v>43425.427476851852</v>
      </c>
      <c r="Q805" s="84" t="s">
        <v>1313</v>
      </c>
      <c r="R805" s="84"/>
      <c r="S805" s="84"/>
      <c r="T805" s="84"/>
      <c r="U805" s="84"/>
      <c r="V805" s="88" t="s">
        <v>2718</v>
      </c>
      <c r="W805" s="86">
        <v>43425.427476851852</v>
      </c>
      <c r="X805" s="88" t="s">
        <v>3363</v>
      </c>
      <c r="Y805" s="84"/>
      <c r="Z805" s="84"/>
      <c r="AA805" s="87" t="s">
        <v>4492</v>
      </c>
      <c r="AB805" s="84"/>
      <c r="AC805" s="84" t="b">
        <v>0</v>
      </c>
      <c r="AD805" s="84">
        <v>0</v>
      </c>
      <c r="AE805" s="87" t="s">
        <v>5552</v>
      </c>
      <c r="AF805" s="84" t="b">
        <v>0</v>
      </c>
      <c r="AG805" s="84" t="s">
        <v>5604</v>
      </c>
      <c r="AH805" s="84"/>
      <c r="AI805" s="87" t="s">
        <v>5552</v>
      </c>
      <c r="AJ805" s="84" t="b">
        <v>0</v>
      </c>
      <c r="AK805" s="84">
        <v>43</v>
      </c>
      <c r="AL805" s="87" t="s">
        <v>4992</v>
      </c>
      <c r="AM805" s="84" t="s">
        <v>5685</v>
      </c>
      <c r="AN805" s="84" t="b">
        <v>0</v>
      </c>
      <c r="AO805" s="87" t="s">
        <v>4992</v>
      </c>
      <c r="AP805" s="84" t="s">
        <v>179</v>
      </c>
      <c r="AQ805" s="84">
        <v>0</v>
      </c>
      <c r="AR805" s="84">
        <v>0</v>
      </c>
      <c r="AS805" s="84"/>
      <c r="AT805" s="84"/>
      <c r="AU805" s="84"/>
      <c r="AV805" s="84"/>
      <c r="AW805" s="84"/>
      <c r="AX805" s="84"/>
      <c r="AY805" s="84"/>
      <c r="AZ805" s="84"/>
    </row>
    <row r="806" spans="1:52" x14ac:dyDescent="0.55000000000000004">
      <c r="A806" s="69" t="s">
        <v>291</v>
      </c>
      <c r="B806" s="69" t="s">
        <v>702</v>
      </c>
      <c r="C806" s="70"/>
      <c r="D806" s="71"/>
      <c r="E806" s="72"/>
      <c r="F806" s="73"/>
      <c r="G806" s="70"/>
      <c r="H806" s="74"/>
      <c r="I806" s="75"/>
      <c r="J806" s="75"/>
      <c r="K806" s="36"/>
      <c r="L806" s="82"/>
      <c r="M806" s="82"/>
      <c r="N806" s="77"/>
      <c r="O806" s="84" t="s">
        <v>1271</v>
      </c>
      <c r="P806" s="86">
        <v>43425.427476851852</v>
      </c>
      <c r="Q806" s="84" t="s">
        <v>1313</v>
      </c>
      <c r="R806" s="84"/>
      <c r="S806" s="84"/>
      <c r="T806" s="84"/>
      <c r="U806" s="84"/>
      <c r="V806" s="88" t="s">
        <v>2718</v>
      </c>
      <c r="W806" s="86">
        <v>43425.427476851852</v>
      </c>
      <c r="X806" s="88" t="s">
        <v>3363</v>
      </c>
      <c r="Y806" s="84"/>
      <c r="Z806" s="84"/>
      <c r="AA806" s="87" t="s">
        <v>4492</v>
      </c>
      <c r="AB806" s="84"/>
      <c r="AC806" s="84" t="b">
        <v>0</v>
      </c>
      <c r="AD806" s="84">
        <v>0</v>
      </c>
      <c r="AE806" s="87" t="s">
        <v>5552</v>
      </c>
      <c r="AF806" s="84" t="b">
        <v>0</v>
      </c>
      <c r="AG806" s="84" t="s">
        <v>5604</v>
      </c>
      <c r="AH806" s="84"/>
      <c r="AI806" s="87" t="s">
        <v>5552</v>
      </c>
      <c r="AJ806" s="84" t="b">
        <v>0</v>
      </c>
      <c r="AK806" s="84">
        <v>43</v>
      </c>
      <c r="AL806" s="87" t="s">
        <v>4992</v>
      </c>
      <c r="AM806" s="84" t="s">
        <v>5685</v>
      </c>
      <c r="AN806" s="84" t="b">
        <v>0</v>
      </c>
      <c r="AO806" s="87" t="s">
        <v>4992</v>
      </c>
      <c r="AP806" s="84" t="s">
        <v>179</v>
      </c>
      <c r="AQ806" s="84">
        <v>0</v>
      </c>
      <c r="AR806" s="84">
        <v>0</v>
      </c>
      <c r="AS806" s="84"/>
      <c r="AT806" s="84"/>
      <c r="AU806" s="84"/>
      <c r="AV806" s="84"/>
      <c r="AW806" s="84"/>
      <c r="AX806" s="84"/>
      <c r="AY806" s="84"/>
      <c r="AZ806" s="84"/>
    </row>
    <row r="807" spans="1:52" x14ac:dyDescent="0.55000000000000004">
      <c r="A807" s="69" t="s">
        <v>292</v>
      </c>
      <c r="B807" s="69" t="s">
        <v>299</v>
      </c>
      <c r="C807" s="70"/>
      <c r="D807" s="71"/>
      <c r="E807" s="72"/>
      <c r="F807" s="73"/>
      <c r="G807" s="70"/>
      <c r="H807" s="74"/>
      <c r="I807" s="75"/>
      <c r="J807" s="75"/>
      <c r="K807" s="36"/>
      <c r="L807" s="82"/>
      <c r="M807" s="82"/>
      <c r="N807" s="77"/>
      <c r="O807" s="84" t="s">
        <v>1269</v>
      </c>
      <c r="P807" s="86">
        <v>43425.455092592594</v>
      </c>
      <c r="Q807" s="84" t="s">
        <v>1321</v>
      </c>
      <c r="R807" s="84"/>
      <c r="S807" s="84"/>
      <c r="T807" s="84"/>
      <c r="U807" s="84"/>
      <c r="V807" s="88" t="s">
        <v>2719</v>
      </c>
      <c r="W807" s="86">
        <v>43425.455092592594</v>
      </c>
      <c r="X807" s="88" t="s">
        <v>3364</v>
      </c>
      <c r="Y807" s="84"/>
      <c r="Z807" s="84"/>
      <c r="AA807" s="87" t="s">
        <v>4493</v>
      </c>
      <c r="AB807" s="84"/>
      <c r="AC807" s="84" t="b">
        <v>0</v>
      </c>
      <c r="AD807" s="84">
        <v>0</v>
      </c>
      <c r="AE807" s="87" t="s">
        <v>5552</v>
      </c>
      <c r="AF807" s="84" t="b">
        <v>0</v>
      </c>
      <c r="AG807" s="84" t="s">
        <v>5604</v>
      </c>
      <c r="AH807" s="84"/>
      <c r="AI807" s="87" t="s">
        <v>5552</v>
      </c>
      <c r="AJ807" s="84" t="b">
        <v>0</v>
      </c>
      <c r="AK807" s="84">
        <v>5</v>
      </c>
      <c r="AL807" s="87" t="s">
        <v>4500</v>
      </c>
      <c r="AM807" s="84" t="s">
        <v>5682</v>
      </c>
      <c r="AN807" s="84" t="b">
        <v>0</v>
      </c>
      <c r="AO807" s="87" t="s">
        <v>4500</v>
      </c>
      <c r="AP807" s="84" t="s">
        <v>179</v>
      </c>
      <c r="AQ807" s="84">
        <v>0</v>
      </c>
      <c r="AR807" s="84">
        <v>0</v>
      </c>
      <c r="AS807" s="84"/>
      <c r="AT807" s="84"/>
      <c r="AU807" s="84"/>
      <c r="AV807" s="84"/>
      <c r="AW807" s="84"/>
      <c r="AX807" s="84"/>
      <c r="AY807" s="84"/>
      <c r="AZ807" s="84"/>
    </row>
    <row r="808" spans="1:52" x14ac:dyDescent="0.55000000000000004">
      <c r="A808" s="69" t="s">
        <v>292</v>
      </c>
      <c r="B808" s="69" t="s">
        <v>1018</v>
      </c>
      <c r="C808" s="70"/>
      <c r="D808" s="71"/>
      <c r="E808" s="72"/>
      <c r="F808" s="73"/>
      <c r="G808" s="70"/>
      <c r="H808" s="74"/>
      <c r="I808" s="75"/>
      <c r="J808" s="75"/>
      <c r="K808" s="36"/>
      <c r="L808" s="82"/>
      <c r="M808" s="82"/>
      <c r="N808" s="77"/>
      <c r="O808" s="84" t="s">
        <v>1270</v>
      </c>
      <c r="P808" s="86">
        <v>43425.455092592594</v>
      </c>
      <c r="Q808" s="84" t="s">
        <v>1321</v>
      </c>
      <c r="R808" s="84"/>
      <c r="S808" s="84"/>
      <c r="T808" s="84"/>
      <c r="U808" s="84"/>
      <c r="V808" s="88" t="s">
        <v>2719</v>
      </c>
      <c r="W808" s="86">
        <v>43425.455092592594</v>
      </c>
      <c r="X808" s="88" t="s">
        <v>3364</v>
      </c>
      <c r="Y808" s="84"/>
      <c r="Z808" s="84"/>
      <c r="AA808" s="87" t="s">
        <v>4493</v>
      </c>
      <c r="AB808" s="84"/>
      <c r="AC808" s="84" t="b">
        <v>0</v>
      </c>
      <c r="AD808" s="84">
        <v>0</v>
      </c>
      <c r="AE808" s="87" t="s">
        <v>5552</v>
      </c>
      <c r="AF808" s="84" t="b">
        <v>0</v>
      </c>
      <c r="AG808" s="84" t="s">
        <v>5604</v>
      </c>
      <c r="AH808" s="84"/>
      <c r="AI808" s="87" t="s">
        <v>5552</v>
      </c>
      <c r="AJ808" s="84" t="b">
        <v>0</v>
      </c>
      <c r="AK808" s="84">
        <v>5</v>
      </c>
      <c r="AL808" s="87" t="s">
        <v>4500</v>
      </c>
      <c r="AM808" s="84" t="s">
        <v>5682</v>
      </c>
      <c r="AN808" s="84" t="b">
        <v>0</v>
      </c>
      <c r="AO808" s="87" t="s">
        <v>4500</v>
      </c>
      <c r="AP808" s="84" t="s">
        <v>179</v>
      </c>
      <c r="AQ808" s="84">
        <v>0</v>
      </c>
      <c r="AR808" s="84">
        <v>0</v>
      </c>
      <c r="AS808" s="84"/>
      <c r="AT808" s="84"/>
      <c r="AU808" s="84"/>
      <c r="AV808" s="84"/>
      <c r="AW808" s="84"/>
      <c r="AX808" s="84"/>
      <c r="AY808" s="84"/>
      <c r="AZ808" s="84"/>
    </row>
    <row r="809" spans="1:52" x14ac:dyDescent="0.55000000000000004">
      <c r="A809" s="69" t="s">
        <v>292</v>
      </c>
      <c r="B809" s="69" t="s">
        <v>1019</v>
      </c>
      <c r="C809" s="70"/>
      <c r="D809" s="71"/>
      <c r="E809" s="72"/>
      <c r="F809" s="73"/>
      <c r="G809" s="70"/>
      <c r="H809" s="74"/>
      <c r="I809" s="75"/>
      <c r="J809" s="75"/>
      <c r="K809" s="36"/>
      <c r="L809" s="82"/>
      <c r="M809" s="82"/>
      <c r="N809" s="77"/>
      <c r="O809" s="84" t="s">
        <v>1271</v>
      </c>
      <c r="P809" s="86">
        <v>43425.455092592594</v>
      </c>
      <c r="Q809" s="84" t="s">
        <v>1321</v>
      </c>
      <c r="R809" s="84"/>
      <c r="S809" s="84"/>
      <c r="T809" s="84"/>
      <c r="U809" s="84"/>
      <c r="V809" s="88" t="s">
        <v>2719</v>
      </c>
      <c r="W809" s="86">
        <v>43425.455092592594</v>
      </c>
      <c r="X809" s="88" t="s">
        <v>3364</v>
      </c>
      <c r="Y809" s="84"/>
      <c r="Z809" s="84"/>
      <c r="AA809" s="87" t="s">
        <v>4493</v>
      </c>
      <c r="AB809" s="84"/>
      <c r="AC809" s="84" t="b">
        <v>0</v>
      </c>
      <c r="AD809" s="84">
        <v>0</v>
      </c>
      <c r="AE809" s="87" t="s">
        <v>5552</v>
      </c>
      <c r="AF809" s="84" t="b">
        <v>0</v>
      </c>
      <c r="AG809" s="84" t="s">
        <v>5604</v>
      </c>
      <c r="AH809" s="84"/>
      <c r="AI809" s="87" t="s">
        <v>5552</v>
      </c>
      <c r="AJ809" s="84" t="b">
        <v>0</v>
      </c>
      <c r="AK809" s="84">
        <v>5</v>
      </c>
      <c r="AL809" s="87" t="s">
        <v>4500</v>
      </c>
      <c r="AM809" s="84" t="s">
        <v>5682</v>
      </c>
      <c r="AN809" s="84" t="b">
        <v>0</v>
      </c>
      <c r="AO809" s="87" t="s">
        <v>4500</v>
      </c>
      <c r="AP809" s="84" t="s">
        <v>179</v>
      </c>
      <c r="AQ809" s="84">
        <v>0</v>
      </c>
      <c r="AR809" s="84">
        <v>0</v>
      </c>
      <c r="AS809" s="84"/>
      <c r="AT809" s="84"/>
      <c r="AU809" s="84"/>
      <c r="AV809" s="84"/>
      <c r="AW809" s="84"/>
      <c r="AX809" s="84"/>
      <c r="AY809" s="84"/>
      <c r="AZ809" s="84"/>
    </row>
    <row r="810" spans="1:52" x14ac:dyDescent="0.55000000000000004">
      <c r="A810" s="69" t="s">
        <v>293</v>
      </c>
      <c r="B810" s="69" t="s">
        <v>299</v>
      </c>
      <c r="C810" s="70"/>
      <c r="D810" s="71"/>
      <c r="E810" s="72"/>
      <c r="F810" s="73"/>
      <c r="G810" s="70"/>
      <c r="H810" s="74"/>
      <c r="I810" s="75"/>
      <c r="J810" s="75"/>
      <c r="K810" s="36"/>
      <c r="L810" s="82"/>
      <c r="M810" s="82"/>
      <c r="N810" s="77"/>
      <c r="O810" s="84" t="s">
        <v>1269</v>
      </c>
      <c r="P810" s="86">
        <v>43425.458020833335</v>
      </c>
      <c r="Q810" s="84" t="s">
        <v>1321</v>
      </c>
      <c r="R810" s="84"/>
      <c r="S810" s="84"/>
      <c r="T810" s="84"/>
      <c r="U810" s="84"/>
      <c r="V810" s="88" t="s">
        <v>2720</v>
      </c>
      <c r="W810" s="86">
        <v>43425.458020833335</v>
      </c>
      <c r="X810" s="88" t="s">
        <v>3365</v>
      </c>
      <c r="Y810" s="84"/>
      <c r="Z810" s="84"/>
      <c r="AA810" s="87" t="s">
        <v>4494</v>
      </c>
      <c r="AB810" s="84"/>
      <c r="AC810" s="84" t="b">
        <v>0</v>
      </c>
      <c r="AD810" s="84">
        <v>0</v>
      </c>
      <c r="AE810" s="87" t="s">
        <v>5552</v>
      </c>
      <c r="AF810" s="84" t="b">
        <v>0</v>
      </c>
      <c r="AG810" s="84" t="s">
        <v>5604</v>
      </c>
      <c r="AH810" s="84"/>
      <c r="AI810" s="87" t="s">
        <v>5552</v>
      </c>
      <c r="AJ810" s="84" t="b">
        <v>0</v>
      </c>
      <c r="AK810" s="84">
        <v>5</v>
      </c>
      <c r="AL810" s="87" t="s">
        <v>4500</v>
      </c>
      <c r="AM810" s="84" t="s">
        <v>5685</v>
      </c>
      <c r="AN810" s="84" t="b">
        <v>0</v>
      </c>
      <c r="AO810" s="87" t="s">
        <v>4500</v>
      </c>
      <c r="AP810" s="84" t="s">
        <v>179</v>
      </c>
      <c r="AQ810" s="84">
        <v>0</v>
      </c>
      <c r="AR810" s="84">
        <v>0</v>
      </c>
      <c r="AS810" s="84"/>
      <c r="AT810" s="84"/>
      <c r="AU810" s="84"/>
      <c r="AV810" s="84"/>
      <c r="AW810" s="84"/>
      <c r="AX810" s="84"/>
      <c r="AY810" s="84"/>
      <c r="AZ810" s="84"/>
    </row>
    <row r="811" spans="1:52" x14ac:dyDescent="0.55000000000000004">
      <c r="A811" s="69" t="s">
        <v>293</v>
      </c>
      <c r="B811" s="69" t="s">
        <v>1018</v>
      </c>
      <c r="C811" s="70"/>
      <c r="D811" s="71"/>
      <c r="E811" s="72"/>
      <c r="F811" s="73"/>
      <c r="G811" s="70"/>
      <c r="H811" s="74"/>
      <c r="I811" s="75"/>
      <c r="J811" s="75"/>
      <c r="K811" s="36"/>
      <c r="L811" s="82"/>
      <c r="M811" s="82"/>
      <c r="N811" s="77"/>
      <c r="O811" s="84" t="s">
        <v>1270</v>
      </c>
      <c r="P811" s="86">
        <v>43425.458020833335</v>
      </c>
      <c r="Q811" s="84" t="s">
        <v>1321</v>
      </c>
      <c r="R811" s="84"/>
      <c r="S811" s="84"/>
      <c r="T811" s="84"/>
      <c r="U811" s="84"/>
      <c r="V811" s="88" t="s">
        <v>2720</v>
      </c>
      <c r="W811" s="86">
        <v>43425.458020833335</v>
      </c>
      <c r="X811" s="88" t="s">
        <v>3365</v>
      </c>
      <c r="Y811" s="84"/>
      <c r="Z811" s="84"/>
      <c r="AA811" s="87" t="s">
        <v>4494</v>
      </c>
      <c r="AB811" s="84"/>
      <c r="AC811" s="84" t="b">
        <v>0</v>
      </c>
      <c r="AD811" s="84">
        <v>0</v>
      </c>
      <c r="AE811" s="87" t="s">
        <v>5552</v>
      </c>
      <c r="AF811" s="84" t="b">
        <v>0</v>
      </c>
      <c r="AG811" s="84" t="s">
        <v>5604</v>
      </c>
      <c r="AH811" s="84"/>
      <c r="AI811" s="87" t="s">
        <v>5552</v>
      </c>
      <c r="AJ811" s="84" t="b">
        <v>0</v>
      </c>
      <c r="AK811" s="84">
        <v>5</v>
      </c>
      <c r="AL811" s="87" t="s">
        <v>4500</v>
      </c>
      <c r="AM811" s="84" t="s">
        <v>5685</v>
      </c>
      <c r="AN811" s="84" t="b">
        <v>0</v>
      </c>
      <c r="AO811" s="87" t="s">
        <v>4500</v>
      </c>
      <c r="AP811" s="84" t="s">
        <v>179</v>
      </c>
      <c r="AQ811" s="84">
        <v>0</v>
      </c>
      <c r="AR811" s="84">
        <v>0</v>
      </c>
      <c r="AS811" s="84"/>
      <c r="AT811" s="84"/>
      <c r="AU811" s="84"/>
      <c r="AV811" s="84"/>
      <c r="AW811" s="84"/>
      <c r="AX811" s="84"/>
      <c r="AY811" s="84"/>
      <c r="AZ811" s="84"/>
    </row>
    <row r="812" spans="1:52" x14ac:dyDescent="0.55000000000000004">
      <c r="A812" s="69" t="s">
        <v>293</v>
      </c>
      <c r="B812" s="69" t="s">
        <v>1019</v>
      </c>
      <c r="C812" s="70"/>
      <c r="D812" s="71"/>
      <c r="E812" s="72"/>
      <c r="F812" s="73"/>
      <c r="G812" s="70"/>
      <c r="H812" s="74"/>
      <c r="I812" s="75"/>
      <c r="J812" s="75"/>
      <c r="K812" s="36"/>
      <c r="L812" s="82"/>
      <c r="M812" s="82"/>
      <c r="N812" s="77"/>
      <c r="O812" s="84" t="s">
        <v>1271</v>
      </c>
      <c r="P812" s="86">
        <v>43425.458020833335</v>
      </c>
      <c r="Q812" s="84" t="s">
        <v>1321</v>
      </c>
      <c r="R812" s="84"/>
      <c r="S812" s="84"/>
      <c r="T812" s="84"/>
      <c r="U812" s="84"/>
      <c r="V812" s="88" t="s">
        <v>2720</v>
      </c>
      <c r="W812" s="86">
        <v>43425.458020833335</v>
      </c>
      <c r="X812" s="88" t="s">
        <v>3365</v>
      </c>
      <c r="Y812" s="84"/>
      <c r="Z812" s="84"/>
      <c r="AA812" s="87" t="s">
        <v>4494</v>
      </c>
      <c r="AB812" s="84"/>
      <c r="AC812" s="84" t="b">
        <v>0</v>
      </c>
      <c r="AD812" s="84">
        <v>0</v>
      </c>
      <c r="AE812" s="87" t="s">
        <v>5552</v>
      </c>
      <c r="AF812" s="84" t="b">
        <v>0</v>
      </c>
      <c r="AG812" s="84" t="s">
        <v>5604</v>
      </c>
      <c r="AH812" s="84"/>
      <c r="AI812" s="87" t="s">
        <v>5552</v>
      </c>
      <c r="AJ812" s="84" t="b">
        <v>0</v>
      </c>
      <c r="AK812" s="84">
        <v>5</v>
      </c>
      <c r="AL812" s="87" t="s">
        <v>4500</v>
      </c>
      <c r="AM812" s="84" t="s">
        <v>5685</v>
      </c>
      <c r="AN812" s="84" t="b">
        <v>0</v>
      </c>
      <c r="AO812" s="87" t="s">
        <v>4500</v>
      </c>
      <c r="AP812" s="84" t="s">
        <v>179</v>
      </c>
      <c r="AQ812" s="84">
        <v>0</v>
      </c>
      <c r="AR812" s="84">
        <v>0</v>
      </c>
      <c r="AS812" s="84"/>
      <c r="AT812" s="84"/>
      <c r="AU812" s="84"/>
      <c r="AV812" s="84"/>
      <c r="AW812" s="84"/>
      <c r="AX812" s="84"/>
      <c r="AY812" s="84"/>
      <c r="AZ812" s="84"/>
    </row>
    <row r="813" spans="1:52" x14ac:dyDescent="0.55000000000000004">
      <c r="A813" s="69" t="s">
        <v>294</v>
      </c>
      <c r="B813" s="69" t="s">
        <v>326</v>
      </c>
      <c r="C813" s="70"/>
      <c r="D813" s="71"/>
      <c r="E813" s="72"/>
      <c r="F813" s="73"/>
      <c r="G813" s="70"/>
      <c r="H813" s="74"/>
      <c r="I813" s="75"/>
      <c r="J813" s="75"/>
      <c r="K813" s="36"/>
      <c r="L813" s="82"/>
      <c r="M813" s="82"/>
      <c r="N813" s="77"/>
      <c r="O813" s="84" t="s">
        <v>1269</v>
      </c>
      <c r="P813" s="86">
        <v>43425.461388888885</v>
      </c>
      <c r="Q813" s="84" t="s">
        <v>1319</v>
      </c>
      <c r="R813" s="84"/>
      <c r="S813" s="84"/>
      <c r="T813" s="84" t="s">
        <v>2061</v>
      </c>
      <c r="U813" s="88" t="s">
        <v>2464</v>
      </c>
      <c r="V813" s="88" t="s">
        <v>2464</v>
      </c>
      <c r="W813" s="86">
        <v>43425.461388888885</v>
      </c>
      <c r="X813" s="88" t="s">
        <v>3366</v>
      </c>
      <c r="Y813" s="84"/>
      <c r="Z813" s="84"/>
      <c r="AA813" s="87" t="s">
        <v>4495</v>
      </c>
      <c r="AB813" s="84"/>
      <c r="AC813" s="84" t="b">
        <v>0</v>
      </c>
      <c r="AD813" s="84">
        <v>0</v>
      </c>
      <c r="AE813" s="87" t="s">
        <v>5552</v>
      </c>
      <c r="AF813" s="84" t="b">
        <v>0</v>
      </c>
      <c r="AG813" s="84" t="s">
        <v>5604</v>
      </c>
      <c r="AH813" s="84"/>
      <c r="AI813" s="87" t="s">
        <v>5552</v>
      </c>
      <c r="AJ813" s="84" t="b">
        <v>0</v>
      </c>
      <c r="AK813" s="84">
        <v>4</v>
      </c>
      <c r="AL813" s="87" t="s">
        <v>4532</v>
      </c>
      <c r="AM813" s="84" t="s">
        <v>5682</v>
      </c>
      <c r="AN813" s="84" t="b">
        <v>0</v>
      </c>
      <c r="AO813" s="87" t="s">
        <v>4532</v>
      </c>
      <c r="AP813" s="84" t="s">
        <v>179</v>
      </c>
      <c r="AQ813" s="84">
        <v>0</v>
      </c>
      <c r="AR813" s="84">
        <v>0</v>
      </c>
      <c r="AS813" s="84"/>
      <c r="AT813" s="84"/>
      <c r="AU813" s="84"/>
      <c r="AV813" s="84"/>
      <c r="AW813" s="84"/>
      <c r="AX813" s="84"/>
      <c r="AY813" s="84"/>
      <c r="AZ813" s="84"/>
    </row>
    <row r="814" spans="1:52" x14ac:dyDescent="0.55000000000000004">
      <c r="A814" s="69" t="s">
        <v>295</v>
      </c>
      <c r="B814" s="69" t="s">
        <v>299</v>
      </c>
      <c r="C814" s="70"/>
      <c r="D814" s="71"/>
      <c r="E814" s="72"/>
      <c r="F814" s="73"/>
      <c r="G814" s="70"/>
      <c r="H814" s="74"/>
      <c r="I814" s="75"/>
      <c r="J814" s="75"/>
      <c r="K814" s="36"/>
      <c r="L814" s="82"/>
      <c r="M814" s="82"/>
      <c r="N814" s="77"/>
      <c r="O814" s="84" t="s">
        <v>1269</v>
      </c>
      <c r="P814" s="86">
        <v>43425.464317129627</v>
      </c>
      <c r="Q814" s="84" t="s">
        <v>1321</v>
      </c>
      <c r="R814" s="84"/>
      <c r="S814" s="84"/>
      <c r="T814" s="84"/>
      <c r="U814" s="84"/>
      <c r="V814" s="88" t="s">
        <v>2721</v>
      </c>
      <c r="W814" s="86">
        <v>43425.464317129627</v>
      </c>
      <c r="X814" s="88" t="s">
        <v>3367</v>
      </c>
      <c r="Y814" s="84"/>
      <c r="Z814" s="84"/>
      <c r="AA814" s="87" t="s">
        <v>4496</v>
      </c>
      <c r="AB814" s="84"/>
      <c r="AC814" s="84" t="b">
        <v>0</v>
      </c>
      <c r="AD814" s="84">
        <v>0</v>
      </c>
      <c r="AE814" s="87" t="s">
        <v>5552</v>
      </c>
      <c r="AF814" s="84" t="b">
        <v>0</v>
      </c>
      <c r="AG814" s="84" t="s">
        <v>5604</v>
      </c>
      <c r="AH814" s="84"/>
      <c r="AI814" s="87" t="s">
        <v>5552</v>
      </c>
      <c r="AJ814" s="84" t="b">
        <v>0</v>
      </c>
      <c r="AK814" s="84">
        <v>5</v>
      </c>
      <c r="AL814" s="87" t="s">
        <v>4500</v>
      </c>
      <c r="AM814" s="84" t="s">
        <v>5682</v>
      </c>
      <c r="AN814" s="84" t="b">
        <v>0</v>
      </c>
      <c r="AO814" s="87" t="s">
        <v>4500</v>
      </c>
      <c r="AP814" s="84" t="s">
        <v>179</v>
      </c>
      <c r="AQ814" s="84">
        <v>0</v>
      </c>
      <c r="AR814" s="84">
        <v>0</v>
      </c>
      <c r="AS814" s="84"/>
      <c r="AT814" s="84"/>
      <c r="AU814" s="84"/>
      <c r="AV814" s="84"/>
      <c r="AW814" s="84"/>
      <c r="AX814" s="84"/>
      <c r="AY814" s="84"/>
      <c r="AZ814" s="84"/>
    </row>
    <row r="815" spans="1:52" x14ac:dyDescent="0.55000000000000004">
      <c r="A815" s="69" t="s">
        <v>295</v>
      </c>
      <c r="B815" s="69" t="s">
        <v>1018</v>
      </c>
      <c r="C815" s="70"/>
      <c r="D815" s="71"/>
      <c r="E815" s="72"/>
      <c r="F815" s="73"/>
      <c r="G815" s="70"/>
      <c r="H815" s="74"/>
      <c r="I815" s="75"/>
      <c r="J815" s="75"/>
      <c r="K815" s="36"/>
      <c r="L815" s="82"/>
      <c r="M815" s="82"/>
      <c r="N815" s="77"/>
      <c r="O815" s="84" t="s">
        <v>1270</v>
      </c>
      <c r="P815" s="86">
        <v>43425.464317129627</v>
      </c>
      <c r="Q815" s="84" t="s">
        <v>1321</v>
      </c>
      <c r="R815" s="84"/>
      <c r="S815" s="84"/>
      <c r="T815" s="84"/>
      <c r="U815" s="84"/>
      <c r="V815" s="88" t="s">
        <v>2721</v>
      </c>
      <c r="W815" s="86">
        <v>43425.464317129627</v>
      </c>
      <c r="X815" s="88" t="s">
        <v>3367</v>
      </c>
      <c r="Y815" s="84"/>
      <c r="Z815" s="84"/>
      <c r="AA815" s="87" t="s">
        <v>4496</v>
      </c>
      <c r="AB815" s="84"/>
      <c r="AC815" s="84" t="b">
        <v>0</v>
      </c>
      <c r="AD815" s="84">
        <v>0</v>
      </c>
      <c r="AE815" s="87" t="s">
        <v>5552</v>
      </c>
      <c r="AF815" s="84" t="b">
        <v>0</v>
      </c>
      <c r="AG815" s="84" t="s">
        <v>5604</v>
      </c>
      <c r="AH815" s="84"/>
      <c r="AI815" s="87" t="s">
        <v>5552</v>
      </c>
      <c r="AJ815" s="84" t="b">
        <v>0</v>
      </c>
      <c r="AK815" s="84">
        <v>5</v>
      </c>
      <c r="AL815" s="87" t="s">
        <v>4500</v>
      </c>
      <c r="AM815" s="84" t="s">
        <v>5682</v>
      </c>
      <c r="AN815" s="84" t="b">
        <v>0</v>
      </c>
      <c r="AO815" s="87" t="s">
        <v>4500</v>
      </c>
      <c r="AP815" s="84" t="s">
        <v>179</v>
      </c>
      <c r="AQ815" s="84">
        <v>0</v>
      </c>
      <c r="AR815" s="84">
        <v>0</v>
      </c>
      <c r="AS815" s="84"/>
      <c r="AT815" s="84"/>
      <c r="AU815" s="84"/>
      <c r="AV815" s="84"/>
      <c r="AW815" s="84"/>
      <c r="AX815" s="84"/>
      <c r="AY815" s="84"/>
      <c r="AZ815" s="84"/>
    </row>
    <row r="816" spans="1:52" x14ac:dyDescent="0.55000000000000004">
      <c r="A816" s="69" t="s">
        <v>295</v>
      </c>
      <c r="B816" s="69" t="s">
        <v>1019</v>
      </c>
      <c r="C816" s="70"/>
      <c r="D816" s="71"/>
      <c r="E816" s="72"/>
      <c r="F816" s="73"/>
      <c r="G816" s="70"/>
      <c r="H816" s="74"/>
      <c r="I816" s="75"/>
      <c r="J816" s="75"/>
      <c r="K816" s="36"/>
      <c r="L816" s="82"/>
      <c r="M816" s="82"/>
      <c r="N816" s="77"/>
      <c r="O816" s="84" t="s">
        <v>1271</v>
      </c>
      <c r="P816" s="86">
        <v>43425.464317129627</v>
      </c>
      <c r="Q816" s="84" t="s">
        <v>1321</v>
      </c>
      <c r="R816" s="84"/>
      <c r="S816" s="84"/>
      <c r="T816" s="84"/>
      <c r="U816" s="84"/>
      <c r="V816" s="88" t="s">
        <v>2721</v>
      </c>
      <c r="W816" s="86">
        <v>43425.464317129627</v>
      </c>
      <c r="X816" s="88" t="s">
        <v>3367</v>
      </c>
      <c r="Y816" s="84"/>
      <c r="Z816" s="84"/>
      <c r="AA816" s="87" t="s">
        <v>4496</v>
      </c>
      <c r="AB816" s="84"/>
      <c r="AC816" s="84" t="b">
        <v>0</v>
      </c>
      <c r="AD816" s="84">
        <v>0</v>
      </c>
      <c r="AE816" s="87" t="s">
        <v>5552</v>
      </c>
      <c r="AF816" s="84" t="b">
        <v>0</v>
      </c>
      <c r="AG816" s="84" t="s">
        <v>5604</v>
      </c>
      <c r="AH816" s="84"/>
      <c r="AI816" s="87" t="s">
        <v>5552</v>
      </c>
      <c r="AJ816" s="84" t="b">
        <v>0</v>
      </c>
      <c r="AK816" s="84">
        <v>5</v>
      </c>
      <c r="AL816" s="87" t="s">
        <v>4500</v>
      </c>
      <c r="AM816" s="84" t="s">
        <v>5682</v>
      </c>
      <c r="AN816" s="84" t="b">
        <v>0</v>
      </c>
      <c r="AO816" s="87" t="s">
        <v>4500</v>
      </c>
      <c r="AP816" s="84" t="s">
        <v>179</v>
      </c>
      <c r="AQ816" s="84">
        <v>0</v>
      </c>
      <c r="AR816" s="84">
        <v>0</v>
      </c>
      <c r="AS816" s="84"/>
      <c r="AT816" s="84"/>
      <c r="AU816" s="84"/>
      <c r="AV816" s="84"/>
      <c r="AW816" s="84"/>
      <c r="AX816" s="84"/>
      <c r="AY816" s="84"/>
      <c r="AZ816" s="84"/>
    </row>
    <row r="817" spans="1:52" x14ac:dyDescent="0.55000000000000004">
      <c r="A817" s="69" t="s">
        <v>296</v>
      </c>
      <c r="B817" s="69" t="s">
        <v>699</v>
      </c>
      <c r="C817" s="70"/>
      <c r="D817" s="71"/>
      <c r="E817" s="72"/>
      <c r="F817" s="73"/>
      <c r="G817" s="70"/>
      <c r="H817" s="74"/>
      <c r="I817" s="75"/>
      <c r="J817" s="75"/>
      <c r="K817" s="36"/>
      <c r="L817" s="82"/>
      <c r="M817" s="82"/>
      <c r="N817" s="77"/>
      <c r="O817" s="84" t="s">
        <v>1269</v>
      </c>
      <c r="P817" s="86">
        <v>43425.46733796296</v>
      </c>
      <c r="Q817" s="84" t="s">
        <v>1313</v>
      </c>
      <c r="R817" s="84"/>
      <c r="S817" s="84"/>
      <c r="T817" s="84"/>
      <c r="U817" s="84"/>
      <c r="V817" s="88" t="s">
        <v>2722</v>
      </c>
      <c r="W817" s="86">
        <v>43425.46733796296</v>
      </c>
      <c r="X817" s="88" t="s">
        <v>3368</v>
      </c>
      <c r="Y817" s="84"/>
      <c r="Z817" s="84"/>
      <c r="AA817" s="87" t="s">
        <v>4497</v>
      </c>
      <c r="AB817" s="84"/>
      <c r="AC817" s="84" t="b">
        <v>0</v>
      </c>
      <c r="AD817" s="84">
        <v>0</v>
      </c>
      <c r="AE817" s="87" t="s">
        <v>5552</v>
      </c>
      <c r="AF817" s="84" t="b">
        <v>0</v>
      </c>
      <c r="AG817" s="84" t="s">
        <v>5604</v>
      </c>
      <c r="AH817" s="84"/>
      <c r="AI817" s="87" t="s">
        <v>5552</v>
      </c>
      <c r="AJ817" s="84" t="b">
        <v>0</v>
      </c>
      <c r="AK817" s="84">
        <v>43</v>
      </c>
      <c r="AL817" s="87" t="s">
        <v>4992</v>
      </c>
      <c r="AM817" s="84" t="s">
        <v>5691</v>
      </c>
      <c r="AN817" s="84" t="b">
        <v>0</v>
      </c>
      <c r="AO817" s="87" t="s">
        <v>4992</v>
      </c>
      <c r="AP817" s="84" t="s">
        <v>179</v>
      </c>
      <c r="AQ817" s="84">
        <v>0</v>
      </c>
      <c r="AR817" s="84">
        <v>0</v>
      </c>
      <c r="AS817" s="84"/>
      <c r="AT817" s="84"/>
      <c r="AU817" s="84"/>
      <c r="AV817" s="84"/>
      <c r="AW817" s="84"/>
      <c r="AX817" s="84"/>
      <c r="AY817" s="84"/>
      <c r="AZ817" s="84"/>
    </row>
    <row r="818" spans="1:52" x14ac:dyDescent="0.55000000000000004">
      <c r="A818" s="69" t="s">
        <v>296</v>
      </c>
      <c r="B818" s="69" t="s">
        <v>975</v>
      </c>
      <c r="C818" s="70"/>
      <c r="D818" s="71"/>
      <c r="E818" s="72"/>
      <c r="F818" s="73"/>
      <c r="G818" s="70"/>
      <c r="H818" s="74"/>
      <c r="I818" s="75"/>
      <c r="J818" s="75"/>
      <c r="K818" s="36"/>
      <c r="L818" s="82"/>
      <c r="M818" s="82"/>
      <c r="N818" s="77"/>
      <c r="O818" s="84" t="s">
        <v>1270</v>
      </c>
      <c r="P818" s="86">
        <v>43425.46733796296</v>
      </c>
      <c r="Q818" s="84" t="s">
        <v>1313</v>
      </c>
      <c r="R818" s="84"/>
      <c r="S818" s="84"/>
      <c r="T818" s="84"/>
      <c r="U818" s="84"/>
      <c r="V818" s="88" t="s">
        <v>2722</v>
      </c>
      <c r="W818" s="86">
        <v>43425.46733796296</v>
      </c>
      <c r="X818" s="88" t="s">
        <v>3368</v>
      </c>
      <c r="Y818" s="84"/>
      <c r="Z818" s="84"/>
      <c r="AA818" s="87" t="s">
        <v>4497</v>
      </c>
      <c r="AB818" s="84"/>
      <c r="AC818" s="84" t="b">
        <v>0</v>
      </c>
      <c r="AD818" s="84">
        <v>0</v>
      </c>
      <c r="AE818" s="87" t="s">
        <v>5552</v>
      </c>
      <c r="AF818" s="84" t="b">
        <v>0</v>
      </c>
      <c r="AG818" s="84" t="s">
        <v>5604</v>
      </c>
      <c r="AH818" s="84"/>
      <c r="AI818" s="87" t="s">
        <v>5552</v>
      </c>
      <c r="AJ818" s="84" t="b">
        <v>0</v>
      </c>
      <c r="AK818" s="84">
        <v>43</v>
      </c>
      <c r="AL818" s="87" t="s">
        <v>4992</v>
      </c>
      <c r="AM818" s="84" t="s">
        <v>5691</v>
      </c>
      <c r="AN818" s="84" t="b">
        <v>0</v>
      </c>
      <c r="AO818" s="87" t="s">
        <v>4992</v>
      </c>
      <c r="AP818" s="84" t="s">
        <v>179</v>
      </c>
      <c r="AQ818" s="84">
        <v>0</v>
      </c>
      <c r="AR818" s="84">
        <v>0</v>
      </c>
      <c r="AS818" s="84"/>
      <c r="AT818" s="84"/>
      <c r="AU818" s="84"/>
      <c r="AV818" s="84"/>
      <c r="AW818" s="84"/>
      <c r="AX818" s="84"/>
      <c r="AY818" s="84"/>
      <c r="AZ818" s="84"/>
    </row>
    <row r="819" spans="1:52" x14ac:dyDescent="0.55000000000000004">
      <c r="A819" s="69" t="s">
        <v>296</v>
      </c>
      <c r="B819" s="69" t="s">
        <v>697</v>
      </c>
      <c r="C819" s="70"/>
      <c r="D819" s="71"/>
      <c r="E819" s="72"/>
      <c r="F819" s="73"/>
      <c r="G819" s="70"/>
      <c r="H819" s="74"/>
      <c r="I819" s="75"/>
      <c r="J819" s="75"/>
      <c r="K819" s="36"/>
      <c r="L819" s="82"/>
      <c r="M819" s="82"/>
      <c r="N819" s="77"/>
      <c r="O819" s="84" t="s">
        <v>1270</v>
      </c>
      <c r="P819" s="86">
        <v>43425.46733796296</v>
      </c>
      <c r="Q819" s="84" t="s">
        <v>1313</v>
      </c>
      <c r="R819" s="84"/>
      <c r="S819" s="84"/>
      <c r="T819" s="84"/>
      <c r="U819" s="84"/>
      <c r="V819" s="88" t="s">
        <v>2722</v>
      </c>
      <c r="W819" s="86">
        <v>43425.46733796296</v>
      </c>
      <c r="X819" s="88" t="s">
        <v>3368</v>
      </c>
      <c r="Y819" s="84"/>
      <c r="Z819" s="84"/>
      <c r="AA819" s="87" t="s">
        <v>4497</v>
      </c>
      <c r="AB819" s="84"/>
      <c r="AC819" s="84" t="b">
        <v>0</v>
      </c>
      <c r="AD819" s="84">
        <v>0</v>
      </c>
      <c r="AE819" s="87" t="s">
        <v>5552</v>
      </c>
      <c r="AF819" s="84" t="b">
        <v>0</v>
      </c>
      <c r="AG819" s="84" t="s">
        <v>5604</v>
      </c>
      <c r="AH819" s="84"/>
      <c r="AI819" s="87" t="s">
        <v>5552</v>
      </c>
      <c r="AJ819" s="84" t="b">
        <v>0</v>
      </c>
      <c r="AK819" s="84">
        <v>43</v>
      </c>
      <c r="AL819" s="87" t="s">
        <v>4992</v>
      </c>
      <c r="AM819" s="84" t="s">
        <v>5691</v>
      </c>
      <c r="AN819" s="84" t="b">
        <v>0</v>
      </c>
      <c r="AO819" s="87" t="s">
        <v>4992</v>
      </c>
      <c r="AP819" s="84" t="s">
        <v>179</v>
      </c>
      <c r="AQ819" s="84">
        <v>0</v>
      </c>
      <c r="AR819" s="84">
        <v>0</v>
      </c>
      <c r="AS819" s="84"/>
      <c r="AT819" s="84"/>
      <c r="AU819" s="84"/>
      <c r="AV819" s="84"/>
      <c r="AW819" s="84"/>
      <c r="AX819" s="84"/>
      <c r="AY819" s="84"/>
      <c r="AZ819" s="84"/>
    </row>
    <row r="820" spans="1:52" x14ac:dyDescent="0.55000000000000004">
      <c r="A820" s="69" t="s">
        <v>296</v>
      </c>
      <c r="B820" s="69" t="s">
        <v>976</v>
      </c>
      <c r="C820" s="70"/>
      <c r="D820" s="71"/>
      <c r="E820" s="72"/>
      <c r="F820" s="73"/>
      <c r="G820" s="70"/>
      <c r="H820" s="74"/>
      <c r="I820" s="75"/>
      <c r="J820" s="75"/>
      <c r="K820" s="36"/>
      <c r="L820" s="82"/>
      <c r="M820" s="82"/>
      <c r="N820" s="77"/>
      <c r="O820" s="84" t="s">
        <v>1270</v>
      </c>
      <c r="P820" s="86">
        <v>43425.46733796296</v>
      </c>
      <c r="Q820" s="84" t="s">
        <v>1313</v>
      </c>
      <c r="R820" s="84"/>
      <c r="S820" s="84"/>
      <c r="T820" s="84"/>
      <c r="U820" s="84"/>
      <c r="V820" s="88" t="s">
        <v>2722</v>
      </c>
      <c r="W820" s="86">
        <v>43425.46733796296</v>
      </c>
      <c r="X820" s="88" t="s">
        <v>3368</v>
      </c>
      <c r="Y820" s="84"/>
      <c r="Z820" s="84"/>
      <c r="AA820" s="87" t="s">
        <v>4497</v>
      </c>
      <c r="AB820" s="84"/>
      <c r="AC820" s="84" t="b">
        <v>0</v>
      </c>
      <c r="AD820" s="84">
        <v>0</v>
      </c>
      <c r="AE820" s="87" t="s">
        <v>5552</v>
      </c>
      <c r="AF820" s="84" t="b">
        <v>0</v>
      </c>
      <c r="AG820" s="84" t="s">
        <v>5604</v>
      </c>
      <c r="AH820" s="84"/>
      <c r="AI820" s="87" t="s">
        <v>5552</v>
      </c>
      <c r="AJ820" s="84" t="b">
        <v>0</v>
      </c>
      <c r="AK820" s="84">
        <v>43</v>
      </c>
      <c r="AL820" s="87" t="s">
        <v>4992</v>
      </c>
      <c r="AM820" s="84" t="s">
        <v>5691</v>
      </c>
      <c r="AN820" s="84" t="b">
        <v>0</v>
      </c>
      <c r="AO820" s="87" t="s">
        <v>4992</v>
      </c>
      <c r="AP820" s="84" t="s">
        <v>179</v>
      </c>
      <c r="AQ820" s="84">
        <v>0</v>
      </c>
      <c r="AR820" s="84">
        <v>0</v>
      </c>
      <c r="AS820" s="84"/>
      <c r="AT820" s="84"/>
      <c r="AU820" s="84"/>
      <c r="AV820" s="84"/>
      <c r="AW820" s="84"/>
      <c r="AX820" s="84"/>
      <c r="AY820" s="84"/>
      <c r="AZ820" s="84"/>
    </row>
    <row r="821" spans="1:52" x14ac:dyDescent="0.55000000000000004">
      <c r="A821" s="69" t="s">
        <v>296</v>
      </c>
      <c r="B821" s="69" t="s">
        <v>696</v>
      </c>
      <c r="C821" s="70"/>
      <c r="D821" s="71"/>
      <c r="E821" s="72"/>
      <c r="F821" s="73"/>
      <c r="G821" s="70"/>
      <c r="H821" s="74"/>
      <c r="I821" s="75"/>
      <c r="J821" s="75"/>
      <c r="K821" s="36"/>
      <c r="L821" s="82"/>
      <c r="M821" s="82"/>
      <c r="N821" s="77"/>
      <c r="O821" s="84" t="s">
        <v>1270</v>
      </c>
      <c r="P821" s="86">
        <v>43425.46733796296</v>
      </c>
      <c r="Q821" s="84" t="s">
        <v>1313</v>
      </c>
      <c r="R821" s="84"/>
      <c r="S821" s="84"/>
      <c r="T821" s="84"/>
      <c r="U821" s="84"/>
      <c r="V821" s="88" t="s">
        <v>2722</v>
      </c>
      <c r="W821" s="86">
        <v>43425.46733796296</v>
      </c>
      <c r="X821" s="88" t="s">
        <v>3368</v>
      </c>
      <c r="Y821" s="84"/>
      <c r="Z821" s="84"/>
      <c r="AA821" s="87" t="s">
        <v>4497</v>
      </c>
      <c r="AB821" s="84"/>
      <c r="AC821" s="84" t="b">
        <v>0</v>
      </c>
      <c r="AD821" s="84">
        <v>0</v>
      </c>
      <c r="AE821" s="87" t="s">
        <v>5552</v>
      </c>
      <c r="AF821" s="84" t="b">
        <v>0</v>
      </c>
      <c r="AG821" s="84" t="s">
        <v>5604</v>
      </c>
      <c r="AH821" s="84"/>
      <c r="AI821" s="87" t="s">
        <v>5552</v>
      </c>
      <c r="AJ821" s="84" t="b">
        <v>0</v>
      </c>
      <c r="AK821" s="84">
        <v>43</v>
      </c>
      <c r="AL821" s="87" t="s">
        <v>4992</v>
      </c>
      <c r="AM821" s="84" t="s">
        <v>5691</v>
      </c>
      <c r="AN821" s="84" t="b">
        <v>0</v>
      </c>
      <c r="AO821" s="87" t="s">
        <v>4992</v>
      </c>
      <c r="AP821" s="84" t="s">
        <v>179</v>
      </c>
      <c r="AQ821" s="84">
        <v>0</v>
      </c>
      <c r="AR821" s="84">
        <v>0</v>
      </c>
      <c r="AS821" s="84"/>
      <c r="AT821" s="84"/>
      <c r="AU821" s="84"/>
      <c r="AV821" s="84"/>
      <c r="AW821" s="84"/>
      <c r="AX821" s="84"/>
      <c r="AY821" s="84"/>
      <c r="AZ821" s="84"/>
    </row>
    <row r="822" spans="1:52" x14ac:dyDescent="0.55000000000000004">
      <c r="A822" s="69" t="s">
        <v>296</v>
      </c>
      <c r="B822" s="69" t="s">
        <v>691</v>
      </c>
      <c r="C822" s="70"/>
      <c r="D822" s="71"/>
      <c r="E822" s="72"/>
      <c r="F822" s="73"/>
      <c r="G822" s="70"/>
      <c r="H822" s="74"/>
      <c r="I822" s="75"/>
      <c r="J822" s="75"/>
      <c r="K822" s="36"/>
      <c r="L822" s="82"/>
      <c r="M822" s="82"/>
      <c r="N822" s="77"/>
      <c r="O822" s="84" t="s">
        <v>1270</v>
      </c>
      <c r="P822" s="86">
        <v>43425.46733796296</v>
      </c>
      <c r="Q822" s="84" t="s">
        <v>1313</v>
      </c>
      <c r="R822" s="84"/>
      <c r="S822" s="84"/>
      <c r="T822" s="84"/>
      <c r="U822" s="84"/>
      <c r="V822" s="88" t="s">
        <v>2722</v>
      </c>
      <c r="W822" s="86">
        <v>43425.46733796296</v>
      </c>
      <c r="X822" s="88" t="s">
        <v>3368</v>
      </c>
      <c r="Y822" s="84"/>
      <c r="Z822" s="84"/>
      <c r="AA822" s="87" t="s">
        <v>4497</v>
      </c>
      <c r="AB822" s="84"/>
      <c r="AC822" s="84" t="b">
        <v>0</v>
      </c>
      <c r="AD822" s="84">
        <v>0</v>
      </c>
      <c r="AE822" s="87" t="s">
        <v>5552</v>
      </c>
      <c r="AF822" s="84" t="b">
        <v>0</v>
      </c>
      <c r="AG822" s="84" t="s">
        <v>5604</v>
      </c>
      <c r="AH822" s="84"/>
      <c r="AI822" s="87" t="s">
        <v>5552</v>
      </c>
      <c r="AJ822" s="84" t="b">
        <v>0</v>
      </c>
      <c r="AK822" s="84">
        <v>43</v>
      </c>
      <c r="AL822" s="87" t="s">
        <v>4992</v>
      </c>
      <c r="AM822" s="84" t="s">
        <v>5691</v>
      </c>
      <c r="AN822" s="84" t="b">
        <v>0</v>
      </c>
      <c r="AO822" s="87" t="s">
        <v>4992</v>
      </c>
      <c r="AP822" s="84" t="s">
        <v>179</v>
      </c>
      <c r="AQ822" s="84">
        <v>0</v>
      </c>
      <c r="AR822" s="84">
        <v>0</v>
      </c>
      <c r="AS822" s="84"/>
      <c r="AT822" s="84"/>
      <c r="AU822" s="84"/>
      <c r="AV822" s="84"/>
      <c r="AW822" s="84"/>
      <c r="AX822" s="84"/>
      <c r="AY822" s="84"/>
      <c r="AZ822" s="84"/>
    </row>
    <row r="823" spans="1:52" x14ac:dyDescent="0.55000000000000004">
      <c r="A823" s="69" t="s">
        <v>296</v>
      </c>
      <c r="B823" s="69" t="s">
        <v>692</v>
      </c>
      <c r="C823" s="70"/>
      <c r="D823" s="71"/>
      <c r="E823" s="72"/>
      <c r="F823" s="73"/>
      <c r="G823" s="70"/>
      <c r="H823" s="74"/>
      <c r="I823" s="75"/>
      <c r="J823" s="75"/>
      <c r="K823" s="36"/>
      <c r="L823" s="82"/>
      <c r="M823" s="82"/>
      <c r="N823" s="77"/>
      <c r="O823" s="84" t="s">
        <v>1270</v>
      </c>
      <c r="P823" s="86">
        <v>43425.46733796296</v>
      </c>
      <c r="Q823" s="84" t="s">
        <v>1313</v>
      </c>
      <c r="R823" s="84"/>
      <c r="S823" s="84"/>
      <c r="T823" s="84"/>
      <c r="U823" s="84"/>
      <c r="V823" s="88" t="s">
        <v>2722</v>
      </c>
      <c r="W823" s="86">
        <v>43425.46733796296</v>
      </c>
      <c r="X823" s="88" t="s">
        <v>3368</v>
      </c>
      <c r="Y823" s="84"/>
      <c r="Z823" s="84"/>
      <c r="AA823" s="87" t="s">
        <v>4497</v>
      </c>
      <c r="AB823" s="84"/>
      <c r="AC823" s="84" t="b">
        <v>0</v>
      </c>
      <c r="AD823" s="84">
        <v>0</v>
      </c>
      <c r="AE823" s="87" t="s">
        <v>5552</v>
      </c>
      <c r="AF823" s="84" t="b">
        <v>0</v>
      </c>
      <c r="AG823" s="84" t="s">
        <v>5604</v>
      </c>
      <c r="AH823" s="84"/>
      <c r="AI823" s="87" t="s">
        <v>5552</v>
      </c>
      <c r="AJ823" s="84" t="b">
        <v>0</v>
      </c>
      <c r="AK823" s="84">
        <v>43</v>
      </c>
      <c r="AL823" s="87" t="s">
        <v>4992</v>
      </c>
      <c r="AM823" s="84" t="s">
        <v>5691</v>
      </c>
      <c r="AN823" s="84" t="b">
        <v>0</v>
      </c>
      <c r="AO823" s="87" t="s">
        <v>4992</v>
      </c>
      <c r="AP823" s="84" t="s">
        <v>179</v>
      </c>
      <c r="AQ823" s="84">
        <v>0</v>
      </c>
      <c r="AR823" s="84">
        <v>0</v>
      </c>
      <c r="AS823" s="84"/>
      <c r="AT823" s="84"/>
      <c r="AU823" s="84"/>
      <c r="AV823" s="84"/>
      <c r="AW823" s="84"/>
      <c r="AX823" s="84"/>
      <c r="AY823" s="84"/>
      <c r="AZ823" s="84"/>
    </row>
    <row r="824" spans="1:52" x14ac:dyDescent="0.55000000000000004">
      <c r="A824" s="69" t="s">
        <v>296</v>
      </c>
      <c r="B824" s="69" t="s">
        <v>693</v>
      </c>
      <c r="C824" s="70"/>
      <c r="D824" s="71"/>
      <c r="E824" s="72"/>
      <c r="F824" s="73"/>
      <c r="G824" s="70"/>
      <c r="H824" s="74"/>
      <c r="I824" s="75"/>
      <c r="J824" s="75"/>
      <c r="K824" s="36"/>
      <c r="L824" s="82"/>
      <c r="M824" s="82"/>
      <c r="N824" s="77"/>
      <c r="O824" s="84" t="s">
        <v>1270</v>
      </c>
      <c r="P824" s="86">
        <v>43425.46733796296</v>
      </c>
      <c r="Q824" s="84" t="s">
        <v>1313</v>
      </c>
      <c r="R824" s="84"/>
      <c r="S824" s="84"/>
      <c r="T824" s="84"/>
      <c r="U824" s="84"/>
      <c r="V824" s="88" t="s">
        <v>2722</v>
      </c>
      <c r="W824" s="86">
        <v>43425.46733796296</v>
      </c>
      <c r="X824" s="88" t="s">
        <v>3368</v>
      </c>
      <c r="Y824" s="84"/>
      <c r="Z824" s="84"/>
      <c r="AA824" s="87" t="s">
        <v>4497</v>
      </c>
      <c r="AB824" s="84"/>
      <c r="AC824" s="84" t="b">
        <v>0</v>
      </c>
      <c r="AD824" s="84">
        <v>0</v>
      </c>
      <c r="AE824" s="87" t="s">
        <v>5552</v>
      </c>
      <c r="AF824" s="84" t="b">
        <v>0</v>
      </c>
      <c r="AG824" s="84" t="s">
        <v>5604</v>
      </c>
      <c r="AH824" s="84"/>
      <c r="AI824" s="87" t="s">
        <v>5552</v>
      </c>
      <c r="AJ824" s="84" t="b">
        <v>0</v>
      </c>
      <c r="AK824" s="84">
        <v>43</v>
      </c>
      <c r="AL824" s="87" t="s">
        <v>4992</v>
      </c>
      <c r="AM824" s="84" t="s">
        <v>5691</v>
      </c>
      <c r="AN824" s="84" t="b">
        <v>0</v>
      </c>
      <c r="AO824" s="87" t="s">
        <v>4992</v>
      </c>
      <c r="AP824" s="84" t="s">
        <v>179</v>
      </c>
      <c r="AQ824" s="84">
        <v>0</v>
      </c>
      <c r="AR824" s="84">
        <v>0</v>
      </c>
      <c r="AS824" s="84"/>
      <c r="AT824" s="84"/>
      <c r="AU824" s="84"/>
      <c r="AV824" s="84"/>
      <c r="AW824" s="84"/>
      <c r="AX824" s="84"/>
      <c r="AY824" s="84"/>
      <c r="AZ824" s="84"/>
    </row>
    <row r="825" spans="1:52" x14ac:dyDescent="0.55000000000000004">
      <c r="A825" s="69" t="s">
        <v>296</v>
      </c>
      <c r="B825" s="69" t="s">
        <v>977</v>
      </c>
      <c r="C825" s="70"/>
      <c r="D825" s="71"/>
      <c r="E825" s="72"/>
      <c r="F825" s="73"/>
      <c r="G825" s="70"/>
      <c r="H825" s="74"/>
      <c r="I825" s="75"/>
      <c r="J825" s="75"/>
      <c r="K825" s="36"/>
      <c r="L825" s="82"/>
      <c r="M825" s="82"/>
      <c r="N825" s="77"/>
      <c r="O825" s="84" t="s">
        <v>1270</v>
      </c>
      <c r="P825" s="86">
        <v>43425.46733796296</v>
      </c>
      <c r="Q825" s="84" t="s">
        <v>1313</v>
      </c>
      <c r="R825" s="84"/>
      <c r="S825" s="84"/>
      <c r="T825" s="84"/>
      <c r="U825" s="84"/>
      <c r="V825" s="88" t="s">
        <v>2722</v>
      </c>
      <c r="W825" s="86">
        <v>43425.46733796296</v>
      </c>
      <c r="X825" s="88" t="s">
        <v>3368</v>
      </c>
      <c r="Y825" s="84"/>
      <c r="Z825" s="84"/>
      <c r="AA825" s="87" t="s">
        <v>4497</v>
      </c>
      <c r="AB825" s="84"/>
      <c r="AC825" s="84" t="b">
        <v>0</v>
      </c>
      <c r="AD825" s="84">
        <v>0</v>
      </c>
      <c r="AE825" s="87" t="s">
        <v>5552</v>
      </c>
      <c r="AF825" s="84" t="b">
        <v>0</v>
      </c>
      <c r="AG825" s="84" t="s">
        <v>5604</v>
      </c>
      <c r="AH825" s="84"/>
      <c r="AI825" s="87" t="s">
        <v>5552</v>
      </c>
      <c r="AJ825" s="84" t="b">
        <v>0</v>
      </c>
      <c r="AK825" s="84">
        <v>43</v>
      </c>
      <c r="AL825" s="87" t="s">
        <v>4992</v>
      </c>
      <c r="AM825" s="84" t="s">
        <v>5691</v>
      </c>
      <c r="AN825" s="84" t="b">
        <v>0</v>
      </c>
      <c r="AO825" s="87" t="s">
        <v>4992</v>
      </c>
      <c r="AP825" s="84" t="s">
        <v>179</v>
      </c>
      <c r="AQ825" s="84">
        <v>0</v>
      </c>
      <c r="AR825" s="84">
        <v>0</v>
      </c>
      <c r="AS825" s="84"/>
      <c r="AT825" s="84"/>
      <c r="AU825" s="84"/>
      <c r="AV825" s="84"/>
      <c r="AW825" s="84"/>
      <c r="AX825" s="84"/>
      <c r="AY825" s="84"/>
      <c r="AZ825" s="84"/>
    </row>
    <row r="826" spans="1:52" x14ac:dyDescent="0.55000000000000004">
      <c r="A826" s="69" t="s">
        <v>296</v>
      </c>
      <c r="B826" s="69" t="s">
        <v>978</v>
      </c>
      <c r="C826" s="70"/>
      <c r="D826" s="71"/>
      <c r="E826" s="72"/>
      <c r="F826" s="73"/>
      <c r="G826" s="70"/>
      <c r="H826" s="74"/>
      <c r="I826" s="75"/>
      <c r="J826" s="75"/>
      <c r="K826" s="36"/>
      <c r="L826" s="82"/>
      <c r="M826" s="82"/>
      <c r="N826" s="77"/>
      <c r="O826" s="84" t="s">
        <v>1270</v>
      </c>
      <c r="P826" s="86">
        <v>43425.46733796296</v>
      </c>
      <c r="Q826" s="84" t="s">
        <v>1313</v>
      </c>
      <c r="R826" s="84"/>
      <c r="S826" s="84"/>
      <c r="T826" s="84"/>
      <c r="U826" s="84"/>
      <c r="V826" s="88" t="s">
        <v>2722</v>
      </c>
      <c r="W826" s="86">
        <v>43425.46733796296</v>
      </c>
      <c r="X826" s="88" t="s">
        <v>3368</v>
      </c>
      <c r="Y826" s="84"/>
      <c r="Z826" s="84"/>
      <c r="AA826" s="87" t="s">
        <v>4497</v>
      </c>
      <c r="AB826" s="84"/>
      <c r="AC826" s="84" t="b">
        <v>0</v>
      </c>
      <c r="AD826" s="84">
        <v>0</v>
      </c>
      <c r="AE826" s="87" t="s">
        <v>5552</v>
      </c>
      <c r="AF826" s="84" t="b">
        <v>0</v>
      </c>
      <c r="AG826" s="84" t="s">
        <v>5604</v>
      </c>
      <c r="AH826" s="84"/>
      <c r="AI826" s="87" t="s">
        <v>5552</v>
      </c>
      <c r="AJ826" s="84" t="b">
        <v>0</v>
      </c>
      <c r="AK826" s="84">
        <v>43</v>
      </c>
      <c r="AL826" s="87" t="s">
        <v>4992</v>
      </c>
      <c r="AM826" s="84" t="s">
        <v>5691</v>
      </c>
      <c r="AN826" s="84" t="b">
        <v>0</v>
      </c>
      <c r="AO826" s="87" t="s">
        <v>4992</v>
      </c>
      <c r="AP826" s="84" t="s">
        <v>179</v>
      </c>
      <c r="AQ826" s="84">
        <v>0</v>
      </c>
      <c r="AR826" s="84">
        <v>0</v>
      </c>
      <c r="AS826" s="84"/>
      <c r="AT826" s="84"/>
      <c r="AU826" s="84"/>
      <c r="AV826" s="84"/>
      <c r="AW826" s="84"/>
      <c r="AX826" s="84"/>
      <c r="AY826" s="84"/>
      <c r="AZ826" s="84"/>
    </row>
    <row r="827" spans="1:52" x14ac:dyDescent="0.55000000000000004">
      <c r="A827" s="69" t="s">
        <v>296</v>
      </c>
      <c r="B827" s="69" t="s">
        <v>979</v>
      </c>
      <c r="C827" s="70"/>
      <c r="D827" s="71"/>
      <c r="E827" s="72"/>
      <c r="F827" s="73"/>
      <c r="G827" s="70"/>
      <c r="H827" s="74"/>
      <c r="I827" s="75"/>
      <c r="J827" s="75"/>
      <c r="K827" s="36"/>
      <c r="L827" s="82"/>
      <c r="M827" s="82"/>
      <c r="N827" s="77"/>
      <c r="O827" s="84" t="s">
        <v>1270</v>
      </c>
      <c r="P827" s="86">
        <v>43425.46733796296</v>
      </c>
      <c r="Q827" s="84" t="s">
        <v>1313</v>
      </c>
      <c r="R827" s="84"/>
      <c r="S827" s="84"/>
      <c r="T827" s="84"/>
      <c r="U827" s="84"/>
      <c r="V827" s="88" t="s">
        <v>2722</v>
      </c>
      <c r="W827" s="86">
        <v>43425.46733796296</v>
      </c>
      <c r="X827" s="88" t="s">
        <v>3368</v>
      </c>
      <c r="Y827" s="84"/>
      <c r="Z827" s="84"/>
      <c r="AA827" s="87" t="s">
        <v>4497</v>
      </c>
      <c r="AB827" s="84"/>
      <c r="AC827" s="84" t="b">
        <v>0</v>
      </c>
      <c r="AD827" s="84">
        <v>0</v>
      </c>
      <c r="AE827" s="87" t="s">
        <v>5552</v>
      </c>
      <c r="AF827" s="84" t="b">
        <v>0</v>
      </c>
      <c r="AG827" s="84" t="s">
        <v>5604</v>
      </c>
      <c r="AH827" s="84"/>
      <c r="AI827" s="87" t="s">
        <v>5552</v>
      </c>
      <c r="AJ827" s="84" t="b">
        <v>0</v>
      </c>
      <c r="AK827" s="84">
        <v>43</v>
      </c>
      <c r="AL827" s="87" t="s">
        <v>4992</v>
      </c>
      <c r="AM827" s="84" t="s">
        <v>5691</v>
      </c>
      <c r="AN827" s="84" t="b">
        <v>0</v>
      </c>
      <c r="AO827" s="87" t="s">
        <v>4992</v>
      </c>
      <c r="AP827" s="84" t="s">
        <v>179</v>
      </c>
      <c r="AQ827" s="84">
        <v>0</v>
      </c>
      <c r="AR827" s="84">
        <v>0</v>
      </c>
      <c r="AS827" s="84"/>
      <c r="AT827" s="84"/>
      <c r="AU827" s="84"/>
      <c r="AV827" s="84"/>
      <c r="AW827" s="84"/>
      <c r="AX827" s="84"/>
      <c r="AY827" s="84"/>
      <c r="AZ827" s="84"/>
    </row>
    <row r="828" spans="1:52" x14ac:dyDescent="0.55000000000000004">
      <c r="A828" s="69" t="s">
        <v>296</v>
      </c>
      <c r="B828" s="69" t="s">
        <v>980</v>
      </c>
      <c r="C828" s="70"/>
      <c r="D828" s="71"/>
      <c r="E828" s="72"/>
      <c r="F828" s="73"/>
      <c r="G828" s="70"/>
      <c r="H828" s="74"/>
      <c r="I828" s="75"/>
      <c r="J828" s="75"/>
      <c r="K828" s="36"/>
      <c r="L828" s="82"/>
      <c r="M828" s="82"/>
      <c r="N828" s="77"/>
      <c r="O828" s="84" t="s">
        <v>1270</v>
      </c>
      <c r="P828" s="86">
        <v>43425.46733796296</v>
      </c>
      <c r="Q828" s="84" t="s">
        <v>1313</v>
      </c>
      <c r="R828" s="84"/>
      <c r="S828" s="84"/>
      <c r="T828" s="84"/>
      <c r="U828" s="84"/>
      <c r="V828" s="88" t="s">
        <v>2722</v>
      </c>
      <c r="W828" s="86">
        <v>43425.46733796296</v>
      </c>
      <c r="X828" s="88" t="s">
        <v>3368</v>
      </c>
      <c r="Y828" s="84"/>
      <c r="Z828" s="84"/>
      <c r="AA828" s="87" t="s">
        <v>4497</v>
      </c>
      <c r="AB828" s="84"/>
      <c r="AC828" s="84" t="b">
        <v>0</v>
      </c>
      <c r="AD828" s="84">
        <v>0</v>
      </c>
      <c r="AE828" s="87" t="s">
        <v>5552</v>
      </c>
      <c r="AF828" s="84" t="b">
        <v>0</v>
      </c>
      <c r="AG828" s="84" t="s">
        <v>5604</v>
      </c>
      <c r="AH828" s="84"/>
      <c r="AI828" s="87" t="s">
        <v>5552</v>
      </c>
      <c r="AJ828" s="84" t="b">
        <v>0</v>
      </c>
      <c r="AK828" s="84">
        <v>43</v>
      </c>
      <c r="AL828" s="87" t="s">
        <v>4992</v>
      </c>
      <c r="AM828" s="84" t="s">
        <v>5691</v>
      </c>
      <c r="AN828" s="84" t="b">
        <v>0</v>
      </c>
      <c r="AO828" s="87" t="s">
        <v>4992</v>
      </c>
      <c r="AP828" s="84" t="s">
        <v>179</v>
      </c>
      <c r="AQ828" s="84">
        <v>0</v>
      </c>
      <c r="AR828" s="84">
        <v>0</v>
      </c>
      <c r="AS828" s="84"/>
      <c r="AT828" s="84"/>
      <c r="AU828" s="84"/>
      <c r="AV828" s="84"/>
      <c r="AW828" s="84"/>
      <c r="AX828" s="84"/>
      <c r="AY828" s="84"/>
      <c r="AZ828" s="84"/>
    </row>
    <row r="829" spans="1:52" x14ac:dyDescent="0.55000000000000004">
      <c r="A829" s="69" t="s">
        <v>296</v>
      </c>
      <c r="B829" s="69" t="s">
        <v>981</v>
      </c>
      <c r="C829" s="70"/>
      <c r="D829" s="71"/>
      <c r="E829" s="72"/>
      <c r="F829" s="73"/>
      <c r="G829" s="70"/>
      <c r="H829" s="74"/>
      <c r="I829" s="75"/>
      <c r="J829" s="75"/>
      <c r="K829" s="36"/>
      <c r="L829" s="82"/>
      <c r="M829" s="82"/>
      <c r="N829" s="77"/>
      <c r="O829" s="84" t="s">
        <v>1270</v>
      </c>
      <c r="P829" s="86">
        <v>43425.46733796296</v>
      </c>
      <c r="Q829" s="84" t="s">
        <v>1313</v>
      </c>
      <c r="R829" s="84"/>
      <c r="S829" s="84"/>
      <c r="T829" s="84"/>
      <c r="U829" s="84"/>
      <c r="V829" s="88" t="s">
        <v>2722</v>
      </c>
      <c r="W829" s="86">
        <v>43425.46733796296</v>
      </c>
      <c r="X829" s="88" t="s">
        <v>3368</v>
      </c>
      <c r="Y829" s="84"/>
      <c r="Z829" s="84"/>
      <c r="AA829" s="87" t="s">
        <v>4497</v>
      </c>
      <c r="AB829" s="84"/>
      <c r="AC829" s="84" t="b">
        <v>0</v>
      </c>
      <c r="AD829" s="84">
        <v>0</v>
      </c>
      <c r="AE829" s="87" t="s">
        <v>5552</v>
      </c>
      <c r="AF829" s="84" t="b">
        <v>0</v>
      </c>
      <c r="AG829" s="84" t="s">
        <v>5604</v>
      </c>
      <c r="AH829" s="84"/>
      <c r="AI829" s="87" t="s">
        <v>5552</v>
      </c>
      <c r="AJ829" s="84" t="b">
        <v>0</v>
      </c>
      <c r="AK829" s="84">
        <v>43</v>
      </c>
      <c r="AL829" s="87" t="s">
        <v>4992</v>
      </c>
      <c r="AM829" s="84" t="s">
        <v>5691</v>
      </c>
      <c r="AN829" s="84" t="b">
        <v>0</v>
      </c>
      <c r="AO829" s="87" t="s">
        <v>4992</v>
      </c>
      <c r="AP829" s="84" t="s">
        <v>179</v>
      </c>
      <c r="AQ829" s="84">
        <v>0</v>
      </c>
      <c r="AR829" s="84">
        <v>0</v>
      </c>
      <c r="AS829" s="84"/>
      <c r="AT829" s="84"/>
      <c r="AU829" s="84"/>
      <c r="AV829" s="84"/>
      <c r="AW829" s="84"/>
      <c r="AX829" s="84"/>
      <c r="AY829" s="84"/>
      <c r="AZ829" s="84"/>
    </row>
    <row r="830" spans="1:52" x14ac:dyDescent="0.55000000000000004">
      <c r="A830" s="69" t="s">
        <v>296</v>
      </c>
      <c r="B830" s="69" t="s">
        <v>982</v>
      </c>
      <c r="C830" s="70"/>
      <c r="D830" s="71"/>
      <c r="E830" s="72"/>
      <c r="F830" s="73"/>
      <c r="G830" s="70"/>
      <c r="H830" s="74"/>
      <c r="I830" s="75"/>
      <c r="J830" s="75"/>
      <c r="K830" s="36"/>
      <c r="L830" s="82"/>
      <c r="M830" s="82"/>
      <c r="N830" s="77"/>
      <c r="O830" s="84" t="s">
        <v>1270</v>
      </c>
      <c r="P830" s="86">
        <v>43425.46733796296</v>
      </c>
      <c r="Q830" s="84" t="s">
        <v>1313</v>
      </c>
      <c r="R830" s="84"/>
      <c r="S830" s="84"/>
      <c r="T830" s="84"/>
      <c r="U830" s="84"/>
      <c r="V830" s="88" t="s">
        <v>2722</v>
      </c>
      <c r="W830" s="86">
        <v>43425.46733796296</v>
      </c>
      <c r="X830" s="88" t="s">
        <v>3368</v>
      </c>
      <c r="Y830" s="84"/>
      <c r="Z830" s="84"/>
      <c r="AA830" s="87" t="s">
        <v>4497</v>
      </c>
      <c r="AB830" s="84"/>
      <c r="AC830" s="84" t="b">
        <v>0</v>
      </c>
      <c r="AD830" s="84">
        <v>0</v>
      </c>
      <c r="AE830" s="87" t="s">
        <v>5552</v>
      </c>
      <c r="AF830" s="84" t="b">
        <v>0</v>
      </c>
      <c r="AG830" s="84" t="s">
        <v>5604</v>
      </c>
      <c r="AH830" s="84"/>
      <c r="AI830" s="87" t="s">
        <v>5552</v>
      </c>
      <c r="AJ830" s="84" t="b">
        <v>0</v>
      </c>
      <c r="AK830" s="84">
        <v>43</v>
      </c>
      <c r="AL830" s="87" t="s">
        <v>4992</v>
      </c>
      <c r="AM830" s="84" t="s">
        <v>5691</v>
      </c>
      <c r="AN830" s="84" t="b">
        <v>0</v>
      </c>
      <c r="AO830" s="87" t="s">
        <v>4992</v>
      </c>
      <c r="AP830" s="84" t="s">
        <v>179</v>
      </c>
      <c r="AQ830" s="84">
        <v>0</v>
      </c>
      <c r="AR830" s="84">
        <v>0</v>
      </c>
      <c r="AS830" s="84"/>
      <c r="AT830" s="84"/>
      <c r="AU830" s="84"/>
      <c r="AV830" s="84"/>
      <c r="AW830" s="84"/>
      <c r="AX830" s="84"/>
      <c r="AY830" s="84"/>
      <c r="AZ830" s="84"/>
    </row>
    <row r="831" spans="1:52" x14ac:dyDescent="0.55000000000000004">
      <c r="A831" s="69" t="s">
        <v>296</v>
      </c>
      <c r="B831" s="69" t="s">
        <v>983</v>
      </c>
      <c r="C831" s="70"/>
      <c r="D831" s="71"/>
      <c r="E831" s="72"/>
      <c r="F831" s="73"/>
      <c r="G831" s="70"/>
      <c r="H831" s="74"/>
      <c r="I831" s="75"/>
      <c r="J831" s="75"/>
      <c r="K831" s="36"/>
      <c r="L831" s="82"/>
      <c r="M831" s="82"/>
      <c r="N831" s="77"/>
      <c r="O831" s="84" t="s">
        <v>1270</v>
      </c>
      <c r="P831" s="86">
        <v>43425.46733796296</v>
      </c>
      <c r="Q831" s="84" t="s">
        <v>1313</v>
      </c>
      <c r="R831" s="84"/>
      <c r="S831" s="84"/>
      <c r="T831" s="84"/>
      <c r="U831" s="84"/>
      <c r="V831" s="88" t="s">
        <v>2722</v>
      </c>
      <c r="W831" s="86">
        <v>43425.46733796296</v>
      </c>
      <c r="X831" s="88" t="s">
        <v>3368</v>
      </c>
      <c r="Y831" s="84"/>
      <c r="Z831" s="84"/>
      <c r="AA831" s="87" t="s">
        <v>4497</v>
      </c>
      <c r="AB831" s="84"/>
      <c r="AC831" s="84" t="b">
        <v>0</v>
      </c>
      <c r="AD831" s="84">
        <v>0</v>
      </c>
      <c r="AE831" s="87" t="s">
        <v>5552</v>
      </c>
      <c r="AF831" s="84" t="b">
        <v>0</v>
      </c>
      <c r="AG831" s="84" t="s">
        <v>5604</v>
      </c>
      <c r="AH831" s="84"/>
      <c r="AI831" s="87" t="s">
        <v>5552</v>
      </c>
      <c r="AJ831" s="84" t="b">
        <v>0</v>
      </c>
      <c r="AK831" s="84">
        <v>43</v>
      </c>
      <c r="AL831" s="87" t="s">
        <v>4992</v>
      </c>
      <c r="AM831" s="84" t="s">
        <v>5691</v>
      </c>
      <c r="AN831" s="84" t="b">
        <v>0</v>
      </c>
      <c r="AO831" s="87" t="s">
        <v>4992</v>
      </c>
      <c r="AP831" s="84" t="s">
        <v>179</v>
      </c>
      <c r="AQ831" s="84">
        <v>0</v>
      </c>
      <c r="AR831" s="84">
        <v>0</v>
      </c>
      <c r="AS831" s="84"/>
      <c r="AT831" s="84"/>
      <c r="AU831" s="84"/>
      <c r="AV831" s="84"/>
      <c r="AW831" s="84"/>
      <c r="AX831" s="84"/>
      <c r="AY831" s="84"/>
      <c r="AZ831" s="84"/>
    </row>
    <row r="832" spans="1:52" x14ac:dyDescent="0.55000000000000004">
      <c r="A832" s="69" t="s">
        <v>296</v>
      </c>
      <c r="B832" s="69" t="s">
        <v>704</v>
      </c>
      <c r="C832" s="70"/>
      <c r="D832" s="71"/>
      <c r="E832" s="72"/>
      <c r="F832" s="73"/>
      <c r="G832" s="70"/>
      <c r="H832" s="74"/>
      <c r="I832" s="75"/>
      <c r="J832" s="75"/>
      <c r="K832" s="36"/>
      <c r="L832" s="82"/>
      <c r="M832" s="82"/>
      <c r="N832" s="77"/>
      <c r="O832" s="84" t="s">
        <v>1270</v>
      </c>
      <c r="P832" s="86">
        <v>43425.46733796296</v>
      </c>
      <c r="Q832" s="84" t="s">
        <v>1313</v>
      </c>
      <c r="R832" s="84"/>
      <c r="S832" s="84"/>
      <c r="T832" s="84"/>
      <c r="U832" s="84"/>
      <c r="V832" s="88" t="s">
        <v>2722</v>
      </c>
      <c r="W832" s="86">
        <v>43425.46733796296</v>
      </c>
      <c r="X832" s="88" t="s">
        <v>3368</v>
      </c>
      <c r="Y832" s="84"/>
      <c r="Z832" s="84"/>
      <c r="AA832" s="87" t="s">
        <v>4497</v>
      </c>
      <c r="AB832" s="84"/>
      <c r="AC832" s="84" t="b">
        <v>0</v>
      </c>
      <c r="AD832" s="84">
        <v>0</v>
      </c>
      <c r="AE832" s="87" t="s">
        <v>5552</v>
      </c>
      <c r="AF832" s="84" t="b">
        <v>0</v>
      </c>
      <c r="AG832" s="84" t="s">
        <v>5604</v>
      </c>
      <c r="AH832" s="84"/>
      <c r="AI832" s="87" t="s">
        <v>5552</v>
      </c>
      <c r="AJ832" s="84" t="b">
        <v>0</v>
      </c>
      <c r="AK832" s="84">
        <v>43</v>
      </c>
      <c r="AL832" s="87" t="s">
        <v>4992</v>
      </c>
      <c r="AM832" s="84" t="s">
        <v>5691</v>
      </c>
      <c r="AN832" s="84" t="b">
        <v>0</v>
      </c>
      <c r="AO832" s="87" t="s">
        <v>4992</v>
      </c>
      <c r="AP832" s="84" t="s">
        <v>179</v>
      </c>
      <c r="AQ832" s="84">
        <v>0</v>
      </c>
      <c r="AR832" s="84">
        <v>0</v>
      </c>
      <c r="AS832" s="84"/>
      <c r="AT832" s="84"/>
      <c r="AU832" s="84"/>
      <c r="AV832" s="84"/>
      <c r="AW832" s="84"/>
      <c r="AX832" s="84"/>
      <c r="AY832" s="84"/>
      <c r="AZ832" s="84"/>
    </row>
    <row r="833" spans="1:52" x14ac:dyDescent="0.55000000000000004">
      <c r="A833" s="69" t="s">
        <v>296</v>
      </c>
      <c r="B833" s="69" t="s">
        <v>984</v>
      </c>
      <c r="C833" s="70"/>
      <c r="D833" s="71"/>
      <c r="E833" s="72"/>
      <c r="F833" s="73"/>
      <c r="G833" s="70"/>
      <c r="H833" s="74"/>
      <c r="I833" s="75"/>
      <c r="J833" s="75"/>
      <c r="K833" s="36"/>
      <c r="L833" s="82"/>
      <c r="M833" s="82"/>
      <c r="N833" s="77"/>
      <c r="O833" s="84" t="s">
        <v>1270</v>
      </c>
      <c r="P833" s="86">
        <v>43425.46733796296</v>
      </c>
      <c r="Q833" s="84" t="s">
        <v>1313</v>
      </c>
      <c r="R833" s="84"/>
      <c r="S833" s="84"/>
      <c r="T833" s="84"/>
      <c r="U833" s="84"/>
      <c r="V833" s="88" t="s">
        <v>2722</v>
      </c>
      <c r="W833" s="86">
        <v>43425.46733796296</v>
      </c>
      <c r="X833" s="88" t="s">
        <v>3368</v>
      </c>
      <c r="Y833" s="84"/>
      <c r="Z833" s="84"/>
      <c r="AA833" s="87" t="s">
        <v>4497</v>
      </c>
      <c r="AB833" s="84"/>
      <c r="AC833" s="84" t="b">
        <v>0</v>
      </c>
      <c r="AD833" s="84">
        <v>0</v>
      </c>
      <c r="AE833" s="87" t="s">
        <v>5552</v>
      </c>
      <c r="AF833" s="84" t="b">
        <v>0</v>
      </c>
      <c r="AG833" s="84" t="s">
        <v>5604</v>
      </c>
      <c r="AH833" s="84"/>
      <c r="AI833" s="87" t="s">
        <v>5552</v>
      </c>
      <c r="AJ833" s="84" t="b">
        <v>0</v>
      </c>
      <c r="AK833" s="84">
        <v>43</v>
      </c>
      <c r="AL833" s="87" t="s">
        <v>4992</v>
      </c>
      <c r="AM833" s="84" t="s">
        <v>5691</v>
      </c>
      <c r="AN833" s="84" t="b">
        <v>0</v>
      </c>
      <c r="AO833" s="87" t="s">
        <v>4992</v>
      </c>
      <c r="AP833" s="84" t="s">
        <v>179</v>
      </c>
      <c r="AQ833" s="84">
        <v>0</v>
      </c>
      <c r="AR833" s="84">
        <v>0</v>
      </c>
      <c r="AS833" s="84"/>
      <c r="AT833" s="84"/>
      <c r="AU833" s="84"/>
      <c r="AV833" s="84"/>
      <c r="AW833" s="84"/>
      <c r="AX833" s="84"/>
      <c r="AY833" s="84"/>
      <c r="AZ833" s="84"/>
    </row>
    <row r="834" spans="1:52" x14ac:dyDescent="0.55000000000000004">
      <c r="A834" s="69" t="s">
        <v>296</v>
      </c>
      <c r="B834" s="69" t="s">
        <v>985</v>
      </c>
      <c r="C834" s="70"/>
      <c r="D834" s="71"/>
      <c r="E834" s="72"/>
      <c r="F834" s="73"/>
      <c r="G834" s="70"/>
      <c r="H834" s="74"/>
      <c r="I834" s="75"/>
      <c r="J834" s="75"/>
      <c r="K834" s="36"/>
      <c r="L834" s="82"/>
      <c r="M834" s="82"/>
      <c r="N834" s="77"/>
      <c r="O834" s="84" t="s">
        <v>1270</v>
      </c>
      <c r="P834" s="86">
        <v>43425.46733796296</v>
      </c>
      <c r="Q834" s="84" t="s">
        <v>1313</v>
      </c>
      <c r="R834" s="84"/>
      <c r="S834" s="84"/>
      <c r="T834" s="84"/>
      <c r="U834" s="84"/>
      <c r="V834" s="88" t="s">
        <v>2722</v>
      </c>
      <c r="W834" s="86">
        <v>43425.46733796296</v>
      </c>
      <c r="X834" s="88" t="s">
        <v>3368</v>
      </c>
      <c r="Y834" s="84"/>
      <c r="Z834" s="84"/>
      <c r="AA834" s="87" t="s">
        <v>4497</v>
      </c>
      <c r="AB834" s="84"/>
      <c r="AC834" s="84" t="b">
        <v>0</v>
      </c>
      <c r="AD834" s="84">
        <v>0</v>
      </c>
      <c r="AE834" s="87" t="s">
        <v>5552</v>
      </c>
      <c r="AF834" s="84" t="b">
        <v>0</v>
      </c>
      <c r="AG834" s="84" t="s">
        <v>5604</v>
      </c>
      <c r="AH834" s="84"/>
      <c r="AI834" s="87" t="s">
        <v>5552</v>
      </c>
      <c r="AJ834" s="84" t="b">
        <v>0</v>
      </c>
      <c r="AK834" s="84">
        <v>43</v>
      </c>
      <c r="AL834" s="87" t="s">
        <v>4992</v>
      </c>
      <c r="AM834" s="84" t="s">
        <v>5691</v>
      </c>
      <c r="AN834" s="84" t="b">
        <v>0</v>
      </c>
      <c r="AO834" s="87" t="s">
        <v>4992</v>
      </c>
      <c r="AP834" s="84" t="s">
        <v>179</v>
      </c>
      <c r="AQ834" s="84">
        <v>0</v>
      </c>
      <c r="AR834" s="84">
        <v>0</v>
      </c>
      <c r="AS834" s="84"/>
      <c r="AT834" s="84"/>
      <c r="AU834" s="84"/>
      <c r="AV834" s="84"/>
      <c r="AW834" s="84"/>
      <c r="AX834" s="84"/>
      <c r="AY834" s="84"/>
      <c r="AZ834" s="84"/>
    </row>
    <row r="835" spans="1:52" x14ac:dyDescent="0.55000000000000004">
      <c r="A835" s="69" t="s">
        <v>296</v>
      </c>
      <c r="B835" s="69" t="s">
        <v>701</v>
      </c>
      <c r="C835" s="70"/>
      <c r="D835" s="71"/>
      <c r="E835" s="72"/>
      <c r="F835" s="73"/>
      <c r="G835" s="70"/>
      <c r="H835" s="74"/>
      <c r="I835" s="75"/>
      <c r="J835" s="75"/>
      <c r="K835" s="36"/>
      <c r="L835" s="82"/>
      <c r="M835" s="82"/>
      <c r="N835" s="77"/>
      <c r="O835" s="84" t="s">
        <v>1270</v>
      </c>
      <c r="P835" s="86">
        <v>43425.46733796296</v>
      </c>
      <c r="Q835" s="84" t="s">
        <v>1313</v>
      </c>
      <c r="R835" s="84"/>
      <c r="S835" s="84"/>
      <c r="T835" s="84"/>
      <c r="U835" s="84"/>
      <c r="V835" s="88" t="s">
        <v>2722</v>
      </c>
      <c r="W835" s="86">
        <v>43425.46733796296</v>
      </c>
      <c r="X835" s="88" t="s">
        <v>3368</v>
      </c>
      <c r="Y835" s="84"/>
      <c r="Z835" s="84"/>
      <c r="AA835" s="87" t="s">
        <v>4497</v>
      </c>
      <c r="AB835" s="84"/>
      <c r="AC835" s="84" t="b">
        <v>0</v>
      </c>
      <c r="AD835" s="84">
        <v>0</v>
      </c>
      <c r="AE835" s="87" t="s">
        <v>5552</v>
      </c>
      <c r="AF835" s="84" t="b">
        <v>0</v>
      </c>
      <c r="AG835" s="84" t="s">
        <v>5604</v>
      </c>
      <c r="AH835" s="84"/>
      <c r="AI835" s="87" t="s">
        <v>5552</v>
      </c>
      <c r="AJ835" s="84" t="b">
        <v>0</v>
      </c>
      <c r="AK835" s="84">
        <v>43</v>
      </c>
      <c r="AL835" s="87" t="s">
        <v>4992</v>
      </c>
      <c r="AM835" s="84" t="s">
        <v>5691</v>
      </c>
      <c r="AN835" s="84" t="b">
        <v>0</v>
      </c>
      <c r="AO835" s="87" t="s">
        <v>4992</v>
      </c>
      <c r="AP835" s="84" t="s">
        <v>179</v>
      </c>
      <c r="AQ835" s="84">
        <v>0</v>
      </c>
      <c r="AR835" s="84">
        <v>0</v>
      </c>
      <c r="AS835" s="84"/>
      <c r="AT835" s="84"/>
      <c r="AU835" s="84"/>
      <c r="AV835" s="84"/>
      <c r="AW835" s="84"/>
      <c r="AX835" s="84"/>
      <c r="AY835" s="84"/>
      <c r="AZ835" s="84"/>
    </row>
    <row r="836" spans="1:52" x14ac:dyDescent="0.55000000000000004">
      <c r="A836" s="69" t="s">
        <v>296</v>
      </c>
      <c r="B836" s="69" t="s">
        <v>986</v>
      </c>
      <c r="C836" s="70"/>
      <c r="D836" s="71"/>
      <c r="E836" s="72"/>
      <c r="F836" s="73"/>
      <c r="G836" s="70"/>
      <c r="H836" s="74"/>
      <c r="I836" s="75"/>
      <c r="J836" s="75"/>
      <c r="K836" s="36"/>
      <c r="L836" s="82"/>
      <c r="M836" s="82"/>
      <c r="N836" s="77"/>
      <c r="O836" s="84" t="s">
        <v>1270</v>
      </c>
      <c r="P836" s="86">
        <v>43425.46733796296</v>
      </c>
      <c r="Q836" s="84" t="s">
        <v>1313</v>
      </c>
      <c r="R836" s="84"/>
      <c r="S836" s="84"/>
      <c r="T836" s="84"/>
      <c r="U836" s="84"/>
      <c r="V836" s="88" t="s">
        <v>2722</v>
      </c>
      <c r="W836" s="86">
        <v>43425.46733796296</v>
      </c>
      <c r="X836" s="88" t="s">
        <v>3368</v>
      </c>
      <c r="Y836" s="84"/>
      <c r="Z836" s="84"/>
      <c r="AA836" s="87" t="s">
        <v>4497</v>
      </c>
      <c r="AB836" s="84"/>
      <c r="AC836" s="84" t="b">
        <v>0</v>
      </c>
      <c r="AD836" s="84">
        <v>0</v>
      </c>
      <c r="AE836" s="87" t="s">
        <v>5552</v>
      </c>
      <c r="AF836" s="84" t="b">
        <v>0</v>
      </c>
      <c r="AG836" s="84" t="s">
        <v>5604</v>
      </c>
      <c r="AH836" s="84"/>
      <c r="AI836" s="87" t="s">
        <v>5552</v>
      </c>
      <c r="AJ836" s="84" t="b">
        <v>0</v>
      </c>
      <c r="AK836" s="84">
        <v>43</v>
      </c>
      <c r="AL836" s="87" t="s">
        <v>4992</v>
      </c>
      <c r="AM836" s="84" t="s">
        <v>5691</v>
      </c>
      <c r="AN836" s="84" t="b">
        <v>0</v>
      </c>
      <c r="AO836" s="87" t="s">
        <v>4992</v>
      </c>
      <c r="AP836" s="84" t="s">
        <v>179</v>
      </c>
      <c r="AQ836" s="84">
        <v>0</v>
      </c>
      <c r="AR836" s="84">
        <v>0</v>
      </c>
      <c r="AS836" s="84"/>
      <c r="AT836" s="84"/>
      <c r="AU836" s="84"/>
      <c r="AV836" s="84"/>
      <c r="AW836" s="84"/>
      <c r="AX836" s="84"/>
      <c r="AY836" s="84"/>
      <c r="AZ836" s="84"/>
    </row>
    <row r="837" spans="1:52" x14ac:dyDescent="0.55000000000000004">
      <c r="A837" s="69" t="s">
        <v>296</v>
      </c>
      <c r="B837" s="69" t="s">
        <v>698</v>
      </c>
      <c r="C837" s="70"/>
      <c r="D837" s="71"/>
      <c r="E837" s="72"/>
      <c r="F837" s="73"/>
      <c r="G837" s="70"/>
      <c r="H837" s="74"/>
      <c r="I837" s="75"/>
      <c r="J837" s="75"/>
      <c r="K837" s="36"/>
      <c r="L837" s="82"/>
      <c r="M837" s="82"/>
      <c r="N837" s="77"/>
      <c r="O837" s="84" t="s">
        <v>1270</v>
      </c>
      <c r="P837" s="86">
        <v>43425.46733796296</v>
      </c>
      <c r="Q837" s="84" t="s">
        <v>1313</v>
      </c>
      <c r="R837" s="84"/>
      <c r="S837" s="84"/>
      <c r="T837" s="84"/>
      <c r="U837" s="84"/>
      <c r="V837" s="88" t="s">
        <v>2722</v>
      </c>
      <c r="W837" s="86">
        <v>43425.46733796296</v>
      </c>
      <c r="X837" s="88" t="s">
        <v>3368</v>
      </c>
      <c r="Y837" s="84"/>
      <c r="Z837" s="84"/>
      <c r="AA837" s="87" t="s">
        <v>4497</v>
      </c>
      <c r="AB837" s="84"/>
      <c r="AC837" s="84" t="b">
        <v>0</v>
      </c>
      <c r="AD837" s="84">
        <v>0</v>
      </c>
      <c r="AE837" s="87" t="s">
        <v>5552</v>
      </c>
      <c r="AF837" s="84" t="b">
        <v>0</v>
      </c>
      <c r="AG837" s="84" t="s">
        <v>5604</v>
      </c>
      <c r="AH837" s="84"/>
      <c r="AI837" s="87" t="s">
        <v>5552</v>
      </c>
      <c r="AJ837" s="84" t="b">
        <v>0</v>
      </c>
      <c r="AK837" s="84">
        <v>43</v>
      </c>
      <c r="AL837" s="87" t="s">
        <v>4992</v>
      </c>
      <c r="AM837" s="84" t="s">
        <v>5691</v>
      </c>
      <c r="AN837" s="84" t="b">
        <v>0</v>
      </c>
      <c r="AO837" s="87" t="s">
        <v>4992</v>
      </c>
      <c r="AP837" s="84" t="s">
        <v>179</v>
      </c>
      <c r="AQ837" s="84">
        <v>0</v>
      </c>
      <c r="AR837" s="84">
        <v>0</v>
      </c>
      <c r="AS837" s="84"/>
      <c r="AT837" s="84"/>
      <c r="AU837" s="84"/>
      <c r="AV837" s="84"/>
      <c r="AW837" s="84"/>
      <c r="AX837" s="84"/>
      <c r="AY837" s="84"/>
      <c r="AZ837" s="84"/>
    </row>
    <row r="838" spans="1:52" x14ac:dyDescent="0.55000000000000004">
      <c r="A838" s="69" t="s">
        <v>296</v>
      </c>
      <c r="B838" s="69" t="s">
        <v>987</v>
      </c>
      <c r="C838" s="70"/>
      <c r="D838" s="71"/>
      <c r="E838" s="72"/>
      <c r="F838" s="73"/>
      <c r="G838" s="70"/>
      <c r="H838" s="74"/>
      <c r="I838" s="75"/>
      <c r="J838" s="75"/>
      <c r="K838" s="36"/>
      <c r="L838" s="82"/>
      <c r="M838" s="82"/>
      <c r="N838" s="77"/>
      <c r="O838" s="84" t="s">
        <v>1270</v>
      </c>
      <c r="P838" s="86">
        <v>43425.46733796296</v>
      </c>
      <c r="Q838" s="84" t="s">
        <v>1313</v>
      </c>
      <c r="R838" s="84"/>
      <c r="S838" s="84"/>
      <c r="T838" s="84"/>
      <c r="U838" s="84"/>
      <c r="V838" s="88" t="s">
        <v>2722</v>
      </c>
      <c r="W838" s="86">
        <v>43425.46733796296</v>
      </c>
      <c r="X838" s="88" t="s">
        <v>3368</v>
      </c>
      <c r="Y838" s="84"/>
      <c r="Z838" s="84"/>
      <c r="AA838" s="87" t="s">
        <v>4497</v>
      </c>
      <c r="AB838" s="84"/>
      <c r="AC838" s="84" t="b">
        <v>0</v>
      </c>
      <c r="AD838" s="84">
        <v>0</v>
      </c>
      <c r="AE838" s="87" t="s">
        <v>5552</v>
      </c>
      <c r="AF838" s="84" t="b">
        <v>0</v>
      </c>
      <c r="AG838" s="84" t="s">
        <v>5604</v>
      </c>
      <c r="AH838" s="84"/>
      <c r="AI838" s="87" t="s">
        <v>5552</v>
      </c>
      <c r="AJ838" s="84" t="b">
        <v>0</v>
      </c>
      <c r="AK838" s="84">
        <v>43</v>
      </c>
      <c r="AL838" s="87" t="s">
        <v>4992</v>
      </c>
      <c r="AM838" s="84" t="s">
        <v>5691</v>
      </c>
      <c r="AN838" s="84" t="b">
        <v>0</v>
      </c>
      <c r="AO838" s="87" t="s">
        <v>4992</v>
      </c>
      <c r="AP838" s="84" t="s">
        <v>179</v>
      </c>
      <c r="AQ838" s="84">
        <v>0</v>
      </c>
      <c r="AR838" s="84">
        <v>0</v>
      </c>
      <c r="AS838" s="84"/>
      <c r="AT838" s="84"/>
      <c r="AU838" s="84"/>
      <c r="AV838" s="84"/>
      <c r="AW838" s="84"/>
      <c r="AX838" s="84"/>
      <c r="AY838" s="84"/>
      <c r="AZ838" s="84"/>
    </row>
    <row r="839" spans="1:52" x14ac:dyDescent="0.55000000000000004">
      <c r="A839" s="69" t="s">
        <v>296</v>
      </c>
      <c r="B839" s="69" t="s">
        <v>988</v>
      </c>
      <c r="C839" s="70"/>
      <c r="D839" s="71"/>
      <c r="E839" s="72"/>
      <c r="F839" s="73"/>
      <c r="G839" s="70"/>
      <c r="H839" s="74"/>
      <c r="I839" s="75"/>
      <c r="J839" s="75"/>
      <c r="K839" s="36"/>
      <c r="L839" s="82"/>
      <c r="M839" s="82"/>
      <c r="N839" s="77"/>
      <c r="O839" s="84" t="s">
        <v>1270</v>
      </c>
      <c r="P839" s="86">
        <v>43425.46733796296</v>
      </c>
      <c r="Q839" s="84" t="s">
        <v>1313</v>
      </c>
      <c r="R839" s="84"/>
      <c r="S839" s="84"/>
      <c r="T839" s="84"/>
      <c r="U839" s="84"/>
      <c r="V839" s="88" t="s">
        <v>2722</v>
      </c>
      <c r="W839" s="86">
        <v>43425.46733796296</v>
      </c>
      <c r="X839" s="88" t="s">
        <v>3368</v>
      </c>
      <c r="Y839" s="84"/>
      <c r="Z839" s="84"/>
      <c r="AA839" s="87" t="s">
        <v>4497</v>
      </c>
      <c r="AB839" s="84"/>
      <c r="AC839" s="84" t="b">
        <v>0</v>
      </c>
      <c r="AD839" s="84">
        <v>0</v>
      </c>
      <c r="AE839" s="87" t="s">
        <v>5552</v>
      </c>
      <c r="AF839" s="84" t="b">
        <v>0</v>
      </c>
      <c r="AG839" s="84" t="s">
        <v>5604</v>
      </c>
      <c r="AH839" s="84"/>
      <c r="AI839" s="87" t="s">
        <v>5552</v>
      </c>
      <c r="AJ839" s="84" t="b">
        <v>0</v>
      </c>
      <c r="AK839" s="84">
        <v>43</v>
      </c>
      <c r="AL839" s="87" t="s">
        <v>4992</v>
      </c>
      <c r="AM839" s="84" t="s">
        <v>5691</v>
      </c>
      <c r="AN839" s="84" t="b">
        <v>0</v>
      </c>
      <c r="AO839" s="87" t="s">
        <v>4992</v>
      </c>
      <c r="AP839" s="84" t="s">
        <v>179</v>
      </c>
      <c r="AQ839" s="84">
        <v>0</v>
      </c>
      <c r="AR839" s="84">
        <v>0</v>
      </c>
      <c r="AS839" s="84"/>
      <c r="AT839" s="84"/>
      <c r="AU839" s="84"/>
      <c r="AV839" s="84"/>
      <c r="AW839" s="84"/>
      <c r="AX839" s="84"/>
      <c r="AY839" s="84"/>
      <c r="AZ839" s="84"/>
    </row>
    <row r="840" spans="1:52" x14ac:dyDescent="0.55000000000000004">
      <c r="A840" s="69" t="s">
        <v>296</v>
      </c>
      <c r="B840" s="69" t="s">
        <v>989</v>
      </c>
      <c r="C840" s="70"/>
      <c r="D840" s="71"/>
      <c r="E840" s="72"/>
      <c r="F840" s="73"/>
      <c r="G840" s="70"/>
      <c r="H840" s="74"/>
      <c r="I840" s="75"/>
      <c r="J840" s="75"/>
      <c r="K840" s="36"/>
      <c r="L840" s="82"/>
      <c r="M840" s="82"/>
      <c r="N840" s="77"/>
      <c r="O840" s="84" t="s">
        <v>1270</v>
      </c>
      <c r="P840" s="86">
        <v>43425.46733796296</v>
      </c>
      <c r="Q840" s="84" t="s">
        <v>1313</v>
      </c>
      <c r="R840" s="84"/>
      <c r="S840" s="84"/>
      <c r="T840" s="84"/>
      <c r="U840" s="84"/>
      <c r="V840" s="88" t="s">
        <v>2722</v>
      </c>
      <c r="W840" s="86">
        <v>43425.46733796296</v>
      </c>
      <c r="X840" s="88" t="s">
        <v>3368</v>
      </c>
      <c r="Y840" s="84"/>
      <c r="Z840" s="84"/>
      <c r="AA840" s="87" t="s">
        <v>4497</v>
      </c>
      <c r="AB840" s="84"/>
      <c r="AC840" s="84" t="b">
        <v>0</v>
      </c>
      <c r="AD840" s="84">
        <v>0</v>
      </c>
      <c r="AE840" s="87" t="s">
        <v>5552</v>
      </c>
      <c r="AF840" s="84" t="b">
        <v>0</v>
      </c>
      <c r="AG840" s="84" t="s">
        <v>5604</v>
      </c>
      <c r="AH840" s="84"/>
      <c r="AI840" s="87" t="s">
        <v>5552</v>
      </c>
      <c r="AJ840" s="84" t="b">
        <v>0</v>
      </c>
      <c r="AK840" s="84">
        <v>43</v>
      </c>
      <c r="AL840" s="87" t="s">
        <v>4992</v>
      </c>
      <c r="AM840" s="84" t="s">
        <v>5691</v>
      </c>
      <c r="AN840" s="84" t="b">
        <v>0</v>
      </c>
      <c r="AO840" s="87" t="s">
        <v>4992</v>
      </c>
      <c r="AP840" s="84" t="s">
        <v>179</v>
      </c>
      <c r="AQ840" s="84">
        <v>0</v>
      </c>
      <c r="AR840" s="84">
        <v>0</v>
      </c>
      <c r="AS840" s="84"/>
      <c r="AT840" s="84"/>
      <c r="AU840" s="84"/>
      <c r="AV840" s="84"/>
      <c r="AW840" s="84"/>
      <c r="AX840" s="84"/>
      <c r="AY840" s="84"/>
      <c r="AZ840" s="84"/>
    </row>
    <row r="841" spans="1:52" x14ac:dyDescent="0.55000000000000004">
      <c r="A841" s="69" t="s">
        <v>296</v>
      </c>
      <c r="B841" s="69" t="s">
        <v>990</v>
      </c>
      <c r="C841" s="70"/>
      <c r="D841" s="71"/>
      <c r="E841" s="72"/>
      <c r="F841" s="73"/>
      <c r="G841" s="70"/>
      <c r="H841" s="74"/>
      <c r="I841" s="75"/>
      <c r="J841" s="75"/>
      <c r="K841" s="36"/>
      <c r="L841" s="82"/>
      <c r="M841" s="82"/>
      <c r="N841" s="77"/>
      <c r="O841" s="84" t="s">
        <v>1270</v>
      </c>
      <c r="P841" s="86">
        <v>43425.46733796296</v>
      </c>
      <c r="Q841" s="84" t="s">
        <v>1313</v>
      </c>
      <c r="R841" s="84"/>
      <c r="S841" s="84"/>
      <c r="T841" s="84"/>
      <c r="U841" s="84"/>
      <c r="V841" s="88" t="s">
        <v>2722</v>
      </c>
      <c r="W841" s="86">
        <v>43425.46733796296</v>
      </c>
      <c r="X841" s="88" t="s">
        <v>3368</v>
      </c>
      <c r="Y841" s="84"/>
      <c r="Z841" s="84"/>
      <c r="AA841" s="87" t="s">
        <v>4497</v>
      </c>
      <c r="AB841" s="84"/>
      <c r="AC841" s="84" t="b">
        <v>0</v>
      </c>
      <c r="AD841" s="84">
        <v>0</v>
      </c>
      <c r="AE841" s="87" t="s">
        <v>5552</v>
      </c>
      <c r="AF841" s="84" t="b">
        <v>0</v>
      </c>
      <c r="AG841" s="84" t="s">
        <v>5604</v>
      </c>
      <c r="AH841" s="84"/>
      <c r="AI841" s="87" t="s">
        <v>5552</v>
      </c>
      <c r="AJ841" s="84" t="b">
        <v>0</v>
      </c>
      <c r="AK841" s="84">
        <v>43</v>
      </c>
      <c r="AL841" s="87" t="s">
        <v>4992</v>
      </c>
      <c r="AM841" s="84" t="s">
        <v>5691</v>
      </c>
      <c r="AN841" s="84" t="b">
        <v>0</v>
      </c>
      <c r="AO841" s="87" t="s">
        <v>4992</v>
      </c>
      <c r="AP841" s="84" t="s">
        <v>179</v>
      </c>
      <c r="AQ841" s="84">
        <v>0</v>
      </c>
      <c r="AR841" s="84">
        <v>0</v>
      </c>
      <c r="AS841" s="84"/>
      <c r="AT841" s="84"/>
      <c r="AU841" s="84"/>
      <c r="AV841" s="84"/>
      <c r="AW841" s="84"/>
      <c r="AX841" s="84"/>
      <c r="AY841" s="84"/>
      <c r="AZ841" s="84"/>
    </row>
    <row r="842" spans="1:52" x14ac:dyDescent="0.55000000000000004">
      <c r="A842" s="69" t="s">
        <v>296</v>
      </c>
      <c r="B842" s="69" t="s">
        <v>991</v>
      </c>
      <c r="C842" s="70"/>
      <c r="D842" s="71"/>
      <c r="E842" s="72"/>
      <c r="F842" s="73"/>
      <c r="G842" s="70"/>
      <c r="H842" s="74"/>
      <c r="I842" s="75"/>
      <c r="J842" s="75"/>
      <c r="K842" s="36"/>
      <c r="L842" s="82"/>
      <c r="M842" s="82"/>
      <c r="N842" s="77"/>
      <c r="O842" s="84" t="s">
        <v>1270</v>
      </c>
      <c r="P842" s="86">
        <v>43425.46733796296</v>
      </c>
      <c r="Q842" s="84" t="s">
        <v>1313</v>
      </c>
      <c r="R842" s="84"/>
      <c r="S842" s="84"/>
      <c r="T842" s="84"/>
      <c r="U842" s="84"/>
      <c r="V842" s="88" t="s">
        <v>2722</v>
      </c>
      <c r="W842" s="86">
        <v>43425.46733796296</v>
      </c>
      <c r="X842" s="88" t="s">
        <v>3368</v>
      </c>
      <c r="Y842" s="84"/>
      <c r="Z842" s="84"/>
      <c r="AA842" s="87" t="s">
        <v>4497</v>
      </c>
      <c r="AB842" s="84"/>
      <c r="AC842" s="84" t="b">
        <v>0</v>
      </c>
      <c r="AD842" s="84">
        <v>0</v>
      </c>
      <c r="AE842" s="87" t="s">
        <v>5552</v>
      </c>
      <c r="AF842" s="84" t="b">
        <v>0</v>
      </c>
      <c r="AG842" s="84" t="s">
        <v>5604</v>
      </c>
      <c r="AH842" s="84"/>
      <c r="AI842" s="87" t="s">
        <v>5552</v>
      </c>
      <c r="AJ842" s="84" t="b">
        <v>0</v>
      </c>
      <c r="AK842" s="84">
        <v>43</v>
      </c>
      <c r="AL842" s="87" t="s">
        <v>4992</v>
      </c>
      <c r="AM842" s="84" t="s">
        <v>5691</v>
      </c>
      <c r="AN842" s="84" t="b">
        <v>0</v>
      </c>
      <c r="AO842" s="87" t="s">
        <v>4992</v>
      </c>
      <c r="AP842" s="84" t="s">
        <v>179</v>
      </c>
      <c r="AQ842" s="84">
        <v>0</v>
      </c>
      <c r="AR842" s="84">
        <v>0</v>
      </c>
      <c r="AS842" s="84"/>
      <c r="AT842" s="84"/>
      <c r="AU842" s="84"/>
      <c r="AV842" s="84"/>
      <c r="AW842" s="84"/>
      <c r="AX842" s="84"/>
      <c r="AY842" s="84"/>
      <c r="AZ842" s="84"/>
    </row>
    <row r="843" spans="1:52" x14ac:dyDescent="0.55000000000000004">
      <c r="A843" s="69" t="s">
        <v>296</v>
      </c>
      <c r="B843" s="69" t="s">
        <v>992</v>
      </c>
      <c r="C843" s="70"/>
      <c r="D843" s="71"/>
      <c r="E843" s="72"/>
      <c r="F843" s="73"/>
      <c r="G843" s="70"/>
      <c r="H843" s="74"/>
      <c r="I843" s="75"/>
      <c r="J843" s="75"/>
      <c r="K843" s="36"/>
      <c r="L843" s="82"/>
      <c r="M843" s="82"/>
      <c r="N843" s="77"/>
      <c r="O843" s="84" t="s">
        <v>1270</v>
      </c>
      <c r="P843" s="86">
        <v>43425.46733796296</v>
      </c>
      <c r="Q843" s="84" t="s">
        <v>1313</v>
      </c>
      <c r="R843" s="84"/>
      <c r="S843" s="84"/>
      <c r="T843" s="84"/>
      <c r="U843" s="84"/>
      <c r="V843" s="88" t="s">
        <v>2722</v>
      </c>
      <c r="W843" s="86">
        <v>43425.46733796296</v>
      </c>
      <c r="X843" s="88" t="s">
        <v>3368</v>
      </c>
      <c r="Y843" s="84"/>
      <c r="Z843" s="84"/>
      <c r="AA843" s="87" t="s">
        <v>4497</v>
      </c>
      <c r="AB843" s="84"/>
      <c r="AC843" s="84" t="b">
        <v>0</v>
      </c>
      <c r="AD843" s="84">
        <v>0</v>
      </c>
      <c r="AE843" s="87" t="s">
        <v>5552</v>
      </c>
      <c r="AF843" s="84" t="b">
        <v>0</v>
      </c>
      <c r="AG843" s="84" t="s">
        <v>5604</v>
      </c>
      <c r="AH843" s="84"/>
      <c r="AI843" s="87" t="s">
        <v>5552</v>
      </c>
      <c r="AJ843" s="84" t="b">
        <v>0</v>
      </c>
      <c r="AK843" s="84">
        <v>43</v>
      </c>
      <c r="AL843" s="87" t="s">
        <v>4992</v>
      </c>
      <c r="AM843" s="84" t="s">
        <v>5691</v>
      </c>
      <c r="AN843" s="84" t="b">
        <v>0</v>
      </c>
      <c r="AO843" s="87" t="s">
        <v>4992</v>
      </c>
      <c r="AP843" s="84" t="s">
        <v>179</v>
      </c>
      <c r="AQ843" s="84">
        <v>0</v>
      </c>
      <c r="AR843" s="84">
        <v>0</v>
      </c>
      <c r="AS843" s="84"/>
      <c r="AT843" s="84"/>
      <c r="AU843" s="84"/>
      <c r="AV843" s="84"/>
      <c r="AW843" s="84"/>
      <c r="AX843" s="84"/>
      <c r="AY843" s="84"/>
      <c r="AZ843" s="84"/>
    </row>
    <row r="844" spans="1:52" x14ac:dyDescent="0.55000000000000004">
      <c r="A844" s="69" t="s">
        <v>296</v>
      </c>
      <c r="B844" s="69" t="s">
        <v>993</v>
      </c>
      <c r="C844" s="70"/>
      <c r="D844" s="71"/>
      <c r="E844" s="72"/>
      <c r="F844" s="73"/>
      <c r="G844" s="70"/>
      <c r="H844" s="74"/>
      <c r="I844" s="75"/>
      <c r="J844" s="75"/>
      <c r="K844" s="36"/>
      <c r="L844" s="82"/>
      <c r="M844" s="82"/>
      <c r="N844" s="77"/>
      <c r="O844" s="84" t="s">
        <v>1270</v>
      </c>
      <c r="P844" s="86">
        <v>43425.46733796296</v>
      </c>
      <c r="Q844" s="84" t="s">
        <v>1313</v>
      </c>
      <c r="R844" s="84"/>
      <c r="S844" s="84"/>
      <c r="T844" s="84"/>
      <c r="U844" s="84"/>
      <c r="V844" s="88" t="s">
        <v>2722</v>
      </c>
      <c r="W844" s="86">
        <v>43425.46733796296</v>
      </c>
      <c r="X844" s="88" t="s">
        <v>3368</v>
      </c>
      <c r="Y844" s="84"/>
      <c r="Z844" s="84"/>
      <c r="AA844" s="87" t="s">
        <v>4497</v>
      </c>
      <c r="AB844" s="84"/>
      <c r="AC844" s="84" t="b">
        <v>0</v>
      </c>
      <c r="AD844" s="84">
        <v>0</v>
      </c>
      <c r="AE844" s="87" t="s">
        <v>5552</v>
      </c>
      <c r="AF844" s="84" t="b">
        <v>0</v>
      </c>
      <c r="AG844" s="84" t="s">
        <v>5604</v>
      </c>
      <c r="AH844" s="84"/>
      <c r="AI844" s="87" t="s">
        <v>5552</v>
      </c>
      <c r="AJ844" s="84" t="b">
        <v>0</v>
      </c>
      <c r="AK844" s="84">
        <v>43</v>
      </c>
      <c r="AL844" s="87" t="s">
        <v>4992</v>
      </c>
      <c r="AM844" s="84" t="s">
        <v>5691</v>
      </c>
      <c r="AN844" s="84" t="b">
        <v>0</v>
      </c>
      <c r="AO844" s="87" t="s">
        <v>4992</v>
      </c>
      <c r="AP844" s="84" t="s">
        <v>179</v>
      </c>
      <c r="AQ844" s="84">
        <v>0</v>
      </c>
      <c r="AR844" s="84">
        <v>0</v>
      </c>
      <c r="AS844" s="84"/>
      <c r="AT844" s="84"/>
      <c r="AU844" s="84"/>
      <c r="AV844" s="84"/>
      <c r="AW844" s="84"/>
      <c r="AX844" s="84"/>
      <c r="AY844" s="84"/>
      <c r="AZ844" s="84"/>
    </row>
    <row r="845" spans="1:52" x14ac:dyDescent="0.55000000000000004">
      <c r="A845" s="69" t="s">
        <v>296</v>
      </c>
      <c r="B845" s="69" t="s">
        <v>994</v>
      </c>
      <c r="C845" s="70"/>
      <c r="D845" s="71"/>
      <c r="E845" s="72"/>
      <c r="F845" s="73"/>
      <c r="G845" s="70"/>
      <c r="H845" s="74"/>
      <c r="I845" s="75"/>
      <c r="J845" s="75"/>
      <c r="K845" s="36"/>
      <c r="L845" s="82"/>
      <c r="M845" s="82"/>
      <c r="N845" s="77"/>
      <c r="O845" s="84" t="s">
        <v>1270</v>
      </c>
      <c r="P845" s="86">
        <v>43425.46733796296</v>
      </c>
      <c r="Q845" s="84" t="s">
        <v>1313</v>
      </c>
      <c r="R845" s="84"/>
      <c r="S845" s="84"/>
      <c r="T845" s="84"/>
      <c r="U845" s="84"/>
      <c r="V845" s="88" t="s">
        <v>2722</v>
      </c>
      <c r="W845" s="86">
        <v>43425.46733796296</v>
      </c>
      <c r="X845" s="88" t="s">
        <v>3368</v>
      </c>
      <c r="Y845" s="84"/>
      <c r="Z845" s="84"/>
      <c r="AA845" s="87" t="s">
        <v>4497</v>
      </c>
      <c r="AB845" s="84"/>
      <c r="AC845" s="84" t="b">
        <v>0</v>
      </c>
      <c r="AD845" s="84">
        <v>0</v>
      </c>
      <c r="AE845" s="87" t="s">
        <v>5552</v>
      </c>
      <c r="AF845" s="84" t="b">
        <v>0</v>
      </c>
      <c r="AG845" s="84" t="s">
        <v>5604</v>
      </c>
      <c r="AH845" s="84"/>
      <c r="AI845" s="87" t="s">
        <v>5552</v>
      </c>
      <c r="AJ845" s="84" t="b">
        <v>0</v>
      </c>
      <c r="AK845" s="84">
        <v>43</v>
      </c>
      <c r="AL845" s="87" t="s">
        <v>4992</v>
      </c>
      <c r="AM845" s="84" t="s">
        <v>5691</v>
      </c>
      <c r="AN845" s="84" t="b">
        <v>0</v>
      </c>
      <c r="AO845" s="87" t="s">
        <v>4992</v>
      </c>
      <c r="AP845" s="84" t="s">
        <v>179</v>
      </c>
      <c r="AQ845" s="84">
        <v>0</v>
      </c>
      <c r="AR845" s="84">
        <v>0</v>
      </c>
      <c r="AS845" s="84"/>
      <c r="AT845" s="84"/>
      <c r="AU845" s="84"/>
      <c r="AV845" s="84"/>
      <c r="AW845" s="84"/>
      <c r="AX845" s="84"/>
      <c r="AY845" s="84"/>
      <c r="AZ845" s="84"/>
    </row>
    <row r="846" spans="1:52" x14ac:dyDescent="0.55000000000000004">
      <c r="A846" s="69" t="s">
        <v>296</v>
      </c>
      <c r="B846" s="69" t="s">
        <v>694</v>
      </c>
      <c r="C846" s="70"/>
      <c r="D846" s="71"/>
      <c r="E846" s="72"/>
      <c r="F846" s="73"/>
      <c r="G846" s="70"/>
      <c r="H846" s="74"/>
      <c r="I846" s="75"/>
      <c r="J846" s="75"/>
      <c r="K846" s="36"/>
      <c r="L846" s="82"/>
      <c r="M846" s="82"/>
      <c r="N846" s="77"/>
      <c r="O846" s="84" t="s">
        <v>1270</v>
      </c>
      <c r="P846" s="86">
        <v>43425.46733796296</v>
      </c>
      <c r="Q846" s="84" t="s">
        <v>1313</v>
      </c>
      <c r="R846" s="84"/>
      <c r="S846" s="84"/>
      <c r="T846" s="84"/>
      <c r="U846" s="84"/>
      <c r="V846" s="88" t="s">
        <v>2722</v>
      </c>
      <c r="W846" s="86">
        <v>43425.46733796296</v>
      </c>
      <c r="X846" s="88" t="s">
        <v>3368</v>
      </c>
      <c r="Y846" s="84"/>
      <c r="Z846" s="84"/>
      <c r="AA846" s="87" t="s">
        <v>4497</v>
      </c>
      <c r="AB846" s="84"/>
      <c r="AC846" s="84" t="b">
        <v>0</v>
      </c>
      <c r="AD846" s="84">
        <v>0</v>
      </c>
      <c r="AE846" s="87" t="s">
        <v>5552</v>
      </c>
      <c r="AF846" s="84" t="b">
        <v>0</v>
      </c>
      <c r="AG846" s="84" t="s">
        <v>5604</v>
      </c>
      <c r="AH846" s="84"/>
      <c r="AI846" s="87" t="s">
        <v>5552</v>
      </c>
      <c r="AJ846" s="84" t="b">
        <v>0</v>
      </c>
      <c r="AK846" s="84">
        <v>43</v>
      </c>
      <c r="AL846" s="87" t="s">
        <v>4992</v>
      </c>
      <c r="AM846" s="84" t="s">
        <v>5691</v>
      </c>
      <c r="AN846" s="84" t="b">
        <v>0</v>
      </c>
      <c r="AO846" s="87" t="s">
        <v>4992</v>
      </c>
      <c r="AP846" s="84" t="s">
        <v>179</v>
      </c>
      <c r="AQ846" s="84">
        <v>0</v>
      </c>
      <c r="AR846" s="84">
        <v>0</v>
      </c>
      <c r="AS846" s="84"/>
      <c r="AT846" s="84"/>
      <c r="AU846" s="84"/>
      <c r="AV846" s="84"/>
      <c r="AW846" s="84"/>
      <c r="AX846" s="84"/>
      <c r="AY846" s="84"/>
      <c r="AZ846" s="84"/>
    </row>
    <row r="847" spans="1:52" x14ac:dyDescent="0.55000000000000004">
      <c r="A847" s="69" t="s">
        <v>296</v>
      </c>
      <c r="B847" s="69" t="s">
        <v>695</v>
      </c>
      <c r="C847" s="70"/>
      <c r="D847" s="71"/>
      <c r="E847" s="72"/>
      <c r="F847" s="73"/>
      <c r="G847" s="70"/>
      <c r="H847" s="74"/>
      <c r="I847" s="75"/>
      <c r="J847" s="75"/>
      <c r="K847" s="36"/>
      <c r="L847" s="82"/>
      <c r="M847" s="82"/>
      <c r="N847" s="77"/>
      <c r="O847" s="84" t="s">
        <v>1270</v>
      </c>
      <c r="P847" s="86">
        <v>43425.46733796296</v>
      </c>
      <c r="Q847" s="84" t="s">
        <v>1313</v>
      </c>
      <c r="R847" s="84"/>
      <c r="S847" s="84"/>
      <c r="T847" s="84"/>
      <c r="U847" s="84"/>
      <c r="V847" s="88" t="s">
        <v>2722</v>
      </c>
      <c r="W847" s="86">
        <v>43425.46733796296</v>
      </c>
      <c r="X847" s="88" t="s">
        <v>3368</v>
      </c>
      <c r="Y847" s="84"/>
      <c r="Z847" s="84"/>
      <c r="AA847" s="87" t="s">
        <v>4497</v>
      </c>
      <c r="AB847" s="84"/>
      <c r="AC847" s="84" t="b">
        <v>0</v>
      </c>
      <c r="AD847" s="84">
        <v>0</v>
      </c>
      <c r="AE847" s="87" t="s">
        <v>5552</v>
      </c>
      <c r="AF847" s="84" t="b">
        <v>0</v>
      </c>
      <c r="AG847" s="84" t="s">
        <v>5604</v>
      </c>
      <c r="AH847" s="84"/>
      <c r="AI847" s="87" t="s">
        <v>5552</v>
      </c>
      <c r="AJ847" s="84" t="b">
        <v>0</v>
      </c>
      <c r="AK847" s="84">
        <v>43</v>
      </c>
      <c r="AL847" s="87" t="s">
        <v>4992</v>
      </c>
      <c r="AM847" s="84" t="s">
        <v>5691</v>
      </c>
      <c r="AN847" s="84" t="b">
        <v>0</v>
      </c>
      <c r="AO847" s="87" t="s">
        <v>4992</v>
      </c>
      <c r="AP847" s="84" t="s">
        <v>179</v>
      </c>
      <c r="AQ847" s="84">
        <v>0</v>
      </c>
      <c r="AR847" s="84">
        <v>0</v>
      </c>
      <c r="AS847" s="84"/>
      <c r="AT847" s="84"/>
      <c r="AU847" s="84"/>
      <c r="AV847" s="84"/>
      <c r="AW847" s="84"/>
      <c r="AX847" s="84"/>
      <c r="AY847" s="84"/>
      <c r="AZ847" s="84"/>
    </row>
    <row r="848" spans="1:52" x14ac:dyDescent="0.55000000000000004">
      <c r="A848" s="69" t="s">
        <v>296</v>
      </c>
      <c r="B848" s="69" t="s">
        <v>995</v>
      </c>
      <c r="C848" s="70"/>
      <c r="D848" s="71"/>
      <c r="E848" s="72"/>
      <c r="F848" s="73"/>
      <c r="G848" s="70"/>
      <c r="H848" s="74"/>
      <c r="I848" s="75"/>
      <c r="J848" s="75"/>
      <c r="K848" s="36"/>
      <c r="L848" s="82"/>
      <c r="M848" s="82"/>
      <c r="N848" s="77"/>
      <c r="O848" s="84" t="s">
        <v>1270</v>
      </c>
      <c r="P848" s="86">
        <v>43425.46733796296</v>
      </c>
      <c r="Q848" s="84" t="s">
        <v>1313</v>
      </c>
      <c r="R848" s="84"/>
      <c r="S848" s="84"/>
      <c r="T848" s="84"/>
      <c r="U848" s="84"/>
      <c r="V848" s="88" t="s">
        <v>2722</v>
      </c>
      <c r="W848" s="86">
        <v>43425.46733796296</v>
      </c>
      <c r="X848" s="88" t="s">
        <v>3368</v>
      </c>
      <c r="Y848" s="84"/>
      <c r="Z848" s="84"/>
      <c r="AA848" s="87" t="s">
        <v>4497</v>
      </c>
      <c r="AB848" s="84"/>
      <c r="AC848" s="84" t="b">
        <v>0</v>
      </c>
      <c r="AD848" s="84">
        <v>0</v>
      </c>
      <c r="AE848" s="87" t="s">
        <v>5552</v>
      </c>
      <c r="AF848" s="84" t="b">
        <v>0</v>
      </c>
      <c r="AG848" s="84" t="s">
        <v>5604</v>
      </c>
      <c r="AH848" s="84"/>
      <c r="AI848" s="87" t="s">
        <v>5552</v>
      </c>
      <c r="AJ848" s="84" t="b">
        <v>0</v>
      </c>
      <c r="AK848" s="84">
        <v>43</v>
      </c>
      <c r="AL848" s="87" t="s">
        <v>4992</v>
      </c>
      <c r="AM848" s="84" t="s">
        <v>5691</v>
      </c>
      <c r="AN848" s="84" t="b">
        <v>0</v>
      </c>
      <c r="AO848" s="87" t="s">
        <v>4992</v>
      </c>
      <c r="AP848" s="84" t="s">
        <v>179</v>
      </c>
      <c r="AQ848" s="84">
        <v>0</v>
      </c>
      <c r="AR848" s="84">
        <v>0</v>
      </c>
      <c r="AS848" s="84"/>
      <c r="AT848" s="84"/>
      <c r="AU848" s="84"/>
      <c r="AV848" s="84"/>
      <c r="AW848" s="84"/>
      <c r="AX848" s="84"/>
      <c r="AY848" s="84"/>
      <c r="AZ848" s="84"/>
    </row>
    <row r="849" spans="1:52" x14ac:dyDescent="0.55000000000000004">
      <c r="A849" s="69" t="s">
        <v>296</v>
      </c>
      <c r="B849" s="69" t="s">
        <v>996</v>
      </c>
      <c r="C849" s="70"/>
      <c r="D849" s="71"/>
      <c r="E849" s="72"/>
      <c r="F849" s="73"/>
      <c r="G849" s="70"/>
      <c r="H849" s="74"/>
      <c r="I849" s="75"/>
      <c r="J849" s="75"/>
      <c r="K849" s="36"/>
      <c r="L849" s="82"/>
      <c r="M849" s="82"/>
      <c r="N849" s="77"/>
      <c r="O849" s="84" t="s">
        <v>1270</v>
      </c>
      <c r="P849" s="86">
        <v>43425.46733796296</v>
      </c>
      <c r="Q849" s="84" t="s">
        <v>1313</v>
      </c>
      <c r="R849" s="84"/>
      <c r="S849" s="84"/>
      <c r="T849" s="84"/>
      <c r="U849" s="84"/>
      <c r="V849" s="88" t="s">
        <v>2722</v>
      </c>
      <c r="W849" s="86">
        <v>43425.46733796296</v>
      </c>
      <c r="X849" s="88" t="s">
        <v>3368</v>
      </c>
      <c r="Y849" s="84"/>
      <c r="Z849" s="84"/>
      <c r="AA849" s="87" t="s">
        <v>4497</v>
      </c>
      <c r="AB849" s="84"/>
      <c r="AC849" s="84" t="b">
        <v>0</v>
      </c>
      <c r="AD849" s="84">
        <v>0</v>
      </c>
      <c r="AE849" s="87" t="s">
        <v>5552</v>
      </c>
      <c r="AF849" s="84" t="b">
        <v>0</v>
      </c>
      <c r="AG849" s="84" t="s">
        <v>5604</v>
      </c>
      <c r="AH849" s="84"/>
      <c r="AI849" s="87" t="s">
        <v>5552</v>
      </c>
      <c r="AJ849" s="84" t="b">
        <v>0</v>
      </c>
      <c r="AK849" s="84">
        <v>43</v>
      </c>
      <c r="AL849" s="87" t="s">
        <v>4992</v>
      </c>
      <c r="AM849" s="84" t="s">
        <v>5691</v>
      </c>
      <c r="AN849" s="84" t="b">
        <v>0</v>
      </c>
      <c r="AO849" s="87" t="s">
        <v>4992</v>
      </c>
      <c r="AP849" s="84" t="s">
        <v>179</v>
      </c>
      <c r="AQ849" s="84">
        <v>0</v>
      </c>
      <c r="AR849" s="84">
        <v>0</v>
      </c>
      <c r="AS849" s="84"/>
      <c r="AT849" s="84"/>
      <c r="AU849" s="84"/>
      <c r="AV849" s="84"/>
      <c r="AW849" s="84"/>
      <c r="AX849" s="84"/>
      <c r="AY849" s="84"/>
      <c r="AZ849" s="84"/>
    </row>
    <row r="850" spans="1:52" x14ac:dyDescent="0.55000000000000004">
      <c r="A850" s="69" t="s">
        <v>296</v>
      </c>
      <c r="B850" s="69" t="s">
        <v>997</v>
      </c>
      <c r="C850" s="70"/>
      <c r="D850" s="71"/>
      <c r="E850" s="72"/>
      <c r="F850" s="73"/>
      <c r="G850" s="70"/>
      <c r="H850" s="74"/>
      <c r="I850" s="75"/>
      <c r="J850" s="75"/>
      <c r="K850" s="36"/>
      <c r="L850" s="82"/>
      <c r="M850" s="82"/>
      <c r="N850" s="77"/>
      <c r="O850" s="84" t="s">
        <v>1270</v>
      </c>
      <c r="P850" s="86">
        <v>43425.46733796296</v>
      </c>
      <c r="Q850" s="84" t="s">
        <v>1313</v>
      </c>
      <c r="R850" s="84"/>
      <c r="S850" s="84"/>
      <c r="T850" s="84"/>
      <c r="U850" s="84"/>
      <c r="V850" s="88" t="s">
        <v>2722</v>
      </c>
      <c r="W850" s="86">
        <v>43425.46733796296</v>
      </c>
      <c r="X850" s="88" t="s">
        <v>3368</v>
      </c>
      <c r="Y850" s="84"/>
      <c r="Z850" s="84"/>
      <c r="AA850" s="87" t="s">
        <v>4497</v>
      </c>
      <c r="AB850" s="84"/>
      <c r="AC850" s="84" t="b">
        <v>0</v>
      </c>
      <c r="AD850" s="84">
        <v>0</v>
      </c>
      <c r="AE850" s="87" t="s">
        <v>5552</v>
      </c>
      <c r="AF850" s="84" t="b">
        <v>0</v>
      </c>
      <c r="AG850" s="84" t="s">
        <v>5604</v>
      </c>
      <c r="AH850" s="84"/>
      <c r="AI850" s="87" t="s">
        <v>5552</v>
      </c>
      <c r="AJ850" s="84" t="b">
        <v>0</v>
      </c>
      <c r="AK850" s="84">
        <v>43</v>
      </c>
      <c r="AL850" s="87" t="s">
        <v>4992</v>
      </c>
      <c r="AM850" s="84" t="s">
        <v>5691</v>
      </c>
      <c r="AN850" s="84" t="b">
        <v>0</v>
      </c>
      <c r="AO850" s="87" t="s">
        <v>4992</v>
      </c>
      <c r="AP850" s="84" t="s">
        <v>179</v>
      </c>
      <c r="AQ850" s="84">
        <v>0</v>
      </c>
      <c r="AR850" s="84">
        <v>0</v>
      </c>
      <c r="AS850" s="84"/>
      <c r="AT850" s="84"/>
      <c r="AU850" s="84"/>
      <c r="AV850" s="84"/>
      <c r="AW850" s="84"/>
      <c r="AX850" s="84"/>
      <c r="AY850" s="84"/>
      <c r="AZ850" s="84"/>
    </row>
    <row r="851" spans="1:52" x14ac:dyDescent="0.55000000000000004">
      <c r="A851" s="69" t="s">
        <v>296</v>
      </c>
      <c r="B851" s="69" t="s">
        <v>700</v>
      </c>
      <c r="C851" s="70"/>
      <c r="D851" s="71"/>
      <c r="E851" s="72"/>
      <c r="F851" s="73"/>
      <c r="G851" s="70"/>
      <c r="H851" s="74"/>
      <c r="I851" s="75"/>
      <c r="J851" s="75"/>
      <c r="K851" s="36"/>
      <c r="L851" s="82"/>
      <c r="M851" s="82"/>
      <c r="N851" s="77"/>
      <c r="O851" s="84" t="s">
        <v>1270</v>
      </c>
      <c r="P851" s="86">
        <v>43425.46733796296</v>
      </c>
      <c r="Q851" s="84" t="s">
        <v>1313</v>
      </c>
      <c r="R851" s="84"/>
      <c r="S851" s="84"/>
      <c r="T851" s="84"/>
      <c r="U851" s="84"/>
      <c r="V851" s="88" t="s">
        <v>2722</v>
      </c>
      <c r="W851" s="86">
        <v>43425.46733796296</v>
      </c>
      <c r="X851" s="88" t="s">
        <v>3368</v>
      </c>
      <c r="Y851" s="84"/>
      <c r="Z851" s="84"/>
      <c r="AA851" s="87" t="s">
        <v>4497</v>
      </c>
      <c r="AB851" s="84"/>
      <c r="AC851" s="84" t="b">
        <v>0</v>
      </c>
      <c r="AD851" s="84">
        <v>0</v>
      </c>
      <c r="AE851" s="87" t="s">
        <v>5552</v>
      </c>
      <c r="AF851" s="84" t="b">
        <v>0</v>
      </c>
      <c r="AG851" s="84" t="s">
        <v>5604</v>
      </c>
      <c r="AH851" s="84"/>
      <c r="AI851" s="87" t="s">
        <v>5552</v>
      </c>
      <c r="AJ851" s="84" t="b">
        <v>0</v>
      </c>
      <c r="AK851" s="84">
        <v>43</v>
      </c>
      <c r="AL851" s="87" t="s">
        <v>4992</v>
      </c>
      <c r="AM851" s="84" t="s">
        <v>5691</v>
      </c>
      <c r="AN851" s="84" t="b">
        <v>0</v>
      </c>
      <c r="AO851" s="87" t="s">
        <v>4992</v>
      </c>
      <c r="AP851" s="84" t="s">
        <v>179</v>
      </c>
      <c r="AQ851" s="84">
        <v>0</v>
      </c>
      <c r="AR851" s="84">
        <v>0</v>
      </c>
      <c r="AS851" s="84"/>
      <c r="AT851" s="84"/>
      <c r="AU851" s="84"/>
      <c r="AV851" s="84"/>
      <c r="AW851" s="84"/>
      <c r="AX851" s="84"/>
      <c r="AY851" s="84"/>
      <c r="AZ851" s="84"/>
    </row>
    <row r="852" spans="1:52" x14ac:dyDescent="0.55000000000000004">
      <c r="A852" s="69" t="s">
        <v>296</v>
      </c>
      <c r="B852" s="69" t="s">
        <v>998</v>
      </c>
      <c r="C852" s="70"/>
      <c r="D852" s="71"/>
      <c r="E852" s="72"/>
      <c r="F852" s="73"/>
      <c r="G852" s="70"/>
      <c r="H852" s="74"/>
      <c r="I852" s="75"/>
      <c r="J852" s="75"/>
      <c r="K852" s="36"/>
      <c r="L852" s="82"/>
      <c r="M852" s="82"/>
      <c r="N852" s="77"/>
      <c r="O852" s="84" t="s">
        <v>1270</v>
      </c>
      <c r="P852" s="86">
        <v>43425.46733796296</v>
      </c>
      <c r="Q852" s="84" t="s">
        <v>1313</v>
      </c>
      <c r="R852" s="84"/>
      <c r="S852" s="84"/>
      <c r="T852" s="84"/>
      <c r="U852" s="84"/>
      <c r="V852" s="88" t="s">
        <v>2722</v>
      </c>
      <c r="W852" s="86">
        <v>43425.46733796296</v>
      </c>
      <c r="X852" s="88" t="s">
        <v>3368</v>
      </c>
      <c r="Y852" s="84"/>
      <c r="Z852" s="84"/>
      <c r="AA852" s="87" t="s">
        <v>4497</v>
      </c>
      <c r="AB852" s="84"/>
      <c r="AC852" s="84" t="b">
        <v>0</v>
      </c>
      <c r="AD852" s="84">
        <v>0</v>
      </c>
      <c r="AE852" s="87" t="s">
        <v>5552</v>
      </c>
      <c r="AF852" s="84" t="b">
        <v>0</v>
      </c>
      <c r="AG852" s="84" t="s">
        <v>5604</v>
      </c>
      <c r="AH852" s="84"/>
      <c r="AI852" s="87" t="s">
        <v>5552</v>
      </c>
      <c r="AJ852" s="84" t="b">
        <v>0</v>
      </c>
      <c r="AK852" s="84">
        <v>43</v>
      </c>
      <c r="AL852" s="87" t="s">
        <v>4992</v>
      </c>
      <c r="AM852" s="84" t="s">
        <v>5691</v>
      </c>
      <c r="AN852" s="84" t="b">
        <v>0</v>
      </c>
      <c r="AO852" s="87" t="s">
        <v>4992</v>
      </c>
      <c r="AP852" s="84" t="s">
        <v>179</v>
      </c>
      <c r="AQ852" s="84">
        <v>0</v>
      </c>
      <c r="AR852" s="84">
        <v>0</v>
      </c>
      <c r="AS852" s="84"/>
      <c r="AT852" s="84"/>
      <c r="AU852" s="84"/>
      <c r="AV852" s="84"/>
      <c r="AW852" s="84"/>
      <c r="AX852" s="84"/>
      <c r="AY852" s="84"/>
      <c r="AZ852" s="84"/>
    </row>
    <row r="853" spans="1:52" x14ac:dyDescent="0.55000000000000004">
      <c r="A853" s="69" t="s">
        <v>296</v>
      </c>
      <c r="B853" s="69" t="s">
        <v>703</v>
      </c>
      <c r="C853" s="70"/>
      <c r="D853" s="71"/>
      <c r="E853" s="72"/>
      <c r="F853" s="73"/>
      <c r="G853" s="70"/>
      <c r="H853" s="74"/>
      <c r="I853" s="75"/>
      <c r="J853" s="75"/>
      <c r="K853" s="36"/>
      <c r="L853" s="82"/>
      <c r="M853" s="82"/>
      <c r="N853" s="77"/>
      <c r="O853" s="84" t="s">
        <v>1270</v>
      </c>
      <c r="P853" s="86">
        <v>43425.46733796296</v>
      </c>
      <c r="Q853" s="84" t="s">
        <v>1313</v>
      </c>
      <c r="R853" s="84"/>
      <c r="S853" s="84"/>
      <c r="T853" s="84"/>
      <c r="U853" s="84"/>
      <c r="V853" s="88" t="s">
        <v>2722</v>
      </c>
      <c r="W853" s="86">
        <v>43425.46733796296</v>
      </c>
      <c r="X853" s="88" t="s">
        <v>3368</v>
      </c>
      <c r="Y853" s="84"/>
      <c r="Z853" s="84"/>
      <c r="AA853" s="87" t="s">
        <v>4497</v>
      </c>
      <c r="AB853" s="84"/>
      <c r="AC853" s="84" t="b">
        <v>0</v>
      </c>
      <c r="AD853" s="84">
        <v>0</v>
      </c>
      <c r="AE853" s="87" t="s">
        <v>5552</v>
      </c>
      <c r="AF853" s="84" t="b">
        <v>0</v>
      </c>
      <c r="AG853" s="84" t="s">
        <v>5604</v>
      </c>
      <c r="AH853" s="84"/>
      <c r="AI853" s="87" t="s">
        <v>5552</v>
      </c>
      <c r="AJ853" s="84" t="b">
        <v>0</v>
      </c>
      <c r="AK853" s="84">
        <v>43</v>
      </c>
      <c r="AL853" s="87" t="s">
        <v>4992</v>
      </c>
      <c r="AM853" s="84" t="s">
        <v>5691</v>
      </c>
      <c r="AN853" s="84" t="b">
        <v>0</v>
      </c>
      <c r="AO853" s="87" t="s">
        <v>4992</v>
      </c>
      <c r="AP853" s="84" t="s">
        <v>179</v>
      </c>
      <c r="AQ853" s="84">
        <v>0</v>
      </c>
      <c r="AR853" s="84">
        <v>0</v>
      </c>
      <c r="AS853" s="84"/>
      <c r="AT853" s="84"/>
      <c r="AU853" s="84"/>
      <c r="AV853" s="84"/>
      <c r="AW853" s="84"/>
      <c r="AX853" s="84"/>
      <c r="AY853" s="84"/>
      <c r="AZ853" s="84"/>
    </row>
    <row r="854" spans="1:52" x14ac:dyDescent="0.55000000000000004">
      <c r="A854" s="69" t="s">
        <v>296</v>
      </c>
      <c r="B854" s="69" t="s">
        <v>999</v>
      </c>
      <c r="C854" s="70"/>
      <c r="D854" s="71"/>
      <c r="E854" s="72"/>
      <c r="F854" s="73"/>
      <c r="G854" s="70"/>
      <c r="H854" s="74"/>
      <c r="I854" s="75"/>
      <c r="J854" s="75"/>
      <c r="K854" s="36"/>
      <c r="L854" s="82"/>
      <c r="M854" s="82"/>
      <c r="N854" s="77"/>
      <c r="O854" s="84" t="s">
        <v>1270</v>
      </c>
      <c r="P854" s="86">
        <v>43425.46733796296</v>
      </c>
      <c r="Q854" s="84" t="s">
        <v>1313</v>
      </c>
      <c r="R854" s="84"/>
      <c r="S854" s="84"/>
      <c r="T854" s="84"/>
      <c r="U854" s="84"/>
      <c r="V854" s="88" t="s">
        <v>2722</v>
      </c>
      <c r="W854" s="86">
        <v>43425.46733796296</v>
      </c>
      <c r="X854" s="88" t="s">
        <v>3368</v>
      </c>
      <c r="Y854" s="84"/>
      <c r="Z854" s="84"/>
      <c r="AA854" s="87" t="s">
        <v>4497</v>
      </c>
      <c r="AB854" s="84"/>
      <c r="AC854" s="84" t="b">
        <v>0</v>
      </c>
      <c r="AD854" s="84">
        <v>0</v>
      </c>
      <c r="AE854" s="87" t="s">
        <v>5552</v>
      </c>
      <c r="AF854" s="84" t="b">
        <v>0</v>
      </c>
      <c r="AG854" s="84" t="s">
        <v>5604</v>
      </c>
      <c r="AH854" s="84"/>
      <c r="AI854" s="87" t="s">
        <v>5552</v>
      </c>
      <c r="AJ854" s="84" t="b">
        <v>0</v>
      </c>
      <c r="AK854" s="84">
        <v>43</v>
      </c>
      <c r="AL854" s="87" t="s">
        <v>4992</v>
      </c>
      <c r="AM854" s="84" t="s">
        <v>5691</v>
      </c>
      <c r="AN854" s="84" t="b">
        <v>0</v>
      </c>
      <c r="AO854" s="87" t="s">
        <v>4992</v>
      </c>
      <c r="AP854" s="84" t="s">
        <v>179</v>
      </c>
      <c r="AQ854" s="84">
        <v>0</v>
      </c>
      <c r="AR854" s="84">
        <v>0</v>
      </c>
      <c r="AS854" s="84"/>
      <c r="AT854" s="84"/>
      <c r="AU854" s="84"/>
      <c r="AV854" s="84"/>
      <c r="AW854" s="84"/>
      <c r="AX854" s="84"/>
      <c r="AY854" s="84"/>
      <c r="AZ854" s="84"/>
    </row>
    <row r="855" spans="1:52" x14ac:dyDescent="0.55000000000000004">
      <c r="A855" s="69" t="s">
        <v>296</v>
      </c>
      <c r="B855" s="69" t="s">
        <v>1000</v>
      </c>
      <c r="C855" s="70"/>
      <c r="D855" s="71"/>
      <c r="E855" s="72"/>
      <c r="F855" s="73"/>
      <c r="G855" s="70"/>
      <c r="H855" s="74"/>
      <c r="I855" s="75"/>
      <c r="J855" s="75"/>
      <c r="K855" s="36"/>
      <c r="L855" s="82"/>
      <c r="M855" s="82"/>
      <c r="N855" s="77"/>
      <c r="O855" s="84" t="s">
        <v>1270</v>
      </c>
      <c r="P855" s="86">
        <v>43425.46733796296</v>
      </c>
      <c r="Q855" s="84" t="s">
        <v>1313</v>
      </c>
      <c r="R855" s="84"/>
      <c r="S855" s="84"/>
      <c r="T855" s="84"/>
      <c r="U855" s="84"/>
      <c r="V855" s="88" t="s">
        <v>2722</v>
      </c>
      <c r="W855" s="86">
        <v>43425.46733796296</v>
      </c>
      <c r="X855" s="88" t="s">
        <v>3368</v>
      </c>
      <c r="Y855" s="84"/>
      <c r="Z855" s="84"/>
      <c r="AA855" s="87" t="s">
        <v>4497</v>
      </c>
      <c r="AB855" s="84"/>
      <c r="AC855" s="84" t="b">
        <v>0</v>
      </c>
      <c r="AD855" s="84">
        <v>0</v>
      </c>
      <c r="AE855" s="87" t="s">
        <v>5552</v>
      </c>
      <c r="AF855" s="84" t="b">
        <v>0</v>
      </c>
      <c r="AG855" s="84" t="s">
        <v>5604</v>
      </c>
      <c r="AH855" s="84"/>
      <c r="AI855" s="87" t="s">
        <v>5552</v>
      </c>
      <c r="AJ855" s="84" t="b">
        <v>0</v>
      </c>
      <c r="AK855" s="84">
        <v>43</v>
      </c>
      <c r="AL855" s="87" t="s">
        <v>4992</v>
      </c>
      <c r="AM855" s="84" t="s">
        <v>5691</v>
      </c>
      <c r="AN855" s="84" t="b">
        <v>0</v>
      </c>
      <c r="AO855" s="87" t="s">
        <v>4992</v>
      </c>
      <c r="AP855" s="84" t="s">
        <v>179</v>
      </c>
      <c r="AQ855" s="84">
        <v>0</v>
      </c>
      <c r="AR855" s="84">
        <v>0</v>
      </c>
      <c r="AS855" s="84"/>
      <c r="AT855" s="84"/>
      <c r="AU855" s="84"/>
      <c r="AV855" s="84"/>
      <c r="AW855" s="84"/>
      <c r="AX855" s="84"/>
      <c r="AY855" s="84"/>
      <c r="AZ855" s="84"/>
    </row>
    <row r="856" spans="1:52" x14ac:dyDescent="0.55000000000000004">
      <c r="A856" s="69" t="s">
        <v>296</v>
      </c>
      <c r="B856" s="69" t="s">
        <v>1001</v>
      </c>
      <c r="C856" s="70"/>
      <c r="D856" s="71"/>
      <c r="E856" s="72"/>
      <c r="F856" s="73"/>
      <c r="G856" s="70"/>
      <c r="H856" s="74"/>
      <c r="I856" s="75"/>
      <c r="J856" s="75"/>
      <c r="K856" s="36"/>
      <c r="L856" s="82"/>
      <c r="M856" s="82"/>
      <c r="N856" s="77"/>
      <c r="O856" s="84" t="s">
        <v>1270</v>
      </c>
      <c r="P856" s="86">
        <v>43425.46733796296</v>
      </c>
      <c r="Q856" s="84" t="s">
        <v>1313</v>
      </c>
      <c r="R856" s="84"/>
      <c r="S856" s="84"/>
      <c r="T856" s="84"/>
      <c r="U856" s="84"/>
      <c r="V856" s="88" t="s">
        <v>2722</v>
      </c>
      <c r="W856" s="86">
        <v>43425.46733796296</v>
      </c>
      <c r="X856" s="88" t="s">
        <v>3368</v>
      </c>
      <c r="Y856" s="84"/>
      <c r="Z856" s="84"/>
      <c r="AA856" s="87" t="s">
        <v>4497</v>
      </c>
      <c r="AB856" s="84"/>
      <c r="AC856" s="84" t="b">
        <v>0</v>
      </c>
      <c r="AD856" s="84">
        <v>0</v>
      </c>
      <c r="AE856" s="87" t="s">
        <v>5552</v>
      </c>
      <c r="AF856" s="84" t="b">
        <v>0</v>
      </c>
      <c r="AG856" s="84" t="s">
        <v>5604</v>
      </c>
      <c r="AH856" s="84"/>
      <c r="AI856" s="87" t="s">
        <v>5552</v>
      </c>
      <c r="AJ856" s="84" t="b">
        <v>0</v>
      </c>
      <c r="AK856" s="84">
        <v>43</v>
      </c>
      <c r="AL856" s="87" t="s">
        <v>4992</v>
      </c>
      <c r="AM856" s="84" t="s">
        <v>5691</v>
      </c>
      <c r="AN856" s="84" t="b">
        <v>0</v>
      </c>
      <c r="AO856" s="87" t="s">
        <v>4992</v>
      </c>
      <c r="AP856" s="84" t="s">
        <v>179</v>
      </c>
      <c r="AQ856" s="84">
        <v>0</v>
      </c>
      <c r="AR856" s="84">
        <v>0</v>
      </c>
      <c r="AS856" s="84"/>
      <c r="AT856" s="84"/>
      <c r="AU856" s="84"/>
      <c r="AV856" s="84"/>
      <c r="AW856" s="84"/>
      <c r="AX856" s="84"/>
      <c r="AY856" s="84"/>
      <c r="AZ856" s="84"/>
    </row>
    <row r="857" spans="1:52" x14ac:dyDescent="0.55000000000000004">
      <c r="A857" s="69" t="s">
        <v>296</v>
      </c>
      <c r="B857" s="69" t="s">
        <v>1002</v>
      </c>
      <c r="C857" s="70"/>
      <c r="D857" s="71"/>
      <c r="E857" s="72"/>
      <c r="F857" s="73"/>
      <c r="G857" s="70"/>
      <c r="H857" s="74"/>
      <c r="I857" s="75"/>
      <c r="J857" s="75"/>
      <c r="K857" s="36"/>
      <c r="L857" s="82"/>
      <c r="M857" s="82"/>
      <c r="N857" s="77"/>
      <c r="O857" s="84" t="s">
        <v>1270</v>
      </c>
      <c r="P857" s="86">
        <v>43425.46733796296</v>
      </c>
      <c r="Q857" s="84" t="s">
        <v>1313</v>
      </c>
      <c r="R857" s="84"/>
      <c r="S857" s="84"/>
      <c r="T857" s="84"/>
      <c r="U857" s="84"/>
      <c r="V857" s="88" t="s">
        <v>2722</v>
      </c>
      <c r="W857" s="86">
        <v>43425.46733796296</v>
      </c>
      <c r="X857" s="88" t="s">
        <v>3368</v>
      </c>
      <c r="Y857" s="84"/>
      <c r="Z857" s="84"/>
      <c r="AA857" s="87" t="s">
        <v>4497</v>
      </c>
      <c r="AB857" s="84"/>
      <c r="AC857" s="84" t="b">
        <v>0</v>
      </c>
      <c r="AD857" s="84">
        <v>0</v>
      </c>
      <c r="AE857" s="87" t="s">
        <v>5552</v>
      </c>
      <c r="AF857" s="84" t="b">
        <v>0</v>
      </c>
      <c r="AG857" s="84" t="s">
        <v>5604</v>
      </c>
      <c r="AH857" s="84"/>
      <c r="AI857" s="87" t="s">
        <v>5552</v>
      </c>
      <c r="AJ857" s="84" t="b">
        <v>0</v>
      </c>
      <c r="AK857" s="84">
        <v>43</v>
      </c>
      <c r="AL857" s="87" t="s">
        <v>4992</v>
      </c>
      <c r="AM857" s="84" t="s">
        <v>5691</v>
      </c>
      <c r="AN857" s="84" t="b">
        <v>0</v>
      </c>
      <c r="AO857" s="87" t="s">
        <v>4992</v>
      </c>
      <c r="AP857" s="84" t="s">
        <v>179</v>
      </c>
      <c r="AQ857" s="84">
        <v>0</v>
      </c>
      <c r="AR857" s="84">
        <v>0</v>
      </c>
      <c r="AS857" s="84"/>
      <c r="AT857" s="84"/>
      <c r="AU857" s="84"/>
      <c r="AV857" s="84"/>
      <c r="AW857" s="84"/>
      <c r="AX857" s="84"/>
      <c r="AY857" s="84"/>
      <c r="AZ857" s="84"/>
    </row>
    <row r="858" spans="1:52" x14ac:dyDescent="0.55000000000000004">
      <c r="A858" s="69" t="s">
        <v>296</v>
      </c>
      <c r="B858" s="69" t="s">
        <v>1003</v>
      </c>
      <c r="C858" s="70"/>
      <c r="D858" s="71"/>
      <c r="E858" s="72"/>
      <c r="F858" s="73"/>
      <c r="G858" s="70"/>
      <c r="H858" s="74"/>
      <c r="I858" s="75"/>
      <c r="J858" s="75"/>
      <c r="K858" s="36"/>
      <c r="L858" s="82"/>
      <c r="M858" s="82"/>
      <c r="N858" s="77"/>
      <c r="O858" s="84" t="s">
        <v>1270</v>
      </c>
      <c r="P858" s="86">
        <v>43425.46733796296</v>
      </c>
      <c r="Q858" s="84" t="s">
        <v>1313</v>
      </c>
      <c r="R858" s="84"/>
      <c r="S858" s="84"/>
      <c r="T858" s="84"/>
      <c r="U858" s="84"/>
      <c r="V858" s="88" t="s">
        <v>2722</v>
      </c>
      <c r="W858" s="86">
        <v>43425.46733796296</v>
      </c>
      <c r="X858" s="88" t="s">
        <v>3368</v>
      </c>
      <c r="Y858" s="84"/>
      <c r="Z858" s="84"/>
      <c r="AA858" s="87" t="s">
        <v>4497</v>
      </c>
      <c r="AB858" s="84"/>
      <c r="AC858" s="84" t="b">
        <v>0</v>
      </c>
      <c r="AD858" s="84">
        <v>0</v>
      </c>
      <c r="AE858" s="87" t="s">
        <v>5552</v>
      </c>
      <c r="AF858" s="84" t="b">
        <v>0</v>
      </c>
      <c r="AG858" s="84" t="s">
        <v>5604</v>
      </c>
      <c r="AH858" s="84"/>
      <c r="AI858" s="87" t="s">
        <v>5552</v>
      </c>
      <c r="AJ858" s="84" t="b">
        <v>0</v>
      </c>
      <c r="AK858" s="84">
        <v>43</v>
      </c>
      <c r="AL858" s="87" t="s">
        <v>4992</v>
      </c>
      <c r="AM858" s="84" t="s">
        <v>5691</v>
      </c>
      <c r="AN858" s="84" t="b">
        <v>0</v>
      </c>
      <c r="AO858" s="87" t="s">
        <v>4992</v>
      </c>
      <c r="AP858" s="84" t="s">
        <v>179</v>
      </c>
      <c r="AQ858" s="84">
        <v>0</v>
      </c>
      <c r="AR858" s="84">
        <v>0</v>
      </c>
      <c r="AS858" s="84"/>
      <c r="AT858" s="84"/>
      <c r="AU858" s="84"/>
      <c r="AV858" s="84"/>
      <c r="AW858" s="84"/>
      <c r="AX858" s="84"/>
      <c r="AY858" s="84"/>
      <c r="AZ858" s="84"/>
    </row>
    <row r="859" spans="1:52" x14ac:dyDescent="0.55000000000000004">
      <c r="A859" s="69" t="s">
        <v>296</v>
      </c>
      <c r="B859" s="69" t="s">
        <v>1004</v>
      </c>
      <c r="C859" s="70"/>
      <c r="D859" s="71"/>
      <c r="E859" s="72"/>
      <c r="F859" s="73"/>
      <c r="G859" s="70"/>
      <c r="H859" s="74"/>
      <c r="I859" s="75"/>
      <c r="J859" s="75"/>
      <c r="K859" s="36"/>
      <c r="L859" s="82"/>
      <c r="M859" s="82"/>
      <c r="N859" s="77"/>
      <c r="O859" s="84" t="s">
        <v>1270</v>
      </c>
      <c r="P859" s="86">
        <v>43425.46733796296</v>
      </c>
      <c r="Q859" s="84" t="s">
        <v>1313</v>
      </c>
      <c r="R859" s="84"/>
      <c r="S859" s="84"/>
      <c r="T859" s="84"/>
      <c r="U859" s="84"/>
      <c r="V859" s="88" t="s">
        <v>2722</v>
      </c>
      <c r="W859" s="86">
        <v>43425.46733796296</v>
      </c>
      <c r="X859" s="88" t="s">
        <v>3368</v>
      </c>
      <c r="Y859" s="84"/>
      <c r="Z859" s="84"/>
      <c r="AA859" s="87" t="s">
        <v>4497</v>
      </c>
      <c r="AB859" s="84"/>
      <c r="AC859" s="84" t="b">
        <v>0</v>
      </c>
      <c r="AD859" s="84">
        <v>0</v>
      </c>
      <c r="AE859" s="87" t="s">
        <v>5552</v>
      </c>
      <c r="AF859" s="84" t="b">
        <v>0</v>
      </c>
      <c r="AG859" s="84" t="s">
        <v>5604</v>
      </c>
      <c r="AH859" s="84"/>
      <c r="AI859" s="87" t="s">
        <v>5552</v>
      </c>
      <c r="AJ859" s="84" t="b">
        <v>0</v>
      </c>
      <c r="AK859" s="84">
        <v>43</v>
      </c>
      <c r="AL859" s="87" t="s">
        <v>4992</v>
      </c>
      <c r="AM859" s="84" t="s">
        <v>5691</v>
      </c>
      <c r="AN859" s="84" t="b">
        <v>0</v>
      </c>
      <c r="AO859" s="87" t="s">
        <v>4992</v>
      </c>
      <c r="AP859" s="84" t="s">
        <v>179</v>
      </c>
      <c r="AQ859" s="84">
        <v>0</v>
      </c>
      <c r="AR859" s="84">
        <v>0</v>
      </c>
      <c r="AS859" s="84"/>
      <c r="AT859" s="84"/>
      <c r="AU859" s="84"/>
      <c r="AV859" s="84"/>
      <c r="AW859" s="84"/>
      <c r="AX859" s="84"/>
      <c r="AY859" s="84"/>
      <c r="AZ859" s="84"/>
    </row>
    <row r="860" spans="1:52" x14ac:dyDescent="0.55000000000000004">
      <c r="A860" s="69" t="s">
        <v>296</v>
      </c>
      <c r="B860" s="69" t="s">
        <v>1005</v>
      </c>
      <c r="C860" s="70"/>
      <c r="D860" s="71"/>
      <c r="E860" s="72"/>
      <c r="F860" s="73"/>
      <c r="G860" s="70"/>
      <c r="H860" s="74"/>
      <c r="I860" s="75"/>
      <c r="J860" s="75"/>
      <c r="K860" s="36"/>
      <c r="L860" s="82"/>
      <c r="M860" s="82"/>
      <c r="N860" s="77"/>
      <c r="O860" s="84" t="s">
        <v>1270</v>
      </c>
      <c r="P860" s="86">
        <v>43425.46733796296</v>
      </c>
      <c r="Q860" s="84" t="s">
        <v>1313</v>
      </c>
      <c r="R860" s="84"/>
      <c r="S860" s="84"/>
      <c r="T860" s="84"/>
      <c r="U860" s="84"/>
      <c r="V860" s="88" t="s">
        <v>2722</v>
      </c>
      <c r="W860" s="86">
        <v>43425.46733796296</v>
      </c>
      <c r="X860" s="88" t="s">
        <v>3368</v>
      </c>
      <c r="Y860" s="84"/>
      <c r="Z860" s="84"/>
      <c r="AA860" s="87" t="s">
        <v>4497</v>
      </c>
      <c r="AB860" s="84"/>
      <c r="AC860" s="84" t="b">
        <v>0</v>
      </c>
      <c r="AD860" s="84">
        <v>0</v>
      </c>
      <c r="AE860" s="87" t="s">
        <v>5552</v>
      </c>
      <c r="AF860" s="84" t="b">
        <v>0</v>
      </c>
      <c r="AG860" s="84" t="s">
        <v>5604</v>
      </c>
      <c r="AH860" s="84"/>
      <c r="AI860" s="87" t="s">
        <v>5552</v>
      </c>
      <c r="AJ860" s="84" t="b">
        <v>0</v>
      </c>
      <c r="AK860" s="84">
        <v>43</v>
      </c>
      <c r="AL860" s="87" t="s">
        <v>4992</v>
      </c>
      <c r="AM860" s="84" t="s">
        <v>5691</v>
      </c>
      <c r="AN860" s="84" t="b">
        <v>0</v>
      </c>
      <c r="AO860" s="87" t="s">
        <v>4992</v>
      </c>
      <c r="AP860" s="84" t="s">
        <v>179</v>
      </c>
      <c r="AQ860" s="84">
        <v>0</v>
      </c>
      <c r="AR860" s="84">
        <v>0</v>
      </c>
      <c r="AS860" s="84"/>
      <c r="AT860" s="84"/>
      <c r="AU860" s="84"/>
      <c r="AV860" s="84"/>
      <c r="AW860" s="84"/>
      <c r="AX860" s="84"/>
      <c r="AY860" s="84"/>
      <c r="AZ860" s="84"/>
    </row>
    <row r="861" spans="1:52" x14ac:dyDescent="0.55000000000000004">
      <c r="A861" s="69" t="s">
        <v>296</v>
      </c>
      <c r="B861" s="69" t="s">
        <v>1006</v>
      </c>
      <c r="C861" s="70"/>
      <c r="D861" s="71"/>
      <c r="E861" s="72"/>
      <c r="F861" s="73"/>
      <c r="G861" s="70"/>
      <c r="H861" s="74"/>
      <c r="I861" s="75"/>
      <c r="J861" s="75"/>
      <c r="K861" s="36"/>
      <c r="L861" s="82"/>
      <c r="M861" s="82"/>
      <c r="N861" s="77"/>
      <c r="O861" s="84" t="s">
        <v>1270</v>
      </c>
      <c r="P861" s="86">
        <v>43425.46733796296</v>
      </c>
      <c r="Q861" s="84" t="s">
        <v>1313</v>
      </c>
      <c r="R861" s="84"/>
      <c r="S861" s="84"/>
      <c r="T861" s="84"/>
      <c r="U861" s="84"/>
      <c r="V861" s="88" t="s">
        <v>2722</v>
      </c>
      <c r="W861" s="86">
        <v>43425.46733796296</v>
      </c>
      <c r="X861" s="88" t="s">
        <v>3368</v>
      </c>
      <c r="Y861" s="84"/>
      <c r="Z861" s="84"/>
      <c r="AA861" s="87" t="s">
        <v>4497</v>
      </c>
      <c r="AB861" s="84"/>
      <c r="AC861" s="84" t="b">
        <v>0</v>
      </c>
      <c r="AD861" s="84">
        <v>0</v>
      </c>
      <c r="AE861" s="87" t="s">
        <v>5552</v>
      </c>
      <c r="AF861" s="84" t="b">
        <v>0</v>
      </c>
      <c r="AG861" s="84" t="s">
        <v>5604</v>
      </c>
      <c r="AH861" s="84"/>
      <c r="AI861" s="87" t="s">
        <v>5552</v>
      </c>
      <c r="AJ861" s="84" t="b">
        <v>0</v>
      </c>
      <c r="AK861" s="84">
        <v>43</v>
      </c>
      <c r="AL861" s="87" t="s">
        <v>4992</v>
      </c>
      <c r="AM861" s="84" t="s">
        <v>5691</v>
      </c>
      <c r="AN861" s="84" t="b">
        <v>0</v>
      </c>
      <c r="AO861" s="87" t="s">
        <v>4992</v>
      </c>
      <c r="AP861" s="84" t="s">
        <v>179</v>
      </c>
      <c r="AQ861" s="84">
        <v>0</v>
      </c>
      <c r="AR861" s="84">
        <v>0</v>
      </c>
      <c r="AS861" s="84"/>
      <c r="AT861" s="84"/>
      <c r="AU861" s="84"/>
      <c r="AV861" s="84"/>
      <c r="AW861" s="84"/>
      <c r="AX861" s="84"/>
      <c r="AY861" s="84"/>
      <c r="AZ861" s="84"/>
    </row>
    <row r="862" spans="1:52" x14ac:dyDescent="0.55000000000000004">
      <c r="A862" s="69" t="s">
        <v>296</v>
      </c>
      <c r="B862" s="69" t="s">
        <v>1007</v>
      </c>
      <c r="C862" s="70"/>
      <c r="D862" s="71"/>
      <c r="E862" s="72"/>
      <c r="F862" s="73"/>
      <c r="G862" s="70"/>
      <c r="H862" s="74"/>
      <c r="I862" s="75"/>
      <c r="J862" s="75"/>
      <c r="K862" s="36"/>
      <c r="L862" s="82"/>
      <c r="M862" s="82"/>
      <c r="N862" s="77"/>
      <c r="O862" s="84" t="s">
        <v>1270</v>
      </c>
      <c r="P862" s="86">
        <v>43425.46733796296</v>
      </c>
      <c r="Q862" s="84" t="s">
        <v>1313</v>
      </c>
      <c r="R862" s="84"/>
      <c r="S862" s="84"/>
      <c r="T862" s="84"/>
      <c r="U862" s="84"/>
      <c r="V862" s="88" t="s">
        <v>2722</v>
      </c>
      <c r="W862" s="86">
        <v>43425.46733796296</v>
      </c>
      <c r="X862" s="88" t="s">
        <v>3368</v>
      </c>
      <c r="Y862" s="84"/>
      <c r="Z862" s="84"/>
      <c r="AA862" s="87" t="s">
        <v>4497</v>
      </c>
      <c r="AB862" s="84"/>
      <c r="AC862" s="84" t="b">
        <v>0</v>
      </c>
      <c r="AD862" s="84">
        <v>0</v>
      </c>
      <c r="AE862" s="87" t="s">
        <v>5552</v>
      </c>
      <c r="AF862" s="84" t="b">
        <v>0</v>
      </c>
      <c r="AG862" s="84" t="s">
        <v>5604</v>
      </c>
      <c r="AH862" s="84"/>
      <c r="AI862" s="87" t="s">
        <v>5552</v>
      </c>
      <c r="AJ862" s="84" t="b">
        <v>0</v>
      </c>
      <c r="AK862" s="84">
        <v>43</v>
      </c>
      <c r="AL862" s="87" t="s">
        <v>4992</v>
      </c>
      <c r="AM862" s="84" t="s">
        <v>5691</v>
      </c>
      <c r="AN862" s="84" t="b">
        <v>0</v>
      </c>
      <c r="AO862" s="87" t="s">
        <v>4992</v>
      </c>
      <c r="AP862" s="84" t="s">
        <v>179</v>
      </c>
      <c r="AQ862" s="84">
        <v>0</v>
      </c>
      <c r="AR862" s="84">
        <v>0</v>
      </c>
      <c r="AS862" s="84"/>
      <c r="AT862" s="84"/>
      <c r="AU862" s="84"/>
      <c r="AV862" s="84"/>
      <c r="AW862" s="84"/>
      <c r="AX862" s="84"/>
      <c r="AY862" s="84"/>
      <c r="AZ862" s="84"/>
    </row>
    <row r="863" spans="1:52" x14ac:dyDescent="0.55000000000000004">
      <c r="A863" s="69" t="s">
        <v>296</v>
      </c>
      <c r="B863" s="69" t="s">
        <v>1008</v>
      </c>
      <c r="C863" s="70"/>
      <c r="D863" s="71"/>
      <c r="E863" s="72"/>
      <c r="F863" s="73"/>
      <c r="G863" s="70"/>
      <c r="H863" s="74"/>
      <c r="I863" s="75"/>
      <c r="J863" s="75"/>
      <c r="K863" s="36"/>
      <c r="L863" s="82"/>
      <c r="M863" s="82"/>
      <c r="N863" s="77"/>
      <c r="O863" s="84" t="s">
        <v>1270</v>
      </c>
      <c r="P863" s="86">
        <v>43425.46733796296</v>
      </c>
      <c r="Q863" s="84" t="s">
        <v>1313</v>
      </c>
      <c r="R863" s="84"/>
      <c r="S863" s="84"/>
      <c r="T863" s="84"/>
      <c r="U863" s="84"/>
      <c r="V863" s="88" t="s">
        <v>2722</v>
      </c>
      <c r="W863" s="86">
        <v>43425.46733796296</v>
      </c>
      <c r="X863" s="88" t="s">
        <v>3368</v>
      </c>
      <c r="Y863" s="84"/>
      <c r="Z863" s="84"/>
      <c r="AA863" s="87" t="s">
        <v>4497</v>
      </c>
      <c r="AB863" s="84"/>
      <c r="AC863" s="84" t="b">
        <v>0</v>
      </c>
      <c r="AD863" s="84">
        <v>0</v>
      </c>
      <c r="AE863" s="87" t="s">
        <v>5552</v>
      </c>
      <c r="AF863" s="84" t="b">
        <v>0</v>
      </c>
      <c r="AG863" s="84" t="s">
        <v>5604</v>
      </c>
      <c r="AH863" s="84"/>
      <c r="AI863" s="87" t="s">
        <v>5552</v>
      </c>
      <c r="AJ863" s="84" t="b">
        <v>0</v>
      </c>
      <c r="AK863" s="84">
        <v>43</v>
      </c>
      <c r="AL863" s="87" t="s">
        <v>4992</v>
      </c>
      <c r="AM863" s="84" t="s">
        <v>5691</v>
      </c>
      <c r="AN863" s="84" t="b">
        <v>0</v>
      </c>
      <c r="AO863" s="87" t="s">
        <v>4992</v>
      </c>
      <c r="AP863" s="84" t="s">
        <v>179</v>
      </c>
      <c r="AQ863" s="84">
        <v>0</v>
      </c>
      <c r="AR863" s="84">
        <v>0</v>
      </c>
      <c r="AS863" s="84"/>
      <c r="AT863" s="84"/>
      <c r="AU863" s="84"/>
      <c r="AV863" s="84"/>
      <c r="AW863" s="84"/>
      <c r="AX863" s="84"/>
      <c r="AY863" s="84"/>
      <c r="AZ863" s="84"/>
    </row>
    <row r="864" spans="1:52" x14ac:dyDescent="0.55000000000000004">
      <c r="A864" s="69" t="s">
        <v>296</v>
      </c>
      <c r="B864" s="69" t="s">
        <v>1009</v>
      </c>
      <c r="C864" s="70"/>
      <c r="D864" s="71"/>
      <c r="E864" s="72"/>
      <c r="F864" s="73"/>
      <c r="G864" s="70"/>
      <c r="H864" s="74"/>
      <c r="I864" s="75"/>
      <c r="J864" s="75"/>
      <c r="K864" s="36"/>
      <c r="L864" s="82"/>
      <c r="M864" s="82"/>
      <c r="N864" s="77"/>
      <c r="O864" s="84" t="s">
        <v>1270</v>
      </c>
      <c r="P864" s="86">
        <v>43425.46733796296</v>
      </c>
      <c r="Q864" s="84" t="s">
        <v>1313</v>
      </c>
      <c r="R864" s="84"/>
      <c r="S864" s="84"/>
      <c r="T864" s="84"/>
      <c r="U864" s="84"/>
      <c r="V864" s="88" t="s">
        <v>2722</v>
      </c>
      <c r="W864" s="86">
        <v>43425.46733796296</v>
      </c>
      <c r="X864" s="88" t="s">
        <v>3368</v>
      </c>
      <c r="Y864" s="84"/>
      <c r="Z864" s="84"/>
      <c r="AA864" s="87" t="s">
        <v>4497</v>
      </c>
      <c r="AB864" s="84"/>
      <c r="AC864" s="84" t="b">
        <v>0</v>
      </c>
      <c r="AD864" s="84">
        <v>0</v>
      </c>
      <c r="AE864" s="87" t="s">
        <v>5552</v>
      </c>
      <c r="AF864" s="84" t="b">
        <v>0</v>
      </c>
      <c r="AG864" s="84" t="s">
        <v>5604</v>
      </c>
      <c r="AH864" s="84"/>
      <c r="AI864" s="87" t="s">
        <v>5552</v>
      </c>
      <c r="AJ864" s="84" t="b">
        <v>0</v>
      </c>
      <c r="AK864" s="84">
        <v>43</v>
      </c>
      <c r="AL864" s="87" t="s">
        <v>4992</v>
      </c>
      <c r="AM864" s="84" t="s">
        <v>5691</v>
      </c>
      <c r="AN864" s="84" t="b">
        <v>0</v>
      </c>
      <c r="AO864" s="87" t="s">
        <v>4992</v>
      </c>
      <c r="AP864" s="84" t="s">
        <v>179</v>
      </c>
      <c r="AQ864" s="84">
        <v>0</v>
      </c>
      <c r="AR864" s="84">
        <v>0</v>
      </c>
      <c r="AS864" s="84"/>
      <c r="AT864" s="84"/>
      <c r="AU864" s="84"/>
      <c r="AV864" s="84"/>
      <c r="AW864" s="84"/>
      <c r="AX864" s="84"/>
      <c r="AY864" s="84"/>
      <c r="AZ864" s="84"/>
    </row>
    <row r="865" spans="1:52" x14ac:dyDescent="0.55000000000000004">
      <c r="A865" s="69" t="s">
        <v>296</v>
      </c>
      <c r="B865" s="69" t="s">
        <v>705</v>
      </c>
      <c r="C865" s="70"/>
      <c r="D865" s="71"/>
      <c r="E865" s="72"/>
      <c r="F865" s="73"/>
      <c r="G865" s="70"/>
      <c r="H865" s="74"/>
      <c r="I865" s="75"/>
      <c r="J865" s="75"/>
      <c r="K865" s="36"/>
      <c r="L865" s="82"/>
      <c r="M865" s="82"/>
      <c r="N865" s="77"/>
      <c r="O865" s="84" t="s">
        <v>1270</v>
      </c>
      <c r="P865" s="86">
        <v>43425.46733796296</v>
      </c>
      <c r="Q865" s="84" t="s">
        <v>1313</v>
      </c>
      <c r="R865" s="84"/>
      <c r="S865" s="84"/>
      <c r="T865" s="84"/>
      <c r="U865" s="84"/>
      <c r="V865" s="88" t="s">
        <v>2722</v>
      </c>
      <c r="W865" s="86">
        <v>43425.46733796296</v>
      </c>
      <c r="X865" s="88" t="s">
        <v>3368</v>
      </c>
      <c r="Y865" s="84"/>
      <c r="Z865" s="84"/>
      <c r="AA865" s="87" t="s">
        <v>4497</v>
      </c>
      <c r="AB865" s="84"/>
      <c r="AC865" s="84" t="b">
        <v>0</v>
      </c>
      <c r="AD865" s="84">
        <v>0</v>
      </c>
      <c r="AE865" s="87" t="s">
        <v>5552</v>
      </c>
      <c r="AF865" s="84" t="b">
        <v>0</v>
      </c>
      <c r="AG865" s="84" t="s">
        <v>5604</v>
      </c>
      <c r="AH865" s="84"/>
      <c r="AI865" s="87" t="s">
        <v>5552</v>
      </c>
      <c r="AJ865" s="84" t="b">
        <v>0</v>
      </c>
      <c r="AK865" s="84">
        <v>43</v>
      </c>
      <c r="AL865" s="87" t="s">
        <v>4992</v>
      </c>
      <c r="AM865" s="84" t="s">
        <v>5691</v>
      </c>
      <c r="AN865" s="84" t="b">
        <v>0</v>
      </c>
      <c r="AO865" s="87" t="s">
        <v>4992</v>
      </c>
      <c r="AP865" s="84" t="s">
        <v>179</v>
      </c>
      <c r="AQ865" s="84">
        <v>0</v>
      </c>
      <c r="AR865" s="84">
        <v>0</v>
      </c>
      <c r="AS865" s="84"/>
      <c r="AT865" s="84"/>
      <c r="AU865" s="84"/>
      <c r="AV865" s="84"/>
      <c r="AW865" s="84"/>
      <c r="AX865" s="84"/>
      <c r="AY865" s="84"/>
      <c r="AZ865" s="84"/>
    </row>
    <row r="866" spans="1:52" x14ac:dyDescent="0.55000000000000004">
      <c r="A866" s="69" t="s">
        <v>296</v>
      </c>
      <c r="B866" s="69" t="s">
        <v>1010</v>
      </c>
      <c r="C866" s="70"/>
      <c r="D866" s="71"/>
      <c r="E866" s="72"/>
      <c r="F866" s="73"/>
      <c r="G866" s="70"/>
      <c r="H866" s="74"/>
      <c r="I866" s="75"/>
      <c r="J866" s="75"/>
      <c r="K866" s="36"/>
      <c r="L866" s="82"/>
      <c r="M866" s="82"/>
      <c r="N866" s="77"/>
      <c r="O866" s="84" t="s">
        <v>1270</v>
      </c>
      <c r="P866" s="86">
        <v>43425.46733796296</v>
      </c>
      <c r="Q866" s="84" t="s">
        <v>1313</v>
      </c>
      <c r="R866" s="84"/>
      <c r="S866" s="84"/>
      <c r="T866" s="84"/>
      <c r="U866" s="84"/>
      <c r="V866" s="88" t="s">
        <v>2722</v>
      </c>
      <c r="W866" s="86">
        <v>43425.46733796296</v>
      </c>
      <c r="X866" s="88" t="s">
        <v>3368</v>
      </c>
      <c r="Y866" s="84"/>
      <c r="Z866" s="84"/>
      <c r="AA866" s="87" t="s">
        <v>4497</v>
      </c>
      <c r="AB866" s="84"/>
      <c r="AC866" s="84" t="b">
        <v>0</v>
      </c>
      <c r="AD866" s="84">
        <v>0</v>
      </c>
      <c r="AE866" s="87" t="s">
        <v>5552</v>
      </c>
      <c r="AF866" s="84" t="b">
        <v>0</v>
      </c>
      <c r="AG866" s="84" t="s">
        <v>5604</v>
      </c>
      <c r="AH866" s="84"/>
      <c r="AI866" s="87" t="s">
        <v>5552</v>
      </c>
      <c r="AJ866" s="84" t="b">
        <v>0</v>
      </c>
      <c r="AK866" s="84">
        <v>43</v>
      </c>
      <c r="AL866" s="87" t="s">
        <v>4992</v>
      </c>
      <c r="AM866" s="84" t="s">
        <v>5691</v>
      </c>
      <c r="AN866" s="84" t="b">
        <v>0</v>
      </c>
      <c r="AO866" s="87" t="s">
        <v>4992</v>
      </c>
      <c r="AP866" s="84" t="s">
        <v>179</v>
      </c>
      <c r="AQ866" s="84">
        <v>0</v>
      </c>
      <c r="AR866" s="84">
        <v>0</v>
      </c>
      <c r="AS866" s="84"/>
      <c r="AT866" s="84"/>
      <c r="AU866" s="84"/>
      <c r="AV866" s="84"/>
      <c r="AW866" s="84"/>
      <c r="AX866" s="84"/>
      <c r="AY866" s="84"/>
      <c r="AZ866" s="84"/>
    </row>
    <row r="867" spans="1:52" x14ac:dyDescent="0.55000000000000004">
      <c r="A867" s="69" t="s">
        <v>296</v>
      </c>
      <c r="B867" s="69" t="s">
        <v>702</v>
      </c>
      <c r="C867" s="70"/>
      <c r="D867" s="71"/>
      <c r="E867" s="72"/>
      <c r="F867" s="73"/>
      <c r="G867" s="70"/>
      <c r="H867" s="74"/>
      <c r="I867" s="75"/>
      <c r="J867" s="75"/>
      <c r="K867" s="36"/>
      <c r="L867" s="82"/>
      <c r="M867" s="82"/>
      <c r="N867" s="77"/>
      <c r="O867" s="84" t="s">
        <v>1271</v>
      </c>
      <c r="P867" s="86">
        <v>43425.46733796296</v>
      </c>
      <c r="Q867" s="84" t="s">
        <v>1313</v>
      </c>
      <c r="R867" s="84"/>
      <c r="S867" s="84"/>
      <c r="T867" s="84"/>
      <c r="U867" s="84"/>
      <c r="V867" s="88" t="s">
        <v>2722</v>
      </c>
      <c r="W867" s="86">
        <v>43425.46733796296</v>
      </c>
      <c r="X867" s="88" t="s">
        <v>3368</v>
      </c>
      <c r="Y867" s="84"/>
      <c r="Z867" s="84"/>
      <c r="AA867" s="87" t="s">
        <v>4497</v>
      </c>
      <c r="AB867" s="84"/>
      <c r="AC867" s="84" t="b">
        <v>0</v>
      </c>
      <c r="AD867" s="84">
        <v>0</v>
      </c>
      <c r="AE867" s="87" t="s">
        <v>5552</v>
      </c>
      <c r="AF867" s="84" t="b">
        <v>0</v>
      </c>
      <c r="AG867" s="84" t="s">
        <v>5604</v>
      </c>
      <c r="AH867" s="84"/>
      <c r="AI867" s="87" t="s">
        <v>5552</v>
      </c>
      <c r="AJ867" s="84" t="b">
        <v>0</v>
      </c>
      <c r="AK867" s="84">
        <v>43</v>
      </c>
      <c r="AL867" s="87" t="s">
        <v>4992</v>
      </c>
      <c r="AM867" s="84" t="s">
        <v>5691</v>
      </c>
      <c r="AN867" s="84" t="b">
        <v>0</v>
      </c>
      <c r="AO867" s="87" t="s">
        <v>4992</v>
      </c>
      <c r="AP867" s="84" t="s">
        <v>179</v>
      </c>
      <c r="AQ867" s="84">
        <v>0</v>
      </c>
      <c r="AR867" s="84">
        <v>0</v>
      </c>
      <c r="AS867" s="84"/>
      <c r="AT867" s="84"/>
      <c r="AU867" s="84"/>
      <c r="AV867" s="84"/>
      <c r="AW867" s="84"/>
      <c r="AX867" s="84"/>
      <c r="AY867" s="84"/>
      <c r="AZ867" s="84"/>
    </row>
    <row r="868" spans="1:52" x14ac:dyDescent="0.55000000000000004">
      <c r="A868" s="69" t="s">
        <v>297</v>
      </c>
      <c r="B868" s="69" t="s">
        <v>299</v>
      </c>
      <c r="C868" s="70"/>
      <c r="D868" s="71"/>
      <c r="E868" s="72"/>
      <c r="F868" s="73"/>
      <c r="G868" s="70"/>
      <c r="H868" s="74"/>
      <c r="I868" s="75"/>
      <c r="J868" s="75"/>
      <c r="K868" s="36"/>
      <c r="L868" s="82"/>
      <c r="M868" s="82"/>
      <c r="N868" s="77"/>
      <c r="O868" s="84" t="s">
        <v>1269</v>
      </c>
      <c r="P868" s="86">
        <v>43425.467731481483</v>
      </c>
      <c r="Q868" s="84" t="s">
        <v>1321</v>
      </c>
      <c r="R868" s="84"/>
      <c r="S868" s="84"/>
      <c r="T868" s="84"/>
      <c r="U868" s="84"/>
      <c r="V868" s="88" t="s">
        <v>2723</v>
      </c>
      <c r="W868" s="86">
        <v>43425.467731481483</v>
      </c>
      <c r="X868" s="88" t="s">
        <v>3369</v>
      </c>
      <c r="Y868" s="84"/>
      <c r="Z868" s="84"/>
      <c r="AA868" s="87" t="s">
        <v>4498</v>
      </c>
      <c r="AB868" s="84"/>
      <c r="AC868" s="84" t="b">
        <v>0</v>
      </c>
      <c r="AD868" s="84">
        <v>0</v>
      </c>
      <c r="AE868" s="87" t="s">
        <v>5552</v>
      </c>
      <c r="AF868" s="84" t="b">
        <v>0</v>
      </c>
      <c r="AG868" s="84" t="s">
        <v>5604</v>
      </c>
      <c r="AH868" s="84"/>
      <c r="AI868" s="87" t="s">
        <v>5552</v>
      </c>
      <c r="AJ868" s="84" t="b">
        <v>0</v>
      </c>
      <c r="AK868" s="84">
        <v>5</v>
      </c>
      <c r="AL868" s="87" t="s">
        <v>4500</v>
      </c>
      <c r="AM868" s="84" t="s">
        <v>5684</v>
      </c>
      <c r="AN868" s="84" t="b">
        <v>0</v>
      </c>
      <c r="AO868" s="87" t="s">
        <v>4500</v>
      </c>
      <c r="AP868" s="84" t="s">
        <v>179</v>
      </c>
      <c r="AQ868" s="84">
        <v>0</v>
      </c>
      <c r="AR868" s="84">
        <v>0</v>
      </c>
      <c r="AS868" s="84"/>
      <c r="AT868" s="84"/>
      <c r="AU868" s="84"/>
      <c r="AV868" s="84"/>
      <c r="AW868" s="84"/>
      <c r="AX868" s="84"/>
      <c r="AY868" s="84"/>
      <c r="AZ868" s="84"/>
    </row>
    <row r="869" spans="1:52" x14ac:dyDescent="0.55000000000000004">
      <c r="A869" s="69" t="s">
        <v>297</v>
      </c>
      <c r="B869" s="69" t="s">
        <v>1018</v>
      </c>
      <c r="C869" s="70"/>
      <c r="D869" s="71"/>
      <c r="E869" s="72"/>
      <c r="F869" s="73"/>
      <c r="G869" s="70"/>
      <c r="H869" s="74"/>
      <c r="I869" s="75"/>
      <c r="J869" s="75"/>
      <c r="K869" s="36"/>
      <c r="L869" s="82"/>
      <c r="M869" s="82"/>
      <c r="N869" s="77"/>
      <c r="O869" s="84" t="s">
        <v>1270</v>
      </c>
      <c r="P869" s="86">
        <v>43425.467731481483</v>
      </c>
      <c r="Q869" s="84" t="s">
        <v>1321</v>
      </c>
      <c r="R869" s="84"/>
      <c r="S869" s="84"/>
      <c r="T869" s="84"/>
      <c r="U869" s="84"/>
      <c r="V869" s="88" t="s">
        <v>2723</v>
      </c>
      <c r="W869" s="86">
        <v>43425.467731481483</v>
      </c>
      <c r="X869" s="88" t="s">
        <v>3369</v>
      </c>
      <c r="Y869" s="84"/>
      <c r="Z869" s="84"/>
      <c r="AA869" s="87" t="s">
        <v>4498</v>
      </c>
      <c r="AB869" s="84"/>
      <c r="AC869" s="84" t="b">
        <v>0</v>
      </c>
      <c r="AD869" s="84">
        <v>0</v>
      </c>
      <c r="AE869" s="87" t="s">
        <v>5552</v>
      </c>
      <c r="AF869" s="84" t="b">
        <v>0</v>
      </c>
      <c r="AG869" s="84" t="s">
        <v>5604</v>
      </c>
      <c r="AH869" s="84"/>
      <c r="AI869" s="87" t="s">
        <v>5552</v>
      </c>
      <c r="AJ869" s="84" t="b">
        <v>0</v>
      </c>
      <c r="AK869" s="84">
        <v>5</v>
      </c>
      <c r="AL869" s="87" t="s">
        <v>4500</v>
      </c>
      <c r="AM869" s="84" t="s">
        <v>5684</v>
      </c>
      <c r="AN869" s="84" t="b">
        <v>0</v>
      </c>
      <c r="AO869" s="87" t="s">
        <v>4500</v>
      </c>
      <c r="AP869" s="84" t="s">
        <v>179</v>
      </c>
      <c r="AQ869" s="84">
        <v>0</v>
      </c>
      <c r="AR869" s="84">
        <v>0</v>
      </c>
      <c r="AS869" s="84"/>
      <c r="AT869" s="84"/>
      <c r="AU869" s="84"/>
      <c r="AV869" s="84"/>
      <c r="AW869" s="84"/>
      <c r="AX869" s="84"/>
      <c r="AY869" s="84"/>
      <c r="AZ869" s="84"/>
    </row>
    <row r="870" spans="1:52" x14ac:dyDescent="0.55000000000000004">
      <c r="A870" s="69" t="s">
        <v>297</v>
      </c>
      <c r="B870" s="69" t="s">
        <v>1019</v>
      </c>
      <c r="C870" s="70"/>
      <c r="D870" s="71"/>
      <c r="E870" s="72"/>
      <c r="F870" s="73"/>
      <c r="G870" s="70"/>
      <c r="H870" s="74"/>
      <c r="I870" s="75"/>
      <c r="J870" s="75"/>
      <c r="K870" s="36"/>
      <c r="L870" s="82"/>
      <c r="M870" s="82"/>
      <c r="N870" s="77"/>
      <c r="O870" s="84" t="s">
        <v>1271</v>
      </c>
      <c r="P870" s="86">
        <v>43425.467731481483</v>
      </c>
      <c r="Q870" s="84" t="s">
        <v>1321</v>
      </c>
      <c r="R870" s="84"/>
      <c r="S870" s="84"/>
      <c r="T870" s="84"/>
      <c r="U870" s="84"/>
      <c r="V870" s="88" t="s">
        <v>2723</v>
      </c>
      <c r="W870" s="86">
        <v>43425.467731481483</v>
      </c>
      <c r="X870" s="88" t="s">
        <v>3369</v>
      </c>
      <c r="Y870" s="84"/>
      <c r="Z870" s="84"/>
      <c r="AA870" s="87" t="s">
        <v>4498</v>
      </c>
      <c r="AB870" s="84"/>
      <c r="AC870" s="84" t="b">
        <v>0</v>
      </c>
      <c r="AD870" s="84">
        <v>0</v>
      </c>
      <c r="AE870" s="87" t="s">
        <v>5552</v>
      </c>
      <c r="AF870" s="84" t="b">
        <v>0</v>
      </c>
      <c r="AG870" s="84" t="s">
        <v>5604</v>
      </c>
      <c r="AH870" s="84"/>
      <c r="AI870" s="87" t="s">
        <v>5552</v>
      </c>
      <c r="AJ870" s="84" t="b">
        <v>0</v>
      </c>
      <c r="AK870" s="84">
        <v>5</v>
      </c>
      <c r="AL870" s="87" t="s">
        <v>4500</v>
      </c>
      <c r="AM870" s="84" t="s">
        <v>5684</v>
      </c>
      <c r="AN870" s="84" t="b">
        <v>0</v>
      </c>
      <c r="AO870" s="87" t="s">
        <v>4500</v>
      </c>
      <c r="AP870" s="84" t="s">
        <v>179</v>
      </c>
      <c r="AQ870" s="84">
        <v>0</v>
      </c>
      <c r="AR870" s="84">
        <v>0</v>
      </c>
      <c r="AS870" s="84"/>
      <c r="AT870" s="84"/>
      <c r="AU870" s="84"/>
      <c r="AV870" s="84"/>
      <c r="AW870" s="84"/>
      <c r="AX870" s="84"/>
      <c r="AY870" s="84"/>
      <c r="AZ870" s="84"/>
    </row>
    <row r="871" spans="1:52" x14ac:dyDescent="0.55000000000000004">
      <c r="A871" s="69" t="s">
        <v>298</v>
      </c>
      <c r="B871" s="69" t="s">
        <v>699</v>
      </c>
      <c r="C871" s="70"/>
      <c r="D871" s="71"/>
      <c r="E871" s="72"/>
      <c r="F871" s="73"/>
      <c r="G871" s="70"/>
      <c r="H871" s="74"/>
      <c r="I871" s="75"/>
      <c r="J871" s="75"/>
      <c r="K871" s="36"/>
      <c r="L871" s="82"/>
      <c r="M871" s="82"/>
      <c r="N871" s="77"/>
      <c r="O871" s="84" t="s">
        <v>1269</v>
      </c>
      <c r="P871" s="86">
        <v>43425.469421296293</v>
      </c>
      <c r="Q871" s="84" t="s">
        <v>1313</v>
      </c>
      <c r="R871" s="84"/>
      <c r="S871" s="84"/>
      <c r="T871" s="84"/>
      <c r="U871" s="84"/>
      <c r="V871" s="88" t="s">
        <v>2724</v>
      </c>
      <c r="W871" s="86">
        <v>43425.469421296293</v>
      </c>
      <c r="X871" s="88" t="s">
        <v>3370</v>
      </c>
      <c r="Y871" s="84"/>
      <c r="Z871" s="84"/>
      <c r="AA871" s="87" t="s">
        <v>4499</v>
      </c>
      <c r="AB871" s="84"/>
      <c r="AC871" s="84" t="b">
        <v>0</v>
      </c>
      <c r="AD871" s="84">
        <v>0</v>
      </c>
      <c r="AE871" s="87" t="s">
        <v>5552</v>
      </c>
      <c r="AF871" s="84" t="b">
        <v>0</v>
      </c>
      <c r="AG871" s="84" t="s">
        <v>5604</v>
      </c>
      <c r="AH871" s="84"/>
      <c r="AI871" s="87" t="s">
        <v>5552</v>
      </c>
      <c r="AJ871" s="84" t="b">
        <v>0</v>
      </c>
      <c r="AK871" s="84">
        <v>43</v>
      </c>
      <c r="AL871" s="87" t="s">
        <v>4992</v>
      </c>
      <c r="AM871" s="84" t="s">
        <v>5686</v>
      </c>
      <c r="AN871" s="84" t="b">
        <v>0</v>
      </c>
      <c r="AO871" s="87" t="s">
        <v>4992</v>
      </c>
      <c r="AP871" s="84" t="s">
        <v>179</v>
      </c>
      <c r="AQ871" s="84">
        <v>0</v>
      </c>
      <c r="AR871" s="84">
        <v>0</v>
      </c>
      <c r="AS871" s="84"/>
      <c r="AT871" s="84"/>
      <c r="AU871" s="84"/>
      <c r="AV871" s="84"/>
      <c r="AW871" s="84"/>
      <c r="AX871" s="84"/>
      <c r="AY871" s="84"/>
      <c r="AZ871" s="84"/>
    </row>
    <row r="872" spans="1:52" x14ac:dyDescent="0.55000000000000004">
      <c r="A872" s="69" t="s">
        <v>298</v>
      </c>
      <c r="B872" s="69" t="s">
        <v>975</v>
      </c>
      <c r="C872" s="70"/>
      <c r="D872" s="71"/>
      <c r="E872" s="72"/>
      <c r="F872" s="73"/>
      <c r="G872" s="70"/>
      <c r="H872" s="74"/>
      <c r="I872" s="75"/>
      <c r="J872" s="75"/>
      <c r="K872" s="36"/>
      <c r="L872" s="82"/>
      <c r="M872" s="82"/>
      <c r="N872" s="77"/>
      <c r="O872" s="84" t="s">
        <v>1270</v>
      </c>
      <c r="P872" s="86">
        <v>43425.469421296293</v>
      </c>
      <c r="Q872" s="84" t="s">
        <v>1313</v>
      </c>
      <c r="R872" s="84"/>
      <c r="S872" s="84"/>
      <c r="T872" s="84"/>
      <c r="U872" s="84"/>
      <c r="V872" s="88" t="s">
        <v>2724</v>
      </c>
      <c r="W872" s="86">
        <v>43425.469421296293</v>
      </c>
      <c r="X872" s="88" t="s">
        <v>3370</v>
      </c>
      <c r="Y872" s="84"/>
      <c r="Z872" s="84"/>
      <c r="AA872" s="87" t="s">
        <v>4499</v>
      </c>
      <c r="AB872" s="84"/>
      <c r="AC872" s="84" t="b">
        <v>0</v>
      </c>
      <c r="AD872" s="84">
        <v>0</v>
      </c>
      <c r="AE872" s="87" t="s">
        <v>5552</v>
      </c>
      <c r="AF872" s="84" t="b">
        <v>0</v>
      </c>
      <c r="AG872" s="84" t="s">
        <v>5604</v>
      </c>
      <c r="AH872" s="84"/>
      <c r="AI872" s="87" t="s">
        <v>5552</v>
      </c>
      <c r="AJ872" s="84" t="b">
        <v>0</v>
      </c>
      <c r="AK872" s="84">
        <v>43</v>
      </c>
      <c r="AL872" s="87" t="s">
        <v>4992</v>
      </c>
      <c r="AM872" s="84" t="s">
        <v>5686</v>
      </c>
      <c r="AN872" s="84" t="b">
        <v>0</v>
      </c>
      <c r="AO872" s="87" t="s">
        <v>4992</v>
      </c>
      <c r="AP872" s="84" t="s">
        <v>179</v>
      </c>
      <c r="AQ872" s="84">
        <v>0</v>
      </c>
      <c r="AR872" s="84">
        <v>0</v>
      </c>
      <c r="AS872" s="84"/>
      <c r="AT872" s="84"/>
      <c r="AU872" s="84"/>
      <c r="AV872" s="84"/>
      <c r="AW872" s="84"/>
      <c r="AX872" s="84"/>
      <c r="AY872" s="84"/>
      <c r="AZ872" s="84"/>
    </row>
    <row r="873" spans="1:52" x14ac:dyDescent="0.55000000000000004">
      <c r="A873" s="69" t="s">
        <v>298</v>
      </c>
      <c r="B873" s="69" t="s">
        <v>697</v>
      </c>
      <c r="C873" s="70"/>
      <c r="D873" s="71"/>
      <c r="E873" s="72"/>
      <c r="F873" s="73"/>
      <c r="G873" s="70"/>
      <c r="H873" s="74"/>
      <c r="I873" s="75"/>
      <c r="J873" s="75"/>
      <c r="K873" s="36"/>
      <c r="L873" s="82"/>
      <c r="M873" s="82"/>
      <c r="N873" s="77"/>
      <c r="O873" s="84" t="s">
        <v>1270</v>
      </c>
      <c r="P873" s="86">
        <v>43425.469421296293</v>
      </c>
      <c r="Q873" s="84" t="s">
        <v>1313</v>
      </c>
      <c r="R873" s="84"/>
      <c r="S873" s="84"/>
      <c r="T873" s="84"/>
      <c r="U873" s="84"/>
      <c r="V873" s="88" t="s">
        <v>2724</v>
      </c>
      <c r="W873" s="86">
        <v>43425.469421296293</v>
      </c>
      <c r="X873" s="88" t="s">
        <v>3370</v>
      </c>
      <c r="Y873" s="84"/>
      <c r="Z873" s="84"/>
      <c r="AA873" s="87" t="s">
        <v>4499</v>
      </c>
      <c r="AB873" s="84"/>
      <c r="AC873" s="84" t="b">
        <v>0</v>
      </c>
      <c r="AD873" s="84">
        <v>0</v>
      </c>
      <c r="AE873" s="87" t="s">
        <v>5552</v>
      </c>
      <c r="AF873" s="84" t="b">
        <v>0</v>
      </c>
      <c r="AG873" s="84" t="s">
        <v>5604</v>
      </c>
      <c r="AH873" s="84"/>
      <c r="AI873" s="87" t="s">
        <v>5552</v>
      </c>
      <c r="AJ873" s="84" t="b">
        <v>0</v>
      </c>
      <c r="AK873" s="84">
        <v>43</v>
      </c>
      <c r="AL873" s="87" t="s">
        <v>4992</v>
      </c>
      <c r="AM873" s="84" t="s">
        <v>5686</v>
      </c>
      <c r="AN873" s="84" t="b">
        <v>0</v>
      </c>
      <c r="AO873" s="87" t="s">
        <v>4992</v>
      </c>
      <c r="AP873" s="84" t="s">
        <v>179</v>
      </c>
      <c r="AQ873" s="84">
        <v>0</v>
      </c>
      <c r="AR873" s="84">
        <v>0</v>
      </c>
      <c r="AS873" s="84"/>
      <c r="AT873" s="84"/>
      <c r="AU873" s="84"/>
      <c r="AV873" s="84"/>
      <c r="AW873" s="84"/>
      <c r="AX873" s="84"/>
      <c r="AY873" s="84"/>
      <c r="AZ873" s="84"/>
    </row>
    <row r="874" spans="1:52" x14ac:dyDescent="0.55000000000000004">
      <c r="A874" s="69" t="s">
        <v>298</v>
      </c>
      <c r="B874" s="69" t="s">
        <v>976</v>
      </c>
      <c r="C874" s="70"/>
      <c r="D874" s="71"/>
      <c r="E874" s="72"/>
      <c r="F874" s="73"/>
      <c r="G874" s="70"/>
      <c r="H874" s="74"/>
      <c r="I874" s="75"/>
      <c r="J874" s="75"/>
      <c r="K874" s="36"/>
      <c r="L874" s="82"/>
      <c r="M874" s="82"/>
      <c r="N874" s="77"/>
      <c r="O874" s="84" t="s">
        <v>1270</v>
      </c>
      <c r="P874" s="86">
        <v>43425.469421296293</v>
      </c>
      <c r="Q874" s="84" t="s">
        <v>1313</v>
      </c>
      <c r="R874" s="84"/>
      <c r="S874" s="84"/>
      <c r="T874" s="84"/>
      <c r="U874" s="84"/>
      <c r="V874" s="88" t="s">
        <v>2724</v>
      </c>
      <c r="W874" s="86">
        <v>43425.469421296293</v>
      </c>
      <c r="X874" s="88" t="s">
        <v>3370</v>
      </c>
      <c r="Y874" s="84"/>
      <c r="Z874" s="84"/>
      <c r="AA874" s="87" t="s">
        <v>4499</v>
      </c>
      <c r="AB874" s="84"/>
      <c r="AC874" s="84" t="b">
        <v>0</v>
      </c>
      <c r="AD874" s="84">
        <v>0</v>
      </c>
      <c r="AE874" s="87" t="s">
        <v>5552</v>
      </c>
      <c r="AF874" s="84" t="b">
        <v>0</v>
      </c>
      <c r="AG874" s="84" t="s">
        <v>5604</v>
      </c>
      <c r="AH874" s="84"/>
      <c r="AI874" s="87" t="s">
        <v>5552</v>
      </c>
      <c r="AJ874" s="84" t="b">
        <v>0</v>
      </c>
      <c r="AK874" s="84">
        <v>43</v>
      </c>
      <c r="AL874" s="87" t="s">
        <v>4992</v>
      </c>
      <c r="AM874" s="84" t="s">
        <v>5686</v>
      </c>
      <c r="AN874" s="84" t="b">
        <v>0</v>
      </c>
      <c r="AO874" s="87" t="s">
        <v>4992</v>
      </c>
      <c r="AP874" s="84" t="s">
        <v>179</v>
      </c>
      <c r="AQ874" s="84">
        <v>0</v>
      </c>
      <c r="AR874" s="84">
        <v>0</v>
      </c>
      <c r="AS874" s="84"/>
      <c r="AT874" s="84"/>
      <c r="AU874" s="84"/>
      <c r="AV874" s="84"/>
      <c r="AW874" s="84"/>
      <c r="AX874" s="84"/>
      <c r="AY874" s="84"/>
      <c r="AZ874" s="84"/>
    </row>
    <row r="875" spans="1:52" x14ac:dyDescent="0.55000000000000004">
      <c r="A875" s="69" t="s">
        <v>298</v>
      </c>
      <c r="B875" s="69" t="s">
        <v>696</v>
      </c>
      <c r="C875" s="70"/>
      <c r="D875" s="71"/>
      <c r="E875" s="72"/>
      <c r="F875" s="73"/>
      <c r="G875" s="70"/>
      <c r="H875" s="74"/>
      <c r="I875" s="75"/>
      <c r="J875" s="75"/>
      <c r="K875" s="36"/>
      <c r="L875" s="82"/>
      <c r="M875" s="82"/>
      <c r="N875" s="77"/>
      <c r="O875" s="84" t="s">
        <v>1270</v>
      </c>
      <c r="P875" s="86">
        <v>43425.469421296293</v>
      </c>
      <c r="Q875" s="84" t="s">
        <v>1313</v>
      </c>
      <c r="R875" s="84"/>
      <c r="S875" s="84"/>
      <c r="T875" s="84"/>
      <c r="U875" s="84"/>
      <c r="V875" s="88" t="s">
        <v>2724</v>
      </c>
      <c r="W875" s="86">
        <v>43425.469421296293</v>
      </c>
      <c r="X875" s="88" t="s">
        <v>3370</v>
      </c>
      <c r="Y875" s="84"/>
      <c r="Z875" s="84"/>
      <c r="AA875" s="87" t="s">
        <v>4499</v>
      </c>
      <c r="AB875" s="84"/>
      <c r="AC875" s="84" t="b">
        <v>0</v>
      </c>
      <c r="AD875" s="84">
        <v>0</v>
      </c>
      <c r="AE875" s="87" t="s">
        <v>5552</v>
      </c>
      <c r="AF875" s="84" t="b">
        <v>0</v>
      </c>
      <c r="AG875" s="84" t="s">
        <v>5604</v>
      </c>
      <c r="AH875" s="84"/>
      <c r="AI875" s="87" t="s">
        <v>5552</v>
      </c>
      <c r="AJ875" s="84" t="b">
        <v>0</v>
      </c>
      <c r="AK875" s="84">
        <v>43</v>
      </c>
      <c r="AL875" s="87" t="s">
        <v>4992</v>
      </c>
      <c r="AM875" s="84" t="s">
        <v>5686</v>
      </c>
      <c r="AN875" s="84" t="b">
        <v>0</v>
      </c>
      <c r="AO875" s="87" t="s">
        <v>4992</v>
      </c>
      <c r="AP875" s="84" t="s">
        <v>179</v>
      </c>
      <c r="AQ875" s="84">
        <v>0</v>
      </c>
      <c r="AR875" s="84">
        <v>0</v>
      </c>
      <c r="AS875" s="84"/>
      <c r="AT875" s="84"/>
      <c r="AU875" s="84"/>
      <c r="AV875" s="84"/>
      <c r="AW875" s="84"/>
      <c r="AX875" s="84"/>
      <c r="AY875" s="84"/>
      <c r="AZ875" s="84"/>
    </row>
    <row r="876" spans="1:52" x14ac:dyDescent="0.55000000000000004">
      <c r="A876" s="69" t="s">
        <v>298</v>
      </c>
      <c r="B876" s="69" t="s">
        <v>691</v>
      </c>
      <c r="C876" s="70"/>
      <c r="D876" s="71"/>
      <c r="E876" s="72"/>
      <c r="F876" s="73"/>
      <c r="G876" s="70"/>
      <c r="H876" s="74"/>
      <c r="I876" s="75"/>
      <c r="J876" s="75"/>
      <c r="K876" s="36"/>
      <c r="L876" s="82"/>
      <c r="M876" s="82"/>
      <c r="N876" s="77"/>
      <c r="O876" s="84" t="s">
        <v>1270</v>
      </c>
      <c r="P876" s="86">
        <v>43425.469421296293</v>
      </c>
      <c r="Q876" s="84" t="s">
        <v>1313</v>
      </c>
      <c r="R876" s="84"/>
      <c r="S876" s="84"/>
      <c r="T876" s="84"/>
      <c r="U876" s="84"/>
      <c r="V876" s="88" t="s">
        <v>2724</v>
      </c>
      <c r="W876" s="86">
        <v>43425.469421296293</v>
      </c>
      <c r="X876" s="88" t="s">
        <v>3370</v>
      </c>
      <c r="Y876" s="84"/>
      <c r="Z876" s="84"/>
      <c r="AA876" s="87" t="s">
        <v>4499</v>
      </c>
      <c r="AB876" s="84"/>
      <c r="AC876" s="84" t="b">
        <v>0</v>
      </c>
      <c r="AD876" s="84">
        <v>0</v>
      </c>
      <c r="AE876" s="87" t="s">
        <v>5552</v>
      </c>
      <c r="AF876" s="84" t="b">
        <v>0</v>
      </c>
      <c r="AG876" s="84" t="s">
        <v>5604</v>
      </c>
      <c r="AH876" s="84"/>
      <c r="AI876" s="87" t="s">
        <v>5552</v>
      </c>
      <c r="AJ876" s="84" t="b">
        <v>0</v>
      </c>
      <c r="AK876" s="84">
        <v>43</v>
      </c>
      <c r="AL876" s="87" t="s">
        <v>4992</v>
      </c>
      <c r="AM876" s="84" t="s">
        <v>5686</v>
      </c>
      <c r="AN876" s="84" t="b">
        <v>0</v>
      </c>
      <c r="AO876" s="87" t="s">
        <v>4992</v>
      </c>
      <c r="AP876" s="84" t="s">
        <v>179</v>
      </c>
      <c r="AQ876" s="84">
        <v>0</v>
      </c>
      <c r="AR876" s="84">
        <v>0</v>
      </c>
      <c r="AS876" s="84"/>
      <c r="AT876" s="84"/>
      <c r="AU876" s="84"/>
      <c r="AV876" s="84"/>
      <c r="AW876" s="84"/>
      <c r="AX876" s="84"/>
      <c r="AY876" s="84"/>
      <c r="AZ876" s="84"/>
    </row>
    <row r="877" spans="1:52" x14ac:dyDescent="0.55000000000000004">
      <c r="A877" s="69" t="s">
        <v>298</v>
      </c>
      <c r="B877" s="69" t="s">
        <v>692</v>
      </c>
      <c r="C877" s="70"/>
      <c r="D877" s="71"/>
      <c r="E877" s="72"/>
      <c r="F877" s="73"/>
      <c r="G877" s="70"/>
      <c r="H877" s="74"/>
      <c r="I877" s="75"/>
      <c r="J877" s="75"/>
      <c r="K877" s="36"/>
      <c r="L877" s="82"/>
      <c r="M877" s="82"/>
      <c r="N877" s="77"/>
      <c r="O877" s="84" t="s">
        <v>1270</v>
      </c>
      <c r="P877" s="86">
        <v>43425.469421296293</v>
      </c>
      <c r="Q877" s="84" t="s">
        <v>1313</v>
      </c>
      <c r="R877" s="84"/>
      <c r="S877" s="84"/>
      <c r="T877" s="84"/>
      <c r="U877" s="84"/>
      <c r="V877" s="88" t="s">
        <v>2724</v>
      </c>
      <c r="W877" s="86">
        <v>43425.469421296293</v>
      </c>
      <c r="X877" s="88" t="s">
        <v>3370</v>
      </c>
      <c r="Y877" s="84"/>
      <c r="Z877" s="84"/>
      <c r="AA877" s="87" t="s">
        <v>4499</v>
      </c>
      <c r="AB877" s="84"/>
      <c r="AC877" s="84" t="b">
        <v>0</v>
      </c>
      <c r="AD877" s="84">
        <v>0</v>
      </c>
      <c r="AE877" s="87" t="s">
        <v>5552</v>
      </c>
      <c r="AF877" s="84" t="b">
        <v>0</v>
      </c>
      <c r="AG877" s="84" t="s">
        <v>5604</v>
      </c>
      <c r="AH877" s="84"/>
      <c r="AI877" s="87" t="s">
        <v>5552</v>
      </c>
      <c r="AJ877" s="84" t="b">
        <v>0</v>
      </c>
      <c r="AK877" s="84">
        <v>43</v>
      </c>
      <c r="AL877" s="87" t="s">
        <v>4992</v>
      </c>
      <c r="AM877" s="84" t="s">
        <v>5686</v>
      </c>
      <c r="AN877" s="84" t="b">
        <v>0</v>
      </c>
      <c r="AO877" s="87" t="s">
        <v>4992</v>
      </c>
      <c r="AP877" s="84" t="s">
        <v>179</v>
      </c>
      <c r="AQ877" s="84">
        <v>0</v>
      </c>
      <c r="AR877" s="84">
        <v>0</v>
      </c>
      <c r="AS877" s="84"/>
      <c r="AT877" s="84"/>
      <c r="AU877" s="84"/>
      <c r="AV877" s="84"/>
      <c r="AW877" s="84"/>
      <c r="AX877" s="84"/>
      <c r="AY877" s="84"/>
      <c r="AZ877" s="84"/>
    </row>
    <row r="878" spans="1:52" x14ac:dyDescent="0.55000000000000004">
      <c r="A878" s="69" t="s">
        <v>298</v>
      </c>
      <c r="B878" s="69" t="s">
        <v>693</v>
      </c>
      <c r="C878" s="70"/>
      <c r="D878" s="71"/>
      <c r="E878" s="72"/>
      <c r="F878" s="73"/>
      <c r="G878" s="70"/>
      <c r="H878" s="74"/>
      <c r="I878" s="75"/>
      <c r="J878" s="75"/>
      <c r="K878" s="36"/>
      <c r="L878" s="82"/>
      <c r="M878" s="82"/>
      <c r="N878" s="77"/>
      <c r="O878" s="84" t="s">
        <v>1270</v>
      </c>
      <c r="P878" s="86">
        <v>43425.469421296293</v>
      </c>
      <c r="Q878" s="84" t="s">
        <v>1313</v>
      </c>
      <c r="R878" s="84"/>
      <c r="S878" s="84"/>
      <c r="T878" s="84"/>
      <c r="U878" s="84"/>
      <c r="V878" s="88" t="s">
        <v>2724</v>
      </c>
      <c r="W878" s="86">
        <v>43425.469421296293</v>
      </c>
      <c r="X878" s="88" t="s">
        <v>3370</v>
      </c>
      <c r="Y878" s="84"/>
      <c r="Z878" s="84"/>
      <c r="AA878" s="87" t="s">
        <v>4499</v>
      </c>
      <c r="AB878" s="84"/>
      <c r="AC878" s="84" t="b">
        <v>0</v>
      </c>
      <c r="AD878" s="84">
        <v>0</v>
      </c>
      <c r="AE878" s="87" t="s">
        <v>5552</v>
      </c>
      <c r="AF878" s="84" t="b">
        <v>0</v>
      </c>
      <c r="AG878" s="84" t="s">
        <v>5604</v>
      </c>
      <c r="AH878" s="84"/>
      <c r="AI878" s="87" t="s">
        <v>5552</v>
      </c>
      <c r="AJ878" s="84" t="b">
        <v>0</v>
      </c>
      <c r="AK878" s="84">
        <v>43</v>
      </c>
      <c r="AL878" s="87" t="s">
        <v>4992</v>
      </c>
      <c r="AM878" s="84" t="s">
        <v>5686</v>
      </c>
      <c r="AN878" s="84" t="b">
        <v>0</v>
      </c>
      <c r="AO878" s="87" t="s">
        <v>4992</v>
      </c>
      <c r="AP878" s="84" t="s">
        <v>179</v>
      </c>
      <c r="AQ878" s="84">
        <v>0</v>
      </c>
      <c r="AR878" s="84">
        <v>0</v>
      </c>
      <c r="AS878" s="84"/>
      <c r="AT878" s="84"/>
      <c r="AU878" s="84"/>
      <c r="AV878" s="84"/>
      <c r="AW878" s="84"/>
      <c r="AX878" s="84"/>
      <c r="AY878" s="84"/>
      <c r="AZ878" s="84"/>
    </row>
    <row r="879" spans="1:52" x14ac:dyDescent="0.55000000000000004">
      <c r="A879" s="69" t="s">
        <v>298</v>
      </c>
      <c r="B879" s="69" t="s">
        <v>977</v>
      </c>
      <c r="C879" s="70"/>
      <c r="D879" s="71"/>
      <c r="E879" s="72"/>
      <c r="F879" s="73"/>
      <c r="G879" s="70"/>
      <c r="H879" s="74"/>
      <c r="I879" s="75"/>
      <c r="J879" s="75"/>
      <c r="K879" s="36"/>
      <c r="L879" s="82"/>
      <c r="M879" s="82"/>
      <c r="N879" s="77"/>
      <c r="O879" s="84" t="s">
        <v>1270</v>
      </c>
      <c r="P879" s="86">
        <v>43425.469421296293</v>
      </c>
      <c r="Q879" s="84" t="s">
        <v>1313</v>
      </c>
      <c r="R879" s="84"/>
      <c r="S879" s="84"/>
      <c r="T879" s="84"/>
      <c r="U879" s="84"/>
      <c r="V879" s="88" t="s">
        <v>2724</v>
      </c>
      <c r="W879" s="86">
        <v>43425.469421296293</v>
      </c>
      <c r="X879" s="88" t="s">
        <v>3370</v>
      </c>
      <c r="Y879" s="84"/>
      <c r="Z879" s="84"/>
      <c r="AA879" s="87" t="s">
        <v>4499</v>
      </c>
      <c r="AB879" s="84"/>
      <c r="AC879" s="84" t="b">
        <v>0</v>
      </c>
      <c r="AD879" s="84">
        <v>0</v>
      </c>
      <c r="AE879" s="87" t="s">
        <v>5552</v>
      </c>
      <c r="AF879" s="84" t="b">
        <v>0</v>
      </c>
      <c r="AG879" s="84" t="s">
        <v>5604</v>
      </c>
      <c r="AH879" s="84"/>
      <c r="AI879" s="87" t="s">
        <v>5552</v>
      </c>
      <c r="AJ879" s="84" t="b">
        <v>0</v>
      </c>
      <c r="AK879" s="84">
        <v>43</v>
      </c>
      <c r="AL879" s="87" t="s">
        <v>4992</v>
      </c>
      <c r="AM879" s="84" t="s">
        <v>5686</v>
      </c>
      <c r="AN879" s="84" t="b">
        <v>0</v>
      </c>
      <c r="AO879" s="87" t="s">
        <v>4992</v>
      </c>
      <c r="AP879" s="84" t="s">
        <v>179</v>
      </c>
      <c r="AQ879" s="84">
        <v>0</v>
      </c>
      <c r="AR879" s="84">
        <v>0</v>
      </c>
      <c r="AS879" s="84"/>
      <c r="AT879" s="84"/>
      <c r="AU879" s="84"/>
      <c r="AV879" s="84"/>
      <c r="AW879" s="84"/>
      <c r="AX879" s="84"/>
      <c r="AY879" s="84"/>
      <c r="AZ879" s="84"/>
    </row>
    <row r="880" spans="1:52" x14ac:dyDescent="0.55000000000000004">
      <c r="A880" s="69" t="s">
        <v>298</v>
      </c>
      <c r="B880" s="69" t="s">
        <v>978</v>
      </c>
      <c r="C880" s="70"/>
      <c r="D880" s="71"/>
      <c r="E880" s="72"/>
      <c r="F880" s="73"/>
      <c r="G880" s="70"/>
      <c r="H880" s="74"/>
      <c r="I880" s="75"/>
      <c r="J880" s="75"/>
      <c r="K880" s="36"/>
      <c r="L880" s="82"/>
      <c r="M880" s="82"/>
      <c r="N880" s="77"/>
      <c r="O880" s="84" t="s">
        <v>1270</v>
      </c>
      <c r="P880" s="86">
        <v>43425.469421296293</v>
      </c>
      <c r="Q880" s="84" t="s">
        <v>1313</v>
      </c>
      <c r="R880" s="84"/>
      <c r="S880" s="84"/>
      <c r="T880" s="84"/>
      <c r="U880" s="84"/>
      <c r="V880" s="88" t="s">
        <v>2724</v>
      </c>
      <c r="W880" s="86">
        <v>43425.469421296293</v>
      </c>
      <c r="X880" s="88" t="s">
        <v>3370</v>
      </c>
      <c r="Y880" s="84"/>
      <c r="Z880" s="84"/>
      <c r="AA880" s="87" t="s">
        <v>4499</v>
      </c>
      <c r="AB880" s="84"/>
      <c r="AC880" s="84" t="b">
        <v>0</v>
      </c>
      <c r="AD880" s="84">
        <v>0</v>
      </c>
      <c r="AE880" s="87" t="s">
        <v>5552</v>
      </c>
      <c r="AF880" s="84" t="b">
        <v>0</v>
      </c>
      <c r="AG880" s="84" t="s">
        <v>5604</v>
      </c>
      <c r="AH880" s="84"/>
      <c r="AI880" s="87" t="s">
        <v>5552</v>
      </c>
      <c r="AJ880" s="84" t="b">
        <v>0</v>
      </c>
      <c r="AK880" s="84">
        <v>43</v>
      </c>
      <c r="AL880" s="87" t="s">
        <v>4992</v>
      </c>
      <c r="AM880" s="84" t="s">
        <v>5686</v>
      </c>
      <c r="AN880" s="84" t="b">
        <v>0</v>
      </c>
      <c r="AO880" s="87" t="s">
        <v>4992</v>
      </c>
      <c r="AP880" s="84" t="s">
        <v>179</v>
      </c>
      <c r="AQ880" s="84">
        <v>0</v>
      </c>
      <c r="AR880" s="84">
        <v>0</v>
      </c>
      <c r="AS880" s="84"/>
      <c r="AT880" s="84"/>
      <c r="AU880" s="84"/>
      <c r="AV880" s="84"/>
      <c r="AW880" s="84"/>
      <c r="AX880" s="84"/>
      <c r="AY880" s="84"/>
      <c r="AZ880" s="84"/>
    </row>
    <row r="881" spans="1:52" x14ac:dyDescent="0.55000000000000004">
      <c r="A881" s="69" t="s">
        <v>298</v>
      </c>
      <c r="B881" s="69" t="s">
        <v>979</v>
      </c>
      <c r="C881" s="70"/>
      <c r="D881" s="71"/>
      <c r="E881" s="72"/>
      <c r="F881" s="73"/>
      <c r="G881" s="70"/>
      <c r="H881" s="74"/>
      <c r="I881" s="75"/>
      <c r="J881" s="75"/>
      <c r="K881" s="36"/>
      <c r="L881" s="82"/>
      <c r="M881" s="82"/>
      <c r="N881" s="77"/>
      <c r="O881" s="84" t="s">
        <v>1270</v>
      </c>
      <c r="P881" s="86">
        <v>43425.469421296293</v>
      </c>
      <c r="Q881" s="84" t="s">
        <v>1313</v>
      </c>
      <c r="R881" s="84"/>
      <c r="S881" s="84"/>
      <c r="T881" s="84"/>
      <c r="U881" s="84"/>
      <c r="V881" s="88" t="s">
        <v>2724</v>
      </c>
      <c r="W881" s="86">
        <v>43425.469421296293</v>
      </c>
      <c r="X881" s="88" t="s">
        <v>3370</v>
      </c>
      <c r="Y881" s="84"/>
      <c r="Z881" s="84"/>
      <c r="AA881" s="87" t="s">
        <v>4499</v>
      </c>
      <c r="AB881" s="84"/>
      <c r="AC881" s="84" t="b">
        <v>0</v>
      </c>
      <c r="AD881" s="84">
        <v>0</v>
      </c>
      <c r="AE881" s="87" t="s">
        <v>5552</v>
      </c>
      <c r="AF881" s="84" t="b">
        <v>0</v>
      </c>
      <c r="AG881" s="84" t="s">
        <v>5604</v>
      </c>
      <c r="AH881" s="84"/>
      <c r="AI881" s="87" t="s">
        <v>5552</v>
      </c>
      <c r="AJ881" s="84" t="b">
        <v>0</v>
      </c>
      <c r="AK881" s="84">
        <v>43</v>
      </c>
      <c r="AL881" s="87" t="s">
        <v>4992</v>
      </c>
      <c r="AM881" s="84" t="s">
        <v>5686</v>
      </c>
      <c r="AN881" s="84" t="b">
        <v>0</v>
      </c>
      <c r="AO881" s="87" t="s">
        <v>4992</v>
      </c>
      <c r="AP881" s="84" t="s">
        <v>179</v>
      </c>
      <c r="AQ881" s="84">
        <v>0</v>
      </c>
      <c r="AR881" s="84">
        <v>0</v>
      </c>
      <c r="AS881" s="84"/>
      <c r="AT881" s="84"/>
      <c r="AU881" s="84"/>
      <c r="AV881" s="84"/>
      <c r="AW881" s="84"/>
      <c r="AX881" s="84"/>
      <c r="AY881" s="84"/>
      <c r="AZ881" s="84"/>
    </row>
    <row r="882" spans="1:52" x14ac:dyDescent="0.55000000000000004">
      <c r="A882" s="69" t="s">
        <v>298</v>
      </c>
      <c r="B882" s="69" t="s">
        <v>980</v>
      </c>
      <c r="C882" s="70"/>
      <c r="D882" s="71"/>
      <c r="E882" s="72"/>
      <c r="F882" s="73"/>
      <c r="G882" s="70"/>
      <c r="H882" s="74"/>
      <c r="I882" s="75"/>
      <c r="J882" s="75"/>
      <c r="K882" s="36"/>
      <c r="L882" s="82"/>
      <c r="M882" s="82"/>
      <c r="N882" s="77"/>
      <c r="O882" s="84" t="s">
        <v>1270</v>
      </c>
      <c r="P882" s="86">
        <v>43425.469421296293</v>
      </c>
      <c r="Q882" s="84" t="s">
        <v>1313</v>
      </c>
      <c r="R882" s="84"/>
      <c r="S882" s="84"/>
      <c r="T882" s="84"/>
      <c r="U882" s="84"/>
      <c r="V882" s="88" t="s">
        <v>2724</v>
      </c>
      <c r="W882" s="86">
        <v>43425.469421296293</v>
      </c>
      <c r="X882" s="88" t="s">
        <v>3370</v>
      </c>
      <c r="Y882" s="84"/>
      <c r="Z882" s="84"/>
      <c r="AA882" s="87" t="s">
        <v>4499</v>
      </c>
      <c r="AB882" s="84"/>
      <c r="AC882" s="84" t="b">
        <v>0</v>
      </c>
      <c r="AD882" s="84">
        <v>0</v>
      </c>
      <c r="AE882" s="87" t="s">
        <v>5552</v>
      </c>
      <c r="AF882" s="84" t="b">
        <v>0</v>
      </c>
      <c r="AG882" s="84" t="s">
        <v>5604</v>
      </c>
      <c r="AH882" s="84"/>
      <c r="AI882" s="87" t="s">
        <v>5552</v>
      </c>
      <c r="AJ882" s="84" t="b">
        <v>0</v>
      </c>
      <c r="AK882" s="84">
        <v>43</v>
      </c>
      <c r="AL882" s="87" t="s">
        <v>4992</v>
      </c>
      <c r="AM882" s="84" t="s">
        <v>5686</v>
      </c>
      <c r="AN882" s="84" t="b">
        <v>0</v>
      </c>
      <c r="AO882" s="87" t="s">
        <v>4992</v>
      </c>
      <c r="AP882" s="84" t="s">
        <v>179</v>
      </c>
      <c r="AQ882" s="84">
        <v>0</v>
      </c>
      <c r="AR882" s="84">
        <v>0</v>
      </c>
      <c r="AS882" s="84"/>
      <c r="AT882" s="84"/>
      <c r="AU882" s="84"/>
      <c r="AV882" s="84"/>
      <c r="AW882" s="84"/>
      <c r="AX882" s="84"/>
      <c r="AY882" s="84"/>
      <c r="AZ882" s="84"/>
    </row>
    <row r="883" spans="1:52" x14ac:dyDescent="0.55000000000000004">
      <c r="A883" s="69" t="s">
        <v>298</v>
      </c>
      <c r="B883" s="69" t="s">
        <v>981</v>
      </c>
      <c r="C883" s="70"/>
      <c r="D883" s="71"/>
      <c r="E883" s="72"/>
      <c r="F883" s="73"/>
      <c r="G883" s="70"/>
      <c r="H883" s="74"/>
      <c r="I883" s="75"/>
      <c r="J883" s="75"/>
      <c r="K883" s="36"/>
      <c r="L883" s="82"/>
      <c r="M883" s="82"/>
      <c r="N883" s="77"/>
      <c r="O883" s="84" t="s">
        <v>1270</v>
      </c>
      <c r="P883" s="86">
        <v>43425.469421296293</v>
      </c>
      <c r="Q883" s="84" t="s">
        <v>1313</v>
      </c>
      <c r="R883" s="84"/>
      <c r="S883" s="84"/>
      <c r="T883" s="84"/>
      <c r="U883" s="84"/>
      <c r="V883" s="88" t="s">
        <v>2724</v>
      </c>
      <c r="W883" s="86">
        <v>43425.469421296293</v>
      </c>
      <c r="X883" s="88" t="s">
        <v>3370</v>
      </c>
      <c r="Y883" s="84"/>
      <c r="Z883" s="84"/>
      <c r="AA883" s="87" t="s">
        <v>4499</v>
      </c>
      <c r="AB883" s="84"/>
      <c r="AC883" s="84" t="b">
        <v>0</v>
      </c>
      <c r="AD883" s="84">
        <v>0</v>
      </c>
      <c r="AE883" s="87" t="s">
        <v>5552</v>
      </c>
      <c r="AF883" s="84" t="b">
        <v>0</v>
      </c>
      <c r="AG883" s="84" t="s">
        <v>5604</v>
      </c>
      <c r="AH883" s="84"/>
      <c r="AI883" s="87" t="s">
        <v>5552</v>
      </c>
      <c r="AJ883" s="84" t="b">
        <v>0</v>
      </c>
      <c r="AK883" s="84">
        <v>43</v>
      </c>
      <c r="AL883" s="87" t="s">
        <v>4992</v>
      </c>
      <c r="AM883" s="84" t="s">
        <v>5686</v>
      </c>
      <c r="AN883" s="84" t="b">
        <v>0</v>
      </c>
      <c r="AO883" s="87" t="s">
        <v>4992</v>
      </c>
      <c r="AP883" s="84" t="s">
        <v>179</v>
      </c>
      <c r="AQ883" s="84">
        <v>0</v>
      </c>
      <c r="AR883" s="84">
        <v>0</v>
      </c>
      <c r="AS883" s="84"/>
      <c r="AT883" s="84"/>
      <c r="AU883" s="84"/>
      <c r="AV883" s="84"/>
      <c r="AW883" s="84"/>
      <c r="AX883" s="84"/>
      <c r="AY883" s="84"/>
      <c r="AZ883" s="84"/>
    </row>
    <row r="884" spans="1:52" x14ac:dyDescent="0.55000000000000004">
      <c r="A884" s="69" t="s">
        <v>298</v>
      </c>
      <c r="B884" s="69" t="s">
        <v>982</v>
      </c>
      <c r="C884" s="70"/>
      <c r="D884" s="71"/>
      <c r="E884" s="72"/>
      <c r="F884" s="73"/>
      <c r="G884" s="70"/>
      <c r="H884" s="74"/>
      <c r="I884" s="75"/>
      <c r="J884" s="75"/>
      <c r="K884" s="36"/>
      <c r="L884" s="82"/>
      <c r="M884" s="82"/>
      <c r="N884" s="77"/>
      <c r="O884" s="84" t="s">
        <v>1270</v>
      </c>
      <c r="P884" s="86">
        <v>43425.469421296293</v>
      </c>
      <c r="Q884" s="84" t="s">
        <v>1313</v>
      </c>
      <c r="R884" s="84"/>
      <c r="S884" s="84"/>
      <c r="T884" s="84"/>
      <c r="U884" s="84"/>
      <c r="V884" s="88" t="s">
        <v>2724</v>
      </c>
      <c r="W884" s="86">
        <v>43425.469421296293</v>
      </c>
      <c r="X884" s="88" t="s">
        <v>3370</v>
      </c>
      <c r="Y884" s="84"/>
      <c r="Z884" s="84"/>
      <c r="AA884" s="87" t="s">
        <v>4499</v>
      </c>
      <c r="AB884" s="84"/>
      <c r="AC884" s="84" t="b">
        <v>0</v>
      </c>
      <c r="AD884" s="84">
        <v>0</v>
      </c>
      <c r="AE884" s="87" t="s">
        <v>5552</v>
      </c>
      <c r="AF884" s="84" t="b">
        <v>0</v>
      </c>
      <c r="AG884" s="84" t="s">
        <v>5604</v>
      </c>
      <c r="AH884" s="84"/>
      <c r="AI884" s="87" t="s">
        <v>5552</v>
      </c>
      <c r="AJ884" s="84" t="b">
        <v>0</v>
      </c>
      <c r="AK884" s="84">
        <v>43</v>
      </c>
      <c r="AL884" s="87" t="s">
        <v>4992</v>
      </c>
      <c r="AM884" s="84" t="s">
        <v>5686</v>
      </c>
      <c r="AN884" s="84" t="b">
        <v>0</v>
      </c>
      <c r="AO884" s="87" t="s">
        <v>4992</v>
      </c>
      <c r="AP884" s="84" t="s">
        <v>179</v>
      </c>
      <c r="AQ884" s="84">
        <v>0</v>
      </c>
      <c r="AR884" s="84">
        <v>0</v>
      </c>
      <c r="AS884" s="84"/>
      <c r="AT884" s="84"/>
      <c r="AU884" s="84"/>
      <c r="AV884" s="84"/>
      <c r="AW884" s="84"/>
      <c r="AX884" s="84"/>
      <c r="AY884" s="84"/>
      <c r="AZ884" s="84"/>
    </row>
    <row r="885" spans="1:52" x14ac:dyDescent="0.55000000000000004">
      <c r="A885" s="69" t="s">
        <v>298</v>
      </c>
      <c r="B885" s="69" t="s">
        <v>983</v>
      </c>
      <c r="C885" s="70"/>
      <c r="D885" s="71"/>
      <c r="E885" s="72"/>
      <c r="F885" s="73"/>
      <c r="G885" s="70"/>
      <c r="H885" s="74"/>
      <c r="I885" s="75"/>
      <c r="J885" s="75"/>
      <c r="K885" s="36"/>
      <c r="L885" s="82"/>
      <c r="M885" s="82"/>
      <c r="N885" s="77"/>
      <c r="O885" s="84" t="s">
        <v>1270</v>
      </c>
      <c r="P885" s="86">
        <v>43425.469421296293</v>
      </c>
      <c r="Q885" s="84" t="s">
        <v>1313</v>
      </c>
      <c r="R885" s="84"/>
      <c r="S885" s="84"/>
      <c r="T885" s="84"/>
      <c r="U885" s="84"/>
      <c r="V885" s="88" t="s">
        <v>2724</v>
      </c>
      <c r="W885" s="86">
        <v>43425.469421296293</v>
      </c>
      <c r="X885" s="88" t="s">
        <v>3370</v>
      </c>
      <c r="Y885" s="84"/>
      <c r="Z885" s="84"/>
      <c r="AA885" s="87" t="s">
        <v>4499</v>
      </c>
      <c r="AB885" s="84"/>
      <c r="AC885" s="84" t="b">
        <v>0</v>
      </c>
      <c r="AD885" s="84">
        <v>0</v>
      </c>
      <c r="AE885" s="87" t="s">
        <v>5552</v>
      </c>
      <c r="AF885" s="84" t="b">
        <v>0</v>
      </c>
      <c r="AG885" s="84" t="s">
        <v>5604</v>
      </c>
      <c r="AH885" s="84"/>
      <c r="AI885" s="87" t="s">
        <v>5552</v>
      </c>
      <c r="AJ885" s="84" t="b">
        <v>0</v>
      </c>
      <c r="AK885" s="84">
        <v>43</v>
      </c>
      <c r="AL885" s="87" t="s">
        <v>4992</v>
      </c>
      <c r="AM885" s="84" t="s">
        <v>5686</v>
      </c>
      <c r="AN885" s="84" t="b">
        <v>0</v>
      </c>
      <c r="AO885" s="87" t="s">
        <v>4992</v>
      </c>
      <c r="AP885" s="84" t="s">
        <v>179</v>
      </c>
      <c r="AQ885" s="84">
        <v>0</v>
      </c>
      <c r="AR885" s="84">
        <v>0</v>
      </c>
      <c r="AS885" s="84"/>
      <c r="AT885" s="84"/>
      <c r="AU885" s="84"/>
      <c r="AV885" s="84"/>
      <c r="AW885" s="84"/>
      <c r="AX885" s="84"/>
      <c r="AY885" s="84"/>
      <c r="AZ885" s="84"/>
    </row>
    <row r="886" spans="1:52" x14ac:dyDescent="0.55000000000000004">
      <c r="A886" s="69" t="s">
        <v>298</v>
      </c>
      <c r="B886" s="69" t="s">
        <v>704</v>
      </c>
      <c r="C886" s="70"/>
      <c r="D886" s="71"/>
      <c r="E886" s="72"/>
      <c r="F886" s="73"/>
      <c r="G886" s="70"/>
      <c r="H886" s="74"/>
      <c r="I886" s="75"/>
      <c r="J886" s="75"/>
      <c r="K886" s="36"/>
      <c r="L886" s="82"/>
      <c r="M886" s="82"/>
      <c r="N886" s="77"/>
      <c r="O886" s="84" t="s">
        <v>1270</v>
      </c>
      <c r="P886" s="86">
        <v>43425.469421296293</v>
      </c>
      <c r="Q886" s="84" t="s">
        <v>1313</v>
      </c>
      <c r="R886" s="84"/>
      <c r="S886" s="84"/>
      <c r="T886" s="84"/>
      <c r="U886" s="84"/>
      <c r="V886" s="88" t="s">
        <v>2724</v>
      </c>
      <c r="W886" s="86">
        <v>43425.469421296293</v>
      </c>
      <c r="X886" s="88" t="s">
        <v>3370</v>
      </c>
      <c r="Y886" s="84"/>
      <c r="Z886" s="84"/>
      <c r="AA886" s="87" t="s">
        <v>4499</v>
      </c>
      <c r="AB886" s="84"/>
      <c r="AC886" s="84" t="b">
        <v>0</v>
      </c>
      <c r="AD886" s="84">
        <v>0</v>
      </c>
      <c r="AE886" s="87" t="s">
        <v>5552</v>
      </c>
      <c r="AF886" s="84" t="b">
        <v>0</v>
      </c>
      <c r="AG886" s="84" t="s">
        <v>5604</v>
      </c>
      <c r="AH886" s="84"/>
      <c r="AI886" s="87" t="s">
        <v>5552</v>
      </c>
      <c r="AJ886" s="84" t="b">
        <v>0</v>
      </c>
      <c r="AK886" s="84">
        <v>43</v>
      </c>
      <c r="AL886" s="87" t="s">
        <v>4992</v>
      </c>
      <c r="AM886" s="84" t="s">
        <v>5686</v>
      </c>
      <c r="AN886" s="84" t="b">
        <v>0</v>
      </c>
      <c r="AO886" s="87" t="s">
        <v>4992</v>
      </c>
      <c r="AP886" s="84" t="s">
        <v>179</v>
      </c>
      <c r="AQ886" s="84">
        <v>0</v>
      </c>
      <c r="AR886" s="84">
        <v>0</v>
      </c>
      <c r="AS886" s="84"/>
      <c r="AT886" s="84"/>
      <c r="AU886" s="84"/>
      <c r="AV886" s="84"/>
      <c r="AW886" s="84"/>
      <c r="AX886" s="84"/>
      <c r="AY886" s="84"/>
      <c r="AZ886" s="84"/>
    </row>
    <row r="887" spans="1:52" x14ac:dyDescent="0.55000000000000004">
      <c r="A887" s="69" t="s">
        <v>298</v>
      </c>
      <c r="B887" s="69" t="s">
        <v>984</v>
      </c>
      <c r="C887" s="70"/>
      <c r="D887" s="71"/>
      <c r="E887" s="72"/>
      <c r="F887" s="73"/>
      <c r="G887" s="70"/>
      <c r="H887" s="74"/>
      <c r="I887" s="75"/>
      <c r="J887" s="75"/>
      <c r="K887" s="36"/>
      <c r="L887" s="82"/>
      <c r="M887" s="82"/>
      <c r="N887" s="77"/>
      <c r="O887" s="84" t="s">
        <v>1270</v>
      </c>
      <c r="P887" s="86">
        <v>43425.469421296293</v>
      </c>
      <c r="Q887" s="84" t="s">
        <v>1313</v>
      </c>
      <c r="R887" s="84"/>
      <c r="S887" s="84"/>
      <c r="T887" s="84"/>
      <c r="U887" s="84"/>
      <c r="V887" s="88" t="s">
        <v>2724</v>
      </c>
      <c r="W887" s="86">
        <v>43425.469421296293</v>
      </c>
      <c r="X887" s="88" t="s">
        <v>3370</v>
      </c>
      <c r="Y887" s="84"/>
      <c r="Z887" s="84"/>
      <c r="AA887" s="87" t="s">
        <v>4499</v>
      </c>
      <c r="AB887" s="84"/>
      <c r="AC887" s="84" t="b">
        <v>0</v>
      </c>
      <c r="AD887" s="84">
        <v>0</v>
      </c>
      <c r="AE887" s="87" t="s">
        <v>5552</v>
      </c>
      <c r="AF887" s="84" t="b">
        <v>0</v>
      </c>
      <c r="AG887" s="84" t="s">
        <v>5604</v>
      </c>
      <c r="AH887" s="84"/>
      <c r="AI887" s="87" t="s">
        <v>5552</v>
      </c>
      <c r="AJ887" s="84" t="b">
        <v>0</v>
      </c>
      <c r="AK887" s="84">
        <v>43</v>
      </c>
      <c r="AL887" s="87" t="s">
        <v>4992</v>
      </c>
      <c r="AM887" s="84" t="s">
        <v>5686</v>
      </c>
      <c r="AN887" s="84" t="b">
        <v>0</v>
      </c>
      <c r="AO887" s="87" t="s">
        <v>4992</v>
      </c>
      <c r="AP887" s="84" t="s">
        <v>179</v>
      </c>
      <c r="AQ887" s="84">
        <v>0</v>
      </c>
      <c r="AR887" s="84">
        <v>0</v>
      </c>
      <c r="AS887" s="84"/>
      <c r="AT887" s="84"/>
      <c r="AU887" s="84"/>
      <c r="AV887" s="84"/>
      <c r="AW887" s="84"/>
      <c r="AX887" s="84"/>
      <c r="AY887" s="84"/>
      <c r="AZ887" s="84"/>
    </row>
    <row r="888" spans="1:52" x14ac:dyDescent="0.55000000000000004">
      <c r="A888" s="69" t="s">
        <v>298</v>
      </c>
      <c r="B888" s="69" t="s">
        <v>985</v>
      </c>
      <c r="C888" s="70"/>
      <c r="D888" s="71"/>
      <c r="E888" s="72"/>
      <c r="F888" s="73"/>
      <c r="G888" s="70"/>
      <c r="H888" s="74"/>
      <c r="I888" s="75"/>
      <c r="J888" s="75"/>
      <c r="K888" s="36"/>
      <c r="L888" s="82"/>
      <c r="M888" s="82"/>
      <c r="N888" s="77"/>
      <c r="O888" s="84" t="s">
        <v>1270</v>
      </c>
      <c r="P888" s="86">
        <v>43425.469421296293</v>
      </c>
      <c r="Q888" s="84" t="s">
        <v>1313</v>
      </c>
      <c r="R888" s="84"/>
      <c r="S888" s="84"/>
      <c r="T888" s="84"/>
      <c r="U888" s="84"/>
      <c r="V888" s="88" t="s">
        <v>2724</v>
      </c>
      <c r="W888" s="86">
        <v>43425.469421296293</v>
      </c>
      <c r="X888" s="88" t="s">
        <v>3370</v>
      </c>
      <c r="Y888" s="84"/>
      <c r="Z888" s="84"/>
      <c r="AA888" s="87" t="s">
        <v>4499</v>
      </c>
      <c r="AB888" s="84"/>
      <c r="AC888" s="84" t="b">
        <v>0</v>
      </c>
      <c r="AD888" s="84">
        <v>0</v>
      </c>
      <c r="AE888" s="87" t="s">
        <v>5552</v>
      </c>
      <c r="AF888" s="84" t="b">
        <v>0</v>
      </c>
      <c r="AG888" s="84" t="s">
        <v>5604</v>
      </c>
      <c r="AH888" s="84"/>
      <c r="AI888" s="87" t="s">
        <v>5552</v>
      </c>
      <c r="AJ888" s="84" t="b">
        <v>0</v>
      </c>
      <c r="AK888" s="84">
        <v>43</v>
      </c>
      <c r="AL888" s="87" t="s">
        <v>4992</v>
      </c>
      <c r="AM888" s="84" t="s">
        <v>5686</v>
      </c>
      <c r="AN888" s="84" t="b">
        <v>0</v>
      </c>
      <c r="AO888" s="87" t="s">
        <v>4992</v>
      </c>
      <c r="AP888" s="84" t="s">
        <v>179</v>
      </c>
      <c r="AQ888" s="84">
        <v>0</v>
      </c>
      <c r="AR888" s="84">
        <v>0</v>
      </c>
      <c r="AS888" s="84"/>
      <c r="AT888" s="84"/>
      <c r="AU888" s="84"/>
      <c r="AV888" s="84"/>
      <c r="AW888" s="84"/>
      <c r="AX888" s="84"/>
      <c r="AY888" s="84"/>
      <c r="AZ888" s="84"/>
    </row>
    <row r="889" spans="1:52" x14ac:dyDescent="0.55000000000000004">
      <c r="A889" s="69" t="s">
        <v>298</v>
      </c>
      <c r="B889" s="69" t="s">
        <v>701</v>
      </c>
      <c r="C889" s="70"/>
      <c r="D889" s="71"/>
      <c r="E889" s="72"/>
      <c r="F889" s="73"/>
      <c r="G889" s="70"/>
      <c r="H889" s="74"/>
      <c r="I889" s="75"/>
      <c r="J889" s="75"/>
      <c r="K889" s="36"/>
      <c r="L889" s="82"/>
      <c r="M889" s="82"/>
      <c r="N889" s="77"/>
      <c r="O889" s="84" t="s">
        <v>1270</v>
      </c>
      <c r="P889" s="86">
        <v>43425.469421296293</v>
      </c>
      <c r="Q889" s="84" t="s">
        <v>1313</v>
      </c>
      <c r="R889" s="84"/>
      <c r="S889" s="84"/>
      <c r="T889" s="84"/>
      <c r="U889" s="84"/>
      <c r="V889" s="88" t="s">
        <v>2724</v>
      </c>
      <c r="W889" s="86">
        <v>43425.469421296293</v>
      </c>
      <c r="X889" s="88" t="s">
        <v>3370</v>
      </c>
      <c r="Y889" s="84"/>
      <c r="Z889" s="84"/>
      <c r="AA889" s="87" t="s">
        <v>4499</v>
      </c>
      <c r="AB889" s="84"/>
      <c r="AC889" s="84" t="b">
        <v>0</v>
      </c>
      <c r="AD889" s="84">
        <v>0</v>
      </c>
      <c r="AE889" s="87" t="s">
        <v>5552</v>
      </c>
      <c r="AF889" s="84" t="b">
        <v>0</v>
      </c>
      <c r="AG889" s="84" t="s">
        <v>5604</v>
      </c>
      <c r="AH889" s="84"/>
      <c r="AI889" s="87" t="s">
        <v>5552</v>
      </c>
      <c r="AJ889" s="84" t="b">
        <v>0</v>
      </c>
      <c r="AK889" s="84">
        <v>43</v>
      </c>
      <c r="AL889" s="87" t="s">
        <v>4992</v>
      </c>
      <c r="AM889" s="84" t="s">
        <v>5686</v>
      </c>
      <c r="AN889" s="84" t="b">
        <v>0</v>
      </c>
      <c r="AO889" s="87" t="s">
        <v>4992</v>
      </c>
      <c r="AP889" s="84" t="s">
        <v>179</v>
      </c>
      <c r="AQ889" s="84">
        <v>0</v>
      </c>
      <c r="AR889" s="84">
        <v>0</v>
      </c>
      <c r="AS889" s="84"/>
      <c r="AT889" s="84"/>
      <c r="AU889" s="84"/>
      <c r="AV889" s="84"/>
      <c r="AW889" s="84"/>
      <c r="AX889" s="84"/>
      <c r="AY889" s="84"/>
      <c r="AZ889" s="84"/>
    </row>
    <row r="890" spans="1:52" x14ac:dyDescent="0.55000000000000004">
      <c r="A890" s="69" t="s">
        <v>298</v>
      </c>
      <c r="B890" s="69" t="s">
        <v>986</v>
      </c>
      <c r="C890" s="70"/>
      <c r="D890" s="71"/>
      <c r="E890" s="72"/>
      <c r="F890" s="73"/>
      <c r="G890" s="70"/>
      <c r="H890" s="74"/>
      <c r="I890" s="75"/>
      <c r="J890" s="75"/>
      <c r="K890" s="36"/>
      <c r="L890" s="82"/>
      <c r="M890" s="82"/>
      <c r="N890" s="77"/>
      <c r="O890" s="84" t="s">
        <v>1270</v>
      </c>
      <c r="P890" s="86">
        <v>43425.469421296293</v>
      </c>
      <c r="Q890" s="84" t="s">
        <v>1313</v>
      </c>
      <c r="R890" s="84"/>
      <c r="S890" s="84"/>
      <c r="T890" s="84"/>
      <c r="U890" s="84"/>
      <c r="V890" s="88" t="s">
        <v>2724</v>
      </c>
      <c r="W890" s="86">
        <v>43425.469421296293</v>
      </c>
      <c r="X890" s="88" t="s">
        <v>3370</v>
      </c>
      <c r="Y890" s="84"/>
      <c r="Z890" s="84"/>
      <c r="AA890" s="87" t="s">
        <v>4499</v>
      </c>
      <c r="AB890" s="84"/>
      <c r="AC890" s="84" t="b">
        <v>0</v>
      </c>
      <c r="AD890" s="84">
        <v>0</v>
      </c>
      <c r="AE890" s="87" t="s">
        <v>5552</v>
      </c>
      <c r="AF890" s="84" t="b">
        <v>0</v>
      </c>
      <c r="AG890" s="84" t="s">
        <v>5604</v>
      </c>
      <c r="AH890" s="84"/>
      <c r="AI890" s="87" t="s">
        <v>5552</v>
      </c>
      <c r="AJ890" s="84" t="b">
        <v>0</v>
      </c>
      <c r="AK890" s="84">
        <v>43</v>
      </c>
      <c r="AL890" s="87" t="s">
        <v>4992</v>
      </c>
      <c r="AM890" s="84" t="s">
        <v>5686</v>
      </c>
      <c r="AN890" s="84" t="b">
        <v>0</v>
      </c>
      <c r="AO890" s="87" t="s">
        <v>4992</v>
      </c>
      <c r="AP890" s="84" t="s">
        <v>179</v>
      </c>
      <c r="AQ890" s="84">
        <v>0</v>
      </c>
      <c r="AR890" s="84">
        <v>0</v>
      </c>
      <c r="AS890" s="84"/>
      <c r="AT890" s="84"/>
      <c r="AU890" s="84"/>
      <c r="AV890" s="84"/>
      <c r="AW890" s="84"/>
      <c r="AX890" s="84"/>
      <c r="AY890" s="84"/>
      <c r="AZ890" s="84"/>
    </row>
    <row r="891" spans="1:52" x14ac:dyDescent="0.55000000000000004">
      <c r="A891" s="69" t="s">
        <v>298</v>
      </c>
      <c r="B891" s="69" t="s">
        <v>698</v>
      </c>
      <c r="C891" s="70"/>
      <c r="D891" s="71"/>
      <c r="E891" s="72"/>
      <c r="F891" s="73"/>
      <c r="G891" s="70"/>
      <c r="H891" s="74"/>
      <c r="I891" s="75"/>
      <c r="J891" s="75"/>
      <c r="K891" s="36"/>
      <c r="L891" s="82"/>
      <c r="M891" s="82"/>
      <c r="N891" s="77"/>
      <c r="O891" s="84" t="s">
        <v>1270</v>
      </c>
      <c r="P891" s="86">
        <v>43425.469421296293</v>
      </c>
      <c r="Q891" s="84" t="s">
        <v>1313</v>
      </c>
      <c r="R891" s="84"/>
      <c r="S891" s="84"/>
      <c r="T891" s="84"/>
      <c r="U891" s="84"/>
      <c r="V891" s="88" t="s">
        <v>2724</v>
      </c>
      <c r="W891" s="86">
        <v>43425.469421296293</v>
      </c>
      <c r="X891" s="88" t="s">
        <v>3370</v>
      </c>
      <c r="Y891" s="84"/>
      <c r="Z891" s="84"/>
      <c r="AA891" s="87" t="s">
        <v>4499</v>
      </c>
      <c r="AB891" s="84"/>
      <c r="AC891" s="84" t="b">
        <v>0</v>
      </c>
      <c r="AD891" s="84">
        <v>0</v>
      </c>
      <c r="AE891" s="87" t="s">
        <v>5552</v>
      </c>
      <c r="AF891" s="84" t="b">
        <v>0</v>
      </c>
      <c r="AG891" s="84" t="s">
        <v>5604</v>
      </c>
      <c r="AH891" s="84"/>
      <c r="AI891" s="87" t="s">
        <v>5552</v>
      </c>
      <c r="AJ891" s="84" t="b">
        <v>0</v>
      </c>
      <c r="AK891" s="84">
        <v>43</v>
      </c>
      <c r="AL891" s="87" t="s">
        <v>4992</v>
      </c>
      <c r="AM891" s="84" t="s">
        <v>5686</v>
      </c>
      <c r="AN891" s="84" t="b">
        <v>0</v>
      </c>
      <c r="AO891" s="87" t="s">
        <v>4992</v>
      </c>
      <c r="AP891" s="84" t="s">
        <v>179</v>
      </c>
      <c r="AQ891" s="84">
        <v>0</v>
      </c>
      <c r="AR891" s="84">
        <v>0</v>
      </c>
      <c r="AS891" s="84"/>
      <c r="AT891" s="84"/>
      <c r="AU891" s="84"/>
      <c r="AV891" s="84"/>
      <c r="AW891" s="84"/>
      <c r="AX891" s="84"/>
      <c r="AY891" s="84"/>
      <c r="AZ891" s="84"/>
    </row>
    <row r="892" spans="1:52" x14ac:dyDescent="0.55000000000000004">
      <c r="A892" s="69" t="s">
        <v>298</v>
      </c>
      <c r="B892" s="69" t="s">
        <v>987</v>
      </c>
      <c r="C892" s="70"/>
      <c r="D892" s="71"/>
      <c r="E892" s="72"/>
      <c r="F892" s="73"/>
      <c r="G892" s="70"/>
      <c r="H892" s="74"/>
      <c r="I892" s="75"/>
      <c r="J892" s="75"/>
      <c r="K892" s="36"/>
      <c r="L892" s="82"/>
      <c r="M892" s="82"/>
      <c r="N892" s="77"/>
      <c r="O892" s="84" t="s">
        <v>1270</v>
      </c>
      <c r="P892" s="86">
        <v>43425.469421296293</v>
      </c>
      <c r="Q892" s="84" t="s">
        <v>1313</v>
      </c>
      <c r="R892" s="84"/>
      <c r="S892" s="84"/>
      <c r="T892" s="84"/>
      <c r="U892" s="84"/>
      <c r="V892" s="88" t="s">
        <v>2724</v>
      </c>
      <c r="W892" s="86">
        <v>43425.469421296293</v>
      </c>
      <c r="X892" s="88" t="s">
        <v>3370</v>
      </c>
      <c r="Y892" s="84"/>
      <c r="Z892" s="84"/>
      <c r="AA892" s="87" t="s">
        <v>4499</v>
      </c>
      <c r="AB892" s="84"/>
      <c r="AC892" s="84" t="b">
        <v>0</v>
      </c>
      <c r="AD892" s="84">
        <v>0</v>
      </c>
      <c r="AE892" s="87" t="s">
        <v>5552</v>
      </c>
      <c r="AF892" s="84" t="b">
        <v>0</v>
      </c>
      <c r="AG892" s="84" t="s">
        <v>5604</v>
      </c>
      <c r="AH892" s="84"/>
      <c r="AI892" s="87" t="s">
        <v>5552</v>
      </c>
      <c r="AJ892" s="84" t="b">
        <v>0</v>
      </c>
      <c r="AK892" s="84">
        <v>43</v>
      </c>
      <c r="AL892" s="87" t="s">
        <v>4992</v>
      </c>
      <c r="AM892" s="84" t="s">
        <v>5686</v>
      </c>
      <c r="AN892" s="84" t="b">
        <v>0</v>
      </c>
      <c r="AO892" s="87" t="s">
        <v>4992</v>
      </c>
      <c r="AP892" s="84" t="s">
        <v>179</v>
      </c>
      <c r="AQ892" s="84">
        <v>0</v>
      </c>
      <c r="AR892" s="84">
        <v>0</v>
      </c>
      <c r="AS892" s="84"/>
      <c r="AT892" s="84"/>
      <c r="AU892" s="84"/>
      <c r="AV892" s="84"/>
      <c r="AW892" s="84"/>
      <c r="AX892" s="84"/>
      <c r="AY892" s="84"/>
      <c r="AZ892" s="84"/>
    </row>
    <row r="893" spans="1:52" x14ac:dyDescent="0.55000000000000004">
      <c r="A893" s="69" t="s">
        <v>298</v>
      </c>
      <c r="B893" s="69" t="s">
        <v>988</v>
      </c>
      <c r="C893" s="70"/>
      <c r="D893" s="71"/>
      <c r="E893" s="72"/>
      <c r="F893" s="73"/>
      <c r="G893" s="70"/>
      <c r="H893" s="74"/>
      <c r="I893" s="75"/>
      <c r="J893" s="75"/>
      <c r="K893" s="36"/>
      <c r="L893" s="82"/>
      <c r="M893" s="82"/>
      <c r="N893" s="77"/>
      <c r="O893" s="84" t="s">
        <v>1270</v>
      </c>
      <c r="P893" s="86">
        <v>43425.469421296293</v>
      </c>
      <c r="Q893" s="84" t="s">
        <v>1313</v>
      </c>
      <c r="R893" s="84"/>
      <c r="S893" s="84"/>
      <c r="T893" s="84"/>
      <c r="U893" s="84"/>
      <c r="V893" s="88" t="s">
        <v>2724</v>
      </c>
      <c r="W893" s="86">
        <v>43425.469421296293</v>
      </c>
      <c r="X893" s="88" t="s">
        <v>3370</v>
      </c>
      <c r="Y893" s="84"/>
      <c r="Z893" s="84"/>
      <c r="AA893" s="87" t="s">
        <v>4499</v>
      </c>
      <c r="AB893" s="84"/>
      <c r="AC893" s="84" t="b">
        <v>0</v>
      </c>
      <c r="AD893" s="84">
        <v>0</v>
      </c>
      <c r="AE893" s="87" t="s">
        <v>5552</v>
      </c>
      <c r="AF893" s="84" t="b">
        <v>0</v>
      </c>
      <c r="AG893" s="84" t="s">
        <v>5604</v>
      </c>
      <c r="AH893" s="84"/>
      <c r="AI893" s="87" t="s">
        <v>5552</v>
      </c>
      <c r="AJ893" s="84" t="b">
        <v>0</v>
      </c>
      <c r="AK893" s="84">
        <v>43</v>
      </c>
      <c r="AL893" s="87" t="s">
        <v>4992</v>
      </c>
      <c r="AM893" s="84" t="s">
        <v>5686</v>
      </c>
      <c r="AN893" s="84" t="b">
        <v>0</v>
      </c>
      <c r="AO893" s="87" t="s">
        <v>4992</v>
      </c>
      <c r="AP893" s="84" t="s">
        <v>179</v>
      </c>
      <c r="AQ893" s="84">
        <v>0</v>
      </c>
      <c r="AR893" s="84">
        <v>0</v>
      </c>
      <c r="AS893" s="84"/>
      <c r="AT893" s="84"/>
      <c r="AU893" s="84"/>
      <c r="AV893" s="84"/>
      <c r="AW893" s="84"/>
      <c r="AX893" s="84"/>
      <c r="AY893" s="84"/>
      <c r="AZ893" s="84"/>
    </row>
    <row r="894" spans="1:52" x14ac:dyDescent="0.55000000000000004">
      <c r="A894" s="69" t="s">
        <v>298</v>
      </c>
      <c r="B894" s="69" t="s">
        <v>989</v>
      </c>
      <c r="C894" s="70"/>
      <c r="D894" s="71"/>
      <c r="E894" s="72"/>
      <c r="F894" s="73"/>
      <c r="G894" s="70"/>
      <c r="H894" s="74"/>
      <c r="I894" s="75"/>
      <c r="J894" s="75"/>
      <c r="K894" s="36"/>
      <c r="L894" s="82"/>
      <c r="M894" s="82"/>
      <c r="N894" s="77"/>
      <c r="O894" s="84" t="s">
        <v>1270</v>
      </c>
      <c r="P894" s="86">
        <v>43425.469421296293</v>
      </c>
      <c r="Q894" s="84" t="s">
        <v>1313</v>
      </c>
      <c r="R894" s="84"/>
      <c r="S894" s="84"/>
      <c r="T894" s="84"/>
      <c r="U894" s="84"/>
      <c r="V894" s="88" t="s">
        <v>2724</v>
      </c>
      <c r="W894" s="86">
        <v>43425.469421296293</v>
      </c>
      <c r="X894" s="88" t="s">
        <v>3370</v>
      </c>
      <c r="Y894" s="84"/>
      <c r="Z894" s="84"/>
      <c r="AA894" s="87" t="s">
        <v>4499</v>
      </c>
      <c r="AB894" s="84"/>
      <c r="AC894" s="84" t="b">
        <v>0</v>
      </c>
      <c r="AD894" s="84">
        <v>0</v>
      </c>
      <c r="AE894" s="87" t="s">
        <v>5552</v>
      </c>
      <c r="AF894" s="84" t="b">
        <v>0</v>
      </c>
      <c r="AG894" s="84" t="s">
        <v>5604</v>
      </c>
      <c r="AH894" s="84"/>
      <c r="AI894" s="87" t="s">
        <v>5552</v>
      </c>
      <c r="AJ894" s="84" t="b">
        <v>0</v>
      </c>
      <c r="AK894" s="84">
        <v>43</v>
      </c>
      <c r="AL894" s="87" t="s">
        <v>4992</v>
      </c>
      <c r="AM894" s="84" t="s">
        <v>5686</v>
      </c>
      <c r="AN894" s="84" t="b">
        <v>0</v>
      </c>
      <c r="AO894" s="87" t="s">
        <v>4992</v>
      </c>
      <c r="AP894" s="84" t="s">
        <v>179</v>
      </c>
      <c r="AQ894" s="84">
        <v>0</v>
      </c>
      <c r="AR894" s="84">
        <v>0</v>
      </c>
      <c r="AS894" s="84"/>
      <c r="AT894" s="84"/>
      <c r="AU894" s="84"/>
      <c r="AV894" s="84"/>
      <c r="AW894" s="84"/>
      <c r="AX894" s="84"/>
      <c r="AY894" s="84"/>
      <c r="AZ894" s="84"/>
    </row>
    <row r="895" spans="1:52" x14ac:dyDescent="0.55000000000000004">
      <c r="A895" s="69" t="s">
        <v>298</v>
      </c>
      <c r="B895" s="69" t="s">
        <v>990</v>
      </c>
      <c r="C895" s="70"/>
      <c r="D895" s="71"/>
      <c r="E895" s="72"/>
      <c r="F895" s="73"/>
      <c r="G895" s="70"/>
      <c r="H895" s="74"/>
      <c r="I895" s="75"/>
      <c r="J895" s="75"/>
      <c r="K895" s="36"/>
      <c r="L895" s="82"/>
      <c r="M895" s="82"/>
      <c r="N895" s="77"/>
      <c r="O895" s="84" t="s">
        <v>1270</v>
      </c>
      <c r="P895" s="86">
        <v>43425.469421296293</v>
      </c>
      <c r="Q895" s="84" t="s">
        <v>1313</v>
      </c>
      <c r="R895" s="84"/>
      <c r="S895" s="84"/>
      <c r="T895" s="84"/>
      <c r="U895" s="84"/>
      <c r="V895" s="88" t="s">
        <v>2724</v>
      </c>
      <c r="W895" s="86">
        <v>43425.469421296293</v>
      </c>
      <c r="X895" s="88" t="s">
        <v>3370</v>
      </c>
      <c r="Y895" s="84"/>
      <c r="Z895" s="84"/>
      <c r="AA895" s="87" t="s">
        <v>4499</v>
      </c>
      <c r="AB895" s="84"/>
      <c r="AC895" s="84" t="b">
        <v>0</v>
      </c>
      <c r="AD895" s="84">
        <v>0</v>
      </c>
      <c r="AE895" s="87" t="s">
        <v>5552</v>
      </c>
      <c r="AF895" s="84" t="b">
        <v>0</v>
      </c>
      <c r="AG895" s="84" t="s">
        <v>5604</v>
      </c>
      <c r="AH895" s="84"/>
      <c r="AI895" s="87" t="s">
        <v>5552</v>
      </c>
      <c r="AJ895" s="84" t="b">
        <v>0</v>
      </c>
      <c r="AK895" s="84">
        <v>43</v>
      </c>
      <c r="AL895" s="87" t="s">
        <v>4992</v>
      </c>
      <c r="AM895" s="84" t="s">
        <v>5686</v>
      </c>
      <c r="AN895" s="84" t="b">
        <v>0</v>
      </c>
      <c r="AO895" s="87" t="s">
        <v>4992</v>
      </c>
      <c r="AP895" s="84" t="s">
        <v>179</v>
      </c>
      <c r="AQ895" s="84">
        <v>0</v>
      </c>
      <c r="AR895" s="84">
        <v>0</v>
      </c>
      <c r="AS895" s="84"/>
      <c r="AT895" s="84"/>
      <c r="AU895" s="84"/>
      <c r="AV895" s="84"/>
      <c r="AW895" s="84"/>
      <c r="AX895" s="84"/>
      <c r="AY895" s="84"/>
      <c r="AZ895" s="84"/>
    </row>
    <row r="896" spans="1:52" x14ac:dyDescent="0.55000000000000004">
      <c r="A896" s="69" t="s">
        <v>298</v>
      </c>
      <c r="B896" s="69" t="s">
        <v>991</v>
      </c>
      <c r="C896" s="70"/>
      <c r="D896" s="71"/>
      <c r="E896" s="72"/>
      <c r="F896" s="73"/>
      <c r="G896" s="70"/>
      <c r="H896" s="74"/>
      <c r="I896" s="75"/>
      <c r="J896" s="75"/>
      <c r="K896" s="36"/>
      <c r="L896" s="82"/>
      <c r="M896" s="82"/>
      <c r="N896" s="77"/>
      <c r="O896" s="84" t="s">
        <v>1270</v>
      </c>
      <c r="P896" s="86">
        <v>43425.469421296293</v>
      </c>
      <c r="Q896" s="84" t="s">
        <v>1313</v>
      </c>
      <c r="R896" s="84"/>
      <c r="S896" s="84"/>
      <c r="T896" s="84"/>
      <c r="U896" s="84"/>
      <c r="V896" s="88" t="s">
        <v>2724</v>
      </c>
      <c r="W896" s="86">
        <v>43425.469421296293</v>
      </c>
      <c r="X896" s="88" t="s">
        <v>3370</v>
      </c>
      <c r="Y896" s="84"/>
      <c r="Z896" s="84"/>
      <c r="AA896" s="87" t="s">
        <v>4499</v>
      </c>
      <c r="AB896" s="84"/>
      <c r="AC896" s="84" t="b">
        <v>0</v>
      </c>
      <c r="AD896" s="84">
        <v>0</v>
      </c>
      <c r="AE896" s="87" t="s">
        <v>5552</v>
      </c>
      <c r="AF896" s="84" t="b">
        <v>0</v>
      </c>
      <c r="AG896" s="84" t="s">
        <v>5604</v>
      </c>
      <c r="AH896" s="84"/>
      <c r="AI896" s="87" t="s">
        <v>5552</v>
      </c>
      <c r="AJ896" s="84" t="b">
        <v>0</v>
      </c>
      <c r="AK896" s="84">
        <v>43</v>
      </c>
      <c r="AL896" s="87" t="s">
        <v>4992</v>
      </c>
      <c r="AM896" s="84" t="s">
        <v>5686</v>
      </c>
      <c r="AN896" s="84" t="b">
        <v>0</v>
      </c>
      <c r="AO896" s="87" t="s">
        <v>4992</v>
      </c>
      <c r="AP896" s="84" t="s">
        <v>179</v>
      </c>
      <c r="AQ896" s="84">
        <v>0</v>
      </c>
      <c r="AR896" s="84">
        <v>0</v>
      </c>
      <c r="AS896" s="84"/>
      <c r="AT896" s="84"/>
      <c r="AU896" s="84"/>
      <c r="AV896" s="84"/>
      <c r="AW896" s="84"/>
      <c r="AX896" s="84"/>
      <c r="AY896" s="84"/>
      <c r="AZ896" s="84"/>
    </row>
    <row r="897" spans="1:52" x14ac:dyDescent="0.55000000000000004">
      <c r="A897" s="69" t="s">
        <v>298</v>
      </c>
      <c r="B897" s="69" t="s">
        <v>992</v>
      </c>
      <c r="C897" s="70"/>
      <c r="D897" s="71"/>
      <c r="E897" s="72"/>
      <c r="F897" s="73"/>
      <c r="G897" s="70"/>
      <c r="H897" s="74"/>
      <c r="I897" s="75"/>
      <c r="J897" s="75"/>
      <c r="K897" s="36"/>
      <c r="L897" s="82"/>
      <c r="M897" s="82"/>
      <c r="N897" s="77"/>
      <c r="O897" s="84" t="s">
        <v>1270</v>
      </c>
      <c r="P897" s="86">
        <v>43425.469421296293</v>
      </c>
      <c r="Q897" s="84" t="s">
        <v>1313</v>
      </c>
      <c r="R897" s="84"/>
      <c r="S897" s="84"/>
      <c r="T897" s="84"/>
      <c r="U897" s="84"/>
      <c r="V897" s="88" t="s">
        <v>2724</v>
      </c>
      <c r="W897" s="86">
        <v>43425.469421296293</v>
      </c>
      <c r="X897" s="88" t="s">
        <v>3370</v>
      </c>
      <c r="Y897" s="84"/>
      <c r="Z897" s="84"/>
      <c r="AA897" s="87" t="s">
        <v>4499</v>
      </c>
      <c r="AB897" s="84"/>
      <c r="AC897" s="84" t="b">
        <v>0</v>
      </c>
      <c r="AD897" s="84">
        <v>0</v>
      </c>
      <c r="AE897" s="87" t="s">
        <v>5552</v>
      </c>
      <c r="AF897" s="84" t="b">
        <v>0</v>
      </c>
      <c r="AG897" s="84" t="s">
        <v>5604</v>
      </c>
      <c r="AH897" s="84"/>
      <c r="AI897" s="87" t="s">
        <v>5552</v>
      </c>
      <c r="AJ897" s="84" t="b">
        <v>0</v>
      </c>
      <c r="AK897" s="84">
        <v>43</v>
      </c>
      <c r="AL897" s="87" t="s">
        <v>4992</v>
      </c>
      <c r="AM897" s="84" t="s">
        <v>5686</v>
      </c>
      <c r="AN897" s="84" t="b">
        <v>0</v>
      </c>
      <c r="AO897" s="87" t="s">
        <v>4992</v>
      </c>
      <c r="AP897" s="84" t="s">
        <v>179</v>
      </c>
      <c r="AQ897" s="84">
        <v>0</v>
      </c>
      <c r="AR897" s="84">
        <v>0</v>
      </c>
      <c r="AS897" s="84"/>
      <c r="AT897" s="84"/>
      <c r="AU897" s="84"/>
      <c r="AV897" s="84"/>
      <c r="AW897" s="84"/>
      <c r="AX897" s="84"/>
      <c r="AY897" s="84"/>
      <c r="AZ897" s="84"/>
    </row>
    <row r="898" spans="1:52" x14ac:dyDescent="0.55000000000000004">
      <c r="A898" s="69" t="s">
        <v>298</v>
      </c>
      <c r="B898" s="69" t="s">
        <v>993</v>
      </c>
      <c r="C898" s="70"/>
      <c r="D898" s="71"/>
      <c r="E898" s="72"/>
      <c r="F898" s="73"/>
      <c r="G898" s="70"/>
      <c r="H898" s="74"/>
      <c r="I898" s="75"/>
      <c r="J898" s="75"/>
      <c r="K898" s="36"/>
      <c r="L898" s="82"/>
      <c r="M898" s="82"/>
      <c r="N898" s="77"/>
      <c r="O898" s="84" t="s">
        <v>1270</v>
      </c>
      <c r="P898" s="86">
        <v>43425.469421296293</v>
      </c>
      <c r="Q898" s="84" t="s">
        <v>1313</v>
      </c>
      <c r="R898" s="84"/>
      <c r="S898" s="84"/>
      <c r="T898" s="84"/>
      <c r="U898" s="84"/>
      <c r="V898" s="88" t="s">
        <v>2724</v>
      </c>
      <c r="W898" s="86">
        <v>43425.469421296293</v>
      </c>
      <c r="X898" s="88" t="s">
        <v>3370</v>
      </c>
      <c r="Y898" s="84"/>
      <c r="Z898" s="84"/>
      <c r="AA898" s="87" t="s">
        <v>4499</v>
      </c>
      <c r="AB898" s="84"/>
      <c r="AC898" s="84" t="b">
        <v>0</v>
      </c>
      <c r="AD898" s="84">
        <v>0</v>
      </c>
      <c r="AE898" s="87" t="s">
        <v>5552</v>
      </c>
      <c r="AF898" s="84" t="b">
        <v>0</v>
      </c>
      <c r="AG898" s="84" t="s">
        <v>5604</v>
      </c>
      <c r="AH898" s="84"/>
      <c r="AI898" s="87" t="s">
        <v>5552</v>
      </c>
      <c r="AJ898" s="84" t="b">
        <v>0</v>
      </c>
      <c r="AK898" s="84">
        <v>43</v>
      </c>
      <c r="AL898" s="87" t="s">
        <v>4992</v>
      </c>
      <c r="AM898" s="84" t="s">
        <v>5686</v>
      </c>
      <c r="AN898" s="84" t="b">
        <v>0</v>
      </c>
      <c r="AO898" s="87" t="s">
        <v>4992</v>
      </c>
      <c r="AP898" s="84" t="s">
        <v>179</v>
      </c>
      <c r="AQ898" s="84">
        <v>0</v>
      </c>
      <c r="AR898" s="84">
        <v>0</v>
      </c>
      <c r="AS898" s="84"/>
      <c r="AT898" s="84"/>
      <c r="AU898" s="84"/>
      <c r="AV898" s="84"/>
      <c r="AW898" s="84"/>
      <c r="AX898" s="84"/>
      <c r="AY898" s="84"/>
      <c r="AZ898" s="84"/>
    </row>
    <row r="899" spans="1:52" x14ac:dyDescent="0.55000000000000004">
      <c r="A899" s="69" t="s">
        <v>298</v>
      </c>
      <c r="B899" s="69" t="s">
        <v>994</v>
      </c>
      <c r="C899" s="70"/>
      <c r="D899" s="71"/>
      <c r="E899" s="72"/>
      <c r="F899" s="73"/>
      <c r="G899" s="70"/>
      <c r="H899" s="74"/>
      <c r="I899" s="75"/>
      <c r="J899" s="75"/>
      <c r="K899" s="36"/>
      <c r="L899" s="82"/>
      <c r="M899" s="82"/>
      <c r="N899" s="77"/>
      <c r="O899" s="84" t="s">
        <v>1270</v>
      </c>
      <c r="P899" s="86">
        <v>43425.469421296293</v>
      </c>
      <c r="Q899" s="84" t="s">
        <v>1313</v>
      </c>
      <c r="R899" s="84"/>
      <c r="S899" s="84"/>
      <c r="T899" s="84"/>
      <c r="U899" s="84"/>
      <c r="V899" s="88" t="s">
        <v>2724</v>
      </c>
      <c r="W899" s="86">
        <v>43425.469421296293</v>
      </c>
      <c r="X899" s="88" t="s">
        <v>3370</v>
      </c>
      <c r="Y899" s="84"/>
      <c r="Z899" s="84"/>
      <c r="AA899" s="87" t="s">
        <v>4499</v>
      </c>
      <c r="AB899" s="84"/>
      <c r="AC899" s="84" t="b">
        <v>0</v>
      </c>
      <c r="AD899" s="84">
        <v>0</v>
      </c>
      <c r="AE899" s="87" t="s">
        <v>5552</v>
      </c>
      <c r="AF899" s="84" t="b">
        <v>0</v>
      </c>
      <c r="AG899" s="84" t="s">
        <v>5604</v>
      </c>
      <c r="AH899" s="84"/>
      <c r="AI899" s="87" t="s">
        <v>5552</v>
      </c>
      <c r="AJ899" s="84" t="b">
        <v>0</v>
      </c>
      <c r="AK899" s="84">
        <v>43</v>
      </c>
      <c r="AL899" s="87" t="s">
        <v>4992</v>
      </c>
      <c r="AM899" s="84" t="s">
        <v>5686</v>
      </c>
      <c r="AN899" s="84" t="b">
        <v>0</v>
      </c>
      <c r="AO899" s="87" t="s">
        <v>4992</v>
      </c>
      <c r="AP899" s="84" t="s">
        <v>179</v>
      </c>
      <c r="AQ899" s="84">
        <v>0</v>
      </c>
      <c r="AR899" s="84">
        <v>0</v>
      </c>
      <c r="AS899" s="84"/>
      <c r="AT899" s="84"/>
      <c r="AU899" s="84"/>
      <c r="AV899" s="84"/>
      <c r="AW899" s="84"/>
      <c r="AX899" s="84"/>
      <c r="AY899" s="84"/>
      <c r="AZ899" s="84"/>
    </row>
    <row r="900" spans="1:52" x14ac:dyDescent="0.55000000000000004">
      <c r="A900" s="69" t="s">
        <v>298</v>
      </c>
      <c r="B900" s="69" t="s">
        <v>694</v>
      </c>
      <c r="C900" s="70"/>
      <c r="D900" s="71"/>
      <c r="E900" s="72"/>
      <c r="F900" s="73"/>
      <c r="G900" s="70"/>
      <c r="H900" s="74"/>
      <c r="I900" s="75"/>
      <c r="J900" s="75"/>
      <c r="K900" s="36"/>
      <c r="L900" s="82"/>
      <c r="M900" s="82"/>
      <c r="N900" s="77"/>
      <c r="O900" s="84" t="s">
        <v>1270</v>
      </c>
      <c r="P900" s="86">
        <v>43425.469421296293</v>
      </c>
      <c r="Q900" s="84" t="s">
        <v>1313</v>
      </c>
      <c r="R900" s="84"/>
      <c r="S900" s="84"/>
      <c r="T900" s="84"/>
      <c r="U900" s="84"/>
      <c r="V900" s="88" t="s">
        <v>2724</v>
      </c>
      <c r="W900" s="86">
        <v>43425.469421296293</v>
      </c>
      <c r="X900" s="88" t="s">
        <v>3370</v>
      </c>
      <c r="Y900" s="84"/>
      <c r="Z900" s="84"/>
      <c r="AA900" s="87" t="s">
        <v>4499</v>
      </c>
      <c r="AB900" s="84"/>
      <c r="AC900" s="84" t="b">
        <v>0</v>
      </c>
      <c r="AD900" s="84">
        <v>0</v>
      </c>
      <c r="AE900" s="87" t="s">
        <v>5552</v>
      </c>
      <c r="AF900" s="84" t="b">
        <v>0</v>
      </c>
      <c r="AG900" s="84" t="s">
        <v>5604</v>
      </c>
      <c r="AH900" s="84"/>
      <c r="AI900" s="87" t="s">
        <v>5552</v>
      </c>
      <c r="AJ900" s="84" t="b">
        <v>0</v>
      </c>
      <c r="AK900" s="84">
        <v>43</v>
      </c>
      <c r="AL900" s="87" t="s">
        <v>4992</v>
      </c>
      <c r="AM900" s="84" t="s">
        <v>5686</v>
      </c>
      <c r="AN900" s="84" t="b">
        <v>0</v>
      </c>
      <c r="AO900" s="87" t="s">
        <v>4992</v>
      </c>
      <c r="AP900" s="84" t="s">
        <v>179</v>
      </c>
      <c r="AQ900" s="84">
        <v>0</v>
      </c>
      <c r="AR900" s="84">
        <v>0</v>
      </c>
      <c r="AS900" s="84"/>
      <c r="AT900" s="84"/>
      <c r="AU900" s="84"/>
      <c r="AV900" s="84"/>
      <c r="AW900" s="84"/>
      <c r="AX900" s="84"/>
      <c r="AY900" s="84"/>
      <c r="AZ900" s="84"/>
    </row>
    <row r="901" spans="1:52" x14ac:dyDescent="0.55000000000000004">
      <c r="A901" s="69" t="s">
        <v>298</v>
      </c>
      <c r="B901" s="69" t="s">
        <v>695</v>
      </c>
      <c r="C901" s="70"/>
      <c r="D901" s="71"/>
      <c r="E901" s="72"/>
      <c r="F901" s="73"/>
      <c r="G901" s="70"/>
      <c r="H901" s="74"/>
      <c r="I901" s="75"/>
      <c r="J901" s="75"/>
      <c r="K901" s="36"/>
      <c r="L901" s="82"/>
      <c r="M901" s="82"/>
      <c r="N901" s="77"/>
      <c r="O901" s="84" t="s">
        <v>1270</v>
      </c>
      <c r="P901" s="86">
        <v>43425.469421296293</v>
      </c>
      <c r="Q901" s="84" t="s">
        <v>1313</v>
      </c>
      <c r="R901" s="84"/>
      <c r="S901" s="84"/>
      <c r="T901" s="84"/>
      <c r="U901" s="84"/>
      <c r="V901" s="88" t="s">
        <v>2724</v>
      </c>
      <c r="W901" s="86">
        <v>43425.469421296293</v>
      </c>
      <c r="X901" s="88" t="s">
        <v>3370</v>
      </c>
      <c r="Y901" s="84"/>
      <c r="Z901" s="84"/>
      <c r="AA901" s="87" t="s">
        <v>4499</v>
      </c>
      <c r="AB901" s="84"/>
      <c r="AC901" s="84" t="b">
        <v>0</v>
      </c>
      <c r="AD901" s="84">
        <v>0</v>
      </c>
      <c r="AE901" s="87" t="s">
        <v>5552</v>
      </c>
      <c r="AF901" s="84" t="b">
        <v>0</v>
      </c>
      <c r="AG901" s="84" t="s">
        <v>5604</v>
      </c>
      <c r="AH901" s="84"/>
      <c r="AI901" s="87" t="s">
        <v>5552</v>
      </c>
      <c r="AJ901" s="84" t="b">
        <v>0</v>
      </c>
      <c r="AK901" s="84">
        <v>43</v>
      </c>
      <c r="AL901" s="87" t="s">
        <v>4992</v>
      </c>
      <c r="AM901" s="84" t="s">
        <v>5686</v>
      </c>
      <c r="AN901" s="84" t="b">
        <v>0</v>
      </c>
      <c r="AO901" s="87" t="s">
        <v>4992</v>
      </c>
      <c r="AP901" s="84" t="s">
        <v>179</v>
      </c>
      <c r="AQ901" s="84">
        <v>0</v>
      </c>
      <c r="AR901" s="84">
        <v>0</v>
      </c>
      <c r="AS901" s="84"/>
      <c r="AT901" s="84"/>
      <c r="AU901" s="84"/>
      <c r="AV901" s="84"/>
      <c r="AW901" s="84"/>
      <c r="AX901" s="84"/>
      <c r="AY901" s="84"/>
      <c r="AZ901" s="84"/>
    </row>
    <row r="902" spans="1:52" x14ac:dyDescent="0.55000000000000004">
      <c r="A902" s="69" t="s">
        <v>298</v>
      </c>
      <c r="B902" s="69" t="s">
        <v>995</v>
      </c>
      <c r="C902" s="70"/>
      <c r="D902" s="71"/>
      <c r="E902" s="72"/>
      <c r="F902" s="73"/>
      <c r="G902" s="70"/>
      <c r="H902" s="74"/>
      <c r="I902" s="75"/>
      <c r="J902" s="75"/>
      <c r="K902" s="36"/>
      <c r="L902" s="82"/>
      <c r="M902" s="82"/>
      <c r="N902" s="77"/>
      <c r="O902" s="84" t="s">
        <v>1270</v>
      </c>
      <c r="P902" s="86">
        <v>43425.469421296293</v>
      </c>
      <c r="Q902" s="84" t="s">
        <v>1313</v>
      </c>
      <c r="R902" s="84"/>
      <c r="S902" s="84"/>
      <c r="T902" s="84"/>
      <c r="U902" s="84"/>
      <c r="V902" s="88" t="s">
        <v>2724</v>
      </c>
      <c r="W902" s="86">
        <v>43425.469421296293</v>
      </c>
      <c r="X902" s="88" t="s">
        <v>3370</v>
      </c>
      <c r="Y902" s="84"/>
      <c r="Z902" s="84"/>
      <c r="AA902" s="87" t="s">
        <v>4499</v>
      </c>
      <c r="AB902" s="84"/>
      <c r="AC902" s="84" t="b">
        <v>0</v>
      </c>
      <c r="AD902" s="84">
        <v>0</v>
      </c>
      <c r="AE902" s="87" t="s">
        <v>5552</v>
      </c>
      <c r="AF902" s="84" t="b">
        <v>0</v>
      </c>
      <c r="AG902" s="84" t="s">
        <v>5604</v>
      </c>
      <c r="AH902" s="84"/>
      <c r="AI902" s="87" t="s">
        <v>5552</v>
      </c>
      <c r="AJ902" s="84" t="b">
        <v>0</v>
      </c>
      <c r="AK902" s="84">
        <v>43</v>
      </c>
      <c r="AL902" s="87" t="s">
        <v>4992</v>
      </c>
      <c r="AM902" s="84" t="s">
        <v>5686</v>
      </c>
      <c r="AN902" s="84" t="b">
        <v>0</v>
      </c>
      <c r="AO902" s="87" t="s">
        <v>4992</v>
      </c>
      <c r="AP902" s="84" t="s">
        <v>179</v>
      </c>
      <c r="AQ902" s="84">
        <v>0</v>
      </c>
      <c r="AR902" s="84">
        <v>0</v>
      </c>
      <c r="AS902" s="84"/>
      <c r="AT902" s="84"/>
      <c r="AU902" s="84"/>
      <c r="AV902" s="84"/>
      <c r="AW902" s="84"/>
      <c r="AX902" s="84"/>
      <c r="AY902" s="84"/>
      <c r="AZ902" s="84"/>
    </row>
    <row r="903" spans="1:52" x14ac:dyDescent="0.55000000000000004">
      <c r="A903" s="69" t="s">
        <v>298</v>
      </c>
      <c r="B903" s="69" t="s">
        <v>996</v>
      </c>
      <c r="C903" s="70"/>
      <c r="D903" s="71"/>
      <c r="E903" s="72"/>
      <c r="F903" s="73"/>
      <c r="G903" s="70"/>
      <c r="H903" s="74"/>
      <c r="I903" s="75"/>
      <c r="J903" s="75"/>
      <c r="K903" s="36"/>
      <c r="L903" s="82"/>
      <c r="M903" s="82"/>
      <c r="N903" s="77"/>
      <c r="O903" s="84" t="s">
        <v>1270</v>
      </c>
      <c r="P903" s="86">
        <v>43425.469421296293</v>
      </c>
      <c r="Q903" s="84" t="s">
        <v>1313</v>
      </c>
      <c r="R903" s="84"/>
      <c r="S903" s="84"/>
      <c r="T903" s="84"/>
      <c r="U903" s="84"/>
      <c r="V903" s="88" t="s">
        <v>2724</v>
      </c>
      <c r="W903" s="86">
        <v>43425.469421296293</v>
      </c>
      <c r="X903" s="88" t="s">
        <v>3370</v>
      </c>
      <c r="Y903" s="84"/>
      <c r="Z903" s="84"/>
      <c r="AA903" s="87" t="s">
        <v>4499</v>
      </c>
      <c r="AB903" s="84"/>
      <c r="AC903" s="84" t="b">
        <v>0</v>
      </c>
      <c r="AD903" s="84">
        <v>0</v>
      </c>
      <c r="AE903" s="87" t="s">
        <v>5552</v>
      </c>
      <c r="AF903" s="84" t="b">
        <v>0</v>
      </c>
      <c r="AG903" s="84" t="s">
        <v>5604</v>
      </c>
      <c r="AH903" s="84"/>
      <c r="AI903" s="87" t="s">
        <v>5552</v>
      </c>
      <c r="AJ903" s="84" t="b">
        <v>0</v>
      </c>
      <c r="AK903" s="84">
        <v>43</v>
      </c>
      <c r="AL903" s="87" t="s">
        <v>4992</v>
      </c>
      <c r="AM903" s="84" t="s">
        <v>5686</v>
      </c>
      <c r="AN903" s="84" t="b">
        <v>0</v>
      </c>
      <c r="AO903" s="87" t="s">
        <v>4992</v>
      </c>
      <c r="AP903" s="84" t="s">
        <v>179</v>
      </c>
      <c r="AQ903" s="84">
        <v>0</v>
      </c>
      <c r="AR903" s="84">
        <v>0</v>
      </c>
      <c r="AS903" s="84"/>
      <c r="AT903" s="84"/>
      <c r="AU903" s="84"/>
      <c r="AV903" s="84"/>
      <c r="AW903" s="84"/>
      <c r="AX903" s="84"/>
      <c r="AY903" s="84"/>
      <c r="AZ903" s="84"/>
    </row>
    <row r="904" spans="1:52" x14ac:dyDescent="0.55000000000000004">
      <c r="A904" s="69" t="s">
        <v>298</v>
      </c>
      <c r="B904" s="69" t="s">
        <v>997</v>
      </c>
      <c r="C904" s="70"/>
      <c r="D904" s="71"/>
      <c r="E904" s="72"/>
      <c r="F904" s="73"/>
      <c r="G904" s="70"/>
      <c r="H904" s="74"/>
      <c r="I904" s="75"/>
      <c r="J904" s="75"/>
      <c r="K904" s="36"/>
      <c r="L904" s="82"/>
      <c r="M904" s="82"/>
      <c r="N904" s="77"/>
      <c r="O904" s="84" t="s">
        <v>1270</v>
      </c>
      <c r="P904" s="86">
        <v>43425.469421296293</v>
      </c>
      <c r="Q904" s="84" t="s">
        <v>1313</v>
      </c>
      <c r="R904" s="84"/>
      <c r="S904" s="84"/>
      <c r="T904" s="84"/>
      <c r="U904" s="84"/>
      <c r="V904" s="88" t="s">
        <v>2724</v>
      </c>
      <c r="W904" s="86">
        <v>43425.469421296293</v>
      </c>
      <c r="X904" s="88" t="s">
        <v>3370</v>
      </c>
      <c r="Y904" s="84"/>
      <c r="Z904" s="84"/>
      <c r="AA904" s="87" t="s">
        <v>4499</v>
      </c>
      <c r="AB904" s="84"/>
      <c r="AC904" s="84" t="b">
        <v>0</v>
      </c>
      <c r="AD904" s="84">
        <v>0</v>
      </c>
      <c r="AE904" s="87" t="s">
        <v>5552</v>
      </c>
      <c r="AF904" s="84" t="b">
        <v>0</v>
      </c>
      <c r="AG904" s="84" t="s">
        <v>5604</v>
      </c>
      <c r="AH904" s="84"/>
      <c r="AI904" s="87" t="s">
        <v>5552</v>
      </c>
      <c r="AJ904" s="84" t="b">
        <v>0</v>
      </c>
      <c r="AK904" s="84">
        <v>43</v>
      </c>
      <c r="AL904" s="87" t="s">
        <v>4992</v>
      </c>
      <c r="AM904" s="84" t="s">
        <v>5686</v>
      </c>
      <c r="AN904" s="84" t="b">
        <v>0</v>
      </c>
      <c r="AO904" s="87" t="s">
        <v>4992</v>
      </c>
      <c r="AP904" s="84" t="s">
        <v>179</v>
      </c>
      <c r="AQ904" s="84">
        <v>0</v>
      </c>
      <c r="AR904" s="84">
        <v>0</v>
      </c>
      <c r="AS904" s="84"/>
      <c r="AT904" s="84"/>
      <c r="AU904" s="84"/>
      <c r="AV904" s="84"/>
      <c r="AW904" s="84"/>
      <c r="AX904" s="84"/>
      <c r="AY904" s="84"/>
      <c r="AZ904" s="84"/>
    </row>
    <row r="905" spans="1:52" x14ac:dyDescent="0.55000000000000004">
      <c r="A905" s="69" t="s">
        <v>298</v>
      </c>
      <c r="B905" s="69" t="s">
        <v>700</v>
      </c>
      <c r="C905" s="70"/>
      <c r="D905" s="71"/>
      <c r="E905" s="72"/>
      <c r="F905" s="73"/>
      <c r="G905" s="70"/>
      <c r="H905" s="74"/>
      <c r="I905" s="75"/>
      <c r="J905" s="75"/>
      <c r="K905" s="36"/>
      <c r="L905" s="82"/>
      <c r="M905" s="82"/>
      <c r="N905" s="77"/>
      <c r="O905" s="84" t="s">
        <v>1270</v>
      </c>
      <c r="P905" s="86">
        <v>43425.469421296293</v>
      </c>
      <c r="Q905" s="84" t="s">
        <v>1313</v>
      </c>
      <c r="R905" s="84"/>
      <c r="S905" s="84"/>
      <c r="T905" s="84"/>
      <c r="U905" s="84"/>
      <c r="V905" s="88" t="s">
        <v>2724</v>
      </c>
      <c r="W905" s="86">
        <v>43425.469421296293</v>
      </c>
      <c r="X905" s="88" t="s">
        <v>3370</v>
      </c>
      <c r="Y905" s="84"/>
      <c r="Z905" s="84"/>
      <c r="AA905" s="87" t="s">
        <v>4499</v>
      </c>
      <c r="AB905" s="84"/>
      <c r="AC905" s="84" t="b">
        <v>0</v>
      </c>
      <c r="AD905" s="84">
        <v>0</v>
      </c>
      <c r="AE905" s="87" t="s">
        <v>5552</v>
      </c>
      <c r="AF905" s="84" t="b">
        <v>0</v>
      </c>
      <c r="AG905" s="84" t="s">
        <v>5604</v>
      </c>
      <c r="AH905" s="84"/>
      <c r="AI905" s="87" t="s">
        <v>5552</v>
      </c>
      <c r="AJ905" s="84" t="b">
        <v>0</v>
      </c>
      <c r="AK905" s="84">
        <v>43</v>
      </c>
      <c r="AL905" s="87" t="s">
        <v>4992</v>
      </c>
      <c r="AM905" s="84" t="s">
        <v>5686</v>
      </c>
      <c r="AN905" s="84" t="b">
        <v>0</v>
      </c>
      <c r="AO905" s="87" t="s">
        <v>4992</v>
      </c>
      <c r="AP905" s="84" t="s">
        <v>179</v>
      </c>
      <c r="AQ905" s="84">
        <v>0</v>
      </c>
      <c r="AR905" s="84">
        <v>0</v>
      </c>
      <c r="AS905" s="84"/>
      <c r="AT905" s="84"/>
      <c r="AU905" s="84"/>
      <c r="AV905" s="84"/>
      <c r="AW905" s="84"/>
      <c r="AX905" s="84"/>
      <c r="AY905" s="84"/>
      <c r="AZ905" s="84"/>
    </row>
    <row r="906" spans="1:52" x14ac:dyDescent="0.55000000000000004">
      <c r="A906" s="69" t="s">
        <v>298</v>
      </c>
      <c r="B906" s="69" t="s">
        <v>998</v>
      </c>
      <c r="C906" s="70"/>
      <c r="D906" s="71"/>
      <c r="E906" s="72"/>
      <c r="F906" s="73"/>
      <c r="G906" s="70"/>
      <c r="H906" s="74"/>
      <c r="I906" s="75"/>
      <c r="J906" s="75"/>
      <c r="K906" s="36"/>
      <c r="L906" s="82"/>
      <c r="M906" s="82"/>
      <c r="N906" s="77"/>
      <c r="O906" s="84" t="s">
        <v>1270</v>
      </c>
      <c r="P906" s="86">
        <v>43425.469421296293</v>
      </c>
      <c r="Q906" s="84" t="s">
        <v>1313</v>
      </c>
      <c r="R906" s="84"/>
      <c r="S906" s="84"/>
      <c r="T906" s="84"/>
      <c r="U906" s="84"/>
      <c r="V906" s="88" t="s">
        <v>2724</v>
      </c>
      <c r="W906" s="86">
        <v>43425.469421296293</v>
      </c>
      <c r="X906" s="88" t="s">
        <v>3370</v>
      </c>
      <c r="Y906" s="84"/>
      <c r="Z906" s="84"/>
      <c r="AA906" s="87" t="s">
        <v>4499</v>
      </c>
      <c r="AB906" s="84"/>
      <c r="AC906" s="84" t="b">
        <v>0</v>
      </c>
      <c r="AD906" s="84">
        <v>0</v>
      </c>
      <c r="AE906" s="87" t="s">
        <v>5552</v>
      </c>
      <c r="AF906" s="84" t="b">
        <v>0</v>
      </c>
      <c r="AG906" s="84" t="s">
        <v>5604</v>
      </c>
      <c r="AH906" s="84"/>
      <c r="AI906" s="87" t="s">
        <v>5552</v>
      </c>
      <c r="AJ906" s="84" t="b">
        <v>0</v>
      </c>
      <c r="AK906" s="84">
        <v>43</v>
      </c>
      <c r="AL906" s="87" t="s">
        <v>4992</v>
      </c>
      <c r="AM906" s="84" t="s">
        <v>5686</v>
      </c>
      <c r="AN906" s="84" t="b">
        <v>0</v>
      </c>
      <c r="AO906" s="87" t="s">
        <v>4992</v>
      </c>
      <c r="AP906" s="84" t="s">
        <v>179</v>
      </c>
      <c r="AQ906" s="84">
        <v>0</v>
      </c>
      <c r="AR906" s="84">
        <v>0</v>
      </c>
      <c r="AS906" s="84"/>
      <c r="AT906" s="84"/>
      <c r="AU906" s="84"/>
      <c r="AV906" s="84"/>
      <c r="AW906" s="84"/>
      <c r="AX906" s="84"/>
      <c r="AY906" s="84"/>
      <c r="AZ906" s="84"/>
    </row>
    <row r="907" spans="1:52" x14ac:dyDescent="0.55000000000000004">
      <c r="A907" s="69" t="s">
        <v>298</v>
      </c>
      <c r="B907" s="69" t="s">
        <v>703</v>
      </c>
      <c r="C907" s="70"/>
      <c r="D907" s="71"/>
      <c r="E907" s="72"/>
      <c r="F907" s="73"/>
      <c r="G907" s="70"/>
      <c r="H907" s="74"/>
      <c r="I907" s="75"/>
      <c r="J907" s="75"/>
      <c r="K907" s="36"/>
      <c r="L907" s="82"/>
      <c r="M907" s="82"/>
      <c r="N907" s="77"/>
      <c r="O907" s="84" t="s">
        <v>1270</v>
      </c>
      <c r="P907" s="86">
        <v>43425.469421296293</v>
      </c>
      <c r="Q907" s="84" t="s">
        <v>1313</v>
      </c>
      <c r="R907" s="84"/>
      <c r="S907" s="84"/>
      <c r="T907" s="84"/>
      <c r="U907" s="84"/>
      <c r="V907" s="88" t="s">
        <v>2724</v>
      </c>
      <c r="W907" s="86">
        <v>43425.469421296293</v>
      </c>
      <c r="X907" s="88" t="s">
        <v>3370</v>
      </c>
      <c r="Y907" s="84"/>
      <c r="Z907" s="84"/>
      <c r="AA907" s="87" t="s">
        <v>4499</v>
      </c>
      <c r="AB907" s="84"/>
      <c r="AC907" s="84" t="b">
        <v>0</v>
      </c>
      <c r="AD907" s="84">
        <v>0</v>
      </c>
      <c r="AE907" s="87" t="s">
        <v>5552</v>
      </c>
      <c r="AF907" s="84" t="b">
        <v>0</v>
      </c>
      <c r="AG907" s="84" t="s">
        <v>5604</v>
      </c>
      <c r="AH907" s="84"/>
      <c r="AI907" s="87" t="s">
        <v>5552</v>
      </c>
      <c r="AJ907" s="84" t="b">
        <v>0</v>
      </c>
      <c r="AK907" s="84">
        <v>43</v>
      </c>
      <c r="AL907" s="87" t="s">
        <v>4992</v>
      </c>
      <c r="AM907" s="84" t="s">
        <v>5686</v>
      </c>
      <c r="AN907" s="84" t="b">
        <v>0</v>
      </c>
      <c r="AO907" s="87" t="s">
        <v>4992</v>
      </c>
      <c r="AP907" s="84" t="s">
        <v>179</v>
      </c>
      <c r="AQ907" s="84">
        <v>0</v>
      </c>
      <c r="AR907" s="84">
        <v>0</v>
      </c>
      <c r="AS907" s="84"/>
      <c r="AT907" s="84"/>
      <c r="AU907" s="84"/>
      <c r="AV907" s="84"/>
      <c r="AW907" s="84"/>
      <c r="AX907" s="84"/>
      <c r="AY907" s="84"/>
      <c r="AZ907" s="84"/>
    </row>
    <row r="908" spans="1:52" x14ac:dyDescent="0.55000000000000004">
      <c r="A908" s="69" t="s">
        <v>298</v>
      </c>
      <c r="B908" s="69" t="s">
        <v>999</v>
      </c>
      <c r="C908" s="70"/>
      <c r="D908" s="71"/>
      <c r="E908" s="72"/>
      <c r="F908" s="73"/>
      <c r="G908" s="70"/>
      <c r="H908" s="74"/>
      <c r="I908" s="75"/>
      <c r="J908" s="75"/>
      <c r="K908" s="36"/>
      <c r="L908" s="82"/>
      <c r="M908" s="82"/>
      <c r="N908" s="77"/>
      <c r="O908" s="84" t="s">
        <v>1270</v>
      </c>
      <c r="P908" s="86">
        <v>43425.469421296293</v>
      </c>
      <c r="Q908" s="84" t="s">
        <v>1313</v>
      </c>
      <c r="R908" s="84"/>
      <c r="S908" s="84"/>
      <c r="T908" s="84"/>
      <c r="U908" s="84"/>
      <c r="V908" s="88" t="s">
        <v>2724</v>
      </c>
      <c r="W908" s="86">
        <v>43425.469421296293</v>
      </c>
      <c r="X908" s="88" t="s">
        <v>3370</v>
      </c>
      <c r="Y908" s="84"/>
      <c r="Z908" s="84"/>
      <c r="AA908" s="87" t="s">
        <v>4499</v>
      </c>
      <c r="AB908" s="84"/>
      <c r="AC908" s="84" t="b">
        <v>0</v>
      </c>
      <c r="AD908" s="84">
        <v>0</v>
      </c>
      <c r="AE908" s="87" t="s">
        <v>5552</v>
      </c>
      <c r="AF908" s="84" t="b">
        <v>0</v>
      </c>
      <c r="AG908" s="84" t="s">
        <v>5604</v>
      </c>
      <c r="AH908" s="84"/>
      <c r="AI908" s="87" t="s">
        <v>5552</v>
      </c>
      <c r="AJ908" s="84" t="b">
        <v>0</v>
      </c>
      <c r="AK908" s="84">
        <v>43</v>
      </c>
      <c r="AL908" s="87" t="s">
        <v>4992</v>
      </c>
      <c r="AM908" s="84" t="s">
        <v>5686</v>
      </c>
      <c r="AN908" s="84" t="b">
        <v>0</v>
      </c>
      <c r="AO908" s="87" t="s">
        <v>4992</v>
      </c>
      <c r="AP908" s="84" t="s">
        <v>179</v>
      </c>
      <c r="AQ908" s="84">
        <v>0</v>
      </c>
      <c r="AR908" s="84">
        <v>0</v>
      </c>
      <c r="AS908" s="84"/>
      <c r="AT908" s="84"/>
      <c r="AU908" s="84"/>
      <c r="AV908" s="84"/>
      <c r="AW908" s="84"/>
      <c r="AX908" s="84"/>
      <c r="AY908" s="84"/>
      <c r="AZ908" s="84"/>
    </row>
    <row r="909" spans="1:52" x14ac:dyDescent="0.55000000000000004">
      <c r="A909" s="69" t="s">
        <v>298</v>
      </c>
      <c r="B909" s="69" t="s">
        <v>1000</v>
      </c>
      <c r="C909" s="70"/>
      <c r="D909" s="71"/>
      <c r="E909" s="72"/>
      <c r="F909" s="73"/>
      <c r="G909" s="70"/>
      <c r="H909" s="74"/>
      <c r="I909" s="75"/>
      <c r="J909" s="75"/>
      <c r="K909" s="36"/>
      <c r="L909" s="82"/>
      <c r="M909" s="82"/>
      <c r="N909" s="77"/>
      <c r="O909" s="84" t="s">
        <v>1270</v>
      </c>
      <c r="P909" s="86">
        <v>43425.469421296293</v>
      </c>
      <c r="Q909" s="84" t="s">
        <v>1313</v>
      </c>
      <c r="R909" s="84"/>
      <c r="S909" s="84"/>
      <c r="T909" s="84"/>
      <c r="U909" s="84"/>
      <c r="V909" s="88" t="s">
        <v>2724</v>
      </c>
      <c r="W909" s="86">
        <v>43425.469421296293</v>
      </c>
      <c r="X909" s="88" t="s">
        <v>3370</v>
      </c>
      <c r="Y909" s="84"/>
      <c r="Z909" s="84"/>
      <c r="AA909" s="87" t="s">
        <v>4499</v>
      </c>
      <c r="AB909" s="84"/>
      <c r="AC909" s="84" t="b">
        <v>0</v>
      </c>
      <c r="AD909" s="84">
        <v>0</v>
      </c>
      <c r="AE909" s="87" t="s">
        <v>5552</v>
      </c>
      <c r="AF909" s="84" t="b">
        <v>0</v>
      </c>
      <c r="AG909" s="84" t="s">
        <v>5604</v>
      </c>
      <c r="AH909" s="84"/>
      <c r="AI909" s="87" t="s">
        <v>5552</v>
      </c>
      <c r="AJ909" s="84" t="b">
        <v>0</v>
      </c>
      <c r="AK909" s="84">
        <v>43</v>
      </c>
      <c r="AL909" s="87" t="s">
        <v>4992</v>
      </c>
      <c r="AM909" s="84" t="s">
        <v>5686</v>
      </c>
      <c r="AN909" s="84" t="b">
        <v>0</v>
      </c>
      <c r="AO909" s="87" t="s">
        <v>4992</v>
      </c>
      <c r="AP909" s="84" t="s">
        <v>179</v>
      </c>
      <c r="AQ909" s="84">
        <v>0</v>
      </c>
      <c r="AR909" s="84">
        <v>0</v>
      </c>
      <c r="AS909" s="84"/>
      <c r="AT909" s="84"/>
      <c r="AU909" s="84"/>
      <c r="AV909" s="84"/>
      <c r="AW909" s="84"/>
      <c r="AX909" s="84"/>
      <c r="AY909" s="84"/>
      <c r="AZ909" s="84"/>
    </row>
    <row r="910" spans="1:52" x14ac:dyDescent="0.55000000000000004">
      <c r="A910" s="69" t="s">
        <v>298</v>
      </c>
      <c r="B910" s="69" t="s">
        <v>1001</v>
      </c>
      <c r="C910" s="70"/>
      <c r="D910" s="71"/>
      <c r="E910" s="72"/>
      <c r="F910" s="73"/>
      <c r="G910" s="70"/>
      <c r="H910" s="74"/>
      <c r="I910" s="75"/>
      <c r="J910" s="75"/>
      <c r="K910" s="36"/>
      <c r="L910" s="82"/>
      <c r="M910" s="82"/>
      <c r="N910" s="77"/>
      <c r="O910" s="84" t="s">
        <v>1270</v>
      </c>
      <c r="P910" s="86">
        <v>43425.469421296293</v>
      </c>
      <c r="Q910" s="84" t="s">
        <v>1313</v>
      </c>
      <c r="R910" s="84"/>
      <c r="S910" s="84"/>
      <c r="T910" s="84"/>
      <c r="U910" s="84"/>
      <c r="V910" s="88" t="s">
        <v>2724</v>
      </c>
      <c r="W910" s="86">
        <v>43425.469421296293</v>
      </c>
      <c r="X910" s="88" t="s">
        <v>3370</v>
      </c>
      <c r="Y910" s="84"/>
      <c r="Z910" s="84"/>
      <c r="AA910" s="87" t="s">
        <v>4499</v>
      </c>
      <c r="AB910" s="84"/>
      <c r="AC910" s="84" t="b">
        <v>0</v>
      </c>
      <c r="AD910" s="84">
        <v>0</v>
      </c>
      <c r="AE910" s="87" t="s">
        <v>5552</v>
      </c>
      <c r="AF910" s="84" t="b">
        <v>0</v>
      </c>
      <c r="AG910" s="84" t="s">
        <v>5604</v>
      </c>
      <c r="AH910" s="84"/>
      <c r="AI910" s="87" t="s">
        <v>5552</v>
      </c>
      <c r="AJ910" s="84" t="b">
        <v>0</v>
      </c>
      <c r="AK910" s="84">
        <v>43</v>
      </c>
      <c r="AL910" s="87" t="s">
        <v>4992</v>
      </c>
      <c r="AM910" s="84" t="s">
        <v>5686</v>
      </c>
      <c r="AN910" s="84" t="b">
        <v>0</v>
      </c>
      <c r="AO910" s="87" t="s">
        <v>4992</v>
      </c>
      <c r="AP910" s="84" t="s">
        <v>179</v>
      </c>
      <c r="AQ910" s="84">
        <v>0</v>
      </c>
      <c r="AR910" s="84">
        <v>0</v>
      </c>
      <c r="AS910" s="84"/>
      <c r="AT910" s="84"/>
      <c r="AU910" s="84"/>
      <c r="AV910" s="84"/>
      <c r="AW910" s="84"/>
      <c r="AX910" s="84"/>
      <c r="AY910" s="84"/>
      <c r="AZ910" s="84"/>
    </row>
    <row r="911" spans="1:52" x14ac:dyDescent="0.55000000000000004">
      <c r="A911" s="69" t="s">
        <v>298</v>
      </c>
      <c r="B911" s="69" t="s">
        <v>1002</v>
      </c>
      <c r="C911" s="70"/>
      <c r="D911" s="71"/>
      <c r="E911" s="72"/>
      <c r="F911" s="73"/>
      <c r="G911" s="70"/>
      <c r="H911" s="74"/>
      <c r="I911" s="75"/>
      <c r="J911" s="75"/>
      <c r="K911" s="36"/>
      <c r="L911" s="82"/>
      <c r="M911" s="82"/>
      <c r="N911" s="77"/>
      <c r="O911" s="84" t="s">
        <v>1270</v>
      </c>
      <c r="P911" s="86">
        <v>43425.469421296293</v>
      </c>
      <c r="Q911" s="84" t="s">
        <v>1313</v>
      </c>
      <c r="R911" s="84"/>
      <c r="S911" s="84"/>
      <c r="T911" s="84"/>
      <c r="U911" s="84"/>
      <c r="V911" s="88" t="s">
        <v>2724</v>
      </c>
      <c r="W911" s="86">
        <v>43425.469421296293</v>
      </c>
      <c r="X911" s="88" t="s">
        <v>3370</v>
      </c>
      <c r="Y911" s="84"/>
      <c r="Z911" s="84"/>
      <c r="AA911" s="87" t="s">
        <v>4499</v>
      </c>
      <c r="AB911" s="84"/>
      <c r="AC911" s="84" t="b">
        <v>0</v>
      </c>
      <c r="AD911" s="84">
        <v>0</v>
      </c>
      <c r="AE911" s="87" t="s">
        <v>5552</v>
      </c>
      <c r="AF911" s="84" t="b">
        <v>0</v>
      </c>
      <c r="AG911" s="84" t="s">
        <v>5604</v>
      </c>
      <c r="AH911" s="84"/>
      <c r="AI911" s="87" t="s">
        <v>5552</v>
      </c>
      <c r="AJ911" s="84" t="b">
        <v>0</v>
      </c>
      <c r="AK911" s="84">
        <v>43</v>
      </c>
      <c r="AL911" s="87" t="s">
        <v>4992</v>
      </c>
      <c r="AM911" s="84" t="s">
        <v>5686</v>
      </c>
      <c r="AN911" s="84" t="b">
        <v>0</v>
      </c>
      <c r="AO911" s="87" t="s">
        <v>4992</v>
      </c>
      <c r="AP911" s="84" t="s">
        <v>179</v>
      </c>
      <c r="AQ911" s="84">
        <v>0</v>
      </c>
      <c r="AR911" s="84">
        <v>0</v>
      </c>
      <c r="AS911" s="84"/>
      <c r="AT911" s="84"/>
      <c r="AU911" s="84"/>
      <c r="AV911" s="84"/>
      <c r="AW911" s="84"/>
      <c r="AX911" s="84"/>
      <c r="AY911" s="84"/>
      <c r="AZ911" s="84"/>
    </row>
    <row r="912" spans="1:52" x14ac:dyDescent="0.55000000000000004">
      <c r="A912" s="69" t="s">
        <v>298</v>
      </c>
      <c r="B912" s="69" t="s">
        <v>1003</v>
      </c>
      <c r="C912" s="70"/>
      <c r="D912" s="71"/>
      <c r="E912" s="72"/>
      <c r="F912" s="73"/>
      <c r="G912" s="70"/>
      <c r="H912" s="74"/>
      <c r="I912" s="75"/>
      <c r="J912" s="75"/>
      <c r="K912" s="36"/>
      <c r="L912" s="82"/>
      <c r="M912" s="82"/>
      <c r="N912" s="77"/>
      <c r="O912" s="84" t="s">
        <v>1270</v>
      </c>
      <c r="P912" s="86">
        <v>43425.469421296293</v>
      </c>
      <c r="Q912" s="84" t="s">
        <v>1313</v>
      </c>
      <c r="R912" s="84"/>
      <c r="S912" s="84"/>
      <c r="T912" s="84"/>
      <c r="U912" s="84"/>
      <c r="V912" s="88" t="s">
        <v>2724</v>
      </c>
      <c r="W912" s="86">
        <v>43425.469421296293</v>
      </c>
      <c r="X912" s="88" t="s">
        <v>3370</v>
      </c>
      <c r="Y912" s="84"/>
      <c r="Z912" s="84"/>
      <c r="AA912" s="87" t="s">
        <v>4499</v>
      </c>
      <c r="AB912" s="84"/>
      <c r="AC912" s="84" t="b">
        <v>0</v>
      </c>
      <c r="AD912" s="84">
        <v>0</v>
      </c>
      <c r="AE912" s="87" t="s">
        <v>5552</v>
      </c>
      <c r="AF912" s="84" t="b">
        <v>0</v>
      </c>
      <c r="AG912" s="84" t="s">
        <v>5604</v>
      </c>
      <c r="AH912" s="84"/>
      <c r="AI912" s="87" t="s">
        <v>5552</v>
      </c>
      <c r="AJ912" s="84" t="b">
        <v>0</v>
      </c>
      <c r="AK912" s="84">
        <v>43</v>
      </c>
      <c r="AL912" s="87" t="s">
        <v>4992</v>
      </c>
      <c r="AM912" s="84" t="s">
        <v>5686</v>
      </c>
      <c r="AN912" s="84" t="b">
        <v>0</v>
      </c>
      <c r="AO912" s="87" t="s">
        <v>4992</v>
      </c>
      <c r="AP912" s="84" t="s">
        <v>179</v>
      </c>
      <c r="AQ912" s="84">
        <v>0</v>
      </c>
      <c r="AR912" s="84">
        <v>0</v>
      </c>
      <c r="AS912" s="84"/>
      <c r="AT912" s="84"/>
      <c r="AU912" s="84"/>
      <c r="AV912" s="84"/>
      <c r="AW912" s="84"/>
      <c r="AX912" s="84"/>
      <c r="AY912" s="84"/>
      <c r="AZ912" s="84"/>
    </row>
    <row r="913" spans="1:52" x14ac:dyDescent="0.55000000000000004">
      <c r="A913" s="69" t="s">
        <v>298</v>
      </c>
      <c r="B913" s="69" t="s">
        <v>1004</v>
      </c>
      <c r="C913" s="70"/>
      <c r="D913" s="71"/>
      <c r="E913" s="72"/>
      <c r="F913" s="73"/>
      <c r="G913" s="70"/>
      <c r="H913" s="74"/>
      <c r="I913" s="75"/>
      <c r="J913" s="75"/>
      <c r="K913" s="36"/>
      <c r="L913" s="82"/>
      <c r="M913" s="82"/>
      <c r="N913" s="77"/>
      <c r="O913" s="84" t="s">
        <v>1270</v>
      </c>
      <c r="P913" s="86">
        <v>43425.469421296293</v>
      </c>
      <c r="Q913" s="84" t="s">
        <v>1313</v>
      </c>
      <c r="R913" s="84"/>
      <c r="S913" s="84"/>
      <c r="T913" s="84"/>
      <c r="U913" s="84"/>
      <c r="V913" s="88" t="s">
        <v>2724</v>
      </c>
      <c r="W913" s="86">
        <v>43425.469421296293</v>
      </c>
      <c r="X913" s="88" t="s">
        <v>3370</v>
      </c>
      <c r="Y913" s="84"/>
      <c r="Z913" s="84"/>
      <c r="AA913" s="87" t="s">
        <v>4499</v>
      </c>
      <c r="AB913" s="84"/>
      <c r="AC913" s="84" t="b">
        <v>0</v>
      </c>
      <c r="AD913" s="84">
        <v>0</v>
      </c>
      <c r="AE913" s="87" t="s">
        <v>5552</v>
      </c>
      <c r="AF913" s="84" t="b">
        <v>0</v>
      </c>
      <c r="AG913" s="84" t="s">
        <v>5604</v>
      </c>
      <c r="AH913" s="84"/>
      <c r="AI913" s="87" t="s">
        <v>5552</v>
      </c>
      <c r="AJ913" s="84" t="b">
        <v>0</v>
      </c>
      <c r="AK913" s="84">
        <v>43</v>
      </c>
      <c r="AL913" s="87" t="s">
        <v>4992</v>
      </c>
      <c r="AM913" s="84" t="s">
        <v>5686</v>
      </c>
      <c r="AN913" s="84" t="b">
        <v>0</v>
      </c>
      <c r="AO913" s="87" t="s">
        <v>4992</v>
      </c>
      <c r="AP913" s="84" t="s">
        <v>179</v>
      </c>
      <c r="AQ913" s="84">
        <v>0</v>
      </c>
      <c r="AR913" s="84">
        <v>0</v>
      </c>
      <c r="AS913" s="84"/>
      <c r="AT913" s="84"/>
      <c r="AU913" s="84"/>
      <c r="AV913" s="84"/>
      <c r="AW913" s="84"/>
      <c r="AX913" s="84"/>
      <c r="AY913" s="84"/>
      <c r="AZ913" s="84"/>
    </row>
    <row r="914" spans="1:52" x14ac:dyDescent="0.55000000000000004">
      <c r="A914" s="69" t="s">
        <v>298</v>
      </c>
      <c r="B914" s="69" t="s">
        <v>1005</v>
      </c>
      <c r="C914" s="70"/>
      <c r="D914" s="71"/>
      <c r="E914" s="72"/>
      <c r="F914" s="73"/>
      <c r="G914" s="70"/>
      <c r="H914" s="74"/>
      <c r="I914" s="75"/>
      <c r="J914" s="75"/>
      <c r="K914" s="36"/>
      <c r="L914" s="82"/>
      <c r="M914" s="82"/>
      <c r="N914" s="77"/>
      <c r="O914" s="84" t="s">
        <v>1270</v>
      </c>
      <c r="P914" s="86">
        <v>43425.469421296293</v>
      </c>
      <c r="Q914" s="84" t="s">
        <v>1313</v>
      </c>
      <c r="R914" s="84"/>
      <c r="S914" s="84"/>
      <c r="T914" s="84"/>
      <c r="U914" s="84"/>
      <c r="V914" s="88" t="s">
        <v>2724</v>
      </c>
      <c r="W914" s="86">
        <v>43425.469421296293</v>
      </c>
      <c r="X914" s="88" t="s">
        <v>3370</v>
      </c>
      <c r="Y914" s="84"/>
      <c r="Z914" s="84"/>
      <c r="AA914" s="87" t="s">
        <v>4499</v>
      </c>
      <c r="AB914" s="84"/>
      <c r="AC914" s="84" t="b">
        <v>0</v>
      </c>
      <c r="AD914" s="84">
        <v>0</v>
      </c>
      <c r="AE914" s="87" t="s">
        <v>5552</v>
      </c>
      <c r="AF914" s="84" t="b">
        <v>0</v>
      </c>
      <c r="AG914" s="84" t="s">
        <v>5604</v>
      </c>
      <c r="AH914" s="84"/>
      <c r="AI914" s="87" t="s">
        <v>5552</v>
      </c>
      <c r="AJ914" s="84" t="b">
        <v>0</v>
      </c>
      <c r="AK914" s="84">
        <v>43</v>
      </c>
      <c r="AL914" s="87" t="s">
        <v>4992</v>
      </c>
      <c r="AM914" s="84" t="s">
        <v>5686</v>
      </c>
      <c r="AN914" s="84" t="b">
        <v>0</v>
      </c>
      <c r="AO914" s="87" t="s">
        <v>4992</v>
      </c>
      <c r="AP914" s="84" t="s">
        <v>179</v>
      </c>
      <c r="AQ914" s="84">
        <v>0</v>
      </c>
      <c r="AR914" s="84">
        <v>0</v>
      </c>
      <c r="AS914" s="84"/>
      <c r="AT914" s="84"/>
      <c r="AU914" s="84"/>
      <c r="AV914" s="84"/>
      <c r="AW914" s="84"/>
      <c r="AX914" s="84"/>
      <c r="AY914" s="84"/>
      <c r="AZ914" s="84"/>
    </row>
    <row r="915" spans="1:52" x14ac:dyDescent="0.55000000000000004">
      <c r="A915" s="69" t="s">
        <v>298</v>
      </c>
      <c r="B915" s="69" t="s">
        <v>1006</v>
      </c>
      <c r="C915" s="70"/>
      <c r="D915" s="71"/>
      <c r="E915" s="72"/>
      <c r="F915" s="73"/>
      <c r="G915" s="70"/>
      <c r="H915" s="74"/>
      <c r="I915" s="75"/>
      <c r="J915" s="75"/>
      <c r="K915" s="36"/>
      <c r="L915" s="82"/>
      <c r="M915" s="82"/>
      <c r="N915" s="77"/>
      <c r="O915" s="84" t="s">
        <v>1270</v>
      </c>
      <c r="P915" s="86">
        <v>43425.469421296293</v>
      </c>
      <c r="Q915" s="84" t="s">
        <v>1313</v>
      </c>
      <c r="R915" s="84"/>
      <c r="S915" s="84"/>
      <c r="T915" s="84"/>
      <c r="U915" s="84"/>
      <c r="V915" s="88" t="s">
        <v>2724</v>
      </c>
      <c r="W915" s="86">
        <v>43425.469421296293</v>
      </c>
      <c r="X915" s="88" t="s">
        <v>3370</v>
      </c>
      <c r="Y915" s="84"/>
      <c r="Z915" s="84"/>
      <c r="AA915" s="87" t="s">
        <v>4499</v>
      </c>
      <c r="AB915" s="84"/>
      <c r="AC915" s="84" t="b">
        <v>0</v>
      </c>
      <c r="AD915" s="84">
        <v>0</v>
      </c>
      <c r="AE915" s="87" t="s">
        <v>5552</v>
      </c>
      <c r="AF915" s="84" t="b">
        <v>0</v>
      </c>
      <c r="AG915" s="84" t="s">
        <v>5604</v>
      </c>
      <c r="AH915" s="84"/>
      <c r="AI915" s="87" t="s">
        <v>5552</v>
      </c>
      <c r="AJ915" s="84" t="b">
        <v>0</v>
      </c>
      <c r="AK915" s="84">
        <v>43</v>
      </c>
      <c r="AL915" s="87" t="s">
        <v>4992</v>
      </c>
      <c r="AM915" s="84" t="s">
        <v>5686</v>
      </c>
      <c r="AN915" s="84" t="b">
        <v>0</v>
      </c>
      <c r="AO915" s="87" t="s">
        <v>4992</v>
      </c>
      <c r="AP915" s="84" t="s">
        <v>179</v>
      </c>
      <c r="AQ915" s="84">
        <v>0</v>
      </c>
      <c r="AR915" s="84">
        <v>0</v>
      </c>
      <c r="AS915" s="84"/>
      <c r="AT915" s="84"/>
      <c r="AU915" s="84"/>
      <c r="AV915" s="84"/>
      <c r="AW915" s="84"/>
      <c r="AX915" s="84"/>
      <c r="AY915" s="84"/>
      <c r="AZ915" s="84"/>
    </row>
    <row r="916" spans="1:52" x14ac:dyDescent="0.55000000000000004">
      <c r="A916" s="69" t="s">
        <v>298</v>
      </c>
      <c r="B916" s="69" t="s">
        <v>1007</v>
      </c>
      <c r="C916" s="70"/>
      <c r="D916" s="71"/>
      <c r="E916" s="72"/>
      <c r="F916" s="73"/>
      <c r="G916" s="70"/>
      <c r="H916" s="74"/>
      <c r="I916" s="75"/>
      <c r="J916" s="75"/>
      <c r="K916" s="36"/>
      <c r="L916" s="82"/>
      <c r="M916" s="82"/>
      <c r="N916" s="77"/>
      <c r="O916" s="84" t="s">
        <v>1270</v>
      </c>
      <c r="P916" s="86">
        <v>43425.469421296293</v>
      </c>
      <c r="Q916" s="84" t="s">
        <v>1313</v>
      </c>
      <c r="R916" s="84"/>
      <c r="S916" s="84"/>
      <c r="T916" s="84"/>
      <c r="U916" s="84"/>
      <c r="V916" s="88" t="s">
        <v>2724</v>
      </c>
      <c r="W916" s="86">
        <v>43425.469421296293</v>
      </c>
      <c r="X916" s="88" t="s">
        <v>3370</v>
      </c>
      <c r="Y916" s="84"/>
      <c r="Z916" s="84"/>
      <c r="AA916" s="87" t="s">
        <v>4499</v>
      </c>
      <c r="AB916" s="84"/>
      <c r="AC916" s="84" t="b">
        <v>0</v>
      </c>
      <c r="AD916" s="84">
        <v>0</v>
      </c>
      <c r="AE916" s="87" t="s">
        <v>5552</v>
      </c>
      <c r="AF916" s="84" t="b">
        <v>0</v>
      </c>
      <c r="AG916" s="84" t="s">
        <v>5604</v>
      </c>
      <c r="AH916" s="84"/>
      <c r="AI916" s="87" t="s">
        <v>5552</v>
      </c>
      <c r="AJ916" s="84" t="b">
        <v>0</v>
      </c>
      <c r="AK916" s="84">
        <v>43</v>
      </c>
      <c r="AL916" s="87" t="s">
        <v>4992</v>
      </c>
      <c r="AM916" s="84" t="s">
        <v>5686</v>
      </c>
      <c r="AN916" s="84" t="b">
        <v>0</v>
      </c>
      <c r="AO916" s="87" t="s">
        <v>4992</v>
      </c>
      <c r="AP916" s="84" t="s">
        <v>179</v>
      </c>
      <c r="AQ916" s="84">
        <v>0</v>
      </c>
      <c r="AR916" s="84">
        <v>0</v>
      </c>
      <c r="AS916" s="84"/>
      <c r="AT916" s="84"/>
      <c r="AU916" s="84"/>
      <c r="AV916" s="84"/>
      <c r="AW916" s="84"/>
      <c r="AX916" s="84"/>
      <c r="AY916" s="84"/>
      <c r="AZ916" s="84"/>
    </row>
    <row r="917" spans="1:52" x14ac:dyDescent="0.55000000000000004">
      <c r="A917" s="69" t="s">
        <v>298</v>
      </c>
      <c r="B917" s="69" t="s">
        <v>1008</v>
      </c>
      <c r="C917" s="70"/>
      <c r="D917" s="71"/>
      <c r="E917" s="72"/>
      <c r="F917" s="73"/>
      <c r="G917" s="70"/>
      <c r="H917" s="74"/>
      <c r="I917" s="75"/>
      <c r="J917" s="75"/>
      <c r="K917" s="36"/>
      <c r="L917" s="82"/>
      <c r="M917" s="82"/>
      <c r="N917" s="77"/>
      <c r="O917" s="84" t="s">
        <v>1270</v>
      </c>
      <c r="P917" s="86">
        <v>43425.469421296293</v>
      </c>
      <c r="Q917" s="84" t="s">
        <v>1313</v>
      </c>
      <c r="R917" s="84"/>
      <c r="S917" s="84"/>
      <c r="T917" s="84"/>
      <c r="U917" s="84"/>
      <c r="V917" s="88" t="s">
        <v>2724</v>
      </c>
      <c r="W917" s="86">
        <v>43425.469421296293</v>
      </c>
      <c r="X917" s="88" t="s">
        <v>3370</v>
      </c>
      <c r="Y917" s="84"/>
      <c r="Z917" s="84"/>
      <c r="AA917" s="87" t="s">
        <v>4499</v>
      </c>
      <c r="AB917" s="84"/>
      <c r="AC917" s="84" t="b">
        <v>0</v>
      </c>
      <c r="AD917" s="84">
        <v>0</v>
      </c>
      <c r="AE917" s="87" t="s">
        <v>5552</v>
      </c>
      <c r="AF917" s="84" t="b">
        <v>0</v>
      </c>
      <c r="AG917" s="84" t="s">
        <v>5604</v>
      </c>
      <c r="AH917" s="84"/>
      <c r="AI917" s="87" t="s">
        <v>5552</v>
      </c>
      <c r="AJ917" s="84" t="b">
        <v>0</v>
      </c>
      <c r="AK917" s="84">
        <v>43</v>
      </c>
      <c r="AL917" s="87" t="s">
        <v>4992</v>
      </c>
      <c r="AM917" s="84" t="s">
        <v>5686</v>
      </c>
      <c r="AN917" s="84" t="b">
        <v>0</v>
      </c>
      <c r="AO917" s="87" t="s">
        <v>4992</v>
      </c>
      <c r="AP917" s="84" t="s">
        <v>179</v>
      </c>
      <c r="AQ917" s="84">
        <v>0</v>
      </c>
      <c r="AR917" s="84">
        <v>0</v>
      </c>
      <c r="AS917" s="84"/>
      <c r="AT917" s="84"/>
      <c r="AU917" s="84"/>
      <c r="AV917" s="84"/>
      <c r="AW917" s="84"/>
      <c r="AX917" s="84"/>
      <c r="AY917" s="84"/>
      <c r="AZ917" s="84"/>
    </row>
    <row r="918" spans="1:52" x14ac:dyDescent="0.55000000000000004">
      <c r="A918" s="69" t="s">
        <v>298</v>
      </c>
      <c r="B918" s="69" t="s">
        <v>1009</v>
      </c>
      <c r="C918" s="70"/>
      <c r="D918" s="71"/>
      <c r="E918" s="72"/>
      <c r="F918" s="73"/>
      <c r="G918" s="70"/>
      <c r="H918" s="74"/>
      <c r="I918" s="75"/>
      <c r="J918" s="75"/>
      <c r="K918" s="36"/>
      <c r="L918" s="82"/>
      <c r="M918" s="82"/>
      <c r="N918" s="77"/>
      <c r="O918" s="84" t="s">
        <v>1270</v>
      </c>
      <c r="P918" s="86">
        <v>43425.469421296293</v>
      </c>
      <c r="Q918" s="84" t="s">
        <v>1313</v>
      </c>
      <c r="R918" s="84"/>
      <c r="S918" s="84"/>
      <c r="T918" s="84"/>
      <c r="U918" s="84"/>
      <c r="V918" s="88" t="s">
        <v>2724</v>
      </c>
      <c r="W918" s="86">
        <v>43425.469421296293</v>
      </c>
      <c r="X918" s="88" t="s">
        <v>3370</v>
      </c>
      <c r="Y918" s="84"/>
      <c r="Z918" s="84"/>
      <c r="AA918" s="87" t="s">
        <v>4499</v>
      </c>
      <c r="AB918" s="84"/>
      <c r="AC918" s="84" t="b">
        <v>0</v>
      </c>
      <c r="AD918" s="84">
        <v>0</v>
      </c>
      <c r="AE918" s="87" t="s">
        <v>5552</v>
      </c>
      <c r="AF918" s="84" t="b">
        <v>0</v>
      </c>
      <c r="AG918" s="84" t="s">
        <v>5604</v>
      </c>
      <c r="AH918" s="84"/>
      <c r="AI918" s="87" t="s">
        <v>5552</v>
      </c>
      <c r="AJ918" s="84" t="b">
        <v>0</v>
      </c>
      <c r="AK918" s="84">
        <v>43</v>
      </c>
      <c r="AL918" s="87" t="s">
        <v>4992</v>
      </c>
      <c r="AM918" s="84" t="s">
        <v>5686</v>
      </c>
      <c r="AN918" s="84" t="b">
        <v>0</v>
      </c>
      <c r="AO918" s="87" t="s">
        <v>4992</v>
      </c>
      <c r="AP918" s="84" t="s">
        <v>179</v>
      </c>
      <c r="AQ918" s="84">
        <v>0</v>
      </c>
      <c r="AR918" s="84">
        <v>0</v>
      </c>
      <c r="AS918" s="84"/>
      <c r="AT918" s="84"/>
      <c r="AU918" s="84"/>
      <c r="AV918" s="84"/>
      <c r="AW918" s="84"/>
      <c r="AX918" s="84"/>
      <c r="AY918" s="84"/>
      <c r="AZ918" s="84"/>
    </row>
    <row r="919" spans="1:52" x14ac:dyDescent="0.55000000000000004">
      <c r="A919" s="69" t="s">
        <v>298</v>
      </c>
      <c r="B919" s="69" t="s">
        <v>705</v>
      </c>
      <c r="C919" s="70"/>
      <c r="D919" s="71"/>
      <c r="E919" s="72"/>
      <c r="F919" s="73"/>
      <c r="G919" s="70"/>
      <c r="H919" s="74"/>
      <c r="I919" s="75"/>
      <c r="J919" s="75"/>
      <c r="K919" s="36"/>
      <c r="L919" s="82"/>
      <c r="M919" s="82"/>
      <c r="N919" s="77"/>
      <c r="O919" s="84" t="s">
        <v>1270</v>
      </c>
      <c r="P919" s="86">
        <v>43425.469421296293</v>
      </c>
      <c r="Q919" s="84" t="s">
        <v>1313</v>
      </c>
      <c r="R919" s="84"/>
      <c r="S919" s="84"/>
      <c r="T919" s="84"/>
      <c r="U919" s="84"/>
      <c r="V919" s="88" t="s">
        <v>2724</v>
      </c>
      <c r="W919" s="86">
        <v>43425.469421296293</v>
      </c>
      <c r="X919" s="88" t="s">
        <v>3370</v>
      </c>
      <c r="Y919" s="84"/>
      <c r="Z919" s="84"/>
      <c r="AA919" s="87" t="s">
        <v>4499</v>
      </c>
      <c r="AB919" s="84"/>
      <c r="AC919" s="84" t="b">
        <v>0</v>
      </c>
      <c r="AD919" s="84">
        <v>0</v>
      </c>
      <c r="AE919" s="87" t="s">
        <v>5552</v>
      </c>
      <c r="AF919" s="84" t="b">
        <v>0</v>
      </c>
      <c r="AG919" s="84" t="s">
        <v>5604</v>
      </c>
      <c r="AH919" s="84"/>
      <c r="AI919" s="87" t="s">
        <v>5552</v>
      </c>
      <c r="AJ919" s="84" t="b">
        <v>0</v>
      </c>
      <c r="AK919" s="84">
        <v>43</v>
      </c>
      <c r="AL919" s="87" t="s">
        <v>4992</v>
      </c>
      <c r="AM919" s="84" t="s">
        <v>5686</v>
      </c>
      <c r="AN919" s="84" t="b">
        <v>0</v>
      </c>
      <c r="AO919" s="87" t="s">
        <v>4992</v>
      </c>
      <c r="AP919" s="84" t="s">
        <v>179</v>
      </c>
      <c r="AQ919" s="84">
        <v>0</v>
      </c>
      <c r="AR919" s="84">
        <v>0</v>
      </c>
      <c r="AS919" s="84"/>
      <c r="AT919" s="84"/>
      <c r="AU919" s="84"/>
      <c r="AV919" s="84"/>
      <c r="AW919" s="84"/>
      <c r="AX919" s="84"/>
      <c r="AY919" s="84"/>
      <c r="AZ919" s="84"/>
    </row>
    <row r="920" spans="1:52" x14ac:dyDescent="0.55000000000000004">
      <c r="A920" s="69" t="s">
        <v>298</v>
      </c>
      <c r="B920" s="69" t="s">
        <v>1010</v>
      </c>
      <c r="C920" s="70"/>
      <c r="D920" s="71"/>
      <c r="E920" s="72"/>
      <c r="F920" s="73"/>
      <c r="G920" s="70"/>
      <c r="H920" s="74"/>
      <c r="I920" s="75"/>
      <c r="J920" s="75"/>
      <c r="K920" s="36"/>
      <c r="L920" s="82"/>
      <c r="M920" s="82"/>
      <c r="N920" s="77"/>
      <c r="O920" s="84" t="s">
        <v>1270</v>
      </c>
      <c r="P920" s="86">
        <v>43425.469421296293</v>
      </c>
      <c r="Q920" s="84" t="s">
        <v>1313</v>
      </c>
      <c r="R920" s="84"/>
      <c r="S920" s="84"/>
      <c r="T920" s="84"/>
      <c r="U920" s="84"/>
      <c r="V920" s="88" t="s">
        <v>2724</v>
      </c>
      <c r="W920" s="86">
        <v>43425.469421296293</v>
      </c>
      <c r="X920" s="88" t="s">
        <v>3370</v>
      </c>
      <c r="Y920" s="84"/>
      <c r="Z920" s="84"/>
      <c r="AA920" s="87" t="s">
        <v>4499</v>
      </c>
      <c r="AB920" s="84"/>
      <c r="AC920" s="84" t="b">
        <v>0</v>
      </c>
      <c r="AD920" s="84">
        <v>0</v>
      </c>
      <c r="AE920" s="87" t="s">
        <v>5552</v>
      </c>
      <c r="AF920" s="84" t="b">
        <v>0</v>
      </c>
      <c r="AG920" s="84" t="s">
        <v>5604</v>
      </c>
      <c r="AH920" s="84"/>
      <c r="AI920" s="87" t="s">
        <v>5552</v>
      </c>
      <c r="AJ920" s="84" t="b">
        <v>0</v>
      </c>
      <c r="AK920" s="84">
        <v>43</v>
      </c>
      <c r="AL920" s="87" t="s">
        <v>4992</v>
      </c>
      <c r="AM920" s="84" t="s">
        <v>5686</v>
      </c>
      <c r="AN920" s="84" t="b">
        <v>0</v>
      </c>
      <c r="AO920" s="87" t="s">
        <v>4992</v>
      </c>
      <c r="AP920" s="84" t="s">
        <v>179</v>
      </c>
      <c r="AQ920" s="84">
        <v>0</v>
      </c>
      <c r="AR920" s="84">
        <v>0</v>
      </c>
      <c r="AS920" s="84"/>
      <c r="AT920" s="84"/>
      <c r="AU920" s="84"/>
      <c r="AV920" s="84"/>
      <c r="AW920" s="84"/>
      <c r="AX920" s="84"/>
      <c r="AY920" s="84"/>
      <c r="AZ920" s="84"/>
    </row>
    <row r="921" spans="1:52" x14ac:dyDescent="0.55000000000000004">
      <c r="A921" s="69" t="s">
        <v>298</v>
      </c>
      <c r="B921" s="69" t="s">
        <v>702</v>
      </c>
      <c r="C921" s="70"/>
      <c r="D921" s="71"/>
      <c r="E921" s="72"/>
      <c r="F921" s="73"/>
      <c r="G921" s="70"/>
      <c r="H921" s="74"/>
      <c r="I921" s="75"/>
      <c r="J921" s="75"/>
      <c r="K921" s="36"/>
      <c r="L921" s="82"/>
      <c r="M921" s="82"/>
      <c r="N921" s="77"/>
      <c r="O921" s="84" t="s">
        <v>1271</v>
      </c>
      <c r="P921" s="86">
        <v>43425.469421296293</v>
      </c>
      <c r="Q921" s="84" t="s">
        <v>1313</v>
      </c>
      <c r="R921" s="84"/>
      <c r="S921" s="84"/>
      <c r="T921" s="84"/>
      <c r="U921" s="84"/>
      <c r="V921" s="88" t="s">
        <v>2724</v>
      </c>
      <c r="W921" s="86">
        <v>43425.469421296293</v>
      </c>
      <c r="X921" s="88" t="s">
        <v>3370</v>
      </c>
      <c r="Y921" s="84"/>
      <c r="Z921" s="84"/>
      <c r="AA921" s="87" t="s">
        <v>4499</v>
      </c>
      <c r="AB921" s="84"/>
      <c r="AC921" s="84" t="b">
        <v>0</v>
      </c>
      <c r="AD921" s="84">
        <v>0</v>
      </c>
      <c r="AE921" s="87" t="s">
        <v>5552</v>
      </c>
      <c r="AF921" s="84" t="b">
        <v>0</v>
      </c>
      <c r="AG921" s="84" t="s">
        <v>5604</v>
      </c>
      <c r="AH921" s="84"/>
      <c r="AI921" s="87" t="s">
        <v>5552</v>
      </c>
      <c r="AJ921" s="84" t="b">
        <v>0</v>
      </c>
      <c r="AK921" s="84">
        <v>43</v>
      </c>
      <c r="AL921" s="87" t="s">
        <v>4992</v>
      </c>
      <c r="AM921" s="84" t="s">
        <v>5686</v>
      </c>
      <c r="AN921" s="84" t="b">
        <v>0</v>
      </c>
      <c r="AO921" s="87" t="s">
        <v>4992</v>
      </c>
      <c r="AP921" s="84" t="s">
        <v>179</v>
      </c>
      <c r="AQ921" s="84">
        <v>0</v>
      </c>
      <c r="AR921" s="84">
        <v>0</v>
      </c>
      <c r="AS921" s="84"/>
      <c r="AT921" s="84"/>
      <c r="AU921" s="84"/>
      <c r="AV921" s="84"/>
      <c r="AW921" s="84"/>
      <c r="AX921" s="84"/>
      <c r="AY921" s="84"/>
      <c r="AZ921" s="84"/>
    </row>
    <row r="922" spans="1:52" x14ac:dyDescent="0.55000000000000004">
      <c r="A922" s="69" t="s">
        <v>299</v>
      </c>
      <c r="B922" s="69" t="s">
        <v>1018</v>
      </c>
      <c r="C922" s="70"/>
      <c r="D922" s="71"/>
      <c r="E922" s="72"/>
      <c r="F922" s="73"/>
      <c r="G922" s="70"/>
      <c r="H922" s="74"/>
      <c r="I922" s="75"/>
      <c r="J922" s="75"/>
      <c r="K922" s="36"/>
      <c r="L922" s="82"/>
      <c r="M922" s="82"/>
      <c r="N922" s="77"/>
      <c r="O922" s="84" t="s">
        <v>1270</v>
      </c>
      <c r="P922" s="86">
        <v>43425.45275462963</v>
      </c>
      <c r="Q922" s="84" t="s">
        <v>1321</v>
      </c>
      <c r="R922" s="84"/>
      <c r="S922" s="84"/>
      <c r="T922" s="84" t="s">
        <v>2063</v>
      </c>
      <c r="U922" s="88" t="s">
        <v>2466</v>
      </c>
      <c r="V922" s="88" t="s">
        <v>2466</v>
      </c>
      <c r="W922" s="86">
        <v>43425.45275462963</v>
      </c>
      <c r="X922" s="88" t="s">
        <v>3371</v>
      </c>
      <c r="Y922" s="84"/>
      <c r="Z922" s="84"/>
      <c r="AA922" s="87" t="s">
        <v>4500</v>
      </c>
      <c r="AB922" s="84"/>
      <c r="AC922" s="84" t="b">
        <v>0</v>
      </c>
      <c r="AD922" s="84">
        <v>11</v>
      </c>
      <c r="AE922" s="87" t="s">
        <v>5555</v>
      </c>
      <c r="AF922" s="84" t="b">
        <v>0</v>
      </c>
      <c r="AG922" s="84" t="s">
        <v>5604</v>
      </c>
      <c r="AH922" s="84"/>
      <c r="AI922" s="87" t="s">
        <v>5552</v>
      </c>
      <c r="AJ922" s="84" t="b">
        <v>0</v>
      </c>
      <c r="AK922" s="84">
        <v>5</v>
      </c>
      <c r="AL922" s="87" t="s">
        <v>5552</v>
      </c>
      <c r="AM922" s="84" t="s">
        <v>5685</v>
      </c>
      <c r="AN922" s="84" t="b">
        <v>0</v>
      </c>
      <c r="AO922" s="87" t="s">
        <v>4500</v>
      </c>
      <c r="AP922" s="84" t="s">
        <v>179</v>
      </c>
      <c r="AQ922" s="84">
        <v>0</v>
      </c>
      <c r="AR922" s="84">
        <v>0</v>
      </c>
      <c r="AS922" s="84"/>
      <c r="AT922" s="84"/>
      <c r="AU922" s="84"/>
      <c r="AV922" s="84"/>
      <c r="AW922" s="84"/>
      <c r="AX922" s="84"/>
      <c r="AY922" s="84"/>
      <c r="AZ922" s="84"/>
    </row>
    <row r="923" spans="1:52" x14ac:dyDescent="0.55000000000000004">
      <c r="A923" s="69" t="s">
        <v>299</v>
      </c>
      <c r="B923" s="69" t="s">
        <v>1019</v>
      </c>
      <c r="C923" s="70"/>
      <c r="D923" s="71"/>
      <c r="E923" s="72"/>
      <c r="F923" s="73"/>
      <c r="G923" s="70"/>
      <c r="H923" s="74"/>
      <c r="I923" s="75"/>
      <c r="J923" s="75"/>
      <c r="K923" s="36"/>
      <c r="L923" s="82"/>
      <c r="M923" s="82"/>
      <c r="N923" s="77"/>
      <c r="O923" s="84" t="s">
        <v>1271</v>
      </c>
      <c r="P923" s="86">
        <v>43425.45275462963</v>
      </c>
      <c r="Q923" s="84" t="s">
        <v>1321</v>
      </c>
      <c r="R923" s="84"/>
      <c r="S923" s="84"/>
      <c r="T923" s="84" t="s">
        <v>2063</v>
      </c>
      <c r="U923" s="88" t="s">
        <v>2466</v>
      </c>
      <c r="V923" s="88" t="s">
        <v>2466</v>
      </c>
      <c r="W923" s="86">
        <v>43425.45275462963</v>
      </c>
      <c r="X923" s="88" t="s">
        <v>3371</v>
      </c>
      <c r="Y923" s="84"/>
      <c r="Z923" s="84"/>
      <c r="AA923" s="87" t="s">
        <v>4500</v>
      </c>
      <c r="AB923" s="84"/>
      <c r="AC923" s="84" t="b">
        <v>0</v>
      </c>
      <c r="AD923" s="84">
        <v>11</v>
      </c>
      <c r="AE923" s="87" t="s">
        <v>5555</v>
      </c>
      <c r="AF923" s="84" t="b">
        <v>0</v>
      </c>
      <c r="AG923" s="84" t="s">
        <v>5604</v>
      </c>
      <c r="AH923" s="84"/>
      <c r="AI923" s="87" t="s">
        <v>5552</v>
      </c>
      <c r="AJ923" s="84" t="b">
        <v>0</v>
      </c>
      <c r="AK923" s="84">
        <v>5</v>
      </c>
      <c r="AL923" s="87" t="s">
        <v>5552</v>
      </c>
      <c r="AM923" s="84" t="s">
        <v>5685</v>
      </c>
      <c r="AN923" s="84" t="b">
        <v>0</v>
      </c>
      <c r="AO923" s="87" t="s">
        <v>4500</v>
      </c>
      <c r="AP923" s="84" t="s">
        <v>179</v>
      </c>
      <c r="AQ923" s="84">
        <v>0</v>
      </c>
      <c r="AR923" s="84">
        <v>0</v>
      </c>
      <c r="AS923" s="84"/>
      <c r="AT923" s="84"/>
      <c r="AU923" s="84"/>
      <c r="AV923" s="84"/>
      <c r="AW923" s="84"/>
      <c r="AX923" s="84"/>
      <c r="AY923" s="84"/>
      <c r="AZ923" s="84"/>
    </row>
    <row r="924" spans="1:52" x14ac:dyDescent="0.55000000000000004">
      <c r="A924" s="69" t="s">
        <v>300</v>
      </c>
      <c r="B924" s="69" t="s">
        <v>299</v>
      </c>
      <c r="C924" s="70"/>
      <c r="D924" s="71"/>
      <c r="E924" s="72"/>
      <c r="F924" s="73"/>
      <c r="G924" s="70"/>
      <c r="H924" s="74"/>
      <c r="I924" s="75"/>
      <c r="J924" s="75"/>
      <c r="K924" s="36"/>
      <c r="L924" s="82"/>
      <c r="M924" s="82"/>
      <c r="N924" s="77"/>
      <c r="O924" s="84" t="s">
        <v>1269</v>
      </c>
      <c r="P924" s="86">
        <v>43425.476712962962</v>
      </c>
      <c r="Q924" s="84" t="s">
        <v>1321</v>
      </c>
      <c r="R924" s="84"/>
      <c r="S924" s="84"/>
      <c r="T924" s="84"/>
      <c r="U924" s="84"/>
      <c r="V924" s="88" t="s">
        <v>2725</v>
      </c>
      <c r="W924" s="86">
        <v>43425.476712962962</v>
      </c>
      <c r="X924" s="88" t="s">
        <v>3372</v>
      </c>
      <c r="Y924" s="84"/>
      <c r="Z924" s="84"/>
      <c r="AA924" s="87" t="s">
        <v>4501</v>
      </c>
      <c r="AB924" s="84"/>
      <c r="AC924" s="84" t="b">
        <v>0</v>
      </c>
      <c r="AD924" s="84">
        <v>0</v>
      </c>
      <c r="AE924" s="87" t="s">
        <v>5552</v>
      </c>
      <c r="AF924" s="84" t="b">
        <v>0</v>
      </c>
      <c r="AG924" s="84" t="s">
        <v>5604</v>
      </c>
      <c r="AH924" s="84"/>
      <c r="AI924" s="87" t="s">
        <v>5552</v>
      </c>
      <c r="AJ924" s="84" t="b">
        <v>0</v>
      </c>
      <c r="AK924" s="84">
        <v>5</v>
      </c>
      <c r="AL924" s="87" t="s">
        <v>4500</v>
      </c>
      <c r="AM924" s="84" t="s">
        <v>5684</v>
      </c>
      <c r="AN924" s="84" t="b">
        <v>0</v>
      </c>
      <c r="AO924" s="87" t="s">
        <v>4500</v>
      </c>
      <c r="AP924" s="84" t="s">
        <v>179</v>
      </c>
      <c r="AQ924" s="84">
        <v>0</v>
      </c>
      <c r="AR924" s="84">
        <v>0</v>
      </c>
      <c r="AS924" s="84"/>
      <c r="AT924" s="84"/>
      <c r="AU924" s="84"/>
      <c r="AV924" s="84"/>
      <c r="AW924" s="84"/>
      <c r="AX924" s="84"/>
      <c r="AY924" s="84"/>
      <c r="AZ924" s="84"/>
    </row>
    <row r="925" spans="1:52" x14ac:dyDescent="0.55000000000000004">
      <c r="A925" s="69" t="s">
        <v>300</v>
      </c>
      <c r="B925" s="69" t="s">
        <v>1018</v>
      </c>
      <c r="C925" s="70"/>
      <c r="D925" s="71"/>
      <c r="E925" s="72"/>
      <c r="F925" s="73"/>
      <c r="G925" s="70"/>
      <c r="H925" s="74"/>
      <c r="I925" s="75"/>
      <c r="J925" s="75"/>
      <c r="K925" s="36"/>
      <c r="L925" s="82"/>
      <c r="M925" s="82"/>
      <c r="N925" s="77"/>
      <c r="O925" s="84" t="s">
        <v>1270</v>
      </c>
      <c r="P925" s="86">
        <v>43425.476712962962</v>
      </c>
      <c r="Q925" s="84" t="s">
        <v>1321</v>
      </c>
      <c r="R925" s="84"/>
      <c r="S925" s="84"/>
      <c r="T925" s="84"/>
      <c r="U925" s="84"/>
      <c r="V925" s="88" t="s">
        <v>2725</v>
      </c>
      <c r="W925" s="86">
        <v>43425.476712962962</v>
      </c>
      <c r="X925" s="88" t="s">
        <v>3372</v>
      </c>
      <c r="Y925" s="84"/>
      <c r="Z925" s="84"/>
      <c r="AA925" s="87" t="s">
        <v>4501</v>
      </c>
      <c r="AB925" s="84"/>
      <c r="AC925" s="84" t="b">
        <v>0</v>
      </c>
      <c r="AD925" s="84">
        <v>0</v>
      </c>
      <c r="AE925" s="87" t="s">
        <v>5552</v>
      </c>
      <c r="AF925" s="84" t="b">
        <v>0</v>
      </c>
      <c r="AG925" s="84" t="s">
        <v>5604</v>
      </c>
      <c r="AH925" s="84"/>
      <c r="AI925" s="87" t="s">
        <v>5552</v>
      </c>
      <c r="AJ925" s="84" t="b">
        <v>0</v>
      </c>
      <c r="AK925" s="84">
        <v>5</v>
      </c>
      <c r="AL925" s="87" t="s">
        <v>4500</v>
      </c>
      <c r="AM925" s="84" t="s">
        <v>5684</v>
      </c>
      <c r="AN925" s="84" t="b">
        <v>0</v>
      </c>
      <c r="AO925" s="87" t="s">
        <v>4500</v>
      </c>
      <c r="AP925" s="84" t="s">
        <v>179</v>
      </c>
      <c r="AQ925" s="84">
        <v>0</v>
      </c>
      <c r="AR925" s="84">
        <v>0</v>
      </c>
      <c r="AS925" s="84"/>
      <c r="AT925" s="84"/>
      <c r="AU925" s="84"/>
      <c r="AV925" s="84"/>
      <c r="AW925" s="84"/>
      <c r="AX925" s="84"/>
      <c r="AY925" s="84"/>
      <c r="AZ925" s="84"/>
    </row>
    <row r="926" spans="1:52" x14ac:dyDescent="0.55000000000000004">
      <c r="A926" s="69" t="s">
        <v>300</v>
      </c>
      <c r="B926" s="69" t="s">
        <v>1019</v>
      </c>
      <c r="C926" s="70"/>
      <c r="D926" s="71"/>
      <c r="E926" s="72"/>
      <c r="F926" s="73"/>
      <c r="G926" s="70"/>
      <c r="H926" s="74"/>
      <c r="I926" s="75"/>
      <c r="J926" s="75"/>
      <c r="K926" s="36"/>
      <c r="L926" s="82"/>
      <c r="M926" s="82"/>
      <c r="N926" s="77"/>
      <c r="O926" s="84" t="s">
        <v>1271</v>
      </c>
      <c r="P926" s="86">
        <v>43425.476712962962</v>
      </c>
      <c r="Q926" s="84" t="s">
        <v>1321</v>
      </c>
      <c r="R926" s="84"/>
      <c r="S926" s="84"/>
      <c r="T926" s="84"/>
      <c r="U926" s="84"/>
      <c r="V926" s="88" t="s">
        <v>2725</v>
      </c>
      <c r="W926" s="86">
        <v>43425.476712962962</v>
      </c>
      <c r="X926" s="88" t="s">
        <v>3372</v>
      </c>
      <c r="Y926" s="84"/>
      <c r="Z926" s="84"/>
      <c r="AA926" s="87" t="s">
        <v>4501</v>
      </c>
      <c r="AB926" s="84"/>
      <c r="AC926" s="84" t="b">
        <v>0</v>
      </c>
      <c r="AD926" s="84">
        <v>0</v>
      </c>
      <c r="AE926" s="87" t="s">
        <v>5552</v>
      </c>
      <c r="AF926" s="84" t="b">
        <v>0</v>
      </c>
      <c r="AG926" s="84" t="s">
        <v>5604</v>
      </c>
      <c r="AH926" s="84"/>
      <c r="AI926" s="87" t="s">
        <v>5552</v>
      </c>
      <c r="AJ926" s="84" t="b">
        <v>0</v>
      </c>
      <c r="AK926" s="84">
        <v>5</v>
      </c>
      <c r="AL926" s="87" t="s">
        <v>4500</v>
      </c>
      <c r="AM926" s="84" t="s">
        <v>5684</v>
      </c>
      <c r="AN926" s="84" t="b">
        <v>0</v>
      </c>
      <c r="AO926" s="87" t="s">
        <v>4500</v>
      </c>
      <c r="AP926" s="84" t="s">
        <v>179</v>
      </c>
      <c r="AQ926" s="84">
        <v>0</v>
      </c>
      <c r="AR926" s="84">
        <v>0</v>
      </c>
      <c r="AS926" s="84"/>
      <c r="AT926" s="84"/>
      <c r="AU926" s="84"/>
      <c r="AV926" s="84"/>
      <c r="AW926" s="84"/>
      <c r="AX926" s="84"/>
      <c r="AY926" s="84"/>
      <c r="AZ926" s="84"/>
    </row>
    <row r="927" spans="1:52" x14ac:dyDescent="0.55000000000000004">
      <c r="A927" s="69" t="s">
        <v>301</v>
      </c>
      <c r="B927" s="69" t="s">
        <v>301</v>
      </c>
      <c r="C927" s="70"/>
      <c r="D927" s="71"/>
      <c r="E927" s="72"/>
      <c r="F927" s="73"/>
      <c r="G927" s="70"/>
      <c r="H927" s="74"/>
      <c r="I927" s="75"/>
      <c r="J927" s="75"/>
      <c r="K927" s="36"/>
      <c r="L927" s="82"/>
      <c r="M927" s="82"/>
      <c r="N927" s="77"/>
      <c r="O927" s="84" t="s">
        <v>179</v>
      </c>
      <c r="P927" s="86">
        <v>43425.477500000001</v>
      </c>
      <c r="Q927" s="84" t="s">
        <v>1322</v>
      </c>
      <c r="R927" s="84"/>
      <c r="S927" s="84"/>
      <c r="T927" s="84" t="s">
        <v>2064</v>
      </c>
      <c r="U927" s="88" t="s">
        <v>2467</v>
      </c>
      <c r="V927" s="88" t="s">
        <v>2467</v>
      </c>
      <c r="W927" s="86">
        <v>43425.477500000001</v>
      </c>
      <c r="X927" s="88" t="s">
        <v>3373</v>
      </c>
      <c r="Y927" s="84"/>
      <c r="Z927" s="84"/>
      <c r="AA927" s="87" t="s">
        <v>4502</v>
      </c>
      <c r="AB927" s="84"/>
      <c r="AC927" s="84" t="b">
        <v>0</v>
      </c>
      <c r="AD927" s="84">
        <v>4</v>
      </c>
      <c r="AE927" s="87" t="s">
        <v>5552</v>
      </c>
      <c r="AF927" s="84" t="b">
        <v>0</v>
      </c>
      <c r="AG927" s="84" t="s">
        <v>5605</v>
      </c>
      <c r="AH927" s="84"/>
      <c r="AI927" s="87" t="s">
        <v>5552</v>
      </c>
      <c r="AJ927" s="84" t="b">
        <v>0</v>
      </c>
      <c r="AK927" s="84">
        <v>0</v>
      </c>
      <c r="AL927" s="87" t="s">
        <v>5552</v>
      </c>
      <c r="AM927" s="84" t="s">
        <v>5684</v>
      </c>
      <c r="AN927" s="84" t="b">
        <v>0</v>
      </c>
      <c r="AO927" s="87" t="s">
        <v>4502</v>
      </c>
      <c r="AP927" s="84" t="s">
        <v>179</v>
      </c>
      <c r="AQ927" s="84">
        <v>0</v>
      </c>
      <c r="AR927" s="84">
        <v>0</v>
      </c>
      <c r="AS927" s="84"/>
      <c r="AT927" s="84"/>
      <c r="AU927" s="84"/>
      <c r="AV927" s="84"/>
      <c r="AW927" s="84"/>
      <c r="AX927" s="84"/>
      <c r="AY927" s="84"/>
      <c r="AZ927" s="84"/>
    </row>
    <row r="928" spans="1:52" x14ac:dyDescent="0.55000000000000004">
      <c r="A928" s="69" t="s">
        <v>302</v>
      </c>
      <c r="B928" s="69" t="s">
        <v>841</v>
      </c>
      <c r="C928" s="70"/>
      <c r="D928" s="71"/>
      <c r="E928" s="72"/>
      <c r="F928" s="73"/>
      <c r="G928" s="70"/>
      <c r="H928" s="74"/>
      <c r="I928" s="75"/>
      <c r="J928" s="75"/>
      <c r="K928" s="36"/>
      <c r="L928" s="82"/>
      <c r="M928" s="82"/>
      <c r="N928" s="77"/>
      <c r="O928" s="84" t="s">
        <v>1269</v>
      </c>
      <c r="P928" s="86">
        <v>43424.800671296296</v>
      </c>
      <c r="Q928" s="84" t="s">
        <v>1312</v>
      </c>
      <c r="R928" s="84"/>
      <c r="S928" s="84"/>
      <c r="T928" s="84"/>
      <c r="U928" s="84"/>
      <c r="V928" s="88" t="s">
        <v>2726</v>
      </c>
      <c r="W928" s="86">
        <v>43424.800671296296</v>
      </c>
      <c r="X928" s="88" t="s">
        <v>3374</v>
      </c>
      <c r="Y928" s="84"/>
      <c r="Z928" s="84"/>
      <c r="AA928" s="87" t="s">
        <v>4503</v>
      </c>
      <c r="AB928" s="84"/>
      <c r="AC928" s="84" t="b">
        <v>0</v>
      </c>
      <c r="AD928" s="84">
        <v>0</v>
      </c>
      <c r="AE928" s="87" t="s">
        <v>5552</v>
      </c>
      <c r="AF928" s="84" t="b">
        <v>0</v>
      </c>
      <c r="AG928" s="84" t="s">
        <v>5604</v>
      </c>
      <c r="AH928" s="84"/>
      <c r="AI928" s="87" t="s">
        <v>5552</v>
      </c>
      <c r="AJ928" s="84" t="b">
        <v>0</v>
      </c>
      <c r="AK928" s="84">
        <v>7</v>
      </c>
      <c r="AL928" s="87" t="s">
        <v>5371</v>
      </c>
      <c r="AM928" s="84" t="s">
        <v>5682</v>
      </c>
      <c r="AN928" s="84" t="b">
        <v>0</v>
      </c>
      <c r="AO928" s="87" t="s">
        <v>5371</v>
      </c>
      <c r="AP928" s="84" t="s">
        <v>179</v>
      </c>
      <c r="AQ928" s="84">
        <v>0</v>
      </c>
      <c r="AR928" s="84">
        <v>0</v>
      </c>
      <c r="AS928" s="84"/>
      <c r="AT928" s="84"/>
      <c r="AU928" s="84"/>
      <c r="AV928" s="84"/>
      <c r="AW928" s="84"/>
      <c r="AX928" s="84"/>
      <c r="AY928" s="84"/>
      <c r="AZ928" s="84"/>
    </row>
    <row r="929" spans="1:52" x14ac:dyDescent="0.55000000000000004">
      <c r="A929" s="69" t="s">
        <v>302</v>
      </c>
      <c r="B929" s="69" t="s">
        <v>841</v>
      </c>
      <c r="C929" s="70"/>
      <c r="D929" s="71"/>
      <c r="E929" s="72"/>
      <c r="F929" s="73"/>
      <c r="G929" s="70"/>
      <c r="H929" s="74"/>
      <c r="I929" s="75"/>
      <c r="J929" s="75"/>
      <c r="K929" s="36"/>
      <c r="L929" s="82"/>
      <c r="M929" s="82"/>
      <c r="N929" s="77"/>
      <c r="O929" s="84" t="s">
        <v>1269</v>
      </c>
      <c r="P929" s="86">
        <v>43424.801481481481</v>
      </c>
      <c r="Q929" s="84" t="s">
        <v>1278</v>
      </c>
      <c r="R929" s="84"/>
      <c r="S929" s="84"/>
      <c r="T929" s="84"/>
      <c r="U929" s="84"/>
      <c r="V929" s="88" t="s">
        <v>2726</v>
      </c>
      <c r="W929" s="86">
        <v>43424.801481481481</v>
      </c>
      <c r="X929" s="88" t="s">
        <v>3375</v>
      </c>
      <c r="Y929" s="84"/>
      <c r="Z929" s="84"/>
      <c r="AA929" s="87" t="s">
        <v>4504</v>
      </c>
      <c r="AB929" s="84"/>
      <c r="AC929" s="84" t="b">
        <v>0</v>
      </c>
      <c r="AD929" s="84">
        <v>0</v>
      </c>
      <c r="AE929" s="87" t="s">
        <v>5552</v>
      </c>
      <c r="AF929" s="84" t="b">
        <v>0</v>
      </c>
      <c r="AG929" s="84" t="s">
        <v>5604</v>
      </c>
      <c r="AH929" s="84"/>
      <c r="AI929" s="87" t="s">
        <v>5552</v>
      </c>
      <c r="AJ929" s="84" t="b">
        <v>0</v>
      </c>
      <c r="AK929" s="84">
        <v>9</v>
      </c>
      <c r="AL929" s="87" t="s">
        <v>5372</v>
      </c>
      <c r="AM929" s="84" t="s">
        <v>5682</v>
      </c>
      <c r="AN929" s="84" t="b">
        <v>0</v>
      </c>
      <c r="AO929" s="87" t="s">
        <v>5372</v>
      </c>
      <c r="AP929" s="84" t="s">
        <v>179</v>
      </c>
      <c r="AQ929" s="84">
        <v>0</v>
      </c>
      <c r="AR929" s="84">
        <v>0</v>
      </c>
      <c r="AS929" s="84"/>
      <c r="AT929" s="84"/>
      <c r="AU929" s="84"/>
      <c r="AV929" s="84"/>
      <c r="AW929" s="84"/>
      <c r="AX929" s="84"/>
      <c r="AY929" s="84"/>
      <c r="AZ929" s="84"/>
    </row>
    <row r="930" spans="1:52" x14ac:dyDescent="0.55000000000000004">
      <c r="A930" s="69" t="s">
        <v>302</v>
      </c>
      <c r="B930" s="69" t="s">
        <v>838</v>
      </c>
      <c r="C930" s="70"/>
      <c r="D930" s="71"/>
      <c r="E930" s="72"/>
      <c r="F930" s="73"/>
      <c r="G930" s="70"/>
      <c r="H930" s="74"/>
      <c r="I930" s="75"/>
      <c r="J930" s="75"/>
      <c r="K930" s="36"/>
      <c r="L930" s="82"/>
      <c r="M930" s="82"/>
      <c r="N930" s="77"/>
      <c r="O930" s="84" t="s">
        <v>1269</v>
      </c>
      <c r="P930" s="86">
        <v>43425.491689814815</v>
      </c>
      <c r="Q930" s="84" t="s">
        <v>1323</v>
      </c>
      <c r="R930" s="84"/>
      <c r="S930" s="84"/>
      <c r="T930" s="84"/>
      <c r="U930" s="84"/>
      <c r="V930" s="88" t="s">
        <v>2726</v>
      </c>
      <c r="W930" s="86">
        <v>43425.491689814815</v>
      </c>
      <c r="X930" s="88" t="s">
        <v>3376</v>
      </c>
      <c r="Y930" s="84"/>
      <c r="Z930" s="84"/>
      <c r="AA930" s="87" t="s">
        <v>4505</v>
      </c>
      <c r="AB930" s="84"/>
      <c r="AC930" s="84" t="b">
        <v>0</v>
      </c>
      <c r="AD930" s="84">
        <v>0</v>
      </c>
      <c r="AE930" s="87" t="s">
        <v>5552</v>
      </c>
      <c r="AF930" s="84" t="b">
        <v>0</v>
      </c>
      <c r="AG930" s="84" t="s">
        <v>5604</v>
      </c>
      <c r="AH930" s="84"/>
      <c r="AI930" s="87" t="s">
        <v>5552</v>
      </c>
      <c r="AJ930" s="84" t="b">
        <v>0</v>
      </c>
      <c r="AK930" s="84">
        <v>1</v>
      </c>
      <c r="AL930" s="87" t="s">
        <v>5356</v>
      </c>
      <c r="AM930" s="84" t="s">
        <v>5682</v>
      </c>
      <c r="AN930" s="84" t="b">
        <v>0</v>
      </c>
      <c r="AO930" s="87" t="s">
        <v>5356</v>
      </c>
      <c r="AP930" s="84" t="s">
        <v>179</v>
      </c>
      <c r="AQ930" s="84">
        <v>0</v>
      </c>
      <c r="AR930" s="84">
        <v>0</v>
      </c>
      <c r="AS930" s="84"/>
      <c r="AT930" s="84"/>
      <c r="AU930" s="84"/>
      <c r="AV930" s="84"/>
      <c r="AW930" s="84"/>
      <c r="AX930" s="84"/>
      <c r="AY930" s="84"/>
      <c r="AZ930" s="84"/>
    </row>
    <row r="931" spans="1:52" x14ac:dyDescent="0.55000000000000004">
      <c r="A931" s="69" t="s">
        <v>302</v>
      </c>
      <c r="B931" s="69" t="s">
        <v>841</v>
      </c>
      <c r="C931" s="70"/>
      <c r="D931" s="71"/>
      <c r="E931" s="72"/>
      <c r="F931" s="73"/>
      <c r="G931" s="70"/>
      <c r="H931" s="74"/>
      <c r="I931" s="75"/>
      <c r="J931" s="75"/>
      <c r="K931" s="36"/>
      <c r="L931" s="82"/>
      <c r="M931" s="82"/>
      <c r="N931" s="77"/>
      <c r="O931" s="84" t="s">
        <v>1270</v>
      </c>
      <c r="P931" s="86">
        <v>43425.491689814815</v>
      </c>
      <c r="Q931" s="84" t="s">
        <v>1323</v>
      </c>
      <c r="R931" s="84"/>
      <c r="S931" s="84"/>
      <c r="T931" s="84"/>
      <c r="U931" s="84"/>
      <c r="V931" s="88" t="s">
        <v>2726</v>
      </c>
      <c r="W931" s="86">
        <v>43425.491689814815</v>
      </c>
      <c r="X931" s="88" t="s">
        <v>3376</v>
      </c>
      <c r="Y931" s="84"/>
      <c r="Z931" s="84"/>
      <c r="AA931" s="87" t="s">
        <v>4505</v>
      </c>
      <c r="AB931" s="84"/>
      <c r="AC931" s="84" t="b">
        <v>0</v>
      </c>
      <c r="AD931" s="84">
        <v>0</v>
      </c>
      <c r="AE931" s="87" t="s">
        <v>5552</v>
      </c>
      <c r="AF931" s="84" t="b">
        <v>0</v>
      </c>
      <c r="AG931" s="84" t="s">
        <v>5604</v>
      </c>
      <c r="AH931" s="84"/>
      <c r="AI931" s="87" t="s">
        <v>5552</v>
      </c>
      <c r="AJ931" s="84" t="b">
        <v>0</v>
      </c>
      <c r="AK931" s="84">
        <v>1</v>
      </c>
      <c r="AL931" s="87" t="s">
        <v>5356</v>
      </c>
      <c r="AM931" s="84" t="s">
        <v>5682</v>
      </c>
      <c r="AN931" s="84" t="b">
        <v>0</v>
      </c>
      <c r="AO931" s="87" t="s">
        <v>5356</v>
      </c>
      <c r="AP931" s="84" t="s">
        <v>179</v>
      </c>
      <c r="AQ931" s="84">
        <v>0</v>
      </c>
      <c r="AR931" s="84">
        <v>0</v>
      </c>
      <c r="AS931" s="84"/>
      <c r="AT931" s="84"/>
      <c r="AU931" s="84"/>
      <c r="AV931" s="84"/>
      <c r="AW931" s="84"/>
      <c r="AX931" s="84"/>
      <c r="AY931" s="84"/>
      <c r="AZ931" s="84"/>
    </row>
    <row r="932" spans="1:52" x14ac:dyDescent="0.55000000000000004">
      <c r="A932" s="69" t="s">
        <v>303</v>
      </c>
      <c r="B932" s="69" t="s">
        <v>303</v>
      </c>
      <c r="C932" s="70"/>
      <c r="D932" s="71"/>
      <c r="E932" s="72"/>
      <c r="F932" s="73"/>
      <c r="G932" s="70"/>
      <c r="H932" s="74"/>
      <c r="I932" s="75"/>
      <c r="J932" s="75"/>
      <c r="K932" s="36"/>
      <c r="L932" s="82"/>
      <c r="M932" s="82"/>
      <c r="N932" s="77"/>
      <c r="O932" s="84" t="s">
        <v>179</v>
      </c>
      <c r="P932" s="86">
        <v>43425.569432870368</v>
      </c>
      <c r="Q932" s="84" t="s">
        <v>1324</v>
      </c>
      <c r="R932" s="88" t="s">
        <v>1727</v>
      </c>
      <c r="S932" s="84" t="s">
        <v>1944</v>
      </c>
      <c r="T932" s="84" t="s">
        <v>2065</v>
      </c>
      <c r="U932" s="84"/>
      <c r="V932" s="88" t="s">
        <v>2727</v>
      </c>
      <c r="W932" s="86">
        <v>43425.569432870368</v>
      </c>
      <c r="X932" s="88" t="s">
        <v>3377</v>
      </c>
      <c r="Y932" s="84"/>
      <c r="Z932" s="84"/>
      <c r="AA932" s="87" t="s">
        <v>4506</v>
      </c>
      <c r="AB932" s="84"/>
      <c r="AC932" s="84" t="b">
        <v>0</v>
      </c>
      <c r="AD932" s="84">
        <v>0</v>
      </c>
      <c r="AE932" s="87" t="s">
        <v>5552</v>
      </c>
      <c r="AF932" s="84" t="b">
        <v>0</v>
      </c>
      <c r="AG932" s="84" t="s">
        <v>5604</v>
      </c>
      <c r="AH932" s="84"/>
      <c r="AI932" s="87" t="s">
        <v>5552</v>
      </c>
      <c r="AJ932" s="84" t="b">
        <v>0</v>
      </c>
      <c r="AK932" s="84">
        <v>0</v>
      </c>
      <c r="AL932" s="87" t="s">
        <v>5552</v>
      </c>
      <c r="AM932" s="84" t="s">
        <v>5692</v>
      </c>
      <c r="AN932" s="84" t="b">
        <v>0</v>
      </c>
      <c r="AO932" s="87" t="s">
        <v>4506</v>
      </c>
      <c r="AP932" s="84" t="s">
        <v>179</v>
      </c>
      <c r="AQ932" s="84">
        <v>0</v>
      </c>
      <c r="AR932" s="84">
        <v>0</v>
      </c>
      <c r="AS932" s="84"/>
      <c r="AT932" s="84"/>
      <c r="AU932" s="84"/>
      <c r="AV932" s="84"/>
      <c r="AW932" s="84"/>
      <c r="AX932" s="84"/>
      <c r="AY932" s="84"/>
      <c r="AZ932" s="84"/>
    </row>
    <row r="933" spans="1:52" x14ac:dyDescent="0.55000000000000004">
      <c r="A933" s="69" t="s">
        <v>304</v>
      </c>
      <c r="B933" s="69" t="s">
        <v>304</v>
      </c>
      <c r="C933" s="70"/>
      <c r="D933" s="71"/>
      <c r="E933" s="72"/>
      <c r="F933" s="73"/>
      <c r="G933" s="70"/>
      <c r="H933" s="74"/>
      <c r="I933" s="75"/>
      <c r="J933" s="75"/>
      <c r="K933" s="36"/>
      <c r="L933" s="82"/>
      <c r="M933" s="82"/>
      <c r="N933" s="77"/>
      <c r="O933" s="84" t="s">
        <v>179</v>
      </c>
      <c r="P933" s="86">
        <v>43425.580960648149</v>
      </c>
      <c r="Q933" s="84" t="s">
        <v>1325</v>
      </c>
      <c r="R933" s="88" t="s">
        <v>1728</v>
      </c>
      <c r="S933" s="84" t="s">
        <v>1945</v>
      </c>
      <c r="T933" s="84" t="s">
        <v>2066</v>
      </c>
      <c r="U933" s="84"/>
      <c r="V933" s="88" t="s">
        <v>2728</v>
      </c>
      <c r="W933" s="86">
        <v>43425.580960648149</v>
      </c>
      <c r="X933" s="88" t="s">
        <v>3378</v>
      </c>
      <c r="Y933" s="84"/>
      <c r="Z933" s="84"/>
      <c r="AA933" s="87" t="s">
        <v>4507</v>
      </c>
      <c r="AB933" s="84"/>
      <c r="AC933" s="84" t="b">
        <v>0</v>
      </c>
      <c r="AD933" s="84">
        <v>0</v>
      </c>
      <c r="AE933" s="87" t="s">
        <v>5552</v>
      </c>
      <c r="AF933" s="84" t="b">
        <v>0</v>
      </c>
      <c r="AG933" s="84" t="s">
        <v>5604</v>
      </c>
      <c r="AH933" s="84"/>
      <c r="AI933" s="87" t="s">
        <v>5552</v>
      </c>
      <c r="AJ933" s="84" t="b">
        <v>0</v>
      </c>
      <c r="AK933" s="84">
        <v>0</v>
      </c>
      <c r="AL933" s="87" t="s">
        <v>5552</v>
      </c>
      <c r="AM933" s="84" t="s">
        <v>5685</v>
      </c>
      <c r="AN933" s="84" t="b">
        <v>0</v>
      </c>
      <c r="AO933" s="87" t="s">
        <v>4507</v>
      </c>
      <c r="AP933" s="84" t="s">
        <v>179</v>
      </c>
      <c r="AQ933" s="84">
        <v>0</v>
      </c>
      <c r="AR933" s="84">
        <v>0</v>
      </c>
      <c r="AS933" s="84"/>
      <c r="AT933" s="84"/>
      <c r="AU933" s="84"/>
      <c r="AV933" s="84"/>
      <c r="AW933" s="84"/>
      <c r="AX933" s="84"/>
      <c r="AY933" s="84"/>
      <c r="AZ933" s="84"/>
    </row>
    <row r="934" spans="1:52" x14ac:dyDescent="0.55000000000000004">
      <c r="A934" s="69" t="s">
        <v>305</v>
      </c>
      <c r="B934" s="69" t="s">
        <v>497</v>
      </c>
      <c r="C934" s="70"/>
      <c r="D934" s="71"/>
      <c r="E934" s="72"/>
      <c r="F934" s="73"/>
      <c r="G934" s="70"/>
      <c r="H934" s="74"/>
      <c r="I934" s="75"/>
      <c r="J934" s="75"/>
      <c r="K934" s="36"/>
      <c r="L934" s="82"/>
      <c r="M934" s="82"/>
      <c r="N934" s="77"/>
      <c r="O934" s="84" t="s">
        <v>1269</v>
      </c>
      <c r="P934" s="86">
        <v>43425.583703703705</v>
      </c>
      <c r="Q934" s="84" t="s">
        <v>1326</v>
      </c>
      <c r="R934" s="84"/>
      <c r="S934" s="84"/>
      <c r="T934" s="84" t="s">
        <v>2067</v>
      </c>
      <c r="U934" s="84"/>
      <c r="V934" s="88" t="s">
        <v>2729</v>
      </c>
      <c r="W934" s="86">
        <v>43425.583703703705</v>
      </c>
      <c r="X934" s="88" t="s">
        <v>3379</v>
      </c>
      <c r="Y934" s="84"/>
      <c r="Z934" s="84"/>
      <c r="AA934" s="87" t="s">
        <v>4508</v>
      </c>
      <c r="AB934" s="84"/>
      <c r="AC934" s="84" t="b">
        <v>0</v>
      </c>
      <c r="AD934" s="84">
        <v>0</v>
      </c>
      <c r="AE934" s="87" t="s">
        <v>5552</v>
      </c>
      <c r="AF934" s="84" t="b">
        <v>0</v>
      </c>
      <c r="AG934" s="84" t="s">
        <v>5605</v>
      </c>
      <c r="AH934" s="84"/>
      <c r="AI934" s="87" t="s">
        <v>5552</v>
      </c>
      <c r="AJ934" s="84" t="b">
        <v>0</v>
      </c>
      <c r="AK934" s="84">
        <v>18</v>
      </c>
      <c r="AL934" s="87" t="s">
        <v>4730</v>
      </c>
      <c r="AM934" s="84" t="s">
        <v>5684</v>
      </c>
      <c r="AN934" s="84" t="b">
        <v>0</v>
      </c>
      <c r="AO934" s="87" t="s">
        <v>4730</v>
      </c>
      <c r="AP934" s="84" t="s">
        <v>179</v>
      </c>
      <c r="AQ934" s="84">
        <v>0</v>
      </c>
      <c r="AR934" s="84">
        <v>0</v>
      </c>
      <c r="AS934" s="84"/>
      <c r="AT934" s="84"/>
      <c r="AU934" s="84"/>
      <c r="AV934" s="84"/>
      <c r="AW934" s="84"/>
      <c r="AX934" s="84"/>
      <c r="AY934" s="84"/>
      <c r="AZ934" s="84"/>
    </row>
    <row r="935" spans="1:52" x14ac:dyDescent="0.55000000000000004">
      <c r="A935" s="69" t="s">
        <v>305</v>
      </c>
      <c r="B935" s="69" t="s">
        <v>497</v>
      </c>
      <c r="C935" s="70"/>
      <c r="D935" s="71"/>
      <c r="E935" s="72"/>
      <c r="F935" s="73"/>
      <c r="G935" s="70"/>
      <c r="H935" s="74"/>
      <c r="I935" s="75"/>
      <c r="J935" s="75"/>
      <c r="K935" s="36"/>
      <c r="L935" s="82"/>
      <c r="M935" s="82"/>
      <c r="N935" s="77"/>
      <c r="O935" s="84" t="s">
        <v>1269</v>
      </c>
      <c r="P935" s="86">
        <v>43425.584710648145</v>
      </c>
      <c r="Q935" s="84" t="s">
        <v>1327</v>
      </c>
      <c r="R935" s="84"/>
      <c r="S935" s="84"/>
      <c r="T935" s="84" t="s">
        <v>2068</v>
      </c>
      <c r="U935" s="84"/>
      <c r="V935" s="88" t="s">
        <v>2729</v>
      </c>
      <c r="W935" s="86">
        <v>43425.584710648145</v>
      </c>
      <c r="X935" s="88" t="s">
        <v>3380</v>
      </c>
      <c r="Y935" s="84"/>
      <c r="Z935" s="84"/>
      <c r="AA935" s="87" t="s">
        <v>4509</v>
      </c>
      <c r="AB935" s="84"/>
      <c r="AC935" s="84" t="b">
        <v>0</v>
      </c>
      <c r="AD935" s="84">
        <v>0</v>
      </c>
      <c r="AE935" s="87" t="s">
        <v>5552</v>
      </c>
      <c r="AF935" s="84" t="b">
        <v>0</v>
      </c>
      <c r="AG935" s="84" t="s">
        <v>5605</v>
      </c>
      <c r="AH935" s="84"/>
      <c r="AI935" s="87" t="s">
        <v>5552</v>
      </c>
      <c r="AJ935" s="84" t="b">
        <v>0</v>
      </c>
      <c r="AK935" s="84">
        <v>6</v>
      </c>
      <c r="AL935" s="87" t="s">
        <v>4731</v>
      </c>
      <c r="AM935" s="84" t="s">
        <v>5684</v>
      </c>
      <c r="AN935" s="84" t="b">
        <v>0</v>
      </c>
      <c r="AO935" s="87" t="s">
        <v>4731</v>
      </c>
      <c r="AP935" s="84" t="s">
        <v>179</v>
      </c>
      <c r="AQ935" s="84">
        <v>0</v>
      </c>
      <c r="AR935" s="84">
        <v>0</v>
      </c>
      <c r="AS935" s="84"/>
      <c r="AT935" s="84"/>
      <c r="AU935" s="84"/>
      <c r="AV935" s="84"/>
      <c r="AW935" s="84"/>
      <c r="AX935" s="84"/>
      <c r="AY935" s="84"/>
      <c r="AZ935" s="84"/>
    </row>
    <row r="936" spans="1:52" x14ac:dyDescent="0.55000000000000004">
      <c r="A936" s="69" t="s">
        <v>306</v>
      </c>
      <c r="B936" s="69" t="s">
        <v>306</v>
      </c>
      <c r="C936" s="70"/>
      <c r="D936" s="71"/>
      <c r="E936" s="72"/>
      <c r="F936" s="73"/>
      <c r="G936" s="70"/>
      <c r="H936" s="74"/>
      <c r="I936" s="75"/>
      <c r="J936" s="75"/>
      <c r="K936" s="36"/>
      <c r="L936" s="82"/>
      <c r="M936" s="82"/>
      <c r="N936" s="77"/>
      <c r="O936" s="84" t="s">
        <v>179</v>
      </c>
      <c r="P936" s="86">
        <v>43425.593495370369</v>
      </c>
      <c r="Q936" s="84" t="s">
        <v>1328</v>
      </c>
      <c r="R936" s="88" t="s">
        <v>1729</v>
      </c>
      <c r="S936" s="84" t="s">
        <v>1946</v>
      </c>
      <c r="T936" s="84" t="s">
        <v>2069</v>
      </c>
      <c r="U936" s="84"/>
      <c r="V936" s="88" t="s">
        <v>2730</v>
      </c>
      <c r="W936" s="86">
        <v>43425.593495370369</v>
      </c>
      <c r="X936" s="88" t="s">
        <v>3381</v>
      </c>
      <c r="Y936" s="84"/>
      <c r="Z936" s="84"/>
      <c r="AA936" s="87" t="s">
        <v>4510</v>
      </c>
      <c r="AB936" s="84"/>
      <c r="AC936" s="84" t="b">
        <v>0</v>
      </c>
      <c r="AD936" s="84">
        <v>0</v>
      </c>
      <c r="AE936" s="87" t="s">
        <v>5552</v>
      </c>
      <c r="AF936" s="84" t="b">
        <v>0</v>
      </c>
      <c r="AG936" s="84" t="s">
        <v>5608</v>
      </c>
      <c r="AH936" s="84"/>
      <c r="AI936" s="87" t="s">
        <v>5552</v>
      </c>
      <c r="AJ936" s="84" t="b">
        <v>0</v>
      </c>
      <c r="AK936" s="84">
        <v>0</v>
      </c>
      <c r="AL936" s="87" t="s">
        <v>5552</v>
      </c>
      <c r="AM936" s="84" t="s">
        <v>5693</v>
      </c>
      <c r="AN936" s="84" t="b">
        <v>0</v>
      </c>
      <c r="AO936" s="87" t="s">
        <v>4510</v>
      </c>
      <c r="AP936" s="84" t="s">
        <v>179</v>
      </c>
      <c r="AQ936" s="84">
        <v>0</v>
      </c>
      <c r="AR936" s="84">
        <v>0</v>
      </c>
      <c r="AS936" s="84"/>
      <c r="AT936" s="84"/>
      <c r="AU936" s="84"/>
      <c r="AV936" s="84"/>
      <c r="AW936" s="84"/>
      <c r="AX936" s="84"/>
      <c r="AY936" s="84"/>
      <c r="AZ936" s="84"/>
    </row>
    <row r="937" spans="1:52" x14ac:dyDescent="0.55000000000000004">
      <c r="A937" s="69" t="s">
        <v>307</v>
      </c>
      <c r="B937" s="69" t="s">
        <v>699</v>
      </c>
      <c r="C937" s="70"/>
      <c r="D937" s="71"/>
      <c r="E937" s="72"/>
      <c r="F937" s="73"/>
      <c r="G937" s="70"/>
      <c r="H937" s="74"/>
      <c r="I937" s="75"/>
      <c r="J937" s="75"/>
      <c r="K937" s="36"/>
      <c r="L937" s="82"/>
      <c r="M937" s="82"/>
      <c r="N937" s="77"/>
      <c r="O937" s="84" t="s">
        <v>1269</v>
      </c>
      <c r="P937" s="86">
        <v>43425.596226851849</v>
      </c>
      <c r="Q937" s="84" t="s">
        <v>1313</v>
      </c>
      <c r="R937" s="84"/>
      <c r="S937" s="84"/>
      <c r="T937" s="84"/>
      <c r="U937" s="84"/>
      <c r="V937" s="88" t="s">
        <v>2731</v>
      </c>
      <c r="W937" s="86">
        <v>43425.596226851849</v>
      </c>
      <c r="X937" s="88" t="s">
        <v>3382</v>
      </c>
      <c r="Y937" s="84"/>
      <c r="Z937" s="84"/>
      <c r="AA937" s="87" t="s">
        <v>4511</v>
      </c>
      <c r="AB937" s="84"/>
      <c r="AC937" s="84" t="b">
        <v>0</v>
      </c>
      <c r="AD937" s="84">
        <v>0</v>
      </c>
      <c r="AE937" s="87" t="s">
        <v>5552</v>
      </c>
      <c r="AF937" s="84" t="b">
        <v>0</v>
      </c>
      <c r="AG937" s="84" t="s">
        <v>5604</v>
      </c>
      <c r="AH937" s="84"/>
      <c r="AI937" s="87" t="s">
        <v>5552</v>
      </c>
      <c r="AJ937" s="84" t="b">
        <v>0</v>
      </c>
      <c r="AK937" s="84">
        <v>43</v>
      </c>
      <c r="AL937" s="87" t="s">
        <v>4992</v>
      </c>
      <c r="AM937" s="84" t="s">
        <v>5694</v>
      </c>
      <c r="AN937" s="84" t="b">
        <v>0</v>
      </c>
      <c r="AO937" s="87" t="s">
        <v>4992</v>
      </c>
      <c r="AP937" s="84" t="s">
        <v>179</v>
      </c>
      <c r="AQ937" s="84">
        <v>0</v>
      </c>
      <c r="AR937" s="84">
        <v>0</v>
      </c>
      <c r="AS937" s="84"/>
      <c r="AT937" s="84"/>
      <c r="AU937" s="84"/>
      <c r="AV937" s="84"/>
      <c r="AW937" s="84"/>
      <c r="AX937" s="84"/>
      <c r="AY937" s="84"/>
      <c r="AZ937" s="84"/>
    </row>
    <row r="938" spans="1:52" x14ac:dyDescent="0.55000000000000004">
      <c r="A938" s="69" t="s">
        <v>307</v>
      </c>
      <c r="B938" s="69" t="s">
        <v>975</v>
      </c>
      <c r="C938" s="70"/>
      <c r="D938" s="71"/>
      <c r="E938" s="72"/>
      <c r="F938" s="73"/>
      <c r="G938" s="70"/>
      <c r="H938" s="74"/>
      <c r="I938" s="75"/>
      <c r="J938" s="75"/>
      <c r="K938" s="36"/>
      <c r="L938" s="82"/>
      <c r="M938" s="82"/>
      <c r="N938" s="77"/>
      <c r="O938" s="84" t="s">
        <v>1270</v>
      </c>
      <c r="P938" s="86">
        <v>43425.596226851849</v>
      </c>
      <c r="Q938" s="84" t="s">
        <v>1313</v>
      </c>
      <c r="R938" s="84"/>
      <c r="S938" s="84"/>
      <c r="T938" s="84"/>
      <c r="U938" s="84"/>
      <c r="V938" s="88" t="s">
        <v>2731</v>
      </c>
      <c r="W938" s="86">
        <v>43425.596226851849</v>
      </c>
      <c r="X938" s="88" t="s">
        <v>3382</v>
      </c>
      <c r="Y938" s="84"/>
      <c r="Z938" s="84"/>
      <c r="AA938" s="87" t="s">
        <v>4511</v>
      </c>
      <c r="AB938" s="84"/>
      <c r="AC938" s="84" t="b">
        <v>0</v>
      </c>
      <c r="AD938" s="84">
        <v>0</v>
      </c>
      <c r="AE938" s="87" t="s">
        <v>5552</v>
      </c>
      <c r="AF938" s="84" t="b">
        <v>0</v>
      </c>
      <c r="AG938" s="84" t="s">
        <v>5604</v>
      </c>
      <c r="AH938" s="84"/>
      <c r="AI938" s="87" t="s">
        <v>5552</v>
      </c>
      <c r="AJ938" s="84" t="b">
        <v>0</v>
      </c>
      <c r="AK938" s="84">
        <v>43</v>
      </c>
      <c r="AL938" s="87" t="s">
        <v>4992</v>
      </c>
      <c r="AM938" s="84" t="s">
        <v>5694</v>
      </c>
      <c r="AN938" s="84" t="b">
        <v>0</v>
      </c>
      <c r="AO938" s="87" t="s">
        <v>4992</v>
      </c>
      <c r="AP938" s="84" t="s">
        <v>179</v>
      </c>
      <c r="AQ938" s="84">
        <v>0</v>
      </c>
      <c r="AR938" s="84">
        <v>0</v>
      </c>
      <c r="AS938" s="84"/>
      <c r="AT938" s="84"/>
      <c r="AU938" s="84"/>
      <c r="AV938" s="84"/>
      <c r="AW938" s="84"/>
      <c r="AX938" s="84"/>
      <c r="AY938" s="84"/>
      <c r="AZ938" s="84"/>
    </row>
    <row r="939" spans="1:52" x14ac:dyDescent="0.55000000000000004">
      <c r="A939" s="69" t="s">
        <v>307</v>
      </c>
      <c r="B939" s="69" t="s">
        <v>697</v>
      </c>
      <c r="C939" s="70"/>
      <c r="D939" s="71"/>
      <c r="E939" s="72"/>
      <c r="F939" s="73"/>
      <c r="G939" s="70"/>
      <c r="H939" s="74"/>
      <c r="I939" s="75"/>
      <c r="J939" s="75"/>
      <c r="K939" s="36"/>
      <c r="L939" s="82"/>
      <c r="M939" s="82"/>
      <c r="N939" s="77"/>
      <c r="O939" s="84" t="s">
        <v>1270</v>
      </c>
      <c r="P939" s="86">
        <v>43425.596226851849</v>
      </c>
      <c r="Q939" s="84" t="s">
        <v>1313</v>
      </c>
      <c r="R939" s="84"/>
      <c r="S939" s="84"/>
      <c r="T939" s="84"/>
      <c r="U939" s="84"/>
      <c r="V939" s="88" t="s">
        <v>2731</v>
      </c>
      <c r="W939" s="86">
        <v>43425.596226851849</v>
      </c>
      <c r="X939" s="88" t="s">
        <v>3382</v>
      </c>
      <c r="Y939" s="84"/>
      <c r="Z939" s="84"/>
      <c r="AA939" s="87" t="s">
        <v>4511</v>
      </c>
      <c r="AB939" s="84"/>
      <c r="AC939" s="84" t="b">
        <v>0</v>
      </c>
      <c r="AD939" s="84">
        <v>0</v>
      </c>
      <c r="AE939" s="87" t="s">
        <v>5552</v>
      </c>
      <c r="AF939" s="84" t="b">
        <v>0</v>
      </c>
      <c r="AG939" s="84" t="s">
        <v>5604</v>
      </c>
      <c r="AH939" s="84"/>
      <c r="AI939" s="87" t="s">
        <v>5552</v>
      </c>
      <c r="AJ939" s="84" t="b">
        <v>0</v>
      </c>
      <c r="AK939" s="84">
        <v>43</v>
      </c>
      <c r="AL939" s="87" t="s">
        <v>4992</v>
      </c>
      <c r="AM939" s="84" t="s">
        <v>5694</v>
      </c>
      <c r="AN939" s="84" t="b">
        <v>0</v>
      </c>
      <c r="AO939" s="87" t="s">
        <v>4992</v>
      </c>
      <c r="AP939" s="84" t="s">
        <v>179</v>
      </c>
      <c r="AQ939" s="84">
        <v>0</v>
      </c>
      <c r="AR939" s="84">
        <v>0</v>
      </c>
      <c r="AS939" s="84"/>
      <c r="AT939" s="84"/>
      <c r="AU939" s="84"/>
      <c r="AV939" s="84"/>
      <c r="AW939" s="84"/>
      <c r="AX939" s="84"/>
      <c r="AY939" s="84"/>
      <c r="AZ939" s="84"/>
    </row>
    <row r="940" spans="1:52" x14ac:dyDescent="0.55000000000000004">
      <c r="A940" s="69" t="s">
        <v>307</v>
      </c>
      <c r="B940" s="69" t="s">
        <v>976</v>
      </c>
      <c r="C940" s="70"/>
      <c r="D940" s="71"/>
      <c r="E940" s="72"/>
      <c r="F940" s="73"/>
      <c r="G940" s="70"/>
      <c r="H940" s="74"/>
      <c r="I940" s="75"/>
      <c r="J940" s="75"/>
      <c r="K940" s="36"/>
      <c r="L940" s="82"/>
      <c r="M940" s="82"/>
      <c r="N940" s="77"/>
      <c r="O940" s="84" t="s">
        <v>1270</v>
      </c>
      <c r="P940" s="86">
        <v>43425.596226851849</v>
      </c>
      <c r="Q940" s="84" t="s">
        <v>1313</v>
      </c>
      <c r="R940" s="84"/>
      <c r="S940" s="84"/>
      <c r="T940" s="84"/>
      <c r="U940" s="84"/>
      <c r="V940" s="88" t="s">
        <v>2731</v>
      </c>
      <c r="W940" s="86">
        <v>43425.596226851849</v>
      </c>
      <c r="X940" s="88" t="s">
        <v>3382</v>
      </c>
      <c r="Y940" s="84"/>
      <c r="Z940" s="84"/>
      <c r="AA940" s="87" t="s">
        <v>4511</v>
      </c>
      <c r="AB940" s="84"/>
      <c r="AC940" s="84" t="b">
        <v>0</v>
      </c>
      <c r="AD940" s="84">
        <v>0</v>
      </c>
      <c r="AE940" s="87" t="s">
        <v>5552</v>
      </c>
      <c r="AF940" s="84" t="b">
        <v>0</v>
      </c>
      <c r="AG940" s="84" t="s">
        <v>5604</v>
      </c>
      <c r="AH940" s="84"/>
      <c r="AI940" s="87" t="s">
        <v>5552</v>
      </c>
      <c r="AJ940" s="84" t="b">
        <v>0</v>
      </c>
      <c r="AK940" s="84">
        <v>43</v>
      </c>
      <c r="AL940" s="87" t="s">
        <v>4992</v>
      </c>
      <c r="AM940" s="84" t="s">
        <v>5694</v>
      </c>
      <c r="AN940" s="84" t="b">
        <v>0</v>
      </c>
      <c r="AO940" s="87" t="s">
        <v>4992</v>
      </c>
      <c r="AP940" s="84" t="s">
        <v>179</v>
      </c>
      <c r="AQ940" s="84">
        <v>0</v>
      </c>
      <c r="AR940" s="84">
        <v>0</v>
      </c>
      <c r="AS940" s="84"/>
      <c r="AT940" s="84"/>
      <c r="AU940" s="84"/>
      <c r="AV940" s="84"/>
      <c r="AW940" s="84"/>
      <c r="AX940" s="84"/>
      <c r="AY940" s="84"/>
      <c r="AZ940" s="84"/>
    </row>
    <row r="941" spans="1:52" x14ac:dyDescent="0.55000000000000004">
      <c r="A941" s="69" t="s">
        <v>307</v>
      </c>
      <c r="B941" s="69" t="s">
        <v>696</v>
      </c>
      <c r="C941" s="70"/>
      <c r="D941" s="71"/>
      <c r="E941" s="72"/>
      <c r="F941" s="73"/>
      <c r="G941" s="70"/>
      <c r="H941" s="74"/>
      <c r="I941" s="75"/>
      <c r="J941" s="75"/>
      <c r="K941" s="36"/>
      <c r="L941" s="82"/>
      <c r="M941" s="82"/>
      <c r="N941" s="77"/>
      <c r="O941" s="84" t="s">
        <v>1270</v>
      </c>
      <c r="P941" s="86">
        <v>43425.596226851849</v>
      </c>
      <c r="Q941" s="84" t="s">
        <v>1313</v>
      </c>
      <c r="R941" s="84"/>
      <c r="S941" s="84"/>
      <c r="T941" s="84"/>
      <c r="U941" s="84"/>
      <c r="V941" s="88" t="s">
        <v>2731</v>
      </c>
      <c r="W941" s="86">
        <v>43425.596226851849</v>
      </c>
      <c r="X941" s="88" t="s">
        <v>3382</v>
      </c>
      <c r="Y941" s="84"/>
      <c r="Z941" s="84"/>
      <c r="AA941" s="87" t="s">
        <v>4511</v>
      </c>
      <c r="AB941" s="84"/>
      <c r="AC941" s="84" t="b">
        <v>0</v>
      </c>
      <c r="AD941" s="84">
        <v>0</v>
      </c>
      <c r="AE941" s="87" t="s">
        <v>5552</v>
      </c>
      <c r="AF941" s="84" t="b">
        <v>0</v>
      </c>
      <c r="AG941" s="84" t="s">
        <v>5604</v>
      </c>
      <c r="AH941" s="84"/>
      <c r="AI941" s="87" t="s">
        <v>5552</v>
      </c>
      <c r="AJ941" s="84" t="b">
        <v>0</v>
      </c>
      <c r="AK941" s="84">
        <v>43</v>
      </c>
      <c r="AL941" s="87" t="s">
        <v>4992</v>
      </c>
      <c r="AM941" s="84" t="s">
        <v>5694</v>
      </c>
      <c r="AN941" s="84" t="b">
        <v>0</v>
      </c>
      <c r="AO941" s="87" t="s">
        <v>4992</v>
      </c>
      <c r="AP941" s="84" t="s">
        <v>179</v>
      </c>
      <c r="AQ941" s="84">
        <v>0</v>
      </c>
      <c r="AR941" s="84">
        <v>0</v>
      </c>
      <c r="AS941" s="84"/>
      <c r="AT941" s="84"/>
      <c r="AU941" s="84"/>
      <c r="AV941" s="84"/>
      <c r="AW941" s="84"/>
      <c r="AX941" s="84"/>
      <c r="AY941" s="84"/>
      <c r="AZ941" s="84"/>
    </row>
    <row r="942" spans="1:52" x14ac:dyDescent="0.55000000000000004">
      <c r="A942" s="69" t="s">
        <v>307</v>
      </c>
      <c r="B942" s="69" t="s">
        <v>691</v>
      </c>
      <c r="C942" s="70"/>
      <c r="D942" s="71"/>
      <c r="E942" s="72"/>
      <c r="F942" s="73"/>
      <c r="G942" s="70"/>
      <c r="H942" s="74"/>
      <c r="I942" s="75"/>
      <c r="J942" s="75"/>
      <c r="K942" s="36"/>
      <c r="L942" s="82"/>
      <c r="M942" s="82"/>
      <c r="N942" s="77"/>
      <c r="O942" s="84" t="s">
        <v>1270</v>
      </c>
      <c r="P942" s="86">
        <v>43425.596226851849</v>
      </c>
      <c r="Q942" s="84" t="s">
        <v>1313</v>
      </c>
      <c r="R942" s="84"/>
      <c r="S942" s="84"/>
      <c r="T942" s="84"/>
      <c r="U942" s="84"/>
      <c r="V942" s="88" t="s">
        <v>2731</v>
      </c>
      <c r="W942" s="86">
        <v>43425.596226851849</v>
      </c>
      <c r="X942" s="88" t="s">
        <v>3382</v>
      </c>
      <c r="Y942" s="84"/>
      <c r="Z942" s="84"/>
      <c r="AA942" s="87" t="s">
        <v>4511</v>
      </c>
      <c r="AB942" s="84"/>
      <c r="AC942" s="84" t="b">
        <v>0</v>
      </c>
      <c r="AD942" s="84">
        <v>0</v>
      </c>
      <c r="AE942" s="87" t="s">
        <v>5552</v>
      </c>
      <c r="AF942" s="84" t="b">
        <v>0</v>
      </c>
      <c r="AG942" s="84" t="s">
        <v>5604</v>
      </c>
      <c r="AH942" s="84"/>
      <c r="AI942" s="87" t="s">
        <v>5552</v>
      </c>
      <c r="AJ942" s="84" t="b">
        <v>0</v>
      </c>
      <c r="AK942" s="84">
        <v>43</v>
      </c>
      <c r="AL942" s="87" t="s">
        <v>4992</v>
      </c>
      <c r="AM942" s="84" t="s">
        <v>5694</v>
      </c>
      <c r="AN942" s="84" t="b">
        <v>0</v>
      </c>
      <c r="AO942" s="87" t="s">
        <v>4992</v>
      </c>
      <c r="AP942" s="84" t="s">
        <v>179</v>
      </c>
      <c r="AQ942" s="84">
        <v>0</v>
      </c>
      <c r="AR942" s="84">
        <v>0</v>
      </c>
      <c r="AS942" s="84"/>
      <c r="AT942" s="84"/>
      <c r="AU942" s="84"/>
      <c r="AV942" s="84"/>
      <c r="AW942" s="84"/>
      <c r="AX942" s="84"/>
      <c r="AY942" s="84"/>
      <c r="AZ942" s="84"/>
    </row>
    <row r="943" spans="1:52" x14ac:dyDescent="0.55000000000000004">
      <c r="A943" s="69" t="s">
        <v>307</v>
      </c>
      <c r="B943" s="69" t="s">
        <v>692</v>
      </c>
      <c r="C943" s="70"/>
      <c r="D943" s="71"/>
      <c r="E943" s="72"/>
      <c r="F943" s="73"/>
      <c r="G943" s="70"/>
      <c r="H943" s="74"/>
      <c r="I943" s="75"/>
      <c r="J943" s="75"/>
      <c r="K943" s="36"/>
      <c r="L943" s="82"/>
      <c r="M943" s="82"/>
      <c r="N943" s="77"/>
      <c r="O943" s="84" t="s">
        <v>1270</v>
      </c>
      <c r="P943" s="86">
        <v>43425.596226851849</v>
      </c>
      <c r="Q943" s="84" t="s">
        <v>1313</v>
      </c>
      <c r="R943" s="84"/>
      <c r="S943" s="84"/>
      <c r="T943" s="84"/>
      <c r="U943" s="84"/>
      <c r="V943" s="88" t="s">
        <v>2731</v>
      </c>
      <c r="W943" s="86">
        <v>43425.596226851849</v>
      </c>
      <c r="X943" s="88" t="s">
        <v>3382</v>
      </c>
      <c r="Y943" s="84"/>
      <c r="Z943" s="84"/>
      <c r="AA943" s="87" t="s">
        <v>4511</v>
      </c>
      <c r="AB943" s="84"/>
      <c r="AC943" s="84" t="b">
        <v>0</v>
      </c>
      <c r="AD943" s="84">
        <v>0</v>
      </c>
      <c r="AE943" s="87" t="s">
        <v>5552</v>
      </c>
      <c r="AF943" s="84" t="b">
        <v>0</v>
      </c>
      <c r="AG943" s="84" t="s">
        <v>5604</v>
      </c>
      <c r="AH943" s="84"/>
      <c r="AI943" s="87" t="s">
        <v>5552</v>
      </c>
      <c r="AJ943" s="84" t="b">
        <v>0</v>
      </c>
      <c r="AK943" s="84">
        <v>43</v>
      </c>
      <c r="AL943" s="87" t="s">
        <v>4992</v>
      </c>
      <c r="AM943" s="84" t="s">
        <v>5694</v>
      </c>
      <c r="AN943" s="84" t="b">
        <v>0</v>
      </c>
      <c r="AO943" s="87" t="s">
        <v>4992</v>
      </c>
      <c r="AP943" s="84" t="s">
        <v>179</v>
      </c>
      <c r="AQ943" s="84">
        <v>0</v>
      </c>
      <c r="AR943" s="84">
        <v>0</v>
      </c>
      <c r="AS943" s="84"/>
      <c r="AT943" s="84"/>
      <c r="AU943" s="84"/>
      <c r="AV943" s="84"/>
      <c r="AW943" s="84"/>
      <c r="AX943" s="84"/>
      <c r="AY943" s="84"/>
      <c r="AZ943" s="84"/>
    </row>
    <row r="944" spans="1:52" x14ac:dyDescent="0.55000000000000004">
      <c r="A944" s="69" t="s">
        <v>307</v>
      </c>
      <c r="B944" s="69" t="s">
        <v>693</v>
      </c>
      <c r="C944" s="70"/>
      <c r="D944" s="71"/>
      <c r="E944" s="72"/>
      <c r="F944" s="73"/>
      <c r="G944" s="70"/>
      <c r="H944" s="74"/>
      <c r="I944" s="75"/>
      <c r="J944" s="75"/>
      <c r="K944" s="36"/>
      <c r="L944" s="82"/>
      <c r="M944" s="82"/>
      <c r="N944" s="77"/>
      <c r="O944" s="84" t="s">
        <v>1270</v>
      </c>
      <c r="P944" s="86">
        <v>43425.596226851849</v>
      </c>
      <c r="Q944" s="84" t="s">
        <v>1313</v>
      </c>
      <c r="R944" s="84"/>
      <c r="S944" s="84"/>
      <c r="T944" s="84"/>
      <c r="U944" s="84"/>
      <c r="V944" s="88" t="s">
        <v>2731</v>
      </c>
      <c r="W944" s="86">
        <v>43425.596226851849</v>
      </c>
      <c r="X944" s="88" t="s">
        <v>3382</v>
      </c>
      <c r="Y944" s="84"/>
      <c r="Z944" s="84"/>
      <c r="AA944" s="87" t="s">
        <v>4511</v>
      </c>
      <c r="AB944" s="84"/>
      <c r="AC944" s="84" t="b">
        <v>0</v>
      </c>
      <c r="AD944" s="84">
        <v>0</v>
      </c>
      <c r="AE944" s="87" t="s">
        <v>5552</v>
      </c>
      <c r="AF944" s="84" t="b">
        <v>0</v>
      </c>
      <c r="AG944" s="84" t="s">
        <v>5604</v>
      </c>
      <c r="AH944" s="84"/>
      <c r="AI944" s="87" t="s">
        <v>5552</v>
      </c>
      <c r="AJ944" s="84" t="b">
        <v>0</v>
      </c>
      <c r="AK944" s="84">
        <v>43</v>
      </c>
      <c r="AL944" s="87" t="s">
        <v>4992</v>
      </c>
      <c r="AM944" s="84" t="s">
        <v>5694</v>
      </c>
      <c r="AN944" s="84" t="b">
        <v>0</v>
      </c>
      <c r="AO944" s="87" t="s">
        <v>4992</v>
      </c>
      <c r="AP944" s="84" t="s">
        <v>179</v>
      </c>
      <c r="AQ944" s="84">
        <v>0</v>
      </c>
      <c r="AR944" s="84">
        <v>0</v>
      </c>
      <c r="AS944" s="84"/>
      <c r="AT944" s="84"/>
      <c r="AU944" s="84"/>
      <c r="AV944" s="84"/>
      <c r="AW944" s="84"/>
      <c r="AX944" s="84"/>
      <c r="AY944" s="84"/>
      <c r="AZ944" s="84"/>
    </row>
    <row r="945" spans="1:52" x14ac:dyDescent="0.55000000000000004">
      <c r="A945" s="69" t="s">
        <v>307</v>
      </c>
      <c r="B945" s="69" t="s">
        <v>977</v>
      </c>
      <c r="C945" s="70"/>
      <c r="D945" s="71"/>
      <c r="E945" s="72"/>
      <c r="F945" s="73"/>
      <c r="G945" s="70"/>
      <c r="H945" s="74"/>
      <c r="I945" s="75"/>
      <c r="J945" s="75"/>
      <c r="K945" s="36"/>
      <c r="L945" s="82"/>
      <c r="M945" s="82"/>
      <c r="N945" s="77"/>
      <c r="O945" s="84" t="s">
        <v>1270</v>
      </c>
      <c r="P945" s="86">
        <v>43425.596226851849</v>
      </c>
      <c r="Q945" s="84" t="s">
        <v>1313</v>
      </c>
      <c r="R945" s="84"/>
      <c r="S945" s="84"/>
      <c r="T945" s="84"/>
      <c r="U945" s="84"/>
      <c r="V945" s="88" t="s">
        <v>2731</v>
      </c>
      <c r="W945" s="86">
        <v>43425.596226851849</v>
      </c>
      <c r="X945" s="88" t="s">
        <v>3382</v>
      </c>
      <c r="Y945" s="84"/>
      <c r="Z945" s="84"/>
      <c r="AA945" s="87" t="s">
        <v>4511</v>
      </c>
      <c r="AB945" s="84"/>
      <c r="AC945" s="84" t="b">
        <v>0</v>
      </c>
      <c r="AD945" s="84">
        <v>0</v>
      </c>
      <c r="AE945" s="87" t="s">
        <v>5552</v>
      </c>
      <c r="AF945" s="84" t="b">
        <v>0</v>
      </c>
      <c r="AG945" s="84" t="s">
        <v>5604</v>
      </c>
      <c r="AH945" s="84"/>
      <c r="AI945" s="87" t="s">
        <v>5552</v>
      </c>
      <c r="AJ945" s="84" t="b">
        <v>0</v>
      </c>
      <c r="AK945" s="84">
        <v>43</v>
      </c>
      <c r="AL945" s="87" t="s">
        <v>4992</v>
      </c>
      <c r="AM945" s="84" t="s">
        <v>5694</v>
      </c>
      <c r="AN945" s="84" t="b">
        <v>0</v>
      </c>
      <c r="AO945" s="87" t="s">
        <v>4992</v>
      </c>
      <c r="AP945" s="84" t="s">
        <v>179</v>
      </c>
      <c r="AQ945" s="84">
        <v>0</v>
      </c>
      <c r="AR945" s="84">
        <v>0</v>
      </c>
      <c r="AS945" s="84"/>
      <c r="AT945" s="84"/>
      <c r="AU945" s="84"/>
      <c r="AV945" s="84"/>
      <c r="AW945" s="84"/>
      <c r="AX945" s="84"/>
      <c r="AY945" s="84"/>
      <c r="AZ945" s="84"/>
    </row>
    <row r="946" spans="1:52" x14ac:dyDescent="0.55000000000000004">
      <c r="A946" s="69" t="s">
        <v>307</v>
      </c>
      <c r="B946" s="69" t="s">
        <v>978</v>
      </c>
      <c r="C946" s="70"/>
      <c r="D946" s="71"/>
      <c r="E946" s="72"/>
      <c r="F946" s="73"/>
      <c r="G946" s="70"/>
      <c r="H946" s="74"/>
      <c r="I946" s="75"/>
      <c r="J946" s="75"/>
      <c r="K946" s="36"/>
      <c r="L946" s="82"/>
      <c r="M946" s="82"/>
      <c r="N946" s="77"/>
      <c r="O946" s="84" t="s">
        <v>1270</v>
      </c>
      <c r="P946" s="86">
        <v>43425.596226851849</v>
      </c>
      <c r="Q946" s="84" t="s">
        <v>1313</v>
      </c>
      <c r="R946" s="84"/>
      <c r="S946" s="84"/>
      <c r="T946" s="84"/>
      <c r="U946" s="84"/>
      <c r="V946" s="88" t="s">
        <v>2731</v>
      </c>
      <c r="W946" s="86">
        <v>43425.596226851849</v>
      </c>
      <c r="X946" s="88" t="s">
        <v>3382</v>
      </c>
      <c r="Y946" s="84"/>
      <c r="Z946" s="84"/>
      <c r="AA946" s="87" t="s">
        <v>4511</v>
      </c>
      <c r="AB946" s="84"/>
      <c r="AC946" s="84" t="b">
        <v>0</v>
      </c>
      <c r="AD946" s="84">
        <v>0</v>
      </c>
      <c r="AE946" s="87" t="s">
        <v>5552</v>
      </c>
      <c r="AF946" s="84" t="b">
        <v>0</v>
      </c>
      <c r="AG946" s="84" t="s">
        <v>5604</v>
      </c>
      <c r="AH946" s="84"/>
      <c r="AI946" s="87" t="s">
        <v>5552</v>
      </c>
      <c r="AJ946" s="84" t="b">
        <v>0</v>
      </c>
      <c r="AK946" s="84">
        <v>43</v>
      </c>
      <c r="AL946" s="87" t="s">
        <v>4992</v>
      </c>
      <c r="AM946" s="84" t="s">
        <v>5694</v>
      </c>
      <c r="AN946" s="84" t="b">
        <v>0</v>
      </c>
      <c r="AO946" s="87" t="s">
        <v>4992</v>
      </c>
      <c r="AP946" s="84" t="s">
        <v>179</v>
      </c>
      <c r="AQ946" s="84">
        <v>0</v>
      </c>
      <c r="AR946" s="84">
        <v>0</v>
      </c>
      <c r="AS946" s="84"/>
      <c r="AT946" s="84"/>
      <c r="AU946" s="84"/>
      <c r="AV946" s="84"/>
      <c r="AW946" s="84"/>
      <c r="AX946" s="84"/>
      <c r="AY946" s="84"/>
      <c r="AZ946" s="84"/>
    </row>
    <row r="947" spans="1:52" x14ac:dyDescent="0.55000000000000004">
      <c r="A947" s="69" t="s">
        <v>307</v>
      </c>
      <c r="B947" s="69" t="s">
        <v>979</v>
      </c>
      <c r="C947" s="70"/>
      <c r="D947" s="71"/>
      <c r="E947" s="72"/>
      <c r="F947" s="73"/>
      <c r="G947" s="70"/>
      <c r="H947" s="74"/>
      <c r="I947" s="75"/>
      <c r="J947" s="75"/>
      <c r="K947" s="36"/>
      <c r="L947" s="82"/>
      <c r="M947" s="82"/>
      <c r="N947" s="77"/>
      <c r="O947" s="84" t="s">
        <v>1270</v>
      </c>
      <c r="P947" s="86">
        <v>43425.596226851849</v>
      </c>
      <c r="Q947" s="84" t="s">
        <v>1313</v>
      </c>
      <c r="R947" s="84"/>
      <c r="S947" s="84"/>
      <c r="T947" s="84"/>
      <c r="U947" s="84"/>
      <c r="V947" s="88" t="s">
        <v>2731</v>
      </c>
      <c r="W947" s="86">
        <v>43425.596226851849</v>
      </c>
      <c r="X947" s="88" t="s">
        <v>3382</v>
      </c>
      <c r="Y947" s="84"/>
      <c r="Z947" s="84"/>
      <c r="AA947" s="87" t="s">
        <v>4511</v>
      </c>
      <c r="AB947" s="84"/>
      <c r="AC947" s="84" t="b">
        <v>0</v>
      </c>
      <c r="AD947" s="84">
        <v>0</v>
      </c>
      <c r="AE947" s="87" t="s">
        <v>5552</v>
      </c>
      <c r="AF947" s="84" t="b">
        <v>0</v>
      </c>
      <c r="AG947" s="84" t="s">
        <v>5604</v>
      </c>
      <c r="AH947" s="84"/>
      <c r="AI947" s="87" t="s">
        <v>5552</v>
      </c>
      <c r="AJ947" s="84" t="b">
        <v>0</v>
      </c>
      <c r="AK947" s="84">
        <v>43</v>
      </c>
      <c r="AL947" s="87" t="s">
        <v>4992</v>
      </c>
      <c r="AM947" s="84" t="s">
        <v>5694</v>
      </c>
      <c r="AN947" s="84" t="b">
        <v>0</v>
      </c>
      <c r="AO947" s="87" t="s">
        <v>4992</v>
      </c>
      <c r="AP947" s="84" t="s">
        <v>179</v>
      </c>
      <c r="AQ947" s="84">
        <v>0</v>
      </c>
      <c r="AR947" s="84">
        <v>0</v>
      </c>
      <c r="AS947" s="84"/>
      <c r="AT947" s="84"/>
      <c r="AU947" s="84"/>
      <c r="AV947" s="84"/>
      <c r="AW947" s="84"/>
      <c r="AX947" s="84"/>
      <c r="AY947" s="84"/>
      <c r="AZ947" s="84"/>
    </row>
    <row r="948" spans="1:52" x14ac:dyDescent="0.55000000000000004">
      <c r="A948" s="69" t="s">
        <v>307</v>
      </c>
      <c r="B948" s="69" t="s">
        <v>980</v>
      </c>
      <c r="C948" s="70"/>
      <c r="D948" s="71"/>
      <c r="E948" s="72"/>
      <c r="F948" s="73"/>
      <c r="G948" s="70"/>
      <c r="H948" s="74"/>
      <c r="I948" s="75"/>
      <c r="J948" s="75"/>
      <c r="K948" s="36"/>
      <c r="L948" s="82"/>
      <c r="M948" s="82"/>
      <c r="N948" s="77"/>
      <c r="O948" s="84" t="s">
        <v>1270</v>
      </c>
      <c r="P948" s="86">
        <v>43425.596226851849</v>
      </c>
      <c r="Q948" s="84" t="s">
        <v>1313</v>
      </c>
      <c r="R948" s="84"/>
      <c r="S948" s="84"/>
      <c r="T948" s="84"/>
      <c r="U948" s="84"/>
      <c r="V948" s="88" t="s">
        <v>2731</v>
      </c>
      <c r="W948" s="86">
        <v>43425.596226851849</v>
      </c>
      <c r="X948" s="88" t="s">
        <v>3382</v>
      </c>
      <c r="Y948" s="84"/>
      <c r="Z948" s="84"/>
      <c r="AA948" s="87" t="s">
        <v>4511</v>
      </c>
      <c r="AB948" s="84"/>
      <c r="AC948" s="84" t="b">
        <v>0</v>
      </c>
      <c r="AD948" s="84">
        <v>0</v>
      </c>
      <c r="AE948" s="87" t="s">
        <v>5552</v>
      </c>
      <c r="AF948" s="84" t="b">
        <v>0</v>
      </c>
      <c r="AG948" s="84" t="s">
        <v>5604</v>
      </c>
      <c r="AH948" s="84"/>
      <c r="AI948" s="87" t="s">
        <v>5552</v>
      </c>
      <c r="AJ948" s="84" t="b">
        <v>0</v>
      </c>
      <c r="AK948" s="84">
        <v>43</v>
      </c>
      <c r="AL948" s="87" t="s">
        <v>4992</v>
      </c>
      <c r="AM948" s="84" t="s">
        <v>5694</v>
      </c>
      <c r="AN948" s="84" t="b">
        <v>0</v>
      </c>
      <c r="AO948" s="87" t="s">
        <v>4992</v>
      </c>
      <c r="AP948" s="84" t="s">
        <v>179</v>
      </c>
      <c r="AQ948" s="84">
        <v>0</v>
      </c>
      <c r="AR948" s="84">
        <v>0</v>
      </c>
      <c r="AS948" s="84"/>
      <c r="AT948" s="84"/>
      <c r="AU948" s="84"/>
      <c r="AV948" s="84"/>
      <c r="AW948" s="84"/>
      <c r="AX948" s="84"/>
      <c r="AY948" s="84"/>
      <c r="AZ948" s="84"/>
    </row>
    <row r="949" spans="1:52" x14ac:dyDescent="0.55000000000000004">
      <c r="A949" s="69" t="s">
        <v>307</v>
      </c>
      <c r="B949" s="69" t="s">
        <v>981</v>
      </c>
      <c r="C949" s="70"/>
      <c r="D949" s="71"/>
      <c r="E949" s="72"/>
      <c r="F949" s="73"/>
      <c r="G949" s="70"/>
      <c r="H949" s="74"/>
      <c r="I949" s="75"/>
      <c r="J949" s="75"/>
      <c r="K949" s="36"/>
      <c r="L949" s="82"/>
      <c r="M949" s="82"/>
      <c r="N949" s="77"/>
      <c r="O949" s="84" t="s">
        <v>1270</v>
      </c>
      <c r="P949" s="86">
        <v>43425.596226851849</v>
      </c>
      <c r="Q949" s="84" t="s">
        <v>1313</v>
      </c>
      <c r="R949" s="84"/>
      <c r="S949" s="84"/>
      <c r="T949" s="84"/>
      <c r="U949" s="84"/>
      <c r="V949" s="88" t="s">
        <v>2731</v>
      </c>
      <c r="W949" s="86">
        <v>43425.596226851849</v>
      </c>
      <c r="X949" s="88" t="s">
        <v>3382</v>
      </c>
      <c r="Y949" s="84"/>
      <c r="Z949" s="84"/>
      <c r="AA949" s="87" t="s">
        <v>4511</v>
      </c>
      <c r="AB949" s="84"/>
      <c r="AC949" s="84" t="b">
        <v>0</v>
      </c>
      <c r="AD949" s="84">
        <v>0</v>
      </c>
      <c r="AE949" s="87" t="s">
        <v>5552</v>
      </c>
      <c r="AF949" s="84" t="b">
        <v>0</v>
      </c>
      <c r="AG949" s="84" t="s">
        <v>5604</v>
      </c>
      <c r="AH949" s="84"/>
      <c r="AI949" s="87" t="s">
        <v>5552</v>
      </c>
      <c r="AJ949" s="84" t="b">
        <v>0</v>
      </c>
      <c r="AK949" s="84">
        <v>43</v>
      </c>
      <c r="AL949" s="87" t="s">
        <v>4992</v>
      </c>
      <c r="AM949" s="84" t="s">
        <v>5694</v>
      </c>
      <c r="AN949" s="84" t="b">
        <v>0</v>
      </c>
      <c r="AO949" s="87" t="s">
        <v>4992</v>
      </c>
      <c r="AP949" s="84" t="s">
        <v>179</v>
      </c>
      <c r="AQ949" s="84">
        <v>0</v>
      </c>
      <c r="AR949" s="84">
        <v>0</v>
      </c>
      <c r="AS949" s="84"/>
      <c r="AT949" s="84"/>
      <c r="AU949" s="84"/>
      <c r="AV949" s="84"/>
      <c r="AW949" s="84"/>
      <c r="AX949" s="84"/>
      <c r="AY949" s="84"/>
      <c r="AZ949" s="84"/>
    </row>
    <row r="950" spans="1:52" x14ac:dyDescent="0.55000000000000004">
      <c r="A950" s="69" t="s">
        <v>307</v>
      </c>
      <c r="B950" s="69" t="s">
        <v>982</v>
      </c>
      <c r="C950" s="70"/>
      <c r="D950" s="71"/>
      <c r="E950" s="72"/>
      <c r="F950" s="73"/>
      <c r="G950" s="70"/>
      <c r="H950" s="74"/>
      <c r="I950" s="75"/>
      <c r="J950" s="75"/>
      <c r="K950" s="36"/>
      <c r="L950" s="82"/>
      <c r="M950" s="82"/>
      <c r="N950" s="77"/>
      <c r="O950" s="84" t="s">
        <v>1270</v>
      </c>
      <c r="P950" s="86">
        <v>43425.596226851849</v>
      </c>
      <c r="Q950" s="84" t="s">
        <v>1313</v>
      </c>
      <c r="R950" s="84"/>
      <c r="S950" s="84"/>
      <c r="T950" s="84"/>
      <c r="U950" s="84"/>
      <c r="V950" s="88" t="s">
        <v>2731</v>
      </c>
      <c r="W950" s="86">
        <v>43425.596226851849</v>
      </c>
      <c r="X950" s="88" t="s">
        <v>3382</v>
      </c>
      <c r="Y950" s="84"/>
      <c r="Z950" s="84"/>
      <c r="AA950" s="87" t="s">
        <v>4511</v>
      </c>
      <c r="AB950" s="84"/>
      <c r="AC950" s="84" t="b">
        <v>0</v>
      </c>
      <c r="AD950" s="84">
        <v>0</v>
      </c>
      <c r="AE950" s="87" t="s">
        <v>5552</v>
      </c>
      <c r="AF950" s="84" t="b">
        <v>0</v>
      </c>
      <c r="AG950" s="84" t="s">
        <v>5604</v>
      </c>
      <c r="AH950" s="84"/>
      <c r="AI950" s="87" t="s">
        <v>5552</v>
      </c>
      <c r="AJ950" s="84" t="b">
        <v>0</v>
      </c>
      <c r="AK950" s="84">
        <v>43</v>
      </c>
      <c r="AL950" s="87" t="s">
        <v>4992</v>
      </c>
      <c r="AM950" s="84" t="s">
        <v>5694</v>
      </c>
      <c r="AN950" s="84" t="b">
        <v>0</v>
      </c>
      <c r="AO950" s="87" t="s">
        <v>4992</v>
      </c>
      <c r="AP950" s="84" t="s">
        <v>179</v>
      </c>
      <c r="AQ950" s="84">
        <v>0</v>
      </c>
      <c r="AR950" s="84">
        <v>0</v>
      </c>
      <c r="AS950" s="84"/>
      <c r="AT950" s="84"/>
      <c r="AU950" s="84"/>
      <c r="AV950" s="84"/>
      <c r="AW950" s="84"/>
      <c r="AX950" s="84"/>
      <c r="AY950" s="84"/>
      <c r="AZ950" s="84"/>
    </row>
    <row r="951" spans="1:52" x14ac:dyDescent="0.55000000000000004">
      <c r="A951" s="69" t="s">
        <v>307</v>
      </c>
      <c r="B951" s="69" t="s">
        <v>983</v>
      </c>
      <c r="C951" s="70"/>
      <c r="D951" s="71"/>
      <c r="E951" s="72"/>
      <c r="F951" s="73"/>
      <c r="G951" s="70"/>
      <c r="H951" s="74"/>
      <c r="I951" s="75"/>
      <c r="J951" s="75"/>
      <c r="K951" s="36"/>
      <c r="L951" s="82"/>
      <c r="M951" s="82"/>
      <c r="N951" s="77"/>
      <c r="O951" s="84" t="s">
        <v>1270</v>
      </c>
      <c r="P951" s="86">
        <v>43425.596226851849</v>
      </c>
      <c r="Q951" s="84" t="s">
        <v>1313</v>
      </c>
      <c r="R951" s="84"/>
      <c r="S951" s="84"/>
      <c r="T951" s="84"/>
      <c r="U951" s="84"/>
      <c r="V951" s="88" t="s">
        <v>2731</v>
      </c>
      <c r="W951" s="86">
        <v>43425.596226851849</v>
      </c>
      <c r="X951" s="88" t="s">
        <v>3382</v>
      </c>
      <c r="Y951" s="84"/>
      <c r="Z951" s="84"/>
      <c r="AA951" s="87" t="s">
        <v>4511</v>
      </c>
      <c r="AB951" s="84"/>
      <c r="AC951" s="84" t="b">
        <v>0</v>
      </c>
      <c r="AD951" s="84">
        <v>0</v>
      </c>
      <c r="AE951" s="87" t="s">
        <v>5552</v>
      </c>
      <c r="AF951" s="84" t="b">
        <v>0</v>
      </c>
      <c r="AG951" s="84" t="s">
        <v>5604</v>
      </c>
      <c r="AH951" s="84"/>
      <c r="AI951" s="87" t="s">
        <v>5552</v>
      </c>
      <c r="AJ951" s="84" t="b">
        <v>0</v>
      </c>
      <c r="AK951" s="84">
        <v>43</v>
      </c>
      <c r="AL951" s="87" t="s">
        <v>4992</v>
      </c>
      <c r="AM951" s="84" t="s">
        <v>5694</v>
      </c>
      <c r="AN951" s="84" t="b">
        <v>0</v>
      </c>
      <c r="AO951" s="87" t="s">
        <v>4992</v>
      </c>
      <c r="AP951" s="84" t="s">
        <v>179</v>
      </c>
      <c r="AQ951" s="84">
        <v>0</v>
      </c>
      <c r="AR951" s="84">
        <v>0</v>
      </c>
      <c r="AS951" s="84"/>
      <c r="AT951" s="84"/>
      <c r="AU951" s="84"/>
      <c r="AV951" s="84"/>
      <c r="AW951" s="84"/>
      <c r="AX951" s="84"/>
      <c r="AY951" s="84"/>
      <c r="AZ951" s="84"/>
    </row>
    <row r="952" spans="1:52" x14ac:dyDescent="0.55000000000000004">
      <c r="A952" s="69" t="s">
        <v>307</v>
      </c>
      <c r="B952" s="69" t="s">
        <v>704</v>
      </c>
      <c r="C952" s="70"/>
      <c r="D952" s="71"/>
      <c r="E952" s="72"/>
      <c r="F952" s="73"/>
      <c r="G952" s="70"/>
      <c r="H952" s="74"/>
      <c r="I952" s="75"/>
      <c r="J952" s="75"/>
      <c r="K952" s="36"/>
      <c r="L952" s="82"/>
      <c r="M952" s="82"/>
      <c r="N952" s="77"/>
      <c r="O952" s="84" t="s">
        <v>1270</v>
      </c>
      <c r="P952" s="86">
        <v>43425.596226851849</v>
      </c>
      <c r="Q952" s="84" t="s">
        <v>1313</v>
      </c>
      <c r="R952" s="84"/>
      <c r="S952" s="84"/>
      <c r="T952" s="84"/>
      <c r="U952" s="84"/>
      <c r="V952" s="88" t="s">
        <v>2731</v>
      </c>
      <c r="W952" s="86">
        <v>43425.596226851849</v>
      </c>
      <c r="X952" s="88" t="s">
        <v>3382</v>
      </c>
      <c r="Y952" s="84"/>
      <c r="Z952" s="84"/>
      <c r="AA952" s="87" t="s">
        <v>4511</v>
      </c>
      <c r="AB952" s="84"/>
      <c r="AC952" s="84" t="b">
        <v>0</v>
      </c>
      <c r="AD952" s="84">
        <v>0</v>
      </c>
      <c r="AE952" s="87" t="s">
        <v>5552</v>
      </c>
      <c r="AF952" s="84" t="b">
        <v>0</v>
      </c>
      <c r="AG952" s="84" t="s">
        <v>5604</v>
      </c>
      <c r="AH952" s="84"/>
      <c r="AI952" s="87" t="s">
        <v>5552</v>
      </c>
      <c r="AJ952" s="84" t="b">
        <v>0</v>
      </c>
      <c r="AK952" s="84">
        <v>43</v>
      </c>
      <c r="AL952" s="87" t="s">
        <v>4992</v>
      </c>
      <c r="AM952" s="84" t="s">
        <v>5694</v>
      </c>
      <c r="AN952" s="84" t="b">
        <v>0</v>
      </c>
      <c r="AO952" s="87" t="s">
        <v>4992</v>
      </c>
      <c r="AP952" s="84" t="s">
        <v>179</v>
      </c>
      <c r="AQ952" s="84">
        <v>0</v>
      </c>
      <c r="AR952" s="84">
        <v>0</v>
      </c>
      <c r="AS952" s="84"/>
      <c r="AT952" s="84"/>
      <c r="AU952" s="84"/>
      <c r="AV952" s="84"/>
      <c r="AW952" s="84"/>
      <c r="AX952" s="84"/>
      <c r="AY952" s="84"/>
      <c r="AZ952" s="84"/>
    </row>
    <row r="953" spans="1:52" x14ac:dyDescent="0.55000000000000004">
      <c r="A953" s="69" t="s">
        <v>307</v>
      </c>
      <c r="B953" s="69" t="s">
        <v>984</v>
      </c>
      <c r="C953" s="70"/>
      <c r="D953" s="71"/>
      <c r="E953" s="72"/>
      <c r="F953" s="73"/>
      <c r="G953" s="70"/>
      <c r="H953" s="74"/>
      <c r="I953" s="75"/>
      <c r="J953" s="75"/>
      <c r="K953" s="36"/>
      <c r="L953" s="82"/>
      <c r="M953" s="82"/>
      <c r="N953" s="77"/>
      <c r="O953" s="84" t="s">
        <v>1270</v>
      </c>
      <c r="P953" s="86">
        <v>43425.596226851849</v>
      </c>
      <c r="Q953" s="84" t="s">
        <v>1313</v>
      </c>
      <c r="R953" s="84"/>
      <c r="S953" s="84"/>
      <c r="T953" s="84"/>
      <c r="U953" s="84"/>
      <c r="V953" s="88" t="s">
        <v>2731</v>
      </c>
      <c r="W953" s="86">
        <v>43425.596226851849</v>
      </c>
      <c r="X953" s="88" t="s">
        <v>3382</v>
      </c>
      <c r="Y953" s="84"/>
      <c r="Z953" s="84"/>
      <c r="AA953" s="87" t="s">
        <v>4511</v>
      </c>
      <c r="AB953" s="84"/>
      <c r="AC953" s="84" t="b">
        <v>0</v>
      </c>
      <c r="AD953" s="84">
        <v>0</v>
      </c>
      <c r="AE953" s="87" t="s">
        <v>5552</v>
      </c>
      <c r="AF953" s="84" t="b">
        <v>0</v>
      </c>
      <c r="AG953" s="84" t="s">
        <v>5604</v>
      </c>
      <c r="AH953" s="84"/>
      <c r="AI953" s="87" t="s">
        <v>5552</v>
      </c>
      <c r="AJ953" s="84" t="b">
        <v>0</v>
      </c>
      <c r="AK953" s="84">
        <v>43</v>
      </c>
      <c r="AL953" s="87" t="s">
        <v>4992</v>
      </c>
      <c r="AM953" s="84" t="s">
        <v>5694</v>
      </c>
      <c r="AN953" s="84" t="b">
        <v>0</v>
      </c>
      <c r="AO953" s="87" t="s">
        <v>4992</v>
      </c>
      <c r="AP953" s="84" t="s">
        <v>179</v>
      </c>
      <c r="AQ953" s="84">
        <v>0</v>
      </c>
      <c r="AR953" s="84">
        <v>0</v>
      </c>
      <c r="AS953" s="84"/>
      <c r="AT953" s="84"/>
      <c r="AU953" s="84"/>
      <c r="AV953" s="84"/>
      <c r="AW953" s="84"/>
      <c r="AX953" s="84"/>
      <c r="AY953" s="84"/>
      <c r="AZ953" s="84"/>
    </row>
    <row r="954" spans="1:52" x14ac:dyDescent="0.55000000000000004">
      <c r="A954" s="69" t="s">
        <v>307</v>
      </c>
      <c r="B954" s="69" t="s">
        <v>985</v>
      </c>
      <c r="C954" s="70"/>
      <c r="D954" s="71"/>
      <c r="E954" s="72"/>
      <c r="F954" s="73"/>
      <c r="G954" s="70"/>
      <c r="H954" s="74"/>
      <c r="I954" s="75"/>
      <c r="J954" s="75"/>
      <c r="K954" s="36"/>
      <c r="L954" s="82"/>
      <c r="M954" s="82"/>
      <c r="N954" s="77"/>
      <c r="O954" s="84" t="s">
        <v>1270</v>
      </c>
      <c r="P954" s="86">
        <v>43425.596226851849</v>
      </c>
      <c r="Q954" s="84" t="s">
        <v>1313</v>
      </c>
      <c r="R954" s="84"/>
      <c r="S954" s="84"/>
      <c r="T954" s="84"/>
      <c r="U954" s="84"/>
      <c r="V954" s="88" t="s">
        <v>2731</v>
      </c>
      <c r="W954" s="86">
        <v>43425.596226851849</v>
      </c>
      <c r="X954" s="88" t="s">
        <v>3382</v>
      </c>
      <c r="Y954" s="84"/>
      <c r="Z954" s="84"/>
      <c r="AA954" s="87" t="s">
        <v>4511</v>
      </c>
      <c r="AB954" s="84"/>
      <c r="AC954" s="84" t="b">
        <v>0</v>
      </c>
      <c r="AD954" s="84">
        <v>0</v>
      </c>
      <c r="AE954" s="87" t="s">
        <v>5552</v>
      </c>
      <c r="AF954" s="84" t="b">
        <v>0</v>
      </c>
      <c r="AG954" s="84" t="s">
        <v>5604</v>
      </c>
      <c r="AH954" s="84"/>
      <c r="AI954" s="87" t="s">
        <v>5552</v>
      </c>
      <c r="AJ954" s="84" t="b">
        <v>0</v>
      </c>
      <c r="AK954" s="84">
        <v>43</v>
      </c>
      <c r="AL954" s="87" t="s">
        <v>4992</v>
      </c>
      <c r="AM954" s="84" t="s">
        <v>5694</v>
      </c>
      <c r="AN954" s="84" t="b">
        <v>0</v>
      </c>
      <c r="AO954" s="87" t="s">
        <v>4992</v>
      </c>
      <c r="AP954" s="84" t="s">
        <v>179</v>
      </c>
      <c r="AQ954" s="84">
        <v>0</v>
      </c>
      <c r="AR954" s="84">
        <v>0</v>
      </c>
      <c r="AS954" s="84"/>
      <c r="AT954" s="84"/>
      <c r="AU954" s="84"/>
      <c r="AV954" s="84"/>
      <c r="AW954" s="84"/>
      <c r="AX954" s="84"/>
      <c r="AY954" s="84"/>
      <c r="AZ954" s="84"/>
    </row>
    <row r="955" spans="1:52" x14ac:dyDescent="0.55000000000000004">
      <c r="A955" s="69" t="s">
        <v>307</v>
      </c>
      <c r="B955" s="69" t="s">
        <v>701</v>
      </c>
      <c r="C955" s="70"/>
      <c r="D955" s="71"/>
      <c r="E955" s="72"/>
      <c r="F955" s="73"/>
      <c r="G955" s="70"/>
      <c r="H955" s="74"/>
      <c r="I955" s="75"/>
      <c r="J955" s="75"/>
      <c r="K955" s="36"/>
      <c r="L955" s="82"/>
      <c r="M955" s="82"/>
      <c r="N955" s="77"/>
      <c r="O955" s="84" t="s">
        <v>1270</v>
      </c>
      <c r="P955" s="86">
        <v>43425.596226851849</v>
      </c>
      <c r="Q955" s="84" t="s">
        <v>1313</v>
      </c>
      <c r="R955" s="84"/>
      <c r="S955" s="84"/>
      <c r="T955" s="84"/>
      <c r="U955" s="84"/>
      <c r="V955" s="88" t="s">
        <v>2731</v>
      </c>
      <c r="W955" s="86">
        <v>43425.596226851849</v>
      </c>
      <c r="X955" s="88" t="s">
        <v>3382</v>
      </c>
      <c r="Y955" s="84"/>
      <c r="Z955" s="84"/>
      <c r="AA955" s="87" t="s">
        <v>4511</v>
      </c>
      <c r="AB955" s="84"/>
      <c r="AC955" s="84" t="b">
        <v>0</v>
      </c>
      <c r="AD955" s="84">
        <v>0</v>
      </c>
      <c r="AE955" s="87" t="s">
        <v>5552</v>
      </c>
      <c r="AF955" s="84" t="b">
        <v>0</v>
      </c>
      <c r="AG955" s="84" t="s">
        <v>5604</v>
      </c>
      <c r="AH955" s="84"/>
      <c r="AI955" s="87" t="s">
        <v>5552</v>
      </c>
      <c r="AJ955" s="84" t="b">
        <v>0</v>
      </c>
      <c r="AK955" s="84">
        <v>43</v>
      </c>
      <c r="AL955" s="87" t="s">
        <v>4992</v>
      </c>
      <c r="AM955" s="84" t="s">
        <v>5694</v>
      </c>
      <c r="AN955" s="84" t="b">
        <v>0</v>
      </c>
      <c r="AO955" s="87" t="s">
        <v>4992</v>
      </c>
      <c r="AP955" s="84" t="s">
        <v>179</v>
      </c>
      <c r="AQ955" s="84">
        <v>0</v>
      </c>
      <c r="AR955" s="84">
        <v>0</v>
      </c>
      <c r="AS955" s="84"/>
      <c r="AT955" s="84"/>
      <c r="AU955" s="84"/>
      <c r="AV955" s="84"/>
      <c r="AW955" s="84"/>
      <c r="AX955" s="84"/>
      <c r="AY955" s="84"/>
      <c r="AZ955" s="84"/>
    </row>
    <row r="956" spans="1:52" x14ac:dyDescent="0.55000000000000004">
      <c r="A956" s="69" t="s">
        <v>307</v>
      </c>
      <c r="B956" s="69" t="s">
        <v>986</v>
      </c>
      <c r="C956" s="70"/>
      <c r="D956" s="71"/>
      <c r="E956" s="72"/>
      <c r="F956" s="73"/>
      <c r="G956" s="70"/>
      <c r="H956" s="74"/>
      <c r="I956" s="75"/>
      <c r="J956" s="75"/>
      <c r="K956" s="36"/>
      <c r="L956" s="82"/>
      <c r="M956" s="82"/>
      <c r="N956" s="77"/>
      <c r="O956" s="84" t="s">
        <v>1270</v>
      </c>
      <c r="P956" s="86">
        <v>43425.596226851849</v>
      </c>
      <c r="Q956" s="84" t="s">
        <v>1313</v>
      </c>
      <c r="R956" s="84"/>
      <c r="S956" s="84"/>
      <c r="T956" s="84"/>
      <c r="U956" s="84"/>
      <c r="V956" s="88" t="s">
        <v>2731</v>
      </c>
      <c r="W956" s="86">
        <v>43425.596226851849</v>
      </c>
      <c r="X956" s="88" t="s">
        <v>3382</v>
      </c>
      <c r="Y956" s="84"/>
      <c r="Z956" s="84"/>
      <c r="AA956" s="87" t="s">
        <v>4511</v>
      </c>
      <c r="AB956" s="84"/>
      <c r="AC956" s="84" t="b">
        <v>0</v>
      </c>
      <c r="AD956" s="84">
        <v>0</v>
      </c>
      <c r="AE956" s="87" t="s">
        <v>5552</v>
      </c>
      <c r="AF956" s="84" t="b">
        <v>0</v>
      </c>
      <c r="AG956" s="84" t="s">
        <v>5604</v>
      </c>
      <c r="AH956" s="84"/>
      <c r="AI956" s="87" t="s">
        <v>5552</v>
      </c>
      <c r="AJ956" s="84" t="b">
        <v>0</v>
      </c>
      <c r="AK956" s="84">
        <v>43</v>
      </c>
      <c r="AL956" s="87" t="s">
        <v>4992</v>
      </c>
      <c r="AM956" s="84" t="s">
        <v>5694</v>
      </c>
      <c r="AN956" s="84" t="b">
        <v>0</v>
      </c>
      <c r="AO956" s="87" t="s">
        <v>4992</v>
      </c>
      <c r="AP956" s="84" t="s">
        <v>179</v>
      </c>
      <c r="AQ956" s="84">
        <v>0</v>
      </c>
      <c r="AR956" s="84">
        <v>0</v>
      </c>
      <c r="AS956" s="84"/>
      <c r="AT956" s="84"/>
      <c r="AU956" s="84"/>
      <c r="AV956" s="84"/>
      <c r="AW956" s="84"/>
      <c r="AX956" s="84"/>
      <c r="AY956" s="84"/>
      <c r="AZ956" s="84"/>
    </row>
    <row r="957" spans="1:52" x14ac:dyDescent="0.55000000000000004">
      <c r="A957" s="69" t="s">
        <v>307</v>
      </c>
      <c r="B957" s="69" t="s">
        <v>698</v>
      </c>
      <c r="C957" s="70"/>
      <c r="D957" s="71"/>
      <c r="E957" s="72"/>
      <c r="F957" s="73"/>
      <c r="G957" s="70"/>
      <c r="H957" s="74"/>
      <c r="I957" s="75"/>
      <c r="J957" s="75"/>
      <c r="K957" s="36"/>
      <c r="L957" s="82"/>
      <c r="M957" s="82"/>
      <c r="N957" s="77"/>
      <c r="O957" s="84" t="s">
        <v>1270</v>
      </c>
      <c r="P957" s="86">
        <v>43425.596226851849</v>
      </c>
      <c r="Q957" s="84" t="s">
        <v>1313</v>
      </c>
      <c r="R957" s="84"/>
      <c r="S957" s="84"/>
      <c r="T957" s="84"/>
      <c r="U957" s="84"/>
      <c r="V957" s="88" t="s">
        <v>2731</v>
      </c>
      <c r="W957" s="86">
        <v>43425.596226851849</v>
      </c>
      <c r="X957" s="88" t="s">
        <v>3382</v>
      </c>
      <c r="Y957" s="84"/>
      <c r="Z957" s="84"/>
      <c r="AA957" s="87" t="s">
        <v>4511</v>
      </c>
      <c r="AB957" s="84"/>
      <c r="AC957" s="84" t="b">
        <v>0</v>
      </c>
      <c r="AD957" s="84">
        <v>0</v>
      </c>
      <c r="AE957" s="87" t="s">
        <v>5552</v>
      </c>
      <c r="AF957" s="84" t="b">
        <v>0</v>
      </c>
      <c r="AG957" s="84" t="s">
        <v>5604</v>
      </c>
      <c r="AH957" s="84"/>
      <c r="AI957" s="87" t="s">
        <v>5552</v>
      </c>
      <c r="AJ957" s="84" t="b">
        <v>0</v>
      </c>
      <c r="AK957" s="84">
        <v>43</v>
      </c>
      <c r="AL957" s="87" t="s">
        <v>4992</v>
      </c>
      <c r="AM957" s="84" t="s">
        <v>5694</v>
      </c>
      <c r="AN957" s="84" t="b">
        <v>0</v>
      </c>
      <c r="AO957" s="87" t="s">
        <v>4992</v>
      </c>
      <c r="AP957" s="84" t="s">
        <v>179</v>
      </c>
      <c r="AQ957" s="84">
        <v>0</v>
      </c>
      <c r="AR957" s="84">
        <v>0</v>
      </c>
      <c r="AS957" s="84"/>
      <c r="AT957" s="84"/>
      <c r="AU957" s="84"/>
      <c r="AV957" s="84"/>
      <c r="AW957" s="84"/>
      <c r="AX957" s="84"/>
      <c r="AY957" s="84"/>
      <c r="AZ957" s="84"/>
    </row>
    <row r="958" spans="1:52" x14ac:dyDescent="0.55000000000000004">
      <c r="A958" s="69" t="s">
        <v>307</v>
      </c>
      <c r="B958" s="69" t="s">
        <v>987</v>
      </c>
      <c r="C958" s="70"/>
      <c r="D958" s="71"/>
      <c r="E958" s="72"/>
      <c r="F958" s="73"/>
      <c r="G958" s="70"/>
      <c r="H958" s="74"/>
      <c r="I958" s="75"/>
      <c r="J958" s="75"/>
      <c r="K958" s="36"/>
      <c r="L958" s="82"/>
      <c r="M958" s="82"/>
      <c r="N958" s="77"/>
      <c r="O958" s="84" t="s">
        <v>1270</v>
      </c>
      <c r="P958" s="86">
        <v>43425.596226851849</v>
      </c>
      <c r="Q958" s="84" t="s">
        <v>1313</v>
      </c>
      <c r="R958" s="84"/>
      <c r="S958" s="84"/>
      <c r="T958" s="84"/>
      <c r="U958" s="84"/>
      <c r="V958" s="88" t="s">
        <v>2731</v>
      </c>
      <c r="W958" s="86">
        <v>43425.596226851849</v>
      </c>
      <c r="X958" s="88" t="s">
        <v>3382</v>
      </c>
      <c r="Y958" s="84"/>
      <c r="Z958" s="84"/>
      <c r="AA958" s="87" t="s">
        <v>4511</v>
      </c>
      <c r="AB958" s="84"/>
      <c r="AC958" s="84" t="b">
        <v>0</v>
      </c>
      <c r="AD958" s="84">
        <v>0</v>
      </c>
      <c r="AE958" s="87" t="s">
        <v>5552</v>
      </c>
      <c r="AF958" s="84" t="b">
        <v>0</v>
      </c>
      <c r="AG958" s="84" t="s">
        <v>5604</v>
      </c>
      <c r="AH958" s="84"/>
      <c r="AI958" s="87" t="s">
        <v>5552</v>
      </c>
      <c r="AJ958" s="84" t="b">
        <v>0</v>
      </c>
      <c r="AK958" s="84">
        <v>43</v>
      </c>
      <c r="AL958" s="87" t="s">
        <v>4992</v>
      </c>
      <c r="AM958" s="84" t="s">
        <v>5694</v>
      </c>
      <c r="AN958" s="84" t="b">
        <v>0</v>
      </c>
      <c r="AO958" s="87" t="s">
        <v>4992</v>
      </c>
      <c r="AP958" s="84" t="s">
        <v>179</v>
      </c>
      <c r="AQ958" s="84">
        <v>0</v>
      </c>
      <c r="AR958" s="84">
        <v>0</v>
      </c>
      <c r="AS958" s="84"/>
      <c r="AT958" s="84"/>
      <c r="AU958" s="84"/>
      <c r="AV958" s="84"/>
      <c r="AW958" s="84"/>
      <c r="AX958" s="84"/>
      <c r="AY958" s="84"/>
      <c r="AZ958" s="84"/>
    </row>
    <row r="959" spans="1:52" x14ac:dyDescent="0.55000000000000004">
      <c r="A959" s="69" t="s">
        <v>307</v>
      </c>
      <c r="B959" s="69" t="s">
        <v>988</v>
      </c>
      <c r="C959" s="70"/>
      <c r="D959" s="71"/>
      <c r="E959" s="72"/>
      <c r="F959" s="73"/>
      <c r="G959" s="70"/>
      <c r="H959" s="74"/>
      <c r="I959" s="75"/>
      <c r="J959" s="75"/>
      <c r="K959" s="36"/>
      <c r="L959" s="82"/>
      <c r="M959" s="82"/>
      <c r="N959" s="77"/>
      <c r="O959" s="84" t="s">
        <v>1270</v>
      </c>
      <c r="P959" s="86">
        <v>43425.596226851849</v>
      </c>
      <c r="Q959" s="84" t="s">
        <v>1313</v>
      </c>
      <c r="R959" s="84"/>
      <c r="S959" s="84"/>
      <c r="T959" s="84"/>
      <c r="U959" s="84"/>
      <c r="V959" s="88" t="s">
        <v>2731</v>
      </c>
      <c r="W959" s="86">
        <v>43425.596226851849</v>
      </c>
      <c r="X959" s="88" t="s">
        <v>3382</v>
      </c>
      <c r="Y959" s="84"/>
      <c r="Z959" s="84"/>
      <c r="AA959" s="87" t="s">
        <v>4511</v>
      </c>
      <c r="AB959" s="84"/>
      <c r="AC959" s="84" t="b">
        <v>0</v>
      </c>
      <c r="AD959" s="84">
        <v>0</v>
      </c>
      <c r="AE959" s="87" t="s">
        <v>5552</v>
      </c>
      <c r="AF959" s="84" t="b">
        <v>0</v>
      </c>
      <c r="AG959" s="84" t="s">
        <v>5604</v>
      </c>
      <c r="AH959" s="84"/>
      <c r="AI959" s="87" t="s">
        <v>5552</v>
      </c>
      <c r="AJ959" s="84" t="b">
        <v>0</v>
      </c>
      <c r="AK959" s="84">
        <v>43</v>
      </c>
      <c r="AL959" s="87" t="s">
        <v>4992</v>
      </c>
      <c r="AM959" s="84" t="s">
        <v>5694</v>
      </c>
      <c r="AN959" s="84" t="b">
        <v>0</v>
      </c>
      <c r="AO959" s="87" t="s">
        <v>4992</v>
      </c>
      <c r="AP959" s="84" t="s">
        <v>179</v>
      </c>
      <c r="AQ959" s="84">
        <v>0</v>
      </c>
      <c r="AR959" s="84">
        <v>0</v>
      </c>
      <c r="AS959" s="84"/>
      <c r="AT959" s="84"/>
      <c r="AU959" s="84"/>
      <c r="AV959" s="84"/>
      <c r="AW959" s="84"/>
      <c r="AX959" s="84"/>
      <c r="AY959" s="84"/>
      <c r="AZ959" s="84"/>
    </row>
    <row r="960" spans="1:52" x14ac:dyDescent="0.55000000000000004">
      <c r="A960" s="69" t="s">
        <v>307</v>
      </c>
      <c r="B960" s="69" t="s">
        <v>989</v>
      </c>
      <c r="C960" s="70"/>
      <c r="D960" s="71"/>
      <c r="E960" s="72"/>
      <c r="F960" s="73"/>
      <c r="G960" s="70"/>
      <c r="H960" s="74"/>
      <c r="I960" s="75"/>
      <c r="J960" s="75"/>
      <c r="K960" s="36"/>
      <c r="L960" s="82"/>
      <c r="M960" s="82"/>
      <c r="N960" s="77"/>
      <c r="O960" s="84" t="s">
        <v>1270</v>
      </c>
      <c r="P960" s="86">
        <v>43425.596226851849</v>
      </c>
      <c r="Q960" s="84" t="s">
        <v>1313</v>
      </c>
      <c r="R960" s="84"/>
      <c r="S960" s="84"/>
      <c r="T960" s="84"/>
      <c r="U960" s="84"/>
      <c r="V960" s="88" t="s">
        <v>2731</v>
      </c>
      <c r="W960" s="86">
        <v>43425.596226851849</v>
      </c>
      <c r="X960" s="88" t="s">
        <v>3382</v>
      </c>
      <c r="Y960" s="84"/>
      <c r="Z960" s="84"/>
      <c r="AA960" s="87" t="s">
        <v>4511</v>
      </c>
      <c r="AB960" s="84"/>
      <c r="AC960" s="84" t="b">
        <v>0</v>
      </c>
      <c r="AD960" s="84">
        <v>0</v>
      </c>
      <c r="AE960" s="87" t="s">
        <v>5552</v>
      </c>
      <c r="AF960" s="84" t="b">
        <v>0</v>
      </c>
      <c r="AG960" s="84" t="s">
        <v>5604</v>
      </c>
      <c r="AH960" s="84"/>
      <c r="AI960" s="87" t="s">
        <v>5552</v>
      </c>
      <c r="AJ960" s="84" t="b">
        <v>0</v>
      </c>
      <c r="AK960" s="84">
        <v>43</v>
      </c>
      <c r="AL960" s="87" t="s">
        <v>4992</v>
      </c>
      <c r="AM960" s="84" t="s">
        <v>5694</v>
      </c>
      <c r="AN960" s="84" t="b">
        <v>0</v>
      </c>
      <c r="AO960" s="87" t="s">
        <v>4992</v>
      </c>
      <c r="AP960" s="84" t="s">
        <v>179</v>
      </c>
      <c r="AQ960" s="84">
        <v>0</v>
      </c>
      <c r="AR960" s="84">
        <v>0</v>
      </c>
      <c r="AS960" s="84"/>
      <c r="AT960" s="84"/>
      <c r="AU960" s="84"/>
      <c r="AV960" s="84"/>
      <c r="AW960" s="84"/>
      <c r="AX960" s="84"/>
      <c r="AY960" s="84"/>
      <c r="AZ960" s="84"/>
    </row>
    <row r="961" spans="1:52" x14ac:dyDescent="0.55000000000000004">
      <c r="A961" s="69" t="s">
        <v>307</v>
      </c>
      <c r="B961" s="69" t="s">
        <v>990</v>
      </c>
      <c r="C961" s="70"/>
      <c r="D961" s="71"/>
      <c r="E961" s="72"/>
      <c r="F961" s="73"/>
      <c r="G961" s="70"/>
      <c r="H961" s="74"/>
      <c r="I961" s="75"/>
      <c r="J961" s="75"/>
      <c r="K961" s="36"/>
      <c r="L961" s="82"/>
      <c r="M961" s="82"/>
      <c r="N961" s="77"/>
      <c r="O961" s="84" t="s">
        <v>1270</v>
      </c>
      <c r="P961" s="86">
        <v>43425.596226851849</v>
      </c>
      <c r="Q961" s="84" t="s">
        <v>1313</v>
      </c>
      <c r="R961" s="84"/>
      <c r="S961" s="84"/>
      <c r="T961" s="84"/>
      <c r="U961" s="84"/>
      <c r="V961" s="88" t="s">
        <v>2731</v>
      </c>
      <c r="W961" s="86">
        <v>43425.596226851849</v>
      </c>
      <c r="X961" s="88" t="s">
        <v>3382</v>
      </c>
      <c r="Y961" s="84"/>
      <c r="Z961" s="84"/>
      <c r="AA961" s="87" t="s">
        <v>4511</v>
      </c>
      <c r="AB961" s="84"/>
      <c r="AC961" s="84" t="b">
        <v>0</v>
      </c>
      <c r="AD961" s="84">
        <v>0</v>
      </c>
      <c r="AE961" s="87" t="s">
        <v>5552</v>
      </c>
      <c r="AF961" s="84" t="b">
        <v>0</v>
      </c>
      <c r="AG961" s="84" t="s">
        <v>5604</v>
      </c>
      <c r="AH961" s="84"/>
      <c r="AI961" s="87" t="s">
        <v>5552</v>
      </c>
      <c r="AJ961" s="84" t="b">
        <v>0</v>
      </c>
      <c r="AK961" s="84">
        <v>43</v>
      </c>
      <c r="AL961" s="87" t="s">
        <v>4992</v>
      </c>
      <c r="AM961" s="84" t="s">
        <v>5694</v>
      </c>
      <c r="AN961" s="84" t="b">
        <v>0</v>
      </c>
      <c r="AO961" s="87" t="s">
        <v>4992</v>
      </c>
      <c r="AP961" s="84" t="s">
        <v>179</v>
      </c>
      <c r="AQ961" s="84">
        <v>0</v>
      </c>
      <c r="AR961" s="84">
        <v>0</v>
      </c>
      <c r="AS961" s="84"/>
      <c r="AT961" s="84"/>
      <c r="AU961" s="84"/>
      <c r="AV961" s="84"/>
      <c r="AW961" s="84"/>
      <c r="AX961" s="84"/>
      <c r="AY961" s="84"/>
      <c r="AZ961" s="84"/>
    </row>
    <row r="962" spans="1:52" x14ac:dyDescent="0.55000000000000004">
      <c r="A962" s="69" t="s">
        <v>307</v>
      </c>
      <c r="B962" s="69" t="s">
        <v>991</v>
      </c>
      <c r="C962" s="70"/>
      <c r="D962" s="71"/>
      <c r="E962" s="72"/>
      <c r="F962" s="73"/>
      <c r="G962" s="70"/>
      <c r="H962" s="74"/>
      <c r="I962" s="75"/>
      <c r="J962" s="75"/>
      <c r="K962" s="36"/>
      <c r="L962" s="82"/>
      <c r="M962" s="82"/>
      <c r="N962" s="77"/>
      <c r="O962" s="84" t="s">
        <v>1270</v>
      </c>
      <c r="P962" s="86">
        <v>43425.596226851849</v>
      </c>
      <c r="Q962" s="84" t="s">
        <v>1313</v>
      </c>
      <c r="R962" s="84"/>
      <c r="S962" s="84"/>
      <c r="T962" s="84"/>
      <c r="U962" s="84"/>
      <c r="V962" s="88" t="s">
        <v>2731</v>
      </c>
      <c r="W962" s="86">
        <v>43425.596226851849</v>
      </c>
      <c r="X962" s="88" t="s">
        <v>3382</v>
      </c>
      <c r="Y962" s="84"/>
      <c r="Z962" s="84"/>
      <c r="AA962" s="87" t="s">
        <v>4511</v>
      </c>
      <c r="AB962" s="84"/>
      <c r="AC962" s="84" t="b">
        <v>0</v>
      </c>
      <c r="AD962" s="84">
        <v>0</v>
      </c>
      <c r="AE962" s="87" t="s">
        <v>5552</v>
      </c>
      <c r="AF962" s="84" t="b">
        <v>0</v>
      </c>
      <c r="AG962" s="84" t="s">
        <v>5604</v>
      </c>
      <c r="AH962" s="84"/>
      <c r="AI962" s="87" t="s">
        <v>5552</v>
      </c>
      <c r="AJ962" s="84" t="b">
        <v>0</v>
      </c>
      <c r="AK962" s="84">
        <v>43</v>
      </c>
      <c r="AL962" s="87" t="s">
        <v>4992</v>
      </c>
      <c r="AM962" s="84" t="s">
        <v>5694</v>
      </c>
      <c r="AN962" s="84" t="b">
        <v>0</v>
      </c>
      <c r="AO962" s="87" t="s">
        <v>4992</v>
      </c>
      <c r="AP962" s="84" t="s">
        <v>179</v>
      </c>
      <c r="AQ962" s="84">
        <v>0</v>
      </c>
      <c r="AR962" s="84">
        <v>0</v>
      </c>
      <c r="AS962" s="84"/>
      <c r="AT962" s="84"/>
      <c r="AU962" s="84"/>
      <c r="AV962" s="84"/>
      <c r="AW962" s="84"/>
      <c r="AX962" s="84"/>
      <c r="AY962" s="84"/>
      <c r="AZ962" s="84"/>
    </row>
    <row r="963" spans="1:52" x14ac:dyDescent="0.55000000000000004">
      <c r="A963" s="69" t="s">
        <v>307</v>
      </c>
      <c r="B963" s="69" t="s">
        <v>992</v>
      </c>
      <c r="C963" s="70"/>
      <c r="D963" s="71"/>
      <c r="E963" s="72"/>
      <c r="F963" s="73"/>
      <c r="G963" s="70"/>
      <c r="H963" s="74"/>
      <c r="I963" s="75"/>
      <c r="J963" s="75"/>
      <c r="K963" s="36"/>
      <c r="L963" s="82"/>
      <c r="M963" s="82"/>
      <c r="N963" s="77"/>
      <c r="O963" s="84" t="s">
        <v>1270</v>
      </c>
      <c r="P963" s="86">
        <v>43425.596226851849</v>
      </c>
      <c r="Q963" s="84" t="s">
        <v>1313</v>
      </c>
      <c r="R963" s="84"/>
      <c r="S963" s="84"/>
      <c r="T963" s="84"/>
      <c r="U963" s="84"/>
      <c r="V963" s="88" t="s">
        <v>2731</v>
      </c>
      <c r="W963" s="86">
        <v>43425.596226851849</v>
      </c>
      <c r="X963" s="88" t="s">
        <v>3382</v>
      </c>
      <c r="Y963" s="84"/>
      <c r="Z963" s="84"/>
      <c r="AA963" s="87" t="s">
        <v>4511</v>
      </c>
      <c r="AB963" s="84"/>
      <c r="AC963" s="84" t="b">
        <v>0</v>
      </c>
      <c r="AD963" s="84">
        <v>0</v>
      </c>
      <c r="AE963" s="87" t="s">
        <v>5552</v>
      </c>
      <c r="AF963" s="84" t="b">
        <v>0</v>
      </c>
      <c r="AG963" s="84" t="s">
        <v>5604</v>
      </c>
      <c r="AH963" s="84"/>
      <c r="AI963" s="87" t="s">
        <v>5552</v>
      </c>
      <c r="AJ963" s="84" t="b">
        <v>0</v>
      </c>
      <c r="AK963" s="84">
        <v>43</v>
      </c>
      <c r="AL963" s="87" t="s">
        <v>4992</v>
      </c>
      <c r="AM963" s="84" t="s">
        <v>5694</v>
      </c>
      <c r="AN963" s="84" t="b">
        <v>0</v>
      </c>
      <c r="AO963" s="87" t="s">
        <v>4992</v>
      </c>
      <c r="AP963" s="84" t="s">
        <v>179</v>
      </c>
      <c r="AQ963" s="84">
        <v>0</v>
      </c>
      <c r="AR963" s="84">
        <v>0</v>
      </c>
      <c r="AS963" s="84"/>
      <c r="AT963" s="84"/>
      <c r="AU963" s="84"/>
      <c r="AV963" s="84"/>
      <c r="AW963" s="84"/>
      <c r="AX963" s="84"/>
      <c r="AY963" s="84"/>
      <c r="AZ963" s="84"/>
    </row>
    <row r="964" spans="1:52" x14ac:dyDescent="0.55000000000000004">
      <c r="A964" s="69" t="s">
        <v>307</v>
      </c>
      <c r="B964" s="69" t="s">
        <v>993</v>
      </c>
      <c r="C964" s="70"/>
      <c r="D964" s="71"/>
      <c r="E964" s="72"/>
      <c r="F964" s="73"/>
      <c r="G964" s="70"/>
      <c r="H964" s="74"/>
      <c r="I964" s="75"/>
      <c r="J964" s="75"/>
      <c r="K964" s="36"/>
      <c r="L964" s="82"/>
      <c r="M964" s="82"/>
      <c r="N964" s="77"/>
      <c r="O964" s="84" t="s">
        <v>1270</v>
      </c>
      <c r="P964" s="86">
        <v>43425.596226851849</v>
      </c>
      <c r="Q964" s="84" t="s">
        <v>1313</v>
      </c>
      <c r="R964" s="84"/>
      <c r="S964" s="84"/>
      <c r="T964" s="84"/>
      <c r="U964" s="84"/>
      <c r="V964" s="88" t="s">
        <v>2731</v>
      </c>
      <c r="W964" s="86">
        <v>43425.596226851849</v>
      </c>
      <c r="X964" s="88" t="s">
        <v>3382</v>
      </c>
      <c r="Y964" s="84"/>
      <c r="Z964" s="84"/>
      <c r="AA964" s="87" t="s">
        <v>4511</v>
      </c>
      <c r="AB964" s="84"/>
      <c r="AC964" s="84" t="b">
        <v>0</v>
      </c>
      <c r="AD964" s="84">
        <v>0</v>
      </c>
      <c r="AE964" s="87" t="s">
        <v>5552</v>
      </c>
      <c r="AF964" s="84" t="b">
        <v>0</v>
      </c>
      <c r="AG964" s="84" t="s">
        <v>5604</v>
      </c>
      <c r="AH964" s="84"/>
      <c r="AI964" s="87" t="s">
        <v>5552</v>
      </c>
      <c r="AJ964" s="84" t="b">
        <v>0</v>
      </c>
      <c r="AK964" s="84">
        <v>43</v>
      </c>
      <c r="AL964" s="87" t="s">
        <v>4992</v>
      </c>
      <c r="AM964" s="84" t="s">
        <v>5694</v>
      </c>
      <c r="AN964" s="84" t="b">
        <v>0</v>
      </c>
      <c r="AO964" s="87" t="s">
        <v>4992</v>
      </c>
      <c r="AP964" s="84" t="s">
        <v>179</v>
      </c>
      <c r="AQ964" s="84">
        <v>0</v>
      </c>
      <c r="AR964" s="84">
        <v>0</v>
      </c>
      <c r="AS964" s="84"/>
      <c r="AT964" s="84"/>
      <c r="AU964" s="84"/>
      <c r="AV964" s="84"/>
      <c r="AW964" s="84"/>
      <c r="AX964" s="84"/>
      <c r="AY964" s="84"/>
      <c r="AZ964" s="84"/>
    </row>
    <row r="965" spans="1:52" x14ac:dyDescent="0.55000000000000004">
      <c r="A965" s="69" t="s">
        <v>307</v>
      </c>
      <c r="B965" s="69" t="s">
        <v>994</v>
      </c>
      <c r="C965" s="70"/>
      <c r="D965" s="71"/>
      <c r="E965" s="72"/>
      <c r="F965" s="73"/>
      <c r="G965" s="70"/>
      <c r="H965" s="74"/>
      <c r="I965" s="75"/>
      <c r="J965" s="75"/>
      <c r="K965" s="36"/>
      <c r="L965" s="82"/>
      <c r="M965" s="82"/>
      <c r="N965" s="77"/>
      <c r="O965" s="84" t="s">
        <v>1270</v>
      </c>
      <c r="P965" s="86">
        <v>43425.596226851849</v>
      </c>
      <c r="Q965" s="84" t="s">
        <v>1313</v>
      </c>
      <c r="R965" s="84"/>
      <c r="S965" s="84"/>
      <c r="T965" s="84"/>
      <c r="U965" s="84"/>
      <c r="V965" s="88" t="s">
        <v>2731</v>
      </c>
      <c r="W965" s="86">
        <v>43425.596226851849</v>
      </c>
      <c r="X965" s="88" t="s">
        <v>3382</v>
      </c>
      <c r="Y965" s="84"/>
      <c r="Z965" s="84"/>
      <c r="AA965" s="87" t="s">
        <v>4511</v>
      </c>
      <c r="AB965" s="84"/>
      <c r="AC965" s="84" t="b">
        <v>0</v>
      </c>
      <c r="AD965" s="84">
        <v>0</v>
      </c>
      <c r="AE965" s="87" t="s">
        <v>5552</v>
      </c>
      <c r="AF965" s="84" t="b">
        <v>0</v>
      </c>
      <c r="AG965" s="84" t="s">
        <v>5604</v>
      </c>
      <c r="AH965" s="84"/>
      <c r="AI965" s="87" t="s">
        <v>5552</v>
      </c>
      <c r="AJ965" s="84" t="b">
        <v>0</v>
      </c>
      <c r="AK965" s="84">
        <v>43</v>
      </c>
      <c r="AL965" s="87" t="s">
        <v>4992</v>
      </c>
      <c r="AM965" s="84" t="s">
        <v>5694</v>
      </c>
      <c r="AN965" s="84" t="b">
        <v>0</v>
      </c>
      <c r="AO965" s="87" t="s">
        <v>4992</v>
      </c>
      <c r="AP965" s="84" t="s">
        <v>179</v>
      </c>
      <c r="AQ965" s="84">
        <v>0</v>
      </c>
      <c r="AR965" s="84">
        <v>0</v>
      </c>
      <c r="AS965" s="84"/>
      <c r="AT965" s="84"/>
      <c r="AU965" s="84"/>
      <c r="AV965" s="84"/>
      <c r="AW965" s="84"/>
      <c r="AX965" s="84"/>
      <c r="AY965" s="84"/>
      <c r="AZ965" s="84"/>
    </row>
    <row r="966" spans="1:52" x14ac:dyDescent="0.55000000000000004">
      <c r="A966" s="69" t="s">
        <v>307</v>
      </c>
      <c r="B966" s="69" t="s">
        <v>694</v>
      </c>
      <c r="C966" s="70"/>
      <c r="D966" s="71"/>
      <c r="E966" s="72"/>
      <c r="F966" s="73"/>
      <c r="G966" s="70"/>
      <c r="H966" s="74"/>
      <c r="I966" s="75"/>
      <c r="J966" s="75"/>
      <c r="K966" s="36"/>
      <c r="L966" s="82"/>
      <c r="M966" s="82"/>
      <c r="N966" s="77"/>
      <c r="O966" s="84" t="s">
        <v>1270</v>
      </c>
      <c r="P966" s="86">
        <v>43425.596226851849</v>
      </c>
      <c r="Q966" s="84" t="s">
        <v>1313</v>
      </c>
      <c r="R966" s="84"/>
      <c r="S966" s="84"/>
      <c r="T966" s="84"/>
      <c r="U966" s="84"/>
      <c r="V966" s="88" t="s">
        <v>2731</v>
      </c>
      <c r="W966" s="86">
        <v>43425.596226851849</v>
      </c>
      <c r="X966" s="88" t="s">
        <v>3382</v>
      </c>
      <c r="Y966" s="84"/>
      <c r="Z966" s="84"/>
      <c r="AA966" s="87" t="s">
        <v>4511</v>
      </c>
      <c r="AB966" s="84"/>
      <c r="AC966" s="84" t="b">
        <v>0</v>
      </c>
      <c r="AD966" s="84">
        <v>0</v>
      </c>
      <c r="AE966" s="87" t="s">
        <v>5552</v>
      </c>
      <c r="AF966" s="84" t="b">
        <v>0</v>
      </c>
      <c r="AG966" s="84" t="s">
        <v>5604</v>
      </c>
      <c r="AH966" s="84"/>
      <c r="AI966" s="87" t="s">
        <v>5552</v>
      </c>
      <c r="AJ966" s="84" t="b">
        <v>0</v>
      </c>
      <c r="AK966" s="84">
        <v>43</v>
      </c>
      <c r="AL966" s="87" t="s">
        <v>4992</v>
      </c>
      <c r="AM966" s="84" t="s">
        <v>5694</v>
      </c>
      <c r="AN966" s="84" t="b">
        <v>0</v>
      </c>
      <c r="AO966" s="87" t="s">
        <v>4992</v>
      </c>
      <c r="AP966" s="84" t="s">
        <v>179</v>
      </c>
      <c r="AQ966" s="84">
        <v>0</v>
      </c>
      <c r="AR966" s="84">
        <v>0</v>
      </c>
      <c r="AS966" s="84"/>
      <c r="AT966" s="84"/>
      <c r="AU966" s="84"/>
      <c r="AV966" s="84"/>
      <c r="AW966" s="84"/>
      <c r="AX966" s="84"/>
      <c r="AY966" s="84"/>
      <c r="AZ966" s="84"/>
    </row>
    <row r="967" spans="1:52" x14ac:dyDescent="0.55000000000000004">
      <c r="A967" s="69" t="s">
        <v>307</v>
      </c>
      <c r="B967" s="69" t="s">
        <v>695</v>
      </c>
      <c r="C967" s="70"/>
      <c r="D967" s="71"/>
      <c r="E967" s="72"/>
      <c r="F967" s="73"/>
      <c r="G967" s="70"/>
      <c r="H967" s="74"/>
      <c r="I967" s="75"/>
      <c r="J967" s="75"/>
      <c r="K967" s="36"/>
      <c r="L967" s="82"/>
      <c r="M967" s="82"/>
      <c r="N967" s="77"/>
      <c r="O967" s="84" t="s">
        <v>1270</v>
      </c>
      <c r="P967" s="86">
        <v>43425.596226851849</v>
      </c>
      <c r="Q967" s="84" t="s">
        <v>1313</v>
      </c>
      <c r="R967" s="84"/>
      <c r="S967" s="84"/>
      <c r="T967" s="84"/>
      <c r="U967" s="84"/>
      <c r="V967" s="88" t="s">
        <v>2731</v>
      </c>
      <c r="W967" s="86">
        <v>43425.596226851849</v>
      </c>
      <c r="X967" s="88" t="s">
        <v>3382</v>
      </c>
      <c r="Y967" s="84"/>
      <c r="Z967" s="84"/>
      <c r="AA967" s="87" t="s">
        <v>4511</v>
      </c>
      <c r="AB967" s="84"/>
      <c r="AC967" s="84" t="b">
        <v>0</v>
      </c>
      <c r="AD967" s="84">
        <v>0</v>
      </c>
      <c r="AE967" s="87" t="s">
        <v>5552</v>
      </c>
      <c r="AF967" s="84" t="b">
        <v>0</v>
      </c>
      <c r="AG967" s="84" t="s">
        <v>5604</v>
      </c>
      <c r="AH967" s="84"/>
      <c r="AI967" s="87" t="s">
        <v>5552</v>
      </c>
      <c r="AJ967" s="84" t="b">
        <v>0</v>
      </c>
      <c r="AK967" s="84">
        <v>43</v>
      </c>
      <c r="AL967" s="87" t="s">
        <v>4992</v>
      </c>
      <c r="AM967" s="84" t="s">
        <v>5694</v>
      </c>
      <c r="AN967" s="84" t="b">
        <v>0</v>
      </c>
      <c r="AO967" s="87" t="s">
        <v>4992</v>
      </c>
      <c r="AP967" s="84" t="s">
        <v>179</v>
      </c>
      <c r="AQ967" s="84">
        <v>0</v>
      </c>
      <c r="AR967" s="84">
        <v>0</v>
      </c>
      <c r="AS967" s="84"/>
      <c r="AT967" s="84"/>
      <c r="AU967" s="84"/>
      <c r="AV967" s="84"/>
      <c r="AW967" s="84"/>
      <c r="AX967" s="84"/>
      <c r="AY967" s="84"/>
      <c r="AZ967" s="84"/>
    </row>
    <row r="968" spans="1:52" x14ac:dyDescent="0.55000000000000004">
      <c r="A968" s="69" t="s">
        <v>307</v>
      </c>
      <c r="B968" s="69" t="s">
        <v>995</v>
      </c>
      <c r="C968" s="70"/>
      <c r="D968" s="71"/>
      <c r="E968" s="72"/>
      <c r="F968" s="73"/>
      <c r="G968" s="70"/>
      <c r="H968" s="74"/>
      <c r="I968" s="75"/>
      <c r="J968" s="75"/>
      <c r="K968" s="36"/>
      <c r="L968" s="82"/>
      <c r="M968" s="82"/>
      <c r="N968" s="77"/>
      <c r="O968" s="84" t="s">
        <v>1270</v>
      </c>
      <c r="P968" s="86">
        <v>43425.596226851849</v>
      </c>
      <c r="Q968" s="84" t="s">
        <v>1313</v>
      </c>
      <c r="R968" s="84"/>
      <c r="S968" s="84"/>
      <c r="T968" s="84"/>
      <c r="U968" s="84"/>
      <c r="V968" s="88" t="s">
        <v>2731</v>
      </c>
      <c r="W968" s="86">
        <v>43425.596226851849</v>
      </c>
      <c r="X968" s="88" t="s">
        <v>3382</v>
      </c>
      <c r="Y968" s="84"/>
      <c r="Z968" s="84"/>
      <c r="AA968" s="87" t="s">
        <v>4511</v>
      </c>
      <c r="AB968" s="84"/>
      <c r="AC968" s="84" t="b">
        <v>0</v>
      </c>
      <c r="AD968" s="84">
        <v>0</v>
      </c>
      <c r="AE968" s="87" t="s">
        <v>5552</v>
      </c>
      <c r="AF968" s="84" t="b">
        <v>0</v>
      </c>
      <c r="AG968" s="84" t="s">
        <v>5604</v>
      </c>
      <c r="AH968" s="84"/>
      <c r="AI968" s="87" t="s">
        <v>5552</v>
      </c>
      <c r="AJ968" s="84" t="b">
        <v>0</v>
      </c>
      <c r="AK968" s="84">
        <v>43</v>
      </c>
      <c r="AL968" s="87" t="s">
        <v>4992</v>
      </c>
      <c r="AM968" s="84" t="s">
        <v>5694</v>
      </c>
      <c r="AN968" s="84" t="b">
        <v>0</v>
      </c>
      <c r="AO968" s="87" t="s">
        <v>4992</v>
      </c>
      <c r="AP968" s="84" t="s">
        <v>179</v>
      </c>
      <c r="AQ968" s="84">
        <v>0</v>
      </c>
      <c r="AR968" s="84">
        <v>0</v>
      </c>
      <c r="AS968" s="84"/>
      <c r="AT968" s="84"/>
      <c r="AU968" s="84"/>
      <c r="AV968" s="84"/>
      <c r="AW968" s="84"/>
      <c r="AX968" s="84"/>
      <c r="AY968" s="84"/>
      <c r="AZ968" s="84"/>
    </row>
    <row r="969" spans="1:52" x14ac:dyDescent="0.55000000000000004">
      <c r="A969" s="69" t="s">
        <v>307</v>
      </c>
      <c r="B969" s="69" t="s">
        <v>996</v>
      </c>
      <c r="C969" s="70"/>
      <c r="D969" s="71"/>
      <c r="E969" s="72"/>
      <c r="F969" s="73"/>
      <c r="G969" s="70"/>
      <c r="H969" s="74"/>
      <c r="I969" s="75"/>
      <c r="J969" s="75"/>
      <c r="K969" s="36"/>
      <c r="L969" s="82"/>
      <c r="M969" s="82"/>
      <c r="N969" s="77"/>
      <c r="O969" s="84" t="s">
        <v>1270</v>
      </c>
      <c r="P969" s="86">
        <v>43425.596226851849</v>
      </c>
      <c r="Q969" s="84" t="s">
        <v>1313</v>
      </c>
      <c r="R969" s="84"/>
      <c r="S969" s="84"/>
      <c r="T969" s="84"/>
      <c r="U969" s="84"/>
      <c r="V969" s="88" t="s">
        <v>2731</v>
      </c>
      <c r="W969" s="86">
        <v>43425.596226851849</v>
      </c>
      <c r="X969" s="88" t="s">
        <v>3382</v>
      </c>
      <c r="Y969" s="84"/>
      <c r="Z969" s="84"/>
      <c r="AA969" s="87" t="s">
        <v>4511</v>
      </c>
      <c r="AB969" s="84"/>
      <c r="AC969" s="84" t="b">
        <v>0</v>
      </c>
      <c r="AD969" s="84">
        <v>0</v>
      </c>
      <c r="AE969" s="87" t="s">
        <v>5552</v>
      </c>
      <c r="AF969" s="84" t="b">
        <v>0</v>
      </c>
      <c r="AG969" s="84" t="s">
        <v>5604</v>
      </c>
      <c r="AH969" s="84"/>
      <c r="AI969" s="87" t="s">
        <v>5552</v>
      </c>
      <c r="AJ969" s="84" t="b">
        <v>0</v>
      </c>
      <c r="AK969" s="84">
        <v>43</v>
      </c>
      <c r="AL969" s="87" t="s">
        <v>4992</v>
      </c>
      <c r="AM969" s="84" t="s">
        <v>5694</v>
      </c>
      <c r="AN969" s="84" t="b">
        <v>0</v>
      </c>
      <c r="AO969" s="87" t="s">
        <v>4992</v>
      </c>
      <c r="AP969" s="84" t="s">
        <v>179</v>
      </c>
      <c r="AQ969" s="84">
        <v>0</v>
      </c>
      <c r="AR969" s="84">
        <v>0</v>
      </c>
      <c r="AS969" s="84"/>
      <c r="AT969" s="84"/>
      <c r="AU969" s="84"/>
      <c r="AV969" s="84"/>
      <c r="AW969" s="84"/>
      <c r="AX969" s="84"/>
      <c r="AY969" s="84"/>
      <c r="AZ969" s="84"/>
    </row>
    <row r="970" spans="1:52" x14ac:dyDescent="0.55000000000000004">
      <c r="A970" s="69" t="s">
        <v>307</v>
      </c>
      <c r="B970" s="69" t="s">
        <v>997</v>
      </c>
      <c r="C970" s="70"/>
      <c r="D970" s="71"/>
      <c r="E970" s="72"/>
      <c r="F970" s="73"/>
      <c r="G970" s="70"/>
      <c r="H970" s="74"/>
      <c r="I970" s="75"/>
      <c r="J970" s="75"/>
      <c r="K970" s="36"/>
      <c r="L970" s="82"/>
      <c r="M970" s="82"/>
      <c r="N970" s="77"/>
      <c r="O970" s="84" t="s">
        <v>1270</v>
      </c>
      <c r="P970" s="86">
        <v>43425.596226851849</v>
      </c>
      <c r="Q970" s="84" t="s">
        <v>1313</v>
      </c>
      <c r="R970" s="84"/>
      <c r="S970" s="84"/>
      <c r="T970" s="84"/>
      <c r="U970" s="84"/>
      <c r="V970" s="88" t="s">
        <v>2731</v>
      </c>
      <c r="W970" s="86">
        <v>43425.596226851849</v>
      </c>
      <c r="X970" s="88" t="s">
        <v>3382</v>
      </c>
      <c r="Y970" s="84"/>
      <c r="Z970" s="84"/>
      <c r="AA970" s="87" t="s">
        <v>4511</v>
      </c>
      <c r="AB970" s="84"/>
      <c r="AC970" s="84" t="b">
        <v>0</v>
      </c>
      <c r="AD970" s="84">
        <v>0</v>
      </c>
      <c r="AE970" s="87" t="s">
        <v>5552</v>
      </c>
      <c r="AF970" s="84" t="b">
        <v>0</v>
      </c>
      <c r="AG970" s="84" t="s">
        <v>5604</v>
      </c>
      <c r="AH970" s="84"/>
      <c r="AI970" s="87" t="s">
        <v>5552</v>
      </c>
      <c r="AJ970" s="84" t="b">
        <v>0</v>
      </c>
      <c r="AK970" s="84">
        <v>43</v>
      </c>
      <c r="AL970" s="87" t="s">
        <v>4992</v>
      </c>
      <c r="AM970" s="84" t="s">
        <v>5694</v>
      </c>
      <c r="AN970" s="84" t="b">
        <v>0</v>
      </c>
      <c r="AO970" s="87" t="s">
        <v>4992</v>
      </c>
      <c r="AP970" s="84" t="s">
        <v>179</v>
      </c>
      <c r="AQ970" s="84">
        <v>0</v>
      </c>
      <c r="AR970" s="84">
        <v>0</v>
      </c>
      <c r="AS970" s="84"/>
      <c r="AT970" s="84"/>
      <c r="AU970" s="84"/>
      <c r="AV970" s="84"/>
      <c r="AW970" s="84"/>
      <c r="AX970" s="84"/>
      <c r="AY970" s="84"/>
      <c r="AZ970" s="84"/>
    </row>
    <row r="971" spans="1:52" x14ac:dyDescent="0.55000000000000004">
      <c r="A971" s="69" t="s">
        <v>307</v>
      </c>
      <c r="B971" s="69" t="s">
        <v>700</v>
      </c>
      <c r="C971" s="70"/>
      <c r="D971" s="71"/>
      <c r="E971" s="72"/>
      <c r="F971" s="73"/>
      <c r="G971" s="70"/>
      <c r="H971" s="74"/>
      <c r="I971" s="75"/>
      <c r="J971" s="75"/>
      <c r="K971" s="36"/>
      <c r="L971" s="82"/>
      <c r="M971" s="82"/>
      <c r="N971" s="77"/>
      <c r="O971" s="84" t="s">
        <v>1270</v>
      </c>
      <c r="P971" s="86">
        <v>43425.596226851849</v>
      </c>
      <c r="Q971" s="84" t="s">
        <v>1313</v>
      </c>
      <c r="R971" s="84"/>
      <c r="S971" s="84"/>
      <c r="T971" s="84"/>
      <c r="U971" s="84"/>
      <c r="V971" s="88" t="s">
        <v>2731</v>
      </c>
      <c r="W971" s="86">
        <v>43425.596226851849</v>
      </c>
      <c r="X971" s="88" t="s">
        <v>3382</v>
      </c>
      <c r="Y971" s="84"/>
      <c r="Z971" s="84"/>
      <c r="AA971" s="87" t="s">
        <v>4511</v>
      </c>
      <c r="AB971" s="84"/>
      <c r="AC971" s="84" t="b">
        <v>0</v>
      </c>
      <c r="AD971" s="84">
        <v>0</v>
      </c>
      <c r="AE971" s="87" t="s">
        <v>5552</v>
      </c>
      <c r="AF971" s="84" t="b">
        <v>0</v>
      </c>
      <c r="AG971" s="84" t="s">
        <v>5604</v>
      </c>
      <c r="AH971" s="84"/>
      <c r="AI971" s="87" t="s">
        <v>5552</v>
      </c>
      <c r="AJ971" s="84" t="b">
        <v>0</v>
      </c>
      <c r="AK971" s="84">
        <v>43</v>
      </c>
      <c r="AL971" s="87" t="s">
        <v>4992</v>
      </c>
      <c r="AM971" s="84" t="s">
        <v>5694</v>
      </c>
      <c r="AN971" s="84" t="b">
        <v>0</v>
      </c>
      <c r="AO971" s="87" t="s">
        <v>4992</v>
      </c>
      <c r="AP971" s="84" t="s">
        <v>179</v>
      </c>
      <c r="AQ971" s="84">
        <v>0</v>
      </c>
      <c r="AR971" s="84">
        <v>0</v>
      </c>
      <c r="AS971" s="84"/>
      <c r="AT971" s="84"/>
      <c r="AU971" s="84"/>
      <c r="AV971" s="84"/>
      <c r="AW971" s="84"/>
      <c r="AX971" s="84"/>
      <c r="AY971" s="84"/>
      <c r="AZ971" s="84"/>
    </row>
    <row r="972" spans="1:52" x14ac:dyDescent="0.55000000000000004">
      <c r="A972" s="69" t="s">
        <v>307</v>
      </c>
      <c r="B972" s="69" t="s">
        <v>998</v>
      </c>
      <c r="C972" s="70"/>
      <c r="D972" s="71"/>
      <c r="E972" s="72"/>
      <c r="F972" s="73"/>
      <c r="G972" s="70"/>
      <c r="H972" s="74"/>
      <c r="I972" s="75"/>
      <c r="J972" s="75"/>
      <c r="K972" s="36"/>
      <c r="L972" s="82"/>
      <c r="M972" s="82"/>
      <c r="N972" s="77"/>
      <c r="O972" s="84" t="s">
        <v>1270</v>
      </c>
      <c r="P972" s="86">
        <v>43425.596226851849</v>
      </c>
      <c r="Q972" s="84" t="s">
        <v>1313</v>
      </c>
      <c r="R972" s="84"/>
      <c r="S972" s="84"/>
      <c r="T972" s="84"/>
      <c r="U972" s="84"/>
      <c r="V972" s="88" t="s">
        <v>2731</v>
      </c>
      <c r="W972" s="86">
        <v>43425.596226851849</v>
      </c>
      <c r="X972" s="88" t="s">
        <v>3382</v>
      </c>
      <c r="Y972" s="84"/>
      <c r="Z972" s="84"/>
      <c r="AA972" s="87" t="s">
        <v>4511</v>
      </c>
      <c r="AB972" s="84"/>
      <c r="AC972" s="84" t="b">
        <v>0</v>
      </c>
      <c r="AD972" s="84">
        <v>0</v>
      </c>
      <c r="AE972" s="87" t="s">
        <v>5552</v>
      </c>
      <c r="AF972" s="84" t="b">
        <v>0</v>
      </c>
      <c r="AG972" s="84" t="s">
        <v>5604</v>
      </c>
      <c r="AH972" s="84"/>
      <c r="AI972" s="87" t="s">
        <v>5552</v>
      </c>
      <c r="AJ972" s="84" t="b">
        <v>0</v>
      </c>
      <c r="AK972" s="84">
        <v>43</v>
      </c>
      <c r="AL972" s="87" t="s">
        <v>4992</v>
      </c>
      <c r="AM972" s="84" t="s">
        <v>5694</v>
      </c>
      <c r="AN972" s="84" t="b">
        <v>0</v>
      </c>
      <c r="AO972" s="87" t="s">
        <v>4992</v>
      </c>
      <c r="AP972" s="84" t="s">
        <v>179</v>
      </c>
      <c r="AQ972" s="84">
        <v>0</v>
      </c>
      <c r="AR972" s="84">
        <v>0</v>
      </c>
      <c r="AS972" s="84"/>
      <c r="AT972" s="84"/>
      <c r="AU972" s="84"/>
      <c r="AV972" s="84"/>
      <c r="AW972" s="84"/>
      <c r="AX972" s="84"/>
      <c r="AY972" s="84"/>
      <c r="AZ972" s="84"/>
    </row>
    <row r="973" spans="1:52" x14ac:dyDescent="0.55000000000000004">
      <c r="A973" s="69" t="s">
        <v>307</v>
      </c>
      <c r="B973" s="69" t="s">
        <v>703</v>
      </c>
      <c r="C973" s="70"/>
      <c r="D973" s="71"/>
      <c r="E973" s="72"/>
      <c r="F973" s="73"/>
      <c r="G973" s="70"/>
      <c r="H973" s="74"/>
      <c r="I973" s="75"/>
      <c r="J973" s="75"/>
      <c r="K973" s="36"/>
      <c r="L973" s="82"/>
      <c r="M973" s="82"/>
      <c r="N973" s="77"/>
      <c r="O973" s="84" t="s">
        <v>1270</v>
      </c>
      <c r="P973" s="86">
        <v>43425.596226851849</v>
      </c>
      <c r="Q973" s="84" t="s">
        <v>1313</v>
      </c>
      <c r="R973" s="84"/>
      <c r="S973" s="84"/>
      <c r="T973" s="84"/>
      <c r="U973" s="84"/>
      <c r="V973" s="88" t="s">
        <v>2731</v>
      </c>
      <c r="W973" s="86">
        <v>43425.596226851849</v>
      </c>
      <c r="X973" s="88" t="s">
        <v>3382</v>
      </c>
      <c r="Y973" s="84"/>
      <c r="Z973" s="84"/>
      <c r="AA973" s="87" t="s">
        <v>4511</v>
      </c>
      <c r="AB973" s="84"/>
      <c r="AC973" s="84" t="b">
        <v>0</v>
      </c>
      <c r="AD973" s="84">
        <v>0</v>
      </c>
      <c r="AE973" s="87" t="s">
        <v>5552</v>
      </c>
      <c r="AF973" s="84" t="b">
        <v>0</v>
      </c>
      <c r="AG973" s="84" t="s">
        <v>5604</v>
      </c>
      <c r="AH973" s="84"/>
      <c r="AI973" s="87" t="s">
        <v>5552</v>
      </c>
      <c r="AJ973" s="84" t="b">
        <v>0</v>
      </c>
      <c r="AK973" s="84">
        <v>43</v>
      </c>
      <c r="AL973" s="87" t="s">
        <v>4992</v>
      </c>
      <c r="AM973" s="84" t="s">
        <v>5694</v>
      </c>
      <c r="AN973" s="84" t="b">
        <v>0</v>
      </c>
      <c r="AO973" s="87" t="s">
        <v>4992</v>
      </c>
      <c r="AP973" s="84" t="s">
        <v>179</v>
      </c>
      <c r="AQ973" s="84">
        <v>0</v>
      </c>
      <c r="AR973" s="84">
        <v>0</v>
      </c>
      <c r="AS973" s="84"/>
      <c r="AT973" s="84"/>
      <c r="AU973" s="84"/>
      <c r="AV973" s="84"/>
      <c r="AW973" s="84"/>
      <c r="AX973" s="84"/>
      <c r="AY973" s="84"/>
      <c r="AZ973" s="84"/>
    </row>
    <row r="974" spans="1:52" x14ac:dyDescent="0.55000000000000004">
      <c r="A974" s="69" t="s">
        <v>307</v>
      </c>
      <c r="B974" s="69" t="s">
        <v>999</v>
      </c>
      <c r="C974" s="70"/>
      <c r="D974" s="71"/>
      <c r="E974" s="72"/>
      <c r="F974" s="73"/>
      <c r="G974" s="70"/>
      <c r="H974" s="74"/>
      <c r="I974" s="75"/>
      <c r="J974" s="75"/>
      <c r="K974" s="36"/>
      <c r="L974" s="82"/>
      <c r="M974" s="82"/>
      <c r="N974" s="77"/>
      <c r="O974" s="84" t="s">
        <v>1270</v>
      </c>
      <c r="P974" s="86">
        <v>43425.596226851849</v>
      </c>
      <c r="Q974" s="84" t="s">
        <v>1313</v>
      </c>
      <c r="R974" s="84"/>
      <c r="S974" s="84"/>
      <c r="T974" s="84"/>
      <c r="U974" s="84"/>
      <c r="V974" s="88" t="s">
        <v>2731</v>
      </c>
      <c r="W974" s="86">
        <v>43425.596226851849</v>
      </c>
      <c r="X974" s="88" t="s">
        <v>3382</v>
      </c>
      <c r="Y974" s="84"/>
      <c r="Z974" s="84"/>
      <c r="AA974" s="87" t="s">
        <v>4511</v>
      </c>
      <c r="AB974" s="84"/>
      <c r="AC974" s="84" t="b">
        <v>0</v>
      </c>
      <c r="AD974" s="84">
        <v>0</v>
      </c>
      <c r="AE974" s="87" t="s">
        <v>5552</v>
      </c>
      <c r="AF974" s="84" t="b">
        <v>0</v>
      </c>
      <c r="AG974" s="84" t="s">
        <v>5604</v>
      </c>
      <c r="AH974" s="84"/>
      <c r="AI974" s="87" t="s">
        <v>5552</v>
      </c>
      <c r="AJ974" s="84" t="b">
        <v>0</v>
      </c>
      <c r="AK974" s="84">
        <v>43</v>
      </c>
      <c r="AL974" s="87" t="s">
        <v>4992</v>
      </c>
      <c r="AM974" s="84" t="s">
        <v>5694</v>
      </c>
      <c r="AN974" s="84" t="b">
        <v>0</v>
      </c>
      <c r="AO974" s="87" t="s">
        <v>4992</v>
      </c>
      <c r="AP974" s="84" t="s">
        <v>179</v>
      </c>
      <c r="AQ974" s="84">
        <v>0</v>
      </c>
      <c r="AR974" s="84">
        <v>0</v>
      </c>
      <c r="AS974" s="84"/>
      <c r="AT974" s="84"/>
      <c r="AU974" s="84"/>
      <c r="AV974" s="84"/>
      <c r="AW974" s="84"/>
      <c r="AX974" s="84"/>
      <c r="AY974" s="84"/>
      <c r="AZ974" s="84"/>
    </row>
    <row r="975" spans="1:52" x14ac:dyDescent="0.55000000000000004">
      <c r="A975" s="69" t="s">
        <v>307</v>
      </c>
      <c r="B975" s="69" t="s">
        <v>1000</v>
      </c>
      <c r="C975" s="70"/>
      <c r="D975" s="71"/>
      <c r="E975" s="72"/>
      <c r="F975" s="73"/>
      <c r="G975" s="70"/>
      <c r="H975" s="74"/>
      <c r="I975" s="75"/>
      <c r="J975" s="75"/>
      <c r="K975" s="36"/>
      <c r="L975" s="82"/>
      <c r="M975" s="82"/>
      <c r="N975" s="77"/>
      <c r="O975" s="84" t="s">
        <v>1270</v>
      </c>
      <c r="P975" s="86">
        <v>43425.596226851849</v>
      </c>
      <c r="Q975" s="84" t="s">
        <v>1313</v>
      </c>
      <c r="R975" s="84"/>
      <c r="S975" s="84"/>
      <c r="T975" s="84"/>
      <c r="U975" s="84"/>
      <c r="V975" s="88" t="s">
        <v>2731</v>
      </c>
      <c r="W975" s="86">
        <v>43425.596226851849</v>
      </c>
      <c r="X975" s="88" t="s">
        <v>3382</v>
      </c>
      <c r="Y975" s="84"/>
      <c r="Z975" s="84"/>
      <c r="AA975" s="87" t="s">
        <v>4511</v>
      </c>
      <c r="AB975" s="84"/>
      <c r="AC975" s="84" t="b">
        <v>0</v>
      </c>
      <c r="AD975" s="84">
        <v>0</v>
      </c>
      <c r="AE975" s="87" t="s">
        <v>5552</v>
      </c>
      <c r="AF975" s="84" t="b">
        <v>0</v>
      </c>
      <c r="AG975" s="84" t="s">
        <v>5604</v>
      </c>
      <c r="AH975" s="84"/>
      <c r="AI975" s="87" t="s">
        <v>5552</v>
      </c>
      <c r="AJ975" s="84" t="b">
        <v>0</v>
      </c>
      <c r="AK975" s="84">
        <v>43</v>
      </c>
      <c r="AL975" s="87" t="s">
        <v>4992</v>
      </c>
      <c r="AM975" s="84" t="s">
        <v>5694</v>
      </c>
      <c r="AN975" s="84" t="b">
        <v>0</v>
      </c>
      <c r="AO975" s="87" t="s">
        <v>4992</v>
      </c>
      <c r="AP975" s="84" t="s">
        <v>179</v>
      </c>
      <c r="AQ975" s="84">
        <v>0</v>
      </c>
      <c r="AR975" s="84">
        <v>0</v>
      </c>
      <c r="AS975" s="84"/>
      <c r="AT975" s="84"/>
      <c r="AU975" s="84"/>
      <c r="AV975" s="84"/>
      <c r="AW975" s="84"/>
      <c r="AX975" s="84"/>
      <c r="AY975" s="84"/>
      <c r="AZ975" s="84"/>
    </row>
    <row r="976" spans="1:52" x14ac:dyDescent="0.55000000000000004">
      <c r="A976" s="69" t="s">
        <v>307</v>
      </c>
      <c r="B976" s="69" t="s">
        <v>1001</v>
      </c>
      <c r="C976" s="70"/>
      <c r="D976" s="71"/>
      <c r="E976" s="72"/>
      <c r="F976" s="73"/>
      <c r="G976" s="70"/>
      <c r="H976" s="74"/>
      <c r="I976" s="75"/>
      <c r="J976" s="75"/>
      <c r="K976" s="36"/>
      <c r="L976" s="82"/>
      <c r="M976" s="82"/>
      <c r="N976" s="77"/>
      <c r="O976" s="84" t="s">
        <v>1270</v>
      </c>
      <c r="P976" s="86">
        <v>43425.596226851849</v>
      </c>
      <c r="Q976" s="84" t="s">
        <v>1313</v>
      </c>
      <c r="R976" s="84"/>
      <c r="S976" s="84"/>
      <c r="T976" s="84"/>
      <c r="U976" s="84"/>
      <c r="V976" s="88" t="s">
        <v>2731</v>
      </c>
      <c r="W976" s="86">
        <v>43425.596226851849</v>
      </c>
      <c r="X976" s="88" t="s">
        <v>3382</v>
      </c>
      <c r="Y976" s="84"/>
      <c r="Z976" s="84"/>
      <c r="AA976" s="87" t="s">
        <v>4511</v>
      </c>
      <c r="AB976" s="84"/>
      <c r="AC976" s="84" t="b">
        <v>0</v>
      </c>
      <c r="AD976" s="84">
        <v>0</v>
      </c>
      <c r="AE976" s="87" t="s">
        <v>5552</v>
      </c>
      <c r="AF976" s="84" t="b">
        <v>0</v>
      </c>
      <c r="AG976" s="84" t="s">
        <v>5604</v>
      </c>
      <c r="AH976" s="84"/>
      <c r="AI976" s="87" t="s">
        <v>5552</v>
      </c>
      <c r="AJ976" s="84" t="b">
        <v>0</v>
      </c>
      <c r="AK976" s="84">
        <v>43</v>
      </c>
      <c r="AL976" s="87" t="s">
        <v>4992</v>
      </c>
      <c r="AM976" s="84" t="s">
        <v>5694</v>
      </c>
      <c r="AN976" s="84" t="b">
        <v>0</v>
      </c>
      <c r="AO976" s="87" t="s">
        <v>4992</v>
      </c>
      <c r="AP976" s="84" t="s">
        <v>179</v>
      </c>
      <c r="AQ976" s="84">
        <v>0</v>
      </c>
      <c r="AR976" s="84">
        <v>0</v>
      </c>
      <c r="AS976" s="84"/>
      <c r="AT976" s="84"/>
      <c r="AU976" s="84"/>
      <c r="AV976" s="84"/>
      <c r="AW976" s="84"/>
      <c r="AX976" s="84"/>
      <c r="AY976" s="84"/>
      <c r="AZ976" s="84"/>
    </row>
    <row r="977" spans="1:52" x14ac:dyDescent="0.55000000000000004">
      <c r="A977" s="69" t="s">
        <v>307</v>
      </c>
      <c r="B977" s="69" t="s">
        <v>1002</v>
      </c>
      <c r="C977" s="70"/>
      <c r="D977" s="71"/>
      <c r="E977" s="72"/>
      <c r="F977" s="73"/>
      <c r="G977" s="70"/>
      <c r="H977" s="74"/>
      <c r="I977" s="75"/>
      <c r="J977" s="75"/>
      <c r="K977" s="36"/>
      <c r="L977" s="82"/>
      <c r="M977" s="82"/>
      <c r="N977" s="77"/>
      <c r="O977" s="84" t="s">
        <v>1270</v>
      </c>
      <c r="P977" s="86">
        <v>43425.596226851849</v>
      </c>
      <c r="Q977" s="84" t="s">
        <v>1313</v>
      </c>
      <c r="R977" s="84"/>
      <c r="S977" s="84"/>
      <c r="T977" s="84"/>
      <c r="U977" s="84"/>
      <c r="V977" s="88" t="s">
        <v>2731</v>
      </c>
      <c r="W977" s="86">
        <v>43425.596226851849</v>
      </c>
      <c r="X977" s="88" t="s">
        <v>3382</v>
      </c>
      <c r="Y977" s="84"/>
      <c r="Z977" s="84"/>
      <c r="AA977" s="87" t="s">
        <v>4511</v>
      </c>
      <c r="AB977" s="84"/>
      <c r="AC977" s="84" t="b">
        <v>0</v>
      </c>
      <c r="AD977" s="84">
        <v>0</v>
      </c>
      <c r="AE977" s="87" t="s">
        <v>5552</v>
      </c>
      <c r="AF977" s="84" t="b">
        <v>0</v>
      </c>
      <c r="AG977" s="84" t="s">
        <v>5604</v>
      </c>
      <c r="AH977" s="84"/>
      <c r="AI977" s="87" t="s">
        <v>5552</v>
      </c>
      <c r="AJ977" s="84" t="b">
        <v>0</v>
      </c>
      <c r="AK977" s="84">
        <v>43</v>
      </c>
      <c r="AL977" s="87" t="s">
        <v>4992</v>
      </c>
      <c r="AM977" s="84" t="s">
        <v>5694</v>
      </c>
      <c r="AN977" s="84" t="b">
        <v>0</v>
      </c>
      <c r="AO977" s="87" t="s">
        <v>4992</v>
      </c>
      <c r="AP977" s="84" t="s">
        <v>179</v>
      </c>
      <c r="AQ977" s="84">
        <v>0</v>
      </c>
      <c r="AR977" s="84">
        <v>0</v>
      </c>
      <c r="AS977" s="84"/>
      <c r="AT977" s="84"/>
      <c r="AU977" s="84"/>
      <c r="AV977" s="84"/>
      <c r="AW977" s="84"/>
      <c r="AX977" s="84"/>
      <c r="AY977" s="84"/>
      <c r="AZ977" s="84"/>
    </row>
    <row r="978" spans="1:52" x14ac:dyDescent="0.55000000000000004">
      <c r="A978" s="69" t="s">
        <v>307</v>
      </c>
      <c r="B978" s="69" t="s">
        <v>1003</v>
      </c>
      <c r="C978" s="70"/>
      <c r="D978" s="71"/>
      <c r="E978" s="72"/>
      <c r="F978" s="73"/>
      <c r="G978" s="70"/>
      <c r="H978" s="74"/>
      <c r="I978" s="75"/>
      <c r="J978" s="75"/>
      <c r="K978" s="36"/>
      <c r="L978" s="82"/>
      <c r="M978" s="82"/>
      <c r="N978" s="77"/>
      <c r="O978" s="84" t="s">
        <v>1270</v>
      </c>
      <c r="P978" s="86">
        <v>43425.596226851849</v>
      </c>
      <c r="Q978" s="84" t="s">
        <v>1313</v>
      </c>
      <c r="R978" s="84"/>
      <c r="S978" s="84"/>
      <c r="T978" s="84"/>
      <c r="U978" s="84"/>
      <c r="V978" s="88" t="s">
        <v>2731</v>
      </c>
      <c r="W978" s="86">
        <v>43425.596226851849</v>
      </c>
      <c r="X978" s="88" t="s">
        <v>3382</v>
      </c>
      <c r="Y978" s="84"/>
      <c r="Z978" s="84"/>
      <c r="AA978" s="87" t="s">
        <v>4511</v>
      </c>
      <c r="AB978" s="84"/>
      <c r="AC978" s="84" t="b">
        <v>0</v>
      </c>
      <c r="AD978" s="84">
        <v>0</v>
      </c>
      <c r="AE978" s="87" t="s">
        <v>5552</v>
      </c>
      <c r="AF978" s="84" t="b">
        <v>0</v>
      </c>
      <c r="AG978" s="84" t="s">
        <v>5604</v>
      </c>
      <c r="AH978" s="84"/>
      <c r="AI978" s="87" t="s">
        <v>5552</v>
      </c>
      <c r="AJ978" s="84" t="b">
        <v>0</v>
      </c>
      <c r="AK978" s="84">
        <v>43</v>
      </c>
      <c r="AL978" s="87" t="s">
        <v>4992</v>
      </c>
      <c r="AM978" s="84" t="s">
        <v>5694</v>
      </c>
      <c r="AN978" s="84" t="b">
        <v>0</v>
      </c>
      <c r="AO978" s="87" t="s">
        <v>4992</v>
      </c>
      <c r="AP978" s="84" t="s">
        <v>179</v>
      </c>
      <c r="AQ978" s="84">
        <v>0</v>
      </c>
      <c r="AR978" s="84">
        <v>0</v>
      </c>
      <c r="AS978" s="84"/>
      <c r="AT978" s="84"/>
      <c r="AU978" s="84"/>
      <c r="AV978" s="84"/>
      <c r="AW978" s="84"/>
      <c r="AX978" s="84"/>
      <c r="AY978" s="84"/>
      <c r="AZ978" s="84"/>
    </row>
    <row r="979" spans="1:52" x14ac:dyDescent="0.55000000000000004">
      <c r="A979" s="69" t="s">
        <v>307</v>
      </c>
      <c r="B979" s="69" t="s">
        <v>1004</v>
      </c>
      <c r="C979" s="70"/>
      <c r="D979" s="71"/>
      <c r="E979" s="72"/>
      <c r="F979" s="73"/>
      <c r="G979" s="70"/>
      <c r="H979" s="74"/>
      <c r="I979" s="75"/>
      <c r="J979" s="75"/>
      <c r="K979" s="36"/>
      <c r="L979" s="82"/>
      <c r="M979" s="82"/>
      <c r="N979" s="77"/>
      <c r="O979" s="84" t="s">
        <v>1270</v>
      </c>
      <c r="P979" s="86">
        <v>43425.596226851849</v>
      </c>
      <c r="Q979" s="84" t="s">
        <v>1313</v>
      </c>
      <c r="R979" s="84"/>
      <c r="S979" s="84"/>
      <c r="T979" s="84"/>
      <c r="U979" s="84"/>
      <c r="V979" s="88" t="s">
        <v>2731</v>
      </c>
      <c r="W979" s="86">
        <v>43425.596226851849</v>
      </c>
      <c r="X979" s="88" t="s">
        <v>3382</v>
      </c>
      <c r="Y979" s="84"/>
      <c r="Z979" s="84"/>
      <c r="AA979" s="87" t="s">
        <v>4511</v>
      </c>
      <c r="AB979" s="84"/>
      <c r="AC979" s="84" t="b">
        <v>0</v>
      </c>
      <c r="AD979" s="84">
        <v>0</v>
      </c>
      <c r="AE979" s="87" t="s">
        <v>5552</v>
      </c>
      <c r="AF979" s="84" t="b">
        <v>0</v>
      </c>
      <c r="AG979" s="84" t="s">
        <v>5604</v>
      </c>
      <c r="AH979" s="84"/>
      <c r="AI979" s="87" t="s">
        <v>5552</v>
      </c>
      <c r="AJ979" s="84" t="b">
        <v>0</v>
      </c>
      <c r="AK979" s="84">
        <v>43</v>
      </c>
      <c r="AL979" s="87" t="s">
        <v>4992</v>
      </c>
      <c r="AM979" s="84" t="s">
        <v>5694</v>
      </c>
      <c r="AN979" s="84" t="b">
        <v>0</v>
      </c>
      <c r="AO979" s="87" t="s">
        <v>4992</v>
      </c>
      <c r="AP979" s="84" t="s">
        <v>179</v>
      </c>
      <c r="AQ979" s="84">
        <v>0</v>
      </c>
      <c r="AR979" s="84">
        <v>0</v>
      </c>
      <c r="AS979" s="84"/>
      <c r="AT979" s="84"/>
      <c r="AU979" s="84"/>
      <c r="AV979" s="84"/>
      <c r="AW979" s="84"/>
      <c r="AX979" s="84"/>
      <c r="AY979" s="84"/>
      <c r="AZ979" s="84"/>
    </row>
    <row r="980" spans="1:52" x14ac:dyDescent="0.55000000000000004">
      <c r="A980" s="69" t="s">
        <v>307</v>
      </c>
      <c r="B980" s="69" t="s">
        <v>1005</v>
      </c>
      <c r="C980" s="70"/>
      <c r="D980" s="71"/>
      <c r="E980" s="72"/>
      <c r="F980" s="73"/>
      <c r="G980" s="70"/>
      <c r="H980" s="74"/>
      <c r="I980" s="75"/>
      <c r="J980" s="75"/>
      <c r="K980" s="36"/>
      <c r="L980" s="82"/>
      <c r="M980" s="82"/>
      <c r="N980" s="77"/>
      <c r="O980" s="84" t="s">
        <v>1270</v>
      </c>
      <c r="P980" s="86">
        <v>43425.596226851849</v>
      </c>
      <c r="Q980" s="84" t="s">
        <v>1313</v>
      </c>
      <c r="R980" s="84"/>
      <c r="S980" s="84"/>
      <c r="T980" s="84"/>
      <c r="U980" s="84"/>
      <c r="V980" s="88" t="s">
        <v>2731</v>
      </c>
      <c r="W980" s="86">
        <v>43425.596226851849</v>
      </c>
      <c r="X980" s="88" t="s">
        <v>3382</v>
      </c>
      <c r="Y980" s="84"/>
      <c r="Z980" s="84"/>
      <c r="AA980" s="87" t="s">
        <v>4511</v>
      </c>
      <c r="AB980" s="84"/>
      <c r="AC980" s="84" t="b">
        <v>0</v>
      </c>
      <c r="AD980" s="84">
        <v>0</v>
      </c>
      <c r="AE980" s="87" t="s">
        <v>5552</v>
      </c>
      <c r="AF980" s="84" t="b">
        <v>0</v>
      </c>
      <c r="AG980" s="84" t="s">
        <v>5604</v>
      </c>
      <c r="AH980" s="84"/>
      <c r="AI980" s="87" t="s">
        <v>5552</v>
      </c>
      <c r="AJ980" s="84" t="b">
        <v>0</v>
      </c>
      <c r="AK980" s="84">
        <v>43</v>
      </c>
      <c r="AL980" s="87" t="s">
        <v>4992</v>
      </c>
      <c r="AM980" s="84" t="s">
        <v>5694</v>
      </c>
      <c r="AN980" s="84" t="b">
        <v>0</v>
      </c>
      <c r="AO980" s="87" t="s">
        <v>4992</v>
      </c>
      <c r="AP980" s="84" t="s">
        <v>179</v>
      </c>
      <c r="AQ980" s="84">
        <v>0</v>
      </c>
      <c r="AR980" s="84">
        <v>0</v>
      </c>
      <c r="AS980" s="84"/>
      <c r="AT980" s="84"/>
      <c r="AU980" s="84"/>
      <c r="AV980" s="84"/>
      <c r="AW980" s="84"/>
      <c r="AX980" s="84"/>
      <c r="AY980" s="84"/>
      <c r="AZ980" s="84"/>
    </row>
    <row r="981" spans="1:52" x14ac:dyDescent="0.55000000000000004">
      <c r="A981" s="69" t="s">
        <v>307</v>
      </c>
      <c r="B981" s="69" t="s">
        <v>1006</v>
      </c>
      <c r="C981" s="70"/>
      <c r="D981" s="71"/>
      <c r="E981" s="72"/>
      <c r="F981" s="73"/>
      <c r="G981" s="70"/>
      <c r="H981" s="74"/>
      <c r="I981" s="75"/>
      <c r="J981" s="75"/>
      <c r="K981" s="36"/>
      <c r="L981" s="82"/>
      <c r="M981" s="82"/>
      <c r="N981" s="77"/>
      <c r="O981" s="84" t="s">
        <v>1270</v>
      </c>
      <c r="P981" s="86">
        <v>43425.596226851849</v>
      </c>
      <c r="Q981" s="84" t="s">
        <v>1313</v>
      </c>
      <c r="R981" s="84"/>
      <c r="S981" s="84"/>
      <c r="T981" s="84"/>
      <c r="U981" s="84"/>
      <c r="V981" s="88" t="s">
        <v>2731</v>
      </c>
      <c r="W981" s="86">
        <v>43425.596226851849</v>
      </c>
      <c r="X981" s="88" t="s">
        <v>3382</v>
      </c>
      <c r="Y981" s="84"/>
      <c r="Z981" s="84"/>
      <c r="AA981" s="87" t="s">
        <v>4511</v>
      </c>
      <c r="AB981" s="84"/>
      <c r="AC981" s="84" t="b">
        <v>0</v>
      </c>
      <c r="AD981" s="84">
        <v>0</v>
      </c>
      <c r="AE981" s="87" t="s">
        <v>5552</v>
      </c>
      <c r="AF981" s="84" t="b">
        <v>0</v>
      </c>
      <c r="AG981" s="84" t="s">
        <v>5604</v>
      </c>
      <c r="AH981" s="84"/>
      <c r="AI981" s="87" t="s">
        <v>5552</v>
      </c>
      <c r="AJ981" s="84" t="b">
        <v>0</v>
      </c>
      <c r="AK981" s="84">
        <v>43</v>
      </c>
      <c r="AL981" s="87" t="s">
        <v>4992</v>
      </c>
      <c r="AM981" s="84" t="s">
        <v>5694</v>
      </c>
      <c r="AN981" s="84" t="b">
        <v>0</v>
      </c>
      <c r="AO981" s="87" t="s">
        <v>4992</v>
      </c>
      <c r="AP981" s="84" t="s">
        <v>179</v>
      </c>
      <c r="AQ981" s="84">
        <v>0</v>
      </c>
      <c r="AR981" s="84">
        <v>0</v>
      </c>
      <c r="AS981" s="84"/>
      <c r="AT981" s="84"/>
      <c r="AU981" s="84"/>
      <c r="AV981" s="84"/>
      <c r="AW981" s="84"/>
      <c r="AX981" s="84"/>
      <c r="AY981" s="84"/>
      <c r="AZ981" s="84"/>
    </row>
    <row r="982" spans="1:52" x14ac:dyDescent="0.55000000000000004">
      <c r="A982" s="69" t="s">
        <v>307</v>
      </c>
      <c r="B982" s="69" t="s">
        <v>1007</v>
      </c>
      <c r="C982" s="70"/>
      <c r="D982" s="71"/>
      <c r="E982" s="72"/>
      <c r="F982" s="73"/>
      <c r="G982" s="70"/>
      <c r="H982" s="74"/>
      <c r="I982" s="75"/>
      <c r="J982" s="75"/>
      <c r="K982" s="36"/>
      <c r="L982" s="82"/>
      <c r="M982" s="82"/>
      <c r="N982" s="77"/>
      <c r="O982" s="84" t="s">
        <v>1270</v>
      </c>
      <c r="P982" s="86">
        <v>43425.596226851849</v>
      </c>
      <c r="Q982" s="84" t="s">
        <v>1313</v>
      </c>
      <c r="R982" s="84"/>
      <c r="S982" s="84"/>
      <c r="T982" s="84"/>
      <c r="U982" s="84"/>
      <c r="V982" s="88" t="s">
        <v>2731</v>
      </c>
      <c r="W982" s="86">
        <v>43425.596226851849</v>
      </c>
      <c r="X982" s="88" t="s">
        <v>3382</v>
      </c>
      <c r="Y982" s="84"/>
      <c r="Z982" s="84"/>
      <c r="AA982" s="87" t="s">
        <v>4511</v>
      </c>
      <c r="AB982" s="84"/>
      <c r="AC982" s="84" t="b">
        <v>0</v>
      </c>
      <c r="AD982" s="84">
        <v>0</v>
      </c>
      <c r="AE982" s="87" t="s">
        <v>5552</v>
      </c>
      <c r="AF982" s="84" t="b">
        <v>0</v>
      </c>
      <c r="AG982" s="84" t="s">
        <v>5604</v>
      </c>
      <c r="AH982" s="84"/>
      <c r="AI982" s="87" t="s">
        <v>5552</v>
      </c>
      <c r="AJ982" s="84" t="b">
        <v>0</v>
      </c>
      <c r="AK982" s="84">
        <v>43</v>
      </c>
      <c r="AL982" s="87" t="s">
        <v>4992</v>
      </c>
      <c r="AM982" s="84" t="s">
        <v>5694</v>
      </c>
      <c r="AN982" s="84" t="b">
        <v>0</v>
      </c>
      <c r="AO982" s="87" t="s">
        <v>4992</v>
      </c>
      <c r="AP982" s="84" t="s">
        <v>179</v>
      </c>
      <c r="AQ982" s="84">
        <v>0</v>
      </c>
      <c r="AR982" s="84">
        <v>0</v>
      </c>
      <c r="AS982" s="84"/>
      <c r="AT982" s="84"/>
      <c r="AU982" s="84"/>
      <c r="AV982" s="84"/>
      <c r="AW982" s="84"/>
      <c r="AX982" s="84"/>
      <c r="AY982" s="84"/>
      <c r="AZ982" s="84"/>
    </row>
    <row r="983" spans="1:52" x14ac:dyDescent="0.55000000000000004">
      <c r="A983" s="69" t="s">
        <v>307</v>
      </c>
      <c r="B983" s="69" t="s">
        <v>1008</v>
      </c>
      <c r="C983" s="70"/>
      <c r="D983" s="71"/>
      <c r="E983" s="72"/>
      <c r="F983" s="73"/>
      <c r="G983" s="70"/>
      <c r="H983" s="74"/>
      <c r="I983" s="75"/>
      <c r="J983" s="75"/>
      <c r="K983" s="36"/>
      <c r="L983" s="82"/>
      <c r="M983" s="82"/>
      <c r="N983" s="77"/>
      <c r="O983" s="84" t="s">
        <v>1270</v>
      </c>
      <c r="P983" s="86">
        <v>43425.596226851849</v>
      </c>
      <c r="Q983" s="84" t="s">
        <v>1313</v>
      </c>
      <c r="R983" s="84"/>
      <c r="S983" s="84"/>
      <c r="T983" s="84"/>
      <c r="U983" s="84"/>
      <c r="V983" s="88" t="s">
        <v>2731</v>
      </c>
      <c r="W983" s="86">
        <v>43425.596226851849</v>
      </c>
      <c r="X983" s="88" t="s">
        <v>3382</v>
      </c>
      <c r="Y983" s="84"/>
      <c r="Z983" s="84"/>
      <c r="AA983" s="87" t="s">
        <v>4511</v>
      </c>
      <c r="AB983" s="84"/>
      <c r="AC983" s="84" t="b">
        <v>0</v>
      </c>
      <c r="AD983" s="84">
        <v>0</v>
      </c>
      <c r="AE983" s="87" t="s">
        <v>5552</v>
      </c>
      <c r="AF983" s="84" t="b">
        <v>0</v>
      </c>
      <c r="AG983" s="84" t="s">
        <v>5604</v>
      </c>
      <c r="AH983" s="84"/>
      <c r="AI983" s="87" t="s">
        <v>5552</v>
      </c>
      <c r="AJ983" s="84" t="b">
        <v>0</v>
      </c>
      <c r="AK983" s="84">
        <v>43</v>
      </c>
      <c r="AL983" s="87" t="s">
        <v>4992</v>
      </c>
      <c r="AM983" s="84" t="s">
        <v>5694</v>
      </c>
      <c r="AN983" s="84" t="b">
        <v>0</v>
      </c>
      <c r="AO983" s="87" t="s">
        <v>4992</v>
      </c>
      <c r="AP983" s="84" t="s">
        <v>179</v>
      </c>
      <c r="AQ983" s="84">
        <v>0</v>
      </c>
      <c r="AR983" s="84">
        <v>0</v>
      </c>
      <c r="AS983" s="84"/>
      <c r="AT983" s="84"/>
      <c r="AU983" s="84"/>
      <c r="AV983" s="84"/>
      <c r="AW983" s="84"/>
      <c r="AX983" s="84"/>
      <c r="AY983" s="84"/>
      <c r="AZ983" s="84"/>
    </row>
    <row r="984" spans="1:52" x14ac:dyDescent="0.55000000000000004">
      <c r="A984" s="69" t="s">
        <v>307</v>
      </c>
      <c r="B984" s="69" t="s">
        <v>1009</v>
      </c>
      <c r="C984" s="70"/>
      <c r="D984" s="71"/>
      <c r="E984" s="72"/>
      <c r="F984" s="73"/>
      <c r="G984" s="70"/>
      <c r="H984" s="74"/>
      <c r="I984" s="75"/>
      <c r="J984" s="75"/>
      <c r="K984" s="36"/>
      <c r="L984" s="82"/>
      <c r="M984" s="82"/>
      <c r="N984" s="77"/>
      <c r="O984" s="84" t="s">
        <v>1270</v>
      </c>
      <c r="P984" s="86">
        <v>43425.596226851849</v>
      </c>
      <c r="Q984" s="84" t="s">
        <v>1313</v>
      </c>
      <c r="R984" s="84"/>
      <c r="S984" s="84"/>
      <c r="T984" s="84"/>
      <c r="U984" s="84"/>
      <c r="V984" s="88" t="s">
        <v>2731</v>
      </c>
      <c r="W984" s="86">
        <v>43425.596226851849</v>
      </c>
      <c r="X984" s="88" t="s">
        <v>3382</v>
      </c>
      <c r="Y984" s="84"/>
      <c r="Z984" s="84"/>
      <c r="AA984" s="87" t="s">
        <v>4511</v>
      </c>
      <c r="AB984" s="84"/>
      <c r="AC984" s="84" t="b">
        <v>0</v>
      </c>
      <c r="AD984" s="84">
        <v>0</v>
      </c>
      <c r="AE984" s="87" t="s">
        <v>5552</v>
      </c>
      <c r="AF984" s="84" t="b">
        <v>0</v>
      </c>
      <c r="AG984" s="84" t="s">
        <v>5604</v>
      </c>
      <c r="AH984" s="84"/>
      <c r="AI984" s="87" t="s">
        <v>5552</v>
      </c>
      <c r="AJ984" s="84" t="b">
        <v>0</v>
      </c>
      <c r="AK984" s="84">
        <v>43</v>
      </c>
      <c r="AL984" s="87" t="s">
        <v>4992</v>
      </c>
      <c r="AM984" s="84" t="s">
        <v>5694</v>
      </c>
      <c r="AN984" s="84" t="b">
        <v>0</v>
      </c>
      <c r="AO984" s="87" t="s">
        <v>4992</v>
      </c>
      <c r="AP984" s="84" t="s">
        <v>179</v>
      </c>
      <c r="AQ984" s="84">
        <v>0</v>
      </c>
      <c r="AR984" s="84">
        <v>0</v>
      </c>
      <c r="AS984" s="84"/>
      <c r="AT984" s="84"/>
      <c r="AU984" s="84"/>
      <c r="AV984" s="84"/>
      <c r="AW984" s="84"/>
      <c r="AX984" s="84"/>
      <c r="AY984" s="84"/>
      <c r="AZ984" s="84"/>
    </row>
    <row r="985" spans="1:52" x14ac:dyDescent="0.55000000000000004">
      <c r="A985" s="69" t="s">
        <v>307</v>
      </c>
      <c r="B985" s="69" t="s">
        <v>705</v>
      </c>
      <c r="C985" s="70"/>
      <c r="D985" s="71"/>
      <c r="E985" s="72"/>
      <c r="F985" s="73"/>
      <c r="G985" s="70"/>
      <c r="H985" s="74"/>
      <c r="I985" s="75"/>
      <c r="J985" s="75"/>
      <c r="K985" s="36"/>
      <c r="L985" s="82"/>
      <c r="M985" s="82"/>
      <c r="N985" s="77"/>
      <c r="O985" s="84" t="s">
        <v>1270</v>
      </c>
      <c r="P985" s="86">
        <v>43425.596226851849</v>
      </c>
      <c r="Q985" s="84" t="s">
        <v>1313</v>
      </c>
      <c r="R985" s="84"/>
      <c r="S985" s="84"/>
      <c r="T985" s="84"/>
      <c r="U985" s="84"/>
      <c r="V985" s="88" t="s">
        <v>2731</v>
      </c>
      <c r="W985" s="86">
        <v>43425.596226851849</v>
      </c>
      <c r="X985" s="88" t="s">
        <v>3382</v>
      </c>
      <c r="Y985" s="84"/>
      <c r="Z985" s="84"/>
      <c r="AA985" s="87" t="s">
        <v>4511</v>
      </c>
      <c r="AB985" s="84"/>
      <c r="AC985" s="84" t="b">
        <v>0</v>
      </c>
      <c r="AD985" s="84">
        <v>0</v>
      </c>
      <c r="AE985" s="87" t="s">
        <v>5552</v>
      </c>
      <c r="AF985" s="84" t="b">
        <v>0</v>
      </c>
      <c r="AG985" s="84" t="s">
        <v>5604</v>
      </c>
      <c r="AH985" s="84"/>
      <c r="AI985" s="87" t="s">
        <v>5552</v>
      </c>
      <c r="AJ985" s="84" t="b">
        <v>0</v>
      </c>
      <c r="AK985" s="84">
        <v>43</v>
      </c>
      <c r="AL985" s="87" t="s">
        <v>4992</v>
      </c>
      <c r="AM985" s="84" t="s">
        <v>5694</v>
      </c>
      <c r="AN985" s="84" t="b">
        <v>0</v>
      </c>
      <c r="AO985" s="87" t="s">
        <v>4992</v>
      </c>
      <c r="AP985" s="84" t="s">
        <v>179</v>
      </c>
      <c r="AQ985" s="84">
        <v>0</v>
      </c>
      <c r="AR985" s="84">
        <v>0</v>
      </c>
      <c r="AS985" s="84"/>
      <c r="AT985" s="84"/>
      <c r="AU985" s="84"/>
      <c r="AV985" s="84"/>
      <c r="AW985" s="84"/>
      <c r="AX985" s="84"/>
      <c r="AY985" s="84"/>
      <c r="AZ985" s="84"/>
    </row>
    <row r="986" spans="1:52" x14ac:dyDescent="0.55000000000000004">
      <c r="A986" s="69" t="s">
        <v>307</v>
      </c>
      <c r="B986" s="69" t="s">
        <v>1010</v>
      </c>
      <c r="C986" s="70"/>
      <c r="D986" s="71"/>
      <c r="E986" s="72"/>
      <c r="F986" s="73"/>
      <c r="G986" s="70"/>
      <c r="H986" s="74"/>
      <c r="I986" s="75"/>
      <c r="J986" s="75"/>
      <c r="K986" s="36"/>
      <c r="L986" s="82"/>
      <c r="M986" s="82"/>
      <c r="N986" s="77"/>
      <c r="O986" s="84" t="s">
        <v>1270</v>
      </c>
      <c r="P986" s="86">
        <v>43425.596226851849</v>
      </c>
      <c r="Q986" s="84" t="s">
        <v>1313</v>
      </c>
      <c r="R986" s="84"/>
      <c r="S986" s="84"/>
      <c r="T986" s="84"/>
      <c r="U986" s="84"/>
      <c r="V986" s="88" t="s">
        <v>2731</v>
      </c>
      <c r="W986" s="86">
        <v>43425.596226851849</v>
      </c>
      <c r="X986" s="88" t="s">
        <v>3382</v>
      </c>
      <c r="Y986" s="84"/>
      <c r="Z986" s="84"/>
      <c r="AA986" s="87" t="s">
        <v>4511</v>
      </c>
      <c r="AB986" s="84"/>
      <c r="AC986" s="84" t="b">
        <v>0</v>
      </c>
      <c r="AD986" s="84">
        <v>0</v>
      </c>
      <c r="AE986" s="87" t="s">
        <v>5552</v>
      </c>
      <c r="AF986" s="84" t="b">
        <v>0</v>
      </c>
      <c r="AG986" s="84" t="s">
        <v>5604</v>
      </c>
      <c r="AH986" s="84"/>
      <c r="AI986" s="87" t="s">
        <v>5552</v>
      </c>
      <c r="AJ986" s="84" t="b">
        <v>0</v>
      </c>
      <c r="AK986" s="84">
        <v>43</v>
      </c>
      <c r="AL986" s="87" t="s">
        <v>4992</v>
      </c>
      <c r="AM986" s="84" t="s">
        <v>5694</v>
      </c>
      <c r="AN986" s="84" t="b">
        <v>0</v>
      </c>
      <c r="AO986" s="87" t="s">
        <v>4992</v>
      </c>
      <c r="AP986" s="84" t="s">
        <v>179</v>
      </c>
      <c r="AQ986" s="84">
        <v>0</v>
      </c>
      <c r="AR986" s="84">
        <v>0</v>
      </c>
      <c r="AS986" s="84"/>
      <c r="AT986" s="84"/>
      <c r="AU986" s="84"/>
      <c r="AV986" s="84"/>
      <c r="AW986" s="84"/>
      <c r="AX986" s="84"/>
      <c r="AY986" s="84"/>
      <c r="AZ986" s="84"/>
    </row>
    <row r="987" spans="1:52" x14ac:dyDescent="0.55000000000000004">
      <c r="A987" s="69" t="s">
        <v>307</v>
      </c>
      <c r="B987" s="69" t="s">
        <v>702</v>
      </c>
      <c r="C987" s="70"/>
      <c r="D987" s="71"/>
      <c r="E987" s="72"/>
      <c r="F987" s="73"/>
      <c r="G987" s="70"/>
      <c r="H987" s="74"/>
      <c r="I987" s="75"/>
      <c r="J987" s="75"/>
      <c r="K987" s="36"/>
      <c r="L987" s="82"/>
      <c r="M987" s="82"/>
      <c r="N987" s="77"/>
      <c r="O987" s="84" t="s">
        <v>1271</v>
      </c>
      <c r="P987" s="86">
        <v>43425.596226851849</v>
      </c>
      <c r="Q987" s="84" t="s">
        <v>1313</v>
      </c>
      <c r="R987" s="84"/>
      <c r="S987" s="84"/>
      <c r="T987" s="84"/>
      <c r="U987" s="84"/>
      <c r="V987" s="88" t="s">
        <v>2731</v>
      </c>
      <c r="W987" s="86">
        <v>43425.596226851849</v>
      </c>
      <c r="X987" s="88" t="s">
        <v>3382</v>
      </c>
      <c r="Y987" s="84"/>
      <c r="Z987" s="84"/>
      <c r="AA987" s="87" t="s">
        <v>4511</v>
      </c>
      <c r="AB987" s="84"/>
      <c r="AC987" s="84" t="b">
        <v>0</v>
      </c>
      <c r="AD987" s="84">
        <v>0</v>
      </c>
      <c r="AE987" s="87" t="s">
        <v>5552</v>
      </c>
      <c r="AF987" s="84" t="b">
        <v>0</v>
      </c>
      <c r="AG987" s="84" t="s">
        <v>5604</v>
      </c>
      <c r="AH987" s="84"/>
      <c r="AI987" s="87" t="s">
        <v>5552</v>
      </c>
      <c r="AJ987" s="84" t="b">
        <v>0</v>
      </c>
      <c r="AK987" s="84">
        <v>43</v>
      </c>
      <c r="AL987" s="87" t="s">
        <v>4992</v>
      </c>
      <c r="AM987" s="84" t="s">
        <v>5694</v>
      </c>
      <c r="AN987" s="84" t="b">
        <v>0</v>
      </c>
      <c r="AO987" s="87" t="s">
        <v>4992</v>
      </c>
      <c r="AP987" s="84" t="s">
        <v>179</v>
      </c>
      <c r="AQ987" s="84">
        <v>0</v>
      </c>
      <c r="AR987" s="84">
        <v>0</v>
      </c>
      <c r="AS987" s="84"/>
      <c r="AT987" s="84"/>
      <c r="AU987" s="84"/>
      <c r="AV987" s="84"/>
      <c r="AW987" s="84"/>
      <c r="AX987" s="84"/>
      <c r="AY987" s="84"/>
      <c r="AZ987" s="84"/>
    </row>
    <row r="988" spans="1:52" x14ac:dyDescent="0.55000000000000004">
      <c r="A988" s="69" t="s">
        <v>308</v>
      </c>
      <c r="B988" s="69" t="s">
        <v>699</v>
      </c>
      <c r="C988" s="70"/>
      <c r="D988" s="71"/>
      <c r="E988" s="72"/>
      <c r="F988" s="73"/>
      <c r="G988" s="70"/>
      <c r="H988" s="74"/>
      <c r="I988" s="75"/>
      <c r="J988" s="75"/>
      <c r="K988" s="36"/>
      <c r="L988" s="82"/>
      <c r="M988" s="82"/>
      <c r="N988" s="77"/>
      <c r="O988" s="84" t="s">
        <v>1269</v>
      </c>
      <c r="P988" s="86">
        <v>43425.596863425926</v>
      </c>
      <c r="Q988" s="84" t="s">
        <v>1313</v>
      </c>
      <c r="R988" s="84"/>
      <c r="S988" s="84"/>
      <c r="T988" s="84"/>
      <c r="U988" s="84"/>
      <c r="V988" s="88" t="s">
        <v>2732</v>
      </c>
      <c r="W988" s="86">
        <v>43425.596863425926</v>
      </c>
      <c r="X988" s="88" t="s">
        <v>3383</v>
      </c>
      <c r="Y988" s="84"/>
      <c r="Z988" s="84"/>
      <c r="AA988" s="87" t="s">
        <v>4512</v>
      </c>
      <c r="AB988" s="84"/>
      <c r="AC988" s="84" t="b">
        <v>0</v>
      </c>
      <c r="AD988" s="84">
        <v>0</v>
      </c>
      <c r="AE988" s="87" t="s">
        <v>5552</v>
      </c>
      <c r="AF988" s="84" t="b">
        <v>0</v>
      </c>
      <c r="AG988" s="84" t="s">
        <v>5604</v>
      </c>
      <c r="AH988" s="84"/>
      <c r="AI988" s="87" t="s">
        <v>5552</v>
      </c>
      <c r="AJ988" s="84" t="b">
        <v>0</v>
      </c>
      <c r="AK988" s="84">
        <v>43</v>
      </c>
      <c r="AL988" s="87" t="s">
        <v>4992</v>
      </c>
      <c r="AM988" s="84" t="s">
        <v>5685</v>
      </c>
      <c r="AN988" s="84" t="b">
        <v>0</v>
      </c>
      <c r="AO988" s="87" t="s">
        <v>4992</v>
      </c>
      <c r="AP988" s="84" t="s">
        <v>179</v>
      </c>
      <c r="AQ988" s="84">
        <v>0</v>
      </c>
      <c r="AR988" s="84">
        <v>0</v>
      </c>
      <c r="AS988" s="84"/>
      <c r="AT988" s="84"/>
      <c r="AU988" s="84"/>
      <c r="AV988" s="84"/>
      <c r="AW988" s="84"/>
      <c r="AX988" s="84"/>
      <c r="AY988" s="84"/>
      <c r="AZ988" s="84"/>
    </row>
    <row r="989" spans="1:52" x14ac:dyDescent="0.55000000000000004">
      <c r="A989" s="69" t="s">
        <v>308</v>
      </c>
      <c r="B989" s="69" t="s">
        <v>975</v>
      </c>
      <c r="C989" s="70"/>
      <c r="D989" s="71"/>
      <c r="E989" s="72"/>
      <c r="F989" s="73"/>
      <c r="G989" s="70"/>
      <c r="H989" s="74"/>
      <c r="I989" s="75"/>
      <c r="J989" s="75"/>
      <c r="K989" s="36"/>
      <c r="L989" s="82"/>
      <c r="M989" s="82"/>
      <c r="N989" s="77"/>
      <c r="O989" s="84" t="s">
        <v>1270</v>
      </c>
      <c r="P989" s="86">
        <v>43425.596863425926</v>
      </c>
      <c r="Q989" s="84" t="s">
        <v>1313</v>
      </c>
      <c r="R989" s="84"/>
      <c r="S989" s="84"/>
      <c r="T989" s="84"/>
      <c r="U989" s="84"/>
      <c r="V989" s="88" t="s">
        <v>2732</v>
      </c>
      <c r="W989" s="86">
        <v>43425.596863425926</v>
      </c>
      <c r="X989" s="88" t="s">
        <v>3383</v>
      </c>
      <c r="Y989" s="84"/>
      <c r="Z989" s="84"/>
      <c r="AA989" s="87" t="s">
        <v>4512</v>
      </c>
      <c r="AB989" s="84"/>
      <c r="AC989" s="84" t="b">
        <v>0</v>
      </c>
      <c r="AD989" s="84">
        <v>0</v>
      </c>
      <c r="AE989" s="87" t="s">
        <v>5552</v>
      </c>
      <c r="AF989" s="84" t="b">
        <v>0</v>
      </c>
      <c r="AG989" s="84" t="s">
        <v>5604</v>
      </c>
      <c r="AH989" s="84"/>
      <c r="AI989" s="87" t="s">
        <v>5552</v>
      </c>
      <c r="AJ989" s="84" t="b">
        <v>0</v>
      </c>
      <c r="AK989" s="84">
        <v>43</v>
      </c>
      <c r="AL989" s="87" t="s">
        <v>4992</v>
      </c>
      <c r="AM989" s="84" t="s">
        <v>5685</v>
      </c>
      <c r="AN989" s="84" t="b">
        <v>0</v>
      </c>
      <c r="AO989" s="87" t="s">
        <v>4992</v>
      </c>
      <c r="AP989" s="84" t="s">
        <v>179</v>
      </c>
      <c r="AQ989" s="84">
        <v>0</v>
      </c>
      <c r="AR989" s="84">
        <v>0</v>
      </c>
      <c r="AS989" s="84"/>
      <c r="AT989" s="84"/>
      <c r="AU989" s="84"/>
      <c r="AV989" s="84"/>
      <c r="AW989" s="84"/>
      <c r="AX989" s="84"/>
      <c r="AY989" s="84"/>
      <c r="AZ989" s="84"/>
    </row>
    <row r="990" spans="1:52" x14ac:dyDescent="0.55000000000000004">
      <c r="A990" s="69" t="s">
        <v>308</v>
      </c>
      <c r="B990" s="69" t="s">
        <v>697</v>
      </c>
      <c r="C990" s="70"/>
      <c r="D990" s="71"/>
      <c r="E990" s="72"/>
      <c r="F990" s="73"/>
      <c r="G990" s="70"/>
      <c r="H990" s="74"/>
      <c r="I990" s="75"/>
      <c r="J990" s="75"/>
      <c r="K990" s="36"/>
      <c r="L990" s="82"/>
      <c r="M990" s="82"/>
      <c r="N990" s="77"/>
      <c r="O990" s="84" t="s">
        <v>1270</v>
      </c>
      <c r="P990" s="86">
        <v>43425.596863425926</v>
      </c>
      <c r="Q990" s="84" t="s">
        <v>1313</v>
      </c>
      <c r="R990" s="84"/>
      <c r="S990" s="84"/>
      <c r="T990" s="84"/>
      <c r="U990" s="84"/>
      <c r="V990" s="88" t="s">
        <v>2732</v>
      </c>
      <c r="W990" s="86">
        <v>43425.596863425926</v>
      </c>
      <c r="X990" s="88" t="s">
        <v>3383</v>
      </c>
      <c r="Y990" s="84"/>
      <c r="Z990" s="84"/>
      <c r="AA990" s="87" t="s">
        <v>4512</v>
      </c>
      <c r="AB990" s="84"/>
      <c r="AC990" s="84" t="b">
        <v>0</v>
      </c>
      <c r="AD990" s="84">
        <v>0</v>
      </c>
      <c r="AE990" s="87" t="s">
        <v>5552</v>
      </c>
      <c r="AF990" s="84" t="b">
        <v>0</v>
      </c>
      <c r="AG990" s="84" t="s">
        <v>5604</v>
      </c>
      <c r="AH990" s="84"/>
      <c r="AI990" s="87" t="s">
        <v>5552</v>
      </c>
      <c r="AJ990" s="84" t="b">
        <v>0</v>
      </c>
      <c r="AK990" s="84">
        <v>43</v>
      </c>
      <c r="AL990" s="87" t="s">
        <v>4992</v>
      </c>
      <c r="AM990" s="84" t="s">
        <v>5685</v>
      </c>
      <c r="AN990" s="84" t="b">
        <v>0</v>
      </c>
      <c r="AO990" s="87" t="s">
        <v>4992</v>
      </c>
      <c r="AP990" s="84" t="s">
        <v>179</v>
      </c>
      <c r="AQ990" s="84">
        <v>0</v>
      </c>
      <c r="AR990" s="84">
        <v>0</v>
      </c>
      <c r="AS990" s="84"/>
      <c r="AT990" s="84"/>
      <c r="AU990" s="84"/>
      <c r="AV990" s="84"/>
      <c r="AW990" s="84"/>
      <c r="AX990" s="84"/>
      <c r="AY990" s="84"/>
      <c r="AZ990" s="84"/>
    </row>
    <row r="991" spans="1:52" x14ac:dyDescent="0.55000000000000004">
      <c r="A991" s="69" t="s">
        <v>308</v>
      </c>
      <c r="B991" s="69" t="s">
        <v>976</v>
      </c>
      <c r="C991" s="70"/>
      <c r="D991" s="71"/>
      <c r="E991" s="72"/>
      <c r="F991" s="73"/>
      <c r="G991" s="70"/>
      <c r="H991" s="74"/>
      <c r="I991" s="75"/>
      <c r="J991" s="75"/>
      <c r="K991" s="36"/>
      <c r="L991" s="82"/>
      <c r="M991" s="82"/>
      <c r="N991" s="77"/>
      <c r="O991" s="84" t="s">
        <v>1270</v>
      </c>
      <c r="P991" s="86">
        <v>43425.596863425926</v>
      </c>
      <c r="Q991" s="84" t="s">
        <v>1313</v>
      </c>
      <c r="R991" s="84"/>
      <c r="S991" s="84"/>
      <c r="T991" s="84"/>
      <c r="U991" s="84"/>
      <c r="V991" s="88" t="s">
        <v>2732</v>
      </c>
      <c r="W991" s="86">
        <v>43425.596863425926</v>
      </c>
      <c r="X991" s="88" t="s">
        <v>3383</v>
      </c>
      <c r="Y991" s="84"/>
      <c r="Z991" s="84"/>
      <c r="AA991" s="87" t="s">
        <v>4512</v>
      </c>
      <c r="AB991" s="84"/>
      <c r="AC991" s="84" t="b">
        <v>0</v>
      </c>
      <c r="AD991" s="84">
        <v>0</v>
      </c>
      <c r="AE991" s="87" t="s">
        <v>5552</v>
      </c>
      <c r="AF991" s="84" t="b">
        <v>0</v>
      </c>
      <c r="AG991" s="84" t="s">
        <v>5604</v>
      </c>
      <c r="AH991" s="84"/>
      <c r="AI991" s="87" t="s">
        <v>5552</v>
      </c>
      <c r="AJ991" s="84" t="b">
        <v>0</v>
      </c>
      <c r="AK991" s="84">
        <v>43</v>
      </c>
      <c r="AL991" s="87" t="s">
        <v>4992</v>
      </c>
      <c r="AM991" s="84" t="s">
        <v>5685</v>
      </c>
      <c r="AN991" s="84" t="b">
        <v>0</v>
      </c>
      <c r="AO991" s="87" t="s">
        <v>4992</v>
      </c>
      <c r="AP991" s="84" t="s">
        <v>179</v>
      </c>
      <c r="AQ991" s="84">
        <v>0</v>
      </c>
      <c r="AR991" s="84">
        <v>0</v>
      </c>
      <c r="AS991" s="84"/>
      <c r="AT991" s="84"/>
      <c r="AU991" s="84"/>
      <c r="AV991" s="84"/>
      <c r="AW991" s="84"/>
      <c r="AX991" s="84"/>
      <c r="AY991" s="84"/>
      <c r="AZ991" s="84"/>
    </row>
    <row r="992" spans="1:52" x14ac:dyDescent="0.55000000000000004">
      <c r="A992" s="69" t="s">
        <v>308</v>
      </c>
      <c r="B992" s="69" t="s">
        <v>696</v>
      </c>
      <c r="C992" s="70"/>
      <c r="D992" s="71"/>
      <c r="E992" s="72"/>
      <c r="F992" s="73"/>
      <c r="G992" s="70"/>
      <c r="H992" s="74"/>
      <c r="I992" s="75"/>
      <c r="J992" s="75"/>
      <c r="K992" s="36"/>
      <c r="L992" s="82"/>
      <c r="M992" s="82"/>
      <c r="N992" s="77"/>
      <c r="O992" s="84" t="s">
        <v>1270</v>
      </c>
      <c r="P992" s="86">
        <v>43425.596863425926</v>
      </c>
      <c r="Q992" s="84" t="s">
        <v>1313</v>
      </c>
      <c r="R992" s="84"/>
      <c r="S992" s="84"/>
      <c r="T992" s="84"/>
      <c r="U992" s="84"/>
      <c r="V992" s="88" t="s">
        <v>2732</v>
      </c>
      <c r="W992" s="86">
        <v>43425.596863425926</v>
      </c>
      <c r="X992" s="88" t="s">
        <v>3383</v>
      </c>
      <c r="Y992" s="84"/>
      <c r="Z992" s="84"/>
      <c r="AA992" s="87" t="s">
        <v>4512</v>
      </c>
      <c r="AB992" s="84"/>
      <c r="AC992" s="84" t="b">
        <v>0</v>
      </c>
      <c r="AD992" s="84">
        <v>0</v>
      </c>
      <c r="AE992" s="87" t="s">
        <v>5552</v>
      </c>
      <c r="AF992" s="84" t="b">
        <v>0</v>
      </c>
      <c r="AG992" s="84" t="s">
        <v>5604</v>
      </c>
      <c r="AH992" s="84"/>
      <c r="AI992" s="87" t="s">
        <v>5552</v>
      </c>
      <c r="AJ992" s="84" t="b">
        <v>0</v>
      </c>
      <c r="AK992" s="84">
        <v>43</v>
      </c>
      <c r="AL992" s="87" t="s">
        <v>4992</v>
      </c>
      <c r="AM992" s="84" t="s">
        <v>5685</v>
      </c>
      <c r="AN992" s="84" t="b">
        <v>0</v>
      </c>
      <c r="AO992" s="87" t="s">
        <v>4992</v>
      </c>
      <c r="AP992" s="84" t="s">
        <v>179</v>
      </c>
      <c r="AQ992" s="84">
        <v>0</v>
      </c>
      <c r="AR992" s="84">
        <v>0</v>
      </c>
      <c r="AS992" s="84"/>
      <c r="AT992" s="84"/>
      <c r="AU992" s="84"/>
      <c r="AV992" s="84"/>
      <c r="AW992" s="84"/>
      <c r="AX992" s="84"/>
      <c r="AY992" s="84"/>
      <c r="AZ992" s="84"/>
    </row>
    <row r="993" spans="1:52" x14ac:dyDescent="0.55000000000000004">
      <c r="A993" s="69" t="s">
        <v>308</v>
      </c>
      <c r="B993" s="69" t="s">
        <v>691</v>
      </c>
      <c r="C993" s="70"/>
      <c r="D993" s="71"/>
      <c r="E993" s="72"/>
      <c r="F993" s="73"/>
      <c r="G993" s="70"/>
      <c r="H993" s="74"/>
      <c r="I993" s="75"/>
      <c r="J993" s="75"/>
      <c r="K993" s="36"/>
      <c r="L993" s="82"/>
      <c r="M993" s="82"/>
      <c r="N993" s="77"/>
      <c r="O993" s="84" t="s">
        <v>1270</v>
      </c>
      <c r="P993" s="86">
        <v>43425.596863425926</v>
      </c>
      <c r="Q993" s="84" t="s">
        <v>1313</v>
      </c>
      <c r="R993" s="84"/>
      <c r="S993" s="84"/>
      <c r="T993" s="84"/>
      <c r="U993" s="84"/>
      <c r="V993" s="88" t="s">
        <v>2732</v>
      </c>
      <c r="W993" s="86">
        <v>43425.596863425926</v>
      </c>
      <c r="X993" s="88" t="s">
        <v>3383</v>
      </c>
      <c r="Y993" s="84"/>
      <c r="Z993" s="84"/>
      <c r="AA993" s="87" t="s">
        <v>4512</v>
      </c>
      <c r="AB993" s="84"/>
      <c r="AC993" s="84" t="b">
        <v>0</v>
      </c>
      <c r="AD993" s="84">
        <v>0</v>
      </c>
      <c r="AE993" s="87" t="s">
        <v>5552</v>
      </c>
      <c r="AF993" s="84" t="b">
        <v>0</v>
      </c>
      <c r="AG993" s="84" t="s">
        <v>5604</v>
      </c>
      <c r="AH993" s="84"/>
      <c r="AI993" s="87" t="s">
        <v>5552</v>
      </c>
      <c r="AJ993" s="84" t="b">
        <v>0</v>
      </c>
      <c r="AK993" s="84">
        <v>43</v>
      </c>
      <c r="AL993" s="87" t="s">
        <v>4992</v>
      </c>
      <c r="AM993" s="84" t="s">
        <v>5685</v>
      </c>
      <c r="AN993" s="84" t="b">
        <v>0</v>
      </c>
      <c r="AO993" s="87" t="s">
        <v>4992</v>
      </c>
      <c r="AP993" s="84" t="s">
        <v>179</v>
      </c>
      <c r="AQ993" s="84">
        <v>0</v>
      </c>
      <c r="AR993" s="84">
        <v>0</v>
      </c>
      <c r="AS993" s="84"/>
      <c r="AT993" s="84"/>
      <c r="AU993" s="84"/>
      <c r="AV993" s="84"/>
      <c r="AW993" s="84"/>
      <c r="AX993" s="84"/>
      <c r="AY993" s="84"/>
      <c r="AZ993" s="84"/>
    </row>
    <row r="994" spans="1:52" x14ac:dyDescent="0.55000000000000004">
      <c r="A994" s="69" t="s">
        <v>308</v>
      </c>
      <c r="B994" s="69" t="s">
        <v>692</v>
      </c>
      <c r="C994" s="70"/>
      <c r="D994" s="71"/>
      <c r="E994" s="72"/>
      <c r="F994" s="73"/>
      <c r="G994" s="70"/>
      <c r="H994" s="74"/>
      <c r="I994" s="75"/>
      <c r="J994" s="75"/>
      <c r="K994" s="36"/>
      <c r="L994" s="82"/>
      <c r="M994" s="82"/>
      <c r="N994" s="77"/>
      <c r="O994" s="84" t="s">
        <v>1270</v>
      </c>
      <c r="P994" s="86">
        <v>43425.596863425926</v>
      </c>
      <c r="Q994" s="84" t="s">
        <v>1313</v>
      </c>
      <c r="R994" s="84"/>
      <c r="S994" s="84"/>
      <c r="T994" s="84"/>
      <c r="U994" s="84"/>
      <c r="V994" s="88" t="s">
        <v>2732</v>
      </c>
      <c r="W994" s="86">
        <v>43425.596863425926</v>
      </c>
      <c r="X994" s="88" t="s">
        <v>3383</v>
      </c>
      <c r="Y994" s="84"/>
      <c r="Z994" s="84"/>
      <c r="AA994" s="87" t="s">
        <v>4512</v>
      </c>
      <c r="AB994" s="84"/>
      <c r="AC994" s="84" t="b">
        <v>0</v>
      </c>
      <c r="AD994" s="84">
        <v>0</v>
      </c>
      <c r="AE994" s="87" t="s">
        <v>5552</v>
      </c>
      <c r="AF994" s="84" t="b">
        <v>0</v>
      </c>
      <c r="AG994" s="84" t="s">
        <v>5604</v>
      </c>
      <c r="AH994" s="84"/>
      <c r="AI994" s="87" t="s">
        <v>5552</v>
      </c>
      <c r="AJ994" s="84" t="b">
        <v>0</v>
      </c>
      <c r="AK994" s="84">
        <v>43</v>
      </c>
      <c r="AL994" s="87" t="s">
        <v>4992</v>
      </c>
      <c r="AM994" s="84" t="s">
        <v>5685</v>
      </c>
      <c r="AN994" s="84" t="b">
        <v>0</v>
      </c>
      <c r="AO994" s="87" t="s">
        <v>4992</v>
      </c>
      <c r="AP994" s="84" t="s">
        <v>179</v>
      </c>
      <c r="AQ994" s="84">
        <v>0</v>
      </c>
      <c r="AR994" s="84">
        <v>0</v>
      </c>
      <c r="AS994" s="84"/>
      <c r="AT994" s="84"/>
      <c r="AU994" s="84"/>
      <c r="AV994" s="84"/>
      <c r="AW994" s="84"/>
      <c r="AX994" s="84"/>
      <c r="AY994" s="84"/>
      <c r="AZ994" s="84"/>
    </row>
    <row r="995" spans="1:52" x14ac:dyDescent="0.55000000000000004">
      <c r="A995" s="69" t="s">
        <v>308</v>
      </c>
      <c r="B995" s="69" t="s">
        <v>693</v>
      </c>
      <c r="C995" s="70"/>
      <c r="D995" s="71"/>
      <c r="E995" s="72"/>
      <c r="F995" s="73"/>
      <c r="G995" s="70"/>
      <c r="H995" s="74"/>
      <c r="I995" s="75"/>
      <c r="J995" s="75"/>
      <c r="K995" s="36"/>
      <c r="L995" s="82"/>
      <c r="M995" s="82"/>
      <c r="N995" s="77"/>
      <c r="O995" s="84" t="s">
        <v>1270</v>
      </c>
      <c r="P995" s="86">
        <v>43425.596863425926</v>
      </c>
      <c r="Q995" s="84" t="s">
        <v>1313</v>
      </c>
      <c r="R995" s="84"/>
      <c r="S995" s="84"/>
      <c r="T995" s="84"/>
      <c r="U995" s="84"/>
      <c r="V995" s="88" t="s">
        <v>2732</v>
      </c>
      <c r="W995" s="86">
        <v>43425.596863425926</v>
      </c>
      <c r="X995" s="88" t="s">
        <v>3383</v>
      </c>
      <c r="Y995" s="84"/>
      <c r="Z995" s="84"/>
      <c r="AA995" s="87" t="s">
        <v>4512</v>
      </c>
      <c r="AB995" s="84"/>
      <c r="AC995" s="84" t="b">
        <v>0</v>
      </c>
      <c r="AD995" s="84">
        <v>0</v>
      </c>
      <c r="AE995" s="87" t="s">
        <v>5552</v>
      </c>
      <c r="AF995" s="84" t="b">
        <v>0</v>
      </c>
      <c r="AG995" s="84" t="s">
        <v>5604</v>
      </c>
      <c r="AH995" s="84"/>
      <c r="AI995" s="87" t="s">
        <v>5552</v>
      </c>
      <c r="AJ995" s="84" t="b">
        <v>0</v>
      </c>
      <c r="AK995" s="84">
        <v>43</v>
      </c>
      <c r="AL995" s="87" t="s">
        <v>4992</v>
      </c>
      <c r="AM995" s="84" t="s">
        <v>5685</v>
      </c>
      <c r="AN995" s="84" t="b">
        <v>0</v>
      </c>
      <c r="AO995" s="87" t="s">
        <v>4992</v>
      </c>
      <c r="AP995" s="84" t="s">
        <v>179</v>
      </c>
      <c r="AQ995" s="84">
        <v>0</v>
      </c>
      <c r="AR995" s="84">
        <v>0</v>
      </c>
      <c r="AS995" s="84"/>
      <c r="AT995" s="84"/>
      <c r="AU995" s="84"/>
      <c r="AV995" s="84"/>
      <c r="AW995" s="84"/>
      <c r="AX995" s="84"/>
      <c r="AY995" s="84"/>
      <c r="AZ995" s="84"/>
    </row>
    <row r="996" spans="1:52" x14ac:dyDescent="0.55000000000000004">
      <c r="A996" s="69" t="s">
        <v>308</v>
      </c>
      <c r="B996" s="69" t="s">
        <v>977</v>
      </c>
      <c r="C996" s="70"/>
      <c r="D996" s="71"/>
      <c r="E996" s="72"/>
      <c r="F996" s="73"/>
      <c r="G996" s="70"/>
      <c r="H996" s="74"/>
      <c r="I996" s="75"/>
      <c r="J996" s="75"/>
      <c r="K996" s="36"/>
      <c r="L996" s="82"/>
      <c r="M996" s="82"/>
      <c r="N996" s="77"/>
      <c r="O996" s="84" t="s">
        <v>1270</v>
      </c>
      <c r="P996" s="86">
        <v>43425.596863425926</v>
      </c>
      <c r="Q996" s="84" t="s">
        <v>1313</v>
      </c>
      <c r="R996" s="84"/>
      <c r="S996" s="84"/>
      <c r="T996" s="84"/>
      <c r="U996" s="84"/>
      <c r="V996" s="88" t="s">
        <v>2732</v>
      </c>
      <c r="W996" s="86">
        <v>43425.596863425926</v>
      </c>
      <c r="X996" s="88" t="s">
        <v>3383</v>
      </c>
      <c r="Y996" s="84"/>
      <c r="Z996" s="84"/>
      <c r="AA996" s="87" t="s">
        <v>4512</v>
      </c>
      <c r="AB996" s="84"/>
      <c r="AC996" s="84" t="b">
        <v>0</v>
      </c>
      <c r="AD996" s="84">
        <v>0</v>
      </c>
      <c r="AE996" s="87" t="s">
        <v>5552</v>
      </c>
      <c r="AF996" s="84" t="b">
        <v>0</v>
      </c>
      <c r="AG996" s="84" t="s">
        <v>5604</v>
      </c>
      <c r="AH996" s="84"/>
      <c r="AI996" s="87" t="s">
        <v>5552</v>
      </c>
      <c r="AJ996" s="84" t="b">
        <v>0</v>
      </c>
      <c r="AK996" s="84">
        <v>43</v>
      </c>
      <c r="AL996" s="87" t="s">
        <v>4992</v>
      </c>
      <c r="AM996" s="84" t="s">
        <v>5685</v>
      </c>
      <c r="AN996" s="84" t="b">
        <v>0</v>
      </c>
      <c r="AO996" s="87" t="s">
        <v>4992</v>
      </c>
      <c r="AP996" s="84" t="s">
        <v>179</v>
      </c>
      <c r="AQ996" s="84">
        <v>0</v>
      </c>
      <c r="AR996" s="84">
        <v>0</v>
      </c>
      <c r="AS996" s="84"/>
      <c r="AT996" s="84"/>
      <c r="AU996" s="84"/>
      <c r="AV996" s="84"/>
      <c r="AW996" s="84"/>
      <c r="AX996" s="84"/>
      <c r="AY996" s="84"/>
      <c r="AZ996" s="84"/>
    </row>
    <row r="997" spans="1:52" x14ac:dyDescent="0.55000000000000004">
      <c r="A997" s="69" t="s">
        <v>308</v>
      </c>
      <c r="B997" s="69" t="s">
        <v>978</v>
      </c>
      <c r="C997" s="70"/>
      <c r="D997" s="71"/>
      <c r="E997" s="72"/>
      <c r="F997" s="73"/>
      <c r="G997" s="70"/>
      <c r="H997" s="74"/>
      <c r="I997" s="75"/>
      <c r="J997" s="75"/>
      <c r="K997" s="36"/>
      <c r="L997" s="82"/>
      <c r="M997" s="82"/>
      <c r="N997" s="77"/>
      <c r="O997" s="84" t="s">
        <v>1270</v>
      </c>
      <c r="P997" s="86">
        <v>43425.596863425926</v>
      </c>
      <c r="Q997" s="84" t="s">
        <v>1313</v>
      </c>
      <c r="R997" s="84"/>
      <c r="S997" s="84"/>
      <c r="T997" s="84"/>
      <c r="U997" s="84"/>
      <c r="V997" s="88" t="s">
        <v>2732</v>
      </c>
      <c r="W997" s="86">
        <v>43425.596863425926</v>
      </c>
      <c r="X997" s="88" t="s">
        <v>3383</v>
      </c>
      <c r="Y997" s="84"/>
      <c r="Z997" s="84"/>
      <c r="AA997" s="87" t="s">
        <v>4512</v>
      </c>
      <c r="AB997" s="84"/>
      <c r="AC997" s="84" t="b">
        <v>0</v>
      </c>
      <c r="AD997" s="84">
        <v>0</v>
      </c>
      <c r="AE997" s="87" t="s">
        <v>5552</v>
      </c>
      <c r="AF997" s="84" t="b">
        <v>0</v>
      </c>
      <c r="AG997" s="84" t="s">
        <v>5604</v>
      </c>
      <c r="AH997" s="84"/>
      <c r="AI997" s="87" t="s">
        <v>5552</v>
      </c>
      <c r="AJ997" s="84" t="b">
        <v>0</v>
      </c>
      <c r="AK997" s="84">
        <v>43</v>
      </c>
      <c r="AL997" s="87" t="s">
        <v>4992</v>
      </c>
      <c r="AM997" s="84" t="s">
        <v>5685</v>
      </c>
      <c r="AN997" s="84" t="b">
        <v>0</v>
      </c>
      <c r="AO997" s="87" t="s">
        <v>4992</v>
      </c>
      <c r="AP997" s="84" t="s">
        <v>179</v>
      </c>
      <c r="AQ997" s="84">
        <v>0</v>
      </c>
      <c r="AR997" s="84">
        <v>0</v>
      </c>
      <c r="AS997" s="84"/>
      <c r="AT997" s="84"/>
      <c r="AU997" s="84"/>
      <c r="AV997" s="84"/>
      <c r="AW997" s="84"/>
      <c r="AX997" s="84"/>
      <c r="AY997" s="84"/>
      <c r="AZ997" s="84"/>
    </row>
    <row r="998" spans="1:52" x14ac:dyDescent="0.55000000000000004">
      <c r="A998" s="69" t="s">
        <v>308</v>
      </c>
      <c r="B998" s="69" t="s">
        <v>979</v>
      </c>
      <c r="C998" s="70"/>
      <c r="D998" s="71"/>
      <c r="E998" s="72"/>
      <c r="F998" s="73"/>
      <c r="G998" s="70"/>
      <c r="H998" s="74"/>
      <c r="I998" s="75"/>
      <c r="J998" s="75"/>
      <c r="K998" s="36"/>
      <c r="L998" s="82"/>
      <c r="M998" s="82"/>
      <c r="N998" s="77"/>
      <c r="O998" s="84" t="s">
        <v>1270</v>
      </c>
      <c r="P998" s="86">
        <v>43425.596863425926</v>
      </c>
      <c r="Q998" s="84" t="s">
        <v>1313</v>
      </c>
      <c r="R998" s="84"/>
      <c r="S998" s="84"/>
      <c r="T998" s="84"/>
      <c r="U998" s="84"/>
      <c r="V998" s="88" t="s">
        <v>2732</v>
      </c>
      <c r="W998" s="86">
        <v>43425.596863425926</v>
      </c>
      <c r="X998" s="88" t="s">
        <v>3383</v>
      </c>
      <c r="Y998" s="84"/>
      <c r="Z998" s="84"/>
      <c r="AA998" s="87" t="s">
        <v>4512</v>
      </c>
      <c r="AB998" s="84"/>
      <c r="AC998" s="84" t="b">
        <v>0</v>
      </c>
      <c r="AD998" s="84">
        <v>0</v>
      </c>
      <c r="AE998" s="87" t="s">
        <v>5552</v>
      </c>
      <c r="AF998" s="84" t="b">
        <v>0</v>
      </c>
      <c r="AG998" s="84" t="s">
        <v>5604</v>
      </c>
      <c r="AH998" s="84"/>
      <c r="AI998" s="87" t="s">
        <v>5552</v>
      </c>
      <c r="AJ998" s="84" t="b">
        <v>0</v>
      </c>
      <c r="AK998" s="84">
        <v>43</v>
      </c>
      <c r="AL998" s="87" t="s">
        <v>4992</v>
      </c>
      <c r="AM998" s="84" t="s">
        <v>5685</v>
      </c>
      <c r="AN998" s="84" t="b">
        <v>0</v>
      </c>
      <c r="AO998" s="87" t="s">
        <v>4992</v>
      </c>
      <c r="AP998" s="84" t="s">
        <v>179</v>
      </c>
      <c r="AQ998" s="84">
        <v>0</v>
      </c>
      <c r="AR998" s="84">
        <v>0</v>
      </c>
      <c r="AS998" s="84"/>
      <c r="AT998" s="84"/>
      <c r="AU998" s="84"/>
      <c r="AV998" s="84"/>
      <c r="AW998" s="84"/>
      <c r="AX998" s="84"/>
      <c r="AY998" s="84"/>
      <c r="AZ998" s="84"/>
    </row>
    <row r="999" spans="1:52" x14ac:dyDescent="0.55000000000000004">
      <c r="A999" s="69" t="s">
        <v>308</v>
      </c>
      <c r="B999" s="69" t="s">
        <v>980</v>
      </c>
      <c r="C999" s="70"/>
      <c r="D999" s="71"/>
      <c r="E999" s="72"/>
      <c r="F999" s="73"/>
      <c r="G999" s="70"/>
      <c r="H999" s="74"/>
      <c r="I999" s="75"/>
      <c r="J999" s="75"/>
      <c r="K999" s="36"/>
      <c r="L999" s="82"/>
      <c r="M999" s="82"/>
      <c r="N999" s="77"/>
      <c r="O999" s="84" t="s">
        <v>1270</v>
      </c>
      <c r="P999" s="86">
        <v>43425.596863425926</v>
      </c>
      <c r="Q999" s="84" t="s">
        <v>1313</v>
      </c>
      <c r="R999" s="84"/>
      <c r="S999" s="84"/>
      <c r="T999" s="84"/>
      <c r="U999" s="84"/>
      <c r="V999" s="88" t="s">
        <v>2732</v>
      </c>
      <c r="W999" s="86">
        <v>43425.596863425926</v>
      </c>
      <c r="X999" s="88" t="s">
        <v>3383</v>
      </c>
      <c r="Y999" s="84"/>
      <c r="Z999" s="84"/>
      <c r="AA999" s="87" t="s">
        <v>4512</v>
      </c>
      <c r="AB999" s="84"/>
      <c r="AC999" s="84" t="b">
        <v>0</v>
      </c>
      <c r="AD999" s="84">
        <v>0</v>
      </c>
      <c r="AE999" s="87" t="s">
        <v>5552</v>
      </c>
      <c r="AF999" s="84" t="b">
        <v>0</v>
      </c>
      <c r="AG999" s="84" t="s">
        <v>5604</v>
      </c>
      <c r="AH999" s="84"/>
      <c r="AI999" s="87" t="s">
        <v>5552</v>
      </c>
      <c r="AJ999" s="84" t="b">
        <v>0</v>
      </c>
      <c r="AK999" s="84">
        <v>43</v>
      </c>
      <c r="AL999" s="87" t="s">
        <v>4992</v>
      </c>
      <c r="AM999" s="84" t="s">
        <v>5685</v>
      </c>
      <c r="AN999" s="84" t="b">
        <v>0</v>
      </c>
      <c r="AO999" s="87" t="s">
        <v>4992</v>
      </c>
      <c r="AP999" s="84" t="s">
        <v>179</v>
      </c>
      <c r="AQ999" s="84">
        <v>0</v>
      </c>
      <c r="AR999" s="84">
        <v>0</v>
      </c>
      <c r="AS999" s="84"/>
      <c r="AT999" s="84"/>
      <c r="AU999" s="84"/>
      <c r="AV999" s="84"/>
      <c r="AW999" s="84"/>
      <c r="AX999" s="84"/>
      <c r="AY999" s="84"/>
      <c r="AZ999" s="84"/>
    </row>
    <row r="1000" spans="1:52" x14ac:dyDescent="0.55000000000000004">
      <c r="A1000" s="69" t="s">
        <v>308</v>
      </c>
      <c r="B1000" s="69" t="s">
        <v>981</v>
      </c>
      <c r="C1000" s="70"/>
      <c r="D1000" s="71"/>
      <c r="E1000" s="72"/>
      <c r="F1000" s="73"/>
      <c r="G1000" s="70"/>
      <c r="H1000" s="74"/>
      <c r="I1000" s="75"/>
      <c r="J1000" s="75"/>
      <c r="K1000" s="36"/>
      <c r="L1000" s="82"/>
      <c r="M1000" s="82"/>
      <c r="N1000" s="77"/>
      <c r="O1000" s="84" t="s">
        <v>1270</v>
      </c>
      <c r="P1000" s="86">
        <v>43425.596863425926</v>
      </c>
      <c r="Q1000" s="84" t="s">
        <v>1313</v>
      </c>
      <c r="R1000" s="84"/>
      <c r="S1000" s="84"/>
      <c r="T1000" s="84"/>
      <c r="U1000" s="84"/>
      <c r="V1000" s="88" t="s">
        <v>2732</v>
      </c>
      <c r="W1000" s="86">
        <v>43425.596863425926</v>
      </c>
      <c r="X1000" s="88" t="s">
        <v>3383</v>
      </c>
      <c r="Y1000" s="84"/>
      <c r="Z1000" s="84"/>
      <c r="AA1000" s="87" t="s">
        <v>4512</v>
      </c>
      <c r="AB1000" s="84"/>
      <c r="AC1000" s="84" t="b">
        <v>0</v>
      </c>
      <c r="AD1000" s="84">
        <v>0</v>
      </c>
      <c r="AE1000" s="87" t="s">
        <v>5552</v>
      </c>
      <c r="AF1000" s="84" t="b">
        <v>0</v>
      </c>
      <c r="AG1000" s="84" t="s">
        <v>5604</v>
      </c>
      <c r="AH1000" s="84"/>
      <c r="AI1000" s="87" t="s">
        <v>5552</v>
      </c>
      <c r="AJ1000" s="84" t="b">
        <v>0</v>
      </c>
      <c r="AK1000" s="84">
        <v>43</v>
      </c>
      <c r="AL1000" s="87" t="s">
        <v>4992</v>
      </c>
      <c r="AM1000" s="84" t="s">
        <v>5685</v>
      </c>
      <c r="AN1000" s="84" t="b">
        <v>0</v>
      </c>
      <c r="AO1000" s="87" t="s">
        <v>4992</v>
      </c>
      <c r="AP1000" s="84" t="s">
        <v>179</v>
      </c>
      <c r="AQ1000" s="84">
        <v>0</v>
      </c>
      <c r="AR1000" s="84">
        <v>0</v>
      </c>
      <c r="AS1000" s="84"/>
      <c r="AT1000" s="84"/>
      <c r="AU1000" s="84"/>
      <c r="AV1000" s="84"/>
      <c r="AW1000" s="84"/>
      <c r="AX1000" s="84"/>
      <c r="AY1000" s="84"/>
      <c r="AZ1000" s="84"/>
    </row>
    <row r="1001" spans="1:52" x14ac:dyDescent="0.55000000000000004">
      <c r="A1001" s="69" t="s">
        <v>308</v>
      </c>
      <c r="B1001" s="69" t="s">
        <v>982</v>
      </c>
      <c r="C1001" s="70"/>
      <c r="D1001" s="71"/>
      <c r="E1001" s="72"/>
      <c r="F1001" s="73"/>
      <c r="G1001" s="70"/>
      <c r="H1001" s="74"/>
      <c r="I1001" s="75"/>
      <c r="J1001" s="75"/>
      <c r="K1001" s="36"/>
      <c r="L1001" s="82"/>
      <c r="M1001" s="82"/>
      <c r="N1001" s="77"/>
      <c r="O1001" s="84" t="s">
        <v>1270</v>
      </c>
      <c r="P1001" s="86">
        <v>43425.596863425926</v>
      </c>
      <c r="Q1001" s="84" t="s">
        <v>1313</v>
      </c>
      <c r="R1001" s="84"/>
      <c r="S1001" s="84"/>
      <c r="T1001" s="84"/>
      <c r="U1001" s="84"/>
      <c r="V1001" s="88" t="s">
        <v>2732</v>
      </c>
      <c r="W1001" s="86">
        <v>43425.596863425926</v>
      </c>
      <c r="X1001" s="88" t="s">
        <v>3383</v>
      </c>
      <c r="Y1001" s="84"/>
      <c r="Z1001" s="84"/>
      <c r="AA1001" s="87" t="s">
        <v>4512</v>
      </c>
      <c r="AB1001" s="84"/>
      <c r="AC1001" s="84" t="b">
        <v>0</v>
      </c>
      <c r="AD1001" s="84">
        <v>0</v>
      </c>
      <c r="AE1001" s="87" t="s">
        <v>5552</v>
      </c>
      <c r="AF1001" s="84" t="b">
        <v>0</v>
      </c>
      <c r="AG1001" s="84" t="s">
        <v>5604</v>
      </c>
      <c r="AH1001" s="84"/>
      <c r="AI1001" s="87" t="s">
        <v>5552</v>
      </c>
      <c r="AJ1001" s="84" t="b">
        <v>0</v>
      </c>
      <c r="AK1001" s="84">
        <v>43</v>
      </c>
      <c r="AL1001" s="87" t="s">
        <v>4992</v>
      </c>
      <c r="AM1001" s="84" t="s">
        <v>5685</v>
      </c>
      <c r="AN1001" s="84" t="b">
        <v>0</v>
      </c>
      <c r="AO1001" s="87" t="s">
        <v>4992</v>
      </c>
      <c r="AP1001" s="84" t="s">
        <v>179</v>
      </c>
      <c r="AQ1001" s="84">
        <v>0</v>
      </c>
      <c r="AR1001" s="84">
        <v>0</v>
      </c>
      <c r="AS1001" s="84"/>
      <c r="AT1001" s="84"/>
      <c r="AU1001" s="84"/>
      <c r="AV1001" s="84"/>
      <c r="AW1001" s="84"/>
      <c r="AX1001" s="84"/>
      <c r="AY1001" s="84"/>
      <c r="AZ1001" s="84"/>
    </row>
    <row r="1002" spans="1:52" x14ac:dyDescent="0.55000000000000004">
      <c r="A1002" s="69" t="s">
        <v>308</v>
      </c>
      <c r="B1002" s="69" t="s">
        <v>983</v>
      </c>
      <c r="C1002" s="70"/>
      <c r="D1002" s="71"/>
      <c r="E1002" s="72"/>
      <c r="F1002" s="73"/>
      <c r="G1002" s="70"/>
      <c r="H1002" s="74"/>
      <c r="I1002" s="75"/>
      <c r="J1002" s="75"/>
      <c r="K1002" s="36"/>
      <c r="L1002" s="82"/>
      <c r="M1002" s="82"/>
      <c r="N1002" s="77"/>
      <c r="O1002" s="84" t="s">
        <v>1270</v>
      </c>
      <c r="P1002" s="86">
        <v>43425.596863425926</v>
      </c>
      <c r="Q1002" s="84" t="s">
        <v>1313</v>
      </c>
      <c r="R1002" s="84"/>
      <c r="S1002" s="84"/>
      <c r="T1002" s="84"/>
      <c r="U1002" s="84"/>
      <c r="V1002" s="88" t="s">
        <v>2732</v>
      </c>
      <c r="W1002" s="86">
        <v>43425.596863425926</v>
      </c>
      <c r="X1002" s="88" t="s">
        <v>3383</v>
      </c>
      <c r="Y1002" s="84"/>
      <c r="Z1002" s="84"/>
      <c r="AA1002" s="87" t="s">
        <v>4512</v>
      </c>
      <c r="AB1002" s="84"/>
      <c r="AC1002" s="84" t="b">
        <v>0</v>
      </c>
      <c r="AD1002" s="84">
        <v>0</v>
      </c>
      <c r="AE1002" s="87" t="s">
        <v>5552</v>
      </c>
      <c r="AF1002" s="84" t="b">
        <v>0</v>
      </c>
      <c r="AG1002" s="84" t="s">
        <v>5604</v>
      </c>
      <c r="AH1002" s="84"/>
      <c r="AI1002" s="87" t="s">
        <v>5552</v>
      </c>
      <c r="AJ1002" s="84" t="b">
        <v>0</v>
      </c>
      <c r="AK1002" s="84">
        <v>43</v>
      </c>
      <c r="AL1002" s="87" t="s">
        <v>4992</v>
      </c>
      <c r="AM1002" s="84" t="s">
        <v>5685</v>
      </c>
      <c r="AN1002" s="84" t="b">
        <v>0</v>
      </c>
      <c r="AO1002" s="87" t="s">
        <v>4992</v>
      </c>
      <c r="AP1002" s="84" t="s">
        <v>179</v>
      </c>
      <c r="AQ1002" s="84">
        <v>0</v>
      </c>
      <c r="AR1002" s="84">
        <v>0</v>
      </c>
      <c r="AS1002" s="84"/>
      <c r="AT1002" s="84"/>
      <c r="AU1002" s="84"/>
      <c r="AV1002" s="84"/>
      <c r="AW1002" s="84"/>
      <c r="AX1002" s="84"/>
      <c r="AY1002" s="84"/>
      <c r="AZ1002" s="84"/>
    </row>
    <row r="1003" spans="1:52" x14ac:dyDescent="0.55000000000000004">
      <c r="A1003" s="69" t="s">
        <v>308</v>
      </c>
      <c r="B1003" s="69" t="s">
        <v>704</v>
      </c>
      <c r="C1003" s="70"/>
      <c r="D1003" s="71"/>
      <c r="E1003" s="72"/>
      <c r="F1003" s="73"/>
      <c r="G1003" s="70"/>
      <c r="H1003" s="74"/>
      <c r="I1003" s="75"/>
      <c r="J1003" s="75"/>
      <c r="K1003" s="36"/>
      <c r="L1003" s="82"/>
      <c r="M1003" s="82"/>
      <c r="N1003" s="77"/>
      <c r="O1003" s="84" t="s">
        <v>1270</v>
      </c>
      <c r="P1003" s="86">
        <v>43425.596863425926</v>
      </c>
      <c r="Q1003" s="84" t="s">
        <v>1313</v>
      </c>
      <c r="R1003" s="84"/>
      <c r="S1003" s="84"/>
      <c r="T1003" s="84"/>
      <c r="U1003" s="84"/>
      <c r="V1003" s="88" t="s">
        <v>2732</v>
      </c>
      <c r="W1003" s="86">
        <v>43425.596863425926</v>
      </c>
      <c r="X1003" s="88" t="s">
        <v>3383</v>
      </c>
      <c r="Y1003" s="84"/>
      <c r="Z1003" s="84"/>
      <c r="AA1003" s="87" t="s">
        <v>4512</v>
      </c>
      <c r="AB1003" s="84"/>
      <c r="AC1003" s="84" t="b">
        <v>0</v>
      </c>
      <c r="AD1003" s="84">
        <v>0</v>
      </c>
      <c r="AE1003" s="87" t="s">
        <v>5552</v>
      </c>
      <c r="AF1003" s="84" t="b">
        <v>0</v>
      </c>
      <c r="AG1003" s="84" t="s">
        <v>5604</v>
      </c>
      <c r="AH1003" s="84"/>
      <c r="AI1003" s="87" t="s">
        <v>5552</v>
      </c>
      <c r="AJ1003" s="84" t="b">
        <v>0</v>
      </c>
      <c r="AK1003" s="84">
        <v>43</v>
      </c>
      <c r="AL1003" s="87" t="s">
        <v>4992</v>
      </c>
      <c r="AM1003" s="84" t="s">
        <v>5685</v>
      </c>
      <c r="AN1003" s="84" t="b">
        <v>0</v>
      </c>
      <c r="AO1003" s="87" t="s">
        <v>4992</v>
      </c>
      <c r="AP1003" s="84" t="s">
        <v>179</v>
      </c>
      <c r="AQ1003" s="84">
        <v>0</v>
      </c>
      <c r="AR1003" s="84">
        <v>0</v>
      </c>
      <c r="AS1003" s="84"/>
      <c r="AT1003" s="84"/>
      <c r="AU1003" s="84"/>
      <c r="AV1003" s="84"/>
      <c r="AW1003" s="84"/>
      <c r="AX1003" s="84"/>
      <c r="AY1003" s="84"/>
      <c r="AZ1003" s="84"/>
    </row>
    <row r="1004" spans="1:52" x14ac:dyDescent="0.55000000000000004">
      <c r="A1004" s="69" t="s">
        <v>308</v>
      </c>
      <c r="B1004" s="69" t="s">
        <v>984</v>
      </c>
      <c r="C1004" s="70"/>
      <c r="D1004" s="71"/>
      <c r="E1004" s="72"/>
      <c r="F1004" s="73"/>
      <c r="G1004" s="70"/>
      <c r="H1004" s="74"/>
      <c r="I1004" s="75"/>
      <c r="J1004" s="75"/>
      <c r="K1004" s="36"/>
      <c r="L1004" s="82"/>
      <c r="M1004" s="82"/>
      <c r="N1004" s="77"/>
      <c r="O1004" s="84" t="s">
        <v>1270</v>
      </c>
      <c r="P1004" s="86">
        <v>43425.596863425926</v>
      </c>
      <c r="Q1004" s="84" t="s">
        <v>1313</v>
      </c>
      <c r="R1004" s="84"/>
      <c r="S1004" s="84"/>
      <c r="T1004" s="84"/>
      <c r="U1004" s="84"/>
      <c r="V1004" s="88" t="s">
        <v>2732</v>
      </c>
      <c r="W1004" s="86">
        <v>43425.596863425926</v>
      </c>
      <c r="X1004" s="88" t="s">
        <v>3383</v>
      </c>
      <c r="Y1004" s="84"/>
      <c r="Z1004" s="84"/>
      <c r="AA1004" s="87" t="s">
        <v>4512</v>
      </c>
      <c r="AB1004" s="84"/>
      <c r="AC1004" s="84" t="b">
        <v>0</v>
      </c>
      <c r="AD1004" s="84">
        <v>0</v>
      </c>
      <c r="AE1004" s="87" t="s">
        <v>5552</v>
      </c>
      <c r="AF1004" s="84" t="b">
        <v>0</v>
      </c>
      <c r="AG1004" s="84" t="s">
        <v>5604</v>
      </c>
      <c r="AH1004" s="84"/>
      <c r="AI1004" s="87" t="s">
        <v>5552</v>
      </c>
      <c r="AJ1004" s="84" t="b">
        <v>0</v>
      </c>
      <c r="AK1004" s="84">
        <v>43</v>
      </c>
      <c r="AL1004" s="87" t="s">
        <v>4992</v>
      </c>
      <c r="AM1004" s="84" t="s">
        <v>5685</v>
      </c>
      <c r="AN1004" s="84" t="b">
        <v>0</v>
      </c>
      <c r="AO1004" s="87" t="s">
        <v>4992</v>
      </c>
      <c r="AP1004" s="84" t="s">
        <v>179</v>
      </c>
      <c r="AQ1004" s="84">
        <v>0</v>
      </c>
      <c r="AR1004" s="84">
        <v>0</v>
      </c>
      <c r="AS1004" s="84"/>
      <c r="AT1004" s="84"/>
      <c r="AU1004" s="84"/>
      <c r="AV1004" s="84"/>
      <c r="AW1004" s="84"/>
      <c r="AX1004" s="84"/>
      <c r="AY1004" s="84"/>
      <c r="AZ1004" s="84"/>
    </row>
    <row r="1005" spans="1:52" x14ac:dyDescent="0.55000000000000004">
      <c r="A1005" s="69" t="s">
        <v>308</v>
      </c>
      <c r="B1005" s="69" t="s">
        <v>985</v>
      </c>
      <c r="C1005" s="70"/>
      <c r="D1005" s="71"/>
      <c r="E1005" s="72"/>
      <c r="F1005" s="73"/>
      <c r="G1005" s="70"/>
      <c r="H1005" s="74"/>
      <c r="I1005" s="75"/>
      <c r="J1005" s="75"/>
      <c r="K1005" s="36"/>
      <c r="L1005" s="82"/>
      <c r="M1005" s="82"/>
      <c r="N1005" s="77"/>
      <c r="O1005" s="84" t="s">
        <v>1270</v>
      </c>
      <c r="P1005" s="86">
        <v>43425.596863425926</v>
      </c>
      <c r="Q1005" s="84" t="s">
        <v>1313</v>
      </c>
      <c r="R1005" s="84"/>
      <c r="S1005" s="84"/>
      <c r="T1005" s="84"/>
      <c r="U1005" s="84"/>
      <c r="V1005" s="88" t="s">
        <v>2732</v>
      </c>
      <c r="W1005" s="86">
        <v>43425.596863425926</v>
      </c>
      <c r="X1005" s="88" t="s">
        <v>3383</v>
      </c>
      <c r="Y1005" s="84"/>
      <c r="Z1005" s="84"/>
      <c r="AA1005" s="87" t="s">
        <v>4512</v>
      </c>
      <c r="AB1005" s="84"/>
      <c r="AC1005" s="84" t="b">
        <v>0</v>
      </c>
      <c r="AD1005" s="84">
        <v>0</v>
      </c>
      <c r="AE1005" s="87" t="s">
        <v>5552</v>
      </c>
      <c r="AF1005" s="84" t="b">
        <v>0</v>
      </c>
      <c r="AG1005" s="84" t="s">
        <v>5604</v>
      </c>
      <c r="AH1005" s="84"/>
      <c r="AI1005" s="87" t="s">
        <v>5552</v>
      </c>
      <c r="AJ1005" s="84" t="b">
        <v>0</v>
      </c>
      <c r="AK1005" s="84">
        <v>43</v>
      </c>
      <c r="AL1005" s="87" t="s">
        <v>4992</v>
      </c>
      <c r="AM1005" s="84" t="s">
        <v>5685</v>
      </c>
      <c r="AN1005" s="84" t="b">
        <v>0</v>
      </c>
      <c r="AO1005" s="87" t="s">
        <v>4992</v>
      </c>
      <c r="AP1005" s="84" t="s">
        <v>179</v>
      </c>
      <c r="AQ1005" s="84">
        <v>0</v>
      </c>
      <c r="AR1005" s="84">
        <v>0</v>
      </c>
      <c r="AS1005" s="84"/>
      <c r="AT1005" s="84"/>
      <c r="AU1005" s="84"/>
      <c r="AV1005" s="84"/>
      <c r="AW1005" s="84"/>
      <c r="AX1005" s="84"/>
      <c r="AY1005" s="84"/>
      <c r="AZ1005" s="84"/>
    </row>
    <row r="1006" spans="1:52" x14ac:dyDescent="0.55000000000000004">
      <c r="A1006" s="69" t="s">
        <v>308</v>
      </c>
      <c r="B1006" s="69" t="s">
        <v>701</v>
      </c>
      <c r="C1006" s="70"/>
      <c r="D1006" s="71"/>
      <c r="E1006" s="72"/>
      <c r="F1006" s="73"/>
      <c r="G1006" s="70"/>
      <c r="H1006" s="74"/>
      <c r="I1006" s="75"/>
      <c r="J1006" s="75"/>
      <c r="K1006" s="36"/>
      <c r="L1006" s="82"/>
      <c r="M1006" s="82"/>
      <c r="N1006" s="77"/>
      <c r="O1006" s="84" t="s">
        <v>1270</v>
      </c>
      <c r="P1006" s="86">
        <v>43425.596863425926</v>
      </c>
      <c r="Q1006" s="84" t="s">
        <v>1313</v>
      </c>
      <c r="R1006" s="84"/>
      <c r="S1006" s="84"/>
      <c r="T1006" s="84"/>
      <c r="U1006" s="84"/>
      <c r="V1006" s="88" t="s">
        <v>2732</v>
      </c>
      <c r="W1006" s="86">
        <v>43425.596863425926</v>
      </c>
      <c r="X1006" s="88" t="s">
        <v>3383</v>
      </c>
      <c r="Y1006" s="84"/>
      <c r="Z1006" s="84"/>
      <c r="AA1006" s="87" t="s">
        <v>4512</v>
      </c>
      <c r="AB1006" s="84"/>
      <c r="AC1006" s="84" t="b">
        <v>0</v>
      </c>
      <c r="AD1006" s="84">
        <v>0</v>
      </c>
      <c r="AE1006" s="87" t="s">
        <v>5552</v>
      </c>
      <c r="AF1006" s="84" t="b">
        <v>0</v>
      </c>
      <c r="AG1006" s="84" t="s">
        <v>5604</v>
      </c>
      <c r="AH1006" s="84"/>
      <c r="AI1006" s="87" t="s">
        <v>5552</v>
      </c>
      <c r="AJ1006" s="84" t="b">
        <v>0</v>
      </c>
      <c r="AK1006" s="84">
        <v>43</v>
      </c>
      <c r="AL1006" s="87" t="s">
        <v>4992</v>
      </c>
      <c r="AM1006" s="84" t="s">
        <v>5685</v>
      </c>
      <c r="AN1006" s="84" t="b">
        <v>0</v>
      </c>
      <c r="AO1006" s="87" t="s">
        <v>4992</v>
      </c>
      <c r="AP1006" s="84" t="s">
        <v>179</v>
      </c>
      <c r="AQ1006" s="84">
        <v>0</v>
      </c>
      <c r="AR1006" s="84">
        <v>0</v>
      </c>
      <c r="AS1006" s="84"/>
      <c r="AT1006" s="84"/>
      <c r="AU1006" s="84"/>
      <c r="AV1006" s="84"/>
      <c r="AW1006" s="84"/>
      <c r="AX1006" s="84"/>
      <c r="AY1006" s="84"/>
      <c r="AZ1006" s="84"/>
    </row>
    <row r="1007" spans="1:52" x14ac:dyDescent="0.55000000000000004">
      <c r="A1007" s="69" t="s">
        <v>308</v>
      </c>
      <c r="B1007" s="69" t="s">
        <v>986</v>
      </c>
      <c r="C1007" s="70"/>
      <c r="D1007" s="71"/>
      <c r="E1007" s="72"/>
      <c r="F1007" s="73"/>
      <c r="G1007" s="70"/>
      <c r="H1007" s="74"/>
      <c r="I1007" s="75"/>
      <c r="J1007" s="75"/>
      <c r="K1007" s="36"/>
      <c r="L1007" s="82"/>
      <c r="M1007" s="82"/>
      <c r="N1007" s="77"/>
      <c r="O1007" s="84" t="s">
        <v>1270</v>
      </c>
      <c r="P1007" s="86">
        <v>43425.596863425926</v>
      </c>
      <c r="Q1007" s="84" t="s">
        <v>1313</v>
      </c>
      <c r="R1007" s="84"/>
      <c r="S1007" s="84"/>
      <c r="T1007" s="84"/>
      <c r="U1007" s="84"/>
      <c r="V1007" s="88" t="s">
        <v>2732</v>
      </c>
      <c r="W1007" s="86">
        <v>43425.596863425926</v>
      </c>
      <c r="X1007" s="88" t="s">
        <v>3383</v>
      </c>
      <c r="Y1007" s="84"/>
      <c r="Z1007" s="84"/>
      <c r="AA1007" s="87" t="s">
        <v>4512</v>
      </c>
      <c r="AB1007" s="84"/>
      <c r="AC1007" s="84" t="b">
        <v>0</v>
      </c>
      <c r="AD1007" s="84">
        <v>0</v>
      </c>
      <c r="AE1007" s="87" t="s">
        <v>5552</v>
      </c>
      <c r="AF1007" s="84" t="b">
        <v>0</v>
      </c>
      <c r="AG1007" s="84" t="s">
        <v>5604</v>
      </c>
      <c r="AH1007" s="84"/>
      <c r="AI1007" s="87" t="s">
        <v>5552</v>
      </c>
      <c r="AJ1007" s="84" t="b">
        <v>0</v>
      </c>
      <c r="AK1007" s="84">
        <v>43</v>
      </c>
      <c r="AL1007" s="87" t="s">
        <v>4992</v>
      </c>
      <c r="AM1007" s="84" t="s">
        <v>5685</v>
      </c>
      <c r="AN1007" s="84" t="b">
        <v>0</v>
      </c>
      <c r="AO1007" s="87" t="s">
        <v>4992</v>
      </c>
      <c r="AP1007" s="84" t="s">
        <v>179</v>
      </c>
      <c r="AQ1007" s="84">
        <v>0</v>
      </c>
      <c r="AR1007" s="84">
        <v>0</v>
      </c>
      <c r="AS1007" s="84"/>
      <c r="AT1007" s="84"/>
      <c r="AU1007" s="84"/>
      <c r="AV1007" s="84"/>
      <c r="AW1007" s="84"/>
      <c r="AX1007" s="84"/>
      <c r="AY1007" s="84"/>
      <c r="AZ1007" s="84"/>
    </row>
    <row r="1008" spans="1:52" x14ac:dyDescent="0.55000000000000004">
      <c r="A1008" s="69" t="s">
        <v>308</v>
      </c>
      <c r="B1008" s="69" t="s">
        <v>698</v>
      </c>
      <c r="C1008" s="70"/>
      <c r="D1008" s="71"/>
      <c r="E1008" s="72"/>
      <c r="F1008" s="73"/>
      <c r="G1008" s="70"/>
      <c r="H1008" s="74"/>
      <c r="I1008" s="75"/>
      <c r="J1008" s="75"/>
      <c r="K1008" s="36"/>
      <c r="L1008" s="82"/>
      <c r="M1008" s="82"/>
      <c r="N1008" s="77"/>
      <c r="O1008" s="84" t="s">
        <v>1270</v>
      </c>
      <c r="P1008" s="86">
        <v>43425.596863425926</v>
      </c>
      <c r="Q1008" s="84" t="s">
        <v>1313</v>
      </c>
      <c r="R1008" s="84"/>
      <c r="S1008" s="84"/>
      <c r="T1008" s="84"/>
      <c r="U1008" s="84"/>
      <c r="V1008" s="88" t="s">
        <v>2732</v>
      </c>
      <c r="W1008" s="86">
        <v>43425.596863425926</v>
      </c>
      <c r="X1008" s="88" t="s">
        <v>3383</v>
      </c>
      <c r="Y1008" s="84"/>
      <c r="Z1008" s="84"/>
      <c r="AA1008" s="87" t="s">
        <v>4512</v>
      </c>
      <c r="AB1008" s="84"/>
      <c r="AC1008" s="84" t="b">
        <v>0</v>
      </c>
      <c r="AD1008" s="84">
        <v>0</v>
      </c>
      <c r="AE1008" s="87" t="s">
        <v>5552</v>
      </c>
      <c r="AF1008" s="84" t="b">
        <v>0</v>
      </c>
      <c r="AG1008" s="84" t="s">
        <v>5604</v>
      </c>
      <c r="AH1008" s="84"/>
      <c r="AI1008" s="87" t="s">
        <v>5552</v>
      </c>
      <c r="AJ1008" s="84" t="b">
        <v>0</v>
      </c>
      <c r="AK1008" s="84">
        <v>43</v>
      </c>
      <c r="AL1008" s="87" t="s">
        <v>4992</v>
      </c>
      <c r="AM1008" s="84" t="s">
        <v>5685</v>
      </c>
      <c r="AN1008" s="84" t="b">
        <v>0</v>
      </c>
      <c r="AO1008" s="87" t="s">
        <v>4992</v>
      </c>
      <c r="AP1008" s="84" t="s">
        <v>179</v>
      </c>
      <c r="AQ1008" s="84">
        <v>0</v>
      </c>
      <c r="AR1008" s="84">
        <v>0</v>
      </c>
      <c r="AS1008" s="84"/>
      <c r="AT1008" s="84"/>
      <c r="AU1008" s="84"/>
      <c r="AV1008" s="84"/>
      <c r="AW1008" s="84"/>
      <c r="AX1008" s="84"/>
      <c r="AY1008" s="84"/>
      <c r="AZ1008" s="84"/>
    </row>
    <row r="1009" spans="1:52" x14ac:dyDescent="0.55000000000000004">
      <c r="A1009" s="69" t="s">
        <v>308</v>
      </c>
      <c r="B1009" s="69" t="s">
        <v>987</v>
      </c>
      <c r="C1009" s="70"/>
      <c r="D1009" s="71"/>
      <c r="E1009" s="72"/>
      <c r="F1009" s="73"/>
      <c r="G1009" s="70"/>
      <c r="H1009" s="74"/>
      <c r="I1009" s="75"/>
      <c r="J1009" s="75"/>
      <c r="K1009" s="36"/>
      <c r="L1009" s="82"/>
      <c r="M1009" s="82"/>
      <c r="N1009" s="77"/>
      <c r="O1009" s="84" t="s">
        <v>1270</v>
      </c>
      <c r="P1009" s="86">
        <v>43425.596863425926</v>
      </c>
      <c r="Q1009" s="84" t="s">
        <v>1313</v>
      </c>
      <c r="R1009" s="84"/>
      <c r="S1009" s="84"/>
      <c r="T1009" s="84"/>
      <c r="U1009" s="84"/>
      <c r="V1009" s="88" t="s">
        <v>2732</v>
      </c>
      <c r="W1009" s="86">
        <v>43425.596863425926</v>
      </c>
      <c r="X1009" s="88" t="s">
        <v>3383</v>
      </c>
      <c r="Y1009" s="84"/>
      <c r="Z1009" s="84"/>
      <c r="AA1009" s="87" t="s">
        <v>4512</v>
      </c>
      <c r="AB1009" s="84"/>
      <c r="AC1009" s="84" t="b">
        <v>0</v>
      </c>
      <c r="AD1009" s="84">
        <v>0</v>
      </c>
      <c r="AE1009" s="87" t="s">
        <v>5552</v>
      </c>
      <c r="AF1009" s="84" t="b">
        <v>0</v>
      </c>
      <c r="AG1009" s="84" t="s">
        <v>5604</v>
      </c>
      <c r="AH1009" s="84"/>
      <c r="AI1009" s="87" t="s">
        <v>5552</v>
      </c>
      <c r="AJ1009" s="84" t="b">
        <v>0</v>
      </c>
      <c r="AK1009" s="84">
        <v>43</v>
      </c>
      <c r="AL1009" s="87" t="s">
        <v>4992</v>
      </c>
      <c r="AM1009" s="84" t="s">
        <v>5685</v>
      </c>
      <c r="AN1009" s="84" t="b">
        <v>0</v>
      </c>
      <c r="AO1009" s="87" t="s">
        <v>4992</v>
      </c>
      <c r="AP1009" s="84" t="s">
        <v>179</v>
      </c>
      <c r="AQ1009" s="84">
        <v>0</v>
      </c>
      <c r="AR1009" s="84">
        <v>0</v>
      </c>
      <c r="AS1009" s="84"/>
      <c r="AT1009" s="84"/>
      <c r="AU1009" s="84"/>
      <c r="AV1009" s="84"/>
      <c r="AW1009" s="84"/>
      <c r="AX1009" s="84"/>
      <c r="AY1009" s="84"/>
      <c r="AZ1009" s="84"/>
    </row>
    <row r="1010" spans="1:52" x14ac:dyDescent="0.55000000000000004">
      <c r="A1010" s="69" t="s">
        <v>308</v>
      </c>
      <c r="B1010" s="69" t="s">
        <v>988</v>
      </c>
      <c r="C1010" s="70"/>
      <c r="D1010" s="71"/>
      <c r="E1010" s="72"/>
      <c r="F1010" s="73"/>
      <c r="G1010" s="70"/>
      <c r="H1010" s="74"/>
      <c r="I1010" s="75"/>
      <c r="J1010" s="75"/>
      <c r="K1010" s="36"/>
      <c r="L1010" s="82"/>
      <c r="M1010" s="82"/>
      <c r="N1010" s="77"/>
      <c r="O1010" s="84" t="s">
        <v>1270</v>
      </c>
      <c r="P1010" s="86">
        <v>43425.596863425926</v>
      </c>
      <c r="Q1010" s="84" t="s">
        <v>1313</v>
      </c>
      <c r="R1010" s="84"/>
      <c r="S1010" s="84"/>
      <c r="T1010" s="84"/>
      <c r="U1010" s="84"/>
      <c r="V1010" s="88" t="s">
        <v>2732</v>
      </c>
      <c r="W1010" s="86">
        <v>43425.596863425926</v>
      </c>
      <c r="X1010" s="88" t="s">
        <v>3383</v>
      </c>
      <c r="Y1010" s="84"/>
      <c r="Z1010" s="84"/>
      <c r="AA1010" s="87" t="s">
        <v>4512</v>
      </c>
      <c r="AB1010" s="84"/>
      <c r="AC1010" s="84" t="b">
        <v>0</v>
      </c>
      <c r="AD1010" s="84">
        <v>0</v>
      </c>
      <c r="AE1010" s="87" t="s">
        <v>5552</v>
      </c>
      <c r="AF1010" s="84" t="b">
        <v>0</v>
      </c>
      <c r="AG1010" s="84" t="s">
        <v>5604</v>
      </c>
      <c r="AH1010" s="84"/>
      <c r="AI1010" s="87" t="s">
        <v>5552</v>
      </c>
      <c r="AJ1010" s="84" t="b">
        <v>0</v>
      </c>
      <c r="AK1010" s="84">
        <v>43</v>
      </c>
      <c r="AL1010" s="87" t="s">
        <v>4992</v>
      </c>
      <c r="AM1010" s="84" t="s">
        <v>5685</v>
      </c>
      <c r="AN1010" s="84" t="b">
        <v>0</v>
      </c>
      <c r="AO1010" s="87" t="s">
        <v>4992</v>
      </c>
      <c r="AP1010" s="84" t="s">
        <v>179</v>
      </c>
      <c r="AQ1010" s="84">
        <v>0</v>
      </c>
      <c r="AR1010" s="84">
        <v>0</v>
      </c>
      <c r="AS1010" s="84"/>
      <c r="AT1010" s="84"/>
      <c r="AU1010" s="84"/>
      <c r="AV1010" s="84"/>
      <c r="AW1010" s="84"/>
      <c r="AX1010" s="84"/>
      <c r="AY1010" s="84"/>
      <c r="AZ1010" s="84"/>
    </row>
    <row r="1011" spans="1:52" x14ac:dyDescent="0.55000000000000004">
      <c r="A1011" s="69" t="s">
        <v>308</v>
      </c>
      <c r="B1011" s="69" t="s">
        <v>989</v>
      </c>
      <c r="C1011" s="70"/>
      <c r="D1011" s="71"/>
      <c r="E1011" s="72"/>
      <c r="F1011" s="73"/>
      <c r="G1011" s="70"/>
      <c r="H1011" s="74"/>
      <c r="I1011" s="75"/>
      <c r="J1011" s="75"/>
      <c r="K1011" s="36"/>
      <c r="L1011" s="82"/>
      <c r="M1011" s="82"/>
      <c r="N1011" s="77"/>
      <c r="O1011" s="84" t="s">
        <v>1270</v>
      </c>
      <c r="P1011" s="86">
        <v>43425.596863425926</v>
      </c>
      <c r="Q1011" s="84" t="s">
        <v>1313</v>
      </c>
      <c r="R1011" s="84"/>
      <c r="S1011" s="84"/>
      <c r="T1011" s="84"/>
      <c r="U1011" s="84"/>
      <c r="V1011" s="88" t="s">
        <v>2732</v>
      </c>
      <c r="W1011" s="86">
        <v>43425.596863425926</v>
      </c>
      <c r="X1011" s="88" t="s">
        <v>3383</v>
      </c>
      <c r="Y1011" s="84"/>
      <c r="Z1011" s="84"/>
      <c r="AA1011" s="87" t="s">
        <v>4512</v>
      </c>
      <c r="AB1011" s="84"/>
      <c r="AC1011" s="84" t="b">
        <v>0</v>
      </c>
      <c r="AD1011" s="84">
        <v>0</v>
      </c>
      <c r="AE1011" s="87" t="s">
        <v>5552</v>
      </c>
      <c r="AF1011" s="84" t="b">
        <v>0</v>
      </c>
      <c r="AG1011" s="84" t="s">
        <v>5604</v>
      </c>
      <c r="AH1011" s="84"/>
      <c r="AI1011" s="87" t="s">
        <v>5552</v>
      </c>
      <c r="AJ1011" s="84" t="b">
        <v>0</v>
      </c>
      <c r="AK1011" s="84">
        <v>43</v>
      </c>
      <c r="AL1011" s="87" t="s">
        <v>4992</v>
      </c>
      <c r="AM1011" s="84" t="s">
        <v>5685</v>
      </c>
      <c r="AN1011" s="84" t="b">
        <v>0</v>
      </c>
      <c r="AO1011" s="87" t="s">
        <v>4992</v>
      </c>
      <c r="AP1011" s="84" t="s">
        <v>179</v>
      </c>
      <c r="AQ1011" s="84">
        <v>0</v>
      </c>
      <c r="AR1011" s="84">
        <v>0</v>
      </c>
      <c r="AS1011" s="84"/>
      <c r="AT1011" s="84"/>
      <c r="AU1011" s="84"/>
      <c r="AV1011" s="84"/>
      <c r="AW1011" s="84"/>
      <c r="AX1011" s="84"/>
      <c r="AY1011" s="84"/>
      <c r="AZ1011" s="84"/>
    </row>
    <row r="1012" spans="1:52" x14ac:dyDescent="0.55000000000000004">
      <c r="A1012" s="69" t="s">
        <v>308</v>
      </c>
      <c r="B1012" s="69" t="s">
        <v>990</v>
      </c>
      <c r="C1012" s="70"/>
      <c r="D1012" s="71"/>
      <c r="E1012" s="72"/>
      <c r="F1012" s="73"/>
      <c r="G1012" s="70"/>
      <c r="H1012" s="74"/>
      <c r="I1012" s="75"/>
      <c r="J1012" s="75"/>
      <c r="K1012" s="36"/>
      <c r="L1012" s="82"/>
      <c r="M1012" s="82"/>
      <c r="N1012" s="77"/>
      <c r="O1012" s="84" t="s">
        <v>1270</v>
      </c>
      <c r="P1012" s="86">
        <v>43425.596863425926</v>
      </c>
      <c r="Q1012" s="84" t="s">
        <v>1313</v>
      </c>
      <c r="R1012" s="84"/>
      <c r="S1012" s="84"/>
      <c r="T1012" s="84"/>
      <c r="U1012" s="84"/>
      <c r="V1012" s="88" t="s">
        <v>2732</v>
      </c>
      <c r="W1012" s="86">
        <v>43425.596863425926</v>
      </c>
      <c r="X1012" s="88" t="s">
        <v>3383</v>
      </c>
      <c r="Y1012" s="84"/>
      <c r="Z1012" s="84"/>
      <c r="AA1012" s="87" t="s">
        <v>4512</v>
      </c>
      <c r="AB1012" s="84"/>
      <c r="AC1012" s="84" t="b">
        <v>0</v>
      </c>
      <c r="AD1012" s="84">
        <v>0</v>
      </c>
      <c r="AE1012" s="87" t="s">
        <v>5552</v>
      </c>
      <c r="AF1012" s="84" t="b">
        <v>0</v>
      </c>
      <c r="AG1012" s="84" t="s">
        <v>5604</v>
      </c>
      <c r="AH1012" s="84"/>
      <c r="AI1012" s="87" t="s">
        <v>5552</v>
      </c>
      <c r="AJ1012" s="84" t="b">
        <v>0</v>
      </c>
      <c r="AK1012" s="84">
        <v>43</v>
      </c>
      <c r="AL1012" s="87" t="s">
        <v>4992</v>
      </c>
      <c r="AM1012" s="84" t="s">
        <v>5685</v>
      </c>
      <c r="AN1012" s="84" t="b">
        <v>0</v>
      </c>
      <c r="AO1012" s="87" t="s">
        <v>4992</v>
      </c>
      <c r="AP1012" s="84" t="s">
        <v>179</v>
      </c>
      <c r="AQ1012" s="84">
        <v>0</v>
      </c>
      <c r="AR1012" s="84">
        <v>0</v>
      </c>
      <c r="AS1012" s="84"/>
      <c r="AT1012" s="84"/>
      <c r="AU1012" s="84"/>
      <c r="AV1012" s="84"/>
      <c r="AW1012" s="84"/>
      <c r="AX1012" s="84"/>
      <c r="AY1012" s="84"/>
      <c r="AZ1012" s="84"/>
    </row>
    <row r="1013" spans="1:52" x14ac:dyDescent="0.55000000000000004">
      <c r="A1013" s="69" t="s">
        <v>308</v>
      </c>
      <c r="B1013" s="69" t="s">
        <v>991</v>
      </c>
      <c r="C1013" s="70"/>
      <c r="D1013" s="71"/>
      <c r="E1013" s="72"/>
      <c r="F1013" s="73"/>
      <c r="G1013" s="70"/>
      <c r="H1013" s="74"/>
      <c r="I1013" s="75"/>
      <c r="J1013" s="75"/>
      <c r="K1013" s="36"/>
      <c r="L1013" s="82"/>
      <c r="M1013" s="82"/>
      <c r="N1013" s="77"/>
      <c r="O1013" s="84" t="s">
        <v>1270</v>
      </c>
      <c r="P1013" s="86">
        <v>43425.596863425926</v>
      </c>
      <c r="Q1013" s="84" t="s">
        <v>1313</v>
      </c>
      <c r="R1013" s="84"/>
      <c r="S1013" s="84"/>
      <c r="T1013" s="84"/>
      <c r="U1013" s="84"/>
      <c r="V1013" s="88" t="s">
        <v>2732</v>
      </c>
      <c r="W1013" s="86">
        <v>43425.596863425926</v>
      </c>
      <c r="X1013" s="88" t="s">
        <v>3383</v>
      </c>
      <c r="Y1013" s="84"/>
      <c r="Z1013" s="84"/>
      <c r="AA1013" s="87" t="s">
        <v>4512</v>
      </c>
      <c r="AB1013" s="84"/>
      <c r="AC1013" s="84" t="b">
        <v>0</v>
      </c>
      <c r="AD1013" s="84">
        <v>0</v>
      </c>
      <c r="AE1013" s="87" t="s">
        <v>5552</v>
      </c>
      <c r="AF1013" s="84" t="b">
        <v>0</v>
      </c>
      <c r="AG1013" s="84" t="s">
        <v>5604</v>
      </c>
      <c r="AH1013" s="84"/>
      <c r="AI1013" s="87" t="s">
        <v>5552</v>
      </c>
      <c r="AJ1013" s="84" t="b">
        <v>0</v>
      </c>
      <c r="AK1013" s="84">
        <v>43</v>
      </c>
      <c r="AL1013" s="87" t="s">
        <v>4992</v>
      </c>
      <c r="AM1013" s="84" t="s">
        <v>5685</v>
      </c>
      <c r="AN1013" s="84" t="b">
        <v>0</v>
      </c>
      <c r="AO1013" s="87" t="s">
        <v>4992</v>
      </c>
      <c r="AP1013" s="84" t="s">
        <v>179</v>
      </c>
      <c r="AQ1013" s="84">
        <v>0</v>
      </c>
      <c r="AR1013" s="84">
        <v>0</v>
      </c>
      <c r="AS1013" s="84"/>
      <c r="AT1013" s="84"/>
      <c r="AU1013" s="84"/>
      <c r="AV1013" s="84"/>
      <c r="AW1013" s="84"/>
      <c r="AX1013" s="84"/>
      <c r="AY1013" s="84"/>
      <c r="AZ1013" s="84"/>
    </row>
    <row r="1014" spans="1:52" x14ac:dyDescent="0.55000000000000004">
      <c r="A1014" s="69" t="s">
        <v>308</v>
      </c>
      <c r="B1014" s="69" t="s">
        <v>992</v>
      </c>
      <c r="C1014" s="70"/>
      <c r="D1014" s="71"/>
      <c r="E1014" s="72"/>
      <c r="F1014" s="73"/>
      <c r="G1014" s="70"/>
      <c r="H1014" s="74"/>
      <c r="I1014" s="75"/>
      <c r="J1014" s="75"/>
      <c r="K1014" s="36"/>
      <c r="L1014" s="82"/>
      <c r="M1014" s="82"/>
      <c r="N1014" s="77"/>
      <c r="O1014" s="84" t="s">
        <v>1270</v>
      </c>
      <c r="P1014" s="86">
        <v>43425.596863425926</v>
      </c>
      <c r="Q1014" s="84" t="s">
        <v>1313</v>
      </c>
      <c r="R1014" s="84"/>
      <c r="S1014" s="84"/>
      <c r="T1014" s="84"/>
      <c r="U1014" s="84"/>
      <c r="V1014" s="88" t="s">
        <v>2732</v>
      </c>
      <c r="W1014" s="86">
        <v>43425.596863425926</v>
      </c>
      <c r="X1014" s="88" t="s">
        <v>3383</v>
      </c>
      <c r="Y1014" s="84"/>
      <c r="Z1014" s="84"/>
      <c r="AA1014" s="87" t="s">
        <v>4512</v>
      </c>
      <c r="AB1014" s="84"/>
      <c r="AC1014" s="84" t="b">
        <v>0</v>
      </c>
      <c r="AD1014" s="84">
        <v>0</v>
      </c>
      <c r="AE1014" s="87" t="s">
        <v>5552</v>
      </c>
      <c r="AF1014" s="84" t="b">
        <v>0</v>
      </c>
      <c r="AG1014" s="84" t="s">
        <v>5604</v>
      </c>
      <c r="AH1014" s="84"/>
      <c r="AI1014" s="87" t="s">
        <v>5552</v>
      </c>
      <c r="AJ1014" s="84" t="b">
        <v>0</v>
      </c>
      <c r="AK1014" s="84">
        <v>43</v>
      </c>
      <c r="AL1014" s="87" t="s">
        <v>4992</v>
      </c>
      <c r="AM1014" s="84" t="s">
        <v>5685</v>
      </c>
      <c r="AN1014" s="84" t="b">
        <v>0</v>
      </c>
      <c r="AO1014" s="87" t="s">
        <v>4992</v>
      </c>
      <c r="AP1014" s="84" t="s">
        <v>179</v>
      </c>
      <c r="AQ1014" s="84">
        <v>0</v>
      </c>
      <c r="AR1014" s="84">
        <v>0</v>
      </c>
      <c r="AS1014" s="84"/>
      <c r="AT1014" s="84"/>
      <c r="AU1014" s="84"/>
      <c r="AV1014" s="84"/>
      <c r="AW1014" s="84"/>
      <c r="AX1014" s="84"/>
      <c r="AY1014" s="84"/>
      <c r="AZ1014" s="84"/>
    </row>
    <row r="1015" spans="1:52" x14ac:dyDescent="0.55000000000000004">
      <c r="A1015" s="69" t="s">
        <v>308</v>
      </c>
      <c r="B1015" s="69" t="s">
        <v>993</v>
      </c>
      <c r="C1015" s="70"/>
      <c r="D1015" s="71"/>
      <c r="E1015" s="72"/>
      <c r="F1015" s="73"/>
      <c r="G1015" s="70"/>
      <c r="H1015" s="74"/>
      <c r="I1015" s="75"/>
      <c r="J1015" s="75"/>
      <c r="K1015" s="36"/>
      <c r="L1015" s="82"/>
      <c r="M1015" s="82"/>
      <c r="N1015" s="77"/>
      <c r="O1015" s="84" t="s">
        <v>1270</v>
      </c>
      <c r="P1015" s="86">
        <v>43425.596863425926</v>
      </c>
      <c r="Q1015" s="84" t="s">
        <v>1313</v>
      </c>
      <c r="R1015" s="84"/>
      <c r="S1015" s="84"/>
      <c r="T1015" s="84"/>
      <c r="U1015" s="84"/>
      <c r="V1015" s="88" t="s">
        <v>2732</v>
      </c>
      <c r="W1015" s="86">
        <v>43425.596863425926</v>
      </c>
      <c r="X1015" s="88" t="s">
        <v>3383</v>
      </c>
      <c r="Y1015" s="84"/>
      <c r="Z1015" s="84"/>
      <c r="AA1015" s="87" t="s">
        <v>4512</v>
      </c>
      <c r="AB1015" s="84"/>
      <c r="AC1015" s="84" t="b">
        <v>0</v>
      </c>
      <c r="AD1015" s="84">
        <v>0</v>
      </c>
      <c r="AE1015" s="87" t="s">
        <v>5552</v>
      </c>
      <c r="AF1015" s="84" t="b">
        <v>0</v>
      </c>
      <c r="AG1015" s="84" t="s">
        <v>5604</v>
      </c>
      <c r="AH1015" s="84"/>
      <c r="AI1015" s="87" t="s">
        <v>5552</v>
      </c>
      <c r="AJ1015" s="84" t="b">
        <v>0</v>
      </c>
      <c r="AK1015" s="84">
        <v>43</v>
      </c>
      <c r="AL1015" s="87" t="s">
        <v>4992</v>
      </c>
      <c r="AM1015" s="84" t="s">
        <v>5685</v>
      </c>
      <c r="AN1015" s="84" t="b">
        <v>0</v>
      </c>
      <c r="AO1015" s="87" t="s">
        <v>4992</v>
      </c>
      <c r="AP1015" s="84" t="s">
        <v>179</v>
      </c>
      <c r="AQ1015" s="84">
        <v>0</v>
      </c>
      <c r="AR1015" s="84">
        <v>0</v>
      </c>
      <c r="AS1015" s="84"/>
      <c r="AT1015" s="84"/>
      <c r="AU1015" s="84"/>
      <c r="AV1015" s="84"/>
      <c r="AW1015" s="84"/>
      <c r="AX1015" s="84"/>
      <c r="AY1015" s="84"/>
      <c r="AZ1015" s="84"/>
    </row>
    <row r="1016" spans="1:52" x14ac:dyDescent="0.55000000000000004">
      <c r="A1016" s="69" t="s">
        <v>308</v>
      </c>
      <c r="B1016" s="69" t="s">
        <v>994</v>
      </c>
      <c r="C1016" s="70"/>
      <c r="D1016" s="71"/>
      <c r="E1016" s="72"/>
      <c r="F1016" s="73"/>
      <c r="G1016" s="70"/>
      <c r="H1016" s="74"/>
      <c r="I1016" s="75"/>
      <c r="J1016" s="75"/>
      <c r="K1016" s="36"/>
      <c r="L1016" s="82"/>
      <c r="M1016" s="82"/>
      <c r="N1016" s="77"/>
      <c r="O1016" s="84" t="s">
        <v>1270</v>
      </c>
      <c r="P1016" s="86">
        <v>43425.596863425926</v>
      </c>
      <c r="Q1016" s="84" t="s">
        <v>1313</v>
      </c>
      <c r="R1016" s="84"/>
      <c r="S1016" s="84"/>
      <c r="T1016" s="84"/>
      <c r="U1016" s="84"/>
      <c r="V1016" s="88" t="s">
        <v>2732</v>
      </c>
      <c r="W1016" s="86">
        <v>43425.596863425926</v>
      </c>
      <c r="X1016" s="88" t="s">
        <v>3383</v>
      </c>
      <c r="Y1016" s="84"/>
      <c r="Z1016" s="84"/>
      <c r="AA1016" s="87" t="s">
        <v>4512</v>
      </c>
      <c r="AB1016" s="84"/>
      <c r="AC1016" s="84" t="b">
        <v>0</v>
      </c>
      <c r="AD1016" s="84">
        <v>0</v>
      </c>
      <c r="AE1016" s="87" t="s">
        <v>5552</v>
      </c>
      <c r="AF1016" s="84" t="b">
        <v>0</v>
      </c>
      <c r="AG1016" s="84" t="s">
        <v>5604</v>
      </c>
      <c r="AH1016" s="84"/>
      <c r="AI1016" s="87" t="s">
        <v>5552</v>
      </c>
      <c r="AJ1016" s="84" t="b">
        <v>0</v>
      </c>
      <c r="AK1016" s="84">
        <v>43</v>
      </c>
      <c r="AL1016" s="87" t="s">
        <v>4992</v>
      </c>
      <c r="AM1016" s="84" t="s">
        <v>5685</v>
      </c>
      <c r="AN1016" s="84" t="b">
        <v>0</v>
      </c>
      <c r="AO1016" s="87" t="s">
        <v>4992</v>
      </c>
      <c r="AP1016" s="84" t="s">
        <v>179</v>
      </c>
      <c r="AQ1016" s="84">
        <v>0</v>
      </c>
      <c r="AR1016" s="84">
        <v>0</v>
      </c>
      <c r="AS1016" s="84"/>
      <c r="AT1016" s="84"/>
      <c r="AU1016" s="84"/>
      <c r="AV1016" s="84"/>
      <c r="AW1016" s="84"/>
      <c r="AX1016" s="84"/>
      <c r="AY1016" s="84"/>
      <c r="AZ1016" s="84"/>
    </row>
    <row r="1017" spans="1:52" x14ac:dyDescent="0.55000000000000004">
      <c r="A1017" s="69" t="s">
        <v>308</v>
      </c>
      <c r="B1017" s="69" t="s">
        <v>694</v>
      </c>
      <c r="C1017" s="70"/>
      <c r="D1017" s="71"/>
      <c r="E1017" s="72"/>
      <c r="F1017" s="73"/>
      <c r="G1017" s="70"/>
      <c r="H1017" s="74"/>
      <c r="I1017" s="75"/>
      <c r="J1017" s="75"/>
      <c r="K1017" s="36"/>
      <c r="L1017" s="82"/>
      <c r="M1017" s="82"/>
      <c r="N1017" s="77"/>
      <c r="O1017" s="84" t="s">
        <v>1270</v>
      </c>
      <c r="P1017" s="86">
        <v>43425.596863425926</v>
      </c>
      <c r="Q1017" s="84" t="s">
        <v>1313</v>
      </c>
      <c r="R1017" s="84"/>
      <c r="S1017" s="84"/>
      <c r="T1017" s="84"/>
      <c r="U1017" s="84"/>
      <c r="V1017" s="88" t="s">
        <v>2732</v>
      </c>
      <c r="W1017" s="86">
        <v>43425.596863425926</v>
      </c>
      <c r="X1017" s="88" t="s">
        <v>3383</v>
      </c>
      <c r="Y1017" s="84"/>
      <c r="Z1017" s="84"/>
      <c r="AA1017" s="87" t="s">
        <v>4512</v>
      </c>
      <c r="AB1017" s="84"/>
      <c r="AC1017" s="84" t="b">
        <v>0</v>
      </c>
      <c r="AD1017" s="84">
        <v>0</v>
      </c>
      <c r="AE1017" s="87" t="s">
        <v>5552</v>
      </c>
      <c r="AF1017" s="84" t="b">
        <v>0</v>
      </c>
      <c r="AG1017" s="84" t="s">
        <v>5604</v>
      </c>
      <c r="AH1017" s="84"/>
      <c r="AI1017" s="87" t="s">
        <v>5552</v>
      </c>
      <c r="AJ1017" s="84" t="b">
        <v>0</v>
      </c>
      <c r="AK1017" s="84">
        <v>43</v>
      </c>
      <c r="AL1017" s="87" t="s">
        <v>4992</v>
      </c>
      <c r="AM1017" s="84" t="s">
        <v>5685</v>
      </c>
      <c r="AN1017" s="84" t="b">
        <v>0</v>
      </c>
      <c r="AO1017" s="87" t="s">
        <v>4992</v>
      </c>
      <c r="AP1017" s="84" t="s">
        <v>179</v>
      </c>
      <c r="AQ1017" s="84">
        <v>0</v>
      </c>
      <c r="AR1017" s="84">
        <v>0</v>
      </c>
      <c r="AS1017" s="84"/>
      <c r="AT1017" s="84"/>
      <c r="AU1017" s="84"/>
      <c r="AV1017" s="84"/>
      <c r="AW1017" s="84"/>
      <c r="AX1017" s="84"/>
      <c r="AY1017" s="84"/>
      <c r="AZ1017" s="84"/>
    </row>
    <row r="1018" spans="1:52" x14ac:dyDescent="0.55000000000000004">
      <c r="A1018" s="69" t="s">
        <v>308</v>
      </c>
      <c r="B1018" s="69" t="s">
        <v>695</v>
      </c>
      <c r="C1018" s="70"/>
      <c r="D1018" s="71"/>
      <c r="E1018" s="72"/>
      <c r="F1018" s="73"/>
      <c r="G1018" s="70"/>
      <c r="H1018" s="74"/>
      <c r="I1018" s="75"/>
      <c r="J1018" s="75"/>
      <c r="K1018" s="36"/>
      <c r="L1018" s="82"/>
      <c r="M1018" s="82"/>
      <c r="N1018" s="77"/>
      <c r="O1018" s="84" t="s">
        <v>1270</v>
      </c>
      <c r="P1018" s="86">
        <v>43425.596863425926</v>
      </c>
      <c r="Q1018" s="84" t="s">
        <v>1313</v>
      </c>
      <c r="R1018" s="84"/>
      <c r="S1018" s="84"/>
      <c r="T1018" s="84"/>
      <c r="U1018" s="84"/>
      <c r="V1018" s="88" t="s">
        <v>2732</v>
      </c>
      <c r="W1018" s="86">
        <v>43425.596863425926</v>
      </c>
      <c r="X1018" s="88" t="s">
        <v>3383</v>
      </c>
      <c r="Y1018" s="84"/>
      <c r="Z1018" s="84"/>
      <c r="AA1018" s="87" t="s">
        <v>4512</v>
      </c>
      <c r="AB1018" s="84"/>
      <c r="AC1018" s="84" t="b">
        <v>0</v>
      </c>
      <c r="AD1018" s="84">
        <v>0</v>
      </c>
      <c r="AE1018" s="87" t="s">
        <v>5552</v>
      </c>
      <c r="AF1018" s="84" t="b">
        <v>0</v>
      </c>
      <c r="AG1018" s="84" t="s">
        <v>5604</v>
      </c>
      <c r="AH1018" s="84"/>
      <c r="AI1018" s="87" t="s">
        <v>5552</v>
      </c>
      <c r="AJ1018" s="84" t="b">
        <v>0</v>
      </c>
      <c r="AK1018" s="84">
        <v>43</v>
      </c>
      <c r="AL1018" s="87" t="s">
        <v>4992</v>
      </c>
      <c r="AM1018" s="84" t="s">
        <v>5685</v>
      </c>
      <c r="AN1018" s="84" t="b">
        <v>0</v>
      </c>
      <c r="AO1018" s="87" t="s">
        <v>4992</v>
      </c>
      <c r="AP1018" s="84" t="s">
        <v>179</v>
      </c>
      <c r="AQ1018" s="84">
        <v>0</v>
      </c>
      <c r="AR1018" s="84">
        <v>0</v>
      </c>
      <c r="AS1018" s="84"/>
      <c r="AT1018" s="84"/>
      <c r="AU1018" s="84"/>
      <c r="AV1018" s="84"/>
      <c r="AW1018" s="84"/>
      <c r="AX1018" s="84"/>
      <c r="AY1018" s="84"/>
      <c r="AZ1018" s="84"/>
    </row>
    <row r="1019" spans="1:52" x14ac:dyDescent="0.55000000000000004">
      <c r="A1019" s="69" t="s">
        <v>308</v>
      </c>
      <c r="B1019" s="69" t="s">
        <v>995</v>
      </c>
      <c r="C1019" s="70"/>
      <c r="D1019" s="71"/>
      <c r="E1019" s="72"/>
      <c r="F1019" s="73"/>
      <c r="G1019" s="70"/>
      <c r="H1019" s="74"/>
      <c r="I1019" s="75"/>
      <c r="J1019" s="75"/>
      <c r="K1019" s="36"/>
      <c r="L1019" s="82"/>
      <c r="M1019" s="82"/>
      <c r="N1019" s="77"/>
      <c r="O1019" s="84" t="s">
        <v>1270</v>
      </c>
      <c r="P1019" s="86">
        <v>43425.596863425926</v>
      </c>
      <c r="Q1019" s="84" t="s">
        <v>1313</v>
      </c>
      <c r="R1019" s="84"/>
      <c r="S1019" s="84"/>
      <c r="T1019" s="84"/>
      <c r="U1019" s="84"/>
      <c r="V1019" s="88" t="s">
        <v>2732</v>
      </c>
      <c r="W1019" s="86">
        <v>43425.596863425926</v>
      </c>
      <c r="X1019" s="88" t="s">
        <v>3383</v>
      </c>
      <c r="Y1019" s="84"/>
      <c r="Z1019" s="84"/>
      <c r="AA1019" s="87" t="s">
        <v>4512</v>
      </c>
      <c r="AB1019" s="84"/>
      <c r="AC1019" s="84" t="b">
        <v>0</v>
      </c>
      <c r="AD1019" s="84">
        <v>0</v>
      </c>
      <c r="AE1019" s="87" t="s">
        <v>5552</v>
      </c>
      <c r="AF1019" s="84" t="b">
        <v>0</v>
      </c>
      <c r="AG1019" s="84" t="s">
        <v>5604</v>
      </c>
      <c r="AH1019" s="84"/>
      <c r="AI1019" s="87" t="s">
        <v>5552</v>
      </c>
      <c r="AJ1019" s="84" t="b">
        <v>0</v>
      </c>
      <c r="AK1019" s="84">
        <v>43</v>
      </c>
      <c r="AL1019" s="87" t="s">
        <v>4992</v>
      </c>
      <c r="AM1019" s="84" t="s">
        <v>5685</v>
      </c>
      <c r="AN1019" s="84" t="b">
        <v>0</v>
      </c>
      <c r="AO1019" s="87" t="s">
        <v>4992</v>
      </c>
      <c r="AP1019" s="84" t="s">
        <v>179</v>
      </c>
      <c r="AQ1019" s="84">
        <v>0</v>
      </c>
      <c r="AR1019" s="84">
        <v>0</v>
      </c>
      <c r="AS1019" s="84"/>
      <c r="AT1019" s="84"/>
      <c r="AU1019" s="84"/>
      <c r="AV1019" s="84"/>
      <c r="AW1019" s="84"/>
      <c r="AX1019" s="84"/>
      <c r="AY1019" s="84"/>
      <c r="AZ1019" s="84"/>
    </row>
    <row r="1020" spans="1:52" x14ac:dyDescent="0.55000000000000004">
      <c r="A1020" s="69" t="s">
        <v>308</v>
      </c>
      <c r="B1020" s="69" t="s">
        <v>996</v>
      </c>
      <c r="C1020" s="70"/>
      <c r="D1020" s="71"/>
      <c r="E1020" s="72"/>
      <c r="F1020" s="73"/>
      <c r="G1020" s="70"/>
      <c r="H1020" s="74"/>
      <c r="I1020" s="75"/>
      <c r="J1020" s="75"/>
      <c r="K1020" s="36"/>
      <c r="L1020" s="82"/>
      <c r="M1020" s="82"/>
      <c r="N1020" s="77"/>
      <c r="O1020" s="84" t="s">
        <v>1270</v>
      </c>
      <c r="P1020" s="86">
        <v>43425.596863425926</v>
      </c>
      <c r="Q1020" s="84" t="s">
        <v>1313</v>
      </c>
      <c r="R1020" s="84"/>
      <c r="S1020" s="84"/>
      <c r="T1020" s="84"/>
      <c r="U1020" s="84"/>
      <c r="V1020" s="88" t="s">
        <v>2732</v>
      </c>
      <c r="W1020" s="86">
        <v>43425.596863425926</v>
      </c>
      <c r="X1020" s="88" t="s">
        <v>3383</v>
      </c>
      <c r="Y1020" s="84"/>
      <c r="Z1020" s="84"/>
      <c r="AA1020" s="87" t="s">
        <v>4512</v>
      </c>
      <c r="AB1020" s="84"/>
      <c r="AC1020" s="84" t="b">
        <v>0</v>
      </c>
      <c r="AD1020" s="84">
        <v>0</v>
      </c>
      <c r="AE1020" s="87" t="s">
        <v>5552</v>
      </c>
      <c r="AF1020" s="84" t="b">
        <v>0</v>
      </c>
      <c r="AG1020" s="84" t="s">
        <v>5604</v>
      </c>
      <c r="AH1020" s="84"/>
      <c r="AI1020" s="87" t="s">
        <v>5552</v>
      </c>
      <c r="AJ1020" s="84" t="b">
        <v>0</v>
      </c>
      <c r="AK1020" s="84">
        <v>43</v>
      </c>
      <c r="AL1020" s="87" t="s">
        <v>4992</v>
      </c>
      <c r="AM1020" s="84" t="s">
        <v>5685</v>
      </c>
      <c r="AN1020" s="84" t="b">
        <v>0</v>
      </c>
      <c r="AO1020" s="87" t="s">
        <v>4992</v>
      </c>
      <c r="AP1020" s="84" t="s">
        <v>179</v>
      </c>
      <c r="AQ1020" s="84">
        <v>0</v>
      </c>
      <c r="AR1020" s="84">
        <v>0</v>
      </c>
      <c r="AS1020" s="84"/>
      <c r="AT1020" s="84"/>
      <c r="AU1020" s="84"/>
      <c r="AV1020" s="84"/>
      <c r="AW1020" s="84"/>
      <c r="AX1020" s="84"/>
      <c r="AY1020" s="84"/>
      <c r="AZ1020" s="84"/>
    </row>
    <row r="1021" spans="1:52" x14ac:dyDescent="0.55000000000000004">
      <c r="A1021" s="69" t="s">
        <v>308</v>
      </c>
      <c r="B1021" s="69" t="s">
        <v>997</v>
      </c>
      <c r="C1021" s="70"/>
      <c r="D1021" s="71"/>
      <c r="E1021" s="72"/>
      <c r="F1021" s="73"/>
      <c r="G1021" s="70"/>
      <c r="H1021" s="74"/>
      <c r="I1021" s="75"/>
      <c r="J1021" s="75"/>
      <c r="K1021" s="36"/>
      <c r="L1021" s="82"/>
      <c r="M1021" s="82"/>
      <c r="N1021" s="77"/>
      <c r="O1021" s="84" t="s">
        <v>1270</v>
      </c>
      <c r="P1021" s="86">
        <v>43425.596863425926</v>
      </c>
      <c r="Q1021" s="84" t="s">
        <v>1313</v>
      </c>
      <c r="R1021" s="84"/>
      <c r="S1021" s="84"/>
      <c r="T1021" s="84"/>
      <c r="U1021" s="84"/>
      <c r="V1021" s="88" t="s">
        <v>2732</v>
      </c>
      <c r="W1021" s="86">
        <v>43425.596863425926</v>
      </c>
      <c r="X1021" s="88" t="s">
        <v>3383</v>
      </c>
      <c r="Y1021" s="84"/>
      <c r="Z1021" s="84"/>
      <c r="AA1021" s="87" t="s">
        <v>4512</v>
      </c>
      <c r="AB1021" s="84"/>
      <c r="AC1021" s="84" t="b">
        <v>0</v>
      </c>
      <c r="AD1021" s="84">
        <v>0</v>
      </c>
      <c r="AE1021" s="87" t="s">
        <v>5552</v>
      </c>
      <c r="AF1021" s="84" t="b">
        <v>0</v>
      </c>
      <c r="AG1021" s="84" t="s">
        <v>5604</v>
      </c>
      <c r="AH1021" s="84"/>
      <c r="AI1021" s="87" t="s">
        <v>5552</v>
      </c>
      <c r="AJ1021" s="84" t="b">
        <v>0</v>
      </c>
      <c r="AK1021" s="84">
        <v>43</v>
      </c>
      <c r="AL1021" s="87" t="s">
        <v>4992</v>
      </c>
      <c r="AM1021" s="84" t="s">
        <v>5685</v>
      </c>
      <c r="AN1021" s="84" t="b">
        <v>0</v>
      </c>
      <c r="AO1021" s="87" t="s">
        <v>4992</v>
      </c>
      <c r="AP1021" s="84" t="s">
        <v>179</v>
      </c>
      <c r="AQ1021" s="84">
        <v>0</v>
      </c>
      <c r="AR1021" s="84">
        <v>0</v>
      </c>
      <c r="AS1021" s="84"/>
      <c r="AT1021" s="84"/>
      <c r="AU1021" s="84"/>
      <c r="AV1021" s="84"/>
      <c r="AW1021" s="84"/>
      <c r="AX1021" s="84"/>
      <c r="AY1021" s="84"/>
      <c r="AZ1021" s="84"/>
    </row>
    <row r="1022" spans="1:52" x14ac:dyDescent="0.55000000000000004">
      <c r="A1022" s="69" t="s">
        <v>308</v>
      </c>
      <c r="B1022" s="69" t="s">
        <v>700</v>
      </c>
      <c r="C1022" s="70"/>
      <c r="D1022" s="71"/>
      <c r="E1022" s="72"/>
      <c r="F1022" s="73"/>
      <c r="G1022" s="70"/>
      <c r="H1022" s="74"/>
      <c r="I1022" s="75"/>
      <c r="J1022" s="75"/>
      <c r="K1022" s="36"/>
      <c r="L1022" s="82"/>
      <c r="M1022" s="82"/>
      <c r="N1022" s="77"/>
      <c r="O1022" s="84" t="s">
        <v>1270</v>
      </c>
      <c r="P1022" s="86">
        <v>43425.596863425926</v>
      </c>
      <c r="Q1022" s="84" t="s">
        <v>1313</v>
      </c>
      <c r="R1022" s="84"/>
      <c r="S1022" s="84"/>
      <c r="T1022" s="84"/>
      <c r="U1022" s="84"/>
      <c r="V1022" s="88" t="s">
        <v>2732</v>
      </c>
      <c r="W1022" s="86">
        <v>43425.596863425926</v>
      </c>
      <c r="X1022" s="88" t="s">
        <v>3383</v>
      </c>
      <c r="Y1022" s="84"/>
      <c r="Z1022" s="84"/>
      <c r="AA1022" s="87" t="s">
        <v>4512</v>
      </c>
      <c r="AB1022" s="84"/>
      <c r="AC1022" s="84" t="b">
        <v>0</v>
      </c>
      <c r="AD1022" s="84">
        <v>0</v>
      </c>
      <c r="AE1022" s="87" t="s">
        <v>5552</v>
      </c>
      <c r="AF1022" s="84" t="b">
        <v>0</v>
      </c>
      <c r="AG1022" s="84" t="s">
        <v>5604</v>
      </c>
      <c r="AH1022" s="84"/>
      <c r="AI1022" s="87" t="s">
        <v>5552</v>
      </c>
      <c r="AJ1022" s="84" t="b">
        <v>0</v>
      </c>
      <c r="AK1022" s="84">
        <v>43</v>
      </c>
      <c r="AL1022" s="87" t="s">
        <v>4992</v>
      </c>
      <c r="AM1022" s="84" t="s">
        <v>5685</v>
      </c>
      <c r="AN1022" s="84" t="b">
        <v>0</v>
      </c>
      <c r="AO1022" s="87" t="s">
        <v>4992</v>
      </c>
      <c r="AP1022" s="84" t="s">
        <v>179</v>
      </c>
      <c r="AQ1022" s="84">
        <v>0</v>
      </c>
      <c r="AR1022" s="84">
        <v>0</v>
      </c>
      <c r="AS1022" s="84"/>
      <c r="AT1022" s="84"/>
      <c r="AU1022" s="84"/>
      <c r="AV1022" s="84"/>
      <c r="AW1022" s="84"/>
      <c r="AX1022" s="84"/>
      <c r="AY1022" s="84"/>
      <c r="AZ1022" s="84"/>
    </row>
    <row r="1023" spans="1:52" x14ac:dyDescent="0.55000000000000004">
      <c r="A1023" s="69" t="s">
        <v>308</v>
      </c>
      <c r="B1023" s="69" t="s">
        <v>998</v>
      </c>
      <c r="C1023" s="70"/>
      <c r="D1023" s="71"/>
      <c r="E1023" s="72"/>
      <c r="F1023" s="73"/>
      <c r="G1023" s="70"/>
      <c r="H1023" s="74"/>
      <c r="I1023" s="75"/>
      <c r="J1023" s="75"/>
      <c r="K1023" s="36"/>
      <c r="L1023" s="82"/>
      <c r="M1023" s="82"/>
      <c r="N1023" s="77"/>
      <c r="O1023" s="84" t="s">
        <v>1270</v>
      </c>
      <c r="P1023" s="86">
        <v>43425.596863425926</v>
      </c>
      <c r="Q1023" s="84" t="s">
        <v>1313</v>
      </c>
      <c r="R1023" s="84"/>
      <c r="S1023" s="84"/>
      <c r="T1023" s="84"/>
      <c r="U1023" s="84"/>
      <c r="V1023" s="88" t="s">
        <v>2732</v>
      </c>
      <c r="W1023" s="86">
        <v>43425.596863425926</v>
      </c>
      <c r="X1023" s="88" t="s">
        <v>3383</v>
      </c>
      <c r="Y1023" s="84"/>
      <c r="Z1023" s="84"/>
      <c r="AA1023" s="87" t="s">
        <v>4512</v>
      </c>
      <c r="AB1023" s="84"/>
      <c r="AC1023" s="84" t="b">
        <v>0</v>
      </c>
      <c r="AD1023" s="84">
        <v>0</v>
      </c>
      <c r="AE1023" s="87" t="s">
        <v>5552</v>
      </c>
      <c r="AF1023" s="84" t="b">
        <v>0</v>
      </c>
      <c r="AG1023" s="84" t="s">
        <v>5604</v>
      </c>
      <c r="AH1023" s="84"/>
      <c r="AI1023" s="87" t="s">
        <v>5552</v>
      </c>
      <c r="AJ1023" s="84" t="b">
        <v>0</v>
      </c>
      <c r="AK1023" s="84">
        <v>43</v>
      </c>
      <c r="AL1023" s="87" t="s">
        <v>4992</v>
      </c>
      <c r="AM1023" s="84" t="s">
        <v>5685</v>
      </c>
      <c r="AN1023" s="84" t="b">
        <v>0</v>
      </c>
      <c r="AO1023" s="87" t="s">
        <v>4992</v>
      </c>
      <c r="AP1023" s="84" t="s">
        <v>179</v>
      </c>
      <c r="AQ1023" s="84">
        <v>0</v>
      </c>
      <c r="AR1023" s="84">
        <v>0</v>
      </c>
      <c r="AS1023" s="84"/>
      <c r="AT1023" s="84"/>
      <c r="AU1023" s="84"/>
      <c r="AV1023" s="84"/>
      <c r="AW1023" s="84"/>
      <c r="AX1023" s="84"/>
      <c r="AY1023" s="84"/>
      <c r="AZ1023" s="84"/>
    </row>
    <row r="1024" spans="1:52" x14ac:dyDescent="0.55000000000000004">
      <c r="A1024" s="69" t="s">
        <v>308</v>
      </c>
      <c r="B1024" s="69" t="s">
        <v>703</v>
      </c>
      <c r="C1024" s="70"/>
      <c r="D1024" s="71"/>
      <c r="E1024" s="72"/>
      <c r="F1024" s="73"/>
      <c r="G1024" s="70"/>
      <c r="H1024" s="74"/>
      <c r="I1024" s="75"/>
      <c r="J1024" s="75"/>
      <c r="K1024" s="36"/>
      <c r="L1024" s="82"/>
      <c r="M1024" s="82"/>
      <c r="N1024" s="77"/>
      <c r="O1024" s="84" t="s">
        <v>1270</v>
      </c>
      <c r="P1024" s="86">
        <v>43425.596863425926</v>
      </c>
      <c r="Q1024" s="84" t="s">
        <v>1313</v>
      </c>
      <c r="R1024" s="84"/>
      <c r="S1024" s="84"/>
      <c r="T1024" s="84"/>
      <c r="U1024" s="84"/>
      <c r="V1024" s="88" t="s">
        <v>2732</v>
      </c>
      <c r="W1024" s="86">
        <v>43425.596863425926</v>
      </c>
      <c r="X1024" s="88" t="s">
        <v>3383</v>
      </c>
      <c r="Y1024" s="84"/>
      <c r="Z1024" s="84"/>
      <c r="AA1024" s="87" t="s">
        <v>4512</v>
      </c>
      <c r="AB1024" s="84"/>
      <c r="AC1024" s="84" t="b">
        <v>0</v>
      </c>
      <c r="AD1024" s="84">
        <v>0</v>
      </c>
      <c r="AE1024" s="87" t="s">
        <v>5552</v>
      </c>
      <c r="AF1024" s="84" t="b">
        <v>0</v>
      </c>
      <c r="AG1024" s="84" t="s">
        <v>5604</v>
      </c>
      <c r="AH1024" s="84"/>
      <c r="AI1024" s="87" t="s">
        <v>5552</v>
      </c>
      <c r="AJ1024" s="84" t="b">
        <v>0</v>
      </c>
      <c r="AK1024" s="84">
        <v>43</v>
      </c>
      <c r="AL1024" s="87" t="s">
        <v>4992</v>
      </c>
      <c r="AM1024" s="84" t="s">
        <v>5685</v>
      </c>
      <c r="AN1024" s="84" t="b">
        <v>0</v>
      </c>
      <c r="AO1024" s="87" t="s">
        <v>4992</v>
      </c>
      <c r="AP1024" s="84" t="s">
        <v>179</v>
      </c>
      <c r="AQ1024" s="84">
        <v>0</v>
      </c>
      <c r="AR1024" s="84">
        <v>0</v>
      </c>
      <c r="AS1024" s="84"/>
      <c r="AT1024" s="84"/>
      <c r="AU1024" s="84"/>
      <c r="AV1024" s="84"/>
      <c r="AW1024" s="84"/>
      <c r="AX1024" s="84"/>
      <c r="AY1024" s="84"/>
      <c r="AZ1024" s="84"/>
    </row>
    <row r="1025" spans="1:52" x14ac:dyDescent="0.55000000000000004">
      <c r="A1025" s="69" t="s">
        <v>308</v>
      </c>
      <c r="B1025" s="69" t="s">
        <v>999</v>
      </c>
      <c r="C1025" s="70"/>
      <c r="D1025" s="71"/>
      <c r="E1025" s="72"/>
      <c r="F1025" s="73"/>
      <c r="G1025" s="70"/>
      <c r="H1025" s="74"/>
      <c r="I1025" s="75"/>
      <c r="J1025" s="75"/>
      <c r="K1025" s="36"/>
      <c r="L1025" s="82"/>
      <c r="M1025" s="82"/>
      <c r="N1025" s="77"/>
      <c r="O1025" s="84" t="s">
        <v>1270</v>
      </c>
      <c r="P1025" s="86">
        <v>43425.596863425926</v>
      </c>
      <c r="Q1025" s="84" t="s">
        <v>1313</v>
      </c>
      <c r="R1025" s="84"/>
      <c r="S1025" s="84"/>
      <c r="T1025" s="84"/>
      <c r="U1025" s="84"/>
      <c r="V1025" s="88" t="s">
        <v>2732</v>
      </c>
      <c r="W1025" s="86">
        <v>43425.596863425926</v>
      </c>
      <c r="X1025" s="88" t="s">
        <v>3383</v>
      </c>
      <c r="Y1025" s="84"/>
      <c r="Z1025" s="84"/>
      <c r="AA1025" s="87" t="s">
        <v>4512</v>
      </c>
      <c r="AB1025" s="84"/>
      <c r="AC1025" s="84" t="b">
        <v>0</v>
      </c>
      <c r="AD1025" s="84">
        <v>0</v>
      </c>
      <c r="AE1025" s="87" t="s">
        <v>5552</v>
      </c>
      <c r="AF1025" s="84" t="b">
        <v>0</v>
      </c>
      <c r="AG1025" s="84" t="s">
        <v>5604</v>
      </c>
      <c r="AH1025" s="84"/>
      <c r="AI1025" s="87" t="s">
        <v>5552</v>
      </c>
      <c r="AJ1025" s="84" t="b">
        <v>0</v>
      </c>
      <c r="AK1025" s="84">
        <v>43</v>
      </c>
      <c r="AL1025" s="87" t="s">
        <v>4992</v>
      </c>
      <c r="AM1025" s="84" t="s">
        <v>5685</v>
      </c>
      <c r="AN1025" s="84" t="b">
        <v>0</v>
      </c>
      <c r="AO1025" s="87" t="s">
        <v>4992</v>
      </c>
      <c r="AP1025" s="84" t="s">
        <v>179</v>
      </c>
      <c r="AQ1025" s="84">
        <v>0</v>
      </c>
      <c r="AR1025" s="84">
        <v>0</v>
      </c>
      <c r="AS1025" s="84"/>
      <c r="AT1025" s="84"/>
      <c r="AU1025" s="84"/>
      <c r="AV1025" s="84"/>
      <c r="AW1025" s="84"/>
      <c r="AX1025" s="84"/>
      <c r="AY1025" s="84"/>
      <c r="AZ1025" s="84"/>
    </row>
    <row r="1026" spans="1:52" x14ac:dyDescent="0.55000000000000004">
      <c r="A1026" s="69" t="s">
        <v>308</v>
      </c>
      <c r="B1026" s="69" t="s">
        <v>1000</v>
      </c>
      <c r="C1026" s="70"/>
      <c r="D1026" s="71"/>
      <c r="E1026" s="72"/>
      <c r="F1026" s="73"/>
      <c r="G1026" s="70"/>
      <c r="H1026" s="74"/>
      <c r="I1026" s="75"/>
      <c r="J1026" s="75"/>
      <c r="K1026" s="36"/>
      <c r="L1026" s="82"/>
      <c r="M1026" s="82"/>
      <c r="N1026" s="77"/>
      <c r="O1026" s="84" t="s">
        <v>1270</v>
      </c>
      <c r="P1026" s="86">
        <v>43425.596863425926</v>
      </c>
      <c r="Q1026" s="84" t="s">
        <v>1313</v>
      </c>
      <c r="R1026" s="84"/>
      <c r="S1026" s="84"/>
      <c r="T1026" s="84"/>
      <c r="U1026" s="84"/>
      <c r="V1026" s="88" t="s">
        <v>2732</v>
      </c>
      <c r="W1026" s="86">
        <v>43425.596863425926</v>
      </c>
      <c r="X1026" s="88" t="s">
        <v>3383</v>
      </c>
      <c r="Y1026" s="84"/>
      <c r="Z1026" s="84"/>
      <c r="AA1026" s="87" t="s">
        <v>4512</v>
      </c>
      <c r="AB1026" s="84"/>
      <c r="AC1026" s="84" t="b">
        <v>0</v>
      </c>
      <c r="AD1026" s="84">
        <v>0</v>
      </c>
      <c r="AE1026" s="87" t="s">
        <v>5552</v>
      </c>
      <c r="AF1026" s="84" t="b">
        <v>0</v>
      </c>
      <c r="AG1026" s="84" t="s">
        <v>5604</v>
      </c>
      <c r="AH1026" s="84"/>
      <c r="AI1026" s="87" t="s">
        <v>5552</v>
      </c>
      <c r="AJ1026" s="84" t="b">
        <v>0</v>
      </c>
      <c r="AK1026" s="84">
        <v>43</v>
      </c>
      <c r="AL1026" s="87" t="s">
        <v>4992</v>
      </c>
      <c r="AM1026" s="84" t="s">
        <v>5685</v>
      </c>
      <c r="AN1026" s="84" t="b">
        <v>0</v>
      </c>
      <c r="AO1026" s="87" t="s">
        <v>4992</v>
      </c>
      <c r="AP1026" s="84" t="s">
        <v>179</v>
      </c>
      <c r="AQ1026" s="84">
        <v>0</v>
      </c>
      <c r="AR1026" s="84">
        <v>0</v>
      </c>
      <c r="AS1026" s="84"/>
      <c r="AT1026" s="84"/>
      <c r="AU1026" s="84"/>
      <c r="AV1026" s="84"/>
      <c r="AW1026" s="84"/>
      <c r="AX1026" s="84"/>
      <c r="AY1026" s="84"/>
      <c r="AZ1026" s="84"/>
    </row>
    <row r="1027" spans="1:52" x14ac:dyDescent="0.55000000000000004">
      <c r="A1027" s="69" t="s">
        <v>308</v>
      </c>
      <c r="B1027" s="69" t="s">
        <v>1001</v>
      </c>
      <c r="C1027" s="70"/>
      <c r="D1027" s="71"/>
      <c r="E1027" s="72"/>
      <c r="F1027" s="73"/>
      <c r="G1027" s="70"/>
      <c r="H1027" s="74"/>
      <c r="I1027" s="75"/>
      <c r="J1027" s="75"/>
      <c r="K1027" s="36"/>
      <c r="L1027" s="82"/>
      <c r="M1027" s="82"/>
      <c r="N1027" s="77"/>
      <c r="O1027" s="84" t="s">
        <v>1270</v>
      </c>
      <c r="P1027" s="86">
        <v>43425.596863425926</v>
      </c>
      <c r="Q1027" s="84" t="s">
        <v>1313</v>
      </c>
      <c r="R1027" s="84"/>
      <c r="S1027" s="84"/>
      <c r="T1027" s="84"/>
      <c r="U1027" s="84"/>
      <c r="V1027" s="88" t="s">
        <v>2732</v>
      </c>
      <c r="W1027" s="86">
        <v>43425.596863425926</v>
      </c>
      <c r="X1027" s="88" t="s">
        <v>3383</v>
      </c>
      <c r="Y1027" s="84"/>
      <c r="Z1027" s="84"/>
      <c r="AA1027" s="87" t="s">
        <v>4512</v>
      </c>
      <c r="AB1027" s="84"/>
      <c r="AC1027" s="84" t="b">
        <v>0</v>
      </c>
      <c r="AD1027" s="84">
        <v>0</v>
      </c>
      <c r="AE1027" s="87" t="s">
        <v>5552</v>
      </c>
      <c r="AF1027" s="84" t="b">
        <v>0</v>
      </c>
      <c r="AG1027" s="84" t="s">
        <v>5604</v>
      </c>
      <c r="AH1027" s="84"/>
      <c r="AI1027" s="87" t="s">
        <v>5552</v>
      </c>
      <c r="AJ1027" s="84" t="b">
        <v>0</v>
      </c>
      <c r="AK1027" s="84">
        <v>43</v>
      </c>
      <c r="AL1027" s="87" t="s">
        <v>4992</v>
      </c>
      <c r="AM1027" s="84" t="s">
        <v>5685</v>
      </c>
      <c r="AN1027" s="84" t="b">
        <v>0</v>
      </c>
      <c r="AO1027" s="87" t="s">
        <v>4992</v>
      </c>
      <c r="AP1027" s="84" t="s">
        <v>179</v>
      </c>
      <c r="AQ1027" s="84">
        <v>0</v>
      </c>
      <c r="AR1027" s="84">
        <v>0</v>
      </c>
      <c r="AS1027" s="84"/>
      <c r="AT1027" s="84"/>
      <c r="AU1027" s="84"/>
      <c r="AV1027" s="84"/>
      <c r="AW1027" s="84"/>
      <c r="AX1027" s="84"/>
      <c r="AY1027" s="84"/>
      <c r="AZ1027" s="84"/>
    </row>
    <row r="1028" spans="1:52" x14ac:dyDescent="0.55000000000000004">
      <c r="A1028" s="69" t="s">
        <v>308</v>
      </c>
      <c r="B1028" s="69" t="s">
        <v>1002</v>
      </c>
      <c r="C1028" s="70"/>
      <c r="D1028" s="71"/>
      <c r="E1028" s="72"/>
      <c r="F1028" s="73"/>
      <c r="G1028" s="70"/>
      <c r="H1028" s="74"/>
      <c r="I1028" s="75"/>
      <c r="J1028" s="75"/>
      <c r="K1028" s="36"/>
      <c r="L1028" s="82"/>
      <c r="M1028" s="82"/>
      <c r="N1028" s="77"/>
      <c r="O1028" s="84" t="s">
        <v>1270</v>
      </c>
      <c r="P1028" s="86">
        <v>43425.596863425926</v>
      </c>
      <c r="Q1028" s="84" t="s">
        <v>1313</v>
      </c>
      <c r="R1028" s="84"/>
      <c r="S1028" s="84"/>
      <c r="T1028" s="84"/>
      <c r="U1028" s="84"/>
      <c r="V1028" s="88" t="s">
        <v>2732</v>
      </c>
      <c r="W1028" s="86">
        <v>43425.596863425926</v>
      </c>
      <c r="X1028" s="88" t="s">
        <v>3383</v>
      </c>
      <c r="Y1028" s="84"/>
      <c r="Z1028" s="84"/>
      <c r="AA1028" s="87" t="s">
        <v>4512</v>
      </c>
      <c r="AB1028" s="84"/>
      <c r="AC1028" s="84" t="b">
        <v>0</v>
      </c>
      <c r="AD1028" s="84">
        <v>0</v>
      </c>
      <c r="AE1028" s="87" t="s">
        <v>5552</v>
      </c>
      <c r="AF1028" s="84" t="b">
        <v>0</v>
      </c>
      <c r="AG1028" s="84" t="s">
        <v>5604</v>
      </c>
      <c r="AH1028" s="84"/>
      <c r="AI1028" s="87" t="s">
        <v>5552</v>
      </c>
      <c r="AJ1028" s="84" t="b">
        <v>0</v>
      </c>
      <c r="AK1028" s="84">
        <v>43</v>
      </c>
      <c r="AL1028" s="87" t="s">
        <v>4992</v>
      </c>
      <c r="AM1028" s="84" t="s">
        <v>5685</v>
      </c>
      <c r="AN1028" s="84" t="b">
        <v>0</v>
      </c>
      <c r="AO1028" s="87" t="s">
        <v>4992</v>
      </c>
      <c r="AP1028" s="84" t="s">
        <v>179</v>
      </c>
      <c r="AQ1028" s="84">
        <v>0</v>
      </c>
      <c r="AR1028" s="84">
        <v>0</v>
      </c>
      <c r="AS1028" s="84"/>
      <c r="AT1028" s="84"/>
      <c r="AU1028" s="84"/>
      <c r="AV1028" s="84"/>
      <c r="AW1028" s="84"/>
      <c r="AX1028" s="84"/>
      <c r="AY1028" s="84"/>
      <c r="AZ1028" s="84"/>
    </row>
    <row r="1029" spans="1:52" x14ac:dyDescent="0.55000000000000004">
      <c r="A1029" s="69" t="s">
        <v>308</v>
      </c>
      <c r="B1029" s="69" t="s">
        <v>1003</v>
      </c>
      <c r="C1029" s="70"/>
      <c r="D1029" s="71"/>
      <c r="E1029" s="72"/>
      <c r="F1029" s="73"/>
      <c r="G1029" s="70"/>
      <c r="H1029" s="74"/>
      <c r="I1029" s="75"/>
      <c r="J1029" s="75"/>
      <c r="K1029" s="36"/>
      <c r="L1029" s="82"/>
      <c r="M1029" s="82"/>
      <c r="N1029" s="77"/>
      <c r="O1029" s="84" t="s">
        <v>1270</v>
      </c>
      <c r="P1029" s="86">
        <v>43425.596863425926</v>
      </c>
      <c r="Q1029" s="84" t="s">
        <v>1313</v>
      </c>
      <c r="R1029" s="84"/>
      <c r="S1029" s="84"/>
      <c r="T1029" s="84"/>
      <c r="U1029" s="84"/>
      <c r="V1029" s="88" t="s">
        <v>2732</v>
      </c>
      <c r="W1029" s="86">
        <v>43425.596863425926</v>
      </c>
      <c r="X1029" s="88" t="s">
        <v>3383</v>
      </c>
      <c r="Y1029" s="84"/>
      <c r="Z1029" s="84"/>
      <c r="AA1029" s="87" t="s">
        <v>4512</v>
      </c>
      <c r="AB1029" s="84"/>
      <c r="AC1029" s="84" t="b">
        <v>0</v>
      </c>
      <c r="AD1029" s="84">
        <v>0</v>
      </c>
      <c r="AE1029" s="87" t="s">
        <v>5552</v>
      </c>
      <c r="AF1029" s="84" t="b">
        <v>0</v>
      </c>
      <c r="AG1029" s="84" t="s">
        <v>5604</v>
      </c>
      <c r="AH1029" s="84"/>
      <c r="AI1029" s="87" t="s">
        <v>5552</v>
      </c>
      <c r="AJ1029" s="84" t="b">
        <v>0</v>
      </c>
      <c r="AK1029" s="84">
        <v>43</v>
      </c>
      <c r="AL1029" s="87" t="s">
        <v>4992</v>
      </c>
      <c r="AM1029" s="84" t="s">
        <v>5685</v>
      </c>
      <c r="AN1029" s="84" t="b">
        <v>0</v>
      </c>
      <c r="AO1029" s="87" t="s">
        <v>4992</v>
      </c>
      <c r="AP1029" s="84" t="s">
        <v>179</v>
      </c>
      <c r="AQ1029" s="84">
        <v>0</v>
      </c>
      <c r="AR1029" s="84">
        <v>0</v>
      </c>
      <c r="AS1029" s="84"/>
      <c r="AT1029" s="84"/>
      <c r="AU1029" s="84"/>
      <c r="AV1029" s="84"/>
      <c r="AW1029" s="84"/>
      <c r="AX1029" s="84"/>
      <c r="AY1029" s="84"/>
      <c r="AZ1029" s="84"/>
    </row>
    <row r="1030" spans="1:52" x14ac:dyDescent="0.55000000000000004">
      <c r="A1030" s="69" t="s">
        <v>308</v>
      </c>
      <c r="B1030" s="69" t="s">
        <v>1004</v>
      </c>
      <c r="C1030" s="70"/>
      <c r="D1030" s="71"/>
      <c r="E1030" s="72"/>
      <c r="F1030" s="73"/>
      <c r="G1030" s="70"/>
      <c r="H1030" s="74"/>
      <c r="I1030" s="75"/>
      <c r="J1030" s="75"/>
      <c r="K1030" s="36"/>
      <c r="L1030" s="82"/>
      <c r="M1030" s="82"/>
      <c r="N1030" s="77"/>
      <c r="O1030" s="84" t="s">
        <v>1270</v>
      </c>
      <c r="P1030" s="86">
        <v>43425.596863425926</v>
      </c>
      <c r="Q1030" s="84" t="s">
        <v>1313</v>
      </c>
      <c r="R1030" s="84"/>
      <c r="S1030" s="84"/>
      <c r="T1030" s="84"/>
      <c r="U1030" s="84"/>
      <c r="V1030" s="88" t="s">
        <v>2732</v>
      </c>
      <c r="W1030" s="86">
        <v>43425.596863425926</v>
      </c>
      <c r="X1030" s="88" t="s">
        <v>3383</v>
      </c>
      <c r="Y1030" s="84"/>
      <c r="Z1030" s="84"/>
      <c r="AA1030" s="87" t="s">
        <v>4512</v>
      </c>
      <c r="AB1030" s="84"/>
      <c r="AC1030" s="84" t="b">
        <v>0</v>
      </c>
      <c r="AD1030" s="84">
        <v>0</v>
      </c>
      <c r="AE1030" s="87" t="s">
        <v>5552</v>
      </c>
      <c r="AF1030" s="84" t="b">
        <v>0</v>
      </c>
      <c r="AG1030" s="84" t="s">
        <v>5604</v>
      </c>
      <c r="AH1030" s="84"/>
      <c r="AI1030" s="87" t="s">
        <v>5552</v>
      </c>
      <c r="AJ1030" s="84" t="b">
        <v>0</v>
      </c>
      <c r="AK1030" s="84">
        <v>43</v>
      </c>
      <c r="AL1030" s="87" t="s">
        <v>4992</v>
      </c>
      <c r="AM1030" s="84" t="s">
        <v>5685</v>
      </c>
      <c r="AN1030" s="84" t="b">
        <v>0</v>
      </c>
      <c r="AO1030" s="87" t="s">
        <v>4992</v>
      </c>
      <c r="AP1030" s="84" t="s">
        <v>179</v>
      </c>
      <c r="AQ1030" s="84">
        <v>0</v>
      </c>
      <c r="AR1030" s="84">
        <v>0</v>
      </c>
      <c r="AS1030" s="84"/>
      <c r="AT1030" s="84"/>
      <c r="AU1030" s="84"/>
      <c r="AV1030" s="84"/>
      <c r="AW1030" s="84"/>
      <c r="AX1030" s="84"/>
      <c r="AY1030" s="84"/>
      <c r="AZ1030" s="84"/>
    </row>
    <row r="1031" spans="1:52" x14ac:dyDescent="0.55000000000000004">
      <c r="A1031" s="69" t="s">
        <v>308</v>
      </c>
      <c r="B1031" s="69" t="s">
        <v>1005</v>
      </c>
      <c r="C1031" s="70"/>
      <c r="D1031" s="71"/>
      <c r="E1031" s="72"/>
      <c r="F1031" s="73"/>
      <c r="G1031" s="70"/>
      <c r="H1031" s="74"/>
      <c r="I1031" s="75"/>
      <c r="J1031" s="75"/>
      <c r="K1031" s="36"/>
      <c r="L1031" s="82"/>
      <c r="M1031" s="82"/>
      <c r="N1031" s="77"/>
      <c r="O1031" s="84" t="s">
        <v>1270</v>
      </c>
      <c r="P1031" s="86">
        <v>43425.596863425926</v>
      </c>
      <c r="Q1031" s="84" t="s">
        <v>1313</v>
      </c>
      <c r="R1031" s="84"/>
      <c r="S1031" s="84"/>
      <c r="T1031" s="84"/>
      <c r="U1031" s="84"/>
      <c r="V1031" s="88" t="s">
        <v>2732</v>
      </c>
      <c r="W1031" s="86">
        <v>43425.596863425926</v>
      </c>
      <c r="X1031" s="88" t="s">
        <v>3383</v>
      </c>
      <c r="Y1031" s="84"/>
      <c r="Z1031" s="84"/>
      <c r="AA1031" s="87" t="s">
        <v>4512</v>
      </c>
      <c r="AB1031" s="84"/>
      <c r="AC1031" s="84" t="b">
        <v>0</v>
      </c>
      <c r="AD1031" s="84">
        <v>0</v>
      </c>
      <c r="AE1031" s="87" t="s">
        <v>5552</v>
      </c>
      <c r="AF1031" s="84" t="b">
        <v>0</v>
      </c>
      <c r="AG1031" s="84" t="s">
        <v>5604</v>
      </c>
      <c r="AH1031" s="84"/>
      <c r="AI1031" s="87" t="s">
        <v>5552</v>
      </c>
      <c r="AJ1031" s="84" t="b">
        <v>0</v>
      </c>
      <c r="AK1031" s="84">
        <v>43</v>
      </c>
      <c r="AL1031" s="87" t="s">
        <v>4992</v>
      </c>
      <c r="AM1031" s="84" t="s">
        <v>5685</v>
      </c>
      <c r="AN1031" s="84" t="b">
        <v>0</v>
      </c>
      <c r="AO1031" s="87" t="s">
        <v>4992</v>
      </c>
      <c r="AP1031" s="84" t="s">
        <v>179</v>
      </c>
      <c r="AQ1031" s="84">
        <v>0</v>
      </c>
      <c r="AR1031" s="84">
        <v>0</v>
      </c>
      <c r="AS1031" s="84"/>
      <c r="AT1031" s="84"/>
      <c r="AU1031" s="84"/>
      <c r="AV1031" s="84"/>
      <c r="AW1031" s="84"/>
      <c r="AX1031" s="84"/>
      <c r="AY1031" s="84"/>
      <c r="AZ1031" s="84"/>
    </row>
    <row r="1032" spans="1:52" x14ac:dyDescent="0.55000000000000004">
      <c r="A1032" s="69" t="s">
        <v>308</v>
      </c>
      <c r="B1032" s="69" t="s">
        <v>1006</v>
      </c>
      <c r="C1032" s="70"/>
      <c r="D1032" s="71"/>
      <c r="E1032" s="72"/>
      <c r="F1032" s="73"/>
      <c r="G1032" s="70"/>
      <c r="H1032" s="74"/>
      <c r="I1032" s="75"/>
      <c r="J1032" s="75"/>
      <c r="K1032" s="36"/>
      <c r="L1032" s="82"/>
      <c r="M1032" s="82"/>
      <c r="N1032" s="77"/>
      <c r="O1032" s="84" t="s">
        <v>1270</v>
      </c>
      <c r="P1032" s="86">
        <v>43425.596863425926</v>
      </c>
      <c r="Q1032" s="84" t="s">
        <v>1313</v>
      </c>
      <c r="R1032" s="84"/>
      <c r="S1032" s="84"/>
      <c r="T1032" s="84"/>
      <c r="U1032" s="84"/>
      <c r="V1032" s="88" t="s">
        <v>2732</v>
      </c>
      <c r="W1032" s="86">
        <v>43425.596863425926</v>
      </c>
      <c r="X1032" s="88" t="s">
        <v>3383</v>
      </c>
      <c r="Y1032" s="84"/>
      <c r="Z1032" s="84"/>
      <c r="AA1032" s="87" t="s">
        <v>4512</v>
      </c>
      <c r="AB1032" s="84"/>
      <c r="AC1032" s="84" t="b">
        <v>0</v>
      </c>
      <c r="AD1032" s="84">
        <v>0</v>
      </c>
      <c r="AE1032" s="87" t="s">
        <v>5552</v>
      </c>
      <c r="AF1032" s="84" t="b">
        <v>0</v>
      </c>
      <c r="AG1032" s="84" t="s">
        <v>5604</v>
      </c>
      <c r="AH1032" s="84"/>
      <c r="AI1032" s="87" t="s">
        <v>5552</v>
      </c>
      <c r="AJ1032" s="84" t="b">
        <v>0</v>
      </c>
      <c r="AK1032" s="84">
        <v>43</v>
      </c>
      <c r="AL1032" s="87" t="s">
        <v>4992</v>
      </c>
      <c r="AM1032" s="84" t="s">
        <v>5685</v>
      </c>
      <c r="AN1032" s="84" t="b">
        <v>0</v>
      </c>
      <c r="AO1032" s="87" t="s">
        <v>4992</v>
      </c>
      <c r="AP1032" s="84" t="s">
        <v>179</v>
      </c>
      <c r="AQ1032" s="84">
        <v>0</v>
      </c>
      <c r="AR1032" s="84">
        <v>0</v>
      </c>
      <c r="AS1032" s="84"/>
      <c r="AT1032" s="84"/>
      <c r="AU1032" s="84"/>
      <c r="AV1032" s="84"/>
      <c r="AW1032" s="84"/>
      <c r="AX1032" s="84"/>
      <c r="AY1032" s="84"/>
      <c r="AZ1032" s="84"/>
    </row>
    <row r="1033" spans="1:52" x14ac:dyDescent="0.55000000000000004">
      <c r="A1033" s="69" t="s">
        <v>308</v>
      </c>
      <c r="B1033" s="69" t="s">
        <v>1007</v>
      </c>
      <c r="C1033" s="70"/>
      <c r="D1033" s="71"/>
      <c r="E1033" s="72"/>
      <c r="F1033" s="73"/>
      <c r="G1033" s="70"/>
      <c r="H1033" s="74"/>
      <c r="I1033" s="75"/>
      <c r="J1033" s="75"/>
      <c r="K1033" s="36"/>
      <c r="L1033" s="82"/>
      <c r="M1033" s="82"/>
      <c r="N1033" s="77"/>
      <c r="O1033" s="84" t="s">
        <v>1270</v>
      </c>
      <c r="P1033" s="86">
        <v>43425.596863425926</v>
      </c>
      <c r="Q1033" s="84" t="s">
        <v>1313</v>
      </c>
      <c r="R1033" s="84"/>
      <c r="S1033" s="84"/>
      <c r="T1033" s="84"/>
      <c r="U1033" s="84"/>
      <c r="V1033" s="88" t="s">
        <v>2732</v>
      </c>
      <c r="W1033" s="86">
        <v>43425.596863425926</v>
      </c>
      <c r="X1033" s="88" t="s">
        <v>3383</v>
      </c>
      <c r="Y1033" s="84"/>
      <c r="Z1033" s="84"/>
      <c r="AA1033" s="87" t="s">
        <v>4512</v>
      </c>
      <c r="AB1033" s="84"/>
      <c r="AC1033" s="84" t="b">
        <v>0</v>
      </c>
      <c r="AD1033" s="84">
        <v>0</v>
      </c>
      <c r="AE1033" s="87" t="s">
        <v>5552</v>
      </c>
      <c r="AF1033" s="84" t="b">
        <v>0</v>
      </c>
      <c r="AG1033" s="84" t="s">
        <v>5604</v>
      </c>
      <c r="AH1033" s="84"/>
      <c r="AI1033" s="87" t="s">
        <v>5552</v>
      </c>
      <c r="AJ1033" s="84" t="b">
        <v>0</v>
      </c>
      <c r="AK1033" s="84">
        <v>43</v>
      </c>
      <c r="AL1033" s="87" t="s">
        <v>4992</v>
      </c>
      <c r="AM1033" s="84" t="s">
        <v>5685</v>
      </c>
      <c r="AN1033" s="84" t="b">
        <v>0</v>
      </c>
      <c r="AO1033" s="87" t="s">
        <v>4992</v>
      </c>
      <c r="AP1033" s="84" t="s">
        <v>179</v>
      </c>
      <c r="AQ1033" s="84">
        <v>0</v>
      </c>
      <c r="AR1033" s="84">
        <v>0</v>
      </c>
      <c r="AS1033" s="84"/>
      <c r="AT1033" s="84"/>
      <c r="AU1033" s="84"/>
      <c r="AV1033" s="84"/>
      <c r="AW1033" s="84"/>
      <c r="AX1033" s="84"/>
      <c r="AY1033" s="84"/>
      <c r="AZ1033" s="84"/>
    </row>
    <row r="1034" spans="1:52" x14ac:dyDescent="0.55000000000000004">
      <c r="A1034" s="69" t="s">
        <v>308</v>
      </c>
      <c r="B1034" s="69" t="s">
        <v>1008</v>
      </c>
      <c r="C1034" s="70"/>
      <c r="D1034" s="71"/>
      <c r="E1034" s="72"/>
      <c r="F1034" s="73"/>
      <c r="G1034" s="70"/>
      <c r="H1034" s="74"/>
      <c r="I1034" s="75"/>
      <c r="J1034" s="75"/>
      <c r="K1034" s="36"/>
      <c r="L1034" s="82"/>
      <c r="M1034" s="82"/>
      <c r="N1034" s="77"/>
      <c r="O1034" s="84" t="s">
        <v>1270</v>
      </c>
      <c r="P1034" s="86">
        <v>43425.596863425926</v>
      </c>
      <c r="Q1034" s="84" t="s">
        <v>1313</v>
      </c>
      <c r="R1034" s="84"/>
      <c r="S1034" s="84"/>
      <c r="T1034" s="84"/>
      <c r="U1034" s="84"/>
      <c r="V1034" s="88" t="s">
        <v>2732</v>
      </c>
      <c r="W1034" s="86">
        <v>43425.596863425926</v>
      </c>
      <c r="X1034" s="88" t="s">
        <v>3383</v>
      </c>
      <c r="Y1034" s="84"/>
      <c r="Z1034" s="84"/>
      <c r="AA1034" s="87" t="s">
        <v>4512</v>
      </c>
      <c r="AB1034" s="84"/>
      <c r="AC1034" s="84" t="b">
        <v>0</v>
      </c>
      <c r="AD1034" s="84">
        <v>0</v>
      </c>
      <c r="AE1034" s="87" t="s">
        <v>5552</v>
      </c>
      <c r="AF1034" s="84" t="b">
        <v>0</v>
      </c>
      <c r="AG1034" s="84" t="s">
        <v>5604</v>
      </c>
      <c r="AH1034" s="84"/>
      <c r="AI1034" s="87" t="s">
        <v>5552</v>
      </c>
      <c r="AJ1034" s="84" t="b">
        <v>0</v>
      </c>
      <c r="AK1034" s="84">
        <v>43</v>
      </c>
      <c r="AL1034" s="87" t="s">
        <v>4992</v>
      </c>
      <c r="AM1034" s="84" t="s">
        <v>5685</v>
      </c>
      <c r="AN1034" s="84" t="b">
        <v>0</v>
      </c>
      <c r="AO1034" s="87" t="s">
        <v>4992</v>
      </c>
      <c r="AP1034" s="84" t="s">
        <v>179</v>
      </c>
      <c r="AQ1034" s="84">
        <v>0</v>
      </c>
      <c r="AR1034" s="84">
        <v>0</v>
      </c>
      <c r="AS1034" s="84"/>
      <c r="AT1034" s="84"/>
      <c r="AU1034" s="84"/>
      <c r="AV1034" s="84"/>
      <c r="AW1034" s="84"/>
      <c r="AX1034" s="84"/>
      <c r="AY1034" s="84"/>
      <c r="AZ1034" s="84"/>
    </row>
    <row r="1035" spans="1:52" x14ac:dyDescent="0.55000000000000004">
      <c r="A1035" s="69" t="s">
        <v>308</v>
      </c>
      <c r="B1035" s="69" t="s">
        <v>1009</v>
      </c>
      <c r="C1035" s="70"/>
      <c r="D1035" s="71"/>
      <c r="E1035" s="72"/>
      <c r="F1035" s="73"/>
      <c r="G1035" s="70"/>
      <c r="H1035" s="74"/>
      <c r="I1035" s="75"/>
      <c r="J1035" s="75"/>
      <c r="K1035" s="36"/>
      <c r="L1035" s="82"/>
      <c r="M1035" s="82"/>
      <c r="N1035" s="77"/>
      <c r="O1035" s="84" t="s">
        <v>1270</v>
      </c>
      <c r="P1035" s="86">
        <v>43425.596863425926</v>
      </c>
      <c r="Q1035" s="84" t="s">
        <v>1313</v>
      </c>
      <c r="R1035" s="84"/>
      <c r="S1035" s="84"/>
      <c r="T1035" s="84"/>
      <c r="U1035" s="84"/>
      <c r="V1035" s="88" t="s">
        <v>2732</v>
      </c>
      <c r="W1035" s="86">
        <v>43425.596863425926</v>
      </c>
      <c r="X1035" s="88" t="s">
        <v>3383</v>
      </c>
      <c r="Y1035" s="84"/>
      <c r="Z1035" s="84"/>
      <c r="AA1035" s="87" t="s">
        <v>4512</v>
      </c>
      <c r="AB1035" s="84"/>
      <c r="AC1035" s="84" t="b">
        <v>0</v>
      </c>
      <c r="AD1035" s="84">
        <v>0</v>
      </c>
      <c r="AE1035" s="87" t="s">
        <v>5552</v>
      </c>
      <c r="AF1035" s="84" t="b">
        <v>0</v>
      </c>
      <c r="AG1035" s="84" t="s">
        <v>5604</v>
      </c>
      <c r="AH1035" s="84"/>
      <c r="AI1035" s="87" t="s">
        <v>5552</v>
      </c>
      <c r="AJ1035" s="84" t="b">
        <v>0</v>
      </c>
      <c r="AK1035" s="84">
        <v>43</v>
      </c>
      <c r="AL1035" s="87" t="s">
        <v>4992</v>
      </c>
      <c r="AM1035" s="84" t="s">
        <v>5685</v>
      </c>
      <c r="AN1035" s="84" t="b">
        <v>0</v>
      </c>
      <c r="AO1035" s="87" t="s">
        <v>4992</v>
      </c>
      <c r="AP1035" s="84" t="s">
        <v>179</v>
      </c>
      <c r="AQ1035" s="84">
        <v>0</v>
      </c>
      <c r="AR1035" s="84">
        <v>0</v>
      </c>
      <c r="AS1035" s="84"/>
      <c r="AT1035" s="84"/>
      <c r="AU1035" s="84"/>
      <c r="AV1035" s="84"/>
      <c r="AW1035" s="84"/>
      <c r="AX1035" s="84"/>
      <c r="AY1035" s="84"/>
      <c r="AZ1035" s="84"/>
    </row>
    <row r="1036" spans="1:52" x14ac:dyDescent="0.55000000000000004">
      <c r="A1036" s="69" t="s">
        <v>308</v>
      </c>
      <c r="B1036" s="69" t="s">
        <v>705</v>
      </c>
      <c r="C1036" s="70"/>
      <c r="D1036" s="71"/>
      <c r="E1036" s="72"/>
      <c r="F1036" s="73"/>
      <c r="G1036" s="70"/>
      <c r="H1036" s="74"/>
      <c r="I1036" s="75"/>
      <c r="J1036" s="75"/>
      <c r="K1036" s="36"/>
      <c r="L1036" s="82"/>
      <c r="M1036" s="82"/>
      <c r="N1036" s="77"/>
      <c r="O1036" s="84" t="s">
        <v>1270</v>
      </c>
      <c r="P1036" s="86">
        <v>43425.596863425926</v>
      </c>
      <c r="Q1036" s="84" t="s">
        <v>1313</v>
      </c>
      <c r="R1036" s="84"/>
      <c r="S1036" s="84"/>
      <c r="T1036" s="84"/>
      <c r="U1036" s="84"/>
      <c r="V1036" s="88" t="s">
        <v>2732</v>
      </c>
      <c r="W1036" s="86">
        <v>43425.596863425926</v>
      </c>
      <c r="X1036" s="88" t="s">
        <v>3383</v>
      </c>
      <c r="Y1036" s="84"/>
      <c r="Z1036" s="84"/>
      <c r="AA1036" s="87" t="s">
        <v>4512</v>
      </c>
      <c r="AB1036" s="84"/>
      <c r="AC1036" s="84" t="b">
        <v>0</v>
      </c>
      <c r="AD1036" s="84">
        <v>0</v>
      </c>
      <c r="AE1036" s="87" t="s">
        <v>5552</v>
      </c>
      <c r="AF1036" s="84" t="b">
        <v>0</v>
      </c>
      <c r="AG1036" s="84" t="s">
        <v>5604</v>
      </c>
      <c r="AH1036" s="84"/>
      <c r="AI1036" s="87" t="s">
        <v>5552</v>
      </c>
      <c r="AJ1036" s="84" t="b">
        <v>0</v>
      </c>
      <c r="AK1036" s="84">
        <v>43</v>
      </c>
      <c r="AL1036" s="87" t="s">
        <v>4992</v>
      </c>
      <c r="AM1036" s="84" t="s">
        <v>5685</v>
      </c>
      <c r="AN1036" s="84" t="b">
        <v>0</v>
      </c>
      <c r="AO1036" s="87" t="s">
        <v>4992</v>
      </c>
      <c r="AP1036" s="84" t="s">
        <v>179</v>
      </c>
      <c r="AQ1036" s="84">
        <v>0</v>
      </c>
      <c r="AR1036" s="84">
        <v>0</v>
      </c>
      <c r="AS1036" s="84"/>
      <c r="AT1036" s="84"/>
      <c r="AU1036" s="84"/>
      <c r="AV1036" s="84"/>
      <c r="AW1036" s="84"/>
      <c r="AX1036" s="84"/>
      <c r="AY1036" s="84"/>
      <c r="AZ1036" s="84"/>
    </row>
    <row r="1037" spans="1:52" x14ac:dyDescent="0.55000000000000004">
      <c r="A1037" s="69" t="s">
        <v>308</v>
      </c>
      <c r="B1037" s="69" t="s">
        <v>1010</v>
      </c>
      <c r="C1037" s="70"/>
      <c r="D1037" s="71"/>
      <c r="E1037" s="72"/>
      <c r="F1037" s="73"/>
      <c r="G1037" s="70"/>
      <c r="H1037" s="74"/>
      <c r="I1037" s="75"/>
      <c r="J1037" s="75"/>
      <c r="K1037" s="36"/>
      <c r="L1037" s="82"/>
      <c r="M1037" s="82"/>
      <c r="N1037" s="77"/>
      <c r="O1037" s="84" t="s">
        <v>1270</v>
      </c>
      <c r="P1037" s="86">
        <v>43425.596863425926</v>
      </c>
      <c r="Q1037" s="84" t="s">
        <v>1313</v>
      </c>
      <c r="R1037" s="84"/>
      <c r="S1037" s="84"/>
      <c r="T1037" s="84"/>
      <c r="U1037" s="84"/>
      <c r="V1037" s="88" t="s">
        <v>2732</v>
      </c>
      <c r="W1037" s="86">
        <v>43425.596863425926</v>
      </c>
      <c r="X1037" s="88" t="s">
        <v>3383</v>
      </c>
      <c r="Y1037" s="84"/>
      <c r="Z1037" s="84"/>
      <c r="AA1037" s="87" t="s">
        <v>4512</v>
      </c>
      <c r="AB1037" s="84"/>
      <c r="AC1037" s="84" t="b">
        <v>0</v>
      </c>
      <c r="AD1037" s="84">
        <v>0</v>
      </c>
      <c r="AE1037" s="87" t="s">
        <v>5552</v>
      </c>
      <c r="AF1037" s="84" t="b">
        <v>0</v>
      </c>
      <c r="AG1037" s="84" t="s">
        <v>5604</v>
      </c>
      <c r="AH1037" s="84"/>
      <c r="AI1037" s="87" t="s">
        <v>5552</v>
      </c>
      <c r="AJ1037" s="84" t="b">
        <v>0</v>
      </c>
      <c r="AK1037" s="84">
        <v>43</v>
      </c>
      <c r="AL1037" s="87" t="s">
        <v>4992</v>
      </c>
      <c r="AM1037" s="84" t="s">
        <v>5685</v>
      </c>
      <c r="AN1037" s="84" t="b">
        <v>0</v>
      </c>
      <c r="AO1037" s="87" t="s">
        <v>4992</v>
      </c>
      <c r="AP1037" s="84" t="s">
        <v>179</v>
      </c>
      <c r="AQ1037" s="84">
        <v>0</v>
      </c>
      <c r="AR1037" s="84">
        <v>0</v>
      </c>
      <c r="AS1037" s="84"/>
      <c r="AT1037" s="84"/>
      <c r="AU1037" s="84"/>
      <c r="AV1037" s="84"/>
      <c r="AW1037" s="84"/>
      <c r="AX1037" s="84"/>
      <c r="AY1037" s="84"/>
      <c r="AZ1037" s="84"/>
    </row>
    <row r="1038" spans="1:52" x14ac:dyDescent="0.55000000000000004">
      <c r="A1038" s="69" t="s">
        <v>308</v>
      </c>
      <c r="B1038" s="69" t="s">
        <v>702</v>
      </c>
      <c r="C1038" s="70"/>
      <c r="D1038" s="71"/>
      <c r="E1038" s="72"/>
      <c r="F1038" s="73"/>
      <c r="G1038" s="70"/>
      <c r="H1038" s="74"/>
      <c r="I1038" s="75"/>
      <c r="J1038" s="75"/>
      <c r="K1038" s="36"/>
      <c r="L1038" s="82"/>
      <c r="M1038" s="82"/>
      <c r="N1038" s="77"/>
      <c r="O1038" s="84" t="s">
        <v>1271</v>
      </c>
      <c r="P1038" s="86">
        <v>43425.596863425926</v>
      </c>
      <c r="Q1038" s="84" t="s">
        <v>1313</v>
      </c>
      <c r="R1038" s="84"/>
      <c r="S1038" s="84"/>
      <c r="T1038" s="84"/>
      <c r="U1038" s="84"/>
      <c r="V1038" s="88" t="s">
        <v>2732</v>
      </c>
      <c r="W1038" s="86">
        <v>43425.596863425926</v>
      </c>
      <c r="X1038" s="88" t="s">
        <v>3383</v>
      </c>
      <c r="Y1038" s="84"/>
      <c r="Z1038" s="84"/>
      <c r="AA1038" s="87" t="s">
        <v>4512</v>
      </c>
      <c r="AB1038" s="84"/>
      <c r="AC1038" s="84" t="b">
        <v>0</v>
      </c>
      <c r="AD1038" s="84">
        <v>0</v>
      </c>
      <c r="AE1038" s="87" t="s">
        <v>5552</v>
      </c>
      <c r="AF1038" s="84" t="b">
        <v>0</v>
      </c>
      <c r="AG1038" s="84" t="s">
        <v>5604</v>
      </c>
      <c r="AH1038" s="84"/>
      <c r="AI1038" s="87" t="s">
        <v>5552</v>
      </c>
      <c r="AJ1038" s="84" t="b">
        <v>0</v>
      </c>
      <c r="AK1038" s="84">
        <v>43</v>
      </c>
      <c r="AL1038" s="87" t="s">
        <v>4992</v>
      </c>
      <c r="AM1038" s="84" t="s">
        <v>5685</v>
      </c>
      <c r="AN1038" s="84" t="b">
        <v>0</v>
      </c>
      <c r="AO1038" s="87" t="s">
        <v>4992</v>
      </c>
      <c r="AP1038" s="84" t="s">
        <v>179</v>
      </c>
      <c r="AQ1038" s="84">
        <v>0</v>
      </c>
      <c r="AR1038" s="84">
        <v>0</v>
      </c>
      <c r="AS1038" s="84"/>
      <c r="AT1038" s="84"/>
      <c r="AU1038" s="84"/>
      <c r="AV1038" s="84"/>
      <c r="AW1038" s="84"/>
      <c r="AX1038" s="84"/>
      <c r="AY1038" s="84"/>
      <c r="AZ1038" s="84"/>
    </row>
    <row r="1039" spans="1:52" x14ac:dyDescent="0.55000000000000004">
      <c r="A1039" s="69" t="s">
        <v>309</v>
      </c>
      <c r="B1039" s="69" t="s">
        <v>699</v>
      </c>
      <c r="C1039" s="70"/>
      <c r="D1039" s="71"/>
      <c r="E1039" s="72"/>
      <c r="F1039" s="73"/>
      <c r="G1039" s="70"/>
      <c r="H1039" s="74"/>
      <c r="I1039" s="75"/>
      <c r="J1039" s="75"/>
      <c r="K1039" s="36"/>
      <c r="L1039" s="82"/>
      <c r="M1039" s="82"/>
      <c r="N1039" s="77"/>
      <c r="O1039" s="84" t="s">
        <v>1269</v>
      </c>
      <c r="P1039" s="86">
        <v>43425.597071759257</v>
      </c>
      <c r="Q1039" s="84" t="s">
        <v>1313</v>
      </c>
      <c r="R1039" s="84"/>
      <c r="S1039" s="84"/>
      <c r="T1039" s="84"/>
      <c r="U1039" s="84"/>
      <c r="V1039" s="88" t="s">
        <v>2733</v>
      </c>
      <c r="W1039" s="86">
        <v>43425.597071759257</v>
      </c>
      <c r="X1039" s="88" t="s">
        <v>3384</v>
      </c>
      <c r="Y1039" s="84"/>
      <c r="Z1039" s="84"/>
      <c r="AA1039" s="87" t="s">
        <v>4513</v>
      </c>
      <c r="AB1039" s="84"/>
      <c r="AC1039" s="84" t="b">
        <v>0</v>
      </c>
      <c r="AD1039" s="84">
        <v>0</v>
      </c>
      <c r="AE1039" s="87" t="s">
        <v>5552</v>
      </c>
      <c r="AF1039" s="84" t="b">
        <v>0</v>
      </c>
      <c r="AG1039" s="84" t="s">
        <v>5604</v>
      </c>
      <c r="AH1039" s="84"/>
      <c r="AI1039" s="87" t="s">
        <v>5552</v>
      </c>
      <c r="AJ1039" s="84" t="b">
        <v>0</v>
      </c>
      <c r="AK1039" s="84">
        <v>43</v>
      </c>
      <c r="AL1039" s="87" t="s">
        <v>4992</v>
      </c>
      <c r="AM1039" s="84" t="s">
        <v>5684</v>
      </c>
      <c r="AN1039" s="84" t="b">
        <v>0</v>
      </c>
      <c r="AO1039" s="87" t="s">
        <v>4992</v>
      </c>
      <c r="AP1039" s="84" t="s">
        <v>179</v>
      </c>
      <c r="AQ1039" s="84">
        <v>0</v>
      </c>
      <c r="AR1039" s="84">
        <v>0</v>
      </c>
      <c r="AS1039" s="84"/>
      <c r="AT1039" s="84"/>
      <c r="AU1039" s="84"/>
      <c r="AV1039" s="84"/>
      <c r="AW1039" s="84"/>
      <c r="AX1039" s="84"/>
      <c r="AY1039" s="84"/>
      <c r="AZ1039" s="84"/>
    </row>
    <row r="1040" spans="1:52" x14ac:dyDescent="0.55000000000000004">
      <c r="A1040" s="69" t="s">
        <v>309</v>
      </c>
      <c r="B1040" s="69" t="s">
        <v>975</v>
      </c>
      <c r="C1040" s="70"/>
      <c r="D1040" s="71"/>
      <c r="E1040" s="72"/>
      <c r="F1040" s="73"/>
      <c r="G1040" s="70"/>
      <c r="H1040" s="74"/>
      <c r="I1040" s="75"/>
      <c r="J1040" s="75"/>
      <c r="K1040" s="36"/>
      <c r="L1040" s="82"/>
      <c r="M1040" s="82"/>
      <c r="N1040" s="77"/>
      <c r="O1040" s="84" t="s">
        <v>1270</v>
      </c>
      <c r="P1040" s="86">
        <v>43425.597071759257</v>
      </c>
      <c r="Q1040" s="84" t="s">
        <v>1313</v>
      </c>
      <c r="R1040" s="84"/>
      <c r="S1040" s="84"/>
      <c r="T1040" s="84"/>
      <c r="U1040" s="84"/>
      <c r="V1040" s="88" t="s">
        <v>2733</v>
      </c>
      <c r="W1040" s="86">
        <v>43425.597071759257</v>
      </c>
      <c r="X1040" s="88" t="s">
        <v>3384</v>
      </c>
      <c r="Y1040" s="84"/>
      <c r="Z1040" s="84"/>
      <c r="AA1040" s="87" t="s">
        <v>4513</v>
      </c>
      <c r="AB1040" s="84"/>
      <c r="AC1040" s="84" t="b">
        <v>0</v>
      </c>
      <c r="AD1040" s="84">
        <v>0</v>
      </c>
      <c r="AE1040" s="87" t="s">
        <v>5552</v>
      </c>
      <c r="AF1040" s="84" t="b">
        <v>0</v>
      </c>
      <c r="AG1040" s="84" t="s">
        <v>5604</v>
      </c>
      <c r="AH1040" s="84"/>
      <c r="AI1040" s="87" t="s">
        <v>5552</v>
      </c>
      <c r="AJ1040" s="84" t="b">
        <v>0</v>
      </c>
      <c r="AK1040" s="84">
        <v>43</v>
      </c>
      <c r="AL1040" s="87" t="s">
        <v>4992</v>
      </c>
      <c r="AM1040" s="84" t="s">
        <v>5684</v>
      </c>
      <c r="AN1040" s="84" t="b">
        <v>0</v>
      </c>
      <c r="AO1040" s="87" t="s">
        <v>4992</v>
      </c>
      <c r="AP1040" s="84" t="s">
        <v>179</v>
      </c>
      <c r="AQ1040" s="84">
        <v>0</v>
      </c>
      <c r="AR1040" s="84">
        <v>0</v>
      </c>
      <c r="AS1040" s="84"/>
      <c r="AT1040" s="84"/>
      <c r="AU1040" s="84"/>
      <c r="AV1040" s="84"/>
      <c r="AW1040" s="84"/>
      <c r="AX1040" s="84"/>
      <c r="AY1040" s="84"/>
      <c r="AZ1040" s="84"/>
    </row>
    <row r="1041" spans="1:52" x14ac:dyDescent="0.55000000000000004">
      <c r="A1041" s="69" t="s">
        <v>309</v>
      </c>
      <c r="B1041" s="69" t="s">
        <v>697</v>
      </c>
      <c r="C1041" s="70"/>
      <c r="D1041" s="71"/>
      <c r="E1041" s="72"/>
      <c r="F1041" s="73"/>
      <c r="G1041" s="70"/>
      <c r="H1041" s="74"/>
      <c r="I1041" s="75"/>
      <c r="J1041" s="75"/>
      <c r="K1041" s="36"/>
      <c r="L1041" s="82"/>
      <c r="M1041" s="82"/>
      <c r="N1041" s="77"/>
      <c r="O1041" s="84" t="s">
        <v>1270</v>
      </c>
      <c r="P1041" s="86">
        <v>43425.597071759257</v>
      </c>
      <c r="Q1041" s="84" t="s">
        <v>1313</v>
      </c>
      <c r="R1041" s="84"/>
      <c r="S1041" s="84"/>
      <c r="T1041" s="84"/>
      <c r="U1041" s="84"/>
      <c r="V1041" s="88" t="s">
        <v>2733</v>
      </c>
      <c r="W1041" s="86">
        <v>43425.597071759257</v>
      </c>
      <c r="X1041" s="88" t="s">
        <v>3384</v>
      </c>
      <c r="Y1041" s="84"/>
      <c r="Z1041" s="84"/>
      <c r="AA1041" s="87" t="s">
        <v>4513</v>
      </c>
      <c r="AB1041" s="84"/>
      <c r="AC1041" s="84" t="b">
        <v>0</v>
      </c>
      <c r="AD1041" s="84">
        <v>0</v>
      </c>
      <c r="AE1041" s="87" t="s">
        <v>5552</v>
      </c>
      <c r="AF1041" s="84" t="b">
        <v>0</v>
      </c>
      <c r="AG1041" s="84" t="s">
        <v>5604</v>
      </c>
      <c r="AH1041" s="84"/>
      <c r="AI1041" s="87" t="s">
        <v>5552</v>
      </c>
      <c r="AJ1041" s="84" t="b">
        <v>0</v>
      </c>
      <c r="AK1041" s="84">
        <v>43</v>
      </c>
      <c r="AL1041" s="87" t="s">
        <v>4992</v>
      </c>
      <c r="AM1041" s="84" t="s">
        <v>5684</v>
      </c>
      <c r="AN1041" s="84" t="b">
        <v>0</v>
      </c>
      <c r="AO1041" s="87" t="s">
        <v>4992</v>
      </c>
      <c r="AP1041" s="84" t="s">
        <v>179</v>
      </c>
      <c r="AQ1041" s="84">
        <v>0</v>
      </c>
      <c r="AR1041" s="84">
        <v>0</v>
      </c>
      <c r="AS1041" s="84"/>
      <c r="AT1041" s="84"/>
      <c r="AU1041" s="84"/>
      <c r="AV1041" s="84"/>
      <c r="AW1041" s="84"/>
      <c r="AX1041" s="84"/>
      <c r="AY1041" s="84"/>
      <c r="AZ1041" s="84"/>
    </row>
    <row r="1042" spans="1:52" x14ac:dyDescent="0.55000000000000004">
      <c r="A1042" s="69" t="s">
        <v>309</v>
      </c>
      <c r="B1042" s="69" t="s">
        <v>976</v>
      </c>
      <c r="C1042" s="70"/>
      <c r="D1042" s="71"/>
      <c r="E1042" s="72"/>
      <c r="F1042" s="73"/>
      <c r="G1042" s="70"/>
      <c r="H1042" s="74"/>
      <c r="I1042" s="75"/>
      <c r="J1042" s="75"/>
      <c r="K1042" s="36"/>
      <c r="L1042" s="82"/>
      <c r="M1042" s="82"/>
      <c r="N1042" s="77"/>
      <c r="O1042" s="84" t="s">
        <v>1270</v>
      </c>
      <c r="P1042" s="86">
        <v>43425.597071759257</v>
      </c>
      <c r="Q1042" s="84" t="s">
        <v>1313</v>
      </c>
      <c r="R1042" s="84"/>
      <c r="S1042" s="84"/>
      <c r="T1042" s="84"/>
      <c r="U1042" s="84"/>
      <c r="V1042" s="88" t="s">
        <v>2733</v>
      </c>
      <c r="W1042" s="86">
        <v>43425.597071759257</v>
      </c>
      <c r="X1042" s="88" t="s">
        <v>3384</v>
      </c>
      <c r="Y1042" s="84"/>
      <c r="Z1042" s="84"/>
      <c r="AA1042" s="87" t="s">
        <v>4513</v>
      </c>
      <c r="AB1042" s="84"/>
      <c r="AC1042" s="84" t="b">
        <v>0</v>
      </c>
      <c r="AD1042" s="84">
        <v>0</v>
      </c>
      <c r="AE1042" s="87" t="s">
        <v>5552</v>
      </c>
      <c r="AF1042" s="84" t="b">
        <v>0</v>
      </c>
      <c r="AG1042" s="84" t="s">
        <v>5604</v>
      </c>
      <c r="AH1042" s="84"/>
      <c r="AI1042" s="87" t="s">
        <v>5552</v>
      </c>
      <c r="AJ1042" s="84" t="b">
        <v>0</v>
      </c>
      <c r="AK1042" s="84">
        <v>43</v>
      </c>
      <c r="AL1042" s="87" t="s">
        <v>4992</v>
      </c>
      <c r="AM1042" s="84" t="s">
        <v>5684</v>
      </c>
      <c r="AN1042" s="84" t="b">
        <v>0</v>
      </c>
      <c r="AO1042" s="87" t="s">
        <v>4992</v>
      </c>
      <c r="AP1042" s="84" t="s">
        <v>179</v>
      </c>
      <c r="AQ1042" s="84">
        <v>0</v>
      </c>
      <c r="AR1042" s="84">
        <v>0</v>
      </c>
      <c r="AS1042" s="84"/>
      <c r="AT1042" s="84"/>
      <c r="AU1042" s="84"/>
      <c r="AV1042" s="84"/>
      <c r="AW1042" s="84"/>
      <c r="AX1042" s="84"/>
      <c r="AY1042" s="84"/>
      <c r="AZ1042" s="84"/>
    </row>
    <row r="1043" spans="1:52" x14ac:dyDescent="0.55000000000000004">
      <c r="A1043" s="69" t="s">
        <v>309</v>
      </c>
      <c r="B1043" s="69" t="s">
        <v>696</v>
      </c>
      <c r="C1043" s="70"/>
      <c r="D1043" s="71"/>
      <c r="E1043" s="72"/>
      <c r="F1043" s="73"/>
      <c r="G1043" s="70"/>
      <c r="H1043" s="74"/>
      <c r="I1043" s="75"/>
      <c r="J1043" s="75"/>
      <c r="K1043" s="36"/>
      <c r="L1043" s="82"/>
      <c r="M1043" s="82"/>
      <c r="N1043" s="77"/>
      <c r="O1043" s="84" t="s">
        <v>1270</v>
      </c>
      <c r="P1043" s="86">
        <v>43425.597071759257</v>
      </c>
      <c r="Q1043" s="84" t="s">
        <v>1313</v>
      </c>
      <c r="R1043" s="84"/>
      <c r="S1043" s="84"/>
      <c r="T1043" s="84"/>
      <c r="U1043" s="84"/>
      <c r="V1043" s="88" t="s">
        <v>2733</v>
      </c>
      <c r="W1043" s="86">
        <v>43425.597071759257</v>
      </c>
      <c r="X1043" s="88" t="s">
        <v>3384</v>
      </c>
      <c r="Y1043" s="84"/>
      <c r="Z1043" s="84"/>
      <c r="AA1043" s="87" t="s">
        <v>4513</v>
      </c>
      <c r="AB1043" s="84"/>
      <c r="AC1043" s="84" t="b">
        <v>0</v>
      </c>
      <c r="AD1043" s="84">
        <v>0</v>
      </c>
      <c r="AE1043" s="87" t="s">
        <v>5552</v>
      </c>
      <c r="AF1043" s="84" t="b">
        <v>0</v>
      </c>
      <c r="AG1043" s="84" t="s">
        <v>5604</v>
      </c>
      <c r="AH1043" s="84"/>
      <c r="AI1043" s="87" t="s">
        <v>5552</v>
      </c>
      <c r="AJ1043" s="84" t="b">
        <v>0</v>
      </c>
      <c r="AK1043" s="84">
        <v>43</v>
      </c>
      <c r="AL1043" s="87" t="s">
        <v>4992</v>
      </c>
      <c r="AM1043" s="84" t="s">
        <v>5684</v>
      </c>
      <c r="AN1043" s="84" t="b">
        <v>0</v>
      </c>
      <c r="AO1043" s="87" t="s">
        <v>4992</v>
      </c>
      <c r="AP1043" s="84" t="s">
        <v>179</v>
      </c>
      <c r="AQ1043" s="84">
        <v>0</v>
      </c>
      <c r="AR1043" s="84">
        <v>0</v>
      </c>
      <c r="AS1043" s="84"/>
      <c r="AT1043" s="84"/>
      <c r="AU1043" s="84"/>
      <c r="AV1043" s="84"/>
      <c r="AW1043" s="84"/>
      <c r="AX1043" s="84"/>
      <c r="AY1043" s="84"/>
      <c r="AZ1043" s="84"/>
    </row>
    <row r="1044" spans="1:52" x14ac:dyDescent="0.55000000000000004">
      <c r="A1044" s="69" t="s">
        <v>309</v>
      </c>
      <c r="B1044" s="69" t="s">
        <v>691</v>
      </c>
      <c r="C1044" s="70"/>
      <c r="D1044" s="71"/>
      <c r="E1044" s="72"/>
      <c r="F1044" s="73"/>
      <c r="G1044" s="70"/>
      <c r="H1044" s="74"/>
      <c r="I1044" s="75"/>
      <c r="J1044" s="75"/>
      <c r="K1044" s="36"/>
      <c r="L1044" s="82"/>
      <c r="M1044" s="82"/>
      <c r="N1044" s="77"/>
      <c r="O1044" s="84" t="s">
        <v>1270</v>
      </c>
      <c r="P1044" s="86">
        <v>43425.597071759257</v>
      </c>
      <c r="Q1044" s="84" t="s">
        <v>1313</v>
      </c>
      <c r="R1044" s="84"/>
      <c r="S1044" s="84"/>
      <c r="T1044" s="84"/>
      <c r="U1044" s="84"/>
      <c r="V1044" s="88" t="s">
        <v>2733</v>
      </c>
      <c r="W1044" s="86">
        <v>43425.597071759257</v>
      </c>
      <c r="X1044" s="88" t="s">
        <v>3384</v>
      </c>
      <c r="Y1044" s="84"/>
      <c r="Z1044" s="84"/>
      <c r="AA1044" s="87" t="s">
        <v>4513</v>
      </c>
      <c r="AB1044" s="84"/>
      <c r="AC1044" s="84" t="b">
        <v>0</v>
      </c>
      <c r="AD1044" s="84">
        <v>0</v>
      </c>
      <c r="AE1044" s="87" t="s">
        <v>5552</v>
      </c>
      <c r="AF1044" s="84" t="b">
        <v>0</v>
      </c>
      <c r="AG1044" s="84" t="s">
        <v>5604</v>
      </c>
      <c r="AH1044" s="84"/>
      <c r="AI1044" s="87" t="s">
        <v>5552</v>
      </c>
      <c r="AJ1044" s="84" t="b">
        <v>0</v>
      </c>
      <c r="AK1044" s="84">
        <v>43</v>
      </c>
      <c r="AL1044" s="87" t="s">
        <v>4992</v>
      </c>
      <c r="AM1044" s="84" t="s">
        <v>5684</v>
      </c>
      <c r="AN1044" s="84" t="b">
        <v>0</v>
      </c>
      <c r="AO1044" s="87" t="s">
        <v>4992</v>
      </c>
      <c r="AP1044" s="84" t="s">
        <v>179</v>
      </c>
      <c r="AQ1044" s="84">
        <v>0</v>
      </c>
      <c r="AR1044" s="84">
        <v>0</v>
      </c>
      <c r="AS1044" s="84"/>
      <c r="AT1044" s="84"/>
      <c r="AU1044" s="84"/>
      <c r="AV1044" s="84"/>
      <c r="AW1044" s="84"/>
      <c r="AX1044" s="84"/>
      <c r="AY1044" s="84"/>
      <c r="AZ1044" s="84"/>
    </row>
    <row r="1045" spans="1:52" x14ac:dyDescent="0.55000000000000004">
      <c r="A1045" s="69" t="s">
        <v>309</v>
      </c>
      <c r="B1045" s="69" t="s">
        <v>692</v>
      </c>
      <c r="C1045" s="70"/>
      <c r="D1045" s="71"/>
      <c r="E1045" s="72"/>
      <c r="F1045" s="73"/>
      <c r="G1045" s="70"/>
      <c r="H1045" s="74"/>
      <c r="I1045" s="75"/>
      <c r="J1045" s="75"/>
      <c r="K1045" s="36"/>
      <c r="L1045" s="82"/>
      <c r="M1045" s="82"/>
      <c r="N1045" s="77"/>
      <c r="O1045" s="84" t="s">
        <v>1270</v>
      </c>
      <c r="P1045" s="86">
        <v>43425.597071759257</v>
      </c>
      <c r="Q1045" s="84" t="s">
        <v>1313</v>
      </c>
      <c r="R1045" s="84"/>
      <c r="S1045" s="84"/>
      <c r="T1045" s="84"/>
      <c r="U1045" s="84"/>
      <c r="V1045" s="88" t="s">
        <v>2733</v>
      </c>
      <c r="W1045" s="86">
        <v>43425.597071759257</v>
      </c>
      <c r="X1045" s="88" t="s">
        <v>3384</v>
      </c>
      <c r="Y1045" s="84"/>
      <c r="Z1045" s="84"/>
      <c r="AA1045" s="87" t="s">
        <v>4513</v>
      </c>
      <c r="AB1045" s="84"/>
      <c r="AC1045" s="84" t="b">
        <v>0</v>
      </c>
      <c r="AD1045" s="84">
        <v>0</v>
      </c>
      <c r="AE1045" s="87" t="s">
        <v>5552</v>
      </c>
      <c r="AF1045" s="84" t="b">
        <v>0</v>
      </c>
      <c r="AG1045" s="84" t="s">
        <v>5604</v>
      </c>
      <c r="AH1045" s="84"/>
      <c r="AI1045" s="87" t="s">
        <v>5552</v>
      </c>
      <c r="AJ1045" s="84" t="b">
        <v>0</v>
      </c>
      <c r="AK1045" s="84">
        <v>43</v>
      </c>
      <c r="AL1045" s="87" t="s">
        <v>4992</v>
      </c>
      <c r="AM1045" s="84" t="s">
        <v>5684</v>
      </c>
      <c r="AN1045" s="84" t="b">
        <v>0</v>
      </c>
      <c r="AO1045" s="87" t="s">
        <v>4992</v>
      </c>
      <c r="AP1045" s="84" t="s">
        <v>179</v>
      </c>
      <c r="AQ1045" s="84">
        <v>0</v>
      </c>
      <c r="AR1045" s="84">
        <v>0</v>
      </c>
      <c r="AS1045" s="84"/>
      <c r="AT1045" s="84"/>
      <c r="AU1045" s="84"/>
      <c r="AV1045" s="84"/>
      <c r="AW1045" s="84"/>
      <c r="AX1045" s="84"/>
      <c r="AY1045" s="84"/>
      <c r="AZ1045" s="84"/>
    </row>
    <row r="1046" spans="1:52" x14ac:dyDescent="0.55000000000000004">
      <c r="A1046" s="69" t="s">
        <v>309</v>
      </c>
      <c r="B1046" s="69" t="s">
        <v>693</v>
      </c>
      <c r="C1046" s="70"/>
      <c r="D1046" s="71"/>
      <c r="E1046" s="72"/>
      <c r="F1046" s="73"/>
      <c r="G1046" s="70"/>
      <c r="H1046" s="74"/>
      <c r="I1046" s="75"/>
      <c r="J1046" s="75"/>
      <c r="K1046" s="36"/>
      <c r="L1046" s="82"/>
      <c r="M1046" s="82"/>
      <c r="N1046" s="77"/>
      <c r="O1046" s="84" t="s">
        <v>1270</v>
      </c>
      <c r="P1046" s="86">
        <v>43425.597071759257</v>
      </c>
      <c r="Q1046" s="84" t="s">
        <v>1313</v>
      </c>
      <c r="R1046" s="84"/>
      <c r="S1046" s="84"/>
      <c r="T1046" s="84"/>
      <c r="U1046" s="84"/>
      <c r="V1046" s="88" t="s">
        <v>2733</v>
      </c>
      <c r="W1046" s="86">
        <v>43425.597071759257</v>
      </c>
      <c r="X1046" s="88" t="s">
        <v>3384</v>
      </c>
      <c r="Y1046" s="84"/>
      <c r="Z1046" s="84"/>
      <c r="AA1046" s="87" t="s">
        <v>4513</v>
      </c>
      <c r="AB1046" s="84"/>
      <c r="AC1046" s="84" t="b">
        <v>0</v>
      </c>
      <c r="AD1046" s="84">
        <v>0</v>
      </c>
      <c r="AE1046" s="87" t="s">
        <v>5552</v>
      </c>
      <c r="AF1046" s="84" t="b">
        <v>0</v>
      </c>
      <c r="AG1046" s="84" t="s">
        <v>5604</v>
      </c>
      <c r="AH1046" s="84"/>
      <c r="AI1046" s="87" t="s">
        <v>5552</v>
      </c>
      <c r="AJ1046" s="84" t="b">
        <v>0</v>
      </c>
      <c r="AK1046" s="84">
        <v>43</v>
      </c>
      <c r="AL1046" s="87" t="s">
        <v>4992</v>
      </c>
      <c r="AM1046" s="84" t="s">
        <v>5684</v>
      </c>
      <c r="AN1046" s="84" t="b">
        <v>0</v>
      </c>
      <c r="AO1046" s="87" t="s">
        <v>4992</v>
      </c>
      <c r="AP1046" s="84" t="s">
        <v>179</v>
      </c>
      <c r="AQ1046" s="84">
        <v>0</v>
      </c>
      <c r="AR1046" s="84">
        <v>0</v>
      </c>
      <c r="AS1046" s="84"/>
      <c r="AT1046" s="84"/>
      <c r="AU1046" s="84"/>
      <c r="AV1046" s="84"/>
      <c r="AW1046" s="84"/>
      <c r="AX1046" s="84"/>
      <c r="AY1046" s="84"/>
      <c r="AZ1046" s="84"/>
    </row>
    <row r="1047" spans="1:52" x14ac:dyDescent="0.55000000000000004">
      <c r="A1047" s="69" t="s">
        <v>309</v>
      </c>
      <c r="B1047" s="69" t="s">
        <v>977</v>
      </c>
      <c r="C1047" s="70"/>
      <c r="D1047" s="71"/>
      <c r="E1047" s="72"/>
      <c r="F1047" s="73"/>
      <c r="G1047" s="70"/>
      <c r="H1047" s="74"/>
      <c r="I1047" s="75"/>
      <c r="J1047" s="75"/>
      <c r="K1047" s="36"/>
      <c r="L1047" s="82"/>
      <c r="M1047" s="82"/>
      <c r="N1047" s="77"/>
      <c r="O1047" s="84" t="s">
        <v>1270</v>
      </c>
      <c r="P1047" s="86">
        <v>43425.597071759257</v>
      </c>
      <c r="Q1047" s="84" t="s">
        <v>1313</v>
      </c>
      <c r="R1047" s="84"/>
      <c r="S1047" s="84"/>
      <c r="T1047" s="84"/>
      <c r="U1047" s="84"/>
      <c r="V1047" s="88" t="s">
        <v>2733</v>
      </c>
      <c r="W1047" s="86">
        <v>43425.597071759257</v>
      </c>
      <c r="X1047" s="88" t="s">
        <v>3384</v>
      </c>
      <c r="Y1047" s="84"/>
      <c r="Z1047" s="84"/>
      <c r="AA1047" s="87" t="s">
        <v>4513</v>
      </c>
      <c r="AB1047" s="84"/>
      <c r="AC1047" s="84" t="b">
        <v>0</v>
      </c>
      <c r="AD1047" s="84">
        <v>0</v>
      </c>
      <c r="AE1047" s="87" t="s">
        <v>5552</v>
      </c>
      <c r="AF1047" s="84" t="b">
        <v>0</v>
      </c>
      <c r="AG1047" s="84" t="s">
        <v>5604</v>
      </c>
      <c r="AH1047" s="84"/>
      <c r="AI1047" s="87" t="s">
        <v>5552</v>
      </c>
      <c r="AJ1047" s="84" t="b">
        <v>0</v>
      </c>
      <c r="AK1047" s="84">
        <v>43</v>
      </c>
      <c r="AL1047" s="87" t="s">
        <v>4992</v>
      </c>
      <c r="AM1047" s="84" t="s">
        <v>5684</v>
      </c>
      <c r="AN1047" s="84" t="b">
        <v>0</v>
      </c>
      <c r="AO1047" s="87" t="s">
        <v>4992</v>
      </c>
      <c r="AP1047" s="84" t="s">
        <v>179</v>
      </c>
      <c r="AQ1047" s="84">
        <v>0</v>
      </c>
      <c r="AR1047" s="84">
        <v>0</v>
      </c>
      <c r="AS1047" s="84"/>
      <c r="AT1047" s="84"/>
      <c r="AU1047" s="84"/>
      <c r="AV1047" s="84"/>
      <c r="AW1047" s="84"/>
      <c r="AX1047" s="84"/>
      <c r="AY1047" s="84"/>
      <c r="AZ1047" s="84"/>
    </row>
    <row r="1048" spans="1:52" x14ac:dyDescent="0.55000000000000004">
      <c r="A1048" s="69" t="s">
        <v>309</v>
      </c>
      <c r="B1048" s="69" t="s">
        <v>978</v>
      </c>
      <c r="C1048" s="70"/>
      <c r="D1048" s="71"/>
      <c r="E1048" s="72"/>
      <c r="F1048" s="73"/>
      <c r="G1048" s="70"/>
      <c r="H1048" s="74"/>
      <c r="I1048" s="75"/>
      <c r="J1048" s="75"/>
      <c r="K1048" s="36"/>
      <c r="L1048" s="82"/>
      <c r="M1048" s="82"/>
      <c r="N1048" s="77"/>
      <c r="O1048" s="84" t="s">
        <v>1270</v>
      </c>
      <c r="P1048" s="86">
        <v>43425.597071759257</v>
      </c>
      <c r="Q1048" s="84" t="s">
        <v>1313</v>
      </c>
      <c r="R1048" s="84"/>
      <c r="S1048" s="84"/>
      <c r="T1048" s="84"/>
      <c r="U1048" s="84"/>
      <c r="V1048" s="88" t="s">
        <v>2733</v>
      </c>
      <c r="W1048" s="86">
        <v>43425.597071759257</v>
      </c>
      <c r="X1048" s="88" t="s">
        <v>3384</v>
      </c>
      <c r="Y1048" s="84"/>
      <c r="Z1048" s="84"/>
      <c r="AA1048" s="87" t="s">
        <v>4513</v>
      </c>
      <c r="AB1048" s="84"/>
      <c r="AC1048" s="84" t="b">
        <v>0</v>
      </c>
      <c r="AD1048" s="84">
        <v>0</v>
      </c>
      <c r="AE1048" s="87" t="s">
        <v>5552</v>
      </c>
      <c r="AF1048" s="84" t="b">
        <v>0</v>
      </c>
      <c r="AG1048" s="84" t="s">
        <v>5604</v>
      </c>
      <c r="AH1048" s="84"/>
      <c r="AI1048" s="87" t="s">
        <v>5552</v>
      </c>
      <c r="AJ1048" s="84" t="b">
        <v>0</v>
      </c>
      <c r="AK1048" s="84">
        <v>43</v>
      </c>
      <c r="AL1048" s="87" t="s">
        <v>4992</v>
      </c>
      <c r="AM1048" s="84" t="s">
        <v>5684</v>
      </c>
      <c r="AN1048" s="84" t="b">
        <v>0</v>
      </c>
      <c r="AO1048" s="87" t="s">
        <v>4992</v>
      </c>
      <c r="AP1048" s="84" t="s">
        <v>179</v>
      </c>
      <c r="AQ1048" s="84">
        <v>0</v>
      </c>
      <c r="AR1048" s="84">
        <v>0</v>
      </c>
      <c r="AS1048" s="84"/>
      <c r="AT1048" s="84"/>
      <c r="AU1048" s="84"/>
      <c r="AV1048" s="84"/>
      <c r="AW1048" s="84"/>
      <c r="AX1048" s="84"/>
      <c r="AY1048" s="84"/>
      <c r="AZ1048" s="84"/>
    </row>
    <row r="1049" spans="1:52" x14ac:dyDescent="0.55000000000000004">
      <c r="A1049" s="69" t="s">
        <v>309</v>
      </c>
      <c r="B1049" s="69" t="s">
        <v>979</v>
      </c>
      <c r="C1049" s="70"/>
      <c r="D1049" s="71"/>
      <c r="E1049" s="72"/>
      <c r="F1049" s="73"/>
      <c r="G1049" s="70"/>
      <c r="H1049" s="74"/>
      <c r="I1049" s="75"/>
      <c r="J1049" s="75"/>
      <c r="K1049" s="36"/>
      <c r="L1049" s="82"/>
      <c r="M1049" s="82"/>
      <c r="N1049" s="77"/>
      <c r="O1049" s="84" t="s">
        <v>1270</v>
      </c>
      <c r="P1049" s="86">
        <v>43425.597071759257</v>
      </c>
      <c r="Q1049" s="84" t="s">
        <v>1313</v>
      </c>
      <c r="R1049" s="84"/>
      <c r="S1049" s="84"/>
      <c r="T1049" s="84"/>
      <c r="U1049" s="84"/>
      <c r="V1049" s="88" t="s">
        <v>2733</v>
      </c>
      <c r="W1049" s="86">
        <v>43425.597071759257</v>
      </c>
      <c r="X1049" s="88" t="s">
        <v>3384</v>
      </c>
      <c r="Y1049" s="84"/>
      <c r="Z1049" s="84"/>
      <c r="AA1049" s="87" t="s">
        <v>4513</v>
      </c>
      <c r="AB1049" s="84"/>
      <c r="AC1049" s="84" t="b">
        <v>0</v>
      </c>
      <c r="AD1049" s="84">
        <v>0</v>
      </c>
      <c r="AE1049" s="87" t="s">
        <v>5552</v>
      </c>
      <c r="AF1049" s="84" t="b">
        <v>0</v>
      </c>
      <c r="AG1049" s="84" t="s">
        <v>5604</v>
      </c>
      <c r="AH1049" s="84"/>
      <c r="AI1049" s="87" t="s">
        <v>5552</v>
      </c>
      <c r="AJ1049" s="84" t="b">
        <v>0</v>
      </c>
      <c r="AK1049" s="84">
        <v>43</v>
      </c>
      <c r="AL1049" s="87" t="s">
        <v>4992</v>
      </c>
      <c r="AM1049" s="84" t="s">
        <v>5684</v>
      </c>
      <c r="AN1049" s="84" t="b">
        <v>0</v>
      </c>
      <c r="AO1049" s="87" t="s">
        <v>4992</v>
      </c>
      <c r="AP1049" s="84" t="s">
        <v>179</v>
      </c>
      <c r="AQ1049" s="84">
        <v>0</v>
      </c>
      <c r="AR1049" s="84">
        <v>0</v>
      </c>
      <c r="AS1049" s="84"/>
      <c r="AT1049" s="84"/>
      <c r="AU1049" s="84"/>
      <c r="AV1049" s="84"/>
      <c r="AW1049" s="84"/>
      <c r="AX1049" s="84"/>
      <c r="AY1049" s="84"/>
      <c r="AZ1049" s="84"/>
    </row>
    <row r="1050" spans="1:52" x14ac:dyDescent="0.55000000000000004">
      <c r="A1050" s="69" t="s">
        <v>309</v>
      </c>
      <c r="B1050" s="69" t="s">
        <v>980</v>
      </c>
      <c r="C1050" s="70"/>
      <c r="D1050" s="71"/>
      <c r="E1050" s="72"/>
      <c r="F1050" s="73"/>
      <c r="G1050" s="70"/>
      <c r="H1050" s="74"/>
      <c r="I1050" s="75"/>
      <c r="J1050" s="75"/>
      <c r="K1050" s="36"/>
      <c r="L1050" s="82"/>
      <c r="M1050" s="82"/>
      <c r="N1050" s="77"/>
      <c r="O1050" s="84" t="s">
        <v>1270</v>
      </c>
      <c r="P1050" s="86">
        <v>43425.597071759257</v>
      </c>
      <c r="Q1050" s="84" t="s">
        <v>1313</v>
      </c>
      <c r="R1050" s="84"/>
      <c r="S1050" s="84"/>
      <c r="T1050" s="84"/>
      <c r="U1050" s="84"/>
      <c r="V1050" s="88" t="s">
        <v>2733</v>
      </c>
      <c r="W1050" s="86">
        <v>43425.597071759257</v>
      </c>
      <c r="X1050" s="88" t="s">
        <v>3384</v>
      </c>
      <c r="Y1050" s="84"/>
      <c r="Z1050" s="84"/>
      <c r="AA1050" s="87" t="s">
        <v>4513</v>
      </c>
      <c r="AB1050" s="84"/>
      <c r="AC1050" s="84" t="b">
        <v>0</v>
      </c>
      <c r="AD1050" s="84">
        <v>0</v>
      </c>
      <c r="AE1050" s="87" t="s">
        <v>5552</v>
      </c>
      <c r="AF1050" s="84" t="b">
        <v>0</v>
      </c>
      <c r="AG1050" s="84" t="s">
        <v>5604</v>
      </c>
      <c r="AH1050" s="84"/>
      <c r="AI1050" s="87" t="s">
        <v>5552</v>
      </c>
      <c r="AJ1050" s="84" t="b">
        <v>0</v>
      </c>
      <c r="AK1050" s="84">
        <v>43</v>
      </c>
      <c r="AL1050" s="87" t="s">
        <v>4992</v>
      </c>
      <c r="AM1050" s="84" t="s">
        <v>5684</v>
      </c>
      <c r="AN1050" s="84" t="b">
        <v>0</v>
      </c>
      <c r="AO1050" s="87" t="s">
        <v>4992</v>
      </c>
      <c r="AP1050" s="84" t="s">
        <v>179</v>
      </c>
      <c r="AQ1050" s="84">
        <v>0</v>
      </c>
      <c r="AR1050" s="84">
        <v>0</v>
      </c>
      <c r="AS1050" s="84"/>
      <c r="AT1050" s="84"/>
      <c r="AU1050" s="84"/>
      <c r="AV1050" s="84"/>
      <c r="AW1050" s="84"/>
      <c r="AX1050" s="84"/>
      <c r="AY1050" s="84"/>
      <c r="AZ1050" s="84"/>
    </row>
    <row r="1051" spans="1:52" x14ac:dyDescent="0.55000000000000004">
      <c r="A1051" s="69" t="s">
        <v>309</v>
      </c>
      <c r="B1051" s="69" t="s">
        <v>981</v>
      </c>
      <c r="C1051" s="70"/>
      <c r="D1051" s="71"/>
      <c r="E1051" s="72"/>
      <c r="F1051" s="73"/>
      <c r="G1051" s="70"/>
      <c r="H1051" s="74"/>
      <c r="I1051" s="75"/>
      <c r="J1051" s="75"/>
      <c r="K1051" s="36"/>
      <c r="L1051" s="82"/>
      <c r="M1051" s="82"/>
      <c r="N1051" s="77"/>
      <c r="O1051" s="84" t="s">
        <v>1270</v>
      </c>
      <c r="P1051" s="86">
        <v>43425.597071759257</v>
      </c>
      <c r="Q1051" s="84" t="s">
        <v>1313</v>
      </c>
      <c r="R1051" s="84"/>
      <c r="S1051" s="84"/>
      <c r="T1051" s="84"/>
      <c r="U1051" s="84"/>
      <c r="V1051" s="88" t="s">
        <v>2733</v>
      </c>
      <c r="W1051" s="86">
        <v>43425.597071759257</v>
      </c>
      <c r="X1051" s="88" t="s">
        <v>3384</v>
      </c>
      <c r="Y1051" s="84"/>
      <c r="Z1051" s="84"/>
      <c r="AA1051" s="87" t="s">
        <v>4513</v>
      </c>
      <c r="AB1051" s="84"/>
      <c r="AC1051" s="84" t="b">
        <v>0</v>
      </c>
      <c r="AD1051" s="84">
        <v>0</v>
      </c>
      <c r="AE1051" s="87" t="s">
        <v>5552</v>
      </c>
      <c r="AF1051" s="84" t="b">
        <v>0</v>
      </c>
      <c r="AG1051" s="84" t="s">
        <v>5604</v>
      </c>
      <c r="AH1051" s="84"/>
      <c r="AI1051" s="87" t="s">
        <v>5552</v>
      </c>
      <c r="AJ1051" s="84" t="b">
        <v>0</v>
      </c>
      <c r="AK1051" s="84">
        <v>43</v>
      </c>
      <c r="AL1051" s="87" t="s">
        <v>4992</v>
      </c>
      <c r="AM1051" s="84" t="s">
        <v>5684</v>
      </c>
      <c r="AN1051" s="84" t="b">
        <v>0</v>
      </c>
      <c r="AO1051" s="87" t="s">
        <v>4992</v>
      </c>
      <c r="AP1051" s="84" t="s">
        <v>179</v>
      </c>
      <c r="AQ1051" s="84">
        <v>0</v>
      </c>
      <c r="AR1051" s="84">
        <v>0</v>
      </c>
      <c r="AS1051" s="84"/>
      <c r="AT1051" s="84"/>
      <c r="AU1051" s="84"/>
      <c r="AV1051" s="84"/>
      <c r="AW1051" s="84"/>
      <c r="AX1051" s="84"/>
      <c r="AY1051" s="84"/>
      <c r="AZ1051" s="84"/>
    </row>
    <row r="1052" spans="1:52" x14ac:dyDescent="0.55000000000000004">
      <c r="A1052" s="69" t="s">
        <v>309</v>
      </c>
      <c r="B1052" s="69" t="s">
        <v>982</v>
      </c>
      <c r="C1052" s="70"/>
      <c r="D1052" s="71"/>
      <c r="E1052" s="72"/>
      <c r="F1052" s="73"/>
      <c r="G1052" s="70"/>
      <c r="H1052" s="74"/>
      <c r="I1052" s="75"/>
      <c r="J1052" s="75"/>
      <c r="K1052" s="36"/>
      <c r="L1052" s="82"/>
      <c r="M1052" s="82"/>
      <c r="N1052" s="77"/>
      <c r="O1052" s="84" t="s">
        <v>1270</v>
      </c>
      <c r="P1052" s="86">
        <v>43425.597071759257</v>
      </c>
      <c r="Q1052" s="84" t="s">
        <v>1313</v>
      </c>
      <c r="R1052" s="84"/>
      <c r="S1052" s="84"/>
      <c r="T1052" s="84"/>
      <c r="U1052" s="84"/>
      <c r="V1052" s="88" t="s">
        <v>2733</v>
      </c>
      <c r="W1052" s="86">
        <v>43425.597071759257</v>
      </c>
      <c r="X1052" s="88" t="s">
        <v>3384</v>
      </c>
      <c r="Y1052" s="84"/>
      <c r="Z1052" s="84"/>
      <c r="AA1052" s="87" t="s">
        <v>4513</v>
      </c>
      <c r="AB1052" s="84"/>
      <c r="AC1052" s="84" t="b">
        <v>0</v>
      </c>
      <c r="AD1052" s="84">
        <v>0</v>
      </c>
      <c r="AE1052" s="87" t="s">
        <v>5552</v>
      </c>
      <c r="AF1052" s="84" t="b">
        <v>0</v>
      </c>
      <c r="AG1052" s="84" t="s">
        <v>5604</v>
      </c>
      <c r="AH1052" s="84"/>
      <c r="AI1052" s="87" t="s">
        <v>5552</v>
      </c>
      <c r="AJ1052" s="84" t="b">
        <v>0</v>
      </c>
      <c r="AK1052" s="84">
        <v>43</v>
      </c>
      <c r="AL1052" s="87" t="s">
        <v>4992</v>
      </c>
      <c r="AM1052" s="84" t="s">
        <v>5684</v>
      </c>
      <c r="AN1052" s="84" t="b">
        <v>0</v>
      </c>
      <c r="AO1052" s="87" t="s">
        <v>4992</v>
      </c>
      <c r="AP1052" s="84" t="s">
        <v>179</v>
      </c>
      <c r="AQ1052" s="84">
        <v>0</v>
      </c>
      <c r="AR1052" s="84">
        <v>0</v>
      </c>
      <c r="AS1052" s="84"/>
      <c r="AT1052" s="84"/>
      <c r="AU1052" s="84"/>
      <c r="AV1052" s="84"/>
      <c r="AW1052" s="84"/>
      <c r="AX1052" s="84"/>
      <c r="AY1052" s="84"/>
      <c r="AZ1052" s="84"/>
    </row>
    <row r="1053" spans="1:52" x14ac:dyDescent="0.55000000000000004">
      <c r="A1053" s="69" t="s">
        <v>309</v>
      </c>
      <c r="B1053" s="69" t="s">
        <v>983</v>
      </c>
      <c r="C1053" s="70"/>
      <c r="D1053" s="71"/>
      <c r="E1053" s="72"/>
      <c r="F1053" s="73"/>
      <c r="G1053" s="70"/>
      <c r="H1053" s="74"/>
      <c r="I1053" s="75"/>
      <c r="J1053" s="75"/>
      <c r="K1053" s="36"/>
      <c r="L1053" s="82"/>
      <c r="M1053" s="82"/>
      <c r="N1053" s="77"/>
      <c r="O1053" s="84" t="s">
        <v>1270</v>
      </c>
      <c r="P1053" s="86">
        <v>43425.597071759257</v>
      </c>
      <c r="Q1053" s="84" t="s">
        <v>1313</v>
      </c>
      <c r="R1053" s="84"/>
      <c r="S1053" s="84"/>
      <c r="T1053" s="84"/>
      <c r="U1053" s="84"/>
      <c r="V1053" s="88" t="s">
        <v>2733</v>
      </c>
      <c r="W1053" s="86">
        <v>43425.597071759257</v>
      </c>
      <c r="X1053" s="88" t="s">
        <v>3384</v>
      </c>
      <c r="Y1053" s="84"/>
      <c r="Z1053" s="84"/>
      <c r="AA1053" s="87" t="s">
        <v>4513</v>
      </c>
      <c r="AB1053" s="84"/>
      <c r="AC1053" s="84" t="b">
        <v>0</v>
      </c>
      <c r="AD1053" s="84">
        <v>0</v>
      </c>
      <c r="AE1053" s="87" t="s">
        <v>5552</v>
      </c>
      <c r="AF1053" s="84" t="b">
        <v>0</v>
      </c>
      <c r="AG1053" s="84" t="s">
        <v>5604</v>
      </c>
      <c r="AH1053" s="84"/>
      <c r="AI1053" s="87" t="s">
        <v>5552</v>
      </c>
      <c r="AJ1053" s="84" t="b">
        <v>0</v>
      </c>
      <c r="AK1053" s="84">
        <v>43</v>
      </c>
      <c r="AL1053" s="87" t="s">
        <v>4992</v>
      </c>
      <c r="AM1053" s="84" t="s">
        <v>5684</v>
      </c>
      <c r="AN1053" s="84" t="b">
        <v>0</v>
      </c>
      <c r="AO1053" s="87" t="s">
        <v>4992</v>
      </c>
      <c r="AP1053" s="84" t="s">
        <v>179</v>
      </c>
      <c r="AQ1053" s="84">
        <v>0</v>
      </c>
      <c r="AR1053" s="84">
        <v>0</v>
      </c>
      <c r="AS1053" s="84"/>
      <c r="AT1053" s="84"/>
      <c r="AU1053" s="84"/>
      <c r="AV1053" s="84"/>
      <c r="AW1053" s="84"/>
      <c r="AX1053" s="84"/>
      <c r="AY1053" s="84"/>
      <c r="AZ1053" s="84"/>
    </row>
    <row r="1054" spans="1:52" x14ac:dyDescent="0.55000000000000004">
      <c r="A1054" s="69" t="s">
        <v>309</v>
      </c>
      <c r="B1054" s="69" t="s">
        <v>704</v>
      </c>
      <c r="C1054" s="70"/>
      <c r="D1054" s="71"/>
      <c r="E1054" s="72"/>
      <c r="F1054" s="73"/>
      <c r="G1054" s="70"/>
      <c r="H1054" s="74"/>
      <c r="I1054" s="75"/>
      <c r="J1054" s="75"/>
      <c r="K1054" s="36"/>
      <c r="L1054" s="82"/>
      <c r="M1054" s="82"/>
      <c r="N1054" s="77"/>
      <c r="O1054" s="84" t="s">
        <v>1270</v>
      </c>
      <c r="P1054" s="86">
        <v>43425.597071759257</v>
      </c>
      <c r="Q1054" s="84" t="s">
        <v>1313</v>
      </c>
      <c r="R1054" s="84"/>
      <c r="S1054" s="84"/>
      <c r="T1054" s="84"/>
      <c r="U1054" s="84"/>
      <c r="V1054" s="88" t="s">
        <v>2733</v>
      </c>
      <c r="W1054" s="86">
        <v>43425.597071759257</v>
      </c>
      <c r="X1054" s="88" t="s">
        <v>3384</v>
      </c>
      <c r="Y1054" s="84"/>
      <c r="Z1054" s="84"/>
      <c r="AA1054" s="87" t="s">
        <v>4513</v>
      </c>
      <c r="AB1054" s="84"/>
      <c r="AC1054" s="84" t="b">
        <v>0</v>
      </c>
      <c r="AD1054" s="84">
        <v>0</v>
      </c>
      <c r="AE1054" s="87" t="s">
        <v>5552</v>
      </c>
      <c r="AF1054" s="84" t="b">
        <v>0</v>
      </c>
      <c r="AG1054" s="84" t="s">
        <v>5604</v>
      </c>
      <c r="AH1054" s="84"/>
      <c r="AI1054" s="87" t="s">
        <v>5552</v>
      </c>
      <c r="AJ1054" s="84" t="b">
        <v>0</v>
      </c>
      <c r="AK1054" s="84">
        <v>43</v>
      </c>
      <c r="AL1054" s="87" t="s">
        <v>4992</v>
      </c>
      <c r="AM1054" s="84" t="s">
        <v>5684</v>
      </c>
      <c r="AN1054" s="84" t="b">
        <v>0</v>
      </c>
      <c r="AO1054" s="87" t="s">
        <v>4992</v>
      </c>
      <c r="AP1054" s="84" t="s">
        <v>179</v>
      </c>
      <c r="AQ1054" s="84">
        <v>0</v>
      </c>
      <c r="AR1054" s="84">
        <v>0</v>
      </c>
      <c r="AS1054" s="84"/>
      <c r="AT1054" s="84"/>
      <c r="AU1054" s="84"/>
      <c r="AV1054" s="84"/>
      <c r="AW1054" s="84"/>
      <c r="AX1054" s="84"/>
      <c r="AY1054" s="84"/>
      <c r="AZ1054" s="84"/>
    </row>
    <row r="1055" spans="1:52" x14ac:dyDescent="0.55000000000000004">
      <c r="A1055" s="69" t="s">
        <v>309</v>
      </c>
      <c r="B1055" s="69" t="s">
        <v>984</v>
      </c>
      <c r="C1055" s="70"/>
      <c r="D1055" s="71"/>
      <c r="E1055" s="72"/>
      <c r="F1055" s="73"/>
      <c r="G1055" s="70"/>
      <c r="H1055" s="74"/>
      <c r="I1055" s="75"/>
      <c r="J1055" s="75"/>
      <c r="K1055" s="36"/>
      <c r="L1055" s="82"/>
      <c r="M1055" s="82"/>
      <c r="N1055" s="77"/>
      <c r="O1055" s="84" t="s">
        <v>1270</v>
      </c>
      <c r="P1055" s="86">
        <v>43425.597071759257</v>
      </c>
      <c r="Q1055" s="84" t="s">
        <v>1313</v>
      </c>
      <c r="R1055" s="84"/>
      <c r="S1055" s="84"/>
      <c r="T1055" s="84"/>
      <c r="U1055" s="84"/>
      <c r="V1055" s="88" t="s">
        <v>2733</v>
      </c>
      <c r="W1055" s="86">
        <v>43425.597071759257</v>
      </c>
      <c r="X1055" s="88" t="s">
        <v>3384</v>
      </c>
      <c r="Y1055" s="84"/>
      <c r="Z1055" s="84"/>
      <c r="AA1055" s="87" t="s">
        <v>4513</v>
      </c>
      <c r="AB1055" s="84"/>
      <c r="AC1055" s="84" t="b">
        <v>0</v>
      </c>
      <c r="AD1055" s="84">
        <v>0</v>
      </c>
      <c r="AE1055" s="87" t="s">
        <v>5552</v>
      </c>
      <c r="AF1055" s="84" t="b">
        <v>0</v>
      </c>
      <c r="AG1055" s="84" t="s">
        <v>5604</v>
      </c>
      <c r="AH1055" s="84"/>
      <c r="AI1055" s="87" t="s">
        <v>5552</v>
      </c>
      <c r="AJ1055" s="84" t="b">
        <v>0</v>
      </c>
      <c r="AK1055" s="84">
        <v>43</v>
      </c>
      <c r="AL1055" s="87" t="s">
        <v>4992</v>
      </c>
      <c r="AM1055" s="84" t="s">
        <v>5684</v>
      </c>
      <c r="AN1055" s="84" t="b">
        <v>0</v>
      </c>
      <c r="AO1055" s="87" t="s">
        <v>4992</v>
      </c>
      <c r="AP1055" s="84" t="s">
        <v>179</v>
      </c>
      <c r="AQ1055" s="84">
        <v>0</v>
      </c>
      <c r="AR1055" s="84">
        <v>0</v>
      </c>
      <c r="AS1055" s="84"/>
      <c r="AT1055" s="84"/>
      <c r="AU1055" s="84"/>
      <c r="AV1055" s="84"/>
      <c r="AW1055" s="84"/>
      <c r="AX1055" s="84"/>
      <c r="AY1055" s="84"/>
      <c r="AZ1055" s="84"/>
    </row>
    <row r="1056" spans="1:52" x14ac:dyDescent="0.55000000000000004">
      <c r="A1056" s="69" t="s">
        <v>309</v>
      </c>
      <c r="B1056" s="69" t="s">
        <v>985</v>
      </c>
      <c r="C1056" s="70"/>
      <c r="D1056" s="71"/>
      <c r="E1056" s="72"/>
      <c r="F1056" s="73"/>
      <c r="G1056" s="70"/>
      <c r="H1056" s="74"/>
      <c r="I1056" s="75"/>
      <c r="J1056" s="75"/>
      <c r="K1056" s="36"/>
      <c r="L1056" s="82"/>
      <c r="M1056" s="82"/>
      <c r="N1056" s="77"/>
      <c r="O1056" s="84" t="s">
        <v>1270</v>
      </c>
      <c r="P1056" s="86">
        <v>43425.597071759257</v>
      </c>
      <c r="Q1056" s="84" t="s">
        <v>1313</v>
      </c>
      <c r="R1056" s="84"/>
      <c r="S1056" s="84"/>
      <c r="T1056" s="84"/>
      <c r="U1056" s="84"/>
      <c r="V1056" s="88" t="s">
        <v>2733</v>
      </c>
      <c r="W1056" s="86">
        <v>43425.597071759257</v>
      </c>
      <c r="X1056" s="88" t="s">
        <v>3384</v>
      </c>
      <c r="Y1056" s="84"/>
      <c r="Z1056" s="84"/>
      <c r="AA1056" s="87" t="s">
        <v>4513</v>
      </c>
      <c r="AB1056" s="84"/>
      <c r="AC1056" s="84" t="b">
        <v>0</v>
      </c>
      <c r="AD1056" s="84">
        <v>0</v>
      </c>
      <c r="AE1056" s="87" t="s">
        <v>5552</v>
      </c>
      <c r="AF1056" s="84" t="b">
        <v>0</v>
      </c>
      <c r="AG1056" s="84" t="s">
        <v>5604</v>
      </c>
      <c r="AH1056" s="84"/>
      <c r="AI1056" s="87" t="s">
        <v>5552</v>
      </c>
      <c r="AJ1056" s="84" t="b">
        <v>0</v>
      </c>
      <c r="AK1056" s="84">
        <v>43</v>
      </c>
      <c r="AL1056" s="87" t="s">
        <v>4992</v>
      </c>
      <c r="AM1056" s="84" t="s">
        <v>5684</v>
      </c>
      <c r="AN1056" s="84" t="b">
        <v>0</v>
      </c>
      <c r="AO1056" s="87" t="s">
        <v>4992</v>
      </c>
      <c r="AP1056" s="84" t="s">
        <v>179</v>
      </c>
      <c r="AQ1056" s="84">
        <v>0</v>
      </c>
      <c r="AR1056" s="84">
        <v>0</v>
      </c>
      <c r="AS1056" s="84"/>
      <c r="AT1056" s="84"/>
      <c r="AU1056" s="84"/>
      <c r="AV1056" s="84"/>
      <c r="AW1056" s="84"/>
      <c r="AX1056" s="84"/>
      <c r="AY1056" s="84"/>
      <c r="AZ1056" s="84"/>
    </row>
    <row r="1057" spans="1:52" x14ac:dyDescent="0.55000000000000004">
      <c r="A1057" s="69" t="s">
        <v>309</v>
      </c>
      <c r="B1057" s="69" t="s">
        <v>701</v>
      </c>
      <c r="C1057" s="70"/>
      <c r="D1057" s="71"/>
      <c r="E1057" s="72"/>
      <c r="F1057" s="73"/>
      <c r="G1057" s="70"/>
      <c r="H1057" s="74"/>
      <c r="I1057" s="75"/>
      <c r="J1057" s="75"/>
      <c r="K1057" s="36"/>
      <c r="L1057" s="82"/>
      <c r="M1057" s="82"/>
      <c r="N1057" s="77"/>
      <c r="O1057" s="84" t="s">
        <v>1270</v>
      </c>
      <c r="P1057" s="86">
        <v>43425.597071759257</v>
      </c>
      <c r="Q1057" s="84" t="s">
        <v>1313</v>
      </c>
      <c r="R1057" s="84"/>
      <c r="S1057" s="84"/>
      <c r="T1057" s="84"/>
      <c r="U1057" s="84"/>
      <c r="V1057" s="88" t="s">
        <v>2733</v>
      </c>
      <c r="W1057" s="86">
        <v>43425.597071759257</v>
      </c>
      <c r="X1057" s="88" t="s">
        <v>3384</v>
      </c>
      <c r="Y1057" s="84"/>
      <c r="Z1057" s="84"/>
      <c r="AA1057" s="87" t="s">
        <v>4513</v>
      </c>
      <c r="AB1057" s="84"/>
      <c r="AC1057" s="84" t="b">
        <v>0</v>
      </c>
      <c r="AD1057" s="84">
        <v>0</v>
      </c>
      <c r="AE1057" s="87" t="s">
        <v>5552</v>
      </c>
      <c r="AF1057" s="84" t="b">
        <v>0</v>
      </c>
      <c r="AG1057" s="84" t="s">
        <v>5604</v>
      </c>
      <c r="AH1057" s="84"/>
      <c r="AI1057" s="87" t="s">
        <v>5552</v>
      </c>
      <c r="AJ1057" s="84" t="b">
        <v>0</v>
      </c>
      <c r="AK1057" s="84">
        <v>43</v>
      </c>
      <c r="AL1057" s="87" t="s">
        <v>4992</v>
      </c>
      <c r="AM1057" s="84" t="s">
        <v>5684</v>
      </c>
      <c r="AN1057" s="84" t="b">
        <v>0</v>
      </c>
      <c r="AO1057" s="87" t="s">
        <v>4992</v>
      </c>
      <c r="AP1057" s="84" t="s">
        <v>179</v>
      </c>
      <c r="AQ1057" s="84">
        <v>0</v>
      </c>
      <c r="AR1057" s="84">
        <v>0</v>
      </c>
      <c r="AS1057" s="84"/>
      <c r="AT1057" s="84"/>
      <c r="AU1057" s="84"/>
      <c r="AV1057" s="84"/>
      <c r="AW1057" s="84"/>
      <c r="AX1057" s="84"/>
      <c r="AY1057" s="84"/>
      <c r="AZ1057" s="84"/>
    </row>
    <row r="1058" spans="1:52" x14ac:dyDescent="0.55000000000000004">
      <c r="A1058" s="69" t="s">
        <v>309</v>
      </c>
      <c r="B1058" s="69" t="s">
        <v>986</v>
      </c>
      <c r="C1058" s="70"/>
      <c r="D1058" s="71"/>
      <c r="E1058" s="72"/>
      <c r="F1058" s="73"/>
      <c r="G1058" s="70"/>
      <c r="H1058" s="74"/>
      <c r="I1058" s="75"/>
      <c r="J1058" s="75"/>
      <c r="K1058" s="36"/>
      <c r="L1058" s="82"/>
      <c r="M1058" s="82"/>
      <c r="N1058" s="77"/>
      <c r="O1058" s="84" t="s">
        <v>1270</v>
      </c>
      <c r="P1058" s="86">
        <v>43425.597071759257</v>
      </c>
      <c r="Q1058" s="84" t="s">
        <v>1313</v>
      </c>
      <c r="R1058" s="84"/>
      <c r="S1058" s="84"/>
      <c r="T1058" s="84"/>
      <c r="U1058" s="84"/>
      <c r="V1058" s="88" t="s">
        <v>2733</v>
      </c>
      <c r="W1058" s="86">
        <v>43425.597071759257</v>
      </c>
      <c r="X1058" s="88" t="s">
        <v>3384</v>
      </c>
      <c r="Y1058" s="84"/>
      <c r="Z1058" s="84"/>
      <c r="AA1058" s="87" t="s">
        <v>4513</v>
      </c>
      <c r="AB1058" s="84"/>
      <c r="AC1058" s="84" t="b">
        <v>0</v>
      </c>
      <c r="AD1058" s="84">
        <v>0</v>
      </c>
      <c r="AE1058" s="87" t="s">
        <v>5552</v>
      </c>
      <c r="AF1058" s="84" t="b">
        <v>0</v>
      </c>
      <c r="AG1058" s="84" t="s">
        <v>5604</v>
      </c>
      <c r="AH1058" s="84"/>
      <c r="AI1058" s="87" t="s">
        <v>5552</v>
      </c>
      <c r="AJ1058" s="84" t="b">
        <v>0</v>
      </c>
      <c r="AK1058" s="84">
        <v>43</v>
      </c>
      <c r="AL1058" s="87" t="s">
        <v>4992</v>
      </c>
      <c r="AM1058" s="84" t="s">
        <v>5684</v>
      </c>
      <c r="AN1058" s="84" t="b">
        <v>0</v>
      </c>
      <c r="AO1058" s="87" t="s">
        <v>4992</v>
      </c>
      <c r="AP1058" s="84" t="s">
        <v>179</v>
      </c>
      <c r="AQ1058" s="84">
        <v>0</v>
      </c>
      <c r="AR1058" s="84">
        <v>0</v>
      </c>
      <c r="AS1058" s="84"/>
      <c r="AT1058" s="84"/>
      <c r="AU1058" s="84"/>
      <c r="AV1058" s="84"/>
      <c r="AW1058" s="84"/>
      <c r="AX1058" s="84"/>
      <c r="AY1058" s="84"/>
      <c r="AZ1058" s="84"/>
    </row>
    <row r="1059" spans="1:52" x14ac:dyDescent="0.55000000000000004">
      <c r="A1059" s="69" t="s">
        <v>309</v>
      </c>
      <c r="B1059" s="69" t="s">
        <v>698</v>
      </c>
      <c r="C1059" s="70"/>
      <c r="D1059" s="71"/>
      <c r="E1059" s="72"/>
      <c r="F1059" s="73"/>
      <c r="G1059" s="70"/>
      <c r="H1059" s="74"/>
      <c r="I1059" s="75"/>
      <c r="J1059" s="75"/>
      <c r="K1059" s="36"/>
      <c r="L1059" s="82"/>
      <c r="M1059" s="82"/>
      <c r="N1059" s="77"/>
      <c r="O1059" s="84" t="s">
        <v>1270</v>
      </c>
      <c r="P1059" s="86">
        <v>43425.597071759257</v>
      </c>
      <c r="Q1059" s="84" t="s">
        <v>1313</v>
      </c>
      <c r="R1059" s="84"/>
      <c r="S1059" s="84"/>
      <c r="T1059" s="84"/>
      <c r="U1059" s="84"/>
      <c r="V1059" s="88" t="s">
        <v>2733</v>
      </c>
      <c r="W1059" s="86">
        <v>43425.597071759257</v>
      </c>
      <c r="X1059" s="88" t="s">
        <v>3384</v>
      </c>
      <c r="Y1059" s="84"/>
      <c r="Z1059" s="84"/>
      <c r="AA1059" s="87" t="s">
        <v>4513</v>
      </c>
      <c r="AB1059" s="84"/>
      <c r="AC1059" s="84" t="b">
        <v>0</v>
      </c>
      <c r="AD1059" s="84">
        <v>0</v>
      </c>
      <c r="AE1059" s="87" t="s">
        <v>5552</v>
      </c>
      <c r="AF1059" s="84" t="b">
        <v>0</v>
      </c>
      <c r="AG1059" s="84" t="s">
        <v>5604</v>
      </c>
      <c r="AH1059" s="84"/>
      <c r="AI1059" s="87" t="s">
        <v>5552</v>
      </c>
      <c r="AJ1059" s="84" t="b">
        <v>0</v>
      </c>
      <c r="AK1059" s="84">
        <v>43</v>
      </c>
      <c r="AL1059" s="87" t="s">
        <v>4992</v>
      </c>
      <c r="AM1059" s="84" t="s">
        <v>5684</v>
      </c>
      <c r="AN1059" s="84" t="b">
        <v>0</v>
      </c>
      <c r="AO1059" s="87" t="s">
        <v>4992</v>
      </c>
      <c r="AP1059" s="84" t="s">
        <v>179</v>
      </c>
      <c r="AQ1059" s="84">
        <v>0</v>
      </c>
      <c r="AR1059" s="84">
        <v>0</v>
      </c>
      <c r="AS1059" s="84"/>
      <c r="AT1059" s="84"/>
      <c r="AU1059" s="84"/>
      <c r="AV1059" s="84"/>
      <c r="AW1059" s="84"/>
      <c r="AX1059" s="84"/>
      <c r="AY1059" s="84"/>
      <c r="AZ1059" s="84"/>
    </row>
    <row r="1060" spans="1:52" x14ac:dyDescent="0.55000000000000004">
      <c r="A1060" s="69" t="s">
        <v>309</v>
      </c>
      <c r="B1060" s="69" t="s">
        <v>987</v>
      </c>
      <c r="C1060" s="70"/>
      <c r="D1060" s="71"/>
      <c r="E1060" s="72"/>
      <c r="F1060" s="73"/>
      <c r="G1060" s="70"/>
      <c r="H1060" s="74"/>
      <c r="I1060" s="75"/>
      <c r="J1060" s="75"/>
      <c r="K1060" s="36"/>
      <c r="L1060" s="82"/>
      <c r="M1060" s="82"/>
      <c r="N1060" s="77"/>
      <c r="O1060" s="84" t="s">
        <v>1270</v>
      </c>
      <c r="P1060" s="86">
        <v>43425.597071759257</v>
      </c>
      <c r="Q1060" s="84" t="s">
        <v>1313</v>
      </c>
      <c r="R1060" s="84"/>
      <c r="S1060" s="84"/>
      <c r="T1060" s="84"/>
      <c r="U1060" s="84"/>
      <c r="V1060" s="88" t="s">
        <v>2733</v>
      </c>
      <c r="W1060" s="86">
        <v>43425.597071759257</v>
      </c>
      <c r="X1060" s="88" t="s">
        <v>3384</v>
      </c>
      <c r="Y1060" s="84"/>
      <c r="Z1060" s="84"/>
      <c r="AA1060" s="87" t="s">
        <v>4513</v>
      </c>
      <c r="AB1060" s="84"/>
      <c r="AC1060" s="84" t="b">
        <v>0</v>
      </c>
      <c r="AD1060" s="84">
        <v>0</v>
      </c>
      <c r="AE1060" s="87" t="s">
        <v>5552</v>
      </c>
      <c r="AF1060" s="84" t="b">
        <v>0</v>
      </c>
      <c r="AG1060" s="84" t="s">
        <v>5604</v>
      </c>
      <c r="AH1060" s="84"/>
      <c r="AI1060" s="87" t="s">
        <v>5552</v>
      </c>
      <c r="AJ1060" s="84" t="b">
        <v>0</v>
      </c>
      <c r="AK1060" s="84">
        <v>43</v>
      </c>
      <c r="AL1060" s="87" t="s">
        <v>4992</v>
      </c>
      <c r="AM1060" s="84" t="s">
        <v>5684</v>
      </c>
      <c r="AN1060" s="84" t="b">
        <v>0</v>
      </c>
      <c r="AO1060" s="87" t="s">
        <v>4992</v>
      </c>
      <c r="AP1060" s="84" t="s">
        <v>179</v>
      </c>
      <c r="AQ1060" s="84">
        <v>0</v>
      </c>
      <c r="AR1060" s="84">
        <v>0</v>
      </c>
      <c r="AS1060" s="84"/>
      <c r="AT1060" s="84"/>
      <c r="AU1060" s="84"/>
      <c r="AV1060" s="84"/>
      <c r="AW1060" s="84"/>
      <c r="AX1060" s="84"/>
      <c r="AY1060" s="84"/>
      <c r="AZ1060" s="84"/>
    </row>
    <row r="1061" spans="1:52" x14ac:dyDescent="0.55000000000000004">
      <c r="A1061" s="69" t="s">
        <v>309</v>
      </c>
      <c r="B1061" s="69" t="s">
        <v>988</v>
      </c>
      <c r="C1061" s="70"/>
      <c r="D1061" s="71"/>
      <c r="E1061" s="72"/>
      <c r="F1061" s="73"/>
      <c r="G1061" s="70"/>
      <c r="H1061" s="74"/>
      <c r="I1061" s="75"/>
      <c r="J1061" s="75"/>
      <c r="K1061" s="36"/>
      <c r="L1061" s="82"/>
      <c r="M1061" s="82"/>
      <c r="N1061" s="77"/>
      <c r="O1061" s="84" t="s">
        <v>1270</v>
      </c>
      <c r="P1061" s="86">
        <v>43425.597071759257</v>
      </c>
      <c r="Q1061" s="84" t="s">
        <v>1313</v>
      </c>
      <c r="R1061" s="84"/>
      <c r="S1061" s="84"/>
      <c r="T1061" s="84"/>
      <c r="U1061" s="84"/>
      <c r="V1061" s="88" t="s">
        <v>2733</v>
      </c>
      <c r="W1061" s="86">
        <v>43425.597071759257</v>
      </c>
      <c r="X1061" s="88" t="s">
        <v>3384</v>
      </c>
      <c r="Y1061" s="84"/>
      <c r="Z1061" s="84"/>
      <c r="AA1061" s="87" t="s">
        <v>4513</v>
      </c>
      <c r="AB1061" s="84"/>
      <c r="AC1061" s="84" t="b">
        <v>0</v>
      </c>
      <c r="AD1061" s="84">
        <v>0</v>
      </c>
      <c r="AE1061" s="87" t="s">
        <v>5552</v>
      </c>
      <c r="AF1061" s="84" t="b">
        <v>0</v>
      </c>
      <c r="AG1061" s="84" t="s">
        <v>5604</v>
      </c>
      <c r="AH1061" s="84"/>
      <c r="AI1061" s="87" t="s">
        <v>5552</v>
      </c>
      <c r="AJ1061" s="84" t="b">
        <v>0</v>
      </c>
      <c r="AK1061" s="84">
        <v>43</v>
      </c>
      <c r="AL1061" s="87" t="s">
        <v>4992</v>
      </c>
      <c r="AM1061" s="84" t="s">
        <v>5684</v>
      </c>
      <c r="AN1061" s="84" t="b">
        <v>0</v>
      </c>
      <c r="AO1061" s="87" t="s">
        <v>4992</v>
      </c>
      <c r="AP1061" s="84" t="s">
        <v>179</v>
      </c>
      <c r="AQ1061" s="84">
        <v>0</v>
      </c>
      <c r="AR1061" s="84">
        <v>0</v>
      </c>
      <c r="AS1061" s="84"/>
      <c r="AT1061" s="84"/>
      <c r="AU1061" s="84"/>
      <c r="AV1061" s="84"/>
      <c r="AW1061" s="84"/>
      <c r="AX1061" s="84"/>
      <c r="AY1061" s="84"/>
      <c r="AZ1061" s="84"/>
    </row>
    <row r="1062" spans="1:52" x14ac:dyDescent="0.55000000000000004">
      <c r="A1062" s="69" t="s">
        <v>309</v>
      </c>
      <c r="B1062" s="69" t="s">
        <v>989</v>
      </c>
      <c r="C1062" s="70"/>
      <c r="D1062" s="71"/>
      <c r="E1062" s="72"/>
      <c r="F1062" s="73"/>
      <c r="G1062" s="70"/>
      <c r="H1062" s="74"/>
      <c r="I1062" s="75"/>
      <c r="J1062" s="75"/>
      <c r="K1062" s="36"/>
      <c r="L1062" s="82"/>
      <c r="M1062" s="82"/>
      <c r="N1062" s="77"/>
      <c r="O1062" s="84" t="s">
        <v>1270</v>
      </c>
      <c r="P1062" s="86">
        <v>43425.597071759257</v>
      </c>
      <c r="Q1062" s="84" t="s">
        <v>1313</v>
      </c>
      <c r="R1062" s="84"/>
      <c r="S1062" s="84"/>
      <c r="T1062" s="84"/>
      <c r="U1062" s="84"/>
      <c r="V1062" s="88" t="s">
        <v>2733</v>
      </c>
      <c r="W1062" s="86">
        <v>43425.597071759257</v>
      </c>
      <c r="X1062" s="88" t="s">
        <v>3384</v>
      </c>
      <c r="Y1062" s="84"/>
      <c r="Z1062" s="84"/>
      <c r="AA1062" s="87" t="s">
        <v>4513</v>
      </c>
      <c r="AB1062" s="84"/>
      <c r="AC1062" s="84" t="b">
        <v>0</v>
      </c>
      <c r="AD1062" s="84">
        <v>0</v>
      </c>
      <c r="AE1062" s="87" t="s">
        <v>5552</v>
      </c>
      <c r="AF1062" s="84" t="b">
        <v>0</v>
      </c>
      <c r="AG1062" s="84" t="s">
        <v>5604</v>
      </c>
      <c r="AH1062" s="84"/>
      <c r="AI1062" s="87" t="s">
        <v>5552</v>
      </c>
      <c r="AJ1062" s="84" t="b">
        <v>0</v>
      </c>
      <c r="AK1062" s="84">
        <v>43</v>
      </c>
      <c r="AL1062" s="87" t="s">
        <v>4992</v>
      </c>
      <c r="AM1062" s="84" t="s">
        <v>5684</v>
      </c>
      <c r="AN1062" s="84" t="b">
        <v>0</v>
      </c>
      <c r="AO1062" s="87" t="s">
        <v>4992</v>
      </c>
      <c r="AP1062" s="84" t="s">
        <v>179</v>
      </c>
      <c r="AQ1062" s="84">
        <v>0</v>
      </c>
      <c r="AR1062" s="84">
        <v>0</v>
      </c>
      <c r="AS1062" s="84"/>
      <c r="AT1062" s="84"/>
      <c r="AU1062" s="84"/>
      <c r="AV1062" s="84"/>
      <c r="AW1062" s="84"/>
      <c r="AX1062" s="84"/>
      <c r="AY1062" s="84"/>
      <c r="AZ1062" s="84"/>
    </row>
    <row r="1063" spans="1:52" x14ac:dyDescent="0.55000000000000004">
      <c r="A1063" s="69" t="s">
        <v>309</v>
      </c>
      <c r="B1063" s="69" t="s">
        <v>990</v>
      </c>
      <c r="C1063" s="70"/>
      <c r="D1063" s="71"/>
      <c r="E1063" s="72"/>
      <c r="F1063" s="73"/>
      <c r="G1063" s="70"/>
      <c r="H1063" s="74"/>
      <c r="I1063" s="75"/>
      <c r="J1063" s="75"/>
      <c r="K1063" s="36"/>
      <c r="L1063" s="82"/>
      <c r="M1063" s="82"/>
      <c r="N1063" s="77"/>
      <c r="O1063" s="84" t="s">
        <v>1270</v>
      </c>
      <c r="P1063" s="86">
        <v>43425.597071759257</v>
      </c>
      <c r="Q1063" s="84" t="s">
        <v>1313</v>
      </c>
      <c r="R1063" s="84"/>
      <c r="S1063" s="84"/>
      <c r="T1063" s="84"/>
      <c r="U1063" s="84"/>
      <c r="V1063" s="88" t="s">
        <v>2733</v>
      </c>
      <c r="W1063" s="86">
        <v>43425.597071759257</v>
      </c>
      <c r="X1063" s="88" t="s">
        <v>3384</v>
      </c>
      <c r="Y1063" s="84"/>
      <c r="Z1063" s="84"/>
      <c r="AA1063" s="87" t="s">
        <v>4513</v>
      </c>
      <c r="AB1063" s="84"/>
      <c r="AC1063" s="84" t="b">
        <v>0</v>
      </c>
      <c r="AD1063" s="84">
        <v>0</v>
      </c>
      <c r="AE1063" s="87" t="s">
        <v>5552</v>
      </c>
      <c r="AF1063" s="84" t="b">
        <v>0</v>
      </c>
      <c r="AG1063" s="84" t="s">
        <v>5604</v>
      </c>
      <c r="AH1063" s="84"/>
      <c r="AI1063" s="87" t="s">
        <v>5552</v>
      </c>
      <c r="AJ1063" s="84" t="b">
        <v>0</v>
      </c>
      <c r="AK1063" s="84">
        <v>43</v>
      </c>
      <c r="AL1063" s="87" t="s">
        <v>4992</v>
      </c>
      <c r="AM1063" s="84" t="s">
        <v>5684</v>
      </c>
      <c r="AN1063" s="84" t="b">
        <v>0</v>
      </c>
      <c r="AO1063" s="87" t="s">
        <v>4992</v>
      </c>
      <c r="AP1063" s="84" t="s">
        <v>179</v>
      </c>
      <c r="AQ1063" s="84">
        <v>0</v>
      </c>
      <c r="AR1063" s="84">
        <v>0</v>
      </c>
      <c r="AS1063" s="84"/>
      <c r="AT1063" s="84"/>
      <c r="AU1063" s="84"/>
      <c r="AV1063" s="84"/>
      <c r="AW1063" s="84"/>
      <c r="AX1063" s="84"/>
      <c r="AY1063" s="84"/>
      <c r="AZ1063" s="84"/>
    </row>
    <row r="1064" spans="1:52" x14ac:dyDescent="0.55000000000000004">
      <c r="A1064" s="69" t="s">
        <v>309</v>
      </c>
      <c r="B1064" s="69" t="s">
        <v>991</v>
      </c>
      <c r="C1064" s="70"/>
      <c r="D1064" s="71"/>
      <c r="E1064" s="72"/>
      <c r="F1064" s="73"/>
      <c r="G1064" s="70"/>
      <c r="H1064" s="74"/>
      <c r="I1064" s="75"/>
      <c r="J1064" s="75"/>
      <c r="K1064" s="36"/>
      <c r="L1064" s="82"/>
      <c r="M1064" s="82"/>
      <c r="N1064" s="77"/>
      <c r="O1064" s="84" t="s">
        <v>1270</v>
      </c>
      <c r="P1064" s="86">
        <v>43425.597071759257</v>
      </c>
      <c r="Q1064" s="84" t="s">
        <v>1313</v>
      </c>
      <c r="R1064" s="84"/>
      <c r="S1064" s="84"/>
      <c r="T1064" s="84"/>
      <c r="U1064" s="84"/>
      <c r="V1064" s="88" t="s">
        <v>2733</v>
      </c>
      <c r="W1064" s="86">
        <v>43425.597071759257</v>
      </c>
      <c r="X1064" s="88" t="s">
        <v>3384</v>
      </c>
      <c r="Y1064" s="84"/>
      <c r="Z1064" s="84"/>
      <c r="AA1064" s="87" t="s">
        <v>4513</v>
      </c>
      <c r="AB1064" s="84"/>
      <c r="AC1064" s="84" t="b">
        <v>0</v>
      </c>
      <c r="AD1064" s="84">
        <v>0</v>
      </c>
      <c r="AE1064" s="87" t="s">
        <v>5552</v>
      </c>
      <c r="AF1064" s="84" t="b">
        <v>0</v>
      </c>
      <c r="AG1064" s="84" t="s">
        <v>5604</v>
      </c>
      <c r="AH1064" s="84"/>
      <c r="AI1064" s="87" t="s">
        <v>5552</v>
      </c>
      <c r="AJ1064" s="84" t="b">
        <v>0</v>
      </c>
      <c r="AK1064" s="84">
        <v>43</v>
      </c>
      <c r="AL1064" s="87" t="s">
        <v>4992</v>
      </c>
      <c r="AM1064" s="84" t="s">
        <v>5684</v>
      </c>
      <c r="AN1064" s="84" t="b">
        <v>0</v>
      </c>
      <c r="AO1064" s="87" t="s">
        <v>4992</v>
      </c>
      <c r="AP1064" s="84" t="s">
        <v>179</v>
      </c>
      <c r="AQ1064" s="84">
        <v>0</v>
      </c>
      <c r="AR1064" s="84">
        <v>0</v>
      </c>
      <c r="AS1064" s="84"/>
      <c r="AT1064" s="84"/>
      <c r="AU1064" s="84"/>
      <c r="AV1064" s="84"/>
      <c r="AW1064" s="84"/>
      <c r="AX1064" s="84"/>
      <c r="AY1064" s="84"/>
      <c r="AZ1064" s="84"/>
    </row>
    <row r="1065" spans="1:52" x14ac:dyDescent="0.55000000000000004">
      <c r="A1065" s="69" t="s">
        <v>309</v>
      </c>
      <c r="B1065" s="69" t="s">
        <v>992</v>
      </c>
      <c r="C1065" s="70"/>
      <c r="D1065" s="71"/>
      <c r="E1065" s="72"/>
      <c r="F1065" s="73"/>
      <c r="G1065" s="70"/>
      <c r="H1065" s="74"/>
      <c r="I1065" s="75"/>
      <c r="J1065" s="75"/>
      <c r="K1065" s="36"/>
      <c r="L1065" s="82"/>
      <c r="M1065" s="82"/>
      <c r="N1065" s="77"/>
      <c r="O1065" s="84" t="s">
        <v>1270</v>
      </c>
      <c r="P1065" s="86">
        <v>43425.597071759257</v>
      </c>
      <c r="Q1065" s="84" t="s">
        <v>1313</v>
      </c>
      <c r="R1065" s="84"/>
      <c r="S1065" s="84"/>
      <c r="T1065" s="84"/>
      <c r="U1065" s="84"/>
      <c r="V1065" s="88" t="s">
        <v>2733</v>
      </c>
      <c r="W1065" s="86">
        <v>43425.597071759257</v>
      </c>
      <c r="X1065" s="88" t="s">
        <v>3384</v>
      </c>
      <c r="Y1065" s="84"/>
      <c r="Z1065" s="84"/>
      <c r="AA1065" s="87" t="s">
        <v>4513</v>
      </c>
      <c r="AB1065" s="84"/>
      <c r="AC1065" s="84" t="b">
        <v>0</v>
      </c>
      <c r="AD1065" s="84">
        <v>0</v>
      </c>
      <c r="AE1065" s="87" t="s">
        <v>5552</v>
      </c>
      <c r="AF1065" s="84" t="b">
        <v>0</v>
      </c>
      <c r="AG1065" s="84" t="s">
        <v>5604</v>
      </c>
      <c r="AH1065" s="84"/>
      <c r="AI1065" s="87" t="s">
        <v>5552</v>
      </c>
      <c r="AJ1065" s="84" t="b">
        <v>0</v>
      </c>
      <c r="AK1065" s="84">
        <v>43</v>
      </c>
      <c r="AL1065" s="87" t="s">
        <v>4992</v>
      </c>
      <c r="AM1065" s="84" t="s">
        <v>5684</v>
      </c>
      <c r="AN1065" s="84" t="b">
        <v>0</v>
      </c>
      <c r="AO1065" s="87" t="s">
        <v>4992</v>
      </c>
      <c r="AP1065" s="84" t="s">
        <v>179</v>
      </c>
      <c r="AQ1065" s="84">
        <v>0</v>
      </c>
      <c r="AR1065" s="84">
        <v>0</v>
      </c>
      <c r="AS1065" s="84"/>
      <c r="AT1065" s="84"/>
      <c r="AU1065" s="84"/>
      <c r="AV1065" s="84"/>
      <c r="AW1065" s="84"/>
      <c r="AX1065" s="84"/>
      <c r="AY1065" s="84"/>
      <c r="AZ1065" s="84"/>
    </row>
    <row r="1066" spans="1:52" x14ac:dyDescent="0.55000000000000004">
      <c r="A1066" s="69" t="s">
        <v>309</v>
      </c>
      <c r="B1066" s="69" t="s">
        <v>993</v>
      </c>
      <c r="C1066" s="70"/>
      <c r="D1066" s="71"/>
      <c r="E1066" s="72"/>
      <c r="F1066" s="73"/>
      <c r="G1066" s="70"/>
      <c r="H1066" s="74"/>
      <c r="I1066" s="75"/>
      <c r="J1066" s="75"/>
      <c r="K1066" s="36"/>
      <c r="L1066" s="82"/>
      <c r="M1066" s="82"/>
      <c r="N1066" s="77"/>
      <c r="O1066" s="84" t="s">
        <v>1270</v>
      </c>
      <c r="P1066" s="86">
        <v>43425.597071759257</v>
      </c>
      <c r="Q1066" s="84" t="s">
        <v>1313</v>
      </c>
      <c r="R1066" s="84"/>
      <c r="S1066" s="84"/>
      <c r="T1066" s="84"/>
      <c r="U1066" s="84"/>
      <c r="V1066" s="88" t="s">
        <v>2733</v>
      </c>
      <c r="W1066" s="86">
        <v>43425.597071759257</v>
      </c>
      <c r="X1066" s="88" t="s">
        <v>3384</v>
      </c>
      <c r="Y1066" s="84"/>
      <c r="Z1066" s="84"/>
      <c r="AA1066" s="87" t="s">
        <v>4513</v>
      </c>
      <c r="AB1066" s="84"/>
      <c r="AC1066" s="84" t="b">
        <v>0</v>
      </c>
      <c r="AD1066" s="84">
        <v>0</v>
      </c>
      <c r="AE1066" s="87" t="s">
        <v>5552</v>
      </c>
      <c r="AF1066" s="84" t="b">
        <v>0</v>
      </c>
      <c r="AG1066" s="84" t="s">
        <v>5604</v>
      </c>
      <c r="AH1066" s="84"/>
      <c r="AI1066" s="87" t="s">
        <v>5552</v>
      </c>
      <c r="AJ1066" s="84" t="b">
        <v>0</v>
      </c>
      <c r="AK1066" s="84">
        <v>43</v>
      </c>
      <c r="AL1066" s="87" t="s">
        <v>4992</v>
      </c>
      <c r="AM1066" s="84" t="s">
        <v>5684</v>
      </c>
      <c r="AN1066" s="84" t="b">
        <v>0</v>
      </c>
      <c r="AO1066" s="87" t="s">
        <v>4992</v>
      </c>
      <c r="AP1066" s="84" t="s">
        <v>179</v>
      </c>
      <c r="AQ1066" s="84">
        <v>0</v>
      </c>
      <c r="AR1066" s="84">
        <v>0</v>
      </c>
      <c r="AS1066" s="84"/>
      <c r="AT1066" s="84"/>
      <c r="AU1066" s="84"/>
      <c r="AV1066" s="84"/>
      <c r="AW1066" s="84"/>
      <c r="AX1066" s="84"/>
      <c r="AY1066" s="84"/>
      <c r="AZ1066" s="84"/>
    </row>
    <row r="1067" spans="1:52" x14ac:dyDescent="0.55000000000000004">
      <c r="A1067" s="69" t="s">
        <v>309</v>
      </c>
      <c r="B1067" s="69" t="s">
        <v>994</v>
      </c>
      <c r="C1067" s="70"/>
      <c r="D1067" s="71"/>
      <c r="E1067" s="72"/>
      <c r="F1067" s="73"/>
      <c r="G1067" s="70"/>
      <c r="H1067" s="74"/>
      <c r="I1067" s="75"/>
      <c r="J1067" s="75"/>
      <c r="K1067" s="36"/>
      <c r="L1067" s="82"/>
      <c r="M1067" s="82"/>
      <c r="N1067" s="77"/>
      <c r="O1067" s="84" t="s">
        <v>1270</v>
      </c>
      <c r="P1067" s="86">
        <v>43425.597071759257</v>
      </c>
      <c r="Q1067" s="84" t="s">
        <v>1313</v>
      </c>
      <c r="R1067" s="84"/>
      <c r="S1067" s="84"/>
      <c r="T1067" s="84"/>
      <c r="U1067" s="84"/>
      <c r="V1067" s="88" t="s">
        <v>2733</v>
      </c>
      <c r="W1067" s="86">
        <v>43425.597071759257</v>
      </c>
      <c r="X1067" s="88" t="s">
        <v>3384</v>
      </c>
      <c r="Y1067" s="84"/>
      <c r="Z1067" s="84"/>
      <c r="AA1067" s="87" t="s">
        <v>4513</v>
      </c>
      <c r="AB1067" s="84"/>
      <c r="AC1067" s="84" t="b">
        <v>0</v>
      </c>
      <c r="AD1067" s="84">
        <v>0</v>
      </c>
      <c r="AE1067" s="87" t="s">
        <v>5552</v>
      </c>
      <c r="AF1067" s="84" t="b">
        <v>0</v>
      </c>
      <c r="AG1067" s="84" t="s">
        <v>5604</v>
      </c>
      <c r="AH1067" s="84"/>
      <c r="AI1067" s="87" t="s">
        <v>5552</v>
      </c>
      <c r="AJ1067" s="84" t="b">
        <v>0</v>
      </c>
      <c r="AK1067" s="84">
        <v>43</v>
      </c>
      <c r="AL1067" s="87" t="s">
        <v>4992</v>
      </c>
      <c r="AM1067" s="84" t="s">
        <v>5684</v>
      </c>
      <c r="AN1067" s="84" t="b">
        <v>0</v>
      </c>
      <c r="AO1067" s="87" t="s">
        <v>4992</v>
      </c>
      <c r="AP1067" s="84" t="s">
        <v>179</v>
      </c>
      <c r="AQ1067" s="84">
        <v>0</v>
      </c>
      <c r="AR1067" s="84">
        <v>0</v>
      </c>
      <c r="AS1067" s="84"/>
      <c r="AT1067" s="84"/>
      <c r="AU1067" s="84"/>
      <c r="AV1067" s="84"/>
      <c r="AW1067" s="84"/>
      <c r="AX1067" s="84"/>
      <c r="AY1067" s="84"/>
      <c r="AZ1067" s="84"/>
    </row>
    <row r="1068" spans="1:52" x14ac:dyDescent="0.55000000000000004">
      <c r="A1068" s="69" t="s">
        <v>309</v>
      </c>
      <c r="B1068" s="69" t="s">
        <v>694</v>
      </c>
      <c r="C1068" s="70"/>
      <c r="D1068" s="71"/>
      <c r="E1068" s="72"/>
      <c r="F1068" s="73"/>
      <c r="G1068" s="70"/>
      <c r="H1068" s="74"/>
      <c r="I1068" s="75"/>
      <c r="J1068" s="75"/>
      <c r="K1068" s="36"/>
      <c r="L1068" s="82"/>
      <c r="M1068" s="82"/>
      <c r="N1068" s="77"/>
      <c r="O1068" s="84" t="s">
        <v>1270</v>
      </c>
      <c r="P1068" s="86">
        <v>43425.597071759257</v>
      </c>
      <c r="Q1068" s="84" t="s">
        <v>1313</v>
      </c>
      <c r="R1068" s="84"/>
      <c r="S1068" s="84"/>
      <c r="T1068" s="84"/>
      <c r="U1068" s="84"/>
      <c r="V1068" s="88" t="s">
        <v>2733</v>
      </c>
      <c r="W1068" s="86">
        <v>43425.597071759257</v>
      </c>
      <c r="X1068" s="88" t="s">
        <v>3384</v>
      </c>
      <c r="Y1068" s="84"/>
      <c r="Z1068" s="84"/>
      <c r="AA1068" s="87" t="s">
        <v>4513</v>
      </c>
      <c r="AB1068" s="84"/>
      <c r="AC1068" s="84" t="b">
        <v>0</v>
      </c>
      <c r="AD1068" s="84">
        <v>0</v>
      </c>
      <c r="AE1068" s="87" t="s">
        <v>5552</v>
      </c>
      <c r="AF1068" s="84" t="b">
        <v>0</v>
      </c>
      <c r="AG1068" s="84" t="s">
        <v>5604</v>
      </c>
      <c r="AH1068" s="84"/>
      <c r="AI1068" s="87" t="s">
        <v>5552</v>
      </c>
      <c r="AJ1068" s="84" t="b">
        <v>0</v>
      </c>
      <c r="AK1068" s="84">
        <v>43</v>
      </c>
      <c r="AL1068" s="87" t="s">
        <v>4992</v>
      </c>
      <c r="AM1068" s="84" t="s">
        <v>5684</v>
      </c>
      <c r="AN1068" s="84" t="b">
        <v>0</v>
      </c>
      <c r="AO1068" s="87" t="s">
        <v>4992</v>
      </c>
      <c r="AP1068" s="84" t="s">
        <v>179</v>
      </c>
      <c r="AQ1068" s="84">
        <v>0</v>
      </c>
      <c r="AR1068" s="84">
        <v>0</v>
      </c>
      <c r="AS1068" s="84"/>
      <c r="AT1068" s="84"/>
      <c r="AU1068" s="84"/>
      <c r="AV1068" s="84"/>
      <c r="AW1068" s="84"/>
      <c r="AX1068" s="84"/>
      <c r="AY1068" s="84"/>
      <c r="AZ1068" s="84"/>
    </row>
    <row r="1069" spans="1:52" x14ac:dyDescent="0.55000000000000004">
      <c r="A1069" s="69" t="s">
        <v>309</v>
      </c>
      <c r="B1069" s="69" t="s">
        <v>695</v>
      </c>
      <c r="C1069" s="70"/>
      <c r="D1069" s="71"/>
      <c r="E1069" s="72"/>
      <c r="F1069" s="73"/>
      <c r="G1069" s="70"/>
      <c r="H1069" s="74"/>
      <c r="I1069" s="75"/>
      <c r="J1069" s="75"/>
      <c r="K1069" s="36"/>
      <c r="L1069" s="82"/>
      <c r="M1069" s="82"/>
      <c r="N1069" s="77"/>
      <c r="O1069" s="84" t="s">
        <v>1270</v>
      </c>
      <c r="P1069" s="86">
        <v>43425.597071759257</v>
      </c>
      <c r="Q1069" s="84" t="s">
        <v>1313</v>
      </c>
      <c r="R1069" s="84"/>
      <c r="S1069" s="84"/>
      <c r="T1069" s="84"/>
      <c r="U1069" s="84"/>
      <c r="V1069" s="88" t="s">
        <v>2733</v>
      </c>
      <c r="W1069" s="86">
        <v>43425.597071759257</v>
      </c>
      <c r="X1069" s="88" t="s">
        <v>3384</v>
      </c>
      <c r="Y1069" s="84"/>
      <c r="Z1069" s="84"/>
      <c r="AA1069" s="87" t="s">
        <v>4513</v>
      </c>
      <c r="AB1069" s="84"/>
      <c r="AC1069" s="84" t="b">
        <v>0</v>
      </c>
      <c r="AD1069" s="84">
        <v>0</v>
      </c>
      <c r="AE1069" s="87" t="s">
        <v>5552</v>
      </c>
      <c r="AF1069" s="84" t="b">
        <v>0</v>
      </c>
      <c r="AG1069" s="84" t="s">
        <v>5604</v>
      </c>
      <c r="AH1069" s="84"/>
      <c r="AI1069" s="87" t="s">
        <v>5552</v>
      </c>
      <c r="AJ1069" s="84" t="b">
        <v>0</v>
      </c>
      <c r="AK1069" s="84">
        <v>43</v>
      </c>
      <c r="AL1069" s="87" t="s">
        <v>4992</v>
      </c>
      <c r="AM1069" s="84" t="s">
        <v>5684</v>
      </c>
      <c r="AN1069" s="84" t="b">
        <v>0</v>
      </c>
      <c r="AO1069" s="87" t="s">
        <v>4992</v>
      </c>
      <c r="AP1069" s="84" t="s">
        <v>179</v>
      </c>
      <c r="AQ1069" s="84">
        <v>0</v>
      </c>
      <c r="AR1069" s="84">
        <v>0</v>
      </c>
      <c r="AS1069" s="84"/>
      <c r="AT1069" s="84"/>
      <c r="AU1069" s="84"/>
      <c r="AV1069" s="84"/>
      <c r="AW1069" s="84"/>
      <c r="AX1069" s="84"/>
      <c r="AY1069" s="84"/>
      <c r="AZ1069" s="84"/>
    </row>
    <row r="1070" spans="1:52" x14ac:dyDescent="0.55000000000000004">
      <c r="A1070" s="69" t="s">
        <v>309</v>
      </c>
      <c r="B1070" s="69" t="s">
        <v>995</v>
      </c>
      <c r="C1070" s="70"/>
      <c r="D1070" s="71"/>
      <c r="E1070" s="72"/>
      <c r="F1070" s="73"/>
      <c r="G1070" s="70"/>
      <c r="H1070" s="74"/>
      <c r="I1070" s="75"/>
      <c r="J1070" s="75"/>
      <c r="K1070" s="36"/>
      <c r="L1070" s="82"/>
      <c r="M1070" s="82"/>
      <c r="N1070" s="77"/>
      <c r="O1070" s="84" t="s">
        <v>1270</v>
      </c>
      <c r="P1070" s="86">
        <v>43425.597071759257</v>
      </c>
      <c r="Q1070" s="84" t="s">
        <v>1313</v>
      </c>
      <c r="R1070" s="84"/>
      <c r="S1070" s="84"/>
      <c r="T1070" s="84"/>
      <c r="U1070" s="84"/>
      <c r="V1070" s="88" t="s">
        <v>2733</v>
      </c>
      <c r="W1070" s="86">
        <v>43425.597071759257</v>
      </c>
      <c r="X1070" s="88" t="s">
        <v>3384</v>
      </c>
      <c r="Y1070" s="84"/>
      <c r="Z1070" s="84"/>
      <c r="AA1070" s="87" t="s">
        <v>4513</v>
      </c>
      <c r="AB1070" s="84"/>
      <c r="AC1070" s="84" t="b">
        <v>0</v>
      </c>
      <c r="AD1070" s="84">
        <v>0</v>
      </c>
      <c r="AE1070" s="87" t="s">
        <v>5552</v>
      </c>
      <c r="AF1070" s="84" t="b">
        <v>0</v>
      </c>
      <c r="AG1070" s="84" t="s">
        <v>5604</v>
      </c>
      <c r="AH1070" s="84"/>
      <c r="AI1070" s="87" t="s">
        <v>5552</v>
      </c>
      <c r="AJ1070" s="84" t="b">
        <v>0</v>
      </c>
      <c r="AK1070" s="84">
        <v>43</v>
      </c>
      <c r="AL1070" s="87" t="s">
        <v>4992</v>
      </c>
      <c r="AM1070" s="84" t="s">
        <v>5684</v>
      </c>
      <c r="AN1070" s="84" t="b">
        <v>0</v>
      </c>
      <c r="AO1070" s="87" t="s">
        <v>4992</v>
      </c>
      <c r="AP1070" s="84" t="s">
        <v>179</v>
      </c>
      <c r="AQ1070" s="84">
        <v>0</v>
      </c>
      <c r="AR1070" s="84">
        <v>0</v>
      </c>
      <c r="AS1070" s="84"/>
      <c r="AT1070" s="84"/>
      <c r="AU1070" s="84"/>
      <c r="AV1070" s="84"/>
      <c r="AW1070" s="84"/>
      <c r="AX1070" s="84"/>
      <c r="AY1070" s="84"/>
      <c r="AZ1070" s="84"/>
    </row>
    <row r="1071" spans="1:52" x14ac:dyDescent="0.55000000000000004">
      <c r="A1071" s="69" t="s">
        <v>309</v>
      </c>
      <c r="B1071" s="69" t="s">
        <v>996</v>
      </c>
      <c r="C1071" s="70"/>
      <c r="D1071" s="71"/>
      <c r="E1071" s="72"/>
      <c r="F1071" s="73"/>
      <c r="G1071" s="70"/>
      <c r="H1071" s="74"/>
      <c r="I1071" s="75"/>
      <c r="J1071" s="75"/>
      <c r="K1071" s="36"/>
      <c r="L1071" s="82"/>
      <c r="M1071" s="82"/>
      <c r="N1071" s="77"/>
      <c r="O1071" s="84" t="s">
        <v>1270</v>
      </c>
      <c r="P1071" s="86">
        <v>43425.597071759257</v>
      </c>
      <c r="Q1071" s="84" t="s">
        <v>1313</v>
      </c>
      <c r="R1071" s="84"/>
      <c r="S1071" s="84"/>
      <c r="T1071" s="84"/>
      <c r="U1071" s="84"/>
      <c r="V1071" s="88" t="s">
        <v>2733</v>
      </c>
      <c r="W1071" s="86">
        <v>43425.597071759257</v>
      </c>
      <c r="X1071" s="88" t="s">
        <v>3384</v>
      </c>
      <c r="Y1071" s="84"/>
      <c r="Z1071" s="84"/>
      <c r="AA1071" s="87" t="s">
        <v>4513</v>
      </c>
      <c r="AB1071" s="84"/>
      <c r="AC1071" s="84" t="b">
        <v>0</v>
      </c>
      <c r="AD1071" s="84">
        <v>0</v>
      </c>
      <c r="AE1071" s="87" t="s">
        <v>5552</v>
      </c>
      <c r="AF1071" s="84" t="b">
        <v>0</v>
      </c>
      <c r="AG1071" s="84" t="s">
        <v>5604</v>
      </c>
      <c r="AH1071" s="84"/>
      <c r="AI1071" s="87" t="s">
        <v>5552</v>
      </c>
      <c r="AJ1071" s="84" t="b">
        <v>0</v>
      </c>
      <c r="AK1071" s="84">
        <v>43</v>
      </c>
      <c r="AL1071" s="87" t="s">
        <v>4992</v>
      </c>
      <c r="AM1071" s="84" t="s">
        <v>5684</v>
      </c>
      <c r="AN1071" s="84" t="b">
        <v>0</v>
      </c>
      <c r="AO1071" s="87" t="s">
        <v>4992</v>
      </c>
      <c r="AP1071" s="84" t="s">
        <v>179</v>
      </c>
      <c r="AQ1071" s="84">
        <v>0</v>
      </c>
      <c r="AR1071" s="84">
        <v>0</v>
      </c>
      <c r="AS1071" s="84"/>
      <c r="AT1071" s="84"/>
      <c r="AU1071" s="84"/>
      <c r="AV1071" s="84"/>
      <c r="AW1071" s="84"/>
      <c r="AX1071" s="84"/>
      <c r="AY1071" s="84"/>
      <c r="AZ1071" s="84"/>
    </row>
    <row r="1072" spans="1:52" x14ac:dyDescent="0.55000000000000004">
      <c r="A1072" s="69" t="s">
        <v>309</v>
      </c>
      <c r="B1072" s="69" t="s">
        <v>997</v>
      </c>
      <c r="C1072" s="70"/>
      <c r="D1072" s="71"/>
      <c r="E1072" s="72"/>
      <c r="F1072" s="73"/>
      <c r="G1072" s="70"/>
      <c r="H1072" s="74"/>
      <c r="I1072" s="75"/>
      <c r="J1072" s="75"/>
      <c r="K1072" s="36"/>
      <c r="L1072" s="82"/>
      <c r="M1072" s="82"/>
      <c r="N1072" s="77"/>
      <c r="O1072" s="84" t="s">
        <v>1270</v>
      </c>
      <c r="P1072" s="86">
        <v>43425.597071759257</v>
      </c>
      <c r="Q1072" s="84" t="s">
        <v>1313</v>
      </c>
      <c r="R1072" s="84"/>
      <c r="S1072" s="84"/>
      <c r="T1072" s="84"/>
      <c r="U1072" s="84"/>
      <c r="V1072" s="88" t="s">
        <v>2733</v>
      </c>
      <c r="W1072" s="86">
        <v>43425.597071759257</v>
      </c>
      <c r="X1072" s="88" t="s">
        <v>3384</v>
      </c>
      <c r="Y1072" s="84"/>
      <c r="Z1072" s="84"/>
      <c r="AA1072" s="87" t="s">
        <v>4513</v>
      </c>
      <c r="AB1072" s="84"/>
      <c r="AC1072" s="84" t="b">
        <v>0</v>
      </c>
      <c r="AD1072" s="84">
        <v>0</v>
      </c>
      <c r="AE1072" s="87" t="s">
        <v>5552</v>
      </c>
      <c r="AF1072" s="84" t="b">
        <v>0</v>
      </c>
      <c r="AG1072" s="84" t="s">
        <v>5604</v>
      </c>
      <c r="AH1072" s="84"/>
      <c r="AI1072" s="87" t="s">
        <v>5552</v>
      </c>
      <c r="AJ1072" s="84" t="b">
        <v>0</v>
      </c>
      <c r="AK1072" s="84">
        <v>43</v>
      </c>
      <c r="AL1072" s="87" t="s">
        <v>4992</v>
      </c>
      <c r="AM1072" s="84" t="s">
        <v>5684</v>
      </c>
      <c r="AN1072" s="84" t="b">
        <v>0</v>
      </c>
      <c r="AO1072" s="87" t="s">
        <v>4992</v>
      </c>
      <c r="AP1072" s="84" t="s">
        <v>179</v>
      </c>
      <c r="AQ1072" s="84">
        <v>0</v>
      </c>
      <c r="AR1072" s="84">
        <v>0</v>
      </c>
      <c r="AS1072" s="84"/>
      <c r="AT1072" s="84"/>
      <c r="AU1072" s="84"/>
      <c r="AV1072" s="84"/>
      <c r="AW1072" s="84"/>
      <c r="AX1072" s="84"/>
      <c r="AY1072" s="84"/>
      <c r="AZ1072" s="84"/>
    </row>
    <row r="1073" spans="1:52" x14ac:dyDescent="0.55000000000000004">
      <c r="A1073" s="69" t="s">
        <v>309</v>
      </c>
      <c r="B1073" s="69" t="s">
        <v>700</v>
      </c>
      <c r="C1073" s="70"/>
      <c r="D1073" s="71"/>
      <c r="E1073" s="72"/>
      <c r="F1073" s="73"/>
      <c r="G1073" s="70"/>
      <c r="H1073" s="74"/>
      <c r="I1073" s="75"/>
      <c r="J1073" s="75"/>
      <c r="K1073" s="36"/>
      <c r="L1073" s="82"/>
      <c r="M1073" s="82"/>
      <c r="N1073" s="77"/>
      <c r="O1073" s="84" t="s">
        <v>1270</v>
      </c>
      <c r="P1073" s="86">
        <v>43425.597071759257</v>
      </c>
      <c r="Q1073" s="84" t="s">
        <v>1313</v>
      </c>
      <c r="R1073" s="84"/>
      <c r="S1073" s="84"/>
      <c r="T1073" s="84"/>
      <c r="U1073" s="84"/>
      <c r="V1073" s="88" t="s">
        <v>2733</v>
      </c>
      <c r="W1073" s="86">
        <v>43425.597071759257</v>
      </c>
      <c r="X1073" s="88" t="s">
        <v>3384</v>
      </c>
      <c r="Y1073" s="84"/>
      <c r="Z1073" s="84"/>
      <c r="AA1073" s="87" t="s">
        <v>4513</v>
      </c>
      <c r="AB1073" s="84"/>
      <c r="AC1073" s="84" t="b">
        <v>0</v>
      </c>
      <c r="AD1073" s="84">
        <v>0</v>
      </c>
      <c r="AE1073" s="87" t="s">
        <v>5552</v>
      </c>
      <c r="AF1073" s="84" t="b">
        <v>0</v>
      </c>
      <c r="AG1073" s="84" t="s">
        <v>5604</v>
      </c>
      <c r="AH1073" s="84"/>
      <c r="AI1073" s="87" t="s">
        <v>5552</v>
      </c>
      <c r="AJ1073" s="84" t="b">
        <v>0</v>
      </c>
      <c r="AK1073" s="84">
        <v>43</v>
      </c>
      <c r="AL1073" s="87" t="s">
        <v>4992</v>
      </c>
      <c r="AM1073" s="84" t="s">
        <v>5684</v>
      </c>
      <c r="AN1073" s="84" t="b">
        <v>0</v>
      </c>
      <c r="AO1073" s="87" t="s">
        <v>4992</v>
      </c>
      <c r="AP1073" s="84" t="s">
        <v>179</v>
      </c>
      <c r="AQ1073" s="84">
        <v>0</v>
      </c>
      <c r="AR1073" s="84">
        <v>0</v>
      </c>
      <c r="AS1073" s="84"/>
      <c r="AT1073" s="84"/>
      <c r="AU1073" s="84"/>
      <c r="AV1073" s="84"/>
      <c r="AW1073" s="84"/>
      <c r="AX1073" s="84"/>
      <c r="AY1073" s="84"/>
      <c r="AZ1073" s="84"/>
    </row>
    <row r="1074" spans="1:52" x14ac:dyDescent="0.55000000000000004">
      <c r="A1074" s="69" t="s">
        <v>309</v>
      </c>
      <c r="B1074" s="69" t="s">
        <v>998</v>
      </c>
      <c r="C1074" s="70"/>
      <c r="D1074" s="71"/>
      <c r="E1074" s="72"/>
      <c r="F1074" s="73"/>
      <c r="G1074" s="70"/>
      <c r="H1074" s="74"/>
      <c r="I1074" s="75"/>
      <c r="J1074" s="75"/>
      <c r="K1074" s="36"/>
      <c r="L1074" s="82"/>
      <c r="M1074" s="82"/>
      <c r="N1074" s="77"/>
      <c r="O1074" s="84" t="s">
        <v>1270</v>
      </c>
      <c r="P1074" s="86">
        <v>43425.597071759257</v>
      </c>
      <c r="Q1074" s="84" t="s">
        <v>1313</v>
      </c>
      <c r="R1074" s="84"/>
      <c r="S1074" s="84"/>
      <c r="T1074" s="84"/>
      <c r="U1074" s="84"/>
      <c r="V1074" s="88" t="s">
        <v>2733</v>
      </c>
      <c r="W1074" s="86">
        <v>43425.597071759257</v>
      </c>
      <c r="X1074" s="88" t="s">
        <v>3384</v>
      </c>
      <c r="Y1074" s="84"/>
      <c r="Z1074" s="84"/>
      <c r="AA1074" s="87" t="s">
        <v>4513</v>
      </c>
      <c r="AB1074" s="84"/>
      <c r="AC1074" s="84" t="b">
        <v>0</v>
      </c>
      <c r="AD1074" s="84">
        <v>0</v>
      </c>
      <c r="AE1074" s="87" t="s">
        <v>5552</v>
      </c>
      <c r="AF1074" s="84" t="b">
        <v>0</v>
      </c>
      <c r="AG1074" s="84" t="s">
        <v>5604</v>
      </c>
      <c r="AH1074" s="84"/>
      <c r="AI1074" s="87" t="s">
        <v>5552</v>
      </c>
      <c r="AJ1074" s="84" t="b">
        <v>0</v>
      </c>
      <c r="AK1074" s="84">
        <v>43</v>
      </c>
      <c r="AL1074" s="87" t="s">
        <v>4992</v>
      </c>
      <c r="AM1074" s="84" t="s">
        <v>5684</v>
      </c>
      <c r="AN1074" s="84" t="b">
        <v>0</v>
      </c>
      <c r="AO1074" s="87" t="s">
        <v>4992</v>
      </c>
      <c r="AP1074" s="84" t="s">
        <v>179</v>
      </c>
      <c r="AQ1074" s="84">
        <v>0</v>
      </c>
      <c r="AR1074" s="84">
        <v>0</v>
      </c>
      <c r="AS1074" s="84"/>
      <c r="AT1074" s="84"/>
      <c r="AU1074" s="84"/>
      <c r="AV1074" s="84"/>
      <c r="AW1074" s="84"/>
      <c r="AX1074" s="84"/>
      <c r="AY1074" s="84"/>
      <c r="AZ1074" s="84"/>
    </row>
    <row r="1075" spans="1:52" x14ac:dyDescent="0.55000000000000004">
      <c r="A1075" s="69" t="s">
        <v>309</v>
      </c>
      <c r="B1075" s="69" t="s">
        <v>703</v>
      </c>
      <c r="C1075" s="70"/>
      <c r="D1075" s="71"/>
      <c r="E1075" s="72"/>
      <c r="F1075" s="73"/>
      <c r="G1075" s="70"/>
      <c r="H1075" s="74"/>
      <c r="I1075" s="75"/>
      <c r="J1075" s="75"/>
      <c r="K1075" s="36"/>
      <c r="L1075" s="82"/>
      <c r="M1075" s="82"/>
      <c r="N1075" s="77"/>
      <c r="O1075" s="84" t="s">
        <v>1270</v>
      </c>
      <c r="P1075" s="86">
        <v>43425.597071759257</v>
      </c>
      <c r="Q1075" s="84" t="s">
        <v>1313</v>
      </c>
      <c r="R1075" s="84"/>
      <c r="S1075" s="84"/>
      <c r="T1075" s="84"/>
      <c r="U1075" s="84"/>
      <c r="V1075" s="88" t="s">
        <v>2733</v>
      </c>
      <c r="W1075" s="86">
        <v>43425.597071759257</v>
      </c>
      <c r="X1075" s="88" t="s">
        <v>3384</v>
      </c>
      <c r="Y1075" s="84"/>
      <c r="Z1075" s="84"/>
      <c r="AA1075" s="87" t="s">
        <v>4513</v>
      </c>
      <c r="AB1075" s="84"/>
      <c r="AC1075" s="84" t="b">
        <v>0</v>
      </c>
      <c r="AD1075" s="84">
        <v>0</v>
      </c>
      <c r="AE1075" s="87" t="s">
        <v>5552</v>
      </c>
      <c r="AF1075" s="84" t="b">
        <v>0</v>
      </c>
      <c r="AG1075" s="84" t="s">
        <v>5604</v>
      </c>
      <c r="AH1075" s="84"/>
      <c r="AI1075" s="87" t="s">
        <v>5552</v>
      </c>
      <c r="AJ1075" s="84" t="b">
        <v>0</v>
      </c>
      <c r="AK1075" s="84">
        <v>43</v>
      </c>
      <c r="AL1075" s="87" t="s">
        <v>4992</v>
      </c>
      <c r="AM1075" s="84" t="s">
        <v>5684</v>
      </c>
      <c r="AN1075" s="84" t="b">
        <v>0</v>
      </c>
      <c r="AO1075" s="87" t="s">
        <v>4992</v>
      </c>
      <c r="AP1075" s="84" t="s">
        <v>179</v>
      </c>
      <c r="AQ1075" s="84">
        <v>0</v>
      </c>
      <c r="AR1075" s="84">
        <v>0</v>
      </c>
      <c r="AS1075" s="84"/>
      <c r="AT1075" s="84"/>
      <c r="AU1075" s="84"/>
      <c r="AV1075" s="84"/>
      <c r="AW1075" s="84"/>
      <c r="AX1075" s="84"/>
      <c r="AY1075" s="84"/>
      <c r="AZ1075" s="84"/>
    </row>
    <row r="1076" spans="1:52" x14ac:dyDescent="0.55000000000000004">
      <c r="A1076" s="69" t="s">
        <v>309</v>
      </c>
      <c r="B1076" s="69" t="s">
        <v>999</v>
      </c>
      <c r="C1076" s="70"/>
      <c r="D1076" s="71"/>
      <c r="E1076" s="72"/>
      <c r="F1076" s="73"/>
      <c r="G1076" s="70"/>
      <c r="H1076" s="74"/>
      <c r="I1076" s="75"/>
      <c r="J1076" s="75"/>
      <c r="K1076" s="36"/>
      <c r="L1076" s="82"/>
      <c r="M1076" s="82"/>
      <c r="N1076" s="77"/>
      <c r="O1076" s="84" t="s">
        <v>1270</v>
      </c>
      <c r="P1076" s="86">
        <v>43425.597071759257</v>
      </c>
      <c r="Q1076" s="84" t="s">
        <v>1313</v>
      </c>
      <c r="R1076" s="84"/>
      <c r="S1076" s="84"/>
      <c r="T1076" s="84"/>
      <c r="U1076" s="84"/>
      <c r="V1076" s="88" t="s">
        <v>2733</v>
      </c>
      <c r="W1076" s="86">
        <v>43425.597071759257</v>
      </c>
      <c r="X1076" s="88" t="s">
        <v>3384</v>
      </c>
      <c r="Y1076" s="84"/>
      <c r="Z1076" s="84"/>
      <c r="AA1076" s="87" t="s">
        <v>4513</v>
      </c>
      <c r="AB1076" s="84"/>
      <c r="AC1076" s="84" t="b">
        <v>0</v>
      </c>
      <c r="AD1076" s="84">
        <v>0</v>
      </c>
      <c r="AE1076" s="87" t="s">
        <v>5552</v>
      </c>
      <c r="AF1076" s="84" t="b">
        <v>0</v>
      </c>
      <c r="AG1076" s="84" t="s">
        <v>5604</v>
      </c>
      <c r="AH1076" s="84"/>
      <c r="AI1076" s="87" t="s">
        <v>5552</v>
      </c>
      <c r="AJ1076" s="84" t="b">
        <v>0</v>
      </c>
      <c r="AK1076" s="84">
        <v>43</v>
      </c>
      <c r="AL1076" s="87" t="s">
        <v>4992</v>
      </c>
      <c r="AM1076" s="84" t="s">
        <v>5684</v>
      </c>
      <c r="AN1076" s="84" t="b">
        <v>0</v>
      </c>
      <c r="AO1076" s="87" t="s">
        <v>4992</v>
      </c>
      <c r="AP1076" s="84" t="s">
        <v>179</v>
      </c>
      <c r="AQ1076" s="84">
        <v>0</v>
      </c>
      <c r="AR1076" s="84">
        <v>0</v>
      </c>
      <c r="AS1076" s="84"/>
      <c r="AT1076" s="84"/>
      <c r="AU1076" s="84"/>
      <c r="AV1076" s="84"/>
      <c r="AW1076" s="84"/>
      <c r="AX1076" s="84"/>
      <c r="AY1076" s="84"/>
      <c r="AZ1076" s="84"/>
    </row>
    <row r="1077" spans="1:52" x14ac:dyDescent="0.55000000000000004">
      <c r="A1077" s="69" t="s">
        <v>309</v>
      </c>
      <c r="B1077" s="69" t="s">
        <v>1000</v>
      </c>
      <c r="C1077" s="70"/>
      <c r="D1077" s="71"/>
      <c r="E1077" s="72"/>
      <c r="F1077" s="73"/>
      <c r="G1077" s="70"/>
      <c r="H1077" s="74"/>
      <c r="I1077" s="75"/>
      <c r="J1077" s="75"/>
      <c r="K1077" s="36"/>
      <c r="L1077" s="82"/>
      <c r="M1077" s="82"/>
      <c r="N1077" s="77"/>
      <c r="O1077" s="84" t="s">
        <v>1270</v>
      </c>
      <c r="P1077" s="86">
        <v>43425.597071759257</v>
      </c>
      <c r="Q1077" s="84" t="s">
        <v>1313</v>
      </c>
      <c r="R1077" s="84"/>
      <c r="S1077" s="84"/>
      <c r="T1077" s="84"/>
      <c r="U1077" s="84"/>
      <c r="V1077" s="88" t="s">
        <v>2733</v>
      </c>
      <c r="W1077" s="86">
        <v>43425.597071759257</v>
      </c>
      <c r="X1077" s="88" t="s">
        <v>3384</v>
      </c>
      <c r="Y1077" s="84"/>
      <c r="Z1077" s="84"/>
      <c r="AA1077" s="87" t="s">
        <v>4513</v>
      </c>
      <c r="AB1077" s="84"/>
      <c r="AC1077" s="84" t="b">
        <v>0</v>
      </c>
      <c r="AD1077" s="84">
        <v>0</v>
      </c>
      <c r="AE1077" s="87" t="s">
        <v>5552</v>
      </c>
      <c r="AF1077" s="84" t="b">
        <v>0</v>
      </c>
      <c r="AG1077" s="84" t="s">
        <v>5604</v>
      </c>
      <c r="AH1077" s="84"/>
      <c r="AI1077" s="87" t="s">
        <v>5552</v>
      </c>
      <c r="AJ1077" s="84" t="b">
        <v>0</v>
      </c>
      <c r="AK1077" s="84">
        <v>43</v>
      </c>
      <c r="AL1077" s="87" t="s">
        <v>4992</v>
      </c>
      <c r="AM1077" s="84" t="s">
        <v>5684</v>
      </c>
      <c r="AN1077" s="84" t="b">
        <v>0</v>
      </c>
      <c r="AO1077" s="87" t="s">
        <v>4992</v>
      </c>
      <c r="AP1077" s="84" t="s">
        <v>179</v>
      </c>
      <c r="AQ1077" s="84">
        <v>0</v>
      </c>
      <c r="AR1077" s="84">
        <v>0</v>
      </c>
      <c r="AS1077" s="84"/>
      <c r="AT1077" s="84"/>
      <c r="AU1077" s="84"/>
      <c r="AV1077" s="84"/>
      <c r="AW1077" s="84"/>
      <c r="AX1077" s="84"/>
      <c r="AY1077" s="84"/>
      <c r="AZ1077" s="84"/>
    </row>
    <row r="1078" spans="1:52" x14ac:dyDescent="0.55000000000000004">
      <c r="A1078" s="69" t="s">
        <v>309</v>
      </c>
      <c r="B1078" s="69" t="s">
        <v>1001</v>
      </c>
      <c r="C1078" s="70"/>
      <c r="D1078" s="71"/>
      <c r="E1078" s="72"/>
      <c r="F1078" s="73"/>
      <c r="G1078" s="70"/>
      <c r="H1078" s="74"/>
      <c r="I1078" s="75"/>
      <c r="J1078" s="75"/>
      <c r="K1078" s="36"/>
      <c r="L1078" s="82"/>
      <c r="M1078" s="82"/>
      <c r="N1078" s="77"/>
      <c r="O1078" s="84" t="s">
        <v>1270</v>
      </c>
      <c r="P1078" s="86">
        <v>43425.597071759257</v>
      </c>
      <c r="Q1078" s="84" t="s">
        <v>1313</v>
      </c>
      <c r="R1078" s="84"/>
      <c r="S1078" s="84"/>
      <c r="T1078" s="84"/>
      <c r="U1078" s="84"/>
      <c r="V1078" s="88" t="s">
        <v>2733</v>
      </c>
      <c r="W1078" s="86">
        <v>43425.597071759257</v>
      </c>
      <c r="X1078" s="88" t="s">
        <v>3384</v>
      </c>
      <c r="Y1078" s="84"/>
      <c r="Z1078" s="84"/>
      <c r="AA1078" s="87" t="s">
        <v>4513</v>
      </c>
      <c r="AB1078" s="84"/>
      <c r="AC1078" s="84" t="b">
        <v>0</v>
      </c>
      <c r="AD1078" s="84">
        <v>0</v>
      </c>
      <c r="AE1078" s="87" t="s">
        <v>5552</v>
      </c>
      <c r="AF1078" s="84" t="b">
        <v>0</v>
      </c>
      <c r="AG1078" s="84" t="s">
        <v>5604</v>
      </c>
      <c r="AH1078" s="84"/>
      <c r="AI1078" s="87" t="s">
        <v>5552</v>
      </c>
      <c r="AJ1078" s="84" t="b">
        <v>0</v>
      </c>
      <c r="AK1078" s="84">
        <v>43</v>
      </c>
      <c r="AL1078" s="87" t="s">
        <v>4992</v>
      </c>
      <c r="AM1078" s="84" t="s">
        <v>5684</v>
      </c>
      <c r="AN1078" s="84" t="b">
        <v>0</v>
      </c>
      <c r="AO1078" s="87" t="s">
        <v>4992</v>
      </c>
      <c r="AP1078" s="84" t="s">
        <v>179</v>
      </c>
      <c r="AQ1078" s="84">
        <v>0</v>
      </c>
      <c r="AR1078" s="84">
        <v>0</v>
      </c>
      <c r="AS1078" s="84"/>
      <c r="AT1078" s="84"/>
      <c r="AU1078" s="84"/>
      <c r="AV1078" s="84"/>
      <c r="AW1078" s="84"/>
      <c r="AX1078" s="84"/>
      <c r="AY1078" s="84"/>
      <c r="AZ1078" s="84"/>
    </row>
    <row r="1079" spans="1:52" x14ac:dyDescent="0.55000000000000004">
      <c r="A1079" s="69" t="s">
        <v>309</v>
      </c>
      <c r="B1079" s="69" t="s">
        <v>1002</v>
      </c>
      <c r="C1079" s="70"/>
      <c r="D1079" s="71"/>
      <c r="E1079" s="72"/>
      <c r="F1079" s="73"/>
      <c r="G1079" s="70"/>
      <c r="H1079" s="74"/>
      <c r="I1079" s="75"/>
      <c r="J1079" s="75"/>
      <c r="K1079" s="36"/>
      <c r="L1079" s="82"/>
      <c r="M1079" s="82"/>
      <c r="N1079" s="77"/>
      <c r="O1079" s="84" t="s">
        <v>1270</v>
      </c>
      <c r="P1079" s="86">
        <v>43425.597071759257</v>
      </c>
      <c r="Q1079" s="84" t="s">
        <v>1313</v>
      </c>
      <c r="R1079" s="84"/>
      <c r="S1079" s="84"/>
      <c r="T1079" s="84"/>
      <c r="U1079" s="84"/>
      <c r="V1079" s="88" t="s">
        <v>2733</v>
      </c>
      <c r="W1079" s="86">
        <v>43425.597071759257</v>
      </c>
      <c r="X1079" s="88" t="s">
        <v>3384</v>
      </c>
      <c r="Y1079" s="84"/>
      <c r="Z1079" s="84"/>
      <c r="AA1079" s="87" t="s">
        <v>4513</v>
      </c>
      <c r="AB1079" s="84"/>
      <c r="AC1079" s="84" t="b">
        <v>0</v>
      </c>
      <c r="AD1079" s="84">
        <v>0</v>
      </c>
      <c r="AE1079" s="87" t="s">
        <v>5552</v>
      </c>
      <c r="AF1079" s="84" t="b">
        <v>0</v>
      </c>
      <c r="AG1079" s="84" t="s">
        <v>5604</v>
      </c>
      <c r="AH1079" s="84"/>
      <c r="AI1079" s="87" t="s">
        <v>5552</v>
      </c>
      <c r="AJ1079" s="84" t="b">
        <v>0</v>
      </c>
      <c r="AK1079" s="84">
        <v>43</v>
      </c>
      <c r="AL1079" s="87" t="s">
        <v>4992</v>
      </c>
      <c r="AM1079" s="84" t="s">
        <v>5684</v>
      </c>
      <c r="AN1079" s="84" t="b">
        <v>0</v>
      </c>
      <c r="AO1079" s="87" t="s">
        <v>4992</v>
      </c>
      <c r="AP1079" s="84" t="s">
        <v>179</v>
      </c>
      <c r="AQ1079" s="84">
        <v>0</v>
      </c>
      <c r="AR1079" s="84">
        <v>0</v>
      </c>
      <c r="AS1079" s="84"/>
      <c r="AT1079" s="84"/>
      <c r="AU1079" s="84"/>
      <c r="AV1079" s="84"/>
      <c r="AW1079" s="84"/>
      <c r="AX1079" s="84"/>
      <c r="AY1079" s="84"/>
      <c r="AZ1079" s="84"/>
    </row>
    <row r="1080" spans="1:52" x14ac:dyDescent="0.55000000000000004">
      <c r="A1080" s="69" t="s">
        <v>309</v>
      </c>
      <c r="B1080" s="69" t="s">
        <v>1003</v>
      </c>
      <c r="C1080" s="70"/>
      <c r="D1080" s="71"/>
      <c r="E1080" s="72"/>
      <c r="F1080" s="73"/>
      <c r="G1080" s="70"/>
      <c r="H1080" s="74"/>
      <c r="I1080" s="75"/>
      <c r="J1080" s="75"/>
      <c r="K1080" s="36"/>
      <c r="L1080" s="82"/>
      <c r="M1080" s="82"/>
      <c r="N1080" s="77"/>
      <c r="O1080" s="84" t="s">
        <v>1270</v>
      </c>
      <c r="P1080" s="86">
        <v>43425.597071759257</v>
      </c>
      <c r="Q1080" s="84" t="s">
        <v>1313</v>
      </c>
      <c r="R1080" s="84"/>
      <c r="S1080" s="84"/>
      <c r="T1080" s="84"/>
      <c r="U1080" s="84"/>
      <c r="V1080" s="88" t="s">
        <v>2733</v>
      </c>
      <c r="W1080" s="86">
        <v>43425.597071759257</v>
      </c>
      <c r="X1080" s="88" t="s">
        <v>3384</v>
      </c>
      <c r="Y1080" s="84"/>
      <c r="Z1080" s="84"/>
      <c r="AA1080" s="87" t="s">
        <v>4513</v>
      </c>
      <c r="AB1080" s="84"/>
      <c r="AC1080" s="84" t="b">
        <v>0</v>
      </c>
      <c r="AD1080" s="84">
        <v>0</v>
      </c>
      <c r="AE1080" s="87" t="s">
        <v>5552</v>
      </c>
      <c r="AF1080" s="84" t="b">
        <v>0</v>
      </c>
      <c r="AG1080" s="84" t="s">
        <v>5604</v>
      </c>
      <c r="AH1080" s="84"/>
      <c r="AI1080" s="87" t="s">
        <v>5552</v>
      </c>
      <c r="AJ1080" s="84" t="b">
        <v>0</v>
      </c>
      <c r="AK1080" s="84">
        <v>43</v>
      </c>
      <c r="AL1080" s="87" t="s">
        <v>4992</v>
      </c>
      <c r="AM1080" s="84" t="s">
        <v>5684</v>
      </c>
      <c r="AN1080" s="84" t="b">
        <v>0</v>
      </c>
      <c r="AO1080" s="87" t="s">
        <v>4992</v>
      </c>
      <c r="AP1080" s="84" t="s">
        <v>179</v>
      </c>
      <c r="AQ1080" s="84">
        <v>0</v>
      </c>
      <c r="AR1080" s="84">
        <v>0</v>
      </c>
      <c r="AS1080" s="84"/>
      <c r="AT1080" s="84"/>
      <c r="AU1080" s="84"/>
      <c r="AV1080" s="84"/>
      <c r="AW1080" s="84"/>
      <c r="AX1080" s="84"/>
      <c r="AY1080" s="84"/>
      <c r="AZ1080" s="84"/>
    </row>
    <row r="1081" spans="1:52" x14ac:dyDescent="0.55000000000000004">
      <c r="A1081" s="69" t="s">
        <v>309</v>
      </c>
      <c r="B1081" s="69" t="s">
        <v>1004</v>
      </c>
      <c r="C1081" s="70"/>
      <c r="D1081" s="71"/>
      <c r="E1081" s="72"/>
      <c r="F1081" s="73"/>
      <c r="G1081" s="70"/>
      <c r="H1081" s="74"/>
      <c r="I1081" s="75"/>
      <c r="J1081" s="75"/>
      <c r="K1081" s="36"/>
      <c r="L1081" s="82"/>
      <c r="M1081" s="82"/>
      <c r="N1081" s="77"/>
      <c r="O1081" s="84" t="s">
        <v>1270</v>
      </c>
      <c r="P1081" s="86">
        <v>43425.597071759257</v>
      </c>
      <c r="Q1081" s="84" t="s">
        <v>1313</v>
      </c>
      <c r="R1081" s="84"/>
      <c r="S1081" s="84"/>
      <c r="T1081" s="84"/>
      <c r="U1081" s="84"/>
      <c r="V1081" s="88" t="s">
        <v>2733</v>
      </c>
      <c r="W1081" s="86">
        <v>43425.597071759257</v>
      </c>
      <c r="X1081" s="88" t="s">
        <v>3384</v>
      </c>
      <c r="Y1081" s="84"/>
      <c r="Z1081" s="84"/>
      <c r="AA1081" s="87" t="s">
        <v>4513</v>
      </c>
      <c r="AB1081" s="84"/>
      <c r="AC1081" s="84" t="b">
        <v>0</v>
      </c>
      <c r="AD1081" s="84">
        <v>0</v>
      </c>
      <c r="AE1081" s="87" t="s">
        <v>5552</v>
      </c>
      <c r="AF1081" s="84" t="b">
        <v>0</v>
      </c>
      <c r="AG1081" s="84" t="s">
        <v>5604</v>
      </c>
      <c r="AH1081" s="84"/>
      <c r="AI1081" s="87" t="s">
        <v>5552</v>
      </c>
      <c r="AJ1081" s="84" t="b">
        <v>0</v>
      </c>
      <c r="AK1081" s="84">
        <v>43</v>
      </c>
      <c r="AL1081" s="87" t="s">
        <v>4992</v>
      </c>
      <c r="AM1081" s="84" t="s">
        <v>5684</v>
      </c>
      <c r="AN1081" s="84" t="b">
        <v>0</v>
      </c>
      <c r="AO1081" s="87" t="s">
        <v>4992</v>
      </c>
      <c r="AP1081" s="84" t="s">
        <v>179</v>
      </c>
      <c r="AQ1081" s="84">
        <v>0</v>
      </c>
      <c r="AR1081" s="84">
        <v>0</v>
      </c>
      <c r="AS1081" s="84"/>
      <c r="AT1081" s="84"/>
      <c r="AU1081" s="84"/>
      <c r="AV1081" s="84"/>
      <c r="AW1081" s="84"/>
      <c r="AX1081" s="84"/>
      <c r="AY1081" s="84"/>
      <c r="AZ1081" s="84"/>
    </row>
    <row r="1082" spans="1:52" x14ac:dyDescent="0.55000000000000004">
      <c r="A1082" s="69" t="s">
        <v>309</v>
      </c>
      <c r="B1082" s="69" t="s">
        <v>1005</v>
      </c>
      <c r="C1082" s="70"/>
      <c r="D1082" s="71"/>
      <c r="E1082" s="72"/>
      <c r="F1082" s="73"/>
      <c r="G1082" s="70"/>
      <c r="H1082" s="74"/>
      <c r="I1082" s="75"/>
      <c r="J1082" s="75"/>
      <c r="K1082" s="36"/>
      <c r="L1082" s="82"/>
      <c r="M1082" s="82"/>
      <c r="N1082" s="77"/>
      <c r="O1082" s="84" t="s">
        <v>1270</v>
      </c>
      <c r="P1082" s="86">
        <v>43425.597071759257</v>
      </c>
      <c r="Q1082" s="84" t="s">
        <v>1313</v>
      </c>
      <c r="R1082" s="84"/>
      <c r="S1082" s="84"/>
      <c r="T1082" s="84"/>
      <c r="U1082" s="84"/>
      <c r="V1082" s="88" t="s">
        <v>2733</v>
      </c>
      <c r="W1082" s="86">
        <v>43425.597071759257</v>
      </c>
      <c r="X1082" s="88" t="s">
        <v>3384</v>
      </c>
      <c r="Y1082" s="84"/>
      <c r="Z1082" s="84"/>
      <c r="AA1082" s="87" t="s">
        <v>4513</v>
      </c>
      <c r="AB1082" s="84"/>
      <c r="AC1082" s="84" t="b">
        <v>0</v>
      </c>
      <c r="AD1082" s="84">
        <v>0</v>
      </c>
      <c r="AE1082" s="87" t="s">
        <v>5552</v>
      </c>
      <c r="AF1082" s="84" t="b">
        <v>0</v>
      </c>
      <c r="AG1082" s="84" t="s">
        <v>5604</v>
      </c>
      <c r="AH1082" s="84"/>
      <c r="AI1082" s="87" t="s">
        <v>5552</v>
      </c>
      <c r="AJ1082" s="84" t="b">
        <v>0</v>
      </c>
      <c r="AK1082" s="84">
        <v>43</v>
      </c>
      <c r="AL1082" s="87" t="s">
        <v>4992</v>
      </c>
      <c r="AM1082" s="84" t="s">
        <v>5684</v>
      </c>
      <c r="AN1082" s="84" t="b">
        <v>0</v>
      </c>
      <c r="AO1082" s="87" t="s">
        <v>4992</v>
      </c>
      <c r="AP1082" s="84" t="s">
        <v>179</v>
      </c>
      <c r="AQ1082" s="84">
        <v>0</v>
      </c>
      <c r="AR1082" s="84">
        <v>0</v>
      </c>
      <c r="AS1082" s="84"/>
      <c r="AT1082" s="84"/>
      <c r="AU1082" s="84"/>
      <c r="AV1082" s="84"/>
      <c r="AW1082" s="84"/>
      <c r="AX1082" s="84"/>
      <c r="AY1082" s="84"/>
      <c r="AZ1082" s="84"/>
    </row>
    <row r="1083" spans="1:52" x14ac:dyDescent="0.55000000000000004">
      <c r="A1083" s="69" t="s">
        <v>309</v>
      </c>
      <c r="B1083" s="69" t="s">
        <v>1006</v>
      </c>
      <c r="C1083" s="70"/>
      <c r="D1083" s="71"/>
      <c r="E1083" s="72"/>
      <c r="F1083" s="73"/>
      <c r="G1083" s="70"/>
      <c r="H1083" s="74"/>
      <c r="I1083" s="75"/>
      <c r="J1083" s="75"/>
      <c r="K1083" s="36"/>
      <c r="L1083" s="82"/>
      <c r="M1083" s="82"/>
      <c r="N1083" s="77"/>
      <c r="O1083" s="84" t="s">
        <v>1270</v>
      </c>
      <c r="P1083" s="86">
        <v>43425.597071759257</v>
      </c>
      <c r="Q1083" s="84" t="s">
        <v>1313</v>
      </c>
      <c r="R1083" s="84"/>
      <c r="S1083" s="84"/>
      <c r="T1083" s="84"/>
      <c r="U1083" s="84"/>
      <c r="V1083" s="88" t="s">
        <v>2733</v>
      </c>
      <c r="W1083" s="86">
        <v>43425.597071759257</v>
      </c>
      <c r="X1083" s="88" t="s">
        <v>3384</v>
      </c>
      <c r="Y1083" s="84"/>
      <c r="Z1083" s="84"/>
      <c r="AA1083" s="87" t="s">
        <v>4513</v>
      </c>
      <c r="AB1083" s="84"/>
      <c r="AC1083" s="84" t="b">
        <v>0</v>
      </c>
      <c r="AD1083" s="84">
        <v>0</v>
      </c>
      <c r="AE1083" s="87" t="s">
        <v>5552</v>
      </c>
      <c r="AF1083" s="84" t="b">
        <v>0</v>
      </c>
      <c r="AG1083" s="84" t="s">
        <v>5604</v>
      </c>
      <c r="AH1083" s="84"/>
      <c r="AI1083" s="87" t="s">
        <v>5552</v>
      </c>
      <c r="AJ1083" s="84" t="b">
        <v>0</v>
      </c>
      <c r="AK1083" s="84">
        <v>43</v>
      </c>
      <c r="AL1083" s="87" t="s">
        <v>4992</v>
      </c>
      <c r="AM1083" s="84" t="s">
        <v>5684</v>
      </c>
      <c r="AN1083" s="84" t="b">
        <v>0</v>
      </c>
      <c r="AO1083" s="87" t="s">
        <v>4992</v>
      </c>
      <c r="AP1083" s="84" t="s">
        <v>179</v>
      </c>
      <c r="AQ1083" s="84">
        <v>0</v>
      </c>
      <c r="AR1083" s="84">
        <v>0</v>
      </c>
      <c r="AS1083" s="84"/>
      <c r="AT1083" s="84"/>
      <c r="AU1083" s="84"/>
      <c r="AV1083" s="84"/>
      <c r="AW1083" s="84"/>
      <c r="AX1083" s="84"/>
      <c r="AY1083" s="84"/>
      <c r="AZ1083" s="84"/>
    </row>
    <row r="1084" spans="1:52" x14ac:dyDescent="0.55000000000000004">
      <c r="A1084" s="69" t="s">
        <v>309</v>
      </c>
      <c r="B1084" s="69" t="s">
        <v>1007</v>
      </c>
      <c r="C1084" s="70"/>
      <c r="D1084" s="71"/>
      <c r="E1084" s="72"/>
      <c r="F1084" s="73"/>
      <c r="G1084" s="70"/>
      <c r="H1084" s="74"/>
      <c r="I1084" s="75"/>
      <c r="J1084" s="75"/>
      <c r="K1084" s="36"/>
      <c r="L1084" s="82"/>
      <c r="M1084" s="82"/>
      <c r="N1084" s="77"/>
      <c r="O1084" s="84" t="s">
        <v>1270</v>
      </c>
      <c r="P1084" s="86">
        <v>43425.597071759257</v>
      </c>
      <c r="Q1084" s="84" t="s">
        <v>1313</v>
      </c>
      <c r="R1084" s="84"/>
      <c r="S1084" s="84"/>
      <c r="T1084" s="84"/>
      <c r="U1084" s="84"/>
      <c r="V1084" s="88" t="s">
        <v>2733</v>
      </c>
      <c r="W1084" s="86">
        <v>43425.597071759257</v>
      </c>
      <c r="X1084" s="88" t="s">
        <v>3384</v>
      </c>
      <c r="Y1084" s="84"/>
      <c r="Z1084" s="84"/>
      <c r="AA1084" s="87" t="s">
        <v>4513</v>
      </c>
      <c r="AB1084" s="84"/>
      <c r="AC1084" s="84" t="b">
        <v>0</v>
      </c>
      <c r="AD1084" s="84">
        <v>0</v>
      </c>
      <c r="AE1084" s="87" t="s">
        <v>5552</v>
      </c>
      <c r="AF1084" s="84" t="b">
        <v>0</v>
      </c>
      <c r="AG1084" s="84" t="s">
        <v>5604</v>
      </c>
      <c r="AH1084" s="84"/>
      <c r="AI1084" s="87" t="s">
        <v>5552</v>
      </c>
      <c r="AJ1084" s="84" t="b">
        <v>0</v>
      </c>
      <c r="AK1084" s="84">
        <v>43</v>
      </c>
      <c r="AL1084" s="87" t="s">
        <v>4992</v>
      </c>
      <c r="AM1084" s="84" t="s">
        <v>5684</v>
      </c>
      <c r="AN1084" s="84" t="b">
        <v>0</v>
      </c>
      <c r="AO1084" s="87" t="s">
        <v>4992</v>
      </c>
      <c r="AP1084" s="84" t="s">
        <v>179</v>
      </c>
      <c r="AQ1084" s="84">
        <v>0</v>
      </c>
      <c r="AR1084" s="84">
        <v>0</v>
      </c>
      <c r="AS1084" s="84"/>
      <c r="AT1084" s="84"/>
      <c r="AU1084" s="84"/>
      <c r="AV1084" s="84"/>
      <c r="AW1084" s="84"/>
      <c r="AX1084" s="84"/>
      <c r="AY1084" s="84"/>
      <c r="AZ1084" s="84"/>
    </row>
    <row r="1085" spans="1:52" x14ac:dyDescent="0.55000000000000004">
      <c r="A1085" s="69" t="s">
        <v>309</v>
      </c>
      <c r="B1085" s="69" t="s">
        <v>1008</v>
      </c>
      <c r="C1085" s="70"/>
      <c r="D1085" s="71"/>
      <c r="E1085" s="72"/>
      <c r="F1085" s="73"/>
      <c r="G1085" s="70"/>
      <c r="H1085" s="74"/>
      <c r="I1085" s="75"/>
      <c r="J1085" s="75"/>
      <c r="K1085" s="36"/>
      <c r="L1085" s="82"/>
      <c r="M1085" s="82"/>
      <c r="N1085" s="77"/>
      <c r="O1085" s="84" t="s">
        <v>1270</v>
      </c>
      <c r="P1085" s="86">
        <v>43425.597071759257</v>
      </c>
      <c r="Q1085" s="84" t="s">
        <v>1313</v>
      </c>
      <c r="R1085" s="84"/>
      <c r="S1085" s="84"/>
      <c r="T1085" s="84"/>
      <c r="U1085" s="84"/>
      <c r="V1085" s="88" t="s">
        <v>2733</v>
      </c>
      <c r="W1085" s="86">
        <v>43425.597071759257</v>
      </c>
      <c r="X1085" s="88" t="s">
        <v>3384</v>
      </c>
      <c r="Y1085" s="84"/>
      <c r="Z1085" s="84"/>
      <c r="AA1085" s="87" t="s">
        <v>4513</v>
      </c>
      <c r="AB1085" s="84"/>
      <c r="AC1085" s="84" t="b">
        <v>0</v>
      </c>
      <c r="AD1085" s="84">
        <v>0</v>
      </c>
      <c r="AE1085" s="87" t="s">
        <v>5552</v>
      </c>
      <c r="AF1085" s="84" t="b">
        <v>0</v>
      </c>
      <c r="AG1085" s="84" t="s">
        <v>5604</v>
      </c>
      <c r="AH1085" s="84"/>
      <c r="AI1085" s="87" t="s">
        <v>5552</v>
      </c>
      <c r="AJ1085" s="84" t="b">
        <v>0</v>
      </c>
      <c r="AK1085" s="84">
        <v>43</v>
      </c>
      <c r="AL1085" s="87" t="s">
        <v>4992</v>
      </c>
      <c r="AM1085" s="84" t="s">
        <v>5684</v>
      </c>
      <c r="AN1085" s="84" t="b">
        <v>0</v>
      </c>
      <c r="AO1085" s="87" t="s">
        <v>4992</v>
      </c>
      <c r="AP1085" s="84" t="s">
        <v>179</v>
      </c>
      <c r="AQ1085" s="84">
        <v>0</v>
      </c>
      <c r="AR1085" s="84">
        <v>0</v>
      </c>
      <c r="AS1085" s="84"/>
      <c r="AT1085" s="84"/>
      <c r="AU1085" s="84"/>
      <c r="AV1085" s="84"/>
      <c r="AW1085" s="84"/>
      <c r="AX1085" s="84"/>
      <c r="AY1085" s="84"/>
      <c r="AZ1085" s="84"/>
    </row>
    <row r="1086" spans="1:52" x14ac:dyDescent="0.55000000000000004">
      <c r="A1086" s="69" t="s">
        <v>309</v>
      </c>
      <c r="B1086" s="69" t="s">
        <v>1009</v>
      </c>
      <c r="C1086" s="70"/>
      <c r="D1086" s="71"/>
      <c r="E1086" s="72"/>
      <c r="F1086" s="73"/>
      <c r="G1086" s="70"/>
      <c r="H1086" s="74"/>
      <c r="I1086" s="75"/>
      <c r="J1086" s="75"/>
      <c r="K1086" s="36"/>
      <c r="L1086" s="82"/>
      <c r="M1086" s="82"/>
      <c r="N1086" s="77"/>
      <c r="O1086" s="84" t="s">
        <v>1270</v>
      </c>
      <c r="P1086" s="86">
        <v>43425.597071759257</v>
      </c>
      <c r="Q1086" s="84" t="s">
        <v>1313</v>
      </c>
      <c r="R1086" s="84"/>
      <c r="S1086" s="84"/>
      <c r="T1086" s="84"/>
      <c r="U1086" s="84"/>
      <c r="V1086" s="88" t="s">
        <v>2733</v>
      </c>
      <c r="W1086" s="86">
        <v>43425.597071759257</v>
      </c>
      <c r="X1086" s="88" t="s">
        <v>3384</v>
      </c>
      <c r="Y1086" s="84"/>
      <c r="Z1086" s="84"/>
      <c r="AA1086" s="87" t="s">
        <v>4513</v>
      </c>
      <c r="AB1086" s="84"/>
      <c r="AC1086" s="84" t="b">
        <v>0</v>
      </c>
      <c r="AD1086" s="84">
        <v>0</v>
      </c>
      <c r="AE1086" s="87" t="s">
        <v>5552</v>
      </c>
      <c r="AF1086" s="84" t="b">
        <v>0</v>
      </c>
      <c r="AG1086" s="84" t="s">
        <v>5604</v>
      </c>
      <c r="AH1086" s="84"/>
      <c r="AI1086" s="87" t="s">
        <v>5552</v>
      </c>
      <c r="AJ1086" s="84" t="b">
        <v>0</v>
      </c>
      <c r="AK1086" s="84">
        <v>43</v>
      </c>
      <c r="AL1086" s="87" t="s">
        <v>4992</v>
      </c>
      <c r="AM1086" s="84" t="s">
        <v>5684</v>
      </c>
      <c r="AN1086" s="84" t="b">
        <v>0</v>
      </c>
      <c r="AO1086" s="87" t="s">
        <v>4992</v>
      </c>
      <c r="AP1086" s="84" t="s">
        <v>179</v>
      </c>
      <c r="AQ1086" s="84">
        <v>0</v>
      </c>
      <c r="AR1086" s="84">
        <v>0</v>
      </c>
      <c r="AS1086" s="84"/>
      <c r="AT1086" s="84"/>
      <c r="AU1086" s="84"/>
      <c r="AV1086" s="84"/>
      <c r="AW1086" s="84"/>
      <c r="AX1086" s="84"/>
      <c r="AY1086" s="84"/>
      <c r="AZ1086" s="84"/>
    </row>
    <row r="1087" spans="1:52" x14ac:dyDescent="0.55000000000000004">
      <c r="A1087" s="69" t="s">
        <v>309</v>
      </c>
      <c r="B1087" s="69" t="s">
        <v>705</v>
      </c>
      <c r="C1087" s="70"/>
      <c r="D1087" s="71"/>
      <c r="E1087" s="72"/>
      <c r="F1087" s="73"/>
      <c r="G1087" s="70"/>
      <c r="H1087" s="74"/>
      <c r="I1087" s="75"/>
      <c r="J1087" s="75"/>
      <c r="K1087" s="36"/>
      <c r="L1087" s="82"/>
      <c r="M1087" s="82"/>
      <c r="N1087" s="77"/>
      <c r="O1087" s="84" t="s">
        <v>1270</v>
      </c>
      <c r="P1087" s="86">
        <v>43425.597071759257</v>
      </c>
      <c r="Q1087" s="84" t="s">
        <v>1313</v>
      </c>
      <c r="R1087" s="84"/>
      <c r="S1087" s="84"/>
      <c r="T1087" s="84"/>
      <c r="U1087" s="84"/>
      <c r="V1087" s="88" t="s">
        <v>2733</v>
      </c>
      <c r="W1087" s="86">
        <v>43425.597071759257</v>
      </c>
      <c r="X1087" s="88" t="s">
        <v>3384</v>
      </c>
      <c r="Y1087" s="84"/>
      <c r="Z1087" s="84"/>
      <c r="AA1087" s="87" t="s">
        <v>4513</v>
      </c>
      <c r="AB1087" s="84"/>
      <c r="AC1087" s="84" t="b">
        <v>0</v>
      </c>
      <c r="AD1087" s="84">
        <v>0</v>
      </c>
      <c r="AE1087" s="87" t="s">
        <v>5552</v>
      </c>
      <c r="AF1087" s="84" t="b">
        <v>0</v>
      </c>
      <c r="AG1087" s="84" t="s">
        <v>5604</v>
      </c>
      <c r="AH1087" s="84"/>
      <c r="AI1087" s="87" t="s">
        <v>5552</v>
      </c>
      <c r="AJ1087" s="84" t="b">
        <v>0</v>
      </c>
      <c r="AK1087" s="84">
        <v>43</v>
      </c>
      <c r="AL1087" s="87" t="s">
        <v>4992</v>
      </c>
      <c r="AM1087" s="84" t="s">
        <v>5684</v>
      </c>
      <c r="AN1087" s="84" t="b">
        <v>0</v>
      </c>
      <c r="AO1087" s="87" t="s">
        <v>4992</v>
      </c>
      <c r="AP1087" s="84" t="s">
        <v>179</v>
      </c>
      <c r="AQ1087" s="84">
        <v>0</v>
      </c>
      <c r="AR1087" s="84">
        <v>0</v>
      </c>
      <c r="AS1087" s="84"/>
      <c r="AT1087" s="84"/>
      <c r="AU1087" s="84"/>
      <c r="AV1087" s="84"/>
      <c r="AW1087" s="84"/>
      <c r="AX1087" s="84"/>
      <c r="AY1087" s="84"/>
      <c r="AZ1087" s="84"/>
    </row>
    <row r="1088" spans="1:52" x14ac:dyDescent="0.55000000000000004">
      <c r="A1088" s="69" t="s">
        <v>309</v>
      </c>
      <c r="B1088" s="69" t="s">
        <v>1010</v>
      </c>
      <c r="C1088" s="70"/>
      <c r="D1088" s="71"/>
      <c r="E1088" s="72"/>
      <c r="F1088" s="73"/>
      <c r="G1088" s="70"/>
      <c r="H1088" s="74"/>
      <c r="I1088" s="75"/>
      <c r="J1088" s="75"/>
      <c r="K1088" s="36"/>
      <c r="L1088" s="82"/>
      <c r="M1088" s="82"/>
      <c r="N1088" s="77"/>
      <c r="O1088" s="84" t="s">
        <v>1270</v>
      </c>
      <c r="P1088" s="86">
        <v>43425.597071759257</v>
      </c>
      <c r="Q1088" s="84" t="s">
        <v>1313</v>
      </c>
      <c r="R1088" s="84"/>
      <c r="S1088" s="84"/>
      <c r="T1088" s="84"/>
      <c r="U1088" s="84"/>
      <c r="V1088" s="88" t="s">
        <v>2733</v>
      </c>
      <c r="W1088" s="86">
        <v>43425.597071759257</v>
      </c>
      <c r="X1088" s="88" t="s">
        <v>3384</v>
      </c>
      <c r="Y1088" s="84"/>
      <c r="Z1088" s="84"/>
      <c r="AA1088" s="87" t="s">
        <v>4513</v>
      </c>
      <c r="AB1088" s="84"/>
      <c r="AC1088" s="84" t="b">
        <v>0</v>
      </c>
      <c r="AD1088" s="84">
        <v>0</v>
      </c>
      <c r="AE1088" s="87" t="s">
        <v>5552</v>
      </c>
      <c r="AF1088" s="84" t="b">
        <v>0</v>
      </c>
      <c r="AG1088" s="84" t="s">
        <v>5604</v>
      </c>
      <c r="AH1088" s="84"/>
      <c r="AI1088" s="87" t="s">
        <v>5552</v>
      </c>
      <c r="AJ1088" s="84" t="b">
        <v>0</v>
      </c>
      <c r="AK1088" s="84">
        <v>43</v>
      </c>
      <c r="AL1088" s="87" t="s">
        <v>4992</v>
      </c>
      <c r="AM1088" s="84" t="s">
        <v>5684</v>
      </c>
      <c r="AN1088" s="84" t="b">
        <v>0</v>
      </c>
      <c r="AO1088" s="87" t="s">
        <v>4992</v>
      </c>
      <c r="AP1088" s="84" t="s">
        <v>179</v>
      </c>
      <c r="AQ1088" s="84">
        <v>0</v>
      </c>
      <c r="AR1088" s="84">
        <v>0</v>
      </c>
      <c r="AS1088" s="84"/>
      <c r="AT1088" s="84"/>
      <c r="AU1088" s="84"/>
      <c r="AV1088" s="84"/>
      <c r="AW1088" s="84"/>
      <c r="AX1088" s="84"/>
      <c r="AY1088" s="84"/>
      <c r="AZ1088" s="84"/>
    </row>
    <row r="1089" spans="1:52" x14ac:dyDescent="0.55000000000000004">
      <c r="A1089" s="69" t="s">
        <v>309</v>
      </c>
      <c r="B1089" s="69" t="s">
        <v>702</v>
      </c>
      <c r="C1089" s="70"/>
      <c r="D1089" s="71"/>
      <c r="E1089" s="72"/>
      <c r="F1089" s="73"/>
      <c r="G1089" s="70"/>
      <c r="H1089" s="74"/>
      <c r="I1089" s="75"/>
      <c r="J1089" s="75"/>
      <c r="K1089" s="36"/>
      <c r="L1089" s="82"/>
      <c r="M1089" s="82"/>
      <c r="N1089" s="77"/>
      <c r="O1089" s="84" t="s">
        <v>1271</v>
      </c>
      <c r="P1089" s="86">
        <v>43425.597071759257</v>
      </c>
      <c r="Q1089" s="84" t="s">
        <v>1313</v>
      </c>
      <c r="R1089" s="84"/>
      <c r="S1089" s="84"/>
      <c r="T1089" s="84"/>
      <c r="U1089" s="84"/>
      <c r="V1089" s="88" t="s">
        <v>2733</v>
      </c>
      <c r="W1089" s="86">
        <v>43425.597071759257</v>
      </c>
      <c r="X1089" s="88" t="s">
        <v>3384</v>
      </c>
      <c r="Y1089" s="84"/>
      <c r="Z1089" s="84"/>
      <c r="AA1089" s="87" t="s">
        <v>4513</v>
      </c>
      <c r="AB1089" s="84"/>
      <c r="AC1089" s="84" t="b">
        <v>0</v>
      </c>
      <c r="AD1089" s="84">
        <v>0</v>
      </c>
      <c r="AE1089" s="87" t="s">
        <v>5552</v>
      </c>
      <c r="AF1089" s="84" t="b">
        <v>0</v>
      </c>
      <c r="AG1089" s="84" t="s">
        <v>5604</v>
      </c>
      <c r="AH1089" s="84"/>
      <c r="AI1089" s="87" t="s">
        <v>5552</v>
      </c>
      <c r="AJ1089" s="84" t="b">
        <v>0</v>
      </c>
      <c r="AK1089" s="84">
        <v>43</v>
      </c>
      <c r="AL1089" s="87" t="s">
        <v>4992</v>
      </c>
      <c r="AM1089" s="84" t="s">
        <v>5684</v>
      </c>
      <c r="AN1089" s="84" t="b">
        <v>0</v>
      </c>
      <c r="AO1089" s="87" t="s">
        <v>4992</v>
      </c>
      <c r="AP1089" s="84" t="s">
        <v>179</v>
      </c>
      <c r="AQ1089" s="84">
        <v>0</v>
      </c>
      <c r="AR1089" s="84">
        <v>0</v>
      </c>
      <c r="AS1089" s="84"/>
      <c r="AT1089" s="84"/>
      <c r="AU1089" s="84"/>
      <c r="AV1089" s="84"/>
      <c r="AW1089" s="84"/>
      <c r="AX1089" s="84"/>
      <c r="AY1089" s="84"/>
      <c r="AZ1089" s="84"/>
    </row>
    <row r="1090" spans="1:52" x14ac:dyDescent="0.55000000000000004">
      <c r="A1090" s="69" t="s">
        <v>310</v>
      </c>
      <c r="B1090" s="69" t="s">
        <v>699</v>
      </c>
      <c r="C1090" s="70"/>
      <c r="D1090" s="71"/>
      <c r="E1090" s="72"/>
      <c r="F1090" s="73"/>
      <c r="G1090" s="70"/>
      <c r="H1090" s="74"/>
      <c r="I1090" s="75"/>
      <c r="J1090" s="75"/>
      <c r="K1090" s="36"/>
      <c r="L1090" s="82"/>
      <c r="M1090" s="82"/>
      <c r="N1090" s="77"/>
      <c r="O1090" s="84" t="s">
        <v>1269</v>
      </c>
      <c r="P1090" s="86">
        <v>43425.597939814812</v>
      </c>
      <c r="Q1090" s="84" t="s">
        <v>1313</v>
      </c>
      <c r="R1090" s="84"/>
      <c r="S1090" s="84"/>
      <c r="T1090" s="84"/>
      <c r="U1090" s="84"/>
      <c r="V1090" s="88" t="s">
        <v>2734</v>
      </c>
      <c r="W1090" s="86">
        <v>43425.597939814812</v>
      </c>
      <c r="X1090" s="88" t="s">
        <v>3385</v>
      </c>
      <c r="Y1090" s="84"/>
      <c r="Z1090" s="84"/>
      <c r="AA1090" s="87" t="s">
        <v>4514</v>
      </c>
      <c r="AB1090" s="84"/>
      <c r="AC1090" s="84" t="b">
        <v>0</v>
      </c>
      <c r="AD1090" s="84">
        <v>0</v>
      </c>
      <c r="AE1090" s="87" t="s">
        <v>5552</v>
      </c>
      <c r="AF1090" s="84" t="b">
        <v>0</v>
      </c>
      <c r="AG1090" s="84" t="s">
        <v>5604</v>
      </c>
      <c r="AH1090" s="84"/>
      <c r="AI1090" s="87" t="s">
        <v>5552</v>
      </c>
      <c r="AJ1090" s="84" t="b">
        <v>0</v>
      </c>
      <c r="AK1090" s="84">
        <v>43</v>
      </c>
      <c r="AL1090" s="87" t="s">
        <v>4992</v>
      </c>
      <c r="AM1090" s="84" t="s">
        <v>5686</v>
      </c>
      <c r="AN1090" s="84" t="b">
        <v>0</v>
      </c>
      <c r="AO1090" s="87" t="s">
        <v>4992</v>
      </c>
      <c r="AP1090" s="84" t="s">
        <v>179</v>
      </c>
      <c r="AQ1090" s="84">
        <v>0</v>
      </c>
      <c r="AR1090" s="84">
        <v>0</v>
      </c>
      <c r="AS1090" s="84"/>
      <c r="AT1090" s="84"/>
      <c r="AU1090" s="84"/>
      <c r="AV1090" s="84"/>
      <c r="AW1090" s="84"/>
      <c r="AX1090" s="84"/>
      <c r="AY1090" s="84"/>
      <c r="AZ1090" s="84"/>
    </row>
    <row r="1091" spans="1:52" x14ac:dyDescent="0.55000000000000004">
      <c r="A1091" s="69" t="s">
        <v>310</v>
      </c>
      <c r="B1091" s="69" t="s">
        <v>975</v>
      </c>
      <c r="C1091" s="70"/>
      <c r="D1091" s="71"/>
      <c r="E1091" s="72"/>
      <c r="F1091" s="73"/>
      <c r="G1091" s="70"/>
      <c r="H1091" s="74"/>
      <c r="I1091" s="75"/>
      <c r="J1091" s="75"/>
      <c r="K1091" s="36"/>
      <c r="L1091" s="82"/>
      <c r="M1091" s="82"/>
      <c r="N1091" s="77"/>
      <c r="O1091" s="84" t="s">
        <v>1270</v>
      </c>
      <c r="P1091" s="86">
        <v>43425.597939814812</v>
      </c>
      <c r="Q1091" s="84" t="s">
        <v>1313</v>
      </c>
      <c r="R1091" s="84"/>
      <c r="S1091" s="84"/>
      <c r="T1091" s="84"/>
      <c r="U1091" s="84"/>
      <c r="V1091" s="88" t="s">
        <v>2734</v>
      </c>
      <c r="W1091" s="86">
        <v>43425.597939814812</v>
      </c>
      <c r="X1091" s="88" t="s">
        <v>3385</v>
      </c>
      <c r="Y1091" s="84"/>
      <c r="Z1091" s="84"/>
      <c r="AA1091" s="87" t="s">
        <v>4514</v>
      </c>
      <c r="AB1091" s="84"/>
      <c r="AC1091" s="84" t="b">
        <v>0</v>
      </c>
      <c r="AD1091" s="84">
        <v>0</v>
      </c>
      <c r="AE1091" s="87" t="s">
        <v>5552</v>
      </c>
      <c r="AF1091" s="84" t="b">
        <v>0</v>
      </c>
      <c r="AG1091" s="84" t="s">
        <v>5604</v>
      </c>
      <c r="AH1091" s="84"/>
      <c r="AI1091" s="87" t="s">
        <v>5552</v>
      </c>
      <c r="AJ1091" s="84" t="b">
        <v>0</v>
      </c>
      <c r="AK1091" s="84">
        <v>43</v>
      </c>
      <c r="AL1091" s="87" t="s">
        <v>4992</v>
      </c>
      <c r="AM1091" s="84" t="s">
        <v>5686</v>
      </c>
      <c r="AN1091" s="84" t="b">
        <v>0</v>
      </c>
      <c r="AO1091" s="87" t="s">
        <v>4992</v>
      </c>
      <c r="AP1091" s="84" t="s">
        <v>179</v>
      </c>
      <c r="AQ1091" s="84">
        <v>0</v>
      </c>
      <c r="AR1091" s="84">
        <v>0</v>
      </c>
      <c r="AS1091" s="84"/>
      <c r="AT1091" s="84"/>
      <c r="AU1091" s="84"/>
      <c r="AV1091" s="84"/>
      <c r="AW1091" s="84"/>
      <c r="AX1091" s="84"/>
      <c r="AY1091" s="84"/>
      <c r="AZ1091" s="84"/>
    </row>
    <row r="1092" spans="1:52" x14ac:dyDescent="0.55000000000000004">
      <c r="A1092" s="69" t="s">
        <v>310</v>
      </c>
      <c r="B1092" s="69" t="s">
        <v>697</v>
      </c>
      <c r="C1092" s="70"/>
      <c r="D1092" s="71"/>
      <c r="E1092" s="72"/>
      <c r="F1092" s="73"/>
      <c r="G1092" s="70"/>
      <c r="H1092" s="74"/>
      <c r="I1092" s="75"/>
      <c r="J1092" s="75"/>
      <c r="K1092" s="36"/>
      <c r="L1092" s="82"/>
      <c r="M1092" s="82"/>
      <c r="N1092" s="77"/>
      <c r="O1092" s="84" t="s">
        <v>1270</v>
      </c>
      <c r="P1092" s="86">
        <v>43425.597939814812</v>
      </c>
      <c r="Q1092" s="84" t="s">
        <v>1313</v>
      </c>
      <c r="R1092" s="84"/>
      <c r="S1092" s="84"/>
      <c r="T1092" s="84"/>
      <c r="U1092" s="84"/>
      <c r="V1092" s="88" t="s">
        <v>2734</v>
      </c>
      <c r="W1092" s="86">
        <v>43425.597939814812</v>
      </c>
      <c r="X1092" s="88" t="s">
        <v>3385</v>
      </c>
      <c r="Y1092" s="84"/>
      <c r="Z1092" s="84"/>
      <c r="AA1092" s="87" t="s">
        <v>4514</v>
      </c>
      <c r="AB1092" s="84"/>
      <c r="AC1092" s="84" t="b">
        <v>0</v>
      </c>
      <c r="AD1092" s="84">
        <v>0</v>
      </c>
      <c r="AE1092" s="87" t="s">
        <v>5552</v>
      </c>
      <c r="AF1092" s="84" t="b">
        <v>0</v>
      </c>
      <c r="AG1092" s="84" t="s">
        <v>5604</v>
      </c>
      <c r="AH1092" s="84"/>
      <c r="AI1092" s="87" t="s">
        <v>5552</v>
      </c>
      <c r="AJ1092" s="84" t="b">
        <v>0</v>
      </c>
      <c r="AK1092" s="84">
        <v>43</v>
      </c>
      <c r="AL1092" s="87" t="s">
        <v>4992</v>
      </c>
      <c r="AM1092" s="84" t="s">
        <v>5686</v>
      </c>
      <c r="AN1092" s="84" t="b">
        <v>0</v>
      </c>
      <c r="AO1092" s="87" t="s">
        <v>4992</v>
      </c>
      <c r="AP1092" s="84" t="s">
        <v>179</v>
      </c>
      <c r="AQ1092" s="84">
        <v>0</v>
      </c>
      <c r="AR1092" s="84">
        <v>0</v>
      </c>
      <c r="AS1092" s="84"/>
      <c r="AT1092" s="84"/>
      <c r="AU1092" s="84"/>
      <c r="AV1092" s="84"/>
      <c r="AW1092" s="84"/>
      <c r="AX1092" s="84"/>
      <c r="AY1092" s="84"/>
      <c r="AZ1092" s="84"/>
    </row>
    <row r="1093" spans="1:52" x14ac:dyDescent="0.55000000000000004">
      <c r="A1093" s="69" t="s">
        <v>310</v>
      </c>
      <c r="B1093" s="69" t="s">
        <v>976</v>
      </c>
      <c r="C1093" s="70"/>
      <c r="D1093" s="71"/>
      <c r="E1093" s="72"/>
      <c r="F1093" s="73"/>
      <c r="G1093" s="70"/>
      <c r="H1093" s="74"/>
      <c r="I1093" s="75"/>
      <c r="J1093" s="75"/>
      <c r="K1093" s="36"/>
      <c r="L1093" s="82"/>
      <c r="M1093" s="82"/>
      <c r="N1093" s="77"/>
      <c r="O1093" s="84" t="s">
        <v>1270</v>
      </c>
      <c r="P1093" s="86">
        <v>43425.597939814812</v>
      </c>
      <c r="Q1093" s="84" t="s">
        <v>1313</v>
      </c>
      <c r="R1093" s="84"/>
      <c r="S1093" s="84"/>
      <c r="T1093" s="84"/>
      <c r="U1093" s="84"/>
      <c r="V1093" s="88" t="s">
        <v>2734</v>
      </c>
      <c r="W1093" s="86">
        <v>43425.597939814812</v>
      </c>
      <c r="X1093" s="88" t="s">
        <v>3385</v>
      </c>
      <c r="Y1093" s="84"/>
      <c r="Z1093" s="84"/>
      <c r="AA1093" s="87" t="s">
        <v>4514</v>
      </c>
      <c r="AB1093" s="84"/>
      <c r="AC1093" s="84" t="b">
        <v>0</v>
      </c>
      <c r="AD1093" s="84">
        <v>0</v>
      </c>
      <c r="AE1093" s="87" t="s">
        <v>5552</v>
      </c>
      <c r="AF1093" s="84" t="b">
        <v>0</v>
      </c>
      <c r="AG1093" s="84" t="s">
        <v>5604</v>
      </c>
      <c r="AH1093" s="84"/>
      <c r="AI1093" s="87" t="s">
        <v>5552</v>
      </c>
      <c r="AJ1093" s="84" t="b">
        <v>0</v>
      </c>
      <c r="AK1093" s="84">
        <v>43</v>
      </c>
      <c r="AL1093" s="87" t="s">
        <v>4992</v>
      </c>
      <c r="AM1093" s="84" t="s">
        <v>5686</v>
      </c>
      <c r="AN1093" s="84" t="b">
        <v>0</v>
      </c>
      <c r="AO1093" s="87" t="s">
        <v>4992</v>
      </c>
      <c r="AP1093" s="84" t="s">
        <v>179</v>
      </c>
      <c r="AQ1093" s="84">
        <v>0</v>
      </c>
      <c r="AR1093" s="84">
        <v>0</v>
      </c>
      <c r="AS1093" s="84"/>
      <c r="AT1093" s="84"/>
      <c r="AU1093" s="84"/>
      <c r="AV1093" s="84"/>
      <c r="AW1093" s="84"/>
      <c r="AX1093" s="84"/>
      <c r="AY1093" s="84"/>
      <c r="AZ1093" s="84"/>
    </row>
    <row r="1094" spans="1:52" x14ac:dyDescent="0.55000000000000004">
      <c r="A1094" s="69" t="s">
        <v>310</v>
      </c>
      <c r="B1094" s="69" t="s">
        <v>696</v>
      </c>
      <c r="C1094" s="70"/>
      <c r="D1094" s="71"/>
      <c r="E1094" s="72"/>
      <c r="F1094" s="73"/>
      <c r="G1094" s="70"/>
      <c r="H1094" s="74"/>
      <c r="I1094" s="75"/>
      <c r="J1094" s="75"/>
      <c r="K1094" s="36"/>
      <c r="L1094" s="82"/>
      <c r="M1094" s="82"/>
      <c r="N1094" s="77"/>
      <c r="O1094" s="84" t="s">
        <v>1270</v>
      </c>
      <c r="P1094" s="86">
        <v>43425.597939814812</v>
      </c>
      <c r="Q1094" s="84" t="s">
        <v>1313</v>
      </c>
      <c r="R1094" s="84"/>
      <c r="S1094" s="84"/>
      <c r="T1094" s="84"/>
      <c r="U1094" s="84"/>
      <c r="V1094" s="88" t="s">
        <v>2734</v>
      </c>
      <c r="W1094" s="86">
        <v>43425.597939814812</v>
      </c>
      <c r="X1094" s="88" t="s">
        <v>3385</v>
      </c>
      <c r="Y1094" s="84"/>
      <c r="Z1094" s="84"/>
      <c r="AA1094" s="87" t="s">
        <v>4514</v>
      </c>
      <c r="AB1094" s="84"/>
      <c r="AC1094" s="84" t="b">
        <v>0</v>
      </c>
      <c r="AD1094" s="84">
        <v>0</v>
      </c>
      <c r="AE1094" s="87" t="s">
        <v>5552</v>
      </c>
      <c r="AF1094" s="84" t="b">
        <v>0</v>
      </c>
      <c r="AG1094" s="84" t="s">
        <v>5604</v>
      </c>
      <c r="AH1094" s="84"/>
      <c r="AI1094" s="87" t="s">
        <v>5552</v>
      </c>
      <c r="AJ1094" s="84" t="b">
        <v>0</v>
      </c>
      <c r="AK1094" s="84">
        <v>43</v>
      </c>
      <c r="AL1094" s="87" t="s">
        <v>4992</v>
      </c>
      <c r="AM1094" s="84" t="s">
        <v>5686</v>
      </c>
      <c r="AN1094" s="84" t="b">
        <v>0</v>
      </c>
      <c r="AO1094" s="87" t="s">
        <v>4992</v>
      </c>
      <c r="AP1094" s="84" t="s">
        <v>179</v>
      </c>
      <c r="AQ1094" s="84">
        <v>0</v>
      </c>
      <c r="AR1094" s="84">
        <v>0</v>
      </c>
      <c r="AS1094" s="84"/>
      <c r="AT1094" s="84"/>
      <c r="AU1094" s="84"/>
      <c r="AV1094" s="84"/>
      <c r="AW1094" s="84"/>
      <c r="AX1094" s="84"/>
      <c r="AY1094" s="84"/>
      <c r="AZ1094" s="84"/>
    </row>
    <row r="1095" spans="1:52" x14ac:dyDescent="0.55000000000000004">
      <c r="A1095" s="69" t="s">
        <v>310</v>
      </c>
      <c r="B1095" s="69" t="s">
        <v>691</v>
      </c>
      <c r="C1095" s="70"/>
      <c r="D1095" s="71"/>
      <c r="E1095" s="72"/>
      <c r="F1095" s="73"/>
      <c r="G1095" s="70"/>
      <c r="H1095" s="74"/>
      <c r="I1095" s="75"/>
      <c r="J1095" s="75"/>
      <c r="K1095" s="36"/>
      <c r="L1095" s="82"/>
      <c r="M1095" s="82"/>
      <c r="N1095" s="77"/>
      <c r="O1095" s="84" t="s">
        <v>1270</v>
      </c>
      <c r="P1095" s="86">
        <v>43425.597939814812</v>
      </c>
      <c r="Q1095" s="84" t="s">
        <v>1313</v>
      </c>
      <c r="R1095" s="84"/>
      <c r="S1095" s="84"/>
      <c r="T1095" s="84"/>
      <c r="U1095" s="84"/>
      <c r="V1095" s="88" t="s">
        <v>2734</v>
      </c>
      <c r="W1095" s="86">
        <v>43425.597939814812</v>
      </c>
      <c r="X1095" s="88" t="s">
        <v>3385</v>
      </c>
      <c r="Y1095" s="84"/>
      <c r="Z1095" s="84"/>
      <c r="AA1095" s="87" t="s">
        <v>4514</v>
      </c>
      <c r="AB1095" s="84"/>
      <c r="AC1095" s="84" t="b">
        <v>0</v>
      </c>
      <c r="AD1095" s="84">
        <v>0</v>
      </c>
      <c r="AE1095" s="87" t="s">
        <v>5552</v>
      </c>
      <c r="AF1095" s="84" t="b">
        <v>0</v>
      </c>
      <c r="AG1095" s="84" t="s">
        <v>5604</v>
      </c>
      <c r="AH1095" s="84"/>
      <c r="AI1095" s="87" t="s">
        <v>5552</v>
      </c>
      <c r="AJ1095" s="84" t="b">
        <v>0</v>
      </c>
      <c r="AK1095" s="84">
        <v>43</v>
      </c>
      <c r="AL1095" s="87" t="s">
        <v>4992</v>
      </c>
      <c r="AM1095" s="84" t="s">
        <v>5686</v>
      </c>
      <c r="AN1095" s="84" t="b">
        <v>0</v>
      </c>
      <c r="AO1095" s="87" t="s">
        <v>4992</v>
      </c>
      <c r="AP1095" s="84" t="s">
        <v>179</v>
      </c>
      <c r="AQ1095" s="84">
        <v>0</v>
      </c>
      <c r="AR1095" s="84">
        <v>0</v>
      </c>
      <c r="AS1095" s="84"/>
      <c r="AT1095" s="84"/>
      <c r="AU1095" s="84"/>
      <c r="AV1095" s="84"/>
      <c r="AW1095" s="84"/>
      <c r="AX1095" s="84"/>
      <c r="AY1095" s="84"/>
      <c r="AZ1095" s="84"/>
    </row>
    <row r="1096" spans="1:52" x14ac:dyDescent="0.55000000000000004">
      <c r="A1096" s="69" t="s">
        <v>310</v>
      </c>
      <c r="B1096" s="69" t="s">
        <v>692</v>
      </c>
      <c r="C1096" s="70"/>
      <c r="D1096" s="71"/>
      <c r="E1096" s="72"/>
      <c r="F1096" s="73"/>
      <c r="G1096" s="70"/>
      <c r="H1096" s="74"/>
      <c r="I1096" s="75"/>
      <c r="J1096" s="75"/>
      <c r="K1096" s="36"/>
      <c r="L1096" s="82"/>
      <c r="M1096" s="82"/>
      <c r="N1096" s="77"/>
      <c r="O1096" s="84" t="s">
        <v>1270</v>
      </c>
      <c r="P1096" s="86">
        <v>43425.597939814812</v>
      </c>
      <c r="Q1096" s="84" t="s">
        <v>1313</v>
      </c>
      <c r="R1096" s="84"/>
      <c r="S1096" s="84"/>
      <c r="T1096" s="84"/>
      <c r="U1096" s="84"/>
      <c r="V1096" s="88" t="s">
        <v>2734</v>
      </c>
      <c r="W1096" s="86">
        <v>43425.597939814812</v>
      </c>
      <c r="X1096" s="88" t="s">
        <v>3385</v>
      </c>
      <c r="Y1096" s="84"/>
      <c r="Z1096" s="84"/>
      <c r="AA1096" s="87" t="s">
        <v>4514</v>
      </c>
      <c r="AB1096" s="84"/>
      <c r="AC1096" s="84" t="b">
        <v>0</v>
      </c>
      <c r="AD1096" s="84">
        <v>0</v>
      </c>
      <c r="AE1096" s="87" t="s">
        <v>5552</v>
      </c>
      <c r="AF1096" s="84" t="b">
        <v>0</v>
      </c>
      <c r="AG1096" s="84" t="s">
        <v>5604</v>
      </c>
      <c r="AH1096" s="84"/>
      <c r="AI1096" s="87" t="s">
        <v>5552</v>
      </c>
      <c r="AJ1096" s="84" t="b">
        <v>0</v>
      </c>
      <c r="AK1096" s="84">
        <v>43</v>
      </c>
      <c r="AL1096" s="87" t="s">
        <v>4992</v>
      </c>
      <c r="AM1096" s="84" t="s">
        <v>5686</v>
      </c>
      <c r="AN1096" s="84" t="b">
        <v>0</v>
      </c>
      <c r="AO1096" s="87" t="s">
        <v>4992</v>
      </c>
      <c r="AP1096" s="84" t="s">
        <v>179</v>
      </c>
      <c r="AQ1096" s="84">
        <v>0</v>
      </c>
      <c r="AR1096" s="84">
        <v>0</v>
      </c>
      <c r="AS1096" s="84"/>
      <c r="AT1096" s="84"/>
      <c r="AU1096" s="84"/>
      <c r="AV1096" s="84"/>
      <c r="AW1096" s="84"/>
      <c r="AX1096" s="84"/>
      <c r="AY1096" s="84"/>
      <c r="AZ1096" s="84"/>
    </row>
    <row r="1097" spans="1:52" x14ac:dyDescent="0.55000000000000004">
      <c r="A1097" s="69" t="s">
        <v>310</v>
      </c>
      <c r="B1097" s="69" t="s">
        <v>693</v>
      </c>
      <c r="C1097" s="70"/>
      <c r="D1097" s="71"/>
      <c r="E1097" s="72"/>
      <c r="F1097" s="73"/>
      <c r="G1097" s="70"/>
      <c r="H1097" s="74"/>
      <c r="I1097" s="75"/>
      <c r="J1097" s="75"/>
      <c r="K1097" s="36"/>
      <c r="L1097" s="82"/>
      <c r="M1097" s="82"/>
      <c r="N1097" s="77"/>
      <c r="O1097" s="84" t="s">
        <v>1270</v>
      </c>
      <c r="P1097" s="86">
        <v>43425.597939814812</v>
      </c>
      <c r="Q1097" s="84" t="s">
        <v>1313</v>
      </c>
      <c r="R1097" s="84"/>
      <c r="S1097" s="84"/>
      <c r="T1097" s="84"/>
      <c r="U1097" s="84"/>
      <c r="V1097" s="88" t="s">
        <v>2734</v>
      </c>
      <c r="W1097" s="86">
        <v>43425.597939814812</v>
      </c>
      <c r="X1097" s="88" t="s">
        <v>3385</v>
      </c>
      <c r="Y1097" s="84"/>
      <c r="Z1097" s="84"/>
      <c r="AA1097" s="87" t="s">
        <v>4514</v>
      </c>
      <c r="AB1097" s="84"/>
      <c r="AC1097" s="84" t="b">
        <v>0</v>
      </c>
      <c r="AD1097" s="84">
        <v>0</v>
      </c>
      <c r="AE1097" s="87" t="s">
        <v>5552</v>
      </c>
      <c r="AF1097" s="84" t="b">
        <v>0</v>
      </c>
      <c r="AG1097" s="84" t="s">
        <v>5604</v>
      </c>
      <c r="AH1097" s="84"/>
      <c r="AI1097" s="87" t="s">
        <v>5552</v>
      </c>
      <c r="AJ1097" s="84" t="b">
        <v>0</v>
      </c>
      <c r="AK1097" s="84">
        <v>43</v>
      </c>
      <c r="AL1097" s="87" t="s">
        <v>4992</v>
      </c>
      <c r="AM1097" s="84" t="s">
        <v>5686</v>
      </c>
      <c r="AN1097" s="84" t="b">
        <v>0</v>
      </c>
      <c r="AO1097" s="87" t="s">
        <v>4992</v>
      </c>
      <c r="AP1097" s="84" t="s">
        <v>179</v>
      </c>
      <c r="AQ1097" s="84">
        <v>0</v>
      </c>
      <c r="AR1097" s="84">
        <v>0</v>
      </c>
      <c r="AS1097" s="84"/>
      <c r="AT1097" s="84"/>
      <c r="AU1097" s="84"/>
      <c r="AV1097" s="84"/>
      <c r="AW1097" s="84"/>
      <c r="AX1097" s="84"/>
      <c r="AY1097" s="84"/>
      <c r="AZ1097" s="84"/>
    </row>
    <row r="1098" spans="1:52" x14ac:dyDescent="0.55000000000000004">
      <c r="A1098" s="69" t="s">
        <v>310</v>
      </c>
      <c r="B1098" s="69" t="s">
        <v>977</v>
      </c>
      <c r="C1098" s="70"/>
      <c r="D1098" s="71"/>
      <c r="E1098" s="72"/>
      <c r="F1098" s="73"/>
      <c r="G1098" s="70"/>
      <c r="H1098" s="74"/>
      <c r="I1098" s="75"/>
      <c r="J1098" s="75"/>
      <c r="K1098" s="36"/>
      <c r="L1098" s="82"/>
      <c r="M1098" s="82"/>
      <c r="N1098" s="77"/>
      <c r="O1098" s="84" t="s">
        <v>1270</v>
      </c>
      <c r="P1098" s="86">
        <v>43425.597939814812</v>
      </c>
      <c r="Q1098" s="84" t="s">
        <v>1313</v>
      </c>
      <c r="R1098" s="84"/>
      <c r="S1098" s="84"/>
      <c r="T1098" s="84"/>
      <c r="U1098" s="84"/>
      <c r="V1098" s="88" t="s">
        <v>2734</v>
      </c>
      <c r="W1098" s="86">
        <v>43425.597939814812</v>
      </c>
      <c r="X1098" s="88" t="s">
        <v>3385</v>
      </c>
      <c r="Y1098" s="84"/>
      <c r="Z1098" s="84"/>
      <c r="AA1098" s="87" t="s">
        <v>4514</v>
      </c>
      <c r="AB1098" s="84"/>
      <c r="AC1098" s="84" t="b">
        <v>0</v>
      </c>
      <c r="AD1098" s="84">
        <v>0</v>
      </c>
      <c r="AE1098" s="87" t="s">
        <v>5552</v>
      </c>
      <c r="AF1098" s="84" t="b">
        <v>0</v>
      </c>
      <c r="AG1098" s="84" t="s">
        <v>5604</v>
      </c>
      <c r="AH1098" s="84"/>
      <c r="AI1098" s="87" t="s">
        <v>5552</v>
      </c>
      <c r="AJ1098" s="84" t="b">
        <v>0</v>
      </c>
      <c r="AK1098" s="84">
        <v>43</v>
      </c>
      <c r="AL1098" s="87" t="s">
        <v>4992</v>
      </c>
      <c r="AM1098" s="84" t="s">
        <v>5686</v>
      </c>
      <c r="AN1098" s="84" t="b">
        <v>0</v>
      </c>
      <c r="AO1098" s="87" t="s">
        <v>4992</v>
      </c>
      <c r="AP1098" s="84" t="s">
        <v>179</v>
      </c>
      <c r="AQ1098" s="84">
        <v>0</v>
      </c>
      <c r="AR1098" s="84">
        <v>0</v>
      </c>
      <c r="AS1098" s="84"/>
      <c r="AT1098" s="84"/>
      <c r="AU1098" s="84"/>
      <c r="AV1098" s="84"/>
      <c r="AW1098" s="84"/>
      <c r="AX1098" s="84"/>
      <c r="AY1098" s="84"/>
      <c r="AZ1098" s="84"/>
    </row>
    <row r="1099" spans="1:52" x14ac:dyDescent="0.55000000000000004">
      <c r="A1099" s="69" t="s">
        <v>310</v>
      </c>
      <c r="B1099" s="69" t="s">
        <v>978</v>
      </c>
      <c r="C1099" s="70"/>
      <c r="D1099" s="71"/>
      <c r="E1099" s="72"/>
      <c r="F1099" s="73"/>
      <c r="G1099" s="70"/>
      <c r="H1099" s="74"/>
      <c r="I1099" s="75"/>
      <c r="J1099" s="75"/>
      <c r="K1099" s="36"/>
      <c r="L1099" s="82"/>
      <c r="M1099" s="82"/>
      <c r="N1099" s="77"/>
      <c r="O1099" s="84" t="s">
        <v>1270</v>
      </c>
      <c r="P1099" s="86">
        <v>43425.597939814812</v>
      </c>
      <c r="Q1099" s="84" t="s">
        <v>1313</v>
      </c>
      <c r="R1099" s="84"/>
      <c r="S1099" s="84"/>
      <c r="T1099" s="84"/>
      <c r="U1099" s="84"/>
      <c r="V1099" s="88" t="s">
        <v>2734</v>
      </c>
      <c r="W1099" s="86">
        <v>43425.597939814812</v>
      </c>
      <c r="X1099" s="88" t="s">
        <v>3385</v>
      </c>
      <c r="Y1099" s="84"/>
      <c r="Z1099" s="84"/>
      <c r="AA1099" s="87" t="s">
        <v>4514</v>
      </c>
      <c r="AB1099" s="84"/>
      <c r="AC1099" s="84" t="b">
        <v>0</v>
      </c>
      <c r="AD1099" s="84">
        <v>0</v>
      </c>
      <c r="AE1099" s="87" t="s">
        <v>5552</v>
      </c>
      <c r="AF1099" s="84" t="b">
        <v>0</v>
      </c>
      <c r="AG1099" s="84" t="s">
        <v>5604</v>
      </c>
      <c r="AH1099" s="84"/>
      <c r="AI1099" s="87" t="s">
        <v>5552</v>
      </c>
      <c r="AJ1099" s="84" t="b">
        <v>0</v>
      </c>
      <c r="AK1099" s="84">
        <v>43</v>
      </c>
      <c r="AL1099" s="87" t="s">
        <v>4992</v>
      </c>
      <c r="AM1099" s="84" t="s">
        <v>5686</v>
      </c>
      <c r="AN1099" s="84" t="b">
        <v>0</v>
      </c>
      <c r="AO1099" s="87" t="s">
        <v>4992</v>
      </c>
      <c r="AP1099" s="84" t="s">
        <v>179</v>
      </c>
      <c r="AQ1099" s="84">
        <v>0</v>
      </c>
      <c r="AR1099" s="84">
        <v>0</v>
      </c>
      <c r="AS1099" s="84"/>
      <c r="AT1099" s="84"/>
      <c r="AU1099" s="84"/>
      <c r="AV1099" s="84"/>
      <c r="AW1099" s="84"/>
      <c r="AX1099" s="84"/>
      <c r="AY1099" s="84"/>
      <c r="AZ1099" s="84"/>
    </row>
    <row r="1100" spans="1:52" x14ac:dyDescent="0.55000000000000004">
      <c r="A1100" s="69" t="s">
        <v>310</v>
      </c>
      <c r="B1100" s="69" t="s">
        <v>979</v>
      </c>
      <c r="C1100" s="70"/>
      <c r="D1100" s="71"/>
      <c r="E1100" s="72"/>
      <c r="F1100" s="73"/>
      <c r="G1100" s="70"/>
      <c r="H1100" s="74"/>
      <c r="I1100" s="75"/>
      <c r="J1100" s="75"/>
      <c r="K1100" s="36"/>
      <c r="L1100" s="82"/>
      <c r="M1100" s="82"/>
      <c r="N1100" s="77"/>
      <c r="O1100" s="84" t="s">
        <v>1270</v>
      </c>
      <c r="P1100" s="86">
        <v>43425.597939814812</v>
      </c>
      <c r="Q1100" s="84" t="s">
        <v>1313</v>
      </c>
      <c r="R1100" s="84"/>
      <c r="S1100" s="84"/>
      <c r="T1100" s="84"/>
      <c r="U1100" s="84"/>
      <c r="V1100" s="88" t="s">
        <v>2734</v>
      </c>
      <c r="W1100" s="86">
        <v>43425.597939814812</v>
      </c>
      <c r="X1100" s="88" t="s">
        <v>3385</v>
      </c>
      <c r="Y1100" s="84"/>
      <c r="Z1100" s="84"/>
      <c r="AA1100" s="87" t="s">
        <v>4514</v>
      </c>
      <c r="AB1100" s="84"/>
      <c r="AC1100" s="84" t="b">
        <v>0</v>
      </c>
      <c r="AD1100" s="84">
        <v>0</v>
      </c>
      <c r="AE1100" s="87" t="s">
        <v>5552</v>
      </c>
      <c r="AF1100" s="84" t="b">
        <v>0</v>
      </c>
      <c r="AG1100" s="84" t="s">
        <v>5604</v>
      </c>
      <c r="AH1100" s="84"/>
      <c r="AI1100" s="87" t="s">
        <v>5552</v>
      </c>
      <c r="AJ1100" s="84" t="b">
        <v>0</v>
      </c>
      <c r="AK1100" s="84">
        <v>43</v>
      </c>
      <c r="AL1100" s="87" t="s">
        <v>4992</v>
      </c>
      <c r="AM1100" s="84" t="s">
        <v>5686</v>
      </c>
      <c r="AN1100" s="84" t="b">
        <v>0</v>
      </c>
      <c r="AO1100" s="87" t="s">
        <v>4992</v>
      </c>
      <c r="AP1100" s="84" t="s">
        <v>179</v>
      </c>
      <c r="AQ1100" s="84">
        <v>0</v>
      </c>
      <c r="AR1100" s="84">
        <v>0</v>
      </c>
      <c r="AS1100" s="84"/>
      <c r="AT1100" s="84"/>
      <c r="AU1100" s="84"/>
      <c r="AV1100" s="84"/>
      <c r="AW1100" s="84"/>
      <c r="AX1100" s="84"/>
      <c r="AY1100" s="84"/>
      <c r="AZ1100" s="84"/>
    </row>
    <row r="1101" spans="1:52" x14ac:dyDescent="0.55000000000000004">
      <c r="A1101" s="69" t="s">
        <v>310</v>
      </c>
      <c r="B1101" s="69" t="s">
        <v>980</v>
      </c>
      <c r="C1101" s="70"/>
      <c r="D1101" s="71"/>
      <c r="E1101" s="72"/>
      <c r="F1101" s="73"/>
      <c r="G1101" s="70"/>
      <c r="H1101" s="74"/>
      <c r="I1101" s="75"/>
      <c r="J1101" s="75"/>
      <c r="K1101" s="36"/>
      <c r="L1101" s="82"/>
      <c r="M1101" s="82"/>
      <c r="N1101" s="77"/>
      <c r="O1101" s="84" t="s">
        <v>1270</v>
      </c>
      <c r="P1101" s="86">
        <v>43425.597939814812</v>
      </c>
      <c r="Q1101" s="84" t="s">
        <v>1313</v>
      </c>
      <c r="R1101" s="84"/>
      <c r="S1101" s="84"/>
      <c r="T1101" s="84"/>
      <c r="U1101" s="84"/>
      <c r="V1101" s="88" t="s">
        <v>2734</v>
      </c>
      <c r="W1101" s="86">
        <v>43425.597939814812</v>
      </c>
      <c r="X1101" s="88" t="s">
        <v>3385</v>
      </c>
      <c r="Y1101" s="84"/>
      <c r="Z1101" s="84"/>
      <c r="AA1101" s="87" t="s">
        <v>4514</v>
      </c>
      <c r="AB1101" s="84"/>
      <c r="AC1101" s="84" t="b">
        <v>0</v>
      </c>
      <c r="AD1101" s="84">
        <v>0</v>
      </c>
      <c r="AE1101" s="87" t="s">
        <v>5552</v>
      </c>
      <c r="AF1101" s="84" t="b">
        <v>0</v>
      </c>
      <c r="AG1101" s="84" t="s">
        <v>5604</v>
      </c>
      <c r="AH1101" s="84"/>
      <c r="AI1101" s="87" t="s">
        <v>5552</v>
      </c>
      <c r="AJ1101" s="84" t="b">
        <v>0</v>
      </c>
      <c r="AK1101" s="84">
        <v>43</v>
      </c>
      <c r="AL1101" s="87" t="s">
        <v>4992</v>
      </c>
      <c r="AM1101" s="84" t="s">
        <v>5686</v>
      </c>
      <c r="AN1101" s="84" t="b">
        <v>0</v>
      </c>
      <c r="AO1101" s="87" t="s">
        <v>4992</v>
      </c>
      <c r="AP1101" s="84" t="s">
        <v>179</v>
      </c>
      <c r="AQ1101" s="84">
        <v>0</v>
      </c>
      <c r="AR1101" s="84">
        <v>0</v>
      </c>
      <c r="AS1101" s="84"/>
      <c r="AT1101" s="84"/>
      <c r="AU1101" s="84"/>
      <c r="AV1101" s="84"/>
      <c r="AW1101" s="84"/>
      <c r="AX1101" s="84"/>
      <c r="AY1101" s="84"/>
      <c r="AZ1101" s="84"/>
    </row>
    <row r="1102" spans="1:52" x14ac:dyDescent="0.55000000000000004">
      <c r="A1102" s="69" t="s">
        <v>310</v>
      </c>
      <c r="B1102" s="69" t="s">
        <v>981</v>
      </c>
      <c r="C1102" s="70"/>
      <c r="D1102" s="71"/>
      <c r="E1102" s="72"/>
      <c r="F1102" s="73"/>
      <c r="G1102" s="70"/>
      <c r="H1102" s="74"/>
      <c r="I1102" s="75"/>
      <c r="J1102" s="75"/>
      <c r="K1102" s="36"/>
      <c r="L1102" s="82"/>
      <c r="M1102" s="82"/>
      <c r="N1102" s="77"/>
      <c r="O1102" s="84" t="s">
        <v>1270</v>
      </c>
      <c r="P1102" s="86">
        <v>43425.597939814812</v>
      </c>
      <c r="Q1102" s="84" t="s">
        <v>1313</v>
      </c>
      <c r="R1102" s="84"/>
      <c r="S1102" s="84"/>
      <c r="T1102" s="84"/>
      <c r="U1102" s="84"/>
      <c r="V1102" s="88" t="s">
        <v>2734</v>
      </c>
      <c r="W1102" s="86">
        <v>43425.597939814812</v>
      </c>
      <c r="X1102" s="88" t="s">
        <v>3385</v>
      </c>
      <c r="Y1102" s="84"/>
      <c r="Z1102" s="84"/>
      <c r="AA1102" s="87" t="s">
        <v>4514</v>
      </c>
      <c r="AB1102" s="84"/>
      <c r="AC1102" s="84" t="b">
        <v>0</v>
      </c>
      <c r="AD1102" s="84">
        <v>0</v>
      </c>
      <c r="AE1102" s="87" t="s">
        <v>5552</v>
      </c>
      <c r="AF1102" s="84" t="b">
        <v>0</v>
      </c>
      <c r="AG1102" s="84" t="s">
        <v>5604</v>
      </c>
      <c r="AH1102" s="84"/>
      <c r="AI1102" s="87" t="s">
        <v>5552</v>
      </c>
      <c r="AJ1102" s="84" t="b">
        <v>0</v>
      </c>
      <c r="AK1102" s="84">
        <v>43</v>
      </c>
      <c r="AL1102" s="87" t="s">
        <v>4992</v>
      </c>
      <c r="AM1102" s="84" t="s">
        <v>5686</v>
      </c>
      <c r="AN1102" s="84" t="b">
        <v>0</v>
      </c>
      <c r="AO1102" s="87" t="s">
        <v>4992</v>
      </c>
      <c r="AP1102" s="84" t="s">
        <v>179</v>
      </c>
      <c r="AQ1102" s="84">
        <v>0</v>
      </c>
      <c r="AR1102" s="84">
        <v>0</v>
      </c>
      <c r="AS1102" s="84"/>
      <c r="AT1102" s="84"/>
      <c r="AU1102" s="84"/>
      <c r="AV1102" s="84"/>
      <c r="AW1102" s="84"/>
      <c r="AX1102" s="84"/>
      <c r="AY1102" s="84"/>
      <c r="AZ1102" s="84"/>
    </row>
    <row r="1103" spans="1:52" x14ac:dyDescent="0.55000000000000004">
      <c r="A1103" s="69" t="s">
        <v>310</v>
      </c>
      <c r="B1103" s="69" t="s">
        <v>982</v>
      </c>
      <c r="C1103" s="70"/>
      <c r="D1103" s="71"/>
      <c r="E1103" s="72"/>
      <c r="F1103" s="73"/>
      <c r="G1103" s="70"/>
      <c r="H1103" s="74"/>
      <c r="I1103" s="75"/>
      <c r="J1103" s="75"/>
      <c r="K1103" s="36"/>
      <c r="L1103" s="82"/>
      <c r="M1103" s="82"/>
      <c r="N1103" s="77"/>
      <c r="O1103" s="84" t="s">
        <v>1270</v>
      </c>
      <c r="P1103" s="86">
        <v>43425.597939814812</v>
      </c>
      <c r="Q1103" s="84" t="s">
        <v>1313</v>
      </c>
      <c r="R1103" s="84"/>
      <c r="S1103" s="84"/>
      <c r="T1103" s="84"/>
      <c r="U1103" s="84"/>
      <c r="V1103" s="88" t="s">
        <v>2734</v>
      </c>
      <c r="W1103" s="86">
        <v>43425.597939814812</v>
      </c>
      <c r="X1103" s="88" t="s">
        <v>3385</v>
      </c>
      <c r="Y1103" s="84"/>
      <c r="Z1103" s="84"/>
      <c r="AA1103" s="87" t="s">
        <v>4514</v>
      </c>
      <c r="AB1103" s="84"/>
      <c r="AC1103" s="84" t="b">
        <v>0</v>
      </c>
      <c r="AD1103" s="84">
        <v>0</v>
      </c>
      <c r="AE1103" s="87" t="s">
        <v>5552</v>
      </c>
      <c r="AF1103" s="84" t="b">
        <v>0</v>
      </c>
      <c r="AG1103" s="84" t="s">
        <v>5604</v>
      </c>
      <c r="AH1103" s="84"/>
      <c r="AI1103" s="87" t="s">
        <v>5552</v>
      </c>
      <c r="AJ1103" s="84" t="b">
        <v>0</v>
      </c>
      <c r="AK1103" s="84">
        <v>43</v>
      </c>
      <c r="AL1103" s="87" t="s">
        <v>4992</v>
      </c>
      <c r="AM1103" s="84" t="s">
        <v>5686</v>
      </c>
      <c r="AN1103" s="84" t="b">
        <v>0</v>
      </c>
      <c r="AO1103" s="87" t="s">
        <v>4992</v>
      </c>
      <c r="AP1103" s="84" t="s">
        <v>179</v>
      </c>
      <c r="AQ1103" s="84">
        <v>0</v>
      </c>
      <c r="AR1103" s="84">
        <v>0</v>
      </c>
      <c r="AS1103" s="84"/>
      <c r="AT1103" s="84"/>
      <c r="AU1103" s="84"/>
      <c r="AV1103" s="84"/>
      <c r="AW1103" s="84"/>
      <c r="AX1103" s="84"/>
      <c r="AY1103" s="84"/>
      <c r="AZ1103" s="84"/>
    </row>
    <row r="1104" spans="1:52" x14ac:dyDescent="0.55000000000000004">
      <c r="A1104" s="69" t="s">
        <v>310</v>
      </c>
      <c r="B1104" s="69" t="s">
        <v>983</v>
      </c>
      <c r="C1104" s="70"/>
      <c r="D1104" s="71"/>
      <c r="E1104" s="72"/>
      <c r="F1104" s="73"/>
      <c r="G1104" s="70"/>
      <c r="H1104" s="74"/>
      <c r="I1104" s="75"/>
      <c r="J1104" s="75"/>
      <c r="K1104" s="36"/>
      <c r="L1104" s="82"/>
      <c r="M1104" s="82"/>
      <c r="N1104" s="77"/>
      <c r="O1104" s="84" t="s">
        <v>1270</v>
      </c>
      <c r="P1104" s="86">
        <v>43425.597939814812</v>
      </c>
      <c r="Q1104" s="84" t="s">
        <v>1313</v>
      </c>
      <c r="R1104" s="84"/>
      <c r="S1104" s="84"/>
      <c r="T1104" s="84"/>
      <c r="U1104" s="84"/>
      <c r="V1104" s="88" t="s">
        <v>2734</v>
      </c>
      <c r="W1104" s="86">
        <v>43425.597939814812</v>
      </c>
      <c r="X1104" s="88" t="s">
        <v>3385</v>
      </c>
      <c r="Y1104" s="84"/>
      <c r="Z1104" s="84"/>
      <c r="AA1104" s="87" t="s">
        <v>4514</v>
      </c>
      <c r="AB1104" s="84"/>
      <c r="AC1104" s="84" t="b">
        <v>0</v>
      </c>
      <c r="AD1104" s="84">
        <v>0</v>
      </c>
      <c r="AE1104" s="87" t="s">
        <v>5552</v>
      </c>
      <c r="AF1104" s="84" t="b">
        <v>0</v>
      </c>
      <c r="AG1104" s="84" t="s">
        <v>5604</v>
      </c>
      <c r="AH1104" s="84"/>
      <c r="AI1104" s="87" t="s">
        <v>5552</v>
      </c>
      <c r="AJ1104" s="84" t="b">
        <v>0</v>
      </c>
      <c r="AK1104" s="84">
        <v>43</v>
      </c>
      <c r="AL1104" s="87" t="s">
        <v>4992</v>
      </c>
      <c r="AM1104" s="84" t="s">
        <v>5686</v>
      </c>
      <c r="AN1104" s="84" t="b">
        <v>0</v>
      </c>
      <c r="AO1104" s="87" t="s">
        <v>4992</v>
      </c>
      <c r="AP1104" s="84" t="s">
        <v>179</v>
      </c>
      <c r="AQ1104" s="84">
        <v>0</v>
      </c>
      <c r="AR1104" s="84">
        <v>0</v>
      </c>
      <c r="AS1104" s="84"/>
      <c r="AT1104" s="84"/>
      <c r="AU1104" s="84"/>
      <c r="AV1104" s="84"/>
      <c r="AW1104" s="84"/>
      <c r="AX1104" s="84"/>
      <c r="AY1104" s="84"/>
      <c r="AZ1104" s="84"/>
    </row>
    <row r="1105" spans="1:52" x14ac:dyDescent="0.55000000000000004">
      <c r="A1105" s="69" t="s">
        <v>310</v>
      </c>
      <c r="B1105" s="69" t="s">
        <v>704</v>
      </c>
      <c r="C1105" s="70"/>
      <c r="D1105" s="71"/>
      <c r="E1105" s="72"/>
      <c r="F1105" s="73"/>
      <c r="G1105" s="70"/>
      <c r="H1105" s="74"/>
      <c r="I1105" s="75"/>
      <c r="J1105" s="75"/>
      <c r="K1105" s="36"/>
      <c r="L1105" s="82"/>
      <c r="M1105" s="82"/>
      <c r="N1105" s="77"/>
      <c r="O1105" s="84" t="s">
        <v>1270</v>
      </c>
      <c r="P1105" s="86">
        <v>43425.597939814812</v>
      </c>
      <c r="Q1105" s="84" t="s">
        <v>1313</v>
      </c>
      <c r="R1105" s="84"/>
      <c r="S1105" s="84"/>
      <c r="T1105" s="84"/>
      <c r="U1105" s="84"/>
      <c r="V1105" s="88" t="s">
        <v>2734</v>
      </c>
      <c r="W1105" s="86">
        <v>43425.597939814812</v>
      </c>
      <c r="X1105" s="88" t="s">
        <v>3385</v>
      </c>
      <c r="Y1105" s="84"/>
      <c r="Z1105" s="84"/>
      <c r="AA1105" s="87" t="s">
        <v>4514</v>
      </c>
      <c r="AB1105" s="84"/>
      <c r="AC1105" s="84" t="b">
        <v>0</v>
      </c>
      <c r="AD1105" s="84">
        <v>0</v>
      </c>
      <c r="AE1105" s="87" t="s">
        <v>5552</v>
      </c>
      <c r="AF1105" s="84" t="b">
        <v>0</v>
      </c>
      <c r="AG1105" s="84" t="s">
        <v>5604</v>
      </c>
      <c r="AH1105" s="84"/>
      <c r="AI1105" s="87" t="s">
        <v>5552</v>
      </c>
      <c r="AJ1105" s="84" t="b">
        <v>0</v>
      </c>
      <c r="AK1105" s="84">
        <v>43</v>
      </c>
      <c r="AL1105" s="87" t="s">
        <v>4992</v>
      </c>
      <c r="AM1105" s="84" t="s">
        <v>5686</v>
      </c>
      <c r="AN1105" s="84" t="b">
        <v>0</v>
      </c>
      <c r="AO1105" s="87" t="s">
        <v>4992</v>
      </c>
      <c r="AP1105" s="84" t="s">
        <v>179</v>
      </c>
      <c r="AQ1105" s="84">
        <v>0</v>
      </c>
      <c r="AR1105" s="84">
        <v>0</v>
      </c>
      <c r="AS1105" s="84"/>
      <c r="AT1105" s="84"/>
      <c r="AU1105" s="84"/>
      <c r="AV1105" s="84"/>
      <c r="AW1105" s="84"/>
      <c r="AX1105" s="84"/>
      <c r="AY1105" s="84"/>
      <c r="AZ1105" s="84"/>
    </row>
    <row r="1106" spans="1:52" x14ac:dyDescent="0.55000000000000004">
      <c r="A1106" s="69" t="s">
        <v>310</v>
      </c>
      <c r="B1106" s="69" t="s">
        <v>984</v>
      </c>
      <c r="C1106" s="70"/>
      <c r="D1106" s="71"/>
      <c r="E1106" s="72"/>
      <c r="F1106" s="73"/>
      <c r="G1106" s="70"/>
      <c r="H1106" s="74"/>
      <c r="I1106" s="75"/>
      <c r="J1106" s="75"/>
      <c r="K1106" s="36"/>
      <c r="L1106" s="82"/>
      <c r="M1106" s="82"/>
      <c r="N1106" s="77"/>
      <c r="O1106" s="84" t="s">
        <v>1270</v>
      </c>
      <c r="P1106" s="86">
        <v>43425.597939814812</v>
      </c>
      <c r="Q1106" s="84" t="s">
        <v>1313</v>
      </c>
      <c r="R1106" s="84"/>
      <c r="S1106" s="84"/>
      <c r="T1106" s="84"/>
      <c r="U1106" s="84"/>
      <c r="V1106" s="88" t="s">
        <v>2734</v>
      </c>
      <c r="W1106" s="86">
        <v>43425.597939814812</v>
      </c>
      <c r="X1106" s="88" t="s">
        <v>3385</v>
      </c>
      <c r="Y1106" s="84"/>
      <c r="Z1106" s="84"/>
      <c r="AA1106" s="87" t="s">
        <v>4514</v>
      </c>
      <c r="AB1106" s="84"/>
      <c r="AC1106" s="84" t="b">
        <v>0</v>
      </c>
      <c r="AD1106" s="84">
        <v>0</v>
      </c>
      <c r="AE1106" s="87" t="s">
        <v>5552</v>
      </c>
      <c r="AF1106" s="84" t="b">
        <v>0</v>
      </c>
      <c r="AG1106" s="84" t="s">
        <v>5604</v>
      </c>
      <c r="AH1106" s="84"/>
      <c r="AI1106" s="87" t="s">
        <v>5552</v>
      </c>
      <c r="AJ1106" s="84" t="b">
        <v>0</v>
      </c>
      <c r="AK1106" s="84">
        <v>43</v>
      </c>
      <c r="AL1106" s="87" t="s">
        <v>4992</v>
      </c>
      <c r="AM1106" s="84" t="s">
        <v>5686</v>
      </c>
      <c r="AN1106" s="84" t="b">
        <v>0</v>
      </c>
      <c r="AO1106" s="87" t="s">
        <v>4992</v>
      </c>
      <c r="AP1106" s="84" t="s">
        <v>179</v>
      </c>
      <c r="AQ1106" s="84">
        <v>0</v>
      </c>
      <c r="AR1106" s="84">
        <v>0</v>
      </c>
      <c r="AS1106" s="84"/>
      <c r="AT1106" s="84"/>
      <c r="AU1106" s="84"/>
      <c r="AV1106" s="84"/>
      <c r="AW1106" s="84"/>
      <c r="AX1106" s="84"/>
      <c r="AY1106" s="84"/>
      <c r="AZ1106" s="84"/>
    </row>
    <row r="1107" spans="1:52" x14ac:dyDescent="0.55000000000000004">
      <c r="A1107" s="69" t="s">
        <v>310</v>
      </c>
      <c r="B1107" s="69" t="s">
        <v>985</v>
      </c>
      <c r="C1107" s="70"/>
      <c r="D1107" s="71"/>
      <c r="E1107" s="72"/>
      <c r="F1107" s="73"/>
      <c r="G1107" s="70"/>
      <c r="H1107" s="74"/>
      <c r="I1107" s="75"/>
      <c r="J1107" s="75"/>
      <c r="K1107" s="36"/>
      <c r="L1107" s="82"/>
      <c r="M1107" s="82"/>
      <c r="N1107" s="77"/>
      <c r="O1107" s="84" t="s">
        <v>1270</v>
      </c>
      <c r="P1107" s="86">
        <v>43425.597939814812</v>
      </c>
      <c r="Q1107" s="84" t="s">
        <v>1313</v>
      </c>
      <c r="R1107" s="84"/>
      <c r="S1107" s="84"/>
      <c r="T1107" s="84"/>
      <c r="U1107" s="84"/>
      <c r="V1107" s="88" t="s">
        <v>2734</v>
      </c>
      <c r="W1107" s="86">
        <v>43425.597939814812</v>
      </c>
      <c r="X1107" s="88" t="s">
        <v>3385</v>
      </c>
      <c r="Y1107" s="84"/>
      <c r="Z1107" s="84"/>
      <c r="AA1107" s="87" t="s">
        <v>4514</v>
      </c>
      <c r="AB1107" s="84"/>
      <c r="AC1107" s="84" t="b">
        <v>0</v>
      </c>
      <c r="AD1107" s="84">
        <v>0</v>
      </c>
      <c r="AE1107" s="87" t="s">
        <v>5552</v>
      </c>
      <c r="AF1107" s="84" t="b">
        <v>0</v>
      </c>
      <c r="AG1107" s="84" t="s">
        <v>5604</v>
      </c>
      <c r="AH1107" s="84"/>
      <c r="AI1107" s="87" t="s">
        <v>5552</v>
      </c>
      <c r="AJ1107" s="84" t="b">
        <v>0</v>
      </c>
      <c r="AK1107" s="84">
        <v>43</v>
      </c>
      <c r="AL1107" s="87" t="s">
        <v>4992</v>
      </c>
      <c r="AM1107" s="84" t="s">
        <v>5686</v>
      </c>
      <c r="AN1107" s="84" t="b">
        <v>0</v>
      </c>
      <c r="AO1107" s="87" t="s">
        <v>4992</v>
      </c>
      <c r="AP1107" s="84" t="s">
        <v>179</v>
      </c>
      <c r="AQ1107" s="84">
        <v>0</v>
      </c>
      <c r="AR1107" s="84">
        <v>0</v>
      </c>
      <c r="AS1107" s="84"/>
      <c r="AT1107" s="84"/>
      <c r="AU1107" s="84"/>
      <c r="AV1107" s="84"/>
      <c r="AW1107" s="84"/>
      <c r="AX1107" s="84"/>
      <c r="AY1107" s="84"/>
      <c r="AZ1107" s="84"/>
    </row>
    <row r="1108" spans="1:52" x14ac:dyDescent="0.55000000000000004">
      <c r="A1108" s="69" t="s">
        <v>310</v>
      </c>
      <c r="B1108" s="69" t="s">
        <v>701</v>
      </c>
      <c r="C1108" s="70"/>
      <c r="D1108" s="71"/>
      <c r="E1108" s="72"/>
      <c r="F1108" s="73"/>
      <c r="G1108" s="70"/>
      <c r="H1108" s="74"/>
      <c r="I1108" s="75"/>
      <c r="J1108" s="75"/>
      <c r="K1108" s="36"/>
      <c r="L1108" s="82"/>
      <c r="M1108" s="82"/>
      <c r="N1108" s="77"/>
      <c r="O1108" s="84" t="s">
        <v>1270</v>
      </c>
      <c r="P1108" s="86">
        <v>43425.597939814812</v>
      </c>
      <c r="Q1108" s="84" t="s">
        <v>1313</v>
      </c>
      <c r="R1108" s="84"/>
      <c r="S1108" s="84"/>
      <c r="T1108" s="84"/>
      <c r="U1108" s="84"/>
      <c r="V1108" s="88" t="s">
        <v>2734</v>
      </c>
      <c r="W1108" s="86">
        <v>43425.597939814812</v>
      </c>
      <c r="X1108" s="88" t="s">
        <v>3385</v>
      </c>
      <c r="Y1108" s="84"/>
      <c r="Z1108" s="84"/>
      <c r="AA1108" s="87" t="s">
        <v>4514</v>
      </c>
      <c r="AB1108" s="84"/>
      <c r="AC1108" s="84" t="b">
        <v>0</v>
      </c>
      <c r="AD1108" s="84">
        <v>0</v>
      </c>
      <c r="AE1108" s="87" t="s">
        <v>5552</v>
      </c>
      <c r="AF1108" s="84" t="b">
        <v>0</v>
      </c>
      <c r="AG1108" s="84" t="s">
        <v>5604</v>
      </c>
      <c r="AH1108" s="84"/>
      <c r="AI1108" s="87" t="s">
        <v>5552</v>
      </c>
      <c r="AJ1108" s="84" t="b">
        <v>0</v>
      </c>
      <c r="AK1108" s="84">
        <v>43</v>
      </c>
      <c r="AL1108" s="87" t="s">
        <v>4992</v>
      </c>
      <c r="AM1108" s="84" t="s">
        <v>5686</v>
      </c>
      <c r="AN1108" s="84" t="b">
        <v>0</v>
      </c>
      <c r="AO1108" s="87" t="s">
        <v>4992</v>
      </c>
      <c r="AP1108" s="84" t="s">
        <v>179</v>
      </c>
      <c r="AQ1108" s="84">
        <v>0</v>
      </c>
      <c r="AR1108" s="84">
        <v>0</v>
      </c>
      <c r="AS1108" s="84"/>
      <c r="AT1108" s="84"/>
      <c r="AU1108" s="84"/>
      <c r="AV1108" s="84"/>
      <c r="AW1108" s="84"/>
      <c r="AX1108" s="84"/>
      <c r="AY1108" s="84"/>
      <c r="AZ1108" s="84"/>
    </row>
    <row r="1109" spans="1:52" x14ac:dyDescent="0.55000000000000004">
      <c r="A1109" s="69" t="s">
        <v>310</v>
      </c>
      <c r="B1109" s="69" t="s">
        <v>986</v>
      </c>
      <c r="C1109" s="70"/>
      <c r="D1109" s="71"/>
      <c r="E1109" s="72"/>
      <c r="F1109" s="73"/>
      <c r="G1109" s="70"/>
      <c r="H1109" s="74"/>
      <c r="I1109" s="75"/>
      <c r="J1109" s="75"/>
      <c r="K1109" s="36"/>
      <c r="L1109" s="82"/>
      <c r="M1109" s="82"/>
      <c r="N1109" s="77"/>
      <c r="O1109" s="84" t="s">
        <v>1270</v>
      </c>
      <c r="P1109" s="86">
        <v>43425.597939814812</v>
      </c>
      <c r="Q1109" s="84" t="s">
        <v>1313</v>
      </c>
      <c r="R1109" s="84"/>
      <c r="S1109" s="84"/>
      <c r="T1109" s="84"/>
      <c r="U1109" s="84"/>
      <c r="V1109" s="88" t="s">
        <v>2734</v>
      </c>
      <c r="W1109" s="86">
        <v>43425.597939814812</v>
      </c>
      <c r="X1109" s="88" t="s">
        <v>3385</v>
      </c>
      <c r="Y1109" s="84"/>
      <c r="Z1109" s="84"/>
      <c r="AA1109" s="87" t="s">
        <v>4514</v>
      </c>
      <c r="AB1109" s="84"/>
      <c r="AC1109" s="84" t="b">
        <v>0</v>
      </c>
      <c r="AD1109" s="84">
        <v>0</v>
      </c>
      <c r="AE1109" s="87" t="s">
        <v>5552</v>
      </c>
      <c r="AF1109" s="84" t="b">
        <v>0</v>
      </c>
      <c r="AG1109" s="84" t="s">
        <v>5604</v>
      </c>
      <c r="AH1109" s="84"/>
      <c r="AI1109" s="87" t="s">
        <v>5552</v>
      </c>
      <c r="AJ1109" s="84" t="b">
        <v>0</v>
      </c>
      <c r="AK1109" s="84">
        <v>43</v>
      </c>
      <c r="AL1109" s="87" t="s">
        <v>4992</v>
      </c>
      <c r="AM1109" s="84" t="s">
        <v>5686</v>
      </c>
      <c r="AN1109" s="84" t="b">
        <v>0</v>
      </c>
      <c r="AO1109" s="87" t="s">
        <v>4992</v>
      </c>
      <c r="AP1109" s="84" t="s">
        <v>179</v>
      </c>
      <c r="AQ1109" s="84">
        <v>0</v>
      </c>
      <c r="AR1109" s="84">
        <v>0</v>
      </c>
      <c r="AS1109" s="84"/>
      <c r="AT1109" s="84"/>
      <c r="AU1109" s="84"/>
      <c r="AV1109" s="84"/>
      <c r="AW1109" s="84"/>
      <c r="AX1109" s="84"/>
      <c r="AY1109" s="84"/>
      <c r="AZ1109" s="84"/>
    </row>
    <row r="1110" spans="1:52" x14ac:dyDescent="0.55000000000000004">
      <c r="A1110" s="69" t="s">
        <v>310</v>
      </c>
      <c r="B1110" s="69" t="s">
        <v>698</v>
      </c>
      <c r="C1110" s="70"/>
      <c r="D1110" s="71"/>
      <c r="E1110" s="72"/>
      <c r="F1110" s="73"/>
      <c r="G1110" s="70"/>
      <c r="H1110" s="74"/>
      <c r="I1110" s="75"/>
      <c r="J1110" s="75"/>
      <c r="K1110" s="36"/>
      <c r="L1110" s="82"/>
      <c r="M1110" s="82"/>
      <c r="N1110" s="77"/>
      <c r="O1110" s="84" t="s">
        <v>1270</v>
      </c>
      <c r="P1110" s="86">
        <v>43425.597939814812</v>
      </c>
      <c r="Q1110" s="84" t="s">
        <v>1313</v>
      </c>
      <c r="R1110" s="84"/>
      <c r="S1110" s="84"/>
      <c r="T1110" s="84"/>
      <c r="U1110" s="84"/>
      <c r="V1110" s="88" t="s">
        <v>2734</v>
      </c>
      <c r="W1110" s="86">
        <v>43425.597939814812</v>
      </c>
      <c r="X1110" s="88" t="s">
        <v>3385</v>
      </c>
      <c r="Y1110" s="84"/>
      <c r="Z1110" s="84"/>
      <c r="AA1110" s="87" t="s">
        <v>4514</v>
      </c>
      <c r="AB1110" s="84"/>
      <c r="AC1110" s="84" t="b">
        <v>0</v>
      </c>
      <c r="AD1110" s="84">
        <v>0</v>
      </c>
      <c r="AE1110" s="87" t="s">
        <v>5552</v>
      </c>
      <c r="AF1110" s="84" t="b">
        <v>0</v>
      </c>
      <c r="AG1110" s="84" t="s">
        <v>5604</v>
      </c>
      <c r="AH1110" s="84"/>
      <c r="AI1110" s="87" t="s">
        <v>5552</v>
      </c>
      <c r="AJ1110" s="84" t="b">
        <v>0</v>
      </c>
      <c r="AK1110" s="84">
        <v>43</v>
      </c>
      <c r="AL1110" s="87" t="s">
        <v>4992</v>
      </c>
      <c r="AM1110" s="84" t="s">
        <v>5686</v>
      </c>
      <c r="AN1110" s="84" t="b">
        <v>0</v>
      </c>
      <c r="AO1110" s="87" t="s">
        <v>4992</v>
      </c>
      <c r="AP1110" s="84" t="s">
        <v>179</v>
      </c>
      <c r="AQ1110" s="84">
        <v>0</v>
      </c>
      <c r="AR1110" s="84">
        <v>0</v>
      </c>
      <c r="AS1110" s="84"/>
      <c r="AT1110" s="84"/>
      <c r="AU1110" s="84"/>
      <c r="AV1110" s="84"/>
      <c r="AW1110" s="84"/>
      <c r="AX1110" s="84"/>
      <c r="AY1110" s="84"/>
      <c r="AZ1110" s="84"/>
    </row>
    <row r="1111" spans="1:52" x14ac:dyDescent="0.55000000000000004">
      <c r="A1111" s="69" t="s">
        <v>310</v>
      </c>
      <c r="B1111" s="69" t="s">
        <v>987</v>
      </c>
      <c r="C1111" s="70"/>
      <c r="D1111" s="71"/>
      <c r="E1111" s="72"/>
      <c r="F1111" s="73"/>
      <c r="G1111" s="70"/>
      <c r="H1111" s="74"/>
      <c r="I1111" s="75"/>
      <c r="J1111" s="75"/>
      <c r="K1111" s="36"/>
      <c r="L1111" s="82"/>
      <c r="M1111" s="82"/>
      <c r="N1111" s="77"/>
      <c r="O1111" s="84" t="s">
        <v>1270</v>
      </c>
      <c r="P1111" s="86">
        <v>43425.597939814812</v>
      </c>
      <c r="Q1111" s="84" t="s">
        <v>1313</v>
      </c>
      <c r="R1111" s="84"/>
      <c r="S1111" s="84"/>
      <c r="T1111" s="84"/>
      <c r="U1111" s="84"/>
      <c r="V1111" s="88" t="s">
        <v>2734</v>
      </c>
      <c r="W1111" s="86">
        <v>43425.597939814812</v>
      </c>
      <c r="X1111" s="88" t="s">
        <v>3385</v>
      </c>
      <c r="Y1111" s="84"/>
      <c r="Z1111" s="84"/>
      <c r="AA1111" s="87" t="s">
        <v>4514</v>
      </c>
      <c r="AB1111" s="84"/>
      <c r="AC1111" s="84" t="b">
        <v>0</v>
      </c>
      <c r="AD1111" s="84">
        <v>0</v>
      </c>
      <c r="AE1111" s="87" t="s">
        <v>5552</v>
      </c>
      <c r="AF1111" s="84" t="b">
        <v>0</v>
      </c>
      <c r="AG1111" s="84" t="s">
        <v>5604</v>
      </c>
      <c r="AH1111" s="84"/>
      <c r="AI1111" s="87" t="s">
        <v>5552</v>
      </c>
      <c r="AJ1111" s="84" t="b">
        <v>0</v>
      </c>
      <c r="AK1111" s="84">
        <v>43</v>
      </c>
      <c r="AL1111" s="87" t="s">
        <v>4992</v>
      </c>
      <c r="AM1111" s="84" t="s">
        <v>5686</v>
      </c>
      <c r="AN1111" s="84" t="b">
        <v>0</v>
      </c>
      <c r="AO1111" s="87" t="s">
        <v>4992</v>
      </c>
      <c r="AP1111" s="84" t="s">
        <v>179</v>
      </c>
      <c r="AQ1111" s="84">
        <v>0</v>
      </c>
      <c r="AR1111" s="84">
        <v>0</v>
      </c>
      <c r="AS1111" s="84"/>
      <c r="AT1111" s="84"/>
      <c r="AU1111" s="84"/>
      <c r="AV1111" s="84"/>
      <c r="AW1111" s="84"/>
      <c r="AX1111" s="84"/>
      <c r="AY1111" s="84"/>
      <c r="AZ1111" s="84"/>
    </row>
    <row r="1112" spans="1:52" x14ac:dyDescent="0.55000000000000004">
      <c r="A1112" s="69" t="s">
        <v>310</v>
      </c>
      <c r="B1112" s="69" t="s">
        <v>988</v>
      </c>
      <c r="C1112" s="70"/>
      <c r="D1112" s="71"/>
      <c r="E1112" s="72"/>
      <c r="F1112" s="73"/>
      <c r="G1112" s="70"/>
      <c r="H1112" s="74"/>
      <c r="I1112" s="75"/>
      <c r="J1112" s="75"/>
      <c r="K1112" s="36"/>
      <c r="L1112" s="82"/>
      <c r="M1112" s="82"/>
      <c r="N1112" s="77"/>
      <c r="O1112" s="84" t="s">
        <v>1270</v>
      </c>
      <c r="P1112" s="86">
        <v>43425.597939814812</v>
      </c>
      <c r="Q1112" s="84" t="s">
        <v>1313</v>
      </c>
      <c r="R1112" s="84"/>
      <c r="S1112" s="84"/>
      <c r="T1112" s="84"/>
      <c r="U1112" s="84"/>
      <c r="V1112" s="88" t="s">
        <v>2734</v>
      </c>
      <c r="W1112" s="86">
        <v>43425.597939814812</v>
      </c>
      <c r="X1112" s="88" t="s">
        <v>3385</v>
      </c>
      <c r="Y1112" s="84"/>
      <c r="Z1112" s="84"/>
      <c r="AA1112" s="87" t="s">
        <v>4514</v>
      </c>
      <c r="AB1112" s="84"/>
      <c r="AC1112" s="84" t="b">
        <v>0</v>
      </c>
      <c r="AD1112" s="84">
        <v>0</v>
      </c>
      <c r="AE1112" s="87" t="s">
        <v>5552</v>
      </c>
      <c r="AF1112" s="84" t="b">
        <v>0</v>
      </c>
      <c r="AG1112" s="84" t="s">
        <v>5604</v>
      </c>
      <c r="AH1112" s="84"/>
      <c r="AI1112" s="87" t="s">
        <v>5552</v>
      </c>
      <c r="AJ1112" s="84" t="b">
        <v>0</v>
      </c>
      <c r="AK1112" s="84">
        <v>43</v>
      </c>
      <c r="AL1112" s="87" t="s">
        <v>4992</v>
      </c>
      <c r="AM1112" s="84" t="s">
        <v>5686</v>
      </c>
      <c r="AN1112" s="84" t="b">
        <v>0</v>
      </c>
      <c r="AO1112" s="87" t="s">
        <v>4992</v>
      </c>
      <c r="AP1112" s="84" t="s">
        <v>179</v>
      </c>
      <c r="AQ1112" s="84">
        <v>0</v>
      </c>
      <c r="AR1112" s="84">
        <v>0</v>
      </c>
      <c r="AS1112" s="84"/>
      <c r="AT1112" s="84"/>
      <c r="AU1112" s="84"/>
      <c r="AV1112" s="84"/>
      <c r="AW1112" s="84"/>
      <c r="AX1112" s="84"/>
      <c r="AY1112" s="84"/>
      <c r="AZ1112" s="84"/>
    </row>
    <row r="1113" spans="1:52" x14ac:dyDescent="0.55000000000000004">
      <c r="A1113" s="69" t="s">
        <v>310</v>
      </c>
      <c r="B1113" s="69" t="s">
        <v>989</v>
      </c>
      <c r="C1113" s="70"/>
      <c r="D1113" s="71"/>
      <c r="E1113" s="72"/>
      <c r="F1113" s="73"/>
      <c r="G1113" s="70"/>
      <c r="H1113" s="74"/>
      <c r="I1113" s="75"/>
      <c r="J1113" s="75"/>
      <c r="K1113" s="36"/>
      <c r="L1113" s="82"/>
      <c r="M1113" s="82"/>
      <c r="N1113" s="77"/>
      <c r="O1113" s="84" t="s">
        <v>1270</v>
      </c>
      <c r="P1113" s="86">
        <v>43425.597939814812</v>
      </c>
      <c r="Q1113" s="84" t="s">
        <v>1313</v>
      </c>
      <c r="R1113" s="84"/>
      <c r="S1113" s="84"/>
      <c r="T1113" s="84"/>
      <c r="U1113" s="84"/>
      <c r="V1113" s="88" t="s">
        <v>2734</v>
      </c>
      <c r="W1113" s="86">
        <v>43425.597939814812</v>
      </c>
      <c r="X1113" s="88" t="s">
        <v>3385</v>
      </c>
      <c r="Y1113" s="84"/>
      <c r="Z1113" s="84"/>
      <c r="AA1113" s="87" t="s">
        <v>4514</v>
      </c>
      <c r="AB1113" s="84"/>
      <c r="AC1113" s="84" t="b">
        <v>0</v>
      </c>
      <c r="AD1113" s="84">
        <v>0</v>
      </c>
      <c r="AE1113" s="87" t="s">
        <v>5552</v>
      </c>
      <c r="AF1113" s="84" t="b">
        <v>0</v>
      </c>
      <c r="AG1113" s="84" t="s">
        <v>5604</v>
      </c>
      <c r="AH1113" s="84"/>
      <c r="AI1113" s="87" t="s">
        <v>5552</v>
      </c>
      <c r="AJ1113" s="84" t="b">
        <v>0</v>
      </c>
      <c r="AK1113" s="84">
        <v>43</v>
      </c>
      <c r="AL1113" s="87" t="s">
        <v>4992</v>
      </c>
      <c r="AM1113" s="84" t="s">
        <v>5686</v>
      </c>
      <c r="AN1113" s="84" t="b">
        <v>0</v>
      </c>
      <c r="AO1113" s="87" t="s">
        <v>4992</v>
      </c>
      <c r="AP1113" s="84" t="s">
        <v>179</v>
      </c>
      <c r="AQ1113" s="84">
        <v>0</v>
      </c>
      <c r="AR1113" s="84">
        <v>0</v>
      </c>
      <c r="AS1113" s="84"/>
      <c r="AT1113" s="84"/>
      <c r="AU1113" s="84"/>
      <c r="AV1113" s="84"/>
      <c r="AW1113" s="84"/>
      <c r="AX1113" s="84"/>
      <c r="AY1113" s="84"/>
      <c r="AZ1113" s="84"/>
    </row>
    <row r="1114" spans="1:52" x14ac:dyDescent="0.55000000000000004">
      <c r="A1114" s="69" t="s">
        <v>310</v>
      </c>
      <c r="B1114" s="69" t="s">
        <v>990</v>
      </c>
      <c r="C1114" s="70"/>
      <c r="D1114" s="71"/>
      <c r="E1114" s="72"/>
      <c r="F1114" s="73"/>
      <c r="G1114" s="70"/>
      <c r="H1114" s="74"/>
      <c r="I1114" s="75"/>
      <c r="J1114" s="75"/>
      <c r="K1114" s="36"/>
      <c r="L1114" s="82"/>
      <c r="M1114" s="82"/>
      <c r="N1114" s="77"/>
      <c r="O1114" s="84" t="s">
        <v>1270</v>
      </c>
      <c r="P1114" s="86">
        <v>43425.597939814812</v>
      </c>
      <c r="Q1114" s="84" t="s">
        <v>1313</v>
      </c>
      <c r="R1114" s="84"/>
      <c r="S1114" s="84"/>
      <c r="T1114" s="84"/>
      <c r="U1114" s="84"/>
      <c r="V1114" s="88" t="s">
        <v>2734</v>
      </c>
      <c r="W1114" s="86">
        <v>43425.597939814812</v>
      </c>
      <c r="X1114" s="88" t="s">
        <v>3385</v>
      </c>
      <c r="Y1114" s="84"/>
      <c r="Z1114" s="84"/>
      <c r="AA1114" s="87" t="s">
        <v>4514</v>
      </c>
      <c r="AB1114" s="84"/>
      <c r="AC1114" s="84" t="b">
        <v>0</v>
      </c>
      <c r="AD1114" s="84">
        <v>0</v>
      </c>
      <c r="AE1114" s="87" t="s">
        <v>5552</v>
      </c>
      <c r="AF1114" s="84" t="b">
        <v>0</v>
      </c>
      <c r="AG1114" s="84" t="s">
        <v>5604</v>
      </c>
      <c r="AH1114" s="84"/>
      <c r="AI1114" s="87" t="s">
        <v>5552</v>
      </c>
      <c r="AJ1114" s="84" t="b">
        <v>0</v>
      </c>
      <c r="AK1114" s="84">
        <v>43</v>
      </c>
      <c r="AL1114" s="87" t="s">
        <v>4992</v>
      </c>
      <c r="AM1114" s="84" t="s">
        <v>5686</v>
      </c>
      <c r="AN1114" s="84" t="b">
        <v>0</v>
      </c>
      <c r="AO1114" s="87" t="s">
        <v>4992</v>
      </c>
      <c r="AP1114" s="84" t="s">
        <v>179</v>
      </c>
      <c r="AQ1114" s="84">
        <v>0</v>
      </c>
      <c r="AR1114" s="84">
        <v>0</v>
      </c>
      <c r="AS1114" s="84"/>
      <c r="AT1114" s="84"/>
      <c r="AU1114" s="84"/>
      <c r="AV1114" s="84"/>
      <c r="AW1114" s="84"/>
      <c r="AX1114" s="84"/>
      <c r="AY1114" s="84"/>
      <c r="AZ1114" s="84"/>
    </row>
    <row r="1115" spans="1:52" x14ac:dyDescent="0.55000000000000004">
      <c r="A1115" s="69" t="s">
        <v>310</v>
      </c>
      <c r="B1115" s="69" t="s">
        <v>991</v>
      </c>
      <c r="C1115" s="70"/>
      <c r="D1115" s="71"/>
      <c r="E1115" s="72"/>
      <c r="F1115" s="73"/>
      <c r="G1115" s="70"/>
      <c r="H1115" s="74"/>
      <c r="I1115" s="75"/>
      <c r="J1115" s="75"/>
      <c r="K1115" s="36"/>
      <c r="L1115" s="82"/>
      <c r="M1115" s="82"/>
      <c r="N1115" s="77"/>
      <c r="O1115" s="84" t="s">
        <v>1270</v>
      </c>
      <c r="P1115" s="86">
        <v>43425.597939814812</v>
      </c>
      <c r="Q1115" s="84" t="s">
        <v>1313</v>
      </c>
      <c r="R1115" s="84"/>
      <c r="S1115" s="84"/>
      <c r="T1115" s="84"/>
      <c r="U1115" s="84"/>
      <c r="V1115" s="88" t="s">
        <v>2734</v>
      </c>
      <c r="W1115" s="86">
        <v>43425.597939814812</v>
      </c>
      <c r="X1115" s="88" t="s">
        <v>3385</v>
      </c>
      <c r="Y1115" s="84"/>
      <c r="Z1115" s="84"/>
      <c r="AA1115" s="87" t="s">
        <v>4514</v>
      </c>
      <c r="AB1115" s="84"/>
      <c r="AC1115" s="84" t="b">
        <v>0</v>
      </c>
      <c r="AD1115" s="84">
        <v>0</v>
      </c>
      <c r="AE1115" s="87" t="s">
        <v>5552</v>
      </c>
      <c r="AF1115" s="84" t="b">
        <v>0</v>
      </c>
      <c r="AG1115" s="84" t="s">
        <v>5604</v>
      </c>
      <c r="AH1115" s="84"/>
      <c r="AI1115" s="87" t="s">
        <v>5552</v>
      </c>
      <c r="AJ1115" s="84" t="b">
        <v>0</v>
      </c>
      <c r="AK1115" s="84">
        <v>43</v>
      </c>
      <c r="AL1115" s="87" t="s">
        <v>4992</v>
      </c>
      <c r="AM1115" s="84" t="s">
        <v>5686</v>
      </c>
      <c r="AN1115" s="84" t="b">
        <v>0</v>
      </c>
      <c r="AO1115" s="87" t="s">
        <v>4992</v>
      </c>
      <c r="AP1115" s="84" t="s">
        <v>179</v>
      </c>
      <c r="AQ1115" s="84">
        <v>0</v>
      </c>
      <c r="AR1115" s="84">
        <v>0</v>
      </c>
      <c r="AS1115" s="84"/>
      <c r="AT1115" s="84"/>
      <c r="AU1115" s="84"/>
      <c r="AV1115" s="84"/>
      <c r="AW1115" s="84"/>
      <c r="AX1115" s="84"/>
      <c r="AY1115" s="84"/>
      <c r="AZ1115" s="84"/>
    </row>
    <row r="1116" spans="1:52" x14ac:dyDescent="0.55000000000000004">
      <c r="A1116" s="69" t="s">
        <v>310</v>
      </c>
      <c r="B1116" s="69" t="s">
        <v>992</v>
      </c>
      <c r="C1116" s="70"/>
      <c r="D1116" s="71"/>
      <c r="E1116" s="72"/>
      <c r="F1116" s="73"/>
      <c r="G1116" s="70"/>
      <c r="H1116" s="74"/>
      <c r="I1116" s="75"/>
      <c r="J1116" s="75"/>
      <c r="K1116" s="36"/>
      <c r="L1116" s="82"/>
      <c r="M1116" s="82"/>
      <c r="N1116" s="77"/>
      <c r="O1116" s="84" t="s">
        <v>1270</v>
      </c>
      <c r="P1116" s="86">
        <v>43425.597939814812</v>
      </c>
      <c r="Q1116" s="84" t="s">
        <v>1313</v>
      </c>
      <c r="R1116" s="84"/>
      <c r="S1116" s="84"/>
      <c r="T1116" s="84"/>
      <c r="U1116" s="84"/>
      <c r="V1116" s="88" t="s">
        <v>2734</v>
      </c>
      <c r="W1116" s="86">
        <v>43425.597939814812</v>
      </c>
      <c r="X1116" s="88" t="s">
        <v>3385</v>
      </c>
      <c r="Y1116" s="84"/>
      <c r="Z1116" s="84"/>
      <c r="AA1116" s="87" t="s">
        <v>4514</v>
      </c>
      <c r="AB1116" s="84"/>
      <c r="AC1116" s="84" t="b">
        <v>0</v>
      </c>
      <c r="AD1116" s="84">
        <v>0</v>
      </c>
      <c r="AE1116" s="87" t="s">
        <v>5552</v>
      </c>
      <c r="AF1116" s="84" t="b">
        <v>0</v>
      </c>
      <c r="AG1116" s="84" t="s">
        <v>5604</v>
      </c>
      <c r="AH1116" s="84"/>
      <c r="AI1116" s="87" t="s">
        <v>5552</v>
      </c>
      <c r="AJ1116" s="84" t="b">
        <v>0</v>
      </c>
      <c r="AK1116" s="84">
        <v>43</v>
      </c>
      <c r="AL1116" s="87" t="s">
        <v>4992</v>
      </c>
      <c r="AM1116" s="84" t="s">
        <v>5686</v>
      </c>
      <c r="AN1116" s="84" t="b">
        <v>0</v>
      </c>
      <c r="AO1116" s="87" t="s">
        <v>4992</v>
      </c>
      <c r="AP1116" s="84" t="s">
        <v>179</v>
      </c>
      <c r="AQ1116" s="84">
        <v>0</v>
      </c>
      <c r="AR1116" s="84">
        <v>0</v>
      </c>
      <c r="AS1116" s="84"/>
      <c r="AT1116" s="84"/>
      <c r="AU1116" s="84"/>
      <c r="AV1116" s="84"/>
      <c r="AW1116" s="84"/>
      <c r="AX1116" s="84"/>
      <c r="AY1116" s="84"/>
      <c r="AZ1116" s="84"/>
    </row>
    <row r="1117" spans="1:52" x14ac:dyDescent="0.55000000000000004">
      <c r="A1117" s="69" t="s">
        <v>310</v>
      </c>
      <c r="B1117" s="69" t="s">
        <v>993</v>
      </c>
      <c r="C1117" s="70"/>
      <c r="D1117" s="71"/>
      <c r="E1117" s="72"/>
      <c r="F1117" s="73"/>
      <c r="G1117" s="70"/>
      <c r="H1117" s="74"/>
      <c r="I1117" s="75"/>
      <c r="J1117" s="75"/>
      <c r="K1117" s="36"/>
      <c r="L1117" s="82"/>
      <c r="M1117" s="82"/>
      <c r="N1117" s="77"/>
      <c r="O1117" s="84" t="s">
        <v>1270</v>
      </c>
      <c r="P1117" s="86">
        <v>43425.597939814812</v>
      </c>
      <c r="Q1117" s="84" t="s">
        <v>1313</v>
      </c>
      <c r="R1117" s="84"/>
      <c r="S1117" s="84"/>
      <c r="T1117" s="84"/>
      <c r="U1117" s="84"/>
      <c r="V1117" s="88" t="s">
        <v>2734</v>
      </c>
      <c r="W1117" s="86">
        <v>43425.597939814812</v>
      </c>
      <c r="X1117" s="88" t="s">
        <v>3385</v>
      </c>
      <c r="Y1117" s="84"/>
      <c r="Z1117" s="84"/>
      <c r="AA1117" s="87" t="s">
        <v>4514</v>
      </c>
      <c r="AB1117" s="84"/>
      <c r="AC1117" s="84" t="b">
        <v>0</v>
      </c>
      <c r="AD1117" s="84">
        <v>0</v>
      </c>
      <c r="AE1117" s="87" t="s">
        <v>5552</v>
      </c>
      <c r="AF1117" s="84" t="b">
        <v>0</v>
      </c>
      <c r="AG1117" s="84" t="s">
        <v>5604</v>
      </c>
      <c r="AH1117" s="84"/>
      <c r="AI1117" s="87" t="s">
        <v>5552</v>
      </c>
      <c r="AJ1117" s="84" t="b">
        <v>0</v>
      </c>
      <c r="AK1117" s="84">
        <v>43</v>
      </c>
      <c r="AL1117" s="87" t="s">
        <v>4992</v>
      </c>
      <c r="AM1117" s="84" t="s">
        <v>5686</v>
      </c>
      <c r="AN1117" s="84" t="b">
        <v>0</v>
      </c>
      <c r="AO1117" s="87" t="s">
        <v>4992</v>
      </c>
      <c r="AP1117" s="84" t="s">
        <v>179</v>
      </c>
      <c r="AQ1117" s="84">
        <v>0</v>
      </c>
      <c r="AR1117" s="84">
        <v>0</v>
      </c>
      <c r="AS1117" s="84"/>
      <c r="AT1117" s="84"/>
      <c r="AU1117" s="84"/>
      <c r="AV1117" s="84"/>
      <c r="AW1117" s="84"/>
      <c r="AX1117" s="84"/>
      <c r="AY1117" s="84"/>
      <c r="AZ1117" s="84"/>
    </row>
    <row r="1118" spans="1:52" x14ac:dyDescent="0.55000000000000004">
      <c r="A1118" s="69" t="s">
        <v>310</v>
      </c>
      <c r="B1118" s="69" t="s">
        <v>994</v>
      </c>
      <c r="C1118" s="70"/>
      <c r="D1118" s="71"/>
      <c r="E1118" s="72"/>
      <c r="F1118" s="73"/>
      <c r="G1118" s="70"/>
      <c r="H1118" s="74"/>
      <c r="I1118" s="75"/>
      <c r="J1118" s="75"/>
      <c r="K1118" s="36"/>
      <c r="L1118" s="82"/>
      <c r="M1118" s="82"/>
      <c r="N1118" s="77"/>
      <c r="O1118" s="84" t="s">
        <v>1270</v>
      </c>
      <c r="P1118" s="86">
        <v>43425.597939814812</v>
      </c>
      <c r="Q1118" s="84" t="s">
        <v>1313</v>
      </c>
      <c r="R1118" s="84"/>
      <c r="S1118" s="84"/>
      <c r="T1118" s="84"/>
      <c r="U1118" s="84"/>
      <c r="V1118" s="88" t="s">
        <v>2734</v>
      </c>
      <c r="W1118" s="86">
        <v>43425.597939814812</v>
      </c>
      <c r="X1118" s="88" t="s">
        <v>3385</v>
      </c>
      <c r="Y1118" s="84"/>
      <c r="Z1118" s="84"/>
      <c r="AA1118" s="87" t="s">
        <v>4514</v>
      </c>
      <c r="AB1118" s="84"/>
      <c r="AC1118" s="84" t="b">
        <v>0</v>
      </c>
      <c r="AD1118" s="84">
        <v>0</v>
      </c>
      <c r="AE1118" s="87" t="s">
        <v>5552</v>
      </c>
      <c r="AF1118" s="84" t="b">
        <v>0</v>
      </c>
      <c r="AG1118" s="84" t="s">
        <v>5604</v>
      </c>
      <c r="AH1118" s="84"/>
      <c r="AI1118" s="87" t="s">
        <v>5552</v>
      </c>
      <c r="AJ1118" s="84" t="b">
        <v>0</v>
      </c>
      <c r="AK1118" s="84">
        <v>43</v>
      </c>
      <c r="AL1118" s="87" t="s">
        <v>4992</v>
      </c>
      <c r="AM1118" s="84" t="s">
        <v>5686</v>
      </c>
      <c r="AN1118" s="84" t="b">
        <v>0</v>
      </c>
      <c r="AO1118" s="87" t="s">
        <v>4992</v>
      </c>
      <c r="AP1118" s="84" t="s">
        <v>179</v>
      </c>
      <c r="AQ1118" s="84">
        <v>0</v>
      </c>
      <c r="AR1118" s="84">
        <v>0</v>
      </c>
      <c r="AS1118" s="84"/>
      <c r="AT1118" s="84"/>
      <c r="AU1118" s="84"/>
      <c r="AV1118" s="84"/>
      <c r="AW1118" s="84"/>
      <c r="AX1118" s="84"/>
      <c r="AY1118" s="84"/>
      <c r="AZ1118" s="84"/>
    </row>
    <row r="1119" spans="1:52" x14ac:dyDescent="0.55000000000000004">
      <c r="A1119" s="69" t="s">
        <v>310</v>
      </c>
      <c r="B1119" s="69" t="s">
        <v>694</v>
      </c>
      <c r="C1119" s="70"/>
      <c r="D1119" s="71"/>
      <c r="E1119" s="72"/>
      <c r="F1119" s="73"/>
      <c r="G1119" s="70"/>
      <c r="H1119" s="74"/>
      <c r="I1119" s="75"/>
      <c r="J1119" s="75"/>
      <c r="K1119" s="36"/>
      <c r="L1119" s="82"/>
      <c r="M1119" s="82"/>
      <c r="N1119" s="77"/>
      <c r="O1119" s="84" t="s">
        <v>1270</v>
      </c>
      <c r="P1119" s="86">
        <v>43425.597939814812</v>
      </c>
      <c r="Q1119" s="84" t="s">
        <v>1313</v>
      </c>
      <c r="R1119" s="84"/>
      <c r="S1119" s="84"/>
      <c r="T1119" s="84"/>
      <c r="U1119" s="84"/>
      <c r="V1119" s="88" t="s">
        <v>2734</v>
      </c>
      <c r="W1119" s="86">
        <v>43425.597939814812</v>
      </c>
      <c r="X1119" s="88" t="s">
        <v>3385</v>
      </c>
      <c r="Y1119" s="84"/>
      <c r="Z1119" s="84"/>
      <c r="AA1119" s="87" t="s">
        <v>4514</v>
      </c>
      <c r="AB1119" s="84"/>
      <c r="AC1119" s="84" t="b">
        <v>0</v>
      </c>
      <c r="AD1119" s="84">
        <v>0</v>
      </c>
      <c r="AE1119" s="87" t="s">
        <v>5552</v>
      </c>
      <c r="AF1119" s="84" t="b">
        <v>0</v>
      </c>
      <c r="AG1119" s="84" t="s">
        <v>5604</v>
      </c>
      <c r="AH1119" s="84"/>
      <c r="AI1119" s="87" t="s">
        <v>5552</v>
      </c>
      <c r="AJ1119" s="84" t="b">
        <v>0</v>
      </c>
      <c r="AK1119" s="84">
        <v>43</v>
      </c>
      <c r="AL1119" s="87" t="s">
        <v>4992</v>
      </c>
      <c r="AM1119" s="84" t="s">
        <v>5686</v>
      </c>
      <c r="AN1119" s="84" t="b">
        <v>0</v>
      </c>
      <c r="AO1119" s="87" t="s">
        <v>4992</v>
      </c>
      <c r="AP1119" s="84" t="s">
        <v>179</v>
      </c>
      <c r="AQ1119" s="84">
        <v>0</v>
      </c>
      <c r="AR1119" s="84">
        <v>0</v>
      </c>
      <c r="AS1119" s="84"/>
      <c r="AT1119" s="84"/>
      <c r="AU1119" s="84"/>
      <c r="AV1119" s="84"/>
      <c r="AW1119" s="84"/>
      <c r="AX1119" s="84"/>
      <c r="AY1119" s="84"/>
      <c r="AZ1119" s="84"/>
    </row>
    <row r="1120" spans="1:52" x14ac:dyDescent="0.55000000000000004">
      <c r="A1120" s="69" t="s">
        <v>310</v>
      </c>
      <c r="B1120" s="69" t="s">
        <v>695</v>
      </c>
      <c r="C1120" s="70"/>
      <c r="D1120" s="71"/>
      <c r="E1120" s="72"/>
      <c r="F1120" s="73"/>
      <c r="G1120" s="70"/>
      <c r="H1120" s="74"/>
      <c r="I1120" s="75"/>
      <c r="J1120" s="75"/>
      <c r="K1120" s="36"/>
      <c r="L1120" s="82"/>
      <c r="M1120" s="82"/>
      <c r="N1120" s="77"/>
      <c r="O1120" s="84" t="s">
        <v>1270</v>
      </c>
      <c r="P1120" s="86">
        <v>43425.597939814812</v>
      </c>
      <c r="Q1120" s="84" t="s">
        <v>1313</v>
      </c>
      <c r="R1120" s="84"/>
      <c r="S1120" s="84"/>
      <c r="T1120" s="84"/>
      <c r="U1120" s="84"/>
      <c r="V1120" s="88" t="s">
        <v>2734</v>
      </c>
      <c r="W1120" s="86">
        <v>43425.597939814812</v>
      </c>
      <c r="X1120" s="88" t="s">
        <v>3385</v>
      </c>
      <c r="Y1120" s="84"/>
      <c r="Z1120" s="84"/>
      <c r="AA1120" s="87" t="s">
        <v>4514</v>
      </c>
      <c r="AB1120" s="84"/>
      <c r="AC1120" s="84" t="b">
        <v>0</v>
      </c>
      <c r="AD1120" s="84">
        <v>0</v>
      </c>
      <c r="AE1120" s="87" t="s">
        <v>5552</v>
      </c>
      <c r="AF1120" s="84" t="b">
        <v>0</v>
      </c>
      <c r="AG1120" s="84" t="s">
        <v>5604</v>
      </c>
      <c r="AH1120" s="84"/>
      <c r="AI1120" s="87" t="s">
        <v>5552</v>
      </c>
      <c r="AJ1120" s="84" t="b">
        <v>0</v>
      </c>
      <c r="AK1120" s="84">
        <v>43</v>
      </c>
      <c r="AL1120" s="87" t="s">
        <v>4992</v>
      </c>
      <c r="AM1120" s="84" t="s">
        <v>5686</v>
      </c>
      <c r="AN1120" s="84" t="b">
        <v>0</v>
      </c>
      <c r="AO1120" s="87" t="s">
        <v>4992</v>
      </c>
      <c r="AP1120" s="84" t="s">
        <v>179</v>
      </c>
      <c r="AQ1120" s="84">
        <v>0</v>
      </c>
      <c r="AR1120" s="84">
        <v>0</v>
      </c>
      <c r="AS1120" s="84"/>
      <c r="AT1120" s="84"/>
      <c r="AU1120" s="84"/>
      <c r="AV1120" s="84"/>
      <c r="AW1120" s="84"/>
      <c r="AX1120" s="84"/>
      <c r="AY1120" s="84"/>
      <c r="AZ1120" s="84"/>
    </row>
    <row r="1121" spans="1:52" x14ac:dyDescent="0.55000000000000004">
      <c r="A1121" s="69" t="s">
        <v>310</v>
      </c>
      <c r="B1121" s="69" t="s">
        <v>995</v>
      </c>
      <c r="C1121" s="70"/>
      <c r="D1121" s="71"/>
      <c r="E1121" s="72"/>
      <c r="F1121" s="73"/>
      <c r="G1121" s="70"/>
      <c r="H1121" s="74"/>
      <c r="I1121" s="75"/>
      <c r="J1121" s="75"/>
      <c r="K1121" s="36"/>
      <c r="L1121" s="82"/>
      <c r="M1121" s="82"/>
      <c r="N1121" s="77"/>
      <c r="O1121" s="84" t="s">
        <v>1270</v>
      </c>
      <c r="P1121" s="86">
        <v>43425.597939814812</v>
      </c>
      <c r="Q1121" s="84" t="s">
        <v>1313</v>
      </c>
      <c r="R1121" s="84"/>
      <c r="S1121" s="84"/>
      <c r="T1121" s="84"/>
      <c r="U1121" s="84"/>
      <c r="V1121" s="88" t="s">
        <v>2734</v>
      </c>
      <c r="W1121" s="86">
        <v>43425.597939814812</v>
      </c>
      <c r="X1121" s="88" t="s">
        <v>3385</v>
      </c>
      <c r="Y1121" s="84"/>
      <c r="Z1121" s="84"/>
      <c r="AA1121" s="87" t="s">
        <v>4514</v>
      </c>
      <c r="AB1121" s="84"/>
      <c r="AC1121" s="84" t="b">
        <v>0</v>
      </c>
      <c r="AD1121" s="84">
        <v>0</v>
      </c>
      <c r="AE1121" s="87" t="s">
        <v>5552</v>
      </c>
      <c r="AF1121" s="84" t="b">
        <v>0</v>
      </c>
      <c r="AG1121" s="84" t="s">
        <v>5604</v>
      </c>
      <c r="AH1121" s="84"/>
      <c r="AI1121" s="87" t="s">
        <v>5552</v>
      </c>
      <c r="AJ1121" s="84" t="b">
        <v>0</v>
      </c>
      <c r="AK1121" s="84">
        <v>43</v>
      </c>
      <c r="AL1121" s="87" t="s">
        <v>4992</v>
      </c>
      <c r="AM1121" s="84" t="s">
        <v>5686</v>
      </c>
      <c r="AN1121" s="84" t="b">
        <v>0</v>
      </c>
      <c r="AO1121" s="87" t="s">
        <v>4992</v>
      </c>
      <c r="AP1121" s="84" t="s">
        <v>179</v>
      </c>
      <c r="AQ1121" s="84">
        <v>0</v>
      </c>
      <c r="AR1121" s="84">
        <v>0</v>
      </c>
      <c r="AS1121" s="84"/>
      <c r="AT1121" s="84"/>
      <c r="AU1121" s="84"/>
      <c r="AV1121" s="84"/>
      <c r="AW1121" s="84"/>
      <c r="AX1121" s="84"/>
      <c r="AY1121" s="84"/>
      <c r="AZ1121" s="84"/>
    </row>
    <row r="1122" spans="1:52" x14ac:dyDescent="0.55000000000000004">
      <c r="A1122" s="69" t="s">
        <v>310</v>
      </c>
      <c r="B1122" s="69" t="s">
        <v>996</v>
      </c>
      <c r="C1122" s="70"/>
      <c r="D1122" s="71"/>
      <c r="E1122" s="72"/>
      <c r="F1122" s="73"/>
      <c r="G1122" s="70"/>
      <c r="H1122" s="74"/>
      <c r="I1122" s="75"/>
      <c r="J1122" s="75"/>
      <c r="K1122" s="36"/>
      <c r="L1122" s="82"/>
      <c r="M1122" s="82"/>
      <c r="N1122" s="77"/>
      <c r="O1122" s="84" t="s">
        <v>1270</v>
      </c>
      <c r="P1122" s="86">
        <v>43425.597939814812</v>
      </c>
      <c r="Q1122" s="84" t="s">
        <v>1313</v>
      </c>
      <c r="R1122" s="84"/>
      <c r="S1122" s="84"/>
      <c r="T1122" s="84"/>
      <c r="U1122" s="84"/>
      <c r="V1122" s="88" t="s">
        <v>2734</v>
      </c>
      <c r="W1122" s="86">
        <v>43425.597939814812</v>
      </c>
      <c r="X1122" s="88" t="s">
        <v>3385</v>
      </c>
      <c r="Y1122" s="84"/>
      <c r="Z1122" s="84"/>
      <c r="AA1122" s="87" t="s">
        <v>4514</v>
      </c>
      <c r="AB1122" s="84"/>
      <c r="AC1122" s="84" t="b">
        <v>0</v>
      </c>
      <c r="AD1122" s="84">
        <v>0</v>
      </c>
      <c r="AE1122" s="87" t="s">
        <v>5552</v>
      </c>
      <c r="AF1122" s="84" t="b">
        <v>0</v>
      </c>
      <c r="AG1122" s="84" t="s">
        <v>5604</v>
      </c>
      <c r="AH1122" s="84"/>
      <c r="AI1122" s="87" t="s">
        <v>5552</v>
      </c>
      <c r="AJ1122" s="84" t="b">
        <v>0</v>
      </c>
      <c r="AK1122" s="84">
        <v>43</v>
      </c>
      <c r="AL1122" s="87" t="s">
        <v>4992</v>
      </c>
      <c r="AM1122" s="84" t="s">
        <v>5686</v>
      </c>
      <c r="AN1122" s="84" t="b">
        <v>0</v>
      </c>
      <c r="AO1122" s="87" t="s">
        <v>4992</v>
      </c>
      <c r="AP1122" s="84" t="s">
        <v>179</v>
      </c>
      <c r="AQ1122" s="84">
        <v>0</v>
      </c>
      <c r="AR1122" s="84">
        <v>0</v>
      </c>
      <c r="AS1122" s="84"/>
      <c r="AT1122" s="84"/>
      <c r="AU1122" s="84"/>
      <c r="AV1122" s="84"/>
      <c r="AW1122" s="84"/>
      <c r="AX1122" s="84"/>
      <c r="AY1122" s="84"/>
      <c r="AZ1122" s="84"/>
    </row>
    <row r="1123" spans="1:52" x14ac:dyDescent="0.55000000000000004">
      <c r="A1123" s="69" t="s">
        <v>310</v>
      </c>
      <c r="B1123" s="69" t="s">
        <v>997</v>
      </c>
      <c r="C1123" s="70"/>
      <c r="D1123" s="71"/>
      <c r="E1123" s="72"/>
      <c r="F1123" s="73"/>
      <c r="G1123" s="70"/>
      <c r="H1123" s="74"/>
      <c r="I1123" s="75"/>
      <c r="J1123" s="75"/>
      <c r="K1123" s="36"/>
      <c r="L1123" s="82"/>
      <c r="M1123" s="82"/>
      <c r="N1123" s="77"/>
      <c r="O1123" s="84" t="s">
        <v>1270</v>
      </c>
      <c r="P1123" s="86">
        <v>43425.597939814812</v>
      </c>
      <c r="Q1123" s="84" t="s">
        <v>1313</v>
      </c>
      <c r="R1123" s="84"/>
      <c r="S1123" s="84"/>
      <c r="T1123" s="84"/>
      <c r="U1123" s="84"/>
      <c r="V1123" s="88" t="s">
        <v>2734</v>
      </c>
      <c r="W1123" s="86">
        <v>43425.597939814812</v>
      </c>
      <c r="X1123" s="88" t="s">
        <v>3385</v>
      </c>
      <c r="Y1123" s="84"/>
      <c r="Z1123" s="84"/>
      <c r="AA1123" s="87" t="s">
        <v>4514</v>
      </c>
      <c r="AB1123" s="84"/>
      <c r="AC1123" s="84" t="b">
        <v>0</v>
      </c>
      <c r="AD1123" s="84">
        <v>0</v>
      </c>
      <c r="AE1123" s="87" t="s">
        <v>5552</v>
      </c>
      <c r="AF1123" s="84" t="b">
        <v>0</v>
      </c>
      <c r="AG1123" s="84" t="s">
        <v>5604</v>
      </c>
      <c r="AH1123" s="84"/>
      <c r="AI1123" s="87" t="s">
        <v>5552</v>
      </c>
      <c r="AJ1123" s="84" t="b">
        <v>0</v>
      </c>
      <c r="AK1123" s="84">
        <v>43</v>
      </c>
      <c r="AL1123" s="87" t="s">
        <v>4992</v>
      </c>
      <c r="AM1123" s="84" t="s">
        <v>5686</v>
      </c>
      <c r="AN1123" s="84" t="b">
        <v>0</v>
      </c>
      <c r="AO1123" s="87" t="s">
        <v>4992</v>
      </c>
      <c r="AP1123" s="84" t="s">
        <v>179</v>
      </c>
      <c r="AQ1123" s="84">
        <v>0</v>
      </c>
      <c r="AR1123" s="84">
        <v>0</v>
      </c>
      <c r="AS1123" s="84"/>
      <c r="AT1123" s="84"/>
      <c r="AU1123" s="84"/>
      <c r="AV1123" s="84"/>
      <c r="AW1123" s="84"/>
      <c r="AX1123" s="84"/>
      <c r="AY1123" s="84"/>
      <c r="AZ1123" s="84"/>
    </row>
    <row r="1124" spans="1:52" x14ac:dyDescent="0.55000000000000004">
      <c r="A1124" s="69" t="s">
        <v>310</v>
      </c>
      <c r="B1124" s="69" t="s">
        <v>700</v>
      </c>
      <c r="C1124" s="70"/>
      <c r="D1124" s="71"/>
      <c r="E1124" s="72"/>
      <c r="F1124" s="73"/>
      <c r="G1124" s="70"/>
      <c r="H1124" s="74"/>
      <c r="I1124" s="75"/>
      <c r="J1124" s="75"/>
      <c r="K1124" s="36"/>
      <c r="L1124" s="82"/>
      <c r="M1124" s="82"/>
      <c r="N1124" s="77"/>
      <c r="O1124" s="84" t="s">
        <v>1270</v>
      </c>
      <c r="P1124" s="86">
        <v>43425.597939814812</v>
      </c>
      <c r="Q1124" s="84" t="s">
        <v>1313</v>
      </c>
      <c r="R1124" s="84"/>
      <c r="S1124" s="84"/>
      <c r="T1124" s="84"/>
      <c r="U1124" s="84"/>
      <c r="V1124" s="88" t="s">
        <v>2734</v>
      </c>
      <c r="W1124" s="86">
        <v>43425.597939814812</v>
      </c>
      <c r="X1124" s="88" t="s">
        <v>3385</v>
      </c>
      <c r="Y1124" s="84"/>
      <c r="Z1124" s="84"/>
      <c r="AA1124" s="87" t="s">
        <v>4514</v>
      </c>
      <c r="AB1124" s="84"/>
      <c r="AC1124" s="84" t="b">
        <v>0</v>
      </c>
      <c r="AD1124" s="84">
        <v>0</v>
      </c>
      <c r="AE1124" s="87" t="s">
        <v>5552</v>
      </c>
      <c r="AF1124" s="84" t="b">
        <v>0</v>
      </c>
      <c r="AG1124" s="84" t="s">
        <v>5604</v>
      </c>
      <c r="AH1124" s="84"/>
      <c r="AI1124" s="87" t="s">
        <v>5552</v>
      </c>
      <c r="AJ1124" s="84" t="b">
        <v>0</v>
      </c>
      <c r="AK1124" s="84">
        <v>43</v>
      </c>
      <c r="AL1124" s="87" t="s">
        <v>4992</v>
      </c>
      <c r="AM1124" s="84" t="s">
        <v>5686</v>
      </c>
      <c r="AN1124" s="84" t="b">
        <v>0</v>
      </c>
      <c r="AO1124" s="87" t="s">
        <v>4992</v>
      </c>
      <c r="AP1124" s="84" t="s">
        <v>179</v>
      </c>
      <c r="AQ1124" s="84">
        <v>0</v>
      </c>
      <c r="AR1124" s="84">
        <v>0</v>
      </c>
      <c r="AS1124" s="84"/>
      <c r="AT1124" s="84"/>
      <c r="AU1124" s="84"/>
      <c r="AV1124" s="84"/>
      <c r="AW1124" s="84"/>
      <c r="AX1124" s="84"/>
      <c r="AY1124" s="84"/>
      <c r="AZ1124" s="84"/>
    </row>
    <row r="1125" spans="1:52" x14ac:dyDescent="0.55000000000000004">
      <c r="A1125" s="69" t="s">
        <v>310</v>
      </c>
      <c r="B1125" s="69" t="s">
        <v>998</v>
      </c>
      <c r="C1125" s="70"/>
      <c r="D1125" s="71"/>
      <c r="E1125" s="72"/>
      <c r="F1125" s="73"/>
      <c r="G1125" s="70"/>
      <c r="H1125" s="74"/>
      <c r="I1125" s="75"/>
      <c r="J1125" s="75"/>
      <c r="K1125" s="36"/>
      <c r="L1125" s="82"/>
      <c r="M1125" s="82"/>
      <c r="N1125" s="77"/>
      <c r="O1125" s="84" t="s">
        <v>1270</v>
      </c>
      <c r="P1125" s="86">
        <v>43425.597939814812</v>
      </c>
      <c r="Q1125" s="84" t="s">
        <v>1313</v>
      </c>
      <c r="R1125" s="84"/>
      <c r="S1125" s="84"/>
      <c r="T1125" s="84"/>
      <c r="U1125" s="84"/>
      <c r="V1125" s="88" t="s">
        <v>2734</v>
      </c>
      <c r="W1125" s="86">
        <v>43425.597939814812</v>
      </c>
      <c r="X1125" s="88" t="s">
        <v>3385</v>
      </c>
      <c r="Y1125" s="84"/>
      <c r="Z1125" s="84"/>
      <c r="AA1125" s="87" t="s">
        <v>4514</v>
      </c>
      <c r="AB1125" s="84"/>
      <c r="AC1125" s="84" t="b">
        <v>0</v>
      </c>
      <c r="AD1125" s="84">
        <v>0</v>
      </c>
      <c r="AE1125" s="87" t="s">
        <v>5552</v>
      </c>
      <c r="AF1125" s="84" t="b">
        <v>0</v>
      </c>
      <c r="AG1125" s="84" t="s">
        <v>5604</v>
      </c>
      <c r="AH1125" s="84"/>
      <c r="AI1125" s="87" t="s">
        <v>5552</v>
      </c>
      <c r="AJ1125" s="84" t="b">
        <v>0</v>
      </c>
      <c r="AK1125" s="84">
        <v>43</v>
      </c>
      <c r="AL1125" s="87" t="s">
        <v>4992</v>
      </c>
      <c r="AM1125" s="84" t="s">
        <v>5686</v>
      </c>
      <c r="AN1125" s="84" t="b">
        <v>0</v>
      </c>
      <c r="AO1125" s="87" t="s">
        <v>4992</v>
      </c>
      <c r="AP1125" s="84" t="s">
        <v>179</v>
      </c>
      <c r="AQ1125" s="84">
        <v>0</v>
      </c>
      <c r="AR1125" s="84">
        <v>0</v>
      </c>
      <c r="AS1125" s="84"/>
      <c r="AT1125" s="84"/>
      <c r="AU1125" s="84"/>
      <c r="AV1125" s="84"/>
      <c r="AW1125" s="84"/>
      <c r="AX1125" s="84"/>
      <c r="AY1125" s="84"/>
      <c r="AZ1125" s="84"/>
    </row>
    <row r="1126" spans="1:52" x14ac:dyDescent="0.55000000000000004">
      <c r="A1126" s="69" t="s">
        <v>310</v>
      </c>
      <c r="B1126" s="69" t="s">
        <v>703</v>
      </c>
      <c r="C1126" s="70"/>
      <c r="D1126" s="71"/>
      <c r="E1126" s="72"/>
      <c r="F1126" s="73"/>
      <c r="G1126" s="70"/>
      <c r="H1126" s="74"/>
      <c r="I1126" s="75"/>
      <c r="J1126" s="75"/>
      <c r="K1126" s="36"/>
      <c r="L1126" s="82"/>
      <c r="M1126" s="82"/>
      <c r="N1126" s="77"/>
      <c r="O1126" s="84" t="s">
        <v>1270</v>
      </c>
      <c r="P1126" s="86">
        <v>43425.597939814812</v>
      </c>
      <c r="Q1126" s="84" t="s">
        <v>1313</v>
      </c>
      <c r="R1126" s="84"/>
      <c r="S1126" s="84"/>
      <c r="T1126" s="84"/>
      <c r="U1126" s="84"/>
      <c r="V1126" s="88" t="s">
        <v>2734</v>
      </c>
      <c r="W1126" s="86">
        <v>43425.597939814812</v>
      </c>
      <c r="X1126" s="88" t="s">
        <v>3385</v>
      </c>
      <c r="Y1126" s="84"/>
      <c r="Z1126" s="84"/>
      <c r="AA1126" s="87" t="s">
        <v>4514</v>
      </c>
      <c r="AB1126" s="84"/>
      <c r="AC1126" s="84" t="b">
        <v>0</v>
      </c>
      <c r="AD1126" s="84">
        <v>0</v>
      </c>
      <c r="AE1126" s="87" t="s">
        <v>5552</v>
      </c>
      <c r="AF1126" s="84" t="b">
        <v>0</v>
      </c>
      <c r="AG1126" s="84" t="s">
        <v>5604</v>
      </c>
      <c r="AH1126" s="84"/>
      <c r="AI1126" s="87" t="s">
        <v>5552</v>
      </c>
      <c r="AJ1126" s="84" t="b">
        <v>0</v>
      </c>
      <c r="AK1126" s="84">
        <v>43</v>
      </c>
      <c r="AL1126" s="87" t="s">
        <v>4992</v>
      </c>
      <c r="AM1126" s="84" t="s">
        <v>5686</v>
      </c>
      <c r="AN1126" s="84" t="b">
        <v>0</v>
      </c>
      <c r="AO1126" s="87" t="s">
        <v>4992</v>
      </c>
      <c r="AP1126" s="84" t="s">
        <v>179</v>
      </c>
      <c r="AQ1126" s="84">
        <v>0</v>
      </c>
      <c r="AR1126" s="84">
        <v>0</v>
      </c>
      <c r="AS1126" s="84"/>
      <c r="AT1126" s="84"/>
      <c r="AU1126" s="84"/>
      <c r="AV1126" s="84"/>
      <c r="AW1126" s="84"/>
      <c r="AX1126" s="84"/>
      <c r="AY1126" s="84"/>
      <c r="AZ1126" s="84"/>
    </row>
    <row r="1127" spans="1:52" x14ac:dyDescent="0.55000000000000004">
      <c r="A1127" s="69" t="s">
        <v>310</v>
      </c>
      <c r="B1127" s="69" t="s">
        <v>999</v>
      </c>
      <c r="C1127" s="70"/>
      <c r="D1127" s="71"/>
      <c r="E1127" s="72"/>
      <c r="F1127" s="73"/>
      <c r="G1127" s="70"/>
      <c r="H1127" s="74"/>
      <c r="I1127" s="75"/>
      <c r="J1127" s="75"/>
      <c r="K1127" s="36"/>
      <c r="L1127" s="82"/>
      <c r="M1127" s="82"/>
      <c r="N1127" s="77"/>
      <c r="O1127" s="84" t="s">
        <v>1270</v>
      </c>
      <c r="P1127" s="86">
        <v>43425.597939814812</v>
      </c>
      <c r="Q1127" s="84" t="s">
        <v>1313</v>
      </c>
      <c r="R1127" s="84"/>
      <c r="S1127" s="84"/>
      <c r="T1127" s="84"/>
      <c r="U1127" s="84"/>
      <c r="V1127" s="88" t="s">
        <v>2734</v>
      </c>
      <c r="W1127" s="86">
        <v>43425.597939814812</v>
      </c>
      <c r="X1127" s="88" t="s">
        <v>3385</v>
      </c>
      <c r="Y1127" s="84"/>
      <c r="Z1127" s="84"/>
      <c r="AA1127" s="87" t="s">
        <v>4514</v>
      </c>
      <c r="AB1127" s="84"/>
      <c r="AC1127" s="84" t="b">
        <v>0</v>
      </c>
      <c r="AD1127" s="84">
        <v>0</v>
      </c>
      <c r="AE1127" s="87" t="s">
        <v>5552</v>
      </c>
      <c r="AF1127" s="84" t="b">
        <v>0</v>
      </c>
      <c r="AG1127" s="84" t="s">
        <v>5604</v>
      </c>
      <c r="AH1127" s="84"/>
      <c r="AI1127" s="87" t="s">
        <v>5552</v>
      </c>
      <c r="AJ1127" s="84" t="b">
        <v>0</v>
      </c>
      <c r="AK1127" s="84">
        <v>43</v>
      </c>
      <c r="AL1127" s="87" t="s">
        <v>4992</v>
      </c>
      <c r="AM1127" s="84" t="s">
        <v>5686</v>
      </c>
      <c r="AN1127" s="84" t="b">
        <v>0</v>
      </c>
      <c r="AO1127" s="87" t="s">
        <v>4992</v>
      </c>
      <c r="AP1127" s="84" t="s">
        <v>179</v>
      </c>
      <c r="AQ1127" s="84">
        <v>0</v>
      </c>
      <c r="AR1127" s="84">
        <v>0</v>
      </c>
      <c r="AS1127" s="84"/>
      <c r="AT1127" s="84"/>
      <c r="AU1127" s="84"/>
      <c r="AV1127" s="84"/>
      <c r="AW1127" s="84"/>
      <c r="AX1127" s="84"/>
      <c r="AY1127" s="84"/>
      <c r="AZ1127" s="84"/>
    </row>
    <row r="1128" spans="1:52" x14ac:dyDescent="0.55000000000000004">
      <c r="A1128" s="69" t="s">
        <v>310</v>
      </c>
      <c r="B1128" s="69" t="s">
        <v>1000</v>
      </c>
      <c r="C1128" s="70"/>
      <c r="D1128" s="71"/>
      <c r="E1128" s="72"/>
      <c r="F1128" s="73"/>
      <c r="G1128" s="70"/>
      <c r="H1128" s="74"/>
      <c r="I1128" s="75"/>
      <c r="J1128" s="75"/>
      <c r="K1128" s="36"/>
      <c r="L1128" s="82"/>
      <c r="M1128" s="82"/>
      <c r="N1128" s="77"/>
      <c r="O1128" s="84" t="s">
        <v>1270</v>
      </c>
      <c r="P1128" s="86">
        <v>43425.597939814812</v>
      </c>
      <c r="Q1128" s="84" t="s">
        <v>1313</v>
      </c>
      <c r="R1128" s="84"/>
      <c r="S1128" s="84"/>
      <c r="T1128" s="84"/>
      <c r="U1128" s="84"/>
      <c r="V1128" s="88" t="s">
        <v>2734</v>
      </c>
      <c r="W1128" s="86">
        <v>43425.597939814812</v>
      </c>
      <c r="X1128" s="88" t="s">
        <v>3385</v>
      </c>
      <c r="Y1128" s="84"/>
      <c r="Z1128" s="84"/>
      <c r="AA1128" s="87" t="s">
        <v>4514</v>
      </c>
      <c r="AB1128" s="84"/>
      <c r="AC1128" s="84" t="b">
        <v>0</v>
      </c>
      <c r="AD1128" s="84">
        <v>0</v>
      </c>
      <c r="AE1128" s="87" t="s">
        <v>5552</v>
      </c>
      <c r="AF1128" s="84" t="b">
        <v>0</v>
      </c>
      <c r="AG1128" s="84" t="s">
        <v>5604</v>
      </c>
      <c r="AH1128" s="84"/>
      <c r="AI1128" s="87" t="s">
        <v>5552</v>
      </c>
      <c r="AJ1128" s="84" t="b">
        <v>0</v>
      </c>
      <c r="AK1128" s="84">
        <v>43</v>
      </c>
      <c r="AL1128" s="87" t="s">
        <v>4992</v>
      </c>
      <c r="AM1128" s="84" t="s">
        <v>5686</v>
      </c>
      <c r="AN1128" s="84" t="b">
        <v>0</v>
      </c>
      <c r="AO1128" s="87" t="s">
        <v>4992</v>
      </c>
      <c r="AP1128" s="84" t="s">
        <v>179</v>
      </c>
      <c r="AQ1128" s="84">
        <v>0</v>
      </c>
      <c r="AR1128" s="84">
        <v>0</v>
      </c>
      <c r="AS1128" s="84"/>
      <c r="AT1128" s="84"/>
      <c r="AU1128" s="84"/>
      <c r="AV1128" s="84"/>
      <c r="AW1128" s="84"/>
      <c r="AX1128" s="84"/>
      <c r="AY1128" s="84"/>
      <c r="AZ1128" s="84"/>
    </row>
    <row r="1129" spans="1:52" x14ac:dyDescent="0.55000000000000004">
      <c r="A1129" s="69" t="s">
        <v>310</v>
      </c>
      <c r="B1129" s="69" t="s">
        <v>1001</v>
      </c>
      <c r="C1129" s="70"/>
      <c r="D1129" s="71"/>
      <c r="E1129" s="72"/>
      <c r="F1129" s="73"/>
      <c r="G1129" s="70"/>
      <c r="H1129" s="74"/>
      <c r="I1129" s="75"/>
      <c r="J1129" s="75"/>
      <c r="K1129" s="36"/>
      <c r="L1129" s="82"/>
      <c r="M1129" s="82"/>
      <c r="N1129" s="77"/>
      <c r="O1129" s="84" t="s">
        <v>1270</v>
      </c>
      <c r="P1129" s="86">
        <v>43425.597939814812</v>
      </c>
      <c r="Q1129" s="84" t="s">
        <v>1313</v>
      </c>
      <c r="R1129" s="84"/>
      <c r="S1129" s="84"/>
      <c r="T1129" s="84"/>
      <c r="U1129" s="84"/>
      <c r="V1129" s="88" t="s">
        <v>2734</v>
      </c>
      <c r="W1129" s="86">
        <v>43425.597939814812</v>
      </c>
      <c r="X1129" s="88" t="s">
        <v>3385</v>
      </c>
      <c r="Y1129" s="84"/>
      <c r="Z1129" s="84"/>
      <c r="AA1129" s="87" t="s">
        <v>4514</v>
      </c>
      <c r="AB1129" s="84"/>
      <c r="AC1129" s="84" t="b">
        <v>0</v>
      </c>
      <c r="AD1129" s="84">
        <v>0</v>
      </c>
      <c r="AE1129" s="87" t="s">
        <v>5552</v>
      </c>
      <c r="AF1129" s="84" t="b">
        <v>0</v>
      </c>
      <c r="AG1129" s="84" t="s">
        <v>5604</v>
      </c>
      <c r="AH1129" s="84"/>
      <c r="AI1129" s="87" t="s">
        <v>5552</v>
      </c>
      <c r="AJ1129" s="84" t="b">
        <v>0</v>
      </c>
      <c r="AK1129" s="84">
        <v>43</v>
      </c>
      <c r="AL1129" s="87" t="s">
        <v>4992</v>
      </c>
      <c r="AM1129" s="84" t="s">
        <v>5686</v>
      </c>
      <c r="AN1129" s="84" t="b">
        <v>0</v>
      </c>
      <c r="AO1129" s="87" t="s">
        <v>4992</v>
      </c>
      <c r="AP1129" s="84" t="s">
        <v>179</v>
      </c>
      <c r="AQ1129" s="84">
        <v>0</v>
      </c>
      <c r="AR1129" s="84">
        <v>0</v>
      </c>
      <c r="AS1129" s="84"/>
      <c r="AT1129" s="84"/>
      <c r="AU1129" s="84"/>
      <c r="AV1129" s="84"/>
      <c r="AW1129" s="84"/>
      <c r="AX1129" s="84"/>
      <c r="AY1129" s="84"/>
      <c r="AZ1129" s="84"/>
    </row>
    <row r="1130" spans="1:52" x14ac:dyDescent="0.55000000000000004">
      <c r="A1130" s="69" t="s">
        <v>310</v>
      </c>
      <c r="B1130" s="69" t="s">
        <v>1002</v>
      </c>
      <c r="C1130" s="70"/>
      <c r="D1130" s="71"/>
      <c r="E1130" s="72"/>
      <c r="F1130" s="73"/>
      <c r="G1130" s="70"/>
      <c r="H1130" s="74"/>
      <c r="I1130" s="75"/>
      <c r="J1130" s="75"/>
      <c r="K1130" s="36"/>
      <c r="L1130" s="82"/>
      <c r="M1130" s="82"/>
      <c r="N1130" s="77"/>
      <c r="O1130" s="84" t="s">
        <v>1270</v>
      </c>
      <c r="P1130" s="86">
        <v>43425.597939814812</v>
      </c>
      <c r="Q1130" s="84" t="s">
        <v>1313</v>
      </c>
      <c r="R1130" s="84"/>
      <c r="S1130" s="84"/>
      <c r="T1130" s="84"/>
      <c r="U1130" s="84"/>
      <c r="V1130" s="88" t="s">
        <v>2734</v>
      </c>
      <c r="W1130" s="86">
        <v>43425.597939814812</v>
      </c>
      <c r="X1130" s="88" t="s">
        <v>3385</v>
      </c>
      <c r="Y1130" s="84"/>
      <c r="Z1130" s="84"/>
      <c r="AA1130" s="87" t="s">
        <v>4514</v>
      </c>
      <c r="AB1130" s="84"/>
      <c r="AC1130" s="84" t="b">
        <v>0</v>
      </c>
      <c r="AD1130" s="84">
        <v>0</v>
      </c>
      <c r="AE1130" s="87" t="s">
        <v>5552</v>
      </c>
      <c r="AF1130" s="84" t="b">
        <v>0</v>
      </c>
      <c r="AG1130" s="84" t="s">
        <v>5604</v>
      </c>
      <c r="AH1130" s="84"/>
      <c r="AI1130" s="87" t="s">
        <v>5552</v>
      </c>
      <c r="AJ1130" s="84" t="b">
        <v>0</v>
      </c>
      <c r="AK1130" s="84">
        <v>43</v>
      </c>
      <c r="AL1130" s="87" t="s">
        <v>4992</v>
      </c>
      <c r="AM1130" s="84" t="s">
        <v>5686</v>
      </c>
      <c r="AN1130" s="84" t="b">
        <v>0</v>
      </c>
      <c r="AO1130" s="87" t="s">
        <v>4992</v>
      </c>
      <c r="AP1130" s="84" t="s">
        <v>179</v>
      </c>
      <c r="AQ1130" s="84">
        <v>0</v>
      </c>
      <c r="AR1130" s="84">
        <v>0</v>
      </c>
      <c r="AS1130" s="84"/>
      <c r="AT1130" s="84"/>
      <c r="AU1130" s="84"/>
      <c r="AV1130" s="84"/>
      <c r="AW1130" s="84"/>
      <c r="AX1130" s="84"/>
      <c r="AY1130" s="84"/>
      <c r="AZ1130" s="84"/>
    </row>
    <row r="1131" spans="1:52" x14ac:dyDescent="0.55000000000000004">
      <c r="A1131" s="69" t="s">
        <v>310</v>
      </c>
      <c r="B1131" s="69" t="s">
        <v>1003</v>
      </c>
      <c r="C1131" s="70"/>
      <c r="D1131" s="71"/>
      <c r="E1131" s="72"/>
      <c r="F1131" s="73"/>
      <c r="G1131" s="70"/>
      <c r="H1131" s="74"/>
      <c r="I1131" s="75"/>
      <c r="J1131" s="75"/>
      <c r="K1131" s="36"/>
      <c r="L1131" s="82"/>
      <c r="M1131" s="82"/>
      <c r="N1131" s="77"/>
      <c r="O1131" s="84" t="s">
        <v>1270</v>
      </c>
      <c r="P1131" s="86">
        <v>43425.597939814812</v>
      </c>
      <c r="Q1131" s="84" t="s">
        <v>1313</v>
      </c>
      <c r="R1131" s="84"/>
      <c r="S1131" s="84"/>
      <c r="T1131" s="84"/>
      <c r="U1131" s="84"/>
      <c r="V1131" s="88" t="s">
        <v>2734</v>
      </c>
      <c r="W1131" s="86">
        <v>43425.597939814812</v>
      </c>
      <c r="X1131" s="88" t="s">
        <v>3385</v>
      </c>
      <c r="Y1131" s="84"/>
      <c r="Z1131" s="84"/>
      <c r="AA1131" s="87" t="s">
        <v>4514</v>
      </c>
      <c r="AB1131" s="84"/>
      <c r="AC1131" s="84" t="b">
        <v>0</v>
      </c>
      <c r="AD1131" s="84">
        <v>0</v>
      </c>
      <c r="AE1131" s="87" t="s">
        <v>5552</v>
      </c>
      <c r="AF1131" s="84" t="b">
        <v>0</v>
      </c>
      <c r="AG1131" s="84" t="s">
        <v>5604</v>
      </c>
      <c r="AH1131" s="84"/>
      <c r="AI1131" s="87" t="s">
        <v>5552</v>
      </c>
      <c r="AJ1131" s="84" t="b">
        <v>0</v>
      </c>
      <c r="AK1131" s="84">
        <v>43</v>
      </c>
      <c r="AL1131" s="87" t="s">
        <v>4992</v>
      </c>
      <c r="AM1131" s="84" t="s">
        <v>5686</v>
      </c>
      <c r="AN1131" s="84" t="b">
        <v>0</v>
      </c>
      <c r="AO1131" s="87" t="s">
        <v>4992</v>
      </c>
      <c r="AP1131" s="84" t="s">
        <v>179</v>
      </c>
      <c r="AQ1131" s="84">
        <v>0</v>
      </c>
      <c r="AR1131" s="84">
        <v>0</v>
      </c>
      <c r="AS1131" s="84"/>
      <c r="AT1131" s="84"/>
      <c r="AU1131" s="84"/>
      <c r="AV1131" s="84"/>
      <c r="AW1131" s="84"/>
      <c r="AX1131" s="84"/>
      <c r="AY1131" s="84"/>
      <c r="AZ1131" s="84"/>
    </row>
    <row r="1132" spans="1:52" x14ac:dyDescent="0.55000000000000004">
      <c r="A1132" s="69" t="s">
        <v>310</v>
      </c>
      <c r="B1132" s="69" t="s">
        <v>1004</v>
      </c>
      <c r="C1132" s="70"/>
      <c r="D1132" s="71"/>
      <c r="E1132" s="72"/>
      <c r="F1132" s="73"/>
      <c r="G1132" s="70"/>
      <c r="H1132" s="74"/>
      <c r="I1132" s="75"/>
      <c r="J1132" s="75"/>
      <c r="K1132" s="36"/>
      <c r="L1132" s="82"/>
      <c r="M1132" s="82"/>
      <c r="N1132" s="77"/>
      <c r="O1132" s="84" t="s">
        <v>1270</v>
      </c>
      <c r="P1132" s="86">
        <v>43425.597939814812</v>
      </c>
      <c r="Q1132" s="84" t="s">
        <v>1313</v>
      </c>
      <c r="R1132" s="84"/>
      <c r="S1132" s="84"/>
      <c r="T1132" s="84"/>
      <c r="U1132" s="84"/>
      <c r="V1132" s="88" t="s">
        <v>2734</v>
      </c>
      <c r="W1132" s="86">
        <v>43425.597939814812</v>
      </c>
      <c r="X1132" s="88" t="s">
        <v>3385</v>
      </c>
      <c r="Y1132" s="84"/>
      <c r="Z1132" s="84"/>
      <c r="AA1132" s="87" t="s">
        <v>4514</v>
      </c>
      <c r="AB1132" s="84"/>
      <c r="AC1132" s="84" t="b">
        <v>0</v>
      </c>
      <c r="AD1132" s="84">
        <v>0</v>
      </c>
      <c r="AE1132" s="87" t="s">
        <v>5552</v>
      </c>
      <c r="AF1132" s="84" t="b">
        <v>0</v>
      </c>
      <c r="AG1132" s="84" t="s">
        <v>5604</v>
      </c>
      <c r="AH1132" s="84"/>
      <c r="AI1132" s="87" t="s">
        <v>5552</v>
      </c>
      <c r="AJ1132" s="84" t="b">
        <v>0</v>
      </c>
      <c r="AK1132" s="84">
        <v>43</v>
      </c>
      <c r="AL1132" s="87" t="s">
        <v>4992</v>
      </c>
      <c r="AM1132" s="84" t="s">
        <v>5686</v>
      </c>
      <c r="AN1132" s="84" t="b">
        <v>0</v>
      </c>
      <c r="AO1132" s="87" t="s">
        <v>4992</v>
      </c>
      <c r="AP1132" s="84" t="s">
        <v>179</v>
      </c>
      <c r="AQ1132" s="84">
        <v>0</v>
      </c>
      <c r="AR1132" s="84">
        <v>0</v>
      </c>
      <c r="AS1132" s="84"/>
      <c r="AT1132" s="84"/>
      <c r="AU1132" s="84"/>
      <c r="AV1132" s="84"/>
      <c r="AW1132" s="84"/>
      <c r="AX1132" s="84"/>
      <c r="AY1132" s="84"/>
      <c r="AZ1132" s="84"/>
    </row>
    <row r="1133" spans="1:52" x14ac:dyDescent="0.55000000000000004">
      <c r="A1133" s="69" t="s">
        <v>310</v>
      </c>
      <c r="B1133" s="69" t="s">
        <v>1005</v>
      </c>
      <c r="C1133" s="70"/>
      <c r="D1133" s="71"/>
      <c r="E1133" s="72"/>
      <c r="F1133" s="73"/>
      <c r="G1133" s="70"/>
      <c r="H1133" s="74"/>
      <c r="I1133" s="75"/>
      <c r="J1133" s="75"/>
      <c r="K1133" s="36"/>
      <c r="L1133" s="82"/>
      <c r="M1133" s="82"/>
      <c r="N1133" s="77"/>
      <c r="O1133" s="84" t="s">
        <v>1270</v>
      </c>
      <c r="P1133" s="86">
        <v>43425.597939814812</v>
      </c>
      <c r="Q1133" s="84" t="s">
        <v>1313</v>
      </c>
      <c r="R1133" s="84"/>
      <c r="S1133" s="84"/>
      <c r="T1133" s="84"/>
      <c r="U1133" s="84"/>
      <c r="V1133" s="88" t="s">
        <v>2734</v>
      </c>
      <c r="W1133" s="86">
        <v>43425.597939814812</v>
      </c>
      <c r="X1133" s="88" t="s">
        <v>3385</v>
      </c>
      <c r="Y1133" s="84"/>
      <c r="Z1133" s="84"/>
      <c r="AA1133" s="87" t="s">
        <v>4514</v>
      </c>
      <c r="AB1133" s="84"/>
      <c r="AC1133" s="84" t="b">
        <v>0</v>
      </c>
      <c r="AD1133" s="84">
        <v>0</v>
      </c>
      <c r="AE1133" s="87" t="s">
        <v>5552</v>
      </c>
      <c r="AF1133" s="84" t="b">
        <v>0</v>
      </c>
      <c r="AG1133" s="84" t="s">
        <v>5604</v>
      </c>
      <c r="AH1133" s="84"/>
      <c r="AI1133" s="87" t="s">
        <v>5552</v>
      </c>
      <c r="AJ1133" s="84" t="b">
        <v>0</v>
      </c>
      <c r="AK1133" s="84">
        <v>43</v>
      </c>
      <c r="AL1133" s="87" t="s">
        <v>4992</v>
      </c>
      <c r="AM1133" s="84" t="s">
        <v>5686</v>
      </c>
      <c r="AN1133" s="84" t="b">
        <v>0</v>
      </c>
      <c r="AO1133" s="87" t="s">
        <v>4992</v>
      </c>
      <c r="AP1133" s="84" t="s">
        <v>179</v>
      </c>
      <c r="AQ1133" s="84">
        <v>0</v>
      </c>
      <c r="AR1133" s="84">
        <v>0</v>
      </c>
      <c r="AS1133" s="84"/>
      <c r="AT1133" s="84"/>
      <c r="AU1133" s="84"/>
      <c r="AV1133" s="84"/>
      <c r="AW1133" s="84"/>
      <c r="AX1133" s="84"/>
      <c r="AY1133" s="84"/>
      <c r="AZ1133" s="84"/>
    </row>
    <row r="1134" spans="1:52" x14ac:dyDescent="0.55000000000000004">
      <c r="A1134" s="69" t="s">
        <v>310</v>
      </c>
      <c r="B1134" s="69" t="s">
        <v>1006</v>
      </c>
      <c r="C1134" s="70"/>
      <c r="D1134" s="71"/>
      <c r="E1134" s="72"/>
      <c r="F1134" s="73"/>
      <c r="G1134" s="70"/>
      <c r="H1134" s="74"/>
      <c r="I1134" s="75"/>
      <c r="J1134" s="75"/>
      <c r="K1134" s="36"/>
      <c r="L1134" s="82"/>
      <c r="M1134" s="82"/>
      <c r="N1134" s="77"/>
      <c r="O1134" s="84" t="s">
        <v>1270</v>
      </c>
      <c r="P1134" s="86">
        <v>43425.597939814812</v>
      </c>
      <c r="Q1134" s="84" t="s">
        <v>1313</v>
      </c>
      <c r="R1134" s="84"/>
      <c r="S1134" s="84"/>
      <c r="T1134" s="84"/>
      <c r="U1134" s="84"/>
      <c r="V1134" s="88" t="s">
        <v>2734</v>
      </c>
      <c r="W1134" s="86">
        <v>43425.597939814812</v>
      </c>
      <c r="X1134" s="88" t="s">
        <v>3385</v>
      </c>
      <c r="Y1134" s="84"/>
      <c r="Z1134" s="84"/>
      <c r="AA1134" s="87" t="s">
        <v>4514</v>
      </c>
      <c r="AB1134" s="84"/>
      <c r="AC1134" s="84" t="b">
        <v>0</v>
      </c>
      <c r="AD1134" s="84">
        <v>0</v>
      </c>
      <c r="AE1134" s="87" t="s">
        <v>5552</v>
      </c>
      <c r="AF1134" s="84" t="b">
        <v>0</v>
      </c>
      <c r="AG1134" s="84" t="s">
        <v>5604</v>
      </c>
      <c r="AH1134" s="84"/>
      <c r="AI1134" s="87" t="s">
        <v>5552</v>
      </c>
      <c r="AJ1134" s="84" t="b">
        <v>0</v>
      </c>
      <c r="AK1134" s="84">
        <v>43</v>
      </c>
      <c r="AL1134" s="87" t="s">
        <v>4992</v>
      </c>
      <c r="AM1134" s="84" t="s">
        <v>5686</v>
      </c>
      <c r="AN1134" s="84" t="b">
        <v>0</v>
      </c>
      <c r="AO1134" s="87" t="s">
        <v>4992</v>
      </c>
      <c r="AP1134" s="84" t="s">
        <v>179</v>
      </c>
      <c r="AQ1134" s="84">
        <v>0</v>
      </c>
      <c r="AR1134" s="84">
        <v>0</v>
      </c>
      <c r="AS1134" s="84"/>
      <c r="AT1134" s="84"/>
      <c r="AU1134" s="84"/>
      <c r="AV1134" s="84"/>
      <c r="AW1134" s="84"/>
      <c r="AX1134" s="84"/>
      <c r="AY1134" s="84"/>
      <c r="AZ1134" s="84"/>
    </row>
    <row r="1135" spans="1:52" x14ac:dyDescent="0.55000000000000004">
      <c r="A1135" s="69" t="s">
        <v>310</v>
      </c>
      <c r="B1135" s="69" t="s">
        <v>1007</v>
      </c>
      <c r="C1135" s="70"/>
      <c r="D1135" s="71"/>
      <c r="E1135" s="72"/>
      <c r="F1135" s="73"/>
      <c r="G1135" s="70"/>
      <c r="H1135" s="74"/>
      <c r="I1135" s="75"/>
      <c r="J1135" s="75"/>
      <c r="K1135" s="36"/>
      <c r="L1135" s="82"/>
      <c r="M1135" s="82"/>
      <c r="N1135" s="77"/>
      <c r="O1135" s="84" t="s">
        <v>1270</v>
      </c>
      <c r="P1135" s="86">
        <v>43425.597939814812</v>
      </c>
      <c r="Q1135" s="84" t="s">
        <v>1313</v>
      </c>
      <c r="R1135" s="84"/>
      <c r="S1135" s="84"/>
      <c r="T1135" s="84"/>
      <c r="U1135" s="84"/>
      <c r="V1135" s="88" t="s">
        <v>2734</v>
      </c>
      <c r="W1135" s="86">
        <v>43425.597939814812</v>
      </c>
      <c r="X1135" s="88" t="s">
        <v>3385</v>
      </c>
      <c r="Y1135" s="84"/>
      <c r="Z1135" s="84"/>
      <c r="AA1135" s="87" t="s">
        <v>4514</v>
      </c>
      <c r="AB1135" s="84"/>
      <c r="AC1135" s="84" t="b">
        <v>0</v>
      </c>
      <c r="AD1135" s="84">
        <v>0</v>
      </c>
      <c r="AE1135" s="87" t="s">
        <v>5552</v>
      </c>
      <c r="AF1135" s="84" t="b">
        <v>0</v>
      </c>
      <c r="AG1135" s="84" t="s">
        <v>5604</v>
      </c>
      <c r="AH1135" s="84"/>
      <c r="AI1135" s="87" t="s">
        <v>5552</v>
      </c>
      <c r="AJ1135" s="84" t="b">
        <v>0</v>
      </c>
      <c r="AK1135" s="84">
        <v>43</v>
      </c>
      <c r="AL1135" s="87" t="s">
        <v>4992</v>
      </c>
      <c r="AM1135" s="84" t="s">
        <v>5686</v>
      </c>
      <c r="AN1135" s="84" t="b">
        <v>0</v>
      </c>
      <c r="AO1135" s="87" t="s">
        <v>4992</v>
      </c>
      <c r="AP1135" s="84" t="s">
        <v>179</v>
      </c>
      <c r="AQ1135" s="84">
        <v>0</v>
      </c>
      <c r="AR1135" s="84">
        <v>0</v>
      </c>
      <c r="AS1135" s="84"/>
      <c r="AT1135" s="84"/>
      <c r="AU1135" s="84"/>
      <c r="AV1135" s="84"/>
      <c r="AW1135" s="84"/>
      <c r="AX1135" s="84"/>
      <c r="AY1135" s="84"/>
      <c r="AZ1135" s="84"/>
    </row>
    <row r="1136" spans="1:52" x14ac:dyDescent="0.55000000000000004">
      <c r="A1136" s="69" t="s">
        <v>310</v>
      </c>
      <c r="B1136" s="69" t="s">
        <v>1008</v>
      </c>
      <c r="C1136" s="70"/>
      <c r="D1136" s="71"/>
      <c r="E1136" s="72"/>
      <c r="F1136" s="73"/>
      <c r="G1136" s="70"/>
      <c r="H1136" s="74"/>
      <c r="I1136" s="75"/>
      <c r="J1136" s="75"/>
      <c r="K1136" s="36"/>
      <c r="L1136" s="82"/>
      <c r="M1136" s="82"/>
      <c r="N1136" s="77"/>
      <c r="O1136" s="84" t="s">
        <v>1270</v>
      </c>
      <c r="P1136" s="86">
        <v>43425.597939814812</v>
      </c>
      <c r="Q1136" s="84" t="s">
        <v>1313</v>
      </c>
      <c r="R1136" s="84"/>
      <c r="S1136" s="84"/>
      <c r="T1136" s="84"/>
      <c r="U1136" s="84"/>
      <c r="V1136" s="88" t="s">
        <v>2734</v>
      </c>
      <c r="W1136" s="86">
        <v>43425.597939814812</v>
      </c>
      <c r="X1136" s="88" t="s">
        <v>3385</v>
      </c>
      <c r="Y1136" s="84"/>
      <c r="Z1136" s="84"/>
      <c r="AA1136" s="87" t="s">
        <v>4514</v>
      </c>
      <c r="AB1136" s="84"/>
      <c r="AC1136" s="84" t="b">
        <v>0</v>
      </c>
      <c r="AD1136" s="84">
        <v>0</v>
      </c>
      <c r="AE1136" s="87" t="s">
        <v>5552</v>
      </c>
      <c r="AF1136" s="84" t="b">
        <v>0</v>
      </c>
      <c r="AG1136" s="84" t="s">
        <v>5604</v>
      </c>
      <c r="AH1136" s="84"/>
      <c r="AI1136" s="87" t="s">
        <v>5552</v>
      </c>
      <c r="AJ1136" s="84" t="b">
        <v>0</v>
      </c>
      <c r="AK1136" s="84">
        <v>43</v>
      </c>
      <c r="AL1136" s="87" t="s">
        <v>4992</v>
      </c>
      <c r="AM1136" s="84" t="s">
        <v>5686</v>
      </c>
      <c r="AN1136" s="84" t="b">
        <v>0</v>
      </c>
      <c r="AO1136" s="87" t="s">
        <v>4992</v>
      </c>
      <c r="AP1136" s="84" t="s">
        <v>179</v>
      </c>
      <c r="AQ1136" s="84">
        <v>0</v>
      </c>
      <c r="AR1136" s="84">
        <v>0</v>
      </c>
      <c r="AS1136" s="84"/>
      <c r="AT1136" s="84"/>
      <c r="AU1136" s="84"/>
      <c r="AV1136" s="84"/>
      <c r="AW1136" s="84"/>
      <c r="AX1136" s="84"/>
      <c r="AY1136" s="84"/>
      <c r="AZ1136" s="84"/>
    </row>
    <row r="1137" spans="1:52" x14ac:dyDescent="0.55000000000000004">
      <c r="A1137" s="69" t="s">
        <v>310</v>
      </c>
      <c r="B1137" s="69" t="s">
        <v>1009</v>
      </c>
      <c r="C1137" s="70"/>
      <c r="D1137" s="71"/>
      <c r="E1137" s="72"/>
      <c r="F1137" s="73"/>
      <c r="G1137" s="70"/>
      <c r="H1137" s="74"/>
      <c r="I1137" s="75"/>
      <c r="J1137" s="75"/>
      <c r="K1137" s="36"/>
      <c r="L1137" s="82"/>
      <c r="M1137" s="82"/>
      <c r="N1137" s="77"/>
      <c r="O1137" s="84" t="s">
        <v>1270</v>
      </c>
      <c r="P1137" s="86">
        <v>43425.597939814812</v>
      </c>
      <c r="Q1137" s="84" t="s">
        <v>1313</v>
      </c>
      <c r="R1137" s="84"/>
      <c r="S1137" s="84"/>
      <c r="T1137" s="84"/>
      <c r="U1137" s="84"/>
      <c r="V1137" s="88" t="s">
        <v>2734</v>
      </c>
      <c r="W1137" s="86">
        <v>43425.597939814812</v>
      </c>
      <c r="X1137" s="88" t="s">
        <v>3385</v>
      </c>
      <c r="Y1137" s="84"/>
      <c r="Z1137" s="84"/>
      <c r="AA1137" s="87" t="s">
        <v>4514</v>
      </c>
      <c r="AB1137" s="84"/>
      <c r="AC1137" s="84" t="b">
        <v>0</v>
      </c>
      <c r="AD1137" s="84">
        <v>0</v>
      </c>
      <c r="AE1137" s="87" t="s">
        <v>5552</v>
      </c>
      <c r="AF1137" s="84" t="b">
        <v>0</v>
      </c>
      <c r="AG1137" s="84" t="s">
        <v>5604</v>
      </c>
      <c r="AH1137" s="84"/>
      <c r="AI1137" s="87" t="s">
        <v>5552</v>
      </c>
      <c r="AJ1137" s="84" t="b">
        <v>0</v>
      </c>
      <c r="AK1137" s="84">
        <v>43</v>
      </c>
      <c r="AL1137" s="87" t="s">
        <v>4992</v>
      </c>
      <c r="AM1137" s="84" t="s">
        <v>5686</v>
      </c>
      <c r="AN1137" s="84" t="b">
        <v>0</v>
      </c>
      <c r="AO1137" s="87" t="s">
        <v>4992</v>
      </c>
      <c r="AP1137" s="84" t="s">
        <v>179</v>
      </c>
      <c r="AQ1137" s="84">
        <v>0</v>
      </c>
      <c r="AR1137" s="84">
        <v>0</v>
      </c>
      <c r="AS1137" s="84"/>
      <c r="AT1137" s="84"/>
      <c r="AU1137" s="84"/>
      <c r="AV1137" s="84"/>
      <c r="AW1137" s="84"/>
      <c r="AX1137" s="84"/>
      <c r="AY1137" s="84"/>
      <c r="AZ1137" s="84"/>
    </row>
    <row r="1138" spans="1:52" x14ac:dyDescent="0.55000000000000004">
      <c r="A1138" s="69" t="s">
        <v>310</v>
      </c>
      <c r="B1138" s="69" t="s">
        <v>705</v>
      </c>
      <c r="C1138" s="70"/>
      <c r="D1138" s="71"/>
      <c r="E1138" s="72"/>
      <c r="F1138" s="73"/>
      <c r="G1138" s="70"/>
      <c r="H1138" s="74"/>
      <c r="I1138" s="75"/>
      <c r="J1138" s="75"/>
      <c r="K1138" s="36"/>
      <c r="L1138" s="82"/>
      <c r="M1138" s="82"/>
      <c r="N1138" s="77"/>
      <c r="O1138" s="84" t="s">
        <v>1270</v>
      </c>
      <c r="P1138" s="86">
        <v>43425.597939814812</v>
      </c>
      <c r="Q1138" s="84" t="s">
        <v>1313</v>
      </c>
      <c r="R1138" s="84"/>
      <c r="S1138" s="84"/>
      <c r="T1138" s="84"/>
      <c r="U1138" s="84"/>
      <c r="V1138" s="88" t="s">
        <v>2734</v>
      </c>
      <c r="W1138" s="86">
        <v>43425.597939814812</v>
      </c>
      <c r="X1138" s="88" t="s">
        <v>3385</v>
      </c>
      <c r="Y1138" s="84"/>
      <c r="Z1138" s="84"/>
      <c r="AA1138" s="87" t="s">
        <v>4514</v>
      </c>
      <c r="AB1138" s="84"/>
      <c r="AC1138" s="84" t="b">
        <v>0</v>
      </c>
      <c r="AD1138" s="84">
        <v>0</v>
      </c>
      <c r="AE1138" s="87" t="s">
        <v>5552</v>
      </c>
      <c r="AF1138" s="84" t="b">
        <v>0</v>
      </c>
      <c r="AG1138" s="84" t="s">
        <v>5604</v>
      </c>
      <c r="AH1138" s="84"/>
      <c r="AI1138" s="87" t="s">
        <v>5552</v>
      </c>
      <c r="AJ1138" s="84" t="b">
        <v>0</v>
      </c>
      <c r="AK1138" s="84">
        <v>43</v>
      </c>
      <c r="AL1138" s="87" t="s">
        <v>4992</v>
      </c>
      <c r="AM1138" s="84" t="s">
        <v>5686</v>
      </c>
      <c r="AN1138" s="84" t="b">
        <v>0</v>
      </c>
      <c r="AO1138" s="87" t="s">
        <v>4992</v>
      </c>
      <c r="AP1138" s="84" t="s">
        <v>179</v>
      </c>
      <c r="AQ1138" s="84">
        <v>0</v>
      </c>
      <c r="AR1138" s="84">
        <v>0</v>
      </c>
      <c r="AS1138" s="84"/>
      <c r="AT1138" s="84"/>
      <c r="AU1138" s="84"/>
      <c r="AV1138" s="84"/>
      <c r="AW1138" s="84"/>
      <c r="AX1138" s="84"/>
      <c r="AY1138" s="84"/>
      <c r="AZ1138" s="84"/>
    </row>
    <row r="1139" spans="1:52" x14ac:dyDescent="0.55000000000000004">
      <c r="A1139" s="69" t="s">
        <v>310</v>
      </c>
      <c r="B1139" s="69" t="s">
        <v>1010</v>
      </c>
      <c r="C1139" s="70"/>
      <c r="D1139" s="71"/>
      <c r="E1139" s="72"/>
      <c r="F1139" s="73"/>
      <c r="G1139" s="70"/>
      <c r="H1139" s="74"/>
      <c r="I1139" s="75"/>
      <c r="J1139" s="75"/>
      <c r="K1139" s="36"/>
      <c r="L1139" s="82"/>
      <c r="M1139" s="82"/>
      <c r="N1139" s="77"/>
      <c r="O1139" s="84" t="s">
        <v>1270</v>
      </c>
      <c r="P1139" s="86">
        <v>43425.597939814812</v>
      </c>
      <c r="Q1139" s="84" t="s">
        <v>1313</v>
      </c>
      <c r="R1139" s="84"/>
      <c r="S1139" s="84"/>
      <c r="T1139" s="84"/>
      <c r="U1139" s="84"/>
      <c r="V1139" s="88" t="s">
        <v>2734</v>
      </c>
      <c r="W1139" s="86">
        <v>43425.597939814812</v>
      </c>
      <c r="X1139" s="88" t="s">
        <v>3385</v>
      </c>
      <c r="Y1139" s="84"/>
      <c r="Z1139" s="84"/>
      <c r="AA1139" s="87" t="s">
        <v>4514</v>
      </c>
      <c r="AB1139" s="84"/>
      <c r="AC1139" s="84" t="b">
        <v>0</v>
      </c>
      <c r="AD1139" s="84">
        <v>0</v>
      </c>
      <c r="AE1139" s="87" t="s">
        <v>5552</v>
      </c>
      <c r="AF1139" s="84" t="b">
        <v>0</v>
      </c>
      <c r="AG1139" s="84" t="s">
        <v>5604</v>
      </c>
      <c r="AH1139" s="84"/>
      <c r="AI1139" s="87" t="s">
        <v>5552</v>
      </c>
      <c r="AJ1139" s="84" t="b">
        <v>0</v>
      </c>
      <c r="AK1139" s="84">
        <v>43</v>
      </c>
      <c r="AL1139" s="87" t="s">
        <v>4992</v>
      </c>
      <c r="AM1139" s="84" t="s">
        <v>5686</v>
      </c>
      <c r="AN1139" s="84" t="b">
        <v>0</v>
      </c>
      <c r="AO1139" s="87" t="s">
        <v>4992</v>
      </c>
      <c r="AP1139" s="84" t="s">
        <v>179</v>
      </c>
      <c r="AQ1139" s="84">
        <v>0</v>
      </c>
      <c r="AR1139" s="84">
        <v>0</v>
      </c>
      <c r="AS1139" s="84"/>
      <c r="AT1139" s="84"/>
      <c r="AU1139" s="84"/>
      <c r="AV1139" s="84"/>
      <c r="AW1139" s="84"/>
      <c r="AX1139" s="84"/>
      <c r="AY1139" s="84"/>
      <c r="AZ1139" s="84"/>
    </row>
    <row r="1140" spans="1:52" x14ac:dyDescent="0.55000000000000004">
      <c r="A1140" s="69" t="s">
        <v>310</v>
      </c>
      <c r="B1140" s="69" t="s">
        <v>702</v>
      </c>
      <c r="C1140" s="70"/>
      <c r="D1140" s="71"/>
      <c r="E1140" s="72"/>
      <c r="F1140" s="73"/>
      <c r="G1140" s="70"/>
      <c r="H1140" s="74"/>
      <c r="I1140" s="75"/>
      <c r="J1140" s="75"/>
      <c r="K1140" s="36"/>
      <c r="L1140" s="82"/>
      <c r="M1140" s="82"/>
      <c r="N1140" s="77"/>
      <c r="O1140" s="84" t="s">
        <v>1271</v>
      </c>
      <c r="P1140" s="86">
        <v>43425.597939814812</v>
      </c>
      <c r="Q1140" s="84" t="s">
        <v>1313</v>
      </c>
      <c r="R1140" s="84"/>
      <c r="S1140" s="84"/>
      <c r="T1140" s="84"/>
      <c r="U1140" s="84"/>
      <c r="V1140" s="88" t="s">
        <v>2734</v>
      </c>
      <c r="W1140" s="86">
        <v>43425.597939814812</v>
      </c>
      <c r="X1140" s="88" t="s">
        <v>3385</v>
      </c>
      <c r="Y1140" s="84"/>
      <c r="Z1140" s="84"/>
      <c r="AA1140" s="87" t="s">
        <v>4514</v>
      </c>
      <c r="AB1140" s="84"/>
      <c r="AC1140" s="84" t="b">
        <v>0</v>
      </c>
      <c r="AD1140" s="84">
        <v>0</v>
      </c>
      <c r="AE1140" s="87" t="s">
        <v>5552</v>
      </c>
      <c r="AF1140" s="84" t="b">
        <v>0</v>
      </c>
      <c r="AG1140" s="84" t="s">
        <v>5604</v>
      </c>
      <c r="AH1140" s="84"/>
      <c r="AI1140" s="87" t="s">
        <v>5552</v>
      </c>
      <c r="AJ1140" s="84" t="b">
        <v>0</v>
      </c>
      <c r="AK1140" s="84">
        <v>43</v>
      </c>
      <c r="AL1140" s="87" t="s">
        <v>4992</v>
      </c>
      <c r="AM1140" s="84" t="s">
        <v>5686</v>
      </c>
      <c r="AN1140" s="84" t="b">
        <v>0</v>
      </c>
      <c r="AO1140" s="87" t="s">
        <v>4992</v>
      </c>
      <c r="AP1140" s="84" t="s">
        <v>179</v>
      </c>
      <c r="AQ1140" s="84">
        <v>0</v>
      </c>
      <c r="AR1140" s="84">
        <v>0</v>
      </c>
      <c r="AS1140" s="84"/>
      <c r="AT1140" s="84"/>
      <c r="AU1140" s="84"/>
      <c r="AV1140" s="84"/>
      <c r="AW1140" s="84"/>
      <c r="AX1140" s="84"/>
      <c r="AY1140" s="84"/>
      <c r="AZ1140" s="84"/>
    </row>
    <row r="1141" spans="1:52" x14ac:dyDescent="0.55000000000000004">
      <c r="A1141" s="69" t="s">
        <v>311</v>
      </c>
      <c r="B1141" s="69" t="s">
        <v>699</v>
      </c>
      <c r="C1141" s="70"/>
      <c r="D1141" s="71"/>
      <c r="E1141" s="72"/>
      <c r="F1141" s="73"/>
      <c r="G1141" s="70"/>
      <c r="H1141" s="74"/>
      <c r="I1141" s="75"/>
      <c r="J1141" s="75"/>
      <c r="K1141" s="36"/>
      <c r="L1141" s="82"/>
      <c r="M1141" s="82"/>
      <c r="N1141" s="77"/>
      <c r="O1141" s="84" t="s">
        <v>1269</v>
      </c>
      <c r="P1141" s="86">
        <v>43425.603506944448</v>
      </c>
      <c r="Q1141" s="84" t="s">
        <v>1313</v>
      </c>
      <c r="R1141" s="84"/>
      <c r="S1141" s="84"/>
      <c r="T1141" s="84"/>
      <c r="U1141" s="84"/>
      <c r="V1141" s="88" t="s">
        <v>2735</v>
      </c>
      <c r="W1141" s="86">
        <v>43425.603506944448</v>
      </c>
      <c r="X1141" s="88" t="s">
        <v>3386</v>
      </c>
      <c r="Y1141" s="84"/>
      <c r="Z1141" s="84"/>
      <c r="AA1141" s="87" t="s">
        <v>4515</v>
      </c>
      <c r="AB1141" s="84"/>
      <c r="AC1141" s="84" t="b">
        <v>0</v>
      </c>
      <c r="AD1141" s="84">
        <v>0</v>
      </c>
      <c r="AE1141" s="87" t="s">
        <v>5552</v>
      </c>
      <c r="AF1141" s="84" t="b">
        <v>0</v>
      </c>
      <c r="AG1141" s="84" t="s">
        <v>5604</v>
      </c>
      <c r="AH1141" s="84"/>
      <c r="AI1141" s="87" t="s">
        <v>5552</v>
      </c>
      <c r="AJ1141" s="84" t="b">
        <v>0</v>
      </c>
      <c r="AK1141" s="84">
        <v>43</v>
      </c>
      <c r="AL1141" s="87" t="s">
        <v>4992</v>
      </c>
      <c r="AM1141" s="84" t="s">
        <v>5686</v>
      </c>
      <c r="AN1141" s="84" t="b">
        <v>0</v>
      </c>
      <c r="AO1141" s="87" t="s">
        <v>4992</v>
      </c>
      <c r="AP1141" s="84" t="s">
        <v>179</v>
      </c>
      <c r="AQ1141" s="84">
        <v>0</v>
      </c>
      <c r="AR1141" s="84">
        <v>0</v>
      </c>
      <c r="AS1141" s="84"/>
      <c r="AT1141" s="84"/>
      <c r="AU1141" s="84"/>
      <c r="AV1141" s="84"/>
      <c r="AW1141" s="84"/>
      <c r="AX1141" s="84"/>
      <c r="AY1141" s="84"/>
      <c r="AZ1141" s="84"/>
    </row>
    <row r="1142" spans="1:52" x14ac:dyDescent="0.55000000000000004">
      <c r="A1142" s="69" t="s">
        <v>311</v>
      </c>
      <c r="B1142" s="69" t="s">
        <v>975</v>
      </c>
      <c r="C1142" s="70"/>
      <c r="D1142" s="71"/>
      <c r="E1142" s="72"/>
      <c r="F1142" s="73"/>
      <c r="G1142" s="70"/>
      <c r="H1142" s="74"/>
      <c r="I1142" s="75"/>
      <c r="J1142" s="75"/>
      <c r="K1142" s="36"/>
      <c r="L1142" s="82"/>
      <c r="M1142" s="82"/>
      <c r="N1142" s="77"/>
      <c r="O1142" s="84" t="s">
        <v>1270</v>
      </c>
      <c r="P1142" s="86">
        <v>43425.603506944448</v>
      </c>
      <c r="Q1142" s="84" t="s">
        <v>1313</v>
      </c>
      <c r="R1142" s="84"/>
      <c r="S1142" s="84"/>
      <c r="T1142" s="84"/>
      <c r="U1142" s="84"/>
      <c r="V1142" s="88" t="s">
        <v>2735</v>
      </c>
      <c r="W1142" s="86">
        <v>43425.603506944448</v>
      </c>
      <c r="X1142" s="88" t="s">
        <v>3386</v>
      </c>
      <c r="Y1142" s="84"/>
      <c r="Z1142" s="84"/>
      <c r="AA1142" s="87" t="s">
        <v>4515</v>
      </c>
      <c r="AB1142" s="84"/>
      <c r="AC1142" s="84" t="b">
        <v>0</v>
      </c>
      <c r="AD1142" s="84">
        <v>0</v>
      </c>
      <c r="AE1142" s="87" t="s">
        <v>5552</v>
      </c>
      <c r="AF1142" s="84" t="b">
        <v>0</v>
      </c>
      <c r="AG1142" s="84" t="s">
        <v>5604</v>
      </c>
      <c r="AH1142" s="84"/>
      <c r="AI1142" s="87" t="s">
        <v>5552</v>
      </c>
      <c r="AJ1142" s="84" t="b">
        <v>0</v>
      </c>
      <c r="AK1142" s="84">
        <v>43</v>
      </c>
      <c r="AL1142" s="87" t="s">
        <v>4992</v>
      </c>
      <c r="AM1142" s="84" t="s">
        <v>5686</v>
      </c>
      <c r="AN1142" s="84" t="b">
        <v>0</v>
      </c>
      <c r="AO1142" s="87" t="s">
        <v>4992</v>
      </c>
      <c r="AP1142" s="84" t="s">
        <v>179</v>
      </c>
      <c r="AQ1142" s="84">
        <v>0</v>
      </c>
      <c r="AR1142" s="84">
        <v>0</v>
      </c>
      <c r="AS1142" s="84"/>
      <c r="AT1142" s="84"/>
      <c r="AU1142" s="84"/>
      <c r="AV1142" s="84"/>
      <c r="AW1142" s="84"/>
      <c r="AX1142" s="84"/>
      <c r="AY1142" s="84"/>
      <c r="AZ1142" s="84"/>
    </row>
    <row r="1143" spans="1:52" x14ac:dyDescent="0.55000000000000004">
      <c r="A1143" s="69" t="s">
        <v>311</v>
      </c>
      <c r="B1143" s="69" t="s">
        <v>697</v>
      </c>
      <c r="C1143" s="70"/>
      <c r="D1143" s="71"/>
      <c r="E1143" s="72"/>
      <c r="F1143" s="73"/>
      <c r="G1143" s="70"/>
      <c r="H1143" s="74"/>
      <c r="I1143" s="75"/>
      <c r="J1143" s="75"/>
      <c r="K1143" s="36"/>
      <c r="L1143" s="82"/>
      <c r="M1143" s="82"/>
      <c r="N1143" s="77"/>
      <c r="O1143" s="84" t="s">
        <v>1270</v>
      </c>
      <c r="P1143" s="86">
        <v>43425.603506944448</v>
      </c>
      <c r="Q1143" s="84" t="s">
        <v>1313</v>
      </c>
      <c r="R1143" s="84"/>
      <c r="S1143" s="84"/>
      <c r="T1143" s="84"/>
      <c r="U1143" s="84"/>
      <c r="V1143" s="88" t="s">
        <v>2735</v>
      </c>
      <c r="W1143" s="86">
        <v>43425.603506944448</v>
      </c>
      <c r="X1143" s="88" t="s">
        <v>3386</v>
      </c>
      <c r="Y1143" s="84"/>
      <c r="Z1143" s="84"/>
      <c r="AA1143" s="87" t="s">
        <v>4515</v>
      </c>
      <c r="AB1143" s="84"/>
      <c r="AC1143" s="84" t="b">
        <v>0</v>
      </c>
      <c r="AD1143" s="84">
        <v>0</v>
      </c>
      <c r="AE1143" s="87" t="s">
        <v>5552</v>
      </c>
      <c r="AF1143" s="84" t="b">
        <v>0</v>
      </c>
      <c r="AG1143" s="84" t="s">
        <v>5604</v>
      </c>
      <c r="AH1143" s="84"/>
      <c r="AI1143" s="87" t="s">
        <v>5552</v>
      </c>
      <c r="AJ1143" s="84" t="b">
        <v>0</v>
      </c>
      <c r="AK1143" s="84">
        <v>43</v>
      </c>
      <c r="AL1143" s="87" t="s">
        <v>4992</v>
      </c>
      <c r="AM1143" s="84" t="s">
        <v>5686</v>
      </c>
      <c r="AN1143" s="84" t="b">
        <v>0</v>
      </c>
      <c r="AO1143" s="87" t="s">
        <v>4992</v>
      </c>
      <c r="AP1143" s="84" t="s">
        <v>179</v>
      </c>
      <c r="AQ1143" s="84">
        <v>0</v>
      </c>
      <c r="AR1143" s="84">
        <v>0</v>
      </c>
      <c r="AS1143" s="84"/>
      <c r="AT1143" s="84"/>
      <c r="AU1143" s="84"/>
      <c r="AV1143" s="84"/>
      <c r="AW1143" s="84"/>
      <c r="AX1143" s="84"/>
      <c r="AY1143" s="84"/>
      <c r="AZ1143" s="84"/>
    </row>
    <row r="1144" spans="1:52" x14ac:dyDescent="0.55000000000000004">
      <c r="A1144" s="69" t="s">
        <v>311</v>
      </c>
      <c r="B1144" s="69" t="s">
        <v>976</v>
      </c>
      <c r="C1144" s="70"/>
      <c r="D1144" s="71"/>
      <c r="E1144" s="72"/>
      <c r="F1144" s="73"/>
      <c r="G1144" s="70"/>
      <c r="H1144" s="74"/>
      <c r="I1144" s="75"/>
      <c r="J1144" s="75"/>
      <c r="K1144" s="36"/>
      <c r="L1144" s="82"/>
      <c r="M1144" s="82"/>
      <c r="N1144" s="77"/>
      <c r="O1144" s="84" t="s">
        <v>1270</v>
      </c>
      <c r="P1144" s="86">
        <v>43425.603506944448</v>
      </c>
      <c r="Q1144" s="84" t="s">
        <v>1313</v>
      </c>
      <c r="R1144" s="84"/>
      <c r="S1144" s="84"/>
      <c r="T1144" s="84"/>
      <c r="U1144" s="84"/>
      <c r="V1144" s="88" t="s">
        <v>2735</v>
      </c>
      <c r="W1144" s="86">
        <v>43425.603506944448</v>
      </c>
      <c r="X1144" s="88" t="s">
        <v>3386</v>
      </c>
      <c r="Y1144" s="84"/>
      <c r="Z1144" s="84"/>
      <c r="AA1144" s="87" t="s">
        <v>4515</v>
      </c>
      <c r="AB1144" s="84"/>
      <c r="AC1144" s="84" t="b">
        <v>0</v>
      </c>
      <c r="AD1144" s="84">
        <v>0</v>
      </c>
      <c r="AE1144" s="87" t="s">
        <v>5552</v>
      </c>
      <c r="AF1144" s="84" t="b">
        <v>0</v>
      </c>
      <c r="AG1144" s="84" t="s">
        <v>5604</v>
      </c>
      <c r="AH1144" s="84"/>
      <c r="AI1144" s="87" t="s">
        <v>5552</v>
      </c>
      <c r="AJ1144" s="84" t="b">
        <v>0</v>
      </c>
      <c r="AK1144" s="84">
        <v>43</v>
      </c>
      <c r="AL1144" s="87" t="s">
        <v>4992</v>
      </c>
      <c r="AM1144" s="84" t="s">
        <v>5686</v>
      </c>
      <c r="AN1144" s="84" t="b">
        <v>0</v>
      </c>
      <c r="AO1144" s="87" t="s">
        <v>4992</v>
      </c>
      <c r="AP1144" s="84" t="s">
        <v>179</v>
      </c>
      <c r="AQ1144" s="84">
        <v>0</v>
      </c>
      <c r="AR1144" s="84">
        <v>0</v>
      </c>
      <c r="AS1144" s="84"/>
      <c r="AT1144" s="84"/>
      <c r="AU1144" s="84"/>
      <c r="AV1144" s="84"/>
      <c r="AW1144" s="84"/>
      <c r="AX1144" s="84"/>
      <c r="AY1144" s="84"/>
      <c r="AZ1144" s="84"/>
    </row>
    <row r="1145" spans="1:52" x14ac:dyDescent="0.55000000000000004">
      <c r="A1145" s="69" t="s">
        <v>311</v>
      </c>
      <c r="B1145" s="69" t="s">
        <v>696</v>
      </c>
      <c r="C1145" s="70"/>
      <c r="D1145" s="71"/>
      <c r="E1145" s="72"/>
      <c r="F1145" s="73"/>
      <c r="G1145" s="70"/>
      <c r="H1145" s="74"/>
      <c r="I1145" s="75"/>
      <c r="J1145" s="75"/>
      <c r="K1145" s="36"/>
      <c r="L1145" s="82"/>
      <c r="M1145" s="82"/>
      <c r="N1145" s="77"/>
      <c r="O1145" s="84" t="s">
        <v>1270</v>
      </c>
      <c r="P1145" s="86">
        <v>43425.603506944448</v>
      </c>
      <c r="Q1145" s="84" t="s">
        <v>1313</v>
      </c>
      <c r="R1145" s="84"/>
      <c r="S1145" s="84"/>
      <c r="T1145" s="84"/>
      <c r="U1145" s="84"/>
      <c r="V1145" s="88" t="s">
        <v>2735</v>
      </c>
      <c r="W1145" s="86">
        <v>43425.603506944448</v>
      </c>
      <c r="X1145" s="88" t="s">
        <v>3386</v>
      </c>
      <c r="Y1145" s="84"/>
      <c r="Z1145" s="84"/>
      <c r="AA1145" s="87" t="s">
        <v>4515</v>
      </c>
      <c r="AB1145" s="84"/>
      <c r="AC1145" s="84" t="b">
        <v>0</v>
      </c>
      <c r="AD1145" s="84">
        <v>0</v>
      </c>
      <c r="AE1145" s="87" t="s">
        <v>5552</v>
      </c>
      <c r="AF1145" s="84" t="b">
        <v>0</v>
      </c>
      <c r="AG1145" s="84" t="s">
        <v>5604</v>
      </c>
      <c r="AH1145" s="84"/>
      <c r="AI1145" s="87" t="s">
        <v>5552</v>
      </c>
      <c r="AJ1145" s="84" t="b">
        <v>0</v>
      </c>
      <c r="AK1145" s="84">
        <v>43</v>
      </c>
      <c r="AL1145" s="87" t="s">
        <v>4992</v>
      </c>
      <c r="AM1145" s="84" t="s">
        <v>5686</v>
      </c>
      <c r="AN1145" s="84" t="b">
        <v>0</v>
      </c>
      <c r="AO1145" s="87" t="s">
        <v>4992</v>
      </c>
      <c r="AP1145" s="84" t="s">
        <v>179</v>
      </c>
      <c r="AQ1145" s="84">
        <v>0</v>
      </c>
      <c r="AR1145" s="84">
        <v>0</v>
      </c>
      <c r="AS1145" s="84"/>
      <c r="AT1145" s="84"/>
      <c r="AU1145" s="84"/>
      <c r="AV1145" s="84"/>
      <c r="AW1145" s="84"/>
      <c r="AX1145" s="84"/>
      <c r="AY1145" s="84"/>
      <c r="AZ1145" s="84"/>
    </row>
    <row r="1146" spans="1:52" x14ac:dyDescent="0.55000000000000004">
      <c r="A1146" s="69" t="s">
        <v>311</v>
      </c>
      <c r="B1146" s="69" t="s">
        <v>691</v>
      </c>
      <c r="C1146" s="70"/>
      <c r="D1146" s="71"/>
      <c r="E1146" s="72"/>
      <c r="F1146" s="73"/>
      <c r="G1146" s="70"/>
      <c r="H1146" s="74"/>
      <c r="I1146" s="75"/>
      <c r="J1146" s="75"/>
      <c r="K1146" s="36"/>
      <c r="L1146" s="82"/>
      <c r="M1146" s="82"/>
      <c r="N1146" s="77"/>
      <c r="O1146" s="84" t="s">
        <v>1270</v>
      </c>
      <c r="P1146" s="86">
        <v>43425.603506944448</v>
      </c>
      <c r="Q1146" s="84" t="s">
        <v>1313</v>
      </c>
      <c r="R1146" s="84"/>
      <c r="S1146" s="84"/>
      <c r="T1146" s="84"/>
      <c r="U1146" s="84"/>
      <c r="V1146" s="88" t="s">
        <v>2735</v>
      </c>
      <c r="W1146" s="86">
        <v>43425.603506944448</v>
      </c>
      <c r="X1146" s="88" t="s">
        <v>3386</v>
      </c>
      <c r="Y1146" s="84"/>
      <c r="Z1146" s="84"/>
      <c r="AA1146" s="87" t="s">
        <v>4515</v>
      </c>
      <c r="AB1146" s="84"/>
      <c r="AC1146" s="84" t="b">
        <v>0</v>
      </c>
      <c r="AD1146" s="84">
        <v>0</v>
      </c>
      <c r="AE1146" s="87" t="s">
        <v>5552</v>
      </c>
      <c r="AF1146" s="84" t="b">
        <v>0</v>
      </c>
      <c r="AG1146" s="84" t="s">
        <v>5604</v>
      </c>
      <c r="AH1146" s="84"/>
      <c r="AI1146" s="87" t="s">
        <v>5552</v>
      </c>
      <c r="AJ1146" s="84" t="b">
        <v>0</v>
      </c>
      <c r="AK1146" s="84">
        <v>43</v>
      </c>
      <c r="AL1146" s="87" t="s">
        <v>4992</v>
      </c>
      <c r="AM1146" s="84" t="s">
        <v>5686</v>
      </c>
      <c r="AN1146" s="84" t="b">
        <v>0</v>
      </c>
      <c r="AO1146" s="87" t="s">
        <v>4992</v>
      </c>
      <c r="AP1146" s="84" t="s">
        <v>179</v>
      </c>
      <c r="AQ1146" s="84">
        <v>0</v>
      </c>
      <c r="AR1146" s="84">
        <v>0</v>
      </c>
      <c r="AS1146" s="84"/>
      <c r="AT1146" s="84"/>
      <c r="AU1146" s="84"/>
      <c r="AV1146" s="84"/>
      <c r="AW1146" s="84"/>
      <c r="AX1146" s="84"/>
      <c r="AY1146" s="84"/>
      <c r="AZ1146" s="84"/>
    </row>
    <row r="1147" spans="1:52" x14ac:dyDescent="0.55000000000000004">
      <c r="A1147" s="69" t="s">
        <v>311</v>
      </c>
      <c r="B1147" s="69" t="s">
        <v>692</v>
      </c>
      <c r="C1147" s="70"/>
      <c r="D1147" s="71"/>
      <c r="E1147" s="72"/>
      <c r="F1147" s="73"/>
      <c r="G1147" s="70"/>
      <c r="H1147" s="74"/>
      <c r="I1147" s="75"/>
      <c r="J1147" s="75"/>
      <c r="K1147" s="36"/>
      <c r="L1147" s="82"/>
      <c r="M1147" s="82"/>
      <c r="N1147" s="77"/>
      <c r="O1147" s="84" t="s">
        <v>1270</v>
      </c>
      <c r="P1147" s="86">
        <v>43425.603506944448</v>
      </c>
      <c r="Q1147" s="84" t="s">
        <v>1313</v>
      </c>
      <c r="R1147" s="84"/>
      <c r="S1147" s="84"/>
      <c r="T1147" s="84"/>
      <c r="U1147" s="84"/>
      <c r="V1147" s="88" t="s">
        <v>2735</v>
      </c>
      <c r="W1147" s="86">
        <v>43425.603506944448</v>
      </c>
      <c r="X1147" s="88" t="s">
        <v>3386</v>
      </c>
      <c r="Y1147" s="84"/>
      <c r="Z1147" s="84"/>
      <c r="AA1147" s="87" t="s">
        <v>4515</v>
      </c>
      <c r="AB1147" s="84"/>
      <c r="AC1147" s="84" t="b">
        <v>0</v>
      </c>
      <c r="AD1147" s="84">
        <v>0</v>
      </c>
      <c r="AE1147" s="87" t="s">
        <v>5552</v>
      </c>
      <c r="AF1147" s="84" t="b">
        <v>0</v>
      </c>
      <c r="AG1147" s="84" t="s">
        <v>5604</v>
      </c>
      <c r="AH1147" s="84"/>
      <c r="AI1147" s="87" t="s">
        <v>5552</v>
      </c>
      <c r="AJ1147" s="84" t="b">
        <v>0</v>
      </c>
      <c r="AK1147" s="84">
        <v>43</v>
      </c>
      <c r="AL1147" s="87" t="s">
        <v>4992</v>
      </c>
      <c r="AM1147" s="84" t="s">
        <v>5686</v>
      </c>
      <c r="AN1147" s="84" t="b">
        <v>0</v>
      </c>
      <c r="AO1147" s="87" t="s">
        <v>4992</v>
      </c>
      <c r="AP1147" s="84" t="s">
        <v>179</v>
      </c>
      <c r="AQ1147" s="84">
        <v>0</v>
      </c>
      <c r="AR1147" s="84">
        <v>0</v>
      </c>
      <c r="AS1147" s="84"/>
      <c r="AT1147" s="84"/>
      <c r="AU1147" s="84"/>
      <c r="AV1147" s="84"/>
      <c r="AW1147" s="84"/>
      <c r="AX1147" s="84"/>
      <c r="AY1147" s="84"/>
      <c r="AZ1147" s="84"/>
    </row>
    <row r="1148" spans="1:52" x14ac:dyDescent="0.55000000000000004">
      <c r="A1148" s="69" t="s">
        <v>311</v>
      </c>
      <c r="B1148" s="69" t="s">
        <v>693</v>
      </c>
      <c r="C1148" s="70"/>
      <c r="D1148" s="71"/>
      <c r="E1148" s="72"/>
      <c r="F1148" s="73"/>
      <c r="G1148" s="70"/>
      <c r="H1148" s="74"/>
      <c r="I1148" s="75"/>
      <c r="J1148" s="75"/>
      <c r="K1148" s="36"/>
      <c r="L1148" s="82"/>
      <c r="M1148" s="82"/>
      <c r="N1148" s="77"/>
      <c r="O1148" s="84" t="s">
        <v>1270</v>
      </c>
      <c r="P1148" s="86">
        <v>43425.603506944448</v>
      </c>
      <c r="Q1148" s="84" t="s">
        <v>1313</v>
      </c>
      <c r="R1148" s="84"/>
      <c r="S1148" s="84"/>
      <c r="T1148" s="84"/>
      <c r="U1148" s="84"/>
      <c r="V1148" s="88" t="s">
        <v>2735</v>
      </c>
      <c r="W1148" s="86">
        <v>43425.603506944448</v>
      </c>
      <c r="X1148" s="88" t="s">
        <v>3386</v>
      </c>
      <c r="Y1148" s="84"/>
      <c r="Z1148" s="84"/>
      <c r="AA1148" s="87" t="s">
        <v>4515</v>
      </c>
      <c r="AB1148" s="84"/>
      <c r="AC1148" s="84" t="b">
        <v>0</v>
      </c>
      <c r="AD1148" s="84">
        <v>0</v>
      </c>
      <c r="AE1148" s="87" t="s">
        <v>5552</v>
      </c>
      <c r="AF1148" s="84" t="b">
        <v>0</v>
      </c>
      <c r="AG1148" s="84" t="s">
        <v>5604</v>
      </c>
      <c r="AH1148" s="84"/>
      <c r="AI1148" s="87" t="s">
        <v>5552</v>
      </c>
      <c r="AJ1148" s="84" t="b">
        <v>0</v>
      </c>
      <c r="AK1148" s="84">
        <v>43</v>
      </c>
      <c r="AL1148" s="87" t="s">
        <v>4992</v>
      </c>
      <c r="AM1148" s="84" t="s">
        <v>5686</v>
      </c>
      <c r="AN1148" s="84" t="b">
        <v>0</v>
      </c>
      <c r="AO1148" s="87" t="s">
        <v>4992</v>
      </c>
      <c r="AP1148" s="84" t="s">
        <v>179</v>
      </c>
      <c r="AQ1148" s="84">
        <v>0</v>
      </c>
      <c r="AR1148" s="84">
        <v>0</v>
      </c>
      <c r="AS1148" s="84"/>
      <c r="AT1148" s="84"/>
      <c r="AU1148" s="84"/>
      <c r="AV1148" s="84"/>
      <c r="AW1148" s="84"/>
      <c r="AX1148" s="84"/>
      <c r="AY1148" s="84"/>
      <c r="AZ1148" s="84"/>
    </row>
    <row r="1149" spans="1:52" x14ac:dyDescent="0.55000000000000004">
      <c r="A1149" s="69" t="s">
        <v>311</v>
      </c>
      <c r="B1149" s="69" t="s">
        <v>977</v>
      </c>
      <c r="C1149" s="70"/>
      <c r="D1149" s="71"/>
      <c r="E1149" s="72"/>
      <c r="F1149" s="73"/>
      <c r="G1149" s="70"/>
      <c r="H1149" s="74"/>
      <c r="I1149" s="75"/>
      <c r="J1149" s="75"/>
      <c r="K1149" s="36"/>
      <c r="L1149" s="82"/>
      <c r="M1149" s="82"/>
      <c r="N1149" s="77"/>
      <c r="O1149" s="84" t="s">
        <v>1270</v>
      </c>
      <c r="P1149" s="86">
        <v>43425.603506944448</v>
      </c>
      <c r="Q1149" s="84" t="s">
        <v>1313</v>
      </c>
      <c r="R1149" s="84"/>
      <c r="S1149" s="84"/>
      <c r="T1149" s="84"/>
      <c r="U1149" s="84"/>
      <c r="V1149" s="88" t="s">
        <v>2735</v>
      </c>
      <c r="W1149" s="86">
        <v>43425.603506944448</v>
      </c>
      <c r="X1149" s="88" t="s">
        <v>3386</v>
      </c>
      <c r="Y1149" s="84"/>
      <c r="Z1149" s="84"/>
      <c r="AA1149" s="87" t="s">
        <v>4515</v>
      </c>
      <c r="AB1149" s="84"/>
      <c r="AC1149" s="84" t="b">
        <v>0</v>
      </c>
      <c r="AD1149" s="84">
        <v>0</v>
      </c>
      <c r="AE1149" s="87" t="s">
        <v>5552</v>
      </c>
      <c r="AF1149" s="84" t="b">
        <v>0</v>
      </c>
      <c r="AG1149" s="84" t="s">
        <v>5604</v>
      </c>
      <c r="AH1149" s="84"/>
      <c r="AI1149" s="87" t="s">
        <v>5552</v>
      </c>
      <c r="AJ1149" s="84" t="b">
        <v>0</v>
      </c>
      <c r="AK1149" s="84">
        <v>43</v>
      </c>
      <c r="AL1149" s="87" t="s">
        <v>4992</v>
      </c>
      <c r="AM1149" s="84" t="s">
        <v>5686</v>
      </c>
      <c r="AN1149" s="84" t="b">
        <v>0</v>
      </c>
      <c r="AO1149" s="87" t="s">
        <v>4992</v>
      </c>
      <c r="AP1149" s="84" t="s">
        <v>179</v>
      </c>
      <c r="AQ1149" s="84">
        <v>0</v>
      </c>
      <c r="AR1149" s="84">
        <v>0</v>
      </c>
      <c r="AS1149" s="84"/>
      <c r="AT1149" s="84"/>
      <c r="AU1149" s="84"/>
      <c r="AV1149" s="84"/>
      <c r="AW1149" s="84"/>
      <c r="AX1149" s="84"/>
      <c r="AY1149" s="84"/>
      <c r="AZ1149" s="84"/>
    </row>
    <row r="1150" spans="1:52" x14ac:dyDescent="0.55000000000000004">
      <c r="A1150" s="69" t="s">
        <v>311</v>
      </c>
      <c r="B1150" s="69" t="s">
        <v>978</v>
      </c>
      <c r="C1150" s="70"/>
      <c r="D1150" s="71"/>
      <c r="E1150" s="72"/>
      <c r="F1150" s="73"/>
      <c r="G1150" s="70"/>
      <c r="H1150" s="74"/>
      <c r="I1150" s="75"/>
      <c r="J1150" s="75"/>
      <c r="K1150" s="36"/>
      <c r="L1150" s="82"/>
      <c r="M1150" s="82"/>
      <c r="N1150" s="77"/>
      <c r="O1150" s="84" t="s">
        <v>1270</v>
      </c>
      <c r="P1150" s="86">
        <v>43425.603506944448</v>
      </c>
      <c r="Q1150" s="84" t="s">
        <v>1313</v>
      </c>
      <c r="R1150" s="84"/>
      <c r="S1150" s="84"/>
      <c r="T1150" s="84"/>
      <c r="U1150" s="84"/>
      <c r="V1150" s="88" t="s">
        <v>2735</v>
      </c>
      <c r="W1150" s="86">
        <v>43425.603506944448</v>
      </c>
      <c r="X1150" s="88" t="s">
        <v>3386</v>
      </c>
      <c r="Y1150" s="84"/>
      <c r="Z1150" s="84"/>
      <c r="AA1150" s="87" t="s">
        <v>4515</v>
      </c>
      <c r="AB1150" s="84"/>
      <c r="AC1150" s="84" t="b">
        <v>0</v>
      </c>
      <c r="AD1150" s="84">
        <v>0</v>
      </c>
      <c r="AE1150" s="87" t="s">
        <v>5552</v>
      </c>
      <c r="AF1150" s="84" t="b">
        <v>0</v>
      </c>
      <c r="AG1150" s="84" t="s">
        <v>5604</v>
      </c>
      <c r="AH1150" s="84"/>
      <c r="AI1150" s="87" t="s">
        <v>5552</v>
      </c>
      <c r="AJ1150" s="84" t="b">
        <v>0</v>
      </c>
      <c r="AK1150" s="84">
        <v>43</v>
      </c>
      <c r="AL1150" s="87" t="s">
        <v>4992</v>
      </c>
      <c r="AM1150" s="84" t="s">
        <v>5686</v>
      </c>
      <c r="AN1150" s="84" t="b">
        <v>0</v>
      </c>
      <c r="AO1150" s="87" t="s">
        <v>4992</v>
      </c>
      <c r="AP1150" s="84" t="s">
        <v>179</v>
      </c>
      <c r="AQ1150" s="84">
        <v>0</v>
      </c>
      <c r="AR1150" s="84">
        <v>0</v>
      </c>
      <c r="AS1150" s="84"/>
      <c r="AT1150" s="84"/>
      <c r="AU1150" s="84"/>
      <c r="AV1150" s="84"/>
      <c r="AW1150" s="84"/>
      <c r="AX1150" s="84"/>
      <c r="AY1150" s="84"/>
      <c r="AZ1150" s="84"/>
    </row>
    <row r="1151" spans="1:52" x14ac:dyDescent="0.55000000000000004">
      <c r="A1151" s="69" t="s">
        <v>311</v>
      </c>
      <c r="B1151" s="69" t="s">
        <v>979</v>
      </c>
      <c r="C1151" s="70"/>
      <c r="D1151" s="71"/>
      <c r="E1151" s="72"/>
      <c r="F1151" s="73"/>
      <c r="G1151" s="70"/>
      <c r="H1151" s="74"/>
      <c r="I1151" s="75"/>
      <c r="J1151" s="75"/>
      <c r="K1151" s="36"/>
      <c r="L1151" s="82"/>
      <c r="M1151" s="82"/>
      <c r="N1151" s="77"/>
      <c r="O1151" s="84" t="s">
        <v>1270</v>
      </c>
      <c r="P1151" s="86">
        <v>43425.603506944448</v>
      </c>
      <c r="Q1151" s="84" t="s">
        <v>1313</v>
      </c>
      <c r="R1151" s="84"/>
      <c r="S1151" s="84"/>
      <c r="T1151" s="84"/>
      <c r="U1151" s="84"/>
      <c r="V1151" s="88" t="s">
        <v>2735</v>
      </c>
      <c r="W1151" s="86">
        <v>43425.603506944448</v>
      </c>
      <c r="X1151" s="88" t="s">
        <v>3386</v>
      </c>
      <c r="Y1151" s="84"/>
      <c r="Z1151" s="84"/>
      <c r="AA1151" s="87" t="s">
        <v>4515</v>
      </c>
      <c r="AB1151" s="84"/>
      <c r="AC1151" s="84" t="b">
        <v>0</v>
      </c>
      <c r="AD1151" s="84">
        <v>0</v>
      </c>
      <c r="AE1151" s="87" t="s">
        <v>5552</v>
      </c>
      <c r="AF1151" s="84" t="b">
        <v>0</v>
      </c>
      <c r="AG1151" s="84" t="s">
        <v>5604</v>
      </c>
      <c r="AH1151" s="84"/>
      <c r="AI1151" s="87" t="s">
        <v>5552</v>
      </c>
      <c r="AJ1151" s="84" t="b">
        <v>0</v>
      </c>
      <c r="AK1151" s="84">
        <v>43</v>
      </c>
      <c r="AL1151" s="87" t="s">
        <v>4992</v>
      </c>
      <c r="AM1151" s="84" t="s">
        <v>5686</v>
      </c>
      <c r="AN1151" s="84" t="b">
        <v>0</v>
      </c>
      <c r="AO1151" s="87" t="s">
        <v>4992</v>
      </c>
      <c r="AP1151" s="84" t="s">
        <v>179</v>
      </c>
      <c r="AQ1151" s="84">
        <v>0</v>
      </c>
      <c r="AR1151" s="84">
        <v>0</v>
      </c>
      <c r="AS1151" s="84"/>
      <c r="AT1151" s="84"/>
      <c r="AU1151" s="84"/>
      <c r="AV1151" s="84"/>
      <c r="AW1151" s="84"/>
      <c r="AX1151" s="84"/>
      <c r="AY1151" s="84"/>
      <c r="AZ1151" s="84"/>
    </row>
    <row r="1152" spans="1:52" x14ac:dyDescent="0.55000000000000004">
      <c r="A1152" s="69" t="s">
        <v>311</v>
      </c>
      <c r="B1152" s="69" t="s">
        <v>980</v>
      </c>
      <c r="C1152" s="70"/>
      <c r="D1152" s="71"/>
      <c r="E1152" s="72"/>
      <c r="F1152" s="73"/>
      <c r="G1152" s="70"/>
      <c r="H1152" s="74"/>
      <c r="I1152" s="75"/>
      <c r="J1152" s="75"/>
      <c r="K1152" s="36"/>
      <c r="L1152" s="82"/>
      <c r="M1152" s="82"/>
      <c r="N1152" s="77"/>
      <c r="O1152" s="84" t="s">
        <v>1270</v>
      </c>
      <c r="P1152" s="86">
        <v>43425.603506944448</v>
      </c>
      <c r="Q1152" s="84" t="s">
        <v>1313</v>
      </c>
      <c r="R1152" s="84"/>
      <c r="S1152" s="84"/>
      <c r="T1152" s="84"/>
      <c r="U1152" s="84"/>
      <c r="V1152" s="88" t="s">
        <v>2735</v>
      </c>
      <c r="W1152" s="86">
        <v>43425.603506944448</v>
      </c>
      <c r="X1152" s="88" t="s">
        <v>3386</v>
      </c>
      <c r="Y1152" s="84"/>
      <c r="Z1152" s="84"/>
      <c r="AA1152" s="87" t="s">
        <v>4515</v>
      </c>
      <c r="AB1152" s="84"/>
      <c r="AC1152" s="84" t="b">
        <v>0</v>
      </c>
      <c r="AD1152" s="84">
        <v>0</v>
      </c>
      <c r="AE1152" s="87" t="s">
        <v>5552</v>
      </c>
      <c r="AF1152" s="84" t="b">
        <v>0</v>
      </c>
      <c r="AG1152" s="84" t="s">
        <v>5604</v>
      </c>
      <c r="AH1152" s="84"/>
      <c r="AI1152" s="87" t="s">
        <v>5552</v>
      </c>
      <c r="AJ1152" s="84" t="b">
        <v>0</v>
      </c>
      <c r="AK1152" s="84">
        <v>43</v>
      </c>
      <c r="AL1152" s="87" t="s">
        <v>4992</v>
      </c>
      <c r="AM1152" s="84" t="s">
        <v>5686</v>
      </c>
      <c r="AN1152" s="84" t="b">
        <v>0</v>
      </c>
      <c r="AO1152" s="87" t="s">
        <v>4992</v>
      </c>
      <c r="AP1152" s="84" t="s">
        <v>179</v>
      </c>
      <c r="AQ1152" s="84">
        <v>0</v>
      </c>
      <c r="AR1152" s="84">
        <v>0</v>
      </c>
      <c r="AS1152" s="84"/>
      <c r="AT1152" s="84"/>
      <c r="AU1152" s="84"/>
      <c r="AV1152" s="84"/>
      <c r="AW1152" s="84"/>
      <c r="AX1152" s="84"/>
      <c r="AY1152" s="84"/>
      <c r="AZ1152" s="84"/>
    </row>
    <row r="1153" spans="1:52" x14ac:dyDescent="0.55000000000000004">
      <c r="A1153" s="69" t="s">
        <v>311</v>
      </c>
      <c r="B1153" s="69" t="s">
        <v>981</v>
      </c>
      <c r="C1153" s="70"/>
      <c r="D1153" s="71"/>
      <c r="E1153" s="72"/>
      <c r="F1153" s="73"/>
      <c r="G1153" s="70"/>
      <c r="H1153" s="74"/>
      <c r="I1153" s="75"/>
      <c r="J1153" s="75"/>
      <c r="K1153" s="36"/>
      <c r="L1153" s="82"/>
      <c r="M1153" s="82"/>
      <c r="N1153" s="77"/>
      <c r="O1153" s="84" t="s">
        <v>1270</v>
      </c>
      <c r="P1153" s="86">
        <v>43425.603506944448</v>
      </c>
      <c r="Q1153" s="84" t="s">
        <v>1313</v>
      </c>
      <c r="R1153" s="84"/>
      <c r="S1153" s="84"/>
      <c r="T1153" s="84"/>
      <c r="U1153" s="84"/>
      <c r="V1153" s="88" t="s">
        <v>2735</v>
      </c>
      <c r="W1153" s="86">
        <v>43425.603506944448</v>
      </c>
      <c r="X1153" s="88" t="s">
        <v>3386</v>
      </c>
      <c r="Y1153" s="84"/>
      <c r="Z1153" s="84"/>
      <c r="AA1153" s="87" t="s">
        <v>4515</v>
      </c>
      <c r="AB1153" s="84"/>
      <c r="AC1153" s="84" t="b">
        <v>0</v>
      </c>
      <c r="AD1153" s="84">
        <v>0</v>
      </c>
      <c r="AE1153" s="87" t="s">
        <v>5552</v>
      </c>
      <c r="AF1153" s="84" t="b">
        <v>0</v>
      </c>
      <c r="AG1153" s="84" t="s">
        <v>5604</v>
      </c>
      <c r="AH1153" s="84"/>
      <c r="AI1153" s="87" t="s">
        <v>5552</v>
      </c>
      <c r="AJ1153" s="84" t="b">
        <v>0</v>
      </c>
      <c r="AK1153" s="84">
        <v>43</v>
      </c>
      <c r="AL1153" s="87" t="s">
        <v>4992</v>
      </c>
      <c r="AM1153" s="84" t="s">
        <v>5686</v>
      </c>
      <c r="AN1153" s="84" t="b">
        <v>0</v>
      </c>
      <c r="AO1153" s="87" t="s">
        <v>4992</v>
      </c>
      <c r="AP1153" s="84" t="s">
        <v>179</v>
      </c>
      <c r="AQ1153" s="84">
        <v>0</v>
      </c>
      <c r="AR1153" s="84">
        <v>0</v>
      </c>
      <c r="AS1153" s="84"/>
      <c r="AT1153" s="84"/>
      <c r="AU1153" s="84"/>
      <c r="AV1153" s="84"/>
      <c r="AW1153" s="84"/>
      <c r="AX1153" s="84"/>
      <c r="AY1153" s="84"/>
      <c r="AZ1153" s="84"/>
    </row>
    <row r="1154" spans="1:52" x14ac:dyDescent="0.55000000000000004">
      <c r="A1154" s="69" t="s">
        <v>311</v>
      </c>
      <c r="B1154" s="69" t="s">
        <v>982</v>
      </c>
      <c r="C1154" s="70"/>
      <c r="D1154" s="71"/>
      <c r="E1154" s="72"/>
      <c r="F1154" s="73"/>
      <c r="G1154" s="70"/>
      <c r="H1154" s="74"/>
      <c r="I1154" s="75"/>
      <c r="J1154" s="75"/>
      <c r="K1154" s="36"/>
      <c r="L1154" s="82"/>
      <c r="M1154" s="82"/>
      <c r="N1154" s="77"/>
      <c r="O1154" s="84" t="s">
        <v>1270</v>
      </c>
      <c r="P1154" s="86">
        <v>43425.603506944448</v>
      </c>
      <c r="Q1154" s="84" t="s">
        <v>1313</v>
      </c>
      <c r="R1154" s="84"/>
      <c r="S1154" s="84"/>
      <c r="T1154" s="84"/>
      <c r="U1154" s="84"/>
      <c r="V1154" s="88" t="s">
        <v>2735</v>
      </c>
      <c r="W1154" s="86">
        <v>43425.603506944448</v>
      </c>
      <c r="X1154" s="88" t="s">
        <v>3386</v>
      </c>
      <c r="Y1154" s="84"/>
      <c r="Z1154" s="84"/>
      <c r="AA1154" s="87" t="s">
        <v>4515</v>
      </c>
      <c r="AB1154" s="84"/>
      <c r="AC1154" s="84" t="b">
        <v>0</v>
      </c>
      <c r="AD1154" s="84">
        <v>0</v>
      </c>
      <c r="AE1154" s="87" t="s">
        <v>5552</v>
      </c>
      <c r="AF1154" s="84" t="b">
        <v>0</v>
      </c>
      <c r="AG1154" s="84" t="s">
        <v>5604</v>
      </c>
      <c r="AH1154" s="84"/>
      <c r="AI1154" s="87" t="s">
        <v>5552</v>
      </c>
      <c r="AJ1154" s="84" t="b">
        <v>0</v>
      </c>
      <c r="AK1154" s="84">
        <v>43</v>
      </c>
      <c r="AL1154" s="87" t="s">
        <v>4992</v>
      </c>
      <c r="AM1154" s="84" t="s">
        <v>5686</v>
      </c>
      <c r="AN1154" s="84" t="b">
        <v>0</v>
      </c>
      <c r="AO1154" s="87" t="s">
        <v>4992</v>
      </c>
      <c r="AP1154" s="84" t="s">
        <v>179</v>
      </c>
      <c r="AQ1154" s="84">
        <v>0</v>
      </c>
      <c r="AR1154" s="84">
        <v>0</v>
      </c>
      <c r="AS1154" s="84"/>
      <c r="AT1154" s="84"/>
      <c r="AU1154" s="84"/>
      <c r="AV1154" s="84"/>
      <c r="AW1154" s="84"/>
      <c r="AX1154" s="84"/>
      <c r="AY1154" s="84"/>
      <c r="AZ1154" s="84"/>
    </row>
    <row r="1155" spans="1:52" x14ac:dyDescent="0.55000000000000004">
      <c r="A1155" s="69" t="s">
        <v>311</v>
      </c>
      <c r="B1155" s="69" t="s">
        <v>983</v>
      </c>
      <c r="C1155" s="70"/>
      <c r="D1155" s="71"/>
      <c r="E1155" s="72"/>
      <c r="F1155" s="73"/>
      <c r="G1155" s="70"/>
      <c r="H1155" s="74"/>
      <c r="I1155" s="75"/>
      <c r="J1155" s="75"/>
      <c r="K1155" s="36"/>
      <c r="L1155" s="82"/>
      <c r="M1155" s="82"/>
      <c r="N1155" s="77"/>
      <c r="O1155" s="84" t="s">
        <v>1270</v>
      </c>
      <c r="P1155" s="86">
        <v>43425.603506944448</v>
      </c>
      <c r="Q1155" s="84" t="s">
        <v>1313</v>
      </c>
      <c r="R1155" s="84"/>
      <c r="S1155" s="84"/>
      <c r="T1155" s="84"/>
      <c r="U1155" s="84"/>
      <c r="V1155" s="88" t="s">
        <v>2735</v>
      </c>
      <c r="W1155" s="86">
        <v>43425.603506944448</v>
      </c>
      <c r="X1155" s="88" t="s">
        <v>3386</v>
      </c>
      <c r="Y1155" s="84"/>
      <c r="Z1155" s="84"/>
      <c r="AA1155" s="87" t="s">
        <v>4515</v>
      </c>
      <c r="AB1155" s="84"/>
      <c r="AC1155" s="84" t="b">
        <v>0</v>
      </c>
      <c r="AD1155" s="84">
        <v>0</v>
      </c>
      <c r="AE1155" s="87" t="s">
        <v>5552</v>
      </c>
      <c r="AF1155" s="84" t="b">
        <v>0</v>
      </c>
      <c r="AG1155" s="84" t="s">
        <v>5604</v>
      </c>
      <c r="AH1155" s="84"/>
      <c r="AI1155" s="87" t="s">
        <v>5552</v>
      </c>
      <c r="AJ1155" s="84" t="b">
        <v>0</v>
      </c>
      <c r="AK1155" s="84">
        <v>43</v>
      </c>
      <c r="AL1155" s="87" t="s">
        <v>4992</v>
      </c>
      <c r="AM1155" s="84" t="s">
        <v>5686</v>
      </c>
      <c r="AN1155" s="84" t="b">
        <v>0</v>
      </c>
      <c r="AO1155" s="87" t="s">
        <v>4992</v>
      </c>
      <c r="AP1155" s="84" t="s">
        <v>179</v>
      </c>
      <c r="AQ1155" s="84">
        <v>0</v>
      </c>
      <c r="AR1155" s="84">
        <v>0</v>
      </c>
      <c r="AS1155" s="84"/>
      <c r="AT1155" s="84"/>
      <c r="AU1155" s="84"/>
      <c r="AV1155" s="84"/>
      <c r="AW1155" s="84"/>
      <c r="AX1155" s="84"/>
      <c r="AY1155" s="84"/>
      <c r="AZ1155" s="84"/>
    </row>
    <row r="1156" spans="1:52" x14ac:dyDescent="0.55000000000000004">
      <c r="A1156" s="69" t="s">
        <v>311</v>
      </c>
      <c r="B1156" s="69" t="s">
        <v>704</v>
      </c>
      <c r="C1156" s="70"/>
      <c r="D1156" s="71"/>
      <c r="E1156" s="72"/>
      <c r="F1156" s="73"/>
      <c r="G1156" s="70"/>
      <c r="H1156" s="74"/>
      <c r="I1156" s="75"/>
      <c r="J1156" s="75"/>
      <c r="K1156" s="36"/>
      <c r="L1156" s="82"/>
      <c r="M1156" s="82"/>
      <c r="N1156" s="77"/>
      <c r="O1156" s="84" t="s">
        <v>1270</v>
      </c>
      <c r="P1156" s="86">
        <v>43425.603506944448</v>
      </c>
      <c r="Q1156" s="84" t="s">
        <v>1313</v>
      </c>
      <c r="R1156" s="84"/>
      <c r="S1156" s="84"/>
      <c r="T1156" s="84"/>
      <c r="U1156" s="84"/>
      <c r="V1156" s="88" t="s">
        <v>2735</v>
      </c>
      <c r="W1156" s="86">
        <v>43425.603506944448</v>
      </c>
      <c r="X1156" s="88" t="s">
        <v>3386</v>
      </c>
      <c r="Y1156" s="84"/>
      <c r="Z1156" s="84"/>
      <c r="AA1156" s="87" t="s">
        <v>4515</v>
      </c>
      <c r="AB1156" s="84"/>
      <c r="AC1156" s="84" t="b">
        <v>0</v>
      </c>
      <c r="AD1156" s="84">
        <v>0</v>
      </c>
      <c r="AE1156" s="87" t="s">
        <v>5552</v>
      </c>
      <c r="AF1156" s="84" t="b">
        <v>0</v>
      </c>
      <c r="AG1156" s="84" t="s">
        <v>5604</v>
      </c>
      <c r="AH1156" s="84"/>
      <c r="AI1156" s="87" t="s">
        <v>5552</v>
      </c>
      <c r="AJ1156" s="84" t="b">
        <v>0</v>
      </c>
      <c r="AK1156" s="84">
        <v>43</v>
      </c>
      <c r="AL1156" s="87" t="s">
        <v>4992</v>
      </c>
      <c r="AM1156" s="84" t="s">
        <v>5686</v>
      </c>
      <c r="AN1156" s="84" t="b">
        <v>0</v>
      </c>
      <c r="AO1156" s="87" t="s">
        <v>4992</v>
      </c>
      <c r="AP1156" s="84" t="s">
        <v>179</v>
      </c>
      <c r="AQ1156" s="84">
        <v>0</v>
      </c>
      <c r="AR1156" s="84">
        <v>0</v>
      </c>
      <c r="AS1156" s="84"/>
      <c r="AT1156" s="84"/>
      <c r="AU1156" s="84"/>
      <c r="AV1156" s="84"/>
      <c r="AW1156" s="84"/>
      <c r="AX1156" s="84"/>
      <c r="AY1156" s="84"/>
      <c r="AZ1156" s="84"/>
    </row>
    <row r="1157" spans="1:52" x14ac:dyDescent="0.55000000000000004">
      <c r="A1157" s="69" t="s">
        <v>311</v>
      </c>
      <c r="B1157" s="69" t="s">
        <v>984</v>
      </c>
      <c r="C1157" s="70"/>
      <c r="D1157" s="71"/>
      <c r="E1157" s="72"/>
      <c r="F1157" s="73"/>
      <c r="G1157" s="70"/>
      <c r="H1157" s="74"/>
      <c r="I1157" s="75"/>
      <c r="J1157" s="75"/>
      <c r="K1157" s="36"/>
      <c r="L1157" s="82"/>
      <c r="M1157" s="82"/>
      <c r="N1157" s="77"/>
      <c r="O1157" s="84" t="s">
        <v>1270</v>
      </c>
      <c r="P1157" s="86">
        <v>43425.603506944448</v>
      </c>
      <c r="Q1157" s="84" t="s">
        <v>1313</v>
      </c>
      <c r="R1157" s="84"/>
      <c r="S1157" s="84"/>
      <c r="T1157" s="84"/>
      <c r="U1157" s="84"/>
      <c r="V1157" s="88" t="s">
        <v>2735</v>
      </c>
      <c r="W1157" s="86">
        <v>43425.603506944448</v>
      </c>
      <c r="X1157" s="88" t="s">
        <v>3386</v>
      </c>
      <c r="Y1157" s="84"/>
      <c r="Z1157" s="84"/>
      <c r="AA1157" s="87" t="s">
        <v>4515</v>
      </c>
      <c r="AB1157" s="84"/>
      <c r="AC1157" s="84" t="b">
        <v>0</v>
      </c>
      <c r="AD1157" s="84">
        <v>0</v>
      </c>
      <c r="AE1157" s="87" t="s">
        <v>5552</v>
      </c>
      <c r="AF1157" s="84" t="b">
        <v>0</v>
      </c>
      <c r="AG1157" s="84" t="s">
        <v>5604</v>
      </c>
      <c r="AH1157" s="84"/>
      <c r="AI1157" s="87" t="s">
        <v>5552</v>
      </c>
      <c r="AJ1157" s="84" t="b">
        <v>0</v>
      </c>
      <c r="AK1157" s="84">
        <v>43</v>
      </c>
      <c r="AL1157" s="87" t="s">
        <v>4992</v>
      </c>
      <c r="AM1157" s="84" t="s">
        <v>5686</v>
      </c>
      <c r="AN1157" s="84" t="b">
        <v>0</v>
      </c>
      <c r="AO1157" s="87" t="s">
        <v>4992</v>
      </c>
      <c r="AP1157" s="84" t="s">
        <v>179</v>
      </c>
      <c r="AQ1157" s="84">
        <v>0</v>
      </c>
      <c r="AR1157" s="84">
        <v>0</v>
      </c>
      <c r="AS1157" s="84"/>
      <c r="AT1157" s="84"/>
      <c r="AU1157" s="84"/>
      <c r="AV1157" s="84"/>
      <c r="AW1157" s="84"/>
      <c r="AX1157" s="84"/>
      <c r="AY1157" s="84"/>
      <c r="AZ1157" s="84"/>
    </row>
    <row r="1158" spans="1:52" x14ac:dyDescent="0.55000000000000004">
      <c r="A1158" s="69" t="s">
        <v>311</v>
      </c>
      <c r="B1158" s="69" t="s">
        <v>985</v>
      </c>
      <c r="C1158" s="70"/>
      <c r="D1158" s="71"/>
      <c r="E1158" s="72"/>
      <c r="F1158" s="73"/>
      <c r="G1158" s="70"/>
      <c r="H1158" s="74"/>
      <c r="I1158" s="75"/>
      <c r="J1158" s="75"/>
      <c r="K1158" s="36"/>
      <c r="L1158" s="82"/>
      <c r="M1158" s="82"/>
      <c r="N1158" s="77"/>
      <c r="O1158" s="84" t="s">
        <v>1270</v>
      </c>
      <c r="P1158" s="86">
        <v>43425.603506944448</v>
      </c>
      <c r="Q1158" s="84" t="s">
        <v>1313</v>
      </c>
      <c r="R1158" s="84"/>
      <c r="S1158" s="84"/>
      <c r="T1158" s="84"/>
      <c r="U1158" s="84"/>
      <c r="V1158" s="88" t="s">
        <v>2735</v>
      </c>
      <c r="W1158" s="86">
        <v>43425.603506944448</v>
      </c>
      <c r="X1158" s="88" t="s">
        <v>3386</v>
      </c>
      <c r="Y1158" s="84"/>
      <c r="Z1158" s="84"/>
      <c r="AA1158" s="87" t="s">
        <v>4515</v>
      </c>
      <c r="AB1158" s="84"/>
      <c r="AC1158" s="84" t="b">
        <v>0</v>
      </c>
      <c r="AD1158" s="84">
        <v>0</v>
      </c>
      <c r="AE1158" s="87" t="s">
        <v>5552</v>
      </c>
      <c r="AF1158" s="84" t="b">
        <v>0</v>
      </c>
      <c r="AG1158" s="84" t="s">
        <v>5604</v>
      </c>
      <c r="AH1158" s="84"/>
      <c r="AI1158" s="87" t="s">
        <v>5552</v>
      </c>
      <c r="AJ1158" s="84" t="b">
        <v>0</v>
      </c>
      <c r="AK1158" s="84">
        <v>43</v>
      </c>
      <c r="AL1158" s="87" t="s">
        <v>4992</v>
      </c>
      <c r="AM1158" s="84" t="s">
        <v>5686</v>
      </c>
      <c r="AN1158" s="84" t="b">
        <v>0</v>
      </c>
      <c r="AO1158" s="87" t="s">
        <v>4992</v>
      </c>
      <c r="AP1158" s="84" t="s">
        <v>179</v>
      </c>
      <c r="AQ1158" s="84">
        <v>0</v>
      </c>
      <c r="AR1158" s="84">
        <v>0</v>
      </c>
      <c r="AS1158" s="84"/>
      <c r="AT1158" s="84"/>
      <c r="AU1158" s="84"/>
      <c r="AV1158" s="84"/>
      <c r="AW1158" s="84"/>
      <c r="AX1158" s="84"/>
      <c r="AY1158" s="84"/>
      <c r="AZ1158" s="84"/>
    </row>
    <row r="1159" spans="1:52" x14ac:dyDescent="0.55000000000000004">
      <c r="A1159" s="69" t="s">
        <v>311</v>
      </c>
      <c r="B1159" s="69" t="s">
        <v>701</v>
      </c>
      <c r="C1159" s="70"/>
      <c r="D1159" s="71"/>
      <c r="E1159" s="72"/>
      <c r="F1159" s="73"/>
      <c r="G1159" s="70"/>
      <c r="H1159" s="74"/>
      <c r="I1159" s="75"/>
      <c r="J1159" s="75"/>
      <c r="K1159" s="36"/>
      <c r="L1159" s="82"/>
      <c r="M1159" s="82"/>
      <c r="N1159" s="77"/>
      <c r="O1159" s="84" t="s">
        <v>1270</v>
      </c>
      <c r="P1159" s="86">
        <v>43425.603506944448</v>
      </c>
      <c r="Q1159" s="84" t="s">
        <v>1313</v>
      </c>
      <c r="R1159" s="84"/>
      <c r="S1159" s="84"/>
      <c r="T1159" s="84"/>
      <c r="U1159" s="84"/>
      <c r="V1159" s="88" t="s">
        <v>2735</v>
      </c>
      <c r="W1159" s="86">
        <v>43425.603506944448</v>
      </c>
      <c r="X1159" s="88" t="s">
        <v>3386</v>
      </c>
      <c r="Y1159" s="84"/>
      <c r="Z1159" s="84"/>
      <c r="AA1159" s="87" t="s">
        <v>4515</v>
      </c>
      <c r="AB1159" s="84"/>
      <c r="AC1159" s="84" t="b">
        <v>0</v>
      </c>
      <c r="AD1159" s="84">
        <v>0</v>
      </c>
      <c r="AE1159" s="87" t="s">
        <v>5552</v>
      </c>
      <c r="AF1159" s="84" t="b">
        <v>0</v>
      </c>
      <c r="AG1159" s="84" t="s">
        <v>5604</v>
      </c>
      <c r="AH1159" s="84"/>
      <c r="AI1159" s="87" t="s">
        <v>5552</v>
      </c>
      <c r="AJ1159" s="84" t="b">
        <v>0</v>
      </c>
      <c r="AK1159" s="84">
        <v>43</v>
      </c>
      <c r="AL1159" s="87" t="s">
        <v>4992</v>
      </c>
      <c r="AM1159" s="84" t="s">
        <v>5686</v>
      </c>
      <c r="AN1159" s="84" t="b">
        <v>0</v>
      </c>
      <c r="AO1159" s="87" t="s">
        <v>4992</v>
      </c>
      <c r="AP1159" s="84" t="s">
        <v>179</v>
      </c>
      <c r="AQ1159" s="84">
        <v>0</v>
      </c>
      <c r="AR1159" s="84">
        <v>0</v>
      </c>
      <c r="AS1159" s="84"/>
      <c r="AT1159" s="84"/>
      <c r="AU1159" s="84"/>
      <c r="AV1159" s="84"/>
      <c r="AW1159" s="84"/>
      <c r="AX1159" s="84"/>
      <c r="AY1159" s="84"/>
      <c r="AZ1159" s="84"/>
    </row>
    <row r="1160" spans="1:52" x14ac:dyDescent="0.55000000000000004">
      <c r="A1160" s="69" t="s">
        <v>311</v>
      </c>
      <c r="B1160" s="69" t="s">
        <v>986</v>
      </c>
      <c r="C1160" s="70"/>
      <c r="D1160" s="71"/>
      <c r="E1160" s="72"/>
      <c r="F1160" s="73"/>
      <c r="G1160" s="70"/>
      <c r="H1160" s="74"/>
      <c r="I1160" s="75"/>
      <c r="J1160" s="75"/>
      <c r="K1160" s="36"/>
      <c r="L1160" s="82"/>
      <c r="M1160" s="82"/>
      <c r="N1160" s="77"/>
      <c r="O1160" s="84" t="s">
        <v>1270</v>
      </c>
      <c r="P1160" s="86">
        <v>43425.603506944448</v>
      </c>
      <c r="Q1160" s="84" t="s">
        <v>1313</v>
      </c>
      <c r="R1160" s="84"/>
      <c r="S1160" s="84"/>
      <c r="T1160" s="84"/>
      <c r="U1160" s="84"/>
      <c r="V1160" s="88" t="s">
        <v>2735</v>
      </c>
      <c r="W1160" s="86">
        <v>43425.603506944448</v>
      </c>
      <c r="X1160" s="88" t="s">
        <v>3386</v>
      </c>
      <c r="Y1160" s="84"/>
      <c r="Z1160" s="84"/>
      <c r="AA1160" s="87" t="s">
        <v>4515</v>
      </c>
      <c r="AB1160" s="84"/>
      <c r="AC1160" s="84" t="b">
        <v>0</v>
      </c>
      <c r="AD1160" s="84">
        <v>0</v>
      </c>
      <c r="AE1160" s="87" t="s">
        <v>5552</v>
      </c>
      <c r="AF1160" s="84" t="b">
        <v>0</v>
      </c>
      <c r="AG1160" s="84" t="s">
        <v>5604</v>
      </c>
      <c r="AH1160" s="84"/>
      <c r="AI1160" s="87" t="s">
        <v>5552</v>
      </c>
      <c r="AJ1160" s="84" t="b">
        <v>0</v>
      </c>
      <c r="AK1160" s="84">
        <v>43</v>
      </c>
      <c r="AL1160" s="87" t="s">
        <v>4992</v>
      </c>
      <c r="AM1160" s="84" t="s">
        <v>5686</v>
      </c>
      <c r="AN1160" s="84" t="b">
        <v>0</v>
      </c>
      <c r="AO1160" s="87" t="s">
        <v>4992</v>
      </c>
      <c r="AP1160" s="84" t="s">
        <v>179</v>
      </c>
      <c r="AQ1160" s="84">
        <v>0</v>
      </c>
      <c r="AR1160" s="84">
        <v>0</v>
      </c>
      <c r="AS1160" s="84"/>
      <c r="AT1160" s="84"/>
      <c r="AU1160" s="84"/>
      <c r="AV1160" s="84"/>
      <c r="AW1160" s="84"/>
      <c r="AX1160" s="84"/>
      <c r="AY1160" s="84"/>
      <c r="AZ1160" s="84"/>
    </row>
    <row r="1161" spans="1:52" x14ac:dyDescent="0.55000000000000004">
      <c r="A1161" s="69" t="s">
        <v>311</v>
      </c>
      <c r="B1161" s="69" t="s">
        <v>698</v>
      </c>
      <c r="C1161" s="70"/>
      <c r="D1161" s="71"/>
      <c r="E1161" s="72"/>
      <c r="F1161" s="73"/>
      <c r="G1161" s="70"/>
      <c r="H1161" s="74"/>
      <c r="I1161" s="75"/>
      <c r="J1161" s="75"/>
      <c r="K1161" s="36"/>
      <c r="L1161" s="82"/>
      <c r="M1161" s="82"/>
      <c r="N1161" s="77"/>
      <c r="O1161" s="84" t="s">
        <v>1270</v>
      </c>
      <c r="P1161" s="86">
        <v>43425.603506944448</v>
      </c>
      <c r="Q1161" s="84" t="s">
        <v>1313</v>
      </c>
      <c r="R1161" s="84"/>
      <c r="S1161" s="84"/>
      <c r="T1161" s="84"/>
      <c r="U1161" s="84"/>
      <c r="V1161" s="88" t="s">
        <v>2735</v>
      </c>
      <c r="W1161" s="86">
        <v>43425.603506944448</v>
      </c>
      <c r="X1161" s="88" t="s">
        <v>3386</v>
      </c>
      <c r="Y1161" s="84"/>
      <c r="Z1161" s="84"/>
      <c r="AA1161" s="87" t="s">
        <v>4515</v>
      </c>
      <c r="AB1161" s="84"/>
      <c r="AC1161" s="84" t="b">
        <v>0</v>
      </c>
      <c r="AD1161" s="84">
        <v>0</v>
      </c>
      <c r="AE1161" s="87" t="s">
        <v>5552</v>
      </c>
      <c r="AF1161" s="84" t="b">
        <v>0</v>
      </c>
      <c r="AG1161" s="84" t="s">
        <v>5604</v>
      </c>
      <c r="AH1161" s="84"/>
      <c r="AI1161" s="87" t="s">
        <v>5552</v>
      </c>
      <c r="AJ1161" s="84" t="b">
        <v>0</v>
      </c>
      <c r="AK1161" s="84">
        <v>43</v>
      </c>
      <c r="AL1161" s="87" t="s">
        <v>4992</v>
      </c>
      <c r="AM1161" s="84" t="s">
        <v>5686</v>
      </c>
      <c r="AN1161" s="84" t="b">
        <v>0</v>
      </c>
      <c r="AO1161" s="87" t="s">
        <v>4992</v>
      </c>
      <c r="AP1161" s="84" t="s">
        <v>179</v>
      </c>
      <c r="AQ1161" s="84">
        <v>0</v>
      </c>
      <c r="AR1161" s="84">
        <v>0</v>
      </c>
      <c r="AS1161" s="84"/>
      <c r="AT1161" s="84"/>
      <c r="AU1161" s="84"/>
      <c r="AV1161" s="84"/>
      <c r="AW1161" s="84"/>
      <c r="AX1161" s="84"/>
      <c r="AY1161" s="84"/>
      <c r="AZ1161" s="84"/>
    </row>
    <row r="1162" spans="1:52" x14ac:dyDescent="0.55000000000000004">
      <c r="A1162" s="69" t="s">
        <v>311</v>
      </c>
      <c r="B1162" s="69" t="s">
        <v>987</v>
      </c>
      <c r="C1162" s="70"/>
      <c r="D1162" s="71"/>
      <c r="E1162" s="72"/>
      <c r="F1162" s="73"/>
      <c r="G1162" s="70"/>
      <c r="H1162" s="74"/>
      <c r="I1162" s="75"/>
      <c r="J1162" s="75"/>
      <c r="K1162" s="36"/>
      <c r="L1162" s="82"/>
      <c r="M1162" s="82"/>
      <c r="N1162" s="77"/>
      <c r="O1162" s="84" t="s">
        <v>1270</v>
      </c>
      <c r="P1162" s="86">
        <v>43425.603506944448</v>
      </c>
      <c r="Q1162" s="84" t="s">
        <v>1313</v>
      </c>
      <c r="R1162" s="84"/>
      <c r="S1162" s="84"/>
      <c r="T1162" s="84"/>
      <c r="U1162" s="84"/>
      <c r="V1162" s="88" t="s">
        <v>2735</v>
      </c>
      <c r="W1162" s="86">
        <v>43425.603506944448</v>
      </c>
      <c r="X1162" s="88" t="s">
        <v>3386</v>
      </c>
      <c r="Y1162" s="84"/>
      <c r="Z1162" s="84"/>
      <c r="AA1162" s="87" t="s">
        <v>4515</v>
      </c>
      <c r="AB1162" s="84"/>
      <c r="AC1162" s="84" t="b">
        <v>0</v>
      </c>
      <c r="AD1162" s="84">
        <v>0</v>
      </c>
      <c r="AE1162" s="87" t="s">
        <v>5552</v>
      </c>
      <c r="AF1162" s="84" t="b">
        <v>0</v>
      </c>
      <c r="AG1162" s="84" t="s">
        <v>5604</v>
      </c>
      <c r="AH1162" s="84"/>
      <c r="AI1162" s="87" t="s">
        <v>5552</v>
      </c>
      <c r="AJ1162" s="84" t="b">
        <v>0</v>
      </c>
      <c r="AK1162" s="84">
        <v>43</v>
      </c>
      <c r="AL1162" s="87" t="s">
        <v>4992</v>
      </c>
      <c r="AM1162" s="84" t="s">
        <v>5686</v>
      </c>
      <c r="AN1162" s="84" t="b">
        <v>0</v>
      </c>
      <c r="AO1162" s="87" t="s">
        <v>4992</v>
      </c>
      <c r="AP1162" s="84" t="s">
        <v>179</v>
      </c>
      <c r="AQ1162" s="84">
        <v>0</v>
      </c>
      <c r="AR1162" s="84">
        <v>0</v>
      </c>
      <c r="AS1162" s="84"/>
      <c r="AT1162" s="84"/>
      <c r="AU1162" s="84"/>
      <c r="AV1162" s="84"/>
      <c r="AW1162" s="84"/>
      <c r="AX1162" s="84"/>
      <c r="AY1162" s="84"/>
      <c r="AZ1162" s="84"/>
    </row>
    <row r="1163" spans="1:52" x14ac:dyDescent="0.55000000000000004">
      <c r="A1163" s="69" t="s">
        <v>311</v>
      </c>
      <c r="B1163" s="69" t="s">
        <v>988</v>
      </c>
      <c r="C1163" s="70"/>
      <c r="D1163" s="71"/>
      <c r="E1163" s="72"/>
      <c r="F1163" s="73"/>
      <c r="G1163" s="70"/>
      <c r="H1163" s="74"/>
      <c r="I1163" s="75"/>
      <c r="J1163" s="75"/>
      <c r="K1163" s="36"/>
      <c r="L1163" s="82"/>
      <c r="M1163" s="82"/>
      <c r="N1163" s="77"/>
      <c r="O1163" s="84" t="s">
        <v>1270</v>
      </c>
      <c r="P1163" s="86">
        <v>43425.603506944448</v>
      </c>
      <c r="Q1163" s="84" t="s">
        <v>1313</v>
      </c>
      <c r="R1163" s="84"/>
      <c r="S1163" s="84"/>
      <c r="T1163" s="84"/>
      <c r="U1163" s="84"/>
      <c r="V1163" s="88" t="s">
        <v>2735</v>
      </c>
      <c r="W1163" s="86">
        <v>43425.603506944448</v>
      </c>
      <c r="X1163" s="88" t="s">
        <v>3386</v>
      </c>
      <c r="Y1163" s="84"/>
      <c r="Z1163" s="84"/>
      <c r="AA1163" s="87" t="s">
        <v>4515</v>
      </c>
      <c r="AB1163" s="84"/>
      <c r="AC1163" s="84" t="b">
        <v>0</v>
      </c>
      <c r="AD1163" s="84">
        <v>0</v>
      </c>
      <c r="AE1163" s="87" t="s">
        <v>5552</v>
      </c>
      <c r="AF1163" s="84" t="b">
        <v>0</v>
      </c>
      <c r="AG1163" s="84" t="s">
        <v>5604</v>
      </c>
      <c r="AH1163" s="84"/>
      <c r="AI1163" s="87" t="s">
        <v>5552</v>
      </c>
      <c r="AJ1163" s="84" t="b">
        <v>0</v>
      </c>
      <c r="AK1163" s="84">
        <v>43</v>
      </c>
      <c r="AL1163" s="87" t="s">
        <v>4992</v>
      </c>
      <c r="AM1163" s="84" t="s">
        <v>5686</v>
      </c>
      <c r="AN1163" s="84" t="b">
        <v>0</v>
      </c>
      <c r="AO1163" s="87" t="s">
        <v>4992</v>
      </c>
      <c r="AP1163" s="84" t="s">
        <v>179</v>
      </c>
      <c r="AQ1163" s="84">
        <v>0</v>
      </c>
      <c r="AR1163" s="84">
        <v>0</v>
      </c>
      <c r="AS1163" s="84"/>
      <c r="AT1163" s="84"/>
      <c r="AU1163" s="84"/>
      <c r="AV1163" s="84"/>
      <c r="AW1163" s="84"/>
      <c r="AX1163" s="84"/>
      <c r="AY1163" s="84"/>
      <c r="AZ1163" s="84"/>
    </row>
    <row r="1164" spans="1:52" x14ac:dyDescent="0.55000000000000004">
      <c r="A1164" s="69" t="s">
        <v>311</v>
      </c>
      <c r="B1164" s="69" t="s">
        <v>989</v>
      </c>
      <c r="C1164" s="70"/>
      <c r="D1164" s="71"/>
      <c r="E1164" s="72"/>
      <c r="F1164" s="73"/>
      <c r="G1164" s="70"/>
      <c r="H1164" s="74"/>
      <c r="I1164" s="75"/>
      <c r="J1164" s="75"/>
      <c r="K1164" s="36"/>
      <c r="L1164" s="82"/>
      <c r="M1164" s="82"/>
      <c r="N1164" s="77"/>
      <c r="O1164" s="84" t="s">
        <v>1270</v>
      </c>
      <c r="P1164" s="86">
        <v>43425.603506944448</v>
      </c>
      <c r="Q1164" s="84" t="s">
        <v>1313</v>
      </c>
      <c r="R1164" s="84"/>
      <c r="S1164" s="84"/>
      <c r="T1164" s="84"/>
      <c r="U1164" s="84"/>
      <c r="V1164" s="88" t="s">
        <v>2735</v>
      </c>
      <c r="W1164" s="86">
        <v>43425.603506944448</v>
      </c>
      <c r="X1164" s="88" t="s">
        <v>3386</v>
      </c>
      <c r="Y1164" s="84"/>
      <c r="Z1164" s="84"/>
      <c r="AA1164" s="87" t="s">
        <v>4515</v>
      </c>
      <c r="AB1164" s="84"/>
      <c r="AC1164" s="84" t="b">
        <v>0</v>
      </c>
      <c r="AD1164" s="84">
        <v>0</v>
      </c>
      <c r="AE1164" s="87" t="s">
        <v>5552</v>
      </c>
      <c r="AF1164" s="84" t="b">
        <v>0</v>
      </c>
      <c r="AG1164" s="84" t="s">
        <v>5604</v>
      </c>
      <c r="AH1164" s="84"/>
      <c r="AI1164" s="87" t="s">
        <v>5552</v>
      </c>
      <c r="AJ1164" s="84" t="b">
        <v>0</v>
      </c>
      <c r="AK1164" s="84">
        <v>43</v>
      </c>
      <c r="AL1164" s="87" t="s">
        <v>4992</v>
      </c>
      <c r="AM1164" s="84" t="s">
        <v>5686</v>
      </c>
      <c r="AN1164" s="84" t="b">
        <v>0</v>
      </c>
      <c r="AO1164" s="87" t="s">
        <v>4992</v>
      </c>
      <c r="AP1164" s="84" t="s">
        <v>179</v>
      </c>
      <c r="AQ1164" s="84">
        <v>0</v>
      </c>
      <c r="AR1164" s="84">
        <v>0</v>
      </c>
      <c r="AS1164" s="84"/>
      <c r="AT1164" s="84"/>
      <c r="AU1164" s="84"/>
      <c r="AV1164" s="84"/>
      <c r="AW1164" s="84"/>
      <c r="AX1164" s="84"/>
      <c r="AY1164" s="84"/>
      <c r="AZ1164" s="84"/>
    </row>
    <row r="1165" spans="1:52" x14ac:dyDescent="0.55000000000000004">
      <c r="A1165" s="69" t="s">
        <v>311</v>
      </c>
      <c r="B1165" s="69" t="s">
        <v>990</v>
      </c>
      <c r="C1165" s="70"/>
      <c r="D1165" s="71"/>
      <c r="E1165" s="72"/>
      <c r="F1165" s="73"/>
      <c r="G1165" s="70"/>
      <c r="H1165" s="74"/>
      <c r="I1165" s="75"/>
      <c r="J1165" s="75"/>
      <c r="K1165" s="36"/>
      <c r="L1165" s="82"/>
      <c r="M1165" s="82"/>
      <c r="N1165" s="77"/>
      <c r="O1165" s="84" t="s">
        <v>1270</v>
      </c>
      <c r="P1165" s="86">
        <v>43425.603506944448</v>
      </c>
      <c r="Q1165" s="84" t="s">
        <v>1313</v>
      </c>
      <c r="R1165" s="84"/>
      <c r="S1165" s="84"/>
      <c r="T1165" s="84"/>
      <c r="U1165" s="84"/>
      <c r="V1165" s="88" t="s">
        <v>2735</v>
      </c>
      <c r="W1165" s="86">
        <v>43425.603506944448</v>
      </c>
      <c r="X1165" s="88" t="s">
        <v>3386</v>
      </c>
      <c r="Y1165" s="84"/>
      <c r="Z1165" s="84"/>
      <c r="AA1165" s="87" t="s">
        <v>4515</v>
      </c>
      <c r="AB1165" s="84"/>
      <c r="AC1165" s="84" t="b">
        <v>0</v>
      </c>
      <c r="AD1165" s="84">
        <v>0</v>
      </c>
      <c r="AE1165" s="87" t="s">
        <v>5552</v>
      </c>
      <c r="AF1165" s="84" t="b">
        <v>0</v>
      </c>
      <c r="AG1165" s="84" t="s">
        <v>5604</v>
      </c>
      <c r="AH1165" s="84"/>
      <c r="AI1165" s="87" t="s">
        <v>5552</v>
      </c>
      <c r="AJ1165" s="84" t="b">
        <v>0</v>
      </c>
      <c r="AK1165" s="84">
        <v>43</v>
      </c>
      <c r="AL1165" s="87" t="s">
        <v>4992</v>
      </c>
      <c r="AM1165" s="84" t="s">
        <v>5686</v>
      </c>
      <c r="AN1165" s="84" t="b">
        <v>0</v>
      </c>
      <c r="AO1165" s="87" t="s">
        <v>4992</v>
      </c>
      <c r="AP1165" s="84" t="s">
        <v>179</v>
      </c>
      <c r="AQ1165" s="84">
        <v>0</v>
      </c>
      <c r="AR1165" s="84">
        <v>0</v>
      </c>
      <c r="AS1165" s="84"/>
      <c r="AT1165" s="84"/>
      <c r="AU1165" s="84"/>
      <c r="AV1165" s="84"/>
      <c r="AW1165" s="84"/>
      <c r="AX1165" s="84"/>
      <c r="AY1165" s="84"/>
      <c r="AZ1165" s="84"/>
    </row>
    <row r="1166" spans="1:52" x14ac:dyDescent="0.55000000000000004">
      <c r="A1166" s="69" t="s">
        <v>311</v>
      </c>
      <c r="B1166" s="69" t="s">
        <v>991</v>
      </c>
      <c r="C1166" s="70"/>
      <c r="D1166" s="71"/>
      <c r="E1166" s="72"/>
      <c r="F1166" s="73"/>
      <c r="G1166" s="70"/>
      <c r="H1166" s="74"/>
      <c r="I1166" s="75"/>
      <c r="J1166" s="75"/>
      <c r="K1166" s="36"/>
      <c r="L1166" s="82"/>
      <c r="M1166" s="82"/>
      <c r="N1166" s="77"/>
      <c r="O1166" s="84" t="s">
        <v>1270</v>
      </c>
      <c r="P1166" s="86">
        <v>43425.603506944448</v>
      </c>
      <c r="Q1166" s="84" t="s">
        <v>1313</v>
      </c>
      <c r="R1166" s="84"/>
      <c r="S1166" s="84"/>
      <c r="T1166" s="84"/>
      <c r="U1166" s="84"/>
      <c r="V1166" s="88" t="s">
        <v>2735</v>
      </c>
      <c r="W1166" s="86">
        <v>43425.603506944448</v>
      </c>
      <c r="X1166" s="88" t="s">
        <v>3386</v>
      </c>
      <c r="Y1166" s="84"/>
      <c r="Z1166" s="84"/>
      <c r="AA1166" s="87" t="s">
        <v>4515</v>
      </c>
      <c r="AB1166" s="84"/>
      <c r="AC1166" s="84" t="b">
        <v>0</v>
      </c>
      <c r="AD1166" s="84">
        <v>0</v>
      </c>
      <c r="AE1166" s="87" t="s">
        <v>5552</v>
      </c>
      <c r="AF1166" s="84" t="b">
        <v>0</v>
      </c>
      <c r="AG1166" s="84" t="s">
        <v>5604</v>
      </c>
      <c r="AH1166" s="84"/>
      <c r="AI1166" s="87" t="s">
        <v>5552</v>
      </c>
      <c r="AJ1166" s="84" t="b">
        <v>0</v>
      </c>
      <c r="AK1166" s="84">
        <v>43</v>
      </c>
      <c r="AL1166" s="87" t="s">
        <v>4992</v>
      </c>
      <c r="AM1166" s="84" t="s">
        <v>5686</v>
      </c>
      <c r="AN1166" s="84" t="b">
        <v>0</v>
      </c>
      <c r="AO1166" s="87" t="s">
        <v>4992</v>
      </c>
      <c r="AP1166" s="84" t="s">
        <v>179</v>
      </c>
      <c r="AQ1166" s="84">
        <v>0</v>
      </c>
      <c r="AR1166" s="84">
        <v>0</v>
      </c>
      <c r="AS1166" s="84"/>
      <c r="AT1166" s="84"/>
      <c r="AU1166" s="84"/>
      <c r="AV1166" s="84"/>
      <c r="AW1166" s="84"/>
      <c r="AX1166" s="84"/>
      <c r="AY1166" s="84"/>
      <c r="AZ1166" s="84"/>
    </row>
    <row r="1167" spans="1:52" x14ac:dyDescent="0.55000000000000004">
      <c r="A1167" s="69" t="s">
        <v>311</v>
      </c>
      <c r="B1167" s="69" t="s">
        <v>992</v>
      </c>
      <c r="C1167" s="70"/>
      <c r="D1167" s="71"/>
      <c r="E1167" s="72"/>
      <c r="F1167" s="73"/>
      <c r="G1167" s="70"/>
      <c r="H1167" s="74"/>
      <c r="I1167" s="75"/>
      <c r="J1167" s="75"/>
      <c r="K1167" s="36"/>
      <c r="L1167" s="82"/>
      <c r="M1167" s="82"/>
      <c r="N1167" s="77"/>
      <c r="O1167" s="84" t="s">
        <v>1270</v>
      </c>
      <c r="P1167" s="86">
        <v>43425.603506944448</v>
      </c>
      <c r="Q1167" s="84" t="s">
        <v>1313</v>
      </c>
      <c r="R1167" s="84"/>
      <c r="S1167" s="84"/>
      <c r="T1167" s="84"/>
      <c r="U1167" s="84"/>
      <c r="V1167" s="88" t="s">
        <v>2735</v>
      </c>
      <c r="W1167" s="86">
        <v>43425.603506944448</v>
      </c>
      <c r="X1167" s="88" t="s">
        <v>3386</v>
      </c>
      <c r="Y1167" s="84"/>
      <c r="Z1167" s="84"/>
      <c r="AA1167" s="87" t="s">
        <v>4515</v>
      </c>
      <c r="AB1167" s="84"/>
      <c r="AC1167" s="84" t="b">
        <v>0</v>
      </c>
      <c r="AD1167" s="84">
        <v>0</v>
      </c>
      <c r="AE1167" s="87" t="s">
        <v>5552</v>
      </c>
      <c r="AF1167" s="84" t="b">
        <v>0</v>
      </c>
      <c r="AG1167" s="84" t="s">
        <v>5604</v>
      </c>
      <c r="AH1167" s="84"/>
      <c r="AI1167" s="87" t="s">
        <v>5552</v>
      </c>
      <c r="AJ1167" s="84" t="b">
        <v>0</v>
      </c>
      <c r="AK1167" s="84">
        <v>43</v>
      </c>
      <c r="AL1167" s="87" t="s">
        <v>4992</v>
      </c>
      <c r="AM1167" s="84" t="s">
        <v>5686</v>
      </c>
      <c r="AN1167" s="84" t="b">
        <v>0</v>
      </c>
      <c r="AO1167" s="87" t="s">
        <v>4992</v>
      </c>
      <c r="AP1167" s="84" t="s">
        <v>179</v>
      </c>
      <c r="AQ1167" s="84">
        <v>0</v>
      </c>
      <c r="AR1167" s="84">
        <v>0</v>
      </c>
      <c r="AS1167" s="84"/>
      <c r="AT1167" s="84"/>
      <c r="AU1167" s="84"/>
      <c r="AV1167" s="84"/>
      <c r="AW1167" s="84"/>
      <c r="AX1167" s="84"/>
      <c r="AY1167" s="84"/>
      <c r="AZ1167" s="84"/>
    </row>
    <row r="1168" spans="1:52" x14ac:dyDescent="0.55000000000000004">
      <c r="A1168" s="69" t="s">
        <v>311</v>
      </c>
      <c r="B1168" s="69" t="s">
        <v>993</v>
      </c>
      <c r="C1168" s="70"/>
      <c r="D1168" s="71"/>
      <c r="E1168" s="72"/>
      <c r="F1168" s="73"/>
      <c r="G1168" s="70"/>
      <c r="H1168" s="74"/>
      <c r="I1168" s="75"/>
      <c r="J1168" s="75"/>
      <c r="K1168" s="36"/>
      <c r="L1168" s="82"/>
      <c r="M1168" s="82"/>
      <c r="N1168" s="77"/>
      <c r="O1168" s="84" t="s">
        <v>1270</v>
      </c>
      <c r="P1168" s="86">
        <v>43425.603506944448</v>
      </c>
      <c r="Q1168" s="84" t="s">
        <v>1313</v>
      </c>
      <c r="R1168" s="84"/>
      <c r="S1168" s="84"/>
      <c r="T1168" s="84"/>
      <c r="U1168" s="84"/>
      <c r="V1168" s="88" t="s">
        <v>2735</v>
      </c>
      <c r="W1168" s="86">
        <v>43425.603506944448</v>
      </c>
      <c r="X1168" s="88" t="s">
        <v>3386</v>
      </c>
      <c r="Y1168" s="84"/>
      <c r="Z1168" s="84"/>
      <c r="AA1168" s="87" t="s">
        <v>4515</v>
      </c>
      <c r="AB1168" s="84"/>
      <c r="AC1168" s="84" t="b">
        <v>0</v>
      </c>
      <c r="AD1168" s="84">
        <v>0</v>
      </c>
      <c r="AE1168" s="87" t="s">
        <v>5552</v>
      </c>
      <c r="AF1168" s="84" t="b">
        <v>0</v>
      </c>
      <c r="AG1168" s="84" t="s">
        <v>5604</v>
      </c>
      <c r="AH1168" s="84"/>
      <c r="AI1168" s="87" t="s">
        <v>5552</v>
      </c>
      <c r="AJ1168" s="84" t="b">
        <v>0</v>
      </c>
      <c r="AK1168" s="84">
        <v>43</v>
      </c>
      <c r="AL1168" s="87" t="s">
        <v>4992</v>
      </c>
      <c r="AM1168" s="84" t="s">
        <v>5686</v>
      </c>
      <c r="AN1168" s="84" t="b">
        <v>0</v>
      </c>
      <c r="AO1168" s="87" t="s">
        <v>4992</v>
      </c>
      <c r="AP1168" s="84" t="s">
        <v>179</v>
      </c>
      <c r="AQ1168" s="84">
        <v>0</v>
      </c>
      <c r="AR1168" s="84">
        <v>0</v>
      </c>
      <c r="AS1168" s="84"/>
      <c r="AT1168" s="84"/>
      <c r="AU1168" s="84"/>
      <c r="AV1168" s="84"/>
      <c r="AW1168" s="84"/>
      <c r="AX1168" s="84"/>
      <c r="AY1168" s="84"/>
      <c r="AZ1168" s="84"/>
    </row>
    <row r="1169" spans="1:52" x14ac:dyDescent="0.55000000000000004">
      <c r="A1169" s="69" t="s">
        <v>311</v>
      </c>
      <c r="B1169" s="69" t="s">
        <v>994</v>
      </c>
      <c r="C1169" s="70"/>
      <c r="D1169" s="71"/>
      <c r="E1169" s="72"/>
      <c r="F1169" s="73"/>
      <c r="G1169" s="70"/>
      <c r="H1169" s="74"/>
      <c r="I1169" s="75"/>
      <c r="J1169" s="75"/>
      <c r="K1169" s="36"/>
      <c r="L1169" s="82"/>
      <c r="M1169" s="82"/>
      <c r="N1169" s="77"/>
      <c r="O1169" s="84" t="s">
        <v>1270</v>
      </c>
      <c r="P1169" s="86">
        <v>43425.603506944448</v>
      </c>
      <c r="Q1169" s="84" t="s">
        <v>1313</v>
      </c>
      <c r="R1169" s="84"/>
      <c r="S1169" s="84"/>
      <c r="T1169" s="84"/>
      <c r="U1169" s="84"/>
      <c r="V1169" s="88" t="s">
        <v>2735</v>
      </c>
      <c r="W1169" s="86">
        <v>43425.603506944448</v>
      </c>
      <c r="X1169" s="88" t="s">
        <v>3386</v>
      </c>
      <c r="Y1169" s="84"/>
      <c r="Z1169" s="84"/>
      <c r="AA1169" s="87" t="s">
        <v>4515</v>
      </c>
      <c r="AB1169" s="84"/>
      <c r="AC1169" s="84" t="b">
        <v>0</v>
      </c>
      <c r="AD1169" s="84">
        <v>0</v>
      </c>
      <c r="AE1169" s="87" t="s">
        <v>5552</v>
      </c>
      <c r="AF1169" s="84" t="b">
        <v>0</v>
      </c>
      <c r="AG1169" s="84" t="s">
        <v>5604</v>
      </c>
      <c r="AH1169" s="84"/>
      <c r="AI1169" s="87" t="s">
        <v>5552</v>
      </c>
      <c r="AJ1169" s="84" t="b">
        <v>0</v>
      </c>
      <c r="AK1169" s="84">
        <v>43</v>
      </c>
      <c r="AL1169" s="87" t="s">
        <v>4992</v>
      </c>
      <c r="AM1169" s="84" t="s">
        <v>5686</v>
      </c>
      <c r="AN1169" s="84" t="b">
        <v>0</v>
      </c>
      <c r="AO1169" s="87" t="s">
        <v>4992</v>
      </c>
      <c r="AP1169" s="84" t="s">
        <v>179</v>
      </c>
      <c r="AQ1169" s="84">
        <v>0</v>
      </c>
      <c r="AR1169" s="84">
        <v>0</v>
      </c>
      <c r="AS1169" s="84"/>
      <c r="AT1169" s="84"/>
      <c r="AU1169" s="84"/>
      <c r="AV1169" s="84"/>
      <c r="AW1169" s="84"/>
      <c r="AX1169" s="84"/>
      <c r="AY1169" s="84"/>
      <c r="AZ1169" s="84"/>
    </row>
    <row r="1170" spans="1:52" x14ac:dyDescent="0.55000000000000004">
      <c r="A1170" s="69" t="s">
        <v>311</v>
      </c>
      <c r="B1170" s="69" t="s">
        <v>694</v>
      </c>
      <c r="C1170" s="70"/>
      <c r="D1170" s="71"/>
      <c r="E1170" s="72"/>
      <c r="F1170" s="73"/>
      <c r="G1170" s="70"/>
      <c r="H1170" s="74"/>
      <c r="I1170" s="75"/>
      <c r="J1170" s="75"/>
      <c r="K1170" s="36"/>
      <c r="L1170" s="82"/>
      <c r="M1170" s="82"/>
      <c r="N1170" s="77"/>
      <c r="O1170" s="84" t="s">
        <v>1270</v>
      </c>
      <c r="P1170" s="86">
        <v>43425.603506944448</v>
      </c>
      <c r="Q1170" s="84" t="s">
        <v>1313</v>
      </c>
      <c r="R1170" s="84"/>
      <c r="S1170" s="84"/>
      <c r="T1170" s="84"/>
      <c r="U1170" s="84"/>
      <c r="V1170" s="88" t="s">
        <v>2735</v>
      </c>
      <c r="W1170" s="86">
        <v>43425.603506944448</v>
      </c>
      <c r="X1170" s="88" t="s">
        <v>3386</v>
      </c>
      <c r="Y1170" s="84"/>
      <c r="Z1170" s="84"/>
      <c r="AA1170" s="87" t="s">
        <v>4515</v>
      </c>
      <c r="AB1170" s="84"/>
      <c r="AC1170" s="84" t="b">
        <v>0</v>
      </c>
      <c r="AD1170" s="84">
        <v>0</v>
      </c>
      <c r="AE1170" s="87" t="s">
        <v>5552</v>
      </c>
      <c r="AF1170" s="84" t="b">
        <v>0</v>
      </c>
      <c r="AG1170" s="84" t="s">
        <v>5604</v>
      </c>
      <c r="AH1170" s="84"/>
      <c r="AI1170" s="87" t="s">
        <v>5552</v>
      </c>
      <c r="AJ1170" s="84" t="b">
        <v>0</v>
      </c>
      <c r="AK1170" s="84">
        <v>43</v>
      </c>
      <c r="AL1170" s="87" t="s">
        <v>4992</v>
      </c>
      <c r="AM1170" s="84" t="s">
        <v>5686</v>
      </c>
      <c r="AN1170" s="84" t="b">
        <v>0</v>
      </c>
      <c r="AO1170" s="87" t="s">
        <v>4992</v>
      </c>
      <c r="AP1170" s="84" t="s">
        <v>179</v>
      </c>
      <c r="AQ1170" s="84">
        <v>0</v>
      </c>
      <c r="AR1170" s="84">
        <v>0</v>
      </c>
      <c r="AS1170" s="84"/>
      <c r="AT1170" s="84"/>
      <c r="AU1170" s="84"/>
      <c r="AV1170" s="84"/>
      <c r="AW1170" s="84"/>
      <c r="AX1170" s="84"/>
      <c r="AY1170" s="84"/>
      <c r="AZ1170" s="84"/>
    </row>
    <row r="1171" spans="1:52" x14ac:dyDescent="0.55000000000000004">
      <c r="A1171" s="69" t="s">
        <v>311</v>
      </c>
      <c r="B1171" s="69" t="s">
        <v>695</v>
      </c>
      <c r="C1171" s="70"/>
      <c r="D1171" s="71"/>
      <c r="E1171" s="72"/>
      <c r="F1171" s="73"/>
      <c r="G1171" s="70"/>
      <c r="H1171" s="74"/>
      <c r="I1171" s="75"/>
      <c r="J1171" s="75"/>
      <c r="K1171" s="36"/>
      <c r="L1171" s="82"/>
      <c r="M1171" s="82"/>
      <c r="N1171" s="77"/>
      <c r="O1171" s="84" t="s">
        <v>1270</v>
      </c>
      <c r="P1171" s="86">
        <v>43425.603506944448</v>
      </c>
      <c r="Q1171" s="84" t="s">
        <v>1313</v>
      </c>
      <c r="R1171" s="84"/>
      <c r="S1171" s="84"/>
      <c r="T1171" s="84"/>
      <c r="U1171" s="84"/>
      <c r="V1171" s="88" t="s">
        <v>2735</v>
      </c>
      <c r="W1171" s="86">
        <v>43425.603506944448</v>
      </c>
      <c r="X1171" s="88" t="s">
        <v>3386</v>
      </c>
      <c r="Y1171" s="84"/>
      <c r="Z1171" s="84"/>
      <c r="AA1171" s="87" t="s">
        <v>4515</v>
      </c>
      <c r="AB1171" s="84"/>
      <c r="AC1171" s="84" t="b">
        <v>0</v>
      </c>
      <c r="AD1171" s="84">
        <v>0</v>
      </c>
      <c r="AE1171" s="87" t="s">
        <v>5552</v>
      </c>
      <c r="AF1171" s="84" t="b">
        <v>0</v>
      </c>
      <c r="AG1171" s="84" t="s">
        <v>5604</v>
      </c>
      <c r="AH1171" s="84"/>
      <c r="AI1171" s="87" t="s">
        <v>5552</v>
      </c>
      <c r="AJ1171" s="84" t="b">
        <v>0</v>
      </c>
      <c r="AK1171" s="84">
        <v>43</v>
      </c>
      <c r="AL1171" s="87" t="s">
        <v>4992</v>
      </c>
      <c r="AM1171" s="84" t="s">
        <v>5686</v>
      </c>
      <c r="AN1171" s="84" t="b">
        <v>0</v>
      </c>
      <c r="AO1171" s="87" t="s">
        <v>4992</v>
      </c>
      <c r="AP1171" s="84" t="s">
        <v>179</v>
      </c>
      <c r="AQ1171" s="84">
        <v>0</v>
      </c>
      <c r="AR1171" s="84">
        <v>0</v>
      </c>
      <c r="AS1171" s="84"/>
      <c r="AT1171" s="84"/>
      <c r="AU1171" s="84"/>
      <c r="AV1171" s="84"/>
      <c r="AW1171" s="84"/>
      <c r="AX1171" s="84"/>
      <c r="AY1171" s="84"/>
      <c r="AZ1171" s="84"/>
    </row>
    <row r="1172" spans="1:52" x14ac:dyDescent="0.55000000000000004">
      <c r="A1172" s="69" t="s">
        <v>311</v>
      </c>
      <c r="B1172" s="69" t="s">
        <v>995</v>
      </c>
      <c r="C1172" s="70"/>
      <c r="D1172" s="71"/>
      <c r="E1172" s="72"/>
      <c r="F1172" s="73"/>
      <c r="G1172" s="70"/>
      <c r="H1172" s="74"/>
      <c r="I1172" s="75"/>
      <c r="J1172" s="75"/>
      <c r="K1172" s="36"/>
      <c r="L1172" s="82"/>
      <c r="M1172" s="82"/>
      <c r="N1172" s="77"/>
      <c r="O1172" s="84" t="s">
        <v>1270</v>
      </c>
      <c r="P1172" s="86">
        <v>43425.603506944448</v>
      </c>
      <c r="Q1172" s="84" t="s">
        <v>1313</v>
      </c>
      <c r="R1172" s="84"/>
      <c r="S1172" s="84"/>
      <c r="T1172" s="84"/>
      <c r="U1172" s="84"/>
      <c r="V1172" s="88" t="s">
        <v>2735</v>
      </c>
      <c r="W1172" s="86">
        <v>43425.603506944448</v>
      </c>
      <c r="X1172" s="88" t="s">
        <v>3386</v>
      </c>
      <c r="Y1172" s="84"/>
      <c r="Z1172" s="84"/>
      <c r="AA1172" s="87" t="s">
        <v>4515</v>
      </c>
      <c r="AB1172" s="84"/>
      <c r="AC1172" s="84" t="b">
        <v>0</v>
      </c>
      <c r="AD1172" s="84">
        <v>0</v>
      </c>
      <c r="AE1172" s="87" t="s">
        <v>5552</v>
      </c>
      <c r="AF1172" s="84" t="b">
        <v>0</v>
      </c>
      <c r="AG1172" s="84" t="s">
        <v>5604</v>
      </c>
      <c r="AH1172" s="84"/>
      <c r="AI1172" s="87" t="s">
        <v>5552</v>
      </c>
      <c r="AJ1172" s="84" t="b">
        <v>0</v>
      </c>
      <c r="AK1172" s="84">
        <v>43</v>
      </c>
      <c r="AL1172" s="87" t="s">
        <v>4992</v>
      </c>
      <c r="AM1172" s="84" t="s">
        <v>5686</v>
      </c>
      <c r="AN1172" s="84" t="b">
        <v>0</v>
      </c>
      <c r="AO1172" s="87" t="s">
        <v>4992</v>
      </c>
      <c r="AP1172" s="84" t="s">
        <v>179</v>
      </c>
      <c r="AQ1172" s="84">
        <v>0</v>
      </c>
      <c r="AR1172" s="84">
        <v>0</v>
      </c>
      <c r="AS1172" s="84"/>
      <c r="AT1172" s="84"/>
      <c r="AU1172" s="84"/>
      <c r="AV1172" s="84"/>
      <c r="AW1172" s="84"/>
      <c r="AX1172" s="84"/>
      <c r="AY1172" s="84"/>
      <c r="AZ1172" s="84"/>
    </row>
    <row r="1173" spans="1:52" x14ac:dyDescent="0.55000000000000004">
      <c r="A1173" s="69" t="s">
        <v>311</v>
      </c>
      <c r="B1173" s="69" t="s">
        <v>996</v>
      </c>
      <c r="C1173" s="70"/>
      <c r="D1173" s="71"/>
      <c r="E1173" s="72"/>
      <c r="F1173" s="73"/>
      <c r="G1173" s="70"/>
      <c r="H1173" s="74"/>
      <c r="I1173" s="75"/>
      <c r="J1173" s="75"/>
      <c r="K1173" s="36"/>
      <c r="L1173" s="82"/>
      <c r="M1173" s="82"/>
      <c r="N1173" s="77"/>
      <c r="O1173" s="84" t="s">
        <v>1270</v>
      </c>
      <c r="P1173" s="86">
        <v>43425.603506944448</v>
      </c>
      <c r="Q1173" s="84" t="s">
        <v>1313</v>
      </c>
      <c r="R1173" s="84"/>
      <c r="S1173" s="84"/>
      <c r="T1173" s="84"/>
      <c r="U1173" s="84"/>
      <c r="V1173" s="88" t="s">
        <v>2735</v>
      </c>
      <c r="W1173" s="86">
        <v>43425.603506944448</v>
      </c>
      <c r="X1173" s="88" t="s">
        <v>3386</v>
      </c>
      <c r="Y1173" s="84"/>
      <c r="Z1173" s="84"/>
      <c r="AA1173" s="87" t="s">
        <v>4515</v>
      </c>
      <c r="AB1173" s="84"/>
      <c r="AC1173" s="84" t="b">
        <v>0</v>
      </c>
      <c r="AD1173" s="84">
        <v>0</v>
      </c>
      <c r="AE1173" s="87" t="s">
        <v>5552</v>
      </c>
      <c r="AF1173" s="84" t="b">
        <v>0</v>
      </c>
      <c r="AG1173" s="84" t="s">
        <v>5604</v>
      </c>
      <c r="AH1173" s="84"/>
      <c r="AI1173" s="87" t="s">
        <v>5552</v>
      </c>
      <c r="AJ1173" s="84" t="b">
        <v>0</v>
      </c>
      <c r="AK1173" s="84">
        <v>43</v>
      </c>
      <c r="AL1173" s="87" t="s">
        <v>4992</v>
      </c>
      <c r="AM1173" s="84" t="s">
        <v>5686</v>
      </c>
      <c r="AN1173" s="84" t="b">
        <v>0</v>
      </c>
      <c r="AO1173" s="87" t="s">
        <v>4992</v>
      </c>
      <c r="AP1173" s="84" t="s">
        <v>179</v>
      </c>
      <c r="AQ1173" s="84">
        <v>0</v>
      </c>
      <c r="AR1173" s="84">
        <v>0</v>
      </c>
      <c r="AS1173" s="84"/>
      <c r="AT1173" s="84"/>
      <c r="AU1173" s="84"/>
      <c r="AV1173" s="84"/>
      <c r="AW1173" s="84"/>
      <c r="AX1173" s="84"/>
      <c r="AY1173" s="84"/>
      <c r="AZ1173" s="84"/>
    </row>
    <row r="1174" spans="1:52" x14ac:dyDescent="0.55000000000000004">
      <c r="A1174" s="69" t="s">
        <v>311</v>
      </c>
      <c r="B1174" s="69" t="s">
        <v>997</v>
      </c>
      <c r="C1174" s="70"/>
      <c r="D1174" s="71"/>
      <c r="E1174" s="72"/>
      <c r="F1174" s="73"/>
      <c r="G1174" s="70"/>
      <c r="H1174" s="74"/>
      <c r="I1174" s="75"/>
      <c r="J1174" s="75"/>
      <c r="K1174" s="36"/>
      <c r="L1174" s="82"/>
      <c r="M1174" s="82"/>
      <c r="N1174" s="77"/>
      <c r="O1174" s="84" t="s">
        <v>1270</v>
      </c>
      <c r="P1174" s="86">
        <v>43425.603506944448</v>
      </c>
      <c r="Q1174" s="84" t="s">
        <v>1313</v>
      </c>
      <c r="R1174" s="84"/>
      <c r="S1174" s="84"/>
      <c r="T1174" s="84"/>
      <c r="U1174" s="84"/>
      <c r="V1174" s="88" t="s">
        <v>2735</v>
      </c>
      <c r="W1174" s="86">
        <v>43425.603506944448</v>
      </c>
      <c r="X1174" s="88" t="s">
        <v>3386</v>
      </c>
      <c r="Y1174" s="84"/>
      <c r="Z1174" s="84"/>
      <c r="AA1174" s="87" t="s">
        <v>4515</v>
      </c>
      <c r="AB1174" s="84"/>
      <c r="AC1174" s="84" t="b">
        <v>0</v>
      </c>
      <c r="AD1174" s="84">
        <v>0</v>
      </c>
      <c r="AE1174" s="87" t="s">
        <v>5552</v>
      </c>
      <c r="AF1174" s="84" t="b">
        <v>0</v>
      </c>
      <c r="AG1174" s="84" t="s">
        <v>5604</v>
      </c>
      <c r="AH1174" s="84"/>
      <c r="AI1174" s="87" t="s">
        <v>5552</v>
      </c>
      <c r="AJ1174" s="84" t="b">
        <v>0</v>
      </c>
      <c r="AK1174" s="84">
        <v>43</v>
      </c>
      <c r="AL1174" s="87" t="s">
        <v>4992</v>
      </c>
      <c r="AM1174" s="84" t="s">
        <v>5686</v>
      </c>
      <c r="AN1174" s="84" t="b">
        <v>0</v>
      </c>
      <c r="AO1174" s="87" t="s">
        <v>4992</v>
      </c>
      <c r="AP1174" s="84" t="s">
        <v>179</v>
      </c>
      <c r="AQ1174" s="84">
        <v>0</v>
      </c>
      <c r="AR1174" s="84">
        <v>0</v>
      </c>
      <c r="AS1174" s="84"/>
      <c r="AT1174" s="84"/>
      <c r="AU1174" s="84"/>
      <c r="AV1174" s="84"/>
      <c r="AW1174" s="84"/>
      <c r="AX1174" s="84"/>
      <c r="AY1174" s="84"/>
      <c r="AZ1174" s="84"/>
    </row>
    <row r="1175" spans="1:52" x14ac:dyDescent="0.55000000000000004">
      <c r="A1175" s="69" t="s">
        <v>311</v>
      </c>
      <c r="B1175" s="69" t="s">
        <v>700</v>
      </c>
      <c r="C1175" s="70"/>
      <c r="D1175" s="71"/>
      <c r="E1175" s="72"/>
      <c r="F1175" s="73"/>
      <c r="G1175" s="70"/>
      <c r="H1175" s="74"/>
      <c r="I1175" s="75"/>
      <c r="J1175" s="75"/>
      <c r="K1175" s="36"/>
      <c r="L1175" s="82"/>
      <c r="M1175" s="82"/>
      <c r="N1175" s="77"/>
      <c r="O1175" s="84" t="s">
        <v>1270</v>
      </c>
      <c r="P1175" s="86">
        <v>43425.603506944448</v>
      </c>
      <c r="Q1175" s="84" t="s">
        <v>1313</v>
      </c>
      <c r="R1175" s="84"/>
      <c r="S1175" s="84"/>
      <c r="T1175" s="84"/>
      <c r="U1175" s="84"/>
      <c r="V1175" s="88" t="s">
        <v>2735</v>
      </c>
      <c r="W1175" s="86">
        <v>43425.603506944448</v>
      </c>
      <c r="X1175" s="88" t="s">
        <v>3386</v>
      </c>
      <c r="Y1175" s="84"/>
      <c r="Z1175" s="84"/>
      <c r="AA1175" s="87" t="s">
        <v>4515</v>
      </c>
      <c r="AB1175" s="84"/>
      <c r="AC1175" s="84" t="b">
        <v>0</v>
      </c>
      <c r="AD1175" s="84">
        <v>0</v>
      </c>
      <c r="AE1175" s="87" t="s">
        <v>5552</v>
      </c>
      <c r="AF1175" s="84" t="b">
        <v>0</v>
      </c>
      <c r="AG1175" s="84" t="s">
        <v>5604</v>
      </c>
      <c r="AH1175" s="84"/>
      <c r="AI1175" s="87" t="s">
        <v>5552</v>
      </c>
      <c r="AJ1175" s="84" t="b">
        <v>0</v>
      </c>
      <c r="AK1175" s="84">
        <v>43</v>
      </c>
      <c r="AL1175" s="87" t="s">
        <v>4992</v>
      </c>
      <c r="AM1175" s="84" t="s">
        <v>5686</v>
      </c>
      <c r="AN1175" s="84" t="b">
        <v>0</v>
      </c>
      <c r="AO1175" s="87" t="s">
        <v>4992</v>
      </c>
      <c r="AP1175" s="84" t="s">
        <v>179</v>
      </c>
      <c r="AQ1175" s="84">
        <v>0</v>
      </c>
      <c r="AR1175" s="84">
        <v>0</v>
      </c>
      <c r="AS1175" s="84"/>
      <c r="AT1175" s="84"/>
      <c r="AU1175" s="84"/>
      <c r="AV1175" s="84"/>
      <c r="AW1175" s="84"/>
      <c r="AX1175" s="84"/>
      <c r="AY1175" s="84"/>
      <c r="AZ1175" s="84"/>
    </row>
    <row r="1176" spans="1:52" x14ac:dyDescent="0.55000000000000004">
      <c r="A1176" s="69" t="s">
        <v>311</v>
      </c>
      <c r="B1176" s="69" t="s">
        <v>998</v>
      </c>
      <c r="C1176" s="70"/>
      <c r="D1176" s="71"/>
      <c r="E1176" s="72"/>
      <c r="F1176" s="73"/>
      <c r="G1176" s="70"/>
      <c r="H1176" s="74"/>
      <c r="I1176" s="75"/>
      <c r="J1176" s="75"/>
      <c r="K1176" s="36"/>
      <c r="L1176" s="82"/>
      <c r="M1176" s="82"/>
      <c r="N1176" s="77"/>
      <c r="O1176" s="84" t="s">
        <v>1270</v>
      </c>
      <c r="P1176" s="86">
        <v>43425.603506944448</v>
      </c>
      <c r="Q1176" s="84" t="s">
        <v>1313</v>
      </c>
      <c r="R1176" s="84"/>
      <c r="S1176" s="84"/>
      <c r="T1176" s="84"/>
      <c r="U1176" s="84"/>
      <c r="V1176" s="88" t="s">
        <v>2735</v>
      </c>
      <c r="W1176" s="86">
        <v>43425.603506944448</v>
      </c>
      <c r="X1176" s="88" t="s">
        <v>3386</v>
      </c>
      <c r="Y1176" s="84"/>
      <c r="Z1176" s="84"/>
      <c r="AA1176" s="87" t="s">
        <v>4515</v>
      </c>
      <c r="AB1176" s="84"/>
      <c r="AC1176" s="84" t="b">
        <v>0</v>
      </c>
      <c r="AD1176" s="84">
        <v>0</v>
      </c>
      <c r="AE1176" s="87" t="s">
        <v>5552</v>
      </c>
      <c r="AF1176" s="84" t="b">
        <v>0</v>
      </c>
      <c r="AG1176" s="84" t="s">
        <v>5604</v>
      </c>
      <c r="AH1176" s="84"/>
      <c r="AI1176" s="87" t="s">
        <v>5552</v>
      </c>
      <c r="AJ1176" s="84" t="b">
        <v>0</v>
      </c>
      <c r="AK1176" s="84">
        <v>43</v>
      </c>
      <c r="AL1176" s="87" t="s">
        <v>4992</v>
      </c>
      <c r="AM1176" s="84" t="s">
        <v>5686</v>
      </c>
      <c r="AN1176" s="84" t="b">
        <v>0</v>
      </c>
      <c r="AO1176" s="87" t="s">
        <v>4992</v>
      </c>
      <c r="AP1176" s="84" t="s">
        <v>179</v>
      </c>
      <c r="AQ1176" s="84">
        <v>0</v>
      </c>
      <c r="AR1176" s="84">
        <v>0</v>
      </c>
      <c r="AS1176" s="84"/>
      <c r="AT1176" s="84"/>
      <c r="AU1176" s="84"/>
      <c r="AV1176" s="84"/>
      <c r="AW1176" s="84"/>
      <c r="AX1176" s="84"/>
      <c r="AY1176" s="84"/>
      <c r="AZ1176" s="84"/>
    </row>
    <row r="1177" spans="1:52" x14ac:dyDescent="0.55000000000000004">
      <c r="A1177" s="69" t="s">
        <v>311</v>
      </c>
      <c r="B1177" s="69" t="s">
        <v>703</v>
      </c>
      <c r="C1177" s="70"/>
      <c r="D1177" s="71"/>
      <c r="E1177" s="72"/>
      <c r="F1177" s="73"/>
      <c r="G1177" s="70"/>
      <c r="H1177" s="74"/>
      <c r="I1177" s="75"/>
      <c r="J1177" s="75"/>
      <c r="K1177" s="36"/>
      <c r="L1177" s="82"/>
      <c r="M1177" s="82"/>
      <c r="N1177" s="77"/>
      <c r="O1177" s="84" t="s">
        <v>1270</v>
      </c>
      <c r="P1177" s="86">
        <v>43425.603506944448</v>
      </c>
      <c r="Q1177" s="84" t="s">
        <v>1313</v>
      </c>
      <c r="R1177" s="84"/>
      <c r="S1177" s="84"/>
      <c r="T1177" s="84"/>
      <c r="U1177" s="84"/>
      <c r="V1177" s="88" t="s">
        <v>2735</v>
      </c>
      <c r="W1177" s="86">
        <v>43425.603506944448</v>
      </c>
      <c r="X1177" s="88" t="s">
        <v>3386</v>
      </c>
      <c r="Y1177" s="84"/>
      <c r="Z1177" s="84"/>
      <c r="AA1177" s="87" t="s">
        <v>4515</v>
      </c>
      <c r="AB1177" s="84"/>
      <c r="AC1177" s="84" t="b">
        <v>0</v>
      </c>
      <c r="AD1177" s="84">
        <v>0</v>
      </c>
      <c r="AE1177" s="87" t="s">
        <v>5552</v>
      </c>
      <c r="AF1177" s="84" t="b">
        <v>0</v>
      </c>
      <c r="AG1177" s="84" t="s">
        <v>5604</v>
      </c>
      <c r="AH1177" s="84"/>
      <c r="AI1177" s="87" t="s">
        <v>5552</v>
      </c>
      <c r="AJ1177" s="84" t="b">
        <v>0</v>
      </c>
      <c r="AK1177" s="84">
        <v>43</v>
      </c>
      <c r="AL1177" s="87" t="s">
        <v>4992</v>
      </c>
      <c r="AM1177" s="84" t="s">
        <v>5686</v>
      </c>
      <c r="AN1177" s="84" t="b">
        <v>0</v>
      </c>
      <c r="AO1177" s="87" t="s">
        <v>4992</v>
      </c>
      <c r="AP1177" s="84" t="s">
        <v>179</v>
      </c>
      <c r="AQ1177" s="84">
        <v>0</v>
      </c>
      <c r="AR1177" s="84">
        <v>0</v>
      </c>
      <c r="AS1177" s="84"/>
      <c r="AT1177" s="84"/>
      <c r="AU1177" s="84"/>
      <c r="AV1177" s="84"/>
      <c r="AW1177" s="84"/>
      <c r="AX1177" s="84"/>
      <c r="AY1177" s="84"/>
      <c r="AZ1177" s="84"/>
    </row>
    <row r="1178" spans="1:52" x14ac:dyDescent="0.55000000000000004">
      <c r="A1178" s="69" t="s">
        <v>311</v>
      </c>
      <c r="B1178" s="69" t="s">
        <v>999</v>
      </c>
      <c r="C1178" s="70"/>
      <c r="D1178" s="71"/>
      <c r="E1178" s="72"/>
      <c r="F1178" s="73"/>
      <c r="G1178" s="70"/>
      <c r="H1178" s="74"/>
      <c r="I1178" s="75"/>
      <c r="J1178" s="75"/>
      <c r="K1178" s="36"/>
      <c r="L1178" s="82"/>
      <c r="M1178" s="82"/>
      <c r="N1178" s="77"/>
      <c r="O1178" s="84" t="s">
        <v>1270</v>
      </c>
      <c r="P1178" s="86">
        <v>43425.603506944448</v>
      </c>
      <c r="Q1178" s="84" t="s">
        <v>1313</v>
      </c>
      <c r="R1178" s="84"/>
      <c r="S1178" s="84"/>
      <c r="T1178" s="84"/>
      <c r="U1178" s="84"/>
      <c r="V1178" s="88" t="s">
        <v>2735</v>
      </c>
      <c r="W1178" s="86">
        <v>43425.603506944448</v>
      </c>
      <c r="X1178" s="88" t="s">
        <v>3386</v>
      </c>
      <c r="Y1178" s="84"/>
      <c r="Z1178" s="84"/>
      <c r="AA1178" s="87" t="s">
        <v>4515</v>
      </c>
      <c r="AB1178" s="84"/>
      <c r="AC1178" s="84" t="b">
        <v>0</v>
      </c>
      <c r="AD1178" s="84">
        <v>0</v>
      </c>
      <c r="AE1178" s="87" t="s">
        <v>5552</v>
      </c>
      <c r="AF1178" s="84" t="b">
        <v>0</v>
      </c>
      <c r="AG1178" s="84" t="s">
        <v>5604</v>
      </c>
      <c r="AH1178" s="84"/>
      <c r="AI1178" s="87" t="s">
        <v>5552</v>
      </c>
      <c r="AJ1178" s="84" t="b">
        <v>0</v>
      </c>
      <c r="AK1178" s="84">
        <v>43</v>
      </c>
      <c r="AL1178" s="87" t="s">
        <v>4992</v>
      </c>
      <c r="AM1178" s="84" t="s">
        <v>5686</v>
      </c>
      <c r="AN1178" s="84" t="b">
        <v>0</v>
      </c>
      <c r="AO1178" s="87" t="s">
        <v>4992</v>
      </c>
      <c r="AP1178" s="84" t="s">
        <v>179</v>
      </c>
      <c r="AQ1178" s="84">
        <v>0</v>
      </c>
      <c r="AR1178" s="84">
        <v>0</v>
      </c>
      <c r="AS1178" s="84"/>
      <c r="AT1178" s="84"/>
      <c r="AU1178" s="84"/>
      <c r="AV1178" s="84"/>
      <c r="AW1178" s="84"/>
      <c r="AX1178" s="84"/>
      <c r="AY1178" s="84"/>
      <c r="AZ1178" s="84"/>
    </row>
    <row r="1179" spans="1:52" x14ac:dyDescent="0.55000000000000004">
      <c r="A1179" s="69" t="s">
        <v>311</v>
      </c>
      <c r="B1179" s="69" t="s">
        <v>1000</v>
      </c>
      <c r="C1179" s="70"/>
      <c r="D1179" s="71"/>
      <c r="E1179" s="72"/>
      <c r="F1179" s="73"/>
      <c r="G1179" s="70"/>
      <c r="H1179" s="74"/>
      <c r="I1179" s="75"/>
      <c r="J1179" s="75"/>
      <c r="K1179" s="36"/>
      <c r="L1179" s="82"/>
      <c r="M1179" s="82"/>
      <c r="N1179" s="77"/>
      <c r="O1179" s="84" t="s">
        <v>1270</v>
      </c>
      <c r="P1179" s="86">
        <v>43425.603506944448</v>
      </c>
      <c r="Q1179" s="84" t="s">
        <v>1313</v>
      </c>
      <c r="R1179" s="84"/>
      <c r="S1179" s="84"/>
      <c r="T1179" s="84"/>
      <c r="U1179" s="84"/>
      <c r="V1179" s="88" t="s">
        <v>2735</v>
      </c>
      <c r="W1179" s="86">
        <v>43425.603506944448</v>
      </c>
      <c r="X1179" s="88" t="s">
        <v>3386</v>
      </c>
      <c r="Y1179" s="84"/>
      <c r="Z1179" s="84"/>
      <c r="AA1179" s="87" t="s">
        <v>4515</v>
      </c>
      <c r="AB1179" s="84"/>
      <c r="AC1179" s="84" t="b">
        <v>0</v>
      </c>
      <c r="AD1179" s="84">
        <v>0</v>
      </c>
      <c r="AE1179" s="87" t="s">
        <v>5552</v>
      </c>
      <c r="AF1179" s="84" t="b">
        <v>0</v>
      </c>
      <c r="AG1179" s="84" t="s">
        <v>5604</v>
      </c>
      <c r="AH1179" s="84"/>
      <c r="AI1179" s="87" t="s">
        <v>5552</v>
      </c>
      <c r="AJ1179" s="84" t="b">
        <v>0</v>
      </c>
      <c r="AK1179" s="84">
        <v>43</v>
      </c>
      <c r="AL1179" s="87" t="s">
        <v>4992</v>
      </c>
      <c r="AM1179" s="84" t="s">
        <v>5686</v>
      </c>
      <c r="AN1179" s="84" t="b">
        <v>0</v>
      </c>
      <c r="AO1179" s="87" t="s">
        <v>4992</v>
      </c>
      <c r="AP1179" s="84" t="s">
        <v>179</v>
      </c>
      <c r="AQ1179" s="84">
        <v>0</v>
      </c>
      <c r="AR1179" s="84">
        <v>0</v>
      </c>
      <c r="AS1179" s="84"/>
      <c r="AT1179" s="84"/>
      <c r="AU1179" s="84"/>
      <c r="AV1179" s="84"/>
      <c r="AW1179" s="84"/>
      <c r="AX1179" s="84"/>
      <c r="AY1179" s="84"/>
      <c r="AZ1179" s="84"/>
    </row>
    <row r="1180" spans="1:52" x14ac:dyDescent="0.55000000000000004">
      <c r="A1180" s="69" t="s">
        <v>311</v>
      </c>
      <c r="B1180" s="69" t="s">
        <v>1001</v>
      </c>
      <c r="C1180" s="70"/>
      <c r="D1180" s="71"/>
      <c r="E1180" s="72"/>
      <c r="F1180" s="73"/>
      <c r="G1180" s="70"/>
      <c r="H1180" s="74"/>
      <c r="I1180" s="75"/>
      <c r="J1180" s="75"/>
      <c r="K1180" s="36"/>
      <c r="L1180" s="82"/>
      <c r="M1180" s="82"/>
      <c r="N1180" s="77"/>
      <c r="O1180" s="84" t="s">
        <v>1270</v>
      </c>
      <c r="P1180" s="86">
        <v>43425.603506944448</v>
      </c>
      <c r="Q1180" s="84" t="s">
        <v>1313</v>
      </c>
      <c r="R1180" s="84"/>
      <c r="S1180" s="84"/>
      <c r="T1180" s="84"/>
      <c r="U1180" s="84"/>
      <c r="V1180" s="88" t="s">
        <v>2735</v>
      </c>
      <c r="W1180" s="86">
        <v>43425.603506944448</v>
      </c>
      <c r="X1180" s="88" t="s">
        <v>3386</v>
      </c>
      <c r="Y1180" s="84"/>
      <c r="Z1180" s="84"/>
      <c r="AA1180" s="87" t="s">
        <v>4515</v>
      </c>
      <c r="AB1180" s="84"/>
      <c r="AC1180" s="84" t="b">
        <v>0</v>
      </c>
      <c r="AD1180" s="84">
        <v>0</v>
      </c>
      <c r="AE1180" s="87" t="s">
        <v>5552</v>
      </c>
      <c r="AF1180" s="84" t="b">
        <v>0</v>
      </c>
      <c r="AG1180" s="84" t="s">
        <v>5604</v>
      </c>
      <c r="AH1180" s="84"/>
      <c r="AI1180" s="87" t="s">
        <v>5552</v>
      </c>
      <c r="AJ1180" s="84" t="b">
        <v>0</v>
      </c>
      <c r="AK1180" s="84">
        <v>43</v>
      </c>
      <c r="AL1180" s="87" t="s">
        <v>4992</v>
      </c>
      <c r="AM1180" s="84" t="s">
        <v>5686</v>
      </c>
      <c r="AN1180" s="84" t="b">
        <v>0</v>
      </c>
      <c r="AO1180" s="87" t="s">
        <v>4992</v>
      </c>
      <c r="AP1180" s="84" t="s">
        <v>179</v>
      </c>
      <c r="AQ1180" s="84">
        <v>0</v>
      </c>
      <c r="AR1180" s="84">
        <v>0</v>
      </c>
      <c r="AS1180" s="84"/>
      <c r="AT1180" s="84"/>
      <c r="AU1180" s="84"/>
      <c r="AV1180" s="84"/>
      <c r="AW1180" s="84"/>
      <c r="AX1180" s="84"/>
      <c r="AY1180" s="84"/>
      <c r="AZ1180" s="84"/>
    </row>
    <row r="1181" spans="1:52" x14ac:dyDescent="0.55000000000000004">
      <c r="A1181" s="69" t="s">
        <v>311</v>
      </c>
      <c r="B1181" s="69" t="s">
        <v>1002</v>
      </c>
      <c r="C1181" s="70"/>
      <c r="D1181" s="71"/>
      <c r="E1181" s="72"/>
      <c r="F1181" s="73"/>
      <c r="G1181" s="70"/>
      <c r="H1181" s="74"/>
      <c r="I1181" s="75"/>
      <c r="J1181" s="75"/>
      <c r="K1181" s="36"/>
      <c r="L1181" s="82"/>
      <c r="M1181" s="82"/>
      <c r="N1181" s="77"/>
      <c r="O1181" s="84" t="s">
        <v>1270</v>
      </c>
      <c r="P1181" s="86">
        <v>43425.603506944448</v>
      </c>
      <c r="Q1181" s="84" t="s">
        <v>1313</v>
      </c>
      <c r="R1181" s="84"/>
      <c r="S1181" s="84"/>
      <c r="T1181" s="84"/>
      <c r="U1181" s="84"/>
      <c r="V1181" s="88" t="s">
        <v>2735</v>
      </c>
      <c r="W1181" s="86">
        <v>43425.603506944448</v>
      </c>
      <c r="X1181" s="88" t="s">
        <v>3386</v>
      </c>
      <c r="Y1181" s="84"/>
      <c r="Z1181" s="84"/>
      <c r="AA1181" s="87" t="s">
        <v>4515</v>
      </c>
      <c r="AB1181" s="84"/>
      <c r="AC1181" s="84" t="b">
        <v>0</v>
      </c>
      <c r="AD1181" s="84">
        <v>0</v>
      </c>
      <c r="AE1181" s="87" t="s">
        <v>5552</v>
      </c>
      <c r="AF1181" s="84" t="b">
        <v>0</v>
      </c>
      <c r="AG1181" s="84" t="s">
        <v>5604</v>
      </c>
      <c r="AH1181" s="84"/>
      <c r="AI1181" s="87" t="s">
        <v>5552</v>
      </c>
      <c r="AJ1181" s="84" t="b">
        <v>0</v>
      </c>
      <c r="AK1181" s="84">
        <v>43</v>
      </c>
      <c r="AL1181" s="87" t="s">
        <v>4992</v>
      </c>
      <c r="AM1181" s="84" t="s">
        <v>5686</v>
      </c>
      <c r="AN1181" s="84" t="b">
        <v>0</v>
      </c>
      <c r="AO1181" s="87" t="s">
        <v>4992</v>
      </c>
      <c r="AP1181" s="84" t="s">
        <v>179</v>
      </c>
      <c r="AQ1181" s="84">
        <v>0</v>
      </c>
      <c r="AR1181" s="84">
        <v>0</v>
      </c>
      <c r="AS1181" s="84"/>
      <c r="AT1181" s="84"/>
      <c r="AU1181" s="84"/>
      <c r="AV1181" s="84"/>
      <c r="AW1181" s="84"/>
      <c r="AX1181" s="84"/>
      <c r="AY1181" s="84"/>
      <c r="AZ1181" s="84"/>
    </row>
    <row r="1182" spans="1:52" x14ac:dyDescent="0.55000000000000004">
      <c r="A1182" s="69" t="s">
        <v>311</v>
      </c>
      <c r="B1182" s="69" t="s">
        <v>1003</v>
      </c>
      <c r="C1182" s="70"/>
      <c r="D1182" s="71"/>
      <c r="E1182" s="72"/>
      <c r="F1182" s="73"/>
      <c r="G1182" s="70"/>
      <c r="H1182" s="74"/>
      <c r="I1182" s="75"/>
      <c r="J1182" s="75"/>
      <c r="K1182" s="36"/>
      <c r="L1182" s="82"/>
      <c r="M1182" s="82"/>
      <c r="N1182" s="77"/>
      <c r="O1182" s="84" t="s">
        <v>1270</v>
      </c>
      <c r="P1182" s="86">
        <v>43425.603506944448</v>
      </c>
      <c r="Q1182" s="84" t="s">
        <v>1313</v>
      </c>
      <c r="R1182" s="84"/>
      <c r="S1182" s="84"/>
      <c r="T1182" s="84"/>
      <c r="U1182" s="84"/>
      <c r="V1182" s="88" t="s">
        <v>2735</v>
      </c>
      <c r="W1182" s="86">
        <v>43425.603506944448</v>
      </c>
      <c r="X1182" s="88" t="s">
        <v>3386</v>
      </c>
      <c r="Y1182" s="84"/>
      <c r="Z1182" s="84"/>
      <c r="AA1182" s="87" t="s">
        <v>4515</v>
      </c>
      <c r="AB1182" s="84"/>
      <c r="AC1182" s="84" t="b">
        <v>0</v>
      </c>
      <c r="AD1182" s="84">
        <v>0</v>
      </c>
      <c r="AE1182" s="87" t="s">
        <v>5552</v>
      </c>
      <c r="AF1182" s="84" t="b">
        <v>0</v>
      </c>
      <c r="AG1182" s="84" t="s">
        <v>5604</v>
      </c>
      <c r="AH1182" s="84"/>
      <c r="AI1182" s="87" t="s">
        <v>5552</v>
      </c>
      <c r="AJ1182" s="84" t="b">
        <v>0</v>
      </c>
      <c r="AK1182" s="84">
        <v>43</v>
      </c>
      <c r="AL1182" s="87" t="s">
        <v>4992</v>
      </c>
      <c r="AM1182" s="84" t="s">
        <v>5686</v>
      </c>
      <c r="AN1182" s="84" t="b">
        <v>0</v>
      </c>
      <c r="AO1182" s="87" t="s">
        <v>4992</v>
      </c>
      <c r="AP1182" s="84" t="s">
        <v>179</v>
      </c>
      <c r="AQ1182" s="84">
        <v>0</v>
      </c>
      <c r="AR1182" s="84">
        <v>0</v>
      </c>
      <c r="AS1182" s="84"/>
      <c r="AT1182" s="84"/>
      <c r="AU1182" s="84"/>
      <c r="AV1182" s="84"/>
      <c r="AW1182" s="84"/>
      <c r="AX1182" s="84"/>
      <c r="AY1182" s="84"/>
      <c r="AZ1182" s="84"/>
    </row>
    <row r="1183" spans="1:52" x14ac:dyDescent="0.55000000000000004">
      <c r="A1183" s="69" t="s">
        <v>311</v>
      </c>
      <c r="B1183" s="69" t="s">
        <v>1004</v>
      </c>
      <c r="C1183" s="70"/>
      <c r="D1183" s="71"/>
      <c r="E1183" s="72"/>
      <c r="F1183" s="73"/>
      <c r="G1183" s="70"/>
      <c r="H1183" s="74"/>
      <c r="I1183" s="75"/>
      <c r="J1183" s="75"/>
      <c r="K1183" s="36"/>
      <c r="L1183" s="82"/>
      <c r="M1183" s="82"/>
      <c r="N1183" s="77"/>
      <c r="O1183" s="84" t="s">
        <v>1270</v>
      </c>
      <c r="P1183" s="86">
        <v>43425.603506944448</v>
      </c>
      <c r="Q1183" s="84" t="s">
        <v>1313</v>
      </c>
      <c r="R1183" s="84"/>
      <c r="S1183" s="84"/>
      <c r="T1183" s="84"/>
      <c r="U1183" s="84"/>
      <c r="V1183" s="88" t="s">
        <v>2735</v>
      </c>
      <c r="W1183" s="86">
        <v>43425.603506944448</v>
      </c>
      <c r="X1183" s="88" t="s">
        <v>3386</v>
      </c>
      <c r="Y1183" s="84"/>
      <c r="Z1183" s="84"/>
      <c r="AA1183" s="87" t="s">
        <v>4515</v>
      </c>
      <c r="AB1183" s="84"/>
      <c r="AC1183" s="84" t="b">
        <v>0</v>
      </c>
      <c r="AD1183" s="84">
        <v>0</v>
      </c>
      <c r="AE1183" s="87" t="s">
        <v>5552</v>
      </c>
      <c r="AF1183" s="84" t="b">
        <v>0</v>
      </c>
      <c r="AG1183" s="84" t="s">
        <v>5604</v>
      </c>
      <c r="AH1183" s="84"/>
      <c r="AI1183" s="87" t="s">
        <v>5552</v>
      </c>
      <c r="AJ1183" s="84" t="b">
        <v>0</v>
      </c>
      <c r="AK1183" s="84">
        <v>43</v>
      </c>
      <c r="AL1183" s="87" t="s">
        <v>4992</v>
      </c>
      <c r="AM1183" s="84" t="s">
        <v>5686</v>
      </c>
      <c r="AN1183" s="84" t="b">
        <v>0</v>
      </c>
      <c r="AO1183" s="87" t="s">
        <v>4992</v>
      </c>
      <c r="AP1183" s="84" t="s">
        <v>179</v>
      </c>
      <c r="AQ1183" s="84">
        <v>0</v>
      </c>
      <c r="AR1183" s="84">
        <v>0</v>
      </c>
      <c r="AS1183" s="84"/>
      <c r="AT1183" s="84"/>
      <c r="AU1183" s="84"/>
      <c r="AV1183" s="84"/>
      <c r="AW1183" s="84"/>
      <c r="AX1183" s="84"/>
      <c r="AY1183" s="84"/>
      <c r="AZ1183" s="84"/>
    </row>
    <row r="1184" spans="1:52" x14ac:dyDescent="0.55000000000000004">
      <c r="A1184" s="69" t="s">
        <v>311</v>
      </c>
      <c r="B1184" s="69" t="s">
        <v>1005</v>
      </c>
      <c r="C1184" s="70"/>
      <c r="D1184" s="71"/>
      <c r="E1184" s="72"/>
      <c r="F1184" s="73"/>
      <c r="G1184" s="70"/>
      <c r="H1184" s="74"/>
      <c r="I1184" s="75"/>
      <c r="J1184" s="75"/>
      <c r="K1184" s="36"/>
      <c r="L1184" s="82"/>
      <c r="M1184" s="82"/>
      <c r="N1184" s="77"/>
      <c r="O1184" s="84" t="s">
        <v>1270</v>
      </c>
      <c r="P1184" s="86">
        <v>43425.603506944448</v>
      </c>
      <c r="Q1184" s="84" t="s">
        <v>1313</v>
      </c>
      <c r="R1184" s="84"/>
      <c r="S1184" s="84"/>
      <c r="T1184" s="84"/>
      <c r="U1184" s="84"/>
      <c r="V1184" s="88" t="s">
        <v>2735</v>
      </c>
      <c r="W1184" s="86">
        <v>43425.603506944448</v>
      </c>
      <c r="X1184" s="88" t="s">
        <v>3386</v>
      </c>
      <c r="Y1184" s="84"/>
      <c r="Z1184" s="84"/>
      <c r="AA1184" s="87" t="s">
        <v>4515</v>
      </c>
      <c r="AB1184" s="84"/>
      <c r="AC1184" s="84" t="b">
        <v>0</v>
      </c>
      <c r="AD1184" s="84">
        <v>0</v>
      </c>
      <c r="AE1184" s="87" t="s">
        <v>5552</v>
      </c>
      <c r="AF1184" s="84" t="b">
        <v>0</v>
      </c>
      <c r="AG1184" s="84" t="s">
        <v>5604</v>
      </c>
      <c r="AH1184" s="84"/>
      <c r="AI1184" s="87" t="s">
        <v>5552</v>
      </c>
      <c r="AJ1184" s="84" t="b">
        <v>0</v>
      </c>
      <c r="AK1184" s="84">
        <v>43</v>
      </c>
      <c r="AL1184" s="87" t="s">
        <v>4992</v>
      </c>
      <c r="AM1184" s="84" t="s">
        <v>5686</v>
      </c>
      <c r="AN1184" s="84" t="b">
        <v>0</v>
      </c>
      <c r="AO1184" s="87" t="s">
        <v>4992</v>
      </c>
      <c r="AP1184" s="84" t="s">
        <v>179</v>
      </c>
      <c r="AQ1184" s="84">
        <v>0</v>
      </c>
      <c r="AR1184" s="84">
        <v>0</v>
      </c>
      <c r="AS1184" s="84"/>
      <c r="AT1184" s="84"/>
      <c r="AU1184" s="84"/>
      <c r="AV1184" s="84"/>
      <c r="AW1184" s="84"/>
      <c r="AX1184" s="84"/>
      <c r="AY1184" s="84"/>
      <c r="AZ1184" s="84"/>
    </row>
    <row r="1185" spans="1:52" x14ac:dyDescent="0.55000000000000004">
      <c r="A1185" s="69" t="s">
        <v>311</v>
      </c>
      <c r="B1185" s="69" t="s">
        <v>1006</v>
      </c>
      <c r="C1185" s="70"/>
      <c r="D1185" s="71"/>
      <c r="E1185" s="72"/>
      <c r="F1185" s="73"/>
      <c r="G1185" s="70"/>
      <c r="H1185" s="74"/>
      <c r="I1185" s="75"/>
      <c r="J1185" s="75"/>
      <c r="K1185" s="36"/>
      <c r="L1185" s="82"/>
      <c r="M1185" s="82"/>
      <c r="N1185" s="77"/>
      <c r="O1185" s="84" t="s">
        <v>1270</v>
      </c>
      <c r="P1185" s="86">
        <v>43425.603506944448</v>
      </c>
      <c r="Q1185" s="84" t="s">
        <v>1313</v>
      </c>
      <c r="R1185" s="84"/>
      <c r="S1185" s="84"/>
      <c r="T1185" s="84"/>
      <c r="U1185" s="84"/>
      <c r="V1185" s="88" t="s">
        <v>2735</v>
      </c>
      <c r="W1185" s="86">
        <v>43425.603506944448</v>
      </c>
      <c r="X1185" s="88" t="s">
        <v>3386</v>
      </c>
      <c r="Y1185" s="84"/>
      <c r="Z1185" s="84"/>
      <c r="AA1185" s="87" t="s">
        <v>4515</v>
      </c>
      <c r="AB1185" s="84"/>
      <c r="AC1185" s="84" t="b">
        <v>0</v>
      </c>
      <c r="AD1185" s="84">
        <v>0</v>
      </c>
      <c r="AE1185" s="87" t="s">
        <v>5552</v>
      </c>
      <c r="AF1185" s="84" t="b">
        <v>0</v>
      </c>
      <c r="AG1185" s="84" t="s">
        <v>5604</v>
      </c>
      <c r="AH1185" s="84"/>
      <c r="AI1185" s="87" t="s">
        <v>5552</v>
      </c>
      <c r="AJ1185" s="84" t="b">
        <v>0</v>
      </c>
      <c r="AK1185" s="84">
        <v>43</v>
      </c>
      <c r="AL1185" s="87" t="s">
        <v>4992</v>
      </c>
      <c r="AM1185" s="84" t="s">
        <v>5686</v>
      </c>
      <c r="AN1185" s="84" t="b">
        <v>0</v>
      </c>
      <c r="AO1185" s="87" t="s">
        <v>4992</v>
      </c>
      <c r="AP1185" s="84" t="s">
        <v>179</v>
      </c>
      <c r="AQ1185" s="84">
        <v>0</v>
      </c>
      <c r="AR1185" s="84">
        <v>0</v>
      </c>
      <c r="AS1185" s="84"/>
      <c r="AT1185" s="84"/>
      <c r="AU1185" s="84"/>
      <c r="AV1185" s="84"/>
      <c r="AW1185" s="84"/>
      <c r="AX1185" s="84"/>
      <c r="AY1185" s="84"/>
      <c r="AZ1185" s="84"/>
    </row>
    <row r="1186" spans="1:52" x14ac:dyDescent="0.55000000000000004">
      <c r="A1186" s="69" t="s">
        <v>311</v>
      </c>
      <c r="B1186" s="69" t="s">
        <v>1007</v>
      </c>
      <c r="C1186" s="70"/>
      <c r="D1186" s="71"/>
      <c r="E1186" s="72"/>
      <c r="F1186" s="73"/>
      <c r="G1186" s="70"/>
      <c r="H1186" s="74"/>
      <c r="I1186" s="75"/>
      <c r="J1186" s="75"/>
      <c r="K1186" s="36"/>
      <c r="L1186" s="82"/>
      <c r="M1186" s="82"/>
      <c r="N1186" s="77"/>
      <c r="O1186" s="84" t="s">
        <v>1270</v>
      </c>
      <c r="P1186" s="86">
        <v>43425.603506944448</v>
      </c>
      <c r="Q1186" s="84" t="s">
        <v>1313</v>
      </c>
      <c r="R1186" s="84"/>
      <c r="S1186" s="84"/>
      <c r="T1186" s="84"/>
      <c r="U1186" s="84"/>
      <c r="V1186" s="88" t="s">
        <v>2735</v>
      </c>
      <c r="W1186" s="86">
        <v>43425.603506944448</v>
      </c>
      <c r="X1186" s="88" t="s">
        <v>3386</v>
      </c>
      <c r="Y1186" s="84"/>
      <c r="Z1186" s="84"/>
      <c r="AA1186" s="87" t="s">
        <v>4515</v>
      </c>
      <c r="AB1186" s="84"/>
      <c r="AC1186" s="84" t="b">
        <v>0</v>
      </c>
      <c r="AD1186" s="84">
        <v>0</v>
      </c>
      <c r="AE1186" s="87" t="s">
        <v>5552</v>
      </c>
      <c r="AF1186" s="84" t="b">
        <v>0</v>
      </c>
      <c r="AG1186" s="84" t="s">
        <v>5604</v>
      </c>
      <c r="AH1186" s="84"/>
      <c r="AI1186" s="87" t="s">
        <v>5552</v>
      </c>
      <c r="AJ1186" s="84" t="b">
        <v>0</v>
      </c>
      <c r="AK1186" s="84">
        <v>43</v>
      </c>
      <c r="AL1186" s="87" t="s">
        <v>4992</v>
      </c>
      <c r="AM1186" s="84" t="s">
        <v>5686</v>
      </c>
      <c r="AN1186" s="84" t="b">
        <v>0</v>
      </c>
      <c r="AO1186" s="87" t="s">
        <v>4992</v>
      </c>
      <c r="AP1186" s="84" t="s">
        <v>179</v>
      </c>
      <c r="AQ1186" s="84">
        <v>0</v>
      </c>
      <c r="AR1186" s="84">
        <v>0</v>
      </c>
      <c r="AS1186" s="84"/>
      <c r="AT1186" s="84"/>
      <c r="AU1186" s="84"/>
      <c r="AV1186" s="84"/>
      <c r="AW1186" s="84"/>
      <c r="AX1186" s="84"/>
      <c r="AY1186" s="84"/>
      <c r="AZ1186" s="84"/>
    </row>
    <row r="1187" spans="1:52" x14ac:dyDescent="0.55000000000000004">
      <c r="A1187" s="69" t="s">
        <v>311</v>
      </c>
      <c r="B1187" s="69" t="s">
        <v>1008</v>
      </c>
      <c r="C1187" s="70"/>
      <c r="D1187" s="71"/>
      <c r="E1187" s="72"/>
      <c r="F1187" s="73"/>
      <c r="G1187" s="70"/>
      <c r="H1187" s="74"/>
      <c r="I1187" s="75"/>
      <c r="J1187" s="75"/>
      <c r="K1187" s="36"/>
      <c r="L1187" s="82"/>
      <c r="M1187" s="82"/>
      <c r="N1187" s="77"/>
      <c r="O1187" s="84" t="s">
        <v>1270</v>
      </c>
      <c r="P1187" s="86">
        <v>43425.603506944448</v>
      </c>
      <c r="Q1187" s="84" t="s">
        <v>1313</v>
      </c>
      <c r="R1187" s="84"/>
      <c r="S1187" s="84"/>
      <c r="T1187" s="84"/>
      <c r="U1187" s="84"/>
      <c r="V1187" s="88" t="s">
        <v>2735</v>
      </c>
      <c r="W1187" s="86">
        <v>43425.603506944448</v>
      </c>
      <c r="X1187" s="88" t="s">
        <v>3386</v>
      </c>
      <c r="Y1187" s="84"/>
      <c r="Z1187" s="84"/>
      <c r="AA1187" s="87" t="s">
        <v>4515</v>
      </c>
      <c r="AB1187" s="84"/>
      <c r="AC1187" s="84" t="b">
        <v>0</v>
      </c>
      <c r="AD1187" s="84">
        <v>0</v>
      </c>
      <c r="AE1187" s="87" t="s">
        <v>5552</v>
      </c>
      <c r="AF1187" s="84" t="b">
        <v>0</v>
      </c>
      <c r="AG1187" s="84" t="s">
        <v>5604</v>
      </c>
      <c r="AH1187" s="84"/>
      <c r="AI1187" s="87" t="s">
        <v>5552</v>
      </c>
      <c r="AJ1187" s="84" t="b">
        <v>0</v>
      </c>
      <c r="AK1187" s="84">
        <v>43</v>
      </c>
      <c r="AL1187" s="87" t="s">
        <v>4992</v>
      </c>
      <c r="AM1187" s="84" t="s">
        <v>5686</v>
      </c>
      <c r="AN1187" s="84" t="b">
        <v>0</v>
      </c>
      <c r="AO1187" s="87" t="s">
        <v>4992</v>
      </c>
      <c r="AP1187" s="84" t="s">
        <v>179</v>
      </c>
      <c r="AQ1187" s="84">
        <v>0</v>
      </c>
      <c r="AR1187" s="84">
        <v>0</v>
      </c>
      <c r="AS1187" s="84"/>
      <c r="AT1187" s="84"/>
      <c r="AU1187" s="84"/>
      <c r="AV1187" s="84"/>
      <c r="AW1187" s="84"/>
      <c r="AX1187" s="84"/>
      <c r="AY1187" s="84"/>
      <c r="AZ1187" s="84"/>
    </row>
    <row r="1188" spans="1:52" x14ac:dyDescent="0.55000000000000004">
      <c r="A1188" s="69" t="s">
        <v>311</v>
      </c>
      <c r="B1188" s="69" t="s">
        <v>1009</v>
      </c>
      <c r="C1188" s="70"/>
      <c r="D1188" s="71"/>
      <c r="E1188" s="72"/>
      <c r="F1188" s="73"/>
      <c r="G1188" s="70"/>
      <c r="H1188" s="74"/>
      <c r="I1188" s="75"/>
      <c r="J1188" s="75"/>
      <c r="K1188" s="36"/>
      <c r="L1188" s="82"/>
      <c r="M1188" s="82"/>
      <c r="N1188" s="77"/>
      <c r="O1188" s="84" t="s">
        <v>1270</v>
      </c>
      <c r="P1188" s="86">
        <v>43425.603506944448</v>
      </c>
      <c r="Q1188" s="84" t="s">
        <v>1313</v>
      </c>
      <c r="R1188" s="84"/>
      <c r="S1188" s="84"/>
      <c r="T1188" s="84"/>
      <c r="U1188" s="84"/>
      <c r="V1188" s="88" t="s">
        <v>2735</v>
      </c>
      <c r="W1188" s="86">
        <v>43425.603506944448</v>
      </c>
      <c r="X1188" s="88" t="s">
        <v>3386</v>
      </c>
      <c r="Y1188" s="84"/>
      <c r="Z1188" s="84"/>
      <c r="AA1188" s="87" t="s">
        <v>4515</v>
      </c>
      <c r="AB1188" s="84"/>
      <c r="AC1188" s="84" t="b">
        <v>0</v>
      </c>
      <c r="AD1188" s="84">
        <v>0</v>
      </c>
      <c r="AE1188" s="87" t="s">
        <v>5552</v>
      </c>
      <c r="AF1188" s="84" t="b">
        <v>0</v>
      </c>
      <c r="AG1188" s="84" t="s">
        <v>5604</v>
      </c>
      <c r="AH1188" s="84"/>
      <c r="AI1188" s="87" t="s">
        <v>5552</v>
      </c>
      <c r="AJ1188" s="84" t="b">
        <v>0</v>
      </c>
      <c r="AK1188" s="84">
        <v>43</v>
      </c>
      <c r="AL1188" s="87" t="s">
        <v>4992</v>
      </c>
      <c r="AM1188" s="84" t="s">
        <v>5686</v>
      </c>
      <c r="AN1188" s="84" t="b">
        <v>0</v>
      </c>
      <c r="AO1188" s="87" t="s">
        <v>4992</v>
      </c>
      <c r="AP1188" s="84" t="s">
        <v>179</v>
      </c>
      <c r="AQ1188" s="84">
        <v>0</v>
      </c>
      <c r="AR1188" s="84">
        <v>0</v>
      </c>
      <c r="AS1188" s="84"/>
      <c r="AT1188" s="84"/>
      <c r="AU1188" s="84"/>
      <c r="AV1188" s="84"/>
      <c r="AW1188" s="84"/>
      <c r="AX1188" s="84"/>
      <c r="AY1188" s="84"/>
      <c r="AZ1188" s="84"/>
    </row>
    <row r="1189" spans="1:52" x14ac:dyDescent="0.55000000000000004">
      <c r="A1189" s="69" t="s">
        <v>311</v>
      </c>
      <c r="B1189" s="69" t="s">
        <v>705</v>
      </c>
      <c r="C1189" s="70"/>
      <c r="D1189" s="71"/>
      <c r="E1189" s="72"/>
      <c r="F1189" s="73"/>
      <c r="G1189" s="70"/>
      <c r="H1189" s="74"/>
      <c r="I1189" s="75"/>
      <c r="J1189" s="75"/>
      <c r="K1189" s="36"/>
      <c r="L1189" s="82"/>
      <c r="M1189" s="82"/>
      <c r="N1189" s="77"/>
      <c r="O1189" s="84" t="s">
        <v>1270</v>
      </c>
      <c r="P1189" s="86">
        <v>43425.603506944448</v>
      </c>
      <c r="Q1189" s="84" t="s">
        <v>1313</v>
      </c>
      <c r="R1189" s="84"/>
      <c r="S1189" s="84"/>
      <c r="T1189" s="84"/>
      <c r="U1189" s="84"/>
      <c r="V1189" s="88" t="s">
        <v>2735</v>
      </c>
      <c r="W1189" s="86">
        <v>43425.603506944448</v>
      </c>
      <c r="X1189" s="88" t="s">
        <v>3386</v>
      </c>
      <c r="Y1189" s="84"/>
      <c r="Z1189" s="84"/>
      <c r="AA1189" s="87" t="s">
        <v>4515</v>
      </c>
      <c r="AB1189" s="84"/>
      <c r="AC1189" s="84" t="b">
        <v>0</v>
      </c>
      <c r="AD1189" s="84">
        <v>0</v>
      </c>
      <c r="AE1189" s="87" t="s">
        <v>5552</v>
      </c>
      <c r="AF1189" s="84" t="b">
        <v>0</v>
      </c>
      <c r="AG1189" s="84" t="s">
        <v>5604</v>
      </c>
      <c r="AH1189" s="84"/>
      <c r="AI1189" s="87" t="s">
        <v>5552</v>
      </c>
      <c r="AJ1189" s="84" t="b">
        <v>0</v>
      </c>
      <c r="AK1189" s="84">
        <v>43</v>
      </c>
      <c r="AL1189" s="87" t="s">
        <v>4992</v>
      </c>
      <c r="AM1189" s="84" t="s">
        <v>5686</v>
      </c>
      <c r="AN1189" s="84" t="b">
        <v>0</v>
      </c>
      <c r="AO1189" s="87" t="s">
        <v>4992</v>
      </c>
      <c r="AP1189" s="84" t="s">
        <v>179</v>
      </c>
      <c r="AQ1189" s="84">
        <v>0</v>
      </c>
      <c r="AR1189" s="84">
        <v>0</v>
      </c>
      <c r="AS1189" s="84"/>
      <c r="AT1189" s="84"/>
      <c r="AU1189" s="84"/>
      <c r="AV1189" s="84"/>
      <c r="AW1189" s="84"/>
      <c r="AX1189" s="84"/>
      <c r="AY1189" s="84"/>
      <c r="AZ1189" s="84"/>
    </row>
    <row r="1190" spans="1:52" x14ac:dyDescent="0.55000000000000004">
      <c r="A1190" s="69" t="s">
        <v>311</v>
      </c>
      <c r="B1190" s="69" t="s">
        <v>1010</v>
      </c>
      <c r="C1190" s="70"/>
      <c r="D1190" s="71"/>
      <c r="E1190" s="72"/>
      <c r="F1190" s="73"/>
      <c r="G1190" s="70"/>
      <c r="H1190" s="74"/>
      <c r="I1190" s="75"/>
      <c r="J1190" s="75"/>
      <c r="K1190" s="36"/>
      <c r="L1190" s="82"/>
      <c r="M1190" s="82"/>
      <c r="N1190" s="77"/>
      <c r="O1190" s="84" t="s">
        <v>1270</v>
      </c>
      <c r="P1190" s="86">
        <v>43425.603506944448</v>
      </c>
      <c r="Q1190" s="84" t="s">
        <v>1313</v>
      </c>
      <c r="R1190" s="84"/>
      <c r="S1190" s="84"/>
      <c r="T1190" s="84"/>
      <c r="U1190" s="84"/>
      <c r="V1190" s="88" t="s">
        <v>2735</v>
      </c>
      <c r="W1190" s="86">
        <v>43425.603506944448</v>
      </c>
      <c r="X1190" s="88" t="s">
        <v>3386</v>
      </c>
      <c r="Y1190" s="84"/>
      <c r="Z1190" s="84"/>
      <c r="AA1190" s="87" t="s">
        <v>4515</v>
      </c>
      <c r="AB1190" s="84"/>
      <c r="AC1190" s="84" t="b">
        <v>0</v>
      </c>
      <c r="AD1190" s="84">
        <v>0</v>
      </c>
      <c r="AE1190" s="87" t="s">
        <v>5552</v>
      </c>
      <c r="AF1190" s="84" t="b">
        <v>0</v>
      </c>
      <c r="AG1190" s="84" t="s">
        <v>5604</v>
      </c>
      <c r="AH1190" s="84"/>
      <c r="AI1190" s="87" t="s">
        <v>5552</v>
      </c>
      <c r="AJ1190" s="84" t="b">
        <v>0</v>
      </c>
      <c r="AK1190" s="84">
        <v>43</v>
      </c>
      <c r="AL1190" s="87" t="s">
        <v>4992</v>
      </c>
      <c r="AM1190" s="84" t="s">
        <v>5686</v>
      </c>
      <c r="AN1190" s="84" t="b">
        <v>0</v>
      </c>
      <c r="AO1190" s="87" t="s">
        <v>4992</v>
      </c>
      <c r="AP1190" s="84" t="s">
        <v>179</v>
      </c>
      <c r="AQ1190" s="84">
        <v>0</v>
      </c>
      <c r="AR1190" s="84">
        <v>0</v>
      </c>
      <c r="AS1190" s="84"/>
      <c r="AT1190" s="84"/>
      <c r="AU1190" s="84"/>
      <c r="AV1190" s="84"/>
      <c r="AW1190" s="84"/>
      <c r="AX1190" s="84"/>
      <c r="AY1190" s="84"/>
      <c r="AZ1190" s="84"/>
    </row>
    <row r="1191" spans="1:52" x14ac:dyDescent="0.55000000000000004">
      <c r="A1191" s="69" t="s">
        <v>311</v>
      </c>
      <c r="B1191" s="69" t="s">
        <v>702</v>
      </c>
      <c r="C1191" s="70"/>
      <c r="D1191" s="71"/>
      <c r="E1191" s="72"/>
      <c r="F1191" s="73"/>
      <c r="G1191" s="70"/>
      <c r="H1191" s="74"/>
      <c r="I1191" s="75"/>
      <c r="J1191" s="75"/>
      <c r="K1191" s="36"/>
      <c r="L1191" s="82"/>
      <c r="M1191" s="82"/>
      <c r="N1191" s="77"/>
      <c r="O1191" s="84" t="s">
        <v>1271</v>
      </c>
      <c r="P1191" s="86">
        <v>43425.603506944448</v>
      </c>
      <c r="Q1191" s="84" t="s">
        <v>1313</v>
      </c>
      <c r="R1191" s="84"/>
      <c r="S1191" s="84"/>
      <c r="T1191" s="84"/>
      <c r="U1191" s="84"/>
      <c r="V1191" s="88" t="s">
        <v>2735</v>
      </c>
      <c r="W1191" s="86">
        <v>43425.603506944448</v>
      </c>
      <c r="X1191" s="88" t="s">
        <v>3386</v>
      </c>
      <c r="Y1191" s="84"/>
      <c r="Z1191" s="84"/>
      <c r="AA1191" s="87" t="s">
        <v>4515</v>
      </c>
      <c r="AB1191" s="84"/>
      <c r="AC1191" s="84" t="b">
        <v>0</v>
      </c>
      <c r="AD1191" s="84">
        <v>0</v>
      </c>
      <c r="AE1191" s="87" t="s">
        <v>5552</v>
      </c>
      <c r="AF1191" s="84" t="b">
        <v>0</v>
      </c>
      <c r="AG1191" s="84" t="s">
        <v>5604</v>
      </c>
      <c r="AH1191" s="84"/>
      <c r="AI1191" s="87" t="s">
        <v>5552</v>
      </c>
      <c r="AJ1191" s="84" t="b">
        <v>0</v>
      </c>
      <c r="AK1191" s="84">
        <v>43</v>
      </c>
      <c r="AL1191" s="87" t="s">
        <v>4992</v>
      </c>
      <c r="AM1191" s="84" t="s">
        <v>5686</v>
      </c>
      <c r="AN1191" s="84" t="b">
        <v>0</v>
      </c>
      <c r="AO1191" s="87" t="s">
        <v>4992</v>
      </c>
      <c r="AP1191" s="84" t="s">
        <v>179</v>
      </c>
      <c r="AQ1191" s="84">
        <v>0</v>
      </c>
      <c r="AR1191" s="84">
        <v>0</v>
      </c>
      <c r="AS1191" s="84"/>
      <c r="AT1191" s="84"/>
      <c r="AU1191" s="84"/>
      <c r="AV1191" s="84"/>
      <c r="AW1191" s="84"/>
      <c r="AX1191" s="84"/>
      <c r="AY1191" s="84"/>
      <c r="AZ1191" s="84"/>
    </row>
    <row r="1192" spans="1:52" x14ac:dyDescent="0.55000000000000004">
      <c r="A1192" s="69" t="s">
        <v>312</v>
      </c>
      <c r="B1192" s="69" t="s">
        <v>438</v>
      </c>
      <c r="C1192" s="70"/>
      <c r="D1192" s="71"/>
      <c r="E1192" s="72"/>
      <c r="F1192" s="73"/>
      <c r="G1192" s="70"/>
      <c r="H1192" s="74"/>
      <c r="I1192" s="75"/>
      <c r="J1192" s="75"/>
      <c r="K1192" s="36"/>
      <c r="L1192" s="82"/>
      <c r="M1192" s="82"/>
      <c r="N1192" s="77"/>
      <c r="O1192" s="84" t="s">
        <v>1269</v>
      </c>
      <c r="P1192" s="86">
        <v>43425.609247685185</v>
      </c>
      <c r="Q1192" s="84" t="s">
        <v>1329</v>
      </c>
      <c r="R1192" s="84"/>
      <c r="S1192" s="84"/>
      <c r="T1192" s="84" t="s">
        <v>2070</v>
      </c>
      <c r="U1192" s="84"/>
      <c r="V1192" s="88" t="s">
        <v>2736</v>
      </c>
      <c r="W1192" s="86">
        <v>43425.609247685185</v>
      </c>
      <c r="X1192" s="88" t="s">
        <v>3387</v>
      </c>
      <c r="Y1192" s="84"/>
      <c r="Z1192" s="84"/>
      <c r="AA1192" s="87" t="s">
        <v>4516</v>
      </c>
      <c r="AB1192" s="84"/>
      <c r="AC1192" s="84" t="b">
        <v>0</v>
      </c>
      <c r="AD1192" s="84">
        <v>0</v>
      </c>
      <c r="AE1192" s="87" t="s">
        <v>5552</v>
      </c>
      <c r="AF1192" s="84" t="b">
        <v>0</v>
      </c>
      <c r="AG1192" s="84" t="s">
        <v>5604</v>
      </c>
      <c r="AH1192" s="84"/>
      <c r="AI1192" s="87" t="s">
        <v>5552</v>
      </c>
      <c r="AJ1192" s="84" t="b">
        <v>0</v>
      </c>
      <c r="AK1192" s="84">
        <v>1</v>
      </c>
      <c r="AL1192" s="87" t="s">
        <v>4662</v>
      </c>
      <c r="AM1192" s="84" t="s">
        <v>5684</v>
      </c>
      <c r="AN1192" s="84" t="b">
        <v>0</v>
      </c>
      <c r="AO1192" s="87" t="s">
        <v>4662</v>
      </c>
      <c r="AP1192" s="84" t="s">
        <v>179</v>
      </c>
      <c r="AQ1192" s="84">
        <v>0</v>
      </c>
      <c r="AR1192" s="84">
        <v>0</v>
      </c>
      <c r="AS1192" s="84"/>
      <c r="AT1192" s="84"/>
      <c r="AU1192" s="84"/>
      <c r="AV1192" s="84"/>
      <c r="AW1192" s="84"/>
      <c r="AX1192" s="84"/>
      <c r="AY1192" s="84"/>
      <c r="AZ1192" s="84"/>
    </row>
    <row r="1193" spans="1:52" x14ac:dyDescent="0.55000000000000004">
      <c r="A1193" s="69" t="s">
        <v>313</v>
      </c>
      <c r="B1193" s="69" t="s">
        <v>353</v>
      </c>
      <c r="C1193" s="70"/>
      <c r="D1193" s="71"/>
      <c r="E1193" s="72"/>
      <c r="F1193" s="73"/>
      <c r="G1193" s="70"/>
      <c r="H1193" s="74"/>
      <c r="I1193" s="75"/>
      <c r="J1193" s="75"/>
      <c r="K1193" s="36"/>
      <c r="L1193" s="82"/>
      <c r="M1193" s="82"/>
      <c r="N1193" s="77"/>
      <c r="O1193" s="84" t="s">
        <v>1269</v>
      </c>
      <c r="P1193" s="86">
        <v>43425.676504629628</v>
      </c>
      <c r="Q1193" s="84" t="s">
        <v>1330</v>
      </c>
      <c r="R1193" s="84"/>
      <c r="S1193" s="84"/>
      <c r="T1193" s="84"/>
      <c r="U1193" s="84"/>
      <c r="V1193" s="88" t="s">
        <v>2737</v>
      </c>
      <c r="W1193" s="86">
        <v>43425.676504629628</v>
      </c>
      <c r="X1193" s="88" t="s">
        <v>3388</v>
      </c>
      <c r="Y1193" s="84"/>
      <c r="Z1193" s="84"/>
      <c r="AA1193" s="87" t="s">
        <v>4517</v>
      </c>
      <c r="AB1193" s="84"/>
      <c r="AC1193" s="84" t="b">
        <v>0</v>
      </c>
      <c r="AD1193" s="84">
        <v>0</v>
      </c>
      <c r="AE1193" s="87" t="s">
        <v>5552</v>
      </c>
      <c r="AF1193" s="84" t="b">
        <v>0</v>
      </c>
      <c r="AG1193" s="84" t="s">
        <v>5604</v>
      </c>
      <c r="AH1193" s="84"/>
      <c r="AI1193" s="87" t="s">
        <v>5552</v>
      </c>
      <c r="AJ1193" s="84" t="b">
        <v>0</v>
      </c>
      <c r="AK1193" s="84">
        <v>11</v>
      </c>
      <c r="AL1193" s="87" t="s">
        <v>4563</v>
      </c>
      <c r="AM1193" s="84" t="s">
        <v>5695</v>
      </c>
      <c r="AN1193" s="84" t="b">
        <v>0</v>
      </c>
      <c r="AO1193" s="87" t="s">
        <v>4563</v>
      </c>
      <c r="AP1193" s="84" t="s">
        <v>179</v>
      </c>
      <c r="AQ1193" s="84">
        <v>0</v>
      </c>
      <c r="AR1193" s="84">
        <v>0</v>
      </c>
      <c r="AS1193" s="84"/>
      <c r="AT1193" s="84"/>
      <c r="AU1193" s="84"/>
      <c r="AV1193" s="84"/>
      <c r="AW1193" s="84"/>
      <c r="AX1193" s="84"/>
      <c r="AY1193" s="84"/>
      <c r="AZ1193" s="84"/>
    </row>
    <row r="1194" spans="1:52" x14ac:dyDescent="0.55000000000000004">
      <c r="A1194" s="69" t="s">
        <v>314</v>
      </c>
      <c r="B1194" s="69" t="s">
        <v>353</v>
      </c>
      <c r="C1194" s="70"/>
      <c r="D1194" s="71"/>
      <c r="E1194" s="72"/>
      <c r="F1194" s="73"/>
      <c r="G1194" s="70"/>
      <c r="H1194" s="74"/>
      <c r="I1194" s="75"/>
      <c r="J1194" s="75"/>
      <c r="K1194" s="36"/>
      <c r="L1194" s="82"/>
      <c r="M1194" s="82"/>
      <c r="N1194" s="77"/>
      <c r="O1194" s="84" t="s">
        <v>1269</v>
      </c>
      <c r="P1194" s="86">
        <v>43425.677314814813</v>
      </c>
      <c r="Q1194" s="84" t="s">
        <v>1330</v>
      </c>
      <c r="R1194" s="84"/>
      <c r="S1194" s="84"/>
      <c r="T1194" s="84"/>
      <c r="U1194" s="84"/>
      <c r="V1194" s="88" t="s">
        <v>2738</v>
      </c>
      <c r="W1194" s="86">
        <v>43425.677314814813</v>
      </c>
      <c r="X1194" s="88" t="s">
        <v>3389</v>
      </c>
      <c r="Y1194" s="84"/>
      <c r="Z1194" s="84"/>
      <c r="AA1194" s="87" t="s">
        <v>4518</v>
      </c>
      <c r="AB1194" s="84"/>
      <c r="AC1194" s="84" t="b">
        <v>0</v>
      </c>
      <c r="AD1194" s="84">
        <v>0</v>
      </c>
      <c r="AE1194" s="87" t="s">
        <v>5552</v>
      </c>
      <c r="AF1194" s="84" t="b">
        <v>0</v>
      </c>
      <c r="AG1194" s="84" t="s">
        <v>5604</v>
      </c>
      <c r="AH1194" s="84"/>
      <c r="AI1194" s="87" t="s">
        <v>5552</v>
      </c>
      <c r="AJ1194" s="84" t="b">
        <v>0</v>
      </c>
      <c r="AK1194" s="84">
        <v>11</v>
      </c>
      <c r="AL1194" s="87" t="s">
        <v>4563</v>
      </c>
      <c r="AM1194" s="84" t="s">
        <v>5685</v>
      </c>
      <c r="AN1194" s="84" t="b">
        <v>0</v>
      </c>
      <c r="AO1194" s="87" t="s">
        <v>4563</v>
      </c>
      <c r="AP1194" s="84" t="s">
        <v>179</v>
      </c>
      <c r="AQ1194" s="84">
        <v>0</v>
      </c>
      <c r="AR1194" s="84">
        <v>0</v>
      </c>
      <c r="AS1194" s="84"/>
      <c r="AT1194" s="84"/>
      <c r="AU1194" s="84"/>
      <c r="AV1194" s="84"/>
      <c r="AW1194" s="84"/>
      <c r="AX1194" s="84"/>
      <c r="AY1194" s="84"/>
      <c r="AZ1194" s="84"/>
    </row>
    <row r="1195" spans="1:52" x14ac:dyDescent="0.55000000000000004">
      <c r="A1195" s="69" t="s">
        <v>315</v>
      </c>
      <c r="B1195" s="69" t="s">
        <v>353</v>
      </c>
      <c r="C1195" s="70"/>
      <c r="D1195" s="71"/>
      <c r="E1195" s="72"/>
      <c r="F1195" s="73"/>
      <c r="G1195" s="70"/>
      <c r="H1195" s="74"/>
      <c r="I1195" s="75"/>
      <c r="J1195" s="75"/>
      <c r="K1195" s="36"/>
      <c r="L1195" s="82"/>
      <c r="M1195" s="82"/>
      <c r="N1195" s="77"/>
      <c r="O1195" s="84" t="s">
        <v>1269</v>
      </c>
      <c r="P1195" s="86">
        <v>43425.686874999999</v>
      </c>
      <c r="Q1195" s="84" t="s">
        <v>1330</v>
      </c>
      <c r="R1195" s="84"/>
      <c r="S1195" s="84"/>
      <c r="T1195" s="84"/>
      <c r="U1195" s="84"/>
      <c r="V1195" s="88" t="s">
        <v>2739</v>
      </c>
      <c r="W1195" s="86">
        <v>43425.686874999999</v>
      </c>
      <c r="X1195" s="88" t="s">
        <v>3390</v>
      </c>
      <c r="Y1195" s="84"/>
      <c r="Z1195" s="84"/>
      <c r="AA1195" s="87" t="s">
        <v>4519</v>
      </c>
      <c r="AB1195" s="84"/>
      <c r="AC1195" s="84" t="b">
        <v>0</v>
      </c>
      <c r="AD1195" s="84">
        <v>0</v>
      </c>
      <c r="AE1195" s="87" t="s">
        <v>5552</v>
      </c>
      <c r="AF1195" s="84" t="b">
        <v>0</v>
      </c>
      <c r="AG1195" s="84" t="s">
        <v>5604</v>
      </c>
      <c r="AH1195" s="84"/>
      <c r="AI1195" s="87" t="s">
        <v>5552</v>
      </c>
      <c r="AJ1195" s="84" t="b">
        <v>0</v>
      </c>
      <c r="AK1195" s="84">
        <v>11</v>
      </c>
      <c r="AL1195" s="87" t="s">
        <v>4563</v>
      </c>
      <c r="AM1195" s="84" t="s">
        <v>5685</v>
      </c>
      <c r="AN1195" s="84" t="b">
        <v>0</v>
      </c>
      <c r="AO1195" s="87" t="s">
        <v>4563</v>
      </c>
      <c r="AP1195" s="84" t="s">
        <v>179</v>
      </c>
      <c r="AQ1195" s="84">
        <v>0</v>
      </c>
      <c r="AR1195" s="84">
        <v>0</v>
      </c>
      <c r="AS1195" s="84"/>
      <c r="AT1195" s="84"/>
      <c r="AU1195" s="84"/>
      <c r="AV1195" s="84"/>
      <c r="AW1195" s="84"/>
      <c r="AX1195" s="84"/>
      <c r="AY1195" s="84"/>
      <c r="AZ1195" s="84"/>
    </row>
    <row r="1196" spans="1:52" x14ac:dyDescent="0.55000000000000004">
      <c r="A1196" s="69" t="s">
        <v>316</v>
      </c>
      <c r="B1196" s="69" t="s">
        <v>1020</v>
      </c>
      <c r="C1196" s="70"/>
      <c r="D1196" s="71"/>
      <c r="E1196" s="72"/>
      <c r="F1196" s="73"/>
      <c r="G1196" s="70"/>
      <c r="H1196" s="74"/>
      <c r="I1196" s="75"/>
      <c r="J1196" s="75"/>
      <c r="K1196" s="36"/>
      <c r="L1196" s="82"/>
      <c r="M1196" s="82"/>
      <c r="N1196" s="77"/>
      <c r="O1196" s="84" t="s">
        <v>1270</v>
      </c>
      <c r="P1196" s="86">
        <v>43425.402326388888</v>
      </c>
      <c r="Q1196" s="84" t="s">
        <v>1331</v>
      </c>
      <c r="R1196" s="88" t="s">
        <v>1730</v>
      </c>
      <c r="S1196" s="84" t="s">
        <v>1942</v>
      </c>
      <c r="T1196" s="84" t="s">
        <v>2071</v>
      </c>
      <c r="U1196" s="84"/>
      <c r="V1196" s="88" t="s">
        <v>2740</v>
      </c>
      <c r="W1196" s="86">
        <v>43425.402326388888</v>
      </c>
      <c r="X1196" s="88" t="s">
        <v>3391</v>
      </c>
      <c r="Y1196" s="84"/>
      <c r="Z1196" s="84"/>
      <c r="AA1196" s="87" t="s">
        <v>4520</v>
      </c>
      <c r="AB1196" s="84"/>
      <c r="AC1196" s="84" t="b">
        <v>0</v>
      </c>
      <c r="AD1196" s="84">
        <v>1</v>
      </c>
      <c r="AE1196" s="87" t="s">
        <v>5552</v>
      </c>
      <c r="AF1196" s="84" t="b">
        <v>1</v>
      </c>
      <c r="AG1196" s="84" t="s">
        <v>5604</v>
      </c>
      <c r="AH1196" s="84"/>
      <c r="AI1196" s="87" t="s">
        <v>5619</v>
      </c>
      <c r="AJ1196" s="84" t="b">
        <v>0</v>
      </c>
      <c r="AK1196" s="84">
        <v>0</v>
      </c>
      <c r="AL1196" s="87" t="s">
        <v>5552</v>
      </c>
      <c r="AM1196" s="84" t="s">
        <v>5684</v>
      </c>
      <c r="AN1196" s="84" t="b">
        <v>0</v>
      </c>
      <c r="AO1196" s="87" t="s">
        <v>4520</v>
      </c>
      <c r="AP1196" s="84" t="s">
        <v>179</v>
      </c>
      <c r="AQ1196" s="84">
        <v>0</v>
      </c>
      <c r="AR1196" s="84">
        <v>0</v>
      </c>
      <c r="AS1196" s="84"/>
      <c r="AT1196" s="84"/>
      <c r="AU1196" s="84"/>
      <c r="AV1196" s="84"/>
      <c r="AW1196" s="84"/>
      <c r="AX1196" s="84"/>
      <c r="AY1196" s="84"/>
      <c r="AZ1196" s="84"/>
    </row>
    <row r="1197" spans="1:52" x14ac:dyDescent="0.55000000000000004">
      <c r="A1197" s="69" t="s">
        <v>316</v>
      </c>
      <c r="B1197" s="69" t="s">
        <v>316</v>
      </c>
      <c r="C1197" s="70"/>
      <c r="D1197" s="71"/>
      <c r="E1197" s="72"/>
      <c r="F1197" s="73"/>
      <c r="G1197" s="70"/>
      <c r="H1197" s="74"/>
      <c r="I1197" s="75"/>
      <c r="J1197" s="75"/>
      <c r="K1197" s="36"/>
      <c r="L1197" s="82"/>
      <c r="M1197" s="82"/>
      <c r="N1197" s="77"/>
      <c r="O1197" s="84" t="s">
        <v>179</v>
      </c>
      <c r="P1197" s="86">
        <v>43425.689756944441</v>
      </c>
      <c r="Q1197" s="84" t="s">
        <v>1332</v>
      </c>
      <c r="R1197" s="88" t="s">
        <v>1731</v>
      </c>
      <c r="S1197" s="84" t="s">
        <v>1942</v>
      </c>
      <c r="T1197" s="84" t="s">
        <v>2072</v>
      </c>
      <c r="U1197" s="84"/>
      <c r="V1197" s="88" t="s">
        <v>2740</v>
      </c>
      <c r="W1197" s="86">
        <v>43425.689756944441</v>
      </c>
      <c r="X1197" s="88" t="s">
        <v>3392</v>
      </c>
      <c r="Y1197" s="84"/>
      <c r="Z1197" s="84"/>
      <c r="AA1197" s="87" t="s">
        <v>4521</v>
      </c>
      <c r="AB1197" s="84"/>
      <c r="AC1197" s="84" t="b">
        <v>0</v>
      </c>
      <c r="AD1197" s="84">
        <v>0</v>
      </c>
      <c r="AE1197" s="87" t="s">
        <v>5552</v>
      </c>
      <c r="AF1197" s="84" t="b">
        <v>1</v>
      </c>
      <c r="AG1197" s="84" t="s">
        <v>5604</v>
      </c>
      <c r="AH1197" s="84"/>
      <c r="AI1197" s="87" t="s">
        <v>5620</v>
      </c>
      <c r="AJ1197" s="84" t="b">
        <v>0</v>
      </c>
      <c r="AK1197" s="84">
        <v>0</v>
      </c>
      <c r="AL1197" s="87" t="s">
        <v>5552</v>
      </c>
      <c r="AM1197" s="84" t="s">
        <v>5684</v>
      </c>
      <c r="AN1197" s="84" t="b">
        <v>0</v>
      </c>
      <c r="AO1197" s="87" t="s">
        <v>4521</v>
      </c>
      <c r="AP1197" s="84" t="s">
        <v>179</v>
      </c>
      <c r="AQ1197" s="84">
        <v>0</v>
      </c>
      <c r="AR1197" s="84">
        <v>0</v>
      </c>
      <c r="AS1197" s="84"/>
      <c r="AT1197" s="84"/>
      <c r="AU1197" s="84"/>
      <c r="AV1197" s="84"/>
      <c r="AW1197" s="84"/>
      <c r="AX1197" s="84"/>
      <c r="AY1197" s="84"/>
      <c r="AZ1197" s="84"/>
    </row>
    <row r="1198" spans="1:52" x14ac:dyDescent="0.55000000000000004">
      <c r="A1198" s="69" t="s">
        <v>317</v>
      </c>
      <c r="B1198" s="69" t="s">
        <v>353</v>
      </c>
      <c r="C1198" s="70"/>
      <c r="D1198" s="71"/>
      <c r="E1198" s="72"/>
      <c r="F1198" s="73"/>
      <c r="G1198" s="70"/>
      <c r="H1198" s="74"/>
      <c r="I1198" s="75"/>
      <c r="J1198" s="75"/>
      <c r="K1198" s="36"/>
      <c r="L1198" s="82"/>
      <c r="M1198" s="82"/>
      <c r="N1198" s="77"/>
      <c r="O1198" s="84" t="s">
        <v>1269</v>
      </c>
      <c r="P1198" s="86">
        <v>43425.691145833334</v>
      </c>
      <c r="Q1198" s="84" t="s">
        <v>1330</v>
      </c>
      <c r="R1198" s="84"/>
      <c r="S1198" s="84"/>
      <c r="T1198" s="84"/>
      <c r="U1198" s="84"/>
      <c r="V1198" s="88" t="s">
        <v>2741</v>
      </c>
      <c r="W1198" s="86">
        <v>43425.691145833334</v>
      </c>
      <c r="X1198" s="88" t="s">
        <v>3393</v>
      </c>
      <c r="Y1198" s="84"/>
      <c r="Z1198" s="84"/>
      <c r="AA1198" s="87" t="s">
        <v>4522</v>
      </c>
      <c r="AB1198" s="84"/>
      <c r="AC1198" s="84" t="b">
        <v>0</v>
      </c>
      <c r="AD1198" s="84">
        <v>0</v>
      </c>
      <c r="AE1198" s="87" t="s">
        <v>5552</v>
      </c>
      <c r="AF1198" s="84" t="b">
        <v>0</v>
      </c>
      <c r="AG1198" s="84" t="s">
        <v>5604</v>
      </c>
      <c r="AH1198" s="84"/>
      <c r="AI1198" s="87" t="s">
        <v>5552</v>
      </c>
      <c r="AJ1198" s="84" t="b">
        <v>0</v>
      </c>
      <c r="AK1198" s="84">
        <v>11</v>
      </c>
      <c r="AL1198" s="87" t="s">
        <v>4563</v>
      </c>
      <c r="AM1198" s="84" t="s">
        <v>5685</v>
      </c>
      <c r="AN1198" s="84" t="b">
        <v>0</v>
      </c>
      <c r="AO1198" s="87" t="s">
        <v>4563</v>
      </c>
      <c r="AP1198" s="84" t="s">
        <v>179</v>
      </c>
      <c r="AQ1198" s="84">
        <v>0</v>
      </c>
      <c r="AR1198" s="84">
        <v>0</v>
      </c>
      <c r="AS1198" s="84"/>
      <c r="AT1198" s="84"/>
      <c r="AU1198" s="84"/>
      <c r="AV1198" s="84"/>
      <c r="AW1198" s="84"/>
      <c r="AX1198" s="84"/>
      <c r="AY1198" s="84"/>
      <c r="AZ1198" s="84"/>
    </row>
    <row r="1199" spans="1:52" x14ac:dyDescent="0.55000000000000004">
      <c r="A1199" s="69" t="s">
        <v>318</v>
      </c>
      <c r="B1199" s="69" t="s">
        <v>763</v>
      </c>
      <c r="C1199" s="70"/>
      <c r="D1199" s="71"/>
      <c r="E1199" s="72"/>
      <c r="F1199" s="73"/>
      <c r="G1199" s="70"/>
      <c r="H1199" s="74"/>
      <c r="I1199" s="75"/>
      <c r="J1199" s="75"/>
      <c r="K1199" s="36"/>
      <c r="L1199" s="82"/>
      <c r="M1199" s="82"/>
      <c r="N1199" s="77"/>
      <c r="O1199" s="84" t="s">
        <v>1269</v>
      </c>
      <c r="P1199" s="86">
        <v>43425.694351851853</v>
      </c>
      <c r="Q1199" s="84" t="s">
        <v>1333</v>
      </c>
      <c r="R1199" s="84"/>
      <c r="S1199" s="84"/>
      <c r="T1199" s="84" t="s">
        <v>2073</v>
      </c>
      <c r="U1199" s="84"/>
      <c r="V1199" s="88" t="s">
        <v>2742</v>
      </c>
      <c r="W1199" s="86">
        <v>43425.694351851853</v>
      </c>
      <c r="X1199" s="88" t="s">
        <v>3394</v>
      </c>
      <c r="Y1199" s="84"/>
      <c r="Z1199" s="84"/>
      <c r="AA1199" s="87" t="s">
        <v>4523</v>
      </c>
      <c r="AB1199" s="84"/>
      <c r="AC1199" s="84" t="b">
        <v>0</v>
      </c>
      <c r="AD1199" s="84">
        <v>0</v>
      </c>
      <c r="AE1199" s="87" t="s">
        <v>5552</v>
      </c>
      <c r="AF1199" s="84" t="b">
        <v>0</v>
      </c>
      <c r="AG1199" s="84" t="s">
        <v>5604</v>
      </c>
      <c r="AH1199" s="84"/>
      <c r="AI1199" s="87" t="s">
        <v>5552</v>
      </c>
      <c r="AJ1199" s="84" t="b">
        <v>0</v>
      </c>
      <c r="AK1199" s="84">
        <v>6</v>
      </c>
      <c r="AL1199" s="87" t="s">
        <v>5117</v>
      </c>
      <c r="AM1199" s="84" t="s">
        <v>5684</v>
      </c>
      <c r="AN1199" s="84" t="b">
        <v>0</v>
      </c>
      <c r="AO1199" s="87" t="s">
        <v>5117</v>
      </c>
      <c r="AP1199" s="84" t="s">
        <v>179</v>
      </c>
      <c r="AQ1199" s="84">
        <v>0</v>
      </c>
      <c r="AR1199" s="84">
        <v>0</v>
      </c>
      <c r="AS1199" s="84"/>
      <c r="AT1199" s="84"/>
      <c r="AU1199" s="84"/>
      <c r="AV1199" s="84"/>
      <c r="AW1199" s="84"/>
      <c r="AX1199" s="84"/>
      <c r="AY1199" s="84"/>
      <c r="AZ1199" s="84"/>
    </row>
    <row r="1200" spans="1:52" x14ac:dyDescent="0.55000000000000004">
      <c r="A1200" s="69" t="s">
        <v>318</v>
      </c>
      <c r="B1200" s="69" t="s">
        <v>1021</v>
      </c>
      <c r="C1200" s="70"/>
      <c r="D1200" s="71"/>
      <c r="E1200" s="72"/>
      <c r="F1200" s="73"/>
      <c r="G1200" s="70"/>
      <c r="H1200" s="74"/>
      <c r="I1200" s="75"/>
      <c r="J1200" s="75"/>
      <c r="K1200" s="36"/>
      <c r="L1200" s="82"/>
      <c r="M1200" s="82"/>
      <c r="N1200" s="77"/>
      <c r="O1200" s="84" t="s">
        <v>1270</v>
      </c>
      <c r="P1200" s="86">
        <v>43425.694351851853</v>
      </c>
      <c r="Q1200" s="84" t="s">
        <v>1333</v>
      </c>
      <c r="R1200" s="84"/>
      <c r="S1200" s="84"/>
      <c r="T1200" s="84" t="s">
        <v>2073</v>
      </c>
      <c r="U1200" s="84"/>
      <c r="V1200" s="88" t="s">
        <v>2742</v>
      </c>
      <c r="W1200" s="86">
        <v>43425.694351851853</v>
      </c>
      <c r="X1200" s="88" t="s">
        <v>3394</v>
      </c>
      <c r="Y1200" s="84"/>
      <c r="Z1200" s="84"/>
      <c r="AA1200" s="87" t="s">
        <v>4523</v>
      </c>
      <c r="AB1200" s="84"/>
      <c r="AC1200" s="84" t="b">
        <v>0</v>
      </c>
      <c r="AD1200" s="84">
        <v>0</v>
      </c>
      <c r="AE1200" s="87" t="s">
        <v>5552</v>
      </c>
      <c r="AF1200" s="84" t="b">
        <v>0</v>
      </c>
      <c r="AG1200" s="84" t="s">
        <v>5604</v>
      </c>
      <c r="AH1200" s="84"/>
      <c r="AI1200" s="87" t="s">
        <v>5552</v>
      </c>
      <c r="AJ1200" s="84" t="b">
        <v>0</v>
      </c>
      <c r="AK1200" s="84">
        <v>6</v>
      </c>
      <c r="AL1200" s="87" t="s">
        <v>5117</v>
      </c>
      <c r="AM1200" s="84" t="s">
        <v>5684</v>
      </c>
      <c r="AN1200" s="84" t="b">
        <v>0</v>
      </c>
      <c r="AO1200" s="87" t="s">
        <v>5117</v>
      </c>
      <c r="AP1200" s="84" t="s">
        <v>179</v>
      </c>
      <c r="AQ1200" s="84">
        <v>0</v>
      </c>
      <c r="AR1200" s="84">
        <v>0</v>
      </c>
      <c r="AS1200" s="84"/>
      <c r="AT1200" s="84"/>
      <c r="AU1200" s="84"/>
      <c r="AV1200" s="84"/>
      <c r="AW1200" s="84"/>
      <c r="AX1200" s="84"/>
      <c r="AY1200" s="84"/>
      <c r="AZ1200" s="84"/>
    </row>
    <row r="1201" spans="1:52" x14ac:dyDescent="0.55000000000000004">
      <c r="A1201" s="69" t="s">
        <v>319</v>
      </c>
      <c r="B1201" s="69" t="s">
        <v>319</v>
      </c>
      <c r="C1201" s="70"/>
      <c r="D1201" s="71"/>
      <c r="E1201" s="72"/>
      <c r="F1201" s="73"/>
      <c r="G1201" s="70"/>
      <c r="H1201" s="74"/>
      <c r="I1201" s="75"/>
      <c r="J1201" s="75"/>
      <c r="K1201" s="36"/>
      <c r="L1201" s="82"/>
      <c r="M1201" s="82"/>
      <c r="N1201" s="77"/>
      <c r="O1201" s="84" t="s">
        <v>179</v>
      </c>
      <c r="P1201" s="86">
        <v>43425.697384259256</v>
      </c>
      <c r="Q1201" s="84" t="s">
        <v>1334</v>
      </c>
      <c r="R1201" s="88" t="s">
        <v>1732</v>
      </c>
      <c r="S1201" s="84" t="s">
        <v>1947</v>
      </c>
      <c r="T1201" s="84" t="s">
        <v>2074</v>
      </c>
      <c r="U1201" s="84"/>
      <c r="V1201" s="88" t="s">
        <v>2743</v>
      </c>
      <c r="W1201" s="86">
        <v>43425.697384259256</v>
      </c>
      <c r="X1201" s="88" t="s">
        <v>3395</v>
      </c>
      <c r="Y1201" s="84"/>
      <c r="Z1201" s="84"/>
      <c r="AA1201" s="87" t="s">
        <v>4524</v>
      </c>
      <c r="AB1201" s="84"/>
      <c r="AC1201" s="84" t="b">
        <v>0</v>
      </c>
      <c r="AD1201" s="84">
        <v>0</v>
      </c>
      <c r="AE1201" s="87" t="s">
        <v>5552</v>
      </c>
      <c r="AF1201" s="84" t="b">
        <v>0</v>
      </c>
      <c r="AG1201" s="84" t="s">
        <v>5605</v>
      </c>
      <c r="AH1201" s="84"/>
      <c r="AI1201" s="87" t="s">
        <v>5552</v>
      </c>
      <c r="AJ1201" s="84" t="b">
        <v>0</v>
      </c>
      <c r="AK1201" s="84">
        <v>0</v>
      </c>
      <c r="AL1201" s="87" t="s">
        <v>5552</v>
      </c>
      <c r="AM1201" s="84" t="s">
        <v>5689</v>
      </c>
      <c r="AN1201" s="84" t="b">
        <v>0</v>
      </c>
      <c r="AO1201" s="87" t="s">
        <v>4524</v>
      </c>
      <c r="AP1201" s="84" t="s">
        <v>179</v>
      </c>
      <c r="AQ1201" s="84">
        <v>0</v>
      </c>
      <c r="AR1201" s="84">
        <v>0</v>
      </c>
      <c r="AS1201" s="84"/>
      <c r="AT1201" s="84"/>
      <c r="AU1201" s="84"/>
      <c r="AV1201" s="84"/>
      <c r="AW1201" s="84"/>
      <c r="AX1201" s="84"/>
      <c r="AY1201" s="84"/>
      <c r="AZ1201" s="84"/>
    </row>
    <row r="1202" spans="1:52" x14ac:dyDescent="0.55000000000000004">
      <c r="A1202" s="69" t="s">
        <v>320</v>
      </c>
      <c r="B1202" s="69" t="s">
        <v>353</v>
      </c>
      <c r="C1202" s="70"/>
      <c r="D1202" s="71"/>
      <c r="E1202" s="72"/>
      <c r="F1202" s="73"/>
      <c r="G1202" s="70"/>
      <c r="H1202" s="74"/>
      <c r="I1202" s="75"/>
      <c r="J1202" s="75"/>
      <c r="K1202" s="36"/>
      <c r="L1202" s="82"/>
      <c r="M1202" s="82"/>
      <c r="N1202" s="77"/>
      <c r="O1202" s="84" t="s">
        <v>1269</v>
      </c>
      <c r="P1202" s="86">
        <v>43425.706469907411</v>
      </c>
      <c r="Q1202" s="84" t="s">
        <v>1330</v>
      </c>
      <c r="R1202" s="84"/>
      <c r="S1202" s="84"/>
      <c r="T1202" s="84"/>
      <c r="U1202" s="84"/>
      <c r="V1202" s="88" t="s">
        <v>2744</v>
      </c>
      <c r="W1202" s="86">
        <v>43425.706469907411</v>
      </c>
      <c r="X1202" s="88" t="s">
        <v>3396</v>
      </c>
      <c r="Y1202" s="84"/>
      <c r="Z1202" s="84"/>
      <c r="AA1202" s="87" t="s">
        <v>4525</v>
      </c>
      <c r="AB1202" s="84"/>
      <c r="AC1202" s="84" t="b">
        <v>0</v>
      </c>
      <c r="AD1202" s="84">
        <v>0</v>
      </c>
      <c r="AE1202" s="87" t="s">
        <v>5552</v>
      </c>
      <c r="AF1202" s="84" t="b">
        <v>0</v>
      </c>
      <c r="AG1202" s="84" t="s">
        <v>5604</v>
      </c>
      <c r="AH1202" s="84"/>
      <c r="AI1202" s="87" t="s">
        <v>5552</v>
      </c>
      <c r="AJ1202" s="84" t="b">
        <v>0</v>
      </c>
      <c r="AK1202" s="84">
        <v>11</v>
      </c>
      <c r="AL1202" s="87" t="s">
        <v>4563</v>
      </c>
      <c r="AM1202" s="84" t="s">
        <v>5682</v>
      </c>
      <c r="AN1202" s="84" t="b">
        <v>0</v>
      </c>
      <c r="AO1202" s="87" t="s">
        <v>4563</v>
      </c>
      <c r="AP1202" s="84" t="s">
        <v>179</v>
      </c>
      <c r="AQ1202" s="84">
        <v>0</v>
      </c>
      <c r="AR1202" s="84">
        <v>0</v>
      </c>
      <c r="AS1202" s="84"/>
      <c r="AT1202" s="84"/>
      <c r="AU1202" s="84"/>
      <c r="AV1202" s="84"/>
      <c r="AW1202" s="84"/>
      <c r="AX1202" s="84"/>
      <c r="AY1202" s="84"/>
      <c r="AZ1202" s="84"/>
    </row>
    <row r="1203" spans="1:52" x14ac:dyDescent="0.55000000000000004">
      <c r="A1203" s="69" t="s">
        <v>321</v>
      </c>
      <c r="B1203" s="69" t="s">
        <v>699</v>
      </c>
      <c r="C1203" s="70"/>
      <c r="D1203" s="71"/>
      <c r="E1203" s="72"/>
      <c r="F1203" s="73"/>
      <c r="G1203" s="70"/>
      <c r="H1203" s="74"/>
      <c r="I1203" s="75"/>
      <c r="J1203" s="75"/>
      <c r="K1203" s="36"/>
      <c r="L1203" s="82"/>
      <c r="M1203" s="82"/>
      <c r="N1203" s="77"/>
      <c r="O1203" s="84" t="s">
        <v>1269</v>
      </c>
      <c r="P1203" s="86">
        <v>43425.708495370367</v>
      </c>
      <c r="Q1203" s="84" t="s">
        <v>1313</v>
      </c>
      <c r="R1203" s="84"/>
      <c r="S1203" s="84"/>
      <c r="T1203" s="84"/>
      <c r="U1203" s="84"/>
      <c r="V1203" s="88" t="s">
        <v>2745</v>
      </c>
      <c r="W1203" s="86">
        <v>43425.708495370367</v>
      </c>
      <c r="X1203" s="88" t="s">
        <v>3397</v>
      </c>
      <c r="Y1203" s="84"/>
      <c r="Z1203" s="84"/>
      <c r="AA1203" s="87" t="s">
        <v>4526</v>
      </c>
      <c r="AB1203" s="84"/>
      <c r="AC1203" s="84" t="b">
        <v>0</v>
      </c>
      <c r="AD1203" s="84">
        <v>0</v>
      </c>
      <c r="AE1203" s="87" t="s">
        <v>5552</v>
      </c>
      <c r="AF1203" s="84" t="b">
        <v>0</v>
      </c>
      <c r="AG1203" s="84" t="s">
        <v>5604</v>
      </c>
      <c r="AH1203" s="84"/>
      <c r="AI1203" s="87" t="s">
        <v>5552</v>
      </c>
      <c r="AJ1203" s="84" t="b">
        <v>0</v>
      </c>
      <c r="AK1203" s="84">
        <v>43</v>
      </c>
      <c r="AL1203" s="87" t="s">
        <v>4992</v>
      </c>
      <c r="AM1203" s="84" t="s">
        <v>5682</v>
      </c>
      <c r="AN1203" s="84" t="b">
        <v>0</v>
      </c>
      <c r="AO1203" s="87" t="s">
        <v>4992</v>
      </c>
      <c r="AP1203" s="84" t="s">
        <v>179</v>
      </c>
      <c r="AQ1203" s="84">
        <v>0</v>
      </c>
      <c r="AR1203" s="84">
        <v>0</v>
      </c>
      <c r="AS1203" s="84"/>
      <c r="AT1203" s="84"/>
      <c r="AU1203" s="84"/>
      <c r="AV1203" s="84"/>
      <c r="AW1203" s="84"/>
      <c r="AX1203" s="84"/>
      <c r="AY1203" s="84"/>
      <c r="AZ1203" s="84"/>
    </row>
    <row r="1204" spans="1:52" x14ac:dyDescent="0.55000000000000004">
      <c r="A1204" s="69" t="s">
        <v>321</v>
      </c>
      <c r="B1204" s="69" t="s">
        <v>975</v>
      </c>
      <c r="C1204" s="70"/>
      <c r="D1204" s="71"/>
      <c r="E1204" s="72"/>
      <c r="F1204" s="73"/>
      <c r="G1204" s="70"/>
      <c r="H1204" s="74"/>
      <c r="I1204" s="75"/>
      <c r="J1204" s="75"/>
      <c r="K1204" s="36"/>
      <c r="L1204" s="82"/>
      <c r="M1204" s="82"/>
      <c r="N1204" s="77"/>
      <c r="O1204" s="84" t="s">
        <v>1270</v>
      </c>
      <c r="P1204" s="86">
        <v>43425.708495370367</v>
      </c>
      <c r="Q1204" s="84" t="s">
        <v>1313</v>
      </c>
      <c r="R1204" s="84"/>
      <c r="S1204" s="84"/>
      <c r="T1204" s="84"/>
      <c r="U1204" s="84"/>
      <c r="V1204" s="88" t="s">
        <v>2745</v>
      </c>
      <c r="W1204" s="86">
        <v>43425.708495370367</v>
      </c>
      <c r="X1204" s="88" t="s">
        <v>3397</v>
      </c>
      <c r="Y1204" s="84"/>
      <c r="Z1204" s="84"/>
      <c r="AA1204" s="87" t="s">
        <v>4526</v>
      </c>
      <c r="AB1204" s="84"/>
      <c r="AC1204" s="84" t="b">
        <v>0</v>
      </c>
      <c r="AD1204" s="84">
        <v>0</v>
      </c>
      <c r="AE1204" s="87" t="s">
        <v>5552</v>
      </c>
      <c r="AF1204" s="84" t="b">
        <v>0</v>
      </c>
      <c r="AG1204" s="84" t="s">
        <v>5604</v>
      </c>
      <c r="AH1204" s="84"/>
      <c r="AI1204" s="87" t="s">
        <v>5552</v>
      </c>
      <c r="AJ1204" s="84" t="b">
        <v>0</v>
      </c>
      <c r="AK1204" s="84">
        <v>43</v>
      </c>
      <c r="AL1204" s="87" t="s">
        <v>4992</v>
      </c>
      <c r="AM1204" s="84" t="s">
        <v>5682</v>
      </c>
      <c r="AN1204" s="84" t="b">
        <v>0</v>
      </c>
      <c r="AO1204" s="87" t="s">
        <v>4992</v>
      </c>
      <c r="AP1204" s="84" t="s">
        <v>179</v>
      </c>
      <c r="AQ1204" s="84">
        <v>0</v>
      </c>
      <c r="AR1204" s="84">
        <v>0</v>
      </c>
      <c r="AS1204" s="84"/>
      <c r="AT1204" s="84"/>
      <c r="AU1204" s="84"/>
      <c r="AV1204" s="84"/>
      <c r="AW1204" s="84"/>
      <c r="AX1204" s="84"/>
      <c r="AY1204" s="84"/>
      <c r="AZ1204" s="84"/>
    </row>
    <row r="1205" spans="1:52" x14ac:dyDescent="0.55000000000000004">
      <c r="A1205" s="69" t="s">
        <v>321</v>
      </c>
      <c r="B1205" s="69" t="s">
        <v>697</v>
      </c>
      <c r="C1205" s="70"/>
      <c r="D1205" s="71"/>
      <c r="E1205" s="72"/>
      <c r="F1205" s="73"/>
      <c r="G1205" s="70"/>
      <c r="H1205" s="74"/>
      <c r="I1205" s="75"/>
      <c r="J1205" s="75"/>
      <c r="K1205" s="36"/>
      <c r="L1205" s="82"/>
      <c r="M1205" s="82"/>
      <c r="N1205" s="77"/>
      <c r="O1205" s="84" t="s">
        <v>1270</v>
      </c>
      <c r="P1205" s="86">
        <v>43425.708495370367</v>
      </c>
      <c r="Q1205" s="84" t="s">
        <v>1313</v>
      </c>
      <c r="R1205" s="84"/>
      <c r="S1205" s="84"/>
      <c r="T1205" s="84"/>
      <c r="U1205" s="84"/>
      <c r="V1205" s="88" t="s">
        <v>2745</v>
      </c>
      <c r="W1205" s="86">
        <v>43425.708495370367</v>
      </c>
      <c r="X1205" s="88" t="s">
        <v>3397</v>
      </c>
      <c r="Y1205" s="84"/>
      <c r="Z1205" s="84"/>
      <c r="AA1205" s="87" t="s">
        <v>4526</v>
      </c>
      <c r="AB1205" s="84"/>
      <c r="AC1205" s="84" t="b">
        <v>0</v>
      </c>
      <c r="AD1205" s="84">
        <v>0</v>
      </c>
      <c r="AE1205" s="87" t="s">
        <v>5552</v>
      </c>
      <c r="AF1205" s="84" t="b">
        <v>0</v>
      </c>
      <c r="AG1205" s="84" t="s">
        <v>5604</v>
      </c>
      <c r="AH1205" s="84"/>
      <c r="AI1205" s="87" t="s">
        <v>5552</v>
      </c>
      <c r="AJ1205" s="84" t="b">
        <v>0</v>
      </c>
      <c r="AK1205" s="84">
        <v>43</v>
      </c>
      <c r="AL1205" s="87" t="s">
        <v>4992</v>
      </c>
      <c r="AM1205" s="84" t="s">
        <v>5682</v>
      </c>
      <c r="AN1205" s="84" t="b">
        <v>0</v>
      </c>
      <c r="AO1205" s="87" t="s">
        <v>4992</v>
      </c>
      <c r="AP1205" s="84" t="s">
        <v>179</v>
      </c>
      <c r="AQ1205" s="84">
        <v>0</v>
      </c>
      <c r="AR1205" s="84">
        <v>0</v>
      </c>
      <c r="AS1205" s="84"/>
      <c r="AT1205" s="84"/>
      <c r="AU1205" s="84"/>
      <c r="AV1205" s="84"/>
      <c r="AW1205" s="84"/>
      <c r="AX1205" s="84"/>
      <c r="AY1205" s="84"/>
      <c r="AZ1205" s="84"/>
    </row>
    <row r="1206" spans="1:52" x14ac:dyDescent="0.55000000000000004">
      <c r="A1206" s="69" t="s">
        <v>321</v>
      </c>
      <c r="B1206" s="69" t="s">
        <v>976</v>
      </c>
      <c r="C1206" s="70"/>
      <c r="D1206" s="71"/>
      <c r="E1206" s="72"/>
      <c r="F1206" s="73"/>
      <c r="G1206" s="70"/>
      <c r="H1206" s="74"/>
      <c r="I1206" s="75"/>
      <c r="J1206" s="75"/>
      <c r="K1206" s="36"/>
      <c r="L1206" s="82"/>
      <c r="M1206" s="82"/>
      <c r="N1206" s="77"/>
      <c r="O1206" s="84" t="s">
        <v>1270</v>
      </c>
      <c r="P1206" s="86">
        <v>43425.708495370367</v>
      </c>
      <c r="Q1206" s="84" t="s">
        <v>1313</v>
      </c>
      <c r="R1206" s="84"/>
      <c r="S1206" s="84"/>
      <c r="T1206" s="84"/>
      <c r="U1206" s="84"/>
      <c r="V1206" s="88" t="s">
        <v>2745</v>
      </c>
      <c r="W1206" s="86">
        <v>43425.708495370367</v>
      </c>
      <c r="X1206" s="88" t="s">
        <v>3397</v>
      </c>
      <c r="Y1206" s="84"/>
      <c r="Z1206" s="84"/>
      <c r="AA1206" s="87" t="s">
        <v>4526</v>
      </c>
      <c r="AB1206" s="84"/>
      <c r="AC1206" s="84" t="b">
        <v>0</v>
      </c>
      <c r="AD1206" s="84">
        <v>0</v>
      </c>
      <c r="AE1206" s="87" t="s">
        <v>5552</v>
      </c>
      <c r="AF1206" s="84" t="b">
        <v>0</v>
      </c>
      <c r="AG1206" s="84" t="s">
        <v>5604</v>
      </c>
      <c r="AH1206" s="84"/>
      <c r="AI1206" s="87" t="s">
        <v>5552</v>
      </c>
      <c r="AJ1206" s="84" t="b">
        <v>0</v>
      </c>
      <c r="AK1206" s="84">
        <v>43</v>
      </c>
      <c r="AL1206" s="87" t="s">
        <v>4992</v>
      </c>
      <c r="AM1206" s="84" t="s">
        <v>5682</v>
      </c>
      <c r="AN1206" s="84" t="b">
        <v>0</v>
      </c>
      <c r="AO1206" s="87" t="s">
        <v>4992</v>
      </c>
      <c r="AP1206" s="84" t="s">
        <v>179</v>
      </c>
      <c r="AQ1206" s="84">
        <v>0</v>
      </c>
      <c r="AR1206" s="84">
        <v>0</v>
      </c>
      <c r="AS1206" s="84"/>
      <c r="AT1206" s="84"/>
      <c r="AU1206" s="84"/>
      <c r="AV1206" s="84"/>
      <c r="AW1206" s="84"/>
      <c r="AX1206" s="84"/>
      <c r="AY1206" s="84"/>
      <c r="AZ1206" s="84"/>
    </row>
    <row r="1207" spans="1:52" x14ac:dyDescent="0.55000000000000004">
      <c r="A1207" s="69" t="s">
        <v>321</v>
      </c>
      <c r="B1207" s="69" t="s">
        <v>696</v>
      </c>
      <c r="C1207" s="70"/>
      <c r="D1207" s="71"/>
      <c r="E1207" s="72"/>
      <c r="F1207" s="73"/>
      <c r="G1207" s="70"/>
      <c r="H1207" s="74"/>
      <c r="I1207" s="75"/>
      <c r="J1207" s="75"/>
      <c r="K1207" s="36"/>
      <c r="L1207" s="82"/>
      <c r="M1207" s="82"/>
      <c r="N1207" s="77"/>
      <c r="O1207" s="84" t="s">
        <v>1270</v>
      </c>
      <c r="P1207" s="86">
        <v>43425.708495370367</v>
      </c>
      <c r="Q1207" s="84" t="s">
        <v>1313</v>
      </c>
      <c r="R1207" s="84"/>
      <c r="S1207" s="84"/>
      <c r="T1207" s="84"/>
      <c r="U1207" s="84"/>
      <c r="V1207" s="88" t="s">
        <v>2745</v>
      </c>
      <c r="W1207" s="86">
        <v>43425.708495370367</v>
      </c>
      <c r="X1207" s="88" t="s">
        <v>3397</v>
      </c>
      <c r="Y1207" s="84"/>
      <c r="Z1207" s="84"/>
      <c r="AA1207" s="87" t="s">
        <v>4526</v>
      </c>
      <c r="AB1207" s="84"/>
      <c r="AC1207" s="84" t="b">
        <v>0</v>
      </c>
      <c r="AD1207" s="84">
        <v>0</v>
      </c>
      <c r="AE1207" s="87" t="s">
        <v>5552</v>
      </c>
      <c r="AF1207" s="84" t="b">
        <v>0</v>
      </c>
      <c r="AG1207" s="84" t="s">
        <v>5604</v>
      </c>
      <c r="AH1207" s="84"/>
      <c r="AI1207" s="87" t="s">
        <v>5552</v>
      </c>
      <c r="AJ1207" s="84" t="b">
        <v>0</v>
      </c>
      <c r="AK1207" s="84">
        <v>43</v>
      </c>
      <c r="AL1207" s="87" t="s">
        <v>4992</v>
      </c>
      <c r="AM1207" s="84" t="s">
        <v>5682</v>
      </c>
      <c r="AN1207" s="84" t="b">
        <v>0</v>
      </c>
      <c r="AO1207" s="87" t="s">
        <v>4992</v>
      </c>
      <c r="AP1207" s="84" t="s">
        <v>179</v>
      </c>
      <c r="AQ1207" s="84">
        <v>0</v>
      </c>
      <c r="AR1207" s="84">
        <v>0</v>
      </c>
      <c r="AS1207" s="84"/>
      <c r="AT1207" s="84"/>
      <c r="AU1207" s="84"/>
      <c r="AV1207" s="84"/>
      <c r="AW1207" s="84"/>
      <c r="AX1207" s="84"/>
      <c r="AY1207" s="84"/>
      <c r="AZ1207" s="84"/>
    </row>
    <row r="1208" spans="1:52" x14ac:dyDescent="0.55000000000000004">
      <c r="A1208" s="69" t="s">
        <v>321</v>
      </c>
      <c r="B1208" s="69" t="s">
        <v>691</v>
      </c>
      <c r="C1208" s="70"/>
      <c r="D1208" s="71"/>
      <c r="E1208" s="72"/>
      <c r="F1208" s="73"/>
      <c r="G1208" s="70"/>
      <c r="H1208" s="74"/>
      <c r="I1208" s="75"/>
      <c r="J1208" s="75"/>
      <c r="K1208" s="36"/>
      <c r="L1208" s="82"/>
      <c r="M1208" s="82"/>
      <c r="N1208" s="77"/>
      <c r="O1208" s="84" t="s">
        <v>1270</v>
      </c>
      <c r="P1208" s="86">
        <v>43425.708495370367</v>
      </c>
      <c r="Q1208" s="84" t="s">
        <v>1313</v>
      </c>
      <c r="R1208" s="84"/>
      <c r="S1208" s="84"/>
      <c r="T1208" s="84"/>
      <c r="U1208" s="84"/>
      <c r="V1208" s="88" t="s">
        <v>2745</v>
      </c>
      <c r="W1208" s="86">
        <v>43425.708495370367</v>
      </c>
      <c r="X1208" s="88" t="s">
        <v>3397</v>
      </c>
      <c r="Y1208" s="84"/>
      <c r="Z1208" s="84"/>
      <c r="AA1208" s="87" t="s">
        <v>4526</v>
      </c>
      <c r="AB1208" s="84"/>
      <c r="AC1208" s="84" t="b">
        <v>0</v>
      </c>
      <c r="AD1208" s="84">
        <v>0</v>
      </c>
      <c r="AE1208" s="87" t="s">
        <v>5552</v>
      </c>
      <c r="AF1208" s="84" t="b">
        <v>0</v>
      </c>
      <c r="AG1208" s="84" t="s">
        <v>5604</v>
      </c>
      <c r="AH1208" s="84"/>
      <c r="AI1208" s="87" t="s">
        <v>5552</v>
      </c>
      <c r="AJ1208" s="84" t="b">
        <v>0</v>
      </c>
      <c r="AK1208" s="84">
        <v>43</v>
      </c>
      <c r="AL1208" s="87" t="s">
        <v>4992</v>
      </c>
      <c r="AM1208" s="84" t="s">
        <v>5682</v>
      </c>
      <c r="AN1208" s="84" t="b">
        <v>0</v>
      </c>
      <c r="AO1208" s="87" t="s">
        <v>4992</v>
      </c>
      <c r="AP1208" s="84" t="s">
        <v>179</v>
      </c>
      <c r="AQ1208" s="84">
        <v>0</v>
      </c>
      <c r="AR1208" s="84">
        <v>0</v>
      </c>
      <c r="AS1208" s="84"/>
      <c r="AT1208" s="84"/>
      <c r="AU1208" s="84"/>
      <c r="AV1208" s="84"/>
      <c r="AW1208" s="84"/>
      <c r="AX1208" s="84"/>
      <c r="AY1208" s="84"/>
      <c r="AZ1208" s="84"/>
    </row>
    <row r="1209" spans="1:52" x14ac:dyDescent="0.55000000000000004">
      <c r="A1209" s="69" t="s">
        <v>321</v>
      </c>
      <c r="B1209" s="69" t="s">
        <v>692</v>
      </c>
      <c r="C1209" s="70"/>
      <c r="D1209" s="71"/>
      <c r="E1209" s="72"/>
      <c r="F1209" s="73"/>
      <c r="G1209" s="70"/>
      <c r="H1209" s="74"/>
      <c r="I1209" s="75"/>
      <c r="J1209" s="75"/>
      <c r="K1209" s="36"/>
      <c r="L1209" s="82"/>
      <c r="M1209" s="82"/>
      <c r="N1209" s="77"/>
      <c r="O1209" s="84" t="s">
        <v>1270</v>
      </c>
      <c r="P1209" s="86">
        <v>43425.708495370367</v>
      </c>
      <c r="Q1209" s="84" t="s">
        <v>1313</v>
      </c>
      <c r="R1209" s="84"/>
      <c r="S1209" s="84"/>
      <c r="T1209" s="84"/>
      <c r="U1209" s="84"/>
      <c r="V1209" s="88" t="s">
        <v>2745</v>
      </c>
      <c r="W1209" s="86">
        <v>43425.708495370367</v>
      </c>
      <c r="X1209" s="88" t="s">
        <v>3397</v>
      </c>
      <c r="Y1209" s="84"/>
      <c r="Z1209" s="84"/>
      <c r="AA1209" s="87" t="s">
        <v>4526</v>
      </c>
      <c r="AB1209" s="84"/>
      <c r="AC1209" s="84" t="b">
        <v>0</v>
      </c>
      <c r="AD1209" s="84">
        <v>0</v>
      </c>
      <c r="AE1209" s="87" t="s">
        <v>5552</v>
      </c>
      <c r="AF1209" s="84" t="b">
        <v>0</v>
      </c>
      <c r="AG1209" s="84" t="s">
        <v>5604</v>
      </c>
      <c r="AH1209" s="84"/>
      <c r="AI1209" s="87" t="s">
        <v>5552</v>
      </c>
      <c r="AJ1209" s="84" t="b">
        <v>0</v>
      </c>
      <c r="AK1209" s="84">
        <v>43</v>
      </c>
      <c r="AL1209" s="87" t="s">
        <v>4992</v>
      </c>
      <c r="AM1209" s="84" t="s">
        <v>5682</v>
      </c>
      <c r="AN1209" s="84" t="b">
        <v>0</v>
      </c>
      <c r="AO1209" s="87" t="s">
        <v>4992</v>
      </c>
      <c r="AP1209" s="84" t="s">
        <v>179</v>
      </c>
      <c r="AQ1209" s="84">
        <v>0</v>
      </c>
      <c r="AR1209" s="84">
        <v>0</v>
      </c>
      <c r="AS1209" s="84"/>
      <c r="AT1209" s="84"/>
      <c r="AU1209" s="84"/>
      <c r="AV1209" s="84"/>
      <c r="AW1209" s="84"/>
      <c r="AX1209" s="84"/>
      <c r="AY1209" s="84"/>
      <c r="AZ1209" s="84"/>
    </row>
    <row r="1210" spans="1:52" x14ac:dyDescent="0.55000000000000004">
      <c r="A1210" s="69" t="s">
        <v>321</v>
      </c>
      <c r="B1210" s="69" t="s">
        <v>693</v>
      </c>
      <c r="C1210" s="70"/>
      <c r="D1210" s="71"/>
      <c r="E1210" s="72"/>
      <c r="F1210" s="73"/>
      <c r="G1210" s="70"/>
      <c r="H1210" s="74"/>
      <c r="I1210" s="75"/>
      <c r="J1210" s="75"/>
      <c r="K1210" s="36"/>
      <c r="L1210" s="82"/>
      <c r="M1210" s="82"/>
      <c r="N1210" s="77"/>
      <c r="O1210" s="84" t="s">
        <v>1270</v>
      </c>
      <c r="P1210" s="86">
        <v>43425.708495370367</v>
      </c>
      <c r="Q1210" s="84" t="s">
        <v>1313</v>
      </c>
      <c r="R1210" s="84"/>
      <c r="S1210" s="84"/>
      <c r="T1210" s="84"/>
      <c r="U1210" s="84"/>
      <c r="V1210" s="88" t="s">
        <v>2745</v>
      </c>
      <c r="W1210" s="86">
        <v>43425.708495370367</v>
      </c>
      <c r="X1210" s="88" t="s">
        <v>3397</v>
      </c>
      <c r="Y1210" s="84"/>
      <c r="Z1210" s="84"/>
      <c r="AA1210" s="87" t="s">
        <v>4526</v>
      </c>
      <c r="AB1210" s="84"/>
      <c r="AC1210" s="84" t="b">
        <v>0</v>
      </c>
      <c r="AD1210" s="84">
        <v>0</v>
      </c>
      <c r="AE1210" s="87" t="s">
        <v>5552</v>
      </c>
      <c r="AF1210" s="84" t="b">
        <v>0</v>
      </c>
      <c r="AG1210" s="84" t="s">
        <v>5604</v>
      </c>
      <c r="AH1210" s="84"/>
      <c r="AI1210" s="87" t="s">
        <v>5552</v>
      </c>
      <c r="AJ1210" s="84" t="b">
        <v>0</v>
      </c>
      <c r="AK1210" s="84">
        <v>43</v>
      </c>
      <c r="AL1210" s="87" t="s">
        <v>4992</v>
      </c>
      <c r="AM1210" s="84" t="s">
        <v>5682</v>
      </c>
      <c r="AN1210" s="84" t="b">
        <v>0</v>
      </c>
      <c r="AO1210" s="87" t="s">
        <v>4992</v>
      </c>
      <c r="AP1210" s="84" t="s">
        <v>179</v>
      </c>
      <c r="AQ1210" s="84">
        <v>0</v>
      </c>
      <c r="AR1210" s="84">
        <v>0</v>
      </c>
      <c r="AS1210" s="84"/>
      <c r="AT1210" s="84"/>
      <c r="AU1210" s="84"/>
      <c r="AV1210" s="84"/>
      <c r="AW1210" s="84"/>
      <c r="AX1210" s="84"/>
      <c r="AY1210" s="84"/>
      <c r="AZ1210" s="84"/>
    </row>
    <row r="1211" spans="1:52" x14ac:dyDescent="0.55000000000000004">
      <c r="A1211" s="69" t="s">
        <v>321</v>
      </c>
      <c r="B1211" s="69" t="s">
        <v>977</v>
      </c>
      <c r="C1211" s="70"/>
      <c r="D1211" s="71"/>
      <c r="E1211" s="72"/>
      <c r="F1211" s="73"/>
      <c r="G1211" s="70"/>
      <c r="H1211" s="74"/>
      <c r="I1211" s="75"/>
      <c r="J1211" s="75"/>
      <c r="K1211" s="36"/>
      <c r="L1211" s="82"/>
      <c r="M1211" s="82"/>
      <c r="N1211" s="77"/>
      <c r="O1211" s="84" t="s">
        <v>1270</v>
      </c>
      <c r="P1211" s="86">
        <v>43425.708495370367</v>
      </c>
      <c r="Q1211" s="84" t="s">
        <v>1313</v>
      </c>
      <c r="R1211" s="84"/>
      <c r="S1211" s="84"/>
      <c r="T1211" s="84"/>
      <c r="U1211" s="84"/>
      <c r="V1211" s="88" t="s">
        <v>2745</v>
      </c>
      <c r="W1211" s="86">
        <v>43425.708495370367</v>
      </c>
      <c r="X1211" s="88" t="s">
        <v>3397</v>
      </c>
      <c r="Y1211" s="84"/>
      <c r="Z1211" s="84"/>
      <c r="AA1211" s="87" t="s">
        <v>4526</v>
      </c>
      <c r="AB1211" s="84"/>
      <c r="AC1211" s="84" t="b">
        <v>0</v>
      </c>
      <c r="AD1211" s="84">
        <v>0</v>
      </c>
      <c r="AE1211" s="87" t="s">
        <v>5552</v>
      </c>
      <c r="AF1211" s="84" t="b">
        <v>0</v>
      </c>
      <c r="AG1211" s="84" t="s">
        <v>5604</v>
      </c>
      <c r="AH1211" s="84"/>
      <c r="AI1211" s="87" t="s">
        <v>5552</v>
      </c>
      <c r="AJ1211" s="84" t="b">
        <v>0</v>
      </c>
      <c r="AK1211" s="84">
        <v>43</v>
      </c>
      <c r="AL1211" s="87" t="s">
        <v>4992</v>
      </c>
      <c r="AM1211" s="84" t="s">
        <v>5682</v>
      </c>
      <c r="AN1211" s="84" t="b">
        <v>0</v>
      </c>
      <c r="AO1211" s="87" t="s">
        <v>4992</v>
      </c>
      <c r="AP1211" s="84" t="s">
        <v>179</v>
      </c>
      <c r="AQ1211" s="84">
        <v>0</v>
      </c>
      <c r="AR1211" s="84">
        <v>0</v>
      </c>
      <c r="AS1211" s="84"/>
      <c r="AT1211" s="84"/>
      <c r="AU1211" s="84"/>
      <c r="AV1211" s="84"/>
      <c r="AW1211" s="84"/>
      <c r="AX1211" s="84"/>
      <c r="AY1211" s="84"/>
      <c r="AZ1211" s="84"/>
    </row>
    <row r="1212" spans="1:52" x14ac:dyDescent="0.55000000000000004">
      <c r="A1212" s="69" t="s">
        <v>321</v>
      </c>
      <c r="B1212" s="69" t="s">
        <v>978</v>
      </c>
      <c r="C1212" s="70"/>
      <c r="D1212" s="71"/>
      <c r="E1212" s="72"/>
      <c r="F1212" s="73"/>
      <c r="G1212" s="70"/>
      <c r="H1212" s="74"/>
      <c r="I1212" s="75"/>
      <c r="J1212" s="75"/>
      <c r="K1212" s="36"/>
      <c r="L1212" s="82"/>
      <c r="M1212" s="82"/>
      <c r="N1212" s="77"/>
      <c r="O1212" s="84" t="s">
        <v>1270</v>
      </c>
      <c r="P1212" s="86">
        <v>43425.708495370367</v>
      </c>
      <c r="Q1212" s="84" t="s">
        <v>1313</v>
      </c>
      <c r="R1212" s="84"/>
      <c r="S1212" s="84"/>
      <c r="T1212" s="84"/>
      <c r="U1212" s="84"/>
      <c r="V1212" s="88" t="s">
        <v>2745</v>
      </c>
      <c r="W1212" s="86">
        <v>43425.708495370367</v>
      </c>
      <c r="X1212" s="88" t="s">
        <v>3397</v>
      </c>
      <c r="Y1212" s="84"/>
      <c r="Z1212" s="84"/>
      <c r="AA1212" s="87" t="s">
        <v>4526</v>
      </c>
      <c r="AB1212" s="84"/>
      <c r="AC1212" s="84" t="b">
        <v>0</v>
      </c>
      <c r="AD1212" s="84">
        <v>0</v>
      </c>
      <c r="AE1212" s="87" t="s">
        <v>5552</v>
      </c>
      <c r="AF1212" s="84" t="b">
        <v>0</v>
      </c>
      <c r="AG1212" s="84" t="s">
        <v>5604</v>
      </c>
      <c r="AH1212" s="84"/>
      <c r="AI1212" s="87" t="s">
        <v>5552</v>
      </c>
      <c r="AJ1212" s="84" t="b">
        <v>0</v>
      </c>
      <c r="AK1212" s="84">
        <v>43</v>
      </c>
      <c r="AL1212" s="87" t="s">
        <v>4992</v>
      </c>
      <c r="AM1212" s="84" t="s">
        <v>5682</v>
      </c>
      <c r="AN1212" s="84" t="b">
        <v>0</v>
      </c>
      <c r="AO1212" s="87" t="s">
        <v>4992</v>
      </c>
      <c r="AP1212" s="84" t="s">
        <v>179</v>
      </c>
      <c r="AQ1212" s="84">
        <v>0</v>
      </c>
      <c r="AR1212" s="84">
        <v>0</v>
      </c>
      <c r="AS1212" s="84"/>
      <c r="AT1212" s="84"/>
      <c r="AU1212" s="84"/>
      <c r="AV1212" s="84"/>
      <c r="AW1212" s="84"/>
      <c r="AX1212" s="84"/>
      <c r="AY1212" s="84"/>
      <c r="AZ1212" s="84"/>
    </row>
    <row r="1213" spans="1:52" x14ac:dyDescent="0.55000000000000004">
      <c r="A1213" s="69" t="s">
        <v>321</v>
      </c>
      <c r="B1213" s="69" t="s">
        <v>979</v>
      </c>
      <c r="C1213" s="70"/>
      <c r="D1213" s="71"/>
      <c r="E1213" s="72"/>
      <c r="F1213" s="73"/>
      <c r="G1213" s="70"/>
      <c r="H1213" s="74"/>
      <c r="I1213" s="75"/>
      <c r="J1213" s="75"/>
      <c r="K1213" s="36"/>
      <c r="L1213" s="82"/>
      <c r="M1213" s="82"/>
      <c r="N1213" s="77"/>
      <c r="O1213" s="84" t="s">
        <v>1270</v>
      </c>
      <c r="P1213" s="86">
        <v>43425.708495370367</v>
      </c>
      <c r="Q1213" s="84" t="s">
        <v>1313</v>
      </c>
      <c r="R1213" s="84"/>
      <c r="S1213" s="84"/>
      <c r="T1213" s="84"/>
      <c r="U1213" s="84"/>
      <c r="V1213" s="88" t="s">
        <v>2745</v>
      </c>
      <c r="W1213" s="86">
        <v>43425.708495370367</v>
      </c>
      <c r="X1213" s="88" t="s">
        <v>3397</v>
      </c>
      <c r="Y1213" s="84"/>
      <c r="Z1213" s="84"/>
      <c r="AA1213" s="87" t="s">
        <v>4526</v>
      </c>
      <c r="AB1213" s="84"/>
      <c r="AC1213" s="84" t="b">
        <v>0</v>
      </c>
      <c r="AD1213" s="84">
        <v>0</v>
      </c>
      <c r="AE1213" s="87" t="s">
        <v>5552</v>
      </c>
      <c r="AF1213" s="84" t="b">
        <v>0</v>
      </c>
      <c r="AG1213" s="84" t="s">
        <v>5604</v>
      </c>
      <c r="AH1213" s="84"/>
      <c r="AI1213" s="87" t="s">
        <v>5552</v>
      </c>
      <c r="AJ1213" s="84" t="b">
        <v>0</v>
      </c>
      <c r="AK1213" s="84">
        <v>43</v>
      </c>
      <c r="AL1213" s="87" t="s">
        <v>4992</v>
      </c>
      <c r="AM1213" s="84" t="s">
        <v>5682</v>
      </c>
      <c r="AN1213" s="84" t="b">
        <v>0</v>
      </c>
      <c r="AO1213" s="87" t="s">
        <v>4992</v>
      </c>
      <c r="AP1213" s="84" t="s">
        <v>179</v>
      </c>
      <c r="AQ1213" s="84">
        <v>0</v>
      </c>
      <c r="AR1213" s="84">
        <v>0</v>
      </c>
      <c r="AS1213" s="84"/>
      <c r="AT1213" s="84"/>
      <c r="AU1213" s="84"/>
      <c r="AV1213" s="84"/>
      <c r="AW1213" s="84"/>
      <c r="AX1213" s="84"/>
      <c r="AY1213" s="84"/>
      <c r="AZ1213" s="84"/>
    </row>
    <row r="1214" spans="1:52" x14ac:dyDescent="0.55000000000000004">
      <c r="A1214" s="69" t="s">
        <v>321</v>
      </c>
      <c r="B1214" s="69" t="s">
        <v>980</v>
      </c>
      <c r="C1214" s="70"/>
      <c r="D1214" s="71"/>
      <c r="E1214" s="72"/>
      <c r="F1214" s="73"/>
      <c r="G1214" s="70"/>
      <c r="H1214" s="74"/>
      <c r="I1214" s="75"/>
      <c r="J1214" s="75"/>
      <c r="K1214" s="36"/>
      <c r="L1214" s="82"/>
      <c r="M1214" s="82"/>
      <c r="N1214" s="77"/>
      <c r="O1214" s="84" t="s">
        <v>1270</v>
      </c>
      <c r="P1214" s="86">
        <v>43425.708495370367</v>
      </c>
      <c r="Q1214" s="84" t="s">
        <v>1313</v>
      </c>
      <c r="R1214" s="84"/>
      <c r="S1214" s="84"/>
      <c r="T1214" s="84"/>
      <c r="U1214" s="84"/>
      <c r="V1214" s="88" t="s">
        <v>2745</v>
      </c>
      <c r="W1214" s="86">
        <v>43425.708495370367</v>
      </c>
      <c r="X1214" s="88" t="s">
        <v>3397</v>
      </c>
      <c r="Y1214" s="84"/>
      <c r="Z1214" s="84"/>
      <c r="AA1214" s="87" t="s">
        <v>4526</v>
      </c>
      <c r="AB1214" s="84"/>
      <c r="AC1214" s="84" t="b">
        <v>0</v>
      </c>
      <c r="AD1214" s="84">
        <v>0</v>
      </c>
      <c r="AE1214" s="87" t="s">
        <v>5552</v>
      </c>
      <c r="AF1214" s="84" t="b">
        <v>0</v>
      </c>
      <c r="AG1214" s="84" t="s">
        <v>5604</v>
      </c>
      <c r="AH1214" s="84"/>
      <c r="AI1214" s="87" t="s">
        <v>5552</v>
      </c>
      <c r="AJ1214" s="84" t="b">
        <v>0</v>
      </c>
      <c r="AK1214" s="84">
        <v>43</v>
      </c>
      <c r="AL1214" s="87" t="s">
        <v>4992</v>
      </c>
      <c r="AM1214" s="84" t="s">
        <v>5682</v>
      </c>
      <c r="AN1214" s="84" t="b">
        <v>0</v>
      </c>
      <c r="AO1214" s="87" t="s">
        <v>4992</v>
      </c>
      <c r="AP1214" s="84" t="s">
        <v>179</v>
      </c>
      <c r="AQ1214" s="84">
        <v>0</v>
      </c>
      <c r="AR1214" s="84">
        <v>0</v>
      </c>
      <c r="AS1214" s="84"/>
      <c r="AT1214" s="84"/>
      <c r="AU1214" s="84"/>
      <c r="AV1214" s="84"/>
      <c r="AW1214" s="84"/>
      <c r="AX1214" s="84"/>
      <c r="AY1214" s="84"/>
      <c r="AZ1214" s="84"/>
    </row>
    <row r="1215" spans="1:52" x14ac:dyDescent="0.55000000000000004">
      <c r="A1215" s="69" t="s">
        <v>321</v>
      </c>
      <c r="B1215" s="69" t="s">
        <v>981</v>
      </c>
      <c r="C1215" s="70"/>
      <c r="D1215" s="71"/>
      <c r="E1215" s="72"/>
      <c r="F1215" s="73"/>
      <c r="G1215" s="70"/>
      <c r="H1215" s="74"/>
      <c r="I1215" s="75"/>
      <c r="J1215" s="75"/>
      <c r="K1215" s="36"/>
      <c r="L1215" s="82"/>
      <c r="M1215" s="82"/>
      <c r="N1215" s="77"/>
      <c r="O1215" s="84" t="s">
        <v>1270</v>
      </c>
      <c r="P1215" s="86">
        <v>43425.708495370367</v>
      </c>
      <c r="Q1215" s="84" t="s">
        <v>1313</v>
      </c>
      <c r="R1215" s="84"/>
      <c r="S1215" s="84"/>
      <c r="T1215" s="84"/>
      <c r="U1215" s="84"/>
      <c r="V1215" s="88" t="s">
        <v>2745</v>
      </c>
      <c r="W1215" s="86">
        <v>43425.708495370367</v>
      </c>
      <c r="X1215" s="88" t="s">
        <v>3397</v>
      </c>
      <c r="Y1215" s="84"/>
      <c r="Z1215" s="84"/>
      <c r="AA1215" s="87" t="s">
        <v>4526</v>
      </c>
      <c r="AB1215" s="84"/>
      <c r="AC1215" s="84" t="b">
        <v>0</v>
      </c>
      <c r="AD1215" s="84">
        <v>0</v>
      </c>
      <c r="AE1215" s="87" t="s">
        <v>5552</v>
      </c>
      <c r="AF1215" s="84" t="b">
        <v>0</v>
      </c>
      <c r="AG1215" s="84" t="s">
        <v>5604</v>
      </c>
      <c r="AH1215" s="84"/>
      <c r="AI1215" s="87" t="s">
        <v>5552</v>
      </c>
      <c r="AJ1215" s="84" t="b">
        <v>0</v>
      </c>
      <c r="AK1215" s="84">
        <v>43</v>
      </c>
      <c r="AL1215" s="87" t="s">
        <v>4992</v>
      </c>
      <c r="AM1215" s="84" t="s">
        <v>5682</v>
      </c>
      <c r="AN1215" s="84" t="b">
        <v>0</v>
      </c>
      <c r="AO1215" s="87" t="s">
        <v>4992</v>
      </c>
      <c r="AP1215" s="84" t="s">
        <v>179</v>
      </c>
      <c r="AQ1215" s="84">
        <v>0</v>
      </c>
      <c r="AR1215" s="84">
        <v>0</v>
      </c>
      <c r="AS1215" s="84"/>
      <c r="AT1215" s="84"/>
      <c r="AU1215" s="84"/>
      <c r="AV1215" s="84"/>
      <c r="AW1215" s="84"/>
      <c r="AX1215" s="84"/>
      <c r="AY1215" s="84"/>
      <c r="AZ1215" s="84"/>
    </row>
    <row r="1216" spans="1:52" x14ac:dyDescent="0.55000000000000004">
      <c r="A1216" s="69" t="s">
        <v>321</v>
      </c>
      <c r="B1216" s="69" t="s">
        <v>982</v>
      </c>
      <c r="C1216" s="70"/>
      <c r="D1216" s="71"/>
      <c r="E1216" s="72"/>
      <c r="F1216" s="73"/>
      <c r="G1216" s="70"/>
      <c r="H1216" s="74"/>
      <c r="I1216" s="75"/>
      <c r="J1216" s="75"/>
      <c r="K1216" s="36"/>
      <c r="L1216" s="82"/>
      <c r="M1216" s="82"/>
      <c r="N1216" s="77"/>
      <c r="O1216" s="84" t="s">
        <v>1270</v>
      </c>
      <c r="P1216" s="86">
        <v>43425.708495370367</v>
      </c>
      <c r="Q1216" s="84" t="s">
        <v>1313</v>
      </c>
      <c r="R1216" s="84"/>
      <c r="S1216" s="84"/>
      <c r="T1216" s="84"/>
      <c r="U1216" s="84"/>
      <c r="V1216" s="88" t="s">
        <v>2745</v>
      </c>
      <c r="W1216" s="86">
        <v>43425.708495370367</v>
      </c>
      <c r="X1216" s="88" t="s">
        <v>3397</v>
      </c>
      <c r="Y1216" s="84"/>
      <c r="Z1216" s="84"/>
      <c r="AA1216" s="87" t="s">
        <v>4526</v>
      </c>
      <c r="AB1216" s="84"/>
      <c r="AC1216" s="84" t="b">
        <v>0</v>
      </c>
      <c r="AD1216" s="84">
        <v>0</v>
      </c>
      <c r="AE1216" s="87" t="s">
        <v>5552</v>
      </c>
      <c r="AF1216" s="84" t="b">
        <v>0</v>
      </c>
      <c r="AG1216" s="84" t="s">
        <v>5604</v>
      </c>
      <c r="AH1216" s="84"/>
      <c r="AI1216" s="87" t="s">
        <v>5552</v>
      </c>
      <c r="AJ1216" s="84" t="b">
        <v>0</v>
      </c>
      <c r="AK1216" s="84">
        <v>43</v>
      </c>
      <c r="AL1216" s="87" t="s">
        <v>4992</v>
      </c>
      <c r="AM1216" s="84" t="s">
        <v>5682</v>
      </c>
      <c r="AN1216" s="84" t="b">
        <v>0</v>
      </c>
      <c r="AO1216" s="87" t="s">
        <v>4992</v>
      </c>
      <c r="AP1216" s="84" t="s">
        <v>179</v>
      </c>
      <c r="AQ1216" s="84">
        <v>0</v>
      </c>
      <c r="AR1216" s="84">
        <v>0</v>
      </c>
      <c r="AS1216" s="84"/>
      <c r="AT1216" s="84"/>
      <c r="AU1216" s="84"/>
      <c r="AV1216" s="84"/>
      <c r="AW1216" s="84"/>
      <c r="AX1216" s="84"/>
      <c r="AY1216" s="84"/>
      <c r="AZ1216" s="84"/>
    </row>
    <row r="1217" spans="1:52" x14ac:dyDescent="0.55000000000000004">
      <c r="A1217" s="69" t="s">
        <v>321</v>
      </c>
      <c r="B1217" s="69" t="s">
        <v>983</v>
      </c>
      <c r="C1217" s="70"/>
      <c r="D1217" s="71"/>
      <c r="E1217" s="72"/>
      <c r="F1217" s="73"/>
      <c r="G1217" s="70"/>
      <c r="H1217" s="74"/>
      <c r="I1217" s="75"/>
      <c r="J1217" s="75"/>
      <c r="K1217" s="36"/>
      <c r="L1217" s="82"/>
      <c r="M1217" s="82"/>
      <c r="N1217" s="77"/>
      <c r="O1217" s="84" t="s">
        <v>1270</v>
      </c>
      <c r="P1217" s="86">
        <v>43425.708495370367</v>
      </c>
      <c r="Q1217" s="84" t="s">
        <v>1313</v>
      </c>
      <c r="R1217" s="84"/>
      <c r="S1217" s="84"/>
      <c r="T1217" s="84"/>
      <c r="U1217" s="84"/>
      <c r="V1217" s="88" t="s">
        <v>2745</v>
      </c>
      <c r="W1217" s="86">
        <v>43425.708495370367</v>
      </c>
      <c r="X1217" s="88" t="s">
        <v>3397</v>
      </c>
      <c r="Y1217" s="84"/>
      <c r="Z1217" s="84"/>
      <c r="AA1217" s="87" t="s">
        <v>4526</v>
      </c>
      <c r="AB1217" s="84"/>
      <c r="AC1217" s="84" t="b">
        <v>0</v>
      </c>
      <c r="AD1217" s="84">
        <v>0</v>
      </c>
      <c r="AE1217" s="87" t="s">
        <v>5552</v>
      </c>
      <c r="AF1217" s="84" t="b">
        <v>0</v>
      </c>
      <c r="AG1217" s="84" t="s">
        <v>5604</v>
      </c>
      <c r="AH1217" s="84"/>
      <c r="AI1217" s="87" t="s">
        <v>5552</v>
      </c>
      <c r="AJ1217" s="84" t="b">
        <v>0</v>
      </c>
      <c r="AK1217" s="84">
        <v>43</v>
      </c>
      <c r="AL1217" s="87" t="s">
        <v>4992</v>
      </c>
      <c r="AM1217" s="84" t="s">
        <v>5682</v>
      </c>
      <c r="AN1217" s="84" t="b">
        <v>0</v>
      </c>
      <c r="AO1217" s="87" t="s">
        <v>4992</v>
      </c>
      <c r="AP1217" s="84" t="s">
        <v>179</v>
      </c>
      <c r="AQ1217" s="84">
        <v>0</v>
      </c>
      <c r="AR1217" s="84">
        <v>0</v>
      </c>
      <c r="AS1217" s="84"/>
      <c r="AT1217" s="84"/>
      <c r="AU1217" s="84"/>
      <c r="AV1217" s="84"/>
      <c r="AW1217" s="84"/>
      <c r="AX1217" s="84"/>
      <c r="AY1217" s="84"/>
      <c r="AZ1217" s="84"/>
    </row>
    <row r="1218" spans="1:52" x14ac:dyDescent="0.55000000000000004">
      <c r="A1218" s="69" t="s">
        <v>321</v>
      </c>
      <c r="B1218" s="69" t="s">
        <v>704</v>
      </c>
      <c r="C1218" s="70"/>
      <c r="D1218" s="71"/>
      <c r="E1218" s="72"/>
      <c r="F1218" s="73"/>
      <c r="G1218" s="70"/>
      <c r="H1218" s="74"/>
      <c r="I1218" s="75"/>
      <c r="J1218" s="75"/>
      <c r="K1218" s="36"/>
      <c r="L1218" s="82"/>
      <c r="M1218" s="82"/>
      <c r="N1218" s="77"/>
      <c r="O1218" s="84" t="s">
        <v>1270</v>
      </c>
      <c r="P1218" s="86">
        <v>43425.708495370367</v>
      </c>
      <c r="Q1218" s="84" t="s">
        <v>1313</v>
      </c>
      <c r="R1218" s="84"/>
      <c r="S1218" s="84"/>
      <c r="T1218" s="84"/>
      <c r="U1218" s="84"/>
      <c r="V1218" s="88" t="s">
        <v>2745</v>
      </c>
      <c r="W1218" s="86">
        <v>43425.708495370367</v>
      </c>
      <c r="X1218" s="88" t="s">
        <v>3397</v>
      </c>
      <c r="Y1218" s="84"/>
      <c r="Z1218" s="84"/>
      <c r="AA1218" s="87" t="s">
        <v>4526</v>
      </c>
      <c r="AB1218" s="84"/>
      <c r="AC1218" s="84" t="b">
        <v>0</v>
      </c>
      <c r="AD1218" s="84">
        <v>0</v>
      </c>
      <c r="AE1218" s="87" t="s">
        <v>5552</v>
      </c>
      <c r="AF1218" s="84" t="b">
        <v>0</v>
      </c>
      <c r="AG1218" s="84" t="s">
        <v>5604</v>
      </c>
      <c r="AH1218" s="84"/>
      <c r="AI1218" s="87" t="s">
        <v>5552</v>
      </c>
      <c r="AJ1218" s="84" t="b">
        <v>0</v>
      </c>
      <c r="AK1218" s="84">
        <v>43</v>
      </c>
      <c r="AL1218" s="87" t="s">
        <v>4992</v>
      </c>
      <c r="AM1218" s="84" t="s">
        <v>5682</v>
      </c>
      <c r="AN1218" s="84" t="b">
        <v>0</v>
      </c>
      <c r="AO1218" s="87" t="s">
        <v>4992</v>
      </c>
      <c r="AP1218" s="84" t="s">
        <v>179</v>
      </c>
      <c r="AQ1218" s="84">
        <v>0</v>
      </c>
      <c r="AR1218" s="84">
        <v>0</v>
      </c>
      <c r="AS1218" s="84"/>
      <c r="AT1218" s="84"/>
      <c r="AU1218" s="84"/>
      <c r="AV1218" s="84"/>
      <c r="AW1218" s="84"/>
      <c r="AX1218" s="84"/>
      <c r="AY1218" s="84"/>
      <c r="AZ1218" s="84"/>
    </row>
    <row r="1219" spans="1:52" x14ac:dyDescent="0.55000000000000004">
      <c r="A1219" s="69" t="s">
        <v>321</v>
      </c>
      <c r="B1219" s="69" t="s">
        <v>984</v>
      </c>
      <c r="C1219" s="70"/>
      <c r="D1219" s="71"/>
      <c r="E1219" s="72"/>
      <c r="F1219" s="73"/>
      <c r="G1219" s="70"/>
      <c r="H1219" s="74"/>
      <c r="I1219" s="75"/>
      <c r="J1219" s="75"/>
      <c r="K1219" s="36"/>
      <c r="L1219" s="82"/>
      <c r="M1219" s="82"/>
      <c r="N1219" s="77"/>
      <c r="O1219" s="84" t="s">
        <v>1270</v>
      </c>
      <c r="P1219" s="86">
        <v>43425.708495370367</v>
      </c>
      <c r="Q1219" s="84" t="s">
        <v>1313</v>
      </c>
      <c r="R1219" s="84"/>
      <c r="S1219" s="84"/>
      <c r="T1219" s="84"/>
      <c r="U1219" s="84"/>
      <c r="V1219" s="88" t="s">
        <v>2745</v>
      </c>
      <c r="W1219" s="86">
        <v>43425.708495370367</v>
      </c>
      <c r="X1219" s="88" t="s">
        <v>3397</v>
      </c>
      <c r="Y1219" s="84"/>
      <c r="Z1219" s="84"/>
      <c r="AA1219" s="87" t="s">
        <v>4526</v>
      </c>
      <c r="AB1219" s="84"/>
      <c r="AC1219" s="84" t="b">
        <v>0</v>
      </c>
      <c r="AD1219" s="84">
        <v>0</v>
      </c>
      <c r="AE1219" s="87" t="s">
        <v>5552</v>
      </c>
      <c r="AF1219" s="84" t="b">
        <v>0</v>
      </c>
      <c r="AG1219" s="84" t="s">
        <v>5604</v>
      </c>
      <c r="AH1219" s="84"/>
      <c r="AI1219" s="87" t="s">
        <v>5552</v>
      </c>
      <c r="AJ1219" s="84" t="b">
        <v>0</v>
      </c>
      <c r="AK1219" s="84">
        <v>43</v>
      </c>
      <c r="AL1219" s="87" t="s">
        <v>4992</v>
      </c>
      <c r="AM1219" s="84" t="s">
        <v>5682</v>
      </c>
      <c r="AN1219" s="84" t="b">
        <v>0</v>
      </c>
      <c r="AO1219" s="87" t="s">
        <v>4992</v>
      </c>
      <c r="AP1219" s="84" t="s">
        <v>179</v>
      </c>
      <c r="AQ1219" s="84">
        <v>0</v>
      </c>
      <c r="AR1219" s="84">
        <v>0</v>
      </c>
      <c r="AS1219" s="84"/>
      <c r="AT1219" s="84"/>
      <c r="AU1219" s="84"/>
      <c r="AV1219" s="84"/>
      <c r="AW1219" s="84"/>
      <c r="AX1219" s="84"/>
      <c r="AY1219" s="84"/>
      <c r="AZ1219" s="84"/>
    </row>
    <row r="1220" spans="1:52" x14ac:dyDescent="0.55000000000000004">
      <c r="A1220" s="69" t="s">
        <v>321</v>
      </c>
      <c r="B1220" s="69" t="s">
        <v>985</v>
      </c>
      <c r="C1220" s="70"/>
      <c r="D1220" s="71"/>
      <c r="E1220" s="72"/>
      <c r="F1220" s="73"/>
      <c r="G1220" s="70"/>
      <c r="H1220" s="74"/>
      <c r="I1220" s="75"/>
      <c r="J1220" s="75"/>
      <c r="K1220" s="36"/>
      <c r="L1220" s="82"/>
      <c r="M1220" s="82"/>
      <c r="N1220" s="77"/>
      <c r="O1220" s="84" t="s">
        <v>1270</v>
      </c>
      <c r="P1220" s="86">
        <v>43425.708495370367</v>
      </c>
      <c r="Q1220" s="84" t="s">
        <v>1313</v>
      </c>
      <c r="R1220" s="84"/>
      <c r="S1220" s="84"/>
      <c r="T1220" s="84"/>
      <c r="U1220" s="84"/>
      <c r="V1220" s="88" t="s">
        <v>2745</v>
      </c>
      <c r="W1220" s="86">
        <v>43425.708495370367</v>
      </c>
      <c r="X1220" s="88" t="s">
        <v>3397</v>
      </c>
      <c r="Y1220" s="84"/>
      <c r="Z1220" s="84"/>
      <c r="AA1220" s="87" t="s">
        <v>4526</v>
      </c>
      <c r="AB1220" s="84"/>
      <c r="AC1220" s="84" t="b">
        <v>0</v>
      </c>
      <c r="AD1220" s="84">
        <v>0</v>
      </c>
      <c r="AE1220" s="87" t="s">
        <v>5552</v>
      </c>
      <c r="AF1220" s="84" t="b">
        <v>0</v>
      </c>
      <c r="AG1220" s="84" t="s">
        <v>5604</v>
      </c>
      <c r="AH1220" s="84"/>
      <c r="AI1220" s="87" t="s">
        <v>5552</v>
      </c>
      <c r="AJ1220" s="84" t="b">
        <v>0</v>
      </c>
      <c r="AK1220" s="84">
        <v>43</v>
      </c>
      <c r="AL1220" s="87" t="s">
        <v>4992</v>
      </c>
      <c r="AM1220" s="84" t="s">
        <v>5682</v>
      </c>
      <c r="AN1220" s="84" t="b">
        <v>0</v>
      </c>
      <c r="AO1220" s="87" t="s">
        <v>4992</v>
      </c>
      <c r="AP1220" s="84" t="s">
        <v>179</v>
      </c>
      <c r="AQ1220" s="84">
        <v>0</v>
      </c>
      <c r="AR1220" s="84">
        <v>0</v>
      </c>
      <c r="AS1220" s="84"/>
      <c r="AT1220" s="84"/>
      <c r="AU1220" s="84"/>
      <c r="AV1220" s="84"/>
      <c r="AW1220" s="84"/>
      <c r="AX1220" s="84"/>
      <c r="AY1220" s="84"/>
      <c r="AZ1220" s="84"/>
    </row>
    <row r="1221" spans="1:52" x14ac:dyDescent="0.55000000000000004">
      <c r="A1221" s="69" t="s">
        <v>321</v>
      </c>
      <c r="B1221" s="69" t="s">
        <v>701</v>
      </c>
      <c r="C1221" s="70"/>
      <c r="D1221" s="71"/>
      <c r="E1221" s="72"/>
      <c r="F1221" s="73"/>
      <c r="G1221" s="70"/>
      <c r="H1221" s="74"/>
      <c r="I1221" s="75"/>
      <c r="J1221" s="75"/>
      <c r="K1221" s="36"/>
      <c r="L1221" s="82"/>
      <c r="M1221" s="82"/>
      <c r="N1221" s="77"/>
      <c r="O1221" s="84" t="s">
        <v>1270</v>
      </c>
      <c r="P1221" s="86">
        <v>43425.708495370367</v>
      </c>
      <c r="Q1221" s="84" t="s">
        <v>1313</v>
      </c>
      <c r="R1221" s="84"/>
      <c r="S1221" s="84"/>
      <c r="T1221" s="84"/>
      <c r="U1221" s="84"/>
      <c r="V1221" s="88" t="s">
        <v>2745</v>
      </c>
      <c r="W1221" s="86">
        <v>43425.708495370367</v>
      </c>
      <c r="X1221" s="88" t="s">
        <v>3397</v>
      </c>
      <c r="Y1221" s="84"/>
      <c r="Z1221" s="84"/>
      <c r="AA1221" s="87" t="s">
        <v>4526</v>
      </c>
      <c r="AB1221" s="84"/>
      <c r="AC1221" s="84" t="b">
        <v>0</v>
      </c>
      <c r="AD1221" s="84">
        <v>0</v>
      </c>
      <c r="AE1221" s="87" t="s">
        <v>5552</v>
      </c>
      <c r="AF1221" s="84" t="b">
        <v>0</v>
      </c>
      <c r="AG1221" s="84" t="s">
        <v>5604</v>
      </c>
      <c r="AH1221" s="84"/>
      <c r="AI1221" s="87" t="s">
        <v>5552</v>
      </c>
      <c r="AJ1221" s="84" t="b">
        <v>0</v>
      </c>
      <c r="AK1221" s="84">
        <v>43</v>
      </c>
      <c r="AL1221" s="87" t="s">
        <v>4992</v>
      </c>
      <c r="AM1221" s="84" t="s">
        <v>5682</v>
      </c>
      <c r="AN1221" s="84" t="b">
        <v>0</v>
      </c>
      <c r="AO1221" s="87" t="s">
        <v>4992</v>
      </c>
      <c r="AP1221" s="84" t="s">
        <v>179</v>
      </c>
      <c r="AQ1221" s="84">
        <v>0</v>
      </c>
      <c r="AR1221" s="84">
        <v>0</v>
      </c>
      <c r="AS1221" s="84"/>
      <c r="AT1221" s="84"/>
      <c r="AU1221" s="84"/>
      <c r="AV1221" s="84"/>
      <c r="AW1221" s="84"/>
      <c r="AX1221" s="84"/>
      <c r="AY1221" s="84"/>
      <c r="AZ1221" s="84"/>
    </row>
    <row r="1222" spans="1:52" x14ac:dyDescent="0.55000000000000004">
      <c r="A1222" s="69" t="s">
        <v>321</v>
      </c>
      <c r="B1222" s="69" t="s">
        <v>986</v>
      </c>
      <c r="C1222" s="70"/>
      <c r="D1222" s="71"/>
      <c r="E1222" s="72"/>
      <c r="F1222" s="73"/>
      <c r="G1222" s="70"/>
      <c r="H1222" s="74"/>
      <c r="I1222" s="75"/>
      <c r="J1222" s="75"/>
      <c r="K1222" s="36"/>
      <c r="L1222" s="82"/>
      <c r="M1222" s="82"/>
      <c r="N1222" s="77"/>
      <c r="O1222" s="84" t="s">
        <v>1270</v>
      </c>
      <c r="P1222" s="86">
        <v>43425.708495370367</v>
      </c>
      <c r="Q1222" s="84" t="s">
        <v>1313</v>
      </c>
      <c r="R1222" s="84"/>
      <c r="S1222" s="84"/>
      <c r="T1222" s="84"/>
      <c r="U1222" s="84"/>
      <c r="V1222" s="88" t="s">
        <v>2745</v>
      </c>
      <c r="W1222" s="86">
        <v>43425.708495370367</v>
      </c>
      <c r="X1222" s="88" t="s">
        <v>3397</v>
      </c>
      <c r="Y1222" s="84"/>
      <c r="Z1222" s="84"/>
      <c r="AA1222" s="87" t="s">
        <v>4526</v>
      </c>
      <c r="AB1222" s="84"/>
      <c r="AC1222" s="84" t="b">
        <v>0</v>
      </c>
      <c r="AD1222" s="84">
        <v>0</v>
      </c>
      <c r="AE1222" s="87" t="s">
        <v>5552</v>
      </c>
      <c r="AF1222" s="84" t="b">
        <v>0</v>
      </c>
      <c r="AG1222" s="84" t="s">
        <v>5604</v>
      </c>
      <c r="AH1222" s="84"/>
      <c r="AI1222" s="87" t="s">
        <v>5552</v>
      </c>
      <c r="AJ1222" s="84" t="b">
        <v>0</v>
      </c>
      <c r="AK1222" s="84">
        <v>43</v>
      </c>
      <c r="AL1222" s="87" t="s">
        <v>4992</v>
      </c>
      <c r="AM1222" s="84" t="s">
        <v>5682</v>
      </c>
      <c r="AN1222" s="84" t="b">
        <v>0</v>
      </c>
      <c r="AO1222" s="87" t="s">
        <v>4992</v>
      </c>
      <c r="AP1222" s="84" t="s">
        <v>179</v>
      </c>
      <c r="AQ1222" s="84">
        <v>0</v>
      </c>
      <c r="AR1222" s="84">
        <v>0</v>
      </c>
      <c r="AS1222" s="84"/>
      <c r="AT1222" s="84"/>
      <c r="AU1222" s="84"/>
      <c r="AV1222" s="84"/>
      <c r="AW1222" s="84"/>
      <c r="AX1222" s="84"/>
      <c r="AY1222" s="84"/>
      <c r="AZ1222" s="84"/>
    </row>
    <row r="1223" spans="1:52" x14ac:dyDescent="0.55000000000000004">
      <c r="A1223" s="69" t="s">
        <v>321</v>
      </c>
      <c r="B1223" s="69" t="s">
        <v>698</v>
      </c>
      <c r="C1223" s="70"/>
      <c r="D1223" s="71"/>
      <c r="E1223" s="72"/>
      <c r="F1223" s="73"/>
      <c r="G1223" s="70"/>
      <c r="H1223" s="74"/>
      <c r="I1223" s="75"/>
      <c r="J1223" s="75"/>
      <c r="K1223" s="36"/>
      <c r="L1223" s="82"/>
      <c r="M1223" s="82"/>
      <c r="N1223" s="77"/>
      <c r="O1223" s="84" t="s">
        <v>1270</v>
      </c>
      <c r="P1223" s="86">
        <v>43425.708495370367</v>
      </c>
      <c r="Q1223" s="84" t="s">
        <v>1313</v>
      </c>
      <c r="R1223" s="84"/>
      <c r="S1223" s="84"/>
      <c r="T1223" s="84"/>
      <c r="U1223" s="84"/>
      <c r="V1223" s="88" t="s">
        <v>2745</v>
      </c>
      <c r="W1223" s="86">
        <v>43425.708495370367</v>
      </c>
      <c r="X1223" s="88" t="s">
        <v>3397</v>
      </c>
      <c r="Y1223" s="84"/>
      <c r="Z1223" s="84"/>
      <c r="AA1223" s="87" t="s">
        <v>4526</v>
      </c>
      <c r="AB1223" s="84"/>
      <c r="AC1223" s="84" t="b">
        <v>0</v>
      </c>
      <c r="AD1223" s="84">
        <v>0</v>
      </c>
      <c r="AE1223" s="87" t="s">
        <v>5552</v>
      </c>
      <c r="AF1223" s="84" t="b">
        <v>0</v>
      </c>
      <c r="AG1223" s="84" t="s">
        <v>5604</v>
      </c>
      <c r="AH1223" s="84"/>
      <c r="AI1223" s="87" t="s">
        <v>5552</v>
      </c>
      <c r="AJ1223" s="84" t="b">
        <v>0</v>
      </c>
      <c r="AK1223" s="84">
        <v>43</v>
      </c>
      <c r="AL1223" s="87" t="s">
        <v>4992</v>
      </c>
      <c r="AM1223" s="84" t="s">
        <v>5682</v>
      </c>
      <c r="AN1223" s="84" t="b">
        <v>0</v>
      </c>
      <c r="AO1223" s="87" t="s">
        <v>4992</v>
      </c>
      <c r="AP1223" s="84" t="s">
        <v>179</v>
      </c>
      <c r="AQ1223" s="84">
        <v>0</v>
      </c>
      <c r="AR1223" s="84">
        <v>0</v>
      </c>
      <c r="AS1223" s="84"/>
      <c r="AT1223" s="84"/>
      <c r="AU1223" s="84"/>
      <c r="AV1223" s="84"/>
      <c r="AW1223" s="84"/>
      <c r="AX1223" s="84"/>
      <c r="AY1223" s="84"/>
      <c r="AZ1223" s="84"/>
    </row>
    <row r="1224" spans="1:52" x14ac:dyDescent="0.55000000000000004">
      <c r="A1224" s="69" t="s">
        <v>321</v>
      </c>
      <c r="B1224" s="69" t="s">
        <v>987</v>
      </c>
      <c r="C1224" s="70"/>
      <c r="D1224" s="71"/>
      <c r="E1224" s="72"/>
      <c r="F1224" s="73"/>
      <c r="G1224" s="70"/>
      <c r="H1224" s="74"/>
      <c r="I1224" s="75"/>
      <c r="J1224" s="75"/>
      <c r="K1224" s="36"/>
      <c r="L1224" s="82"/>
      <c r="M1224" s="82"/>
      <c r="N1224" s="77"/>
      <c r="O1224" s="84" t="s">
        <v>1270</v>
      </c>
      <c r="P1224" s="86">
        <v>43425.708495370367</v>
      </c>
      <c r="Q1224" s="84" t="s">
        <v>1313</v>
      </c>
      <c r="R1224" s="84"/>
      <c r="S1224" s="84"/>
      <c r="T1224" s="84"/>
      <c r="U1224" s="84"/>
      <c r="V1224" s="88" t="s">
        <v>2745</v>
      </c>
      <c r="W1224" s="86">
        <v>43425.708495370367</v>
      </c>
      <c r="X1224" s="88" t="s">
        <v>3397</v>
      </c>
      <c r="Y1224" s="84"/>
      <c r="Z1224" s="84"/>
      <c r="AA1224" s="87" t="s">
        <v>4526</v>
      </c>
      <c r="AB1224" s="84"/>
      <c r="AC1224" s="84" t="b">
        <v>0</v>
      </c>
      <c r="AD1224" s="84">
        <v>0</v>
      </c>
      <c r="AE1224" s="87" t="s">
        <v>5552</v>
      </c>
      <c r="AF1224" s="84" t="b">
        <v>0</v>
      </c>
      <c r="AG1224" s="84" t="s">
        <v>5604</v>
      </c>
      <c r="AH1224" s="84"/>
      <c r="AI1224" s="87" t="s">
        <v>5552</v>
      </c>
      <c r="AJ1224" s="84" t="b">
        <v>0</v>
      </c>
      <c r="AK1224" s="84">
        <v>43</v>
      </c>
      <c r="AL1224" s="87" t="s">
        <v>4992</v>
      </c>
      <c r="AM1224" s="84" t="s">
        <v>5682</v>
      </c>
      <c r="AN1224" s="84" t="b">
        <v>0</v>
      </c>
      <c r="AO1224" s="87" t="s">
        <v>4992</v>
      </c>
      <c r="AP1224" s="84" t="s">
        <v>179</v>
      </c>
      <c r="AQ1224" s="84">
        <v>0</v>
      </c>
      <c r="AR1224" s="84">
        <v>0</v>
      </c>
      <c r="AS1224" s="84"/>
      <c r="AT1224" s="84"/>
      <c r="AU1224" s="84"/>
      <c r="AV1224" s="84"/>
      <c r="AW1224" s="84"/>
      <c r="AX1224" s="84"/>
      <c r="AY1224" s="84"/>
      <c r="AZ1224" s="84"/>
    </row>
    <row r="1225" spans="1:52" x14ac:dyDescent="0.55000000000000004">
      <c r="A1225" s="69" t="s">
        <v>321</v>
      </c>
      <c r="B1225" s="69" t="s">
        <v>988</v>
      </c>
      <c r="C1225" s="70"/>
      <c r="D1225" s="71"/>
      <c r="E1225" s="72"/>
      <c r="F1225" s="73"/>
      <c r="G1225" s="70"/>
      <c r="H1225" s="74"/>
      <c r="I1225" s="75"/>
      <c r="J1225" s="75"/>
      <c r="K1225" s="36"/>
      <c r="L1225" s="82"/>
      <c r="M1225" s="82"/>
      <c r="N1225" s="77"/>
      <c r="O1225" s="84" t="s">
        <v>1270</v>
      </c>
      <c r="P1225" s="86">
        <v>43425.708495370367</v>
      </c>
      <c r="Q1225" s="84" t="s">
        <v>1313</v>
      </c>
      <c r="R1225" s="84"/>
      <c r="S1225" s="84"/>
      <c r="T1225" s="84"/>
      <c r="U1225" s="84"/>
      <c r="V1225" s="88" t="s">
        <v>2745</v>
      </c>
      <c r="W1225" s="86">
        <v>43425.708495370367</v>
      </c>
      <c r="X1225" s="88" t="s">
        <v>3397</v>
      </c>
      <c r="Y1225" s="84"/>
      <c r="Z1225" s="84"/>
      <c r="AA1225" s="87" t="s">
        <v>4526</v>
      </c>
      <c r="AB1225" s="84"/>
      <c r="AC1225" s="84" t="b">
        <v>0</v>
      </c>
      <c r="AD1225" s="84">
        <v>0</v>
      </c>
      <c r="AE1225" s="87" t="s">
        <v>5552</v>
      </c>
      <c r="AF1225" s="84" t="b">
        <v>0</v>
      </c>
      <c r="AG1225" s="84" t="s">
        <v>5604</v>
      </c>
      <c r="AH1225" s="84"/>
      <c r="AI1225" s="87" t="s">
        <v>5552</v>
      </c>
      <c r="AJ1225" s="84" t="b">
        <v>0</v>
      </c>
      <c r="AK1225" s="84">
        <v>43</v>
      </c>
      <c r="AL1225" s="87" t="s">
        <v>4992</v>
      </c>
      <c r="AM1225" s="84" t="s">
        <v>5682</v>
      </c>
      <c r="AN1225" s="84" t="b">
        <v>0</v>
      </c>
      <c r="AO1225" s="87" t="s">
        <v>4992</v>
      </c>
      <c r="AP1225" s="84" t="s">
        <v>179</v>
      </c>
      <c r="AQ1225" s="84">
        <v>0</v>
      </c>
      <c r="AR1225" s="84">
        <v>0</v>
      </c>
      <c r="AS1225" s="84"/>
      <c r="AT1225" s="84"/>
      <c r="AU1225" s="84"/>
      <c r="AV1225" s="84"/>
      <c r="AW1225" s="84"/>
      <c r="AX1225" s="84"/>
      <c r="AY1225" s="84"/>
      <c r="AZ1225" s="84"/>
    </row>
    <row r="1226" spans="1:52" x14ac:dyDescent="0.55000000000000004">
      <c r="A1226" s="69" t="s">
        <v>321</v>
      </c>
      <c r="B1226" s="69" t="s">
        <v>989</v>
      </c>
      <c r="C1226" s="70"/>
      <c r="D1226" s="71"/>
      <c r="E1226" s="72"/>
      <c r="F1226" s="73"/>
      <c r="G1226" s="70"/>
      <c r="H1226" s="74"/>
      <c r="I1226" s="75"/>
      <c r="J1226" s="75"/>
      <c r="K1226" s="36"/>
      <c r="L1226" s="82"/>
      <c r="M1226" s="82"/>
      <c r="N1226" s="77"/>
      <c r="O1226" s="84" t="s">
        <v>1270</v>
      </c>
      <c r="P1226" s="86">
        <v>43425.708495370367</v>
      </c>
      <c r="Q1226" s="84" t="s">
        <v>1313</v>
      </c>
      <c r="R1226" s="84"/>
      <c r="S1226" s="84"/>
      <c r="T1226" s="84"/>
      <c r="U1226" s="84"/>
      <c r="V1226" s="88" t="s">
        <v>2745</v>
      </c>
      <c r="W1226" s="86">
        <v>43425.708495370367</v>
      </c>
      <c r="X1226" s="88" t="s">
        <v>3397</v>
      </c>
      <c r="Y1226" s="84"/>
      <c r="Z1226" s="84"/>
      <c r="AA1226" s="87" t="s">
        <v>4526</v>
      </c>
      <c r="AB1226" s="84"/>
      <c r="AC1226" s="84" t="b">
        <v>0</v>
      </c>
      <c r="AD1226" s="84">
        <v>0</v>
      </c>
      <c r="AE1226" s="87" t="s">
        <v>5552</v>
      </c>
      <c r="AF1226" s="84" t="b">
        <v>0</v>
      </c>
      <c r="AG1226" s="84" t="s">
        <v>5604</v>
      </c>
      <c r="AH1226" s="84"/>
      <c r="AI1226" s="87" t="s">
        <v>5552</v>
      </c>
      <c r="AJ1226" s="84" t="b">
        <v>0</v>
      </c>
      <c r="AK1226" s="84">
        <v>43</v>
      </c>
      <c r="AL1226" s="87" t="s">
        <v>4992</v>
      </c>
      <c r="AM1226" s="84" t="s">
        <v>5682</v>
      </c>
      <c r="AN1226" s="84" t="b">
        <v>0</v>
      </c>
      <c r="AO1226" s="87" t="s">
        <v>4992</v>
      </c>
      <c r="AP1226" s="84" t="s">
        <v>179</v>
      </c>
      <c r="AQ1226" s="84">
        <v>0</v>
      </c>
      <c r="AR1226" s="84">
        <v>0</v>
      </c>
      <c r="AS1226" s="84"/>
      <c r="AT1226" s="84"/>
      <c r="AU1226" s="84"/>
      <c r="AV1226" s="84"/>
      <c r="AW1226" s="84"/>
      <c r="AX1226" s="84"/>
      <c r="AY1226" s="84"/>
      <c r="AZ1226" s="84"/>
    </row>
    <row r="1227" spans="1:52" x14ac:dyDescent="0.55000000000000004">
      <c r="A1227" s="69" t="s">
        <v>321</v>
      </c>
      <c r="B1227" s="69" t="s">
        <v>990</v>
      </c>
      <c r="C1227" s="70"/>
      <c r="D1227" s="71"/>
      <c r="E1227" s="72"/>
      <c r="F1227" s="73"/>
      <c r="G1227" s="70"/>
      <c r="H1227" s="74"/>
      <c r="I1227" s="75"/>
      <c r="J1227" s="75"/>
      <c r="K1227" s="36"/>
      <c r="L1227" s="82"/>
      <c r="M1227" s="82"/>
      <c r="N1227" s="77"/>
      <c r="O1227" s="84" t="s">
        <v>1270</v>
      </c>
      <c r="P1227" s="86">
        <v>43425.708495370367</v>
      </c>
      <c r="Q1227" s="84" t="s">
        <v>1313</v>
      </c>
      <c r="R1227" s="84"/>
      <c r="S1227" s="84"/>
      <c r="T1227" s="84"/>
      <c r="U1227" s="84"/>
      <c r="V1227" s="88" t="s">
        <v>2745</v>
      </c>
      <c r="W1227" s="86">
        <v>43425.708495370367</v>
      </c>
      <c r="X1227" s="88" t="s">
        <v>3397</v>
      </c>
      <c r="Y1227" s="84"/>
      <c r="Z1227" s="84"/>
      <c r="AA1227" s="87" t="s">
        <v>4526</v>
      </c>
      <c r="AB1227" s="84"/>
      <c r="AC1227" s="84" t="b">
        <v>0</v>
      </c>
      <c r="AD1227" s="84">
        <v>0</v>
      </c>
      <c r="AE1227" s="87" t="s">
        <v>5552</v>
      </c>
      <c r="AF1227" s="84" t="b">
        <v>0</v>
      </c>
      <c r="AG1227" s="84" t="s">
        <v>5604</v>
      </c>
      <c r="AH1227" s="84"/>
      <c r="AI1227" s="87" t="s">
        <v>5552</v>
      </c>
      <c r="AJ1227" s="84" t="b">
        <v>0</v>
      </c>
      <c r="AK1227" s="84">
        <v>43</v>
      </c>
      <c r="AL1227" s="87" t="s">
        <v>4992</v>
      </c>
      <c r="AM1227" s="84" t="s">
        <v>5682</v>
      </c>
      <c r="AN1227" s="84" t="b">
        <v>0</v>
      </c>
      <c r="AO1227" s="87" t="s">
        <v>4992</v>
      </c>
      <c r="AP1227" s="84" t="s">
        <v>179</v>
      </c>
      <c r="AQ1227" s="84">
        <v>0</v>
      </c>
      <c r="AR1227" s="84">
        <v>0</v>
      </c>
      <c r="AS1227" s="84"/>
      <c r="AT1227" s="84"/>
      <c r="AU1227" s="84"/>
      <c r="AV1227" s="84"/>
      <c r="AW1227" s="84"/>
      <c r="AX1227" s="84"/>
      <c r="AY1227" s="84"/>
      <c r="AZ1227" s="84"/>
    </row>
    <row r="1228" spans="1:52" x14ac:dyDescent="0.55000000000000004">
      <c r="A1228" s="69" t="s">
        <v>321</v>
      </c>
      <c r="B1228" s="69" t="s">
        <v>991</v>
      </c>
      <c r="C1228" s="70"/>
      <c r="D1228" s="71"/>
      <c r="E1228" s="72"/>
      <c r="F1228" s="73"/>
      <c r="G1228" s="70"/>
      <c r="H1228" s="74"/>
      <c r="I1228" s="75"/>
      <c r="J1228" s="75"/>
      <c r="K1228" s="36"/>
      <c r="L1228" s="82"/>
      <c r="M1228" s="82"/>
      <c r="N1228" s="77"/>
      <c r="O1228" s="84" t="s">
        <v>1270</v>
      </c>
      <c r="P1228" s="86">
        <v>43425.708495370367</v>
      </c>
      <c r="Q1228" s="84" t="s">
        <v>1313</v>
      </c>
      <c r="R1228" s="84"/>
      <c r="S1228" s="84"/>
      <c r="T1228" s="84"/>
      <c r="U1228" s="84"/>
      <c r="V1228" s="88" t="s">
        <v>2745</v>
      </c>
      <c r="W1228" s="86">
        <v>43425.708495370367</v>
      </c>
      <c r="X1228" s="88" t="s">
        <v>3397</v>
      </c>
      <c r="Y1228" s="84"/>
      <c r="Z1228" s="84"/>
      <c r="AA1228" s="87" t="s">
        <v>4526</v>
      </c>
      <c r="AB1228" s="84"/>
      <c r="AC1228" s="84" t="b">
        <v>0</v>
      </c>
      <c r="AD1228" s="84">
        <v>0</v>
      </c>
      <c r="AE1228" s="87" t="s">
        <v>5552</v>
      </c>
      <c r="AF1228" s="84" t="b">
        <v>0</v>
      </c>
      <c r="AG1228" s="84" t="s">
        <v>5604</v>
      </c>
      <c r="AH1228" s="84"/>
      <c r="AI1228" s="87" t="s">
        <v>5552</v>
      </c>
      <c r="AJ1228" s="84" t="b">
        <v>0</v>
      </c>
      <c r="AK1228" s="84">
        <v>43</v>
      </c>
      <c r="AL1228" s="87" t="s">
        <v>4992</v>
      </c>
      <c r="AM1228" s="84" t="s">
        <v>5682</v>
      </c>
      <c r="AN1228" s="84" t="b">
        <v>0</v>
      </c>
      <c r="AO1228" s="87" t="s">
        <v>4992</v>
      </c>
      <c r="AP1228" s="84" t="s">
        <v>179</v>
      </c>
      <c r="AQ1228" s="84">
        <v>0</v>
      </c>
      <c r="AR1228" s="84">
        <v>0</v>
      </c>
      <c r="AS1228" s="84"/>
      <c r="AT1228" s="84"/>
      <c r="AU1228" s="84"/>
      <c r="AV1228" s="84"/>
      <c r="AW1228" s="84"/>
      <c r="AX1228" s="84"/>
      <c r="AY1228" s="84"/>
      <c r="AZ1228" s="84"/>
    </row>
    <row r="1229" spans="1:52" x14ac:dyDescent="0.55000000000000004">
      <c r="A1229" s="69" t="s">
        <v>321</v>
      </c>
      <c r="B1229" s="69" t="s">
        <v>992</v>
      </c>
      <c r="C1229" s="70"/>
      <c r="D1229" s="71"/>
      <c r="E1229" s="72"/>
      <c r="F1229" s="73"/>
      <c r="G1229" s="70"/>
      <c r="H1229" s="74"/>
      <c r="I1229" s="75"/>
      <c r="J1229" s="75"/>
      <c r="K1229" s="36"/>
      <c r="L1229" s="82"/>
      <c r="M1229" s="82"/>
      <c r="N1229" s="77"/>
      <c r="O1229" s="84" t="s">
        <v>1270</v>
      </c>
      <c r="P1229" s="86">
        <v>43425.708495370367</v>
      </c>
      <c r="Q1229" s="84" t="s">
        <v>1313</v>
      </c>
      <c r="R1229" s="84"/>
      <c r="S1229" s="84"/>
      <c r="T1229" s="84"/>
      <c r="U1229" s="84"/>
      <c r="V1229" s="88" t="s">
        <v>2745</v>
      </c>
      <c r="W1229" s="86">
        <v>43425.708495370367</v>
      </c>
      <c r="X1229" s="88" t="s">
        <v>3397</v>
      </c>
      <c r="Y1229" s="84"/>
      <c r="Z1229" s="84"/>
      <c r="AA1229" s="87" t="s">
        <v>4526</v>
      </c>
      <c r="AB1229" s="84"/>
      <c r="AC1229" s="84" t="b">
        <v>0</v>
      </c>
      <c r="AD1229" s="84">
        <v>0</v>
      </c>
      <c r="AE1229" s="87" t="s">
        <v>5552</v>
      </c>
      <c r="AF1229" s="84" t="b">
        <v>0</v>
      </c>
      <c r="AG1229" s="84" t="s">
        <v>5604</v>
      </c>
      <c r="AH1229" s="84"/>
      <c r="AI1229" s="87" t="s">
        <v>5552</v>
      </c>
      <c r="AJ1229" s="84" t="b">
        <v>0</v>
      </c>
      <c r="AK1229" s="84">
        <v>43</v>
      </c>
      <c r="AL1229" s="87" t="s">
        <v>4992</v>
      </c>
      <c r="AM1229" s="84" t="s">
        <v>5682</v>
      </c>
      <c r="AN1229" s="84" t="b">
        <v>0</v>
      </c>
      <c r="AO1229" s="87" t="s">
        <v>4992</v>
      </c>
      <c r="AP1229" s="84" t="s">
        <v>179</v>
      </c>
      <c r="AQ1229" s="84">
        <v>0</v>
      </c>
      <c r="AR1229" s="84">
        <v>0</v>
      </c>
      <c r="AS1229" s="84"/>
      <c r="AT1229" s="84"/>
      <c r="AU1229" s="84"/>
      <c r="AV1229" s="84"/>
      <c r="AW1229" s="84"/>
      <c r="AX1229" s="84"/>
      <c r="AY1229" s="84"/>
      <c r="AZ1229" s="84"/>
    </row>
    <row r="1230" spans="1:52" x14ac:dyDescent="0.55000000000000004">
      <c r="A1230" s="69" t="s">
        <v>321</v>
      </c>
      <c r="B1230" s="69" t="s">
        <v>993</v>
      </c>
      <c r="C1230" s="70"/>
      <c r="D1230" s="71"/>
      <c r="E1230" s="72"/>
      <c r="F1230" s="73"/>
      <c r="G1230" s="70"/>
      <c r="H1230" s="74"/>
      <c r="I1230" s="75"/>
      <c r="J1230" s="75"/>
      <c r="K1230" s="36"/>
      <c r="L1230" s="82"/>
      <c r="M1230" s="82"/>
      <c r="N1230" s="77"/>
      <c r="O1230" s="84" t="s">
        <v>1270</v>
      </c>
      <c r="P1230" s="86">
        <v>43425.708495370367</v>
      </c>
      <c r="Q1230" s="84" t="s">
        <v>1313</v>
      </c>
      <c r="R1230" s="84"/>
      <c r="S1230" s="84"/>
      <c r="T1230" s="84"/>
      <c r="U1230" s="84"/>
      <c r="V1230" s="88" t="s">
        <v>2745</v>
      </c>
      <c r="W1230" s="86">
        <v>43425.708495370367</v>
      </c>
      <c r="X1230" s="88" t="s">
        <v>3397</v>
      </c>
      <c r="Y1230" s="84"/>
      <c r="Z1230" s="84"/>
      <c r="AA1230" s="87" t="s">
        <v>4526</v>
      </c>
      <c r="AB1230" s="84"/>
      <c r="AC1230" s="84" t="b">
        <v>0</v>
      </c>
      <c r="AD1230" s="84">
        <v>0</v>
      </c>
      <c r="AE1230" s="87" t="s">
        <v>5552</v>
      </c>
      <c r="AF1230" s="84" t="b">
        <v>0</v>
      </c>
      <c r="AG1230" s="84" t="s">
        <v>5604</v>
      </c>
      <c r="AH1230" s="84"/>
      <c r="AI1230" s="87" t="s">
        <v>5552</v>
      </c>
      <c r="AJ1230" s="84" t="b">
        <v>0</v>
      </c>
      <c r="AK1230" s="84">
        <v>43</v>
      </c>
      <c r="AL1230" s="87" t="s">
        <v>4992</v>
      </c>
      <c r="AM1230" s="84" t="s">
        <v>5682</v>
      </c>
      <c r="AN1230" s="84" t="b">
        <v>0</v>
      </c>
      <c r="AO1230" s="87" t="s">
        <v>4992</v>
      </c>
      <c r="AP1230" s="84" t="s">
        <v>179</v>
      </c>
      <c r="AQ1230" s="84">
        <v>0</v>
      </c>
      <c r="AR1230" s="84">
        <v>0</v>
      </c>
      <c r="AS1230" s="84"/>
      <c r="AT1230" s="84"/>
      <c r="AU1230" s="84"/>
      <c r="AV1230" s="84"/>
      <c r="AW1230" s="84"/>
      <c r="AX1230" s="84"/>
      <c r="AY1230" s="84"/>
      <c r="AZ1230" s="84"/>
    </row>
    <row r="1231" spans="1:52" x14ac:dyDescent="0.55000000000000004">
      <c r="A1231" s="69" t="s">
        <v>321</v>
      </c>
      <c r="B1231" s="69" t="s">
        <v>994</v>
      </c>
      <c r="C1231" s="70"/>
      <c r="D1231" s="71"/>
      <c r="E1231" s="72"/>
      <c r="F1231" s="73"/>
      <c r="G1231" s="70"/>
      <c r="H1231" s="74"/>
      <c r="I1231" s="75"/>
      <c r="J1231" s="75"/>
      <c r="K1231" s="36"/>
      <c r="L1231" s="82"/>
      <c r="M1231" s="82"/>
      <c r="N1231" s="77"/>
      <c r="O1231" s="84" t="s">
        <v>1270</v>
      </c>
      <c r="P1231" s="86">
        <v>43425.708495370367</v>
      </c>
      <c r="Q1231" s="84" t="s">
        <v>1313</v>
      </c>
      <c r="R1231" s="84"/>
      <c r="S1231" s="84"/>
      <c r="T1231" s="84"/>
      <c r="U1231" s="84"/>
      <c r="V1231" s="88" t="s">
        <v>2745</v>
      </c>
      <c r="W1231" s="86">
        <v>43425.708495370367</v>
      </c>
      <c r="X1231" s="88" t="s">
        <v>3397</v>
      </c>
      <c r="Y1231" s="84"/>
      <c r="Z1231" s="84"/>
      <c r="AA1231" s="87" t="s">
        <v>4526</v>
      </c>
      <c r="AB1231" s="84"/>
      <c r="AC1231" s="84" t="b">
        <v>0</v>
      </c>
      <c r="AD1231" s="84">
        <v>0</v>
      </c>
      <c r="AE1231" s="87" t="s">
        <v>5552</v>
      </c>
      <c r="AF1231" s="84" t="b">
        <v>0</v>
      </c>
      <c r="AG1231" s="84" t="s">
        <v>5604</v>
      </c>
      <c r="AH1231" s="84"/>
      <c r="AI1231" s="87" t="s">
        <v>5552</v>
      </c>
      <c r="AJ1231" s="84" t="b">
        <v>0</v>
      </c>
      <c r="AK1231" s="84">
        <v>43</v>
      </c>
      <c r="AL1231" s="87" t="s">
        <v>4992</v>
      </c>
      <c r="AM1231" s="84" t="s">
        <v>5682</v>
      </c>
      <c r="AN1231" s="84" t="b">
        <v>0</v>
      </c>
      <c r="AO1231" s="87" t="s">
        <v>4992</v>
      </c>
      <c r="AP1231" s="84" t="s">
        <v>179</v>
      </c>
      <c r="AQ1231" s="84">
        <v>0</v>
      </c>
      <c r="AR1231" s="84">
        <v>0</v>
      </c>
      <c r="AS1231" s="84"/>
      <c r="AT1231" s="84"/>
      <c r="AU1231" s="84"/>
      <c r="AV1231" s="84"/>
      <c r="AW1231" s="84"/>
      <c r="AX1231" s="84"/>
      <c r="AY1231" s="84"/>
      <c r="AZ1231" s="84"/>
    </row>
    <row r="1232" spans="1:52" x14ac:dyDescent="0.55000000000000004">
      <c r="A1232" s="69" t="s">
        <v>321</v>
      </c>
      <c r="B1232" s="69" t="s">
        <v>694</v>
      </c>
      <c r="C1232" s="70"/>
      <c r="D1232" s="71"/>
      <c r="E1232" s="72"/>
      <c r="F1232" s="73"/>
      <c r="G1232" s="70"/>
      <c r="H1232" s="74"/>
      <c r="I1232" s="75"/>
      <c r="J1232" s="75"/>
      <c r="K1232" s="36"/>
      <c r="L1232" s="82"/>
      <c r="M1232" s="82"/>
      <c r="N1232" s="77"/>
      <c r="O1232" s="84" t="s">
        <v>1270</v>
      </c>
      <c r="P1232" s="86">
        <v>43425.708495370367</v>
      </c>
      <c r="Q1232" s="84" t="s">
        <v>1313</v>
      </c>
      <c r="R1232" s="84"/>
      <c r="S1232" s="84"/>
      <c r="T1232" s="84"/>
      <c r="U1232" s="84"/>
      <c r="V1232" s="88" t="s">
        <v>2745</v>
      </c>
      <c r="W1232" s="86">
        <v>43425.708495370367</v>
      </c>
      <c r="X1232" s="88" t="s">
        <v>3397</v>
      </c>
      <c r="Y1232" s="84"/>
      <c r="Z1232" s="84"/>
      <c r="AA1232" s="87" t="s">
        <v>4526</v>
      </c>
      <c r="AB1232" s="84"/>
      <c r="AC1232" s="84" t="b">
        <v>0</v>
      </c>
      <c r="AD1232" s="84">
        <v>0</v>
      </c>
      <c r="AE1232" s="87" t="s">
        <v>5552</v>
      </c>
      <c r="AF1232" s="84" t="b">
        <v>0</v>
      </c>
      <c r="AG1232" s="84" t="s">
        <v>5604</v>
      </c>
      <c r="AH1232" s="84"/>
      <c r="AI1232" s="87" t="s">
        <v>5552</v>
      </c>
      <c r="AJ1232" s="84" t="b">
        <v>0</v>
      </c>
      <c r="AK1232" s="84">
        <v>43</v>
      </c>
      <c r="AL1232" s="87" t="s">
        <v>4992</v>
      </c>
      <c r="AM1232" s="84" t="s">
        <v>5682</v>
      </c>
      <c r="AN1232" s="84" t="b">
        <v>0</v>
      </c>
      <c r="AO1232" s="87" t="s">
        <v>4992</v>
      </c>
      <c r="AP1232" s="84" t="s">
        <v>179</v>
      </c>
      <c r="AQ1232" s="84">
        <v>0</v>
      </c>
      <c r="AR1232" s="84">
        <v>0</v>
      </c>
      <c r="AS1232" s="84"/>
      <c r="AT1232" s="84"/>
      <c r="AU1232" s="84"/>
      <c r="AV1232" s="84"/>
      <c r="AW1232" s="84"/>
      <c r="AX1232" s="84"/>
      <c r="AY1232" s="84"/>
      <c r="AZ1232" s="84"/>
    </row>
    <row r="1233" spans="1:52" x14ac:dyDescent="0.55000000000000004">
      <c r="A1233" s="69" t="s">
        <v>321</v>
      </c>
      <c r="B1233" s="69" t="s">
        <v>695</v>
      </c>
      <c r="C1233" s="70"/>
      <c r="D1233" s="71"/>
      <c r="E1233" s="72"/>
      <c r="F1233" s="73"/>
      <c r="G1233" s="70"/>
      <c r="H1233" s="74"/>
      <c r="I1233" s="75"/>
      <c r="J1233" s="75"/>
      <c r="K1233" s="36"/>
      <c r="L1233" s="82"/>
      <c r="M1233" s="82"/>
      <c r="N1233" s="77"/>
      <c r="O1233" s="84" t="s">
        <v>1270</v>
      </c>
      <c r="P1233" s="86">
        <v>43425.708495370367</v>
      </c>
      <c r="Q1233" s="84" t="s">
        <v>1313</v>
      </c>
      <c r="R1233" s="84"/>
      <c r="S1233" s="84"/>
      <c r="T1233" s="84"/>
      <c r="U1233" s="84"/>
      <c r="V1233" s="88" t="s">
        <v>2745</v>
      </c>
      <c r="W1233" s="86">
        <v>43425.708495370367</v>
      </c>
      <c r="X1233" s="88" t="s">
        <v>3397</v>
      </c>
      <c r="Y1233" s="84"/>
      <c r="Z1233" s="84"/>
      <c r="AA1233" s="87" t="s">
        <v>4526</v>
      </c>
      <c r="AB1233" s="84"/>
      <c r="AC1233" s="84" t="b">
        <v>0</v>
      </c>
      <c r="AD1233" s="84">
        <v>0</v>
      </c>
      <c r="AE1233" s="87" t="s">
        <v>5552</v>
      </c>
      <c r="AF1233" s="84" t="b">
        <v>0</v>
      </c>
      <c r="AG1233" s="84" t="s">
        <v>5604</v>
      </c>
      <c r="AH1233" s="84"/>
      <c r="AI1233" s="87" t="s">
        <v>5552</v>
      </c>
      <c r="AJ1233" s="84" t="b">
        <v>0</v>
      </c>
      <c r="AK1233" s="84">
        <v>43</v>
      </c>
      <c r="AL1233" s="87" t="s">
        <v>4992</v>
      </c>
      <c r="AM1233" s="84" t="s">
        <v>5682</v>
      </c>
      <c r="AN1233" s="84" t="b">
        <v>0</v>
      </c>
      <c r="AO1233" s="87" t="s">
        <v>4992</v>
      </c>
      <c r="AP1233" s="84" t="s">
        <v>179</v>
      </c>
      <c r="AQ1233" s="84">
        <v>0</v>
      </c>
      <c r="AR1233" s="84">
        <v>0</v>
      </c>
      <c r="AS1233" s="84"/>
      <c r="AT1233" s="84"/>
      <c r="AU1233" s="84"/>
      <c r="AV1233" s="84"/>
      <c r="AW1233" s="84"/>
      <c r="AX1233" s="84"/>
      <c r="AY1233" s="84"/>
      <c r="AZ1233" s="84"/>
    </row>
    <row r="1234" spans="1:52" x14ac:dyDescent="0.55000000000000004">
      <c r="A1234" s="69" t="s">
        <v>321</v>
      </c>
      <c r="B1234" s="69" t="s">
        <v>995</v>
      </c>
      <c r="C1234" s="70"/>
      <c r="D1234" s="71"/>
      <c r="E1234" s="72"/>
      <c r="F1234" s="73"/>
      <c r="G1234" s="70"/>
      <c r="H1234" s="74"/>
      <c r="I1234" s="75"/>
      <c r="J1234" s="75"/>
      <c r="K1234" s="36"/>
      <c r="L1234" s="82"/>
      <c r="M1234" s="82"/>
      <c r="N1234" s="77"/>
      <c r="O1234" s="84" t="s">
        <v>1270</v>
      </c>
      <c r="P1234" s="86">
        <v>43425.708495370367</v>
      </c>
      <c r="Q1234" s="84" t="s">
        <v>1313</v>
      </c>
      <c r="R1234" s="84"/>
      <c r="S1234" s="84"/>
      <c r="T1234" s="84"/>
      <c r="U1234" s="84"/>
      <c r="V1234" s="88" t="s">
        <v>2745</v>
      </c>
      <c r="W1234" s="86">
        <v>43425.708495370367</v>
      </c>
      <c r="X1234" s="88" t="s">
        <v>3397</v>
      </c>
      <c r="Y1234" s="84"/>
      <c r="Z1234" s="84"/>
      <c r="AA1234" s="87" t="s">
        <v>4526</v>
      </c>
      <c r="AB1234" s="84"/>
      <c r="AC1234" s="84" t="b">
        <v>0</v>
      </c>
      <c r="AD1234" s="84">
        <v>0</v>
      </c>
      <c r="AE1234" s="87" t="s">
        <v>5552</v>
      </c>
      <c r="AF1234" s="84" t="b">
        <v>0</v>
      </c>
      <c r="AG1234" s="84" t="s">
        <v>5604</v>
      </c>
      <c r="AH1234" s="84"/>
      <c r="AI1234" s="87" t="s">
        <v>5552</v>
      </c>
      <c r="AJ1234" s="84" t="b">
        <v>0</v>
      </c>
      <c r="AK1234" s="84">
        <v>43</v>
      </c>
      <c r="AL1234" s="87" t="s">
        <v>4992</v>
      </c>
      <c r="AM1234" s="84" t="s">
        <v>5682</v>
      </c>
      <c r="AN1234" s="84" t="b">
        <v>0</v>
      </c>
      <c r="AO1234" s="87" t="s">
        <v>4992</v>
      </c>
      <c r="AP1234" s="84" t="s">
        <v>179</v>
      </c>
      <c r="AQ1234" s="84">
        <v>0</v>
      </c>
      <c r="AR1234" s="84">
        <v>0</v>
      </c>
      <c r="AS1234" s="84"/>
      <c r="AT1234" s="84"/>
      <c r="AU1234" s="84"/>
      <c r="AV1234" s="84"/>
      <c r="AW1234" s="84"/>
      <c r="AX1234" s="84"/>
      <c r="AY1234" s="84"/>
      <c r="AZ1234" s="84"/>
    </row>
    <row r="1235" spans="1:52" x14ac:dyDescent="0.55000000000000004">
      <c r="A1235" s="69" t="s">
        <v>321</v>
      </c>
      <c r="B1235" s="69" t="s">
        <v>996</v>
      </c>
      <c r="C1235" s="70"/>
      <c r="D1235" s="71"/>
      <c r="E1235" s="72"/>
      <c r="F1235" s="73"/>
      <c r="G1235" s="70"/>
      <c r="H1235" s="74"/>
      <c r="I1235" s="75"/>
      <c r="J1235" s="75"/>
      <c r="K1235" s="36"/>
      <c r="L1235" s="82"/>
      <c r="M1235" s="82"/>
      <c r="N1235" s="77"/>
      <c r="O1235" s="84" t="s">
        <v>1270</v>
      </c>
      <c r="P1235" s="86">
        <v>43425.708495370367</v>
      </c>
      <c r="Q1235" s="84" t="s">
        <v>1313</v>
      </c>
      <c r="R1235" s="84"/>
      <c r="S1235" s="84"/>
      <c r="T1235" s="84"/>
      <c r="U1235" s="84"/>
      <c r="V1235" s="88" t="s">
        <v>2745</v>
      </c>
      <c r="W1235" s="86">
        <v>43425.708495370367</v>
      </c>
      <c r="X1235" s="88" t="s">
        <v>3397</v>
      </c>
      <c r="Y1235" s="84"/>
      <c r="Z1235" s="84"/>
      <c r="AA1235" s="87" t="s">
        <v>4526</v>
      </c>
      <c r="AB1235" s="84"/>
      <c r="AC1235" s="84" t="b">
        <v>0</v>
      </c>
      <c r="AD1235" s="84">
        <v>0</v>
      </c>
      <c r="AE1235" s="87" t="s">
        <v>5552</v>
      </c>
      <c r="AF1235" s="84" t="b">
        <v>0</v>
      </c>
      <c r="AG1235" s="84" t="s">
        <v>5604</v>
      </c>
      <c r="AH1235" s="84"/>
      <c r="AI1235" s="87" t="s">
        <v>5552</v>
      </c>
      <c r="AJ1235" s="84" t="b">
        <v>0</v>
      </c>
      <c r="AK1235" s="84">
        <v>43</v>
      </c>
      <c r="AL1235" s="87" t="s">
        <v>4992</v>
      </c>
      <c r="AM1235" s="84" t="s">
        <v>5682</v>
      </c>
      <c r="AN1235" s="84" t="b">
        <v>0</v>
      </c>
      <c r="AO1235" s="87" t="s">
        <v>4992</v>
      </c>
      <c r="AP1235" s="84" t="s">
        <v>179</v>
      </c>
      <c r="AQ1235" s="84">
        <v>0</v>
      </c>
      <c r="AR1235" s="84">
        <v>0</v>
      </c>
      <c r="AS1235" s="84"/>
      <c r="AT1235" s="84"/>
      <c r="AU1235" s="84"/>
      <c r="AV1235" s="84"/>
      <c r="AW1235" s="84"/>
      <c r="AX1235" s="84"/>
      <c r="AY1235" s="84"/>
      <c r="AZ1235" s="84"/>
    </row>
    <row r="1236" spans="1:52" x14ac:dyDescent="0.55000000000000004">
      <c r="A1236" s="69" t="s">
        <v>321</v>
      </c>
      <c r="B1236" s="69" t="s">
        <v>997</v>
      </c>
      <c r="C1236" s="70"/>
      <c r="D1236" s="71"/>
      <c r="E1236" s="72"/>
      <c r="F1236" s="73"/>
      <c r="G1236" s="70"/>
      <c r="H1236" s="74"/>
      <c r="I1236" s="75"/>
      <c r="J1236" s="75"/>
      <c r="K1236" s="36"/>
      <c r="L1236" s="82"/>
      <c r="M1236" s="82"/>
      <c r="N1236" s="77"/>
      <c r="O1236" s="84" t="s">
        <v>1270</v>
      </c>
      <c r="P1236" s="86">
        <v>43425.708495370367</v>
      </c>
      <c r="Q1236" s="84" t="s">
        <v>1313</v>
      </c>
      <c r="R1236" s="84"/>
      <c r="S1236" s="84"/>
      <c r="T1236" s="84"/>
      <c r="U1236" s="84"/>
      <c r="V1236" s="88" t="s">
        <v>2745</v>
      </c>
      <c r="W1236" s="86">
        <v>43425.708495370367</v>
      </c>
      <c r="X1236" s="88" t="s">
        <v>3397</v>
      </c>
      <c r="Y1236" s="84"/>
      <c r="Z1236" s="84"/>
      <c r="AA1236" s="87" t="s">
        <v>4526</v>
      </c>
      <c r="AB1236" s="84"/>
      <c r="AC1236" s="84" t="b">
        <v>0</v>
      </c>
      <c r="AD1236" s="84">
        <v>0</v>
      </c>
      <c r="AE1236" s="87" t="s">
        <v>5552</v>
      </c>
      <c r="AF1236" s="84" t="b">
        <v>0</v>
      </c>
      <c r="AG1236" s="84" t="s">
        <v>5604</v>
      </c>
      <c r="AH1236" s="84"/>
      <c r="AI1236" s="87" t="s">
        <v>5552</v>
      </c>
      <c r="AJ1236" s="84" t="b">
        <v>0</v>
      </c>
      <c r="AK1236" s="84">
        <v>43</v>
      </c>
      <c r="AL1236" s="87" t="s">
        <v>4992</v>
      </c>
      <c r="AM1236" s="84" t="s">
        <v>5682</v>
      </c>
      <c r="AN1236" s="84" t="b">
        <v>0</v>
      </c>
      <c r="AO1236" s="87" t="s">
        <v>4992</v>
      </c>
      <c r="AP1236" s="84" t="s">
        <v>179</v>
      </c>
      <c r="AQ1236" s="84">
        <v>0</v>
      </c>
      <c r="AR1236" s="84">
        <v>0</v>
      </c>
      <c r="AS1236" s="84"/>
      <c r="AT1236" s="84"/>
      <c r="AU1236" s="84"/>
      <c r="AV1236" s="84"/>
      <c r="AW1236" s="84"/>
      <c r="AX1236" s="84"/>
      <c r="AY1236" s="84"/>
      <c r="AZ1236" s="84"/>
    </row>
    <row r="1237" spans="1:52" x14ac:dyDescent="0.55000000000000004">
      <c r="A1237" s="69" t="s">
        <v>321</v>
      </c>
      <c r="B1237" s="69" t="s">
        <v>700</v>
      </c>
      <c r="C1237" s="70"/>
      <c r="D1237" s="71"/>
      <c r="E1237" s="72"/>
      <c r="F1237" s="73"/>
      <c r="G1237" s="70"/>
      <c r="H1237" s="74"/>
      <c r="I1237" s="75"/>
      <c r="J1237" s="75"/>
      <c r="K1237" s="36"/>
      <c r="L1237" s="82"/>
      <c r="M1237" s="82"/>
      <c r="N1237" s="77"/>
      <c r="O1237" s="84" t="s">
        <v>1270</v>
      </c>
      <c r="P1237" s="86">
        <v>43425.708495370367</v>
      </c>
      <c r="Q1237" s="84" t="s">
        <v>1313</v>
      </c>
      <c r="R1237" s="84"/>
      <c r="S1237" s="84"/>
      <c r="T1237" s="84"/>
      <c r="U1237" s="84"/>
      <c r="V1237" s="88" t="s">
        <v>2745</v>
      </c>
      <c r="W1237" s="86">
        <v>43425.708495370367</v>
      </c>
      <c r="X1237" s="88" t="s">
        <v>3397</v>
      </c>
      <c r="Y1237" s="84"/>
      <c r="Z1237" s="84"/>
      <c r="AA1237" s="87" t="s">
        <v>4526</v>
      </c>
      <c r="AB1237" s="84"/>
      <c r="AC1237" s="84" t="b">
        <v>0</v>
      </c>
      <c r="AD1237" s="84">
        <v>0</v>
      </c>
      <c r="AE1237" s="87" t="s">
        <v>5552</v>
      </c>
      <c r="AF1237" s="84" t="b">
        <v>0</v>
      </c>
      <c r="AG1237" s="84" t="s">
        <v>5604</v>
      </c>
      <c r="AH1237" s="84"/>
      <c r="AI1237" s="87" t="s">
        <v>5552</v>
      </c>
      <c r="AJ1237" s="84" t="b">
        <v>0</v>
      </c>
      <c r="AK1237" s="84">
        <v>43</v>
      </c>
      <c r="AL1237" s="87" t="s">
        <v>4992</v>
      </c>
      <c r="AM1237" s="84" t="s">
        <v>5682</v>
      </c>
      <c r="AN1237" s="84" t="b">
        <v>0</v>
      </c>
      <c r="AO1237" s="87" t="s">
        <v>4992</v>
      </c>
      <c r="AP1237" s="84" t="s">
        <v>179</v>
      </c>
      <c r="AQ1237" s="84">
        <v>0</v>
      </c>
      <c r="AR1237" s="84">
        <v>0</v>
      </c>
      <c r="AS1237" s="84"/>
      <c r="AT1237" s="84"/>
      <c r="AU1237" s="84"/>
      <c r="AV1237" s="84"/>
      <c r="AW1237" s="84"/>
      <c r="AX1237" s="84"/>
      <c r="AY1237" s="84"/>
      <c r="AZ1237" s="84"/>
    </row>
    <row r="1238" spans="1:52" x14ac:dyDescent="0.55000000000000004">
      <c r="A1238" s="69" t="s">
        <v>321</v>
      </c>
      <c r="B1238" s="69" t="s">
        <v>998</v>
      </c>
      <c r="C1238" s="70"/>
      <c r="D1238" s="71"/>
      <c r="E1238" s="72"/>
      <c r="F1238" s="73"/>
      <c r="G1238" s="70"/>
      <c r="H1238" s="74"/>
      <c r="I1238" s="75"/>
      <c r="J1238" s="75"/>
      <c r="K1238" s="36"/>
      <c r="L1238" s="82"/>
      <c r="M1238" s="82"/>
      <c r="N1238" s="77"/>
      <c r="O1238" s="84" t="s">
        <v>1270</v>
      </c>
      <c r="P1238" s="86">
        <v>43425.708495370367</v>
      </c>
      <c r="Q1238" s="84" t="s">
        <v>1313</v>
      </c>
      <c r="R1238" s="84"/>
      <c r="S1238" s="84"/>
      <c r="T1238" s="84"/>
      <c r="U1238" s="84"/>
      <c r="V1238" s="88" t="s">
        <v>2745</v>
      </c>
      <c r="W1238" s="86">
        <v>43425.708495370367</v>
      </c>
      <c r="X1238" s="88" t="s">
        <v>3397</v>
      </c>
      <c r="Y1238" s="84"/>
      <c r="Z1238" s="84"/>
      <c r="AA1238" s="87" t="s">
        <v>4526</v>
      </c>
      <c r="AB1238" s="84"/>
      <c r="AC1238" s="84" t="b">
        <v>0</v>
      </c>
      <c r="AD1238" s="84">
        <v>0</v>
      </c>
      <c r="AE1238" s="87" t="s">
        <v>5552</v>
      </c>
      <c r="AF1238" s="84" t="b">
        <v>0</v>
      </c>
      <c r="AG1238" s="84" t="s">
        <v>5604</v>
      </c>
      <c r="AH1238" s="84"/>
      <c r="AI1238" s="87" t="s">
        <v>5552</v>
      </c>
      <c r="AJ1238" s="84" t="b">
        <v>0</v>
      </c>
      <c r="AK1238" s="84">
        <v>43</v>
      </c>
      <c r="AL1238" s="87" t="s">
        <v>4992</v>
      </c>
      <c r="AM1238" s="84" t="s">
        <v>5682</v>
      </c>
      <c r="AN1238" s="84" t="b">
        <v>0</v>
      </c>
      <c r="AO1238" s="87" t="s">
        <v>4992</v>
      </c>
      <c r="AP1238" s="84" t="s">
        <v>179</v>
      </c>
      <c r="AQ1238" s="84">
        <v>0</v>
      </c>
      <c r="AR1238" s="84">
        <v>0</v>
      </c>
      <c r="AS1238" s="84"/>
      <c r="AT1238" s="84"/>
      <c r="AU1238" s="84"/>
      <c r="AV1238" s="84"/>
      <c r="AW1238" s="84"/>
      <c r="AX1238" s="84"/>
      <c r="AY1238" s="84"/>
      <c r="AZ1238" s="84"/>
    </row>
    <row r="1239" spans="1:52" x14ac:dyDescent="0.55000000000000004">
      <c r="A1239" s="69" t="s">
        <v>321</v>
      </c>
      <c r="B1239" s="69" t="s">
        <v>703</v>
      </c>
      <c r="C1239" s="70"/>
      <c r="D1239" s="71"/>
      <c r="E1239" s="72"/>
      <c r="F1239" s="73"/>
      <c r="G1239" s="70"/>
      <c r="H1239" s="74"/>
      <c r="I1239" s="75"/>
      <c r="J1239" s="75"/>
      <c r="K1239" s="36"/>
      <c r="L1239" s="82"/>
      <c r="M1239" s="82"/>
      <c r="N1239" s="77"/>
      <c r="O1239" s="84" t="s">
        <v>1270</v>
      </c>
      <c r="P1239" s="86">
        <v>43425.708495370367</v>
      </c>
      <c r="Q1239" s="84" t="s">
        <v>1313</v>
      </c>
      <c r="R1239" s="84"/>
      <c r="S1239" s="84"/>
      <c r="T1239" s="84"/>
      <c r="U1239" s="84"/>
      <c r="V1239" s="88" t="s">
        <v>2745</v>
      </c>
      <c r="W1239" s="86">
        <v>43425.708495370367</v>
      </c>
      <c r="X1239" s="88" t="s">
        <v>3397</v>
      </c>
      <c r="Y1239" s="84"/>
      <c r="Z1239" s="84"/>
      <c r="AA1239" s="87" t="s">
        <v>4526</v>
      </c>
      <c r="AB1239" s="84"/>
      <c r="AC1239" s="84" t="b">
        <v>0</v>
      </c>
      <c r="AD1239" s="84">
        <v>0</v>
      </c>
      <c r="AE1239" s="87" t="s">
        <v>5552</v>
      </c>
      <c r="AF1239" s="84" t="b">
        <v>0</v>
      </c>
      <c r="AG1239" s="84" t="s">
        <v>5604</v>
      </c>
      <c r="AH1239" s="84"/>
      <c r="AI1239" s="87" t="s">
        <v>5552</v>
      </c>
      <c r="AJ1239" s="84" t="b">
        <v>0</v>
      </c>
      <c r="AK1239" s="84">
        <v>43</v>
      </c>
      <c r="AL1239" s="87" t="s">
        <v>4992</v>
      </c>
      <c r="AM1239" s="84" t="s">
        <v>5682</v>
      </c>
      <c r="AN1239" s="84" t="b">
        <v>0</v>
      </c>
      <c r="AO1239" s="87" t="s">
        <v>4992</v>
      </c>
      <c r="AP1239" s="84" t="s">
        <v>179</v>
      </c>
      <c r="AQ1239" s="84">
        <v>0</v>
      </c>
      <c r="AR1239" s="84">
        <v>0</v>
      </c>
      <c r="AS1239" s="84"/>
      <c r="AT1239" s="84"/>
      <c r="AU1239" s="84"/>
      <c r="AV1239" s="84"/>
      <c r="AW1239" s="84"/>
      <c r="AX1239" s="84"/>
      <c r="AY1239" s="84"/>
      <c r="AZ1239" s="84"/>
    </row>
    <row r="1240" spans="1:52" x14ac:dyDescent="0.55000000000000004">
      <c r="A1240" s="69" t="s">
        <v>321</v>
      </c>
      <c r="B1240" s="69" t="s">
        <v>999</v>
      </c>
      <c r="C1240" s="70"/>
      <c r="D1240" s="71"/>
      <c r="E1240" s="72"/>
      <c r="F1240" s="73"/>
      <c r="G1240" s="70"/>
      <c r="H1240" s="74"/>
      <c r="I1240" s="75"/>
      <c r="J1240" s="75"/>
      <c r="K1240" s="36"/>
      <c r="L1240" s="82"/>
      <c r="M1240" s="82"/>
      <c r="N1240" s="77"/>
      <c r="O1240" s="84" t="s">
        <v>1270</v>
      </c>
      <c r="P1240" s="86">
        <v>43425.708495370367</v>
      </c>
      <c r="Q1240" s="84" t="s">
        <v>1313</v>
      </c>
      <c r="R1240" s="84"/>
      <c r="S1240" s="84"/>
      <c r="T1240" s="84"/>
      <c r="U1240" s="84"/>
      <c r="V1240" s="88" t="s">
        <v>2745</v>
      </c>
      <c r="W1240" s="86">
        <v>43425.708495370367</v>
      </c>
      <c r="X1240" s="88" t="s">
        <v>3397</v>
      </c>
      <c r="Y1240" s="84"/>
      <c r="Z1240" s="84"/>
      <c r="AA1240" s="87" t="s">
        <v>4526</v>
      </c>
      <c r="AB1240" s="84"/>
      <c r="AC1240" s="84" t="b">
        <v>0</v>
      </c>
      <c r="AD1240" s="84">
        <v>0</v>
      </c>
      <c r="AE1240" s="87" t="s">
        <v>5552</v>
      </c>
      <c r="AF1240" s="84" t="b">
        <v>0</v>
      </c>
      <c r="AG1240" s="84" t="s">
        <v>5604</v>
      </c>
      <c r="AH1240" s="84"/>
      <c r="AI1240" s="87" t="s">
        <v>5552</v>
      </c>
      <c r="AJ1240" s="84" t="b">
        <v>0</v>
      </c>
      <c r="AK1240" s="84">
        <v>43</v>
      </c>
      <c r="AL1240" s="87" t="s">
        <v>4992</v>
      </c>
      <c r="AM1240" s="84" t="s">
        <v>5682</v>
      </c>
      <c r="AN1240" s="84" t="b">
        <v>0</v>
      </c>
      <c r="AO1240" s="87" t="s">
        <v>4992</v>
      </c>
      <c r="AP1240" s="84" t="s">
        <v>179</v>
      </c>
      <c r="AQ1240" s="84">
        <v>0</v>
      </c>
      <c r="AR1240" s="84">
        <v>0</v>
      </c>
      <c r="AS1240" s="84"/>
      <c r="AT1240" s="84"/>
      <c r="AU1240" s="84"/>
      <c r="AV1240" s="84"/>
      <c r="AW1240" s="84"/>
      <c r="AX1240" s="84"/>
      <c r="AY1240" s="84"/>
      <c r="AZ1240" s="84"/>
    </row>
    <row r="1241" spans="1:52" x14ac:dyDescent="0.55000000000000004">
      <c r="A1241" s="69" t="s">
        <v>321</v>
      </c>
      <c r="B1241" s="69" t="s">
        <v>1000</v>
      </c>
      <c r="C1241" s="70"/>
      <c r="D1241" s="71"/>
      <c r="E1241" s="72"/>
      <c r="F1241" s="73"/>
      <c r="G1241" s="70"/>
      <c r="H1241" s="74"/>
      <c r="I1241" s="75"/>
      <c r="J1241" s="75"/>
      <c r="K1241" s="36"/>
      <c r="L1241" s="82"/>
      <c r="M1241" s="82"/>
      <c r="N1241" s="77"/>
      <c r="O1241" s="84" t="s">
        <v>1270</v>
      </c>
      <c r="P1241" s="86">
        <v>43425.708495370367</v>
      </c>
      <c r="Q1241" s="84" t="s">
        <v>1313</v>
      </c>
      <c r="R1241" s="84"/>
      <c r="S1241" s="84"/>
      <c r="T1241" s="84"/>
      <c r="U1241" s="84"/>
      <c r="V1241" s="88" t="s">
        <v>2745</v>
      </c>
      <c r="W1241" s="86">
        <v>43425.708495370367</v>
      </c>
      <c r="X1241" s="88" t="s">
        <v>3397</v>
      </c>
      <c r="Y1241" s="84"/>
      <c r="Z1241" s="84"/>
      <c r="AA1241" s="87" t="s">
        <v>4526</v>
      </c>
      <c r="AB1241" s="84"/>
      <c r="AC1241" s="84" t="b">
        <v>0</v>
      </c>
      <c r="AD1241" s="84">
        <v>0</v>
      </c>
      <c r="AE1241" s="87" t="s">
        <v>5552</v>
      </c>
      <c r="AF1241" s="84" t="b">
        <v>0</v>
      </c>
      <c r="AG1241" s="84" t="s">
        <v>5604</v>
      </c>
      <c r="AH1241" s="84"/>
      <c r="AI1241" s="87" t="s">
        <v>5552</v>
      </c>
      <c r="AJ1241" s="84" t="b">
        <v>0</v>
      </c>
      <c r="AK1241" s="84">
        <v>43</v>
      </c>
      <c r="AL1241" s="87" t="s">
        <v>4992</v>
      </c>
      <c r="AM1241" s="84" t="s">
        <v>5682</v>
      </c>
      <c r="AN1241" s="84" t="b">
        <v>0</v>
      </c>
      <c r="AO1241" s="87" t="s">
        <v>4992</v>
      </c>
      <c r="AP1241" s="84" t="s">
        <v>179</v>
      </c>
      <c r="AQ1241" s="84">
        <v>0</v>
      </c>
      <c r="AR1241" s="84">
        <v>0</v>
      </c>
      <c r="AS1241" s="84"/>
      <c r="AT1241" s="84"/>
      <c r="AU1241" s="84"/>
      <c r="AV1241" s="84"/>
      <c r="AW1241" s="84"/>
      <c r="AX1241" s="84"/>
      <c r="AY1241" s="84"/>
      <c r="AZ1241" s="84"/>
    </row>
    <row r="1242" spans="1:52" x14ac:dyDescent="0.55000000000000004">
      <c r="A1242" s="69" t="s">
        <v>321</v>
      </c>
      <c r="B1242" s="69" t="s">
        <v>1001</v>
      </c>
      <c r="C1242" s="70"/>
      <c r="D1242" s="71"/>
      <c r="E1242" s="72"/>
      <c r="F1242" s="73"/>
      <c r="G1242" s="70"/>
      <c r="H1242" s="74"/>
      <c r="I1242" s="75"/>
      <c r="J1242" s="75"/>
      <c r="K1242" s="36"/>
      <c r="L1242" s="82"/>
      <c r="M1242" s="82"/>
      <c r="N1242" s="77"/>
      <c r="O1242" s="84" t="s">
        <v>1270</v>
      </c>
      <c r="P1242" s="86">
        <v>43425.708495370367</v>
      </c>
      <c r="Q1242" s="84" t="s">
        <v>1313</v>
      </c>
      <c r="R1242" s="84"/>
      <c r="S1242" s="84"/>
      <c r="T1242" s="84"/>
      <c r="U1242" s="84"/>
      <c r="V1242" s="88" t="s">
        <v>2745</v>
      </c>
      <c r="W1242" s="86">
        <v>43425.708495370367</v>
      </c>
      <c r="X1242" s="88" t="s">
        <v>3397</v>
      </c>
      <c r="Y1242" s="84"/>
      <c r="Z1242" s="84"/>
      <c r="AA1242" s="87" t="s">
        <v>4526</v>
      </c>
      <c r="AB1242" s="84"/>
      <c r="AC1242" s="84" t="b">
        <v>0</v>
      </c>
      <c r="AD1242" s="84">
        <v>0</v>
      </c>
      <c r="AE1242" s="87" t="s">
        <v>5552</v>
      </c>
      <c r="AF1242" s="84" t="b">
        <v>0</v>
      </c>
      <c r="AG1242" s="84" t="s">
        <v>5604</v>
      </c>
      <c r="AH1242" s="84"/>
      <c r="AI1242" s="87" t="s">
        <v>5552</v>
      </c>
      <c r="AJ1242" s="84" t="b">
        <v>0</v>
      </c>
      <c r="AK1242" s="84">
        <v>43</v>
      </c>
      <c r="AL1242" s="87" t="s">
        <v>4992</v>
      </c>
      <c r="AM1242" s="84" t="s">
        <v>5682</v>
      </c>
      <c r="AN1242" s="84" t="b">
        <v>0</v>
      </c>
      <c r="AO1242" s="87" t="s">
        <v>4992</v>
      </c>
      <c r="AP1242" s="84" t="s">
        <v>179</v>
      </c>
      <c r="AQ1242" s="84">
        <v>0</v>
      </c>
      <c r="AR1242" s="84">
        <v>0</v>
      </c>
      <c r="AS1242" s="84"/>
      <c r="AT1242" s="84"/>
      <c r="AU1242" s="84"/>
      <c r="AV1242" s="84"/>
      <c r="AW1242" s="84"/>
      <c r="AX1242" s="84"/>
      <c r="AY1242" s="84"/>
      <c r="AZ1242" s="84"/>
    </row>
    <row r="1243" spans="1:52" x14ac:dyDescent="0.55000000000000004">
      <c r="A1243" s="69" t="s">
        <v>321</v>
      </c>
      <c r="B1243" s="69" t="s">
        <v>1002</v>
      </c>
      <c r="C1243" s="70"/>
      <c r="D1243" s="71"/>
      <c r="E1243" s="72"/>
      <c r="F1243" s="73"/>
      <c r="G1243" s="70"/>
      <c r="H1243" s="74"/>
      <c r="I1243" s="75"/>
      <c r="J1243" s="75"/>
      <c r="K1243" s="36"/>
      <c r="L1243" s="82"/>
      <c r="M1243" s="82"/>
      <c r="N1243" s="77"/>
      <c r="O1243" s="84" t="s">
        <v>1270</v>
      </c>
      <c r="P1243" s="86">
        <v>43425.708495370367</v>
      </c>
      <c r="Q1243" s="84" t="s">
        <v>1313</v>
      </c>
      <c r="R1243" s="84"/>
      <c r="S1243" s="84"/>
      <c r="T1243" s="84"/>
      <c r="U1243" s="84"/>
      <c r="V1243" s="88" t="s">
        <v>2745</v>
      </c>
      <c r="W1243" s="86">
        <v>43425.708495370367</v>
      </c>
      <c r="X1243" s="88" t="s">
        <v>3397</v>
      </c>
      <c r="Y1243" s="84"/>
      <c r="Z1243" s="84"/>
      <c r="AA1243" s="87" t="s">
        <v>4526</v>
      </c>
      <c r="AB1243" s="84"/>
      <c r="AC1243" s="84" t="b">
        <v>0</v>
      </c>
      <c r="AD1243" s="84">
        <v>0</v>
      </c>
      <c r="AE1243" s="87" t="s">
        <v>5552</v>
      </c>
      <c r="AF1243" s="84" t="b">
        <v>0</v>
      </c>
      <c r="AG1243" s="84" t="s">
        <v>5604</v>
      </c>
      <c r="AH1243" s="84"/>
      <c r="AI1243" s="87" t="s">
        <v>5552</v>
      </c>
      <c r="AJ1243" s="84" t="b">
        <v>0</v>
      </c>
      <c r="AK1243" s="84">
        <v>43</v>
      </c>
      <c r="AL1243" s="87" t="s">
        <v>4992</v>
      </c>
      <c r="AM1243" s="84" t="s">
        <v>5682</v>
      </c>
      <c r="AN1243" s="84" t="b">
        <v>0</v>
      </c>
      <c r="AO1243" s="87" t="s">
        <v>4992</v>
      </c>
      <c r="AP1243" s="84" t="s">
        <v>179</v>
      </c>
      <c r="AQ1243" s="84">
        <v>0</v>
      </c>
      <c r="AR1243" s="84">
        <v>0</v>
      </c>
      <c r="AS1243" s="84"/>
      <c r="AT1243" s="84"/>
      <c r="AU1243" s="84"/>
      <c r="AV1243" s="84"/>
      <c r="AW1243" s="84"/>
      <c r="AX1243" s="84"/>
      <c r="AY1243" s="84"/>
      <c r="AZ1243" s="84"/>
    </row>
    <row r="1244" spans="1:52" x14ac:dyDescent="0.55000000000000004">
      <c r="A1244" s="69" t="s">
        <v>321</v>
      </c>
      <c r="B1244" s="69" t="s">
        <v>1003</v>
      </c>
      <c r="C1244" s="70"/>
      <c r="D1244" s="71"/>
      <c r="E1244" s="72"/>
      <c r="F1244" s="73"/>
      <c r="G1244" s="70"/>
      <c r="H1244" s="74"/>
      <c r="I1244" s="75"/>
      <c r="J1244" s="75"/>
      <c r="K1244" s="36"/>
      <c r="L1244" s="82"/>
      <c r="M1244" s="82"/>
      <c r="N1244" s="77"/>
      <c r="O1244" s="84" t="s">
        <v>1270</v>
      </c>
      <c r="P1244" s="86">
        <v>43425.708495370367</v>
      </c>
      <c r="Q1244" s="84" t="s">
        <v>1313</v>
      </c>
      <c r="R1244" s="84"/>
      <c r="S1244" s="84"/>
      <c r="T1244" s="84"/>
      <c r="U1244" s="84"/>
      <c r="V1244" s="88" t="s">
        <v>2745</v>
      </c>
      <c r="W1244" s="86">
        <v>43425.708495370367</v>
      </c>
      <c r="X1244" s="88" t="s">
        <v>3397</v>
      </c>
      <c r="Y1244" s="84"/>
      <c r="Z1244" s="84"/>
      <c r="AA1244" s="87" t="s">
        <v>4526</v>
      </c>
      <c r="AB1244" s="84"/>
      <c r="AC1244" s="84" t="b">
        <v>0</v>
      </c>
      <c r="AD1244" s="84">
        <v>0</v>
      </c>
      <c r="AE1244" s="87" t="s">
        <v>5552</v>
      </c>
      <c r="AF1244" s="84" t="b">
        <v>0</v>
      </c>
      <c r="AG1244" s="84" t="s">
        <v>5604</v>
      </c>
      <c r="AH1244" s="84"/>
      <c r="AI1244" s="87" t="s">
        <v>5552</v>
      </c>
      <c r="AJ1244" s="84" t="b">
        <v>0</v>
      </c>
      <c r="AK1244" s="84">
        <v>43</v>
      </c>
      <c r="AL1244" s="87" t="s">
        <v>4992</v>
      </c>
      <c r="AM1244" s="84" t="s">
        <v>5682</v>
      </c>
      <c r="AN1244" s="84" t="b">
        <v>0</v>
      </c>
      <c r="AO1244" s="87" t="s">
        <v>4992</v>
      </c>
      <c r="AP1244" s="84" t="s">
        <v>179</v>
      </c>
      <c r="AQ1244" s="84">
        <v>0</v>
      </c>
      <c r="AR1244" s="84">
        <v>0</v>
      </c>
      <c r="AS1244" s="84"/>
      <c r="AT1244" s="84"/>
      <c r="AU1244" s="84"/>
      <c r="AV1244" s="84"/>
      <c r="AW1244" s="84"/>
      <c r="AX1244" s="84"/>
      <c r="AY1244" s="84"/>
      <c r="AZ1244" s="84"/>
    </row>
    <row r="1245" spans="1:52" x14ac:dyDescent="0.55000000000000004">
      <c r="A1245" s="69" t="s">
        <v>321</v>
      </c>
      <c r="B1245" s="69" t="s">
        <v>1004</v>
      </c>
      <c r="C1245" s="70"/>
      <c r="D1245" s="71"/>
      <c r="E1245" s="72"/>
      <c r="F1245" s="73"/>
      <c r="G1245" s="70"/>
      <c r="H1245" s="74"/>
      <c r="I1245" s="75"/>
      <c r="J1245" s="75"/>
      <c r="K1245" s="36"/>
      <c r="L1245" s="82"/>
      <c r="M1245" s="82"/>
      <c r="N1245" s="77"/>
      <c r="O1245" s="84" t="s">
        <v>1270</v>
      </c>
      <c r="P1245" s="86">
        <v>43425.708495370367</v>
      </c>
      <c r="Q1245" s="84" t="s">
        <v>1313</v>
      </c>
      <c r="R1245" s="84"/>
      <c r="S1245" s="84"/>
      <c r="T1245" s="84"/>
      <c r="U1245" s="84"/>
      <c r="V1245" s="88" t="s">
        <v>2745</v>
      </c>
      <c r="W1245" s="86">
        <v>43425.708495370367</v>
      </c>
      <c r="X1245" s="88" t="s">
        <v>3397</v>
      </c>
      <c r="Y1245" s="84"/>
      <c r="Z1245" s="84"/>
      <c r="AA1245" s="87" t="s">
        <v>4526</v>
      </c>
      <c r="AB1245" s="84"/>
      <c r="AC1245" s="84" t="b">
        <v>0</v>
      </c>
      <c r="AD1245" s="84">
        <v>0</v>
      </c>
      <c r="AE1245" s="87" t="s">
        <v>5552</v>
      </c>
      <c r="AF1245" s="84" t="b">
        <v>0</v>
      </c>
      <c r="AG1245" s="84" t="s">
        <v>5604</v>
      </c>
      <c r="AH1245" s="84"/>
      <c r="AI1245" s="87" t="s">
        <v>5552</v>
      </c>
      <c r="AJ1245" s="84" t="b">
        <v>0</v>
      </c>
      <c r="AK1245" s="84">
        <v>43</v>
      </c>
      <c r="AL1245" s="87" t="s">
        <v>4992</v>
      </c>
      <c r="AM1245" s="84" t="s">
        <v>5682</v>
      </c>
      <c r="AN1245" s="84" t="b">
        <v>0</v>
      </c>
      <c r="AO1245" s="87" t="s">
        <v>4992</v>
      </c>
      <c r="AP1245" s="84" t="s">
        <v>179</v>
      </c>
      <c r="AQ1245" s="84">
        <v>0</v>
      </c>
      <c r="AR1245" s="84">
        <v>0</v>
      </c>
      <c r="AS1245" s="84"/>
      <c r="AT1245" s="84"/>
      <c r="AU1245" s="84"/>
      <c r="AV1245" s="84"/>
      <c r="AW1245" s="84"/>
      <c r="AX1245" s="84"/>
      <c r="AY1245" s="84"/>
      <c r="AZ1245" s="84"/>
    </row>
    <row r="1246" spans="1:52" x14ac:dyDescent="0.55000000000000004">
      <c r="A1246" s="69" t="s">
        <v>321</v>
      </c>
      <c r="B1246" s="69" t="s">
        <v>1005</v>
      </c>
      <c r="C1246" s="70"/>
      <c r="D1246" s="71"/>
      <c r="E1246" s="72"/>
      <c r="F1246" s="73"/>
      <c r="G1246" s="70"/>
      <c r="H1246" s="74"/>
      <c r="I1246" s="75"/>
      <c r="J1246" s="75"/>
      <c r="K1246" s="36"/>
      <c r="L1246" s="82"/>
      <c r="M1246" s="82"/>
      <c r="N1246" s="77"/>
      <c r="O1246" s="84" t="s">
        <v>1270</v>
      </c>
      <c r="P1246" s="86">
        <v>43425.708495370367</v>
      </c>
      <c r="Q1246" s="84" t="s">
        <v>1313</v>
      </c>
      <c r="R1246" s="84"/>
      <c r="S1246" s="84"/>
      <c r="T1246" s="84"/>
      <c r="U1246" s="84"/>
      <c r="V1246" s="88" t="s">
        <v>2745</v>
      </c>
      <c r="W1246" s="86">
        <v>43425.708495370367</v>
      </c>
      <c r="X1246" s="88" t="s">
        <v>3397</v>
      </c>
      <c r="Y1246" s="84"/>
      <c r="Z1246" s="84"/>
      <c r="AA1246" s="87" t="s">
        <v>4526</v>
      </c>
      <c r="AB1246" s="84"/>
      <c r="AC1246" s="84" t="b">
        <v>0</v>
      </c>
      <c r="AD1246" s="84">
        <v>0</v>
      </c>
      <c r="AE1246" s="87" t="s">
        <v>5552</v>
      </c>
      <c r="AF1246" s="84" t="b">
        <v>0</v>
      </c>
      <c r="AG1246" s="84" t="s">
        <v>5604</v>
      </c>
      <c r="AH1246" s="84"/>
      <c r="AI1246" s="87" t="s">
        <v>5552</v>
      </c>
      <c r="AJ1246" s="84" t="b">
        <v>0</v>
      </c>
      <c r="AK1246" s="84">
        <v>43</v>
      </c>
      <c r="AL1246" s="87" t="s">
        <v>4992</v>
      </c>
      <c r="AM1246" s="84" t="s">
        <v>5682</v>
      </c>
      <c r="AN1246" s="84" t="b">
        <v>0</v>
      </c>
      <c r="AO1246" s="87" t="s">
        <v>4992</v>
      </c>
      <c r="AP1246" s="84" t="s">
        <v>179</v>
      </c>
      <c r="AQ1246" s="84">
        <v>0</v>
      </c>
      <c r="AR1246" s="84">
        <v>0</v>
      </c>
      <c r="AS1246" s="84"/>
      <c r="AT1246" s="84"/>
      <c r="AU1246" s="84"/>
      <c r="AV1246" s="84"/>
      <c r="AW1246" s="84"/>
      <c r="AX1246" s="84"/>
      <c r="AY1246" s="84"/>
      <c r="AZ1246" s="84"/>
    </row>
    <row r="1247" spans="1:52" x14ac:dyDescent="0.55000000000000004">
      <c r="A1247" s="69" t="s">
        <v>321</v>
      </c>
      <c r="B1247" s="69" t="s">
        <v>1006</v>
      </c>
      <c r="C1247" s="70"/>
      <c r="D1247" s="71"/>
      <c r="E1247" s="72"/>
      <c r="F1247" s="73"/>
      <c r="G1247" s="70"/>
      <c r="H1247" s="74"/>
      <c r="I1247" s="75"/>
      <c r="J1247" s="75"/>
      <c r="K1247" s="36"/>
      <c r="L1247" s="82"/>
      <c r="M1247" s="82"/>
      <c r="N1247" s="77"/>
      <c r="O1247" s="84" t="s">
        <v>1270</v>
      </c>
      <c r="P1247" s="86">
        <v>43425.708495370367</v>
      </c>
      <c r="Q1247" s="84" t="s">
        <v>1313</v>
      </c>
      <c r="R1247" s="84"/>
      <c r="S1247" s="84"/>
      <c r="T1247" s="84"/>
      <c r="U1247" s="84"/>
      <c r="V1247" s="88" t="s">
        <v>2745</v>
      </c>
      <c r="W1247" s="86">
        <v>43425.708495370367</v>
      </c>
      <c r="X1247" s="88" t="s">
        <v>3397</v>
      </c>
      <c r="Y1247" s="84"/>
      <c r="Z1247" s="84"/>
      <c r="AA1247" s="87" t="s">
        <v>4526</v>
      </c>
      <c r="AB1247" s="84"/>
      <c r="AC1247" s="84" t="b">
        <v>0</v>
      </c>
      <c r="AD1247" s="84">
        <v>0</v>
      </c>
      <c r="AE1247" s="87" t="s">
        <v>5552</v>
      </c>
      <c r="AF1247" s="84" t="b">
        <v>0</v>
      </c>
      <c r="AG1247" s="84" t="s">
        <v>5604</v>
      </c>
      <c r="AH1247" s="84"/>
      <c r="AI1247" s="87" t="s">
        <v>5552</v>
      </c>
      <c r="AJ1247" s="84" t="b">
        <v>0</v>
      </c>
      <c r="AK1247" s="84">
        <v>43</v>
      </c>
      <c r="AL1247" s="87" t="s">
        <v>4992</v>
      </c>
      <c r="AM1247" s="84" t="s">
        <v>5682</v>
      </c>
      <c r="AN1247" s="84" t="b">
        <v>0</v>
      </c>
      <c r="AO1247" s="87" t="s">
        <v>4992</v>
      </c>
      <c r="AP1247" s="84" t="s">
        <v>179</v>
      </c>
      <c r="AQ1247" s="84">
        <v>0</v>
      </c>
      <c r="AR1247" s="84">
        <v>0</v>
      </c>
      <c r="AS1247" s="84"/>
      <c r="AT1247" s="84"/>
      <c r="AU1247" s="84"/>
      <c r="AV1247" s="84"/>
      <c r="AW1247" s="84"/>
      <c r="AX1247" s="84"/>
      <c r="AY1247" s="84"/>
      <c r="AZ1247" s="84"/>
    </row>
    <row r="1248" spans="1:52" x14ac:dyDescent="0.55000000000000004">
      <c r="A1248" s="69" t="s">
        <v>321</v>
      </c>
      <c r="B1248" s="69" t="s">
        <v>1007</v>
      </c>
      <c r="C1248" s="70"/>
      <c r="D1248" s="71"/>
      <c r="E1248" s="72"/>
      <c r="F1248" s="73"/>
      <c r="G1248" s="70"/>
      <c r="H1248" s="74"/>
      <c r="I1248" s="75"/>
      <c r="J1248" s="75"/>
      <c r="K1248" s="36"/>
      <c r="L1248" s="82"/>
      <c r="M1248" s="82"/>
      <c r="N1248" s="77"/>
      <c r="O1248" s="84" t="s">
        <v>1270</v>
      </c>
      <c r="P1248" s="86">
        <v>43425.708495370367</v>
      </c>
      <c r="Q1248" s="84" t="s">
        <v>1313</v>
      </c>
      <c r="R1248" s="84"/>
      <c r="S1248" s="84"/>
      <c r="T1248" s="84"/>
      <c r="U1248" s="84"/>
      <c r="V1248" s="88" t="s">
        <v>2745</v>
      </c>
      <c r="W1248" s="86">
        <v>43425.708495370367</v>
      </c>
      <c r="X1248" s="88" t="s">
        <v>3397</v>
      </c>
      <c r="Y1248" s="84"/>
      <c r="Z1248" s="84"/>
      <c r="AA1248" s="87" t="s">
        <v>4526</v>
      </c>
      <c r="AB1248" s="84"/>
      <c r="AC1248" s="84" t="b">
        <v>0</v>
      </c>
      <c r="AD1248" s="84">
        <v>0</v>
      </c>
      <c r="AE1248" s="87" t="s">
        <v>5552</v>
      </c>
      <c r="AF1248" s="84" t="b">
        <v>0</v>
      </c>
      <c r="AG1248" s="84" t="s">
        <v>5604</v>
      </c>
      <c r="AH1248" s="84"/>
      <c r="AI1248" s="87" t="s">
        <v>5552</v>
      </c>
      <c r="AJ1248" s="84" t="b">
        <v>0</v>
      </c>
      <c r="AK1248" s="84">
        <v>43</v>
      </c>
      <c r="AL1248" s="87" t="s">
        <v>4992</v>
      </c>
      <c r="AM1248" s="84" t="s">
        <v>5682</v>
      </c>
      <c r="AN1248" s="84" t="b">
        <v>0</v>
      </c>
      <c r="AO1248" s="87" t="s">
        <v>4992</v>
      </c>
      <c r="AP1248" s="84" t="s">
        <v>179</v>
      </c>
      <c r="AQ1248" s="84">
        <v>0</v>
      </c>
      <c r="AR1248" s="84">
        <v>0</v>
      </c>
      <c r="AS1248" s="84"/>
      <c r="AT1248" s="84"/>
      <c r="AU1248" s="84"/>
      <c r="AV1248" s="84"/>
      <c r="AW1248" s="84"/>
      <c r="AX1248" s="84"/>
      <c r="AY1248" s="84"/>
      <c r="AZ1248" s="84"/>
    </row>
    <row r="1249" spans="1:52" x14ac:dyDescent="0.55000000000000004">
      <c r="A1249" s="69" t="s">
        <v>321</v>
      </c>
      <c r="B1249" s="69" t="s">
        <v>1008</v>
      </c>
      <c r="C1249" s="70"/>
      <c r="D1249" s="71"/>
      <c r="E1249" s="72"/>
      <c r="F1249" s="73"/>
      <c r="G1249" s="70"/>
      <c r="H1249" s="74"/>
      <c r="I1249" s="75"/>
      <c r="J1249" s="75"/>
      <c r="K1249" s="36"/>
      <c r="L1249" s="82"/>
      <c r="M1249" s="82"/>
      <c r="N1249" s="77"/>
      <c r="O1249" s="84" t="s">
        <v>1270</v>
      </c>
      <c r="P1249" s="86">
        <v>43425.708495370367</v>
      </c>
      <c r="Q1249" s="84" t="s">
        <v>1313</v>
      </c>
      <c r="R1249" s="84"/>
      <c r="S1249" s="84"/>
      <c r="T1249" s="84"/>
      <c r="U1249" s="84"/>
      <c r="V1249" s="88" t="s">
        <v>2745</v>
      </c>
      <c r="W1249" s="86">
        <v>43425.708495370367</v>
      </c>
      <c r="X1249" s="88" t="s">
        <v>3397</v>
      </c>
      <c r="Y1249" s="84"/>
      <c r="Z1249" s="84"/>
      <c r="AA1249" s="87" t="s">
        <v>4526</v>
      </c>
      <c r="AB1249" s="84"/>
      <c r="AC1249" s="84" t="b">
        <v>0</v>
      </c>
      <c r="AD1249" s="84">
        <v>0</v>
      </c>
      <c r="AE1249" s="87" t="s">
        <v>5552</v>
      </c>
      <c r="AF1249" s="84" t="b">
        <v>0</v>
      </c>
      <c r="AG1249" s="84" t="s">
        <v>5604</v>
      </c>
      <c r="AH1249" s="84"/>
      <c r="AI1249" s="87" t="s">
        <v>5552</v>
      </c>
      <c r="AJ1249" s="84" t="b">
        <v>0</v>
      </c>
      <c r="AK1249" s="84">
        <v>43</v>
      </c>
      <c r="AL1249" s="87" t="s">
        <v>4992</v>
      </c>
      <c r="AM1249" s="84" t="s">
        <v>5682</v>
      </c>
      <c r="AN1249" s="84" t="b">
        <v>0</v>
      </c>
      <c r="AO1249" s="87" t="s">
        <v>4992</v>
      </c>
      <c r="AP1249" s="84" t="s">
        <v>179</v>
      </c>
      <c r="AQ1249" s="84">
        <v>0</v>
      </c>
      <c r="AR1249" s="84">
        <v>0</v>
      </c>
      <c r="AS1249" s="84"/>
      <c r="AT1249" s="84"/>
      <c r="AU1249" s="84"/>
      <c r="AV1249" s="84"/>
      <c r="AW1249" s="84"/>
      <c r="AX1249" s="84"/>
      <c r="AY1249" s="84"/>
      <c r="AZ1249" s="84"/>
    </row>
    <row r="1250" spans="1:52" x14ac:dyDescent="0.55000000000000004">
      <c r="A1250" s="69" t="s">
        <v>321</v>
      </c>
      <c r="B1250" s="69" t="s">
        <v>1009</v>
      </c>
      <c r="C1250" s="70"/>
      <c r="D1250" s="71"/>
      <c r="E1250" s="72"/>
      <c r="F1250" s="73"/>
      <c r="G1250" s="70"/>
      <c r="H1250" s="74"/>
      <c r="I1250" s="75"/>
      <c r="J1250" s="75"/>
      <c r="K1250" s="36"/>
      <c r="L1250" s="82"/>
      <c r="M1250" s="82"/>
      <c r="N1250" s="77"/>
      <c r="O1250" s="84" t="s">
        <v>1270</v>
      </c>
      <c r="P1250" s="86">
        <v>43425.708495370367</v>
      </c>
      <c r="Q1250" s="84" t="s">
        <v>1313</v>
      </c>
      <c r="R1250" s="84"/>
      <c r="S1250" s="84"/>
      <c r="T1250" s="84"/>
      <c r="U1250" s="84"/>
      <c r="V1250" s="88" t="s">
        <v>2745</v>
      </c>
      <c r="W1250" s="86">
        <v>43425.708495370367</v>
      </c>
      <c r="X1250" s="88" t="s">
        <v>3397</v>
      </c>
      <c r="Y1250" s="84"/>
      <c r="Z1250" s="84"/>
      <c r="AA1250" s="87" t="s">
        <v>4526</v>
      </c>
      <c r="AB1250" s="84"/>
      <c r="AC1250" s="84" t="b">
        <v>0</v>
      </c>
      <c r="AD1250" s="84">
        <v>0</v>
      </c>
      <c r="AE1250" s="87" t="s">
        <v>5552</v>
      </c>
      <c r="AF1250" s="84" t="b">
        <v>0</v>
      </c>
      <c r="AG1250" s="84" t="s">
        <v>5604</v>
      </c>
      <c r="AH1250" s="84"/>
      <c r="AI1250" s="87" t="s">
        <v>5552</v>
      </c>
      <c r="AJ1250" s="84" t="b">
        <v>0</v>
      </c>
      <c r="AK1250" s="84">
        <v>43</v>
      </c>
      <c r="AL1250" s="87" t="s">
        <v>4992</v>
      </c>
      <c r="AM1250" s="84" t="s">
        <v>5682</v>
      </c>
      <c r="AN1250" s="84" t="b">
        <v>0</v>
      </c>
      <c r="AO1250" s="87" t="s">
        <v>4992</v>
      </c>
      <c r="AP1250" s="84" t="s">
        <v>179</v>
      </c>
      <c r="AQ1250" s="84">
        <v>0</v>
      </c>
      <c r="AR1250" s="84">
        <v>0</v>
      </c>
      <c r="AS1250" s="84"/>
      <c r="AT1250" s="84"/>
      <c r="AU1250" s="84"/>
      <c r="AV1250" s="84"/>
      <c r="AW1250" s="84"/>
      <c r="AX1250" s="84"/>
      <c r="AY1250" s="84"/>
      <c r="AZ1250" s="84"/>
    </row>
    <row r="1251" spans="1:52" x14ac:dyDescent="0.55000000000000004">
      <c r="A1251" s="69" t="s">
        <v>321</v>
      </c>
      <c r="B1251" s="69" t="s">
        <v>705</v>
      </c>
      <c r="C1251" s="70"/>
      <c r="D1251" s="71"/>
      <c r="E1251" s="72"/>
      <c r="F1251" s="73"/>
      <c r="G1251" s="70"/>
      <c r="H1251" s="74"/>
      <c r="I1251" s="75"/>
      <c r="J1251" s="75"/>
      <c r="K1251" s="36"/>
      <c r="L1251" s="82"/>
      <c r="M1251" s="82"/>
      <c r="N1251" s="77"/>
      <c r="O1251" s="84" t="s">
        <v>1270</v>
      </c>
      <c r="P1251" s="86">
        <v>43425.708495370367</v>
      </c>
      <c r="Q1251" s="84" t="s">
        <v>1313</v>
      </c>
      <c r="R1251" s="84"/>
      <c r="S1251" s="84"/>
      <c r="T1251" s="84"/>
      <c r="U1251" s="84"/>
      <c r="V1251" s="88" t="s">
        <v>2745</v>
      </c>
      <c r="W1251" s="86">
        <v>43425.708495370367</v>
      </c>
      <c r="X1251" s="88" t="s">
        <v>3397</v>
      </c>
      <c r="Y1251" s="84"/>
      <c r="Z1251" s="84"/>
      <c r="AA1251" s="87" t="s">
        <v>4526</v>
      </c>
      <c r="AB1251" s="84"/>
      <c r="AC1251" s="84" t="b">
        <v>0</v>
      </c>
      <c r="AD1251" s="84">
        <v>0</v>
      </c>
      <c r="AE1251" s="87" t="s">
        <v>5552</v>
      </c>
      <c r="AF1251" s="84" t="b">
        <v>0</v>
      </c>
      <c r="AG1251" s="84" t="s">
        <v>5604</v>
      </c>
      <c r="AH1251" s="84"/>
      <c r="AI1251" s="87" t="s">
        <v>5552</v>
      </c>
      <c r="AJ1251" s="84" t="b">
        <v>0</v>
      </c>
      <c r="AK1251" s="84">
        <v>43</v>
      </c>
      <c r="AL1251" s="87" t="s">
        <v>4992</v>
      </c>
      <c r="AM1251" s="84" t="s">
        <v>5682</v>
      </c>
      <c r="AN1251" s="84" t="b">
        <v>0</v>
      </c>
      <c r="AO1251" s="87" t="s">
        <v>4992</v>
      </c>
      <c r="AP1251" s="84" t="s">
        <v>179</v>
      </c>
      <c r="AQ1251" s="84">
        <v>0</v>
      </c>
      <c r="AR1251" s="84">
        <v>0</v>
      </c>
      <c r="AS1251" s="84"/>
      <c r="AT1251" s="84"/>
      <c r="AU1251" s="84"/>
      <c r="AV1251" s="84"/>
      <c r="AW1251" s="84"/>
      <c r="AX1251" s="84"/>
      <c r="AY1251" s="84"/>
      <c r="AZ1251" s="84"/>
    </row>
    <row r="1252" spans="1:52" x14ac:dyDescent="0.55000000000000004">
      <c r="A1252" s="69" t="s">
        <v>321</v>
      </c>
      <c r="B1252" s="69" t="s">
        <v>1010</v>
      </c>
      <c r="C1252" s="70"/>
      <c r="D1252" s="71"/>
      <c r="E1252" s="72"/>
      <c r="F1252" s="73"/>
      <c r="G1252" s="70"/>
      <c r="H1252" s="74"/>
      <c r="I1252" s="75"/>
      <c r="J1252" s="75"/>
      <c r="K1252" s="36"/>
      <c r="L1252" s="82"/>
      <c r="M1252" s="82"/>
      <c r="N1252" s="77"/>
      <c r="O1252" s="84" t="s">
        <v>1270</v>
      </c>
      <c r="P1252" s="86">
        <v>43425.708495370367</v>
      </c>
      <c r="Q1252" s="84" t="s">
        <v>1313</v>
      </c>
      <c r="R1252" s="84"/>
      <c r="S1252" s="84"/>
      <c r="T1252" s="84"/>
      <c r="U1252" s="84"/>
      <c r="V1252" s="88" t="s">
        <v>2745</v>
      </c>
      <c r="W1252" s="86">
        <v>43425.708495370367</v>
      </c>
      <c r="X1252" s="88" t="s">
        <v>3397</v>
      </c>
      <c r="Y1252" s="84"/>
      <c r="Z1252" s="84"/>
      <c r="AA1252" s="87" t="s">
        <v>4526</v>
      </c>
      <c r="AB1252" s="84"/>
      <c r="AC1252" s="84" t="b">
        <v>0</v>
      </c>
      <c r="AD1252" s="84">
        <v>0</v>
      </c>
      <c r="AE1252" s="87" t="s">
        <v>5552</v>
      </c>
      <c r="AF1252" s="84" t="b">
        <v>0</v>
      </c>
      <c r="AG1252" s="84" t="s">
        <v>5604</v>
      </c>
      <c r="AH1252" s="84"/>
      <c r="AI1252" s="87" t="s">
        <v>5552</v>
      </c>
      <c r="AJ1252" s="84" t="b">
        <v>0</v>
      </c>
      <c r="AK1252" s="84">
        <v>43</v>
      </c>
      <c r="AL1252" s="87" t="s">
        <v>4992</v>
      </c>
      <c r="AM1252" s="84" t="s">
        <v>5682</v>
      </c>
      <c r="AN1252" s="84" t="b">
        <v>0</v>
      </c>
      <c r="AO1252" s="87" t="s">
        <v>4992</v>
      </c>
      <c r="AP1252" s="84" t="s">
        <v>179</v>
      </c>
      <c r="AQ1252" s="84">
        <v>0</v>
      </c>
      <c r="AR1252" s="84">
        <v>0</v>
      </c>
      <c r="AS1252" s="84"/>
      <c r="AT1252" s="84"/>
      <c r="AU1252" s="84"/>
      <c r="AV1252" s="84"/>
      <c r="AW1252" s="84"/>
      <c r="AX1252" s="84"/>
      <c r="AY1252" s="84"/>
      <c r="AZ1252" s="84"/>
    </row>
    <row r="1253" spans="1:52" x14ac:dyDescent="0.55000000000000004">
      <c r="A1253" s="69" t="s">
        <v>321</v>
      </c>
      <c r="B1253" s="69" t="s">
        <v>702</v>
      </c>
      <c r="C1253" s="70"/>
      <c r="D1253" s="71"/>
      <c r="E1253" s="72"/>
      <c r="F1253" s="73"/>
      <c r="G1253" s="70"/>
      <c r="H1253" s="74"/>
      <c r="I1253" s="75"/>
      <c r="J1253" s="75"/>
      <c r="K1253" s="36"/>
      <c r="L1253" s="82"/>
      <c r="M1253" s="82"/>
      <c r="N1253" s="77"/>
      <c r="O1253" s="84" t="s">
        <v>1271</v>
      </c>
      <c r="P1253" s="86">
        <v>43425.708495370367</v>
      </c>
      <c r="Q1253" s="84" t="s">
        <v>1313</v>
      </c>
      <c r="R1253" s="84"/>
      <c r="S1253" s="84"/>
      <c r="T1253" s="84"/>
      <c r="U1253" s="84"/>
      <c r="V1253" s="88" t="s">
        <v>2745</v>
      </c>
      <c r="W1253" s="86">
        <v>43425.708495370367</v>
      </c>
      <c r="X1253" s="88" t="s">
        <v>3397</v>
      </c>
      <c r="Y1253" s="84"/>
      <c r="Z1253" s="84"/>
      <c r="AA1253" s="87" t="s">
        <v>4526</v>
      </c>
      <c r="AB1253" s="84"/>
      <c r="AC1253" s="84" t="b">
        <v>0</v>
      </c>
      <c r="AD1253" s="84">
        <v>0</v>
      </c>
      <c r="AE1253" s="87" t="s">
        <v>5552</v>
      </c>
      <c r="AF1253" s="84" t="b">
        <v>0</v>
      </c>
      <c r="AG1253" s="84" t="s">
        <v>5604</v>
      </c>
      <c r="AH1253" s="84"/>
      <c r="AI1253" s="87" t="s">
        <v>5552</v>
      </c>
      <c r="AJ1253" s="84" t="b">
        <v>0</v>
      </c>
      <c r="AK1253" s="84">
        <v>43</v>
      </c>
      <c r="AL1253" s="87" t="s">
        <v>4992</v>
      </c>
      <c r="AM1253" s="84" t="s">
        <v>5682</v>
      </c>
      <c r="AN1253" s="84" t="b">
        <v>0</v>
      </c>
      <c r="AO1253" s="87" t="s">
        <v>4992</v>
      </c>
      <c r="AP1253" s="84" t="s">
        <v>179</v>
      </c>
      <c r="AQ1253" s="84">
        <v>0</v>
      </c>
      <c r="AR1253" s="84">
        <v>0</v>
      </c>
      <c r="AS1253" s="84"/>
      <c r="AT1253" s="84"/>
      <c r="AU1253" s="84"/>
      <c r="AV1253" s="84"/>
      <c r="AW1253" s="84"/>
      <c r="AX1253" s="84"/>
      <c r="AY1253" s="84"/>
      <c r="AZ1253" s="84"/>
    </row>
    <row r="1254" spans="1:52" x14ac:dyDescent="0.55000000000000004">
      <c r="A1254" s="69" t="s">
        <v>322</v>
      </c>
      <c r="B1254" s="69" t="s">
        <v>1022</v>
      </c>
      <c r="C1254" s="70"/>
      <c r="D1254" s="71"/>
      <c r="E1254" s="72"/>
      <c r="F1254" s="73"/>
      <c r="G1254" s="70"/>
      <c r="H1254" s="74"/>
      <c r="I1254" s="75"/>
      <c r="J1254" s="75"/>
      <c r="K1254" s="36"/>
      <c r="L1254" s="82"/>
      <c r="M1254" s="82"/>
      <c r="N1254" s="77"/>
      <c r="O1254" s="84" t="s">
        <v>1270</v>
      </c>
      <c r="P1254" s="86">
        <v>43425.714687500003</v>
      </c>
      <c r="Q1254" s="84" t="s">
        <v>1335</v>
      </c>
      <c r="R1254" s="88" t="s">
        <v>1733</v>
      </c>
      <c r="S1254" s="84" t="s">
        <v>1948</v>
      </c>
      <c r="T1254" s="84" t="s">
        <v>2075</v>
      </c>
      <c r="U1254" s="88" t="s">
        <v>2468</v>
      </c>
      <c r="V1254" s="88" t="s">
        <v>2468</v>
      </c>
      <c r="W1254" s="86">
        <v>43425.714687500003</v>
      </c>
      <c r="X1254" s="88" t="s">
        <v>3398</v>
      </c>
      <c r="Y1254" s="84"/>
      <c r="Z1254" s="84"/>
      <c r="AA1254" s="87" t="s">
        <v>4527</v>
      </c>
      <c r="AB1254" s="84"/>
      <c r="AC1254" s="84" t="b">
        <v>0</v>
      </c>
      <c r="AD1254" s="84">
        <v>5</v>
      </c>
      <c r="AE1254" s="87" t="s">
        <v>5552</v>
      </c>
      <c r="AF1254" s="84" t="b">
        <v>0</v>
      </c>
      <c r="AG1254" s="84" t="s">
        <v>5604</v>
      </c>
      <c r="AH1254" s="84"/>
      <c r="AI1254" s="87" t="s">
        <v>5552</v>
      </c>
      <c r="AJ1254" s="84" t="b">
        <v>0</v>
      </c>
      <c r="AK1254" s="84">
        <v>0</v>
      </c>
      <c r="AL1254" s="87" t="s">
        <v>5552</v>
      </c>
      <c r="AM1254" s="84" t="s">
        <v>5684</v>
      </c>
      <c r="AN1254" s="84" t="b">
        <v>0</v>
      </c>
      <c r="AO1254" s="87" t="s">
        <v>4527</v>
      </c>
      <c r="AP1254" s="84" t="s">
        <v>179</v>
      </c>
      <c r="AQ1254" s="84">
        <v>0</v>
      </c>
      <c r="AR1254" s="84">
        <v>0</v>
      </c>
      <c r="AS1254" s="84"/>
      <c r="AT1254" s="84"/>
      <c r="AU1254" s="84"/>
      <c r="AV1254" s="84"/>
      <c r="AW1254" s="84"/>
      <c r="AX1254" s="84"/>
      <c r="AY1254" s="84"/>
      <c r="AZ1254" s="84"/>
    </row>
    <row r="1255" spans="1:52" x14ac:dyDescent="0.55000000000000004">
      <c r="A1255" s="69" t="s">
        <v>323</v>
      </c>
      <c r="B1255" s="69" t="s">
        <v>353</v>
      </c>
      <c r="C1255" s="70"/>
      <c r="D1255" s="71"/>
      <c r="E1255" s="72"/>
      <c r="F1255" s="73"/>
      <c r="G1255" s="70"/>
      <c r="H1255" s="74"/>
      <c r="I1255" s="75"/>
      <c r="J1255" s="75"/>
      <c r="K1255" s="36"/>
      <c r="L1255" s="82"/>
      <c r="M1255" s="82"/>
      <c r="N1255" s="77"/>
      <c r="O1255" s="84" t="s">
        <v>1269</v>
      </c>
      <c r="P1255" s="86">
        <v>43425.718738425923</v>
      </c>
      <c r="Q1255" s="84" t="s">
        <v>1330</v>
      </c>
      <c r="R1255" s="84"/>
      <c r="S1255" s="84"/>
      <c r="T1255" s="84"/>
      <c r="U1255" s="84"/>
      <c r="V1255" s="88" t="s">
        <v>2746</v>
      </c>
      <c r="W1255" s="86">
        <v>43425.718738425923</v>
      </c>
      <c r="X1255" s="88" t="s">
        <v>3399</v>
      </c>
      <c r="Y1255" s="84"/>
      <c r="Z1255" s="84"/>
      <c r="AA1255" s="87" t="s">
        <v>4528</v>
      </c>
      <c r="AB1255" s="84"/>
      <c r="AC1255" s="84" t="b">
        <v>0</v>
      </c>
      <c r="AD1255" s="84">
        <v>0</v>
      </c>
      <c r="AE1255" s="87" t="s">
        <v>5552</v>
      </c>
      <c r="AF1255" s="84" t="b">
        <v>0</v>
      </c>
      <c r="AG1255" s="84" t="s">
        <v>5604</v>
      </c>
      <c r="AH1255" s="84"/>
      <c r="AI1255" s="87" t="s">
        <v>5552</v>
      </c>
      <c r="AJ1255" s="84" t="b">
        <v>0</v>
      </c>
      <c r="AK1255" s="84">
        <v>11</v>
      </c>
      <c r="AL1255" s="87" t="s">
        <v>4563</v>
      </c>
      <c r="AM1255" s="84" t="s">
        <v>5686</v>
      </c>
      <c r="AN1255" s="84" t="b">
        <v>0</v>
      </c>
      <c r="AO1255" s="87" t="s">
        <v>4563</v>
      </c>
      <c r="AP1255" s="84" t="s">
        <v>179</v>
      </c>
      <c r="AQ1255" s="84">
        <v>0</v>
      </c>
      <c r="AR1255" s="84">
        <v>0</v>
      </c>
      <c r="AS1255" s="84"/>
      <c r="AT1255" s="84"/>
      <c r="AU1255" s="84"/>
      <c r="AV1255" s="84"/>
      <c r="AW1255" s="84"/>
      <c r="AX1255" s="84"/>
      <c r="AY1255" s="84"/>
      <c r="AZ1255" s="84"/>
    </row>
    <row r="1256" spans="1:52" x14ac:dyDescent="0.55000000000000004">
      <c r="A1256" s="69" t="s">
        <v>324</v>
      </c>
      <c r="B1256" s="69" t="s">
        <v>353</v>
      </c>
      <c r="C1256" s="70"/>
      <c r="D1256" s="71"/>
      <c r="E1256" s="72"/>
      <c r="F1256" s="73"/>
      <c r="G1256" s="70"/>
      <c r="H1256" s="74"/>
      <c r="I1256" s="75"/>
      <c r="J1256" s="75"/>
      <c r="K1256" s="36"/>
      <c r="L1256" s="82"/>
      <c r="M1256" s="82"/>
      <c r="N1256" s="77"/>
      <c r="O1256" s="84" t="s">
        <v>1269</v>
      </c>
      <c r="P1256" s="86">
        <v>43425.721828703703</v>
      </c>
      <c r="Q1256" s="84" t="s">
        <v>1330</v>
      </c>
      <c r="R1256" s="84"/>
      <c r="S1256" s="84"/>
      <c r="T1256" s="84"/>
      <c r="U1256" s="84"/>
      <c r="V1256" s="88" t="s">
        <v>2747</v>
      </c>
      <c r="W1256" s="86">
        <v>43425.721828703703</v>
      </c>
      <c r="X1256" s="88" t="s">
        <v>3400</v>
      </c>
      <c r="Y1256" s="84"/>
      <c r="Z1256" s="84"/>
      <c r="AA1256" s="87" t="s">
        <v>4529</v>
      </c>
      <c r="AB1256" s="84"/>
      <c r="AC1256" s="84" t="b">
        <v>0</v>
      </c>
      <c r="AD1256" s="84">
        <v>0</v>
      </c>
      <c r="AE1256" s="87" t="s">
        <v>5552</v>
      </c>
      <c r="AF1256" s="84" t="b">
        <v>0</v>
      </c>
      <c r="AG1256" s="84" t="s">
        <v>5604</v>
      </c>
      <c r="AH1256" s="84"/>
      <c r="AI1256" s="87" t="s">
        <v>5552</v>
      </c>
      <c r="AJ1256" s="84" t="b">
        <v>0</v>
      </c>
      <c r="AK1256" s="84">
        <v>11</v>
      </c>
      <c r="AL1256" s="87" t="s">
        <v>4563</v>
      </c>
      <c r="AM1256" s="84" t="s">
        <v>5682</v>
      </c>
      <c r="AN1256" s="84" t="b">
        <v>0</v>
      </c>
      <c r="AO1256" s="87" t="s">
        <v>4563</v>
      </c>
      <c r="AP1256" s="84" t="s">
        <v>179</v>
      </c>
      <c r="AQ1256" s="84">
        <v>0</v>
      </c>
      <c r="AR1256" s="84">
        <v>0</v>
      </c>
      <c r="AS1256" s="84"/>
      <c r="AT1256" s="84"/>
      <c r="AU1256" s="84"/>
      <c r="AV1256" s="84"/>
      <c r="AW1256" s="84"/>
      <c r="AX1256" s="84"/>
      <c r="AY1256" s="84"/>
      <c r="AZ1256" s="84"/>
    </row>
    <row r="1257" spans="1:52" x14ac:dyDescent="0.55000000000000004">
      <c r="A1257" s="69" t="s">
        <v>325</v>
      </c>
      <c r="B1257" s="69" t="s">
        <v>325</v>
      </c>
      <c r="C1257" s="70"/>
      <c r="D1257" s="71"/>
      <c r="E1257" s="72"/>
      <c r="F1257" s="73"/>
      <c r="G1257" s="70"/>
      <c r="H1257" s="74"/>
      <c r="I1257" s="75"/>
      <c r="J1257" s="75"/>
      <c r="K1257" s="36"/>
      <c r="L1257" s="82"/>
      <c r="M1257" s="82"/>
      <c r="N1257" s="77"/>
      <c r="O1257" s="84" t="s">
        <v>179</v>
      </c>
      <c r="P1257" s="86">
        <v>43425.726087962961</v>
      </c>
      <c r="Q1257" s="84" t="s">
        <v>1336</v>
      </c>
      <c r="R1257" s="88" t="s">
        <v>1734</v>
      </c>
      <c r="S1257" s="84" t="s">
        <v>1942</v>
      </c>
      <c r="T1257" s="84" t="s">
        <v>2076</v>
      </c>
      <c r="U1257" s="84"/>
      <c r="V1257" s="88" t="s">
        <v>2748</v>
      </c>
      <c r="W1257" s="86">
        <v>43425.726087962961</v>
      </c>
      <c r="X1257" s="88" t="s">
        <v>3401</v>
      </c>
      <c r="Y1257" s="84"/>
      <c r="Z1257" s="84"/>
      <c r="AA1257" s="87" t="s">
        <v>4530</v>
      </c>
      <c r="AB1257" s="84"/>
      <c r="AC1257" s="84" t="b">
        <v>0</v>
      </c>
      <c r="AD1257" s="84">
        <v>3</v>
      </c>
      <c r="AE1257" s="87" t="s">
        <v>5552</v>
      </c>
      <c r="AF1257" s="84" t="b">
        <v>1</v>
      </c>
      <c r="AG1257" s="84" t="s">
        <v>5604</v>
      </c>
      <c r="AH1257" s="84"/>
      <c r="AI1257" s="87" t="s">
        <v>5621</v>
      </c>
      <c r="AJ1257" s="84" t="b">
        <v>0</v>
      </c>
      <c r="AK1257" s="84">
        <v>0</v>
      </c>
      <c r="AL1257" s="87" t="s">
        <v>5552</v>
      </c>
      <c r="AM1257" s="84" t="s">
        <v>5684</v>
      </c>
      <c r="AN1257" s="84" t="b">
        <v>0</v>
      </c>
      <c r="AO1257" s="87" t="s">
        <v>4530</v>
      </c>
      <c r="AP1257" s="84" t="s">
        <v>179</v>
      </c>
      <c r="AQ1257" s="84">
        <v>0</v>
      </c>
      <c r="AR1257" s="84">
        <v>0</v>
      </c>
      <c r="AS1257" s="84"/>
      <c r="AT1257" s="84"/>
      <c r="AU1257" s="84"/>
      <c r="AV1257" s="84"/>
      <c r="AW1257" s="84"/>
      <c r="AX1257" s="84"/>
      <c r="AY1257" s="84"/>
      <c r="AZ1257" s="84"/>
    </row>
    <row r="1258" spans="1:52" x14ac:dyDescent="0.55000000000000004">
      <c r="A1258" s="69" t="s">
        <v>326</v>
      </c>
      <c r="B1258" s="69" t="s">
        <v>844</v>
      </c>
      <c r="C1258" s="70"/>
      <c r="D1258" s="71"/>
      <c r="E1258" s="72"/>
      <c r="F1258" s="73"/>
      <c r="G1258" s="70"/>
      <c r="H1258" s="74"/>
      <c r="I1258" s="75"/>
      <c r="J1258" s="75"/>
      <c r="K1258" s="36"/>
      <c r="L1258" s="82"/>
      <c r="M1258" s="82"/>
      <c r="N1258" s="77"/>
      <c r="O1258" s="84" t="s">
        <v>1269</v>
      </c>
      <c r="P1258" s="86">
        <v>43425.292164351849</v>
      </c>
      <c r="Q1258" s="84" t="s">
        <v>1337</v>
      </c>
      <c r="R1258" s="84"/>
      <c r="S1258" s="84"/>
      <c r="T1258" s="84" t="s">
        <v>2077</v>
      </c>
      <c r="U1258" s="84"/>
      <c r="V1258" s="88" t="s">
        <v>2749</v>
      </c>
      <c r="W1258" s="86">
        <v>43425.292164351849</v>
      </c>
      <c r="X1258" s="88" t="s">
        <v>3402</v>
      </c>
      <c r="Y1258" s="84"/>
      <c r="Z1258" s="84"/>
      <c r="AA1258" s="87" t="s">
        <v>4531</v>
      </c>
      <c r="AB1258" s="84"/>
      <c r="AC1258" s="84" t="b">
        <v>0</v>
      </c>
      <c r="AD1258" s="84">
        <v>0</v>
      </c>
      <c r="AE1258" s="87" t="s">
        <v>5552</v>
      </c>
      <c r="AF1258" s="84" t="b">
        <v>1</v>
      </c>
      <c r="AG1258" s="84" t="s">
        <v>5604</v>
      </c>
      <c r="AH1258" s="84"/>
      <c r="AI1258" s="87" t="s">
        <v>5622</v>
      </c>
      <c r="AJ1258" s="84" t="b">
        <v>0</v>
      </c>
      <c r="AK1258" s="84">
        <v>8</v>
      </c>
      <c r="AL1258" s="87" t="s">
        <v>5260</v>
      </c>
      <c r="AM1258" s="84" t="s">
        <v>5684</v>
      </c>
      <c r="AN1258" s="84" t="b">
        <v>0</v>
      </c>
      <c r="AO1258" s="87" t="s">
        <v>5260</v>
      </c>
      <c r="AP1258" s="84" t="s">
        <v>179</v>
      </c>
      <c r="AQ1258" s="84">
        <v>0</v>
      </c>
      <c r="AR1258" s="84">
        <v>0</v>
      </c>
      <c r="AS1258" s="84"/>
      <c r="AT1258" s="84"/>
      <c r="AU1258" s="84"/>
      <c r="AV1258" s="84"/>
      <c r="AW1258" s="84"/>
      <c r="AX1258" s="84"/>
      <c r="AY1258" s="84"/>
      <c r="AZ1258" s="84"/>
    </row>
    <row r="1259" spans="1:52" x14ac:dyDescent="0.55000000000000004">
      <c r="A1259" s="69" t="s">
        <v>326</v>
      </c>
      <c r="B1259" s="69" t="s">
        <v>838</v>
      </c>
      <c r="C1259" s="70"/>
      <c r="D1259" s="71"/>
      <c r="E1259" s="72"/>
      <c r="F1259" s="73"/>
      <c r="G1259" s="70"/>
      <c r="H1259" s="74"/>
      <c r="I1259" s="75"/>
      <c r="J1259" s="75"/>
      <c r="K1259" s="36"/>
      <c r="L1259" s="82"/>
      <c r="M1259" s="82"/>
      <c r="N1259" s="77"/>
      <c r="O1259" s="84" t="s">
        <v>1270</v>
      </c>
      <c r="P1259" s="86">
        <v>43425.292164351849</v>
      </c>
      <c r="Q1259" s="84" t="s">
        <v>1337</v>
      </c>
      <c r="R1259" s="84"/>
      <c r="S1259" s="84"/>
      <c r="T1259" s="84" t="s">
        <v>2077</v>
      </c>
      <c r="U1259" s="84"/>
      <c r="V1259" s="88" t="s">
        <v>2749</v>
      </c>
      <c r="W1259" s="86">
        <v>43425.292164351849</v>
      </c>
      <c r="X1259" s="88" t="s">
        <v>3402</v>
      </c>
      <c r="Y1259" s="84"/>
      <c r="Z1259" s="84"/>
      <c r="AA1259" s="87" t="s">
        <v>4531</v>
      </c>
      <c r="AB1259" s="84"/>
      <c r="AC1259" s="84" t="b">
        <v>0</v>
      </c>
      <c r="AD1259" s="84">
        <v>0</v>
      </c>
      <c r="AE1259" s="87" t="s">
        <v>5552</v>
      </c>
      <c r="AF1259" s="84" t="b">
        <v>1</v>
      </c>
      <c r="AG1259" s="84" t="s">
        <v>5604</v>
      </c>
      <c r="AH1259" s="84"/>
      <c r="AI1259" s="87" t="s">
        <v>5622</v>
      </c>
      <c r="AJ1259" s="84" t="b">
        <v>0</v>
      </c>
      <c r="AK1259" s="84">
        <v>8</v>
      </c>
      <c r="AL1259" s="87" t="s">
        <v>5260</v>
      </c>
      <c r="AM1259" s="84" t="s">
        <v>5684</v>
      </c>
      <c r="AN1259" s="84" t="b">
        <v>0</v>
      </c>
      <c r="AO1259" s="87" t="s">
        <v>5260</v>
      </c>
      <c r="AP1259" s="84" t="s">
        <v>179</v>
      </c>
      <c r="AQ1259" s="84">
        <v>0</v>
      </c>
      <c r="AR1259" s="84">
        <v>0</v>
      </c>
      <c r="AS1259" s="84"/>
      <c r="AT1259" s="84"/>
      <c r="AU1259" s="84"/>
      <c r="AV1259" s="84"/>
      <c r="AW1259" s="84"/>
      <c r="AX1259" s="84"/>
      <c r="AY1259" s="84"/>
      <c r="AZ1259" s="84"/>
    </row>
    <row r="1260" spans="1:52" x14ac:dyDescent="0.55000000000000004">
      <c r="A1260" s="69" t="s">
        <v>326</v>
      </c>
      <c r="B1260" s="69" t="s">
        <v>1023</v>
      </c>
      <c r="C1260" s="70"/>
      <c r="D1260" s="71"/>
      <c r="E1260" s="72"/>
      <c r="F1260" s="73"/>
      <c r="G1260" s="70"/>
      <c r="H1260" s="74"/>
      <c r="I1260" s="75"/>
      <c r="J1260" s="75"/>
      <c r="K1260" s="36"/>
      <c r="L1260" s="82"/>
      <c r="M1260" s="82"/>
      <c r="N1260" s="77"/>
      <c r="O1260" s="84" t="s">
        <v>1270</v>
      </c>
      <c r="P1260" s="86">
        <v>43425.292164351849</v>
      </c>
      <c r="Q1260" s="84" t="s">
        <v>1337</v>
      </c>
      <c r="R1260" s="84"/>
      <c r="S1260" s="84"/>
      <c r="T1260" s="84" t="s">
        <v>2077</v>
      </c>
      <c r="U1260" s="84"/>
      <c r="V1260" s="88" t="s">
        <v>2749</v>
      </c>
      <c r="W1260" s="86">
        <v>43425.292164351849</v>
      </c>
      <c r="X1260" s="88" t="s">
        <v>3402</v>
      </c>
      <c r="Y1260" s="84"/>
      <c r="Z1260" s="84"/>
      <c r="AA1260" s="87" t="s">
        <v>4531</v>
      </c>
      <c r="AB1260" s="84"/>
      <c r="AC1260" s="84" t="b">
        <v>0</v>
      </c>
      <c r="AD1260" s="84">
        <v>0</v>
      </c>
      <c r="AE1260" s="87" t="s">
        <v>5552</v>
      </c>
      <c r="AF1260" s="84" t="b">
        <v>1</v>
      </c>
      <c r="AG1260" s="84" t="s">
        <v>5604</v>
      </c>
      <c r="AH1260" s="84"/>
      <c r="AI1260" s="87" t="s">
        <v>5622</v>
      </c>
      <c r="AJ1260" s="84" t="b">
        <v>0</v>
      </c>
      <c r="AK1260" s="84">
        <v>8</v>
      </c>
      <c r="AL1260" s="87" t="s">
        <v>5260</v>
      </c>
      <c r="AM1260" s="84" t="s">
        <v>5684</v>
      </c>
      <c r="AN1260" s="84" t="b">
        <v>0</v>
      </c>
      <c r="AO1260" s="87" t="s">
        <v>5260</v>
      </c>
      <c r="AP1260" s="84" t="s">
        <v>179</v>
      </c>
      <c r="AQ1260" s="84">
        <v>0</v>
      </c>
      <c r="AR1260" s="84">
        <v>0</v>
      </c>
      <c r="AS1260" s="84"/>
      <c r="AT1260" s="84"/>
      <c r="AU1260" s="84"/>
      <c r="AV1260" s="84"/>
      <c r="AW1260" s="84"/>
      <c r="AX1260" s="84"/>
      <c r="AY1260" s="84"/>
      <c r="AZ1260" s="84"/>
    </row>
    <row r="1261" spans="1:52" x14ac:dyDescent="0.55000000000000004">
      <c r="A1261" s="69" t="s">
        <v>326</v>
      </c>
      <c r="B1261" s="69" t="s">
        <v>841</v>
      </c>
      <c r="C1261" s="70"/>
      <c r="D1261" s="71"/>
      <c r="E1261" s="72"/>
      <c r="F1261" s="73"/>
      <c r="G1261" s="70"/>
      <c r="H1261" s="74"/>
      <c r="I1261" s="75"/>
      <c r="J1261" s="75"/>
      <c r="K1261" s="36"/>
      <c r="L1261" s="82"/>
      <c r="M1261" s="82"/>
      <c r="N1261" s="77"/>
      <c r="O1261" s="84" t="s">
        <v>1270</v>
      </c>
      <c r="P1261" s="86">
        <v>43425.292164351849</v>
      </c>
      <c r="Q1261" s="84" t="s">
        <v>1337</v>
      </c>
      <c r="R1261" s="84"/>
      <c r="S1261" s="84"/>
      <c r="T1261" s="84" t="s">
        <v>2077</v>
      </c>
      <c r="U1261" s="84"/>
      <c r="V1261" s="88" t="s">
        <v>2749</v>
      </c>
      <c r="W1261" s="86">
        <v>43425.292164351849</v>
      </c>
      <c r="X1261" s="88" t="s">
        <v>3402</v>
      </c>
      <c r="Y1261" s="84"/>
      <c r="Z1261" s="84"/>
      <c r="AA1261" s="87" t="s">
        <v>4531</v>
      </c>
      <c r="AB1261" s="84"/>
      <c r="AC1261" s="84" t="b">
        <v>0</v>
      </c>
      <c r="AD1261" s="84">
        <v>0</v>
      </c>
      <c r="AE1261" s="87" t="s">
        <v>5552</v>
      </c>
      <c r="AF1261" s="84" t="b">
        <v>1</v>
      </c>
      <c r="AG1261" s="84" t="s">
        <v>5604</v>
      </c>
      <c r="AH1261" s="84"/>
      <c r="AI1261" s="87" t="s">
        <v>5622</v>
      </c>
      <c r="AJ1261" s="84" t="b">
        <v>0</v>
      </c>
      <c r="AK1261" s="84">
        <v>8</v>
      </c>
      <c r="AL1261" s="87" t="s">
        <v>5260</v>
      </c>
      <c r="AM1261" s="84" t="s">
        <v>5684</v>
      </c>
      <c r="AN1261" s="84" t="b">
        <v>0</v>
      </c>
      <c r="AO1261" s="87" t="s">
        <v>5260</v>
      </c>
      <c r="AP1261" s="84" t="s">
        <v>179</v>
      </c>
      <c r="AQ1261" s="84">
        <v>0</v>
      </c>
      <c r="AR1261" s="84">
        <v>0</v>
      </c>
      <c r="AS1261" s="84"/>
      <c r="AT1261" s="84"/>
      <c r="AU1261" s="84"/>
      <c r="AV1261" s="84"/>
      <c r="AW1261" s="84"/>
      <c r="AX1261" s="84"/>
      <c r="AY1261" s="84"/>
      <c r="AZ1261" s="84"/>
    </row>
    <row r="1262" spans="1:52" x14ac:dyDescent="0.55000000000000004">
      <c r="A1262" s="69" t="s">
        <v>326</v>
      </c>
      <c r="B1262" s="69" t="s">
        <v>922</v>
      </c>
      <c r="C1262" s="70"/>
      <c r="D1262" s="71"/>
      <c r="E1262" s="72"/>
      <c r="F1262" s="73"/>
      <c r="G1262" s="70"/>
      <c r="H1262" s="74"/>
      <c r="I1262" s="75"/>
      <c r="J1262" s="75"/>
      <c r="K1262" s="36"/>
      <c r="L1262" s="82"/>
      <c r="M1262" s="82"/>
      <c r="N1262" s="77"/>
      <c r="O1262" s="84" t="s">
        <v>1270</v>
      </c>
      <c r="P1262" s="86">
        <v>43425.292164351849</v>
      </c>
      <c r="Q1262" s="84" t="s">
        <v>1337</v>
      </c>
      <c r="R1262" s="84"/>
      <c r="S1262" s="84"/>
      <c r="T1262" s="84" t="s">
        <v>2077</v>
      </c>
      <c r="U1262" s="84"/>
      <c r="V1262" s="88" t="s">
        <v>2749</v>
      </c>
      <c r="W1262" s="86">
        <v>43425.292164351849</v>
      </c>
      <c r="X1262" s="88" t="s">
        <v>3402</v>
      </c>
      <c r="Y1262" s="84"/>
      <c r="Z1262" s="84"/>
      <c r="AA1262" s="87" t="s">
        <v>4531</v>
      </c>
      <c r="AB1262" s="84"/>
      <c r="AC1262" s="84" t="b">
        <v>0</v>
      </c>
      <c r="AD1262" s="84">
        <v>0</v>
      </c>
      <c r="AE1262" s="87" t="s">
        <v>5552</v>
      </c>
      <c r="AF1262" s="84" t="b">
        <v>1</v>
      </c>
      <c r="AG1262" s="84" t="s">
        <v>5604</v>
      </c>
      <c r="AH1262" s="84"/>
      <c r="AI1262" s="87" t="s">
        <v>5622</v>
      </c>
      <c r="AJ1262" s="84" t="b">
        <v>0</v>
      </c>
      <c r="AK1262" s="84">
        <v>8</v>
      </c>
      <c r="AL1262" s="87" t="s">
        <v>5260</v>
      </c>
      <c r="AM1262" s="84" t="s">
        <v>5684</v>
      </c>
      <c r="AN1262" s="84" t="b">
        <v>0</v>
      </c>
      <c r="AO1262" s="87" t="s">
        <v>5260</v>
      </c>
      <c r="AP1262" s="84" t="s">
        <v>179</v>
      </c>
      <c r="AQ1262" s="84">
        <v>0</v>
      </c>
      <c r="AR1262" s="84">
        <v>0</v>
      </c>
      <c r="AS1262" s="84"/>
      <c r="AT1262" s="84"/>
      <c r="AU1262" s="84"/>
      <c r="AV1262" s="84"/>
      <c r="AW1262" s="84"/>
      <c r="AX1262" s="84"/>
      <c r="AY1262" s="84"/>
      <c r="AZ1262" s="84"/>
    </row>
    <row r="1263" spans="1:52" x14ac:dyDescent="0.55000000000000004">
      <c r="A1263" s="69" t="s">
        <v>326</v>
      </c>
      <c r="B1263" s="69" t="s">
        <v>326</v>
      </c>
      <c r="C1263" s="70"/>
      <c r="D1263" s="71"/>
      <c r="E1263" s="72"/>
      <c r="F1263" s="73"/>
      <c r="G1263" s="70"/>
      <c r="H1263" s="74"/>
      <c r="I1263" s="75"/>
      <c r="J1263" s="75"/>
      <c r="K1263" s="36"/>
      <c r="L1263" s="82"/>
      <c r="M1263" s="82"/>
      <c r="N1263" s="77"/>
      <c r="O1263" s="84" t="s">
        <v>179</v>
      </c>
      <c r="P1263" s="86">
        <v>43425.307164351849</v>
      </c>
      <c r="Q1263" s="84" t="s">
        <v>1319</v>
      </c>
      <c r="R1263" s="84"/>
      <c r="S1263" s="84"/>
      <c r="T1263" s="84" t="s">
        <v>2061</v>
      </c>
      <c r="U1263" s="88" t="s">
        <v>2464</v>
      </c>
      <c r="V1263" s="88" t="s">
        <v>2464</v>
      </c>
      <c r="W1263" s="86">
        <v>43425.307164351849</v>
      </c>
      <c r="X1263" s="88" t="s">
        <v>3403</v>
      </c>
      <c r="Y1263" s="84"/>
      <c r="Z1263" s="84"/>
      <c r="AA1263" s="87" t="s">
        <v>4532</v>
      </c>
      <c r="AB1263" s="84"/>
      <c r="AC1263" s="84" t="b">
        <v>0</v>
      </c>
      <c r="AD1263" s="84">
        <v>1</v>
      </c>
      <c r="AE1263" s="87" t="s">
        <v>5552</v>
      </c>
      <c r="AF1263" s="84" t="b">
        <v>0</v>
      </c>
      <c r="AG1263" s="84" t="s">
        <v>5604</v>
      </c>
      <c r="AH1263" s="84"/>
      <c r="AI1263" s="87" t="s">
        <v>5552</v>
      </c>
      <c r="AJ1263" s="84" t="b">
        <v>0</v>
      </c>
      <c r="AK1263" s="84">
        <v>4</v>
      </c>
      <c r="AL1263" s="87" t="s">
        <v>5552</v>
      </c>
      <c r="AM1263" s="84" t="s">
        <v>5684</v>
      </c>
      <c r="AN1263" s="84" t="b">
        <v>0</v>
      </c>
      <c r="AO1263" s="87" t="s">
        <v>4532</v>
      </c>
      <c r="AP1263" s="84" t="s">
        <v>179</v>
      </c>
      <c r="AQ1263" s="84">
        <v>0</v>
      </c>
      <c r="AR1263" s="84">
        <v>0</v>
      </c>
      <c r="AS1263" s="84"/>
      <c r="AT1263" s="84"/>
      <c r="AU1263" s="84"/>
      <c r="AV1263" s="84"/>
      <c r="AW1263" s="84"/>
      <c r="AX1263" s="84"/>
      <c r="AY1263" s="84"/>
      <c r="AZ1263" s="84"/>
    </row>
    <row r="1264" spans="1:52" x14ac:dyDescent="0.55000000000000004">
      <c r="A1264" s="69" t="s">
        <v>327</v>
      </c>
      <c r="B1264" s="69" t="s">
        <v>326</v>
      </c>
      <c r="C1264" s="70"/>
      <c r="D1264" s="71"/>
      <c r="E1264" s="72"/>
      <c r="F1264" s="73"/>
      <c r="G1264" s="70"/>
      <c r="H1264" s="74"/>
      <c r="I1264" s="75"/>
      <c r="J1264" s="75"/>
      <c r="K1264" s="36"/>
      <c r="L1264" s="82"/>
      <c r="M1264" s="82"/>
      <c r="N1264" s="77"/>
      <c r="O1264" s="84" t="s">
        <v>1269</v>
      </c>
      <c r="P1264" s="86">
        <v>43425.325069444443</v>
      </c>
      <c r="Q1264" s="84" t="s">
        <v>1319</v>
      </c>
      <c r="R1264" s="84"/>
      <c r="S1264" s="84"/>
      <c r="T1264" s="84" t="s">
        <v>2061</v>
      </c>
      <c r="U1264" s="88" t="s">
        <v>2464</v>
      </c>
      <c r="V1264" s="88" t="s">
        <v>2464</v>
      </c>
      <c r="W1264" s="86">
        <v>43425.325069444443</v>
      </c>
      <c r="X1264" s="88" t="s">
        <v>3404</v>
      </c>
      <c r="Y1264" s="84"/>
      <c r="Z1264" s="84"/>
      <c r="AA1264" s="87" t="s">
        <v>4533</v>
      </c>
      <c r="AB1264" s="84"/>
      <c r="AC1264" s="84" t="b">
        <v>0</v>
      </c>
      <c r="AD1264" s="84">
        <v>0</v>
      </c>
      <c r="AE1264" s="87" t="s">
        <v>5552</v>
      </c>
      <c r="AF1264" s="84" t="b">
        <v>0</v>
      </c>
      <c r="AG1264" s="84" t="s">
        <v>5604</v>
      </c>
      <c r="AH1264" s="84"/>
      <c r="AI1264" s="87" t="s">
        <v>5552</v>
      </c>
      <c r="AJ1264" s="84" t="b">
        <v>0</v>
      </c>
      <c r="AK1264" s="84">
        <v>4</v>
      </c>
      <c r="AL1264" s="87" t="s">
        <v>4532</v>
      </c>
      <c r="AM1264" s="84" t="s">
        <v>5691</v>
      </c>
      <c r="AN1264" s="84" t="b">
        <v>0</v>
      </c>
      <c r="AO1264" s="87" t="s">
        <v>4532</v>
      </c>
      <c r="AP1264" s="84" t="s">
        <v>179</v>
      </c>
      <c r="AQ1264" s="84">
        <v>0</v>
      </c>
      <c r="AR1264" s="84">
        <v>0</v>
      </c>
      <c r="AS1264" s="84"/>
      <c r="AT1264" s="84"/>
      <c r="AU1264" s="84"/>
      <c r="AV1264" s="84"/>
      <c r="AW1264" s="84"/>
      <c r="AX1264" s="84"/>
      <c r="AY1264" s="84"/>
      <c r="AZ1264" s="84"/>
    </row>
    <row r="1265" spans="1:52" x14ac:dyDescent="0.55000000000000004">
      <c r="A1265" s="69" t="s">
        <v>328</v>
      </c>
      <c r="B1265" s="69" t="s">
        <v>840</v>
      </c>
      <c r="C1265" s="70"/>
      <c r="D1265" s="71"/>
      <c r="E1265" s="72"/>
      <c r="F1265" s="73"/>
      <c r="G1265" s="70"/>
      <c r="H1265" s="74"/>
      <c r="I1265" s="75"/>
      <c r="J1265" s="75"/>
      <c r="K1265" s="36"/>
      <c r="L1265" s="82"/>
      <c r="M1265" s="82"/>
      <c r="N1265" s="77"/>
      <c r="O1265" s="84" t="s">
        <v>1270</v>
      </c>
      <c r="P1265" s="86">
        <v>43425.537303240744</v>
      </c>
      <c r="Q1265" s="84" t="s">
        <v>1338</v>
      </c>
      <c r="R1265" s="84"/>
      <c r="S1265" s="84"/>
      <c r="T1265" s="84" t="s">
        <v>2078</v>
      </c>
      <c r="U1265" s="88" t="s">
        <v>2469</v>
      </c>
      <c r="V1265" s="88" t="s">
        <v>2469</v>
      </c>
      <c r="W1265" s="86">
        <v>43425.537303240744</v>
      </c>
      <c r="X1265" s="88" t="s">
        <v>3405</v>
      </c>
      <c r="Y1265" s="84"/>
      <c r="Z1265" s="84"/>
      <c r="AA1265" s="87" t="s">
        <v>4534</v>
      </c>
      <c r="AB1265" s="84"/>
      <c r="AC1265" s="84" t="b">
        <v>0</v>
      </c>
      <c r="AD1265" s="84">
        <v>2</v>
      </c>
      <c r="AE1265" s="87" t="s">
        <v>5552</v>
      </c>
      <c r="AF1265" s="84" t="b">
        <v>0</v>
      </c>
      <c r="AG1265" s="84" t="s">
        <v>5604</v>
      </c>
      <c r="AH1265" s="84"/>
      <c r="AI1265" s="87" t="s">
        <v>5552</v>
      </c>
      <c r="AJ1265" s="84" t="b">
        <v>0</v>
      </c>
      <c r="AK1265" s="84">
        <v>1</v>
      </c>
      <c r="AL1265" s="87" t="s">
        <v>5552</v>
      </c>
      <c r="AM1265" s="84" t="s">
        <v>5682</v>
      </c>
      <c r="AN1265" s="84" t="b">
        <v>0</v>
      </c>
      <c r="AO1265" s="87" t="s">
        <v>4534</v>
      </c>
      <c r="AP1265" s="84" t="s">
        <v>179</v>
      </c>
      <c r="AQ1265" s="84">
        <v>0</v>
      </c>
      <c r="AR1265" s="84">
        <v>0</v>
      </c>
      <c r="AS1265" s="84"/>
      <c r="AT1265" s="84"/>
      <c r="AU1265" s="84"/>
      <c r="AV1265" s="84"/>
      <c r="AW1265" s="84"/>
      <c r="AX1265" s="84"/>
      <c r="AY1265" s="84"/>
      <c r="AZ1265" s="84"/>
    </row>
    <row r="1266" spans="1:52" x14ac:dyDescent="0.55000000000000004">
      <c r="A1266" s="69" t="s">
        <v>328</v>
      </c>
      <c r="B1266" s="69" t="s">
        <v>841</v>
      </c>
      <c r="C1266" s="70"/>
      <c r="D1266" s="71"/>
      <c r="E1266" s="72"/>
      <c r="F1266" s="73"/>
      <c r="G1266" s="70"/>
      <c r="H1266" s="74"/>
      <c r="I1266" s="75"/>
      <c r="J1266" s="75"/>
      <c r="K1266" s="36"/>
      <c r="L1266" s="82"/>
      <c r="M1266" s="82"/>
      <c r="N1266" s="77"/>
      <c r="O1266" s="84" t="s">
        <v>1270</v>
      </c>
      <c r="P1266" s="86">
        <v>43425.537303240744</v>
      </c>
      <c r="Q1266" s="84" t="s">
        <v>1338</v>
      </c>
      <c r="R1266" s="84"/>
      <c r="S1266" s="84"/>
      <c r="T1266" s="84" t="s">
        <v>2078</v>
      </c>
      <c r="U1266" s="88" t="s">
        <v>2469</v>
      </c>
      <c r="V1266" s="88" t="s">
        <v>2469</v>
      </c>
      <c r="W1266" s="86">
        <v>43425.537303240744</v>
      </c>
      <c r="X1266" s="88" t="s">
        <v>3405</v>
      </c>
      <c r="Y1266" s="84"/>
      <c r="Z1266" s="84"/>
      <c r="AA1266" s="87" t="s">
        <v>4534</v>
      </c>
      <c r="AB1266" s="84"/>
      <c r="AC1266" s="84" t="b">
        <v>0</v>
      </c>
      <c r="AD1266" s="84">
        <v>2</v>
      </c>
      <c r="AE1266" s="87" t="s">
        <v>5552</v>
      </c>
      <c r="AF1266" s="84" t="b">
        <v>0</v>
      </c>
      <c r="AG1266" s="84" t="s">
        <v>5604</v>
      </c>
      <c r="AH1266" s="84"/>
      <c r="AI1266" s="87" t="s">
        <v>5552</v>
      </c>
      <c r="AJ1266" s="84" t="b">
        <v>0</v>
      </c>
      <c r="AK1266" s="84">
        <v>1</v>
      </c>
      <c r="AL1266" s="87" t="s">
        <v>5552</v>
      </c>
      <c r="AM1266" s="84" t="s">
        <v>5682</v>
      </c>
      <c r="AN1266" s="84" t="b">
        <v>0</v>
      </c>
      <c r="AO1266" s="87" t="s">
        <v>4534</v>
      </c>
      <c r="AP1266" s="84" t="s">
        <v>179</v>
      </c>
      <c r="AQ1266" s="84">
        <v>0</v>
      </c>
      <c r="AR1266" s="84">
        <v>0</v>
      </c>
      <c r="AS1266" s="84"/>
      <c r="AT1266" s="84"/>
      <c r="AU1266" s="84"/>
      <c r="AV1266" s="84"/>
      <c r="AW1266" s="84"/>
      <c r="AX1266" s="84"/>
      <c r="AY1266" s="84"/>
      <c r="AZ1266" s="84"/>
    </row>
    <row r="1267" spans="1:52" x14ac:dyDescent="0.55000000000000004">
      <c r="A1267" s="69" t="s">
        <v>327</v>
      </c>
      <c r="B1267" s="69" t="s">
        <v>328</v>
      </c>
      <c r="C1267" s="70"/>
      <c r="D1267" s="71"/>
      <c r="E1267" s="72"/>
      <c r="F1267" s="73"/>
      <c r="G1267" s="70"/>
      <c r="H1267" s="74"/>
      <c r="I1267" s="75"/>
      <c r="J1267" s="75"/>
      <c r="K1267" s="36"/>
      <c r="L1267" s="82"/>
      <c r="M1267" s="82"/>
      <c r="N1267" s="77"/>
      <c r="O1267" s="84" t="s">
        <v>1269</v>
      </c>
      <c r="P1267" s="86">
        <v>43425.737673611111</v>
      </c>
      <c r="Q1267" s="84" t="s">
        <v>1338</v>
      </c>
      <c r="R1267" s="84"/>
      <c r="S1267" s="84"/>
      <c r="T1267" s="84"/>
      <c r="U1267" s="84"/>
      <c r="V1267" s="88" t="s">
        <v>2750</v>
      </c>
      <c r="W1267" s="86">
        <v>43425.737673611111</v>
      </c>
      <c r="X1267" s="88" t="s">
        <v>3406</v>
      </c>
      <c r="Y1267" s="84"/>
      <c r="Z1267" s="84"/>
      <c r="AA1267" s="87" t="s">
        <v>4535</v>
      </c>
      <c r="AB1267" s="84"/>
      <c r="AC1267" s="84" t="b">
        <v>0</v>
      </c>
      <c r="AD1267" s="84">
        <v>0</v>
      </c>
      <c r="AE1267" s="87" t="s">
        <v>5552</v>
      </c>
      <c r="AF1267" s="84" t="b">
        <v>0</v>
      </c>
      <c r="AG1267" s="84" t="s">
        <v>5604</v>
      </c>
      <c r="AH1267" s="84"/>
      <c r="AI1267" s="87" t="s">
        <v>5552</v>
      </c>
      <c r="AJ1267" s="84" t="b">
        <v>0</v>
      </c>
      <c r="AK1267" s="84">
        <v>1</v>
      </c>
      <c r="AL1267" s="87" t="s">
        <v>4534</v>
      </c>
      <c r="AM1267" s="84" t="s">
        <v>5691</v>
      </c>
      <c r="AN1267" s="84" t="b">
        <v>0</v>
      </c>
      <c r="AO1267" s="87" t="s">
        <v>4534</v>
      </c>
      <c r="AP1267" s="84" t="s">
        <v>179</v>
      </c>
      <c r="AQ1267" s="84">
        <v>0</v>
      </c>
      <c r="AR1267" s="84">
        <v>0</v>
      </c>
      <c r="AS1267" s="84"/>
      <c r="AT1267" s="84"/>
      <c r="AU1267" s="84"/>
      <c r="AV1267" s="84"/>
      <c r="AW1267" s="84"/>
      <c r="AX1267" s="84"/>
      <c r="AY1267" s="84"/>
      <c r="AZ1267" s="84"/>
    </row>
    <row r="1268" spans="1:52" x14ac:dyDescent="0.55000000000000004">
      <c r="A1268" s="69" t="s">
        <v>327</v>
      </c>
      <c r="B1268" s="69" t="s">
        <v>844</v>
      </c>
      <c r="C1268" s="70"/>
      <c r="D1268" s="71"/>
      <c r="E1268" s="72"/>
      <c r="F1268" s="73"/>
      <c r="G1268" s="70"/>
      <c r="H1268" s="74"/>
      <c r="I1268" s="75"/>
      <c r="J1268" s="75"/>
      <c r="K1268" s="36"/>
      <c r="L1268" s="82"/>
      <c r="M1268" s="82"/>
      <c r="N1268" s="77"/>
      <c r="O1268" s="84" t="s">
        <v>1269</v>
      </c>
      <c r="P1268" s="86">
        <v>43425.32476851852</v>
      </c>
      <c r="Q1268" s="84" t="s">
        <v>1337</v>
      </c>
      <c r="R1268" s="84"/>
      <c r="S1268" s="84"/>
      <c r="T1268" s="84" t="s">
        <v>2077</v>
      </c>
      <c r="U1268" s="84"/>
      <c r="V1268" s="88" t="s">
        <v>2750</v>
      </c>
      <c r="W1268" s="86">
        <v>43425.32476851852</v>
      </c>
      <c r="X1268" s="88" t="s">
        <v>3407</v>
      </c>
      <c r="Y1268" s="84"/>
      <c r="Z1268" s="84"/>
      <c r="AA1268" s="87" t="s">
        <v>4536</v>
      </c>
      <c r="AB1268" s="84"/>
      <c r="AC1268" s="84" t="b">
        <v>0</v>
      </c>
      <c r="AD1268" s="84">
        <v>0</v>
      </c>
      <c r="AE1268" s="87" t="s">
        <v>5552</v>
      </c>
      <c r="AF1268" s="84" t="b">
        <v>1</v>
      </c>
      <c r="AG1268" s="84" t="s">
        <v>5604</v>
      </c>
      <c r="AH1268" s="84"/>
      <c r="AI1268" s="87" t="s">
        <v>5622</v>
      </c>
      <c r="AJ1268" s="84" t="b">
        <v>0</v>
      </c>
      <c r="AK1268" s="84">
        <v>8</v>
      </c>
      <c r="AL1268" s="87" t="s">
        <v>5260</v>
      </c>
      <c r="AM1268" s="84" t="s">
        <v>5691</v>
      </c>
      <c r="AN1268" s="84" t="b">
        <v>0</v>
      </c>
      <c r="AO1268" s="87" t="s">
        <v>5260</v>
      </c>
      <c r="AP1268" s="84" t="s">
        <v>179</v>
      </c>
      <c r="AQ1268" s="84">
        <v>0</v>
      </c>
      <c r="AR1268" s="84">
        <v>0</v>
      </c>
      <c r="AS1268" s="84"/>
      <c r="AT1268" s="84"/>
      <c r="AU1268" s="84"/>
      <c r="AV1268" s="84"/>
      <c r="AW1268" s="84"/>
      <c r="AX1268" s="84"/>
      <c r="AY1268" s="84"/>
      <c r="AZ1268" s="84"/>
    </row>
    <row r="1269" spans="1:52" x14ac:dyDescent="0.55000000000000004">
      <c r="A1269" s="69" t="s">
        <v>327</v>
      </c>
      <c r="B1269" s="69" t="s">
        <v>838</v>
      </c>
      <c r="C1269" s="70"/>
      <c r="D1269" s="71"/>
      <c r="E1269" s="72"/>
      <c r="F1269" s="73"/>
      <c r="G1269" s="70"/>
      <c r="H1269" s="74"/>
      <c r="I1269" s="75"/>
      <c r="J1269" s="75"/>
      <c r="K1269" s="36"/>
      <c r="L1269" s="82"/>
      <c r="M1269" s="82"/>
      <c r="N1269" s="77"/>
      <c r="O1269" s="84" t="s">
        <v>1270</v>
      </c>
      <c r="P1269" s="86">
        <v>43425.32476851852</v>
      </c>
      <c r="Q1269" s="84" t="s">
        <v>1337</v>
      </c>
      <c r="R1269" s="84"/>
      <c r="S1269" s="84"/>
      <c r="T1269" s="84" t="s">
        <v>2077</v>
      </c>
      <c r="U1269" s="84"/>
      <c r="V1269" s="88" t="s">
        <v>2750</v>
      </c>
      <c r="W1269" s="86">
        <v>43425.32476851852</v>
      </c>
      <c r="X1269" s="88" t="s">
        <v>3407</v>
      </c>
      <c r="Y1269" s="84"/>
      <c r="Z1269" s="84"/>
      <c r="AA1269" s="87" t="s">
        <v>4536</v>
      </c>
      <c r="AB1269" s="84"/>
      <c r="AC1269" s="84" t="b">
        <v>0</v>
      </c>
      <c r="AD1269" s="84">
        <v>0</v>
      </c>
      <c r="AE1269" s="87" t="s">
        <v>5552</v>
      </c>
      <c r="AF1269" s="84" t="b">
        <v>1</v>
      </c>
      <c r="AG1269" s="84" t="s">
        <v>5604</v>
      </c>
      <c r="AH1269" s="84"/>
      <c r="AI1269" s="87" t="s">
        <v>5622</v>
      </c>
      <c r="AJ1269" s="84" t="b">
        <v>0</v>
      </c>
      <c r="AK1269" s="84">
        <v>8</v>
      </c>
      <c r="AL1269" s="87" t="s">
        <v>5260</v>
      </c>
      <c r="AM1269" s="84" t="s">
        <v>5691</v>
      </c>
      <c r="AN1269" s="84" t="b">
        <v>0</v>
      </c>
      <c r="AO1269" s="87" t="s">
        <v>5260</v>
      </c>
      <c r="AP1269" s="84" t="s">
        <v>179</v>
      </c>
      <c r="AQ1269" s="84">
        <v>0</v>
      </c>
      <c r="AR1269" s="84">
        <v>0</v>
      </c>
      <c r="AS1269" s="84"/>
      <c r="AT1269" s="84"/>
      <c r="AU1269" s="84"/>
      <c r="AV1269" s="84"/>
      <c r="AW1269" s="84"/>
      <c r="AX1269" s="84"/>
      <c r="AY1269" s="84"/>
      <c r="AZ1269" s="84"/>
    </row>
    <row r="1270" spans="1:52" x14ac:dyDescent="0.55000000000000004">
      <c r="A1270" s="69" t="s">
        <v>327</v>
      </c>
      <c r="B1270" s="69" t="s">
        <v>1023</v>
      </c>
      <c r="C1270" s="70"/>
      <c r="D1270" s="71"/>
      <c r="E1270" s="72"/>
      <c r="F1270" s="73"/>
      <c r="G1270" s="70"/>
      <c r="H1270" s="74"/>
      <c r="I1270" s="75"/>
      <c r="J1270" s="75"/>
      <c r="K1270" s="36"/>
      <c r="L1270" s="82"/>
      <c r="M1270" s="82"/>
      <c r="N1270" s="77"/>
      <c r="O1270" s="84" t="s">
        <v>1270</v>
      </c>
      <c r="P1270" s="86">
        <v>43425.32476851852</v>
      </c>
      <c r="Q1270" s="84" t="s">
        <v>1337</v>
      </c>
      <c r="R1270" s="84"/>
      <c r="S1270" s="84"/>
      <c r="T1270" s="84" t="s">
        <v>2077</v>
      </c>
      <c r="U1270" s="84"/>
      <c r="V1270" s="88" t="s">
        <v>2750</v>
      </c>
      <c r="W1270" s="86">
        <v>43425.32476851852</v>
      </c>
      <c r="X1270" s="88" t="s">
        <v>3407</v>
      </c>
      <c r="Y1270" s="84"/>
      <c r="Z1270" s="84"/>
      <c r="AA1270" s="87" t="s">
        <v>4536</v>
      </c>
      <c r="AB1270" s="84"/>
      <c r="AC1270" s="84" t="b">
        <v>0</v>
      </c>
      <c r="AD1270" s="84">
        <v>0</v>
      </c>
      <c r="AE1270" s="87" t="s">
        <v>5552</v>
      </c>
      <c r="AF1270" s="84" t="b">
        <v>1</v>
      </c>
      <c r="AG1270" s="84" t="s">
        <v>5604</v>
      </c>
      <c r="AH1270" s="84"/>
      <c r="AI1270" s="87" t="s">
        <v>5622</v>
      </c>
      <c r="AJ1270" s="84" t="b">
        <v>0</v>
      </c>
      <c r="AK1270" s="84">
        <v>8</v>
      </c>
      <c r="AL1270" s="87" t="s">
        <v>5260</v>
      </c>
      <c r="AM1270" s="84" t="s">
        <v>5691</v>
      </c>
      <c r="AN1270" s="84" t="b">
        <v>0</v>
      </c>
      <c r="AO1270" s="87" t="s">
        <v>5260</v>
      </c>
      <c r="AP1270" s="84" t="s">
        <v>179</v>
      </c>
      <c r="AQ1270" s="84">
        <v>0</v>
      </c>
      <c r="AR1270" s="84">
        <v>0</v>
      </c>
      <c r="AS1270" s="84"/>
      <c r="AT1270" s="84"/>
      <c r="AU1270" s="84"/>
      <c r="AV1270" s="84"/>
      <c r="AW1270" s="84"/>
      <c r="AX1270" s="84"/>
      <c r="AY1270" s="84"/>
      <c r="AZ1270" s="84"/>
    </row>
    <row r="1271" spans="1:52" x14ac:dyDescent="0.55000000000000004">
      <c r="A1271" s="69" t="s">
        <v>327</v>
      </c>
      <c r="B1271" s="69" t="s">
        <v>841</v>
      </c>
      <c r="C1271" s="70"/>
      <c r="D1271" s="71"/>
      <c r="E1271" s="72"/>
      <c r="F1271" s="73"/>
      <c r="G1271" s="70"/>
      <c r="H1271" s="74"/>
      <c r="I1271" s="75"/>
      <c r="J1271" s="75"/>
      <c r="K1271" s="36"/>
      <c r="L1271" s="82"/>
      <c r="M1271" s="82"/>
      <c r="N1271" s="77"/>
      <c r="O1271" s="84" t="s">
        <v>1270</v>
      </c>
      <c r="P1271" s="86">
        <v>43425.32476851852</v>
      </c>
      <c r="Q1271" s="84" t="s">
        <v>1337</v>
      </c>
      <c r="R1271" s="84"/>
      <c r="S1271" s="84"/>
      <c r="T1271" s="84" t="s">
        <v>2077</v>
      </c>
      <c r="U1271" s="84"/>
      <c r="V1271" s="88" t="s">
        <v>2750</v>
      </c>
      <c r="W1271" s="86">
        <v>43425.32476851852</v>
      </c>
      <c r="X1271" s="88" t="s">
        <v>3407</v>
      </c>
      <c r="Y1271" s="84"/>
      <c r="Z1271" s="84"/>
      <c r="AA1271" s="87" t="s">
        <v>4536</v>
      </c>
      <c r="AB1271" s="84"/>
      <c r="AC1271" s="84" t="b">
        <v>0</v>
      </c>
      <c r="AD1271" s="84">
        <v>0</v>
      </c>
      <c r="AE1271" s="87" t="s">
        <v>5552</v>
      </c>
      <c r="AF1271" s="84" t="b">
        <v>1</v>
      </c>
      <c r="AG1271" s="84" t="s">
        <v>5604</v>
      </c>
      <c r="AH1271" s="84"/>
      <c r="AI1271" s="87" t="s">
        <v>5622</v>
      </c>
      <c r="AJ1271" s="84" t="b">
        <v>0</v>
      </c>
      <c r="AK1271" s="84">
        <v>8</v>
      </c>
      <c r="AL1271" s="87" t="s">
        <v>5260</v>
      </c>
      <c r="AM1271" s="84" t="s">
        <v>5691</v>
      </c>
      <c r="AN1271" s="84" t="b">
        <v>0</v>
      </c>
      <c r="AO1271" s="87" t="s">
        <v>5260</v>
      </c>
      <c r="AP1271" s="84" t="s">
        <v>179</v>
      </c>
      <c r="AQ1271" s="84">
        <v>0</v>
      </c>
      <c r="AR1271" s="84">
        <v>0</v>
      </c>
      <c r="AS1271" s="84"/>
      <c r="AT1271" s="84"/>
      <c r="AU1271" s="84"/>
      <c r="AV1271" s="84"/>
      <c r="AW1271" s="84"/>
      <c r="AX1271" s="84"/>
      <c r="AY1271" s="84"/>
      <c r="AZ1271" s="84"/>
    </row>
    <row r="1272" spans="1:52" x14ac:dyDescent="0.55000000000000004">
      <c r="A1272" s="69" t="s">
        <v>327</v>
      </c>
      <c r="B1272" s="69" t="s">
        <v>922</v>
      </c>
      <c r="C1272" s="70"/>
      <c r="D1272" s="71"/>
      <c r="E1272" s="72"/>
      <c r="F1272" s="73"/>
      <c r="G1272" s="70"/>
      <c r="H1272" s="74"/>
      <c r="I1272" s="75"/>
      <c r="J1272" s="75"/>
      <c r="K1272" s="36"/>
      <c r="L1272" s="82"/>
      <c r="M1272" s="82"/>
      <c r="N1272" s="77"/>
      <c r="O1272" s="84" t="s">
        <v>1270</v>
      </c>
      <c r="P1272" s="86">
        <v>43425.32476851852</v>
      </c>
      <c r="Q1272" s="84" t="s">
        <v>1337</v>
      </c>
      <c r="R1272" s="84"/>
      <c r="S1272" s="84"/>
      <c r="T1272" s="84" t="s">
        <v>2077</v>
      </c>
      <c r="U1272" s="84"/>
      <c r="V1272" s="88" t="s">
        <v>2750</v>
      </c>
      <c r="W1272" s="86">
        <v>43425.32476851852</v>
      </c>
      <c r="X1272" s="88" t="s">
        <v>3407</v>
      </c>
      <c r="Y1272" s="84"/>
      <c r="Z1272" s="84"/>
      <c r="AA1272" s="87" t="s">
        <v>4536</v>
      </c>
      <c r="AB1272" s="84"/>
      <c r="AC1272" s="84" t="b">
        <v>0</v>
      </c>
      <c r="AD1272" s="84">
        <v>0</v>
      </c>
      <c r="AE1272" s="87" t="s">
        <v>5552</v>
      </c>
      <c r="AF1272" s="84" t="b">
        <v>1</v>
      </c>
      <c r="AG1272" s="84" t="s">
        <v>5604</v>
      </c>
      <c r="AH1272" s="84"/>
      <c r="AI1272" s="87" t="s">
        <v>5622</v>
      </c>
      <c r="AJ1272" s="84" t="b">
        <v>0</v>
      </c>
      <c r="AK1272" s="84">
        <v>8</v>
      </c>
      <c r="AL1272" s="87" t="s">
        <v>5260</v>
      </c>
      <c r="AM1272" s="84" t="s">
        <v>5691</v>
      </c>
      <c r="AN1272" s="84" t="b">
        <v>0</v>
      </c>
      <c r="AO1272" s="87" t="s">
        <v>5260</v>
      </c>
      <c r="AP1272" s="84" t="s">
        <v>179</v>
      </c>
      <c r="AQ1272" s="84">
        <v>0</v>
      </c>
      <c r="AR1272" s="84">
        <v>0</v>
      </c>
      <c r="AS1272" s="84"/>
      <c r="AT1272" s="84"/>
      <c r="AU1272" s="84"/>
      <c r="AV1272" s="84"/>
      <c r="AW1272" s="84"/>
      <c r="AX1272" s="84"/>
      <c r="AY1272" s="84"/>
      <c r="AZ1272" s="84"/>
    </row>
    <row r="1273" spans="1:52" x14ac:dyDescent="0.55000000000000004">
      <c r="A1273" s="69" t="s">
        <v>327</v>
      </c>
      <c r="B1273" s="69" t="s">
        <v>840</v>
      </c>
      <c r="C1273" s="70"/>
      <c r="D1273" s="71"/>
      <c r="E1273" s="72"/>
      <c r="F1273" s="73"/>
      <c r="G1273" s="70"/>
      <c r="H1273" s="74"/>
      <c r="I1273" s="75"/>
      <c r="J1273" s="75"/>
      <c r="K1273" s="36"/>
      <c r="L1273" s="82"/>
      <c r="M1273" s="82"/>
      <c r="N1273" s="77"/>
      <c r="O1273" s="84" t="s">
        <v>1270</v>
      </c>
      <c r="P1273" s="86">
        <v>43425.737673611111</v>
      </c>
      <c r="Q1273" s="84" t="s">
        <v>1338</v>
      </c>
      <c r="R1273" s="84"/>
      <c r="S1273" s="84"/>
      <c r="T1273" s="84"/>
      <c r="U1273" s="84"/>
      <c r="V1273" s="88" t="s">
        <v>2750</v>
      </c>
      <c r="W1273" s="86">
        <v>43425.737673611111</v>
      </c>
      <c r="X1273" s="88" t="s">
        <v>3406</v>
      </c>
      <c r="Y1273" s="84"/>
      <c r="Z1273" s="84"/>
      <c r="AA1273" s="87" t="s">
        <v>4535</v>
      </c>
      <c r="AB1273" s="84"/>
      <c r="AC1273" s="84" t="b">
        <v>0</v>
      </c>
      <c r="AD1273" s="84">
        <v>0</v>
      </c>
      <c r="AE1273" s="87" t="s">
        <v>5552</v>
      </c>
      <c r="AF1273" s="84" t="b">
        <v>0</v>
      </c>
      <c r="AG1273" s="84" t="s">
        <v>5604</v>
      </c>
      <c r="AH1273" s="84"/>
      <c r="AI1273" s="87" t="s">
        <v>5552</v>
      </c>
      <c r="AJ1273" s="84" t="b">
        <v>0</v>
      </c>
      <c r="AK1273" s="84">
        <v>1</v>
      </c>
      <c r="AL1273" s="87" t="s">
        <v>4534</v>
      </c>
      <c r="AM1273" s="84" t="s">
        <v>5691</v>
      </c>
      <c r="AN1273" s="84" t="b">
        <v>0</v>
      </c>
      <c r="AO1273" s="87" t="s">
        <v>4534</v>
      </c>
      <c r="AP1273" s="84" t="s">
        <v>179</v>
      </c>
      <c r="AQ1273" s="84">
        <v>0</v>
      </c>
      <c r="AR1273" s="84">
        <v>0</v>
      </c>
      <c r="AS1273" s="84"/>
      <c r="AT1273" s="84"/>
      <c r="AU1273" s="84"/>
      <c r="AV1273" s="84"/>
      <c r="AW1273" s="84"/>
      <c r="AX1273" s="84"/>
      <c r="AY1273" s="84"/>
      <c r="AZ1273" s="84"/>
    </row>
    <row r="1274" spans="1:52" x14ac:dyDescent="0.55000000000000004">
      <c r="A1274" s="69" t="s">
        <v>327</v>
      </c>
      <c r="B1274" s="69" t="s">
        <v>841</v>
      </c>
      <c r="C1274" s="70"/>
      <c r="D1274" s="71"/>
      <c r="E1274" s="72"/>
      <c r="F1274" s="73"/>
      <c r="G1274" s="70"/>
      <c r="H1274" s="74"/>
      <c r="I1274" s="75"/>
      <c r="J1274" s="75"/>
      <c r="K1274" s="36"/>
      <c r="L1274" s="82"/>
      <c r="M1274" s="82"/>
      <c r="N1274" s="77"/>
      <c r="O1274" s="84" t="s">
        <v>1270</v>
      </c>
      <c r="P1274" s="86">
        <v>43425.737673611111</v>
      </c>
      <c r="Q1274" s="84" t="s">
        <v>1338</v>
      </c>
      <c r="R1274" s="84"/>
      <c r="S1274" s="84"/>
      <c r="T1274" s="84"/>
      <c r="U1274" s="84"/>
      <c r="V1274" s="88" t="s">
        <v>2750</v>
      </c>
      <c r="W1274" s="86">
        <v>43425.737673611111</v>
      </c>
      <c r="X1274" s="88" t="s">
        <v>3406</v>
      </c>
      <c r="Y1274" s="84"/>
      <c r="Z1274" s="84"/>
      <c r="AA1274" s="87" t="s">
        <v>4535</v>
      </c>
      <c r="AB1274" s="84"/>
      <c r="AC1274" s="84" t="b">
        <v>0</v>
      </c>
      <c r="AD1274" s="84">
        <v>0</v>
      </c>
      <c r="AE1274" s="87" t="s">
        <v>5552</v>
      </c>
      <c r="AF1274" s="84" t="b">
        <v>0</v>
      </c>
      <c r="AG1274" s="84" t="s">
        <v>5604</v>
      </c>
      <c r="AH1274" s="84"/>
      <c r="AI1274" s="87" t="s">
        <v>5552</v>
      </c>
      <c r="AJ1274" s="84" t="b">
        <v>0</v>
      </c>
      <c r="AK1274" s="84">
        <v>1</v>
      </c>
      <c r="AL1274" s="87" t="s">
        <v>4534</v>
      </c>
      <c r="AM1274" s="84" t="s">
        <v>5691</v>
      </c>
      <c r="AN1274" s="84" t="b">
        <v>0</v>
      </c>
      <c r="AO1274" s="87" t="s">
        <v>4534</v>
      </c>
      <c r="AP1274" s="84" t="s">
        <v>179</v>
      </c>
      <c r="AQ1274" s="84">
        <v>0</v>
      </c>
      <c r="AR1274" s="84">
        <v>0</v>
      </c>
      <c r="AS1274" s="84"/>
      <c r="AT1274" s="84"/>
      <c r="AU1274" s="84"/>
      <c r="AV1274" s="84"/>
      <c r="AW1274" s="84"/>
      <c r="AX1274" s="84"/>
      <c r="AY1274" s="84"/>
      <c r="AZ1274" s="84"/>
    </row>
    <row r="1275" spans="1:52" x14ac:dyDescent="0.55000000000000004">
      <c r="A1275" s="69" t="s">
        <v>329</v>
      </c>
      <c r="B1275" s="69" t="s">
        <v>329</v>
      </c>
      <c r="C1275" s="70"/>
      <c r="D1275" s="71"/>
      <c r="E1275" s="72"/>
      <c r="F1275" s="73"/>
      <c r="G1275" s="70"/>
      <c r="H1275" s="74"/>
      <c r="I1275" s="75"/>
      <c r="J1275" s="75"/>
      <c r="K1275" s="36"/>
      <c r="L1275" s="82"/>
      <c r="M1275" s="82"/>
      <c r="N1275" s="77"/>
      <c r="O1275" s="84" t="s">
        <v>179</v>
      </c>
      <c r="P1275" s="86">
        <v>43425.750104166669</v>
      </c>
      <c r="Q1275" s="84" t="s">
        <v>1339</v>
      </c>
      <c r="R1275" s="84"/>
      <c r="S1275" s="84"/>
      <c r="T1275" s="84" t="s">
        <v>2079</v>
      </c>
      <c r="U1275" s="84"/>
      <c r="V1275" s="88" t="s">
        <v>2751</v>
      </c>
      <c r="W1275" s="86">
        <v>43425.750104166669</v>
      </c>
      <c r="X1275" s="88" t="s">
        <v>3408</v>
      </c>
      <c r="Y1275" s="84"/>
      <c r="Z1275" s="84"/>
      <c r="AA1275" s="87" t="s">
        <v>4537</v>
      </c>
      <c r="AB1275" s="84"/>
      <c r="AC1275" s="84" t="b">
        <v>0</v>
      </c>
      <c r="AD1275" s="84">
        <v>1</v>
      </c>
      <c r="AE1275" s="87" t="s">
        <v>5552</v>
      </c>
      <c r="AF1275" s="84" t="b">
        <v>0</v>
      </c>
      <c r="AG1275" s="84" t="s">
        <v>5605</v>
      </c>
      <c r="AH1275" s="84"/>
      <c r="AI1275" s="87" t="s">
        <v>5552</v>
      </c>
      <c r="AJ1275" s="84" t="b">
        <v>0</v>
      </c>
      <c r="AK1275" s="84">
        <v>1</v>
      </c>
      <c r="AL1275" s="87" t="s">
        <v>5552</v>
      </c>
      <c r="AM1275" s="84" t="s">
        <v>5684</v>
      </c>
      <c r="AN1275" s="84" t="b">
        <v>0</v>
      </c>
      <c r="AO1275" s="87" t="s">
        <v>4537</v>
      </c>
      <c r="AP1275" s="84" t="s">
        <v>179</v>
      </c>
      <c r="AQ1275" s="84">
        <v>0</v>
      </c>
      <c r="AR1275" s="84">
        <v>0</v>
      </c>
      <c r="AS1275" s="84"/>
      <c r="AT1275" s="84"/>
      <c r="AU1275" s="84"/>
      <c r="AV1275" s="84"/>
      <c r="AW1275" s="84"/>
      <c r="AX1275" s="84"/>
      <c r="AY1275" s="84"/>
      <c r="AZ1275" s="84"/>
    </row>
    <row r="1276" spans="1:52" x14ac:dyDescent="0.55000000000000004">
      <c r="A1276" s="69" t="s">
        <v>330</v>
      </c>
      <c r="B1276" s="69" t="s">
        <v>329</v>
      </c>
      <c r="C1276" s="70"/>
      <c r="D1276" s="71"/>
      <c r="E1276" s="72"/>
      <c r="F1276" s="73"/>
      <c r="G1276" s="70"/>
      <c r="H1276" s="74"/>
      <c r="I1276" s="75"/>
      <c r="J1276" s="75"/>
      <c r="K1276" s="36"/>
      <c r="L1276" s="82"/>
      <c r="M1276" s="82"/>
      <c r="N1276" s="77"/>
      <c r="O1276" s="84" t="s">
        <v>1269</v>
      </c>
      <c r="P1276" s="86">
        <v>43425.760092592594</v>
      </c>
      <c r="Q1276" s="84" t="s">
        <v>1339</v>
      </c>
      <c r="R1276" s="84"/>
      <c r="S1276" s="84"/>
      <c r="T1276" s="84" t="s">
        <v>2080</v>
      </c>
      <c r="U1276" s="84"/>
      <c r="V1276" s="88" t="s">
        <v>2752</v>
      </c>
      <c r="W1276" s="86">
        <v>43425.760092592594</v>
      </c>
      <c r="X1276" s="88" t="s">
        <v>3409</v>
      </c>
      <c r="Y1276" s="84"/>
      <c r="Z1276" s="84"/>
      <c r="AA1276" s="87" t="s">
        <v>4538</v>
      </c>
      <c r="AB1276" s="84"/>
      <c r="AC1276" s="84" t="b">
        <v>0</v>
      </c>
      <c r="AD1276" s="84">
        <v>0</v>
      </c>
      <c r="AE1276" s="87" t="s">
        <v>5552</v>
      </c>
      <c r="AF1276" s="84" t="b">
        <v>0</v>
      </c>
      <c r="AG1276" s="84" t="s">
        <v>5605</v>
      </c>
      <c r="AH1276" s="84"/>
      <c r="AI1276" s="87" t="s">
        <v>5552</v>
      </c>
      <c r="AJ1276" s="84" t="b">
        <v>0</v>
      </c>
      <c r="AK1276" s="84">
        <v>1</v>
      </c>
      <c r="AL1276" s="87" t="s">
        <v>4537</v>
      </c>
      <c r="AM1276" s="84" t="s">
        <v>5685</v>
      </c>
      <c r="AN1276" s="84" t="b">
        <v>0</v>
      </c>
      <c r="AO1276" s="87" t="s">
        <v>4537</v>
      </c>
      <c r="AP1276" s="84" t="s">
        <v>179</v>
      </c>
      <c r="AQ1276" s="84">
        <v>0</v>
      </c>
      <c r="AR1276" s="84">
        <v>0</v>
      </c>
      <c r="AS1276" s="84"/>
      <c r="AT1276" s="84"/>
      <c r="AU1276" s="84"/>
      <c r="AV1276" s="84"/>
      <c r="AW1276" s="84"/>
      <c r="AX1276" s="84"/>
      <c r="AY1276" s="84"/>
      <c r="AZ1276" s="84"/>
    </row>
    <row r="1277" spans="1:52" x14ac:dyDescent="0.55000000000000004">
      <c r="A1277" s="69" t="s">
        <v>331</v>
      </c>
      <c r="B1277" s="69" t="s">
        <v>353</v>
      </c>
      <c r="C1277" s="70"/>
      <c r="D1277" s="71"/>
      <c r="E1277" s="72"/>
      <c r="F1277" s="73"/>
      <c r="G1277" s="70"/>
      <c r="H1277" s="74"/>
      <c r="I1277" s="75"/>
      <c r="J1277" s="75"/>
      <c r="K1277" s="36"/>
      <c r="L1277" s="82"/>
      <c r="M1277" s="82"/>
      <c r="N1277" s="77"/>
      <c r="O1277" s="84" t="s">
        <v>1269</v>
      </c>
      <c r="P1277" s="86">
        <v>43425.76122685185</v>
      </c>
      <c r="Q1277" s="84" t="s">
        <v>1330</v>
      </c>
      <c r="R1277" s="84"/>
      <c r="S1277" s="84"/>
      <c r="T1277" s="84"/>
      <c r="U1277" s="84"/>
      <c r="V1277" s="88" t="s">
        <v>2753</v>
      </c>
      <c r="W1277" s="86">
        <v>43425.76122685185</v>
      </c>
      <c r="X1277" s="88" t="s">
        <v>3410</v>
      </c>
      <c r="Y1277" s="84"/>
      <c r="Z1277" s="84"/>
      <c r="AA1277" s="87" t="s">
        <v>4539</v>
      </c>
      <c r="AB1277" s="84"/>
      <c r="AC1277" s="84" t="b">
        <v>0</v>
      </c>
      <c r="AD1277" s="84">
        <v>0</v>
      </c>
      <c r="AE1277" s="87" t="s">
        <v>5552</v>
      </c>
      <c r="AF1277" s="84" t="b">
        <v>0</v>
      </c>
      <c r="AG1277" s="84" t="s">
        <v>5604</v>
      </c>
      <c r="AH1277" s="84"/>
      <c r="AI1277" s="87" t="s">
        <v>5552</v>
      </c>
      <c r="AJ1277" s="84" t="b">
        <v>0</v>
      </c>
      <c r="AK1277" s="84">
        <v>11</v>
      </c>
      <c r="AL1277" s="87" t="s">
        <v>4563</v>
      </c>
      <c r="AM1277" s="84" t="s">
        <v>5682</v>
      </c>
      <c r="AN1277" s="84" t="b">
        <v>0</v>
      </c>
      <c r="AO1277" s="87" t="s">
        <v>4563</v>
      </c>
      <c r="AP1277" s="84" t="s">
        <v>179</v>
      </c>
      <c r="AQ1277" s="84">
        <v>0</v>
      </c>
      <c r="AR1277" s="84">
        <v>0</v>
      </c>
      <c r="AS1277" s="84"/>
      <c r="AT1277" s="84"/>
      <c r="AU1277" s="84"/>
      <c r="AV1277" s="84"/>
      <c r="AW1277" s="84"/>
      <c r="AX1277" s="84"/>
      <c r="AY1277" s="84"/>
      <c r="AZ1277" s="84"/>
    </row>
    <row r="1278" spans="1:52" x14ac:dyDescent="0.55000000000000004">
      <c r="A1278" s="69" t="s">
        <v>332</v>
      </c>
      <c r="B1278" s="69" t="s">
        <v>332</v>
      </c>
      <c r="C1278" s="70"/>
      <c r="D1278" s="71"/>
      <c r="E1278" s="72"/>
      <c r="F1278" s="73"/>
      <c r="G1278" s="70"/>
      <c r="H1278" s="74"/>
      <c r="I1278" s="75"/>
      <c r="J1278" s="75"/>
      <c r="K1278" s="36"/>
      <c r="L1278" s="82"/>
      <c r="M1278" s="82"/>
      <c r="N1278" s="77"/>
      <c r="O1278" s="84" t="s">
        <v>179</v>
      </c>
      <c r="P1278" s="86">
        <v>42959.242858796293</v>
      </c>
      <c r="Q1278" s="84" t="s">
        <v>1340</v>
      </c>
      <c r="R1278" s="84"/>
      <c r="S1278" s="84"/>
      <c r="T1278" s="84" t="s">
        <v>2081</v>
      </c>
      <c r="U1278" s="88" t="s">
        <v>2470</v>
      </c>
      <c r="V1278" s="88" t="s">
        <v>2470</v>
      </c>
      <c r="W1278" s="86">
        <v>42959.242858796293</v>
      </c>
      <c r="X1278" s="88" t="s">
        <v>3411</v>
      </c>
      <c r="Y1278" s="84"/>
      <c r="Z1278" s="84"/>
      <c r="AA1278" s="87" t="s">
        <v>4540</v>
      </c>
      <c r="AB1278" s="84"/>
      <c r="AC1278" s="84" t="b">
        <v>0</v>
      </c>
      <c r="AD1278" s="84">
        <v>2</v>
      </c>
      <c r="AE1278" s="87" t="s">
        <v>5552</v>
      </c>
      <c r="AF1278" s="84" t="b">
        <v>0</v>
      </c>
      <c r="AG1278" s="84" t="s">
        <v>5604</v>
      </c>
      <c r="AH1278" s="84"/>
      <c r="AI1278" s="87" t="s">
        <v>5552</v>
      </c>
      <c r="AJ1278" s="84" t="b">
        <v>0</v>
      </c>
      <c r="AK1278" s="84">
        <v>7</v>
      </c>
      <c r="AL1278" s="87" t="s">
        <v>5552</v>
      </c>
      <c r="AM1278" s="84" t="s">
        <v>5691</v>
      </c>
      <c r="AN1278" s="84" t="b">
        <v>0</v>
      </c>
      <c r="AO1278" s="87" t="s">
        <v>4540</v>
      </c>
      <c r="AP1278" s="84" t="s">
        <v>1269</v>
      </c>
      <c r="AQ1278" s="84">
        <v>0</v>
      </c>
      <c r="AR1278" s="84">
        <v>0</v>
      </c>
      <c r="AS1278" s="84"/>
      <c r="AT1278" s="84"/>
      <c r="AU1278" s="84"/>
      <c r="AV1278" s="84"/>
      <c r="AW1278" s="84"/>
      <c r="AX1278" s="84"/>
      <c r="AY1278" s="84"/>
      <c r="AZ1278" s="84"/>
    </row>
    <row r="1279" spans="1:52" x14ac:dyDescent="0.55000000000000004">
      <c r="A1279" s="69" t="s">
        <v>332</v>
      </c>
      <c r="B1279" s="69" t="s">
        <v>332</v>
      </c>
      <c r="C1279" s="70"/>
      <c r="D1279" s="71"/>
      <c r="E1279" s="72"/>
      <c r="F1279" s="73"/>
      <c r="G1279" s="70"/>
      <c r="H1279" s="74"/>
      <c r="I1279" s="75"/>
      <c r="J1279" s="75"/>
      <c r="K1279" s="36"/>
      <c r="L1279" s="82"/>
      <c r="M1279" s="82"/>
      <c r="N1279" s="77"/>
      <c r="O1279" s="84" t="s">
        <v>1269</v>
      </c>
      <c r="P1279" s="86">
        <v>43424.86990740741</v>
      </c>
      <c r="Q1279" s="84" t="s">
        <v>1340</v>
      </c>
      <c r="R1279" s="84"/>
      <c r="S1279" s="84"/>
      <c r="T1279" s="84" t="s">
        <v>2021</v>
      </c>
      <c r="U1279" s="84"/>
      <c r="V1279" s="88" t="s">
        <v>2754</v>
      </c>
      <c r="W1279" s="86">
        <v>43424.86990740741</v>
      </c>
      <c r="X1279" s="88" t="s">
        <v>3412</v>
      </c>
      <c r="Y1279" s="84"/>
      <c r="Z1279" s="84"/>
      <c r="AA1279" s="87" t="s">
        <v>4541</v>
      </c>
      <c r="AB1279" s="84"/>
      <c r="AC1279" s="84" t="b">
        <v>0</v>
      </c>
      <c r="AD1279" s="84">
        <v>0</v>
      </c>
      <c r="AE1279" s="87" t="s">
        <v>5552</v>
      </c>
      <c r="AF1279" s="84" t="b">
        <v>0</v>
      </c>
      <c r="AG1279" s="84" t="s">
        <v>5604</v>
      </c>
      <c r="AH1279" s="84"/>
      <c r="AI1279" s="87" t="s">
        <v>5552</v>
      </c>
      <c r="AJ1279" s="84" t="b">
        <v>0</v>
      </c>
      <c r="AK1279" s="84">
        <v>7</v>
      </c>
      <c r="AL1279" s="87" t="s">
        <v>4540</v>
      </c>
      <c r="AM1279" s="84" t="s">
        <v>5691</v>
      </c>
      <c r="AN1279" s="84" t="b">
        <v>0</v>
      </c>
      <c r="AO1279" s="87" t="s">
        <v>4540</v>
      </c>
      <c r="AP1279" s="84" t="s">
        <v>179</v>
      </c>
      <c r="AQ1279" s="84">
        <v>0</v>
      </c>
      <c r="AR1279" s="84">
        <v>0</v>
      </c>
      <c r="AS1279" s="84"/>
      <c r="AT1279" s="84"/>
      <c r="AU1279" s="84"/>
      <c r="AV1279" s="84"/>
      <c r="AW1279" s="84"/>
      <c r="AX1279" s="84"/>
      <c r="AY1279" s="84"/>
      <c r="AZ1279" s="84"/>
    </row>
    <row r="1280" spans="1:52" x14ac:dyDescent="0.55000000000000004">
      <c r="A1280" s="69" t="s">
        <v>333</v>
      </c>
      <c r="B1280" s="69" t="s">
        <v>332</v>
      </c>
      <c r="C1280" s="70"/>
      <c r="D1280" s="71"/>
      <c r="E1280" s="72"/>
      <c r="F1280" s="73"/>
      <c r="G1280" s="70"/>
      <c r="H1280" s="74"/>
      <c r="I1280" s="75"/>
      <c r="J1280" s="75"/>
      <c r="K1280" s="36"/>
      <c r="L1280" s="82"/>
      <c r="M1280" s="82"/>
      <c r="N1280" s="77"/>
      <c r="O1280" s="84" t="s">
        <v>1269</v>
      </c>
      <c r="P1280" s="86">
        <v>43425.767152777778</v>
      </c>
      <c r="Q1280" s="84" t="s">
        <v>1340</v>
      </c>
      <c r="R1280" s="84"/>
      <c r="S1280" s="84"/>
      <c r="T1280" s="84" t="s">
        <v>2021</v>
      </c>
      <c r="U1280" s="84"/>
      <c r="V1280" s="88" t="s">
        <v>2755</v>
      </c>
      <c r="W1280" s="86">
        <v>43425.767152777778</v>
      </c>
      <c r="X1280" s="88" t="s">
        <v>3413</v>
      </c>
      <c r="Y1280" s="84"/>
      <c r="Z1280" s="84"/>
      <c r="AA1280" s="87" t="s">
        <v>4542</v>
      </c>
      <c r="AB1280" s="84"/>
      <c r="AC1280" s="84" t="b">
        <v>0</v>
      </c>
      <c r="AD1280" s="84">
        <v>0</v>
      </c>
      <c r="AE1280" s="87" t="s">
        <v>5552</v>
      </c>
      <c r="AF1280" s="84" t="b">
        <v>0</v>
      </c>
      <c r="AG1280" s="84" t="s">
        <v>5604</v>
      </c>
      <c r="AH1280" s="84"/>
      <c r="AI1280" s="87" t="s">
        <v>5552</v>
      </c>
      <c r="AJ1280" s="84" t="b">
        <v>0</v>
      </c>
      <c r="AK1280" s="84">
        <v>7</v>
      </c>
      <c r="AL1280" s="87" t="s">
        <v>4540</v>
      </c>
      <c r="AM1280" s="84" t="s">
        <v>5691</v>
      </c>
      <c r="AN1280" s="84" t="b">
        <v>0</v>
      </c>
      <c r="AO1280" s="87" t="s">
        <v>4540</v>
      </c>
      <c r="AP1280" s="84" t="s">
        <v>179</v>
      </c>
      <c r="AQ1280" s="84">
        <v>0</v>
      </c>
      <c r="AR1280" s="84">
        <v>0</v>
      </c>
      <c r="AS1280" s="84"/>
      <c r="AT1280" s="84"/>
      <c r="AU1280" s="84"/>
      <c r="AV1280" s="84"/>
      <c r="AW1280" s="84"/>
      <c r="AX1280" s="84"/>
      <c r="AY1280" s="84"/>
      <c r="AZ1280" s="84"/>
    </row>
    <row r="1281" spans="1:52" x14ac:dyDescent="0.55000000000000004">
      <c r="A1281" s="69" t="s">
        <v>334</v>
      </c>
      <c r="B1281" s="69" t="s">
        <v>816</v>
      </c>
      <c r="C1281" s="70"/>
      <c r="D1281" s="71"/>
      <c r="E1281" s="72"/>
      <c r="F1281" s="73"/>
      <c r="G1281" s="70"/>
      <c r="H1281" s="74"/>
      <c r="I1281" s="75"/>
      <c r="J1281" s="75"/>
      <c r="K1281" s="36"/>
      <c r="L1281" s="82"/>
      <c r="M1281" s="82"/>
      <c r="N1281" s="77"/>
      <c r="O1281" s="84" t="s">
        <v>1269</v>
      </c>
      <c r="P1281" s="86">
        <v>43425.769363425927</v>
      </c>
      <c r="Q1281" s="84" t="s">
        <v>1341</v>
      </c>
      <c r="R1281" s="84"/>
      <c r="S1281" s="84"/>
      <c r="T1281" s="84" t="s">
        <v>2082</v>
      </c>
      <c r="U1281" s="84"/>
      <c r="V1281" s="88" t="s">
        <v>2756</v>
      </c>
      <c r="W1281" s="86">
        <v>43425.769363425927</v>
      </c>
      <c r="X1281" s="88" t="s">
        <v>3414</v>
      </c>
      <c r="Y1281" s="84"/>
      <c r="Z1281" s="84"/>
      <c r="AA1281" s="87" t="s">
        <v>4543</v>
      </c>
      <c r="AB1281" s="84"/>
      <c r="AC1281" s="84" t="b">
        <v>0</v>
      </c>
      <c r="AD1281" s="84">
        <v>0</v>
      </c>
      <c r="AE1281" s="87" t="s">
        <v>5552</v>
      </c>
      <c r="AF1281" s="84" t="b">
        <v>0</v>
      </c>
      <c r="AG1281" s="84" t="s">
        <v>5604</v>
      </c>
      <c r="AH1281" s="84"/>
      <c r="AI1281" s="87" t="s">
        <v>5552</v>
      </c>
      <c r="AJ1281" s="84" t="b">
        <v>0</v>
      </c>
      <c r="AK1281" s="84">
        <v>2</v>
      </c>
      <c r="AL1281" s="87" t="s">
        <v>5216</v>
      </c>
      <c r="AM1281" s="84" t="s">
        <v>5682</v>
      </c>
      <c r="AN1281" s="84" t="b">
        <v>0</v>
      </c>
      <c r="AO1281" s="87" t="s">
        <v>5216</v>
      </c>
      <c r="AP1281" s="84" t="s">
        <v>179</v>
      </c>
      <c r="AQ1281" s="84">
        <v>0</v>
      </c>
      <c r="AR1281" s="84">
        <v>0</v>
      </c>
      <c r="AS1281" s="84"/>
      <c r="AT1281" s="84"/>
      <c r="AU1281" s="84"/>
      <c r="AV1281" s="84"/>
      <c r="AW1281" s="84"/>
      <c r="AX1281" s="84"/>
      <c r="AY1281" s="84"/>
      <c r="AZ1281" s="84"/>
    </row>
    <row r="1282" spans="1:52" x14ac:dyDescent="0.55000000000000004">
      <c r="A1282" s="69" t="s">
        <v>334</v>
      </c>
      <c r="B1282" s="69" t="s">
        <v>1024</v>
      </c>
      <c r="C1282" s="70"/>
      <c r="D1282" s="71"/>
      <c r="E1282" s="72"/>
      <c r="F1282" s="73"/>
      <c r="G1282" s="70"/>
      <c r="H1282" s="74"/>
      <c r="I1282" s="75"/>
      <c r="J1282" s="75"/>
      <c r="K1282" s="36"/>
      <c r="L1282" s="82"/>
      <c r="M1282" s="82"/>
      <c r="N1282" s="77"/>
      <c r="O1282" s="84" t="s">
        <v>1270</v>
      </c>
      <c r="P1282" s="86">
        <v>43425.769363425927</v>
      </c>
      <c r="Q1282" s="84" t="s">
        <v>1341</v>
      </c>
      <c r="R1282" s="84"/>
      <c r="S1282" s="84"/>
      <c r="T1282" s="84" t="s">
        <v>2082</v>
      </c>
      <c r="U1282" s="84"/>
      <c r="V1282" s="88" t="s">
        <v>2756</v>
      </c>
      <c r="W1282" s="86">
        <v>43425.769363425927</v>
      </c>
      <c r="X1282" s="88" t="s">
        <v>3414</v>
      </c>
      <c r="Y1282" s="84"/>
      <c r="Z1282" s="84"/>
      <c r="AA1282" s="87" t="s">
        <v>4543</v>
      </c>
      <c r="AB1282" s="84"/>
      <c r="AC1282" s="84" t="b">
        <v>0</v>
      </c>
      <c r="AD1282" s="84">
        <v>0</v>
      </c>
      <c r="AE1282" s="87" t="s">
        <v>5552</v>
      </c>
      <c r="AF1282" s="84" t="b">
        <v>0</v>
      </c>
      <c r="AG1282" s="84" t="s">
        <v>5604</v>
      </c>
      <c r="AH1282" s="84"/>
      <c r="AI1282" s="87" t="s">
        <v>5552</v>
      </c>
      <c r="AJ1282" s="84" t="b">
        <v>0</v>
      </c>
      <c r="AK1282" s="84">
        <v>2</v>
      </c>
      <c r="AL1282" s="87" t="s">
        <v>5216</v>
      </c>
      <c r="AM1282" s="84" t="s">
        <v>5682</v>
      </c>
      <c r="AN1282" s="84" t="b">
        <v>0</v>
      </c>
      <c r="AO1282" s="87" t="s">
        <v>5216</v>
      </c>
      <c r="AP1282" s="84" t="s">
        <v>179</v>
      </c>
      <c r="AQ1282" s="84">
        <v>0</v>
      </c>
      <c r="AR1282" s="84">
        <v>0</v>
      </c>
      <c r="AS1282" s="84"/>
      <c r="AT1282" s="84"/>
      <c r="AU1282" s="84"/>
      <c r="AV1282" s="84"/>
      <c r="AW1282" s="84"/>
      <c r="AX1282" s="84"/>
      <c r="AY1282" s="84"/>
      <c r="AZ1282" s="84"/>
    </row>
    <row r="1283" spans="1:52" x14ac:dyDescent="0.55000000000000004">
      <c r="A1283" s="69" t="s">
        <v>334</v>
      </c>
      <c r="B1283" s="69" t="s">
        <v>1025</v>
      </c>
      <c r="C1283" s="70"/>
      <c r="D1283" s="71"/>
      <c r="E1283" s="72"/>
      <c r="F1283" s="73"/>
      <c r="G1283" s="70"/>
      <c r="H1283" s="74"/>
      <c r="I1283" s="75"/>
      <c r="J1283" s="75"/>
      <c r="K1283" s="36"/>
      <c r="L1283" s="82"/>
      <c r="M1283" s="82"/>
      <c r="N1283" s="77"/>
      <c r="O1283" s="84" t="s">
        <v>1270</v>
      </c>
      <c r="P1283" s="86">
        <v>43425.769363425927</v>
      </c>
      <c r="Q1283" s="84" t="s">
        <v>1341</v>
      </c>
      <c r="R1283" s="84"/>
      <c r="S1283" s="84"/>
      <c r="T1283" s="84" t="s">
        <v>2082</v>
      </c>
      <c r="U1283" s="84"/>
      <c r="V1283" s="88" t="s">
        <v>2756</v>
      </c>
      <c r="W1283" s="86">
        <v>43425.769363425927</v>
      </c>
      <c r="X1283" s="88" t="s">
        <v>3414</v>
      </c>
      <c r="Y1283" s="84"/>
      <c r="Z1283" s="84"/>
      <c r="AA1283" s="87" t="s">
        <v>4543</v>
      </c>
      <c r="AB1283" s="84"/>
      <c r="AC1283" s="84" t="b">
        <v>0</v>
      </c>
      <c r="AD1283" s="84">
        <v>0</v>
      </c>
      <c r="AE1283" s="87" t="s">
        <v>5552</v>
      </c>
      <c r="AF1283" s="84" t="b">
        <v>0</v>
      </c>
      <c r="AG1283" s="84" t="s">
        <v>5604</v>
      </c>
      <c r="AH1283" s="84"/>
      <c r="AI1283" s="87" t="s">
        <v>5552</v>
      </c>
      <c r="AJ1283" s="84" t="b">
        <v>0</v>
      </c>
      <c r="AK1283" s="84">
        <v>2</v>
      </c>
      <c r="AL1283" s="87" t="s">
        <v>5216</v>
      </c>
      <c r="AM1283" s="84" t="s">
        <v>5682</v>
      </c>
      <c r="AN1283" s="84" t="b">
        <v>0</v>
      </c>
      <c r="AO1283" s="87" t="s">
        <v>5216</v>
      </c>
      <c r="AP1283" s="84" t="s">
        <v>179</v>
      </c>
      <c r="AQ1283" s="84">
        <v>0</v>
      </c>
      <c r="AR1283" s="84">
        <v>0</v>
      </c>
      <c r="AS1283" s="84"/>
      <c r="AT1283" s="84"/>
      <c r="AU1283" s="84"/>
      <c r="AV1283" s="84"/>
      <c r="AW1283" s="84"/>
      <c r="AX1283" s="84"/>
      <c r="AY1283" s="84"/>
      <c r="AZ1283" s="84"/>
    </row>
    <row r="1284" spans="1:52" x14ac:dyDescent="0.55000000000000004">
      <c r="A1284" s="69" t="s">
        <v>334</v>
      </c>
      <c r="B1284" s="69" t="s">
        <v>1026</v>
      </c>
      <c r="C1284" s="70"/>
      <c r="D1284" s="71"/>
      <c r="E1284" s="72"/>
      <c r="F1284" s="73"/>
      <c r="G1284" s="70"/>
      <c r="H1284" s="74"/>
      <c r="I1284" s="75"/>
      <c r="J1284" s="75"/>
      <c r="K1284" s="36"/>
      <c r="L1284" s="82"/>
      <c r="M1284" s="82"/>
      <c r="N1284" s="77"/>
      <c r="O1284" s="84" t="s">
        <v>1270</v>
      </c>
      <c r="P1284" s="86">
        <v>43425.769363425927</v>
      </c>
      <c r="Q1284" s="84" t="s">
        <v>1341</v>
      </c>
      <c r="R1284" s="84"/>
      <c r="S1284" s="84"/>
      <c r="T1284" s="84" t="s">
        <v>2082</v>
      </c>
      <c r="U1284" s="84"/>
      <c r="V1284" s="88" t="s">
        <v>2756</v>
      </c>
      <c r="W1284" s="86">
        <v>43425.769363425927</v>
      </c>
      <c r="X1284" s="88" t="s">
        <v>3414</v>
      </c>
      <c r="Y1284" s="84"/>
      <c r="Z1284" s="84"/>
      <c r="AA1284" s="87" t="s">
        <v>4543</v>
      </c>
      <c r="AB1284" s="84"/>
      <c r="AC1284" s="84" t="b">
        <v>0</v>
      </c>
      <c r="AD1284" s="84">
        <v>0</v>
      </c>
      <c r="AE1284" s="87" t="s">
        <v>5552</v>
      </c>
      <c r="AF1284" s="84" t="b">
        <v>0</v>
      </c>
      <c r="AG1284" s="84" t="s">
        <v>5604</v>
      </c>
      <c r="AH1284" s="84"/>
      <c r="AI1284" s="87" t="s">
        <v>5552</v>
      </c>
      <c r="AJ1284" s="84" t="b">
        <v>0</v>
      </c>
      <c r="AK1284" s="84">
        <v>2</v>
      </c>
      <c r="AL1284" s="87" t="s">
        <v>5216</v>
      </c>
      <c r="AM1284" s="84" t="s">
        <v>5682</v>
      </c>
      <c r="AN1284" s="84" t="b">
        <v>0</v>
      </c>
      <c r="AO1284" s="87" t="s">
        <v>5216</v>
      </c>
      <c r="AP1284" s="84" t="s">
        <v>179</v>
      </c>
      <c r="AQ1284" s="84">
        <v>0</v>
      </c>
      <c r="AR1284" s="84">
        <v>0</v>
      </c>
      <c r="AS1284" s="84"/>
      <c r="AT1284" s="84"/>
      <c r="AU1284" s="84"/>
      <c r="AV1284" s="84"/>
      <c r="AW1284" s="84"/>
      <c r="AX1284" s="84"/>
      <c r="AY1284" s="84"/>
      <c r="AZ1284" s="84"/>
    </row>
    <row r="1285" spans="1:52" x14ac:dyDescent="0.55000000000000004">
      <c r="A1285" s="69" t="s">
        <v>335</v>
      </c>
      <c r="B1285" s="69" t="s">
        <v>398</v>
      </c>
      <c r="C1285" s="70"/>
      <c r="D1285" s="71"/>
      <c r="E1285" s="72"/>
      <c r="F1285" s="73"/>
      <c r="G1285" s="70"/>
      <c r="H1285" s="74"/>
      <c r="I1285" s="75"/>
      <c r="J1285" s="75"/>
      <c r="K1285" s="36"/>
      <c r="L1285" s="82"/>
      <c r="M1285" s="82"/>
      <c r="N1285" s="77"/>
      <c r="O1285" s="84" t="s">
        <v>1269</v>
      </c>
      <c r="P1285" s="86">
        <v>43425.771828703706</v>
      </c>
      <c r="Q1285" s="84" t="s">
        <v>1342</v>
      </c>
      <c r="R1285" s="84"/>
      <c r="S1285" s="84"/>
      <c r="T1285" s="84" t="s">
        <v>2021</v>
      </c>
      <c r="U1285" s="84"/>
      <c r="V1285" s="88" t="s">
        <v>2757</v>
      </c>
      <c r="W1285" s="86">
        <v>43425.771828703706</v>
      </c>
      <c r="X1285" s="88" t="s">
        <v>3415</v>
      </c>
      <c r="Y1285" s="84"/>
      <c r="Z1285" s="84"/>
      <c r="AA1285" s="87" t="s">
        <v>4544</v>
      </c>
      <c r="AB1285" s="84"/>
      <c r="AC1285" s="84" t="b">
        <v>0</v>
      </c>
      <c r="AD1285" s="84">
        <v>0</v>
      </c>
      <c r="AE1285" s="87" t="s">
        <v>5552</v>
      </c>
      <c r="AF1285" s="84" t="b">
        <v>0</v>
      </c>
      <c r="AG1285" s="84" t="s">
        <v>5605</v>
      </c>
      <c r="AH1285" s="84"/>
      <c r="AI1285" s="87" t="s">
        <v>5552</v>
      </c>
      <c r="AJ1285" s="84" t="b">
        <v>0</v>
      </c>
      <c r="AK1285" s="84">
        <v>3</v>
      </c>
      <c r="AL1285" s="87" t="s">
        <v>4614</v>
      </c>
      <c r="AM1285" s="84" t="s">
        <v>5685</v>
      </c>
      <c r="AN1285" s="84" t="b">
        <v>0</v>
      </c>
      <c r="AO1285" s="87" t="s">
        <v>4614</v>
      </c>
      <c r="AP1285" s="84" t="s">
        <v>179</v>
      </c>
      <c r="AQ1285" s="84">
        <v>0</v>
      </c>
      <c r="AR1285" s="84">
        <v>0</v>
      </c>
      <c r="AS1285" s="84"/>
      <c r="AT1285" s="84"/>
      <c r="AU1285" s="84"/>
      <c r="AV1285" s="84"/>
      <c r="AW1285" s="84"/>
      <c r="AX1285" s="84"/>
      <c r="AY1285" s="84"/>
      <c r="AZ1285" s="84"/>
    </row>
    <row r="1286" spans="1:52" x14ac:dyDescent="0.55000000000000004">
      <c r="A1286" s="69" t="s">
        <v>335</v>
      </c>
      <c r="B1286" s="69" t="s">
        <v>1027</v>
      </c>
      <c r="C1286" s="70"/>
      <c r="D1286" s="71"/>
      <c r="E1286" s="72"/>
      <c r="F1286" s="73"/>
      <c r="G1286" s="70"/>
      <c r="H1286" s="74"/>
      <c r="I1286" s="75"/>
      <c r="J1286" s="75"/>
      <c r="K1286" s="36"/>
      <c r="L1286" s="82"/>
      <c r="M1286" s="82"/>
      <c r="N1286" s="77"/>
      <c r="O1286" s="84" t="s">
        <v>1270</v>
      </c>
      <c r="P1286" s="86">
        <v>43425.771828703706</v>
      </c>
      <c r="Q1286" s="84" t="s">
        <v>1342</v>
      </c>
      <c r="R1286" s="84"/>
      <c r="S1286" s="84"/>
      <c r="T1286" s="84" t="s">
        <v>2021</v>
      </c>
      <c r="U1286" s="84"/>
      <c r="V1286" s="88" t="s">
        <v>2757</v>
      </c>
      <c r="W1286" s="86">
        <v>43425.771828703706</v>
      </c>
      <c r="X1286" s="88" t="s">
        <v>3415</v>
      </c>
      <c r="Y1286" s="84"/>
      <c r="Z1286" s="84"/>
      <c r="AA1286" s="87" t="s">
        <v>4544</v>
      </c>
      <c r="AB1286" s="84"/>
      <c r="AC1286" s="84" t="b">
        <v>0</v>
      </c>
      <c r="AD1286" s="84">
        <v>0</v>
      </c>
      <c r="AE1286" s="87" t="s">
        <v>5552</v>
      </c>
      <c r="AF1286" s="84" t="b">
        <v>0</v>
      </c>
      <c r="AG1286" s="84" t="s">
        <v>5605</v>
      </c>
      <c r="AH1286" s="84"/>
      <c r="AI1286" s="87" t="s">
        <v>5552</v>
      </c>
      <c r="AJ1286" s="84" t="b">
        <v>0</v>
      </c>
      <c r="AK1286" s="84">
        <v>3</v>
      </c>
      <c r="AL1286" s="87" t="s">
        <v>4614</v>
      </c>
      <c r="AM1286" s="84" t="s">
        <v>5685</v>
      </c>
      <c r="AN1286" s="84" t="b">
        <v>0</v>
      </c>
      <c r="AO1286" s="87" t="s">
        <v>4614</v>
      </c>
      <c r="AP1286" s="84" t="s">
        <v>179</v>
      </c>
      <c r="AQ1286" s="84">
        <v>0</v>
      </c>
      <c r="AR1286" s="84">
        <v>0</v>
      </c>
      <c r="AS1286" s="84"/>
      <c r="AT1286" s="84"/>
      <c r="AU1286" s="84"/>
      <c r="AV1286" s="84"/>
      <c r="AW1286" s="84"/>
      <c r="AX1286" s="84"/>
      <c r="AY1286" s="84"/>
      <c r="AZ1286" s="84"/>
    </row>
    <row r="1287" spans="1:52" x14ac:dyDescent="0.55000000000000004">
      <c r="A1287" s="69" t="s">
        <v>335</v>
      </c>
      <c r="B1287" s="69" t="s">
        <v>330</v>
      </c>
      <c r="C1287" s="70"/>
      <c r="D1287" s="71"/>
      <c r="E1287" s="72"/>
      <c r="F1287" s="73"/>
      <c r="G1287" s="70"/>
      <c r="H1287" s="74"/>
      <c r="I1287" s="75"/>
      <c r="J1287" s="75"/>
      <c r="K1287" s="36"/>
      <c r="L1287" s="82"/>
      <c r="M1287" s="82"/>
      <c r="N1287" s="77"/>
      <c r="O1287" s="84" t="s">
        <v>1270</v>
      </c>
      <c r="P1287" s="86">
        <v>43425.771828703706</v>
      </c>
      <c r="Q1287" s="84" t="s">
        <v>1342</v>
      </c>
      <c r="R1287" s="84"/>
      <c r="S1287" s="84"/>
      <c r="T1287" s="84" t="s">
        <v>2021</v>
      </c>
      <c r="U1287" s="84"/>
      <c r="V1287" s="88" t="s">
        <v>2757</v>
      </c>
      <c r="W1287" s="86">
        <v>43425.771828703706</v>
      </c>
      <c r="X1287" s="88" t="s">
        <v>3415</v>
      </c>
      <c r="Y1287" s="84"/>
      <c r="Z1287" s="84"/>
      <c r="AA1287" s="87" t="s">
        <v>4544</v>
      </c>
      <c r="AB1287" s="84"/>
      <c r="AC1287" s="84" t="b">
        <v>0</v>
      </c>
      <c r="AD1287" s="84">
        <v>0</v>
      </c>
      <c r="AE1287" s="87" t="s">
        <v>5552</v>
      </c>
      <c r="AF1287" s="84" t="b">
        <v>0</v>
      </c>
      <c r="AG1287" s="84" t="s">
        <v>5605</v>
      </c>
      <c r="AH1287" s="84"/>
      <c r="AI1287" s="87" t="s">
        <v>5552</v>
      </c>
      <c r="AJ1287" s="84" t="b">
        <v>0</v>
      </c>
      <c r="AK1287" s="84">
        <v>3</v>
      </c>
      <c r="AL1287" s="87" t="s">
        <v>4614</v>
      </c>
      <c r="AM1287" s="84" t="s">
        <v>5685</v>
      </c>
      <c r="AN1287" s="84" t="b">
        <v>0</v>
      </c>
      <c r="AO1287" s="87" t="s">
        <v>4614</v>
      </c>
      <c r="AP1287" s="84" t="s">
        <v>179</v>
      </c>
      <c r="AQ1287" s="84">
        <v>0</v>
      </c>
      <c r="AR1287" s="84">
        <v>0</v>
      </c>
      <c r="AS1287" s="84"/>
      <c r="AT1287" s="84"/>
      <c r="AU1287" s="84"/>
      <c r="AV1287" s="84"/>
      <c r="AW1287" s="84"/>
      <c r="AX1287" s="84"/>
      <c r="AY1287" s="84"/>
      <c r="AZ1287" s="84"/>
    </row>
    <row r="1288" spans="1:52" x14ac:dyDescent="0.55000000000000004">
      <c r="A1288" s="69" t="s">
        <v>336</v>
      </c>
      <c r="B1288" s="69" t="s">
        <v>336</v>
      </c>
      <c r="C1288" s="70"/>
      <c r="D1288" s="71"/>
      <c r="E1288" s="72"/>
      <c r="F1288" s="73"/>
      <c r="G1288" s="70"/>
      <c r="H1288" s="74"/>
      <c r="I1288" s="75"/>
      <c r="J1288" s="75"/>
      <c r="K1288" s="36"/>
      <c r="L1288" s="82"/>
      <c r="M1288" s="82"/>
      <c r="N1288" s="77"/>
      <c r="O1288" s="84" t="s">
        <v>179</v>
      </c>
      <c r="P1288" s="86">
        <v>43425.777187500003</v>
      </c>
      <c r="Q1288" s="84" t="s">
        <v>1343</v>
      </c>
      <c r="R1288" s="84"/>
      <c r="S1288" s="84"/>
      <c r="T1288" s="84" t="s">
        <v>2083</v>
      </c>
      <c r="U1288" s="88" t="s">
        <v>2471</v>
      </c>
      <c r="V1288" s="88" t="s">
        <v>2471</v>
      </c>
      <c r="W1288" s="86">
        <v>43425.777187500003</v>
      </c>
      <c r="X1288" s="88" t="s">
        <v>3416</v>
      </c>
      <c r="Y1288" s="84"/>
      <c r="Z1288" s="84"/>
      <c r="AA1288" s="87" t="s">
        <v>4545</v>
      </c>
      <c r="AB1288" s="84"/>
      <c r="AC1288" s="84" t="b">
        <v>0</v>
      </c>
      <c r="AD1288" s="84">
        <v>5</v>
      </c>
      <c r="AE1288" s="87" t="s">
        <v>5552</v>
      </c>
      <c r="AF1288" s="84" t="b">
        <v>0</v>
      </c>
      <c r="AG1288" s="84" t="s">
        <v>5605</v>
      </c>
      <c r="AH1288" s="84"/>
      <c r="AI1288" s="87" t="s">
        <v>5552</v>
      </c>
      <c r="AJ1288" s="84" t="b">
        <v>0</v>
      </c>
      <c r="AK1288" s="84">
        <v>0</v>
      </c>
      <c r="AL1288" s="87" t="s">
        <v>5552</v>
      </c>
      <c r="AM1288" s="84" t="s">
        <v>5685</v>
      </c>
      <c r="AN1288" s="84" t="b">
        <v>0</v>
      </c>
      <c r="AO1288" s="87" t="s">
        <v>4545</v>
      </c>
      <c r="AP1288" s="84" t="s">
        <v>179</v>
      </c>
      <c r="AQ1288" s="84">
        <v>0</v>
      </c>
      <c r="AR1288" s="84">
        <v>0</v>
      </c>
      <c r="AS1288" s="84" t="s">
        <v>5721</v>
      </c>
      <c r="AT1288" s="84" t="s">
        <v>5740</v>
      </c>
      <c r="AU1288" s="84" t="s">
        <v>5751</v>
      </c>
      <c r="AV1288" s="84" t="s">
        <v>5761</v>
      </c>
      <c r="AW1288" s="84" t="s">
        <v>5779</v>
      </c>
      <c r="AX1288" s="84" t="s">
        <v>5761</v>
      </c>
      <c r="AY1288" s="84" t="s">
        <v>5813</v>
      </c>
      <c r="AZ1288" s="88" t="s">
        <v>5816</v>
      </c>
    </row>
    <row r="1289" spans="1:52" x14ac:dyDescent="0.55000000000000004">
      <c r="A1289" s="69" t="s">
        <v>337</v>
      </c>
      <c r="B1289" s="69" t="s">
        <v>699</v>
      </c>
      <c r="C1289" s="70"/>
      <c r="D1289" s="71"/>
      <c r="E1289" s="72"/>
      <c r="F1289" s="73"/>
      <c r="G1289" s="70"/>
      <c r="H1289" s="74"/>
      <c r="I1289" s="75"/>
      <c r="J1289" s="75"/>
      <c r="K1289" s="36"/>
      <c r="L1289" s="82"/>
      <c r="M1289" s="82"/>
      <c r="N1289" s="77"/>
      <c r="O1289" s="84" t="s">
        <v>1269</v>
      </c>
      <c r="P1289" s="86">
        <v>43425.778935185182</v>
      </c>
      <c r="Q1289" s="84" t="s">
        <v>1313</v>
      </c>
      <c r="R1289" s="84"/>
      <c r="S1289" s="84"/>
      <c r="T1289" s="84"/>
      <c r="U1289" s="84"/>
      <c r="V1289" s="88" t="s">
        <v>2758</v>
      </c>
      <c r="W1289" s="86">
        <v>43425.778935185182</v>
      </c>
      <c r="X1289" s="88" t="s">
        <v>3417</v>
      </c>
      <c r="Y1289" s="84"/>
      <c r="Z1289" s="84"/>
      <c r="AA1289" s="87" t="s">
        <v>4546</v>
      </c>
      <c r="AB1289" s="84"/>
      <c r="AC1289" s="84" t="b">
        <v>0</v>
      </c>
      <c r="AD1289" s="84">
        <v>0</v>
      </c>
      <c r="AE1289" s="87" t="s">
        <v>5552</v>
      </c>
      <c r="AF1289" s="84" t="b">
        <v>0</v>
      </c>
      <c r="AG1289" s="84" t="s">
        <v>5604</v>
      </c>
      <c r="AH1289" s="84"/>
      <c r="AI1289" s="87" t="s">
        <v>5552</v>
      </c>
      <c r="AJ1289" s="84" t="b">
        <v>0</v>
      </c>
      <c r="AK1289" s="84">
        <v>43</v>
      </c>
      <c r="AL1289" s="87" t="s">
        <v>4992</v>
      </c>
      <c r="AM1289" s="84" t="s">
        <v>5682</v>
      </c>
      <c r="AN1289" s="84" t="b">
        <v>0</v>
      </c>
      <c r="AO1289" s="87" t="s">
        <v>4992</v>
      </c>
      <c r="AP1289" s="84" t="s">
        <v>179</v>
      </c>
      <c r="AQ1289" s="84">
        <v>0</v>
      </c>
      <c r="AR1289" s="84">
        <v>0</v>
      </c>
      <c r="AS1289" s="84"/>
      <c r="AT1289" s="84"/>
      <c r="AU1289" s="84"/>
      <c r="AV1289" s="84"/>
      <c r="AW1289" s="84"/>
      <c r="AX1289" s="84"/>
      <c r="AY1289" s="84"/>
      <c r="AZ1289" s="84"/>
    </row>
    <row r="1290" spans="1:52" x14ac:dyDescent="0.55000000000000004">
      <c r="A1290" s="69" t="s">
        <v>337</v>
      </c>
      <c r="B1290" s="69" t="s">
        <v>975</v>
      </c>
      <c r="C1290" s="70"/>
      <c r="D1290" s="71"/>
      <c r="E1290" s="72"/>
      <c r="F1290" s="73"/>
      <c r="G1290" s="70"/>
      <c r="H1290" s="74"/>
      <c r="I1290" s="75"/>
      <c r="J1290" s="75"/>
      <c r="K1290" s="36"/>
      <c r="L1290" s="82"/>
      <c r="M1290" s="82"/>
      <c r="N1290" s="77"/>
      <c r="O1290" s="84" t="s">
        <v>1270</v>
      </c>
      <c r="P1290" s="86">
        <v>43425.778935185182</v>
      </c>
      <c r="Q1290" s="84" t="s">
        <v>1313</v>
      </c>
      <c r="R1290" s="84"/>
      <c r="S1290" s="84"/>
      <c r="T1290" s="84"/>
      <c r="U1290" s="84"/>
      <c r="V1290" s="88" t="s">
        <v>2758</v>
      </c>
      <c r="W1290" s="86">
        <v>43425.778935185182</v>
      </c>
      <c r="X1290" s="88" t="s">
        <v>3417</v>
      </c>
      <c r="Y1290" s="84"/>
      <c r="Z1290" s="84"/>
      <c r="AA1290" s="87" t="s">
        <v>4546</v>
      </c>
      <c r="AB1290" s="84"/>
      <c r="AC1290" s="84" t="b">
        <v>0</v>
      </c>
      <c r="AD1290" s="84">
        <v>0</v>
      </c>
      <c r="AE1290" s="87" t="s">
        <v>5552</v>
      </c>
      <c r="AF1290" s="84" t="b">
        <v>0</v>
      </c>
      <c r="AG1290" s="84" t="s">
        <v>5604</v>
      </c>
      <c r="AH1290" s="84"/>
      <c r="AI1290" s="87" t="s">
        <v>5552</v>
      </c>
      <c r="AJ1290" s="84" t="b">
        <v>0</v>
      </c>
      <c r="AK1290" s="84">
        <v>43</v>
      </c>
      <c r="AL1290" s="87" t="s">
        <v>4992</v>
      </c>
      <c r="AM1290" s="84" t="s">
        <v>5682</v>
      </c>
      <c r="AN1290" s="84" t="b">
        <v>0</v>
      </c>
      <c r="AO1290" s="87" t="s">
        <v>4992</v>
      </c>
      <c r="AP1290" s="84" t="s">
        <v>179</v>
      </c>
      <c r="AQ1290" s="84">
        <v>0</v>
      </c>
      <c r="AR1290" s="84">
        <v>0</v>
      </c>
      <c r="AS1290" s="84"/>
      <c r="AT1290" s="84"/>
      <c r="AU1290" s="84"/>
      <c r="AV1290" s="84"/>
      <c r="AW1290" s="84"/>
      <c r="AX1290" s="84"/>
      <c r="AY1290" s="84"/>
      <c r="AZ1290" s="84"/>
    </row>
    <row r="1291" spans="1:52" x14ac:dyDescent="0.55000000000000004">
      <c r="A1291" s="69" t="s">
        <v>337</v>
      </c>
      <c r="B1291" s="69" t="s">
        <v>697</v>
      </c>
      <c r="C1291" s="70"/>
      <c r="D1291" s="71"/>
      <c r="E1291" s="72"/>
      <c r="F1291" s="73"/>
      <c r="G1291" s="70"/>
      <c r="H1291" s="74"/>
      <c r="I1291" s="75"/>
      <c r="J1291" s="75"/>
      <c r="K1291" s="36"/>
      <c r="L1291" s="82"/>
      <c r="M1291" s="82"/>
      <c r="N1291" s="77"/>
      <c r="O1291" s="84" t="s">
        <v>1270</v>
      </c>
      <c r="P1291" s="86">
        <v>43425.778935185182</v>
      </c>
      <c r="Q1291" s="84" t="s">
        <v>1313</v>
      </c>
      <c r="R1291" s="84"/>
      <c r="S1291" s="84"/>
      <c r="T1291" s="84"/>
      <c r="U1291" s="84"/>
      <c r="V1291" s="88" t="s">
        <v>2758</v>
      </c>
      <c r="W1291" s="86">
        <v>43425.778935185182</v>
      </c>
      <c r="X1291" s="88" t="s">
        <v>3417</v>
      </c>
      <c r="Y1291" s="84"/>
      <c r="Z1291" s="84"/>
      <c r="AA1291" s="87" t="s">
        <v>4546</v>
      </c>
      <c r="AB1291" s="84"/>
      <c r="AC1291" s="84" t="b">
        <v>0</v>
      </c>
      <c r="AD1291" s="84">
        <v>0</v>
      </c>
      <c r="AE1291" s="87" t="s">
        <v>5552</v>
      </c>
      <c r="AF1291" s="84" t="b">
        <v>0</v>
      </c>
      <c r="AG1291" s="84" t="s">
        <v>5604</v>
      </c>
      <c r="AH1291" s="84"/>
      <c r="AI1291" s="87" t="s">
        <v>5552</v>
      </c>
      <c r="AJ1291" s="84" t="b">
        <v>0</v>
      </c>
      <c r="AK1291" s="84">
        <v>43</v>
      </c>
      <c r="AL1291" s="87" t="s">
        <v>4992</v>
      </c>
      <c r="AM1291" s="84" t="s">
        <v>5682</v>
      </c>
      <c r="AN1291" s="84" t="b">
        <v>0</v>
      </c>
      <c r="AO1291" s="87" t="s">
        <v>4992</v>
      </c>
      <c r="AP1291" s="84" t="s">
        <v>179</v>
      </c>
      <c r="AQ1291" s="84">
        <v>0</v>
      </c>
      <c r="AR1291" s="84">
        <v>0</v>
      </c>
      <c r="AS1291" s="84"/>
      <c r="AT1291" s="84"/>
      <c r="AU1291" s="84"/>
      <c r="AV1291" s="84"/>
      <c r="AW1291" s="84"/>
      <c r="AX1291" s="84"/>
      <c r="AY1291" s="84"/>
      <c r="AZ1291" s="84"/>
    </row>
    <row r="1292" spans="1:52" x14ac:dyDescent="0.55000000000000004">
      <c r="A1292" s="69" t="s">
        <v>337</v>
      </c>
      <c r="B1292" s="69" t="s">
        <v>976</v>
      </c>
      <c r="C1292" s="70"/>
      <c r="D1292" s="71"/>
      <c r="E1292" s="72"/>
      <c r="F1292" s="73"/>
      <c r="G1292" s="70"/>
      <c r="H1292" s="74"/>
      <c r="I1292" s="75"/>
      <c r="J1292" s="75"/>
      <c r="K1292" s="36"/>
      <c r="L1292" s="82"/>
      <c r="M1292" s="82"/>
      <c r="N1292" s="77"/>
      <c r="O1292" s="84" t="s">
        <v>1270</v>
      </c>
      <c r="P1292" s="86">
        <v>43425.778935185182</v>
      </c>
      <c r="Q1292" s="84" t="s">
        <v>1313</v>
      </c>
      <c r="R1292" s="84"/>
      <c r="S1292" s="84"/>
      <c r="T1292" s="84"/>
      <c r="U1292" s="84"/>
      <c r="V1292" s="88" t="s">
        <v>2758</v>
      </c>
      <c r="W1292" s="86">
        <v>43425.778935185182</v>
      </c>
      <c r="X1292" s="88" t="s">
        <v>3417</v>
      </c>
      <c r="Y1292" s="84"/>
      <c r="Z1292" s="84"/>
      <c r="AA1292" s="87" t="s">
        <v>4546</v>
      </c>
      <c r="AB1292" s="84"/>
      <c r="AC1292" s="84" t="b">
        <v>0</v>
      </c>
      <c r="AD1292" s="84">
        <v>0</v>
      </c>
      <c r="AE1292" s="87" t="s">
        <v>5552</v>
      </c>
      <c r="AF1292" s="84" t="b">
        <v>0</v>
      </c>
      <c r="AG1292" s="84" t="s">
        <v>5604</v>
      </c>
      <c r="AH1292" s="84"/>
      <c r="AI1292" s="87" t="s">
        <v>5552</v>
      </c>
      <c r="AJ1292" s="84" t="b">
        <v>0</v>
      </c>
      <c r="AK1292" s="84">
        <v>43</v>
      </c>
      <c r="AL1292" s="87" t="s">
        <v>4992</v>
      </c>
      <c r="AM1292" s="84" t="s">
        <v>5682</v>
      </c>
      <c r="AN1292" s="84" t="b">
        <v>0</v>
      </c>
      <c r="AO1292" s="87" t="s">
        <v>4992</v>
      </c>
      <c r="AP1292" s="84" t="s">
        <v>179</v>
      </c>
      <c r="AQ1292" s="84">
        <v>0</v>
      </c>
      <c r="AR1292" s="84">
        <v>0</v>
      </c>
      <c r="AS1292" s="84"/>
      <c r="AT1292" s="84"/>
      <c r="AU1292" s="84"/>
      <c r="AV1292" s="84"/>
      <c r="AW1292" s="84"/>
      <c r="AX1292" s="84"/>
      <c r="AY1292" s="84"/>
      <c r="AZ1292" s="84"/>
    </row>
    <row r="1293" spans="1:52" x14ac:dyDescent="0.55000000000000004">
      <c r="A1293" s="69" t="s">
        <v>337</v>
      </c>
      <c r="B1293" s="69" t="s">
        <v>696</v>
      </c>
      <c r="C1293" s="70"/>
      <c r="D1293" s="71"/>
      <c r="E1293" s="72"/>
      <c r="F1293" s="73"/>
      <c r="G1293" s="70"/>
      <c r="H1293" s="74"/>
      <c r="I1293" s="75"/>
      <c r="J1293" s="75"/>
      <c r="K1293" s="36"/>
      <c r="L1293" s="82"/>
      <c r="M1293" s="82"/>
      <c r="N1293" s="77"/>
      <c r="O1293" s="84" t="s">
        <v>1270</v>
      </c>
      <c r="P1293" s="86">
        <v>43425.778935185182</v>
      </c>
      <c r="Q1293" s="84" t="s">
        <v>1313</v>
      </c>
      <c r="R1293" s="84"/>
      <c r="S1293" s="84"/>
      <c r="T1293" s="84"/>
      <c r="U1293" s="84"/>
      <c r="V1293" s="88" t="s">
        <v>2758</v>
      </c>
      <c r="W1293" s="86">
        <v>43425.778935185182</v>
      </c>
      <c r="X1293" s="88" t="s">
        <v>3417</v>
      </c>
      <c r="Y1293" s="84"/>
      <c r="Z1293" s="84"/>
      <c r="AA1293" s="87" t="s">
        <v>4546</v>
      </c>
      <c r="AB1293" s="84"/>
      <c r="AC1293" s="84" t="b">
        <v>0</v>
      </c>
      <c r="AD1293" s="84">
        <v>0</v>
      </c>
      <c r="AE1293" s="87" t="s">
        <v>5552</v>
      </c>
      <c r="AF1293" s="84" t="b">
        <v>0</v>
      </c>
      <c r="AG1293" s="84" t="s">
        <v>5604</v>
      </c>
      <c r="AH1293" s="84"/>
      <c r="AI1293" s="87" t="s">
        <v>5552</v>
      </c>
      <c r="AJ1293" s="84" t="b">
        <v>0</v>
      </c>
      <c r="AK1293" s="84">
        <v>43</v>
      </c>
      <c r="AL1293" s="87" t="s">
        <v>4992</v>
      </c>
      <c r="AM1293" s="84" t="s">
        <v>5682</v>
      </c>
      <c r="AN1293" s="84" t="b">
        <v>0</v>
      </c>
      <c r="AO1293" s="87" t="s">
        <v>4992</v>
      </c>
      <c r="AP1293" s="84" t="s">
        <v>179</v>
      </c>
      <c r="AQ1293" s="84">
        <v>0</v>
      </c>
      <c r="AR1293" s="84">
        <v>0</v>
      </c>
      <c r="AS1293" s="84"/>
      <c r="AT1293" s="84"/>
      <c r="AU1293" s="84"/>
      <c r="AV1293" s="84"/>
      <c r="AW1293" s="84"/>
      <c r="AX1293" s="84"/>
      <c r="AY1293" s="84"/>
      <c r="AZ1293" s="84"/>
    </row>
    <row r="1294" spans="1:52" x14ac:dyDescent="0.55000000000000004">
      <c r="A1294" s="69" t="s">
        <v>337</v>
      </c>
      <c r="B1294" s="69" t="s">
        <v>691</v>
      </c>
      <c r="C1294" s="70"/>
      <c r="D1294" s="71"/>
      <c r="E1294" s="72"/>
      <c r="F1294" s="73"/>
      <c r="G1294" s="70"/>
      <c r="H1294" s="74"/>
      <c r="I1294" s="75"/>
      <c r="J1294" s="75"/>
      <c r="K1294" s="36"/>
      <c r="L1294" s="82"/>
      <c r="M1294" s="82"/>
      <c r="N1294" s="77"/>
      <c r="O1294" s="84" t="s">
        <v>1270</v>
      </c>
      <c r="P1294" s="86">
        <v>43425.778935185182</v>
      </c>
      <c r="Q1294" s="84" t="s">
        <v>1313</v>
      </c>
      <c r="R1294" s="84"/>
      <c r="S1294" s="84"/>
      <c r="T1294" s="84"/>
      <c r="U1294" s="84"/>
      <c r="V1294" s="88" t="s">
        <v>2758</v>
      </c>
      <c r="W1294" s="86">
        <v>43425.778935185182</v>
      </c>
      <c r="X1294" s="88" t="s">
        <v>3417</v>
      </c>
      <c r="Y1294" s="84"/>
      <c r="Z1294" s="84"/>
      <c r="AA1294" s="87" t="s">
        <v>4546</v>
      </c>
      <c r="AB1294" s="84"/>
      <c r="AC1294" s="84" t="b">
        <v>0</v>
      </c>
      <c r="AD1294" s="84">
        <v>0</v>
      </c>
      <c r="AE1294" s="87" t="s">
        <v>5552</v>
      </c>
      <c r="AF1294" s="84" t="b">
        <v>0</v>
      </c>
      <c r="AG1294" s="84" t="s">
        <v>5604</v>
      </c>
      <c r="AH1294" s="84"/>
      <c r="AI1294" s="87" t="s">
        <v>5552</v>
      </c>
      <c r="AJ1294" s="84" t="b">
        <v>0</v>
      </c>
      <c r="AK1294" s="84">
        <v>43</v>
      </c>
      <c r="AL1294" s="87" t="s">
        <v>4992</v>
      </c>
      <c r="AM1294" s="84" t="s">
        <v>5682</v>
      </c>
      <c r="AN1294" s="84" t="b">
        <v>0</v>
      </c>
      <c r="AO1294" s="87" t="s">
        <v>4992</v>
      </c>
      <c r="AP1294" s="84" t="s">
        <v>179</v>
      </c>
      <c r="AQ1294" s="84">
        <v>0</v>
      </c>
      <c r="AR1294" s="84">
        <v>0</v>
      </c>
      <c r="AS1294" s="84"/>
      <c r="AT1294" s="84"/>
      <c r="AU1294" s="84"/>
      <c r="AV1294" s="84"/>
      <c r="AW1294" s="84"/>
      <c r="AX1294" s="84"/>
      <c r="AY1294" s="84"/>
      <c r="AZ1294" s="84"/>
    </row>
    <row r="1295" spans="1:52" x14ac:dyDescent="0.55000000000000004">
      <c r="A1295" s="69" t="s">
        <v>337</v>
      </c>
      <c r="B1295" s="69" t="s">
        <v>692</v>
      </c>
      <c r="C1295" s="70"/>
      <c r="D1295" s="71"/>
      <c r="E1295" s="72"/>
      <c r="F1295" s="73"/>
      <c r="G1295" s="70"/>
      <c r="H1295" s="74"/>
      <c r="I1295" s="75"/>
      <c r="J1295" s="75"/>
      <c r="K1295" s="36"/>
      <c r="L1295" s="82"/>
      <c r="M1295" s="82"/>
      <c r="N1295" s="77"/>
      <c r="O1295" s="84" t="s">
        <v>1270</v>
      </c>
      <c r="P1295" s="86">
        <v>43425.778935185182</v>
      </c>
      <c r="Q1295" s="84" t="s">
        <v>1313</v>
      </c>
      <c r="R1295" s="84"/>
      <c r="S1295" s="84"/>
      <c r="T1295" s="84"/>
      <c r="U1295" s="84"/>
      <c r="V1295" s="88" t="s">
        <v>2758</v>
      </c>
      <c r="W1295" s="86">
        <v>43425.778935185182</v>
      </c>
      <c r="X1295" s="88" t="s">
        <v>3417</v>
      </c>
      <c r="Y1295" s="84"/>
      <c r="Z1295" s="84"/>
      <c r="AA1295" s="87" t="s">
        <v>4546</v>
      </c>
      <c r="AB1295" s="84"/>
      <c r="AC1295" s="84" t="b">
        <v>0</v>
      </c>
      <c r="AD1295" s="84">
        <v>0</v>
      </c>
      <c r="AE1295" s="87" t="s">
        <v>5552</v>
      </c>
      <c r="AF1295" s="84" t="b">
        <v>0</v>
      </c>
      <c r="AG1295" s="84" t="s">
        <v>5604</v>
      </c>
      <c r="AH1295" s="84"/>
      <c r="AI1295" s="87" t="s">
        <v>5552</v>
      </c>
      <c r="AJ1295" s="84" t="b">
        <v>0</v>
      </c>
      <c r="AK1295" s="84">
        <v>43</v>
      </c>
      <c r="AL1295" s="87" t="s">
        <v>4992</v>
      </c>
      <c r="AM1295" s="84" t="s">
        <v>5682</v>
      </c>
      <c r="AN1295" s="84" t="b">
        <v>0</v>
      </c>
      <c r="AO1295" s="87" t="s">
        <v>4992</v>
      </c>
      <c r="AP1295" s="84" t="s">
        <v>179</v>
      </c>
      <c r="AQ1295" s="84">
        <v>0</v>
      </c>
      <c r="AR1295" s="84">
        <v>0</v>
      </c>
      <c r="AS1295" s="84"/>
      <c r="AT1295" s="84"/>
      <c r="AU1295" s="84"/>
      <c r="AV1295" s="84"/>
      <c r="AW1295" s="84"/>
      <c r="AX1295" s="84"/>
      <c r="AY1295" s="84"/>
      <c r="AZ1295" s="84"/>
    </row>
    <row r="1296" spans="1:52" x14ac:dyDescent="0.55000000000000004">
      <c r="A1296" s="69" t="s">
        <v>337</v>
      </c>
      <c r="B1296" s="69" t="s">
        <v>693</v>
      </c>
      <c r="C1296" s="70"/>
      <c r="D1296" s="71"/>
      <c r="E1296" s="72"/>
      <c r="F1296" s="73"/>
      <c r="G1296" s="70"/>
      <c r="H1296" s="74"/>
      <c r="I1296" s="75"/>
      <c r="J1296" s="75"/>
      <c r="K1296" s="36"/>
      <c r="L1296" s="82"/>
      <c r="M1296" s="82"/>
      <c r="N1296" s="77"/>
      <c r="O1296" s="84" t="s">
        <v>1270</v>
      </c>
      <c r="P1296" s="86">
        <v>43425.778935185182</v>
      </c>
      <c r="Q1296" s="84" t="s">
        <v>1313</v>
      </c>
      <c r="R1296" s="84"/>
      <c r="S1296" s="84"/>
      <c r="T1296" s="84"/>
      <c r="U1296" s="84"/>
      <c r="V1296" s="88" t="s">
        <v>2758</v>
      </c>
      <c r="W1296" s="86">
        <v>43425.778935185182</v>
      </c>
      <c r="X1296" s="88" t="s">
        <v>3417</v>
      </c>
      <c r="Y1296" s="84"/>
      <c r="Z1296" s="84"/>
      <c r="AA1296" s="87" t="s">
        <v>4546</v>
      </c>
      <c r="AB1296" s="84"/>
      <c r="AC1296" s="84" t="b">
        <v>0</v>
      </c>
      <c r="AD1296" s="84">
        <v>0</v>
      </c>
      <c r="AE1296" s="87" t="s">
        <v>5552</v>
      </c>
      <c r="AF1296" s="84" t="b">
        <v>0</v>
      </c>
      <c r="AG1296" s="84" t="s">
        <v>5604</v>
      </c>
      <c r="AH1296" s="84"/>
      <c r="AI1296" s="87" t="s">
        <v>5552</v>
      </c>
      <c r="AJ1296" s="84" t="b">
        <v>0</v>
      </c>
      <c r="AK1296" s="84">
        <v>43</v>
      </c>
      <c r="AL1296" s="87" t="s">
        <v>4992</v>
      </c>
      <c r="AM1296" s="84" t="s">
        <v>5682</v>
      </c>
      <c r="AN1296" s="84" t="b">
        <v>0</v>
      </c>
      <c r="AO1296" s="87" t="s">
        <v>4992</v>
      </c>
      <c r="AP1296" s="84" t="s">
        <v>179</v>
      </c>
      <c r="AQ1296" s="84">
        <v>0</v>
      </c>
      <c r="AR1296" s="84">
        <v>0</v>
      </c>
      <c r="AS1296" s="84"/>
      <c r="AT1296" s="84"/>
      <c r="AU1296" s="84"/>
      <c r="AV1296" s="84"/>
      <c r="AW1296" s="84"/>
      <c r="AX1296" s="84"/>
      <c r="AY1296" s="84"/>
      <c r="AZ1296" s="84"/>
    </row>
    <row r="1297" spans="1:52" x14ac:dyDescent="0.55000000000000004">
      <c r="A1297" s="69" t="s">
        <v>337</v>
      </c>
      <c r="B1297" s="69" t="s">
        <v>977</v>
      </c>
      <c r="C1297" s="70"/>
      <c r="D1297" s="71"/>
      <c r="E1297" s="72"/>
      <c r="F1297" s="73"/>
      <c r="G1297" s="70"/>
      <c r="H1297" s="74"/>
      <c r="I1297" s="75"/>
      <c r="J1297" s="75"/>
      <c r="K1297" s="36"/>
      <c r="L1297" s="82"/>
      <c r="M1297" s="82"/>
      <c r="N1297" s="77"/>
      <c r="O1297" s="84" t="s">
        <v>1270</v>
      </c>
      <c r="P1297" s="86">
        <v>43425.778935185182</v>
      </c>
      <c r="Q1297" s="84" t="s">
        <v>1313</v>
      </c>
      <c r="R1297" s="84"/>
      <c r="S1297" s="84"/>
      <c r="T1297" s="84"/>
      <c r="U1297" s="84"/>
      <c r="V1297" s="88" t="s">
        <v>2758</v>
      </c>
      <c r="W1297" s="86">
        <v>43425.778935185182</v>
      </c>
      <c r="X1297" s="88" t="s">
        <v>3417</v>
      </c>
      <c r="Y1297" s="84"/>
      <c r="Z1297" s="84"/>
      <c r="AA1297" s="87" t="s">
        <v>4546</v>
      </c>
      <c r="AB1297" s="84"/>
      <c r="AC1297" s="84" t="b">
        <v>0</v>
      </c>
      <c r="AD1297" s="84">
        <v>0</v>
      </c>
      <c r="AE1297" s="87" t="s">
        <v>5552</v>
      </c>
      <c r="AF1297" s="84" t="b">
        <v>0</v>
      </c>
      <c r="AG1297" s="84" t="s">
        <v>5604</v>
      </c>
      <c r="AH1297" s="84"/>
      <c r="AI1297" s="87" t="s">
        <v>5552</v>
      </c>
      <c r="AJ1297" s="84" t="b">
        <v>0</v>
      </c>
      <c r="AK1297" s="84">
        <v>43</v>
      </c>
      <c r="AL1297" s="87" t="s">
        <v>4992</v>
      </c>
      <c r="AM1297" s="84" t="s">
        <v>5682</v>
      </c>
      <c r="AN1297" s="84" t="b">
        <v>0</v>
      </c>
      <c r="AO1297" s="87" t="s">
        <v>4992</v>
      </c>
      <c r="AP1297" s="84" t="s">
        <v>179</v>
      </c>
      <c r="AQ1297" s="84">
        <v>0</v>
      </c>
      <c r="AR1297" s="84">
        <v>0</v>
      </c>
      <c r="AS1297" s="84"/>
      <c r="AT1297" s="84"/>
      <c r="AU1297" s="84"/>
      <c r="AV1297" s="84"/>
      <c r="AW1297" s="84"/>
      <c r="AX1297" s="84"/>
      <c r="AY1297" s="84"/>
      <c r="AZ1297" s="84"/>
    </row>
    <row r="1298" spans="1:52" x14ac:dyDescent="0.55000000000000004">
      <c r="A1298" s="69" t="s">
        <v>337</v>
      </c>
      <c r="B1298" s="69" t="s">
        <v>978</v>
      </c>
      <c r="C1298" s="70"/>
      <c r="D1298" s="71"/>
      <c r="E1298" s="72"/>
      <c r="F1298" s="73"/>
      <c r="G1298" s="70"/>
      <c r="H1298" s="74"/>
      <c r="I1298" s="75"/>
      <c r="J1298" s="75"/>
      <c r="K1298" s="36"/>
      <c r="L1298" s="82"/>
      <c r="M1298" s="82"/>
      <c r="N1298" s="77"/>
      <c r="O1298" s="84" t="s">
        <v>1270</v>
      </c>
      <c r="P1298" s="86">
        <v>43425.778935185182</v>
      </c>
      <c r="Q1298" s="84" t="s">
        <v>1313</v>
      </c>
      <c r="R1298" s="84"/>
      <c r="S1298" s="84"/>
      <c r="T1298" s="84"/>
      <c r="U1298" s="84"/>
      <c r="V1298" s="88" t="s">
        <v>2758</v>
      </c>
      <c r="W1298" s="86">
        <v>43425.778935185182</v>
      </c>
      <c r="X1298" s="88" t="s">
        <v>3417</v>
      </c>
      <c r="Y1298" s="84"/>
      <c r="Z1298" s="84"/>
      <c r="AA1298" s="87" t="s">
        <v>4546</v>
      </c>
      <c r="AB1298" s="84"/>
      <c r="AC1298" s="84" t="b">
        <v>0</v>
      </c>
      <c r="AD1298" s="84">
        <v>0</v>
      </c>
      <c r="AE1298" s="87" t="s">
        <v>5552</v>
      </c>
      <c r="AF1298" s="84" t="b">
        <v>0</v>
      </c>
      <c r="AG1298" s="84" t="s">
        <v>5604</v>
      </c>
      <c r="AH1298" s="84"/>
      <c r="AI1298" s="87" t="s">
        <v>5552</v>
      </c>
      <c r="AJ1298" s="84" t="b">
        <v>0</v>
      </c>
      <c r="AK1298" s="84">
        <v>43</v>
      </c>
      <c r="AL1298" s="87" t="s">
        <v>4992</v>
      </c>
      <c r="AM1298" s="84" t="s">
        <v>5682</v>
      </c>
      <c r="AN1298" s="84" t="b">
        <v>0</v>
      </c>
      <c r="AO1298" s="87" t="s">
        <v>4992</v>
      </c>
      <c r="AP1298" s="84" t="s">
        <v>179</v>
      </c>
      <c r="AQ1298" s="84">
        <v>0</v>
      </c>
      <c r="AR1298" s="84">
        <v>0</v>
      </c>
      <c r="AS1298" s="84"/>
      <c r="AT1298" s="84"/>
      <c r="AU1298" s="84"/>
      <c r="AV1298" s="84"/>
      <c r="AW1298" s="84"/>
      <c r="AX1298" s="84"/>
      <c r="AY1298" s="84"/>
      <c r="AZ1298" s="84"/>
    </row>
    <row r="1299" spans="1:52" x14ac:dyDescent="0.55000000000000004">
      <c r="A1299" s="69" t="s">
        <v>337</v>
      </c>
      <c r="B1299" s="69" t="s">
        <v>979</v>
      </c>
      <c r="C1299" s="70"/>
      <c r="D1299" s="71"/>
      <c r="E1299" s="72"/>
      <c r="F1299" s="73"/>
      <c r="G1299" s="70"/>
      <c r="H1299" s="74"/>
      <c r="I1299" s="75"/>
      <c r="J1299" s="75"/>
      <c r="K1299" s="36"/>
      <c r="L1299" s="82"/>
      <c r="M1299" s="82"/>
      <c r="N1299" s="77"/>
      <c r="O1299" s="84" t="s">
        <v>1270</v>
      </c>
      <c r="P1299" s="86">
        <v>43425.778935185182</v>
      </c>
      <c r="Q1299" s="84" t="s">
        <v>1313</v>
      </c>
      <c r="R1299" s="84"/>
      <c r="S1299" s="84"/>
      <c r="T1299" s="84"/>
      <c r="U1299" s="84"/>
      <c r="V1299" s="88" t="s">
        <v>2758</v>
      </c>
      <c r="W1299" s="86">
        <v>43425.778935185182</v>
      </c>
      <c r="X1299" s="88" t="s">
        <v>3417</v>
      </c>
      <c r="Y1299" s="84"/>
      <c r="Z1299" s="84"/>
      <c r="AA1299" s="87" t="s">
        <v>4546</v>
      </c>
      <c r="AB1299" s="84"/>
      <c r="AC1299" s="84" t="b">
        <v>0</v>
      </c>
      <c r="AD1299" s="84">
        <v>0</v>
      </c>
      <c r="AE1299" s="87" t="s">
        <v>5552</v>
      </c>
      <c r="AF1299" s="84" t="b">
        <v>0</v>
      </c>
      <c r="AG1299" s="84" t="s">
        <v>5604</v>
      </c>
      <c r="AH1299" s="84"/>
      <c r="AI1299" s="87" t="s">
        <v>5552</v>
      </c>
      <c r="AJ1299" s="84" t="b">
        <v>0</v>
      </c>
      <c r="AK1299" s="84">
        <v>43</v>
      </c>
      <c r="AL1299" s="87" t="s">
        <v>4992</v>
      </c>
      <c r="AM1299" s="84" t="s">
        <v>5682</v>
      </c>
      <c r="AN1299" s="84" t="b">
        <v>0</v>
      </c>
      <c r="AO1299" s="87" t="s">
        <v>4992</v>
      </c>
      <c r="AP1299" s="84" t="s">
        <v>179</v>
      </c>
      <c r="AQ1299" s="84">
        <v>0</v>
      </c>
      <c r="AR1299" s="84">
        <v>0</v>
      </c>
      <c r="AS1299" s="84"/>
      <c r="AT1299" s="84"/>
      <c r="AU1299" s="84"/>
      <c r="AV1299" s="84"/>
      <c r="AW1299" s="84"/>
      <c r="AX1299" s="84"/>
      <c r="AY1299" s="84"/>
      <c r="AZ1299" s="84"/>
    </row>
    <row r="1300" spans="1:52" x14ac:dyDescent="0.55000000000000004">
      <c r="A1300" s="69" t="s">
        <v>337</v>
      </c>
      <c r="B1300" s="69" t="s">
        <v>980</v>
      </c>
      <c r="C1300" s="70"/>
      <c r="D1300" s="71"/>
      <c r="E1300" s="72"/>
      <c r="F1300" s="73"/>
      <c r="G1300" s="70"/>
      <c r="H1300" s="74"/>
      <c r="I1300" s="75"/>
      <c r="J1300" s="75"/>
      <c r="K1300" s="36"/>
      <c r="L1300" s="82"/>
      <c r="M1300" s="82"/>
      <c r="N1300" s="77"/>
      <c r="O1300" s="84" t="s">
        <v>1270</v>
      </c>
      <c r="P1300" s="86">
        <v>43425.778935185182</v>
      </c>
      <c r="Q1300" s="84" t="s">
        <v>1313</v>
      </c>
      <c r="R1300" s="84"/>
      <c r="S1300" s="84"/>
      <c r="T1300" s="84"/>
      <c r="U1300" s="84"/>
      <c r="V1300" s="88" t="s">
        <v>2758</v>
      </c>
      <c r="W1300" s="86">
        <v>43425.778935185182</v>
      </c>
      <c r="X1300" s="88" t="s">
        <v>3417</v>
      </c>
      <c r="Y1300" s="84"/>
      <c r="Z1300" s="84"/>
      <c r="AA1300" s="87" t="s">
        <v>4546</v>
      </c>
      <c r="AB1300" s="84"/>
      <c r="AC1300" s="84" t="b">
        <v>0</v>
      </c>
      <c r="AD1300" s="84">
        <v>0</v>
      </c>
      <c r="AE1300" s="87" t="s">
        <v>5552</v>
      </c>
      <c r="AF1300" s="84" t="b">
        <v>0</v>
      </c>
      <c r="AG1300" s="84" t="s">
        <v>5604</v>
      </c>
      <c r="AH1300" s="84"/>
      <c r="AI1300" s="87" t="s">
        <v>5552</v>
      </c>
      <c r="AJ1300" s="84" t="b">
        <v>0</v>
      </c>
      <c r="AK1300" s="84">
        <v>43</v>
      </c>
      <c r="AL1300" s="87" t="s">
        <v>4992</v>
      </c>
      <c r="AM1300" s="84" t="s">
        <v>5682</v>
      </c>
      <c r="AN1300" s="84" t="b">
        <v>0</v>
      </c>
      <c r="AO1300" s="87" t="s">
        <v>4992</v>
      </c>
      <c r="AP1300" s="84" t="s">
        <v>179</v>
      </c>
      <c r="AQ1300" s="84">
        <v>0</v>
      </c>
      <c r="AR1300" s="84">
        <v>0</v>
      </c>
      <c r="AS1300" s="84"/>
      <c r="AT1300" s="84"/>
      <c r="AU1300" s="84"/>
      <c r="AV1300" s="84"/>
      <c r="AW1300" s="84"/>
      <c r="AX1300" s="84"/>
      <c r="AY1300" s="84"/>
      <c r="AZ1300" s="84"/>
    </row>
    <row r="1301" spans="1:52" x14ac:dyDescent="0.55000000000000004">
      <c r="A1301" s="69" t="s">
        <v>337</v>
      </c>
      <c r="B1301" s="69" t="s">
        <v>981</v>
      </c>
      <c r="C1301" s="70"/>
      <c r="D1301" s="71"/>
      <c r="E1301" s="72"/>
      <c r="F1301" s="73"/>
      <c r="G1301" s="70"/>
      <c r="H1301" s="74"/>
      <c r="I1301" s="75"/>
      <c r="J1301" s="75"/>
      <c r="K1301" s="36"/>
      <c r="L1301" s="82"/>
      <c r="M1301" s="82"/>
      <c r="N1301" s="77"/>
      <c r="O1301" s="84" t="s">
        <v>1270</v>
      </c>
      <c r="P1301" s="86">
        <v>43425.778935185182</v>
      </c>
      <c r="Q1301" s="84" t="s">
        <v>1313</v>
      </c>
      <c r="R1301" s="84"/>
      <c r="S1301" s="84"/>
      <c r="T1301" s="84"/>
      <c r="U1301" s="84"/>
      <c r="V1301" s="88" t="s">
        <v>2758</v>
      </c>
      <c r="W1301" s="86">
        <v>43425.778935185182</v>
      </c>
      <c r="X1301" s="88" t="s">
        <v>3417</v>
      </c>
      <c r="Y1301" s="84"/>
      <c r="Z1301" s="84"/>
      <c r="AA1301" s="87" t="s">
        <v>4546</v>
      </c>
      <c r="AB1301" s="84"/>
      <c r="AC1301" s="84" t="b">
        <v>0</v>
      </c>
      <c r="AD1301" s="84">
        <v>0</v>
      </c>
      <c r="AE1301" s="87" t="s">
        <v>5552</v>
      </c>
      <c r="AF1301" s="84" t="b">
        <v>0</v>
      </c>
      <c r="AG1301" s="84" t="s">
        <v>5604</v>
      </c>
      <c r="AH1301" s="84"/>
      <c r="AI1301" s="87" t="s">
        <v>5552</v>
      </c>
      <c r="AJ1301" s="84" t="b">
        <v>0</v>
      </c>
      <c r="AK1301" s="84">
        <v>43</v>
      </c>
      <c r="AL1301" s="87" t="s">
        <v>4992</v>
      </c>
      <c r="AM1301" s="84" t="s">
        <v>5682</v>
      </c>
      <c r="AN1301" s="84" t="b">
        <v>0</v>
      </c>
      <c r="AO1301" s="87" t="s">
        <v>4992</v>
      </c>
      <c r="AP1301" s="84" t="s">
        <v>179</v>
      </c>
      <c r="AQ1301" s="84">
        <v>0</v>
      </c>
      <c r="AR1301" s="84">
        <v>0</v>
      </c>
      <c r="AS1301" s="84"/>
      <c r="AT1301" s="84"/>
      <c r="AU1301" s="84"/>
      <c r="AV1301" s="84"/>
      <c r="AW1301" s="84"/>
      <c r="AX1301" s="84"/>
      <c r="AY1301" s="84"/>
      <c r="AZ1301" s="84"/>
    </row>
    <row r="1302" spans="1:52" x14ac:dyDescent="0.55000000000000004">
      <c r="A1302" s="69" t="s">
        <v>337</v>
      </c>
      <c r="B1302" s="69" t="s">
        <v>982</v>
      </c>
      <c r="C1302" s="70"/>
      <c r="D1302" s="71"/>
      <c r="E1302" s="72"/>
      <c r="F1302" s="73"/>
      <c r="G1302" s="70"/>
      <c r="H1302" s="74"/>
      <c r="I1302" s="75"/>
      <c r="J1302" s="75"/>
      <c r="K1302" s="36"/>
      <c r="L1302" s="82"/>
      <c r="M1302" s="82"/>
      <c r="N1302" s="77"/>
      <c r="O1302" s="84" t="s">
        <v>1270</v>
      </c>
      <c r="P1302" s="86">
        <v>43425.778935185182</v>
      </c>
      <c r="Q1302" s="84" t="s">
        <v>1313</v>
      </c>
      <c r="R1302" s="84"/>
      <c r="S1302" s="84"/>
      <c r="T1302" s="84"/>
      <c r="U1302" s="84"/>
      <c r="V1302" s="88" t="s">
        <v>2758</v>
      </c>
      <c r="W1302" s="86">
        <v>43425.778935185182</v>
      </c>
      <c r="X1302" s="88" t="s">
        <v>3417</v>
      </c>
      <c r="Y1302" s="84"/>
      <c r="Z1302" s="84"/>
      <c r="AA1302" s="87" t="s">
        <v>4546</v>
      </c>
      <c r="AB1302" s="84"/>
      <c r="AC1302" s="84" t="b">
        <v>0</v>
      </c>
      <c r="AD1302" s="84">
        <v>0</v>
      </c>
      <c r="AE1302" s="87" t="s">
        <v>5552</v>
      </c>
      <c r="AF1302" s="84" t="b">
        <v>0</v>
      </c>
      <c r="AG1302" s="84" t="s">
        <v>5604</v>
      </c>
      <c r="AH1302" s="84"/>
      <c r="AI1302" s="87" t="s">
        <v>5552</v>
      </c>
      <c r="AJ1302" s="84" t="b">
        <v>0</v>
      </c>
      <c r="AK1302" s="84">
        <v>43</v>
      </c>
      <c r="AL1302" s="87" t="s">
        <v>4992</v>
      </c>
      <c r="AM1302" s="84" t="s">
        <v>5682</v>
      </c>
      <c r="AN1302" s="84" t="b">
        <v>0</v>
      </c>
      <c r="AO1302" s="87" t="s">
        <v>4992</v>
      </c>
      <c r="AP1302" s="84" t="s">
        <v>179</v>
      </c>
      <c r="AQ1302" s="84">
        <v>0</v>
      </c>
      <c r="AR1302" s="84">
        <v>0</v>
      </c>
      <c r="AS1302" s="84"/>
      <c r="AT1302" s="84"/>
      <c r="AU1302" s="84"/>
      <c r="AV1302" s="84"/>
      <c r="AW1302" s="84"/>
      <c r="AX1302" s="84"/>
      <c r="AY1302" s="84"/>
      <c r="AZ1302" s="84"/>
    </row>
    <row r="1303" spans="1:52" x14ac:dyDescent="0.55000000000000004">
      <c r="A1303" s="69" t="s">
        <v>337</v>
      </c>
      <c r="B1303" s="69" t="s">
        <v>983</v>
      </c>
      <c r="C1303" s="70"/>
      <c r="D1303" s="71"/>
      <c r="E1303" s="72"/>
      <c r="F1303" s="73"/>
      <c r="G1303" s="70"/>
      <c r="H1303" s="74"/>
      <c r="I1303" s="75"/>
      <c r="J1303" s="75"/>
      <c r="K1303" s="36"/>
      <c r="L1303" s="82"/>
      <c r="M1303" s="82"/>
      <c r="N1303" s="77"/>
      <c r="O1303" s="84" t="s">
        <v>1270</v>
      </c>
      <c r="P1303" s="86">
        <v>43425.778935185182</v>
      </c>
      <c r="Q1303" s="84" t="s">
        <v>1313</v>
      </c>
      <c r="R1303" s="84"/>
      <c r="S1303" s="84"/>
      <c r="T1303" s="84"/>
      <c r="U1303" s="84"/>
      <c r="V1303" s="88" t="s">
        <v>2758</v>
      </c>
      <c r="W1303" s="86">
        <v>43425.778935185182</v>
      </c>
      <c r="X1303" s="88" t="s">
        <v>3417</v>
      </c>
      <c r="Y1303" s="84"/>
      <c r="Z1303" s="84"/>
      <c r="AA1303" s="87" t="s">
        <v>4546</v>
      </c>
      <c r="AB1303" s="84"/>
      <c r="AC1303" s="84" t="b">
        <v>0</v>
      </c>
      <c r="AD1303" s="84">
        <v>0</v>
      </c>
      <c r="AE1303" s="87" t="s">
        <v>5552</v>
      </c>
      <c r="AF1303" s="84" t="b">
        <v>0</v>
      </c>
      <c r="AG1303" s="84" t="s">
        <v>5604</v>
      </c>
      <c r="AH1303" s="84"/>
      <c r="AI1303" s="87" t="s">
        <v>5552</v>
      </c>
      <c r="AJ1303" s="84" t="b">
        <v>0</v>
      </c>
      <c r="AK1303" s="84">
        <v>43</v>
      </c>
      <c r="AL1303" s="87" t="s">
        <v>4992</v>
      </c>
      <c r="AM1303" s="84" t="s">
        <v>5682</v>
      </c>
      <c r="AN1303" s="84" t="b">
        <v>0</v>
      </c>
      <c r="AO1303" s="87" t="s">
        <v>4992</v>
      </c>
      <c r="AP1303" s="84" t="s">
        <v>179</v>
      </c>
      <c r="AQ1303" s="84">
        <v>0</v>
      </c>
      <c r="AR1303" s="84">
        <v>0</v>
      </c>
      <c r="AS1303" s="84"/>
      <c r="AT1303" s="84"/>
      <c r="AU1303" s="84"/>
      <c r="AV1303" s="84"/>
      <c r="AW1303" s="84"/>
      <c r="AX1303" s="84"/>
      <c r="AY1303" s="84"/>
      <c r="AZ1303" s="84"/>
    </row>
    <row r="1304" spans="1:52" x14ac:dyDescent="0.55000000000000004">
      <c r="A1304" s="69" t="s">
        <v>337</v>
      </c>
      <c r="B1304" s="69" t="s">
        <v>704</v>
      </c>
      <c r="C1304" s="70"/>
      <c r="D1304" s="71"/>
      <c r="E1304" s="72"/>
      <c r="F1304" s="73"/>
      <c r="G1304" s="70"/>
      <c r="H1304" s="74"/>
      <c r="I1304" s="75"/>
      <c r="J1304" s="75"/>
      <c r="K1304" s="36"/>
      <c r="L1304" s="82"/>
      <c r="M1304" s="82"/>
      <c r="N1304" s="77"/>
      <c r="O1304" s="84" t="s">
        <v>1270</v>
      </c>
      <c r="P1304" s="86">
        <v>43425.778935185182</v>
      </c>
      <c r="Q1304" s="84" t="s">
        <v>1313</v>
      </c>
      <c r="R1304" s="84"/>
      <c r="S1304" s="84"/>
      <c r="T1304" s="84"/>
      <c r="U1304" s="84"/>
      <c r="V1304" s="88" t="s">
        <v>2758</v>
      </c>
      <c r="W1304" s="86">
        <v>43425.778935185182</v>
      </c>
      <c r="X1304" s="88" t="s">
        <v>3417</v>
      </c>
      <c r="Y1304" s="84"/>
      <c r="Z1304" s="84"/>
      <c r="AA1304" s="87" t="s">
        <v>4546</v>
      </c>
      <c r="AB1304" s="84"/>
      <c r="AC1304" s="84" t="b">
        <v>0</v>
      </c>
      <c r="AD1304" s="84">
        <v>0</v>
      </c>
      <c r="AE1304" s="87" t="s">
        <v>5552</v>
      </c>
      <c r="AF1304" s="84" t="b">
        <v>0</v>
      </c>
      <c r="AG1304" s="84" t="s">
        <v>5604</v>
      </c>
      <c r="AH1304" s="84"/>
      <c r="AI1304" s="87" t="s">
        <v>5552</v>
      </c>
      <c r="AJ1304" s="84" t="b">
        <v>0</v>
      </c>
      <c r="AK1304" s="84">
        <v>43</v>
      </c>
      <c r="AL1304" s="87" t="s">
        <v>4992</v>
      </c>
      <c r="AM1304" s="84" t="s">
        <v>5682</v>
      </c>
      <c r="AN1304" s="84" t="b">
        <v>0</v>
      </c>
      <c r="AO1304" s="87" t="s">
        <v>4992</v>
      </c>
      <c r="AP1304" s="84" t="s">
        <v>179</v>
      </c>
      <c r="AQ1304" s="84">
        <v>0</v>
      </c>
      <c r="AR1304" s="84">
        <v>0</v>
      </c>
      <c r="AS1304" s="84"/>
      <c r="AT1304" s="84"/>
      <c r="AU1304" s="84"/>
      <c r="AV1304" s="84"/>
      <c r="AW1304" s="84"/>
      <c r="AX1304" s="84"/>
      <c r="AY1304" s="84"/>
      <c r="AZ1304" s="84"/>
    </row>
    <row r="1305" spans="1:52" x14ac:dyDescent="0.55000000000000004">
      <c r="A1305" s="69" t="s">
        <v>337</v>
      </c>
      <c r="B1305" s="69" t="s">
        <v>984</v>
      </c>
      <c r="C1305" s="70"/>
      <c r="D1305" s="71"/>
      <c r="E1305" s="72"/>
      <c r="F1305" s="73"/>
      <c r="G1305" s="70"/>
      <c r="H1305" s="74"/>
      <c r="I1305" s="75"/>
      <c r="J1305" s="75"/>
      <c r="K1305" s="36"/>
      <c r="L1305" s="82"/>
      <c r="M1305" s="82"/>
      <c r="N1305" s="77"/>
      <c r="O1305" s="84" t="s">
        <v>1270</v>
      </c>
      <c r="P1305" s="86">
        <v>43425.778935185182</v>
      </c>
      <c r="Q1305" s="84" t="s">
        <v>1313</v>
      </c>
      <c r="R1305" s="84"/>
      <c r="S1305" s="84"/>
      <c r="T1305" s="84"/>
      <c r="U1305" s="84"/>
      <c r="V1305" s="88" t="s">
        <v>2758</v>
      </c>
      <c r="W1305" s="86">
        <v>43425.778935185182</v>
      </c>
      <c r="X1305" s="88" t="s">
        <v>3417</v>
      </c>
      <c r="Y1305" s="84"/>
      <c r="Z1305" s="84"/>
      <c r="AA1305" s="87" t="s">
        <v>4546</v>
      </c>
      <c r="AB1305" s="84"/>
      <c r="AC1305" s="84" t="b">
        <v>0</v>
      </c>
      <c r="AD1305" s="84">
        <v>0</v>
      </c>
      <c r="AE1305" s="87" t="s">
        <v>5552</v>
      </c>
      <c r="AF1305" s="84" t="b">
        <v>0</v>
      </c>
      <c r="AG1305" s="84" t="s">
        <v>5604</v>
      </c>
      <c r="AH1305" s="84"/>
      <c r="AI1305" s="87" t="s">
        <v>5552</v>
      </c>
      <c r="AJ1305" s="84" t="b">
        <v>0</v>
      </c>
      <c r="AK1305" s="84">
        <v>43</v>
      </c>
      <c r="AL1305" s="87" t="s">
        <v>4992</v>
      </c>
      <c r="AM1305" s="84" t="s">
        <v>5682</v>
      </c>
      <c r="AN1305" s="84" t="b">
        <v>0</v>
      </c>
      <c r="AO1305" s="87" t="s">
        <v>4992</v>
      </c>
      <c r="AP1305" s="84" t="s">
        <v>179</v>
      </c>
      <c r="AQ1305" s="84">
        <v>0</v>
      </c>
      <c r="AR1305" s="84">
        <v>0</v>
      </c>
      <c r="AS1305" s="84"/>
      <c r="AT1305" s="84"/>
      <c r="AU1305" s="84"/>
      <c r="AV1305" s="84"/>
      <c r="AW1305" s="84"/>
      <c r="AX1305" s="84"/>
      <c r="AY1305" s="84"/>
      <c r="AZ1305" s="84"/>
    </row>
    <row r="1306" spans="1:52" x14ac:dyDescent="0.55000000000000004">
      <c r="A1306" s="69" t="s">
        <v>337</v>
      </c>
      <c r="B1306" s="69" t="s">
        <v>985</v>
      </c>
      <c r="C1306" s="70"/>
      <c r="D1306" s="71"/>
      <c r="E1306" s="72"/>
      <c r="F1306" s="73"/>
      <c r="G1306" s="70"/>
      <c r="H1306" s="74"/>
      <c r="I1306" s="75"/>
      <c r="J1306" s="75"/>
      <c r="K1306" s="36"/>
      <c r="L1306" s="82"/>
      <c r="M1306" s="82"/>
      <c r="N1306" s="77"/>
      <c r="O1306" s="84" t="s">
        <v>1270</v>
      </c>
      <c r="P1306" s="86">
        <v>43425.778935185182</v>
      </c>
      <c r="Q1306" s="84" t="s">
        <v>1313</v>
      </c>
      <c r="R1306" s="84"/>
      <c r="S1306" s="84"/>
      <c r="T1306" s="84"/>
      <c r="U1306" s="84"/>
      <c r="V1306" s="88" t="s">
        <v>2758</v>
      </c>
      <c r="W1306" s="86">
        <v>43425.778935185182</v>
      </c>
      <c r="X1306" s="88" t="s">
        <v>3417</v>
      </c>
      <c r="Y1306" s="84"/>
      <c r="Z1306" s="84"/>
      <c r="AA1306" s="87" t="s">
        <v>4546</v>
      </c>
      <c r="AB1306" s="84"/>
      <c r="AC1306" s="84" t="b">
        <v>0</v>
      </c>
      <c r="AD1306" s="84">
        <v>0</v>
      </c>
      <c r="AE1306" s="87" t="s">
        <v>5552</v>
      </c>
      <c r="AF1306" s="84" t="b">
        <v>0</v>
      </c>
      <c r="AG1306" s="84" t="s">
        <v>5604</v>
      </c>
      <c r="AH1306" s="84"/>
      <c r="AI1306" s="87" t="s">
        <v>5552</v>
      </c>
      <c r="AJ1306" s="84" t="b">
        <v>0</v>
      </c>
      <c r="AK1306" s="84">
        <v>43</v>
      </c>
      <c r="AL1306" s="87" t="s">
        <v>4992</v>
      </c>
      <c r="AM1306" s="84" t="s">
        <v>5682</v>
      </c>
      <c r="AN1306" s="84" t="b">
        <v>0</v>
      </c>
      <c r="AO1306" s="87" t="s">
        <v>4992</v>
      </c>
      <c r="AP1306" s="84" t="s">
        <v>179</v>
      </c>
      <c r="AQ1306" s="84">
        <v>0</v>
      </c>
      <c r="AR1306" s="84">
        <v>0</v>
      </c>
      <c r="AS1306" s="84"/>
      <c r="AT1306" s="84"/>
      <c r="AU1306" s="84"/>
      <c r="AV1306" s="84"/>
      <c r="AW1306" s="84"/>
      <c r="AX1306" s="84"/>
      <c r="AY1306" s="84"/>
      <c r="AZ1306" s="84"/>
    </row>
    <row r="1307" spans="1:52" x14ac:dyDescent="0.55000000000000004">
      <c r="A1307" s="69" t="s">
        <v>337</v>
      </c>
      <c r="B1307" s="69" t="s">
        <v>701</v>
      </c>
      <c r="C1307" s="70"/>
      <c r="D1307" s="71"/>
      <c r="E1307" s="72"/>
      <c r="F1307" s="73"/>
      <c r="G1307" s="70"/>
      <c r="H1307" s="74"/>
      <c r="I1307" s="75"/>
      <c r="J1307" s="75"/>
      <c r="K1307" s="36"/>
      <c r="L1307" s="82"/>
      <c r="M1307" s="82"/>
      <c r="N1307" s="77"/>
      <c r="O1307" s="84" t="s">
        <v>1270</v>
      </c>
      <c r="P1307" s="86">
        <v>43425.778935185182</v>
      </c>
      <c r="Q1307" s="84" t="s">
        <v>1313</v>
      </c>
      <c r="R1307" s="84"/>
      <c r="S1307" s="84"/>
      <c r="T1307" s="84"/>
      <c r="U1307" s="84"/>
      <c r="V1307" s="88" t="s">
        <v>2758</v>
      </c>
      <c r="W1307" s="86">
        <v>43425.778935185182</v>
      </c>
      <c r="X1307" s="88" t="s">
        <v>3417</v>
      </c>
      <c r="Y1307" s="84"/>
      <c r="Z1307" s="84"/>
      <c r="AA1307" s="87" t="s">
        <v>4546</v>
      </c>
      <c r="AB1307" s="84"/>
      <c r="AC1307" s="84" t="b">
        <v>0</v>
      </c>
      <c r="AD1307" s="84">
        <v>0</v>
      </c>
      <c r="AE1307" s="87" t="s">
        <v>5552</v>
      </c>
      <c r="AF1307" s="84" t="b">
        <v>0</v>
      </c>
      <c r="AG1307" s="84" t="s">
        <v>5604</v>
      </c>
      <c r="AH1307" s="84"/>
      <c r="AI1307" s="87" t="s">
        <v>5552</v>
      </c>
      <c r="AJ1307" s="84" t="b">
        <v>0</v>
      </c>
      <c r="AK1307" s="84">
        <v>43</v>
      </c>
      <c r="AL1307" s="87" t="s">
        <v>4992</v>
      </c>
      <c r="AM1307" s="84" t="s">
        <v>5682</v>
      </c>
      <c r="AN1307" s="84" t="b">
        <v>0</v>
      </c>
      <c r="AO1307" s="87" t="s">
        <v>4992</v>
      </c>
      <c r="AP1307" s="84" t="s">
        <v>179</v>
      </c>
      <c r="AQ1307" s="84">
        <v>0</v>
      </c>
      <c r="AR1307" s="84">
        <v>0</v>
      </c>
      <c r="AS1307" s="84"/>
      <c r="AT1307" s="84"/>
      <c r="AU1307" s="84"/>
      <c r="AV1307" s="84"/>
      <c r="AW1307" s="84"/>
      <c r="AX1307" s="84"/>
      <c r="AY1307" s="84"/>
      <c r="AZ1307" s="84"/>
    </row>
    <row r="1308" spans="1:52" x14ac:dyDescent="0.55000000000000004">
      <c r="A1308" s="69" t="s">
        <v>337</v>
      </c>
      <c r="B1308" s="69" t="s">
        <v>986</v>
      </c>
      <c r="C1308" s="70"/>
      <c r="D1308" s="71"/>
      <c r="E1308" s="72"/>
      <c r="F1308" s="73"/>
      <c r="G1308" s="70"/>
      <c r="H1308" s="74"/>
      <c r="I1308" s="75"/>
      <c r="J1308" s="75"/>
      <c r="K1308" s="36"/>
      <c r="L1308" s="82"/>
      <c r="M1308" s="82"/>
      <c r="N1308" s="77"/>
      <c r="O1308" s="84" t="s">
        <v>1270</v>
      </c>
      <c r="P1308" s="86">
        <v>43425.778935185182</v>
      </c>
      <c r="Q1308" s="84" t="s">
        <v>1313</v>
      </c>
      <c r="R1308" s="84"/>
      <c r="S1308" s="84"/>
      <c r="T1308" s="84"/>
      <c r="U1308" s="84"/>
      <c r="V1308" s="88" t="s">
        <v>2758</v>
      </c>
      <c r="W1308" s="86">
        <v>43425.778935185182</v>
      </c>
      <c r="X1308" s="88" t="s">
        <v>3417</v>
      </c>
      <c r="Y1308" s="84"/>
      <c r="Z1308" s="84"/>
      <c r="AA1308" s="87" t="s">
        <v>4546</v>
      </c>
      <c r="AB1308" s="84"/>
      <c r="AC1308" s="84" t="b">
        <v>0</v>
      </c>
      <c r="AD1308" s="84">
        <v>0</v>
      </c>
      <c r="AE1308" s="87" t="s">
        <v>5552</v>
      </c>
      <c r="AF1308" s="84" t="b">
        <v>0</v>
      </c>
      <c r="AG1308" s="84" t="s">
        <v>5604</v>
      </c>
      <c r="AH1308" s="84"/>
      <c r="AI1308" s="87" t="s">
        <v>5552</v>
      </c>
      <c r="AJ1308" s="84" t="b">
        <v>0</v>
      </c>
      <c r="AK1308" s="84">
        <v>43</v>
      </c>
      <c r="AL1308" s="87" t="s">
        <v>4992</v>
      </c>
      <c r="AM1308" s="84" t="s">
        <v>5682</v>
      </c>
      <c r="AN1308" s="84" t="b">
        <v>0</v>
      </c>
      <c r="AO1308" s="87" t="s">
        <v>4992</v>
      </c>
      <c r="AP1308" s="84" t="s">
        <v>179</v>
      </c>
      <c r="AQ1308" s="84">
        <v>0</v>
      </c>
      <c r="AR1308" s="84">
        <v>0</v>
      </c>
      <c r="AS1308" s="84"/>
      <c r="AT1308" s="84"/>
      <c r="AU1308" s="84"/>
      <c r="AV1308" s="84"/>
      <c r="AW1308" s="84"/>
      <c r="AX1308" s="84"/>
      <c r="AY1308" s="84"/>
      <c r="AZ1308" s="84"/>
    </row>
    <row r="1309" spans="1:52" x14ac:dyDescent="0.55000000000000004">
      <c r="A1309" s="69" t="s">
        <v>337</v>
      </c>
      <c r="B1309" s="69" t="s">
        <v>698</v>
      </c>
      <c r="C1309" s="70"/>
      <c r="D1309" s="71"/>
      <c r="E1309" s="72"/>
      <c r="F1309" s="73"/>
      <c r="G1309" s="70"/>
      <c r="H1309" s="74"/>
      <c r="I1309" s="75"/>
      <c r="J1309" s="75"/>
      <c r="K1309" s="36"/>
      <c r="L1309" s="82"/>
      <c r="M1309" s="82"/>
      <c r="N1309" s="77"/>
      <c r="O1309" s="84" t="s">
        <v>1270</v>
      </c>
      <c r="P1309" s="86">
        <v>43425.778935185182</v>
      </c>
      <c r="Q1309" s="84" t="s">
        <v>1313</v>
      </c>
      <c r="R1309" s="84"/>
      <c r="S1309" s="84"/>
      <c r="T1309" s="84"/>
      <c r="U1309" s="84"/>
      <c r="V1309" s="88" t="s">
        <v>2758</v>
      </c>
      <c r="W1309" s="86">
        <v>43425.778935185182</v>
      </c>
      <c r="X1309" s="88" t="s">
        <v>3417</v>
      </c>
      <c r="Y1309" s="84"/>
      <c r="Z1309" s="84"/>
      <c r="AA1309" s="87" t="s">
        <v>4546</v>
      </c>
      <c r="AB1309" s="84"/>
      <c r="AC1309" s="84" t="b">
        <v>0</v>
      </c>
      <c r="AD1309" s="84">
        <v>0</v>
      </c>
      <c r="AE1309" s="87" t="s">
        <v>5552</v>
      </c>
      <c r="AF1309" s="84" t="b">
        <v>0</v>
      </c>
      <c r="AG1309" s="84" t="s">
        <v>5604</v>
      </c>
      <c r="AH1309" s="84"/>
      <c r="AI1309" s="87" t="s">
        <v>5552</v>
      </c>
      <c r="AJ1309" s="84" t="b">
        <v>0</v>
      </c>
      <c r="AK1309" s="84">
        <v>43</v>
      </c>
      <c r="AL1309" s="87" t="s">
        <v>4992</v>
      </c>
      <c r="AM1309" s="84" t="s">
        <v>5682</v>
      </c>
      <c r="AN1309" s="84" t="b">
        <v>0</v>
      </c>
      <c r="AO1309" s="87" t="s">
        <v>4992</v>
      </c>
      <c r="AP1309" s="84" t="s">
        <v>179</v>
      </c>
      <c r="AQ1309" s="84">
        <v>0</v>
      </c>
      <c r="AR1309" s="84">
        <v>0</v>
      </c>
      <c r="AS1309" s="84"/>
      <c r="AT1309" s="84"/>
      <c r="AU1309" s="84"/>
      <c r="AV1309" s="84"/>
      <c r="AW1309" s="84"/>
      <c r="AX1309" s="84"/>
      <c r="AY1309" s="84"/>
      <c r="AZ1309" s="84"/>
    </row>
    <row r="1310" spans="1:52" x14ac:dyDescent="0.55000000000000004">
      <c r="A1310" s="69" t="s">
        <v>337</v>
      </c>
      <c r="B1310" s="69" t="s">
        <v>987</v>
      </c>
      <c r="C1310" s="70"/>
      <c r="D1310" s="71"/>
      <c r="E1310" s="72"/>
      <c r="F1310" s="73"/>
      <c r="G1310" s="70"/>
      <c r="H1310" s="74"/>
      <c r="I1310" s="75"/>
      <c r="J1310" s="75"/>
      <c r="K1310" s="36"/>
      <c r="L1310" s="82"/>
      <c r="M1310" s="82"/>
      <c r="N1310" s="77"/>
      <c r="O1310" s="84" t="s">
        <v>1270</v>
      </c>
      <c r="P1310" s="86">
        <v>43425.778935185182</v>
      </c>
      <c r="Q1310" s="84" t="s">
        <v>1313</v>
      </c>
      <c r="R1310" s="84"/>
      <c r="S1310" s="84"/>
      <c r="T1310" s="84"/>
      <c r="U1310" s="84"/>
      <c r="V1310" s="88" t="s">
        <v>2758</v>
      </c>
      <c r="W1310" s="86">
        <v>43425.778935185182</v>
      </c>
      <c r="X1310" s="88" t="s">
        <v>3417</v>
      </c>
      <c r="Y1310" s="84"/>
      <c r="Z1310" s="84"/>
      <c r="AA1310" s="87" t="s">
        <v>4546</v>
      </c>
      <c r="AB1310" s="84"/>
      <c r="AC1310" s="84" t="b">
        <v>0</v>
      </c>
      <c r="AD1310" s="84">
        <v>0</v>
      </c>
      <c r="AE1310" s="87" t="s">
        <v>5552</v>
      </c>
      <c r="AF1310" s="84" t="b">
        <v>0</v>
      </c>
      <c r="AG1310" s="84" t="s">
        <v>5604</v>
      </c>
      <c r="AH1310" s="84"/>
      <c r="AI1310" s="87" t="s">
        <v>5552</v>
      </c>
      <c r="AJ1310" s="84" t="b">
        <v>0</v>
      </c>
      <c r="AK1310" s="84">
        <v>43</v>
      </c>
      <c r="AL1310" s="87" t="s">
        <v>4992</v>
      </c>
      <c r="AM1310" s="84" t="s">
        <v>5682</v>
      </c>
      <c r="AN1310" s="84" t="b">
        <v>0</v>
      </c>
      <c r="AO1310" s="87" t="s">
        <v>4992</v>
      </c>
      <c r="AP1310" s="84" t="s">
        <v>179</v>
      </c>
      <c r="AQ1310" s="84">
        <v>0</v>
      </c>
      <c r="AR1310" s="84">
        <v>0</v>
      </c>
      <c r="AS1310" s="84"/>
      <c r="AT1310" s="84"/>
      <c r="AU1310" s="84"/>
      <c r="AV1310" s="84"/>
      <c r="AW1310" s="84"/>
      <c r="AX1310" s="84"/>
      <c r="AY1310" s="84"/>
      <c r="AZ1310" s="84"/>
    </row>
    <row r="1311" spans="1:52" x14ac:dyDescent="0.55000000000000004">
      <c r="A1311" s="69" t="s">
        <v>337</v>
      </c>
      <c r="B1311" s="69" t="s">
        <v>988</v>
      </c>
      <c r="C1311" s="70"/>
      <c r="D1311" s="71"/>
      <c r="E1311" s="72"/>
      <c r="F1311" s="73"/>
      <c r="G1311" s="70"/>
      <c r="H1311" s="74"/>
      <c r="I1311" s="75"/>
      <c r="J1311" s="75"/>
      <c r="K1311" s="36"/>
      <c r="L1311" s="82"/>
      <c r="M1311" s="82"/>
      <c r="N1311" s="77"/>
      <c r="O1311" s="84" t="s">
        <v>1270</v>
      </c>
      <c r="P1311" s="86">
        <v>43425.778935185182</v>
      </c>
      <c r="Q1311" s="84" t="s">
        <v>1313</v>
      </c>
      <c r="R1311" s="84"/>
      <c r="S1311" s="84"/>
      <c r="T1311" s="84"/>
      <c r="U1311" s="84"/>
      <c r="V1311" s="88" t="s">
        <v>2758</v>
      </c>
      <c r="W1311" s="86">
        <v>43425.778935185182</v>
      </c>
      <c r="X1311" s="88" t="s">
        <v>3417</v>
      </c>
      <c r="Y1311" s="84"/>
      <c r="Z1311" s="84"/>
      <c r="AA1311" s="87" t="s">
        <v>4546</v>
      </c>
      <c r="AB1311" s="84"/>
      <c r="AC1311" s="84" t="b">
        <v>0</v>
      </c>
      <c r="AD1311" s="84">
        <v>0</v>
      </c>
      <c r="AE1311" s="87" t="s">
        <v>5552</v>
      </c>
      <c r="AF1311" s="84" t="b">
        <v>0</v>
      </c>
      <c r="AG1311" s="84" t="s">
        <v>5604</v>
      </c>
      <c r="AH1311" s="84"/>
      <c r="AI1311" s="87" t="s">
        <v>5552</v>
      </c>
      <c r="AJ1311" s="84" t="b">
        <v>0</v>
      </c>
      <c r="AK1311" s="84">
        <v>43</v>
      </c>
      <c r="AL1311" s="87" t="s">
        <v>4992</v>
      </c>
      <c r="AM1311" s="84" t="s">
        <v>5682</v>
      </c>
      <c r="AN1311" s="84" t="b">
        <v>0</v>
      </c>
      <c r="AO1311" s="87" t="s">
        <v>4992</v>
      </c>
      <c r="AP1311" s="84" t="s">
        <v>179</v>
      </c>
      <c r="AQ1311" s="84">
        <v>0</v>
      </c>
      <c r="AR1311" s="84">
        <v>0</v>
      </c>
      <c r="AS1311" s="84"/>
      <c r="AT1311" s="84"/>
      <c r="AU1311" s="84"/>
      <c r="AV1311" s="84"/>
      <c r="AW1311" s="84"/>
      <c r="AX1311" s="84"/>
      <c r="AY1311" s="84"/>
      <c r="AZ1311" s="84"/>
    </row>
    <row r="1312" spans="1:52" x14ac:dyDescent="0.55000000000000004">
      <c r="A1312" s="69" t="s">
        <v>337</v>
      </c>
      <c r="B1312" s="69" t="s">
        <v>989</v>
      </c>
      <c r="C1312" s="70"/>
      <c r="D1312" s="71"/>
      <c r="E1312" s="72"/>
      <c r="F1312" s="73"/>
      <c r="G1312" s="70"/>
      <c r="H1312" s="74"/>
      <c r="I1312" s="75"/>
      <c r="J1312" s="75"/>
      <c r="K1312" s="36"/>
      <c r="L1312" s="82"/>
      <c r="M1312" s="82"/>
      <c r="N1312" s="77"/>
      <c r="O1312" s="84" t="s">
        <v>1270</v>
      </c>
      <c r="P1312" s="86">
        <v>43425.778935185182</v>
      </c>
      <c r="Q1312" s="84" t="s">
        <v>1313</v>
      </c>
      <c r="R1312" s="84"/>
      <c r="S1312" s="84"/>
      <c r="T1312" s="84"/>
      <c r="U1312" s="84"/>
      <c r="V1312" s="88" t="s">
        <v>2758</v>
      </c>
      <c r="W1312" s="86">
        <v>43425.778935185182</v>
      </c>
      <c r="X1312" s="88" t="s">
        <v>3417</v>
      </c>
      <c r="Y1312" s="84"/>
      <c r="Z1312" s="84"/>
      <c r="AA1312" s="87" t="s">
        <v>4546</v>
      </c>
      <c r="AB1312" s="84"/>
      <c r="AC1312" s="84" t="b">
        <v>0</v>
      </c>
      <c r="AD1312" s="84">
        <v>0</v>
      </c>
      <c r="AE1312" s="87" t="s">
        <v>5552</v>
      </c>
      <c r="AF1312" s="84" t="b">
        <v>0</v>
      </c>
      <c r="AG1312" s="84" t="s">
        <v>5604</v>
      </c>
      <c r="AH1312" s="84"/>
      <c r="AI1312" s="87" t="s">
        <v>5552</v>
      </c>
      <c r="AJ1312" s="84" t="b">
        <v>0</v>
      </c>
      <c r="AK1312" s="84">
        <v>43</v>
      </c>
      <c r="AL1312" s="87" t="s">
        <v>4992</v>
      </c>
      <c r="AM1312" s="84" t="s">
        <v>5682</v>
      </c>
      <c r="AN1312" s="84" t="b">
        <v>0</v>
      </c>
      <c r="AO1312" s="87" t="s">
        <v>4992</v>
      </c>
      <c r="AP1312" s="84" t="s">
        <v>179</v>
      </c>
      <c r="AQ1312" s="84">
        <v>0</v>
      </c>
      <c r="AR1312" s="84">
        <v>0</v>
      </c>
      <c r="AS1312" s="84"/>
      <c r="AT1312" s="84"/>
      <c r="AU1312" s="84"/>
      <c r="AV1312" s="84"/>
      <c r="AW1312" s="84"/>
      <c r="AX1312" s="84"/>
      <c r="AY1312" s="84"/>
      <c r="AZ1312" s="84"/>
    </row>
    <row r="1313" spans="1:52" x14ac:dyDescent="0.55000000000000004">
      <c r="A1313" s="69" t="s">
        <v>337</v>
      </c>
      <c r="B1313" s="69" t="s">
        <v>990</v>
      </c>
      <c r="C1313" s="70"/>
      <c r="D1313" s="71"/>
      <c r="E1313" s="72"/>
      <c r="F1313" s="73"/>
      <c r="G1313" s="70"/>
      <c r="H1313" s="74"/>
      <c r="I1313" s="75"/>
      <c r="J1313" s="75"/>
      <c r="K1313" s="36"/>
      <c r="L1313" s="82"/>
      <c r="M1313" s="82"/>
      <c r="N1313" s="77"/>
      <c r="O1313" s="84" t="s">
        <v>1270</v>
      </c>
      <c r="P1313" s="86">
        <v>43425.778935185182</v>
      </c>
      <c r="Q1313" s="84" t="s">
        <v>1313</v>
      </c>
      <c r="R1313" s="84"/>
      <c r="S1313" s="84"/>
      <c r="T1313" s="84"/>
      <c r="U1313" s="84"/>
      <c r="V1313" s="88" t="s">
        <v>2758</v>
      </c>
      <c r="W1313" s="86">
        <v>43425.778935185182</v>
      </c>
      <c r="X1313" s="88" t="s">
        <v>3417</v>
      </c>
      <c r="Y1313" s="84"/>
      <c r="Z1313" s="84"/>
      <c r="AA1313" s="87" t="s">
        <v>4546</v>
      </c>
      <c r="AB1313" s="84"/>
      <c r="AC1313" s="84" t="b">
        <v>0</v>
      </c>
      <c r="AD1313" s="84">
        <v>0</v>
      </c>
      <c r="AE1313" s="87" t="s">
        <v>5552</v>
      </c>
      <c r="AF1313" s="84" t="b">
        <v>0</v>
      </c>
      <c r="AG1313" s="84" t="s">
        <v>5604</v>
      </c>
      <c r="AH1313" s="84"/>
      <c r="AI1313" s="87" t="s">
        <v>5552</v>
      </c>
      <c r="AJ1313" s="84" t="b">
        <v>0</v>
      </c>
      <c r="AK1313" s="84">
        <v>43</v>
      </c>
      <c r="AL1313" s="87" t="s">
        <v>4992</v>
      </c>
      <c r="AM1313" s="84" t="s">
        <v>5682</v>
      </c>
      <c r="AN1313" s="84" t="b">
        <v>0</v>
      </c>
      <c r="AO1313" s="87" t="s">
        <v>4992</v>
      </c>
      <c r="AP1313" s="84" t="s">
        <v>179</v>
      </c>
      <c r="AQ1313" s="84">
        <v>0</v>
      </c>
      <c r="AR1313" s="84">
        <v>0</v>
      </c>
      <c r="AS1313" s="84"/>
      <c r="AT1313" s="84"/>
      <c r="AU1313" s="84"/>
      <c r="AV1313" s="84"/>
      <c r="AW1313" s="84"/>
      <c r="AX1313" s="84"/>
      <c r="AY1313" s="84"/>
      <c r="AZ1313" s="84"/>
    </row>
    <row r="1314" spans="1:52" x14ac:dyDescent="0.55000000000000004">
      <c r="A1314" s="69" t="s">
        <v>337</v>
      </c>
      <c r="B1314" s="69" t="s">
        <v>991</v>
      </c>
      <c r="C1314" s="70"/>
      <c r="D1314" s="71"/>
      <c r="E1314" s="72"/>
      <c r="F1314" s="73"/>
      <c r="G1314" s="70"/>
      <c r="H1314" s="74"/>
      <c r="I1314" s="75"/>
      <c r="J1314" s="75"/>
      <c r="K1314" s="36"/>
      <c r="L1314" s="82"/>
      <c r="M1314" s="82"/>
      <c r="N1314" s="77"/>
      <c r="O1314" s="84" t="s">
        <v>1270</v>
      </c>
      <c r="P1314" s="86">
        <v>43425.778935185182</v>
      </c>
      <c r="Q1314" s="84" t="s">
        <v>1313</v>
      </c>
      <c r="R1314" s="84"/>
      <c r="S1314" s="84"/>
      <c r="T1314" s="84"/>
      <c r="U1314" s="84"/>
      <c r="V1314" s="88" t="s">
        <v>2758</v>
      </c>
      <c r="W1314" s="86">
        <v>43425.778935185182</v>
      </c>
      <c r="X1314" s="88" t="s">
        <v>3417</v>
      </c>
      <c r="Y1314" s="84"/>
      <c r="Z1314" s="84"/>
      <c r="AA1314" s="87" t="s">
        <v>4546</v>
      </c>
      <c r="AB1314" s="84"/>
      <c r="AC1314" s="84" t="b">
        <v>0</v>
      </c>
      <c r="AD1314" s="84">
        <v>0</v>
      </c>
      <c r="AE1314" s="87" t="s">
        <v>5552</v>
      </c>
      <c r="AF1314" s="84" t="b">
        <v>0</v>
      </c>
      <c r="AG1314" s="84" t="s">
        <v>5604</v>
      </c>
      <c r="AH1314" s="84"/>
      <c r="AI1314" s="87" t="s">
        <v>5552</v>
      </c>
      <c r="AJ1314" s="84" t="b">
        <v>0</v>
      </c>
      <c r="AK1314" s="84">
        <v>43</v>
      </c>
      <c r="AL1314" s="87" t="s">
        <v>4992</v>
      </c>
      <c r="AM1314" s="84" t="s">
        <v>5682</v>
      </c>
      <c r="AN1314" s="84" t="b">
        <v>0</v>
      </c>
      <c r="AO1314" s="87" t="s">
        <v>4992</v>
      </c>
      <c r="AP1314" s="84" t="s">
        <v>179</v>
      </c>
      <c r="AQ1314" s="84">
        <v>0</v>
      </c>
      <c r="AR1314" s="84">
        <v>0</v>
      </c>
      <c r="AS1314" s="84"/>
      <c r="AT1314" s="84"/>
      <c r="AU1314" s="84"/>
      <c r="AV1314" s="84"/>
      <c r="AW1314" s="84"/>
      <c r="AX1314" s="84"/>
      <c r="AY1314" s="84"/>
      <c r="AZ1314" s="84"/>
    </row>
    <row r="1315" spans="1:52" x14ac:dyDescent="0.55000000000000004">
      <c r="A1315" s="69" t="s">
        <v>337</v>
      </c>
      <c r="B1315" s="69" t="s">
        <v>992</v>
      </c>
      <c r="C1315" s="70"/>
      <c r="D1315" s="71"/>
      <c r="E1315" s="72"/>
      <c r="F1315" s="73"/>
      <c r="G1315" s="70"/>
      <c r="H1315" s="74"/>
      <c r="I1315" s="75"/>
      <c r="J1315" s="75"/>
      <c r="K1315" s="36"/>
      <c r="L1315" s="82"/>
      <c r="M1315" s="82"/>
      <c r="N1315" s="77"/>
      <c r="O1315" s="84" t="s">
        <v>1270</v>
      </c>
      <c r="P1315" s="86">
        <v>43425.778935185182</v>
      </c>
      <c r="Q1315" s="84" t="s">
        <v>1313</v>
      </c>
      <c r="R1315" s="84"/>
      <c r="S1315" s="84"/>
      <c r="T1315" s="84"/>
      <c r="U1315" s="84"/>
      <c r="V1315" s="88" t="s">
        <v>2758</v>
      </c>
      <c r="W1315" s="86">
        <v>43425.778935185182</v>
      </c>
      <c r="X1315" s="88" t="s">
        <v>3417</v>
      </c>
      <c r="Y1315" s="84"/>
      <c r="Z1315" s="84"/>
      <c r="AA1315" s="87" t="s">
        <v>4546</v>
      </c>
      <c r="AB1315" s="84"/>
      <c r="AC1315" s="84" t="b">
        <v>0</v>
      </c>
      <c r="AD1315" s="84">
        <v>0</v>
      </c>
      <c r="AE1315" s="87" t="s">
        <v>5552</v>
      </c>
      <c r="AF1315" s="84" t="b">
        <v>0</v>
      </c>
      <c r="AG1315" s="84" t="s">
        <v>5604</v>
      </c>
      <c r="AH1315" s="84"/>
      <c r="AI1315" s="87" t="s">
        <v>5552</v>
      </c>
      <c r="AJ1315" s="84" t="b">
        <v>0</v>
      </c>
      <c r="AK1315" s="84">
        <v>43</v>
      </c>
      <c r="AL1315" s="87" t="s">
        <v>4992</v>
      </c>
      <c r="AM1315" s="84" t="s">
        <v>5682</v>
      </c>
      <c r="AN1315" s="84" t="b">
        <v>0</v>
      </c>
      <c r="AO1315" s="87" t="s">
        <v>4992</v>
      </c>
      <c r="AP1315" s="84" t="s">
        <v>179</v>
      </c>
      <c r="AQ1315" s="84">
        <v>0</v>
      </c>
      <c r="AR1315" s="84">
        <v>0</v>
      </c>
      <c r="AS1315" s="84"/>
      <c r="AT1315" s="84"/>
      <c r="AU1315" s="84"/>
      <c r="AV1315" s="84"/>
      <c r="AW1315" s="84"/>
      <c r="AX1315" s="84"/>
      <c r="AY1315" s="84"/>
      <c r="AZ1315" s="84"/>
    </row>
    <row r="1316" spans="1:52" x14ac:dyDescent="0.55000000000000004">
      <c r="A1316" s="69" t="s">
        <v>337</v>
      </c>
      <c r="B1316" s="69" t="s">
        <v>993</v>
      </c>
      <c r="C1316" s="70"/>
      <c r="D1316" s="71"/>
      <c r="E1316" s="72"/>
      <c r="F1316" s="73"/>
      <c r="G1316" s="70"/>
      <c r="H1316" s="74"/>
      <c r="I1316" s="75"/>
      <c r="J1316" s="75"/>
      <c r="K1316" s="36"/>
      <c r="L1316" s="82"/>
      <c r="M1316" s="82"/>
      <c r="N1316" s="77"/>
      <c r="O1316" s="84" t="s">
        <v>1270</v>
      </c>
      <c r="P1316" s="86">
        <v>43425.778935185182</v>
      </c>
      <c r="Q1316" s="84" t="s">
        <v>1313</v>
      </c>
      <c r="R1316" s="84"/>
      <c r="S1316" s="84"/>
      <c r="T1316" s="84"/>
      <c r="U1316" s="84"/>
      <c r="V1316" s="88" t="s">
        <v>2758</v>
      </c>
      <c r="W1316" s="86">
        <v>43425.778935185182</v>
      </c>
      <c r="X1316" s="88" t="s">
        <v>3417</v>
      </c>
      <c r="Y1316" s="84"/>
      <c r="Z1316" s="84"/>
      <c r="AA1316" s="87" t="s">
        <v>4546</v>
      </c>
      <c r="AB1316" s="84"/>
      <c r="AC1316" s="84" t="b">
        <v>0</v>
      </c>
      <c r="AD1316" s="84">
        <v>0</v>
      </c>
      <c r="AE1316" s="87" t="s">
        <v>5552</v>
      </c>
      <c r="AF1316" s="84" t="b">
        <v>0</v>
      </c>
      <c r="AG1316" s="84" t="s">
        <v>5604</v>
      </c>
      <c r="AH1316" s="84"/>
      <c r="AI1316" s="87" t="s">
        <v>5552</v>
      </c>
      <c r="AJ1316" s="84" t="b">
        <v>0</v>
      </c>
      <c r="AK1316" s="84">
        <v>43</v>
      </c>
      <c r="AL1316" s="87" t="s">
        <v>4992</v>
      </c>
      <c r="AM1316" s="84" t="s">
        <v>5682</v>
      </c>
      <c r="AN1316" s="84" t="b">
        <v>0</v>
      </c>
      <c r="AO1316" s="87" t="s">
        <v>4992</v>
      </c>
      <c r="AP1316" s="84" t="s">
        <v>179</v>
      </c>
      <c r="AQ1316" s="84">
        <v>0</v>
      </c>
      <c r="AR1316" s="84">
        <v>0</v>
      </c>
      <c r="AS1316" s="84"/>
      <c r="AT1316" s="84"/>
      <c r="AU1316" s="84"/>
      <c r="AV1316" s="84"/>
      <c r="AW1316" s="84"/>
      <c r="AX1316" s="84"/>
      <c r="AY1316" s="84"/>
      <c r="AZ1316" s="84"/>
    </row>
    <row r="1317" spans="1:52" x14ac:dyDescent="0.55000000000000004">
      <c r="A1317" s="69" t="s">
        <v>337</v>
      </c>
      <c r="B1317" s="69" t="s">
        <v>994</v>
      </c>
      <c r="C1317" s="70"/>
      <c r="D1317" s="71"/>
      <c r="E1317" s="72"/>
      <c r="F1317" s="73"/>
      <c r="G1317" s="70"/>
      <c r="H1317" s="74"/>
      <c r="I1317" s="75"/>
      <c r="J1317" s="75"/>
      <c r="K1317" s="36"/>
      <c r="L1317" s="82"/>
      <c r="M1317" s="82"/>
      <c r="N1317" s="77"/>
      <c r="O1317" s="84" t="s">
        <v>1270</v>
      </c>
      <c r="P1317" s="86">
        <v>43425.778935185182</v>
      </c>
      <c r="Q1317" s="84" t="s">
        <v>1313</v>
      </c>
      <c r="R1317" s="84"/>
      <c r="S1317" s="84"/>
      <c r="T1317" s="84"/>
      <c r="U1317" s="84"/>
      <c r="V1317" s="88" t="s">
        <v>2758</v>
      </c>
      <c r="W1317" s="86">
        <v>43425.778935185182</v>
      </c>
      <c r="X1317" s="88" t="s">
        <v>3417</v>
      </c>
      <c r="Y1317" s="84"/>
      <c r="Z1317" s="84"/>
      <c r="AA1317" s="87" t="s">
        <v>4546</v>
      </c>
      <c r="AB1317" s="84"/>
      <c r="AC1317" s="84" t="b">
        <v>0</v>
      </c>
      <c r="AD1317" s="84">
        <v>0</v>
      </c>
      <c r="AE1317" s="87" t="s">
        <v>5552</v>
      </c>
      <c r="AF1317" s="84" t="b">
        <v>0</v>
      </c>
      <c r="AG1317" s="84" t="s">
        <v>5604</v>
      </c>
      <c r="AH1317" s="84"/>
      <c r="AI1317" s="87" t="s">
        <v>5552</v>
      </c>
      <c r="AJ1317" s="84" t="b">
        <v>0</v>
      </c>
      <c r="AK1317" s="84">
        <v>43</v>
      </c>
      <c r="AL1317" s="87" t="s">
        <v>4992</v>
      </c>
      <c r="AM1317" s="84" t="s">
        <v>5682</v>
      </c>
      <c r="AN1317" s="84" t="b">
        <v>0</v>
      </c>
      <c r="AO1317" s="87" t="s">
        <v>4992</v>
      </c>
      <c r="AP1317" s="84" t="s">
        <v>179</v>
      </c>
      <c r="AQ1317" s="84">
        <v>0</v>
      </c>
      <c r="AR1317" s="84">
        <v>0</v>
      </c>
      <c r="AS1317" s="84"/>
      <c r="AT1317" s="84"/>
      <c r="AU1317" s="84"/>
      <c r="AV1317" s="84"/>
      <c r="AW1317" s="84"/>
      <c r="AX1317" s="84"/>
      <c r="AY1317" s="84"/>
      <c r="AZ1317" s="84"/>
    </row>
    <row r="1318" spans="1:52" x14ac:dyDescent="0.55000000000000004">
      <c r="A1318" s="69" t="s">
        <v>337</v>
      </c>
      <c r="B1318" s="69" t="s">
        <v>694</v>
      </c>
      <c r="C1318" s="70"/>
      <c r="D1318" s="71"/>
      <c r="E1318" s="72"/>
      <c r="F1318" s="73"/>
      <c r="G1318" s="70"/>
      <c r="H1318" s="74"/>
      <c r="I1318" s="75"/>
      <c r="J1318" s="75"/>
      <c r="K1318" s="36"/>
      <c r="L1318" s="82"/>
      <c r="M1318" s="82"/>
      <c r="N1318" s="77"/>
      <c r="O1318" s="84" t="s">
        <v>1270</v>
      </c>
      <c r="P1318" s="86">
        <v>43425.778935185182</v>
      </c>
      <c r="Q1318" s="84" t="s">
        <v>1313</v>
      </c>
      <c r="R1318" s="84"/>
      <c r="S1318" s="84"/>
      <c r="T1318" s="84"/>
      <c r="U1318" s="84"/>
      <c r="V1318" s="88" t="s">
        <v>2758</v>
      </c>
      <c r="W1318" s="86">
        <v>43425.778935185182</v>
      </c>
      <c r="X1318" s="88" t="s">
        <v>3417</v>
      </c>
      <c r="Y1318" s="84"/>
      <c r="Z1318" s="84"/>
      <c r="AA1318" s="87" t="s">
        <v>4546</v>
      </c>
      <c r="AB1318" s="84"/>
      <c r="AC1318" s="84" t="b">
        <v>0</v>
      </c>
      <c r="AD1318" s="84">
        <v>0</v>
      </c>
      <c r="AE1318" s="87" t="s">
        <v>5552</v>
      </c>
      <c r="AF1318" s="84" t="b">
        <v>0</v>
      </c>
      <c r="AG1318" s="84" t="s">
        <v>5604</v>
      </c>
      <c r="AH1318" s="84"/>
      <c r="AI1318" s="87" t="s">
        <v>5552</v>
      </c>
      <c r="AJ1318" s="84" t="b">
        <v>0</v>
      </c>
      <c r="AK1318" s="84">
        <v>43</v>
      </c>
      <c r="AL1318" s="87" t="s">
        <v>4992</v>
      </c>
      <c r="AM1318" s="84" t="s">
        <v>5682</v>
      </c>
      <c r="AN1318" s="84" t="b">
        <v>0</v>
      </c>
      <c r="AO1318" s="87" t="s">
        <v>4992</v>
      </c>
      <c r="AP1318" s="84" t="s">
        <v>179</v>
      </c>
      <c r="AQ1318" s="84">
        <v>0</v>
      </c>
      <c r="AR1318" s="84">
        <v>0</v>
      </c>
      <c r="AS1318" s="84"/>
      <c r="AT1318" s="84"/>
      <c r="AU1318" s="84"/>
      <c r="AV1318" s="84"/>
      <c r="AW1318" s="84"/>
      <c r="AX1318" s="84"/>
      <c r="AY1318" s="84"/>
      <c r="AZ1318" s="84"/>
    </row>
    <row r="1319" spans="1:52" x14ac:dyDescent="0.55000000000000004">
      <c r="A1319" s="69" t="s">
        <v>337</v>
      </c>
      <c r="B1319" s="69" t="s">
        <v>695</v>
      </c>
      <c r="C1319" s="70"/>
      <c r="D1319" s="71"/>
      <c r="E1319" s="72"/>
      <c r="F1319" s="73"/>
      <c r="G1319" s="70"/>
      <c r="H1319" s="74"/>
      <c r="I1319" s="75"/>
      <c r="J1319" s="75"/>
      <c r="K1319" s="36"/>
      <c r="L1319" s="82"/>
      <c r="M1319" s="82"/>
      <c r="N1319" s="77"/>
      <c r="O1319" s="84" t="s">
        <v>1270</v>
      </c>
      <c r="P1319" s="86">
        <v>43425.778935185182</v>
      </c>
      <c r="Q1319" s="84" t="s">
        <v>1313</v>
      </c>
      <c r="R1319" s="84"/>
      <c r="S1319" s="84"/>
      <c r="T1319" s="84"/>
      <c r="U1319" s="84"/>
      <c r="V1319" s="88" t="s">
        <v>2758</v>
      </c>
      <c r="W1319" s="86">
        <v>43425.778935185182</v>
      </c>
      <c r="X1319" s="88" t="s">
        <v>3417</v>
      </c>
      <c r="Y1319" s="84"/>
      <c r="Z1319" s="84"/>
      <c r="AA1319" s="87" t="s">
        <v>4546</v>
      </c>
      <c r="AB1319" s="84"/>
      <c r="AC1319" s="84" t="b">
        <v>0</v>
      </c>
      <c r="AD1319" s="84">
        <v>0</v>
      </c>
      <c r="AE1319" s="87" t="s">
        <v>5552</v>
      </c>
      <c r="AF1319" s="84" t="b">
        <v>0</v>
      </c>
      <c r="AG1319" s="84" t="s">
        <v>5604</v>
      </c>
      <c r="AH1319" s="84"/>
      <c r="AI1319" s="87" t="s">
        <v>5552</v>
      </c>
      <c r="AJ1319" s="84" t="b">
        <v>0</v>
      </c>
      <c r="AK1319" s="84">
        <v>43</v>
      </c>
      <c r="AL1319" s="87" t="s">
        <v>4992</v>
      </c>
      <c r="AM1319" s="84" t="s">
        <v>5682</v>
      </c>
      <c r="AN1319" s="84" t="b">
        <v>0</v>
      </c>
      <c r="AO1319" s="87" t="s">
        <v>4992</v>
      </c>
      <c r="AP1319" s="84" t="s">
        <v>179</v>
      </c>
      <c r="AQ1319" s="84">
        <v>0</v>
      </c>
      <c r="AR1319" s="84">
        <v>0</v>
      </c>
      <c r="AS1319" s="84"/>
      <c r="AT1319" s="84"/>
      <c r="AU1319" s="84"/>
      <c r="AV1319" s="84"/>
      <c r="AW1319" s="84"/>
      <c r="AX1319" s="84"/>
      <c r="AY1319" s="84"/>
      <c r="AZ1319" s="84"/>
    </row>
    <row r="1320" spans="1:52" x14ac:dyDescent="0.55000000000000004">
      <c r="A1320" s="69" t="s">
        <v>337</v>
      </c>
      <c r="B1320" s="69" t="s">
        <v>995</v>
      </c>
      <c r="C1320" s="70"/>
      <c r="D1320" s="71"/>
      <c r="E1320" s="72"/>
      <c r="F1320" s="73"/>
      <c r="G1320" s="70"/>
      <c r="H1320" s="74"/>
      <c r="I1320" s="75"/>
      <c r="J1320" s="75"/>
      <c r="K1320" s="36"/>
      <c r="L1320" s="82"/>
      <c r="M1320" s="82"/>
      <c r="N1320" s="77"/>
      <c r="O1320" s="84" t="s">
        <v>1270</v>
      </c>
      <c r="P1320" s="86">
        <v>43425.778935185182</v>
      </c>
      <c r="Q1320" s="84" t="s">
        <v>1313</v>
      </c>
      <c r="R1320" s="84"/>
      <c r="S1320" s="84"/>
      <c r="T1320" s="84"/>
      <c r="U1320" s="84"/>
      <c r="V1320" s="88" t="s">
        <v>2758</v>
      </c>
      <c r="W1320" s="86">
        <v>43425.778935185182</v>
      </c>
      <c r="X1320" s="88" t="s">
        <v>3417</v>
      </c>
      <c r="Y1320" s="84"/>
      <c r="Z1320" s="84"/>
      <c r="AA1320" s="87" t="s">
        <v>4546</v>
      </c>
      <c r="AB1320" s="84"/>
      <c r="AC1320" s="84" t="b">
        <v>0</v>
      </c>
      <c r="AD1320" s="84">
        <v>0</v>
      </c>
      <c r="AE1320" s="87" t="s">
        <v>5552</v>
      </c>
      <c r="AF1320" s="84" t="b">
        <v>0</v>
      </c>
      <c r="AG1320" s="84" t="s">
        <v>5604</v>
      </c>
      <c r="AH1320" s="84"/>
      <c r="AI1320" s="87" t="s">
        <v>5552</v>
      </c>
      <c r="AJ1320" s="84" t="b">
        <v>0</v>
      </c>
      <c r="AK1320" s="84">
        <v>43</v>
      </c>
      <c r="AL1320" s="87" t="s">
        <v>4992</v>
      </c>
      <c r="AM1320" s="84" t="s">
        <v>5682</v>
      </c>
      <c r="AN1320" s="84" t="b">
        <v>0</v>
      </c>
      <c r="AO1320" s="87" t="s">
        <v>4992</v>
      </c>
      <c r="AP1320" s="84" t="s">
        <v>179</v>
      </c>
      <c r="AQ1320" s="84">
        <v>0</v>
      </c>
      <c r="AR1320" s="84">
        <v>0</v>
      </c>
      <c r="AS1320" s="84"/>
      <c r="AT1320" s="84"/>
      <c r="AU1320" s="84"/>
      <c r="AV1320" s="84"/>
      <c r="AW1320" s="84"/>
      <c r="AX1320" s="84"/>
      <c r="AY1320" s="84"/>
      <c r="AZ1320" s="84"/>
    </row>
    <row r="1321" spans="1:52" x14ac:dyDescent="0.55000000000000004">
      <c r="A1321" s="69" t="s">
        <v>337</v>
      </c>
      <c r="B1321" s="69" t="s">
        <v>996</v>
      </c>
      <c r="C1321" s="70"/>
      <c r="D1321" s="71"/>
      <c r="E1321" s="72"/>
      <c r="F1321" s="73"/>
      <c r="G1321" s="70"/>
      <c r="H1321" s="74"/>
      <c r="I1321" s="75"/>
      <c r="J1321" s="75"/>
      <c r="K1321" s="36"/>
      <c r="L1321" s="82"/>
      <c r="M1321" s="82"/>
      <c r="N1321" s="77"/>
      <c r="O1321" s="84" t="s">
        <v>1270</v>
      </c>
      <c r="P1321" s="86">
        <v>43425.778935185182</v>
      </c>
      <c r="Q1321" s="84" t="s">
        <v>1313</v>
      </c>
      <c r="R1321" s="84"/>
      <c r="S1321" s="84"/>
      <c r="T1321" s="84"/>
      <c r="U1321" s="84"/>
      <c r="V1321" s="88" t="s">
        <v>2758</v>
      </c>
      <c r="W1321" s="86">
        <v>43425.778935185182</v>
      </c>
      <c r="X1321" s="88" t="s">
        <v>3417</v>
      </c>
      <c r="Y1321" s="84"/>
      <c r="Z1321" s="84"/>
      <c r="AA1321" s="87" t="s">
        <v>4546</v>
      </c>
      <c r="AB1321" s="84"/>
      <c r="AC1321" s="84" t="b">
        <v>0</v>
      </c>
      <c r="AD1321" s="84">
        <v>0</v>
      </c>
      <c r="AE1321" s="87" t="s">
        <v>5552</v>
      </c>
      <c r="AF1321" s="84" t="b">
        <v>0</v>
      </c>
      <c r="AG1321" s="84" t="s">
        <v>5604</v>
      </c>
      <c r="AH1321" s="84"/>
      <c r="AI1321" s="87" t="s">
        <v>5552</v>
      </c>
      <c r="AJ1321" s="84" t="b">
        <v>0</v>
      </c>
      <c r="AK1321" s="84">
        <v>43</v>
      </c>
      <c r="AL1321" s="87" t="s">
        <v>4992</v>
      </c>
      <c r="AM1321" s="84" t="s">
        <v>5682</v>
      </c>
      <c r="AN1321" s="84" t="b">
        <v>0</v>
      </c>
      <c r="AO1321" s="87" t="s">
        <v>4992</v>
      </c>
      <c r="AP1321" s="84" t="s">
        <v>179</v>
      </c>
      <c r="AQ1321" s="84">
        <v>0</v>
      </c>
      <c r="AR1321" s="84">
        <v>0</v>
      </c>
      <c r="AS1321" s="84"/>
      <c r="AT1321" s="84"/>
      <c r="AU1321" s="84"/>
      <c r="AV1321" s="84"/>
      <c r="AW1321" s="84"/>
      <c r="AX1321" s="84"/>
      <c r="AY1321" s="84"/>
      <c r="AZ1321" s="84"/>
    </row>
    <row r="1322" spans="1:52" x14ac:dyDescent="0.55000000000000004">
      <c r="A1322" s="69" t="s">
        <v>337</v>
      </c>
      <c r="B1322" s="69" t="s">
        <v>997</v>
      </c>
      <c r="C1322" s="70"/>
      <c r="D1322" s="71"/>
      <c r="E1322" s="72"/>
      <c r="F1322" s="73"/>
      <c r="G1322" s="70"/>
      <c r="H1322" s="74"/>
      <c r="I1322" s="75"/>
      <c r="J1322" s="75"/>
      <c r="K1322" s="36"/>
      <c r="L1322" s="82"/>
      <c r="M1322" s="82"/>
      <c r="N1322" s="77"/>
      <c r="O1322" s="84" t="s">
        <v>1270</v>
      </c>
      <c r="P1322" s="86">
        <v>43425.778935185182</v>
      </c>
      <c r="Q1322" s="84" t="s">
        <v>1313</v>
      </c>
      <c r="R1322" s="84"/>
      <c r="S1322" s="84"/>
      <c r="T1322" s="84"/>
      <c r="U1322" s="84"/>
      <c r="V1322" s="88" t="s">
        <v>2758</v>
      </c>
      <c r="W1322" s="86">
        <v>43425.778935185182</v>
      </c>
      <c r="X1322" s="88" t="s">
        <v>3417</v>
      </c>
      <c r="Y1322" s="84"/>
      <c r="Z1322" s="84"/>
      <c r="AA1322" s="87" t="s">
        <v>4546</v>
      </c>
      <c r="AB1322" s="84"/>
      <c r="AC1322" s="84" t="b">
        <v>0</v>
      </c>
      <c r="AD1322" s="84">
        <v>0</v>
      </c>
      <c r="AE1322" s="87" t="s">
        <v>5552</v>
      </c>
      <c r="AF1322" s="84" t="b">
        <v>0</v>
      </c>
      <c r="AG1322" s="84" t="s">
        <v>5604</v>
      </c>
      <c r="AH1322" s="84"/>
      <c r="AI1322" s="87" t="s">
        <v>5552</v>
      </c>
      <c r="AJ1322" s="84" t="b">
        <v>0</v>
      </c>
      <c r="AK1322" s="84">
        <v>43</v>
      </c>
      <c r="AL1322" s="87" t="s">
        <v>4992</v>
      </c>
      <c r="AM1322" s="84" t="s">
        <v>5682</v>
      </c>
      <c r="AN1322" s="84" t="b">
        <v>0</v>
      </c>
      <c r="AO1322" s="87" t="s">
        <v>4992</v>
      </c>
      <c r="AP1322" s="84" t="s">
        <v>179</v>
      </c>
      <c r="AQ1322" s="84">
        <v>0</v>
      </c>
      <c r="AR1322" s="84">
        <v>0</v>
      </c>
      <c r="AS1322" s="84"/>
      <c r="AT1322" s="84"/>
      <c r="AU1322" s="84"/>
      <c r="AV1322" s="84"/>
      <c r="AW1322" s="84"/>
      <c r="AX1322" s="84"/>
      <c r="AY1322" s="84"/>
      <c r="AZ1322" s="84"/>
    </row>
    <row r="1323" spans="1:52" x14ac:dyDescent="0.55000000000000004">
      <c r="A1323" s="69" t="s">
        <v>337</v>
      </c>
      <c r="B1323" s="69" t="s">
        <v>700</v>
      </c>
      <c r="C1323" s="70"/>
      <c r="D1323" s="71"/>
      <c r="E1323" s="72"/>
      <c r="F1323" s="73"/>
      <c r="G1323" s="70"/>
      <c r="H1323" s="74"/>
      <c r="I1323" s="75"/>
      <c r="J1323" s="75"/>
      <c r="K1323" s="36"/>
      <c r="L1323" s="82"/>
      <c r="M1323" s="82"/>
      <c r="N1323" s="77"/>
      <c r="O1323" s="84" t="s">
        <v>1270</v>
      </c>
      <c r="P1323" s="86">
        <v>43425.778935185182</v>
      </c>
      <c r="Q1323" s="84" t="s">
        <v>1313</v>
      </c>
      <c r="R1323" s="84"/>
      <c r="S1323" s="84"/>
      <c r="T1323" s="84"/>
      <c r="U1323" s="84"/>
      <c r="V1323" s="88" t="s">
        <v>2758</v>
      </c>
      <c r="W1323" s="86">
        <v>43425.778935185182</v>
      </c>
      <c r="X1323" s="88" t="s">
        <v>3417</v>
      </c>
      <c r="Y1323" s="84"/>
      <c r="Z1323" s="84"/>
      <c r="AA1323" s="87" t="s">
        <v>4546</v>
      </c>
      <c r="AB1323" s="84"/>
      <c r="AC1323" s="84" t="b">
        <v>0</v>
      </c>
      <c r="AD1323" s="84">
        <v>0</v>
      </c>
      <c r="AE1323" s="87" t="s">
        <v>5552</v>
      </c>
      <c r="AF1323" s="84" t="b">
        <v>0</v>
      </c>
      <c r="AG1323" s="84" t="s">
        <v>5604</v>
      </c>
      <c r="AH1323" s="84"/>
      <c r="AI1323" s="87" t="s">
        <v>5552</v>
      </c>
      <c r="AJ1323" s="84" t="b">
        <v>0</v>
      </c>
      <c r="AK1323" s="84">
        <v>43</v>
      </c>
      <c r="AL1323" s="87" t="s">
        <v>4992</v>
      </c>
      <c r="AM1323" s="84" t="s">
        <v>5682</v>
      </c>
      <c r="AN1323" s="84" t="b">
        <v>0</v>
      </c>
      <c r="AO1323" s="87" t="s">
        <v>4992</v>
      </c>
      <c r="AP1323" s="84" t="s">
        <v>179</v>
      </c>
      <c r="AQ1323" s="84">
        <v>0</v>
      </c>
      <c r="AR1323" s="84">
        <v>0</v>
      </c>
      <c r="AS1323" s="84"/>
      <c r="AT1323" s="84"/>
      <c r="AU1323" s="84"/>
      <c r="AV1323" s="84"/>
      <c r="AW1323" s="84"/>
      <c r="AX1323" s="84"/>
      <c r="AY1323" s="84"/>
      <c r="AZ1323" s="84"/>
    </row>
    <row r="1324" spans="1:52" x14ac:dyDescent="0.55000000000000004">
      <c r="A1324" s="69" t="s">
        <v>337</v>
      </c>
      <c r="B1324" s="69" t="s">
        <v>998</v>
      </c>
      <c r="C1324" s="70"/>
      <c r="D1324" s="71"/>
      <c r="E1324" s="72"/>
      <c r="F1324" s="73"/>
      <c r="G1324" s="70"/>
      <c r="H1324" s="74"/>
      <c r="I1324" s="75"/>
      <c r="J1324" s="75"/>
      <c r="K1324" s="36"/>
      <c r="L1324" s="82"/>
      <c r="M1324" s="82"/>
      <c r="N1324" s="77"/>
      <c r="O1324" s="84" t="s">
        <v>1270</v>
      </c>
      <c r="P1324" s="86">
        <v>43425.778935185182</v>
      </c>
      <c r="Q1324" s="84" t="s">
        <v>1313</v>
      </c>
      <c r="R1324" s="84"/>
      <c r="S1324" s="84"/>
      <c r="T1324" s="84"/>
      <c r="U1324" s="84"/>
      <c r="V1324" s="88" t="s">
        <v>2758</v>
      </c>
      <c r="W1324" s="86">
        <v>43425.778935185182</v>
      </c>
      <c r="X1324" s="88" t="s">
        <v>3417</v>
      </c>
      <c r="Y1324" s="84"/>
      <c r="Z1324" s="84"/>
      <c r="AA1324" s="87" t="s">
        <v>4546</v>
      </c>
      <c r="AB1324" s="84"/>
      <c r="AC1324" s="84" t="b">
        <v>0</v>
      </c>
      <c r="AD1324" s="84">
        <v>0</v>
      </c>
      <c r="AE1324" s="87" t="s">
        <v>5552</v>
      </c>
      <c r="AF1324" s="84" t="b">
        <v>0</v>
      </c>
      <c r="AG1324" s="84" t="s">
        <v>5604</v>
      </c>
      <c r="AH1324" s="84"/>
      <c r="AI1324" s="87" t="s">
        <v>5552</v>
      </c>
      <c r="AJ1324" s="84" t="b">
        <v>0</v>
      </c>
      <c r="AK1324" s="84">
        <v>43</v>
      </c>
      <c r="AL1324" s="87" t="s">
        <v>4992</v>
      </c>
      <c r="AM1324" s="84" t="s">
        <v>5682</v>
      </c>
      <c r="AN1324" s="84" t="b">
        <v>0</v>
      </c>
      <c r="AO1324" s="87" t="s">
        <v>4992</v>
      </c>
      <c r="AP1324" s="84" t="s">
        <v>179</v>
      </c>
      <c r="AQ1324" s="84">
        <v>0</v>
      </c>
      <c r="AR1324" s="84">
        <v>0</v>
      </c>
      <c r="AS1324" s="84"/>
      <c r="AT1324" s="84"/>
      <c r="AU1324" s="84"/>
      <c r="AV1324" s="84"/>
      <c r="AW1324" s="84"/>
      <c r="AX1324" s="84"/>
      <c r="AY1324" s="84"/>
      <c r="AZ1324" s="84"/>
    </row>
    <row r="1325" spans="1:52" x14ac:dyDescent="0.55000000000000004">
      <c r="A1325" s="69" t="s">
        <v>337</v>
      </c>
      <c r="B1325" s="69" t="s">
        <v>703</v>
      </c>
      <c r="C1325" s="70"/>
      <c r="D1325" s="71"/>
      <c r="E1325" s="72"/>
      <c r="F1325" s="73"/>
      <c r="G1325" s="70"/>
      <c r="H1325" s="74"/>
      <c r="I1325" s="75"/>
      <c r="J1325" s="75"/>
      <c r="K1325" s="36"/>
      <c r="L1325" s="82"/>
      <c r="M1325" s="82"/>
      <c r="N1325" s="77"/>
      <c r="O1325" s="84" t="s">
        <v>1270</v>
      </c>
      <c r="P1325" s="86">
        <v>43425.778935185182</v>
      </c>
      <c r="Q1325" s="84" t="s">
        <v>1313</v>
      </c>
      <c r="R1325" s="84"/>
      <c r="S1325" s="84"/>
      <c r="T1325" s="84"/>
      <c r="U1325" s="84"/>
      <c r="V1325" s="88" t="s">
        <v>2758</v>
      </c>
      <c r="W1325" s="86">
        <v>43425.778935185182</v>
      </c>
      <c r="X1325" s="88" t="s">
        <v>3417</v>
      </c>
      <c r="Y1325" s="84"/>
      <c r="Z1325" s="84"/>
      <c r="AA1325" s="87" t="s">
        <v>4546</v>
      </c>
      <c r="AB1325" s="84"/>
      <c r="AC1325" s="84" t="b">
        <v>0</v>
      </c>
      <c r="AD1325" s="84">
        <v>0</v>
      </c>
      <c r="AE1325" s="87" t="s">
        <v>5552</v>
      </c>
      <c r="AF1325" s="84" t="b">
        <v>0</v>
      </c>
      <c r="AG1325" s="84" t="s">
        <v>5604</v>
      </c>
      <c r="AH1325" s="84"/>
      <c r="AI1325" s="87" t="s">
        <v>5552</v>
      </c>
      <c r="AJ1325" s="84" t="b">
        <v>0</v>
      </c>
      <c r="AK1325" s="84">
        <v>43</v>
      </c>
      <c r="AL1325" s="87" t="s">
        <v>4992</v>
      </c>
      <c r="AM1325" s="84" t="s">
        <v>5682</v>
      </c>
      <c r="AN1325" s="84" t="b">
        <v>0</v>
      </c>
      <c r="AO1325" s="87" t="s">
        <v>4992</v>
      </c>
      <c r="AP1325" s="84" t="s">
        <v>179</v>
      </c>
      <c r="AQ1325" s="84">
        <v>0</v>
      </c>
      <c r="AR1325" s="84">
        <v>0</v>
      </c>
      <c r="AS1325" s="84"/>
      <c r="AT1325" s="84"/>
      <c r="AU1325" s="84"/>
      <c r="AV1325" s="84"/>
      <c r="AW1325" s="84"/>
      <c r="AX1325" s="84"/>
      <c r="AY1325" s="84"/>
      <c r="AZ1325" s="84"/>
    </row>
    <row r="1326" spans="1:52" x14ac:dyDescent="0.55000000000000004">
      <c r="A1326" s="69" t="s">
        <v>337</v>
      </c>
      <c r="B1326" s="69" t="s">
        <v>999</v>
      </c>
      <c r="C1326" s="70"/>
      <c r="D1326" s="71"/>
      <c r="E1326" s="72"/>
      <c r="F1326" s="73"/>
      <c r="G1326" s="70"/>
      <c r="H1326" s="74"/>
      <c r="I1326" s="75"/>
      <c r="J1326" s="75"/>
      <c r="K1326" s="36"/>
      <c r="L1326" s="82"/>
      <c r="M1326" s="82"/>
      <c r="N1326" s="77"/>
      <c r="O1326" s="84" t="s">
        <v>1270</v>
      </c>
      <c r="P1326" s="86">
        <v>43425.778935185182</v>
      </c>
      <c r="Q1326" s="84" t="s">
        <v>1313</v>
      </c>
      <c r="R1326" s="84"/>
      <c r="S1326" s="84"/>
      <c r="T1326" s="84"/>
      <c r="U1326" s="84"/>
      <c r="V1326" s="88" t="s">
        <v>2758</v>
      </c>
      <c r="W1326" s="86">
        <v>43425.778935185182</v>
      </c>
      <c r="X1326" s="88" t="s">
        <v>3417</v>
      </c>
      <c r="Y1326" s="84"/>
      <c r="Z1326" s="84"/>
      <c r="AA1326" s="87" t="s">
        <v>4546</v>
      </c>
      <c r="AB1326" s="84"/>
      <c r="AC1326" s="84" t="b">
        <v>0</v>
      </c>
      <c r="AD1326" s="84">
        <v>0</v>
      </c>
      <c r="AE1326" s="87" t="s">
        <v>5552</v>
      </c>
      <c r="AF1326" s="84" t="b">
        <v>0</v>
      </c>
      <c r="AG1326" s="84" t="s">
        <v>5604</v>
      </c>
      <c r="AH1326" s="84"/>
      <c r="AI1326" s="87" t="s">
        <v>5552</v>
      </c>
      <c r="AJ1326" s="84" t="b">
        <v>0</v>
      </c>
      <c r="AK1326" s="84">
        <v>43</v>
      </c>
      <c r="AL1326" s="87" t="s">
        <v>4992</v>
      </c>
      <c r="AM1326" s="84" t="s">
        <v>5682</v>
      </c>
      <c r="AN1326" s="84" t="b">
        <v>0</v>
      </c>
      <c r="AO1326" s="87" t="s">
        <v>4992</v>
      </c>
      <c r="AP1326" s="84" t="s">
        <v>179</v>
      </c>
      <c r="AQ1326" s="84">
        <v>0</v>
      </c>
      <c r="AR1326" s="84">
        <v>0</v>
      </c>
      <c r="AS1326" s="84"/>
      <c r="AT1326" s="84"/>
      <c r="AU1326" s="84"/>
      <c r="AV1326" s="84"/>
      <c r="AW1326" s="84"/>
      <c r="AX1326" s="84"/>
      <c r="AY1326" s="84"/>
      <c r="AZ1326" s="84"/>
    </row>
    <row r="1327" spans="1:52" x14ac:dyDescent="0.55000000000000004">
      <c r="A1327" s="69" t="s">
        <v>337</v>
      </c>
      <c r="B1327" s="69" t="s">
        <v>1000</v>
      </c>
      <c r="C1327" s="70"/>
      <c r="D1327" s="71"/>
      <c r="E1327" s="72"/>
      <c r="F1327" s="73"/>
      <c r="G1327" s="70"/>
      <c r="H1327" s="74"/>
      <c r="I1327" s="75"/>
      <c r="J1327" s="75"/>
      <c r="K1327" s="36"/>
      <c r="L1327" s="82"/>
      <c r="M1327" s="82"/>
      <c r="N1327" s="77"/>
      <c r="O1327" s="84" t="s">
        <v>1270</v>
      </c>
      <c r="P1327" s="86">
        <v>43425.778935185182</v>
      </c>
      <c r="Q1327" s="84" t="s">
        <v>1313</v>
      </c>
      <c r="R1327" s="84"/>
      <c r="S1327" s="84"/>
      <c r="T1327" s="84"/>
      <c r="U1327" s="84"/>
      <c r="V1327" s="88" t="s">
        <v>2758</v>
      </c>
      <c r="W1327" s="86">
        <v>43425.778935185182</v>
      </c>
      <c r="X1327" s="88" t="s">
        <v>3417</v>
      </c>
      <c r="Y1327" s="84"/>
      <c r="Z1327" s="84"/>
      <c r="AA1327" s="87" t="s">
        <v>4546</v>
      </c>
      <c r="AB1327" s="84"/>
      <c r="AC1327" s="84" t="b">
        <v>0</v>
      </c>
      <c r="AD1327" s="84">
        <v>0</v>
      </c>
      <c r="AE1327" s="87" t="s">
        <v>5552</v>
      </c>
      <c r="AF1327" s="84" t="b">
        <v>0</v>
      </c>
      <c r="AG1327" s="84" t="s">
        <v>5604</v>
      </c>
      <c r="AH1327" s="84"/>
      <c r="AI1327" s="87" t="s">
        <v>5552</v>
      </c>
      <c r="AJ1327" s="84" t="b">
        <v>0</v>
      </c>
      <c r="AK1327" s="84">
        <v>43</v>
      </c>
      <c r="AL1327" s="87" t="s">
        <v>4992</v>
      </c>
      <c r="AM1327" s="84" t="s">
        <v>5682</v>
      </c>
      <c r="AN1327" s="84" t="b">
        <v>0</v>
      </c>
      <c r="AO1327" s="87" t="s">
        <v>4992</v>
      </c>
      <c r="AP1327" s="84" t="s">
        <v>179</v>
      </c>
      <c r="AQ1327" s="84">
        <v>0</v>
      </c>
      <c r="AR1327" s="84">
        <v>0</v>
      </c>
      <c r="AS1327" s="84"/>
      <c r="AT1327" s="84"/>
      <c r="AU1327" s="84"/>
      <c r="AV1327" s="84"/>
      <c r="AW1327" s="84"/>
      <c r="AX1327" s="84"/>
      <c r="AY1327" s="84"/>
      <c r="AZ1327" s="84"/>
    </row>
    <row r="1328" spans="1:52" x14ac:dyDescent="0.55000000000000004">
      <c r="A1328" s="69" t="s">
        <v>337</v>
      </c>
      <c r="B1328" s="69" t="s">
        <v>1001</v>
      </c>
      <c r="C1328" s="70"/>
      <c r="D1328" s="71"/>
      <c r="E1328" s="72"/>
      <c r="F1328" s="73"/>
      <c r="G1328" s="70"/>
      <c r="H1328" s="74"/>
      <c r="I1328" s="75"/>
      <c r="J1328" s="75"/>
      <c r="K1328" s="36"/>
      <c r="L1328" s="82"/>
      <c r="M1328" s="82"/>
      <c r="N1328" s="77"/>
      <c r="O1328" s="84" t="s">
        <v>1270</v>
      </c>
      <c r="P1328" s="86">
        <v>43425.778935185182</v>
      </c>
      <c r="Q1328" s="84" t="s">
        <v>1313</v>
      </c>
      <c r="R1328" s="84"/>
      <c r="S1328" s="84"/>
      <c r="T1328" s="84"/>
      <c r="U1328" s="84"/>
      <c r="V1328" s="88" t="s">
        <v>2758</v>
      </c>
      <c r="W1328" s="86">
        <v>43425.778935185182</v>
      </c>
      <c r="X1328" s="88" t="s">
        <v>3417</v>
      </c>
      <c r="Y1328" s="84"/>
      <c r="Z1328" s="84"/>
      <c r="AA1328" s="87" t="s">
        <v>4546</v>
      </c>
      <c r="AB1328" s="84"/>
      <c r="AC1328" s="84" t="b">
        <v>0</v>
      </c>
      <c r="AD1328" s="84">
        <v>0</v>
      </c>
      <c r="AE1328" s="87" t="s">
        <v>5552</v>
      </c>
      <c r="AF1328" s="84" t="b">
        <v>0</v>
      </c>
      <c r="AG1328" s="84" t="s">
        <v>5604</v>
      </c>
      <c r="AH1328" s="84"/>
      <c r="AI1328" s="87" t="s">
        <v>5552</v>
      </c>
      <c r="AJ1328" s="84" t="b">
        <v>0</v>
      </c>
      <c r="AK1328" s="84">
        <v>43</v>
      </c>
      <c r="AL1328" s="87" t="s">
        <v>4992</v>
      </c>
      <c r="AM1328" s="84" t="s">
        <v>5682</v>
      </c>
      <c r="AN1328" s="84" t="b">
        <v>0</v>
      </c>
      <c r="AO1328" s="87" t="s">
        <v>4992</v>
      </c>
      <c r="AP1328" s="84" t="s">
        <v>179</v>
      </c>
      <c r="AQ1328" s="84">
        <v>0</v>
      </c>
      <c r="AR1328" s="84">
        <v>0</v>
      </c>
      <c r="AS1328" s="84"/>
      <c r="AT1328" s="84"/>
      <c r="AU1328" s="84"/>
      <c r="AV1328" s="84"/>
      <c r="AW1328" s="84"/>
      <c r="AX1328" s="84"/>
      <c r="AY1328" s="84"/>
      <c r="AZ1328" s="84"/>
    </row>
    <row r="1329" spans="1:52" x14ac:dyDescent="0.55000000000000004">
      <c r="A1329" s="69" t="s">
        <v>337</v>
      </c>
      <c r="B1329" s="69" t="s">
        <v>1002</v>
      </c>
      <c r="C1329" s="70"/>
      <c r="D1329" s="71"/>
      <c r="E1329" s="72"/>
      <c r="F1329" s="73"/>
      <c r="G1329" s="70"/>
      <c r="H1329" s="74"/>
      <c r="I1329" s="75"/>
      <c r="J1329" s="75"/>
      <c r="K1329" s="36"/>
      <c r="L1329" s="82"/>
      <c r="M1329" s="82"/>
      <c r="N1329" s="77"/>
      <c r="O1329" s="84" t="s">
        <v>1270</v>
      </c>
      <c r="P1329" s="86">
        <v>43425.778935185182</v>
      </c>
      <c r="Q1329" s="84" t="s">
        <v>1313</v>
      </c>
      <c r="R1329" s="84"/>
      <c r="S1329" s="84"/>
      <c r="T1329" s="84"/>
      <c r="U1329" s="84"/>
      <c r="V1329" s="88" t="s">
        <v>2758</v>
      </c>
      <c r="W1329" s="86">
        <v>43425.778935185182</v>
      </c>
      <c r="X1329" s="88" t="s">
        <v>3417</v>
      </c>
      <c r="Y1329" s="84"/>
      <c r="Z1329" s="84"/>
      <c r="AA1329" s="87" t="s">
        <v>4546</v>
      </c>
      <c r="AB1329" s="84"/>
      <c r="AC1329" s="84" t="b">
        <v>0</v>
      </c>
      <c r="AD1329" s="84">
        <v>0</v>
      </c>
      <c r="AE1329" s="87" t="s">
        <v>5552</v>
      </c>
      <c r="AF1329" s="84" t="b">
        <v>0</v>
      </c>
      <c r="AG1329" s="84" t="s">
        <v>5604</v>
      </c>
      <c r="AH1329" s="84"/>
      <c r="AI1329" s="87" t="s">
        <v>5552</v>
      </c>
      <c r="AJ1329" s="84" t="b">
        <v>0</v>
      </c>
      <c r="AK1329" s="84">
        <v>43</v>
      </c>
      <c r="AL1329" s="87" t="s">
        <v>4992</v>
      </c>
      <c r="AM1329" s="84" t="s">
        <v>5682</v>
      </c>
      <c r="AN1329" s="84" t="b">
        <v>0</v>
      </c>
      <c r="AO1329" s="87" t="s">
        <v>4992</v>
      </c>
      <c r="AP1329" s="84" t="s">
        <v>179</v>
      </c>
      <c r="AQ1329" s="84">
        <v>0</v>
      </c>
      <c r="AR1329" s="84">
        <v>0</v>
      </c>
      <c r="AS1329" s="84"/>
      <c r="AT1329" s="84"/>
      <c r="AU1329" s="84"/>
      <c r="AV1329" s="84"/>
      <c r="AW1329" s="84"/>
      <c r="AX1329" s="84"/>
      <c r="AY1329" s="84"/>
      <c r="AZ1329" s="84"/>
    </row>
    <row r="1330" spans="1:52" x14ac:dyDescent="0.55000000000000004">
      <c r="A1330" s="69" t="s">
        <v>337</v>
      </c>
      <c r="B1330" s="69" t="s">
        <v>1003</v>
      </c>
      <c r="C1330" s="70"/>
      <c r="D1330" s="71"/>
      <c r="E1330" s="72"/>
      <c r="F1330" s="73"/>
      <c r="G1330" s="70"/>
      <c r="H1330" s="74"/>
      <c r="I1330" s="75"/>
      <c r="J1330" s="75"/>
      <c r="K1330" s="36"/>
      <c r="L1330" s="82"/>
      <c r="M1330" s="82"/>
      <c r="N1330" s="77"/>
      <c r="O1330" s="84" t="s">
        <v>1270</v>
      </c>
      <c r="P1330" s="86">
        <v>43425.778935185182</v>
      </c>
      <c r="Q1330" s="84" t="s">
        <v>1313</v>
      </c>
      <c r="R1330" s="84"/>
      <c r="S1330" s="84"/>
      <c r="T1330" s="84"/>
      <c r="U1330" s="84"/>
      <c r="V1330" s="88" t="s">
        <v>2758</v>
      </c>
      <c r="W1330" s="86">
        <v>43425.778935185182</v>
      </c>
      <c r="X1330" s="88" t="s">
        <v>3417</v>
      </c>
      <c r="Y1330" s="84"/>
      <c r="Z1330" s="84"/>
      <c r="AA1330" s="87" t="s">
        <v>4546</v>
      </c>
      <c r="AB1330" s="84"/>
      <c r="AC1330" s="84" t="b">
        <v>0</v>
      </c>
      <c r="AD1330" s="84">
        <v>0</v>
      </c>
      <c r="AE1330" s="87" t="s">
        <v>5552</v>
      </c>
      <c r="AF1330" s="84" t="b">
        <v>0</v>
      </c>
      <c r="AG1330" s="84" t="s">
        <v>5604</v>
      </c>
      <c r="AH1330" s="84"/>
      <c r="AI1330" s="87" t="s">
        <v>5552</v>
      </c>
      <c r="AJ1330" s="84" t="b">
        <v>0</v>
      </c>
      <c r="AK1330" s="84">
        <v>43</v>
      </c>
      <c r="AL1330" s="87" t="s">
        <v>4992</v>
      </c>
      <c r="AM1330" s="84" t="s">
        <v>5682</v>
      </c>
      <c r="AN1330" s="84" t="b">
        <v>0</v>
      </c>
      <c r="AO1330" s="87" t="s">
        <v>4992</v>
      </c>
      <c r="AP1330" s="84" t="s">
        <v>179</v>
      </c>
      <c r="AQ1330" s="84">
        <v>0</v>
      </c>
      <c r="AR1330" s="84">
        <v>0</v>
      </c>
      <c r="AS1330" s="84"/>
      <c r="AT1330" s="84"/>
      <c r="AU1330" s="84"/>
      <c r="AV1330" s="84"/>
      <c r="AW1330" s="84"/>
      <c r="AX1330" s="84"/>
      <c r="AY1330" s="84"/>
      <c r="AZ1330" s="84"/>
    </row>
    <row r="1331" spans="1:52" x14ac:dyDescent="0.55000000000000004">
      <c r="A1331" s="69" t="s">
        <v>337</v>
      </c>
      <c r="B1331" s="69" t="s">
        <v>1004</v>
      </c>
      <c r="C1331" s="70"/>
      <c r="D1331" s="71"/>
      <c r="E1331" s="72"/>
      <c r="F1331" s="73"/>
      <c r="G1331" s="70"/>
      <c r="H1331" s="74"/>
      <c r="I1331" s="75"/>
      <c r="J1331" s="75"/>
      <c r="K1331" s="36"/>
      <c r="L1331" s="82"/>
      <c r="M1331" s="82"/>
      <c r="N1331" s="77"/>
      <c r="O1331" s="84" t="s">
        <v>1270</v>
      </c>
      <c r="P1331" s="86">
        <v>43425.778935185182</v>
      </c>
      <c r="Q1331" s="84" t="s">
        <v>1313</v>
      </c>
      <c r="R1331" s="84"/>
      <c r="S1331" s="84"/>
      <c r="T1331" s="84"/>
      <c r="U1331" s="84"/>
      <c r="V1331" s="88" t="s">
        <v>2758</v>
      </c>
      <c r="W1331" s="86">
        <v>43425.778935185182</v>
      </c>
      <c r="X1331" s="88" t="s">
        <v>3417</v>
      </c>
      <c r="Y1331" s="84"/>
      <c r="Z1331" s="84"/>
      <c r="AA1331" s="87" t="s">
        <v>4546</v>
      </c>
      <c r="AB1331" s="84"/>
      <c r="AC1331" s="84" t="b">
        <v>0</v>
      </c>
      <c r="AD1331" s="84">
        <v>0</v>
      </c>
      <c r="AE1331" s="87" t="s">
        <v>5552</v>
      </c>
      <c r="AF1331" s="84" t="b">
        <v>0</v>
      </c>
      <c r="AG1331" s="84" t="s">
        <v>5604</v>
      </c>
      <c r="AH1331" s="84"/>
      <c r="AI1331" s="87" t="s">
        <v>5552</v>
      </c>
      <c r="AJ1331" s="84" t="b">
        <v>0</v>
      </c>
      <c r="AK1331" s="84">
        <v>43</v>
      </c>
      <c r="AL1331" s="87" t="s">
        <v>4992</v>
      </c>
      <c r="AM1331" s="84" t="s">
        <v>5682</v>
      </c>
      <c r="AN1331" s="84" t="b">
        <v>0</v>
      </c>
      <c r="AO1331" s="87" t="s">
        <v>4992</v>
      </c>
      <c r="AP1331" s="84" t="s">
        <v>179</v>
      </c>
      <c r="AQ1331" s="84">
        <v>0</v>
      </c>
      <c r="AR1331" s="84">
        <v>0</v>
      </c>
      <c r="AS1331" s="84"/>
      <c r="AT1331" s="84"/>
      <c r="AU1331" s="84"/>
      <c r="AV1331" s="84"/>
      <c r="AW1331" s="84"/>
      <c r="AX1331" s="84"/>
      <c r="AY1331" s="84"/>
      <c r="AZ1331" s="84"/>
    </row>
    <row r="1332" spans="1:52" x14ac:dyDescent="0.55000000000000004">
      <c r="A1332" s="69" t="s">
        <v>337</v>
      </c>
      <c r="B1332" s="69" t="s">
        <v>1005</v>
      </c>
      <c r="C1332" s="70"/>
      <c r="D1332" s="71"/>
      <c r="E1332" s="72"/>
      <c r="F1332" s="73"/>
      <c r="G1332" s="70"/>
      <c r="H1332" s="74"/>
      <c r="I1332" s="75"/>
      <c r="J1332" s="75"/>
      <c r="K1332" s="36"/>
      <c r="L1332" s="82"/>
      <c r="M1332" s="82"/>
      <c r="N1332" s="77"/>
      <c r="O1332" s="84" t="s">
        <v>1270</v>
      </c>
      <c r="P1332" s="86">
        <v>43425.778935185182</v>
      </c>
      <c r="Q1332" s="84" t="s">
        <v>1313</v>
      </c>
      <c r="R1332" s="84"/>
      <c r="S1332" s="84"/>
      <c r="T1332" s="84"/>
      <c r="U1332" s="84"/>
      <c r="V1332" s="88" t="s">
        <v>2758</v>
      </c>
      <c r="W1332" s="86">
        <v>43425.778935185182</v>
      </c>
      <c r="X1332" s="88" t="s">
        <v>3417</v>
      </c>
      <c r="Y1332" s="84"/>
      <c r="Z1332" s="84"/>
      <c r="AA1332" s="87" t="s">
        <v>4546</v>
      </c>
      <c r="AB1332" s="84"/>
      <c r="AC1332" s="84" t="b">
        <v>0</v>
      </c>
      <c r="AD1332" s="84">
        <v>0</v>
      </c>
      <c r="AE1332" s="87" t="s">
        <v>5552</v>
      </c>
      <c r="AF1332" s="84" t="b">
        <v>0</v>
      </c>
      <c r="AG1332" s="84" t="s">
        <v>5604</v>
      </c>
      <c r="AH1332" s="84"/>
      <c r="AI1332" s="87" t="s">
        <v>5552</v>
      </c>
      <c r="AJ1332" s="84" t="b">
        <v>0</v>
      </c>
      <c r="AK1332" s="84">
        <v>43</v>
      </c>
      <c r="AL1332" s="87" t="s">
        <v>4992</v>
      </c>
      <c r="AM1332" s="84" t="s">
        <v>5682</v>
      </c>
      <c r="AN1332" s="84" t="b">
        <v>0</v>
      </c>
      <c r="AO1332" s="87" t="s">
        <v>4992</v>
      </c>
      <c r="AP1332" s="84" t="s">
        <v>179</v>
      </c>
      <c r="AQ1332" s="84">
        <v>0</v>
      </c>
      <c r="AR1332" s="84">
        <v>0</v>
      </c>
      <c r="AS1332" s="84"/>
      <c r="AT1332" s="84"/>
      <c r="AU1332" s="84"/>
      <c r="AV1332" s="84"/>
      <c r="AW1332" s="84"/>
      <c r="AX1332" s="84"/>
      <c r="AY1332" s="84"/>
      <c r="AZ1332" s="84"/>
    </row>
    <row r="1333" spans="1:52" x14ac:dyDescent="0.55000000000000004">
      <c r="A1333" s="69" t="s">
        <v>337</v>
      </c>
      <c r="B1333" s="69" t="s">
        <v>1006</v>
      </c>
      <c r="C1333" s="70"/>
      <c r="D1333" s="71"/>
      <c r="E1333" s="72"/>
      <c r="F1333" s="73"/>
      <c r="G1333" s="70"/>
      <c r="H1333" s="74"/>
      <c r="I1333" s="75"/>
      <c r="J1333" s="75"/>
      <c r="K1333" s="36"/>
      <c r="L1333" s="82"/>
      <c r="M1333" s="82"/>
      <c r="N1333" s="77"/>
      <c r="O1333" s="84" t="s">
        <v>1270</v>
      </c>
      <c r="P1333" s="86">
        <v>43425.778935185182</v>
      </c>
      <c r="Q1333" s="84" t="s">
        <v>1313</v>
      </c>
      <c r="R1333" s="84"/>
      <c r="S1333" s="84"/>
      <c r="T1333" s="84"/>
      <c r="U1333" s="84"/>
      <c r="V1333" s="88" t="s">
        <v>2758</v>
      </c>
      <c r="W1333" s="86">
        <v>43425.778935185182</v>
      </c>
      <c r="X1333" s="88" t="s">
        <v>3417</v>
      </c>
      <c r="Y1333" s="84"/>
      <c r="Z1333" s="84"/>
      <c r="AA1333" s="87" t="s">
        <v>4546</v>
      </c>
      <c r="AB1333" s="84"/>
      <c r="AC1333" s="84" t="b">
        <v>0</v>
      </c>
      <c r="AD1333" s="84">
        <v>0</v>
      </c>
      <c r="AE1333" s="87" t="s">
        <v>5552</v>
      </c>
      <c r="AF1333" s="84" t="b">
        <v>0</v>
      </c>
      <c r="AG1333" s="84" t="s">
        <v>5604</v>
      </c>
      <c r="AH1333" s="84"/>
      <c r="AI1333" s="87" t="s">
        <v>5552</v>
      </c>
      <c r="AJ1333" s="84" t="b">
        <v>0</v>
      </c>
      <c r="AK1333" s="84">
        <v>43</v>
      </c>
      <c r="AL1333" s="87" t="s">
        <v>4992</v>
      </c>
      <c r="AM1333" s="84" t="s">
        <v>5682</v>
      </c>
      <c r="AN1333" s="84" t="b">
        <v>0</v>
      </c>
      <c r="AO1333" s="87" t="s">
        <v>4992</v>
      </c>
      <c r="AP1333" s="84" t="s">
        <v>179</v>
      </c>
      <c r="AQ1333" s="84">
        <v>0</v>
      </c>
      <c r="AR1333" s="84">
        <v>0</v>
      </c>
      <c r="AS1333" s="84"/>
      <c r="AT1333" s="84"/>
      <c r="AU1333" s="84"/>
      <c r="AV1333" s="84"/>
      <c r="AW1333" s="84"/>
      <c r="AX1333" s="84"/>
      <c r="AY1333" s="84"/>
      <c r="AZ1333" s="84"/>
    </row>
    <row r="1334" spans="1:52" x14ac:dyDescent="0.55000000000000004">
      <c r="A1334" s="69" t="s">
        <v>337</v>
      </c>
      <c r="B1334" s="69" t="s">
        <v>1007</v>
      </c>
      <c r="C1334" s="70"/>
      <c r="D1334" s="71"/>
      <c r="E1334" s="72"/>
      <c r="F1334" s="73"/>
      <c r="G1334" s="70"/>
      <c r="H1334" s="74"/>
      <c r="I1334" s="75"/>
      <c r="J1334" s="75"/>
      <c r="K1334" s="36"/>
      <c r="L1334" s="82"/>
      <c r="M1334" s="82"/>
      <c r="N1334" s="77"/>
      <c r="O1334" s="84" t="s">
        <v>1270</v>
      </c>
      <c r="P1334" s="86">
        <v>43425.778935185182</v>
      </c>
      <c r="Q1334" s="84" t="s">
        <v>1313</v>
      </c>
      <c r="R1334" s="84"/>
      <c r="S1334" s="84"/>
      <c r="T1334" s="84"/>
      <c r="U1334" s="84"/>
      <c r="V1334" s="88" t="s">
        <v>2758</v>
      </c>
      <c r="W1334" s="86">
        <v>43425.778935185182</v>
      </c>
      <c r="X1334" s="88" t="s">
        <v>3417</v>
      </c>
      <c r="Y1334" s="84"/>
      <c r="Z1334" s="84"/>
      <c r="AA1334" s="87" t="s">
        <v>4546</v>
      </c>
      <c r="AB1334" s="84"/>
      <c r="AC1334" s="84" t="b">
        <v>0</v>
      </c>
      <c r="AD1334" s="84">
        <v>0</v>
      </c>
      <c r="AE1334" s="87" t="s">
        <v>5552</v>
      </c>
      <c r="AF1334" s="84" t="b">
        <v>0</v>
      </c>
      <c r="AG1334" s="84" t="s">
        <v>5604</v>
      </c>
      <c r="AH1334" s="84"/>
      <c r="AI1334" s="87" t="s">
        <v>5552</v>
      </c>
      <c r="AJ1334" s="84" t="b">
        <v>0</v>
      </c>
      <c r="AK1334" s="84">
        <v>43</v>
      </c>
      <c r="AL1334" s="87" t="s">
        <v>4992</v>
      </c>
      <c r="AM1334" s="84" t="s">
        <v>5682</v>
      </c>
      <c r="AN1334" s="84" t="b">
        <v>0</v>
      </c>
      <c r="AO1334" s="87" t="s">
        <v>4992</v>
      </c>
      <c r="AP1334" s="84" t="s">
        <v>179</v>
      </c>
      <c r="AQ1334" s="84">
        <v>0</v>
      </c>
      <c r="AR1334" s="84">
        <v>0</v>
      </c>
      <c r="AS1334" s="84"/>
      <c r="AT1334" s="84"/>
      <c r="AU1334" s="84"/>
      <c r="AV1334" s="84"/>
      <c r="AW1334" s="84"/>
      <c r="AX1334" s="84"/>
      <c r="AY1334" s="84"/>
      <c r="AZ1334" s="84"/>
    </row>
    <row r="1335" spans="1:52" x14ac:dyDescent="0.55000000000000004">
      <c r="A1335" s="69" t="s">
        <v>337</v>
      </c>
      <c r="B1335" s="69" t="s">
        <v>1008</v>
      </c>
      <c r="C1335" s="70"/>
      <c r="D1335" s="71"/>
      <c r="E1335" s="72"/>
      <c r="F1335" s="73"/>
      <c r="G1335" s="70"/>
      <c r="H1335" s="74"/>
      <c r="I1335" s="75"/>
      <c r="J1335" s="75"/>
      <c r="K1335" s="36"/>
      <c r="L1335" s="82"/>
      <c r="M1335" s="82"/>
      <c r="N1335" s="77"/>
      <c r="O1335" s="84" t="s">
        <v>1270</v>
      </c>
      <c r="P1335" s="86">
        <v>43425.778935185182</v>
      </c>
      <c r="Q1335" s="84" t="s">
        <v>1313</v>
      </c>
      <c r="R1335" s="84"/>
      <c r="S1335" s="84"/>
      <c r="T1335" s="84"/>
      <c r="U1335" s="84"/>
      <c r="V1335" s="88" t="s">
        <v>2758</v>
      </c>
      <c r="W1335" s="86">
        <v>43425.778935185182</v>
      </c>
      <c r="X1335" s="88" t="s">
        <v>3417</v>
      </c>
      <c r="Y1335" s="84"/>
      <c r="Z1335" s="84"/>
      <c r="AA1335" s="87" t="s">
        <v>4546</v>
      </c>
      <c r="AB1335" s="84"/>
      <c r="AC1335" s="84" t="b">
        <v>0</v>
      </c>
      <c r="AD1335" s="84">
        <v>0</v>
      </c>
      <c r="AE1335" s="87" t="s">
        <v>5552</v>
      </c>
      <c r="AF1335" s="84" t="b">
        <v>0</v>
      </c>
      <c r="AG1335" s="84" t="s">
        <v>5604</v>
      </c>
      <c r="AH1335" s="84"/>
      <c r="AI1335" s="87" t="s">
        <v>5552</v>
      </c>
      <c r="AJ1335" s="84" t="b">
        <v>0</v>
      </c>
      <c r="AK1335" s="84">
        <v>43</v>
      </c>
      <c r="AL1335" s="87" t="s">
        <v>4992</v>
      </c>
      <c r="AM1335" s="84" t="s">
        <v>5682</v>
      </c>
      <c r="AN1335" s="84" t="b">
        <v>0</v>
      </c>
      <c r="AO1335" s="87" t="s">
        <v>4992</v>
      </c>
      <c r="AP1335" s="84" t="s">
        <v>179</v>
      </c>
      <c r="AQ1335" s="84">
        <v>0</v>
      </c>
      <c r="AR1335" s="84">
        <v>0</v>
      </c>
      <c r="AS1335" s="84"/>
      <c r="AT1335" s="84"/>
      <c r="AU1335" s="84"/>
      <c r="AV1335" s="84"/>
      <c r="AW1335" s="84"/>
      <c r="AX1335" s="84"/>
      <c r="AY1335" s="84"/>
      <c r="AZ1335" s="84"/>
    </row>
    <row r="1336" spans="1:52" x14ac:dyDescent="0.55000000000000004">
      <c r="A1336" s="69" t="s">
        <v>337</v>
      </c>
      <c r="B1336" s="69" t="s">
        <v>1009</v>
      </c>
      <c r="C1336" s="70"/>
      <c r="D1336" s="71"/>
      <c r="E1336" s="72"/>
      <c r="F1336" s="73"/>
      <c r="G1336" s="70"/>
      <c r="H1336" s="74"/>
      <c r="I1336" s="75"/>
      <c r="J1336" s="75"/>
      <c r="K1336" s="36"/>
      <c r="L1336" s="82"/>
      <c r="M1336" s="82"/>
      <c r="N1336" s="77"/>
      <c r="O1336" s="84" t="s">
        <v>1270</v>
      </c>
      <c r="P1336" s="86">
        <v>43425.778935185182</v>
      </c>
      <c r="Q1336" s="84" t="s">
        <v>1313</v>
      </c>
      <c r="R1336" s="84"/>
      <c r="S1336" s="84"/>
      <c r="T1336" s="84"/>
      <c r="U1336" s="84"/>
      <c r="V1336" s="88" t="s">
        <v>2758</v>
      </c>
      <c r="W1336" s="86">
        <v>43425.778935185182</v>
      </c>
      <c r="X1336" s="88" t="s">
        <v>3417</v>
      </c>
      <c r="Y1336" s="84"/>
      <c r="Z1336" s="84"/>
      <c r="AA1336" s="87" t="s">
        <v>4546</v>
      </c>
      <c r="AB1336" s="84"/>
      <c r="AC1336" s="84" t="b">
        <v>0</v>
      </c>
      <c r="AD1336" s="84">
        <v>0</v>
      </c>
      <c r="AE1336" s="87" t="s">
        <v>5552</v>
      </c>
      <c r="AF1336" s="84" t="b">
        <v>0</v>
      </c>
      <c r="AG1336" s="84" t="s">
        <v>5604</v>
      </c>
      <c r="AH1336" s="84"/>
      <c r="AI1336" s="87" t="s">
        <v>5552</v>
      </c>
      <c r="AJ1336" s="84" t="b">
        <v>0</v>
      </c>
      <c r="AK1336" s="84">
        <v>43</v>
      </c>
      <c r="AL1336" s="87" t="s">
        <v>4992</v>
      </c>
      <c r="AM1336" s="84" t="s">
        <v>5682</v>
      </c>
      <c r="AN1336" s="84" t="b">
        <v>0</v>
      </c>
      <c r="AO1336" s="87" t="s">
        <v>4992</v>
      </c>
      <c r="AP1336" s="84" t="s">
        <v>179</v>
      </c>
      <c r="AQ1336" s="84">
        <v>0</v>
      </c>
      <c r="AR1336" s="84">
        <v>0</v>
      </c>
      <c r="AS1336" s="84"/>
      <c r="AT1336" s="84"/>
      <c r="AU1336" s="84"/>
      <c r="AV1336" s="84"/>
      <c r="AW1336" s="84"/>
      <c r="AX1336" s="84"/>
      <c r="AY1336" s="84"/>
      <c r="AZ1336" s="84"/>
    </row>
    <row r="1337" spans="1:52" x14ac:dyDescent="0.55000000000000004">
      <c r="A1337" s="69" t="s">
        <v>337</v>
      </c>
      <c r="B1337" s="69" t="s">
        <v>705</v>
      </c>
      <c r="C1337" s="70"/>
      <c r="D1337" s="71"/>
      <c r="E1337" s="72"/>
      <c r="F1337" s="73"/>
      <c r="G1337" s="70"/>
      <c r="H1337" s="74"/>
      <c r="I1337" s="75"/>
      <c r="J1337" s="75"/>
      <c r="K1337" s="36"/>
      <c r="L1337" s="82"/>
      <c r="M1337" s="82"/>
      <c r="N1337" s="77"/>
      <c r="O1337" s="84" t="s">
        <v>1270</v>
      </c>
      <c r="P1337" s="86">
        <v>43425.778935185182</v>
      </c>
      <c r="Q1337" s="84" t="s">
        <v>1313</v>
      </c>
      <c r="R1337" s="84"/>
      <c r="S1337" s="84"/>
      <c r="T1337" s="84"/>
      <c r="U1337" s="84"/>
      <c r="V1337" s="88" t="s">
        <v>2758</v>
      </c>
      <c r="W1337" s="86">
        <v>43425.778935185182</v>
      </c>
      <c r="X1337" s="88" t="s">
        <v>3417</v>
      </c>
      <c r="Y1337" s="84"/>
      <c r="Z1337" s="84"/>
      <c r="AA1337" s="87" t="s">
        <v>4546</v>
      </c>
      <c r="AB1337" s="84"/>
      <c r="AC1337" s="84" t="b">
        <v>0</v>
      </c>
      <c r="AD1337" s="84">
        <v>0</v>
      </c>
      <c r="AE1337" s="87" t="s">
        <v>5552</v>
      </c>
      <c r="AF1337" s="84" t="b">
        <v>0</v>
      </c>
      <c r="AG1337" s="84" t="s">
        <v>5604</v>
      </c>
      <c r="AH1337" s="84"/>
      <c r="AI1337" s="87" t="s">
        <v>5552</v>
      </c>
      <c r="AJ1337" s="84" t="b">
        <v>0</v>
      </c>
      <c r="AK1337" s="84">
        <v>43</v>
      </c>
      <c r="AL1337" s="87" t="s">
        <v>4992</v>
      </c>
      <c r="AM1337" s="84" t="s">
        <v>5682</v>
      </c>
      <c r="AN1337" s="84" t="b">
        <v>0</v>
      </c>
      <c r="AO1337" s="87" t="s">
        <v>4992</v>
      </c>
      <c r="AP1337" s="84" t="s">
        <v>179</v>
      </c>
      <c r="AQ1337" s="84">
        <v>0</v>
      </c>
      <c r="AR1337" s="84">
        <v>0</v>
      </c>
      <c r="AS1337" s="84"/>
      <c r="AT1337" s="84"/>
      <c r="AU1337" s="84"/>
      <c r="AV1337" s="84"/>
      <c r="AW1337" s="84"/>
      <c r="AX1337" s="84"/>
      <c r="AY1337" s="84"/>
      <c r="AZ1337" s="84"/>
    </row>
    <row r="1338" spans="1:52" x14ac:dyDescent="0.55000000000000004">
      <c r="A1338" s="69" t="s">
        <v>337</v>
      </c>
      <c r="B1338" s="69" t="s">
        <v>1010</v>
      </c>
      <c r="C1338" s="70"/>
      <c r="D1338" s="71"/>
      <c r="E1338" s="72"/>
      <c r="F1338" s="73"/>
      <c r="G1338" s="70"/>
      <c r="H1338" s="74"/>
      <c r="I1338" s="75"/>
      <c r="J1338" s="75"/>
      <c r="K1338" s="36"/>
      <c r="L1338" s="82"/>
      <c r="M1338" s="82"/>
      <c r="N1338" s="77"/>
      <c r="O1338" s="84" t="s">
        <v>1270</v>
      </c>
      <c r="P1338" s="86">
        <v>43425.778935185182</v>
      </c>
      <c r="Q1338" s="84" t="s">
        <v>1313</v>
      </c>
      <c r="R1338" s="84"/>
      <c r="S1338" s="84"/>
      <c r="T1338" s="84"/>
      <c r="U1338" s="84"/>
      <c r="V1338" s="88" t="s">
        <v>2758</v>
      </c>
      <c r="W1338" s="86">
        <v>43425.778935185182</v>
      </c>
      <c r="X1338" s="88" t="s">
        <v>3417</v>
      </c>
      <c r="Y1338" s="84"/>
      <c r="Z1338" s="84"/>
      <c r="AA1338" s="87" t="s">
        <v>4546</v>
      </c>
      <c r="AB1338" s="84"/>
      <c r="AC1338" s="84" t="b">
        <v>0</v>
      </c>
      <c r="AD1338" s="84">
        <v>0</v>
      </c>
      <c r="AE1338" s="87" t="s">
        <v>5552</v>
      </c>
      <c r="AF1338" s="84" t="b">
        <v>0</v>
      </c>
      <c r="AG1338" s="84" t="s">
        <v>5604</v>
      </c>
      <c r="AH1338" s="84"/>
      <c r="AI1338" s="87" t="s">
        <v>5552</v>
      </c>
      <c r="AJ1338" s="84" t="b">
        <v>0</v>
      </c>
      <c r="AK1338" s="84">
        <v>43</v>
      </c>
      <c r="AL1338" s="87" t="s">
        <v>4992</v>
      </c>
      <c r="AM1338" s="84" t="s">
        <v>5682</v>
      </c>
      <c r="AN1338" s="84" t="b">
        <v>0</v>
      </c>
      <c r="AO1338" s="87" t="s">
        <v>4992</v>
      </c>
      <c r="AP1338" s="84" t="s">
        <v>179</v>
      </c>
      <c r="AQ1338" s="84">
        <v>0</v>
      </c>
      <c r="AR1338" s="84">
        <v>0</v>
      </c>
      <c r="AS1338" s="84"/>
      <c r="AT1338" s="84"/>
      <c r="AU1338" s="84"/>
      <c r="AV1338" s="84"/>
      <c r="AW1338" s="84"/>
      <c r="AX1338" s="84"/>
      <c r="AY1338" s="84"/>
      <c r="AZ1338" s="84"/>
    </row>
    <row r="1339" spans="1:52" x14ac:dyDescent="0.55000000000000004">
      <c r="A1339" s="69" t="s">
        <v>337</v>
      </c>
      <c r="B1339" s="69" t="s">
        <v>702</v>
      </c>
      <c r="C1339" s="70"/>
      <c r="D1339" s="71"/>
      <c r="E1339" s="72"/>
      <c r="F1339" s="73"/>
      <c r="G1339" s="70"/>
      <c r="H1339" s="74"/>
      <c r="I1339" s="75"/>
      <c r="J1339" s="75"/>
      <c r="K1339" s="36"/>
      <c r="L1339" s="82"/>
      <c r="M1339" s="82"/>
      <c r="N1339" s="77"/>
      <c r="O1339" s="84" t="s">
        <v>1271</v>
      </c>
      <c r="P1339" s="86">
        <v>43425.778935185182</v>
      </c>
      <c r="Q1339" s="84" t="s">
        <v>1313</v>
      </c>
      <c r="R1339" s="84"/>
      <c r="S1339" s="84"/>
      <c r="T1339" s="84"/>
      <c r="U1339" s="84"/>
      <c r="V1339" s="88" t="s">
        <v>2758</v>
      </c>
      <c r="W1339" s="86">
        <v>43425.778935185182</v>
      </c>
      <c r="X1339" s="88" t="s">
        <v>3417</v>
      </c>
      <c r="Y1339" s="84"/>
      <c r="Z1339" s="84"/>
      <c r="AA1339" s="87" t="s">
        <v>4546</v>
      </c>
      <c r="AB1339" s="84"/>
      <c r="AC1339" s="84" t="b">
        <v>0</v>
      </c>
      <c r="AD1339" s="84">
        <v>0</v>
      </c>
      <c r="AE1339" s="87" t="s">
        <v>5552</v>
      </c>
      <c r="AF1339" s="84" t="b">
        <v>0</v>
      </c>
      <c r="AG1339" s="84" t="s">
        <v>5604</v>
      </c>
      <c r="AH1339" s="84"/>
      <c r="AI1339" s="87" t="s">
        <v>5552</v>
      </c>
      <c r="AJ1339" s="84" t="b">
        <v>0</v>
      </c>
      <c r="AK1339" s="84">
        <v>43</v>
      </c>
      <c r="AL1339" s="87" t="s">
        <v>4992</v>
      </c>
      <c r="AM1339" s="84" t="s">
        <v>5682</v>
      </c>
      <c r="AN1339" s="84" t="b">
        <v>0</v>
      </c>
      <c r="AO1339" s="87" t="s">
        <v>4992</v>
      </c>
      <c r="AP1339" s="84" t="s">
        <v>179</v>
      </c>
      <c r="AQ1339" s="84">
        <v>0</v>
      </c>
      <c r="AR1339" s="84">
        <v>0</v>
      </c>
      <c r="AS1339" s="84"/>
      <c r="AT1339" s="84"/>
      <c r="AU1339" s="84"/>
      <c r="AV1339" s="84"/>
      <c r="AW1339" s="84"/>
      <c r="AX1339" s="84"/>
      <c r="AY1339" s="84"/>
      <c r="AZ1339" s="84"/>
    </row>
    <row r="1340" spans="1:52" x14ac:dyDescent="0.55000000000000004">
      <c r="A1340" s="69" t="s">
        <v>338</v>
      </c>
      <c r="B1340" s="69" t="s">
        <v>1028</v>
      </c>
      <c r="C1340" s="70"/>
      <c r="D1340" s="71"/>
      <c r="E1340" s="72"/>
      <c r="F1340" s="73"/>
      <c r="G1340" s="70"/>
      <c r="H1340" s="74"/>
      <c r="I1340" s="75"/>
      <c r="J1340" s="75"/>
      <c r="K1340" s="36"/>
      <c r="L1340" s="82"/>
      <c r="M1340" s="82"/>
      <c r="N1340" s="77"/>
      <c r="O1340" s="84" t="s">
        <v>1270</v>
      </c>
      <c r="P1340" s="86">
        <v>43425.792847222219</v>
      </c>
      <c r="Q1340" s="84" t="s">
        <v>1344</v>
      </c>
      <c r="R1340" s="88" t="s">
        <v>1735</v>
      </c>
      <c r="S1340" s="84" t="s">
        <v>1949</v>
      </c>
      <c r="T1340" s="84" t="s">
        <v>2084</v>
      </c>
      <c r="U1340" s="84"/>
      <c r="V1340" s="88" t="s">
        <v>2759</v>
      </c>
      <c r="W1340" s="86">
        <v>43425.792847222219</v>
      </c>
      <c r="X1340" s="88" t="s">
        <v>3418</v>
      </c>
      <c r="Y1340" s="84"/>
      <c r="Z1340" s="84"/>
      <c r="AA1340" s="87" t="s">
        <v>4547</v>
      </c>
      <c r="AB1340" s="84"/>
      <c r="AC1340" s="84" t="b">
        <v>0</v>
      </c>
      <c r="AD1340" s="84">
        <v>2</v>
      </c>
      <c r="AE1340" s="87" t="s">
        <v>5552</v>
      </c>
      <c r="AF1340" s="84" t="b">
        <v>0</v>
      </c>
      <c r="AG1340" s="84" t="s">
        <v>5604</v>
      </c>
      <c r="AH1340" s="84"/>
      <c r="AI1340" s="87" t="s">
        <v>5552</v>
      </c>
      <c r="AJ1340" s="84" t="b">
        <v>0</v>
      </c>
      <c r="AK1340" s="84">
        <v>0</v>
      </c>
      <c r="AL1340" s="87" t="s">
        <v>5552</v>
      </c>
      <c r="AM1340" s="84" t="s">
        <v>5696</v>
      </c>
      <c r="AN1340" s="84" t="b">
        <v>0</v>
      </c>
      <c r="AO1340" s="87" t="s">
        <v>4547</v>
      </c>
      <c r="AP1340" s="84" t="s">
        <v>179</v>
      </c>
      <c r="AQ1340" s="84">
        <v>0</v>
      </c>
      <c r="AR1340" s="84">
        <v>0</v>
      </c>
      <c r="AS1340" s="84"/>
      <c r="AT1340" s="84"/>
      <c r="AU1340" s="84"/>
      <c r="AV1340" s="84"/>
      <c r="AW1340" s="84"/>
      <c r="AX1340" s="84"/>
      <c r="AY1340" s="84"/>
      <c r="AZ1340" s="84"/>
    </row>
    <row r="1341" spans="1:52" x14ac:dyDescent="0.55000000000000004">
      <c r="A1341" s="69" t="s">
        <v>338</v>
      </c>
      <c r="B1341" s="69" t="s">
        <v>1029</v>
      </c>
      <c r="C1341" s="70"/>
      <c r="D1341" s="71"/>
      <c r="E1341" s="72"/>
      <c r="F1341" s="73"/>
      <c r="G1341" s="70"/>
      <c r="H1341" s="74"/>
      <c r="I1341" s="75"/>
      <c r="J1341" s="75"/>
      <c r="K1341" s="36"/>
      <c r="L1341" s="82"/>
      <c r="M1341" s="82"/>
      <c r="N1341" s="77"/>
      <c r="O1341" s="84" t="s">
        <v>1270</v>
      </c>
      <c r="P1341" s="86">
        <v>43425.792847222219</v>
      </c>
      <c r="Q1341" s="84" t="s">
        <v>1344</v>
      </c>
      <c r="R1341" s="88" t="s">
        <v>1735</v>
      </c>
      <c r="S1341" s="84" t="s">
        <v>1949</v>
      </c>
      <c r="T1341" s="84" t="s">
        <v>2084</v>
      </c>
      <c r="U1341" s="84"/>
      <c r="V1341" s="88" t="s">
        <v>2759</v>
      </c>
      <c r="W1341" s="86">
        <v>43425.792847222219</v>
      </c>
      <c r="X1341" s="88" t="s">
        <v>3418</v>
      </c>
      <c r="Y1341" s="84"/>
      <c r="Z1341" s="84"/>
      <c r="AA1341" s="87" t="s">
        <v>4547</v>
      </c>
      <c r="AB1341" s="84"/>
      <c r="AC1341" s="84" t="b">
        <v>0</v>
      </c>
      <c r="AD1341" s="84">
        <v>2</v>
      </c>
      <c r="AE1341" s="87" t="s">
        <v>5552</v>
      </c>
      <c r="AF1341" s="84" t="b">
        <v>0</v>
      </c>
      <c r="AG1341" s="84" t="s">
        <v>5604</v>
      </c>
      <c r="AH1341" s="84"/>
      <c r="AI1341" s="87" t="s">
        <v>5552</v>
      </c>
      <c r="AJ1341" s="84" t="b">
        <v>0</v>
      </c>
      <c r="AK1341" s="84">
        <v>0</v>
      </c>
      <c r="AL1341" s="87" t="s">
        <v>5552</v>
      </c>
      <c r="AM1341" s="84" t="s">
        <v>5696</v>
      </c>
      <c r="AN1341" s="84" t="b">
        <v>0</v>
      </c>
      <c r="AO1341" s="87" t="s">
        <v>4547</v>
      </c>
      <c r="AP1341" s="84" t="s">
        <v>179</v>
      </c>
      <c r="AQ1341" s="84">
        <v>0</v>
      </c>
      <c r="AR1341" s="84">
        <v>0</v>
      </c>
      <c r="AS1341" s="84"/>
      <c r="AT1341" s="84"/>
      <c r="AU1341" s="84"/>
      <c r="AV1341" s="84"/>
      <c r="AW1341" s="84"/>
      <c r="AX1341" s="84"/>
      <c r="AY1341" s="84"/>
      <c r="AZ1341" s="84"/>
    </row>
    <row r="1342" spans="1:52" x14ac:dyDescent="0.55000000000000004">
      <c r="A1342" s="69" t="s">
        <v>339</v>
      </c>
      <c r="B1342" s="69" t="s">
        <v>620</v>
      </c>
      <c r="C1342" s="70"/>
      <c r="D1342" s="71"/>
      <c r="E1342" s="72"/>
      <c r="F1342" s="73"/>
      <c r="G1342" s="70"/>
      <c r="H1342" s="74"/>
      <c r="I1342" s="75"/>
      <c r="J1342" s="75"/>
      <c r="K1342" s="36"/>
      <c r="L1342" s="82"/>
      <c r="M1342" s="82"/>
      <c r="N1342" s="77"/>
      <c r="O1342" s="84" t="s">
        <v>1269</v>
      </c>
      <c r="P1342" s="86">
        <v>43425.796388888892</v>
      </c>
      <c r="Q1342" s="84" t="s">
        <v>1345</v>
      </c>
      <c r="R1342" s="84"/>
      <c r="S1342" s="84"/>
      <c r="T1342" s="84"/>
      <c r="U1342" s="84"/>
      <c r="V1342" s="88" t="s">
        <v>2760</v>
      </c>
      <c r="W1342" s="86">
        <v>43425.796388888892</v>
      </c>
      <c r="X1342" s="88" t="s">
        <v>3419</v>
      </c>
      <c r="Y1342" s="84"/>
      <c r="Z1342" s="84"/>
      <c r="AA1342" s="87" t="s">
        <v>4548</v>
      </c>
      <c r="AB1342" s="84"/>
      <c r="AC1342" s="84" t="b">
        <v>0</v>
      </c>
      <c r="AD1342" s="84">
        <v>0</v>
      </c>
      <c r="AE1342" s="87" t="s">
        <v>5552</v>
      </c>
      <c r="AF1342" s="84" t="b">
        <v>0</v>
      </c>
      <c r="AG1342" s="84" t="s">
        <v>5604</v>
      </c>
      <c r="AH1342" s="84"/>
      <c r="AI1342" s="87" t="s">
        <v>5552</v>
      </c>
      <c r="AJ1342" s="84" t="b">
        <v>0</v>
      </c>
      <c r="AK1342" s="84">
        <v>4</v>
      </c>
      <c r="AL1342" s="87" t="s">
        <v>5322</v>
      </c>
      <c r="AM1342" s="84" t="s">
        <v>5682</v>
      </c>
      <c r="AN1342" s="84" t="b">
        <v>0</v>
      </c>
      <c r="AO1342" s="87" t="s">
        <v>5322</v>
      </c>
      <c r="AP1342" s="84" t="s">
        <v>179</v>
      </c>
      <c r="AQ1342" s="84">
        <v>0</v>
      </c>
      <c r="AR1342" s="84">
        <v>0</v>
      </c>
      <c r="AS1342" s="84"/>
      <c r="AT1342" s="84"/>
      <c r="AU1342" s="84"/>
      <c r="AV1342" s="84"/>
      <c r="AW1342" s="84"/>
      <c r="AX1342" s="84"/>
      <c r="AY1342" s="84"/>
      <c r="AZ1342" s="84"/>
    </row>
    <row r="1343" spans="1:52" x14ac:dyDescent="0.55000000000000004">
      <c r="A1343" s="69" t="s">
        <v>340</v>
      </c>
      <c r="B1343" s="69" t="s">
        <v>1030</v>
      </c>
      <c r="C1343" s="70"/>
      <c r="D1343" s="71"/>
      <c r="E1343" s="72"/>
      <c r="F1343" s="73"/>
      <c r="G1343" s="70"/>
      <c r="H1343" s="74"/>
      <c r="I1343" s="75"/>
      <c r="J1343" s="75"/>
      <c r="K1343" s="36"/>
      <c r="L1343" s="82"/>
      <c r="M1343" s="82"/>
      <c r="N1343" s="77"/>
      <c r="O1343" s="84" t="s">
        <v>1271</v>
      </c>
      <c r="P1343" s="86">
        <v>43425.807314814818</v>
      </c>
      <c r="Q1343" s="84" t="s">
        <v>1346</v>
      </c>
      <c r="R1343" s="84"/>
      <c r="S1343" s="84"/>
      <c r="T1343" s="84" t="s">
        <v>2085</v>
      </c>
      <c r="U1343" s="88" t="s">
        <v>2472</v>
      </c>
      <c r="V1343" s="88" t="s">
        <v>2472</v>
      </c>
      <c r="W1343" s="86">
        <v>43425.807314814818</v>
      </c>
      <c r="X1343" s="88" t="s">
        <v>3420</v>
      </c>
      <c r="Y1343" s="84"/>
      <c r="Z1343" s="84"/>
      <c r="AA1343" s="87" t="s">
        <v>4549</v>
      </c>
      <c r="AB1343" s="87" t="s">
        <v>5518</v>
      </c>
      <c r="AC1343" s="84" t="b">
        <v>0</v>
      </c>
      <c r="AD1343" s="84">
        <v>2</v>
      </c>
      <c r="AE1343" s="87" t="s">
        <v>5556</v>
      </c>
      <c r="AF1343" s="84" t="b">
        <v>0</v>
      </c>
      <c r="AG1343" s="84" t="s">
        <v>5604</v>
      </c>
      <c r="AH1343" s="84"/>
      <c r="AI1343" s="87" t="s">
        <v>5552</v>
      </c>
      <c r="AJ1343" s="84" t="b">
        <v>0</v>
      </c>
      <c r="AK1343" s="84">
        <v>0</v>
      </c>
      <c r="AL1343" s="87" t="s">
        <v>5552</v>
      </c>
      <c r="AM1343" s="84" t="s">
        <v>5682</v>
      </c>
      <c r="AN1343" s="84" t="b">
        <v>0</v>
      </c>
      <c r="AO1343" s="87" t="s">
        <v>5518</v>
      </c>
      <c r="AP1343" s="84" t="s">
        <v>179</v>
      </c>
      <c r="AQ1343" s="84">
        <v>0</v>
      </c>
      <c r="AR1343" s="84">
        <v>0</v>
      </c>
      <c r="AS1343" s="84" t="s">
        <v>5722</v>
      </c>
      <c r="AT1343" s="84" t="s">
        <v>5741</v>
      </c>
      <c r="AU1343" s="84" t="s">
        <v>5752</v>
      </c>
      <c r="AV1343" s="84" t="s">
        <v>5762</v>
      </c>
      <c r="AW1343" s="84" t="s">
        <v>5780</v>
      </c>
      <c r="AX1343" s="84" t="s">
        <v>5797</v>
      </c>
      <c r="AY1343" s="84" t="s">
        <v>5814</v>
      </c>
      <c r="AZ1343" s="88" t="s">
        <v>5817</v>
      </c>
    </row>
    <row r="1344" spans="1:52" x14ac:dyDescent="0.55000000000000004">
      <c r="A1344" s="69" t="s">
        <v>341</v>
      </c>
      <c r="B1344" s="69" t="s">
        <v>341</v>
      </c>
      <c r="C1344" s="70"/>
      <c r="D1344" s="71"/>
      <c r="E1344" s="72"/>
      <c r="F1344" s="73"/>
      <c r="G1344" s="70"/>
      <c r="H1344" s="74"/>
      <c r="I1344" s="75"/>
      <c r="J1344" s="75"/>
      <c r="K1344" s="36"/>
      <c r="L1344" s="82"/>
      <c r="M1344" s="82"/>
      <c r="N1344" s="77"/>
      <c r="O1344" s="84" t="s">
        <v>179</v>
      </c>
      <c r="P1344" s="86">
        <v>43425.833564814813</v>
      </c>
      <c r="Q1344" s="84" t="s">
        <v>1347</v>
      </c>
      <c r="R1344" s="88" t="s">
        <v>1736</v>
      </c>
      <c r="S1344" s="84" t="s">
        <v>1950</v>
      </c>
      <c r="T1344" s="84" t="s">
        <v>2086</v>
      </c>
      <c r="U1344" s="84"/>
      <c r="V1344" s="88" t="s">
        <v>2761</v>
      </c>
      <c r="W1344" s="86">
        <v>43425.833564814813</v>
      </c>
      <c r="X1344" s="88" t="s">
        <v>3421</v>
      </c>
      <c r="Y1344" s="84"/>
      <c r="Z1344" s="84"/>
      <c r="AA1344" s="87" t="s">
        <v>4550</v>
      </c>
      <c r="AB1344" s="84"/>
      <c r="AC1344" s="84" t="b">
        <v>0</v>
      </c>
      <c r="AD1344" s="84">
        <v>0</v>
      </c>
      <c r="AE1344" s="87" t="s">
        <v>5552</v>
      </c>
      <c r="AF1344" s="84" t="b">
        <v>0</v>
      </c>
      <c r="AG1344" s="84" t="s">
        <v>5604</v>
      </c>
      <c r="AH1344" s="84"/>
      <c r="AI1344" s="87" t="s">
        <v>5552</v>
      </c>
      <c r="AJ1344" s="84" t="b">
        <v>0</v>
      </c>
      <c r="AK1344" s="84">
        <v>1</v>
      </c>
      <c r="AL1344" s="87" t="s">
        <v>5552</v>
      </c>
      <c r="AM1344" s="84" t="s">
        <v>5697</v>
      </c>
      <c r="AN1344" s="84" t="b">
        <v>0</v>
      </c>
      <c r="AO1344" s="87" t="s">
        <v>4550</v>
      </c>
      <c r="AP1344" s="84" t="s">
        <v>179</v>
      </c>
      <c r="AQ1344" s="84">
        <v>0</v>
      </c>
      <c r="AR1344" s="84">
        <v>0</v>
      </c>
      <c r="AS1344" s="84"/>
      <c r="AT1344" s="84"/>
      <c r="AU1344" s="84"/>
      <c r="AV1344" s="84"/>
      <c r="AW1344" s="84"/>
      <c r="AX1344" s="84"/>
      <c r="AY1344" s="84"/>
      <c r="AZ1344" s="84"/>
    </row>
    <row r="1345" spans="1:52" x14ac:dyDescent="0.55000000000000004">
      <c r="A1345" s="69" t="s">
        <v>342</v>
      </c>
      <c r="B1345" s="69" t="s">
        <v>712</v>
      </c>
      <c r="C1345" s="70"/>
      <c r="D1345" s="71"/>
      <c r="E1345" s="72"/>
      <c r="F1345" s="73"/>
      <c r="G1345" s="70"/>
      <c r="H1345" s="74"/>
      <c r="I1345" s="75"/>
      <c r="J1345" s="75"/>
      <c r="K1345" s="36"/>
      <c r="L1345" s="82"/>
      <c r="M1345" s="82"/>
      <c r="N1345" s="77"/>
      <c r="O1345" s="84" t="s">
        <v>1269</v>
      </c>
      <c r="P1345" s="86">
        <v>43425.851307870369</v>
      </c>
      <c r="Q1345" s="84" t="s">
        <v>1348</v>
      </c>
      <c r="R1345" s="84"/>
      <c r="S1345" s="84"/>
      <c r="T1345" s="84" t="s">
        <v>2087</v>
      </c>
      <c r="U1345" s="84"/>
      <c r="V1345" s="88" t="s">
        <v>2762</v>
      </c>
      <c r="W1345" s="86">
        <v>43425.851307870369</v>
      </c>
      <c r="X1345" s="88" t="s">
        <v>3422</v>
      </c>
      <c r="Y1345" s="84"/>
      <c r="Z1345" s="84"/>
      <c r="AA1345" s="87" t="s">
        <v>4551</v>
      </c>
      <c r="AB1345" s="84"/>
      <c r="AC1345" s="84" t="b">
        <v>0</v>
      </c>
      <c r="AD1345" s="84">
        <v>0</v>
      </c>
      <c r="AE1345" s="87" t="s">
        <v>5552</v>
      </c>
      <c r="AF1345" s="84" t="b">
        <v>0</v>
      </c>
      <c r="AG1345" s="84" t="s">
        <v>5605</v>
      </c>
      <c r="AH1345" s="84"/>
      <c r="AI1345" s="87" t="s">
        <v>5552</v>
      </c>
      <c r="AJ1345" s="84" t="b">
        <v>0</v>
      </c>
      <c r="AK1345" s="84">
        <v>4</v>
      </c>
      <c r="AL1345" s="87" t="s">
        <v>5011</v>
      </c>
      <c r="AM1345" s="84" t="s">
        <v>5682</v>
      </c>
      <c r="AN1345" s="84" t="b">
        <v>0</v>
      </c>
      <c r="AO1345" s="87" t="s">
        <v>5011</v>
      </c>
      <c r="AP1345" s="84" t="s">
        <v>179</v>
      </c>
      <c r="AQ1345" s="84">
        <v>0</v>
      </c>
      <c r="AR1345" s="84">
        <v>0</v>
      </c>
      <c r="AS1345" s="84"/>
      <c r="AT1345" s="84"/>
      <c r="AU1345" s="84"/>
      <c r="AV1345" s="84"/>
      <c r="AW1345" s="84"/>
      <c r="AX1345" s="84"/>
      <c r="AY1345" s="84"/>
      <c r="AZ1345" s="84"/>
    </row>
    <row r="1346" spans="1:52" x14ac:dyDescent="0.55000000000000004">
      <c r="A1346" s="69" t="s">
        <v>342</v>
      </c>
      <c r="B1346" s="69" t="s">
        <v>234</v>
      </c>
      <c r="C1346" s="70"/>
      <c r="D1346" s="71"/>
      <c r="E1346" s="72"/>
      <c r="F1346" s="73"/>
      <c r="G1346" s="70"/>
      <c r="H1346" s="74"/>
      <c r="I1346" s="75"/>
      <c r="J1346" s="75"/>
      <c r="K1346" s="36"/>
      <c r="L1346" s="82"/>
      <c r="M1346" s="82"/>
      <c r="N1346" s="77"/>
      <c r="O1346" s="84" t="s">
        <v>1270</v>
      </c>
      <c r="P1346" s="86">
        <v>43425.851307870369</v>
      </c>
      <c r="Q1346" s="84" t="s">
        <v>1348</v>
      </c>
      <c r="R1346" s="84"/>
      <c r="S1346" s="84"/>
      <c r="T1346" s="84" t="s">
        <v>2087</v>
      </c>
      <c r="U1346" s="84"/>
      <c r="V1346" s="88" t="s">
        <v>2762</v>
      </c>
      <c r="W1346" s="86">
        <v>43425.851307870369</v>
      </c>
      <c r="X1346" s="88" t="s">
        <v>3422</v>
      </c>
      <c r="Y1346" s="84"/>
      <c r="Z1346" s="84"/>
      <c r="AA1346" s="87" t="s">
        <v>4551</v>
      </c>
      <c r="AB1346" s="84"/>
      <c r="AC1346" s="84" t="b">
        <v>0</v>
      </c>
      <c r="AD1346" s="84">
        <v>0</v>
      </c>
      <c r="AE1346" s="87" t="s">
        <v>5552</v>
      </c>
      <c r="AF1346" s="84" t="b">
        <v>0</v>
      </c>
      <c r="AG1346" s="84" t="s">
        <v>5605</v>
      </c>
      <c r="AH1346" s="84"/>
      <c r="AI1346" s="87" t="s">
        <v>5552</v>
      </c>
      <c r="AJ1346" s="84" t="b">
        <v>0</v>
      </c>
      <c r="AK1346" s="84">
        <v>4</v>
      </c>
      <c r="AL1346" s="87" t="s">
        <v>5011</v>
      </c>
      <c r="AM1346" s="84" t="s">
        <v>5682</v>
      </c>
      <c r="AN1346" s="84" t="b">
        <v>0</v>
      </c>
      <c r="AO1346" s="87" t="s">
        <v>5011</v>
      </c>
      <c r="AP1346" s="84" t="s">
        <v>179</v>
      </c>
      <c r="AQ1346" s="84">
        <v>0</v>
      </c>
      <c r="AR1346" s="84">
        <v>0</v>
      </c>
      <c r="AS1346" s="84"/>
      <c r="AT1346" s="84"/>
      <c r="AU1346" s="84"/>
      <c r="AV1346" s="84"/>
      <c r="AW1346" s="84"/>
      <c r="AX1346" s="84"/>
      <c r="AY1346" s="84"/>
      <c r="AZ1346" s="84"/>
    </row>
    <row r="1347" spans="1:52" x14ac:dyDescent="0.55000000000000004">
      <c r="A1347" s="69" t="s">
        <v>342</v>
      </c>
      <c r="B1347" s="69" t="s">
        <v>678</v>
      </c>
      <c r="C1347" s="70"/>
      <c r="D1347" s="71"/>
      <c r="E1347" s="72"/>
      <c r="F1347" s="73"/>
      <c r="G1347" s="70"/>
      <c r="H1347" s="74"/>
      <c r="I1347" s="75"/>
      <c r="J1347" s="75"/>
      <c r="K1347" s="36"/>
      <c r="L1347" s="82"/>
      <c r="M1347" s="82"/>
      <c r="N1347" s="77"/>
      <c r="O1347" s="84" t="s">
        <v>1270</v>
      </c>
      <c r="P1347" s="86">
        <v>43425.851307870369</v>
      </c>
      <c r="Q1347" s="84" t="s">
        <v>1348</v>
      </c>
      <c r="R1347" s="84"/>
      <c r="S1347" s="84"/>
      <c r="T1347" s="84" t="s">
        <v>2087</v>
      </c>
      <c r="U1347" s="84"/>
      <c r="V1347" s="88" t="s">
        <v>2762</v>
      </c>
      <c r="W1347" s="86">
        <v>43425.851307870369</v>
      </c>
      <c r="X1347" s="88" t="s">
        <v>3422</v>
      </c>
      <c r="Y1347" s="84"/>
      <c r="Z1347" s="84"/>
      <c r="AA1347" s="87" t="s">
        <v>4551</v>
      </c>
      <c r="AB1347" s="84"/>
      <c r="AC1347" s="84" t="b">
        <v>0</v>
      </c>
      <c r="AD1347" s="84">
        <v>0</v>
      </c>
      <c r="AE1347" s="87" t="s">
        <v>5552</v>
      </c>
      <c r="AF1347" s="84" t="b">
        <v>0</v>
      </c>
      <c r="AG1347" s="84" t="s">
        <v>5605</v>
      </c>
      <c r="AH1347" s="84"/>
      <c r="AI1347" s="87" t="s">
        <v>5552</v>
      </c>
      <c r="AJ1347" s="84" t="b">
        <v>0</v>
      </c>
      <c r="AK1347" s="84">
        <v>4</v>
      </c>
      <c r="AL1347" s="87" t="s">
        <v>5011</v>
      </c>
      <c r="AM1347" s="84" t="s">
        <v>5682</v>
      </c>
      <c r="AN1347" s="84" t="b">
        <v>0</v>
      </c>
      <c r="AO1347" s="87" t="s">
        <v>5011</v>
      </c>
      <c r="AP1347" s="84" t="s">
        <v>179</v>
      </c>
      <c r="AQ1347" s="84">
        <v>0</v>
      </c>
      <c r="AR1347" s="84">
        <v>0</v>
      </c>
      <c r="AS1347" s="84"/>
      <c r="AT1347" s="84"/>
      <c r="AU1347" s="84"/>
      <c r="AV1347" s="84"/>
      <c r="AW1347" s="84"/>
      <c r="AX1347" s="84"/>
      <c r="AY1347" s="84"/>
      <c r="AZ1347" s="84"/>
    </row>
    <row r="1348" spans="1:52" x14ac:dyDescent="0.55000000000000004">
      <c r="A1348" s="69" t="s">
        <v>343</v>
      </c>
      <c r="B1348" s="69" t="s">
        <v>447</v>
      </c>
      <c r="C1348" s="70"/>
      <c r="D1348" s="71"/>
      <c r="E1348" s="72"/>
      <c r="F1348" s="73"/>
      <c r="G1348" s="70"/>
      <c r="H1348" s="74"/>
      <c r="I1348" s="75"/>
      <c r="J1348" s="75"/>
      <c r="K1348" s="36"/>
      <c r="L1348" s="82"/>
      <c r="M1348" s="82"/>
      <c r="N1348" s="77"/>
      <c r="O1348" s="84" t="s">
        <v>1269</v>
      </c>
      <c r="P1348" s="86">
        <v>43425.861064814817</v>
      </c>
      <c r="Q1348" s="84" t="s">
        <v>1304</v>
      </c>
      <c r="R1348" s="84"/>
      <c r="S1348" s="84"/>
      <c r="T1348" s="84" t="s">
        <v>2040</v>
      </c>
      <c r="U1348" s="84"/>
      <c r="V1348" s="88" t="s">
        <v>2763</v>
      </c>
      <c r="W1348" s="86">
        <v>43425.861064814817</v>
      </c>
      <c r="X1348" s="88" t="s">
        <v>3423</v>
      </c>
      <c r="Y1348" s="84"/>
      <c r="Z1348" s="84"/>
      <c r="AA1348" s="87" t="s">
        <v>4552</v>
      </c>
      <c r="AB1348" s="84"/>
      <c r="AC1348" s="84" t="b">
        <v>0</v>
      </c>
      <c r="AD1348" s="84">
        <v>0</v>
      </c>
      <c r="AE1348" s="87" t="s">
        <v>5552</v>
      </c>
      <c r="AF1348" s="84" t="b">
        <v>0</v>
      </c>
      <c r="AG1348" s="84" t="s">
        <v>5605</v>
      </c>
      <c r="AH1348" s="84"/>
      <c r="AI1348" s="87" t="s">
        <v>5552</v>
      </c>
      <c r="AJ1348" s="84" t="b">
        <v>0</v>
      </c>
      <c r="AK1348" s="84">
        <v>4</v>
      </c>
      <c r="AL1348" s="87" t="s">
        <v>4672</v>
      </c>
      <c r="AM1348" s="84" t="s">
        <v>5682</v>
      </c>
      <c r="AN1348" s="84" t="b">
        <v>0</v>
      </c>
      <c r="AO1348" s="87" t="s">
        <v>4672</v>
      </c>
      <c r="AP1348" s="84" t="s">
        <v>179</v>
      </c>
      <c r="AQ1348" s="84">
        <v>0</v>
      </c>
      <c r="AR1348" s="84">
        <v>0</v>
      </c>
      <c r="AS1348" s="84"/>
      <c r="AT1348" s="84"/>
      <c r="AU1348" s="84"/>
      <c r="AV1348" s="84"/>
      <c r="AW1348" s="84"/>
      <c r="AX1348" s="84"/>
      <c r="AY1348" s="84"/>
      <c r="AZ1348" s="84"/>
    </row>
    <row r="1349" spans="1:52" x14ac:dyDescent="0.55000000000000004">
      <c r="A1349" s="69" t="s">
        <v>343</v>
      </c>
      <c r="B1349" s="69" t="s">
        <v>484</v>
      </c>
      <c r="C1349" s="70"/>
      <c r="D1349" s="71"/>
      <c r="E1349" s="72"/>
      <c r="F1349" s="73"/>
      <c r="G1349" s="70"/>
      <c r="H1349" s="74"/>
      <c r="I1349" s="75"/>
      <c r="J1349" s="75"/>
      <c r="K1349" s="36"/>
      <c r="L1349" s="82"/>
      <c r="M1349" s="82"/>
      <c r="N1349" s="77"/>
      <c r="O1349" s="84" t="s">
        <v>1270</v>
      </c>
      <c r="P1349" s="86">
        <v>43425.861064814817</v>
      </c>
      <c r="Q1349" s="84" t="s">
        <v>1304</v>
      </c>
      <c r="R1349" s="84"/>
      <c r="S1349" s="84"/>
      <c r="T1349" s="84" t="s">
        <v>2040</v>
      </c>
      <c r="U1349" s="84"/>
      <c r="V1349" s="88" t="s">
        <v>2763</v>
      </c>
      <c r="W1349" s="86">
        <v>43425.861064814817</v>
      </c>
      <c r="X1349" s="88" t="s">
        <v>3423</v>
      </c>
      <c r="Y1349" s="84"/>
      <c r="Z1349" s="84"/>
      <c r="AA1349" s="87" t="s">
        <v>4552</v>
      </c>
      <c r="AB1349" s="84"/>
      <c r="AC1349" s="84" t="b">
        <v>0</v>
      </c>
      <c r="AD1349" s="84">
        <v>0</v>
      </c>
      <c r="AE1349" s="87" t="s">
        <v>5552</v>
      </c>
      <c r="AF1349" s="84" t="b">
        <v>0</v>
      </c>
      <c r="AG1349" s="84" t="s">
        <v>5605</v>
      </c>
      <c r="AH1349" s="84"/>
      <c r="AI1349" s="87" t="s">
        <v>5552</v>
      </c>
      <c r="AJ1349" s="84" t="b">
        <v>0</v>
      </c>
      <c r="AK1349" s="84">
        <v>4</v>
      </c>
      <c r="AL1349" s="87" t="s">
        <v>4672</v>
      </c>
      <c r="AM1349" s="84" t="s">
        <v>5682</v>
      </c>
      <c r="AN1349" s="84" t="b">
        <v>0</v>
      </c>
      <c r="AO1349" s="87" t="s">
        <v>4672</v>
      </c>
      <c r="AP1349" s="84" t="s">
        <v>179</v>
      </c>
      <c r="AQ1349" s="84">
        <v>0</v>
      </c>
      <c r="AR1349" s="84">
        <v>0</v>
      </c>
      <c r="AS1349" s="84"/>
      <c r="AT1349" s="84"/>
      <c r="AU1349" s="84"/>
      <c r="AV1349" s="84"/>
      <c r="AW1349" s="84"/>
      <c r="AX1349" s="84"/>
      <c r="AY1349" s="84"/>
      <c r="AZ1349" s="84"/>
    </row>
    <row r="1350" spans="1:52" x14ac:dyDescent="0.55000000000000004">
      <c r="A1350" s="69" t="s">
        <v>343</v>
      </c>
      <c r="B1350" s="69" t="s">
        <v>968</v>
      </c>
      <c r="C1350" s="70"/>
      <c r="D1350" s="71"/>
      <c r="E1350" s="72"/>
      <c r="F1350" s="73"/>
      <c r="G1350" s="70"/>
      <c r="H1350" s="74"/>
      <c r="I1350" s="75"/>
      <c r="J1350" s="75"/>
      <c r="K1350" s="36"/>
      <c r="L1350" s="82"/>
      <c r="M1350" s="82"/>
      <c r="N1350" s="77"/>
      <c r="O1350" s="84" t="s">
        <v>1270</v>
      </c>
      <c r="P1350" s="86">
        <v>43425.861064814817</v>
      </c>
      <c r="Q1350" s="84" t="s">
        <v>1304</v>
      </c>
      <c r="R1350" s="84"/>
      <c r="S1350" s="84"/>
      <c r="T1350" s="84" t="s">
        <v>2040</v>
      </c>
      <c r="U1350" s="84"/>
      <c r="V1350" s="88" t="s">
        <v>2763</v>
      </c>
      <c r="W1350" s="86">
        <v>43425.861064814817</v>
      </c>
      <c r="X1350" s="88" t="s">
        <v>3423</v>
      </c>
      <c r="Y1350" s="84"/>
      <c r="Z1350" s="84"/>
      <c r="AA1350" s="87" t="s">
        <v>4552</v>
      </c>
      <c r="AB1350" s="84"/>
      <c r="AC1350" s="84" t="b">
        <v>0</v>
      </c>
      <c r="AD1350" s="84">
        <v>0</v>
      </c>
      <c r="AE1350" s="87" t="s">
        <v>5552</v>
      </c>
      <c r="AF1350" s="84" t="b">
        <v>0</v>
      </c>
      <c r="AG1350" s="84" t="s">
        <v>5605</v>
      </c>
      <c r="AH1350" s="84"/>
      <c r="AI1350" s="87" t="s">
        <v>5552</v>
      </c>
      <c r="AJ1350" s="84" t="b">
        <v>0</v>
      </c>
      <c r="AK1350" s="84">
        <v>4</v>
      </c>
      <c r="AL1350" s="87" t="s">
        <v>4672</v>
      </c>
      <c r="AM1350" s="84" t="s">
        <v>5682</v>
      </c>
      <c r="AN1350" s="84" t="b">
        <v>0</v>
      </c>
      <c r="AO1350" s="87" t="s">
        <v>4672</v>
      </c>
      <c r="AP1350" s="84" t="s">
        <v>179</v>
      </c>
      <c r="AQ1350" s="84">
        <v>0</v>
      </c>
      <c r="AR1350" s="84">
        <v>0</v>
      </c>
      <c r="AS1350" s="84"/>
      <c r="AT1350" s="84"/>
      <c r="AU1350" s="84"/>
      <c r="AV1350" s="84"/>
      <c r="AW1350" s="84"/>
      <c r="AX1350" s="84"/>
      <c r="AY1350" s="84"/>
      <c r="AZ1350" s="84"/>
    </row>
    <row r="1351" spans="1:52" x14ac:dyDescent="0.55000000000000004">
      <c r="A1351" s="69" t="s">
        <v>344</v>
      </c>
      <c r="B1351" s="69" t="s">
        <v>699</v>
      </c>
      <c r="C1351" s="70"/>
      <c r="D1351" s="71"/>
      <c r="E1351" s="72"/>
      <c r="F1351" s="73"/>
      <c r="G1351" s="70"/>
      <c r="H1351" s="74"/>
      <c r="I1351" s="75"/>
      <c r="J1351" s="75"/>
      <c r="K1351" s="36"/>
      <c r="L1351" s="82"/>
      <c r="M1351" s="82"/>
      <c r="N1351" s="77"/>
      <c r="O1351" s="84" t="s">
        <v>1269</v>
      </c>
      <c r="P1351" s="86">
        <v>43425.864293981482</v>
      </c>
      <c r="Q1351" s="84" t="s">
        <v>1313</v>
      </c>
      <c r="R1351" s="84"/>
      <c r="S1351" s="84"/>
      <c r="T1351" s="84"/>
      <c r="U1351" s="84"/>
      <c r="V1351" s="88" t="s">
        <v>2764</v>
      </c>
      <c r="W1351" s="86">
        <v>43425.864293981482</v>
      </c>
      <c r="X1351" s="88" t="s">
        <v>3424</v>
      </c>
      <c r="Y1351" s="84"/>
      <c r="Z1351" s="84"/>
      <c r="AA1351" s="87" t="s">
        <v>4553</v>
      </c>
      <c r="AB1351" s="84"/>
      <c r="AC1351" s="84" t="b">
        <v>0</v>
      </c>
      <c r="AD1351" s="84">
        <v>0</v>
      </c>
      <c r="AE1351" s="87" t="s">
        <v>5552</v>
      </c>
      <c r="AF1351" s="84" t="b">
        <v>0</v>
      </c>
      <c r="AG1351" s="84" t="s">
        <v>5604</v>
      </c>
      <c r="AH1351" s="84"/>
      <c r="AI1351" s="87" t="s">
        <v>5552</v>
      </c>
      <c r="AJ1351" s="84" t="b">
        <v>0</v>
      </c>
      <c r="AK1351" s="84">
        <v>43</v>
      </c>
      <c r="AL1351" s="87" t="s">
        <v>4992</v>
      </c>
      <c r="AM1351" s="84" t="s">
        <v>5685</v>
      </c>
      <c r="AN1351" s="84" t="b">
        <v>0</v>
      </c>
      <c r="AO1351" s="87" t="s">
        <v>4992</v>
      </c>
      <c r="AP1351" s="84" t="s">
        <v>179</v>
      </c>
      <c r="AQ1351" s="84">
        <v>0</v>
      </c>
      <c r="AR1351" s="84">
        <v>0</v>
      </c>
      <c r="AS1351" s="84"/>
      <c r="AT1351" s="84"/>
      <c r="AU1351" s="84"/>
      <c r="AV1351" s="84"/>
      <c r="AW1351" s="84"/>
      <c r="AX1351" s="84"/>
      <c r="AY1351" s="84"/>
      <c r="AZ1351" s="84"/>
    </row>
    <row r="1352" spans="1:52" x14ac:dyDescent="0.55000000000000004">
      <c r="A1352" s="69" t="s">
        <v>344</v>
      </c>
      <c r="B1352" s="69" t="s">
        <v>975</v>
      </c>
      <c r="C1352" s="70"/>
      <c r="D1352" s="71"/>
      <c r="E1352" s="72"/>
      <c r="F1352" s="73"/>
      <c r="G1352" s="70"/>
      <c r="H1352" s="74"/>
      <c r="I1352" s="75"/>
      <c r="J1352" s="75"/>
      <c r="K1352" s="36"/>
      <c r="L1352" s="82"/>
      <c r="M1352" s="82"/>
      <c r="N1352" s="77"/>
      <c r="O1352" s="84" t="s">
        <v>1270</v>
      </c>
      <c r="P1352" s="86">
        <v>43425.864293981482</v>
      </c>
      <c r="Q1352" s="84" t="s">
        <v>1313</v>
      </c>
      <c r="R1352" s="84"/>
      <c r="S1352" s="84"/>
      <c r="T1352" s="84"/>
      <c r="U1352" s="84"/>
      <c r="V1352" s="88" t="s">
        <v>2764</v>
      </c>
      <c r="W1352" s="86">
        <v>43425.864293981482</v>
      </c>
      <c r="X1352" s="88" t="s">
        <v>3424</v>
      </c>
      <c r="Y1352" s="84"/>
      <c r="Z1352" s="84"/>
      <c r="AA1352" s="87" t="s">
        <v>4553</v>
      </c>
      <c r="AB1352" s="84"/>
      <c r="AC1352" s="84" t="b">
        <v>0</v>
      </c>
      <c r="AD1352" s="84">
        <v>0</v>
      </c>
      <c r="AE1352" s="87" t="s">
        <v>5552</v>
      </c>
      <c r="AF1352" s="84" t="b">
        <v>0</v>
      </c>
      <c r="AG1352" s="84" t="s">
        <v>5604</v>
      </c>
      <c r="AH1352" s="84"/>
      <c r="AI1352" s="87" t="s">
        <v>5552</v>
      </c>
      <c r="AJ1352" s="84" t="b">
        <v>0</v>
      </c>
      <c r="AK1352" s="84">
        <v>43</v>
      </c>
      <c r="AL1352" s="87" t="s">
        <v>4992</v>
      </c>
      <c r="AM1352" s="84" t="s">
        <v>5685</v>
      </c>
      <c r="AN1352" s="84" t="b">
        <v>0</v>
      </c>
      <c r="AO1352" s="87" t="s">
        <v>4992</v>
      </c>
      <c r="AP1352" s="84" t="s">
        <v>179</v>
      </c>
      <c r="AQ1352" s="84">
        <v>0</v>
      </c>
      <c r="AR1352" s="84">
        <v>0</v>
      </c>
      <c r="AS1352" s="84"/>
      <c r="AT1352" s="84"/>
      <c r="AU1352" s="84"/>
      <c r="AV1352" s="84"/>
      <c r="AW1352" s="84"/>
      <c r="AX1352" s="84"/>
      <c r="AY1352" s="84"/>
      <c r="AZ1352" s="84"/>
    </row>
    <row r="1353" spans="1:52" x14ac:dyDescent="0.55000000000000004">
      <c r="A1353" s="69" t="s">
        <v>344</v>
      </c>
      <c r="B1353" s="69" t="s">
        <v>697</v>
      </c>
      <c r="C1353" s="70"/>
      <c r="D1353" s="71"/>
      <c r="E1353" s="72"/>
      <c r="F1353" s="73"/>
      <c r="G1353" s="70"/>
      <c r="H1353" s="74"/>
      <c r="I1353" s="75"/>
      <c r="J1353" s="75"/>
      <c r="K1353" s="36"/>
      <c r="L1353" s="82"/>
      <c r="M1353" s="82"/>
      <c r="N1353" s="77"/>
      <c r="O1353" s="84" t="s">
        <v>1270</v>
      </c>
      <c r="P1353" s="86">
        <v>43425.864293981482</v>
      </c>
      <c r="Q1353" s="84" t="s">
        <v>1313</v>
      </c>
      <c r="R1353" s="84"/>
      <c r="S1353" s="84"/>
      <c r="T1353" s="84"/>
      <c r="U1353" s="84"/>
      <c r="V1353" s="88" t="s">
        <v>2764</v>
      </c>
      <c r="W1353" s="86">
        <v>43425.864293981482</v>
      </c>
      <c r="X1353" s="88" t="s">
        <v>3424</v>
      </c>
      <c r="Y1353" s="84"/>
      <c r="Z1353" s="84"/>
      <c r="AA1353" s="87" t="s">
        <v>4553</v>
      </c>
      <c r="AB1353" s="84"/>
      <c r="AC1353" s="84" t="b">
        <v>0</v>
      </c>
      <c r="AD1353" s="84">
        <v>0</v>
      </c>
      <c r="AE1353" s="87" t="s">
        <v>5552</v>
      </c>
      <c r="AF1353" s="84" t="b">
        <v>0</v>
      </c>
      <c r="AG1353" s="84" t="s">
        <v>5604</v>
      </c>
      <c r="AH1353" s="84"/>
      <c r="AI1353" s="87" t="s">
        <v>5552</v>
      </c>
      <c r="AJ1353" s="84" t="b">
        <v>0</v>
      </c>
      <c r="AK1353" s="84">
        <v>43</v>
      </c>
      <c r="AL1353" s="87" t="s">
        <v>4992</v>
      </c>
      <c r="AM1353" s="84" t="s">
        <v>5685</v>
      </c>
      <c r="AN1353" s="84" t="b">
        <v>0</v>
      </c>
      <c r="AO1353" s="87" t="s">
        <v>4992</v>
      </c>
      <c r="AP1353" s="84" t="s">
        <v>179</v>
      </c>
      <c r="AQ1353" s="84">
        <v>0</v>
      </c>
      <c r="AR1353" s="84">
        <v>0</v>
      </c>
      <c r="AS1353" s="84"/>
      <c r="AT1353" s="84"/>
      <c r="AU1353" s="84"/>
      <c r="AV1353" s="84"/>
      <c r="AW1353" s="84"/>
      <c r="AX1353" s="84"/>
      <c r="AY1353" s="84"/>
      <c r="AZ1353" s="84"/>
    </row>
    <row r="1354" spans="1:52" x14ac:dyDescent="0.55000000000000004">
      <c r="A1354" s="69" t="s">
        <v>344</v>
      </c>
      <c r="B1354" s="69" t="s">
        <v>976</v>
      </c>
      <c r="C1354" s="70"/>
      <c r="D1354" s="71"/>
      <c r="E1354" s="72"/>
      <c r="F1354" s="73"/>
      <c r="G1354" s="70"/>
      <c r="H1354" s="74"/>
      <c r="I1354" s="75"/>
      <c r="J1354" s="75"/>
      <c r="K1354" s="36"/>
      <c r="L1354" s="82"/>
      <c r="M1354" s="82"/>
      <c r="N1354" s="77"/>
      <c r="O1354" s="84" t="s">
        <v>1270</v>
      </c>
      <c r="P1354" s="86">
        <v>43425.864293981482</v>
      </c>
      <c r="Q1354" s="84" t="s">
        <v>1313</v>
      </c>
      <c r="R1354" s="84"/>
      <c r="S1354" s="84"/>
      <c r="T1354" s="84"/>
      <c r="U1354" s="84"/>
      <c r="V1354" s="88" t="s">
        <v>2764</v>
      </c>
      <c r="W1354" s="86">
        <v>43425.864293981482</v>
      </c>
      <c r="X1354" s="88" t="s">
        <v>3424</v>
      </c>
      <c r="Y1354" s="84"/>
      <c r="Z1354" s="84"/>
      <c r="AA1354" s="87" t="s">
        <v>4553</v>
      </c>
      <c r="AB1354" s="84"/>
      <c r="AC1354" s="84" t="b">
        <v>0</v>
      </c>
      <c r="AD1354" s="84">
        <v>0</v>
      </c>
      <c r="AE1354" s="87" t="s">
        <v>5552</v>
      </c>
      <c r="AF1354" s="84" t="b">
        <v>0</v>
      </c>
      <c r="AG1354" s="84" t="s">
        <v>5604</v>
      </c>
      <c r="AH1354" s="84"/>
      <c r="AI1354" s="87" t="s">
        <v>5552</v>
      </c>
      <c r="AJ1354" s="84" t="b">
        <v>0</v>
      </c>
      <c r="AK1354" s="84">
        <v>43</v>
      </c>
      <c r="AL1354" s="87" t="s">
        <v>4992</v>
      </c>
      <c r="AM1354" s="84" t="s">
        <v>5685</v>
      </c>
      <c r="AN1354" s="84" t="b">
        <v>0</v>
      </c>
      <c r="AO1354" s="87" t="s">
        <v>4992</v>
      </c>
      <c r="AP1354" s="84" t="s">
        <v>179</v>
      </c>
      <c r="AQ1354" s="84">
        <v>0</v>
      </c>
      <c r="AR1354" s="84">
        <v>0</v>
      </c>
      <c r="AS1354" s="84"/>
      <c r="AT1354" s="84"/>
      <c r="AU1354" s="84"/>
      <c r="AV1354" s="84"/>
      <c r="AW1354" s="84"/>
      <c r="AX1354" s="84"/>
      <c r="AY1354" s="84"/>
      <c r="AZ1354" s="84"/>
    </row>
    <row r="1355" spans="1:52" x14ac:dyDescent="0.55000000000000004">
      <c r="A1355" s="69" t="s">
        <v>344</v>
      </c>
      <c r="B1355" s="69" t="s">
        <v>696</v>
      </c>
      <c r="C1355" s="70"/>
      <c r="D1355" s="71"/>
      <c r="E1355" s="72"/>
      <c r="F1355" s="73"/>
      <c r="G1355" s="70"/>
      <c r="H1355" s="74"/>
      <c r="I1355" s="75"/>
      <c r="J1355" s="75"/>
      <c r="K1355" s="36"/>
      <c r="L1355" s="82"/>
      <c r="M1355" s="82"/>
      <c r="N1355" s="77"/>
      <c r="O1355" s="84" t="s">
        <v>1270</v>
      </c>
      <c r="P1355" s="86">
        <v>43425.864293981482</v>
      </c>
      <c r="Q1355" s="84" t="s">
        <v>1313</v>
      </c>
      <c r="R1355" s="84"/>
      <c r="S1355" s="84"/>
      <c r="T1355" s="84"/>
      <c r="U1355" s="84"/>
      <c r="V1355" s="88" t="s">
        <v>2764</v>
      </c>
      <c r="W1355" s="86">
        <v>43425.864293981482</v>
      </c>
      <c r="X1355" s="88" t="s">
        <v>3424</v>
      </c>
      <c r="Y1355" s="84"/>
      <c r="Z1355" s="84"/>
      <c r="AA1355" s="87" t="s">
        <v>4553</v>
      </c>
      <c r="AB1355" s="84"/>
      <c r="AC1355" s="84" t="b">
        <v>0</v>
      </c>
      <c r="AD1355" s="84">
        <v>0</v>
      </c>
      <c r="AE1355" s="87" t="s">
        <v>5552</v>
      </c>
      <c r="AF1355" s="84" t="b">
        <v>0</v>
      </c>
      <c r="AG1355" s="84" t="s">
        <v>5604</v>
      </c>
      <c r="AH1355" s="84"/>
      <c r="AI1355" s="87" t="s">
        <v>5552</v>
      </c>
      <c r="AJ1355" s="84" t="b">
        <v>0</v>
      </c>
      <c r="AK1355" s="84">
        <v>43</v>
      </c>
      <c r="AL1355" s="87" t="s">
        <v>4992</v>
      </c>
      <c r="AM1355" s="84" t="s">
        <v>5685</v>
      </c>
      <c r="AN1355" s="84" t="b">
        <v>0</v>
      </c>
      <c r="AO1355" s="87" t="s">
        <v>4992</v>
      </c>
      <c r="AP1355" s="84" t="s">
        <v>179</v>
      </c>
      <c r="AQ1355" s="84">
        <v>0</v>
      </c>
      <c r="AR1355" s="84">
        <v>0</v>
      </c>
      <c r="AS1355" s="84"/>
      <c r="AT1355" s="84"/>
      <c r="AU1355" s="84"/>
      <c r="AV1355" s="84"/>
      <c r="AW1355" s="84"/>
      <c r="AX1355" s="84"/>
      <c r="AY1355" s="84"/>
      <c r="AZ1355" s="84"/>
    </row>
    <row r="1356" spans="1:52" x14ac:dyDescent="0.55000000000000004">
      <c r="A1356" s="69" t="s">
        <v>344</v>
      </c>
      <c r="B1356" s="69" t="s">
        <v>691</v>
      </c>
      <c r="C1356" s="70"/>
      <c r="D1356" s="71"/>
      <c r="E1356" s="72"/>
      <c r="F1356" s="73"/>
      <c r="G1356" s="70"/>
      <c r="H1356" s="74"/>
      <c r="I1356" s="75"/>
      <c r="J1356" s="75"/>
      <c r="K1356" s="36"/>
      <c r="L1356" s="82"/>
      <c r="M1356" s="82"/>
      <c r="N1356" s="77"/>
      <c r="O1356" s="84" t="s">
        <v>1270</v>
      </c>
      <c r="P1356" s="86">
        <v>43425.864293981482</v>
      </c>
      <c r="Q1356" s="84" t="s">
        <v>1313</v>
      </c>
      <c r="R1356" s="84"/>
      <c r="S1356" s="84"/>
      <c r="T1356" s="84"/>
      <c r="U1356" s="84"/>
      <c r="V1356" s="88" t="s">
        <v>2764</v>
      </c>
      <c r="W1356" s="86">
        <v>43425.864293981482</v>
      </c>
      <c r="X1356" s="88" t="s">
        <v>3424</v>
      </c>
      <c r="Y1356" s="84"/>
      <c r="Z1356" s="84"/>
      <c r="AA1356" s="87" t="s">
        <v>4553</v>
      </c>
      <c r="AB1356" s="84"/>
      <c r="AC1356" s="84" t="b">
        <v>0</v>
      </c>
      <c r="AD1356" s="84">
        <v>0</v>
      </c>
      <c r="AE1356" s="87" t="s">
        <v>5552</v>
      </c>
      <c r="AF1356" s="84" t="b">
        <v>0</v>
      </c>
      <c r="AG1356" s="84" t="s">
        <v>5604</v>
      </c>
      <c r="AH1356" s="84"/>
      <c r="AI1356" s="87" t="s">
        <v>5552</v>
      </c>
      <c r="AJ1356" s="84" t="b">
        <v>0</v>
      </c>
      <c r="AK1356" s="84">
        <v>43</v>
      </c>
      <c r="AL1356" s="87" t="s">
        <v>4992</v>
      </c>
      <c r="AM1356" s="84" t="s">
        <v>5685</v>
      </c>
      <c r="AN1356" s="84" t="b">
        <v>0</v>
      </c>
      <c r="AO1356" s="87" t="s">
        <v>4992</v>
      </c>
      <c r="AP1356" s="84" t="s">
        <v>179</v>
      </c>
      <c r="AQ1356" s="84">
        <v>0</v>
      </c>
      <c r="AR1356" s="84">
        <v>0</v>
      </c>
      <c r="AS1356" s="84"/>
      <c r="AT1356" s="84"/>
      <c r="AU1356" s="84"/>
      <c r="AV1356" s="84"/>
      <c r="AW1356" s="84"/>
      <c r="AX1356" s="84"/>
      <c r="AY1356" s="84"/>
      <c r="AZ1356" s="84"/>
    </row>
    <row r="1357" spans="1:52" x14ac:dyDescent="0.55000000000000004">
      <c r="A1357" s="69" t="s">
        <v>344</v>
      </c>
      <c r="B1357" s="69" t="s">
        <v>692</v>
      </c>
      <c r="C1357" s="70"/>
      <c r="D1357" s="71"/>
      <c r="E1357" s="72"/>
      <c r="F1357" s="73"/>
      <c r="G1357" s="70"/>
      <c r="H1357" s="74"/>
      <c r="I1357" s="75"/>
      <c r="J1357" s="75"/>
      <c r="K1357" s="36"/>
      <c r="L1357" s="82"/>
      <c r="M1357" s="82"/>
      <c r="N1357" s="77"/>
      <c r="O1357" s="84" t="s">
        <v>1270</v>
      </c>
      <c r="P1357" s="86">
        <v>43425.864293981482</v>
      </c>
      <c r="Q1357" s="84" t="s">
        <v>1313</v>
      </c>
      <c r="R1357" s="84"/>
      <c r="S1357" s="84"/>
      <c r="T1357" s="84"/>
      <c r="U1357" s="84"/>
      <c r="V1357" s="88" t="s">
        <v>2764</v>
      </c>
      <c r="W1357" s="86">
        <v>43425.864293981482</v>
      </c>
      <c r="X1357" s="88" t="s">
        <v>3424</v>
      </c>
      <c r="Y1357" s="84"/>
      <c r="Z1357" s="84"/>
      <c r="AA1357" s="87" t="s">
        <v>4553</v>
      </c>
      <c r="AB1357" s="84"/>
      <c r="AC1357" s="84" t="b">
        <v>0</v>
      </c>
      <c r="AD1357" s="84">
        <v>0</v>
      </c>
      <c r="AE1357" s="87" t="s">
        <v>5552</v>
      </c>
      <c r="AF1357" s="84" t="b">
        <v>0</v>
      </c>
      <c r="AG1357" s="84" t="s">
        <v>5604</v>
      </c>
      <c r="AH1357" s="84"/>
      <c r="AI1357" s="87" t="s">
        <v>5552</v>
      </c>
      <c r="AJ1357" s="84" t="b">
        <v>0</v>
      </c>
      <c r="AK1357" s="84">
        <v>43</v>
      </c>
      <c r="AL1357" s="87" t="s">
        <v>4992</v>
      </c>
      <c r="AM1357" s="84" t="s">
        <v>5685</v>
      </c>
      <c r="AN1357" s="84" t="b">
        <v>0</v>
      </c>
      <c r="AO1357" s="87" t="s">
        <v>4992</v>
      </c>
      <c r="AP1357" s="84" t="s">
        <v>179</v>
      </c>
      <c r="AQ1357" s="84">
        <v>0</v>
      </c>
      <c r="AR1357" s="84">
        <v>0</v>
      </c>
      <c r="AS1357" s="84"/>
      <c r="AT1357" s="84"/>
      <c r="AU1357" s="84"/>
      <c r="AV1357" s="84"/>
      <c r="AW1357" s="84"/>
      <c r="AX1357" s="84"/>
      <c r="AY1357" s="84"/>
      <c r="AZ1357" s="84"/>
    </row>
    <row r="1358" spans="1:52" x14ac:dyDescent="0.55000000000000004">
      <c r="A1358" s="69" t="s">
        <v>344</v>
      </c>
      <c r="B1358" s="69" t="s">
        <v>693</v>
      </c>
      <c r="C1358" s="70"/>
      <c r="D1358" s="71"/>
      <c r="E1358" s="72"/>
      <c r="F1358" s="73"/>
      <c r="G1358" s="70"/>
      <c r="H1358" s="74"/>
      <c r="I1358" s="75"/>
      <c r="J1358" s="75"/>
      <c r="K1358" s="36"/>
      <c r="L1358" s="82"/>
      <c r="M1358" s="82"/>
      <c r="N1358" s="77"/>
      <c r="O1358" s="84" t="s">
        <v>1270</v>
      </c>
      <c r="P1358" s="86">
        <v>43425.864293981482</v>
      </c>
      <c r="Q1358" s="84" t="s">
        <v>1313</v>
      </c>
      <c r="R1358" s="84"/>
      <c r="S1358" s="84"/>
      <c r="T1358" s="84"/>
      <c r="U1358" s="84"/>
      <c r="V1358" s="88" t="s">
        <v>2764</v>
      </c>
      <c r="W1358" s="86">
        <v>43425.864293981482</v>
      </c>
      <c r="X1358" s="88" t="s">
        <v>3424</v>
      </c>
      <c r="Y1358" s="84"/>
      <c r="Z1358" s="84"/>
      <c r="AA1358" s="87" t="s">
        <v>4553</v>
      </c>
      <c r="AB1358" s="84"/>
      <c r="AC1358" s="84" t="b">
        <v>0</v>
      </c>
      <c r="AD1358" s="84">
        <v>0</v>
      </c>
      <c r="AE1358" s="87" t="s">
        <v>5552</v>
      </c>
      <c r="AF1358" s="84" t="b">
        <v>0</v>
      </c>
      <c r="AG1358" s="84" t="s">
        <v>5604</v>
      </c>
      <c r="AH1358" s="84"/>
      <c r="AI1358" s="87" t="s">
        <v>5552</v>
      </c>
      <c r="AJ1358" s="84" t="b">
        <v>0</v>
      </c>
      <c r="AK1358" s="84">
        <v>43</v>
      </c>
      <c r="AL1358" s="87" t="s">
        <v>4992</v>
      </c>
      <c r="AM1358" s="84" t="s">
        <v>5685</v>
      </c>
      <c r="AN1358" s="84" t="b">
        <v>0</v>
      </c>
      <c r="AO1358" s="87" t="s">
        <v>4992</v>
      </c>
      <c r="AP1358" s="84" t="s">
        <v>179</v>
      </c>
      <c r="AQ1358" s="84">
        <v>0</v>
      </c>
      <c r="AR1358" s="84">
        <v>0</v>
      </c>
      <c r="AS1358" s="84"/>
      <c r="AT1358" s="84"/>
      <c r="AU1358" s="84"/>
      <c r="AV1358" s="84"/>
      <c r="AW1358" s="84"/>
      <c r="AX1358" s="84"/>
      <c r="AY1358" s="84"/>
      <c r="AZ1358" s="84"/>
    </row>
    <row r="1359" spans="1:52" x14ac:dyDescent="0.55000000000000004">
      <c r="A1359" s="69" t="s">
        <v>344</v>
      </c>
      <c r="B1359" s="69" t="s">
        <v>977</v>
      </c>
      <c r="C1359" s="70"/>
      <c r="D1359" s="71"/>
      <c r="E1359" s="72"/>
      <c r="F1359" s="73"/>
      <c r="G1359" s="70"/>
      <c r="H1359" s="74"/>
      <c r="I1359" s="75"/>
      <c r="J1359" s="75"/>
      <c r="K1359" s="36"/>
      <c r="L1359" s="82"/>
      <c r="M1359" s="82"/>
      <c r="N1359" s="77"/>
      <c r="O1359" s="84" t="s">
        <v>1270</v>
      </c>
      <c r="P1359" s="86">
        <v>43425.864293981482</v>
      </c>
      <c r="Q1359" s="84" t="s">
        <v>1313</v>
      </c>
      <c r="R1359" s="84"/>
      <c r="S1359" s="84"/>
      <c r="T1359" s="84"/>
      <c r="U1359" s="84"/>
      <c r="V1359" s="88" t="s">
        <v>2764</v>
      </c>
      <c r="W1359" s="86">
        <v>43425.864293981482</v>
      </c>
      <c r="X1359" s="88" t="s">
        <v>3424</v>
      </c>
      <c r="Y1359" s="84"/>
      <c r="Z1359" s="84"/>
      <c r="AA1359" s="87" t="s">
        <v>4553</v>
      </c>
      <c r="AB1359" s="84"/>
      <c r="AC1359" s="84" t="b">
        <v>0</v>
      </c>
      <c r="AD1359" s="84">
        <v>0</v>
      </c>
      <c r="AE1359" s="87" t="s">
        <v>5552</v>
      </c>
      <c r="AF1359" s="84" t="b">
        <v>0</v>
      </c>
      <c r="AG1359" s="84" t="s">
        <v>5604</v>
      </c>
      <c r="AH1359" s="84"/>
      <c r="AI1359" s="87" t="s">
        <v>5552</v>
      </c>
      <c r="AJ1359" s="84" t="b">
        <v>0</v>
      </c>
      <c r="AK1359" s="84">
        <v>43</v>
      </c>
      <c r="AL1359" s="87" t="s">
        <v>4992</v>
      </c>
      <c r="AM1359" s="84" t="s">
        <v>5685</v>
      </c>
      <c r="AN1359" s="84" t="b">
        <v>0</v>
      </c>
      <c r="AO1359" s="87" t="s">
        <v>4992</v>
      </c>
      <c r="AP1359" s="84" t="s">
        <v>179</v>
      </c>
      <c r="AQ1359" s="84">
        <v>0</v>
      </c>
      <c r="AR1359" s="84">
        <v>0</v>
      </c>
      <c r="AS1359" s="84"/>
      <c r="AT1359" s="84"/>
      <c r="AU1359" s="84"/>
      <c r="AV1359" s="84"/>
      <c r="AW1359" s="84"/>
      <c r="AX1359" s="84"/>
      <c r="AY1359" s="84"/>
      <c r="AZ1359" s="84"/>
    </row>
    <row r="1360" spans="1:52" x14ac:dyDescent="0.55000000000000004">
      <c r="A1360" s="69" t="s">
        <v>344</v>
      </c>
      <c r="B1360" s="69" t="s">
        <v>978</v>
      </c>
      <c r="C1360" s="70"/>
      <c r="D1360" s="71"/>
      <c r="E1360" s="72"/>
      <c r="F1360" s="73"/>
      <c r="G1360" s="70"/>
      <c r="H1360" s="74"/>
      <c r="I1360" s="75"/>
      <c r="J1360" s="75"/>
      <c r="K1360" s="36"/>
      <c r="L1360" s="82"/>
      <c r="M1360" s="82"/>
      <c r="N1360" s="77"/>
      <c r="O1360" s="84" t="s">
        <v>1270</v>
      </c>
      <c r="P1360" s="86">
        <v>43425.864293981482</v>
      </c>
      <c r="Q1360" s="84" t="s">
        <v>1313</v>
      </c>
      <c r="R1360" s="84"/>
      <c r="S1360" s="84"/>
      <c r="T1360" s="84"/>
      <c r="U1360" s="84"/>
      <c r="V1360" s="88" t="s">
        <v>2764</v>
      </c>
      <c r="W1360" s="86">
        <v>43425.864293981482</v>
      </c>
      <c r="X1360" s="88" t="s">
        <v>3424</v>
      </c>
      <c r="Y1360" s="84"/>
      <c r="Z1360" s="84"/>
      <c r="AA1360" s="87" t="s">
        <v>4553</v>
      </c>
      <c r="AB1360" s="84"/>
      <c r="AC1360" s="84" t="b">
        <v>0</v>
      </c>
      <c r="AD1360" s="84">
        <v>0</v>
      </c>
      <c r="AE1360" s="87" t="s">
        <v>5552</v>
      </c>
      <c r="AF1360" s="84" t="b">
        <v>0</v>
      </c>
      <c r="AG1360" s="84" t="s">
        <v>5604</v>
      </c>
      <c r="AH1360" s="84"/>
      <c r="AI1360" s="87" t="s">
        <v>5552</v>
      </c>
      <c r="AJ1360" s="84" t="b">
        <v>0</v>
      </c>
      <c r="AK1360" s="84">
        <v>43</v>
      </c>
      <c r="AL1360" s="87" t="s">
        <v>4992</v>
      </c>
      <c r="AM1360" s="84" t="s">
        <v>5685</v>
      </c>
      <c r="AN1360" s="84" t="b">
        <v>0</v>
      </c>
      <c r="AO1360" s="87" t="s">
        <v>4992</v>
      </c>
      <c r="AP1360" s="84" t="s">
        <v>179</v>
      </c>
      <c r="AQ1360" s="84">
        <v>0</v>
      </c>
      <c r="AR1360" s="84">
        <v>0</v>
      </c>
      <c r="AS1360" s="84"/>
      <c r="AT1360" s="84"/>
      <c r="AU1360" s="84"/>
      <c r="AV1360" s="84"/>
      <c r="AW1360" s="84"/>
      <c r="AX1360" s="84"/>
      <c r="AY1360" s="84"/>
      <c r="AZ1360" s="84"/>
    </row>
    <row r="1361" spans="1:52" x14ac:dyDescent="0.55000000000000004">
      <c r="A1361" s="69" t="s">
        <v>344</v>
      </c>
      <c r="B1361" s="69" t="s">
        <v>979</v>
      </c>
      <c r="C1361" s="70"/>
      <c r="D1361" s="71"/>
      <c r="E1361" s="72"/>
      <c r="F1361" s="73"/>
      <c r="G1361" s="70"/>
      <c r="H1361" s="74"/>
      <c r="I1361" s="75"/>
      <c r="J1361" s="75"/>
      <c r="K1361" s="36"/>
      <c r="L1361" s="82"/>
      <c r="M1361" s="82"/>
      <c r="N1361" s="77"/>
      <c r="O1361" s="84" t="s">
        <v>1270</v>
      </c>
      <c r="P1361" s="86">
        <v>43425.864293981482</v>
      </c>
      <c r="Q1361" s="84" t="s">
        <v>1313</v>
      </c>
      <c r="R1361" s="84"/>
      <c r="S1361" s="84"/>
      <c r="T1361" s="84"/>
      <c r="U1361" s="84"/>
      <c r="V1361" s="88" t="s">
        <v>2764</v>
      </c>
      <c r="W1361" s="86">
        <v>43425.864293981482</v>
      </c>
      <c r="X1361" s="88" t="s">
        <v>3424</v>
      </c>
      <c r="Y1361" s="84"/>
      <c r="Z1361" s="84"/>
      <c r="AA1361" s="87" t="s">
        <v>4553</v>
      </c>
      <c r="AB1361" s="84"/>
      <c r="AC1361" s="84" t="b">
        <v>0</v>
      </c>
      <c r="AD1361" s="84">
        <v>0</v>
      </c>
      <c r="AE1361" s="87" t="s">
        <v>5552</v>
      </c>
      <c r="AF1361" s="84" t="b">
        <v>0</v>
      </c>
      <c r="AG1361" s="84" t="s">
        <v>5604</v>
      </c>
      <c r="AH1361" s="84"/>
      <c r="AI1361" s="87" t="s">
        <v>5552</v>
      </c>
      <c r="AJ1361" s="84" t="b">
        <v>0</v>
      </c>
      <c r="AK1361" s="84">
        <v>43</v>
      </c>
      <c r="AL1361" s="87" t="s">
        <v>4992</v>
      </c>
      <c r="AM1361" s="84" t="s">
        <v>5685</v>
      </c>
      <c r="AN1361" s="84" t="b">
        <v>0</v>
      </c>
      <c r="AO1361" s="87" t="s">
        <v>4992</v>
      </c>
      <c r="AP1361" s="84" t="s">
        <v>179</v>
      </c>
      <c r="AQ1361" s="84">
        <v>0</v>
      </c>
      <c r="AR1361" s="84">
        <v>0</v>
      </c>
      <c r="AS1361" s="84"/>
      <c r="AT1361" s="84"/>
      <c r="AU1361" s="84"/>
      <c r="AV1361" s="84"/>
      <c r="AW1361" s="84"/>
      <c r="AX1361" s="84"/>
      <c r="AY1361" s="84"/>
      <c r="AZ1361" s="84"/>
    </row>
    <row r="1362" spans="1:52" x14ac:dyDescent="0.55000000000000004">
      <c r="A1362" s="69" t="s">
        <v>344</v>
      </c>
      <c r="B1362" s="69" t="s">
        <v>980</v>
      </c>
      <c r="C1362" s="70"/>
      <c r="D1362" s="71"/>
      <c r="E1362" s="72"/>
      <c r="F1362" s="73"/>
      <c r="G1362" s="70"/>
      <c r="H1362" s="74"/>
      <c r="I1362" s="75"/>
      <c r="J1362" s="75"/>
      <c r="K1362" s="36"/>
      <c r="L1362" s="82"/>
      <c r="M1362" s="82"/>
      <c r="N1362" s="77"/>
      <c r="O1362" s="84" t="s">
        <v>1270</v>
      </c>
      <c r="P1362" s="86">
        <v>43425.864293981482</v>
      </c>
      <c r="Q1362" s="84" t="s">
        <v>1313</v>
      </c>
      <c r="R1362" s="84"/>
      <c r="S1362" s="84"/>
      <c r="T1362" s="84"/>
      <c r="U1362" s="84"/>
      <c r="V1362" s="88" t="s">
        <v>2764</v>
      </c>
      <c r="W1362" s="86">
        <v>43425.864293981482</v>
      </c>
      <c r="X1362" s="88" t="s">
        <v>3424</v>
      </c>
      <c r="Y1362" s="84"/>
      <c r="Z1362" s="84"/>
      <c r="AA1362" s="87" t="s">
        <v>4553</v>
      </c>
      <c r="AB1362" s="84"/>
      <c r="AC1362" s="84" t="b">
        <v>0</v>
      </c>
      <c r="AD1362" s="84">
        <v>0</v>
      </c>
      <c r="AE1362" s="87" t="s">
        <v>5552</v>
      </c>
      <c r="AF1362" s="84" t="b">
        <v>0</v>
      </c>
      <c r="AG1362" s="84" t="s">
        <v>5604</v>
      </c>
      <c r="AH1362" s="84"/>
      <c r="AI1362" s="87" t="s">
        <v>5552</v>
      </c>
      <c r="AJ1362" s="84" t="b">
        <v>0</v>
      </c>
      <c r="AK1362" s="84">
        <v>43</v>
      </c>
      <c r="AL1362" s="87" t="s">
        <v>4992</v>
      </c>
      <c r="AM1362" s="84" t="s">
        <v>5685</v>
      </c>
      <c r="AN1362" s="84" t="b">
        <v>0</v>
      </c>
      <c r="AO1362" s="87" t="s">
        <v>4992</v>
      </c>
      <c r="AP1362" s="84" t="s">
        <v>179</v>
      </c>
      <c r="AQ1362" s="84">
        <v>0</v>
      </c>
      <c r="AR1362" s="84">
        <v>0</v>
      </c>
      <c r="AS1362" s="84"/>
      <c r="AT1362" s="84"/>
      <c r="AU1362" s="84"/>
      <c r="AV1362" s="84"/>
      <c r="AW1362" s="84"/>
      <c r="AX1362" s="84"/>
      <c r="AY1362" s="84"/>
      <c r="AZ1362" s="84"/>
    </row>
    <row r="1363" spans="1:52" x14ac:dyDescent="0.55000000000000004">
      <c r="A1363" s="69" t="s">
        <v>344</v>
      </c>
      <c r="B1363" s="69" t="s">
        <v>981</v>
      </c>
      <c r="C1363" s="70"/>
      <c r="D1363" s="71"/>
      <c r="E1363" s="72"/>
      <c r="F1363" s="73"/>
      <c r="G1363" s="70"/>
      <c r="H1363" s="74"/>
      <c r="I1363" s="75"/>
      <c r="J1363" s="75"/>
      <c r="K1363" s="36"/>
      <c r="L1363" s="82"/>
      <c r="M1363" s="82"/>
      <c r="N1363" s="77"/>
      <c r="O1363" s="84" t="s">
        <v>1270</v>
      </c>
      <c r="P1363" s="86">
        <v>43425.864293981482</v>
      </c>
      <c r="Q1363" s="84" t="s">
        <v>1313</v>
      </c>
      <c r="R1363" s="84"/>
      <c r="S1363" s="84"/>
      <c r="T1363" s="84"/>
      <c r="U1363" s="84"/>
      <c r="V1363" s="88" t="s">
        <v>2764</v>
      </c>
      <c r="W1363" s="86">
        <v>43425.864293981482</v>
      </c>
      <c r="X1363" s="88" t="s">
        <v>3424</v>
      </c>
      <c r="Y1363" s="84"/>
      <c r="Z1363" s="84"/>
      <c r="AA1363" s="87" t="s">
        <v>4553</v>
      </c>
      <c r="AB1363" s="84"/>
      <c r="AC1363" s="84" t="b">
        <v>0</v>
      </c>
      <c r="AD1363" s="84">
        <v>0</v>
      </c>
      <c r="AE1363" s="87" t="s">
        <v>5552</v>
      </c>
      <c r="AF1363" s="84" t="b">
        <v>0</v>
      </c>
      <c r="AG1363" s="84" t="s">
        <v>5604</v>
      </c>
      <c r="AH1363" s="84"/>
      <c r="AI1363" s="87" t="s">
        <v>5552</v>
      </c>
      <c r="AJ1363" s="84" t="b">
        <v>0</v>
      </c>
      <c r="AK1363" s="84">
        <v>43</v>
      </c>
      <c r="AL1363" s="87" t="s">
        <v>4992</v>
      </c>
      <c r="AM1363" s="84" t="s">
        <v>5685</v>
      </c>
      <c r="AN1363" s="84" t="b">
        <v>0</v>
      </c>
      <c r="AO1363" s="87" t="s">
        <v>4992</v>
      </c>
      <c r="AP1363" s="84" t="s">
        <v>179</v>
      </c>
      <c r="AQ1363" s="84">
        <v>0</v>
      </c>
      <c r="AR1363" s="84">
        <v>0</v>
      </c>
      <c r="AS1363" s="84"/>
      <c r="AT1363" s="84"/>
      <c r="AU1363" s="84"/>
      <c r="AV1363" s="84"/>
      <c r="AW1363" s="84"/>
      <c r="AX1363" s="84"/>
      <c r="AY1363" s="84"/>
      <c r="AZ1363" s="84"/>
    </row>
    <row r="1364" spans="1:52" x14ac:dyDescent="0.55000000000000004">
      <c r="A1364" s="69" t="s">
        <v>344</v>
      </c>
      <c r="B1364" s="69" t="s">
        <v>982</v>
      </c>
      <c r="C1364" s="70"/>
      <c r="D1364" s="71"/>
      <c r="E1364" s="72"/>
      <c r="F1364" s="73"/>
      <c r="G1364" s="70"/>
      <c r="H1364" s="74"/>
      <c r="I1364" s="75"/>
      <c r="J1364" s="75"/>
      <c r="K1364" s="36"/>
      <c r="L1364" s="82"/>
      <c r="M1364" s="82"/>
      <c r="N1364" s="77"/>
      <c r="O1364" s="84" t="s">
        <v>1270</v>
      </c>
      <c r="P1364" s="86">
        <v>43425.864293981482</v>
      </c>
      <c r="Q1364" s="84" t="s">
        <v>1313</v>
      </c>
      <c r="R1364" s="84"/>
      <c r="S1364" s="84"/>
      <c r="T1364" s="84"/>
      <c r="U1364" s="84"/>
      <c r="V1364" s="88" t="s">
        <v>2764</v>
      </c>
      <c r="W1364" s="86">
        <v>43425.864293981482</v>
      </c>
      <c r="X1364" s="88" t="s">
        <v>3424</v>
      </c>
      <c r="Y1364" s="84"/>
      <c r="Z1364" s="84"/>
      <c r="AA1364" s="87" t="s">
        <v>4553</v>
      </c>
      <c r="AB1364" s="84"/>
      <c r="AC1364" s="84" t="b">
        <v>0</v>
      </c>
      <c r="AD1364" s="84">
        <v>0</v>
      </c>
      <c r="AE1364" s="87" t="s">
        <v>5552</v>
      </c>
      <c r="AF1364" s="84" t="b">
        <v>0</v>
      </c>
      <c r="AG1364" s="84" t="s">
        <v>5604</v>
      </c>
      <c r="AH1364" s="84"/>
      <c r="AI1364" s="87" t="s">
        <v>5552</v>
      </c>
      <c r="AJ1364" s="84" t="b">
        <v>0</v>
      </c>
      <c r="AK1364" s="84">
        <v>43</v>
      </c>
      <c r="AL1364" s="87" t="s">
        <v>4992</v>
      </c>
      <c r="AM1364" s="84" t="s">
        <v>5685</v>
      </c>
      <c r="AN1364" s="84" t="b">
        <v>0</v>
      </c>
      <c r="AO1364" s="87" t="s">
        <v>4992</v>
      </c>
      <c r="AP1364" s="84" t="s">
        <v>179</v>
      </c>
      <c r="AQ1364" s="84">
        <v>0</v>
      </c>
      <c r="AR1364" s="84">
        <v>0</v>
      </c>
      <c r="AS1364" s="84"/>
      <c r="AT1364" s="84"/>
      <c r="AU1364" s="84"/>
      <c r="AV1364" s="84"/>
      <c r="AW1364" s="84"/>
      <c r="AX1364" s="84"/>
      <c r="AY1364" s="84"/>
      <c r="AZ1364" s="84"/>
    </row>
    <row r="1365" spans="1:52" x14ac:dyDescent="0.55000000000000004">
      <c r="A1365" s="69" t="s">
        <v>344</v>
      </c>
      <c r="B1365" s="69" t="s">
        <v>983</v>
      </c>
      <c r="C1365" s="70"/>
      <c r="D1365" s="71"/>
      <c r="E1365" s="72"/>
      <c r="F1365" s="73"/>
      <c r="G1365" s="70"/>
      <c r="H1365" s="74"/>
      <c r="I1365" s="75"/>
      <c r="J1365" s="75"/>
      <c r="K1365" s="36"/>
      <c r="L1365" s="82"/>
      <c r="M1365" s="82"/>
      <c r="N1365" s="77"/>
      <c r="O1365" s="84" t="s">
        <v>1270</v>
      </c>
      <c r="P1365" s="86">
        <v>43425.864293981482</v>
      </c>
      <c r="Q1365" s="84" t="s">
        <v>1313</v>
      </c>
      <c r="R1365" s="84"/>
      <c r="S1365" s="84"/>
      <c r="T1365" s="84"/>
      <c r="U1365" s="84"/>
      <c r="V1365" s="88" t="s">
        <v>2764</v>
      </c>
      <c r="W1365" s="86">
        <v>43425.864293981482</v>
      </c>
      <c r="X1365" s="88" t="s">
        <v>3424</v>
      </c>
      <c r="Y1365" s="84"/>
      <c r="Z1365" s="84"/>
      <c r="AA1365" s="87" t="s">
        <v>4553</v>
      </c>
      <c r="AB1365" s="84"/>
      <c r="AC1365" s="84" t="b">
        <v>0</v>
      </c>
      <c r="AD1365" s="84">
        <v>0</v>
      </c>
      <c r="AE1365" s="87" t="s">
        <v>5552</v>
      </c>
      <c r="AF1365" s="84" t="b">
        <v>0</v>
      </c>
      <c r="AG1365" s="84" t="s">
        <v>5604</v>
      </c>
      <c r="AH1365" s="84"/>
      <c r="AI1365" s="87" t="s">
        <v>5552</v>
      </c>
      <c r="AJ1365" s="84" t="b">
        <v>0</v>
      </c>
      <c r="AK1365" s="84">
        <v>43</v>
      </c>
      <c r="AL1365" s="87" t="s">
        <v>4992</v>
      </c>
      <c r="AM1365" s="84" t="s">
        <v>5685</v>
      </c>
      <c r="AN1365" s="84" t="b">
        <v>0</v>
      </c>
      <c r="AO1365" s="87" t="s">
        <v>4992</v>
      </c>
      <c r="AP1365" s="84" t="s">
        <v>179</v>
      </c>
      <c r="AQ1365" s="84">
        <v>0</v>
      </c>
      <c r="AR1365" s="84">
        <v>0</v>
      </c>
      <c r="AS1365" s="84"/>
      <c r="AT1365" s="84"/>
      <c r="AU1365" s="84"/>
      <c r="AV1365" s="84"/>
      <c r="AW1365" s="84"/>
      <c r="AX1365" s="84"/>
      <c r="AY1365" s="84"/>
      <c r="AZ1365" s="84"/>
    </row>
    <row r="1366" spans="1:52" x14ac:dyDescent="0.55000000000000004">
      <c r="A1366" s="69" t="s">
        <v>344</v>
      </c>
      <c r="B1366" s="69" t="s">
        <v>704</v>
      </c>
      <c r="C1366" s="70"/>
      <c r="D1366" s="71"/>
      <c r="E1366" s="72"/>
      <c r="F1366" s="73"/>
      <c r="G1366" s="70"/>
      <c r="H1366" s="74"/>
      <c r="I1366" s="75"/>
      <c r="J1366" s="75"/>
      <c r="K1366" s="36"/>
      <c r="L1366" s="82"/>
      <c r="M1366" s="82"/>
      <c r="N1366" s="77"/>
      <c r="O1366" s="84" t="s">
        <v>1270</v>
      </c>
      <c r="P1366" s="86">
        <v>43425.864293981482</v>
      </c>
      <c r="Q1366" s="84" t="s">
        <v>1313</v>
      </c>
      <c r="R1366" s="84"/>
      <c r="S1366" s="84"/>
      <c r="T1366" s="84"/>
      <c r="U1366" s="84"/>
      <c r="V1366" s="88" t="s">
        <v>2764</v>
      </c>
      <c r="W1366" s="86">
        <v>43425.864293981482</v>
      </c>
      <c r="X1366" s="88" t="s">
        <v>3424</v>
      </c>
      <c r="Y1366" s="84"/>
      <c r="Z1366" s="84"/>
      <c r="AA1366" s="87" t="s">
        <v>4553</v>
      </c>
      <c r="AB1366" s="84"/>
      <c r="AC1366" s="84" t="b">
        <v>0</v>
      </c>
      <c r="AD1366" s="84">
        <v>0</v>
      </c>
      <c r="AE1366" s="87" t="s">
        <v>5552</v>
      </c>
      <c r="AF1366" s="84" t="b">
        <v>0</v>
      </c>
      <c r="AG1366" s="84" t="s">
        <v>5604</v>
      </c>
      <c r="AH1366" s="84"/>
      <c r="AI1366" s="87" t="s">
        <v>5552</v>
      </c>
      <c r="AJ1366" s="84" t="b">
        <v>0</v>
      </c>
      <c r="AK1366" s="84">
        <v>43</v>
      </c>
      <c r="AL1366" s="87" t="s">
        <v>4992</v>
      </c>
      <c r="AM1366" s="84" t="s">
        <v>5685</v>
      </c>
      <c r="AN1366" s="84" t="b">
        <v>0</v>
      </c>
      <c r="AO1366" s="87" t="s">
        <v>4992</v>
      </c>
      <c r="AP1366" s="84" t="s">
        <v>179</v>
      </c>
      <c r="AQ1366" s="84">
        <v>0</v>
      </c>
      <c r="AR1366" s="84">
        <v>0</v>
      </c>
      <c r="AS1366" s="84"/>
      <c r="AT1366" s="84"/>
      <c r="AU1366" s="84"/>
      <c r="AV1366" s="84"/>
      <c r="AW1366" s="84"/>
      <c r="AX1366" s="84"/>
      <c r="AY1366" s="84"/>
      <c r="AZ1366" s="84"/>
    </row>
    <row r="1367" spans="1:52" x14ac:dyDescent="0.55000000000000004">
      <c r="A1367" s="69" t="s">
        <v>344</v>
      </c>
      <c r="B1367" s="69" t="s">
        <v>984</v>
      </c>
      <c r="C1367" s="70"/>
      <c r="D1367" s="71"/>
      <c r="E1367" s="72"/>
      <c r="F1367" s="73"/>
      <c r="G1367" s="70"/>
      <c r="H1367" s="74"/>
      <c r="I1367" s="75"/>
      <c r="J1367" s="75"/>
      <c r="K1367" s="36"/>
      <c r="L1367" s="82"/>
      <c r="M1367" s="82"/>
      <c r="N1367" s="77"/>
      <c r="O1367" s="84" t="s">
        <v>1270</v>
      </c>
      <c r="P1367" s="86">
        <v>43425.864293981482</v>
      </c>
      <c r="Q1367" s="84" t="s">
        <v>1313</v>
      </c>
      <c r="R1367" s="84"/>
      <c r="S1367" s="84"/>
      <c r="T1367" s="84"/>
      <c r="U1367" s="84"/>
      <c r="V1367" s="88" t="s">
        <v>2764</v>
      </c>
      <c r="W1367" s="86">
        <v>43425.864293981482</v>
      </c>
      <c r="X1367" s="88" t="s">
        <v>3424</v>
      </c>
      <c r="Y1367" s="84"/>
      <c r="Z1367" s="84"/>
      <c r="AA1367" s="87" t="s">
        <v>4553</v>
      </c>
      <c r="AB1367" s="84"/>
      <c r="AC1367" s="84" t="b">
        <v>0</v>
      </c>
      <c r="AD1367" s="84">
        <v>0</v>
      </c>
      <c r="AE1367" s="87" t="s">
        <v>5552</v>
      </c>
      <c r="AF1367" s="84" t="b">
        <v>0</v>
      </c>
      <c r="AG1367" s="84" t="s">
        <v>5604</v>
      </c>
      <c r="AH1367" s="84"/>
      <c r="AI1367" s="87" t="s">
        <v>5552</v>
      </c>
      <c r="AJ1367" s="84" t="b">
        <v>0</v>
      </c>
      <c r="AK1367" s="84">
        <v>43</v>
      </c>
      <c r="AL1367" s="87" t="s">
        <v>4992</v>
      </c>
      <c r="AM1367" s="84" t="s">
        <v>5685</v>
      </c>
      <c r="AN1367" s="84" t="b">
        <v>0</v>
      </c>
      <c r="AO1367" s="87" t="s">
        <v>4992</v>
      </c>
      <c r="AP1367" s="84" t="s">
        <v>179</v>
      </c>
      <c r="AQ1367" s="84">
        <v>0</v>
      </c>
      <c r="AR1367" s="84">
        <v>0</v>
      </c>
      <c r="AS1367" s="84"/>
      <c r="AT1367" s="84"/>
      <c r="AU1367" s="84"/>
      <c r="AV1367" s="84"/>
      <c r="AW1367" s="84"/>
      <c r="AX1367" s="84"/>
      <c r="AY1367" s="84"/>
      <c r="AZ1367" s="84"/>
    </row>
    <row r="1368" spans="1:52" x14ac:dyDescent="0.55000000000000004">
      <c r="A1368" s="69" t="s">
        <v>344</v>
      </c>
      <c r="B1368" s="69" t="s">
        <v>985</v>
      </c>
      <c r="C1368" s="70"/>
      <c r="D1368" s="71"/>
      <c r="E1368" s="72"/>
      <c r="F1368" s="73"/>
      <c r="G1368" s="70"/>
      <c r="H1368" s="74"/>
      <c r="I1368" s="75"/>
      <c r="J1368" s="75"/>
      <c r="K1368" s="36"/>
      <c r="L1368" s="82"/>
      <c r="M1368" s="82"/>
      <c r="N1368" s="77"/>
      <c r="O1368" s="84" t="s">
        <v>1270</v>
      </c>
      <c r="P1368" s="86">
        <v>43425.864293981482</v>
      </c>
      <c r="Q1368" s="84" t="s">
        <v>1313</v>
      </c>
      <c r="R1368" s="84"/>
      <c r="S1368" s="84"/>
      <c r="T1368" s="84"/>
      <c r="U1368" s="84"/>
      <c r="V1368" s="88" t="s">
        <v>2764</v>
      </c>
      <c r="W1368" s="86">
        <v>43425.864293981482</v>
      </c>
      <c r="X1368" s="88" t="s">
        <v>3424</v>
      </c>
      <c r="Y1368" s="84"/>
      <c r="Z1368" s="84"/>
      <c r="AA1368" s="87" t="s">
        <v>4553</v>
      </c>
      <c r="AB1368" s="84"/>
      <c r="AC1368" s="84" t="b">
        <v>0</v>
      </c>
      <c r="AD1368" s="84">
        <v>0</v>
      </c>
      <c r="AE1368" s="87" t="s">
        <v>5552</v>
      </c>
      <c r="AF1368" s="84" t="b">
        <v>0</v>
      </c>
      <c r="AG1368" s="84" t="s">
        <v>5604</v>
      </c>
      <c r="AH1368" s="84"/>
      <c r="AI1368" s="87" t="s">
        <v>5552</v>
      </c>
      <c r="AJ1368" s="84" t="b">
        <v>0</v>
      </c>
      <c r="AK1368" s="84">
        <v>43</v>
      </c>
      <c r="AL1368" s="87" t="s">
        <v>4992</v>
      </c>
      <c r="AM1368" s="84" t="s">
        <v>5685</v>
      </c>
      <c r="AN1368" s="84" t="b">
        <v>0</v>
      </c>
      <c r="AO1368" s="87" t="s">
        <v>4992</v>
      </c>
      <c r="AP1368" s="84" t="s">
        <v>179</v>
      </c>
      <c r="AQ1368" s="84">
        <v>0</v>
      </c>
      <c r="AR1368" s="84">
        <v>0</v>
      </c>
      <c r="AS1368" s="84"/>
      <c r="AT1368" s="84"/>
      <c r="AU1368" s="84"/>
      <c r="AV1368" s="84"/>
      <c r="AW1368" s="84"/>
      <c r="AX1368" s="84"/>
      <c r="AY1368" s="84"/>
      <c r="AZ1368" s="84"/>
    </row>
    <row r="1369" spans="1:52" x14ac:dyDescent="0.55000000000000004">
      <c r="A1369" s="69" t="s">
        <v>344</v>
      </c>
      <c r="B1369" s="69" t="s">
        <v>701</v>
      </c>
      <c r="C1369" s="70"/>
      <c r="D1369" s="71"/>
      <c r="E1369" s="72"/>
      <c r="F1369" s="73"/>
      <c r="G1369" s="70"/>
      <c r="H1369" s="74"/>
      <c r="I1369" s="75"/>
      <c r="J1369" s="75"/>
      <c r="K1369" s="36"/>
      <c r="L1369" s="82"/>
      <c r="M1369" s="82"/>
      <c r="N1369" s="77"/>
      <c r="O1369" s="84" t="s">
        <v>1270</v>
      </c>
      <c r="P1369" s="86">
        <v>43425.864293981482</v>
      </c>
      <c r="Q1369" s="84" t="s">
        <v>1313</v>
      </c>
      <c r="R1369" s="84"/>
      <c r="S1369" s="84"/>
      <c r="T1369" s="84"/>
      <c r="U1369" s="84"/>
      <c r="V1369" s="88" t="s">
        <v>2764</v>
      </c>
      <c r="W1369" s="86">
        <v>43425.864293981482</v>
      </c>
      <c r="X1369" s="88" t="s">
        <v>3424</v>
      </c>
      <c r="Y1369" s="84"/>
      <c r="Z1369" s="84"/>
      <c r="AA1369" s="87" t="s">
        <v>4553</v>
      </c>
      <c r="AB1369" s="84"/>
      <c r="AC1369" s="84" t="b">
        <v>0</v>
      </c>
      <c r="AD1369" s="84">
        <v>0</v>
      </c>
      <c r="AE1369" s="87" t="s">
        <v>5552</v>
      </c>
      <c r="AF1369" s="84" t="b">
        <v>0</v>
      </c>
      <c r="AG1369" s="84" t="s">
        <v>5604</v>
      </c>
      <c r="AH1369" s="84"/>
      <c r="AI1369" s="87" t="s">
        <v>5552</v>
      </c>
      <c r="AJ1369" s="84" t="b">
        <v>0</v>
      </c>
      <c r="AK1369" s="84">
        <v>43</v>
      </c>
      <c r="AL1369" s="87" t="s">
        <v>4992</v>
      </c>
      <c r="AM1369" s="84" t="s">
        <v>5685</v>
      </c>
      <c r="AN1369" s="84" t="b">
        <v>0</v>
      </c>
      <c r="AO1369" s="87" t="s">
        <v>4992</v>
      </c>
      <c r="AP1369" s="84" t="s">
        <v>179</v>
      </c>
      <c r="AQ1369" s="84">
        <v>0</v>
      </c>
      <c r="AR1369" s="84">
        <v>0</v>
      </c>
      <c r="AS1369" s="84"/>
      <c r="AT1369" s="84"/>
      <c r="AU1369" s="84"/>
      <c r="AV1369" s="84"/>
      <c r="AW1369" s="84"/>
      <c r="AX1369" s="84"/>
      <c r="AY1369" s="84"/>
      <c r="AZ1369" s="84"/>
    </row>
    <row r="1370" spans="1:52" x14ac:dyDescent="0.55000000000000004">
      <c r="A1370" s="69" t="s">
        <v>344</v>
      </c>
      <c r="B1370" s="69" t="s">
        <v>986</v>
      </c>
      <c r="C1370" s="70"/>
      <c r="D1370" s="71"/>
      <c r="E1370" s="72"/>
      <c r="F1370" s="73"/>
      <c r="G1370" s="70"/>
      <c r="H1370" s="74"/>
      <c r="I1370" s="75"/>
      <c r="J1370" s="75"/>
      <c r="K1370" s="36"/>
      <c r="L1370" s="82"/>
      <c r="M1370" s="82"/>
      <c r="N1370" s="77"/>
      <c r="O1370" s="84" t="s">
        <v>1270</v>
      </c>
      <c r="P1370" s="86">
        <v>43425.864293981482</v>
      </c>
      <c r="Q1370" s="84" t="s">
        <v>1313</v>
      </c>
      <c r="R1370" s="84"/>
      <c r="S1370" s="84"/>
      <c r="T1370" s="84"/>
      <c r="U1370" s="84"/>
      <c r="V1370" s="88" t="s">
        <v>2764</v>
      </c>
      <c r="W1370" s="86">
        <v>43425.864293981482</v>
      </c>
      <c r="X1370" s="88" t="s">
        <v>3424</v>
      </c>
      <c r="Y1370" s="84"/>
      <c r="Z1370" s="84"/>
      <c r="AA1370" s="87" t="s">
        <v>4553</v>
      </c>
      <c r="AB1370" s="84"/>
      <c r="AC1370" s="84" t="b">
        <v>0</v>
      </c>
      <c r="AD1370" s="84">
        <v>0</v>
      </c>
      <c r="AE1370" s="87" t="s">
        <v>5552</v>
      </c>
      <c r="AF1370" s="84" t="b">
        <v>0</v>
      </c>
      <c r="AG1370" s="84" t="s">
        <v>5604</v>
      </c>
      <c r="AH1370" s="84"/>
      <c r="AI1370" s="87" t="s">
        <v>5552</v>
      </c>
      <c r="AJ1370" s="84" t="b">
        <v>0</v>
      </c>
      <c r="AK1370" s="84">
        <v>43</v>
      </c>
      <c r="AL1370" s="87" t="s">
        <v>4992</v>
      </c>
      <c r="AM1370" s="84" t="s">
        <v>5685</v>
      </c>
      <c r="AN1370" s="84" t="b">
        <v>0</v>
      </c>
      <c r="AO1370" s="87" t="s">
        <v>4992</v>
      </c>
      <c r="AP1370" s="84" t="s">
        <v>179</v>
      </c>
      <c r="AQ1370" s="84">
        <v>0</v>
      </c>
      <c r="AR1370" s="84">
        <v>0</v>
      </c>
      <c r="AS1370" s="84"/>
      <c r="AT1370" s="84"/>
      <c r="AU1370" s="84"/>
      <c r="AV1370" s="84"/>
      <c r="AW1370" s="84"/>
      <c r="AX1370" s="84"/>
      <c r="AY1370" s="84"/>
      <c r="AZ1370" s="84"/>
    </row>
    <row r="1371" spans="1:52" x14ac:dyDescent="0.55000000000000004">
      <c r="A1371" s="69" t="s">
        <v>344</v>
      </c>
      <c r="B1371" s="69" t="s">
        <v>698</v>
      </c>
      <c r="C1371" s="70"/>
      <c r="D1371" s="71"/>
      <c r="E1371" s="72"/>
      <c r="F1371" s="73"/>
      <c r="G1371" s="70"/>
      <c r="H1371" s="74"/>
      <c r="I1371" s="75"/>
      <c r="J1371" s="75"/>
      <c r="K1371" s="36"/>
      <c r="L1371" s="82"/>
      <c r="M1371" s="82"/>
      <c r="N1371" s="77"/>
      <c r="O1371" s="84" t="s">
        <v>1270</v>
      </c>
      <c r="P1371" s="86">
        <v>43425.864293981482</v>
      </c>
      <c r="Q1371" s="84" t="s">
        <v>1313</v>
      </c>
      <c r="R1371" s="84"/>
      <c r="S1371" s="84"/>
      <c r="T1371" s="84"/>
      <c r="U1371" s="84"/>
      <c r="V1371" s="88" t="s">
        <v>2764</v>
      </c>
      <c r="W1371" s="86">
        <v>43425.864293981482</v>
      </c>
      <c r="X1371" s="88" t="s">
        <v>3424</v>
      </c>
      <c r="Y1371" s="84"/>
      <c r="Z1371" s="84"/>
      <c r="AA1371" s="87" t="s">
        <v>4553</v>
      </c>
      <c r="AB1371" s="84"/>
      <c r="AC1371" s="84" t="b">
        <v>0</v>
      </c>
      <c r="AD1371" s="84">
        <v>0</v>
      </c>
      <c r="AE1371" s="87" t="s">
        <v>5552</v>
      </c>
      <c r="AF1371" s="84" t="b">
        <v>0</v>
      </c>
      <c r="AG1371" s="84" t="s">
        <v>5604</v>
      </c>
      <c r="AH1371" s="84"/>
      <c r="AI1371" s="87" t="s">
        <v>5552</v>
      </c>
      <c r="AJ1371" s="84" t="b">
        <v>0</v>
      </c>
      <c r="AK1371" s="84">
        <v>43</v>
      </c>
      <c r="AL1371" s="87" t="s">
        <v>4992</v>
      </c>
      <c r="AM1371" s="84" t="s">
        <v>5685</v>
      </c>
      <c r="AN1371" s="84" t="b">
        <v>0</v>
      </c>
      <c r="AO1371" s="87" t="s">
        <v>4992</v>
      </c>
      <c r="AP1371" s="84" t="s">
        <v>179</v>
      </c>
      <c r="AQ1371" s="84">
        <v>0</v>
      </c>
      <c r="AR1371" s="84">
        <v>0</v>
      </c>
      <c r="AS1371" s="84"/>
      <c r="AT1371" s="84"/>
      <c r="AU1371" s="84"/>
      <c r="AV1371" s="84"/>
      <c r="AW1371" s="84"/>
      <c r="AX1371" s="84"/>
      <c r="AY1371" s="84"/>
      <c r="AZ1371" s="84"/>
    </row>
    <row r="1372" spans="1:52" x14ac:dyDescent="0.55000000000000004">
      <c r="A1372" s="69" t="s">
        <v>344</v>
      </c>
      <c r="B1372" s="69" t="s">
        <v>987</v>
      </c>
      <c r="C1372" s="70"/>
      <c r="D1372" s="71"/>
      <c r="E1372" s="72"/>
      <c r="F1372" s="73"/>
      <c r="G1372" s="70"/>
      <c r="H1372" s="74"/>
      <c r="I1372" s="75"/>
      <c r="J1372" s="75"/>
      <c r="K1372" s="36"/>
      <c r="L1372" s="82"/>
      <c r="M1372" s="82"/>
      <c r="N1372" s="77"/>
      <c r="O1372" s="84" t="s">
        <v>1270</v>
      </c>
      <c r="P1372" s="86">
        <v>43425.864293981482</v>
      </c>
      <c r="Q1372" s="84" t="s">
        <v>1313</v>
      </c>
      <c r="R1372" s="84"/>
      <c r="S1372" s="84"/>
      <c r="T1372" s="84"/>
      <c r="U1372" s="84"/>
      <c r="V1372" s="88" t="s">
        <v>2764</v>
      </c>
      <c r="W1372" s="86">
        <v>43425.864293981482</v>
      </c>
      <c r="X1372" s="88" t="s">
        <v>3424</v>
      </c>
      <c r="Y1372" s="84"/>
      <c r="Z1372" s="84"/>
      <c r="AA1372" s="87" t="s">
        <v>4553</v>
      </c>
      <c r="AB1372" s="84"/>
      <c r="AC1372" s="84" t="b">
        <v>0</v>
      </c>
      <c r="AD1372" s="84">
        <v>0</v>
      </c>
      <c r="AE1372" s="87" t="s">
        <v>5552</v>
      </c>
      <c r="AF1372" s="84" t="b">
        <v>0</v>
      </c>
      <c r="AG1372" s="84" t="s">
        <v>5604</v>
      </c>
      <c r="AH1372" s="84"/>
      <c r="AI1372" s="87" t="s">
        <v>5552</v>
      </c>
      <c r="AJ1372" s="84" t="b">
        <v>0</v>
      </c>
      <c r="AK1372" s="84">
        <v>43</v>
      </c>
      <c r="AL1372" s="87" t="s">
        <v>4992</v>
      </c>
      <c r="AM1372" s="84" t="s">
        <v>5685</v>
      </c>
      <c r="AN1372" s="84" t="b">
        <v>0</v>
      </c>
      <c r="AO1372" s="87" t="s">
        <v>4992</v>
      </c>
      <c r="AP1372" s="84" t="s">
        <v>179</v>
      </c>
      <c r="AQ1372" s="84">
        <v>0</v>
      </c>
      <c r="AR1372" s="84">
        <v>0</v>
      </c>
      <c r="AS1372" s="84"/>
      <c r="AT1372" s="84"/>
      <c r="AU1372" s="84"/>
      <c r="AV1372" s="84"/>
      <c r="AW1372" s="84"/>
      <c r="AX1372" s="84"/>
      <c r="AY1372" s="84"/>
      <c r="AZ1372" s="84"/>
    </row>
    <row r="1373" spans="1:52" x14ac:dyDescent="0.55000000000000004">
      <c r="A1373" s="69" t="s">
        <v>344</v>
      </c>
      <c r="B1373" s="69" t="s">
        <v>988</v>
      </c>
      <c r="C1373" s="70"/>
      <c r="D1373" s="71"/>
      <c r="E1373" s="72"/>
      <c r="F1373" s="73"/>
      <c r="G1373" s="70"/>
      <c r="H1373" s="74"/>
      <c r="I1373" s="75"/>
      <c r="J1373" s="75"/>
      <c r="K1373" s="36"/>
      <c r="L1373" s="82"/>
      <c r="M1373" s="82"/>
      <c r="N1373" s="77"/>
      <c r="O1373" s="84" t="s">
        <v>1270</v>
      </c>
      <c r="P1373" s="86">
        <v>43425.864293981482</v>
      </c>
      <c r="Q1373" s="84" t="s">
        <v>1313</v>
      </c>
      <c r="R1373" s="84"/>
      <c r="S1373" s="84"/>
      <c r="T1373" s="84"/>
      <c r="U1373" s="84"/>
      <c r="V1373" s="88" t="s">
        <v>2764</v>
      </c>
      <c r="W1373" s="86">
        <v>43425.864293981482</v>
      </c>
      <c r="X1373" s="88" t="s">
        <v>3424</v>
      </c>
      <c r="Y1373" s="84"/>
      <c r="Z1373" s="84"/>
      <c r="AA1373" s="87" t="s">
        <v>4553</v>
      </c>
      <c r="AB1373" s="84"/>
      <c r="AC1373" s="84" t="b">
        <v>0</v>
      </c>
      <c r="AD1373" s="84">
        <v>0</v>
      </c>
      <c r="AE1373" s="87" t="s">
        <v>5552</v>
      </c>
      <c r="AF1373" s="84" t="b">
        <v>0</v>
      </c>
      <c r="AG1373" s="84" t="s">
        <v>5604</v>
      </c>
      <c r="AH1373" s="84"/>
      <c r="AI1373" s="87" t="s">
        <v>5552</v>
      </c>
      <c r="AJ1373" s="84" t="b">
        <v>0</v>
      </c>
      <c r="AK1373" s="84">
        <v>43</v>
      </c>
      <c r="AL1373" s="87" t="s">
        <v>4992</v>
      </c>
      <c r="AM1373" s="84" t="s">
        <v>5685</v>
      </c>
      <c r="AN1373" s="84" t="b">
        <v>0</v>
      </c>
      <c r="AO1373" s="87" t="s">
        <v>4992</v>
      </c>
      <c r="AP1373" s="84" t="s">
        <v>179</v>
      </c>
      <c r="AQ1373" s="84">
        <v>0</v>
      </c>
      <c r="AR1373" s="84">
        <v>0</v>
      </c>
      <c r="AS1373" s="84"/>
      <c r="AT1373" s="84"/>
      <c r="AU1373" s="84"/>
      <c r="AV1373" s="84"/>
      <c r="AW1373" s="84"/>
      <c r="AX1373" s="84"/>
      <c r="AY1373" s="84"/>
      <c r="AZ1373" s="84"/>
    </row>
    <row r="1374" spans="1:52" x14ac:dyDescent="0.55000000000000004">
      <c r="A1374" s="69" t="s">
        <v>344</v>
      </c>
      <c r="B1374" s="69" t="s">
        <v>989</v>
      </c>
      <c r="C1374" s="70"/>
      <c r="D1374" s="71"/>
      <c r="E1374" s="72"/>
      <c r="F1374" s="73"/>
      <c r="G1374" s="70"/>
      <c r="H1374" s="74"/>
      <c r="I1374" s="75"/>
      <c r="J1374" s="75"/>
      <c r="K1374" s="36"/>
      <c r="L1374" s="82"/>
      <c r="M1374" s="82"/>
      <c r="N1374" s="77"/>
      <c r="O1374" s="84" t="s">
        <v>1270</v>
      </c>
      <c r="P1374" s="86">
        <v>43425.864293981482</v>
      </c>
      <c r="Q1374" s="84" t="s">
        <v>1313</v>
      </c>
      <c r="R1374" s="84"/>
      <c r="S1374" s="84"/>
      <c r="T1374" s="84"/>
      <c r="U1374" s="84"/>
      <c r="V1374" s="88" t="s">
        <v>2764</v>
      </c>
      <c r="W1374" s="86">
        <v>43425.864293981482</v>
      </c>
      <c r="X1374" s="88" t="s">
        <v>3424</v>
      </c>
      <c r="Y1374" s="84"/>
      <c r="Z1374" s="84"/>
      <c r="AA1374" s="87" t="s">
        <v>4553</v>
      </c>
      <c r="AB1374" s="84"/>
      <c r="AC1374" s="84" t="b">
        <v>0</v>
      </c>
      <c r="AD1374" s="84">
        <v>0</v>
      </c>
      <c r="AE1374" s="87" t="s">
        <v>5552</v>
      </c>
      <c r="AF1374" s="84" t="b">
        <v>0</v>
      </c>
      <c r="AG1374" s="84" t="s">
        <v>5604</v>
      </c>
      <c r="AH1374" s="84"/>
      <c r="AI1374" s="87" t="s">
        <v>5552</v>
      </c>
      <c r="AJ1374" s="84" t="b">
        <v>0</v>
      </c>
      <c r="AK1374" s="84">
        <v>43</v>
      </c>
      <c r="AL1374" s="87" t="s">
        <v>4992</v>
      </c>
      <c r="AM1374" s="84" t="s">
        <v>5685</v>
      </c>
      <c r="AN1374" s="84" t="b">
        <v>0</v>
      </c>
      <c r="AO1374" s="87" t="s">
        <v>4992</v>
      </c>
      <c r="AP1374" s="84" t="s">
        <v>179</v>
      </c>
      <c r="AQ1374" s="84">
        <v>0</v>
      </c>
      <c r="AR1374" s="84">
        <v>0</v>
      </c>
      <c r="AS1374" s="84"/>
      <c r="AT1374" s="84"/>
      <c r="AU1374" s="84"/>
      <c r="AV1374" s="84"/>
      <c r="AW1374" s="84"/>
      <c r="AX1374" s="84"/>
      <c r="AY1374" s="84"/>
      <c r="AZ1374" s="84"/>
    </row>
    <row r="1375" spans="1:52" x14ac:dyDescent="0.55000000000000004">
      <c r="A1375" s="69" t="s">
        <v>344</v>
      </c>
      <c r="B1375" s="69" t="s">
        <v>990</v>
      </c>
      <c r="C1375" s="70"/>
      <c r="D1375" s="71"/>
      <c r="E1375" s="72"/>
      <c r="F1375" s="73"/>
      <c r="G1375" s="70"/>
      <c r="H1375" s="74"/>
      <c r="I1375" s="75"/>
      <c r="J1375" s="75"/>
      <c r="K1375" s="36"/>
      <c r="L1375" s="82"/>
      <c r="M1375" s="82"/>
      <c r="N1375" s="77"/>
      <c r="O1375" s="84" t="s">
        <v>1270</v>
      </c>
      <c r="P1375" s="86">
        <v>43425.864293981482</v>
      </c>
      <c r="Q1375" s="84" t="s">
        <v>1313</v>
      </c>
      <c r="R1375" s="84"/>
      <c r="S1375" s="84"/>
      <c r="T1375" s="84"/>
      <c r="U1375" s="84"/>
      <c r="V1375" s="88" t="s">
        <v>2764</v>
      </c>
      <c r="W1375" s="86">
        <v>43425.864293981482</v>
      </c>
      <c r="X1375" s="88" t="s">
        <v>3424</v>
      </c>
      <c r="Y1375" s="84"/>
      <c r="Z1375" s="84"/>
      <c r="AA1375" s="87" t="s">
        <v>4553</v>
      </c>
      <c r="AB1375" s="84"/>
      <c r="AC1375" s="84" t="b">
        <v>0</v>
      </c>
      <c r="AD1375" s="84">
        <v>0</v>
      </c>
      <c r="AE1375" s="87" t="s">
        <v>5552</v>
      </c>
      <c r="AF1375" s="84" t="b">
        <v>0</v>
      </c>
      <c r="AG1375" s="84" t="s">
        <v>5604</v>
      </c>
      <c r="AH1375" s="84"/>
      <c r="AI1375" s="87" t="s">
        <v>5552</v>
      </c>
      <c r="AJ1375" s="84" t="b">
        <v>0</v>
      </c>
      <c r="AK1375" s="84">
        <v>43</v>
      </c>
      <c r="AL1375" s="87" t="s">
        <v>4992</v>
      </c>
      <c r="AM1375" s="84" t="s">
        <v>5685</v>
      </c>
      <c r="AN1375" s="84" t="b">
        <v>0</v>
      </c>
      <c r="AO1375" s="87" t="s">
        <v>4992</v>
      </c>
      <c r="AP1375" s="84" t="s">
        <v>179</v>
      </c>
      <c r="AQ1375" s="84">
        <v>0</v>
      </c>
      <c r="AR1375" s="84">
        <v>0</v>
      </c>
      <c r="AS1375" s="84"/>
      <c r="AT1375" s="84"/>
      <c r="AU1375" s="84"/>
      <c r="AV1375" s="84"/>
      <c r="AW1375" s="84"/>
      <c r="AX1375" s="84"/>
      <c r="AY1375" s="84"/>
      <c r="AZ1375" s="84"/>
    </row>
    <row r="1376" spans="1:52" x14ac:dyDescent="0.55000000000000004">
      <c r="A1376" s="69" t="s">
        <v>344</v>
      </c>
      <c r="B1376" s="69" t="s">
        <v>991</v>
      </c>
      <c r="C1376" s="70"/>
      <c r="D1376" s="71"/>
      <c r="E1376" s="72"/>
      <c r="F1376" s="73"/>
      <c r="G1376" s="70"/>
      <c r="H1376" s="74"/>
      <c r="I1376" s="75"/>
      <c r="J1376" s="75"/>
      <c r="K1376" s="36"/>
      <c r="L1376" s="82"/>
      <c r="M1376" s="82"/>
      <c r="N1376" s="77"/>
      <c r="O1376" s="84" t="s">
        <v>1270</v>
      </c>
      <c r="P1376" s="86">
        <v>43425.864293981482</v>
      </c>
      <c r="Q1376" s="84" t="s">
        <v>1313</v>
      </c>
      <c r="R1376" s="84"/>
      <c r="S1376" s="84"/>
      <c r="T1376" s="84"/>
      <c r="U1376" s="84"/>
      <c r="V1376" s="88" t="s">
        <v>2764</v>
      </c>
      <c r="W1376" s="86">
        <v>43425.864293981482</v>
      </c>
      <c r="X1376" s="88" t="s">
        <v>3424</v>
      </c>
      <c r="Y1376" s="84"/>
      <c r="Z1376" s="84"/>
      <c r="AA1376" s="87" t="s">
        <v>4553</v>
      </c>
      <c r="AB1376" s="84"/>
      <c r="AC1376" s="84" t="b">
        <v>0</v>
      </c>
      <c r="AD1376" s="84">
        <v>0</v>
      </c>
      <c r="AE1376" s="87" t="s">
        <v>5552</v>
      </c>
      <c r="AF1376" s="84" t="b">
        <v>0</v>
      </c>
      <c r="AG1376" s="84" t="s">
        <v>5604</v>
      </c>
      <c r="AH1376" s="84"/>
      <c r="AI1376" s="87" t="s">
        <v>5552</v>
      </c>
      <c r="AJ1376" s="84" t="b">
        <v>0</v>
      </c>
      <c r="AK1376" s="84">
        <v>43</v>
      </c>
      <c r="AL1376" s="87" t="s">
        <v>4992</v>
      </c>
      <c r="AM1376" s="84" t="s">
        <v>5685</v>
      </c>
      <c r="AN1376" s="84" t="b">
        <v>0</v>
      </c>
      <c r="AO1376" s="87" t="s">
        <v>4992</v>
      </c>
      <c r="AP1376" s="84" t="s">
        <v>179</v>
      </c>
      <c r="AQ1376" s="84">
        <v>0</v>
      </c>
      <c r="AR1376" s="84">
        <v>0</v>
      </c>
      <c r="AS1376" s="84"/>
      <c r="AT1376" s="84"/>
      <c r="AU1376" s="84"/>
      <c r="AV1376" s="84"/>
      <c r="AW1376" s="84"/>
      <c r="AX1376" s="84"/>
      <c r="AY1376" s="84"/>
      <c r="AZ1376" s="84"/>
    </row>
    <row r="1377" spans="1:52" x14ac:dyDescent="0.55000000000000004">
      <c r="A1377" s="69" t="s">
        <v>344</v>
      </c>
      <c r="B1377" s="69" t="s">
        <v>992</v>
      </c>
      <c r="C1377" s="70"/>
      <c r="D1377" s="71"/>
      <c r="E1377" s="72"/>
      <c r="F1377" s="73"/>
      <c r="G1377" s="70"/>
      <c r="H1377" s="74"/>
      <c r="I1377" s="75"/>
      <c r="J1377" s="75"/>
      <c r="K1377" s="36"/>
      <c r="L1377" s="82"/>
      <c r="M1377" s="82"/>
      <c r="N1377" s="77"/>
      <c r="O1377" s="84" t="s">
        <v>1270</v>
      </c>
      <c r="P1377" s="86">
        <v>43425.864293981482</v>
      </c>
      <c r="Q1377" s="84" t="s">
        <v>1313</v>
      </c>
      <c r="R1377" s="84"/>
      <c r="S1377" s="84"/>
      <c r="T1377" s="84"/>
      <c r="U1377" s="84"/>
      <c r="V1377" s="88" t="s">
        <v>2764</v>
      </c>
      <c r="W1377" s="86">
        <v>43425.864293981482</v>
      </c>
      <c r="X1377" s="88" t="s">
        <v>3424</v>
      </c>
      <c r="Y1377" s="84"/>
      <c r="Z1377" s="84"/>
      <c r="AA1377" s="87" t="s">
        <v>4553</v>
      </c>
      <c r="AB1377" s="84"/>
      <c r="AC1377" s="84" t="b">
        <v>0</v>
      </c>
      <c r="AD1377" s="84">
        <v>0</v>
      </c>
      <c r="AE1377" s="87" t="s">
        <v>5552</v>
      </c>
      <c r="AF1377" s="84" t="b">
        <v>0</v>
      </c>
      <c r="AG1377" s="84" t="s">
        <v>5604</v>
      </c>
      <c r="AH1377" s="84"/>
      <c r="AI1377" s="87" t="s">
        <v>5552</v>
      </c>
      <c r="AJ1377" s="84" t="b">
        <v>0</v>
      </c>
      <c r="AK1377" s="84">
        <v>43</v>
      </c>
      <c r="AL1377" s="87" t="s">
        <v>4992</v>
      </c>
      <c r="AM1377" s="84" t="s">
        <v>5685</v>
      </c>
      <c r="AN1377" s="84" t="b">
        <v>0</v>
      </c>
      <c r="AO1377" s="87" t="s">
        <v>4992</v>
      </c>
      <c r="AP1377" s="84" t="s">
        <v>179</v>
      </c>
      <c r="AQ1377" s="84">
        <v>0</v>
      </c>
      <c r="AR1377" s="84">
        <v>0</v>
      </c>
      <c r="AS1377" s="84"/>
      <c r="AT1377" s="84"/>
      <c r="AU1377" s="84"/>
      <c r="AV1377" s="84"/>
      <c r="AW1377" s="84"/>
      <c r="AX1377" s="84"/>
      <c r="AY1377" s="84"/>
      <c r="AZ1377" s="84"/>
    </row>
    <row r="1378" spans="1:52" x14ac:dyDescent="0.55000000000000004">
      <c r="A1378" s="69" t="s">
        <v>344</v>
      </c>
      <c r="B1378" s="69" t="s">
        <v>993</v>
      </c>
      <c r="C1378" s="70"/>
      <c r="D1378" s="71"/>
      <c r="E1378" s="72"/>
      <c r="F1378" s="73"/>
      <c r="G1378" s="70"/>
      <c r="H1378" s="74"/>
      <c r="I1378" s="75"/>
      <c r="J1378" s="75"/>
      <c r="K1378" s="36"/>
      <c r="L1378" s="82"/>
      <c r="M1378" s="82"/>
      <c r="N1378" s="77"/>
      <c r="O1378" s="84" t="s">
        <v>1270</v>
      </c>
      <c r="P1378" s="86">
        <v>43425.864293981482</v>
      </c>
      <c r="Q1378" s="84" t="s">
        <v>1313</v>
      </c>
      <c r="R1378" s="84"/>
      <c r="S1378" s="84"/>
      <c r="T1378" s="84"/>
      <c r="U1378" s="84"/>
      <c r="V1378" s="88" t="s">
        <v>2764</v>
      </c>
      <c r="W1378" s="86">
        <v>43425.864293981482</v>
      </c>
      <c r="X1378" s="88" t="s">
        <v>3424</v>
      </c>
      <c r="Y1378" s="84"/>
      <c r="Z1378" s="84"/>
      <c r="AA1378" s="87" t="s">
        <v>4553</v>
      </c>
      <c r="AB1378" s="84"/>
      <c r="AC1378" s="84" t="b">
        <v>0</v>
      </c>
      <c r="AD1378" s="84">
        <v>0</v>
      </c>
      <c r="AE1378" s="87" t="s">
        <v>5552</v>
      </c>
      <c r="AF1378" s="84" t="b">
        <v>0</v>
      </c>
      <c r="AG1378" s="84" t="s">
        <v>5604</v>
      </c>
      <c r="AH1378" s="84"/>
      <c r="AI1378" s="87" t="s">
        <v>5552</v>
      </c>
      <c r="AJ1378" s="84" t="b">
        <v>0</v>
      </c>
      <c r="AK1378" s="84">
        <v>43</v>
      </c>
      <c r="AL1378" s="87" t="s">
        <v>4992</v>
      </c>
      <c r="AM1378" s="84" t="s">
        <v>5685</v>
      </c>
      <c r="AN1378" s="84" t="b">
        <v>0</v>
      </c>
      <c r="AO1378" s="87" t="s">
        <v>4992</v>
      </c>
      <c r="AP1378" s="84" t="s">
        <v>179</v>
      </c>
      <c r="AQ1378" s="84">
        <v>0</v>
      </c>
      <c r="AR1378" s="84">
        <v>0</v>
      </c>
      <c r="AS1378" s="84"/>
      <c r="AT1378" s="84"/>
      <c r="AU1378" s="84"/>
      <c r="AV1378" s="84"/>
      <c r="AW1378" s="84"/>
      <c r="AX1378" s="84"/>
      <c r="AY1378" s="84"/>
      <c r="AZ1378" s="84"/>
    </row>
    <row r="1379" spans="1:52" x14ac:dyDescent="0.55000000000000004">
      <c r="A1379" s="69" t="s">
        <v>344</v>
      </c>
      <c r="B1379" s="69" t="s">
        <v>994</v>
      </c>
      <c r="C1379" s="70"/>
      <c r="D1379" s="71"/>
      <c r="E1379" s="72"/>
      <c r="F1379" s="73"/>
      <c r="G1379" s="70"/>
      <c r="H1379" s="74"/>
      <c r="I1379" s="75"/>
      <c r="J1379" s="75"/>
      <c r="K1379" s="36"/>
      <c r="L1379" s="82"/>
      <c r="M1379" s="82"/>
      <c r="N1379" s="77"/>
      <c r="O1379" s="84" t="s">
        <v>1270</v>
      </c>
      <c r="P1379" s="86">
        <v>43425.864293981482</v>
      </c>
      <c r="Q1379" s="84" t="s">
        <v>1313</v>
      </c>
      <c r="R1379" s="84"/>
      <c r="S1379" s="84"/>
      <c r="T1379" s="84"/>
      <c r="U1379" s="84"/>
      <c r="V1379" s="88" t="s">
        <v>2764</v>
      </c>
      <c r="W1379" s="86">
        <v>43425.864293981482</v>
      </c>
      <c r="X1379" s="88" t="s">
        <v>3424</v>
      </c>
      <c r="Y1379" s="84"/>
      <c r="Z1379" s="84"/>
      <c r="AA1379" s="87" t="s">
        <v>4553</v>
      </c>
      <c r="AB1379" s="84"/>
      <c r="AC1379" s="84" t="b">
        <v>0</v>
      </c>
      <c r="AD1379" s="84">
        <v>0</v>
      </c>
      <c r="AE1379" s="87" t="s">
        <v>5552</v>
      </c>
      <c r="AF1379" s="84" t="b">
        <v>0</v>
      </c>
      <c r="AG1379" s="84" t="s">
        <v>5604</v>
      </c>
      <c r="AH1379" s="84"/>
      <c r="AI1379" s="87" t="s">
        <v>5552</v>
      </c>
      <c r="AJ1379" s="84" t="b">
        <v>0</v>
      </c>
      <c r="AK1379" s="84">
        <v>43</v>
      </c>
      <c r="AL1379" s="87" t="s">
        <v>4992</v>
      </c>
      <c r="AM1379" s="84" t="s">
        <v>5685</v>
      </c>
      <c r="AN1379" s="84" t="b">
        <v>0</v>
      </c>
      <c r="AO1379" s="87" t="s">
        <v>4992</v>
      </c>
      <c r="AP1379" s="84" t="s">
        <v>179</v>
      </c>
      <c r="AQ1379" s="84">
        <v>0</v>
      </c>
      <c r="AR1379" s="84">
        <v>0</v>
      </c>
      <c r="AS1379" s="84"/>
      <c r="AT1379" s="84"/>
      <c r="AU1379" s="84"/>
      <c r="AV1379" s="84"/>
      <c r="AW1379" s="84"/>
      <c r="AX1379" s="84"/>
      <c r="AY1379" s="84"/>
      <c r="AZ1379" s="84"/>
    </row>
    <row r="1380" spans="1:52" x14ac:dyDescent="0.55000000000000004">
      <c r="A1380" s="69" t="s">
        <v>344</v>
      </c>
      <c r="B1380" s="69" t="s">
        <v>694</v>
      </c>
      <c r="C1380" s="70"/>
      <c r="D1380" s="71"/>
      <c r="E1380" s="72"/>
      <c r="F1380" s="73"/>
      <c r="G1380" s="70"/>
      <c r="H1380" s="74"/>
      <c r="I1380" s="75"/>
      <c r="J1380" s="75"/>
      <c r="K1380" s="36"/>
      <c r="L1380" s="82"/>
      <c r="M1380" s="82"/>
      <c r="N1380" s="77"/>
      <c r="O1380" s="84" t="s">
        <v>1270</v>
      </c>
      <c r="P1380" s="86">
        <v>43425.864293981482</v>
      </c>
      <c r="Q1380" s="84" t="s">
        <v>1313</v>
      </c>
      <c r="R1380" s="84"/>
      <c r="S1380" s="84"/>
      <c r="T1380" s="84"/>
      <c r="U1380" s="84"/>
      <c r="V1380" s="88" t="s">
        <v>2764</v>
      </c>
      <c r="W1380" s="86">
        <v>43425.864293981482</v>
      </c>
      <c r="X1380" s="88" t="s">
        <v>3424</v>
      </c>
      <c r="Y1380" s="84"/>
      <c r="Z1380" s="84"/>
      <c r="AA1380" s="87" t="s">
        <v>4553</v>
      </c>
      <c r="AB1380" s="84"/>
      <c r="AC1380" s="84" t="b">
        <v>0</v>
      </c>
      <c r="AD1380" s="84">
        <v>0</v>
      </c>
      <c r="AE1380" s="87" t="s">
        <v>5552</v>
      </c>
      <c r="AF1380" s="84" t="b">
        <v>0</v>
      </c>
      <c r="AG1380" s="84" t="s">
        <v>5604</v>
      </c>
      <c r="AH1380" s="84"/>
      <c r="AI1380" s="87" t="s">
        <v>5552</v>
      </c>
      <c r="AJ1380" s="84" t="b">
        <v>0</v>
      </c>
      <c r="AK1380" s="84">
        <v>43</v>
      </c>
      <c r="AL1380" s="87" t="s">
        <v>4992</v>
      </c>
      <c r="AM1380" s="84" t="s">
        <v>5685</v>
      </c>
      <c r="AN1380" s="84" t="b">
        <v>0</v>
      </c>
      <c r="AO1380" s="87" t="s">
        <v>4992</v>
      </c>
      <c r="AP1380" s="84" t="s">
        <v>179</v>
      </c>
      <c r="AQ1380" s="84">
        <v>0</v>
      </c>
      <c r="AR1380" s="84">
        <v>0</v>
      </c>
      <c r="AS1380" s="84"/>
      <c r="AT1380" s="84"/>
      <c r="AU1380" s="84"/>
      <c r="AV1380" s="84"/>
      <c r="AW1380" s="84"/>
      <c r="AX1380" s="84"/>
      <c r="AY1380" s="84"/>
      <c r="AZ1380" s="84"/>
    </row>
    <row r="1381" spans="1:52" x14ac:dyDescent="0.55000000000000004">
      <c r="A1381" s="69" t="s">
        <v>344</v>
      </c>
      <c r="B1381" s="69" t="s">
        <v>695</v>
      </c>
      <c r="C1381" s="70"/>
      <c r="D1381" s="71"/>
      <c r="E1381" s="72"/>
      <c r="F1381" s="73"/>
      <c r="G1381" s="70"/>
      <c r="H1381" s="74"/>
      <c r="I1381" s="75"/>
      <c r="J1381" s="75"/>
      <c r="K1381" s="36"/>
      <c r="L1381" s="82"/>
      <c r="M1381" s="82"/>
      <c r="N1381" s="77"/>
      <c r="O1381" s="84" t="s">
        <v>1270</v>
      </c>
      <c r="P1381" s="86">
        <v>43425.864293981482</v>
      </c>
      <c r="Q1381" s="84" t="s">
        <v>1313</v>
      </c>
      <c r="R1381" s="84"/>
      <c r="S1381" s="84"/>
      <c r="T1381" s="84"/>
      <c r="U1381" s="84"/>
      <c r="V1381" s="88" t="s">
        <v>2764</v>
      </c>
      <c r="W1381" s="86">
        <v>43425.864293981482</v>
      </c>
      <c r="X1381" s="88" t="s">
        <v>3424</v>
      </c>
      <c r="Y1381" s="84"/>
      <c r="Z1381" s="84"/>
      <c r="AA1381" s="87" t="s">
        <v>4553</v>
      </c>
      <c r="AB1381" s="84"/>
      <c r="AC1381" s="84" t="b">
        <v>0</v>
      </c>
      <c r="AD1381" s="84">
        <v>0</v>
      </c>
      <c r="AE1381" s="87" t="s">
        <v>5552</v>
      </c>
      <c r="AF1381" s="84" t="b">
        <v>0</v>
      </c>
      <c r="AG1381" s="84" t="s">
        <v>5604</v>
      </c>
      <c r="AH1381" s="84"/>
      <c r="AI1381" s="87" t="s">
        <v>5552</v>
      </c>
      <c r="AJ1381" s="84" t="b">
        <v>0</v>
      </c>
      <c r="AK1381" s="84">
        <v>43</v>
      </c>
      <c r="AL1381" s="87" t="s">
        <v>4992</v>
      </c>
      <c r="AM1381" s="84" t="s">
        <v>5685</v>
      </c>
      <c r="AN1381" s="84" t="b">
        <v>0</v>
      </c>
      <c r="AO1381" s="87" t="s">
        <v>4992</v>
      </c>
      <c r="AP1381" s="84" t="s">
        <v>179</v>
      </c>
      <c r="AQ1381" s="84">
        <v>0</v>
      </c>
      <c r="AR1381" s="84">
        <v>0</v>
      </c>
      <c r="AS1381" s="84"/>
      <c r="AT1381" s="84"/>
      <c r="AU1381" s="84"/>
      <c r="AV1381" s="84"/>
      <c r="AW1381" s="84"/>
      <c r="AX1381" s="84"/>
      <c r="AY1381" s="84"/>
      <c r="AZ1381" s="84"/>
    </row>
    <row r="1382" spans="1:52" x14ac:dyDescent="0.55000000000000004">
      <c r="A1382" s="69" t="s">
        <v>344</v>
      </c>
      <c r="B1382" s="69" t="s">
        <v>995</v>
      </c>
      <c r="C1382" s="70"/>
      <c r="D1382" s="71"/>
      <c r="E1382" s="72"/>
      <c r="F1382" s="73"/>
      <c r="G1382" s="70"/>
      <c r="H1382" s="74"/>
      <c r="I1382" s="75"/>
      <c r="J1382" s="75"/>
      <c r="K1382" s="36"/>
      <c r="L1382" s="82"/>
      <c r="M1382" s="82"/>
      <c r="N1382" s="77"/>
      <c r="O1382" s="84" t="s">
        <v>1270</v>
      </c>
      <c r="P1382" s="86">
        <v>43425.864293981482</v>
      </c>
      <c r="Q1382" s="84" t="s">
        <v>1313</v>
      </c>
      <c r="R1382" s="84"/>
      <c r="S1382" s="84"/>
      <c r="T1382" s="84"/>
      <c r="U1382" s="84"/>
      <c r="V1382" s="88" t="s">
        <v>2764</v>
      </c>
      <c r="W1382" s="86">
        <v>43425.864293981482</v>
      </c>
      <c r="X1382" s="88" t="s">
        <v>3424</v>
      </c>
      <c r="Y1382" s="84"/>
      <c r="Z1382" s="84"/>
      <c r="AA1382" s="87" t="s">
        <v>4553</v>
      </c>
      <c r="AB1382" s="84"/>
      <c r="AC1382" s="84" t="b">
        <v>0</v>
      </c>
      <c r="AD1382" s="84">
        <v>0</v>
      </c>
      <c r="AE1382" s="87" t="s">
        <v>5552</v>
      </c>
      <c r="AF1382" s="84" t="b">
        <v>0</v>
      </c>
      <c r="AG1382" s="84" t="s">
        <v>5604</v>
      </c>
      <c r="AH1382" s="84"/>
      <c r="AI1382" s="87" t="s">
        <v>5552</v>
      </c>
      <c r="AJ1382" s="84" t="b">
        <v>0</v>
      </c>
      <c r="AK1382" s="84">
        <v>43</v>
      </c>
      <c r="AL1382" s="87" t="s">
        <v>4992</v>
      </c>
      <c r="AM1382" s="84" t="s">
        <v>5685</v>
      </c>
      <c r="AN1382" s="84" t="b">
        <v>0</v>
      </c>
      <c r="AO1382" s="87" t="s">
        <v>4992</v>
      </c>
      <c r="AP1382" s="84" t="s">
        <v>179</v>
      </c>
      <c r="AQ1382" s="84">
        <v>0</v>
      </c>
      <c r="AR1382" s="84">
        <v>0</v>
      </c>
      <c r="AS1382" s="84"/>
      <c r="AT1382" s="84"/>
      <c r="AU1382" s="84"/>
      <c r="AV1382" s="84"/>
      <c r="AW1382" s="84"/>
      <c r="AX1382" s="84"/>
      <c r="AY1382" s="84"/>
      <c r="AZ1382" s="84"/>
    </row>
    <row r="1383" spans="1:52" x14ac:dyDescent="0.55000000000000004">
      <c r="A1383" s="69" t="s">
        <v>344</v>
      </c>
      <c r="B1383" s="69" t="s">
        <v>996</v>
      </c>
      <c r="C1383" s="70"/>
      <c r="D1383" s="71"/>
      <c r="E1383" s="72"/>
      <c r="F1383" s="73"/>
      <c r="G1383" s="70"/>
      <c r="H1383" s="74"/>
      <c r="I1383" s="75"/>
      <c r="J1383" s="75"/>
      <c r="K1383" s="36"/>
      <c r="L1383" s="82"/>
      <c r="M1383" s="82"/>
      <c r="N1383" s="77"/>
      <c r="O1383" s="84" t="s">
        <v>1270</v>
      </c>
      <c r="P1383" s="86">
        <v>43425.864293981482</v>
      </c>
      <c r="Q1383" s="84" t="s">
        <v>1313</v>
      </c>
      <c r="R1383" s="84"/>
      <c r="S1383" s="84"/>
      <c r="T1383" s="84"/>
      <c r="U1383" s="84"/>
      <c r="V1383" s="88" t="s">
        <v>2764</v>
      </c>
      <c r="W1383" s="86">
        <v>43425.864293981482</v>
      </c>
      <c r="X1383" s="88" t="s">
        <v>3424</v>
      </c>
      <c r="Y1383" s="84"/>
      <c r="Z1383" s="84"/>
      <c r="AA1383" s="87" t="s">
        <v>4553</v>
      </c>
      <c r="AB1383" s="84"/>
      <c r="AC1383" s="84" t="b">
        <v>0</v>
      </c>
      <c r="AD1383" s="84">
        <v>0</v>
      </c>
      <c r="AE1383" s="87" t="s">
        <v>5552</v>
      </c>
      <c r="AF1383" s="84" t="b">
        <v>0</v>
      </c>
      <c r="AG1383" s="84" t="s">
        <v>5604</v>
      </c>
      <c r="AH1383" s="84"/>
      <c r="AI1383" s="87" t="s">
        <v>5552</v>
      </c>
      <c r="AJ1383" s="84" t="b">
        <v>0</v>
      </c>
      <c r="AK1383" s="84">
        <v>43</v>
      </c>
      <c r="AL1383" s="87" t="s">
        <v>4992</v>
      </c>
      <c r="AM1383" s="84" t="s">
        <v>5685</v>
      </c>
      <c r="AN1383" s="84" t="b">
        <v>0</v>
      </c>
      <c r="AO1383" s="87" t="s">
        <v>4992</v>
      </c>
      <c r="AP1383" s="84" t="s">
        <v>179</v>
      </c>
      <c r="AQ1383" s="84">
        <v>0</v>
      </c>
      <c r="AR1383" s="84">
        <v>0</v>
      </c>
      <c r="AS1383" s="84"/>
      <c r="AT1383" s="84"/>
      <c r="AU1383" s="84"/>
      <c r="AV1383" s="84"/>
      <c r="AW1383" s="84"/>
      <c r="AX1383" s="84"/>
      <c r="AY1383" s="84"/>
      <c r="AZ1383" s="84"/>
    </row>
    <row r="1384" spans="1:52" x14ac:dyDescent="0.55000000000000004">
      <c r="A1384" s="69" t="s">
        <v>344</v>
      </c>
      <c r="B1384" s="69" t="s">
        <v>997</v>
      </c>
      <c r="C1384" s="70"/>
      <c r="D1384" s="71"/>
      <c r="E1384" s="72"/>
      <c r="F1384" s="73"/>
      <c r="G1384" s="70"/>
      <c r="H1384" s="74"/>
      <c r="I1384" s="75"/>
      <c r="J1384" s="75"/>
      <c r="K1384" s="36"/>
      <c r="L1384" s="82"/>
      <c r="M1384" s="82"/>
      <c r="N1384" s="77"/>
      <c r="O1384" s="84" t="s">
        <v>1270</v>
      </c>
      <c r="P1384" s="86">
        <v>43425.864293981482</v>
      </c>
      <c r="Q1384" s="84" t="s">
        <v>1313</v>
      </c>
      <c r="R1384" s="84"/>
      <c r="S1384" s="84"/>
      <c r="T1384" s="84"/>
      <c r="U1384" s="84"/>
      <c r="V1384" s="88" t="s">
        <v>2764</v>
      </c>
      <c r="W1384" s="86">
        <v>43425.864293981482</v>
      </c>
      <c r="X1384" s="88" t="s">
        <v>3424</v>
      </c>
      <c r="Y1384" s="84"/>
      <c r="Z1384" s="84"/>
      <c r="AA1384" s="87" t="s">
        <v>4553</v>
      </c>
      <c r="AB1384" s="84"/>
      <c r="AC1384" s="84" t="b">
        <v>0</v>
      </c>
      <c r="AD1384" s="84">
        <v>0</v>
      </c>
      <c r="AE1384" s="87" t="s">
        <v>5552</v>
      </c>
      <c r="AF1384" s="84" t="b">
        <v>0</v>
      </c>
      <c r="AG1384" s="84" t="s">
        <v>5604</v>
      </c>
      <c r="AH1384" s="84"/>
      <c r="AI1384" s="87" t="s">
        <v>5552</v>
      </c>
      <c r="AJ1384" s="84" t="b">
        <v>0</v>
      </c>
      <c r="AK1384" s="84">
        <v>43</v>
      </c>
      <c r="AL1384" s="87" t="s">
        <v>4992</v>
      </c>
      <c r="AM1384" s="84" t="s">
        <v>5685</v>
      </c>
      <c r="AN1384" s="84" t="b">
        <v>0</v>
      </c>
      <c r="AO1384" s="87" t="s">
        <v>4992</v>
      </c>
      <c r="AP1384" s="84" t="s">
        <v>179</v>
      </c>
      <c r="AQ1384" s="84">
        <v>0</v>
      </c>
      <c r="AR1384" s="84">
        <v>0</v>
      </c>
      <c r="AS1384" s="84"/>
      <c r="AT1384" s="84"/>
      <c r="AU1384" s="84"/>
      <c r="AV1384" s="84"/>
      <c r="AW1384" s="84"/>
      <c r="AX1384" s="84"/>
      <c r="AY1384" s="84"/>
      <c r="AZ1384" s="84"/>
    </row>
    <row r="1385" spans="1:52" x14ac:dyDescent="0.55000000000000004">
      <c r="A1385" s="69" t="s">
        <v>344</v>
      </c>
      <c r="B1385" s="69" t="s">
        <v>700</v>
      </c>
      <c r="C1385" s="70"/>
      <c r="D1385" s="71"/>
      <c r="E1385" s="72"/>
      <c r="F1385" s="73"/>
      <c r="G1385" s="70"/>
      <c r="H1385" s="74"/>
      <c r="I1385" s="75"/>
      <c r="J1385" s="75"/>
      <c r="K1385" s="36"/>
      <c r="L1385" s="82"/>
      <c r="M1385" s="82"/>
      <c r="N1385" s="77"/>
      <c r="O1385" s="84" t="s">
        <v>1270</v>
      </c>
      <c r="P1385" s="86">
        <v>43425.864293981482</v>
      </c>
      <c r="Q1385" s="84" t="s">
        <v>1313</v>
      </c>
      <c r="R1385" s="84"/>
      <c r="S1385" s="84"/>
      <c r="T1385" s="84"/>
      <c r="U1385" s="84"/>
      <c r="V1385" s="88" t="s">
        <v>2764</v>
      </c>
      <c r="W1385" s="86">
        <v>43425.864293981482</v>
      </c>
      <c r="X1385" s="88" t="s">
        <v>3424</v>
      </c>
      <c r="Y1385" s="84"/>
      <c r="Z1385" s="84"/>
      <c r="AA1385" s="87" t="s">
        <v>4553</v>
      </c>
      <c r="AB1385" s="84"/>
      <c r="AC1385" s="84" t="b">
        <v>0</v>
      </c>
      <c r="AD1385" s="84">
        <v>0</v>
      </c>
      <c r="AE1385" s="87" t="s">
        <v>5552</v>
      </c>
      <c r="AF1385" s="84" t="b">
        <v>0</v>
      </c>
      <c r="AG1385" s="84" t="s">
        <v>5604</v>
      </c>
      <c r="AH1385" s="84"/>
      <c r="AI1385" s="87" t="s">
        <v>5552</v>
      </c>
      <c r="AJ1385" s="84" t="b">
        <v>0</v>
      </c>
      <c r="AK1385" s="84">
        <v>43</v>
      </c>
      <c r="AL1385" s="87" t="s">
        <v>4992</v>
      </c>
      <c r="AM1385" s="84" t="s">
        <v>5685</v>
      </c>
      <c r="AN1385" s="84" t="b">
        <v>0</v>
      </c>
      <c r="AO1385" s="87" t="s">
        <v>4992</v>
      </c>
      <c r="AP1385" s="84" t="s">
        <v>179</v>
      </c>
      <c r="AQ1385" s="84">
        <v>0</v>
      </c>
      <c r="AR1385" s="84">
        <v>0</v>
      </c>
      <c r="AS1385" s="84"/>
      <c r="AT1385" s="84"/>
      <c r="AU1385" s="84"/>
      <c r="AV1385" s="84"/>
      <c r="AW1385" s="84"/>
      <c r="AX1385" s="84"/>
      <c r="AY1385" s="84"/>
      <c r="AZ1385" s="84"/>
    </row>
    <row r="1386" spans="1:52" x14ac:dyDescent="0.55000000000000004">
      <c r="A1386" s="69" t="s">
        <v>344</v>
      </c>
      <c r="B1386" s="69" t="s">
        <v>998</v>
      </c>
      <c r="C1386" s="70"/>
      <c r="D1386" s="71"/>
      <c r="E1386" s="72"/>
      <c r="F1386" s="73"/>
      <c r="G1386" s="70"/>
      <c r="H1386" s="74"/>
      <c r="I1386" s="75"/>
      <c r="J1386" s="75"/>
      <c r="K1386" s="36"/>
      <c r="L1386" s="82"/>
      <c r="M1386" s="82"/>
      <c r="N1386" s="77"/>
      <c r="O1386" s="84" t="s">
        <v>1270</v>
      </c>
      <c r="P1386" s="86">
        <v>43425.864293981482</v>
      </c>
      <c r="Q1386" s="84" t="s">
        <v>1313</v>
      </c>
      <c r="R1386" s="84"/>
      <c r="S1386" s="84"/>
      <c r="T1386" s="84"/>
      <c r="U1386" s="84"/>
      <c r="V1386" s="88" t="s">
        <v>2764</v>
      </c>
      <c r="W1386" s="86">
        <v>43425.864293981482</v>
      </c>
      <c r="X1386" s="88" t="s">
        <v>3424</v>
      </c>
      <c r="Y1386" s="84"/>
      <c r="Z1386" s="84"/>
      <c r="AA1386" s="87" t="s">
        <v>4553</v>
      </c>
      <c r="AB1386" s="84"/>
      <c r="AC1386" s="84" t="b">
        <v>0</v>
      </c>
      <c r="AD1386" s="84">
        <v>0</v>
      </c>
      <c r="AE1386" s="87" t="s">
        <v>5552</v>
      </c>
      <c r="AF1386" s="84" t="b">
        <v>0</v>
      </c>
      <c r="AG1386" s="84" t="s">
        <v>5604</v>
      </c>
      <c r="AH1386" s="84"/>
      <c r="AI1386" s="87" t="s">
        <v>5552</v>
      </c>
      <c r="AJ1386" s="84" t="b">
        <v>0</v>
      </c>
      <c r="AK1386" s="84">
        <v>43</v>
      </c>
      <c r="AL1386" s="87" t="s">
        <v>4992</v>
      </c>
      <c r="AM1386" s="84" t="s">
        <v>5685</v>
      </c>
      <c r="AN1386" s="84" t="b">
        <v>0</v>
      </c>
      <c r="AO1386" s="87" t="s">
        <v>4992</v>
      </c>
      <c r="AP1386" s="84" t="s">
        <v>179</v>
      </c>
      <c r="AQ1386" s="84">
        <v>0</v>
      </c>
      <c r="AR1386" s="84">
        <v>0</v>
      </c>
      <c r="AS1386" s="84"/>
      <c r="AT1386" s="84"/>
      <c r="AU1386" s="84"/>
      <c r="AV1386" s="84"/>
      <c r="AW1386" s="84"/>
      <c r="AX1386" s="84"/>
      <c r="AY1386" s="84"/>
      <c r="AZ1386" s="84"/>
    </row>
    <row r="1387" spans="1:52" x14ac:dyDescent="0.55000000000000004">
      <c r="A1387" s="69" t="s">
        <v>344</v>
      </c>
      <c r="B1387" s="69" t="s">
        <v>703</v>
      </c>
      <c r="C1387" s="70"/>
      <c r="D1387" s="71"/>
      <c r="E1387" s="72"/>
      <c r="F1387" s="73"/>
      <c r="G1387" s="70"/>
      <c r="H1387" s="74"/>
      <c r="I1387" s="75"/>
      <c r="J1387" s="75"/>
      <c r="K1387" s="36"/>
      <c r="L1387" s="82"/>
      <c r="M1387" s="82"/>
      <c r="N1387" s="77"/>
      <c r="O1387" s="84" t="s">
        <v>1270</v>
      </c>
      <c r="P1387" s="86">
        <v>43425.864293981482</v>
      </c>
      <c r="Q1387" s="84" t="s">
        <v>1313</v>
      </c>
      <c r="R1387" s="84"/>
      <c r="S1387" s="84"/>
      <c r="T1387" s="84"/>
      <c r="U1387" s="84"/>
      <c r="V1387" s="88" t="s">
        <v>2764</v>
      </c>
      <c r="W1387" s="86">
        <v>43425.864293981482</v>
      </c>
      <c r="X1387" s="88" t="s">
        <v>3424</v>
      </c>
      <c r="Y1387" s="84"/>
      <c r="Z1387" s="84"/>
      <c r="AA1387" s="87" t="s">
        <v>4553</v>
      </c>
      <c r="AB1387" s="84"/>
      <c r="AC1387" s="84" t="b">
        <v>0</v>
      </c>
      <c r="AD1387" s="84">
        <v>0</v>
      </c>
      <c r="AE1387" s="87" t="s">
        <v>5552</v>
      </c>
      <c r="AF1387" s="84" t="b">
        <v>0</v>
      </c>
      <c r="AG1387" s="84" t="s">
        <v>5604</v>
      </c>
      <c r="AH1387" s="84"/>
      <c r="AI1387" s="87" t="s">
        <v>5552</v>
      </c>
      <c r="AJ1387" s="84" t="b">
        <v>0</v>
      </c>
      <c r="AK1387" s="84">
        <v>43</v>
      </c>
      <c r="AL1387" s="87" t="s">
        <v>4992</v>
      </c>
      <c r="AM1387" s="84" t="s">
        <v>5685</v>
      </c>
      <c r="AN1387" s="84" t="b">
        <v>0</v>
      </c>
      <c r="AO1387" s="87" t="s">
        <v>4992</v>
      </c>
      <c r="AP1387" s="84" t="s">
        <v>179</v>
      </c>
      <c r="AQ1387" s="84">
        <v>0</v>
      </c>
      <c r="AR1387" s="84">
        <v>0</v>
      </c>
      <c r="AS1387" s="84"/>
      <c r="AT1387" s="84"/>
      <c r="AU1387" s="84"/>
      <c r="AV1387" s="84"/>
      <c r="AW1387" s="84"/>
      <c r="AX1387" s="84"/>
      <c r="AY1387" s="84"/>
      <c r="AZ1387" s="84"/>
    </row>
    <row r="1388" spans="1:52" x14ac:dyDescent="0.55000000000000004">
      <c r="A1388" s="69" t="s">
        <v>344</v>
      </c>
      <c r="B1388" s="69" t="s">
        <v>999</v>
      </c>
      <c r="C1388" s="70"/>
      <c r="D1388" s="71"/>
      <c r="E1388" s="72"/>
      <c r="F1388" s="73"/>
      <c r="G1388" s="70"/>
      <c r="H1388" s="74"/>
      <c r="I1388" s="75"/>
      <c r="J1388" s="75"/>
      <c r="K1388" s="36"/>
      <c r="L1388" s="82"/>
      <c r="M1388" s="82"/>
      <c r="N1388" s="77"/>
      <c r="O1388" s="84" t="s">
        <v>1270</v>
      </c>
      <c r="P1388" s="86">
        <v>43425.864293981482</v>
      </c>
      <c r="Q1388" s="84" t="s">
        <v>1313</v>
      </c>
      <c r="R1388" s="84"/>
      <c r="S1388" s="84"/>
      <c r="T1388" s="84"/>
      <c r="U1388" s="84"/>
      <c r="V1388" s="88" t="s">
        <v>2764</v>
      </c>
      <c r="W1388" s="86">
        <v>43425.864293981482</v>
      </c>
      <c r="X1388" s="88" t="s">
        <v>3424</v>
      </c>
      <c r="Y1388" s="84"/>
      <c r="Z1388" s="84"/>
      <c r="AA1388" s="87" t="s">
        <v>4553</v>
      </c>
      <c r="AB1388" s="84"/>
      <c r="AC1388" s="84" t="b">
        <v>0</v>
      </c>
      <c r="AD1388" s="84">
        <v>0</v>
      </c>
      <c r="AE1388" s="87" t="s">
        <v>5552</v>
      </c>
      <c r="AF1388" s="84" t="b">
        <v>0</v>
      </c>
      <c r="AG1388" s="84" t="s">
        <v>5604</v>
      </c>
      <c r="AH1388" s="84"/>
      <c r="AI1388" s="87" t="s">
        <v>5552</v>
      </c>
      <c r="AJ1388" s="84" t="b">
        <v>0</v>
      </c>
      <c r="AK1388" s="84">
        <v>43</v>
      </c>
      <c r="AL1388" s="87" t="s">
        <v>4992</v>
      </c>
      <c r="AM1388" s="84" t="s">
        <v>5685</v>
      </c>
      <c r="AN1388" s="84" t="b">
        <v>0</v>
      </c>
      <c r="AO1388" s="87" t="s">
        <v>4992</v>
      </c>
      <c r="AP1388" s="84" t="s">
        <v>179</v>
      </c>
      <c r="AQ1388" s="84">
        <v>0</v>
      </c>
      <c r="AR1388" s="84">
        <v>0</v>
      </c>
      <c r="AS1388" s="84"/>
      <c r="AT1388" s="84"/>
      <c r="AU1388" s="84"/>
      <c r="AV1388" s="84"/>
      <c r="AW1388" s="84"/>
      <c r="AX1388" s="84"/>
      <c r="AY1388" s="84"/>
      <c r="AZ1388" s="84"/>
    </row>
    <row r="1389" spans="1:52" x14ac:dyDescent="0.55000000000000004">
      <c r="A1389" s="69" t="s">
        <v>344</v>
      </c>
      <c r="B1389" s="69" t="s">
        <v>1000</v>
      </c>
      <c r="C1389" s="70"/>
      <c r="D1389" s="71"/>
      <c r="E1389" s="72"/>
      <c r="F1389" s="73"/>
      <c r="G1389" s="70"/>
      <c r="H1389" s="74"/>
      <c r="I1389" s="75"/>
      <c r="J1389" s="75"/>
      <c r="K1389" s="36"/>
      <c r="L1389" s="82"/>
      <c r="M1389" s="82"/>
      <c r="N1389" s="77"/>
      <c r="O1389" s="84" t="s">
        <v>1270</v>
      </c>
      <c r="P1389" s="86">
        <v>43425.864293981482</v>
      </c>
      <c r="Q1389" s="84" t="s">
        <v>1313</v>
      </c>
      <c r="R1389" s="84"/>
      <c r="S1389" s="84"/>
      <c r="T1389" s="84"/>
      <c r="U1389" s="84"/>
      <c r="V1389" s="88" t="s">
        <v>2764</v>
      </c>
      <c r="W1389" s="86">
        <v>43425.864293981482</v>
      </c>
      <c r="X1389" s="88" t="s">
        <v>3424</v>
      </c>
      <c r="Y1389" s="84"/>
      <c r="Z1389" s="84"/>
      <c r="AA1389" s="87" t="s">
        <v>4553</v>
      </c>
      <c r="AB1389" s="84"/>
      <c r="AC1389" s="84" t="b">
        <v>0</v>
      </c>
      <c r="AD1389" s="84">
        <v>0</v>
      </c>
      <c r="AE1389" s="87" t="s">
        <v>5552</v>
      </c>
      <c r="AF1389" s="84" t="b">
        <v>0</v>
      </c>
      <c r="AG1389" s="84" t="s">
        <v>5604</v>
      </c>
      <c r="AH1389" s="84"/>
      <c r="AI1389" s="87" t="s">
        <v>5552</v>
      </c>
      <c r="AJ1389" s="84" t="b">
        <v>0</v>
      </c>
      <c r="AK1389" s="84">
        <v>43</v>
      </c>
      <c r="AL1389" s="87" t="s">
        <v>4992</v>
      </c>
      <c r="AM1389" s="84" t="s">
        <v>5685</v>
      </c>
      <c r="AN1389" s="84" t="b">
        <v>0</v>
      </c>
      <c r="AO1389" s="87" t="s">
        <v>4992</v>
      </c>
      <c r="AP1389" s="84" t="s">
        <v>179</v>
      </c>
      <c r="AQ1389" s="84">
        <v>0</v>
      </c>
      <c r="AR1389" s="84">
        <v>0</v>
      </c>
      <c r="AS1389" s="84"/>
      <c r="AT1389" s="84"/>
      <c r="AU1389" s="84"/>
      <c r="AV1389" s="84"/>
      <c r="AW1389" s="84"/>
      <c r="AX1389" s="84"/>
      <c r="AY1389" s="84"/>
      <c r="AZ1389" s="84"/>
    </row>
    <row r="1390" spans="1:52" x14ac:dyDescent="0.55000000000000004">
      <c r="A1390" s="69" t="s">
        <v>344</v>
      </c>
      <c r="B1390" s="69" t="s">
        <v>1001</v>
      </c>
      <c r="C1390" s="70"/>
      <c r="D1390" s="71"/>
      <c r="E1390" s="72"/>
      <c r="F1390" s="73"/>
      <c r="G1390" s="70"/>
      <c r="H1390" s="74"/>
      <c r="I1390" s="75"/>
      <c r="J1390" s="75"/>
      <c r="K1390" s="36"/>
      <c r="L1390" s="82"/>
      <c r="M1390" s="82"/>
      <c r="N1390" s="77"/>
      <c r="O1390" s="84" t="s">
        <v>1270</v>
      </c>
      <c r="P1390" s="86">
        <v>43425.864293981482</v>
      </c>
      <c r="Q1390" s="84" t="s">
        <v>1313</v>
      </c>
      <c r="R1390" s="84"/>
      <c r="S1390" s="84"/>
      <c r="T1390" s="84"/>
      <c r="U1390" s="84"/>
      <c r="V1390" s="88" t="s">
        <v>2764</v>
      </c>
      <c r="W1390" s="86">
        <v>43425.864293981482</v>
      </c>
      <c r="X1390" s="88" t="s">
        <v>3424</v>
      </c>
      <c r="Y1390" s="84"/>
      <c r="Z1390" s="84"/>
      <c r="AA1390" s="87" t="s">
        <v>4553</v>
      </c>
      <c r="AB1390" s="84"/>
      <c r="AC1390" s="84" t="b">
        <v>0</v>
      </c>
      <c r="AD1390" s="84">
        <v>0</v>
      </c>
      <c r="AE1390" s="87" t="s">
        <v>5552</v>
      </c>
      <c r="AF1390" s="84" t="b">
        <v>0</v>
      </c>
      <c r="AG1390" s="84" t="s">
        <v>5604</v>
      </c>
      <c r="AH1390" s="84"/>
      <c r="AI1390" s="87" t="s">
        <v>5552</v>
      </c>
      <c r="AJ1390" s="84" t="b">
        <v>0</v>
      </c>
      <c r="AK1390" s="84">
        <v>43</v>
      </c>
      <c r="AL1390" s="87" t="s">
        <v>4992</v>
      </c>
      <c r="AM1390" s="84" t="s">
        <v>5685</v>
      </c>
      <c r="AN1390" s="84" t="b">
        <v>0</v>
      </c>
      <c r="AO1390" s="87" t="s">
        <v>4992</v>
      </c>
      <c r="AP1390" s="84" t="s">
        <v>179</v>
      </c>
      <c r="AQ1390" s="84">
        <v>0</v>
      </c>
      <c r="AR1390" s="84">
        <v>0</v>
      </c>
      <c r="AS1390" s="84"/>
      <c r="AT1390" s="84"/>
      <c r="AU1390" s="84"/>
      <c r="AV1390" s="84"/>
      <c r="AW1390" s="84"/>
      <c r="AX1390" s="84"/>
      <c r="AY1390" s="84"/>
      <c r="AZ1390" s="84"/>
    </row>
    <row r="1391" spans="1:52" x14ac:dyDescent="0.55000000000000004">
      <c r="A1391" s="69" t="s">
        <v>344</v>
      </c>
      <c r="B1391" s="69" t="s">
        <v>1002</v>
      </c>
      <c r="C1391" s="70"/>
      <c r="D1391" s="71"/>
      <c r="E1391" s="72"/>
      <c r="F1391" s="73"/>
      <c r="G1391" s="70"/>
      <c r="H1391" s="74"/>
      <c r="I1391" s="75"/>
      <c r="J1391" s="75"/>
      <c r="K1391" s="36"/>
      <c r="L1391" s="82"/>
      <c r="M1391" s="82"/>
      <c r="N1391" s="77"/>
      <c r="O1391" s="84" t="s">
        <v>1270</v>
      </c>
      <c r="P1391" s="86">
        <v>43425.864293981482</v>
      </c>
      <c r="Q1391" s="84" t="s">
        <v>1313</v>
      </c>
      <c r="R1391" s="84"/>
      <c r="S1391" s="84"/>
      <c r="T1391" s="84"/>
      <c r="U1391" s="84"/>
      <c r="V1391" s="88" t="s">
        <v>2764</v>
      </c>
      <c r="W1391" s="86">
        <v>43425.864293981482</v>
      </c>
      <c r="X1391" s="88" t="s">
        <v>3424</v>
      </c>
      <c r="Y1391" s="84"/>
      <c r="Z1391" s="84"/>
      <c r="AA1391" s="87" t="s">
        <v>4553</v>
      </c>
      <c r="AB1391" s="84"/>
      <c r="AC1391" s="84" t="b">
        <v>0</v>
      </c>
      <c r="AD1391" s="84">
        <v>0</v>
      </c>
      <c r="AE1391" s="87" t="s">
        <v>5552</v>
      </c>
      <c r="AF1391" s="84" t="b">
        <v>0</v>
      </c>
      <c r="AG1391" s="84" t="s">
        <v>5604</v>
      </c>
      <c r="AH1391" s="84"/>
      <c r="AI1391" s="87" t="s">
        <v>5552</v>
      </c>
      <c r="AJ1391" s="84" t="b">
        <v>0</v>
      </c>
      <c r="AK1391" s="84">
        <v>43</v>
      </c>
      <c r="AL1391" s="87" t="s">
        <v>4992</v>
      </c>
      <c r="AM1391" s="84" t="s">
        <v>5685</v>
      </c>
      <c r="AN1391" s="84" t="b">
        <v>0</v>
      </c>
      <c r="AO1391" s="87" t="s">
        <v>4992</v>
      </c>
      <c r="AP1391" s="84" t="s">
        <v>179</v>
      </c>
      <c r="AQ1391" s="84">
        <v>0</v>
      </c>
      <c r="AR1391" s="84">
        <v>0</v>
      </c>
      <c r="AS1391" s="84"/>
      <c r="AT1391" s="84"/>
      <c r="AU1391" s="84"/>
      <c r="AV1391" s="84"/>
      <c r="AW1391" s="84"/>
      <c r="AX1391" s="84"/>
      <c r="AY1391" s="84"/>
      <c r="AZ1391" s="84"/>
    </row>
    <row r="1392" spans="1:52" x14ac:dyDescent="0.55000000000000004">
      <c r="A1392" s="69" t="s">
        <v>344</v>
      </c>
      <c r="B1392" s="69" t="s">
        <v>1003</v>
      </c>
      <c r="C1392" s="70"/>
      <c r="D1392" s="71"/>
      <c r="E1392" s="72"/>
      <c r="F1392" s="73"/>
      <c r="G1392" s="70"/>
      <c r="H1392" s="74"/>
      <c r="I1392" s="75"/>
      <c r="J1392" s="75"/>
      <c r="K1392" s="36"/>
      <c r="L1392" s="82"/>
      <c r="M1392" s="82"/>
      <c r="N1392" s="77"/>
      <c r="O1392" s="84" t="s">
        <v>1270</v>
      </c>
      <c r="P1392" s="86">
        <v>43425.864293981482</v>
      </c>
      <c r="Q1392" s="84" t="s">
        <v>1313</v>
      </c>
      <c r="R1392" s="84"/>
      <c r="S1392" s="84"/>
      <c r="T1392" s="84"/>
      <c r="U1392" s="84"/>
      <c r="V1392" s="88" t="s">
        <v>2764</v>
      </c>
      <c r="W1392" s="86">
        <v>43425.864293981482</v>
      </c>
      <c r="X1392" s="88" t="s">
        <v>3424</v>
      </c>
      <c r="Y1392" s="84"/>
      <c r="Z1392" s="84"/>
      <c r="AA1392" s="87" t="s">
        <v>4553</v>
      </c>
      <c r="AB1392" s="84"/>
      <c r="AC1392" s="84" t="b">
        <v>0</v>
      </c>
      <c r="AD1392" s="84">
        <v>0</v>
      </c>
      <c r="AE1392" s="87" t="s">
        <v>5552</v>
      </c>
      <c r="AF1392" s="84" t="b">
        <v>0</v>
      </c>
      <c r="AG1392" s="84" t="s">
        <v>5604</v>
      </c>
      <c r="AH1392" s="84"/>
      <c r="AI1392" s="87" t="s">
        <v>5552</v>
      </c>
      <c r="AJ1392" s="84" t="b">
        <v>0</v>
      </c>
      <c r="AK1392" s="84">
        <v>43</v>
      </c>
      <c r="AL1392" s="87" t="s">
        <v>4992</v>
      </c>
      <c r="AM1392" s="84" t="s">
        <v>5685</v>
      </c>
      <c r="AN1392" s="84" t="b">
        <v>0</v>
      </c>
      <c r="AO1392" s="87" t="s">
        <v>4992</v>
      </c>
      <c r="AP1392" s="84" t="s">
        <v>179</v>
      </c>
      <c r="AQ1392" s="84">
        <v>0</v>
      </c>
      <c r="AR1392" s="84">
        <v>0</v>
      </c>
      <c r="AS1392" s="84"/>
      <c r="AT1392" s="84"/>
      <c r="AU1392" s="84"/>
      <c r="AV1392" s="84"/>
      <c r="AW1392" s="84"/>
      <c r="AX1392" s="84"/>
      <c r="AY1392" s="84"/>
      <c r="AZ1392" s="84"/>
    </row>
    <row r="1393" spans="1:52" x14ac:dyDescent="0.55000000000000004">
      <c r="A1393" s="69" t="s">
        <v>344</v>
      </c>
      <c r="B1393" s="69" t="s">
        <v>1004</v>
      </c>
      <c r="C1393" s="70"/>
      <c r="D1393" s="71"/>
      <c r="E1393" s="72"/>
      <c r="F1393" s="73"/>
      <c r="G1393" s="70"/>
      <c r="H1393" s="74"/>
      <c r="I1393" s="75"/>
      <c r="J1393" s="75"/>
      <c r="K1393" s="36"/>
      <c r="L1393" s="82"/>
      <c r="M1393" s="82"/>
      <c r="N1393" s="77"/>
      <c r="O1393" s="84" t="s">
        <v>1270</v>
      </c>
      <c r="P1393" s="86">
        <v>43425.864293981482</v>
      </c>
      <c r="Q1393" s="84" t="s">
        <v>1313</v>
      </c>
      <c r="R1393" s="84"/>
      <c r="S1393" s="84"/>
      <c r="T1393" s="84"/>
      <c r="U1393" s="84"/>
      <c r="V1393" s="88" t="s">
        <v>2764</v>
      </c>
      <c r="W1393" s="86">
        <v>43425.864293981482</v>
      </c>
      <c r="X1393" s="88" t="s">
        <v>3424</v>
      </c>
      <c r="Y1393" s="84"/>
      <c r="Z1393" s="84"/>
      <c r="AA1393" s="87" t="s">
        <v>4553</v>
      </c>
      <c r="AB1393" s="84"/>
      <c r="AC1393" s="84" t="b">
        <v>0</v>
      </c>
      <c r="AD1393" s="84">
        <v>0</v>
      </c>
      <c r="AE1393" s="87" t="s">
        <v>5552</v>
      </c>
      <c r="AF1393" s="84" t="b">
        <v>0</v>
      </c>
      <c r="AG1393" s="84" t="s">
        <v>5604</v>
      </c>
      <c r="AH1393" s="84"/>
      <c r="AI1393" s="87" t="s">
        <v>5552</v>
      </c>
      <c r="AJ1393" s="84" t="b">
        <v>0</v>
      </c>
      <c r="AK1393" s="84">
        <v>43</v>
      </c>
      <c r="AL1393" s="87" t="s">
        <v>4992</v>
      </c>
      <c r="AM1393" s="84" t="s">
        <v>5685</v>
      </c>
      <c r="AN1393" s="84" t="b">
        <v>0</v>
      </c>
      <c r="AO1393" s="87" t="s">
        <v>4992</v>
      </c>
      <c r="AP1393" s="84" t="s">
        <v>179</v>
      </c>
      <c r="AQ1393" s="84">
        <v>0</v>
      </c>
      <c r="AR1393" s="84">
        <v>0</v>
      </c>
      <c r="AS1393" s="84"/>
      <c r="AT1393" s="84"/>
      <c r="AU1393" s="84"/>
      <c r="AV1393" s="84"/>
      <c r="AW1393" s="84"/>
      <c r="AX1393" s="84"/>
      <c r="AY1393" s="84"/>
      <c r="AZ1393" s="84"/>
    </row>
    <row r="1394" spans="1:52" x14ac:dyDescent="0.55000000000000004">
      <c r="A1394" s="69" t="s">
        <v>344</v>
      </c>
      <c r="B1394" s="69" t="s">
        <v>1005</v>
      </c>
      <c r="C1394" s="70"/>
      <c r="D1394" s="71"/>
      <c r="E1394" s="72"/>
      <c r="F1394" s="73"/>
      <c r="G1394" s="70"/>
      <c r="H1394" s="74"/>
      <c r="I1394" s="75"/>
      <c r="J1394" s="75"/>
      <c r="K1394" s="36"/>
      <c r="L1394" s="82"/>
      <c r="M1394" s="82"/>
      <c r="N1394" s="77"/>
      <c r="O1394" s="84" t="s">
        <v>1270</v>
      </c>
      <c r="P1394" s="86">
        <v>43425.864293981482</v>
      </c>
      <c r="Q1394" s="84" t="s">
        <v>1313</v>
      </c>
      <c r="R1394" s="84"/>
      <c r="S1394" s="84"/>
      <c r="T1394" s="84"/>
      <c r="U1394" s="84"/>
      <c r="V1394" s="88" t="s">
        <v>2764</v>
      </c>
      <c r="W1394" s="86">
        <v>43425.864293981482</v>
      </c>
      <c r="X1394" s="88" t="s">
        <v>3424</v>
      </c>
      <c r="Y1394" s="84"/>
      <c r="Z1394" s="84"/>
      <c r="AA1394" s="87" t="s">
        <v>4553</v>
      </c>
      <c r="AB1394" s="84"/>
      <c r="AC1394" s="84" t="b">
        <v>0</v>
      </c>
      <c r="AD1394" s="84">
        <v>0</v>
      </c>
      <c r="AE1394" s="87" t="s">
        <v>5552</v>
      </c>
      <c r="AF1394" s="84" t="b">
        <v>0</v>
      </c>
      <c r="AG1394" s="84" t="s">
        <v>5604</v>
      </c>
      <c r="AH1394" s="84"/>
      <c r="AI1394" s="87" t="s">
        <v>5552</v>
      </c>
      <c r="AJ1394" s="84" t="b">
        <v>0</v>
      </c>
      <c r="AK1394" s="84">
        <v>43</v>
      </c>
      <c r="AL1394" s="87" t="s">
        <v>4992</v>
      </c>
      <c r="AM1394" s="84" t="s">
        <v>5685</v>
      </c>
      <c r="AN1394" s="84" t="b">
        <v>0</v>
      </c>
      <c r="AO1394" s="87" t="s">
        <v>4992</v>
      </c>
      <c r="AP1394" s="84" t="s">
        <v>179</v>
      </c>
      <c r="AQ1394" s="84">
        <v>0</v>
      </c>
      <c r="AR1394" s="84">
        <v>0</v>
      </c>
      <c r="AS1394" s="84"/>
      <c r="AT1394" s="84"/>
      <c r="AU1394" s="84"/>
      <c r="AV1394" s="84"/>
      <c r="AW1394" s="84"/>
      <c r="AX1394" s="84"/>
      <c r="AY1394" s="84"/>
      <c r="AZ1394" s="84"/>
    </row>
    <row r="1395" spans="1:52" x14ac:dyDescent="0.55000000000000004">
      <c r="A1395" s="69" t="s">
        <v>344</v>
      </c>
      <c r="B1395" s="69" t="s">
        <v>1006</v>
      </c>
      <c r="C1395" s="70"/>
      <c r="D1395" s="71"/>
      <c r="E1395" s="72"/>
      <c r="F1395" s="73"/>
      <c r="G1395" s="70"/>
      <c r="H1395" s="74"/>
      <c r="I1395" s="75"/>
      <c r="J1395" s="75"/>
      <c r="K1395" s="36"/>
      <c r="L1395" s="82"/>
      <c r="M1395" s="82"/>
      <c r="N1395" s="77"/>
      <c r="O1395" s="84" t="s">
        <v>1270</v>
      </c>
      <c r="P1395" s="86">
        <v>43425.864293981482</v>
      </c>
      <c r="Q1395" s="84" t="s">
        <v>1313</v>
      </c>
      <c r="R1395" s="84"/>
      <c r="S1395" s="84"/>
      <c r="T1395" s="84"/>
      <c r="U1395" s="84"/>
      <c r="V1395" s="88" t="s">
        <v>2764</v>
      </c>
      <c r="W1395" s="86">
        <v>43425.864293981482</v>
      </c>
      <c r="X1395" s="88" t="s">
        <v>3424</v>
      </c>
      <c r="Y1395" s="84"/>
      <c r="Z1395" s="84"/>
      <c r="AA1395" s="87" t="s">
        <v>4553</v>
      </c>
      <c r="AB1395" s="84"/>
      <c r="AC1395" s="84" t="b">
        <v>0</v>
      </c>
      <c r="AD1395" s="84">
        <v>0</v>
      </c>
      <c r="AE1395" s="87" t="s">
        <v>5552</v>
      </c>
      <c r="AF1395" s="84" t="b">
        <v>0</v>
      </c>
      <c r="AG1395" s="84" t="s">
        <v>5604</v>
      </c>
      <c r="AH1395" s="84"/>
      <c r="AI1395" s="87" t="s">
        <v>5552</v>
      </c>
      <c r="AJ1395" s="84" t="b">
        <v>0</v>
      </c>
      <c r="AK1395" s="84">
        <v>43</v>
      </c>
      <c r="AL1395" s="87" t="s">
        <v>4992</v>
      </c>
      <c r="AM1395" s="84" t="s">
        <v>5685</v>
      </c>
      <c r="AN1395" s="84" t="b">
        <v>0</v>
      </c>
      <c r="AO1395" s="87" t="s">
        <v>4992</v>
      </c>
      <c r="AP1395" s="84" t="s">
        <v>179</v>
      </c>
      <c r="AQ1395" s="84">
        <v>0</v>
      </c>
      <c r="AR1395" s="84">
        <v>0</v>
      </c>
      <c r="AS1395" s="84"/>
      <c r="AT1395" s="84"/>
      <c r="AU1395" s="84"/>
      <c r="AV1395" s="84"/>
      <c r="AW1395" s="84"/>
      <c r="AX1395" s="84"/>
      <c r="AY1395" s="84"/>
      <c r="AZ1395" s="84"/>
    </row>
    <row r="1396" spans="1:52" x14ac:dyDescent="0.55000000000000004">
      <c r="A1396" s="69" t="s">
        <v>344</v>
      </c>
      <c r="B1396" s="69" t="s">
        <v>1007</v>
      </c>
      <c r="C1396" s="70"/>
      <c r="D1396" s="71"/>
      <c r="E1396" s="72"/>
      <c r="F1396" s="73"/>
      <c r="G1396" s="70"/>
      <c r="H1396" s="74"/>
      <c r="I1396" s="75"/>
      <c r="J1396" s="75"/>
      <c r="K1396" s="36"/>
      <c r="L1396" s="82"/>
      <c r="M1396" s="82"/>
      <c r="N1396" s="77"/>
      <c r="O1396" s="84" t="s">
        <v>1270</v>
      </c>
      <c r="P1396" s="86">
        <v>43425.864293981482</v>
      </c>
      <c r="Q1396" s="84" t="s">
        <v>1313</v>
      </c>
      <c r="R1396" s="84"/>
      <c r="S1396" s="84"/>
      <c r="T1396" s="84"/>
      <c r="U1396" s="84"/>
      <c r="V1396" s="88" t="s">
        <v>2764</v>
      </c>
      <c r="W1396" s="86">
        <v>43425.864293981482</v>
      </c>
      <c r="X1396" s="88" t="s">
        <v>3424</v>
      </c>
      <c r="Y1396" s="84"/>
      <c r="Z1396" s="84"/>
      <c r="AA1396" s="87" t="s">
        <v>4553</v>
      </c>
      <c r="AB1396" s="84"/>
      <c r="AC1396" s="84" t="b">
        <v>0</v>
      </c>
      <c r="AD1396" s="84">
        <v>0</v>
      </c>
      <c r="AE1396" s="87" t="s">
        <v>5552</v>
      </c>
      <c r="AF1396" s="84" t="b">
        <v>0</v>
      </c>
      <c r="AG1396" s="84" t="s">
        <v>5604</v>
      </c>
      <c r="AH1396" s="84"/>
      <c r="AI1396" s="87" t="s">
        <v>5552</v>
      </c>
      <c r="AJ1396" s="84" t="b">
        <v>0</v>
      </c>
      <c r="AK1396" s="84">
        <v>43</v>
      </c>
      <c r="AL1396" s="87" t="s">
        <v>4992</v>
      </c>
      <c r="AM1396" s="84" t="s">
        <v>5685</v>
      </c>
      <c r="AN1396" s="84" t="b">
        <v>0</v>
      </c>
      <c r="AO1396" s="87" t="s">
        <v>4992</v>
      </c>
      <c r="AP1396" s="84" t="s">
        <v>179</v>
      </c>
      <c r="AQ1396" s="84">
        <v>0</v>
      </c>
      <c r="AR1396" s="84">
        <v>0</v>
      </c>
      <c r="AS1396" s="84"/>
      <c r="AT1396" s="84"/>
      <c r="AU1396" s="84"/>
      <c r="AV1396" s="84"/>
      <c r="AW1396" s="84"/>
      <c r="AX1396" s="84"/>
      <c r="AY1396" s="84"/>
      <c r="AZ1396" s="84"/>
    </row>
    <row r="1397" spans="1:52" x14ac:dyDescent="0.55000000000000004">
      <c r="A1397" s="69" t="s">
        <v>344</v>
      </c>
      <c r="B1397" s="69" t="s">
        <v>1008</v>
      </c>
      <c r="C1397" s="70"/>
      <c r="D1397" s="71"/>
      <c r="E1397" s="72"/>
      <c r="F1397" s="73"/>
      <c r="G1397" s="70"/>
      <c r="H1397" s="74"/>
      <c r="I1397" s="75"/>
      <c r="J1397" s="75"/>
      <c r="K1397" s="36"/>
      <c r="L1397" s="82"/>
      <c r="M1397" s="82"/>
      <c r="N1397" s="77"/>
      <c r="O1397" s="84" t="s">
        <v>1270</v>
      </c>
      <c r="P1397" s="86">
        <v>43425.864293981482</v>
      </c>
      <c r="Q1397" s="84" t="s">
        <v>1313</v>
      </c>
      <c r="R1397" s="84"/>
      <c r="S1397" s="84"/>
      <c r="T1397" s="84"/>
      <c r="U1397" s="84"/>
      <c r="V1397" s="88" t="s">
        <v>2764</v>
      </c>
      <c r="W1397" s="86">
        <v>43425.864293981482</v>
      </c>
      <c r="X1397" s="88" t="s">
        <v>3424</v>
      </c>
      <c r="Y1397" s="84"/>
      <c r="Z1397" s="84"/>
      <c r="AA1397" s="87" t="s">
        <v>4553</v>
      </c>
      <c r="AB1397" s="84"/>
      <c r="AC1397" s="84" t="b">
        <v>0</v>
      </c>
      <c r="AD1397" s="84">
        <v>0</v>
      </c>
      <c r="AE1397" s="87" t="s">
        <v>5552</v>
      </c>
      <c r="AF1397" s="84" t="b">
        <v>0</v>
      </c>
      <c r="AG1397" s="84" t="s">
        <v>5604</v>
      </c>
      <c r="AH1397" s="84"/>
      <c r="AI1397" s="87" t="s">
        <v>5552</v>
      </c>
      <c r="AJ1397" s="84" t="b">
        <v>0</v>
      </c>
      <c r="AK1397" s="84">
        <v>43</v>
      </c>
      <c r="AL1397" s="87" t="s">
        <v>4992</v>
      </c>
      <c r="AM1397" s="84" t="s">
        <v>5685</v>
      </c>
      <c r="AN1397" s="84" t="b">
        <v>0</v>
      </c>
      <c r="AO1397" s="87" t="s">
        <v>4992</v>
      </c>
      <c r="AP1397" s="84" t="s">
        <v>179</v>
      </c>
      <c r="AQ1397" s="84">
        <v>0</v>
      </c>
      <c r="AR1397" s="84">
        <v>0</v>
      </c>
      <c r="AS1397" s="84"/>
      <c r="AT1397" s="84"/>
      <c r="AU1397" s="84"/>
      <c r="AV1397" s="84"/>
      <c r="AW1397" s="84"/>
      <c r="AX1397" s="84"/>
      <c r="AY1397" s="84"/>
      <c r="AZ1397" s="84"/>
    </row>
    <row r="1398" spans="1:52" x14ac:dyDescent="0.55000000000000004">
      <c r="A1398" s="69" t="s">
        <v>344</v>
      </c>
      <c r="B1398" s="69" t="s">
        <v>1009</v>
      </c>
      <c r="C1398" s="70"/>
      <c r="D1398" s="71"/>
      <c r="E1398" s="72"/>
      <c r="F1398" s="73"/>
      <c r="G1398" s="70"/>
      <c r="H1398" s="74"/>
      <c r="I1398" s="75"/>
      <c r="J1398" s="75"/>
      <c r="K1398" s="36"/>
      <c r="L1398" s="82"/>
      <c r="M1398" s="82"/>
      <c r="N1398" s="77"/>
      <c r="O1398" s="84" t="s">
        <v>1270</v>
      </c>
      <c r="P1398" s="86">
        <v>43425.864293981482</v>
      </c>
      <c r="Q1398" s="84" t="s">
        <v>1313</v>
      </c>
      <c r="R1398" s="84"/>
      <c r="S1398" s="84"/>
      <c r="T1398" s="84"/>
      <c r="U1398" s="84"/>
      <c r="V1398" s="88" t="s">
        <v>2764</v>
      </c>
      <c r="W1398" s="86">
        <v>43425.864293981482</v>
      </c>
      <c r="X1398" s="88" t="s">
        <v>3424</v>
      </c>
      <c r="Y1398" s="84"/>
      <c r="Z1398" s="84"/>
      <c r="AA1398" s="87" t="s">
        <v>4553</v>
      </c>
      <c r="AB1398" s="84"/>
      <c r="AC1398" s="84" t="b">
        <v>0</v>
      </c>
      <c r="AD1398" s="84">
        <v>0</v>
      </c>
      <c r="AE1398" s="87" t="s">
        <v>5552</v>
      </c>
      <c r="AF1398" s="84" t="b">
        <v>0</v>
      </c>
      <c r="AG1398" s="84" t="s">
        <v>5604</v>
      </c>
      <c r="AH1398" s="84"/>
      <c r="AI1398" s="87" t="s">
        <v>5552</v>
      </c>
      <c r="AJ1398" s="84" t="b">
        <v>0</v>
      </c>
      <c r="AK1398" s="84">
        <v>43</v>
      </c>
      <c r="AL1398" s="87" t="s">
        <v>4992</v>
      </c>
      <c r="AM1398" s="84" t="s">
        <v>5685</v>
      </c>
      <c r="AN1398" s="84" t="b">
        <v>0</v>
      </c>
      <c r="AO1398" s="87" t="s">
        <v>4992</v>
      </c>
      <c r="AP1398" s="84" t="s">
        <v>179</v>
      </c>
      <c r="AQ1398" s="84">
        <v>0</v>
      </c>
      <c r="AR1398" s="84">
        <v>0</v>
      </c>
      <c r="AS1398" s="84"/>
      <c r="AT1398" s="84"/>
      <c r="AU1398" s="84"/>
      <c r="AV1398" s="84"/>
      <c r="AW1398" s="84"/>
      <c r="AX1398" s="84"/>
      <c r="AY1398" s="84"/>
      <c r="AZ1398" s="84"/>
    </row>
    <row r="1399" spans="1:52" x14ac:dyDescent="0.55000000000000004">
      <c r="A1399" s="69" t="s">
        <v>344</v>
      </c>
      <c r="B1399" s="69" t="s">
        <v>705</v>
      </c>
      <c r="C1399" s="70"/>
      <c r="D1399" s="71"/>
      <c r="E1399" s="72"/>
      <c r="F1399" s="73"/>
      <c r="G1399" s="70"/>
      <c r="H1399" s="74"/>
      <c r="I1399" s="75"/>
      <c r="J1399" s="75"/>
      <c r="K1399" s="36"/>
      <c r="L1399" s="82"/>
      <c r="M1399" s="82"/>
      <c r="N1399" s="77"/>
      <c r="O1399" s="84" t="s">
        <v>1270</v>
      </c>
      <c r="P1399" s="86">
        <v>43425.864293981482</v>
      </c>
      <c r="Q1399" s="84" t="s">
        <v>1313</v>
      </c>
      <c r="R1399" s="84"/>
      <c r="S1399" s="84"/>
      <c r="T1399" s="84"/>
      <c r="U1399" s="84"/>
      <c r="V1399" s="88" t="s">
        <v>2764</v>
      </c>
      <c r="W1399" s="86">
        <v>43425.864293981482</v>
      </c>
      <c r="X1399" s="88" t="s">
        <v>3424</v>
      </c>
      <c r="Y1399" s="84"/>
      <c r="Z1399" s="84"/>
      <c r="AA1399" s="87" t="s">
        <v>4553</v>
      </c>
      <c r="AB1399" s="84"/>
      <c r="AC1399" s="84" t="b">
        <v>0</v>
      </c>
      <c r="AD1399" s="84">
        <v>0</v>
      </c>
      <c r="AE1399" s="87" t="s">
        <v>5552</v>
      </c>
      <c r="AF1399" s="84" t="b">
        <v>0</v>
      </c>
      <c r="AG1399" s="84" t="s">
        <v>5604</v>
      </c>
      <c r="AH1399" s="84"/>
      <c r="AI1399" s="87" t="s">
        <v>5552</v>
      </c>
      <c r="AJ1399" s="84" t="b">
        <v>0</v>
      </c>
      <c r="AK1399" s="84">
        <v>43</v>
      </c>
      <c r="AL1399" s="87" t="s">
        <v>4992</v>
      </c>
      <c r="AM1399" s="84" t="s">
        <v>5685</v>
      </c>
      <c r="AN1399" s="84" t="b">
        <v>0</v>
      </c>
      <c r="AO1399" s="87" t="s">
        <v>4992</v>
      </c>
      <c r="AP1399" s="84" t="s">
        <v>179</v>
      </c>
      <c r="AQ1399" s="84">
        <v>0</v>
      </c>
      <c r="AR1399" s="84">
        <v>0</v>
      </c>
      <c r="AS1399" s="84"/>
      <c r="AT1399" s="84"/>
      <c r="AU1399" s="84"/>
      <c r="AV1399" s="84"/>
      <c r="AW1399" s="84"/>
      <c r="AX1399" s="84"/>
      <c r="AY1399" s="84"/>
      <c r="AZ1399" s="84"/>
    </row>
    <row r="1400" spans="1:52" x14ac:dyDescent="0.55000000000000004">
      <c r="A1400" s="69" t="s">
        <v>344</v>
      </c>
      <c r="B1400" s="69" t="s">
        <v>1010</v>
      </c>
      <c r="C1400" s="70"/>
      <c r="D1400" s="71"/>
      <c r="E1400" s="72"/>
      <c r="F1400" s="73"/>
      <c r="G1400" s="70"/>
      <c r="H1400" s="74"/>
      <c r="I1400" s="75"/>
      <c r="J1400" s="75"/>
      <c r="K1400" s="36"/>
      <c r="L1400" s="82"/>
      <c r="M1400" s="82"/>
      <c r="N1400" s="77"/>
      <c r="O1400" s="84" t="s">
        <v>1270</v>
      </c>
      <c r="P1400" s="86">
        <v>43425.864293981482</v>
      </c>
      <c r="Q1400" s="84" t="s">
        <v>1313</v>
      </c>
      <c r="R1400" s="84"/>
      <c r="S1400" s="84"/>
      <c r="T1400" s="84"/>
      <c r="U1400" s="84"/>
      <c r="V1400" s="88" t="s">
        <v>2764</v>
      </c>
      <c r="W1400" s="86">
        <v>43425.864293981482</v>
      </c>
      <c r="X1400" s="88" t="s">
        <v>3424</v>
      </c>
      <c r="Y1400" s="84"/>
      <c r="Z1400" s="84"/>
      <c r="AA1400" s="87" t="s">
        <v>4553</v>
      </c>
      <c r="AB1400" s="84"/>
      <c r="AC1400" s="84" t="b">
        <v>0</v>
      </c>
      <c r="AD1400" s="84">
        <v>0</v>
      </c>
      <c r="AE1400" s="87" t="s">
        <v>5552</v>
      </c>
      <c r="AF1400" s="84" t="b">
        <v>0</v>
      </c>
      <c r="AG1400" s="84" t="s">
        <v>5604</v>
      </c>
      <c r="AH1400" s="84"/>
      <c r="AI1400" s="87" t="s">
        <v>5552</v>
      </c>
      <c r="AJ1400" s="84" t="b">
        <v>0</v>
      </c>
      <c r="AK1400" s="84">
        <v>43</v>
      </c>
      <c r="AL1400" s="87" t="s">
        <v>4992</v>
      </c>
      <c r="AM1400" s="84" t="s">
        <v>5685</v>
      </c>
      <c r="AN1400" s="84" t="b">
        <v>0</v>
      </c>
      <c r="AO1400" s="87" t="s">
        <v>4992</v>
      </c>
      <c r="AP1400" s="84" t="s">
        <v>179</v>
      </c>
      <c r="AQ1400" s="84">
        <v>0</v>
      </c>
      <c r="AR1400" s="84">
        <v>0</v>
      </c>
      <c r="AS1400" s="84"/>
      <c r="AT1400" s="84"/>
      <c r="AU1400" s="84"/>
      <c r="AV1400" s="84"/>
      <c r="AW1400" s="84"/>
      <c r="AX1400" s="84"/>
      <c r="AY1400" s="84"/>
      <c r="AZ1400" s="84"/>
    </row>
    <row r="1401" spans="1:52" x14ac:dyDescent="0.55000000000000004">
      <c r="A1401" s="69" t="s">
        <v>344</v>
      </c>
      <c r="B1401" s="69" t="s">
        <v>702</v>
      </c>
      <c r="C1401" s="70"/>
      <c r="D1401" s="71"/>
      <c r="E1401" s="72"/>
      <c r="F1401" s="73"/>
      <c r="G1401" s="70"/>
      <c r="H1401" s="74"/>
      <c r="I1401" s="75"/>
      <c r="J1401" s="75"/>
      <c r="K1401" s="36"/>
      <c r="L1401" s="82"/>
      <c r="M1401" s="82"/>
      <c r="N1401" s="77"/>
      <c r="O1401" s="84" t="s">
        <v>1271</v>
      </c>
      <c r="P1401" s="86">
        <v>43425.864293981482</v>
      </c>
      <c r="Q1401" s="84" t="s">
        <v>1313</v>
      </c>
      <c r="R1401" s="84"/>
      <c r="S1401" s="84"/>
      <c r="T1401" s="84"/>
      <c r="U1401" s="84"/>
      <c r="V1401" s="88" t="s">
        <v>2764</v>
      </c>
      <c r="W1401" s="86">
        <v>43425.864293981482</v>
      </c>
      <c r="X1401" s="88" t="s">
        <v>3424</v>
      </c>
      <c r="Y1401" s="84"/>
      <c r="Z1401" s="84"/>
      <c r="AA1401" s="87" t="s">
        <v>4553</v>
      </c>
      <c r="AB1401" s="84"/>
      <c r="AC1401" s="84" t="b">
        <v>0</v>
      </c>
      <c r="AD1401" s="84">
        <v>0</v>
      </c>
      <c r="AE1401" s="87" t="s">
        <v>5552</v>
      </c>
      <c r="AF1401" s="84" t="b">
        <v>0</v>
      </c>
      <c r="AG1401" s="84" t="s">
        <v>5604</v>
      </c>
      <c r="AH1401" s="84"/>
      <c r="AI1401" s="87" t="s">
        <v>5552</v>
      </c>
      <c r="AJ1401" s="84" t="b">
        <v>0</v>
      </c>
      <c r="AK1401" s="84">
        <v>43</v>
      </c>
      <c r="AL1401" s="87" t="s">
        <v>4992</v>
      </c>
      <c r="AM1401" s="84" t="s">
        <v>5685</v>
      </c>
      <c r="AN1401" s="84" t="b">
        <v>0</v>
      </c>
      <c r="AO1401" s="87" t="s">
        <v>4992</v>
      </c>
      <c r="AP1401" s="84" t="s">
        <v>179</v>
      </c>
      <c r="AQ1401" s="84">
        <v>0</v>
      </c>
      <c r="AR1401" s="84">
        <v>0</v>
      </c>
      <c r="AS1401" s="84"/>
      <c r="AT1401" s="84"/>
      <c r="AU1401" s="84"/>
      <c r="AV1401" s="84"/>
      <c r="AW1401" s="84"/>
      <c r="AX1401" s="84"/>
      <c r="AY1401" s="84"/>
      <c r="AZ1401" s="84"/>
    </row>
    <row r="1402" spans="1:52" x14ac:dyDescent="0.55000000000000004">
      <c r="A1402" s="69" t="s">
        <v>345</v>
      </c>
      <c r="B1402" s="69" t="s">
        <v>345</v>
      </c>
      <c r="C1402" s="70"/>
      <c r="D1402" s="71"/>
      <c r="E1402" s="72"/>
      <c r="F1402" s="73"/>
      <c r="G1402" s="70"/>
      <c r="H1402" s="74"/>
      <c r="I1402" s="75"/>
      <c r="J1402" s="75"/>
      <c r="K1402" s="36"/>
      <c r="L1402" s="82"/>
      <c r="M1402" s="82"/>
      <c r="N1402" s="77"/>
      <c r="O1402" s="84" t="s">
        <v>179</v>
      </c>
      <c r="P1402" s="86">
        <v>43420.467881944445</v>
      </c>
      <c r="Q1402" s="84" t="s">
        <v>1349</v>
      </c>
      <c r="R1402" s="88" t="s">
        <v>1737</v>
      </c>
      <c r="S1402" s="84" t="s">
        <v>1942</v>
      </c>
      <c r="T1402" s="84" t="s">
        <v>2088</v>
      </c>
      <c r="U1402" s="84"/>
      <c r="V1402" s="88" t="s">
        <v>2765</v>
      </c>
      <c r="W1402" s="86">
        <v>43420.467881944445</v>
      </c>
      <c r="X1402" s="88" t="s">
        <v>3425</v>
      </c>
      <c r="Y1402" s="84"/>
      <c r="Z1402" s="84"/>
      <c r="AA1402" s="87" t="s">
        <v>4554</v>
      </c>
      <c r="AB1402" s="84"/>
      <c r="AC1402" s="84" t="b">
        <v>0</v>
      </c>
      <c r="AD1402" s="84">
        <v>2</v>
      </c>
      <c r="AE1402" s="87" t="s">
        <v>5552</v>
      </c>
      <c r="AF1402" s="84" t="b">
        <v>1</v>
      </c>
      <c r="AG1402" s="84" t="s">
        <v>5605</v>
      </c>
      <c r="AH1402" s="84"/>
      <c r="AI1402" s="87" t="s">
        <v>5623</v>
      </c>
      <c r="AJ1402" s="84" t="b">
        <v>0</v>
      </c>
      <c r="AK1402" s="84">
        <v>2</v>
      </c>
      <c r="AL1402" s="87" t="s">
        <v>5552</v>
      </c>
      <c r="AM1402" s="84" t="s">
        <v>5690</v>
      </c>
      <c r="AN1402" s="84" t="b">
        <v>0</v>
      </c>
      <c r="AO1402" s="87" t="s">
        <v>4554</v>
      </c>
      <c r="AP1402" s="84" t="s">
        <v>1269</v>
      </c>
      <c r="AQ1402" s="84">
        <v>0</v>
      </c>
      <c r="AR1402" s="84">
        <v>0</v>
      </c>
      <c r="AS1402" s="84"/>
      <c r="AT1402" s="84"/>
      <c r="AU1402" s="84"/>
      <c r="AV1402" s="84"/>
      <c r="AW1402" s="84"/>
      <c r="AX1402" s="84"/>
      <c r="AY1402" s="84"/>
      <c r="AZ1402" s="84"/>
    </row>
    <row r="1403" spans="1:52" x14ac:dyDescent="0.55000000000000004">
      <c r="A1403" s="69" t="s">
        <v>346</v>
      </c>
      <c r="B1403" s="69" t="s">
        <v>345</v>
      </c>
      <c r="C1403" s="70"/>
      <c r="D1403" s="71"/>
      <c r="E1403" s="72"/>
      <c r="F1403" s="73"/>
      <c r="G1403" s="70"/>
      <c r="H1403" s="74"/>
      <c r="I1403" s="75"/>
      <c r="J1403" s="75"/>
      <c r="K1403" s="36"/>
      <c r="L1403" s="82"/>
      <c r="M1403" s="82"/>
      <c r="N1403" s="77"/>
      <c r="O1403" s="84" t="s">
        <v>1269</v>
      </c>
      <c r="P1403" s="86">
        <v>43425.885347222225</v>
      </c>
      <c r="Q1403" s="84" t="s">
        <v>1349</v>
      </c>
      <c r="R1403" s="88" t="s">
        <v>1737</v>
      </c>
      <c r="S1403" s="84" t="s">
        <v>1942</v>
      </c>
      <c r="T1403" s="84" t="s">
        <v>2088</v>
      </c>
      <c r="U1403" s="84"/>
      <c r="V1403" s="88" t="s">
        <v>2766</v>
      </c>
      <c r="W1403" s="86">
        <v>43425.885347222225</v>
      </c>
      <c r="X1403" s="88" t="s">
        <v>3426</v>
      </c>
      <c r="Y1403" s="84"/>
      <c r="Z1403" s="84"/>
      <c r="AA1403" s="87" t="s">
        <v>4555</v>
      </c>
      <c r="AB1403" s="84"/>
      <c r="AC1403" s="84" t="b">
        <v>0</v>
      </c>
      <c r="AD1403" s="84">
        <v>0</v>
      </c>
      <c r="AE1403" s="87" t="s">
        <v>5552</v>
      </c>
      <c r="AF1403" s="84" t="b">
        <v>1</v>
      </c>
      <c r="AG1403" s="84" t="s">
        <v>5605</v>
      </c>
      <c r="AH1403" s="84"/>
      <c r="AI1403" s="87" t="s">
        <v>5623</v>
      </c>
      <c r="AJ1403" s="84" t="b">
        <v>0</v>
      </c>
      <c r="AK1403" s="84">
        <v>2</v>
      </c>
      <c r="AL1403" s="87" t="s">
        <v>4554</v>
      </c>
      <c r="AM1403" s="84" t="s">
        <v>5685</v>
      </c>
      <c r="AN1403" s="84" t="b">
        <v>0</v>
      </c>
      <c r="AO1403" s="87" t="s">
        <v>4554</v>
      </c>
      <c r="AP1403" s="84" t="s">
        <v>179</v>
      </c>
      <c r="AQ1403" s="84">
        <v>0</v>
      </c>
      <c r="AR1403" s="84">
        <v>0</v>
      </c>
      <c r="AS1403" s="84"/>
      <c r="AT1403" s="84"/>
      <c r="AU1403" s="84"/>
      <c r="AV1403" s="84"/>
      <c r="AW1403" s="84"/>
      <c r="AX1403" s="84"/>
      <c r="AY1403" s="84"/>
      <c r="AZ1403" s="84"/>
    </row>
    <row r="1404" spans="1:52" x14ac:dyDescent="0.55000000000000004">
      <c r="A1404" s="69" t="s">
        <v>347</v>
      </c>
      <c r="B1404" s="69" t="s">
        <v>353</v>
      </c>
      <c r="C1404" s="70"/>
      <c r="D1404" s="71"/>
      <c r="E1404" s="72"/>
      <c r="F1404" s="73"/>
      <c r="G1404" s="70"/>
      <c r="H1404" s="74"/>
      <c r="I1404" s="75"/>
      <c r="J1404" s="75"/>
      <c r="K1404" s="36"/>
      <c r="L1404" s="82"/>
      <c r="M1404" s="82"/>
      <c r="N1404" s="77"/>
      <c r="O1404" s="84" t="s">
        <v>1269</v>
      </c>
      <c r="P1404" s="86">
        <v>43425.924490740741</v>
      </c>
      <c r="Q1404" s="84" t="s">
        <v>1330</v>
      </c>
      <c r="R1404" s="84"/>
      <c r="S1404" s="84"/>
      <c r="T1404" s="84"/>
      <c r="U1404" s="84"/>
      <c r="V1404" s="88" t="s">
        <v>2767</v>
      </c>
      <c r="W1404" s="86">
        <v>43425.924490740741</v>
      </c>
      <c r="X1404" s="88" t="s">
        <v>3427</v>
      </c>
      <c r="Y1404" s="84"/>
      <c r="Z1404" s="84"/>
      <c r="AA1404" s="87" t="s">
        <v>4556</v>
      </c>
      <c r="AB1404" s="84"/>
      <c r="AC1404" s="84" t="b">
        <v>0</v>
      </c>
      <c r="AD1404" s="84">
        <v>0</v>
      </c>
      <c r="AE1404" s="87" t="s">
        <v>5552</v>
      </c>
      <c r="AF1404" s="84" t="b">
        <v>0</v>
      </c>
      <c r="AG1404" s="84" t="s">
        <v>5604</v>
      </c>
      <c r="AH1404" s="84"/>
      <c r="AI1404" s="87" t="s">
        <v>5552</v>
      </c>
      <c r="AJ1404" s="84" t="b">
        <v>0</v>
      </c>
      <c r="AK1404" s="84">
        <v>11</v>
      </c>
      <c r="AL1404" s="87" t="s">
        <v>4563</v>
      </c>
      <c r="AM1404" s="84" t="s">
        <v>5685</v>
      </c>
      <c r="AN1404" s="84" t="b">
        <v>0</v>
      </c>
      <c r="AO1404" s="87" t="s">
        <v>4563</v>
      </c>
      <c r="AP1404" s="84" t="s">
        <v>179</v>
      </c>
      <c r="AQ1404" s="84">
        <v>0</v>
      </c>
      <c r="AR1404" s="84">
        <v>0</v>
      </c>
      <c r="AS1404" s="84"/>
      <c r="AT1404" s="84"/>
      <c r="AU1404" s="84"/>
      <c r="AV1404" s="84"/>
      <c r="AW1404" s="84"/>
      <c r="AX1404" s="84"/>
      <c r="AY1404" s="84"/>
      <c r="AZ1404" s="84"/>
    </row>
    <row r="1405" spans="1:52" x14ac:dyDescent="0.55000000000000004">
      <c r="A1405" s="69" t="s">
        <v>348</v>
      </c>
      <c r="B1405" s="69" t="s">
        <v>841</v>
      </c>
      <c r="C1405" s="70"/>
      <c r="D1405" s="71"/>
      <c r="E1405" s="72"/>
      <c r="F1405" s="73"/>
      <c r="G1405" s="70"/>
      <c r="H1405" s="74"/>
      <c r="I1405" s="75"/>
      <c r="J1405" s="75"/>
      <c r="K1405" s="36"/>
      <c r="L1405" s="82"/>
      <c r="M1405" s="82"/>
      <c r="N1405" s="77"/>
      <c r="O1405" s="84" t="s">
        <v>1269</v>
      </c>
      <c r="P1405" s="86">
        <v>43425.963356481479</v>
      </c>
      <c r="Q1405" s="84" t="s">
        <v>1278</v>
      </c>
      <c r="R1405" s="84"/>
      <c r="S1405" s="84"/>
      <c r="T1405" s="84"/>
      <c r="U1405" s="84"/>
      <c r="V1405" s="88" t="s">
        <v>2768</v>
      </c>
      <c r="W1405" s="86">
        <v>43425.963356481479</v>
      </c>
      <c r="X1405" s="88" t="s">
        <v>3428</v>
      </c>
      <c r="Y1405" s="84"/>
      <c r="Z1405" s="84"/>
      <c r="AA1405" s="87" t="s">
        <v>4557</v>
      </c>
      <c r="AB1405" s="84"/>
      <c r="AC1405" s="84" t="b">
        <v>0</v>
      </c>
      <c r="AD1405" s="84">
        <v>0</v>
      </c>
      <c r="AE1405" s="87" t="s">
        <v>5552</v>
      </c>
      <c r="AF1405" s="84" t="b">
        <v>0</v>
      </c>
      <c r="AG1405" s="84" t="s">
        <v>5604</v>
      </c>
      <c r="AH1405" s="84"/>
      <c r="AI1405" s="87" t="s">
        <v>5552</v>
      </c>
      <c r="AJ1405" s="84" t="b">
        <v>0</v>
      </c>
      <c r="AK1405" s="84">
        <v>9</v>
      </c>
      <c r="AL1405" s="87" t="s">
        <v>5372</v>
      </c>
      <c r="AM1405" s="84" t="s">
        <v>5682</v>
      </c>
      <c r="AN1405" s="84" t="b">
        <v>0</v>
      </c>
      <c r="AO1405" s="87" t="s">
        <v>5372</v>
      </c>
      <c r="AP1405" s="84" t="s">
        <v>179</v>
      </c>
      <c r="AQ1405" s="84">
        <v>0</v>
      </c>
      <c r="AR1405" s="84">
        <v>0</v>
      </c>
      <c r="AS1405" s="84"/>
      <c r="AT1405" s="84"/>
      <c r="AU1405" s="84"/>
      <c r="AV1405" s="84"/>
      <c r="AW1405" s="84"/>
      <c r="AX1405" s="84"/>
      <c r="AY1405" s="84"/>
      <c r="AZ1405" s="84"/>
    </row>
    <row r="1406" spans="1:52" x14ac:dyDescent="0.55000000000000004">
      <c r="A1406" s="69" t="s">
        <v>349</v>
      </c>
      <c r="B1406" s="69" t="s">
        <v>712</v>
      </c>
      <c r="C1406" s="70"/>
      <c r="D1406" s="71"/>
      <c r="E1406" s="72"/>
      <c r="F1406" s="73"/>
      <c r="G1406" s="70"/>
      <c r="H1406" s="74"/>
      <c r="I1406" s="75"/>
      <c r="J1406" s="75"/>
      <c r="K1406" s="36"/>
      <c r="L1406" s="82"/>
      <c r="M1406" s="82"/>
      <c r="N1406" s="77"/>
      <c r="O1406" s="84" t="s">
        <v>1269</v>
      </c>
      <c r="P1406" s="86">
        <v>43425.969375000001</v>
      </c>
      <c r="Q1406" s="84" t="s">
        <v>1348</v>
      </c>
      <c r="R1406" s="84"/>
      <c r="S1406" s="84"/>
      <c r="T1406" s="84" t="s">
        <v>2087</v>
      </c>
      <c r="U1406" s="84"/>
      <c r="V1406" s="88" t="s">
        <v>2769</v>
      </c>
      <c r="W1406" s="86">
        <v>43425.969375000001</v>
      </c>
      <c r="X1406" s="88" t="s">
        <v>3429</v>
      </c>
      <c r="Y1406" s="84"/>
      <c r="Z1406" s="84"/>
      <c r="AA1406" s="87" t="s">
        <v>4558</v>
      </c>
      <c r="AB1406" s="84"/>
      <c r="AC1406" s="84" t="b">
        <v>0</v>
      </c>
      <c r="AD1406" s="84">
        <v>0</v>
      </c>
      <c r="AE1406" s="87" t="s">
        <v>5552</v>
      </c>
      <c r="AF1406" s="84" t="b">
        <v>0</v>
      </c>
      <c r="AG1406" s="84" t="s">
        <v>5605</v>
      </c>
      <c r="AH1406" s="84"/>
      <c r="AI1406" s="87" t="s">
        <v>5552</v>
      </c>
      <c r="AJ1406" s="84" t="b">
        <v>0</v>
      </c>
      <c r="AK1406" s="84">
        <v>4</v>
      </c>
      <c r="AL1406" s="87" t="s">
        <v>5011</v>
      </c>
      <c r="AM1406" s="84" t="s">
        <v>5685</v>
      </c>
      <c r="AN1406" s="84" t="b">
        <v>0</v>
      </c>
      <c r="AO1406" s="87" t="s">
        <v>5011</v>
      </c>
      <c r="AP1406" s="84" t="s">
        <v>179</v>
      </c>
      <c r="AQ1406" s="84">
        <v>0</v>
      </c>
      <c r="AR1406" s="84">
        <v>0</v>
      </c>
      <c r="AS1406" s="84"/>
      <c r="AT1406" s="84"/>
      <c r="AU1406" s="84"/>
      <c r="AV1406" s="84"/>
      <c r="AW1406" s="84"/>
      <c r="AX1406" s="84"/>
      <c r="AY1406" s="84"/>
      <c r="AZ1406" s="84"/>
    </row>
    <row r="1407" spans="1:52" x14ac:dyDescent="0.55000000000000004">
      <c r="A1407" s="69" t="s">
        <v>349</v>
      </c>
      <c r="B1407" s="69" t="s">
        <v>234</v>
      </c>
      <c r="C1407" s="70"/>
      <c r="D1407" s="71"/>
      <c r="E1407" s="72"/>
      <c r="F1407" s="73"/>
      <c r="G1407" s="70"/>
      <c r="H1407" s="74"/>
      <c r="I1407" s="75"/>
      <c r="J1407" s="75"/>
      <c r="K1407" s="36"/>
      <c r="L1407" s="82"/>
      <c r="M1407" s="82"/>
      <c r="N1407" s="77"/>
      <c r="O1407" s="84" t="s">
        <v>1270</v>
      </c>
      <c r="P1407" s="86">
        <v>43425.969375000001</v>
      </c>
      <c r="Q1407" s="84" t="s">
        <v>1348</v>
      </c>
      <c r="R1407" s="84"/>
      <c r="S1407" s="84"/>
      <c r="T1407" s="84" t="s">
        <v>2087</v>
      </c>
      <c r="U1407" s="84"/>
      <c r="V1407" s="88" t="s">
        <v>2769</v>
      </c>
      <c r="W1407" s="86">
        <v>43425.969375000001</v>
      </c>
      <c r="X1407" s="88" t="s">
        <v>3429</v>
      </c>
      <c r="Y1407" s="84"/>
      <c r="Z1407" s="84"/>
      <c r="AA1407" s="87" t="s">
        <v>4558</v>
      </c>
      <c r="AB1407" s="84"/>
      <c r="AC1407" s="84" t="b">
        <v>0</v>
      </c>
      <c r="AD1407" s="84">
        <v>0</v>
      </c>
      <c r="AE1407" s="87" t="s">
        <v>5552</v>
      </c>
      <c r="AF1407" s="84" t="b">
        <v>0</v>
      </c>
      <c r="AG1407" s="84" t="s">
        <v>5605</v>
      </c>
      <c r="AH1407" s="84"/>
      <c r="AI1407" s="87" t="s">
        <v>5552</v>
      </c>
      <c r="AJ1407" s="84" t="b">
        <v>0</v>
      </c>
      <c r="AK1407" s="84">
        <v>4</v>
      </c>
      <c r="AL1407" s="87" t="s">
        <v>5011</v>
      </c>
      <c r="AM1407" s="84" t="s">
        <v>5685</v>
      </c>
      <c r="AN1407" s="84" t="b">
        <v>0</v>
      </c>
      <c r="AO1407" s="87" t="s">
        <v>5011</v>
      </c>
      <c r="AP1407" s="84" t="s">
        <v>179</v>
      </c>
      <c r="AQ1407" s="84">
        <v>0</v>
      </c>
      <c r="AR1407" s="84">
        <v>0</v>
      </c>
      <c r="AS1407" s="84"/>
      <c r="AT1407" s="84"/>
      <c r="AU1407" s="84"/>
      <c r="AV1407" s="84"/>
      <c r="AW1407" s="84"/>
      <c r="AX1407" s="84"/>
      <c r="AY1407" s="84"/>
      <c r="AZ1407" s="84"/>
    </row>
    <row r="1408" spans="1:52" x14ac:dyDescent="0.55000000000000004">
      <c r="A1408" s="69" t="s">
        <v>349</v>
      </c>
      <c r="B1408" s="69" t="s">
        <v>678</v>
      </c>
      <c r="C1408" s="70"/>
      <c r="D1408" s="71"/>
      <c r="E1408" s="72"/>
      <c r="F1408" s="73"/>
      <c r="G1408" s="70"/>
      <c r="H1408" s="74"/>
      <c r="I1408" s="75"/>
      <c r="J1408" s="75"/>
      <c r="K1408" s="36"/>
      <c r="L1408" s="82"/>
      <c r="M1408" s="82"/>
      <c r="N1408" s="77"/>
      <c r="O1408" s="84" t="s">
        <v>1270</v>
      </c>
      <c r="P1408" s="86">
        <v>43425.969375000001</v>
      </c>
      <c r="Q1408" s="84" t="s">
        <v>1348</v>
      </c>
      <c r="R1408" s="84"/>
      <c r="S1408" s="84"/>
      <c r="T1408" s="84" t="s">
        <v>2087</v>
      </c>
      <c r="U1408" s="84"/>
      <c r="V1408" s="88" t="s">
        <v>2769</v>
      </c>
      <c r="W1408" s="86">
        <v>43425.969375000001</v>
      </c>
      <c r="X1408" s="88" t="s">
        <v>3429</v>
      </c>
      <c r="Y1408" s="84"/>
      <c r="Z1408" s="84"/>
      <c r="AA1408" s="87" t="s">
        <v>4558</v>
      </c>
      <c r="AB1408" s="84"/>
      <c r="AC1408" s="84" t="b">
        <v>0</v>
      </c>
      <c r="AD1408" s="84">
        <v>0</v>
      </c>
      <c r="AE1408" s="87" t="s">
        <v>5552</v>
      </c>
      <c r="AF1408" s="84" t="b">
        <v>0</v>
      </c>
      <c r="AG1408" s="84" t="s">
        <v>5605</v>
      </c>
      <c r="AH1408" s="84"/>
      <c r="AI1408" s="87" t="s">
        <v>5552</v>
      </c>
      <c r="AJ1408" s="84" t="b">
        <v>0</v>
      </c>
      <c r="AK1408" s="84">
        <v>4</v>
      </c>
      <c r="AL1408" s="87" t="s">
        <v>5011</v>
      </c>
      <c r="AM1408" s="84" t="s">
        <v>5685</v>
      </c>
      <c r="AN1408" s="84" t="b">
        <v>0</v>
      </c>
      <c r="AO1408" s="87" t="s">
        <v>5011</v>
      </c>
      <c r="AP1408" s="84" t="s">
        <v>179</v>
      </c>
      <c r="AQ1408" s="84">
        <v>0</v>
      </c>
      <c r="AR1408" s="84">
        <v>0</v>
      </c>
      <c r="AS1408" s="84"/>
      <c r="AT1408" s="84"/>
      <c r="AU1408" s="84"/>
      <c r="AV1408" s="84"/>
      <c r="AW1408" s="84"/>
      <c r="AX1408" s="84"/>
      <c r="AY1408" s="84"/>
      <c r="AZ1408" s="84"/>
    </row>
    <row r="1409" spans="1:52" x14ac:dyDescent="0.55000000000000004">
      <c r="A1409" s="69" t="s">
        <v>350</v>
      </c>
      <c r="B1409" s="69" t="s">
        <v>418</v>
      </c>
      <c r="C1409" s="70"/>
      <c r="D1409" s="71"/>
      <c r="E1409" s="72"/>
      <c r="F1409" s="73"/>
      <c r="G1409" s="70"/>
      <c r="H1409" s="74"/>
      <c r="I1409" s="75"/>
      <c r="J1409" s="75"/>
      <c r="K1409" s="36"/>
      <c r="L1409" s="82"/>
      <c r="M1409" s="82"/>
      <c r="N1409" s="77"/>
      <c r="O1409" s="84" t="s">
        <v>1269</v>
      </c>
      <c r="P1409" s="86">
        <v>43425.977233796293</v>
      </c>
      <c r="Q1409" s="84" t="s">
        <v>1285</v>
      </c>
      <c r="R1409" s="84"/>
      <c r="S1409" s="84"/>
      <c r="T1409" s="84" t="s">
        <v>958</v>
      </c>
      <c r="U1409" s="84"/>
      <c r="V1409" s="88" t="s">
        <v>2770</v>
      </c>
      <c r="W1409" s="86">
        <v>43425.977233796293</v>
      </c>
      <c r="X1409" s="88" t="s">
        <v>3430</v>
      </c>
      <c r="Y1409" s="84"/>
      <c r="Z1409" s="84"/>
      <c r="AA1409" s="87" t="s">
        <v>4559</v>
      </c>
      <c r="AB1409" s="84"/>
      <c r="AC1409" s="84" t="b">
        <v>0</v>
      </c>
      <c r="AD1409" s="84">
        <v>0</v>
      </c>
      <c r="AE1409" s="87" t="s">
        <v>5552</v>
      </c>
      <c r="AF1409" s="84" t="b">
        <v>0</v>
      </c>
      <c r="AG1409" s="84" t="s">
        <v>5605</v>
      </c>
      <c r="AH1409" s="84"/>
      <c r="AI1409" s="87" t="s">
        <v>5552</v>
      </c>
      <c r="AJ1409" s="84" t="b">
        <v>0</v>
      </c>
      <c r="AK1409" s="84">
        <v>5</v>
      </c>
      <c r="AL1409" s="87" t="s">
        <v>4635</v>
      </c>
      <c r="AM1409" s="84" t="s">
        <v>5682</v>
      </c>
      <c r="AN1409" s="84" t="b">
        <v>0</v>
      </c>
      <c r="AO1409" s="87" t="s">
        <v>4635</v>
      </c>
      <c r="AP1409" s="84" t="s">
        <v>179</v>
      </c>
      <c r="AQ1409" s="84">
        <v>0</v>
      </c>
      <c r="AR1409" s="84">
        <v>0</v>
      </c>
      <c r="AS1409" s="84"/>
      <c r="AT1409" s="84"/>
      <c r="AU1409" s="84"/>
      <c r="AV1409" s="84"/>
      <c r="AW1409" s="84"/>
      <c r="AX1409" s="84"/>
      <c r="AY1409" s="84"/>
      <c r="AZ1409" s="84"/>
    </row>
    <row r="1410" spans="1:52" x14ac:dyDescent="0.55000000000000004">
      <c r="A1410" s="69" t="s">
        <v>350</v>
      </c>
      <c r="B1410" s="69" t="s">
        <v>419</v>
      </c>
      <c r="C1410" s="70"/>
      <c r="D1410" s="71"/>
      <c r="E1410" s="72"/>
      <c r="F1410" s="73"/>
      <c r="G1410" s="70"/>
      <c r="H1410" s="74"/>
      <c r="I1410" s="75"/>
      <c r="J1410" s="75"/>
      <c r="K1410" s="36"/>
      <c r="L1410" s="82"/>
      <c r="M1410" s="82"/>
      <c r="N1410" s="77"/>
      <c r="O1410" s="84" t="s">
        <v>1270</v>
      </c>
      <c r="P1410" s="86">
        <v>43425.977233796293</v>
      </c>
      <c r="Q1410" s="84" t="s">
        <v>1285</v>
      </c>
      <c r="R1410" s="84"/>
      <c r="S1410" s="84"/>
      <c r="T1410" s="84" t="s">
        <v>958</v>
      </c>
      <c r="U1410" s="84"/>
      <c r="V1410" s="88" t="s">
        <v>2770</v>
      </c>
      <c r="W1410" s="86">
        <v>43425.977233796293</v>
      </c>
      <c r="X1410" s="88" t="s">
        <v>3430</v>
      </c>
      <c r="Y1410" s="84"/>
      <c r="Z1410" s="84"/>
      <c r="AA1410" s="87" t="s">
        <v>4559</v>
      </c>
      <c r="AB1410" s="84"/>
      <c r="AC1410" s="84" t="b">
        <v>0</v>
      </c>
      <c r="AD1410" s="84">
        <v>0</v>
      </c>
      <c r="AE1410" s="87" t="s">
        <v>5552</v>
      </c>
      <c r="AF1410" s="84" t="b">
        <v>0</v>
      </c>
      <c r="AG1410" s="84" t="s">
        <v>5605</v>
      </c>
      <c r="AH1410" s="84"/>
      <c r="AI1410" s="87" t="s">
        <v>5552</v>
      </c>
      <c r="AJ1410" s="84" t="b">
        <v>0</v>
      </c>
      <c r="AK1410" s="84">
        <v>5</v>
      </c>
      <c r="AL1410" s="87" t="s">
        <v>4635</v>
      </c>
      <c r="AM1410" s="84" t="s">
        <v>5682</v>
      </c>
      <c r="AN1410" s="84" t="b">
        <v>0</v>
      </c>
      <c r="AO1410" s="87" t="s">
        <v>4635</v>
      </c>
      <c r="AP1410" s="84" t="s">
        <v>179</v>
      </c>
      <c r="AQ1410" s="84">
        <v>0</v>
      </c>
      <c r="AR1410" s="84">
        <v>0</v>
      </c>
      <c r="AS1410" s="84"/>
      <c r="AT1410" s="84"/>
      <c r="AU1410" s="84"/>
      <c r="AV1410" s="84"/>
      <c r="AW1410" s="84"/>
      <c r="AX1410" s="84"/>
      <c r="AY1410" s="84"/>
      <c r="AZ1410" s="84"/>
    </row>
    <row r="1411" spans="1:52" x14ac:dyDescent="0.55000000000000004">
      <c r="A1411" s="69" t="s">
        <v>350</v>
      </c>
      <c r="B1411" s="69" t="s">
        <v>958</v>
      </c>
      <c r="C1411" s="70"/>
      <c r="D1411" s="71"/>
      <c r="E1411" s="72"/>
      <c r="F1411" s="73"/>
      <c r="G1411" s="70"/>
      <c r="H1411" s="74"/>
      <c r="I1411" s="75"/>
      <c r="J1411" s="75"/>
      <c r="K1411" s="36"/>
      <c r="L1411" s="82"/>
      <c r="M1411" s="82"/>
      <c r="N1411" s="77"/>
      <c r="O1411" s="84" t="s">
        <v>1270</v>
      </c>
      <c r="P1411" s="86">
        <v>43425.977233796293</v>
      </c>
      <c r="Q1411" s="84" t="s">
        <v>1285</v>
      </c>
      <c r="R1411" s="84"/>
      <c r="S1411" s="84"/>
      <c r="T1411" s="84" t="s">
        <v>958</v>
      </c>
      <c r="U1411" s="84"/>
      <c r="V1411" s="88" t="s">
        <v>2770</v>
      </c>
      <c r="W1411" s="86">
        <v>43425.977233796293</v>
      </c>
      <c r="X1411" s="88" t="s">
        <v>3430</v>
      </c>
      <c r="Y1411" s="84"/>
      <c r="Z1411" s="84"/>
      <c r="AA1411" s="87" t="s">
        <v>4559</v>
      </c>
      <c r="AB1411" s="84"/>
      <c r="AC1411" s="84" t="b">
        <v>0</v>
      </c>
      <c r="AD1411" s="84">
        <v>0</v>
      </c>
      <c r="AE1411" s="87" t="s">
        <v>5552</v>
      </c>
      <c r="AF1411" s="84" t="b">
        <v>0</v>
      </c>
      <c r="AG1411" s="84" t="s">
        <v>5605</v>
      </c>
      <c r="AH1411" s="84"/>
      <c r="AI1411" s="87" t="s">
        <v>5552</v>
      </c>
      <c r="AJ1411" s="84" t="b">
        <v>0</v>
      </c>
      <c r="AK1411" s="84">
        <v>5</v>
      </c>
      <c r="AL1411" s="87" t="s">
        <v>4635</v>
      </c>
      <c r="AM1411" s="84" t="s">
        <v>5682</v>
      </c>
      <c r="AN1411" s="84" t="b">
        <v>0</v>
      </c>
      <c r="AO1411" s="87" t="s">
        <v>4635</v>
      </c>
      <c r="AP1411" s="84" t="s">
        <v>179</v>
      </c>
      <c r="AQ1411" s="84">
        <v>0</v>
      </c>
      <c r="AR1411" s="84">
        <v>0</v>
      </c>
      <c r="AS1411" s="84"/>
      <c r="AT1411" s="84"/>
      <c r="AU1411" s="84"/>
      <c r="AV1411" s="84"/>
      <c r="AW1411" s="84"/>
      <c r="AX1411" s="84"/>
      <c r="AY1411" s="84"/>
      <c r="AZ1411" s="84"/>
    </row>
    <row r="1412" spans="1:52" x14ac:dyDescent="0.55000000000000004">
      <c r="A1412" s="69" t="s">
        <v>350</v>
      </c>
      <c r="B1412" s="69" t="s">
        <v>763</v>
      </c>
      <c r="C1412" s="70"/>
      <c r="D1412" s="71"/>
      <c r="E1412" s="72"/>
      <c r="F1412" s="73"/>
      <c r="G1412" s="70"/>
      <c r="H1412" s="74"/>
      <c r="I1412" s="75"/>
      <c r="J1412" s="75"/>
      <c r="K1412" s="36"/>
      <c r="L1412" s="82"/>
      <c r="M1412" s="82"/>
      <c r="N1412" s="77"/>
      <c r="O1412" s="84" t="s">
        <v>1270</v>
      </c>
      <c r="P1412" s="86">
        <v>43425.977233796293</v>
      </c>
      <c r="Q1412" s="84" t="s">
        <v>1285</v>
      </c>
      <c r="R1412" s="84"/>
      <c r="S1412" s="84"/>
      <c r="T1412" s="84" t="s">
        <v>958</v>
      </c>
      <c r="U1412" s="84"/>
      <c r="V1412" s="88" t="s">
        <v>2770</v>
      </c>
      <c r="W1412" s="86">
        <v>43425.977233796293</v>
      </c>
      <c r="X1412" s="88" t="s">
        <v>3430</v>
      </c>
      <c r="Y1412" s="84"/>
      <c r="Z1412" s="84"/>
      <c r="AA1412" s="87" t="s">
        <v>4559</v>
      </c>
      <c r="AB1412" s="84"/>
      <c r="AC1412" s="84" t="b">
        <v>0</v>
      </c>
      <c r="AD1412" s="84">
        <v>0</v>
      </c>
      <c r="AE1412" s="87" t="s">
        <v>5552</v>
      </c>
      <c r="AF1412" s="84" t="b">
        <v>0</v>
      </c>
      <c r="AG1412" s="84" t="s">
        <v>5605</v>
      </c>
      <c r="AH1412" s="84"/>
      <c r="AI1412" s="87" t="s">
        <v>5552</v>
      </c>
      <c r="AJ1412" s="84" t="b">
        <v>0</v>
      </c>
      <c r="AK1412" s="84">
        <v>5</v>
      </c>
      <c r="AL1412" s="87" t="s">
        <v>4635</v>
      </c>
      <c r="AM1412" s="84" t="s">
        <v>5682</v>
      </c>
      <c r="AN1412" s="84" t="b">
        <v>0</v>
      </c>
      <c r="AO1412" s="87" t="s">
        <v>4635</v>
      </c>
      <c r="AP1412" s="84" t="s">
        <v>179</v>
      </c>
      <c r="AQ1412" s="84">
        <v>0</v>
      </c>
      <c r="AR1412" s="84">
        <v>0</v>
      </c>
      <c r="AS1412" s="84"/>
      <c r="AT1412" s="84"/>
      <c r="AU1412" s="84"/>
      <c r="AV1412" s="84"/>
      <c r="AW1412" s="84"/>
      <c r="AX1412" s="84"/>
      <c r="AY1412" s="84"/>
      <c r="AZ1412" s="84"/>
    </row>
    <row r="1413" spans="1:52" x14ac:dyDescent="0.55000000000000004">
      <c r="A1413" s="69" t="s">
        <v>350</v>
      </c>
      <c r="B1413" s="69" t="s">
        <v>420</v>
      </c>
      <c r="C1413" s="70"/>
      <c r="D1413" s="71"/>
      <c r="E1413" s="72"/>
      <c r="F1413" s="73"/>
      <c r="G1413" s="70"/>
      <c r="H1413" s="74"/>
      <c r="I1413" s="75"/>
      <c r="J1413" s="75"/>
      <c r="K1413" s="36"/>
      <c r="L1413" s="82"/>
      <c r="M1413" s="82"/>
      <c r="N1413" s="77"/>
      <c r="O1413" s="84" t="s">
        <v>1270</v>
      </c>
      <c r="P1413" s="86">
        <v>43425.977233796293</v>
      </c>
      <c r="Q1413" s="84" t="s">
        <v>1285</v>
      </c>
      <c r="R1413" s="84"/>
      <c r="S1413" s="84"/>
      <c r="T1413" s="84" t="s">
        <v>958</v>
      </c>
      <c r="U1413" s="84"/>
      <c r="V1413" s="88" t="s">
        <v>2770</v>
      </c>
      <c r="W1413" s="86">
        <v>43425.977233796293</v>
      </c>
      <c r="X1413" s="88" t="s">
        <v>3430</v>
      </c>
      <c r="Y1413" s="84"/>
      <c r="Z1413" s="84"/>
      <c r="AA1413" s="87" t="s">
        <v>4559</v>
      </c>
      <c r="AB1413" s="84"/>
      <c r="AC1413" s="84" t="b">
        <v>0</v>
      </c>
      <c r="AD1413" s="84">
        <v>0</v>
      </c>
      <c r="AE1413" s="87" t="s">
        <v>5552</v>
      </c>
      <c r="AF1413" s="84" t="b">
        <v>0</v>
      </c>
      <c r="AG1413" s="84" t="s">
        <v>5605</v>
      </c>
      <c r="AH1413" s="84"/>
      <c r="AI1413" s="87" t="s">
        <v>5552</v>
      </c>
      <c r="AJ1413" s="84" t="b">
        <v>0</v>
      </c>
      <c r="AK1413" s="84">
        <v>5</v>
      </c>
      <c r="AL1413" s="87" t="s">
        <v>4635</v>
      </c>
      <c r="AM1413" s="84" t="s">
        <v>5682</v>
      </c>
      <c r="AN1413" s="84" t="b">
        <v>0</v>
      </c>
      <c r="AO1413" s="87" t="s">
        <v>4635</v>
      </c>
      <c r="AP1413" s="84" t="s">
        <v>179</v>
      </c>
      <c r="AQ1413" s="84">
        <v>0</v>
      </c>
      <c r="AR1413" s="84">
        <v>0</v>
      </c>
      <c r="AS1413" s="84"/>
      <c r="AT1413" s="84"/>
      <c r="AU1413" s="84"/>
      <c r="AV1413" s="84"/>
      <c r="AW1413" s="84"/>
      <c r="AX1413" s="84"/>
      <c r="AY1413" s="84"/>
      <c r="AZ1413" s="84"/>
    </row>
    <row r="1414" spans="1:52" x14ac:dyDescent="0.55000000000000004">
      <c r="A1414" s="69" t="s">
        <v>351</v>
      </c>
      <c r="B1414" s="69" t="s">
        <v>418</v>
      </c>
      <c r="C1414" s="70"/>
      <c r="D1414" s="71"/>
      <c r="E1414" s="72"/>
      <c r="F1414" s="73"/>
      <c r="G1414" s="70"/>
      <c r="H1414" s="74"/>
      <c r="I1414" s="75"/>
      <c r="J1414" s="75"/>
      <c r="K1414" s="36"/>
      <c r="L1414" s="82"/>
      <c r="M1414" s="82"/>
      <c r="N1414" s="77"/>
      <c r="O1414" s="84" t="s">
        <v>1269</v>
      </c>
      <c r="P1414" s="86">
        <v>43425.976944444446</v>
      </c>
      <c r="Q1414" s="84" t="s">
        <v>1286</v>
      </c>
      <c r="R1414" s="84"/>
      <c r="S1414" s="84"/>
      <c r="T1414" s="84" t="s">
        <v>958</v>
      </c>
      <c r="U1414" s="84"/>
      <c r="V1414" s="88" t="s">
        <v>2771</v>
      </c>
      <c r="W1414" s="86">
        <v>43425.976944444446</v>
      </c>
      <c r="X1414" s="88" t="s">
        <v>3431</v>
      </c>
      <c r="Y1414" s="84"/>
      <c r="Z1414" s="84"/>
      <c r="AA1414" s="87" t="s">
        <v>4560</v>
      </c>
      <c r="AB1414" s="84"/>
      <c r="AC1414" s="84" t="b">
        <v>0</v>
      </c>
      <c r="AD1414" s="84">
        <v>0</v>
      </c>
      <c r="AE1414" s="87" t="s">
        <v>5552</v>
      </c>
      <c r="AF1414" s="84" t="b">
        <v>0</v>
      </c>
      <c r="AG1414" s="84" t="s">
        <v>5604</v>
      </c>
      <c r="AH1414" s="84"/>
      <c r="AI1414" s="87" t="s">
        <v>5552</v>
      </c>
      <c r="AJ1414" s="84" t="b">
        <v>0</v>
      </c>
      <c r="AK1414" s="84">
        <v>3</v>
      </c>
      <c r="AL1414" s="87" t="s">
        <v>4634</v>
      </c>
      <c r="AM1414" s="84" t="s">
        <v>5685</v>
      </c>
      <c r="AN1414" s="84" t="b">
        <v>0</v>
      </c>
      <c r="AO1414" s="87" t="s">
        <v>4634</v>
      </c>
      <c r="AP1414" s="84" t="s">
        <v>179</v>
      </c>
      <c r="AQ1414" s="84">
        <v>0</v>
      </c>
      <c r="AR1414" s="84">
        <v>0</v>
      </c>
      <c r="AS1414" s="84"/>
      <c r="AT1414" s="84"/>
      <c r="AU1414" s="84"/>
      <c r="AV1414" s="84"/>
      <c r="AW1414" s="84"/>
      <c r="AX1414" s="84"/>
      <c r="AY1414" s="84"/>
      <c r="AZ1414" s="84"/>
    </row>
    <row r="1415" spans="1:52" x14ac:dyDescent="0.55000000000000004">
      <c r="A1415" s="69" t="s">
        <v>351</v>
      </c>
      <c r="B1415" s="69" t="s">
        <v>419</v>
      </c>
      <c r="C1415" s="70"/>
      <c r="D1415" s="71"/>
      <c r="E1415" s="72"/>
      <c r="F1415" s="73"/>
      <c r="G1415" s="70"/>
      <c r="H1415" s="74"/>
      <c r="I1415" s="75"/>
      <c r="J1415" s="75"/>
      <c r="K1415" s="36"/>
      <c r="L1415" s="82"/>
      <c r="M1415" s="82"/>
      <c r="N1415" s="77"/>
      <c r="O1415" s="84" t="s">
        <v>1270</v>
      </c>
      <c r="P1415" s="86">
        <v>43425.976944444446</v>
      </c>
      <c r="Q1415" s="84" t="s">
        <v>1286</v>
      </c>
      <c r="R1415" s="84"/>
      <c r="S1415" s="84"/>
      <c r="T1415" s="84" t="s">
        <v>958</v>
      </c>
      <c r="U1415" s="84"/>
      <c r="V1415" s="88" t="s">
        <v>2771</v>
      </c>
      <c r="W1415" s="86">
        <v>43425.976944444446</v>
      </c>
      <c r="X1415" s="88" t="s">
        <v>3431</v>
      </c>
      <c r="Y1415" s="84"/>
      <c r="Z1415" s="84"/>
      <c r="AA1415" s="87" t="s">
        <v>4560</v>
      </c>
      <c r="AB1415" s="84"/>
      <c r="AC1415" s="84" t="b">
        <v>0</v>
      </c>
      <c r="AD1415" s="84">
        <v>0</v>
      </c>
      <c r="AE1415" s="87" t="s">
        <v>5552</v>
      </c>
      <c r="AF1415" s="84" t="b">
        <v>0</v>
      </c>
      <c r="AG1415" s="84" t="s">
        <v>5604</v>
      </c>
      <c r="AH1415" s="84"/>
      <c r="AI1415" s="87" t="s">
        <v>5552</v>
      </c>
      <c r="AJ1415" s="84" t="b">
        <v>0</v>
      </c>
      <c r="AK1415" s="84">
        <v>3</v>
      </c>
      <c r="AL1415" s="87" t="s">
        <v>4634</v>
      </c>
      <c r="AM1415" s="84" t="s">
        <v>5685</v>
      </c>
      <c r="AN1415" s="84" t="b">
        <v>0</v>
      </c>
      <c r="AO1415" s="87" t="s">
        <v>4634</v>
      </c>
      <c r="AP1415" s="84" t="s">
        <v>179</v>
      </c>
      <c r="AQ1415" s="84">
        <v>0</v>
      </c>
      <c r="AR1415" s="84">
        <v>0</v>
      </c>
      <c r="AS1415" s="84"/>
      <c r="AT1415" s="84"/>
      <c r="AU1415" s="84"/>
      <c r="AV1415" s="84"/>
      <c r="AW1415" s="84"/>
      <c r="AX1415" s="84"/>
      <c r="AY1415" s="84"/>
      <c r="AZ1415" s="84"/>
    </row>
    <row r="1416" spans="1:52" x14ac:dyDescent="0.55000000000000004">
      <c r="A1416" s="69" t="s">
        <v>351</v>
      </c>
      <c r="B1416" s="69" t="s">
        <v>958</v>
      </c>
      <c r="C1416" s="70"/>
      <c r="D1416" s="71"/>
      <c r="E1416" s="72"/>
      <c r="F1416" s="73"/>
      <c r="G1416" s="70"/>
      <c r="H1416" s="74"/>
      <c r="I1416" s="75"/>
      <c r="J1416" s="75"/>
      <c r="K1416" s="36"/>
      <c r="L1416" s="82"/>
      <c r="M1416" s="82"/>
      <c r="N1416" s="77"/>
      <c r="O1416" s="84" t="s">
        <v>1270</v>
      </c>
      <c r="P1416" s="86">
        <v>43425.976944444446</v>
      </c>
      <c r="Q1416" s="84" t="s">
        <v>1286</v>
      </c>
      <c r="R1416" s="84"/>
      <c r="S1416" s="84"/>
      <c r="T1416" s="84" t="s">
        <v>958</v>
      </c>
      <c r="U1416" s="84"/>
      <c r="V1416" s="88" t="s">
        <v>2771</v>
      </c>
      <c r="W1416" s="86">
        <v>43425.976944444446</v>
      </c>
      <c r="X1416" s="88" t="s">
        <v>3431</v>
      </c>
      <c r="Y1416" s="84"/>
      <c r="Z1416" s="84"/>
      <c r="AA1416" s="87" t="s">
        <v>4560</v>
      </c>
      <c r="AB1416" s="84"/>
      <c r="AC1416" s="84" t="b">
        <v>0</v>
      </c>
      <c r="AD1416" s="84">
        <v>0</v>
      </c>
      <c r="AE1416" s="87" t="s">
        <v>5552</v>
      </c>
      <c r="AF1416" s="84" t="b">
        <v>0</v>
      </c>
      <c r="AG1416" s="84" t="s">
        <v>5604</v>
      </c>
      <c r="AH1416" s="84"/>
      <c r="AI1416" s="87" t="s">
        <v>5552</v>
      </c>
      <c r="AJ1416" s="84" t="b">
        <v>0</v>
      </c>
      <c r="AK1416" s="84">
        <v>3</v>
      </c>
      <c r="AL1416" s="87" t="s">
        <v>4634</v>
      </c>
      <c r="AM1416" s="84" t="s">
        <v>5685</v>
      </c>
      <c r="AN1416" s="84" t="b">
        <v>0</v>
      </c>
      <c r="AO1416" s="87" t="s">
        <v>4634</v>
      </c>
      <c r="AP1416" s="84" t="s">
        <v>179</v>
      </c>
      <c r="AQ1416" s="84">
        <v>0</v>
      </c>
      <c r="AR1416" s="84">
        <v>0</v>
      </c>
      <c r="AS1416" s="84"/>
      <c r="AT1416" s="84"/>
      <c r="AU1416" s="84"/>
      <c r="AV1416" s="84"/>
      <c r="AW1416" s="84"/>
      <c r="AX1416" s="84"/>
      <c r="AY1416" s="84"/>
      <c r="AZ1416" s="84"/>
    </row>
    <row r="1417" spans="1:52" x14ac:dyDescent="0.55000000000000004">
      <c r="A1417" s="69" t="s">
        <v>351</v>
      </c>
      <c r="B1417" s="69" t="s">
        <v>763</v>
      </c>
      <c r="C1417" s="70"/>
      <c r="D1417" s="71"/>
      <c r="E1417" s="72"/>
      <c r="F1417" s="73"/>
      <c r="G1417" s="70"/>
      <c r="H1417" s="74"/>
      <c r="I1417" s="75"/>
      <c r="J1417" s="75"/>
      <c r="K1417" s="36"/>
      <c r="L1417" s="82"/>
      <c r="M1417" s="82"/>
      <c r="N1417" s="77"/>
      <c r="O1417" s="84" t="s">
        <v>1270</v>
      </c>
      <c r="P1417" s="86">
        <v>43425.976944444446</v>
      </c>
      <c r="Q1417" s="84" t="s">
        <v>1286</v>
      </c>
      <c r="R1417" s="84"/>
      <c r="S1417" s="84"/>
      <c r="T1417" s="84" t="s">
        <v>958</v>
      </c>
      <c r="U1417" s="84"/>
      <c r="V1417" s="88" t="s">
        <v>2771</v>
      </c>
      <c r="W1417" s="86">
        <v>43425.976944444446</v>
      </c>
      <c r="X1417" s="88" t="s">
        <v>3431</v>
      </c>
      <c r="Y1417" s="84"/>
      <c r="Z1417" s="84"/>
      <c r="AA1417" s="87" t="s">
        <v>4560</v>
      </c>
      <c r="AB1417" s="84"/>
      <c r="AC1417" s="84" t="b">
        <v>0</v>
      </c>
      <c r="AD1417" s="84">
        <v>0</v>
      </c>
      <c r="AE1417" s="87" t="s">
        <v>5552</v>
      </c>
      <c r="AF1417" s="84" t="b">
        <v>0</v>
      </c>
      <c r="AG1417" s="84" t="s">
        <v>5604</v>
      </c>
      <c r="AH1417" s="84"/>
      <c r="AI1417" s="87" t="s">
        <v>5552</v>
      </c>
      <c r="AJ1417" s="84" t="b">
        <v>0</v>
      </c>
      <c r="AK1417" s="84">
        <v>3</v>
      </c>
      <c r="AL1417" s="87" t="s">
        <v>4634</v>
      </c>
      <c r="AM1417" s="84" t="s">
        <v>5685</v>
      </c>
      <c r="AN1417" s="84" t="b">
        <v>0</v>
      </c>
      <c r="AO1417" s="87" t="s">
        <v>4634</v>
      </c>
      <c r="AP1417" s="84" t="s">
        <v>179</v>
      </c>
      <c r="AQ1417" s="84">
        <v>0</v>
      </c>
      <c r="AR1417" s="84">
        <v>0</v>
      </c>
      <c r="AS1417" s="84"/>
      <c r="AT1417" s="84"/>
      <c r="AU1417" s="84"/>
      <c r="AV1417" s="84"/>
      <c r="AW1417" s="84"/>
      <c r="AX1417" s="84"/>
      <c r="AY1417" s="84"/>
      <c r="AZ1417" s="84"/>
    </row>
    <row r="1418" spans="1:52" x14ac:dyDescent="0.55000000000000004">
      <c r="A1418" s="69" t="s">
        <v>351</v>
      </c>
      <c r="B1418" s="69" t="s">
        <v>420</v>
      </c>
      <c r="C1418" s="70"/>
      <c r="D1418" s="71"/>
      <c r="E1418" s="72"/>
      <c r="F1418" s="73"/>
      <c r="G1418" s="70"/>
      <c r="H1418" s="74"/>
      <c r="I1418" s="75"/>
      <c r="J1418" s="75"/>
      <c r="K1418" s="36"/>
      <c r="L1418" s="82"/>
      <c r="M1418" s="82"/>
      <c r="N1418" s="77"/>
      <c r="O1418" s="84" t="s">
        <v>1270</v>
      </c>
      <c r="P1418" s="86">
        <v>43425.976944444446</v>
      </c>
      <c r="Q1418" s="84" t="s">
        <v>1286</v>
      </c>
      <c r="R1418" s="84"/>
      <c r="S1418" s="84"/>
      <c r="T1418" s="84" t="s">
        <v>958</v>
      </c>
      <c r="U1418" s="84"/>
      <c r="V1418" s="88" t="s">
        <v>2771</v>
      </c>
      <c r="W1418" s="86">
        <v>43425.976944444446</v>
      </c>
      <c r="X1418" s="88" t="s">
        <v>3431</v>
      </c>
      <c r="Y1418" s="84"/>
      <c r="Z1418" s="84"/>
      <c r="AA1418" s="87" t="s">
        <v>4560</v>
      </c>
      <c r="AB1418" s="84"/>
      <c r="AC1418" s="84" t="b">
        <v>0</v>
      </c>
      <c r="AD1418" s="84">
        <v>0</v>
      </c>
      <c r="AE1418" s="87" t="s">
        <v>5552</v>
      </c>
      <c r="AF1418" s="84" t="b">
        <v>0</v>
      </c>
      <c r="AG1418" s="84" t="s">
        <v>5604</v>
      </c>
      <c r="AH1418" s="84"/>
      <c r="AI1418" s="87" t="s">
        <v>5552</v>
      </c>
      <c r="AJ1418" s="84" t="b">
        <v>0</v>
      </c>
      <c r="AK1418" s="84">
        <v>3</v>
      </c>
      <c r="AL1418" s="87" t="s">
        <v>4634</v>
      </c>
      <c r="AM1418" s="84" t="s">
        <v>5685</v>
      </c>
      <c r="AN1418" s="84" t="b">
        <v>0</v>
      </c>
      <c r="AO1418" s="87" t="s">
        <v>4634</v>
      </c>
      <c r="AP1418" s="84" t="s">
        <v>179</v>
      </c>
      <c r="AQ1418" s="84">
        <v>0</v>
      </c>
      <c r="AR1418" s="84">
        <v>0</v>
      </c>
      <c r="AS1418" s="84"/>
      <c r="AT1418" s="84"/>
      <c r="AU1418" s="84"/>
      <c r="AV1418" s="84"/>
      <c r="AW1418" s="84"/>
      <c r="AX1418" s="84"/>
      <c r="AY1418" s="84"/>
      <c r="AZ1418" s="84"/>
    </row>
    <row r="1419" spans="1:52" x14ac:dyDescent="0.55000000000000004">
      <c r="A1419" s="69" t="s">
        <v>351</v>
      </c>
      <c r="B1419" s="69" t="s">
        <v>418</v>
      </c>
      <c r="C1419" s="70"/>
      <c r="D1419" s="71"/>
      <c r="E1419" s="72"/>
      <c r="F1419" s="73"/>
      <c r="G1419" s="70"/>
      <c r="H1419" s="74"/>
      <c r="I1419" s="75"/>
      <c r="J1419" s="75"/>
      <c r="K1419" s="36"/>
      <c r="L1419" s="82"/>
      <c r="M1419" s="82"/>
      <c r="N1419" s="77"/>
      <c r="O1419" s="84" t="s">
        <v>1269</v>
      </c>
      <c r="P1419" s="86">
        <v>43425.977303240739</v>
      </c>
      <c r="Q1419" s="84" t="s">
        <v>1285</v>
      </c>
      <c r="R1419" s="84"/>
      <c r="S1419" s="84"/>
      <c r="T1419" s="84" t="s">
        <v>958</v>
      </c>
      <c r="U1419" s="84"/>
      <c r="V1419" s="88" t="s">
        <v>2771</v>
      </c>
      <c r="W1419" s="86">
        <v>43425.977303240739</v>
      </c>
      <c r="X1419" s="88" t="s">
        <v>3432</v>
      </c>
      <c r="Y1419" s="84"/>
      <c r="Z1419" s="84"/>
      <c r="AA1419" s="87" t="s">
        <v>4561</v>
      </c>
      <c r="AB1419" s="84"/>
      <c r="AC1419" s="84" t="b">
        <v>0</v>
      </c>
      <c r="AD1419" s="84">
        <v>0</v>
      </c>
      <c r="AE1419" s="87" t="s">
        <v>5552</v>
      </c>
      <c r="AF1419" s="84" t="b">
        <v>0</v>
      </c>
      <c r="AG1419" s="84" t="s">
        <v>5605</v>
      </c>
      <c r="AH1419" s="84"/>
      <c r="AI1419" s="87" t="s">
        <v>5552</v>
      </c>
      <c r="AJ1419" s="84" t="b">
        <v>0</v>
      </c>
      <c r="AK1419" s="84">
        <v>5</v>
      </c>
      <c r="AL1419" s="87" t="s">
        <v>4635</v>
      </c>
      <c r="AM1419" s="84" t="s">
        <v>5685</v>
      </c>
      <c r="AN1419" s="84" t="b">
        <v>0</v>
      </c>
      <c r="AO1419" s="87" t="s">
        <v>4635</v>
      </c>
      <c r="AP1419" s="84" t="s">
        <v>179</v>
      </c>
      <c r="AQ1419" s="84">
        <v>0</v>
      </c>
      <c r="AR1419" s="84">
        <v>0</v>
      </c>
      <c r="AS1419" s="84"/>
      <c r="AT1419" s="84"/>
      <c r="AU1419" s="84"/>
      <c r="AV1419" s="84"/>
      <c r="AW1419" s="84"/>
      <c r="AX1419" s="84"/>
      <c r="AY1419" s="84"/>
      <c r="AZ1419" s="84"/>
    </row>
    <row r="1420" spans="1:52" x14ac:dyDescent="0.55000000000000004">
      <c r="A1420" s="69" t="s">
        <v>351</v>
      </c>
      <c r="B1420" s="69" t="s">
        <v>419</v>
      </c>
      <c r="C1420" s="70"/>
      <c r="D1420" s="71"/>
      <c r="E1420" s="72"/>
      <c r="F1420" s="73"/>
      <c r="G1420" s="70"/>
      <c r="H1420" s="74"/>
      <c r="I1420" s="75"/>
      <c r="J1420" s="75"/>
      <c r="K1420" s="36"/>
      <c r="L1420" s="82"/>
      <c r="M1420" s="82"/>
      <c r="N1420" s="77"/>
      <c r="O1420" s="84" t="s">
        <v>1270</v>
      </c>
      <c r="P1420" s="86">
        <v>43425.977303240739</v>
      </c>
      <c r="Q1420" s="84" t="s">
        <v>1285</v>
      </c>
      <c r="R1420" s="84"/>
      <c r="S1420" s="84"/>
      <c r="T1420" s="84" t="s">
        <v>958</v>
      </c>
      <c r="U1420" s="84"/>
      <c r="V1420" s="88" t="s">
        <v>2771</v>
      </c>
      <c r="W1420" s="86">
        <v>43425.977303240739</v>
      </c>
      <c r="X1420" s="88" t="s">
        <v>3432</v>
      </c>
      <c r="Y1420" s="84"/>
      <c r="Z1420" s="84"/>
      <c r="AA1420" s="87" t="s">
        <v>4561</v>
      </c>
      <c r="AB1420" s="84"/>
      <c r="AC1420" s="84" t="b">
        <v>0</v>
      </c>
      <c r="AD1420" s="84">
        <v>0</v>
      </c>
      <c r="AE1420" s="87" t="s">
        <v>5552</v>
      </c>
      <c r="AF1420" s="84" t="b">
        <v>0</v>
      </c>
      <c r="AG1420" s="84" t="s">
        <v>5605</v>
      </c>
      <c r="AH1420" s="84"/>
      <c r="AI1420" s="87" t="s">
        <v>5552</v>
      </c>
      <c r="AJ1420" s="84" t="b">
        <v>0</v>
      </c>
      <c r="AK1420" s="84">
        <v>5</v>
      </c>
      <c r="AL1420" s="87" t="s">
        <v>4635</v>
      </c>
      <c r="AM1420" s="84" t="s">
        <v>5685</v>
      </c>
      <c r="AN1420" s="84" t="b">
        <v>0</v>
      </c>
      <c r="AO1420" s="87" t="s">
        <v>4635</v>
      </c>
      <c r="AP1420" s="84" t="s">
        <v>179</v>
      </c>
      <c r="AQ1420" s="84">
        <v>0</v>
      </c>
      <c r="AR1420" s="84">
        <v>0</v>
      </c>
      <c r="AS1420" s="84"/>
      <c r="AT1420" s="84"/>
      <c r="AU1420" s="84"/>
      <c r="AV1420" s="84"/>
      <c r="AW1420" s="84"/>
      <c r="AX1420" s="84"/>
      <c r="AY1420" s="84"/>
      <c r="AZ1420" s="84"/>
    </row>
    <row r="1421" spans="1:52" x14ac:dyDescent="0.55000000000000004">
      <c r="A1421" s="69" t="s">
        <v>351</v>
      </c>
      <c r="B1421" s="69" t="s">
        <v>958</v>
      </c>
      <c r="C1421" s="70"/>
      <c r="D1421" s="71"/>
      <c r="E1421" s="72"/>
      <c r="F1421" s="73"/>
      <c r="G1421" s="70"/>
      <c r="H1421" s="74"/>
      <c r="I1421" s="75"/>
      <c r="J1421" s="75"/>
      <c r="K1421" s="36"/>
      <c r="L1421" s="82"/>
      <c r="M1421" s="82"/>
      <c r="N1421" s="77"/>
      <c r="O1421" s="84" t="s">
        <v>1270</v>
      </c>
      <c r="P1421" s="86">
        <v>43425.977303240739</v>
      </c>
      <c r="Q1421" s="84" t="s">
        <v>1285</v>
      </c>
      <c r="R1421" s="84"/>
      <c r="S1421" s="84"/>
      <c r="T1421" s="84" t="s">
        <v>958</v>
      </c>
      <c r="U1421" s="84"/>
      <c r="V1421" s="88" t="s">
        <v>2771</v>
      </c>
      <c r="W1421" s="86">
        <v>43425.977303240739</v>
      </c>
      <c r="X1421" s="88" t="s">
        <v>3432</v>
      </c>
      <c r="Y1421" s="84"/>
      <c r="Z1421" s="84"/>
      <c r="AA1421" s="87" t="s">
        <v>4561</v>
      </c>
      <c r="AB1421" s="84"/>
      <c r="AC1421" s="84" t="b">
        <v>0</v>
      </c>
      <c r="AD1421" s="84">
        <v>0</v>
      </c>
      <c r="AE1421" s="87" t="s">
        <v>5552</v>
      </c>
      <c r="AF1421" s="84" t="b">
        <v>0</v>
      </c>
      <c r="AG1421" s="84" t="s">
        <v>5605</v>
      </c>
      <c r="AH1421" s="84"/>
      <c r="AI1421" s="87" t="s">
        <v>5552</v>
      </c>
      <c r="AJ1421" s="84" t="b">
        <v>0</v>
      </c>
      <c r="AK1421" s="84">
        <v>5</v>
      </c>
      <c r="AL1421" s="87" t="s">
        <v>4635</v>
      </c>
      <c r="AM1421" s="84" t="s">
        <v>5685</v>
      </c>
      <c r="AN1421" s="84" t="b">
        <v>0</v>
      </c>
      <c r="AO1421" s="87" t="s">
        <v>4635</v>
      </c>
      <c r="AP1421" s="84" t="s">
        <v>179</v>
      </c>
      <c r="AQ1421" s="84">
        <v>0</v>
      </c>
      <c r="AR1421" s="84">
        <v>0</v>
      </c>
      <c r="AS1421" s="84"/>
      <c r="AT1421" s="84"/>
      <c r="AU1421" s="84"/>
      <c r="AV1421" s="84"/>
      <c r="AW1421" s="84"/>
      <c r="AX1421" s="84"/>
      <c r="AY1421" s="84"/>
      <c r="AZ1421" s="84"/>
    </row>
    <row r="1422" spans="1:52" x14ac:dyDescent="0.55000000000000004">
      <c r="A1422" s="69" t="s">
        <v>351</v>
      </c>
      <c r="B1422" s="69" t="s">
        <v>763</v>
      </c>
      <c r="C1422" s="70"/>
      <c r="D1422" s="71"/>
      <c r="E1422" s="72"/>
      <c r="F1422" s="73"/>
      <c r="G1422" s="70"/>
      <c r="H1422" s="74"/>
      <c r="I1422" s="75"/>
      <c r="J1422" s="75"/>
      <c r="K1422" s="36"/>
      <c r="L1422" s="82"/>
      <c r="M1422" s="82"/>
      <c r="N1422" s="77"/>
      <c r="O1422" s="84" t="s">
        <v>1270</v>
      </c>
      <c r="P1422" s="86">
        <v>43425.977303240739</v>
      </c>
      <c r="Q1422" s="84" t="s">
        <v>1285</v>
      </c>
      <c r="R1422" s="84"/>
      <c r="S1422" s="84"/>
      <c r="T1422" s="84" t="s">
        <v>958</v>
      </c>
      <c r="U1422" s="84"/>
      <c r="V1422" s="88" t="s">
        <v>2771</v>
      </c>
      <c r="W1422" s="86">
        <v>43425.977303240739</v>
      </c>
      <c r="X1422" s="88" t="s">
        <v>3432</v>
      </c>
      <c r="Y1422" s="84"/>
      <c r="Z1422" s="84"/>
      <c r="AA1422" s="87" t="s">
        <v>4561</v>
      </c>
      <c r="AB1422" s="84"/>
      <c r="AC1422" s="84" t="b">
        <v>0</v>
      </c>
      <c r="AD1422" s="84">
        <v>0</v>
      </c>
      <c r="AE1422" s="87" t="s">
        <v>5552</v>
      </c>
      <c r="AF1422" s="84" t="b">
        <v>0</v>
      </c>
      <c r="AG1422" s="84" t="s">
        <v>5605</v>
      </c>
      <c r="AH1422" s="84"/>
      <c r="AI1422" s="87" t="s">
        <v>5552</v>
      </c>
      <c r="AJ1422" s="84" t="b">
        <v>0</v>
      </c>
      <c r="AK1422" s="84">
        <v>5</v>
      </c>
      <c r="AL1422" s="87" t="s">
        <v>4635</v>
      </c>
      <c r="AM1422" s="84" t="s">
        <v>5685</v>
      </c>
      <c r="AN1422" s="84" t="b">
        <v>0</v>
      </c>
      <c r="AO1422" s="87" t="s">
        <v>4635</v>
      </c>
      <c r="AP1422" s="84" t="s">
        <v>179</v>
      </c>
      <c r="AQ1422" s="84">
        <v>0</v>
      </c>
      <c r="AR1422" s="84">
        <v>0</v>
      </c>
      <c r="AS1422" s="84"/>
      <c r="AT1422" s="84"/>
      <c r="AU1422" s="84"/>
      <c r="AV1422" s="84"/>
      <c r="AW1422" s="84"/>
      <c r="AX1422" s="84"/>
      <c r="AY1422" s="84"/>
      <c r="AZ1422" s="84"/>
    </row>
    <row r="1423" spans="1:52" x14ac:dyDescent="0.55000000000000004">
      <c r="A1423" s="69" t="s">
        <v>351</v>
      </c>
      <c r="B1423" s="69" t="s">
        <v>420</v>
      </c>
      <c r="C1423" s="70"/>
      <c r="D1423" s="71"/>
      <c r="E1423" s="72"/>
      <c r="F1423" s="73"/>
      <c r="G1423" s="70"/>
      <c r="H1423" s="74"/>
      <c r="I1423" s="75"/>
      <c r="J1423" s="75"/>
      <c r="K1423" s="36"/>
      <c r="L1423" s="82"/>
      <c r="M1423" s="82"/>
      <c r="N1423" s="77"/>
      <c r="O1423" s="84" t="s">
        <v>1270</v>
      </c>
      <c r="P1423" s="86">
        <v>43425.977303240739</v>
      </c>
      <c r="Q1423" s="84" t="s">
        <v>1285</v>
      </c>
      <c r="R1423" s="84"/>
      <c r="S1423" s="84"/>
      <c r="T1423" s="84" t="s">
        <v>958</v>
      </c>
      <c r="U1423" s="84"/>
      <c r="V1423" s="88" t="s">
        <v>2771</v>
      </c>
      <c r="W1423" s="86">
        <v>43425.977303240739</v>
      </c>
      <c r="X1423" s="88" t="s">
        <v>3432</v>
      </c>
      <c r="Y1423" s="84"/>
      <c r="Z1423" s="84"/>
      <c r="AA1423" s="87" t="s">
        <v>4561</v>
      </c>
      <c r="AB1423" s="84"/>
      <c r="AC1423" s="84" t="b">
        <v>0</v>
      </c>
      <c r="AD1423" s="84">
        <v>0</v>
      </c>
      <c r="AE1423" s="87" t="s">
        <v>5552</v>
      </c>
      <c r="AF1423" s="84" t="b">
        <v>0</v>
      </c>
      <c r="AG1423" s="84" t="s">
        <v>5605</v>
      </c>
      <c r="AH1423" s="84"/>
      <c r="AI1423" s="87" t="s">
        <v>5552</v>
      </c>
      <c r="AJ1423" s="84" t="b">
        <v>0</v>
      </c>
      <c r="AK1423" s="84">
        <v>5</v>
      </c>
      <c r="AL1423" s="87" t="s">
        <v>4635</v>
      </c>
      <c r="AM1423" s="84" t="s">
        <v>5685</v>
      </c>
      <c r="AN1423" s="84" t="b">
        <v>0</v>
      </c>
      <c r="AO1423" s="87" t="s">
        <v>4635</v>
      </c>
      <c r="AP1423" s="84" t="s">
        <v>179</v>
      </c>
      <c r="AQ1423" s="84">
        <v>0</v>
      </c>
      <c r="AR1423" s="84">
        <v>0</v>
      </c>
      <c r="AS1423" s="84"/>
      <c r="AT1423" s="84"/>
      <c r="AU1423" s="84"/>
      <c r="AV1423" s="84"/>
      <c r="AW1423" s="84"/>
      <c r="AX1423" s="84"/>
      <c r="AY1423" s="84"/>
      <c r="AZ1423" s="84"/>
    </row>
    <row r="1424" spans="1:52" x14ac:dyDescent="0.55000000000000004">
      <c r="A1424" s="69" t="s">
        <v>352</v>
      </c>
      <c r="B1424" s="69" t="s">
        <v>353</v>
      </c>
      <c r="C1424" s="70"/>
      <c r="D1424" s="71"/>
      <c r="E1424" s="72"/>
      <c r="F1424" s="73"/>
      <c r="G1424" s="70"/>
      <c r="H1424" s="74"/>
      <c r="I1424" s="75"/>
      <c r="J1424" s="75"/>
      <c r="K1424" s="36"/>
      <c r="L1424" s="82"/>
      <c r="M1424" s="82"/>
      <c r="N1424" s="77"/>
      <c r="O1424" s="84" t="s">
        <v>1269</v>
      </c>
      <c r="P1424" s="86">
        <v>43426.068819444445</v>
      </c>
      <c r="Q1424" s="84" t="s">
        <v>1330</v>
      </c>
      <c r="R1424" s="84"/>
      <c r="S1424" s="84"/>
      <c r="T1424" s="84"/>
      <c r="U1424" s="84"/>
      <c r="V1424" s="88" t="s">
        <v>2772</v>
      </c>
      <c r="W1424" s="86">
        <v>43426.068819444445</v>
      </c>
      <c r="X1424" s="88" t="s">
        <v>3433</v>
      </c>
      <c r="Y1424" s="84"/>
      <c r="Z1424" s="84"/>
      <c r="AA1424" s="87" t="s">
        <v>4562</v>
      </c>
      <c r="AB1424" s="84"/>
      <c r="AC1424" s="84" t="b">
        <v>0</v>
      </c>
      <c r="AD1424" s="84">
        <v>0</v>
      </c>
      <c r="AE1424" s="87" t="s">
        <v>5552</v>
      </c>
      <c r="AF1424" s="84" t="b">
        <v>0</v>
      </c>
      <c r="AG1424" s="84" t="s">
        <v>5604</v>
      </c>
      <c r="AH1424" s="84"/>
      <c r="AI1424" s="87" t="s">
        <v>5552</v>
      </c>
      <c r="AJ1424" s="84" t="b">
        <v>0</v>
      </c>
      <c r="AK1424" s="84">
        <v>11</v>
      </c>
      <c r="AL1424" s="87" t="s">
        <v>4563</v>
      </c>
      <c r="AM1424" s="84" t="s">
        <v>5685</v>
      </c>
      <c r="AN1424" s="84" t="b">
        <v>0</v>
      </c>
      <c r="AO1424" s="87" t="s">
        <v>4563</v>
      </c>
      <c r="AP1424" s="84" t="s">
        <v>179</v>
      </c>
      <c r="AQ1424" s="84">
        <v>0</v>
      </c>
      <c r="AR1424" s="84">
        <v>0</v>
      </c>
      <c r="AS1424" s="84"/>
      <c r="AT1424" s="84"/>
      <c r="AU1424" s="84"/>
      <c r="AV1424" s="84"/>
      <c r="AW1424" s="84"/>
      <c r="AX1424" s="84"/>
      <c r="AY1424" s="84"/>
      <c r="AZ1424" s="84"/>
    </row>
    <row r="1425" spans="1:52" x14ac:dyDescent="0.55000000000000004">
      <c r="A1425" s="69" t="s">
        <v>353</v>
      </c>
      <c r="B1425" s="69" t="s">
        <v>353</v>
      </c>
      <c r="C1425" s="70"/>
      <c r="D1425" s="71"/>
      <c r="E1425" s="72"/>
      <c r="F1425" s="73"/>
      <c r="G1425" s="70"/>
      <c r="H1425" s="74"/>
      <c r="I1425" s="75"/>
      <c r="J1425" s="75"/>
      <c r="K1425" s="36"/>
      <c r="L1425" s="82"/>
      <c r="M1425" s="82"/>
      <c r="N1425" s="77"/>
      <c r="O1425" s="84" t="s">
        <v>179</v>
      </c>
      <c r="P1425" s="86">
        <v>43425.675219907411</v>
      </c>
      <c r="Q1425" s="84" t="s">
        <v>1330</v>
      </c>
      <c r="R1425" s="88" t="s">
        <v>1738</v>
      </c>
      <c r="S1425" s="84" t="s">
        <v>1951</v>
      </c>
      <c r="T1425" s="84" t="s">
        <v>2089</v>
      </c>
      <c r="U1425" s="88" t="s">
        <v>2473</v>
      </c>
      <c r="V1425" s="88" t="s">
        <v>2473</v>
      </c>
      <c r="W1425" s="86">
        <v>43425.675219907411</v>
      </c>
      <c r="X1425" s="88" t="s">
        <v>3434</v>
      </c>
      <c r="Y1425" s="84"/>
      <c r="Z1425" s="84"/>
      <c r="AA1425" s="87" t="s">
        <v>4563</v>
      </c>
      <c r="AB1425" s="84"/>
      <c r="AC1425" s="84" t="b">
        <v>0</v>
      </c>
      <c r="AD1425" s="84">
        <v>15</v>
      </c>
      <c r="AE1425" s="87" t="s">
        <v>5552</v>
      </c>
      <c r="AF1425" s="84" t="b">
        <v>0</v>
      </c>
      <c r="AG1425" s="84" t="s">
        <v>5604</v>
      </c>
      <c r="AH1425" s="84"/>
      <c r="AI1425" s="87" t="s">
        <v>5552</v>
      </c>
      <c r="AJ1425" s="84" t="b">
        <v>0</v>
      </c>
      <c r="AK1425" s="84">
        <v>11</v>
      </c>
      <c r="AL1425" s="87" t="s">
        <v>5552</v>
      </c>
      <c r="AM1425" s="84" t="s">
        <v>5684</v>
      </c>
      <c r="AN1425" s="84" t="b">
        <v>0</v>
      </c>
      <c r="AO1425" s="87" t="s">
        <v>4563</v>
      </c>
      <c r="AP1425" s="84" t="s">
        <v>179</v>
      </c>
      <c r="AQ1425" s="84">
        <v>0</v>
      </c>
      <c r="AR1425" s="84">
        <v>0</v>
      </c>
      <c r="AS1425" s="84"/>
      <c r="AT1425" s="84"/>
      <c r="AU1425" s="84"/>
      <c r="AV1425" s="84"/>
      <c r="AW1425" s="84"/>
      <c r="AX1425" s="84"/>
      <c r="AY1425" s="84"/>
      <c r="AZ1425" s="84"/>
    </row>
    <row r="1426" spans="1:52" x14ac:dyDescent="0.55000000000000004">
      <c r="A1426" s="69" t="s">
        <v>354</v>
      </c>
      <c r="B1426" s="69" t="s">
        <v>353</v>
      </c>
      <c r="C1426" s="70"/>
      <c r="D1426" s="71"/>
      <c r="E1426" s="72"/>
      <c r="F1426" s="73"/>
      <c r="G1426" s="70"/>
      <c r="H1426" s="74"/>
      <c r="I1426" s="75"/>
      <c r="J1426" s="75"/>
      <c r="K1426" s="36"/>
      <c r="L1426" s="82"/>
      <c r="M1426" s="82"/>
      <c r="N1426" s="77"/>
      <c r="O1426" s="84" t="s">
        <v>1269</v>
      </c>
      <c r="P1426" s="86">
        <v>43426.100821759261</v>
      </c>
      <c r="Q1426" s="84" t="s">
        <v>1330</v>
      </c>
      <c r="R1426" s="84"/>
      <c r="S1426" s="84"/>
      <c r="T1426" s="84"/>
      <c r="U1426" s="84"/>
      <c r="V1426" s="88" t="s">
        <v>2773</v>
      </c>
      <c r="W1426" s="86">
        <v>43426.100821759261</v>
      </c>
      <c r="X1426" s="88" t="s">
        <v>3435</v>
      </c>
      <c r="Y1426" s="84"/>
      <c r="Z1426" s="84"/>
      <c r="AA1426" s="87" t="s">
        <v>4564</v>
      </c>
      <c r="AB1426" s="84"/>
      <c r="AC1426" s="84" t="b">
        <v>0</v>
      </c>
      <c r="AD1426" s="84">
        <v>0</v>
      </c>
      <c r="AE1426" s="87" t="s">
        <v>5552</v>
      </c>
      <c r="AF1426" s="84" t="b">
        <v>0</v>
      </c>
      <c r="AG1426" s="84" t="s">
        <v>5604</v>
      </c>
      <c r="AH1426" s="84"/>
      <c r="AI1426" s="87" t="s">
        <v>5552</v>
      </c>
      <c r="AJ1426" s="84" t="b">
        <v>0</v>
      </c>
      <c r="AK1426" s="84">
        <v>11</v>
      </c>
      <c r="AL1426" s="87" t="s">
        <v>4563</v>
      </c>
      <c r="AM1426" s="84" t="s">
        <v>5686</v>
      </c>
      <c r="AN1426" s="84" t="b">
        <v>0</v>
      </c>
      <c r="AO1426" s="87" t="s">
        <v>4563</v>
      </c>
      <c r="AP1426" s="84" t="s">
        <v>179</v>
      </c>
      <c r="AQ1426" s="84">
        <v>0</v>
      </c>
      <c r="AR1426" s="84">
        <v>0</v>
      </c>
      <c r="AS1426" s="84"/>
      <c r="AT1426" s="84"/>
      <c r="AU1426" s="84"/>
      <c r="AV1426" s="84"/>
      <c r="AW1426" s="84"/>
      <c r="AX1426" s="84"/>
      <c r="AY1426" s="84"/>
      <c r="AZ1426" s="84"/>
    </row>
    <row r="1427" spans="1:52" x14ac:dyDescent="0.55000000000000004">
      <c r="A1427" s="69" t="s">
        <v>355</v>
      </c>
      <c r="B1427" s="69" t="s">
        <v>699</v>
      </c>
      <c r="C1427" s="70"/>
      <c r="D1427" s="71"/>
      <c r="E1427" s="72"/>
      <c r="F1427" s="73"/>
      <c r="G1427" s="70"/>
      <c r="H1427" s="74"/>
      <c r="I1427" s="75"/>
      <c r="J1427" s="75"/>
      <c r="K1427" s="36"/>
      <c r="L1427" s="82"/>
      <c r="M1427" s="82"/>
      <c r="N1427" s="77"/>
      <c r="O1427" s="84" t="s">
        <v>1269</v>
      </c>
      <c r="P1427" s="86">
        <v>43426.128148148149</v>
      </c>
      <c r="Q1427" s="84" t="s">
        <v>1313</v>
      </c>
      <c r="R1427" s="84"/>
      <c r="S1427" s="84"/>
      <c r="T1427" s="84"/>
      <c r="U1427" s="84"/>
      <c r="V1427" s="88" t="s">
        <v>2774</v>
      </c>
      <c r="W1427" s="86">
        <v>43426.128148148149</v>
      </c>
      <c r="X1427" s="88" t="s">
        <v>3436</v>
      </c>
      <c r="Y1427" s="84"/>
      <c r="Z1427" s="84"/>
      <c r="AA1427" s="87" t="s">
        <v>4565</v>
      </c>
      <c r="AB1427" s="84"/>
      <c r="AC1427" s="84" t="b">
        <v>0</v>
      </c>
      <c r="AD1427" s="84">
        <v>0</v>
      </c>
      <c r="AE1427" s="87" t="s">
        <v>5552</v>
      </c>
      <c r="AF1427" s="84" t="b">
        <v>0</v>
      </c>
      <c r="AG1427" s="84" t="s">
        <v>5604</v>
      </c>
      <c r="AH1427" s="84"/>
      <c r="AI1427" s="87" t="s">
        <v>5552</v>
      </c>
      <c r="AJ1427" s="84" t="b">
        <v>0</v>
      </c>
      <c r="AK1427" s="84">
        <v>43</v>
      </c>
      <c r="AL1427" s="87" t="s">
        <v>4992</v>
      </c>
      <c r="AM1427" s="84" t="s">
        <v>5685</v>
      </c>
      <c r="AN1427" s="84" t="b">
        <v>0</v>
      </c>
      <c r="AO1427" s="87" t="s">
        <v>4992</v>
      </c>
      <c r="AP1427" s="84" t="s">
        <v>179</v>
      </c>
      <c r="AQ1427" s="84">
        <v>0</v>
      </c>
      <c r="AR1427" s="84">
        <v>0</v>
      </c>
      <c r="AS1427" s="84"/>
      <c r="AT1427" s="84"/>
      <c r="AU1427" s="84"/>
      <c r="AV1427" s="84"/>
      <c r="AW1427" s="84"/>
      <c r="AX1427" s="84"/>
      <c r="AY1427" s="84"/>
      <c r="AZ1427" s="84"/>
    </row>
    <row r="1428" spans="1:52" x14ac:dyDescent="0.55000000000000004">
      <c r="A1428" s="69" t="s">
        <v>355</v>
      </c>
      <c r="B1428" s="69" t="s">
        <v>975</v>
      </c>
      <c r="C1428" s="70"/>
      <c r="D1428" s="71"/>
      <c r="E1428" s="72"/>
      <c r="F1428" s="73"/>
      <c r="G1428" s="70"/>
      <c r="H1428" s="74"/>
      <c r="I1428" s="75"/>
      <c r="J1428" s="75"/>
      <c r="K1428" s="36"/>
      <c r="L1428" s="82"/>
      <c r="M1428" s="82"/>
      <c r="N1428" s="77"/>
      <c r="O1428" s="84" t="s">
        <v>1270</v>
      </c>
      <c r="P1428" s="86">
        <v>43426.128148148149</v>
      </c>
      <c r="Q1428" s="84" t="s">
        <v>1313</v>
      </c>
      <c r="R1428" s="84"/>
      <c r="S1428" s="84"/>
      <c r="T1428" s="84"/>
      <c r="U1428" s="84"/>
      <c r="V1428" s="88" t="s">
        <v>2774</v>
      </c>
      <c r="W1428" s="86">
        <v>43426.128148148149</v>
      </c>
      <c r="X1428" s="88" t="s">
        <v>3436</v>
      </c>
      <c r="Y1428" s="84"/>
      <c r="Z1428" s="84"/>
      <c r="AA1428" s="87" t="s">
        <v>4565</v>
      </c>
      <c r="AB1428" s="84"/>
      <c r="AC1428" s="84" t="b">
        <v>0</v>
      </c>
      <c r="AD1428" s="84">
        <v>0</v>
      </c>
      <c r="AE1428" s="87" t="s">
        <v>5552</v>
      </c>
      <c r="AF1428" s="84" t="b">
        <v>0</v>
      </c>
      <c r="AG1428" s="84" t="s">
        <v>5604</v>
      </c>
      <c r="AH1428" s="84"/>
      <c r="AI1428" s="87" t="s">
        <v>5552</v>
      </c>
      <c r="AJ1428" s="84" t="b">
        <v>0</v>
      </c>
      <c r="AK1428" s="84">
        <v>43</v>
      </c>
      <c r="AL1428" s="87" t="s">
        <v>4992</v>
      </c>
      <c r="AM1428" s="84" t="s">
        <v>5685</v>
      </c>
      <c r="AN1428" s="84" t="b">
        <v>0</v>
      </c>
      <c r="AO1428" s="87" t="s">
        <v>4992</v>
      </c>
      <c r="AP1428" s="84" t="s">
        <v>179</v>
      </c>
      <c r="AQ1428" s="84">
        <v>0</v>
      </c>
      <c r="AR1428" s="84">
        <v>0</v>
      </c>
      <c r="AS1428" s="84"/>
      <c r="AT1428" s="84"/>
      <c r="AU1428" s="84"/>
      <c r="AV1428" s="84"/>
      <c r="AW1428" s="84"/>
      <c r="AX1428" s="84"/>
      <c r="AY1428" s="84"/>
      <c r="AZ1428" s="84"/>
    </row>
    <row r="1429" spans="1:52" x14ac:dyDescent="0.55000000000000004">
      <c r="A1429" s="69" t="s">
        <v>355</v>
      </c>
      <c r="B1429" s="69" t="s">
        <v>697</v>
      </c>
      <c r="C1429" s="70"/>
      <c r="D1429" s="71"/>
      <c r="E1429" s="72"/>
      <c r="F1429" s="73"/>
      <c r="G1429" s="70"/>
      <c r="H1429" s="74"/>
      <c r="I1429" s="75"/>
      <c r="J1429" s="75"/>
      <c r="K1429" s="36"/>
      <c r="L1429" s="82"/>
      <c r="M1429" s="82"/>
      <c r="N1429" s="77"/>
      <c r="O1429" s="84" t="s">
        <v>1270</v>
      </c>
      <c r="P1429" s="86">
        <v>43426.128148148149</v>
      </c>
      <c r="Q1429" s="84" t="s">
        <v>1313</v>
      </c>
      <c r="R1429" s="84"/>
      <c r="S1429" s="84"/>
      <c r="T1429" s="84"/>
      <c r="U1429" s="84"/>
      <c r="V1429" s="88" t="s">
        <v>2774</v>
      </c>
      <c r="W1429" s="86">
        <v>43426.128148148149</v>
      </c>
      <c r="X1429" s="88" t="s">
        <v>3436</v>
      </c>
      <c r="Y1429" s="84"/>
      <c r="Z1429" s="84"/>
      <c r="AA1429" s="87" t="s">
        <v>4565</v>
      </c>
      <c r="AB1429" s="84"/>
      <c r="AC1429" s="84" t="b">
        <v>0</v>
      </c>
      <c r="AD1429" s="84">
        <v>0</v>
      </c>
      <c r="AE1429" s="87" t="s">
        <v>5552</v>
      </c>
      <c r="AF1429" s="84" t="b">
        <v>0</v>
      </c>
      <c r="AG1429" s="84" t="s">
        <v>5604</v>
      </c>
      <c r="AH1429" s="84"/>
      <c r="AI1429" s="87" t="s">
        <v>5552</v>
      </c>
      <c r="AJ1429" s="84" t="b">
        <v>0</v>
      </c>
      <c r="AK1429" s="84">
        <v>43</v>
      </c>
      <c r="AL1429" s="87" t="s">
        <v>4992</v>
      </c>
      <c r="AM1429" s="84" t="s">
        <v>5685</v>
      </c>
      <c r="AN1429" s="84" t="b">
        <v>0</v>
      </c>
      <c r="AO1429" s="87" t="s">
        <v>4992</v>
      </c>
      <c r="AP1429" s="84" t="s">
        <v>179</v>
      </c>
      <c r="AQ1429" s="84">
        <v>0</v>
      </c>
      <c r="AR1429" s="84">
        <v>0</v>
      </c>
      <c r="AS1429" s="84"/>
      <c r="AT1429" s="84"/>
      <c r="AU1429" s="84"/>
      <c r="AV1429" s="84"/>
      <c r="AW1429" s="84"/>
      <c r="AX1429" s="84"/>
      <c r="AY1429" s="84"/>
      <c r="AZ1429" s="84"/>
    </row>
    <row r="1430" spans="1:52" x14ac:dyDescent="0.55000000000000004">
      <c r="A1430" s="69" t="s">
        <v>355</v>
      </c>
      <c r="B1430" s="69" t="s">
        <v>976</v>
      </c>
      <c r="C1430" s="70"/>
      <c r="D1430" s="71"/>
      <c r="E1430" s="72"/>
      <c r="F1430" s="73"/>
      <c r="G1430" s="70"/>
      <c r="H1430" s="74"/>
      <c r="I1430" s="75"/>
      <c r="J1430" s="75"/>
      <c r="K1430" s="36"/>
      <c r="L1430" s="82"/>
      <c r="M1430" s="82"/>
      <c r="N1430" s="77"/>
      <c r="O1430" s="84" t="s">
        <v>1270</v>
      </c>
      <c r="P1430" s="86">
        <v>43426.128148148149</v>
      </c>
      <c r="Q1430" s="84" t="s">
        <v>1313</v>
      </c>
      <c r="R1430" s="84"/>
      <c r="S1430" s="84"/>
      <c r="T1430" s="84"/>
      <c r="U1430" s="84"/>
      <c r="V1430" s="88" t="s">
        <v>2774</v>
      </c>
      <c r="W1430" s="86">
        <v>43426.128148148149</v>
      </c>
      <c r="X1430" s="88" t="s">
        <v>3436</v>
      </c>
      <c r="Y1430" s="84"/>
      <c r="Z1430" s="84"/>
      <c r="AA1430" s="87" t="s">
        <v>4565</v>
      </c>
      <c r="AB1430" s="84"/>
      <c r="AC1430" s="84" t="b">
        <v>0</v>
      </c>
      <c r="AD1430" s="84">
        <v>0</v>
      </c>
      <c r="AE1430" s="87" t="s">
        <v>5552</v>
      </c>
      <c r="AF1430" s="84" t="b">
        <v>0</v>
      </c>
      <c r="AG1430" s="84" t="s">
        <v>5604</v>
      </c>
      <c r="AH1430" s="84"/>
      <c r="AI1430" s="87" t="s">
        <v>5552</v>
      </c>
      <c r="AJ1430" s="84" t="b">
        <v>0</v>
      </c>
      <c r="AK1430" s="84">
        <v>43</v>
      </c>
      <c r="AL1430" s="87" t="s">
        <v>4992</v>
      </c>
      <c r="AM1430" s="84" t="s">
        <v>5685</v>
      </c>
      <c r="AN1430" s="84" t="b">
        <v>0</v>
      </c>
      <c r="AO1430" s="87" t="s">
        <v>4992</v>
      </c>
      <c r="AP1430" s="84" t="s">
        <v>179</v>
      </c>
      <c r="AQ1430" s="84">
        <v>0</v>
      </c>
      <c r="AR1430" s="84">
        <v>0</v>
      </c>
      <c r="AS1430" s="84"/>
      <c r="AT1430" s="84"/>
      <c r="AU1430" s="84"/>
      <c r="AV1430" s="84"/>
      <c r="AW1430" s="84"/>
      <c r="AX1430" s="84"/>
      <c r="AY1430" s="84"/>
      <c r="AZ1430" s="84"/>
    </row>
    <row r="1431" spans="1:52" x14ac:dyDescent="0.55000000000000004">
      <c r="A1431" s="69" t="s">
        <v>355</v>
      </c>
      <c r="B1431" s="69" t="s">
        <v>696</v>
      </c>
      <c r="C1431" s="70"/>
      <c r="D1431" s="71"/>
      <c r="E1431" s="72"/>
      <c r="F1431" s="73"/>
      <c r="G1431" s="70"/>
      <c r="H1431" s="74"/>
      <c r="I1431" s="75"/>
      <c r="J1431" s="75"/>
      <c r="K1431" s="36"/>
      <c r="L1431" s="82"/>
      <c r="M1431" s="82"/>
      <c r="N1431" s="77"/>
      <c r="O1431" s="84" t="s">
        <v>1270</v>
      </c>
      <c r="P1431" s="86">
        <v>43426.128148148149</v>
      </c>
      <c r="Q1431" s="84" t="s">
        <v>1313</v>
      </c>
      <c r="R1431" s="84"/>
      <c r="S1431" s="84"/>
      <c r="T1431" s="84"/>
      <c r="U1431" s="84"/>
      <c r="V1431" s="88" t="s">
        <v>2774</v>
      </c>
      <c r="W1431" s="86">
        <v>43426.128148148149</v>
      </c>
      <c r="X1431" s="88" t="s">
        <v>3436</v>
      </c>
      <c r="Y1431" s="84"/>
      <c r="Z1431" s="84"/>
      <c r="AA1431" s="87" t="s">
        <v>4565</v>
      </c>
      <c r="AB1431" s="84"/>
      <c r="AC1431" s="84" t="b">
        <v>0</v>
      </c>
      <c r="AD1431" s="84">
        <v>0</v>
      </c>
      <c r="AE1431" s="87" t="s">
        <v>5552</v>
      </c>
      <c r="AF1431" s="84" t="b">
        <v>0</v>
      </c>
      <c r="AG1431" s="84" t="s">
        <v>5604</v>
      </c>
      <c r="AH1431" s="84"/>
      <c r="AI1431" s="87" t="s">
        <v>5552</v>
      </c>
      <c r="AJ1431" s="84" t="b">
        <v>0</v>
      </c>
      <c r="AK1431" s="84">
        <v>43</v>
      </c>
      <c r="AL1431" s="87" t="s">
        <v>4992</v>
      </c>
      <c r="AM1431" s="84" t="s">
        <v>5685</v>
      </c>
      <c r="AN1431" s="84" t="b">
        <v>0</v>
      </c>
      <c r="AO1431" s="87" t="s">
        <v>4992</v>
      </c>
      <c r="AP1431" s="84" t="s">
        <v>179</v>
      </c>
      <c r="AQ1431" s="84">
        <v>0</v>
      </c>
      <c r="AR1431" s="84">
        <v>0</v>
      </c>
      <c r="AS1431" s="84"/>
      <c r="AT1431" s="84"/>
      <c r="AU1431" s="84"/>
      <c r="AV1431" s="84"/>
      <c r="AW1431" s="84"/>
      <c r="AX1431" s="84"/>
      <c r="AY1431" s="84"/>
      <c r="AZ1431" s="84"/>
    </row>
    <row r="1432" spans="1:52" x14ac:dyDescent="0.55000000000000004">
      <c r="A1432" s="69" t="s">
        <v>355</v>
      </c>
      <c r="B1432" s="69" t="s">
        <v>691</v>
      </c>
      <c r="C1432" s="70"/>
      <c r="D1432" s="71"/>
      <c r="E1432" s="72"/>
      <c r="F1432" s="73"/>
      <c r="G1432" s="70"/>
      <c r="H1432" s="74"/>
      <c r="I1432" s="75"/>
      <c r="J1432" s="75"/>
      <c r="K1432" s="36"/>
      <c r="L1432" s="82"/>
      <c r="M1432" s="82"/>
      <c r="N1432" s="77"/>
      <c r="O1432" s="84" t="s">
        <v>1270</v>
      </c>
      <c r="P1432" s="86">
        <v>43426.128148148149</v>
      </c>
      <c r="Q1432" s="84" t="s">
        <v>1313</v>
      </c>
      <c r="R1432" s="84"/>
      <c r="S1432" s="84"/>
      <c r="T1432" s="84"/>
      <c r="U1432" s="84"/>
      <c r="V1432" s="88" t="s">
        <v>2774</v>
      </c>
      <c r="W1432" s="86">
        <v>43426.128148148149</v>
      </c>
      <c r="X1432" s="88" t="s">
        <v>3436</v>
      </c>
      <c r="Y1432" s="84"/>
      <c r="Z1432" s="84"/>
      <c r="AA1432" s="87" t="s">
        <v>4565</v>
      </c>
      <c r="AB1432" s="84"/>
      <c r="AC1432" s="84" t="b">
        <v>0</v>
      </c>
      <c r="AD1432" s="84">
        <v>0</v>
      </c>
      <c r="AE1432" s="87" t="s">
        <v>5552</v>
      </c>
      <c r="AF1432" s="84" t="b">
        <v>0</v>
      </c>
      <c r="AG1432" s="84" t="s">
        <v>5604</v>
      </c>
      <c r="AH1432" s="84"/>
      <c r="AI1432" s="87" t="s">
        <v>5552</v>
      </c>
      <c r="AJ1432" s="84" t="b">
        <v>0</v>
      </c>
      <c r="AK1432" s="84">
        <v>43</v>
      </c>
      <c r="AL1432" s="87" t="s">
        <v>4992</v>
      </c>
      <c r="AM1432" s="84" t="s">
        <v>5685</v>
      </c>
      <c r="AN1432" s="84" t="b">
        <v>0</v>
      </c>
      <c r="AO1432" s="87" t="s">
        <v>4992</v>
      </c>
      <c r="AP1432" s="84" t="s">
        <v>179</v>
      </c>
      <c r="AQ1432" s="84">
        <v>0</v>
      </c>
      <c r="AR1432" s="84">
        <v>0</v>
      </c>
      <c r="AS1432" s="84"/>
      <c r="AT1432" s="84"/>
      <c r="AU1432" s="84"/>
      <c r="AV1432" s="84"/>
      <c r="AW1432" s="84"/>
      <c r="AX1432" s="84"/>
      <c r="AY1432" s="84"/>
      <c r="AZ1432" s="84"/>
    </row>
    <row r="1433" spans="1:52" x14ac:dyDescent="0.55000000000000004">
      <c r="A1433" s="69" t="s">
        <v>355</v>
      </c>
      <c r="B1433" s="69" t="s">
        <v>692</v>
      </c>
      <c r="C1433" s="70"/>
      <c r="D1433" s="71"/>
      <c r="E1433" s="72"/>
      <c r="F1433" s="73"/>
      <c r="G1433" s="70"/>
      <c r="H1433" s="74"/>
      <c r="I1433" s="75"/>
      <c r="J1433" s="75"/>
      <c r="K1433" s="36"/>
      <c r="L1433" s="82"/>
      <c r="M1433" s="82"/>
      <c r="N1433" s="77"/>
      <c r="O1433" s="84" t="s">
        <v>1270</v>
      </c>
      <c r="P1433" s="86">
        <v>43426.128148148149</v>
      </c>
      <c r="Q1433" s="84" t="s">
        <v>1313</v>
      </c>
      <c r="R1433" s="84"/>
      <c r="S1433" s="84"/>
      <c r="T1433" s="84"/>
      <c r="U1433" s="84"/>
      <c r="V1433" s="88" t="s">
        <v>2774</v>
      </c>
      <c r="W1433" s="86">
        <v>43426.128148148149</v>
      </c>
      <c r="X1433" s="88" t="s">
        <v>3436</v>
      </c>
      <c r="Y1433" s="84"/>
      <c r="Z1433" s="84"/>
      <c r="AA1433" s="87" t="s">
        <v>4565</v>
      </c>
      <c r="AB1433" s="84"/>
      <c r="AC1433" s="84" t="b">
        <v>0</v>
      </c>
      <c r="AD1433" s="84">
        <v>0</v>
      </c>
      <c r="AE1433" s="87" t="s">
        <v>5552</v>
      </c>
      <c r="AF1433" s="84" t="b">
        <v>0</v>
      </c>
      <c r="AG1433" s="84" t="s">
        <v>5604</v>
      </c>
      <c r="AH1433" s="84"/>
      <c r="AI1433" s="87" t="s">
        <v>5552</v>
      </c>
      <c r="AJ1433" s="84" t="b">
        <v>0</v>
      </c>
      <c r="AK1433" s="84">
        <v>43</v>
      </c>
      <c r="AL1433" s="87" t="s">
        <v>4992</v>
      </c>
      <c r="AM1433" s="84" t="s">
        <v>5685</v>
      </c>
      <c r="AN1433" s="84" t="b">
        <v>0</v>
      </c>
      <c r="AO1433" s="87" t="s">
        <v>4992</v>
      </c>
      <c r="AP1433" s="84" t="s">
        <v>179</v>
      </c>
      <c r="AQ1433" s="84">
        <v>0</v>
      </c>
      <c r="AR1433" s="84">
        <v>0</v>
      </c>
      <c r="AS1433" s="84"/>
      <c r="AT1433" s="84"/>
      <c r="AU1433" s="84"/>
      <c r="AV1433" s="84"/>
      <c r="AW1433" s="84"/>
      <c r="AX1433" s="84"/>
      <c r="AY1433" s="84"/>
      <c r="AZ1433" s="84"/>
    </row>
    <row r="1434" spans="1:52" x14ac:dyDescent="0.55000000000000004">
      <c r="A1434" s="69" t="s">
        <v>355</v>
      </c>
      <c r="B1434" s="69" t="s">
        <v>693</v>
      </c>
      <c r="C1434" s="70"/>
      <c r="D1434" s="71"/>
      <c r="E1434" s="72"/>
      <c r="F1434" s="73"/>
      <c r="G1434" s="70"/>
      <c r="H1434" s="74"/>
      <c r="I1434" s="75"/>
      <c r="J1434" s="75"/>
      <c r="K1434" s="36"/>
      <c r="L1434" s="82"/>
      <c r="M1434" s="82"/>
      <c r="N1434" s="77"/>
      <c r="O1434" s="84" t="s">
        <v>1270</v>
      </c>
      <c r="P1434" s="86">
        <v>43426.128148148149</v>
      </c>
      <c r="Q1434" s="84" t="s">
        <v>1313</v>
      </c>
      <c r="R1434" s="84"/>
      <c r="S1434" s="84"/>
      <c r="T1434" s="84"/>
      <c r="U1434" s="84"/>
      <c r="V1434" s="88" t="s">
        <v>2774</v>
      </c>
      <c r="W1434" s="86">
        <v>43426.128148148149</v>
      </c>
      <c r="X1434" s="88" t="s">
        <v>3436</v>
      </c>
      <c r="Y1434" s="84"/>
      <c r="Z1434" s="84"/>
      <c r="AA1434" s="87" t="s">
        <v>4565</v>
      </c>
      <c r="AB1434" s="84"/>
      <c r="AC1434" s="84" t="b">
        <v>0</v>
      </c>
      <c r="AD1434" s="84">
        <v>0</v>
      </c>
      <c r="AE1434" s="87" t="s">
        <v>5552</v>
      </c>
      <c r="AF1434" s="84" t="b">
        <v>0</v>
      </c>
      <c r="AG1434" s="84" t="s">
        <v>5604</v>
      </c>
      <c r="AH1434" s="84"/>
      <c r="AI1434" s="87" t="s">
        <v>5552</v>
      </c>
      <c r="AJ1434" s="84" t="b">
        <v>0</v>
      </c>
      <c r="AK1434" s="84">
        <v>43</v>
      </c>
      <c r="AL1434" s="87" t="s">
        <v>4992</v>
      </c>
      <c r="AM1434" s="84" t="s">
        <v>5685</v>
      </c>
      <c r="AN1434" s="84" t="b">
        <v>0</v>
      </c>
      <c r="AO1434" s="87" t="s">
        <v>4992</v>
      </c>
      <c r="AP1434" s="84" t="s">
        <v>179</v>
      </c>
      <c r="AQ1434" s="84">
        <v>0</v>
      </c>
      <c r="AR1434" s="84">
        <v>0</v>
      </c>
      <c r="AS1434" s="84"/>
      <c r="AT1434" s="84"/>
      <c r="AU1434" s="84"/>
      <c r="AV1434" s="84"/>
      <c r="AW1434" s="84"/>
      <c r="AX1434" s="84"/>
      <c r="AY1434" s="84"/>
      <c r="AZ1434" s="84"/>
    </row>
    <row r="1435" spans="1:52" x14ac:dyDescent="0.55000000000000004">
      <c r="A1435" s="69" t="s">
        <v>355</v>
      </c>
      <c r="B1435" s="69" t="s">
        <v>977</v>
      </c>
      <c r="C1435" s="70"/>
      <c r="D1435" s="71"/>
      <c r="E1435" s="72"/>
      <c r="F1435" s="73"/>
      <c r="G1435" s="70"/>
      <c r="H1435" s="74"/>
      <c r="I1435" s="75"/>
      <c r="J1435" s="75"/>
      <c r="K1435" s="36"/>
      <c r="L1435" s="82"/>
      <c r="M1435" s="82"/>
      <c r="N1435" s="77"/>
      <c r="O1435" s="84" t="s">
        <v>1270</v>
      </c>
      <c r="P1435" s="86">
        <v>43426.128148148149</v>
      </c>
      <c r="Q1435" s="84" t="s">
        <v>1313</v>
      </c>
      <c r="R1435" s="84"/>
      <c r="S1435" s="84"/>
      <c r="T1435" s="84"/>
      <c r="U1435" s="84"/>
      <c r="V1435" s="88" t="s">
        <v>2774</v>
      </c>
      <c r="W1435" s="86">
        <v>43426.128148148149</v>
      </c>
      <c r="X1435" s="88" t="s">
        <v>3436</v>
      </c>
      <c r="Y1435" s="84"/>
      <c r="Z1435" s="84"/>
      <c r="AA1435" s="87" t="s">
        <v>4565</v>
      </c>
      <c r="AB1435" s="84"/>
      <c r="AC1435" s="84" t="b">
        <v>0</v>
      </c>
      <c r="AD1435" s="84">
        <v>0</v>
      </c>
      <c r="AE1435" s="87" t="s">
        <v>5552</v>
      </c>
      <c r="AF1435" s="84" t="b">
        <v>0</v>
      </c>
      <c r="AG1435" s="84" t="s">
        <v>5604</v>
      </c>
      <c r="AH1435" s="84"/>
      <c r="AI1435" s="87" t="s">
        <v>5552</v>
      </c>
      <c r="AJ1435" s="84" t="b">
        <v>0</v>
      </c>
      <c r="AK1435" s="84">
        <v>43</v>
      </c>
      <c r="AL1435" s="87" t="s">
        <v>4992</v>
      </c>
      <c r="AM1435" s="84" t="s">
        <v>5685</v>
      </c>
      <c r="AN1435" s="84" t="b">
        <v>0</v>
      </c>
      <c r="AO1435" s="87" t="s">
        <v>4992</v>
      </c>
      <c r="AP1435" s="84" t="s">
        <v>179</v>
      </c>
      <c r="AQ1435" s="84">
        <v>0</v>
      </c>
      <c r="AR1435" s="84">
        <v>0</v>
      </c>
      <c r="AS1435" s="84"/>
      <c r="AT1435" s="84"/>
      <c r="AU1435" s="84"/>
      <c r="AV1435" s="84"/>
      <c r="AW1435" s="84"/>
      <c r="AX1435" s="84"/>
      <c r="AY1435" s="84"/>
      <c r="AZ1435" s="84"/>
    </row>
    <row r="1436" spans="1:52" x14ac:dyDescent="0.55000000000000004">
      <c r="A1436" s="69" t="s">
        <v>355</v>
      </c>
      <c r="B1436" s="69" t="s">
        <v>978</v>
      </c>
      <c r="C1436" s="70"/>
      <c r="D1436" s="71"/>
      <c r="E1436" s="72"/>
      <c r="F1436" s="73"/>
      <c r="G1436" s="70"/>
      <c r="H1436" s="74"/>
      <c r="I1436" s="75"/>
      <c r="J1436" s="75"/>
      <c r="K1436" s="36"/>
      <c r="L1436" s="82"/>
      <c r="M1436" s="82"/>
      <c r="N1436" s="77"/>
      <c r="O1436" s="84" t="s">
        <v>1270</v>
      </c>
      <c r="P1436" s="86">
        <v>43426.128148148149</v>
      </c>
      <c r="Q1436" s="84" t="s">
        <v>1313</v>
      </c>
      <c r="R1436" s="84"/>
      <c r="S1436" s="84"/>
      <c r="T1436" s="84"/>
      <c r="U1436" s="84"/>
      <c r="V1436" s="88" t="s">
        <v>2774</v>
      </c>
      <c r="W1436" s="86">
        <v>43426.128148148149</v>
      </c>
      <c r="X1436" s="88" t="s">
        <v>3436</v>
      </c>
      <c r="Y1436" s="84"/>
      <c r="Z1436" s="84"/>
      <c r="AA1436" s="87" t="s">
        <v>4565</v>
      </c>
      <c r="AB1436" s="84"/>
      <c r="AC1436" s="84" t="b">
        <v>0</v>
      </c>
      <c r="AD1436" s="84">
        <v>0</v>
      </c>
      <c r="AE1436" s="87" t="s">
        <v>5552</v>
      </c>
      <c r="AF1436" s="84" t="b">
        <v>0</v>
      </c>
      <c r="AG1436" s="84" t="s">
        <v>5604</v>
      </c>
      <c r="AH1436" s="84"/>
      <c r="AI1436" s="87" t="s">
        <v>5552</v>
      </c>
      <c r="AJ1436" s="84" t="b">
        <v>0</v>
      </c>
      <c r="AK1436" s="84">
        <v>43</v>
      </c>
      <c r="AL1436" s="87" t="s">
        <v>4992</v>
      </c>
      <c r="AM1436" s="84" t="s">
        <v>5685</v>
      </c>
      <c r="AN1436" s="84" t="b">
        <v>0</v>
      </c>
      <c r="AO1436" s="87" t="s">
        <v>4992</v>
      </c>
      <c r="AP1436" s="84" t="s">
        <v>179</v>
      </c>
      <c r="AQ1436" s="84">
        <v>0</v>
      </c>
      <c r="AR1436" s="84">
        <v>0</v>
      </c>
      <c r="AS1436" s="84"/>
      <c r="AT1436" s="84"/>
      <c r="AU1436" s="84"/>
      <c r="AV1436" s="84"/>
      <c r="AW1436" s="84"/>
      <c r="AX1436" s="84"/>
      <c r="AY1436" s="84"/>
      <c r="AZ1436" s="84"/>
    </row>
    <row r="1437" spans="1:52" x14ac:dyDescent="0.55000000000000004">
      <c r="A1437" s="69" t="s">
        <v>355</v>
      </c>
      <c r="B1437" s="69" t="s">
        <v>979</v>
      </c>
      <c r="C1437" s="70"/>
      <c r="D1437" s="71"/>
      <c r="E1437" s="72"/>
      <c r="F1437" s="73"/>
      <c r="G1437" s="70"/>
      <c r="H1437" s="74"/>
      <c r="I1437" s="75"/>
      <c r="J1437" s="75"/>
      <c r="K1437" s="36"/>
      <c r="L1437" s="82"/>
      <c r="M1437" s="82"/>
      <c r="N1437" s="77"/>
      <c r="O1437" s="84" t="s">
        <v>1270</v>
      </c>
      <c r="P1437" s="86">
        <v>43426.128148148149</v>
      </c>
      <c r="Q1437" s="84" t="s">
        <v>1313</v>
      </c>
      <c r="R1437" s="84"/>
      <c r="S1437" s="84"/>
      <c r="T1437" s="84"/>
      <c r="U1437" s="84"/>
      <c r="V1437" s="88" t="s">
        <v>2774</v>
      </c>
      <c r="W1437" s="86">
        <v>43426.128148148149</v>
      </c>
      <c r="X1437" s="88" t="s">
        <v>3436</v>
      </c>
      <c r="Y1437" s="84"/>
      <c r="Z1437" s="84"/>
      <c r="AA1437" s="87" t="s">
        <v>4565</v>
      </c>
      <c r="AB1437" s="84"/>
      <c r="AC1437" s="84" t="b">
        <v>0</v>
      </c>
      <c r="AD1437" s="84">
        <v>0</v>
      </c>
      <c r="AE1437" s="87" t="s">
        <v>5552</v>
      </c>
      <c r="AF1437" s="84" t="b">
        <v>0</v>
      </c>
      <c r="AG1437" s="84" t="s">
        <v>5604</v>
      </c>
      <c r="AH1437" s="84"/>
      <c r="AI1437" s="87" t="s">
        <v>5552</v>
      </c>
      <c r="AJ1437" s="84" t="b">
        <v>0</v>
      </c>
      <c r="AK1437" s="84">
        <v>43</v>
      </c>
      <c r="AL1437" s="87" t="s">
        <v>4992</v>
      </c>
      <c r="AM1437" s="84" t="s">
        <v>5685</v>
      </c>
      <c r="AN1437" s="84" t="b">
        <v>0</v>
      </c>
      <c r="AO1437" s="87" t="s">
        <v>4992</v>
      </c>
      <c r="AP1437" s="84" t="s">
        <v>179</v>
      </c>
      <c r="AQ1437" s="84">
        <v>0</v>
      </c>
      <c r="AR1437" s="84">
        <v>0</v>
      </c>
      <c r="AS1437" s="84"/>
      <c r="AT1437" s="84"/>
      <c r="AU1437" s="84"/>
      <c r="AV1437" s="84"/>
      <c r="AW1437" s="84"/>
      <c r="AX1437" s="84"/>
      <c r="AY1437" s="84"/>
      <c r="AZ1437" s="84"/>
    </row>
    <row r="1438" spans="1:52" x14ac:dyDescent="0.55000000000000004">
      <c r="A1438" s="69" t="s">
        <v>355</v>
      </c>
      <c r="B1438" s="69" t="s">
        <v>980</v>
      </c>
      <c r="C1438" s="70"/>
      <c r="D1438" s="71"/>
      <c r="E1438" s="72"/>
      <c r="F1438" s="73"/>
      <c r="G1438" s="70"/>
      <c r="H1438" s="74"/>
      <c r="I1438" s="75"/>
      <c r="J1438" s="75"/>
      <c r="K1438" s="36"/>
      <c r="L1438" s="82"/>
      <c r="M1438" s="82"/>
      <c r="N1438" s="77"/>
      <c r="O1438" s="84" t="s">
        <v>1270</v>
      </c>
      <c r="P1438" s="86">
        <v>43426.128148148149</v>
      </c>
      <c r="Q1438" s="84" t="s">
        <v>1313</v>
      </c>
      <c r="R1438" s="84"/>
      <c r="S1438" s="84"/>
      <c r="T1438" s="84"/>
      <c r="U1438" s="84"/>
      <c r="V1438" s="88" t="s">
        <v>2774</v>
      </c>
      <c r="W1438" s="86">
        <v>43426.128148148149</v>
      </c>
      <c r="X1438" s="88" t="s">
        <v>3436</v>
      </c>
      <c r="Y1438" s="84"/>
      <c r="Z1438" s="84"/>
      <c r="AA1438" s="87" t="s">
        <v>4565</v>
      </c>
      <c r="AB1438" s="84"/>
      <c r="AC1438" s="84" t="b">
        <v>0</v>
      </c>
      <c r="AD1438" s="84">
        <v>0</v>
      </c>
      <c r="AE1438" s="87" t="s">
        <v>5552</v>
      </c>
      <c r="AF1438" s="84" t="b">
        <v>0</v>
      </c>
      <c r="AG1438" s="84" t="s">
        <v>5604</v>
      </c>
      <c r="AH1438" s="84"/>
      <c r="AI1438" s="87" t="s">
        <v>5552</v>
      </c>
      <c r="AJ1438" s="84" t="b">
        <v>0</v>
      </c>
      <c r="AK1438" s="84">
        <v>43</v>
      </c>
      <c r="AL1438" s="87" t="s">
        <v>4992</v>
      </c>
      <c r="AM1438" s="84" t="s">
        <v>5685</v>
      </c>
      <c r="AN1438" s="84" t="b">
        <v>0</v>
      </c>
      <c r="AO1438" s="87" t="s">
        <v>4992</v>
      </c>
      <c r="AP1438" s="84" t="s">
        <v>179</v>
      </c>
      <c r="AQ1438" s="84">
        <v>0</v>
      </c>
      <c r="AR1438" s="84">
        <v>0</v>
      </c>
      <c r="AS1438" s="84"/>
      <c r="AT1438" s="84"/>
      <c r="AU1438" s="84"/>
      <c r="AV1438" s="84"/>
      <c r="AW1438" s="84"/>
      <c r="AX1438" s="84"/>
      <c r="AY1438" s="84"/>
      <c r="AZ1438" s="84"/>
    </row>
    <row r="1439" spans="1:52" x14ac:dyDescent="0.55000000000000004">
      <c r="A1439" s="69" t="s">
        <v>355</v>
      </c>
      <c r="B1439" s="69" t="s">
        <v>981</v>
      </c>
      <c r="C1439" s="70"/>
      <c r="D1439" s="71"/>
      <c r="E1439" s="72"/>
      <c r="F1439" s="73"/>
      <c r="G1439" s="70"/>
      <c r="H1439" s="74"/>
      <c r="I1439" s="75"/>
      <c r="J1439" s="75"/>
      <c r="K1439" s="36"/>
      <c r="L1439" s="82"/>
      <c r="M1439" s="82"/>
      <c r="N1439" s="77"/>
      <c r="O1439" s="84" t="s">
        <v>1270</v>
      </c>
      <c r="P1439" s="86">
        <v>43426.128148148149</v>
      </c>
      <c r="Q1439" s="84" t="s">
        <v>1313</v>
      </c>
      <c r="R1439" s="84"/>
      <c r="S1439" s="84"/>
      <c r="T1439" s="84"/>
      <c r="U1439" s="84"/>
      <c r="V1439" s="88" t="s">
        <v>2774</v>
      </c>
      <c r="W1439" s="86">
        <v>43426.128148148149</v>
      </c>
      <c r="X1439" s="88" t="s">
        <v>3436</v>
      </c>
      <c r="Y1439" s="84"/>
      <c r="Z1439" s="84"/>
      <c r="AA1439" s="87" t="s">
        <v>4565</v>
      </c>
      <c r="AB1439" s="84"/>
      <c r="AC1439" s="84" t="b">
        <v>0</v>
      </c>
      <c r="AD1439" s="84">
        <v>0</v>
      </c>
      <c r="AE1439" s="87" t="s">
        <v>5552</v>
      </c>
      <c r="AF1439" s="84" t="b">
        <v>0</v>
      </c>
      <c r="AG1439" s="84" t="s">
        <v>5604</v>
      </c>
      <c r="AH1439" s="84"/>
      <c r="AI1439" s="87" t="s">
        <v>5552</v>
      </c>
      <c r="AJ1439" s="84" t="b">
        <v>0</v>
      </c>
      <c r="AK1439" s="84">
        <v>43</v>
      </c>
      <c r="AL1439" s="87" t="s">
        <v>4992</v>
      </c>
      <c r="AM1439" s="84" t="s">
        <v>5685</v>
      </c>
      <c r="AN1439" s="84" t="b">
        <v>0</v>
      </c>
      <c r="AO1439" s="87" t="s">
        <v>4992</v>
      </c>
      <c r="AP1439" s="84" t="s">
        <v>179</v>
      </c>
      <c r="AQ1439" s="84">
        <v>0</v>
      </c>
      <c r="AR1439" s="84">
        <v>0</v>
      </c>
      <c r="AS1439" s="84"/>
      <c r="AT1439" s="84"/>
      <c r="AU1439" s="84"/>
      <c r="AV1439" s="84"/>
      <c r="AW1439" s="84"/>
      <c r="AX1439" s="84"/>
      <c r="AY1439" s="84"/>
      <c r="AZ1439" s="84"/>
    </row>
    <row r="1440" spans="1:52" x14ac:dyDescent="0.55000000000000004">
      <c r="A1440" s="69" t="s">
        <v>355</v>
      </c>
      <c r="B1440" s="69" t="s">
        <v>982</v>
      </c>
      <c r="C1440" s="70"/>
      <c r="D1440" s="71"/>
      <c r="E1440" s="72"/>
      <c r="F1440" s="73"/>
      <c r="G1440" s="70"/>
      <c r="H1440" s="74"/>
      <c r="I1440" s="75"/>
      <c r="J1440" s="75"/>
      <c r="K1440" s="36"/>
      <c r="L1440" s="82"/>
      <c r="M1440" s="82"/>
      <c r="N1440" s="77"/>
      <c r="O1440" s="84" t="s">
        <v>1270</v>
      </c>
      <c r="P1440" s="86">
        <v>43426.128148148149</v>
      </c>
      <c r="Q1440" s="84" t="s">
        <v>1313</v>
      </c>
      <c r="R1440" s="84"/>
      <c r="S1440" s="84"/>
      <c r="T1440" s="84"/>
      <c r="U1440" s="84"/>
      <c r="V1440" s="88" t="s">
        <v>2774</v>
      </c>
      <c r="W1440" s="86">
        <v>43426.128148148149</v>
      </c>
      <c r="X1440" s="88" t="s">
        <v>3436</v>
      </c>
      <c r="Y1440" s="84"/>
      <c r="Z1440" s="84"/>
      <c r="AA1440" s="87" t="s">
        <v>4565</v>
      </c>
      <c r="AB1440" s="84"/>
      <c r="AC1440" s="84" t="b">
        <v>0</v>
      </c>
      <c r="AD1440" s="84">
        <v>0</v>
      </c>
      <c r="AE1440" s="87" t="s">
        <v>5552</v>
      </c>
      <c r="AF1440" s="84" t="b">
        <v>0</v>
      </c>
      <c r="AG1440" s="84" t="s">
        <v>5604</v>
      </c>
      <c r="AH1440" s="84"/>
      <c r="AI1440" s="87" t="s">
        <v>5552</v>
      </c>
      <c r="AJ1440" s="84" t="b">
        <v>0</v>
      </c>
      <c r="AK1440" s="84">
        <v>43</v>
      </c>
      <c r="AL1440" s="87" t="s">
        <v>4992</v>
      </c>
      <c r="AM1440" s="84" t="s">
        <v>5685</v>
      </c>
      <c r="AN1440" s="84" t="b">
        <v>0</v>
      </c>
      <c r="AO1440" s="87" t="s">
        <v>4992</v>
      </c>
      <c r="AP1440" s="84" t="s">
        <v>179</v>
      </c>
      <c r="AQ1440" s="84">
        <v>0</v>
      </c>
      <c r="AR1440" s="84">
        <v>0</v>
      </c>
      <c r="AS1440" s="84"/>
      <c r="AT1440" s="84"/>
      <c r="AU1440" s="84"/>
      <c r="AV1440" s="84"/>
      <c r="AW1440" s="84"/>
      <c r="AX1440" s="84"/>
      <c r="AY1440" s="84"/>
      <c r="AZ1440" s="84"/>
    </row>
    <row r="1441" spans="1:52" x14ac:dyDescent="0.55000000000000004">
      <c r="A1441" s="69" t="s">
        <v>355</v>
      </c>
      <c r="B1441" s="69" t="s">
        <v>983</v>
      </c>
      <c r="C1441" s="70"/>
      <c r="D1441" s="71"/>
      <c r="E1441" s="72"/>
      <c r="F1441" s="73"/>
      <c r="G1441" s="70"/>
      <c r="H1441" s="74"/>
      <c r="I1441" s="75"/>
      <c r="J1441" s="75"/>
      <c r="K1441" s="36"/>
      <c r="L1441" s="82"/>
      <c r="M1441" s="82"/>
      <c r="N1441" s="77"/>
      <c r="O1441" s="84" t="s">
        <v>1270</v>
      </c>
      <c r="P1441" s="86">
        <v>43426.128148148149</v>
      </c>
      <c r="Q1441" s="84" t="s">
        <v>1313</v>
      </c>
      <c r="R1441" s="84"/>
      <c r="S1441" s="84"/>
      <c r="T1441" s="84"/>
      <c r="U1441" s="84"/>
      <c r="V1441" s="88" t="s">
        <v>2774</v>
      </c>
      <c r="W1441" s="86">
        <v>43426.128148148149</v>
      </c>
      <c r="X1441" s="88" t="s">
        <v>3436</v>
      </c>
      <c r="Y1441" s="84"/>
      <c r="Z1441" s="84"/>
      <c r="AA1441" s="87" t="s">
        <v>4565</v>
      </c>
      <c r="AB1441" s="84"/>
      <c r="AC1441" s="84" t="b">
        <v>0</v>
      </c>
      <c r="AD1441" s="84">
        <v>0</v>
      </c>
      <c r="AE1441" s="87" t="s">
        <v>5552</v>
      </c>
      <c r="AF1441" s="84" t="b">
        <v>0</v>
      </c>
      <c r="AG1441" s="84" t="s">
        <v>5604</v>
      </c>
      <c r="AH1441" s="84"/>
      <c r="AI1441" s="87" t="s">
        <v>5552</v>
      </c>
      <c r="AJ1441" s="84" t="b">
        <v>0</v>
      </c>
      <c r="AK1441" s="84">
        <v>43</v>
      </c>
      <c r="AL1441" s="87" t="s">
        <v>4992</v>
      </c>
      <c r="AM1441" s="84" t="s">
        <v>5685</v>
      </c>
      <c r="AN1441" s="84" t="b">
        <v>0</v>
      </c>
      <c r="AO1441" s="87" t="s">
        <v>4992</v>
      </c>
      <c r="AP1441" s="84" t="s">
        <v>179</v>
      </c>
      <c r="AQ1441" s="84">
        <v>0</v>
      </c>
      <c r="AR1441" s="84">
        <v>0</v>
      </c>
      <c r="AS1441" s="84"/>
      <c r="AT1441" s="84"/>
      <c r="AU1441" s="84"/>
      <c r="AV1441" s="84"/>
      <c r="AW1441" s="84"/>
      <c r="AX1441" s="84"/>
      <c r="AY1441" s="84"/>
      <c r="AZ1441" s="84"/>
    </row>
    <row r="1442" spans="1:52" x14ac:dyDescent="0.55000000000000004">
      <c r="A1442" s="69" t="s">
        <v>355</v>
      </c>
      <c r="B1442" s="69" t="s">
        <v>704</v>
      </c>
      <c r="C1442" s="70"/>
      <c r="D1442" s="71"/>
      <c r="E1442" s="72"/>
      <c r="F1442" s="73"/>
      <c r="G1442" s="70"/>
      <c r="H1442" s="74"/>
      <c r="I1442" s="75"/>
      <c r="J1442" s="75"/>
      <c r="K1442" s="36"/>
      <c r="L1442" s="82"/>
      <c r="M1442" s="82"/>
      <c r="N1442" s="77"/>
      <c r="O1442" s="84" t="s">
        <v>1270</v>
      </c>
      <c r="P1442" s="86">
        <v>43426.128148148149</v>
      </c>
      <c r="Q1442" s="84" t="s">
        <v>1313</v>
      </c>
      <c r="R1442" s="84"/>
      <c r="S1442" s="84"/>
      <c r="T1442" s="84"/>
      <c r="U1442" s="84"/>
      <c r="V1442" s="88" t="s">
        <v>2774</v>
      </c>
      <c r="W1442" s="86">
        <v>43426.128148148149</v>
      </c>
      <c r="X1442" s="88" t="s">
        <v>3436</v>
      </c>
      <c r="Y1442" s="84"/>
      <c r="Z1442" s="84"/>
      <c r="AA1442" s="87" t="s">
        <v>4565</v>
      </c>
      <c r="AB1442" s="84"/>
      <c r="AC1442" s="84" t="b">
        <v>0</v>
      </c>
      <c r="AD1442" s="84">
        <v>0</v>
      </c>
      <c r="AE1442" s="87" t="s">
        <v>5552</v>
      </c>
      <c r="AF1442" s="84" t="b">
        <v>0</v>
      </c>
      <c r="AG1442" s="84" t="s">
        <v>5604</v>
      </c>
      <c r="AH1442" s="84"/>
      <c r="AI1442" s="87" t="s">
        <v>5552</v>
      </c>
      <c r="AJ1442" s="84" t="b">
        <v>0</v>
      </c>
      <c r="AK1442" s="84">
        <v>43</v>
      </c>
      <c r="AL1442" s="87" t="s">
        <v>4992</v>
      </c>
      <c r="AM1442" s="84" t="s">
        <v>5685</v>
      </c>
      <c r="AN1442" s="84" t="b">
        <v>0</v>
      </c>
      <c r="AO1442" s="87" t="s">
        <v>4992</v>
      </c>
      <c r="AP1442" s="84" t="s">
        <v>179</v>
      </c>
      <c r="AQ1442" s="84">
        <v>0</v>
      </c>
      <c r="AR1442" s="84">
        <v>0</v>
      </c>
      <c r="AS1442" s="84"/>
      <c r="AT1442" s="84"/>
      <c r="AU1442" s="84"/>
      <c r="AV1442" s="84"/>
      <c r="AW1442" s="84"/>
      <c r="AX1442" s="84"/>
      <c r="AY1442" s="84"/>
      <c r="AZ1442" s="84"/>
    </row>
    <row r="1443" spans="1:52" x14ac:dyDescent="0.55000000000000004">
      <c r="A1443" s="69" t="s">
        <v>355</v>
      </c>
      <c r="B1443" s="69" t="s">
        <v>984</v>
      </c>
      <c r="C1443" s="70"/>
      <c r="D1443" s="71"/>
      <c r="E1443" s="72"/>
      <c r="F1443" s="73"/>
      <c r="G1443" s="70"/>
      <c r="H1443" s="74"/>
      <c r="I1443" s="75"/>
      <c r="J1443" s="75"/>
      <c r="K1443" s="36"/>
      <c r="L1443" s="82"/>
      <c r="M1443" s="82"/>
      <c r="N1443" s="77"/>
      <c r="O1443" s="84" t="s">
        <v>1270</v>
      </c>
      <c r="P1443" s="86">
        <v>43426.128148148149</v>
      </c>
      <c r="Q1443" s="84" t="s">
        <v>1313</v>
      </c>
      <c r="R1443" s="84"/>
      <c r="S1443" s="84"/>
      <c r="T1443" s="84"/>
      <c r="U1443" s="84"/>
      <c r="V1443" s="88" t="s">
        <v>2774</v>
      </c>
      <c r="W1443" s="86">
        <v>43426.128148148149</v>
      </c>
      <c r="X1443" s="88" t="s">
        <v>3436</v>
      </c>
      <c r="Y1443" s="84"/>
      <c r="Z1443" s="84"/>
      <c r="AA1443" s="87" t="s">
        <v>4565</v>
      </c>
      <c r="AB1443" s="84"/>
      <c r="AC1443" s="84" t="b">
        <v>0</v>
      </c>
      <c r="AD1443" s="84">
        <v>0</v>
      </c>
      <c r="AE1443" s="87" t="s">
        <v>5552</v>
      </c>
      <c r="AF1443" s="84" t="b">
        <v>0</v>
      </c>
      <c r="AG1443" s="84" t="s">
        <v>5604</v>
      </c>
      <c r="AH1443" s="84"/>
      <c r="AI1443" s="87" t="s">
        <v>5552</v>
      </c>
      <c r="AJ1443" s="84" t="b">
        <v>0</v>
      </c>
      <c r="AK1443" s="84">
        <v>43</v>
      </c>
      <c r="AL1443" s="87" t="s">
        <v>4992</v>
      </c>
      <c r="AM1443" s="84" t="s">
        <v>5685</v>
      </c>
      <c r="AN1443" s="84" t="b">
        <v>0</v>
      </c>
      <c r="AO1443" s="87" t="s">
        <v>4992</v>
      </c>
      <c r="AP1443" s="84" t="s">
        <v>179</v>
      </c>
      <c r="AQ1443" s="84">
        <v>0</v>
      </c>
      <c r="AR1443" s="84">
        <v>0</v>
      </c>
      <c r="AS1443" s="84"/>
      <c r="AT1443" s="84"/>
      <c r="AU1443" s="84"/>
      <c r="AV1443" s="84"/>
      <c r="AW1443" s="84"/>
      <c r="AX1443" s="84"/>
      <c r="AY1443" s="84"/>
      <c r="AZ1443" s="84"/>
    </row>
    <row r="1444" spans="1:52" x14ac:dyDescent="0.55000000000000004">
      <c r="A1444" s="69" t="s">
        <v>355</v>
      </c>
      <c r="B1444" s="69" t="s">
        <v>985</v>
      </c>
      <c r="C1444" s="70"/>
      <c r="D1444" s="71"/>
      <c r="E1444" s="72"/>
      <c r="F1444" s="73"/>
      <c r="G1444" s="70"/>
      <c r="H1444" s="74"/>
      <c r="I1444" s="75"/>
      <c r="J1444" s="75"/>
      <c r="K1444" s="36"/>
      <c r="L1444" s="82"/>
      <c r="M1444" s="82"/>
      <c r="N1444" s="77"/>
      <c r="O1444" s="84" t="s">
        <v>1270</v>
      </c>
      <c r="P1444" s="86">
        <v>43426.128148148149</v>
      </c>
      <c r="Q1444" s="84" t="s">
        <v>1313</v>
      </c>
      <c r="R1444" s="84"/>
      <c r="S1444" s="84"/>
      <c r="T1444" s="84"/>
      <c r="U1444" s="84"/>
      <c r="V1444" s="88" t="s">
        <v>2774</v>
      </c>
      <c r="W1444" s="86">
        <v>43426.128148148149</v>
      </c>
      <c r="X1444" s="88" t="s">
        <v>3436</v>
      </c>
      <c r="Y1444" s="84"/>
      <c r="Z1444" s="84"/>
      <c r="AA1444" s="87" t="s">
        <v>4565</v>
      </c>
      <c r="AB1444" s="84"/>
      <c r="AC1444" s="84" t="b">
        <v>0</v>
      </c>
      <c r="AD1444" s="84">
        <v>0</v>
      </c>
      <c r="AE1444" s="87" t="s">
        <v>5552</v>
      </c>
      <c r="AF1444" s="84" t="b">
        <v>0</v>
      </c>
      <c r="AG1444" s="84" t="s">
        <v>5604</v>
      </c>
      <c r="AH1444" s="84"/>
      <c r="AI1444" s="87" t="s">
        <v>5552</v>
      </c>
      <c r="AJ1444" s="84" t="b">
        <v>0</v>
      </c>
      <c r="AK1444" s="84">
        <v>43</v>
      </c>
      <c r="AL1444" s="87" t="s">
        <v>4992</v>
      </c>
      <c r="AM1444" s="84" t="s">
        <v>5685</v>
      </c>
      <c r="AN1444" s="84" t="b">
        <v>0</v>
      </c>
      <c r="AO1444" s="87" t="s">
        <v>4992</v>
      </c>
      <c r="AP1444" s="84" t="s">
        <v>179</v>
      </c>
      <c r="AQ1444" s="84">
        <v>0</v>
      </c>
      <c r="AR1444" s="84">
        <v>0</v>
      </c>
      <c r="AS1444" s="84"/>
      <c r="AT1444" s="84"/>
      <c r="AU1444" s="84"/>
      <c r="AV1444" s="84"/>
      <c r="AW1444" s="84"/>
      <c r="AX1444" s="84"/>
      <c r="AY1444" s="84"/>
      <c r="AZ1444" s="84"/>
    </row>
    <row r="1445" spans="1:52" x14ac:dyDescent="0.55000000000000004">
      <c r="A1445" s="69" t="s">
        <v>355</v>
      </c>
      <c r="B1445" s="69" t="s">
        <v>701</v>
      </c>
      <c r="C1445" s="70"/>
      <c r="D1445" s="71"/>
      <c r="E1445" s="72"/>
      <c r="F1445" s="73"/>
      <c r="G1445" s="70"/>
      <c r="H1445" s="74"/>
      <c r="I1445" s="75"/>
      <c r="J1445" s="75"/>
      <c r="K1445" s="36"/>
      <c r="L1445" s="82"/>
      <c r="M1445" s="82"/>
      <c r="N1445" s="77"/>
      <c r="O1445" s="84" t="s">
        <v>1270</v>
      </c>
      <c r="P1445" s="86">
        <v>43426.128148148149</v>
      </c>
      <c r="Q1445" s="84" t="s">
        <v>1313</v>
      </c>
      <c r="R1445" s="84"/>
      <c r="S1445" s="84"/>
      <c r="T1445" s="84"/>
      <c r="U1445" s="84"/>
      <c r="V1445" s="88" t="s">
        <v>2774</v>
      </c>
      <c r="W1445" s="86">
        <v>43426.128148148149</v>
      </c>
      <c r="X1445" s="88" t="s">
        <v>3436</v>
      </c>
      <c r="Y1445" s="84"/>
      <c r="Z1445" s="84"/>
      <c r="AA1445" s="87" t="s">
        <v>4565</v>
      </c>
      <c r="AB1445" s="84"/>
      <c r="AC1445" s="84" t="b">
        <v>0</v>
      </c>
      <c r="AD1445" s="84">
        <v>0</v>
      </c>
      <c r="AE1445" s="87" t="s">
        <v>5552</v>
      </c>
      <c r="AF1445" s="84" t="b">
        <v>0</v>
      </c>
      <c r="AG1445" s="84" t="s">
        <v>5604</v>
      </c>
      <c r="AH1445" s="84"/>
      <c r="AI1445" s="87" t="s">
        <v>5552</v>
      </c>
      <c r="AJ1445" s="84" t="b">
        <v>0</v>
      </c>
      <c r="AK1445" s="84">
        <v>43</v>
      </c>
      <c r="AL1445" s="87" t="s">
        <v>4992</v>
      </c>
      <c r="AM1445" s="84" t="s">
        <v>5685</v>
      </c>
      <c r="AN1445" s="84" t="b">
        <v>0</v>
      </c>
      <c r="AO1445" s="87" t="s">
        <v>4992</v>
      </c>
      <c r="AP1445" s="84" t="s">
        <v>179</v>
      </c>
      <c r="AQ1445" s="84">
        <v>0</v>
      </c>
      <c r="AR1445" s="84">
        <v>0</v>
      </c>
      <c r="AS1445" s="84"/>
      <c r="AT1445" s="84"/>
      <c r="AU1445" s="84"/>
      <c r="AV1445" s="84"/>
      <c r="AW1445" s="84"/>
      <c r="AX1445" s="84"/>
      <c r="AY1445" s="84"/>
      <c r="AZ1445" s="84"/>
    </row>
    <row r="1446" spans="1:52" x14ac:dyDescent="0.55000000000000004">
      <c r="A1446" s="69" t="s">
        <v>355</v>
      </c>
      <c r="B1446" s="69" t="s">
        <v>986</v>
      </c>
      <c r="C1446" s="70"/>
      <c r="D1446" s="71"/>
      <c r="E1446" s="72"/>
      <c r="F1446" s="73"/>
      <c r="G1446" s="70"/>
      <c r="H1446" s="74"/>
      <c r="I1446" s="75"/>
      <c r="J1446" s="75"/>
      <c r="K1446" s="36"/>
      <c r="L1446" s="82"/>
      <c r="M1446" s="82"/>
      <c r="N1446" s="77"/>
      <c r="O1446" s="84" t="s">
        <v>1270</v>
      </c>
      <c r="P1446" s="86">
        <v>43426.128148148149</v>
      </c>
      <c r="Q1446" s="84" t="s">
        <v>1313</v>
      </c>
      <c r="R1446" s="84"/>
      <c r="S1446" s="84"/>
      <c r="T1446" s="84"/>
      <c r="U1446" s="84"/>
      <c r="V1446" s="88" t="s">
        <v>2774</v>
      </c>
      <c r="W1446" s="86">
        <v>43426.128148148149</v>
      </c>
      <c r="X1446" s="88" t="s">
        <v>3436</v>
      </c>
      <c r="Y1446" s="84"/>
      <c r="Z1446" s="84"/>
      <c r="AA1446" s="87" t="s">
        <v>4565</v>
      </c>
      <c r="AB1446" s="84"/>
      <c r="AC1446" s="84" t="b">
        <v>0</v>
      </c>
      <c r="AD1446" s="84">
        <v>0</v>
      </c>
      <c r="AE1446" s="87" t="s">
        <v>5552</v>
      </c>
      <c r="AF1446" s="84" t="b">
        <v>0</v>
      </c>
      <c r="AG1446" s="84" t="s">
        <v>5604</v>
      </c>
      <c r="AH1446" s="84"/>
      <c r="AI1446" s="87" t="s">
        <v>5552</v>
      </c>
      <c r="AJ1446" s="84" t="b">
        <v>0</v>
      </c>
      <c r="AK1446" s="84">
        <v>43</v>
      </c>
      <c r="AL1446" s="87" t="s">
        <v>4992</v>
      </c>
      <c r="AM1446" s="84" t="s">
        <v>5685</v>
      </c>
      <c r="AN1446" s="84" t="b">
        <v>0</v>
      </c>
      <c r="AO1446" s="87" t="s">
        <v>4992</v>
      </c>
      <c r="AP1446" s="84" t="s">
        <v>179</v>
      </c>
      <c r="AQ1446" s="84">
        <v>0</v>
      </c>
      <c r="AR1446" s="84">
        <v>0</v>
      </c>
      <c r="AS1446" s="84"/>
      <c r="AT1446" s="84"/>
      <c r="AU1446" s="84"/>
      <c r="AV1446" s="84"/>
      <c r="AW1446" s="84"/>
      <c r="AX1446" s="84"/>
      <c r="AY1446" s="84"/>
      <c r="AZ1446" s="84"/>
    </row>
    <row r="1447" spans="1:52" x14ac:dyDescent="0.55000000000000004">
      <c r="A1447" s="69" t="s">
        <v>355</v>
      </c>
      <c r="B1447" s="69" t="s">
        <v>698</v>
      </c>
      <c r="C1447" s="70"/>
      <c r="D1447" s="71"/>
      <c r="E1447" s="72"/>
      <c r="F1447" s="73"/>
      <c r="G1447" s="70"/>
      <c r="H1447" s="74"/>
      <c r="I1447" s="75"/>
      <c r="J1447" s="75"/>
      <c r="K1447" s="36"/>
      <c r="L1447" s="82"/>
      <c r="M1447" s="82"/>
      <c r="N1447" s="77"/>
      <c r="O1447" s="84" t="s">
        <v>1270</v>
      </c>
      <c r="P1447" s="86">
        <v>43426.128148148149</v>
      </c>
      <c r="Q1447" s="84" t="s">
        <v>1313</v>
      </c>
      <c r="R1447" s="84"/>
      <c r="S1447" s="84"/>
      <c r="T1447" s="84"/>
      <c r="U1447" s="84"/>
      <c r="V1447" s="88" t="s">
        <v>2774</v>
      </c>
      <c r="W1447" s="86">
        <v>43426.128148148149</v>
      </c>
      <c r="X1447" s="88" t="s">
        <v>3436</v>
      </c>
      <c r="Y1447" s="84"/>
      <c r="Z1447" s="84"/>
      <c r="AA1447" s="87" t="s">
        <v>4565</v>
      </c>
      <c r="AB1447" s="84"/>
      <c r="AC1447" s="84" t="b">
        <v>0</v>
      </c>
      <c r="AD1447" s="84">
        <v>0</v>
      </c>
      <c r="AE1447" s="87" t="s">
        <v>5552</v>
      </c>
      <c r="AF1447" s="84" t="b">
        <v>0</v>
      </c>
      <c r="AG1447" s="84" t="s">
        <v>5604</v>
      </c>
      <c r="AH1447" s="84"/>
      <c r="AI1447" s="87" t="s">
        <v>5552</v>
      </c>
      <c r="AJ1447" s="84" t="b">
        <v>0</v>
      </c>
      <c r="AK1447" s="84">
        <v>43</v>
      </c>
      <c r="AL1447" s="87" t="s">
        <v>4992</v>
      </c>
      <c r="AM1447" s="84" t="s">
        <v>5685</v>
      </c>
      <c r="AN1447" s="84" t="b">
        <v>0</v>
      </c>
      <c r="AO1447" s="87" t="s">
        <v>4992</v>
      </c>
      <c r="AP1447" s="84" t="s">
        <v>179</v>
      </c>
      <c r="AQ1447" s="84">
        <v>0</v>
      </c>
      <c r="AR1447" s="84">
        <v>0</v>
      </c>
      <c r="AS1447" s="84"/>
      <c r="AT1447" s="84"/>
      <c r="AU1447" s="84"/>
      <c r="AV1447" s="84"/>
      <c r="AW1447" s="84"/>
      <c r="AX1447" s="84"/>
      <c r="AY1447" s="84"/>
      <c r="AZ1447" s="84"/>
    </row>
    <row r="1448" spans="1:52" x14ac:dyDescent="0.55000000000000004">
      <c r="A1448" s="69" t="s">
        <v>355</v>
      </c>
      <c r="B1448" s="69" t="s">
        <v>987</v>
      </c>
      <c r="C1448" s="70"/>
      <c r="D1448" s="71"/>
      <c r="E1448" s="72"/>
      <c r="F1448" s="73"/>
      <c r="G1448" s="70"/>
      <c r="H1448" s="74"/>
      <c r="I1448" s="75"/>
      <c r="J1448" s="75"/>
      <c r="K1448" s="36"/>
      <c r="L1448" s="82"/>
      <c r="M1448" s="82"/>
      <c r="N1448" s="77"/>
      <c r="O1448" s="84" t="s">
        <v>1270</v>
      </c>
      <c r="P1448" s="86">
        <v>43426.128148148149</v>
      </c>
      <c r="Q1448" s="84" t="s">
        <v>1313</v>
      </c>
      <c r="R1448" s="84"/>
      <c r="S1448" s="84"/>
      <c r="T1448" s="84"/>
      <c r="U1448" s="84"/>
      <c r="V1448" s="88" t="s">
        <v>2774</v>
      </c>
      <c r="W1448" s="86">
        <v>43426.128148148149</v>
      </c>
      <c r="X1448" s="88" t="s">
        <v>3436</v>
      </c>
      <c r="Y1448" s="84"/>
      <c r="Z1448" s="84"/>
      <c r="AA1448" s="87" t="s">
        <v>4565</v>
      </c>
      <c r="AB1448" s="84"/>
      <c r="AC1448" s="84" t="b">
        <v>0</v>
      </c>
      <c r="AD1448" s="84">
        <v>0</v>
      </c>
      <c r="AE1448" s="87" t="s">
        <v>5552</v>
      </c>
      <c r="AF1448" s="84" t="b">
        <v>0</v>
      </c>
      <c r="AG1448" s="84" t="s">
        <v>5604</v>
      </c>
      <c r="AH1448" s="84"/>
      <c r="AI1448" s="87" t="s">
        <v>5552</v>
      </c>
      <c r="AJ1448" s="84" t="b">
        <v>0</v>
      </c>
      <c r="AK1448" s="84">
        <v>43</v>
      </c>
      <c r="AL1448" s="87" t="s">
        <v>4992</v>
      </c>
      <c r="AM1448" s="84" t="s">
        <v>5685</v>
      </c>
      <c r="AN1448" s="84" t="b">
        <v>0</v>
      </c>
      <c r="AO1448" s="87" t="s">
        <v>4992</v>
      </c>
      <c r="AP1448" s="84" t="s">
        <v>179</v>
      </c>
      <c r="AQ1448" s="84">
        <v>0</v>
      </c>
      <c r="AR1448" s="84">
        <v>0</v>
      </c>
      <c r="AS1448" s="84"/>
      <c r="AT1448" s="84"/>
      <c r="AU1448" s="84"/>
      <c r="AV1448" s="84"/>
      <c r="AW1448" s="84"/>
      <c r="AX1448" s="84"/>
      <c r="AY1448" s="84"/>
      <c r="AZ1448" s="84"/>
    </row>
    <row r="1449" spans="1:52" x14ac:dyDescent="0.55000000000000004">
      <c r="A1449" s="69" t="s">
        <v>355</v>
      </c>
      <c r="B1449" s="69" t="s">
        <v>988</v>
      </c>
      <c r="C1449" s="70"/>
      <c r="D1449" s="71"/>
      <c r="E1449" s="72"/>
      <c r="F1449" s="73"/>
      <c r="G1449" s="70"/>
      <c r="H1449" s="74"/>
      <c r="I1449" s="75"/>
      <c r="J1449" s="75"/>
      <c r="K1449" s="36"/>
      <c r="L1449" s="82"/>
      <c r="M1449" s="82"/>
      <c r="N1449" s="77"/>
      <c r="O1449" s="84" t="s">
        <v>1270</v>
      </c>
      <c r="P1449" s="86">
        <v>43426.128148148149</v>
      </c>
      <c r="Q1449" s="84" t="s">
        <v>1313</v>
      </c>
      <c r="R1449" s="84"/>
      <c r="S1449" s="84"/>
      <c r="T1449" s="84"/>
      <c r="U1449" s="84"/>
      <c r="V1449" s="88" t="s">
        <v>2774</v>
      </c>
      <c r="W1449" s="86">
        <v>43426.128148148149</v>
      </c>
      <c r="X1449" s="88" t="s">
        <v>3436</v>
      </c>
      <c r="Y1449" s="84"/>
      <c r="Z1449" s="84"/>
      <c r="AA1449" s="87" t="s">
        <v>4565</v>
      </c>
      <c r="AB1449" s="84"/>
      <c r="AC1449" s="84" t="b">
        <v>0</v>
      </c>
      <c r="AD1449" s="84">
        <v>0</v>
      </c>
      <c r="AE1449" s="87" t="s">
        <v>5552</v>
      </c>
      <c r="AF1449" s="84" t="b">
        <v>0</v>
      </c>
      <c r="AG1449" s="84" t="s">
        <v>5604</v>
      </c>
      <c r="AH1449" s="84"/>
      <c r="AI1449" s="87" t="s">
        <v>5552</v>
      </c>
      <c r="AJ1449" s="84" t="b">
        <v>0</v>
      </c>
      <c r="AK1449" s="84">
        <v>43</v>
      </c>
      <c r="AL1449" s="87" t="s">
        <v>4992</v>
      </c>
      <c r="AM1449" s="84" t="s">
        <v>5685</v>
      </c>
      <c r="AN1449" s="84" t="b">
        <v>0</v>
      </c>
      <c r="AO1449" s="87" t="s">
        <v>4992</v>
      </c>
      <c r="AP1449" s="84" t="s">
        <v>179</v>
      </c>
      <c r="AQ1449" s="84">
        <v>0</v>
      </c>
      <c r="AR1449" s="84">
        <v>0</v>
      </c>
      <c r="AS1449" s="84"/>
      <c r="AT1449" s="84"/>
      <c r="AU1449" s="84"/>
      <c r="AV1449" s="84"/>
      <c r="AW1449" s="84"/>
      <c r="AX1449" s="84"/>
      <c r="AY1449" s="84"/>
      <c r="AZ1449" s="84"/>
    </row>
    <row r="1450" spans="1:52" x14ac:dyDescent="0.55000000000000004">
      <c r="A1450" s="69" t="s">
        <v>355</v>
      </c>
      <c r="B1450" s="69" t="s">
        <v>989</v>
      </c>
      <c r="C1450" s="70"/>
      <c r="D1450" s="71"/>
      <c r="E1450" s="72"/>
      <c r="F1450" s="73"/>
      <c r="G1450" s="70"/>
      <c r="H1450" s="74"/>
      <c r="I1450" s="75"/>
      <c r="J1450" s="75"/>
      <c r="K1450" s="36"/>
      <c r="L1450" s="82"/>
      <c r="M1450" s="82"/>
      <c r="N1450" s="77"/>
      <c r="O1450" s="84" t="s">
        <v>1270</v>
      </c>
      <c r="P1450" s="86">
        <v>43426.128148148149</v>
      </c>
      <c r="Q1450" s="84" t="s">
        <v>1313</v>
      </c>
      <c r="R1450" s="84"/>
      <c r="S1450" s="84"/>
      <c r="T1450" s="84"/>
      <c r="U1450" s="84"/>
      <c r="V1450" s="88" t="s">
        <v>2774</v>
      </c>
      <c r="W1450" s="86">
        <v>43426.128148148149</v>
      </c>
      <c r="X1450" s="88" t="s">
        <v>3436</v>
      </c>
      <c r="Y1450" s="84"/>
      <c r="Z1450" s="84"/>
      <c r="AA1450" s="87" t="s">
        <v>4565</v>
      </c>
      <c r="AB1450" s="84"/>
      <c r="AC1450" s="84" t="b">
        <v>0</v>
      </c>
      <c r="AD1450" s="84">
        <v>0</v>
      </c>
      <c r="AE1450" s="87" t="s">
        <v>5552</v>
      </c>
      <c r="AF1450" s="84" t="b">
        <v>0</v>
      </c>
      <c r="AG1450" s="84" t="s">
        <v>5604</v>
      </c>
      <c r="AH1450" s="84"/>
      <c r="AI1450" s="87" t="s">
        <v>5552</v>
      </c>
      <c r="AJ1450" s="84" t="b">
        <v>0</v>
      </c>
      <c r="AK1450" s="84">
        <v>43</v>
      </c>
      <c r="AL1450" s="87" t="s">
        <v>4992</v>
      </c>
      <c r="AM1450" s="84" t="s">
        <v>5685</v>
      </c>
      <c r="AN1450" s="84" t="b">
        <v>0</v>
      </c>
      <c r="AO1450" s="87" t="s">
        <v>4992</v>
      </c>
      <c r="AP1450" s="84" t="s">
        <v>179</v>
      </c>
      <c r="AQ1450" s="84">
        <v>0</v>
      </c>
      <c r="AR1450" s="84">
        <v>0</v>
      </c>
      <c r="AS1450" s="84"/>
      <c r="AT1450" s="84"/>
      <c r="AU1450" s="84"/>
      <c r="AV1450" s="84"/>
      <c r="AW1450" s="84"/>
      <c r="AX1450" s="84"/>
      <c r="AY1450" s="84"/>
      <c r="AZ1450" s="84"/>
    </row>
    <row r="1451" spans="1:52" x14ac:dyDescent="0.55000000000000004">
      <c r="A1451" s="69" t="s">
        <v>355</v>
      </c>
      <c r="B1451" s="69" t="s">
        <v>990</v>
      </c>
      <c r="C1451" s="70"/>
      <c r="D1451" s="71"/>
      <c r="E1451" s="72"/>
      <c r="F1451" s="73"/>
      <c r="G1451" s="70"/>
      <c r="H1451" s="74"/>
      <c r="I1451" s="75"/>
      <c r="J1451" s="75"/>
      <c r="K1451" s="36"/>
      <c r="L1451" s="82"/>
      <c r="M1451" s="82"/>
      <c r="N1451" s="77"/>
      <c r="O1451" s="84" t="s">
        <v>1270</v>
      </c>
      <c r="P1451" s="86">
        <v>43426.128148148149</v>
      </c>
      <c r="Q1451" s="84" t="s">
        <v>1313</v>
      </c>
      <c r="R1451" s="84"/>
      <c r="S1451" s="84"/>
      <c r="T1451" s="84"/>
      <c r="U1451" s="84"/>
      <c r="V1451" s="88" t="s">
        <v>2774</v>
      </c>
      <c r="W1451" s="86">
        <v>43426.128148148149</v>
      </c>
      <c r="X1451" s="88" t="s">
        <v>3436</v>
      </c>
      <c r="Y1451" s="84"/>
      <c r="Z1451" s="84"/>
      <c r="AA1451" s="87" t="s">
        <v>4565</v>
      </c>
      <c r="AB1451" s="84"/>
      <c r="AC1451" s="84" t="b">
        <v>0</v>
      </c>
      <c r="AD1451" s="84">
        <v>0</v>
      </c>
      <c r="AE1451" s="87" t="s">
        <v>5552</v>
      </c>
      <c r="AF1451" s="84" t="b">
        <v>0</v>
      </c>
      <c r="AG1451" s="84" t="s">
        <v>5604</v>
      </c>
      <c r="AH1451" s="84"/>
      <c r="AI1451" s="87" t="s">
        <v>5552</v>
      </c>
      <c r="AJ1451" s="84" t="b">
        <v>0</v>
      </c>
      <c r="AK1451" s="84">
        <v>43</v>
      </c>
      <c r="AL1451" s="87" t="s">
        <v>4992</v>
      </c>
      <c r="AM1451" s="84" t="s">
        <v>5685</v>
      </c>
      <c r="AN1451" s="84" t="b">
        <v>0</v>
      </c>
      <c r="AO1451" s="87" t="s">
        <v>4992</v>
      </c>
      <c r="AP1451" s="84" t="s">
        <v>179</v>
      </c>
      <c r="AQ1451" s="84">
        <v>0</v>
      </c>
      <c r="AR1451" s="84">
        <v>0</v>
      </c>
      <c r="AS1451" s="84"/>
      <c r="AT1451" s="84"/>
      <c r="AU1451" s="84"/>
      <c r="AV1451" s="84"/>
      <c r="AW1451" s="84"/>
      <c r="AX1451" s="84"/>
      <c r="AY1451" s="84"/>
      <c r="AZ1451" s="84"/>
    </row>
    <row r="1452" spans="1:52" x14ac:dyDescent="0.55000000000000004">
      <c r="A1452" s="69" t="s">
        <v>355</v>
      </c>
      <c r="B1452" s="69" t="s">
        <v>991</v>
      </c>
      <c r="C1452" s="70"/>
      <c r="D1452" s="71"/>
      <c r="E1452" s="72"/>
      <c r="F1452" s="73"/>
      <c r="G1452" s="70"/>
      <c r="H1452" s="74"/>
      <c r="I1452" s="75"/>
      <c r="J1452" s="75"/>
      <c r="K1452" s="36"/>
      <c r="L1452" s="82"/>
      <c r="M1452" s="82"/>
      <c r="N1452" s="77"/>
      <c r="O1452" s="84" t="s">
        <v>1270</v>
      </c>
      <c r="P1452" s="86">
        <v>43426.128148148149</v>
      </c>
      <c r="Q1452" s="84" t="s">
        <v>1313</v>
      </c>
      <c r="R1452" s="84"/>
      <c r="S1452" s="84"/>
      <c r="T1452" s="84"/>
      <c r="U1452" s="84"/>
      <c r="V1452" s="88" t="s">
        <v>2774</v>
      </c>
      <c r="W1452" s="86">
        <v>43426.128148148149</v>
      </c>
      <c r="X1452" s="88" t="s">
        <v>3436</v>
      </c>
      <c r="Y1452" s="84"/>
      <c r="Z1452" s="84"/>
      <c r="AA1452" s="87" t="s">
        <v>4565</v>
      </c>
      <c r="AB1452" s="84"/>
      <c r="AC1452" s="84" t="b">
        <v>0</v>
      </c>
      <c r="AD1452" s="84">
        <v>0</v>
      </c>
      <c r="AE1452" s="87" t="s">
        <v>5552</v>
      </c>
      <c r="AF1452" s="84" t="b">
        <v>0</v>
      </c>
      <c r="AG1452" s="84" t="s">
        <v>5604</v>
      </c>
      <c r="AH1452" s="84"/>
      <c r="AI1452" s="87" t="s">
        <v>5552</v>
      </c>
      <c r="AJ1452" s="84" t="b">
        <v>0</v>
      </c>
      <c r="AK1452" s="84">
        <v>43</v>
      </c>
      <c r="AL1452" s="87" t="s">
        <v>4992</v>
      </c>
      <c r="AM1452" s="84" t="s">
        <v>5685</v>
      </c>
      <c r="AN1452" s="84" t="b">
        <v>0</v>
      </c>
      <c r="AO1452" s="87" t="s">
        <v>4992</v>
      </c>
      <c r="AP1452" s="84" t="s">
        <v>179</v>
      </c>
      <c r="AQ1452" s="84">
        <v>0</v>
      </c>
      <c r="AR1452" s="84">
        <v>0</v>
      </c>
      <c r="AS1452" s="84"/>
      <c r="AT1452" s="84"/>
      <c r="AU1452" s="84"/>
      <c r="AV1452" s="84"/>
      <c r="AW1452" s="84"/>
      <c r="AX1452" s="84"/>
      <c r="AY1452" s="84"/>
      <c r="AZ1452" s="84"/>
    </row>
    <row r="1453" spans="1:52" x14ac:dyDescent="0.55000000000000004">
      <c r="A1453" s="69" t="s">
        <v>355</v>
      </c>
      <c r="B1453" s="69" t="s">
        <v>992</v>
      </c>
      <c r="C1453" s="70"/>
      <c r="D1453" s="71"/>
      <c r="E1453" s="72"/>
      <c r="F1453" s="73"/>
      <c r="G1453" s="70"/>
      <c r="H1453" s="74"/>
      <c r="I1453" s="75"/>
      <c r="J1453" s="75"/>
      <c r="K1453" s="36"/>
      <c r="L1453" s="82"/>
      <c r="M1453" s="82"/>
      <c r="N1453" s="77"/>
      <c r="O1453" s="84" t="s">
        <v>1270</v>
      </c>
      <c r="P1453" s="86">
        <v>43426.128148148149</v>
      </c>
      <c r="Q1453" s="84" t="s">
        <v>1313</v>
      </c>
      <c r="R1453" s="84"/>
      <c r="S1453" s="84"/>
      <c r="T1453" s="84"/>
      <c r="U1453" s="84"/>
      <c r="V1453" s="88" t="s">
        <v>2774</v>
      </c>
      <c r="W1453" s="86">
        <v>43426.128148148149</v>
      </c>
      <c r="X1453" s="88" t="s">
        <v>3436</v>
      </c>
      <c r="Y1453" s="84"/>
      <c r="Z1453" s="84"/>
      <c r="AA1453" s="87" t="s">
        <v>4565</v>
      </c>
      <c r="AB1453" s="84"/>
      <c r="AC1453" s="84" t="b">
        <v>0</v>
      </c>
      <c r="AD1453" s="84">
        <v>0</v>
      </c>
      <c r="AE1453" s="87" t="s">
        <v>5552</v>
      </c>
      <c r="AF1453" s="84" t="b">
        <v>0</v>
      </c>
      <c r="AG1453" s="84" t="s">
        <v>5604</v>
      </c>
      <c r="AH1453" s="84"/>
      <c r="AI1453" s="87" t="s">
        <v>5552</v>
      </c>
      <c r="AJ1453" s="84" t="b">
        <v>0</v>
      </c>
      <c r="AK1453" s="84">
        <v>43</v>
      </c>
      <c r="AL1453" s="87" t="s">
        <v>4992</v>
      </c>
      <c r="AM1453" s="84" t="s">
        <v>5685</v>
      </c>
      <c r="AN1453" s="84" t="b">
        <v>0</v>
      </c>
      <c r="AO1453" s="87" t="s">
        <v>4992</v>
      </c>
      <c r="AP1453" s="84" t="s">
        <v>179</v>
      </c>
      <c r="AQ1453" s="84">
        <v>0</v>
      </c>
      <c r="AR1453" s="84">
        <v>0</v>
      </c>
      <c r="AS1453" s="84"/>
      <c r="AT1453" s="84"/>
      <c r="AU1453" s="84"/>
      <c r="AV1453" s="84"/>
      <c r="AW1453" s="84"/>
      <c r="AX1453" s="84"/>
      <c r="AY1453" s="84"/>
      <c r="AZ1453" s="84"/>
    </row>
    <row r="1454" spans="1:52" x14ac:dyDescent="0.55000000000000004">
      <c r="A1454" s="69" t="s">
        <v>355</v>
      </c>
      <c r="B1454" s="69" t="s">
        <v>993</v>
      </c>
      <c r="C1454" s="70"/>
      <c r="D1454" s="71"/>
      <c r="E1454" s="72"/>
      <c r="F1454" s="73"/>
      <c r="G1454" s="70"/>
      <c r="H1454" s="74"/>
      <c r="I1454" s="75"/>
      <c r="J1454" s="75"/>
      <c r="K1454" s="36"/>
      <c r="L1454" s="82"/>
      <c r="M1454" s="82"/>
      <c r="N1454" s="77"/>
      <c r="O1454" s="84" t="s">
        <v>1270</v>
      </c>
      <c r="P1454" s="86">
        <v>43426.128148148149</v>
      </c>
      <c r="Q1454" s="84" t="s">
        <v>1313</v>
      </c>
      <c r="R1454" s="84"/>
      <c r="S1454" s="84"/>
      <c r="T1454" s="84"/>
      <c r="U1454" s="84"/>
      <c r="V1454" s="88" t="s">
        <v>2774</v>
      </c>
      <c r="W1454" s="86">
        <v>43426.128148148149</v>
      </c>
      <c r="X1454" s="88" t="s">
        <v>3436</v>
      </c>
      <c r="Y1454" s="84"/>
      <c r="Z1454" s="84"/>
      <c r="AA1454" s="87" t="s">
        <v>4565</v>
      </c>
      <c r="AB1454" s="84"/>
      <c r="AC1454" s="84" t="b">
        <v>0</v>
      </c>
      <c r="AD1454" s="84">
        <v>0</v>
      </c>
      <c r="AE1454" s="87" t="s">
        <v>5552</v>
      </c>
      <c r="AF1454" s="84" t="b">
        <v>0</v>
      </c>
      <c r="AG1454" s="84" t="s">
        <v>5604</v>
      </c>
      <c r="AH1454" s="84"/>
      <c r="AI1454" s="87" t="s">
        <v>5552</v>
      </c>
      <c r="AJ1454" s="84" t="b">
        <v>0</v>
      </c>
      <c r="AK1454" s="84">
        <v>43</v>
      </c>
      <c r="AL1454" s="87" t="s">
        <v>4992</v>
      </c>
      <c r="AM1454" s="84" t="s">
        <v>5685</v>
      </c>
      <c r="AN1454" s="84" t="b">
        <v>0</v>
      </c>
      <c r="AO1454" s="87" t="s">
        <v>4992</v>
      </c>
      <c r="AP1454" s="84" t="s">
        <v>179</v>
      </c>
      <c r="AQ1454" s="84">
        <v>0</v>
      </c>
      <c r="AR1454" s="84">
        <v>0</v>
      </c>
      <c r="AS1454" s="84"/>
      <c r="AT1454" s="84"/>
      <c r="AU1454" s="84"/>
      <c r="AV1454" s="84"/>
      <c r="AW1454" s="84"/>
      <c r="AX1454" s="84"/>
      <c r="AY1454" s="84"/>
      <c r="AZ1454" s="84"/>
    </row>
    <row r="1455" spans="1:52" x14ac:dyDescent="0.55000000000000004">
      <c r="A1455" s="69" t="s">
        <v>355</v>
      </c>
      <c r="B1455" s="69" t="s">
        <v>994</v>
      </c>
      <c r="C1455" s="70"/>
      <c r="D1455" s="71"/>
      <c r="E1455" s="72"/>
      <c r="F1455" s="73"/>
      <c r="G1455" s="70"/>
      <c r="H1455" s="74"/>
      <c r="I1455" s="75"/>
      <c r="J1455" s="75"/>
      <c r="K1455" s="36"/>
      <c r="L1455" s="82"/>
      <c r="M1455" s="82"/>
      <c r="N1455" s="77"/>
      <c r="O1455" s="84" t="s">
        <v>1270</v>
      </c>
      <c r="P1455" s="86">
        <v>43426.128148148149</v>
      </c>
      <c r="Q1455" s="84" t="s">
        <v>1313</v>
      </c>
      <c r="R1455" s="84"/>
      <c r="S1455" s="84"/>
      <c r="T1455" s="84"/>
      <c r="U1455" s="84"/>
      <c r="V1455" s="88" t="s">
        <v>2774</v>
      </c>
      <c r="W1455" s="86">
        <v>43426.128148148149</v>
      </c>
      <c r="X1455" s="88" t="s">
        <v>3436</v>
      </c>
      <c r="Y1455" s="84"/>
      <c r="Z1455" s="84"/>
      <c r="AA1455" s="87" t="s">
        <v>4565</v>
      </c>
      <c r="AB1455" s="84"/>
      <c r="AC1455" s="84" t="b">
        <v>0</v>
      </c>
      <c r="AD1455" s="84">
        <v>0</v>
      </c>
      <c r="AE1455" s="87" t="s">
        <v>5552</v>
      </c>
      <c r="AF1455" s="84" t="b">
        <v>0</v>
      </c>
      <c r="AG1455" s="84" t="s">
        <v>5604</v>
      </c>
      <c r="AH1455" s="84"/>
      <c r="AI1455" s="87" t="s">
        <v>5552</v>
      </c>
      <c r="AJ1455" s="84" t="b">
        <v>0</v>
      </c>
      <c r="AK1455" s="84">
        <v>43</v>
      </c>
      <c r="AL1455" s="87" t="s">
        <v>4992</v>
      </c>
      <c r="AM1455" s="84" t="s">
        <v>5685</v>
      </c>
      <c r="AN1455" s="84" t="b">
        <v>0</v>
      </c>
      <c r="AO1455" s="87" t="s">
        <v>4992</v>
      </c>
      <c r="AP1455" s="84" t="s">
        <v>179</v>
      </c>
      <c r="AQ1455" s="84">
        <v>0</v>
      </c>
      <c r="AR1455" s="84">
        <v>0</v>
      </c>
      <c r="AS1455" s="84"/>
      <c r="AT1455" s="84"/>
      <c r="AU1455" s="84"/>
      <c r="AV1455" s="84"/>
      <c r="AW1455" s="84"/>
      <c r="AX1455" s="84"/>
      <c r="AY1455" s="84"/>
      <c r="AZ1455" s="84"/>
    </row>
    <row r="1456" spans="1:52" x14ac:dyDescent="0.55000000000000004">
      <c r="A1456" s="69" t="s">
        <v>355</v>
      </c>
      <c r="B1456" s="69" t="s">
        <v>694</v>
      </c>
      <c r="C1456" s="70"/>
      <c r="D1456" s="71"/>
      <c r="E1456" s="72"/>
      <c r="F1456" s="73"/>
      <c r="G1456" s="70"/>
      <c r="H1456" s="74"/>
      <c r="I1456" s="75"/>
      <c r="J1456" s="75"/>
      <c r="K1456" s="36"/>
      <c r="L1456" s="82"/>
      <c r="M1456" s="82"/>
      <c r="N1456" s="77"/>
      <c r="O1456" s="84" t="s">
        <v>1270</v>
      </c>
      <c r="P1456" s="86">
        <v>43426.128148148149</v>
      </c>
      <c r="Q1456" s="84" t="s">
        <v>1313</v>
      </c>
      <c r="R1456" s="84"/>
      <c r="S1456" s="84"/>
      <c r="T1456" s="84"/>
      <c r="U1456" s="84"/>
      <c r="V1456" s="88" t="s">
        <v>2774</v>
      </c>
      <c r="W1456" s="86">
        <v>43426.128148148149</v>
      </c>
      <c r="X1456" s="88" t="s">
        <v>3436</v>
      </c>
      <c r="Y1456" s="84"/>
      <c r="Z1456" s="84"/>
      <c r="AA1456" s="87" t="s">
        <v>4565</v>
      </c>
      <c r="AB1456" s="84"/>
      <c r="AC1456" s="84" t="b">
        <v>0</v>
      </c>
      <c r="AD1456" s="84">
        <v>0</v>
      </c>
      <c r="AE1456" s="87" t="s">
        <v>5552</v>
      </c>
      <c r="AF1456" s="84" t="b">
        <v>0</v>
      </c>
      <c r="AG1456" s="84" t="s">
        <v>5604</v>
      </c>
      <c r="AH1456" s="84"/>
      <c r="AI1456" s="87" t="s">
        <v>5552</v>
      </c>
      <c r="AJ1456" s="84" t="b">
        <v>0</v>
      </c>
      <c r="AK1456" s="84">
        <v>43</v>
      </c>
      <c r="AL1456" s="87" t="s">
        <v>4992</v>
      </c>
      <c r="AM1456" s="84" t="s">
        <v>5685</v>
      </c>
      <c r="AN1456" s="84" t="b">
        <v>0</v>
      </c>
      <c r="AO1456" s="87" t="s">
        <v>4992</v>
      </c>
      <c r="AP1456" s="84" t="s">
        <v>179</v>
      </c>
      <c r="AQ1456" s="84">
        <v>0</v>
      </c>
      <c r="AR1456" s="84">
        <v>0</v>
      </c>
      <c r="AS1456" s="84"/>
      <c r="AT1456" s="84"/>
      <c r="AU1456" s="84"/>
      <c r="AV1456" s="84"/>
      <c r="AW1456" s="84"/>
      <c r="AX1456" s="84"/>
      <c r="AY1456" s="84"/>
      <c r="AZ1456" s="84"/>
    </row>
    <row r="1457" spans="1:52" x14ac:dyDescent="0.55000000000000004">
      <c r="A1457" s="69" t="s">
        <v>355</v>
      </c>
      <c r="B1457" s="69" t="s">
        <v>695</v>
      </c>
      <c r="C1457" s="70"/>
      <c r="D1457" s="71"/>
      <c r="E1457" s="72"/>
      <c r="F1457" s="73"/>
      <c r="G1457" s="70"/>
      <c r="H1457" s="74"/>
      <c r="I1457" s="75"/>
      <c r="J1457" s="75"/>
      <c r="K1457" s="36"/>
      <c r="L1457" s="82"/>
      <c r="M1457" s="82"/>
      <c r="N1457" s="77"/>
      <c r="O1457" s="84" t="s">
        <v>1270</v>
      </c>
      <c r="P1457" s="86">
        <v>43426.128148148149</v>
      </c>
      <c r="Q1457" s="84" t="s">
        <v>1313</v>
      </c>
      <c r="R1457" s="84"/>
      <c r="S1457" s="84"/>
      <c r="T1457" s="84"/>
      <c r="U1457" s="84"/>
      <c r="V1457" s="88" t="s">
        <v>2774</v>
      </c>
      <c r="W1457" s="86">
        <v>43426.128148148149</v>
      </c>
      <c r="X1457" s="88" t="s">
        <v>3436</v>
      </c>
      <c r="Y1457" s="84"/>
      <c r="Z1457" s="84"/>
      <c r="AA1457" s="87" t="s">
        <v>4565</v>
      </c>
      <c r="AB1457" s="84"/>
      <c r="AC1457" s="84" t="b">
        <v>0</v>
      </c>
      <c r="AD1457" s="84">
        <v>0</v>
      </c>
      <c r="AE1457" s="87" t="s">
        <v>5552</v>
      </c>
      <c r="AF1457" s="84" t="b">
        <v>0</v>
      </c>
      <c r="AG1457" s="84" t="s">
        <v>5604</v>
      </c>
      <c r="AH1457" s="84"/>
      <c r="AI1457" s="87" t="s">
        <v>5552</v>
      </c>
      <c r="AJ1457" s="84" t="b">
        <v>0</v>
      </c>
      <c r="AK1457" s="84">
        <v>43</v>
      </c>
      <c r="AL1457" s="87" t="s">
        <v>4992</v>
      </c>
      <c r="AM1457" s="84" t="s">
        <v>5685</v>
      </c>
      <c r="AN1457" s="84" t="b">
        <v>0</v>
      </c>
      <c r="AO1457" s="87" t="s">
        <v>4992</v>
      </c>
      <c r="AP1457" s="84" t="s">
        <v>179</v>
      </c>
      <c r="AQ1457" s="84">
        <v>0</v>
      </c>
      <c r="AR1457" s="84">
        <v>0</v>
      </c>
      <c r="AS1457" s="84"/>
      <c r="AT1457" s="84"/>
      <c r="AU1457" s="84"/>
      <c r="AV1457" s="84"/>
      <c r="AW1457" s="84"/>
      <c r="AX1457" s="84"/>
      <c r="AY1457" s="84"/>
      <c r="AZ1457" s="84"/>
    </row>
    <row r="1458" spans="1:52" x14ac:dyDescent="0.55000000000000004">
      <c r="A1458" s="69" t="s">
        <v>355</v>
      </c>
      <c r="B1458" s="69" t="s">
        <v>995</v>
      </c>
      <c r="C1458" s="70"/>
      <c r="D1458" s="71"/>
      <c r="E1458" s="72"/>
      <c r="F1458" s="73"/>
      <c r="G1458" s="70"/>
      <c r="H1458" s="74"/>
      <c r="I1458" s="75"/>
      <c r="J1458" s="75"/>
      <c r="K1458" s="36"/>
      <c r="L1458" s="82"/>
      <c r="M1458" s="82"/>
      <c r="N1458" s="77"/>
      <c r="O1458" s="84" t="s">
        <v>1270</v>
      </c>
      <c r="P1458" s="86">
        <v>43426.128148148149</v>
      </c>
      <c r="Q1458" s="84" t="s">
        <v>1313</v>
      </c>
      <c r="R1458" s="84"/>
      <c r="S1458" s="84"/>
      <c r="T1458" s="84"/>
      <c r="U1458" s="84"/>
      <c r="V1458" s="88" t="s">
        <v>2774</v>
      </c>
      <c r="W1458" s="86">
        <v>43426.128148148149</v>
      </c>
      <c r="X1458" s="88" t="s">
        <v>3436</v>
      </c>
      <c r="Y1458" s="84"/>
      <c r="Z1458" s="84"/>
      <c r="AA1458" s="87" t="s">
        <v>4565</v>
      </c>
      <c r="AB1458" s="84"/>
      <c r="AC1458" s="84" t="b">
        <v>0</v>
      </c>
      <c r="AD1458" s="84">
        <v>0</v>
      </c>
      <c r="AE1458" s="87" t="s">
        <v>5552</v>
      </c>
      <c r="AF1458" s="84" t="b">
        <v>0</v>
      </c>
      <c r="AG1458" s="84" t="s">
        <v>5604</v>
      </c>
      <c r="AH1458" s="84"/>
      <c r="AI1458" s="87" t="s">
        <v>5552</v>
      </c>
      <c r="AJ1458" s="84" t="b">
        <v>0</v>
      </c>
      <c r="AK1458" s="84">
        <v>43</v>
      </c>
      <c r="AL1458" s="87" t="s">
        <v>4992</v>
      </c>
      <c r="AM1458" s="84" t="s">
        <v>5685</v>
      </c>
      <c r="AN1458" s="84" t="b">
        <v>0</v>
      </c>
      <c r="AO1458" s="87" t="s">
        <v>4992</v>
      </c>
      <c r="AP1458" s="84" t="s">
        <v>179</v>
      </c>
      <c r="AQ1458" s="84">
        <v>0</v>
      </c>
      <c r="AR1458" s="84">
        <v>0</v>
      </c>
      <c r="AS1458" s="84"/>
      <c r="AT1458" s="84"/>
      <c r="AU1458" s="84"/>
      <c r="AV1458" s="84"/>
      <c r="AW1458" s="84"/>
      <c r="AX1458" s="84"/>
      <c r="AY1458" s="84"/>
      <c r="AZ1458" s="84"/>
    </row>
    <row r="1459" spans="1:52" x14ac:dyDescent="0.55000000000000004">
      <c r="A1459" s="69" t="s">
        <v>355</v>
      </c>
      <c r="B1459" s="69" t="s">
        <v>996</v>
      </c>
      <c r="C1459" s="70"/>
      <c r="D1459" s="71"/>
      <c r="E1459" s="72"/>
      <c r="F1459" s="73"/>
      <c r="G1459" s="70"/>
      <c r="H1459" s="74"/>
      <c r="I1459" s="75"/>
      <c r="J1459" s="75"/>
      <c r="K1459" s="36"/>
      <c r="L1459" s="82"/>
      <c r="M1459" s="82"/>
      <c r="N1459" s="77"/>
      <c r="O1459" s="84" t="s">
        <v>1270</v>
      </c>
      <c r="P1459" s="86">
        <v>43426.128148148149</v>
      </c>
      <c r="Q1459" s="84" t="s">
        <v>1313</v>
      </c>
      <c r="R1459" s="84"/>
      <c r="S1459" s="84"/>
      <c r="T1459" s="84"/>
      <c r="U1459" s="84"/>
      <c r="V1459" s="88" t="s">
        <v>2774</v>
      </c>
      <c r="W1459" s="86">
        <v>43426.128148148149</v>
      </c>
      <c r="X1459" s="88" t="s">
        <v>3436</v>
      </c>
      <c r="Y1459" s="84"/>
      <c r="Z1459" s="84"/>
      <c r="AA1459" s="87" t="s">
        <v>4565</v>
      </c>
      <c r="AB1459" s="84"/>
      <c r="AC1459" s="84" t="b">
        <v>0</v>
      </c>
      <c r="AD1459" s="84">
        <v>0</v>
      </c>
      <c r="AE1459" s="87" t="s">
        <v>5552</v>
      </c>
      <c r="AF1459" s="84" t="b">
        <v>0</v>
      </c>
      <c r="AG1459" s="84" t="s">
        <v>5604</v>
      </c>
      <c r="AH1459" s="84"/>
      <c r="AI1459" s="87" t="s">
        <v>5552</v>
      </c>
      <c r="AJ1459" s="84" t="b">
        <v>0</v>
      </c>
      <c r="AK1459" s="84">
        <v>43</v>
      </c>
      <c r="AL1459" s="87" t="s">
        <v>4992</v>
      </c>
      <c r="AM1459" s="84" t="s">
        <v>5685</v>
      </c>
      <c r="AN1459" s="84" t="b">
        <v>0</v>
      </c>
      <c r="AO1459" s="87" t="s">
        <v>4992</v>
      </c>
      <c r="AP1459" s="84" t="s">
        <v>179</v>
      </c>
      <c r="AQ1459" s="84">
        <v>0</v>
      </c>
      <c r="AR1459" s="84">
        <v>0</v>
      </c>
      <c r="AS1459" s="84"/>
      <c r="AT1459" s="84"/>
      <c r="AU1459" s="84"/>
      <c r="AV1459" s="84"/>
      <c r="AW1459" s="84"/>
      <c r="AX1459" s="84"/>
      <c r="AY1459" s="84"/>
      <c r="AZ1459" s="84"/>
    </row>
    <row r="1460" spans="1:52" x14ac:dyDescent="0.55000000000000004">
      <c r="A1460" s="69" t="s">
        <v>355</v>
      </c>
      <c r="B1460" s="69" t="s">
        <v>997</v>
      </c>
      <c r="C1460" s="70"/>
      <c r="D1460" s="71"/>
      <c r="E1460" s="72"/>
      <c r="F1460" s="73"/>
      <c r="G1460" s="70"/>
      <c r="H1460" s="74"/>
      <c r="I1460" s="75"/>
      <c r="J1460" s="75"/>
      <c r="K1460" s="36"/>
      <c r="L1460" s="82"/>
      <c r="M1460" s="82"/>
      <c r="N1460" s="77"/>
      <c r="O1460" s="84" t="s">
        <v>1270</v>
      </c>
      <c r="P1460" s="86">
        <v>43426.128148148149</v>
      </c>
      <c r="Q1460" s="84" t="s">
        <v>1313</v>
      </c>
      <c r="R1460" s="84"/>
      <c r="S1460" s="84"/>
      <c r="T1460" s="84"/>
      <c r="U1460" s="84"/>
      <c r="V1460" s="88" t="s">
        <v>2774</v>
      </c>
      <c r="W1460" s="86">
        <v>43426.128148148149</v>
      </c>
      <c r="X1460" s="88" t="s">
        <v>3436</v>
      </c>
      <c r="Y1460" s="84"/>
      <c r="Z1460" s="84"/>
      <c r="AA1460" s="87" t="s">
        <v>4565</v>
      </c>
      <c r="AB1460" s="84"/>
      <c r="AC1460" s="84" t="b">
        <v>0</v>
      </c>
      <c r="AD1460" s="84">
        <v>0</v>
      </c>
      <c r="AE1460" s="87" t="s">
        <v>5552</v>
      </c>
      <c r="AF1460" s="84" t="b">
        <v>0</v>
      </c>
      <c r="AG1460" s="84" t="s">
        <v>5604</v>
      </c>
      <c r="AH1460" s="84"/>
      <c r="AI1460" s="87" t="s">
        <v>5552</v>
      </c>
      <c r="AJ1460" s="84" t="b">
        <v>0</v>
      </c>
      <c r="AK1460" s="84">
        <v>43</v>
      </c>
      <c r="AL1460" s="87" t="s">
        <v>4992</v>
      </c>
      <c r="AM1460" s="84" t="s">
        <v>5685</v>
      </c>
      <c r="AN1460" s="84" t="b">
        <v>0</v>
      </c>
      <c r="AO1460" s="87" t="s">
        <v>4992</v>
      </c>
      <c r="AP1460" s="84" t="s">
        <v>179</v>
      </c>
      <c r="AQ1460" s="84">
        <v>0</v>
      </c>
      <c r="AR1460" s="84">
        <v>0</v>
      </c>
      <c r="AS1460" s="84"/>
      <c r="AT1460" s="84"/>
      <c r="AU1460" s="84"/>
      <c r="AV1460" s="84"/>
      <c r="AW1460" s="84"/>
      <c r="AX1460" s="84"/>
      <c r="AY1460" s="84"/>
      <c r="AZ1460" s="84"/>
    </row>
    <row r="1461" spans="1:52" x14ac:dyDescent="0.55000000000000004">
      <c r="A1461" s="69" t="s">
        <v>355</v>
      </c>
      <c r="B1461" s="69" t="s">
        <v>700</v>
      </c>
      <c r="C1461" s="70"/>
      <c r="D1461" s="71"/>
      <c r="E1461" s="72"/>
      <c r="F1461" s="73"/>
      <c r="G1461" s="70"/>
      <c r="H1461" s="74"/>
      <c r="I1461" s="75"/>
      <c r="J1461" s="75"/>
      <c r="K1461" s="36"/>
      <c r="L1461" s="82"/>
      <c r="M1461" s="82"/>
      <c r="N1461" s="77"/>
      <c r="O1461" s="84" t="s">
        <v>1270</v>
      </c>
      <c r="P1461" s="86">
        <v>43426.128148148149</v>
      </c>
      <c r="Q1461" s="84" t="s">
        <v>1313</v>
      </c>
      <c r="R1461" s="84"/>
      <c r="S1461" s="84"/>
      <c r="T1461" s="84"/>
      <c r="U1461" s="84"/>
      <c r="V1461" s="88" t="s">
        <v>2774</v>
      </c>
      <c r="W1461" s="86">
        <v>43426.128148148149</v>
      </c>
      <c r="X1461" s="88" t="s">
        <v>3436</v>
      </c>
      <c r="Y1461" s="84"/>
      <c r="Z1461" s="84"/>
      <c r="AA1461" s="87" t="s">
        <v>4565</v>
      </c>
      <c r="AB1461" s="84"/>
      <c r="AC1461" s="84" t="b">
        <v>0</v>
      </c>
      <c r="AD1461" s="84">
        <v>0</v>
      </c>
      <c r="AE1461" s="87" t="s">
        <v>5552</v>
      </c>
      <c r="AF1461" s="84" t="b">
        <v>0</v>
      </c>
      <c r="AG1461" s="84" t="s">
        <v>5604</v>
      </c>
      <c r="AH1461" s="84"/>
      <c r="AI1461" s="87" t="s">
        <v>5552</v>
      </c>
      <c r="AJ1461" s="84" t="b">
        <v>0</v>
      </c>
      <c r="AK1461" s="84">
        <v>43</v>
      </c>
      <c r="AL1461" s="87" t="s">
        <v>4992</v>
      </c>
      <c r="AM1461" s="84" t="s">
        <v>5685</v>
      </c>
      <c r="AN1461" s="84" t="b">
        <v>0</v>
      </c>
      <c r="AO1461" s="87" t="s">
        <v>4992</v>
      </c>
      <c r="AP1461" s="84" t="s">
        <v>179</v>
      </c>
      <c r="AQ1461" s="84">
        <v>0</v>
      </c>
      <c r="AR1461" s="84">
        <v>0</v>
      </c>
      <c r="AS1461" s="84"/>
      <c r="AT1461" s="84"/>
      <c r="AU1461" s="84"/>
      <c r="AV1461" s="84"/>
      <c r="AW1461" s="84"/>
      <c r="AX1461" s="84"/>
      <c r="AY1461" s="84"/>
      <c r="AZ1461" s="84"/>
    </row>
    <row r="1462" spans="1:52" x14ac:dyDescent="0.55000000000000004">
      <c r="A1462" s="69" t="s">
        <v>355</v>
      </c>
      <c r="B1462" s="69" t="s">
        <v>998</v>
      </c>
      <c r="C1462" s="70"/>
      <c r="D1462" s="71"/>
      <c r="E1462" s="72"/>
      <c r="F1462" s="73"/>
      <c r="G1462" s="70"/>
      <c r="H1462" s="74"/>
      <c r="I1462" s="75"/>
      <c r="J1462" s="75"/>
      <c r="K1462" s="36"/>
      <c r="L1462" s="82"/>
      <c r="M1462" s="82"/>
      <c r="N1462" s="77"/>
      <c r="O1462" s="84" t="s">
        <v>1270</v>
      </c>
      <c r="P1462" s="86">
        <v>43426.128148148149</v>
      </c>
      <c r="Q1462" s="84" t="s">
        <v>1313</v>
      </c>
      <c r="R1462" s="84"/>
      <c r="S1462" s="84"/>
      <c r="T1462" s="84"/>
      <c r="U1462" s="84"/>
      <c r="V1462" s="88" t="s">
        <v>2774</v>
      </c>
      <c r="W1462" s="86">
        <v>43426.128148148149</v>
      </c>
      <c r="X1462" s="88" t="s">
        <v>3436</v>
      </c>
      <c r="Y1462" s="84"/>
      <c r="Z1462" s="84"/>
      <c r="AA1462" s="87" t="s">
        <v>4565</v>
      </c>
      <c r="AB1462" s="84"/>
      <c r="AC1462" s="84" t="b">
        <v>0</v>
      </c>
      <c r="AD1462" s="84">
        <v>0</v>
      </c>
      <c r="AE1462" s="87" t="s">
        <v>5552</v>
      </c>
      <c r="AF1462" s="84" t="b">
        <v>0</v>
      </c>
      <c r="AG1462" s="84" t="s">
        <v>5604</v>
      </c>
      <c r="AH1462" s="84"/>
      <c r="AI1462" s="87" t="s">
        <v>5552</v>
      </c>
      <c r="AJ1462" s="84" t="b">
        <v>0</v>
      </c>
      <c r="AK1462" s="84">
        <v>43</v>
      </c>
      <c r="AL1462" s="87" t="s">
        <v>4992</v>
      </c>
      <c r="AM1462" s="84" t="s">
        <v>5685</v>
      </c>
      <c r="AN1462" s="84" t="b">
        <v>0</v>
      </c>
      <c r="AO1462" s="87" t="s">
        <v>4992</v>
      </c>
      <c r="AP1462" s="84" t="s">
        <v>179</v>
      </c>
      <c r="AQ1462" s="84">
        <v>0</v>
      </c>
      <c r="AR1462" s="84">
        <v>0</v>
      </c>
      <c r="AS1462" s="84"/>
      <c r="AT1462" s="84"/>
      <c r="AU1462" s="84"/>
      <c r="AV1462" s="84"/>
      <c r="AW1462" s="84"/>
      <c r="AX1462" s="84"/>
      <c r="AY1462" s="84"/>
      <c r="AZ1462" s="84"/>
    </row>
    <row r="1463" spans="1:52" x14ac:dyDescent="0.55000000000000004">
      <c r="A1463" s="69" t="s">
        <v>355</v>
      </c>
      <c r="B1463" s="69" t="s">
        <v>703</v>
      </c>
      <c r="C1463" s="70"/>
      <c r="D1463" s="71"/>
      <c r="E1463" s="72"/>
      <c r="F1463" s="73"/>
      <c r="G1463" s="70"/>
      <c r="H1463" s="74"/>
      <c r="I1463" s="75"/>
      <c r="J1463" s="75"/>
      <c r="K1463" s="36"/>
      <c r="L1463" s="82"/>
      <c r="M1463" s="82"/>
      <c r="N1463" s="77"/>
      <c r="O1463" s="84" t="s">
        <v>1270</v>
      </c>
      <c r="P1463" s="86">
        <v>43426.128148148149</v>
      </c>
      <c r="Q1463" s="84" t="s">
        <v>1313</v>
      </c>
      <c r="R1463" s="84"/>
      <c r="S1463" s="84"/>
      <c r="T1463" s="84"/>
      <c r="U1463" s="84"/>
      <c r="V1463" s="88" t="s">
        <v>2774</v>
      </c>
      <c r="W1463" s="86">
        <v>43426.128148148149</v>
      </c>
      <c r="X1463" s="88" t="s">
        <v>3436</v>
      </c>
      <c r="Y1463" s="84"/>
      <c r="Z1463" s="84"/>
      <c r="AA1463" s="87" t="s">
        <v>4565</v>
      </c>
      <c r="AB1463" s="84"/>
      <c r="AC1463" s="84" t="b">
        <v>0</v>
      </c>
      <c r="AD1463" s="84">
        <v>0</v>
      </c>
      <c r="AE1463" s="87" t="s">
        <v>5552</v>
      </c>
      <c r="AF1463" s="84" t="b">
        <v>0</v>
      </c>
      <c r="AG1463" s="84" t="s">
        <v>5604</v>
      </c>
      <c r="AH1463" s="84"/>
      <c r="AI1463" s="87" t="s">
        <v>5552</v>
      </c>
      <c r="AJ1463" s="84" t="b">
        <v>0</v>
      </c>
      <c r="AK1463" s="84">
        <v>43</v>
      </c>
      <c r="AL1463" s="87" t="s">
        <v>4992</v>
      </c>
      <c r="AM1463" s="84" t="s">
        <v>5685</v>
      </c>
      <c r="AN1463" s="84" t="b">
        <v>0</v>
      </c>
      <c r="AO1463" s="87" t="s">
        <v>4992</v>
      </c>
      <c r="AP1463" s="84" t="s">
        <v>179</v>
      </c>
      <c r="AQ1463" s="84">
        <v>0</v>
      </c>
      <c r="AR1463" s="84">
        <v>0</v>
      </c>
      <c r="AS1463" s="84"/>
      <c r="AT1463" s="84"/>
      <c r="AU1463" s="84"/>
      <c r="AV1463" s="84"/>
      <c r="AW1463" s="84"/>
      <c r="AX1463" s="84"/>
      <c r="AY1463" s="84"/>
      <c r="AZ1463" s="84"/>
    </row>
    <row r="1464" spans="1:52" x14ac:dyDescent="0.55000000000000004">
      <c r="A1464" s="69" t="s">
        <v>355</v>
      </c>
      <c r="B1464" s="69" t="s">
        <v>999</v>
      </c>
      <c r="C1464" s="70"/>
      <c r="D1464" s="71"/>
      <c r="E1464" s="72"/>
      <c r="F1464" s="73"/>
      <c r="G1464" s="70"/>
      <c r="H1464" s="74"/>
      <c r="I1464" s="75"/>
      <c r="J1464" s="75"/>
      <c r="K1464" s="36"/>
      <c r="L1464" s="82"/>
      <c r="M1464" s="82"/>
      <c r="N1464" s="77"/>
      <c r="O1464" s="84" t="s">
        <v>1270</v>
      </c>
      <c r="P1464" s="86">
        <v>43426.128148148149</v>
      </c>
      <c r="Q1464" s="84" t="s">
        <v>1313</v>
      </c>
      <c r="R1464" s="84"/>
      <c r="S1464" s="84"/>
      <c r="T1464" s="84"/>
      <c r="U1464" s="84"/>
      <c r="V1464" s="88" t="s">
        <v>2774</v>
      </c>
      <c r="W1464" s="86">
        <v>43426.128148148149</v>
      </c>
      <c r="X1464" s="88" t="s">
        <v>3436</v>
      </c>
      <c r="Y1464" s="84"/>
      <c r="Z1464" s="84"/>
      <c r="AA1464" s="87" t="s">
        <v>4565</v>
      </c>
      <c r="AB1464" s="84"/>
      <c r="AC1464" s="84" t="b">
        <v>0</v>
      </c>
      <c r="AD1464" s="84">
        <v>0</v>
      </c>
      <c r="AE1464" s="87" t="s">
        <v>5552</v>
      </c>
      <c r="AF1464" s="84" t="b">
        <v>0</v>
      </c>
      <c r="AG1464" s="84" t="s">
        <v>5604</v>
      </c>
      <c r="AH1464" s="84"/>
      <c r="AI1464" s="87" t="s">
        <v>5552</v>
      </c>
      <c r="AJ1464" s="84" t="b">
        <v>0</v>
      </c>
      <c r="AK1464" s="84">
        <v>43</v>
      </c>
      <c r="AL1464" s="87" t="s">
        <v>4992</v>
      </c>
      <c r="AM1464" s="84" t="s">
        <v>5685</v>
      </c>
      <c r="AN1464" s="84" t="b">
        <v>0</v>
      </c>
      <c r="AO1464" s="87" t="s">
        <v>4992</v>
      </c>
      <c r="AP1464" s="84" t="s">
        <v>179</v>
      </c>
      <c r="AQ1464" s="84">
        <v>0</v>
      </c>
      <c r="AR1464" s="84">
        <v>0</v>
      </c>
      <c r="AS1464" s="84"/>
      <c r="AT1464" s="84"/>
      <c r="AU1464" s="84"/>
      <c r="AV1464" s="84"/>
      <c r="AW1464" s="84"/>
      <c r="AX1464" s="84"/>
      <c r="AY1464" s="84"/>
      <c r="AZ1464" s="84"/>
    </row>
    <row r="1465" spans="1:52" x14ac:dyDescent="0.55000000000000004">
      <c r="A1465" s="69" t="s">
        <v>355</v>
      </c>
      <c r="B1465" s="69" t="s">
        <v>1000</v>
      </c>
      <c r="C1465" s="70"/>
      <c r="D1465" s="71"/>
      <c r="E1465" s="72"/>
      <c r="F1465" s="73"/>
      <c r="G1465" s="70"/>
      <c r="H1465" s="74"/>
      <c r="I1465" s="75"/>
      <c r="J1465" s="75"/>
      <c r="K1465" s="36"/>
      <c r="L1465" s="82"/>
      <c r="M1465" s="82"/>
      <c r="N1465" s="77"/>
      <c r="O1465" s="84" t="s">
        <v>1270</v>
      </c>
      <c r="P1465" s="86">
        <v>43426.128148148149</v>
      </c>
      <c r="Q1465" s="84" t="s">
        <v>1313</v>
      </c>
      <c r="R1465" s="84"/>
      <c r="S1465" s="84"/>
      <c r="T1465" s="84"/>
      <c r="U1465" s="84"/>
      <c r="V1465" s="88" t="s">
        <v>2774</v>
      </c>
      <c r="W1465" s="86">
        <v>43426.128148148149</v>
      </c>
      <c r="X1465" s="88" t="s">
        <v>3436</v>
      </c>
      <c r="Y1465" s="84"/>
      <c r="Z1465" s="84"/>
      <c r="AA1465" s="87" t="s">
        <v>4565</v>
      </c>
      <c r="AB1465" s="84"/>
      <c r="AC1465" s="84" t="b">
        <v>0</v>
      </c>
      <c r="AD1465" s="84">
        <v>0</v>
      </c>
      <c r="AE1465" s="87" t="s">
        <v>5552</v>
      </c>
      <c r="AF1465" s="84" t="b">
        <v>0</v>
      </c>
      <c r="AG1465" s="84" t="s">
        <v>5604</v>
      </c>
      <c r="AH1465" s="84"/>
      <c r="AI1465" s="87" t="s">
        <v>5552</v>
      </c>
      <c r="AJ1465" s="84" t="b">
        <v>0</v>
      </c>
      <c r="AK1465" s="84">
        <v>43</v>
      </c>
      <c r="AL1465" s="87" t="s">
        <v>4992</v>
      </c>
      <c r="AM1465" s="84" t="s">
        <v>5685</v>
      </c>
      <c r="AN1465" s="84" t="b">
        <v>0</v>
      </c>
      <c r="AO1465" s="87" t="s">
        <v>4992</v>
      </c>
      <c r="AP1465" s="84" t="s">
        <v>179</v>
      </c>
      <c r="AQ1465" s="84">
        <v>0</v>
      </c>
      <c r="AR1465" s="84">
        <v>0</v>
      </c>
      <c r="AS1465" s="84"/>
      <c r="AT1465" s="84"/>
      <c r="AU1465" s="84"/>
      <c r="AV1465" s="84"/>
      <c r="AW1465" s="84"/>
      <c r="AX1465" s="84"/>
      <c r="AY1465" s="84"/>
      <c r="AZ1465" s="84"/>
    </row>
    <row r="1466" spans="1:52" x14ac:dyDescent="0.55000000000000004">
      <c r="A1466" s="69" t="s">
        <v>355</v>
      </c>
      <c r="B1466" s="69" t="s">
        <v>1001</v>
      </c>
      <c r="C1466" s="70"/>
      <c r="D1466" s="71"/>
      <c r="E1466" s="72"/>
      <c r="F1466" s="73"/>
      <c r="G1466" s="70"/>
      <c r="H1466" s="74"/>
      <c r="I1466" s="75"/>
      <c r="J1466" s="75"/>
      <c r="K1466" s="36"/>
      <c r="L1466" s="82"/>
      <c r="M1466" s="82"/>
      <c r="N1466" s="77"/>
      <c r="O1466" s="84" t="s">
        <v>1270</v>
      </c>
      <c r="P1466" s="86">
        <v>43426.128148148149</v>
      </c>
      <c r="Q1466" s="84" t="s">
        <v>1313</v>
      </c>
      <c r="R1466" s="84"/>
      <c r="S1466" s="84"/>
      <c r="T1466" s="84"/>
      <c r="U1466" s="84"/>
      <c r="V1466" s="88" t="s">
        <v>2774</v>
      </c>
      <c r="W1466" s="86">
        <v>43426.128148148149</v>
      </c>
      <c r="X1466" s="88" t="s">
        <v>3436</v>
      </c>
      <c r="Y1466" s="84"/>
      <c r="Z1466" s="84"/>
      <c r="AA1466" s="87" t="s">
        <v>4565</v>
      </c>
      <c r="AB1466" s="84"/>
      <c r="AC1466" s="84" t="b">
        <v>0</v>
      </c>
      <c r="AD1466" s="84">
        <v>0</v>
      </c>
      <c r="AE1466" s="87" t="s">
        <v>5552</v>
      </c>
      <c r="AF1466" s="84" t="b">
        <v>0</v>
      </c>
      <c r="AG1466" s="84" t="s">
        <v>5604</v>
      </c>
      <c r="AH1466" s="84"/>
      <c r="AI1466" s="87" t="s">
        <v>5552</v>
      </c>
      <c r="AJ1466" s="84" t="b">
        <v>0</v>
      </c>
      <c r="AK1466" s="84">
        <v>43</v>
      </c>
      <c r="AL1466" s="87" t="s">
        <v>4992</v>
      </c>
      <c r="AM1466" s="84" t="s">
        <v>5685</v>
      </c>
      <c r="AN1466" s="84" t="b">
        <v>0</v>
      </c>
      <c r="AO1466" s="87" t="s">
        <v>4992</v>
      </c>
      <c r="AP1466" s="84" t="s">
        <v>179</v>
      </c>
      <c r="AQ1466" s="84">
        <v>0</v>
      </c>
      <c r="AR1466" s="84">
        <v>0</v>
      </c>
      <c r="AS1466" s="84"/>
      <c r="AT1466" s="84"/>
      <c r="AU1466" s="84"/>
      <c r="AV1466" s="84"/>
      <c r="AW1466" s="84"/>
      <c r="AX1466" s="84"/>
      <c r="AY1466" s="84"/>
      <c r="AZ1466" s="84"/>
    </row>
    <row r="1467" spans="1:52" x14ac:dyDescent="0.55000000000000004">
      <c r="A1467" s="69" t="s">
        <v>355</v>
      </c>
      <c r="B1467" s="69" t="s">
        <v>1002</v>
      </c>
      <c r="C1467" s="70"/>
      <c r="D1467" s="71"/>
      <c r="E1467" s="72"/>
      <c r="F1467" s="73"/>
      <c r="G1467" s="70"/>
      <c r="H1467" s="74"/>
      <c r="I1467" s="75"/>
      <c r="J1467" s="75"/>
      <c r="K1467" s="36"/>
      <c r="L1467" s="82"/>
      <c r="M1467" s="82"/>
      <c r="N1467" s="77"/>
      <c r="O1467" s="84" t="s">
        <v>1270</v>
      </c>
      <c r="P1467" s="86">
        <v>43426.128148148149</v>
      </c>
      <c r="Q1467" s="84" t="s">
        <v>1313</v>
      </c>
      <c r="R1467" s="84"/>
      <c r="S1467" s="84"/>
      <c r="T1467" s="84"/>
      <c r="U1467" s="84"/>
      <c r="V1467" s="88" t="s">
        <v>2774</v>
      </c>
      <c r="W1467" s="86">
        <v>43426.128148148149</v>
      </c>
      <c r="X1467" s="88" t="s">
        <v>3436</v>
      </c>
      <c r="Y1467" s="84"/>
      <c r="Z1467" s="84"/>
      <c r="AA1467" s="87" t="s">
        <v>4565</v>
      </c>
      <c r="AB1467" s="84"/>
      <c r="AC1467" s="84" t="b">
        <v>0</v>
      </c>
      <c r="AD1467" s="84">
        <v>0</v>
      </c>
      <c r="AE1467" s="87" t="s">
        <v>5552</v>
      </c>
      <c r="AF1467" s="84" t="b">
        <v>0</v>
      </c>
      <c r="AG1467" s="84" t="s">
        <v>5604</v>
      </c>
      <c r="AH1467" s="84"/>
      <c r="AI1467" s="87" t="s">
        <v>5552</v>
      </c>
      <c r="AJ1467" s="84" t="b">
        <v>0</v>
      </c>
      <c r="AK1467" s="84">
        <v>43</v>
      </c>
      <c r="AL1467" s="87" t="s">
        <v>4992</v>
      </c>
      <c r="AM1467" s="84" t="s">
        <v>5685</v>
      </c>
      <c r="AN1467" s="84" t="b">
        <v>0</v>
      </c>
      <c r="AO1467" s="87" t="s">
        <v>4992</v>
      </c>
      <c r="AP1467" s="84" t="s">
        <v>179</v>
      </c>
      <c r="AQ1467" s="84">
        <v>0</v>
      </c>
      <c r="AR1467" s="84">
        <v>0</v>
      </c>
      <c r="AS1467" s="84"/>
      <c r="AT1467" s="84"/>
      <c r="AU1467" s="84"/>
      <c r="AV1467" s="84"/>
      <c r="AW1467" s="84"/>
      <c r="AX1467" s="84"/>
      <c r="AY1467" s="84"/>
      <c r="AZ1467" s="84"/>
    </row>
    <row r="1468" spans="1:52" x14ac:dyDescent="0.55000000000000004">
      <c r="A1468" s="69" t="s">
        <v>355</v>
      </c>
      <c r="B1468" s="69" t="s">
        <v>1003</v>
      </c>
      <c r="C1468" s="70"/>
      <c r="D1468" s="71"/>
      <c r="E1468" s="72"/>
      <c r="F1468" s="73"/>
      <c r="G1468" s="70"/>
      <c r="H1468" s="74"/>
      <c r="I1468" s="75"/>
      <c r="J1468" s="75"/>
      <c r="K1468" s="36"/>
      <c r="L1468" s="82"/>
      <c r="M1468" s="82"/>
      <c r="N1468" s="77"/>
      <c r="O1468" s="84" t="s">
        <v>1270</v>
      </c>
      <c r="P1468" s="86">
        <v>43426.128148148149</v>
      </c>
      <c r="Q1468" s="84" t="s">
        <v>1313</v>
      </c>
      <c r="R1468" s="84"/>
      <c r="S1468" s="84"/>
      <c r="T1468" s="84"/>
      <c r="U1468" s="84"/>
      <c r="V1468" s="88" t="s">
        <v>2774</v>
      </c>
      <c r="W1468" s="86">
        <v>43426.128148148149</v>
      </c>
      <c r="X1468" s="88" t="s">
        <v>3436</v>
      </c>
      <c r="Y1468" s="84"/>
      <c r="Z1468" s="84"/>
      <c r="AA1468" s="87" t="s">
        <v>4565</v>
      </c>
      <c r="AB1468" s="84"/>
      <c r="AC1468" s="84" t="b">
        <v>0</v>
      </c>
      <c r="AD1468" s="84">
        <v>0</v>
      </c>
      <c r="AE1468" s="87" t="s">
        <v>5552</v>
      </c>
      <c r="AF1468" s="84" t="b">
        <v>0</v>
      </c>
      <c r="AG1468" s="84" t="s">
        <v>5604</v>
      </c>
      <c r="AH1468" s="84"/>
      <c r="AI1468" s="87" t="s">
        <v>5552</v>
      </c>
      <c r="AJ1468" s="84" t="b">
        <v>0</v>
      </c>
      <c r="AK1468" s="84">
        <v>43</v>
      </c>
      <c r="AL1468" s="87" t="s">
        <v>4992</v>
      </c>
      <c r="AM1468" s="84" t="s">
        <v>5685</v>
      </c>
      <c r="AN1468" s="84" t="b">
        <v>0</v>
      </c>
      <c r="AO1468" s="87" t="s">
        <v>4992</v>
      </c>
      <c r="AP1468" s="84" t="s">
        <v>179</v>
      </c>
      <c r="AQ1468" s="84">
        <v>0</v>
      </c>
      <c r="AR1468" s="84">
        <v>0</v>
      </c>
      <c r="AS1468" s="84"/>
      <c r="AT1468" s="84"/>
      <c r="AU1468" s="84"/>
      <c r="AV1468" s="84"/>
      <c r="AW1468" s="84"/>
      <c r="AX1468" s="84"/>
      <c r="AY1468" s="84"/>
      <c r="AZ1468" s="84"/>
    </row>
    <row r="1469" spans="1:52" x14ac:dyDescent="0.55000000000000004">
      <c r="A1469" s="69" t="s">
        <v>355</v>
      </c>
      <c r="B1469" s="69" t="s">
        <v>1004</v>
      </c>
      <c r="C1469" s="70"/>
      <c r="D1469" s="71"/>
      <c r="E1469" s="72"/>
      <c r="F1469" s="73"/>
      <c r="G1469" s="70"/>
      <c r="H1469" s="74"/>
      <c r="I1469" s="75"/>
      <c r="J1469" s="75"/>
      <c r="K1469" s="36"/>
      <c r="L1469" s="82"/>
      <c r="M1469" s="82"/>
      <c r="N1469" s="77"/>
      <c r="O1469" s="84" t="s">
        <v>1270</v>
      </c>
      <c r="P1469" s="86">
        <v>43426.128148148149</v>
      </c>
      <c r="Q1469" s="84" t="s">
        <v>1313</v>
      </c>
      <c r="R1469" s="84"/>
      <c r="S1469" s="84"/>
      <c r="T1469" s="84"/>
      <c r="U1469" s="84"/>
      <c r="V1469" s="88" t="s">
        <v>2774</v>
      </c>
      <c r="W1469" s="86">
        <v>43426.128148148149</v>
      </c>
      <c r="X1469" s="88" t="s">
        <v>3436</v>
      </c>
      <c r="Y1469" s="84"/>
      <c r="Z1469" s="84"/>
      <c r="AA1469" s="87" t="s">
        <v>4565</v>
      </c>
      <c r="AB1469" s="84"/>
      <c r="AC1469" s="84" t="b">
        <v>0</v>
      </c>
      <c r="AD1469" s="84">
        <v>0</v>
      </c>
      <c r="AE1469" s="87" t="s">
        <v>5552</v>
      </c>
      <c r="AF1469" s="84" t="b">
        <v>0</v>
      </c>
      <c r="AG1469" s="84" t="s">
        <v>5604</v>
      </c>
      <c r="AH1469" s="84"/>
      <c r="AI1469" s="87" t="s">
        <v>5552</v>
      </c>
      <c r="AJ1469" s="84" t="b">
        <v>0</v>
      </c>
      <c r="AK1469" s="84">
        <v>43</v>
      </c>
      <c r="AL1469" s="87" t="s">
        <v>4992</v>
      </c>
      <c r="AM1469" s="84" t="s">
        <v>5685</v>
      </c>
      <c r="AN1469" s="84" t="b">
        <v>0</v>
      </c>
      <c r="AO1469" s="87" t="s">
        <v>4992</v>
      </c>
      <c r="AP1469" s="84" t="s">
        <v>179</v>
      </c>
      <c r="AQ1469" s="84">
        <v>0</v>
      </c>
      <c r="AR1469" s="84">
        <v>0</v>
      </c>
      <c r="AS1469" s="84"/>
      <c r="AT1469" s="84"/>
      <c r="AU1469" s="84"/>
      <c r="AV1469" s="84"/>
      <c r="AW1469" s="84"/>
      <c r="AX1469" s="84"/>
      <c r="AY1469" s="84"/>
      <c r="AZ1469" s="84"/>
    </row>
    <row r="1470" spans="1:52" x14ac:dyDescent="0.55000000000000004">
      <c r="A1470" s="69" t="s">
        <v>355</v>
      </c>
      <c r="B1470" s="69" t="s">
        <v>1005</v>
      </c>
      <c r="C1470" s="70"/>
      <c r="D1470" s="71"/>
      <c r="E1470" s="72"/>
      <c r="F1470" s="73"/>
      <c r="G1470" s="70"/>
      <c r="H1470" s="74"/>
      <c r="I1470" s="75"/>
      <c r="J1470" s="75"/>
      <c r="K1470" s="36"/>
      <c r="L1470" s="82"/>
      <c r="M1470" s="82"/>
      <c r="N1470" s="77"/>
      <c r="O1470" s="84" t="s">
        <v>1270</v>
      </c>
      <c r="P1470" s="86">
        <v>43426.128148148149</v>
      </c>
      <c r="Q1470" s="84" t="s">
        <v>1313</v>
      </c>
      <c r="R1470" s="84"/>
      <c r="S1470" s="84"/>
      <c r="T1470" s="84"/>
      <c r="U1470" s="84"/>
      <c r="V1470" s="88" t="s">
        <v>2774</v>
      </c>
      <c r="W1470" s="86">
        <v>43426.128148148149</v>
      </c>
      <c r="X1470" s="88" t="s">
        <v>3436</v>
      </c>
      <c r="Y1470" s="84"/>
      <c r="Z1470" s="84"/>
      <c r="AA1470" s="87" t="s">
        <v>4565</v>
      </c>
      <c r="AB1470" s="84"/>
      <c r="AC1470" s="84" t="b">
        <v>0</v>
      </c>
      <c r="AD1470" s="84">
        <v>0</v>
      </c>
      <c r="AE1470" s="87" t="s">
        <v>5552</v>
      </c>
      <c r="AF1470" s="84" t="b">
        <v>0</v>
      </c>
      <c r="AG1470" s="84" t="s">
        <v>5604</v>
      </c>
      <c r="AH1470" s="84"/>
      <c r="AI1470" s="87" t="s">
        <v>5552</v>
      </c>
      <c r="AJ1470" s="84" t="b">
        <v>0</v>
      </c>
      <c r="AK1470" s="84">
        <v>43</v>
      </c>
      <c r="AL1470" s="87" t="s">
        <v>4992</v>
      </c>
      <c r="AM1470" s="84" t="s">
        <v>5685</v>
      </c>
      <c r="AN1470" s="84" t="b">
        <v>0</v>
      </c>
      <c r="AO1470" s="87" t="s">
        <v>4992</v>
      </c>
      <c r="AP1470" s="84" t="s">
        <v>179</v>
      </c>
      <c r="AQ1470" s="84">
        <v>0</v>
      </c>
      <c r="AR1470" s="84">
        <v>0</v>
      </c>
      <c r="AS1470" s="84"/>
      <c r="AT1470" s="84"/>
      <c r="AU1470" s="84"/>
      <c r="AV1470" s="84"/>
      <c r="AW1470" s="84"/>
      <c r="AX1470" s="84"/>
      <c r="AY1470" s="84"/>
      <c r="AZ1470" s="84"/>
    </row>
    <row r="1471" spans="1:52" x14ac:dyDescent="0.55000000000000004">
      <c r="A1471" s="69" t="s">
        <v>355</v>
      </c>
      <c r="B1471" s="69" t="s">
        <v>1006</v>
      </c>
      <c r="C1471" s="70"/>
      <c r="D1471" s="71"/>
      <c r="E1471" s="72"/>
      <c r="F1471" s="73"/>
      <c r="G1471" s="70"/>
      <c r="H1471" s="74"/>
      <c r="I1471" s="75"/>
      <c r="J1471" s="75"/>
      <c r="K1471" s="36"/>
      <c r="L1471" s="82"/>
      <c r="M1471" s="82"/>
      <c r="N1471" s="77"/>
      <c r="O1471" s="84" t="s">
        <v>1270</v>
      </c>
      <c r="P1471" s="86">
        <v>43426.128148148149</v>
      </c>
      <c r="Q1471" s="84" t="s">
        <v>1313</v>
      </c>
      <c r="R1471" s="84"/>
      <c r="S1471" s="84"/>
      <c r="T1471" s="84"/>
      <c r="U1471" s="84"/>
      <c r="V1471" s="88" t="s">
        <v>2774</v>
      </c>
      <c r="W1471" s="86">
        <v>43426.128148148149</v>
      </c>
      <c r="X1471" s="88" t="s">
        <v>3436</v>
      </c>
      <c r="Y1471" s="84"/>
      <c r="Z1471" s="84"/>
      <c r="AA1471" s="87" t="s">
        <v>4565</v>
      </c>
      <c r="AB1471" s="84"/>
      <c r="AC1471" s="84" t="b">
        <v>0</v>
      </c>
      <c r="AD1471" s="84">
        <v>0</v>
      </c>
      <c r="AE1471" s="87" t="s">
        <v>5552</v>
      </c>
      <c r="AF1471" s="84" t="b">
        <v>0</v>
      </c>
      <c r="AG1471" s="84" t="s">
        <v>5604</v>
      </c>
      <c r="AH1471" s="84"/>
      <c r="AI1471" s="87" t="s">
        <v>5552</v>
      </c>
      <c r="AJ1471" s="84" t="b">
        <v>0</v>
      </c>
      <c r="AK1471" s="84">
        <v>43</v>
      </c>
      <c r="AL1471" s="87" t="s">
        <v>4992</v>
      </c>
      <c r="AM1471" s="84" t="s">
        <v>5685</v>
      </c>
      <c r="AN1471" s="84" t="b">
        <v>0</v>
      </c>
      <c r="AO1471" s="87" t="s">
        <v>4992</v>
      </c>
      <c r="AP1471" s="84" t="s">
        <v>179</v>
      </c>
      <c r="AQ1471" s="84">
        <v>0</v>
      </c>
      <c r="AR1471" s="84">
        <v>0</v>
      </c>
      <c r="AS1471" s="84"/>
      <c r="AT1471" s="84"/>
      <c r="AU1471" s="84"/>
      <c r="AV1471" s="84"/>
      <c r="AW1471" s="84"/>
      <c r="AX1471" s="84"/>
      <c r="AY1471" s="84"/>
      <c r="AZ1471" s="84"/>
    </row>
    <row r="1472" spans="1:52" x14ac:dyDescent="0.55000000000000004">
      <c r="A1472" s="69" t="s">
        <v>355</v>
      </c>
      <c r="B1472" s="69" t="s">
        <v>1007</v>
      </c>
      <c r="C1472" s="70"/>
      <c r="D1472" s="71"/>
      <c r="E1472" s="72"/>
      <c r="F1472" s="73"/>
      <c r="G1472" s="70"/>
      <c r="H1472" s="74"/>
      <c r="I1472" s="75"/>
      <c r="J1472" s="75"/>
      <c r="K1472" s="36"/>
      <c r="L1472" s="82"/>
      <c r="M1472" s="82"/>
      <c r="N1472" s="77"/>
      <c r="O1472" s="84" t="s">
        <v>1270</v>
      </c>
      <c r="P1472" s="86">
        <v>43426.128148148149</v>
      </c>
      <c r="Q1472" s="84" t="s">
        <v>1313</v>
      </c>
      <c r="R1472" s="84"/>
      <c r="S1472" s="84"/>
      <c r="T1472" s="84"/>
      <c r="U1472" s="84"/>
      <c r="V1472" s="88" t="s">
        <v>2774</v>
      </c>
      <c r="W1472" s="86">
        <v>43426.128148148149</v>
      </c>
      <c r="X1472" s="88" t="s">
        <v>3436</v>
      </c>
      <c r="Y1472" s="84"/>
      <c r="Z1472" s="84"/>
      <c r="AA1472" s="87" t="s">
        <v>4565</v>
      </c>
      <c r="AB1472" s="84"/>
      <c r="AC1472" s="84" t="b">
        <v>0</v>
      </c>
      <c r="AD1472" s="84">
        <v>0</v>
      </c>
      <c r="AE1472" s="87" t="s">
        <v>5552</v>
      </c>
      <c r="AF1472" s="84" t="b">
        <v>0</v>
      </c>
      <c r="AG1472" s="84" t="s">
        <v>5604</v>
      </c>
      <c r="AH1472" s="84"/>
      <c r="AI1472" s="87" t="s">
        <v>5552</v>
      </c>
      <c r="AJ1472" s="84" t="b">
        <v>0</v>
      </c>
      <c r="AK1472" s="84">
        <v>43</v>
      </c>
      <c r="AL1472" s="87" t="s">
        <v>4992</v>
      </c>
      <c r="AM1472" s="84" t="s">
        <v>5685</v>
      </c>
      <c r="AN1472" s="84" t="b">
        <v>0</v>
      </c>
      <c r="AO1472" s="87" t="s">
        <v>4992</v>
      </c>
      <c r="AP1472" s="84" t="s">
        <v>179</v>
      </c>
      <c r="AQ1472" s="84">
        <v>0</v>
      </c>
      <c r="AR1472" s="84">
        <v>0</v>
      </c>
      <c r="AS1472" s="84"/>
      <c r="AT1472" s="84"/>
      <c r="AU1472" s="84"/>
      <c r="AV1472" s="84"/>
      <c r="AW1472" s="84"/>
      <c r="AX1472" s="84"/>
      <c r="AY1472" s="84"/>
      <c r="AZ1472" s="84"/>
    </row>
    <row r="1473" spans="1:52" x14ac:dyDescent="0.55000000000000004">
      <c r="A1473" s="69" t="s">
        <v>355</v>
      </c>
      <c r="B1473" s="69" t="s">
        <v>1008</v>
      </c>
      <c r="C1473" s="70"/>
      <c r="D1473" s="71"/>
      <c r="E1473" s="72"/>
      <c r="F1473" s="73"/>
      <c r="G1473" s="70"/>
      <c r="H1473" s="74"/>
      <c r="I1473" s="75"/>
      <c r="J1473" s="75"/>
      <c r="K1473" s="36"/>
      <c r="L1473" s="82"/>
      <c r="M1473" s="82"/>
      <c r="N1473" s="77"/>
      <c r="O1473" s="84" t="s">
        <v>1270</v>
      </c>
      <c r="P1473" s="86">
        <v>43426.128148148149</v>
      </c>
      <c r="Q1473" s="84" t="s">
        <v>1313</v>
      </c>
      <c r="R1473" s="84"/>
      <c r="S1473" s="84"/>
      <c r="T1473" s="84"/>
      <c r="U1473" s="84"/>
      <c r="V1473" s="88" t="s">
        <v>2774</v>
      </c>
      <c r="W1473" s="86">
        <v>43426.128148148149</v>
      </c>
      <c r="X1473" s="88" t="s">
        <v>3436</v>
      </c>
      <c r="Y1473" s="84"/>
      <c r="Z1473" s="84"/>
      <c r="AA1473" s="87" t="s">
        <v>4565</v>
      </c>
      <c r="AB1473" s="84"/>
      <c r="AC1473" s="84" t="b">
        <v>0</v>
      </c>
      <c r="AD1473" s="84">
        <v>0</v>
      </c>
      <c r="AE1473" s="87" t="s">
        <v>5552</v>
      </c>
      <c r="AF1473" s="84" t="b">
        <v>0</v>
      </c>
      <c r="AG1473" s="84" t="s">
        <v>5604</v>
      </c>
      <c r="AH1473" s="84"/>
      <c r="AI1473" s="87" t="s">
        <v>5552</v>
      </c>
      <c r="AJ1473" s="84" t="b">
        <v>0</v>
      </c>
      <c r="AK1473" s="84">
        <v>43</v>
      </c>
      <c r="AL1473" s="87" t="s">
        <v>4992</v>
      </c>
      <c r="AM1473" s="84" t="s">
        <v>5685</v>
      </c>
      <c r="AN1473" s="84" t="b">
        <v>0</v>
      </c>
      <c r="AO1473" s="87" t="s">
        <v>4992</v>
      </c>
      <c r="AP1473" s="84" t="s">
        <v>179</v>
      </c>
      <c r="AQ1473" s="84">
        <v>0</v>
      </c>
      <c r="AR1473" s="84">
        <v>0</v>
      </c>
      <c r="AS1473" s="84"/>
      <c r="AT1473" s="84"/>
      <c r="AU1473" s="84"/>
      <c r="AV1473" s="84"/>
      <c r="AW1473" s="84"/>
      <c r="AX1473" s="84"/>
      <c r="AY1473" s="84"/>
      <c r="AZ1473" s="84"/>
    </row>
    <row r="1474" spans="1:52" x14ac:dyDescent="0.55000000000000004">
      <c r="A1474" s="69" t="s">
        <v>355</v>
      </c>
      <c r="B1474" s="69" t="s">
        <v>1009</v>
      </c>
      <c r="C1474" s="70"/>
      <c r="D1474" s="71"/>
      <c r="E1474" s="72"/>
      <c r="F1474" s="73"/>
      <c r="G1474" s="70"/>
      <c r="H1474" s="74"/>
      <c r="I1474" s="75"/>
      <c r="J1474" s="75"/>
      <c r="K1474" s="36"/>
      <c r="L1474" s="82"/>
      <c r="M1474" s="82"/>
      <c r="N1474" s="77"/>
      <c r="O1474" s="84" t="s">
        <v>1270</v>
      </c>
      <c r="P1474" s="86">
        <v>43426.128148148149</v>
      </c>
      <c r="Q1474" s="84" t="s">
        <v>1313</v>
      </c>
      <c r="R1474" s="84"/>
      <c r="S1474" s="84"/>
      <c r="T1474" s="84"/>
      <c r="U1474" s="84"/>
      <c r="V1474" s="88" t="s">
        <v>2774</v>
      </c>
      <c r="W1474" s="86">
        <v>43426.128148148149</v>
      </c>
      <c r="X1474" s="88" t="s">
        <v>3436</v>
      </c>
      <c r="Y1474" s="84"/>
      <c r="Z1474" s="84"/>
      <c r="AA1474" s="87" t="s">
        <v>4565</v>
      </c>
      <c r="AB1474" s="84"/>
      <c r="AC1474" s="84" t="b">
        <v>0</v>
      </c>
      <c r="AD1474" s="84">
        <v>0</v>
      </c>
      <c r="AE1474" s="87" t="s">
        <v>5552</v>
      </c>
      <c r="AF1474" s="84" t="b">
        <v>0</v>
      </c>
      <c r="AG1474" s="84" t="s">
        <v>5604</v>
      </c>
      <c r="AH1474" s="84"/>
      <c r="AI1474" s="87" t="s">
        <v>5552</v>
      </c>
      <c r="AJ1474" s="84" t="b">
        <v>0</v>
      </c>
      <c r="AK1474" s="84">
        <v>43</v>
      </c>
      <c r="AL1474" s="87" t="s">
        <v>4992</v>
      </c>
      <c r="AM1474" s="84" t="s">
        <v>5685</v>
      </c>
      <c r="AN1474" s="84" t="b">
        <v>0</v>
      </c>
      <c r="AO1474" s="87" t="s">
        <v>4992</v>
      </c>
      <c r="AP1474" s="84" t="s">
        <v>179</v>
      </c>
      <c r="AQ1474" s="84">
        <v>0</v>
      </c>
      <c r="AR1474" s="84">
        <v>0</v>
      </c>
      <c r="AS1474" s="84"/>
      <c r="AT1474" s="84"/>
      <c r="AU1474" s="84"/>
      <c r="AV1474" s="84"/>
      <c r="AW1474" s="84"/>
      <c r="AX1474" s="84"/>
      <c r="AY1474" s="84"/>
      <c r="AZ1474" s="84"/>
    </row>
    <row r="1475" spans="1:52" x14ac:dyDescent="0.55000000000000004">
      <c r="A1475" s="69" t="s">
        <v>355</v>
      </c>
      <c r="B1475" s="69" t="s">
        <v>705</v>
      </c>
      <c r="C1475" s="70"/>
      <c r="D1475" s="71"/>
      <c r="E1475" s="72"/>
      <c r="F1475" s="73"/>
      <c r="G1475" s="70"/>
      <c r="H1475" s="74"/>
      <c r="I1475" s="75"/>
      <c r="J1475" s="75"/>
      <c r="K1475" s="36"/>
      <c r="L1475" s="82"/>
      <c r="M1475" s="82"/>
      <c r="N1475" s="77"/>
      <c r="O1475" s="84" t="s">
        <v>1270</v>
      </c>
      <c r="P1475" s="86">
        <v>43426.128148148149</v>
      </c>
      <c r="Q1475" s="84" t="s">
        <v>1313</v>
      </c>
      <c r="R1475" s="84"/>
      <c r="S1475" s="84"/>
      <c r="T1475" s="84"/>
      <c r="U1475" s="84"/>
      <c r="V1475" s="88" t="s">
        <v>2774</v>
      </c>
      <c r="W1475" s="86">
        <v>43426.128148148149</v>
      </c>
      <c r="X1475" s="88" t="s">
        <v>3436</v>
      </c>
      <c r="Y1475" s="84"/>
      <c r="Z1475" s="84"/>
      <c r="AA1475" s="87" t="s">
        <v>4565</v>
      </c>
      <c r="AB1475" s="84"/>
      <c r="AC1475" s="84" t="b">
        <v>0</v>
      </c>
      <c r="AD1475" s="84">
        <v>0</v>
      </c>
      <c r="AE1475" s="87" t="s">
        <v>5552</v>
      </c>
      <c r="AF1475" s="84" t="b">
        <v>0</v>
      </c>
      <c r="AG1475" s="84" t="s">
        <v>5604</v>
      </c>
      <c r="AH1475" s="84"/>
      <c r="AI1475" s="87" t="s">
        <v>5552</v>
      </c>
      <c r="AJ1475" s="84" t="b">
        <v>0</v>
      </c>
      <c r="AK1475" s="84">
        <v>43</v>
      </c>
      <c r="AL1475" s="87" t="s">
        <v>4992</v>
      </c>
      <c r="AM1475" s="84" t="s">
        <v>5685</v>
      </c>
      <c r="AN1475" s="84" t="b">
        <v>0</v>
      </c>
      <c r="AO1475" s="87" t="s">
        <v>4992</v>
      </c>
      <c r="AP1475" s="84" t="s">
        <v>179</v>
      </c>
      <c r="AQ1475" s="84">
        <v>0</v>
      </c>
      <c r="AR1475" s="84">
        <v>0</v>
      </c>
      <c r="AS1475" s="84"/>
      <c r="AT1475" s="84"/>
      <c r="AU1475" s="84"/>
      <c r="AV1475" s="84"/>
      <c r="AW1475" s="84"/>
      <c r="AX1475" s="84"/>
      <c r="AY1475" s="84"/>
      <c r="AZ1475" s="84"/>
    </row>
    <row r="1476" spans="1:52" x14ac:dyDescent="0.55000000000000004">
      <c r="A1476" s="69" t="s">
        <v>355</v>
      </c>
      <c r="B1476" s="69" t="s">
        <v>1010</v>
      </c>
      <c r="C1476" s="70"/>
      <c r="D1476" s="71"/>
      <c r="E1476" s="72"/>
      <c r="F1476" s="73"/>
      <c r="G1476" s="70"/>
      <c r="H1476" s="74"/>
      <c r="I1476" s="75"/>
      <c r="J1476" s="75"/>
      <c r="K1476" s="36"/>
      <c r="L1476" s="82"/>
      <c r="M1476" s="82"/>
      <c r="N1476" s="77"/>
      <c r="O1476" s="84" t="s">
        <v>1270</v>
      </c>
      <c r="P1476" s="86">
        <v>43426.128148148149</v>
      </c>
      <c r="Q1476" s="84" t="s">
        <v>1313</v>
      </c>
      <c r="R1476" s="84"/>
      <c r="S1476" s="84"/>
      <c r="T1476" s="84"/>
      <c r="U1476" s="84"/>
      <c r="V1476" s="88" t="s">
        <v>2774</v>
      </c>
      <c r="W1476" s="86">
        <v>43426.128148148149</v>
      </c>
      <c r="X1476" s="88" t="s">
        <v>3436</v>
      </c>
      <c r="Y1476" s="84"/>
      <c r="Z1476" s="84"/>
      <c r="AA1476" s="87" t="s">
        <v>4565</v>
      </c>
      <c r="AB1476" s="84"/>
      <c r="AC1476" s="84" t="b">
        <v>0</v>
      </c>
      <c r="AD1476" s="84">
        <v>0</v>
      </c>
      <c r="AE1476" s="87" t="s">
        <v>5552</v>
      </c>
      <c r="AF1476" s="84" t="b">
        <v>0</v>
      </c>
      <c r="AG1476" s="84" t="s">
        <v>5604</v>
      </c>
      <c r="AH1476" s="84"/>
      <c r="AI1476" s="87" t="s">
        <v>5552</v>
      </c>
      <c r="AJ1476" s="84" t="b">
        <v>0</v>
      </c>
      <c r="AK1476" s="84">
        <v>43</v>
      </c>
      <c r="AL1476" s="87" t="s">
        <v>4992</v>
      </c>
      <c r="AM1476" s="84" t="s">
        <v>5685</v>
      </c>
      <c r="AN1476" s="84" t="b">
        <v>0</v>
      </c>
      <c r="AO1476" s="87" t="s">
        <v>4992</v>
      </c>
      <c r="AP1476" s="84" t="s">
        <v>179</v>
      </c>
      <c r="AQ1476" s="84">
        <v>0</v>
      </c>
      <c r="AR1476" s="84">
        <v>0</v>
      </c>
      <c r="AS1476" s="84"/>
      <c r="AT1476" s="84"/>
      <c r="AU1476" s="84"/>
      <c r="AV1476" s="84"/>
      <c r="AW1476" s="84"/>
      <c r="AX1476" s="84"/>
      <c r="AY1476" s="84"/>
      <c r="AZ1476" s="84"/>
    </row>
    <row r="1477" spans="1:52" x14ac:dyDescent="0.55000000000000004">
      <c r="A1477" s="69" t="s">
        <v>355</v>
      </c>
      <c r="B1477" s="69" t="s">
        <v>702</v>
      </c>
      <c r="C1477" s="70"/>
      <c r="D1477" s="71"/>
      <c r="E1477" s="72"/>
      <c r="F1477" s="73"/>
      <c r="G1477" s="70"/>
      <c r="H1477" s="74"/>
      <c r="I1477" s="75"/>
      <c r="J1477" s="75"/>
      <c r="K1477" s="36"/>
      <c r="L1477" s="82"/>
      <c r="M1477" s="82"/>
      <c r="N1477" s="77"/>
      <c r="O1477" s="84" t="s">
        <v>1271</v>
      </c>
      <c r="P1477" s="86">
        <v>43426.128148148149</v>
      </c>
      <c r="Q1477" s="84" t="s">
        <v>1313</v>
      </c>
      <c r="R1477" s="84"/>
      <c r="S1477" s="84"/>
      <c r="T1477" s="84"/>
      <c r="U1477" s="84"/>
      <c r="V1477" s="88" t="s">
        <v>2774</v>
      </c>
      <c r="W1477" s="86">
        <v>43426.128148148149</v>
      </c>
      <c r="X1477" s="88" t="s">
        <v>3436</v>
      </c>
      <c r="Y1477" s="84"/>
      <c r="Z1477" s="84"/>
      <c r="AA1477" s="87" t="s">
        <v>4565</v>
      </c>
      <c r="AB1477" s="84"/>
      <c r="AC1477" s="84" t="b">
        <v>0</v>
      </c>
      <c r="AD1477" s="84">
        <v>0</v>
      </c>
      <c r="AE1477" s="87" t="s">
        <v>5552</v>
      </c>
      <c r="AF1477" s="84" t="b">
        <v>0</v>
      </c>
      <c r="AG1477" s="84" t="s">
        <v>5604</v>
      </c>
      <c r="AH1477" s="84"/>
      <c r="AI1477" s="87" t="s">
        <v>5552</v>
      </c>
      <c r="AJ1477" s="84" t="b">
        <v>0</v>
      </c>
      <c r="AK1477" s="84">
        <v>43</v>
      </c>
      <c r="AL1477" s="87" t="s">
        <v>4992</v>
      </c>
      <c r="AM1477" s="84" t="s">
        <v>5685</v>
      </c>
      <c r="AN1477" s="84" t="b">
        <v>0</v>
      </c>
      <c r="AO1477" s="87" t="s">
        <v>4992</v>
      </c>
      <c r="AP1477" s="84" t="s">
        <v>179</v>
      </c>
      <c r="AQ1477" s="84">
        <v>0</v>
      </c>
      <c r="AR1477" s="84">
        <v>0</v>
      </c>
      <c r="AS1477" s="84"/>
      <c r="AT1477" s="84"/>
      <c r="AU1477" s="84"/>
      <c r="AV1477" s="84"/>
      <c r="AW1477" s="84"/>
      <c r="AX1477" s="84"/>
      <c r="AY1477" s="84"/>
      <c r="AZ1477" s="84"/>
    </row>
    <row r="1478" spans="1:52" x14ac:dyDescent="0.55000000000000004">
      <c r="A1478" s="69" t="s">
        <v>356</v>
      </c>
      <c r="B1478" s="69" t="s">
        <v>356</v>
      </c>
      <c r="C1478" s="70"/>
      <c r="D1478" s="71"/>
      <c r="E1478" s="72"/>
      <c r="F1478" s="73"/>
      <c r="G1478" s="70"/>
      <c r="H1478" s="74"/>
      <c r="I1478" s="75"/>
      <c r="J1478" s="75"/>
      <c r="K1478" s="36"/>
      <c r="L1478" s="82"/>
      <c r="M1478" s="82"/>
      <c r="N1478" s="77"/>
      <c r="O1478" s="84" t="s">
        <v>179</v>
      </c>
      <c r="P1478" s="86">
        <v>43426.193611111114</v>
      </c>
      <c r="Q1478" s="84" t="s">
        <v>1350</v>
      </c>
      <c r="R1478" s="88" t="s">
        <v>1739</v>
      </c>
      <c r="S1478" s="84" t="s">
        <v>1952</v>
      </c>
      <c r="T1478" s="84" t="s">
        <v>2090</v>
      </c>
      <c r="U1478" s="88" t="s">
        <v>2474</v>
      </c>
      <c r="V1478" s="88" t="s">
        <v>2474</v>
      </c>
      <c r="W1478" s="86">
        <v>43426.193611111114</v>
      </c>
      <c r="X1478" s="88" t="s">
        <v>3437</v>
      </c>
      <c r="Y1478" s="84"/>
      <c r="Z1478" s="84"/>
      <c r="AA1478" s="87" t="s">
        <v>4566</v>
      </c>
      <c r="AB1478" s="84"/>
      <c r="AC1478" s="84" t="b">
        <v>0</v>
      </c>
      <c r="AD1478" s="84">
        <v>6</v>
      </c>
      <c r="AE1478" s="87" t="s">
        <v>5552</v>
      </c>
      <c r="AF1478" s="84" t="b">
        <v>0</v>
      </c>
      <c r="AG1478" s="84" t="s">
        <v>5604</v>
      </c>
      <c r="AH1478" s="84"/>
      <c r="AI1478" s="87" t="s">
        <v>5552</v>
      </c>
      <c r="AJ1478" s="84" t="b">
        <v>0</v>
      </c>
      <c r="AK1478" s="84">
        <v>0</v>
      </c>
      <c r="AL1478" s="87" t="s">
        <v>5552</v>
      </c>
      <c r="AM1478" s="84" t="s">
        <v>5684</v>
      </c>
      <c r="AN1478" s="84" t="b">
        <v>0</v>
      </c>
      <c r="AO1478" s="87" t="s">
        <v>4566</v>
      </c>
      <c r="AP1478" s="84" t="s">
        <v>179</v>
      </c>
      <c r="AQ1478" s="84">
        <v>0</v>
      </c>
      <c r="AR1478" s="84">
        <v>0</v>
      </c>
      <c r="AS1478" s="84" t="s">
        <v>5723</v>
      </c>
      <c r="AT1478" s="84" t="s">
        <v>5742</v>
      </c>
      <c r="AU1478" s="84" t="s">
        <v>5753</v>
      </c>
      <c r="AV1478" s="84" t="s">
        <v>5742</v>
      </c>
      <c r="AW1478" s="84" t="s">
        <v>5781</v>
      </c>
      <c r="AX1478" s="84" t="s">
        <v>5742</v>
      </c>
      <c r="AY1478" s="84" t="s">
        <v>5812</v>
      </c>
      <c r="AZ1478" s="88" t="s">
        <v>5818</v>
      </c>
    </row>
    <row r="1479" spans="1:52" x14ac:dyDescent="0.55000000000000004">
      <c r="A1479" s="69" t="s">
        <v>357</v>
      </c>
      <c r="B1479" s="69" t="s">
        <v>369</v>
      </c>
      <c r="C1479" s="70"/>
      <c r="D1479" s="71"/>
      <c r="E1479" s="72"/>
      <c r="F1479" s="73"/>
      <c r="G1479" s="70"/>
      <c r="H1479" s="74"/>
      <c r="I1479" s="75"/>
      <c r="J1479" s="75"/>
      <c r="K1479" s="36"/>
      <c r="L1479" s="82"/>
      <c r="M1479" s="82"/>
      <c r="N1479" s="77"/>
      <c r="O1479" s="84" t="s">
        <v>1269</v>
      </c>
      <c r="P1479" s="86">
        <v>43426.212002314816</v>
      </c>
      <c r="Q1479" s="84" t="s">
        <v>1351</v>
      </c>
      <c r="R1479" s="84"/>
      <c r="S1479" s="84"/>
      <c r="T1479" s="84" t="s">
        <v>2091</v>
      </c>
      <c r="U1479" s="84"/>
      <c r="V1479" s="88" t="s">
        <v>2775</v>
      </c>
      <c r="W1479" s="86">
        <v>43426.212002314816</v>
      </c>
      <c r="X1479" s="88" t="s">
        <v>3438</v>
      </c>
      <c r="Y1479" s="84"/>
      <c r="Z1479" s="84"/>
      <c r="AA1479" s="87" t="s">
        <v>4567</v>
      </c>
      <c r="AB1479" s="84"/>
      <c r="AC1479" s="84" t="b">
        <v>0</v>
      </c>
      <c r="AD1479" s="84">
        <v>0</v>
      </c>
      <c r="AE1479" s="87" t="s">
        <v>5552</v>
      </c>
      <c r="AF1479" s="84" t="b">
        <v>0</v>
      </c>
      <c r="AG1479" s="84" t="s">
        <v>5605</v>
      </c>
      <c r="AH1479" s="84"/>
      <c r="AI1479" s="87" t="s">
        <v>5552</v>
      </c>
      <c r="AJ1479" s="84" t="b">
        <v>0</v>
      </c>
      <c r="AK1479" s="84">
        <v>7</v>
      </c>
      <c r="AL1479" s="87" t="s">
        <v>4580</v>
      </c>
      <c r="AM1479" s="84" t="s">
        <v>5685</v>
      </c>
      <c r="AN1479" s="84" t="b">
        <v>0</v>
      </c>
      <c r="AO1479" s="87" t="s">
        <v>4580</v>
      </c>
      <c r="AP1479" s="84" t="s">
        <v>179</v>
      </c>
      <c r="AQ1479" s="84">
        <v>0</v>
      </c>
      <c r="AR1479" s="84">
        <v>0</v>
      </c>
      <c r="AS1479" s="84"/>
      <c r="AT1479" s="84"/>
      <c r="AU1479" s="84"/>
      <c r="AV1479" s="84"/>
      <c r="AW1479" s="84"/>
      <c r="AX1479" s="84"/>
      <c r="AY1479" s="84"/>
      <c r="AZ1479" s="84"/>
    </row>
    <row r="1480" spans="1:52" x14ac:dyDescent="0.55000000000000004">
      <c r="A1480" s="69" t="s">
        <v>357</v>
      </c>
      <c r="B1480" s="69" t="s">
        <v>1031</v>
      </c>
      <c r="C1480" s="70"/>
      <c r="D1480" s="71"/>
      <c r="E1480" s="72"/>
      <c r="F1480" s="73"/>
      <c r="G1480" s="70"/>
      <c r="H1480" s="74"/>
      <c r="I1480" s="75"/>
      <c r="J1480" s="75"/>
      <c r="K1480" s="36"/>
      <c r="L1480" s="82"/>
      <c r="M1480" s="82"/>
      <c r="N1480" s="77"/>
      <c r="O1480" s="84" t="s">
        <v>1270</v>
      </c>
      <c r="P1480" s="86">
        <v>43426.212002314816</v>
      </c>
      <c r="Q1480" s="84" t="s">
        <v>1351</v>
      </c>
      <c r="R1480" s="84"/>
      <c r="S1480" s="84"/>
      <c r="T1480" s="84" t="s">
        <v>2091</v>
      </c>
      <c r="U1480" s="84"/>
      <c r="V1480" s="88" t="s">
        <v>2775</v>
      </c>
      <c r="W1480" s="86">
        <v>43426.212002314816</v>
      </c>
      <c r="X1480" s="88" t="s">
        <v>3438</v>
      </c>
      <c r="Y1480" s="84"/>
      <c r="Z1480" s="84"/>
      <c r="AA1480" s="87" t="s">
        <v>4567</v>
      </c>
      <c r="AB1480" s="84"/>
      <c r="AC1480" s="84" t="b">
        <v>0</v>
      </c>
      <c r="AD1480" s="84">
        <v>0</v>
      </c>
      <c r="AE1480" s="87" t="s">
        <v>5552</v>
      </c>
      <c r="AF1480" s="84" t="b">
        <v>0</v>
      </c>
      <c r="AG1480" s="84" t="s">
        <v>5605</v>
      </c>
      <c r="AH1480" s="84"/>
      <c r="AI1480" s="87" t="s">
        <v>5552</v>
      </c>
      <c r="AJ1480" s="84" t="b">
        <v>0</v>
      </c>
      <c r="AK1480" s="84">
        <v>7</v>
      </c>
      <c r="AL1480" s="87" t="s">
        <v>4580</v>
      </c>
      <c r="AM1480" s="84" t="s">
        <v>5685</v>
      </c>
      <c r="AN1480" s="84" t="b">
        <v>0</v>
      </c>
      <c r="AO1480" s="87" t="s">
        <v>4580</v>
      </c>
      <c r="AP1480" s="84" t="s">
        <v>179</v>
      </c>
      <c r="AQ1480" s="84">
        <v>0</v>
      </c>
      <c r="AR1480" s="84">
        <v>0</v>
      </c>
      <c r="AS1480" s="84"/>
      <c r="AT1480" s="84"/>
      <c r="AU1480" s="84"/>
      <c r="AV1480" s="84"/>
      <c r="AW1480" s="84"/>
      <c r="AX1480" s="84"/>
      <c r="AY1480" s="84"/>
      <c r="AZ1480" s="84"/>
    </row>
    <row r="1481" spans="1:52" x14ac:dyDescent="0.55000000000000004">
      <c r="A1481" s="69" t="s">
        <v>358</v>
      </c>
      <c r="B1481" s="69" t="s">
        <v>369</v>
      </c>
      <c r="C1481" s="70"/>
      <c r="D1481" s="71"/>
      <c r="E1481" s="72"/>
      <c r="F1481" s="73"/>
      <c r="G1481" s="70"/>
      <c r="H1481" s="74"/>
      <c r="I1481" s="75"/>
      <c r="J1481" s="75"/>
      <c r="K1481" s="36"/>
      <c r="L1481" s="82"/>
      <c r="M1481" s="82"/>
      <c r="N1481" s="77"/>
      <c r="O1481" s="84" t="s">
        <v>1269</v>
      </c>
      <c r="P1481" s="86">
        <v>43426.222743055558</v>
      </c>
      <c r="Q1481" s="84" t="s">
        <v>1351</v>
      </c>
      <c r="R1481" s="84"/>
      <c r="S1481" s="84"/>
      <c r="T1481" s="84" t="s">
        <v>2091</v>
      </c>
      <c r="U1481" s="84"/>
      <c r="V1481" s="88" t="s">
        <v>2776</v>
      </c>
      <c r="W1481" s="86">
        <v>43426.222743055558</v>
      </c>
      <c r="X1481" s="88" t="s">
        <v>3439</v>
      </c>
      <c r="Y1481" s="84"/>
      <c r="Z1481" s="84"/>
      <c r="AA1481" s="87" t="s">
        <v>4568</v>
      </c>
      <c r="AB1481" s="84"/>
      <c r="AC1481" s="84" t="b">
        <v>0</v>
      </c>
      <c r="AD1481" s="84">
        <v>0</v>
      </c>
      <c r="AE1481" s="87" t="s">
        <v>5552</v>
      </c>
      <c r="AF1481" s="84" t="b">
        <v>0</v>
      </c>
      <c r="AG1481" s="84" t="s">
        <v>5605</v>
      </c>
      <c r="AH1481" s="84"/>
      <c r="AI1481" s="87" t="s">
        <v>5552</v>
      </c>
      <c r="AJ1481" s="84" t="b">
        <v>0</v>
      </c>
      <c r="AK1481" s="84">
        <v>7</v>
      </c>
      <c r="AL1481" s="87" t="s">
        <v>4580</v>
      </c>
      <c r="AM1481" s="84" t="s">
        <v>5685</v>
      </c>
      <c r="AN1481" s="84" t="b">
        <v>0</v>
      </c>
      <c r="AO1481" s="87" t="s">
        <v>4580</v>
      </c>
      <c r="AP1481" s="84" t="s">
        <v>179</v>
      </c>
      <c r="AQ1481" s="84">
        <v>0</v>
      </c>
      <c r="AR1481" s="84">
        <v>0</v>
      </c>
      <c r="AS1481" s="84"/>
      <c r="AT1481" s="84"/>
      <c r="AU1481" s="84"/>
      <c r="AV1481" s="84"/>
      <c r="AW1481" s="84"/>
      <c r="AX1481" s="84"/>
      <c r="AY1481" s="84"/>
      <c r="AZ1481" s="84"/>
    </row>
    <row r="1482" spans="1:52" x14ac:dyDescent="0.55000000000000004">
      <c r="A1482" s="69" t="s">
        <v>358</v>
      </c>
      <c r="B1482" s="69" t="s">
        <v>1031</v>
      </c>
      <c r="C1482" s="70"/>
      <c r="D1482" s="71"/>
      <c r="E1482" s="72"/>
      <c r="F1482" s="73"/>
      <c r="G1482" s="70"/>
      <c r="H1482" s="74"/>
      <c r="I1482" s="75"/>
      <c r="J1482" s="75"/>
      <c r="K1482" s="36"/>
      <c r="L1482" s="82"/>
      <c r="M1482" s="82"/>
      <c r="N1482" s="77"/>
      <c r="O1482" s="84" t="s">
        <v>1270</v>
      </c>
      <c r="P1482" s="86">
        <v>43426.222743055558</v>
      </c>
      <c r="Q1482" s="84" t="s">
        <v>1351</v>
      </c>
      <c r="R1482" s="84"/>
      <c r="S1482" s="84"/>
      <c r="T1482" s="84" t="s">
        <v>2091</v>
      </c>
      <c r="U1482" s="84"/>
      <c r="V1482" s="88" t="s">
        <v>2776</v>
      </c>
      <c r="W1482" s="86">
        <v>43426.222743055558</v>
      </c>
      <c r="X1482" s="88" t="s">
        <v>3439</v>
      </c>
      <c r="Y1482" s="84"/>
      <c r="Z1482" s="84"/>
      <c r="AA1482" s="87" t="s">
        <v>4568</v>
      </c>
      <c r="AB1482" s="84"/>
      <c r="AC1482" s="84" t="b">
        <v>0</v>
      </c>
      <c r="AD1482" s="84">
        <v>0</v>
      </c>
      <c r="AE1482" s="87" t="s">
        <v>5552</v>
      </c>
      <c r="AF1482" s="84" t="b">
        <v>0</v>
      </c>
      <c r="AG1482" s="84" t="s">
        <v>5605</v>
      </c>
      <c r="AH1482" s="84"/>
      <c r="AI1482" s="87" t="s">
        <v>5552</v>
      </c>
      <c r="AJ1482" s="84" t="b">
        <v>0</v>
      </c>
      <c r="AK1482" s="84">
        <v>7</v>
      </c>
      <c r="AL1482" s="87" t="s">
        <v>4580</v>
      </c>
      <c r="AM1482" s="84" t="s">
        <v>5685</v>
      </c>
      <c r="AN1482" s="84" t="b">
        <v>0</v>
      </c>
      <c r="AO1482" s="87" t="s">
        <v>4580</v>
      </c>
      <c r="AP1482" s="84" t="s">
        <v>179</v>
      </c>
      <c r="AQ1482" s="84">
        <v>0</v>
      </c>
      <c r="AR1482" s="84">
        <v>0</v>
      </c>
      <c r="AS1482" s="84"/>
      <c r="AT1482" s="84"/>
      <c r="AU1482" s="84"/>
      <c r="AV1482" s="84"/>
      <c r="AW1482" s="84"/>
      <c r="AX1482" s="84"/>
      <c r="AY1482" s="84"/>
      <c r="AZ1482" s="84"/>
    </row>
    <row r="1483" spans="1:52" x14ac:dyDescent="0.55000000000000004">
      <c r="A1483" s="69" t="s">
        <v>359</v>
      </c>
      <c r="B1483" s="69" t="s">
        <v>369</v>
      </c>
      <c r="C1483" s="70"/>
      <c r="D1483" s="71"/>
      <c r="E1483" s="72"/>
      <c r="F1483" s="73"/>
      <c r="G1483" s="70"/>
      <c r="H1483" s="74"/>
      <c r="I1483" s="75"/>
      <c r="J1483" s="75"/>
      <c r="K1483" s="36"/>
      <c r="L1483" s="82"/>
      <c r="M1483" s="82"/>
      <c r="N1483" s="77"/>
      <c r="O1483" s="84" t="s">
        <v>1269</v>
      </c>
      <c r="P1483" s="86">
        <v>43426.229861111111</v>
      </c>
      <c r="Q1483" s="84" t="s">
        <v>1351</v>
      </c>
      <c r="R1483" s="84"/>
      <c r="S1483" s="84"/>
      <c r="T1483" s="84" t="s">
        <v>2091</v>
      </c>
      <c r="U1483" s="84"/>
      <c r="V1483" s="88" t="s">
        <v>2777</v>
      </c>
      <c r="W1483" s="86">
        <v>43426.229861111111</v>
      </c>
      <c r="X1483" s="88" t="s">
        <v>3440</v>
      </c>
      <c r="Y1483" s="84"/>
      <c r="Z1483" s="84"/>
      <c r="AA1483" s="87" t="s">
        <v>4569</v>
      </c>
      <c r="AB1483" s="84"/>
      <c r="AC1483" s="84" t="b">
        <v>0</v>
      </c>
      <c r="AD1483" s="84">
        <v>0</v>
      </c>
      <c r="AE1483" s="87" t="s">
        <v>5552</v>
      </c>
      <c r="AF1483" s="84" t="b">
        <v>0</v>
      </c>
      <c r="AG1483" s="84" t="s">
        <v>5605</v>
      </c>
      <c r="AH1483" s="84"/>
      <c r="AI1483" s="87" t="s">
        <v>5552</v>
      </c>
      <c r="AJ1483" s="84" t="b">
        <v>0</v>
      </c>
      <c r="AK1483" s="84">
        <v>7</v>
      </c>
      <c r="AL1483" s="87" t="s">
        <v>4580</v>
      </c>
      <c r="AM1483" s="84" t="s">
        <v>5685</v>
      </c>
      <c r="AN1483" s="84" t="b">
        <v>0</v>
      </c>
      <c r="AO1483" s="87" t="s">
        <v>4580</v>
      </c>
      <c r="AP1483" s="84" t="s">
        <v>179</v>
      </c>
      <c r="AQ1483" s="84">
        <v>0</v>
      </c>
      <c r="AR1483" s="84">
        <v>0</v>
      </c>
      <c r="AS1483" s="84"/>
      <c r="AT1483" s="84"/>
      <c r="AU1483" s="84"/>
      <c r="AV1483" s="84"/>
      <c r="AW1483" s="84"/>
      <c r="AX1483" s="84"/>
      <c r="AY1483" s="84"/>
      <c r="AZ1483" s="84"/>
    </row>
    <row r="1484" spans="1:52" x14ac:dyDescent="0.55000000000000004">
      <c r="A1484" s="69" t="s">
        <v>359</v>
      </c>
      <c r="B1484" s="69" t="s">
        <v>1031</v>
      </c>
      <c r="C1484" s="70"/>
      <c r="D1484" s="71"/>
      <c r="E1484" s="72"/>
      <c r="F1484" s="73"/>
      <c r="G1484" s="70"/>
      <c r="H1484" s="74"/>
      <c r="I1484" s="75"/>
      <c r="J1484" s="75"/>
      <c r="K1484" s="36"/>
      <c r="L1484" s="82"/>
      <c r="M1484" s="82"/>
      <c r="N1484" s="77"/>
      <c r="O1484" s="84" t="s">
        <v>1270</v>
      </c>
      <c r="P1484" s="86">
        <v>43426.229861111111</v>
      </c>
      <c r="Q1484" s="84" t="s">
        <v>1351</v>
      </c>
      <c r="R1484" s="84"/>
      <c r="S1484" s="84"/>
      <c r="T1484" s="84" t="s">
        <v>2091</v>
      </c>
      <c r="U1484" s="84"/>
      <c r="V1484" s="88" t="s">
        <v>2777</v>
      </c>
      <c r="W1484" s="86">
        <v>43426.229861111111</v>
      </c>
      <c r="X1484" s="88" t="s">
        <v>3440</v>
      </c>
      <c r="Y1484" s="84"/>
      <c r="Z1484" s="84"/>
      <c r="AA1484" s="87" t="s">
        <v>4569</v>
      </c>
      <c r="AB1484" s="84"/>
      <c r="AC1484" s="84" t="b">
        <v>0</v>
      </c>
      <c r="AD1484" s="84">
        <v>0</v>
      </c>
      <c r="AE1484" s="87" t="s">
        <v>5552</v>
      </c>
      <c r="AF1484" s="84" t="b">
        <v>0</v>
      </c>
      <c r="AG1484" s="84" t="s">
        <v>5605</v>
      </c>
      <c r="AH1484" s="84"/>
      <c r="AI1484" s="87" t="s">
        <v>5552</v>
      </c>
      <c r="AJ1484" s="84" t="b">
        <v>0</v>
      </c>
      <c r="AK1484" s="84">
        <v>7</v>
      </c>
      <c r="AL1484" s="87" t="s">
        <v>4580</v>
      </c>
      <c r="AM1484" s="84" t="s">
        <v>5685</v>
      </c>
      <c r="AN1484" s="84" t="b">
        <v>0</v>
      </c>
      <c r="AO1484" s="87" t="s">
        <v>4580</v>
      </c>
      <c r="AP1484" s="84" t="s">
        <v>179</v>
      </c>
      <c r="AQ1484" s="84">
        <v>0</v>
      </c>
      <c r="AR1484" s="84">
        <v>0</v>
      </c>
      <c r="AS1484" s="84"/>
      <c r="AT1484" s="84"/>
      <c r="AU1484" s="84"/>
      <c r="AV1484" s="84"/>
      <c r="AW1484" s="84"/>
      <c r="AX1484" s="84"/>
      <c r="AY1484" s="84"/>
      <c r="AZ1484" s="84"/>
    </row>
    <row r="1485" spans="1:52" x14ac:dyDescent="0.55000000000000004">
      <c r="A1485" s="69" t="s">
        <v>360</v>
      </c>
      <c r="B1485" s="69" t="s">
        <v>369</v>
      </c>
      <c r="C1485" s="70"/>
      <c r="D1485" s="71"/>
      <c r="E1485" s="72"/>
      <c r="F1485" s="73"/>
      <c r="G1485" s="70"/>
      <c r="H1485" s="74"/>
      <c r="I1485" s="75"/>
      <c r="J1485" s="75"/>
      <c r="K1485" s="36"/>
      <c r="L1485" s="82"/>
      <c r="M1485" s="82"/>
      <c r="N1485" s="77"/>
      <c r="O1485" s="84" t="s">
        <v>1269</v>
      </c>
      <c r="P1485" s="86">
        <v>43426.23065972222</v>
      </c>
      <c r="Q1485" s="84" t="s">
        <v>1351</v>
      </c>
      <c r="R1485" s="84"/>
      <c r="S1485" s="84"/>
      <c r="T1485" s="84" t="s">
        <v>2091</v>
      </c>
      <c r="U1485" s="84"/>
      <c r="V1485" s="88" t="s">
        <v>2778</v>
      </c>
      <c r="W1485" s="86">
        <v>43426.23065972222</v>
      </c>
      <c r="X1485" s="88" t="s">
        <v>3441</v>
      </c>
      <c r="Y1485" s="84"/>
      <c r="Z1485" s="84"/>
      <c r="AA1485" s="87" t="s">
        <v>4570</v>
      </c>
      <c r="AB1485" s="84"/>
      <c r="AC1485" s="84" t="b">
        <v>0</v>
      </c>
      <c r="AD1485" s="84">
        <v>0</v>
      </c>
      <c r="AE1485" s="87" t="s">
        <v>5552</v>
      </c>
      <c r="AF1485" s="84" t="b">
        <v>0</v>
      </c>
      <c r="AG1485" s="84" t="s">
        <v>5605</v>
      </c>
      <c r="AH1485" s="84"/>
      <c r="AI1485" s="87" t="s">
        <v>5552</v>
      </c>
      <c r="AJ1485" s="84" t="b">
        <v>0</v>
      </c>
      <c r="AK1485" s="84">
        <v>7</v>
      </c>
      <c r="AL1485" s="87" t="s">
        <v>4580</v>
      </c>
      <c r="AM1485" s="84" t="s">
        <v>5685</v>
      </c>
      <c r="AN1485" s="84" t="b">
        <v>0</v>
      </c>
      <c r="AO1485" s="87" t="s">
        <v>4580</v>
      </c>
      <c r="AP1485" s="84" t="s">
        <v>179</v>
      </c>
      <c r="AQ1485" s="84">
        <v>0</v>
      </c>
      <c r="AR1485" s="84">
        <v>0</v>
      </c>
      <c r="AS1485" s="84"/>
      <c r="AT1485" s="84"/>
      <c r="AU1485" s="84"/>
      <c r="AV1485" s="84"/>
      <c r="AW1485" s="84"/>
      <c r="AX1485" s="84"/>
      <c r="AY1485" s="84"/>
      <c r="AZ1485" s="84"/>
    </row>
    <row r="1486" spans="1:52" x14ac:dyDescent="0.55000000000000004">
      <c r="A1486" s="69" t="s">
        <v>360</v>
      </c>
      <c r="B1486" s="69" t="s">
        <v>1031</v>
      </c>
      <c r="C1486" s="70"/>
      <c r="D1486" s="71"/>
      <c r="E1486" s="72"/>
      <c r="F1486" s="73"/>
      <c r="G1486" s="70"/>
      <c r="H1486" s="74"/>
      <c r="I1486" s="75"/>
      <c r="J1486" s="75"/>
      <c r="K1486" s="36"/>
      <c r="L1486" s="82"/>
      <c r="M1486" s="82"/>
      <c r="N1486" s="77"/>
      <c r="O1486" s="84" t="s">
        <v>1270</v>
      </c>
      <c r="P1486" s="86">
        <v>43426.23065972222</v>
      </c>
      <c r="Q1486" s="84" t="s">
        <v>1351</v>
      </c>
      <c r="R1486" s="84"/>
      <c r="S1486" s="84"/>
      <c r="T1486" s="84" t="s">
        <v>2091</v>
      </c>
      <c r="U1486" s="84"/>
      <c r="V1486" s="88" t="s">
        <v>2778</v>
      </c>
      <c r="W1486" s="86">
        <v>43426.23065972222</v>
      </c>
      <c r="X1486" s="88" t="s">
        <v>3441</v>
      </c>
      <c r="Y1486" s="84"/>
      <c r="Z1486" s="84"/>
      <c r="AA1486" s="87" t="s">
        <v>4570</v>
      </c>
      <c r="AB1486" s="84"/>
      <c r="AC1486" s="84" t="b">
        <v>0</v>
      </c>
      <c r="AD1486" s="84">
        <v>0</v>
      </c>
      <c r="AE1486" s="87" t="s">
        <v>5552</v>
      </c>
      <c r="AF1486" s="84" t="b">
        <v>0</v>
      </c>
      <c r="AG1486" s="84" t="s">
        <v>5605</v>
      </c>
      <c r="AH1486" s="84"/>
      <c r="AI1486" s="87" t="s">
        <v>5552</v>
      </c>
      <c r="AJ1486" s="84" t="b">
        <v>0</v>
      </c>
      <c r="AK1486" s="84">
        <v>7</v>
      </c>
      <c r="AL1486" s="87" t="s">
        <v>4580</v>
      </c>
      <c r="AM1486" s="84" t="s">
        <v>5685</v>
      </c>
      <c r="AN1486" s="84" t="b">
        <v>0</v>
      </c>
      <c r="AO1486" s="87" t="s">
        <v>4580</v>
      </c>
      <c r="AP1486" s="84" t="s">
        <v>179</v>
      </c>
      <c r="AQ1486" s="84">
        <v>0</v>
      </c>
      <c r="AR1486" s="84">
        <v>0</v>
      </c>
      <c r="AS1486" s="84"/>
      <c r="AT1486" s="84"/>
      <c r="AU1486" s="84"/>
      <c r="AV1486" s="84"/>
      <c r="AW1486" s="84"/>
      <c r="AX1486" s="84"/>
      <c r="AY1486" s="84"/>
      <c r="AZ1486" s="84"/>
    </row>
    <row r="1487" spans="1:52" x14ac:dyDescent="0.55000000000000004">
      <c r="A1487" s="69" t="s">
        <v>361</v>
      </c>
      <c r="B1487" s="69" t="s">
        <v>778</v>
      </c>
      <c r="C1487" s="70"/>
      <c r="D1487" s="71"/>
      <c r="E1487" s="72"/>
      <c r="F1487" s="73"/>
      <c r="G1487" s="70"/>
      <c r="H1487" s="74"/>
      <c r="I1487" s="75"/>
      <c r="J1487" s="75"/>
      <c r="K1487" s="36"/>
      <c r="L1487" s="82"/>
      <c r="M1487" s="82"/>
      <c r="N1487" s="77"/>
      <c r="O1487" s="84" t="s">
        <v>1269</v>
      </c>
      <c r="P1487" s="86">
        <v>43425.876736111109</v>
      </c>
      <c r="Q1487" s="84" t="s">
        <v>1352</v>
      </c>
      <c r="R1487" s="84"/>
      <c r="S1487" s="84"/>
      <c r="T1487" s="84" t="s">
        <v>2092</v>
      </c>
      <c r="U1487" s="84"/>
      <c r="V1487" s="88" t="s">
        <v>2779</v>
      </c>
      <c r="W1487" s="86">
        <v>43425.876736111109</v>
      </c>
      <c r="X1487" s="88" t="s">
        <v>3442</v>
      </c>
      <c r="Y1487" s="84"/>
      <c r="Z1487" s="84"/>
      <c r="AA1487" s="87" t="s">
        <v>4571</v>
      </c>
      <c r="AB1487" s="84"/>
      <c r="AC1487" s="84" t="b">
        <v>0</v>
      </c>
      <c r="AD1487" s="84">
        <v>0</v>
      </c>
      <c r="AE1487" s="87" t="s">
        <v>5552</v>
      </c>
      <c r="AF1487" s="84" t="b">
        <v>0</v>
      </c>
      <c r="AG1487" s="84" t="s">
        <v>5604</v>
      </c>
      <c r="AH1487" s="84"/>
      <c r="AI1487" s="87" t="s">
        <v>5552</v>
      </c>
      <c r="AJ1487" s="84" t="b">
        <v>0</v>
      </c>
      <c r="AK1487" s="84">
        <v>10</v>
      </c>
      <c r="AL1487" s="87" t="s">
        <v>5149</v>
      </c>
      <c r="AM1487" s="84" t="s">
        <v>5682</v>
      </c>
      <c r="AN1487" s="84" t="b">
        <v>0</v>
      </c>
      <c r="AO1487" s="87" t="s">
        <v>5149</v>
      </c>
      <c r="AP1487" s="84" t="s">
        <v>179</v>
      </c>
      <c r="AQ1487" s="84">
        <v>0</v>
      </c>
      <c r="AR1487" s="84">
        <v>0</v>
      </c>
      <c r="AS1487" s="84"/>
      <c r="AT1487" s="84"/>
      <c r="AU1487" s="84"/>
      <c r="AV1487" s="84"/>
      <c r="AW1487" s="84"/>
      <c r="AX1487" s="84"/>
      <c r="AY1487" s="84"/>
      <c r="AZ1487" s="84"/>
    </row>
    <row r="1488" spans="1:52" x14ac:dyDescent="0.55000000000000004">
      <c r="A1488" s="69" t="s">
        <v>361</v>
      </c>
      <c r="B1488" s="69" t="s">
        <v>781</v>
      </c>
      <c r="C1488" s="70"/>
      <c r="D1488" s="71"/>
      <c r="E1488" s="72"/>
      <c r="F1488" s="73"/>
      <c r="G1488" s="70"/>
      <c r="H1488" s="74"/>
      <c r="I1488" s="75"/>
      <c r="J1488" s="75"/>
      <c r="K1488" s="36"/>
      <c r="L1488" s="82"/>
      <c r="M1488" s="82"/>
      <c r="N1488" s="77"/>
      <c r="O1488" s="84" t="s">
        <v>1270</v>
      </c>
      <c r="P1488" s="86">
        <v>43425.876736111109</v>
      </c>
      <c r="Q1488" s="84" t="s">
        <v>1352</v>
      </c>
      <c r="R1488" s="84"/>
      <c r="S1488" s="84"/>
      <c r="T1488" s="84" t="s">
        <v>2092</v>
      </c>
      <c r="U1488" s="84"/>
      <c r="V1488" s="88" t="s">
        <v>2779</v>
      </c>
      <c r="W1488" s="86">
        <v>43425.876736111109</v>
      </c>
      <c r="X1488" s="88" t="s">
        <v>3442</v>
      </c>
      <c r="Y1488" s="84"/>
      <c r="Z1488" s="84"/>
      <c r="AA1488" s="87" t="s">
        <v>4571</v>
      </c>
      <c r="AB1488" s="84"/>
      <c r="AC1488" s="84" t="b">
        <v>0</v>
      </c>
      <c r="AD1488" s="84">
        <v>0</v>
      </c>
      <c r="AE1488" s="87" t="s">
        <v>5552</v>
      </c>
      <c r="AF1488" s="84" t="b">
        <v>0</v>
      </c>
      <c r="AG1488" s="84" t="s">
        <v>5604</v>
      </c>
      <c r="AH1488" s="84"/>
      <c r="AI1488" s="87" t="s">
        <v>5552</v>
      </c>
      <c r="AJ1488" s="84" t="b">
        <v>0</v>
      </c>
      <c r="AK1488" s="84">
        <v>10</v>
      </c>
      <c r="AL1488" s="87" t="s">
        <v>5149</v>
      </c>
      <c r="AM1488" s="84" t="s">
        <v>5682</v>
      </c>
      <c r="AN1488" s="84" t="b">
        <v>0</v>
      </c>
      <c r="AO1488" s="87" t="s">
        <v>5149</v>
      </c>
      <c r="AP1488" s="84" t="s">
        <v>179</v>
      </c>
      <c r="AQ1488" s="84">
        <v>0</v>
      </c>
      <c r="AR1488" s="84">
        <v>0</v>
      </c>
      <c r="AS1488" s="84"/>
      <c r="AT1488" s="84"/>
      <c r="AU1488" s="84"/>
      <c r="AV1488" s="84"/>
      <c r="AW1488" s="84"/>
      <c r="AX1488" s="84"/>
      <c r="AY1488" s="84"/>
      <c r="AZ1488" s="84"/>
    </row>
    <row r="1489" spans="1:52" x14ac:dyDescent="0.55000000000000004">
      <c r="A1489" s="69" t="s">
        <v>361</v>
      </c>
      <c r="B1489" s="69" t="s">
        <v>780</v>
      </c>
      <c r="C1489" s="70"/>
      <c r="D1489" s="71"/>
      <c r="E1489" s="72"/>
      <c r="F1489" s="73"/>
      <c r="G1489" s="70"/>
      <c r="H1489" s="74"/>
      <c r="I1489" s="75"/>
      <c r="J1489" s="75"/>
      <c r="K1489" s="36"/>
      <c r="L1489" s="82"/>
      <c r="M1489" s="82"/>
      <c r="N1489" s="77"/>
      <c r="O1489" s="84" t="s">
        <v>1270</v>
      </c>
      <c r="P1489" s="86">
        <v>43425.876736111109</v>
      </c>
      <c r="Q1489" s="84" t="s">
        <v>1352</v>
      </c>
      <c r="R1489" s="84"/>
      <c r="S1489" s="84"/>
      <c r="T1489" s="84" t="s">
        <v>2092</v>
      </c>
      <c r="U1489" s="84"/>
      <c r="V1489" s="88" t="s">
        <v>2779</v>
      </c>
      <c r="W1489" s="86">
        <v>43425.876736111109</v>
      </c>
      <c r="X1489" s="88" t="s">
        <v>3442</v>
      </c>
      <c r="Y1489" s="84"/>
      <c r="Z1489" s="84"/>
      <c r="AA1489" s="87" t="s">
        <v>4571</v>
      </c>
      <c r="AB1489" s="84"/>
      <c r="AC1489" s="84" t="b">
        <v>0</v>
      </c>
      <c r="AD1489" s="84">
        <v>0</v>
      </c>
      <c r="AE1489" s="87" t="s">
        <v>5552</v>
      </c>
      <c r="AF1489" s="84" t="b">
        <v>0</v>
      </c>
      <c r="AG1489" s="84" t="s">
        <v>5604</v>
      </c>
      <c r="AH1489" s="84"/>
      <c r="AI1489" s="87" t="s">
        <v>5552</v>
      </c>
      <c r="AJ1489" s="84" t="b">
        <v>0</v>
      </c>
      <c r="AK1489" s="84">
        <v>10</v>
      </c>
      <c r="AL1489" s="87" t="s">
        <v>5149</v>
      </c>
      <c r="AM1489" s="84" t="s">
        <v>5682</v>
      </c>
      <c r="AN1489" s="84" t="b">
        <v>0</v>
      </c>
      <c r="AO1489" s="87" t="s">
        <v>5149</v>
      </c>
      <c r="AP1489" s="84" t="s">
        <v>179</v>
      </c>
      <c r="AQ1489" s="84">
        <v>0</v>
      </c>
      <c r="AR1489" s="84">
        <v>0</v>
      </c>
      <c r="AS1489" s="84"/>
      <c r="AT1489" s="84"/>
      <c r="AU1489" s="84"/>
      <c r="AV1489" s="84"/>
      <c r="AW1489" s="84"/>
      <c r="AX1489" s="84"/>
      <c r="AY1489" s="84"/>
      <c r="AZ1489" s="84"/>
    </row>
    <row r="1490" spans="1:52" x14ac:dyDescent="0.55000000000000004">
      <c r="A1490" s="69" t="s">
        <v>361</v>
      </c>
      <c r="B1490" s="69" t="s">
        <v>779</v>
      </c>
      <c r="C1490" s="70"/>
      <c r="D1490" s="71"/>
      <c r="E1490" s="72"/>
      <c r="F1490" s="73"/>
      <c r="G1490" s="70"/>
      <c r="H1490" s="74"/>
      <c r="I1490" s="75"/>
      <c r="J1490" s="75"/>
      <c r="K1490" s="36"/>
      <c r="L1490" s="82"/>
      <c r="M1490" s="82"/>
      <c r="N1490" s="77"/>
      <c r="O1490" s="84" t="s">
        <v>1270</v>
      </c>
      <c r="P1490" s="86">
        <v>43425.876736111109</v>
      </c>
      <c r="Q1490" s="84" t="s">
        <v>1352</v>
      </c>
      <c r="R1490" s="84"/>
      <c r="S1490" s="84"/>
      <c r="T1490" s="84" t="s">
        <v>2092</v>
      </c>
      <c r="U1490" s="84"/>
      <c r="V1490" s="88" t="s">
        <v>2779</v>
      </c>
      <c r="W1490" s="86">
        <v>43425.876736111109</v>
      </c>
      <c r="X1490" s="88" t="s">
        <v>3442</v>
      </c>
      <c r="Y1490" s="84"/>
      <c r="Z1490" s="84"/>
      <c r="AA1490" s="87" t="s">
        <v>4571</v>
      </c>
      <c r="AB1490" s="84"/>
      <c r="AC1490" s="84" t="b">
        <v>0</v>
      </c>
      <c r="AD1490" s="84">
        <v>0</v>
      </c>
      <c r="AE1490" s="87" t="s">
        <v>5552</v>
      </c>
      <c r="AF1490" s="84" t="b">
        <v>0</v>
      </c>
      <c r="AG1490" s="84" t="s">
        <v>5604</v>
      </c>
      <c r="AH1490" s="84"/>
      <c r="AI1490" s="87" t="s">
        <v>5552</v>
      </c>
      <c r="AJ1490" s="84" t="b">
        <v>0</v>
      </c>
      <c r="AK1490" s="84">
        <v>10</v>
      </c>
      <c r="AL1490" s="87" t="s">
        <v>5149</v>
      </c>
      <c r="AM1490" s="84" t="s">
        <v>5682</v>
      </c>
      <c r="AN1490" s="84" t="b">
        <v>0</v>
      </c>
      <c r="AO1490" s="87" t="s">
        <v>5149</v>
      </c>
      <c r="AP1490" s="84" t="s">
        <v>179</v>
      </c>
      <c r="AQ1490" s="84">
        <v>0</v>
      </c>
      <c r="AR1490" s="84">
        <v>0</v>
      </c>
      <c r="AS1490" s="84"/>
      <c r="AT1490" s="84"/>
      <c r="AU1490" s="84"/>
      <c r="AV1490" s="84"/>
      <c r="AW1490" s="84"/>
      <c r="AX1490" s="84"/>
      <c r="AY1490" s="84"/>
      <c r="AZ1490" s="84"/>
    </row>
    <row r="1491" spans="1:52" x14ac:dyDescent="0.55000000000000004">
      <c r="A1491" s="69" t="s">
        <v>361</v>
      </c>
      <c r="B1491" s="69" t="s">
        <v>783</v>
      </c>
      <c r="C1491" s="70"/>
      <c r="D1491" s="71"/>
      <c r="E1491" s="72"/>
      <c r="F1491" s="73"/>
      <c r="G1491" s="70"/>
      <c r="H1491" s="74"/>
      <c r="I1491" s="75"/>
      <c r="J1491" s="75"/>
      <c r="K1491" s="36"/>
      <c r="L1491" s="82"/>
      <c r="M1491" s="82"/>
      <c r="N1491" s="77"/>
      <c r="O1491" s="84" t="s">
        <v>1269</v>
      </c>
      <c r="P1491" s="86">
        <v>43426.258645833332</v>
      </c>
      <c r="Q1491" s="84" t="s">
        <v>1353</v>
      </c>
      <c r="R1491" s="84"/>
      <c r="S1491" s="84"/>
      <c r="T1491" s="84" t="s">
        <v>2021</v>
      </c>
      <c r="U1491" s="84"/>
      <c r="V1491" s="88" t="s">
        <v>2779</v>
      </c>
      <c r="W1491" s="86">
        <v>43426.258645833332</v>
      </c>
      <c r="X1491" s="88" t="s">
        <v>3443</v>
      </c>
      <c r="Y1491" s="84"/>
      <c r="Z1491" s="84"/>
      <c r="AA1491" s="87" t="s">
        <v>4572</v>
      </c>
      <c r="AB1491" s="84"/>
      <c r="AC1491" s="84" t="b">
        <v>0</v>
      </c>
      <c r="AD1491" s="84">
        <v>0</v>
      </c>
      <c r="AE1491" s="87" t="s">
        <v>5552</v>
      </c>
      <c r="AF1491" s="84" t="b">
        <v>0</v>
      </c>
      <c r="AG1491" s="84" t="s">
        <v>5604</v>
      </c>
      <c r="AH1491" s="84"/>
      <c r="AI1491" s="87" t="s">
        <v>5552</v>
      </c>
      <c r="AJ1491" s="84" t="b">
        <v>0</v>
      </c>
      <c r="AK1491" s="84">
        <v>6</v>
      </c>
      <c r="AL1491" s="87" t="s">
        <v>5153</v>
      </c>
      <c r="AM1491" s="84" t="s">
        <v>5682</v>
      </c>
      <c r="AN1491" s="84" t="b">
        <v>0</v>
      </c>
      <c r="AO1491" s="87" t="s">
        <v>5153</v>
      </c>
      <c r="AP1491" s="84" t="s">
        <v>179</v>
      </c>
      <c r="AQ1491" s="84">
        <v>0</v>
      </c>
      <c r="AR1491" s="84">
        <v>0</v>
      </c>
      <c r="AS1491" s="84"/>
      <c r="AT1491" s="84"/>
      <c r="AU1491" s="84"/>
      <c r="AV1491" s="84"/>
      <c r="AW1491" s="84"/>
      <c r="AX1491" s="84"/>
      <c r="AY1491" s="84"/>
      <c r="AZ1491" s="84"/>
    </row>
    <row r="1492" spans="1:52" x14ac:dyDescent="0.55000000000000004">
      <c r="A1492" s="69" t="s">
        <v>361</v>
      </c>
      <c r="B1492" s="69" t="s">
        <v>784</v>
      </c>
      <c r="C1492" s="70"/>
      <c r="D1492" s="71"/>
      <c r="E1492" s="72"/>
      <c r="F1492" s="73"/>
      <c r="G1492" s="70"/>
      <c r="H1492" s="74"/>
      <c r="I1492" s="75"/>
      <c r="J1492" s="75"/>
      <c r="K1492" s="36"/>
      <c r="L1492" s="82"/>
      <c r="M1492" s="82"/>
      <c r="N1492" s="77"/>
      <c r="O1492" s="84" t="s">
        <v>1270</v>
      </c>
      <c r="P1492" s="86">
        <v>43426.258645833332</v>
      </c>
      <c r="Q1492" s="84" t="s">
        <v>1353</v>
      </c>
      <c r="R1492" s="84"/>
      <c r="S1492" s="84"/>
      <c r="T1492" s="84" t="s">
        <v>2021</v>
      </c>
      <c r="U1492" s="84"/>
      <c r="V1492" s="88" t="s">
        <v>2779</v>
      </c>
      <c r="W1492" s="86">
        <v>43426.258645833332</v>
      </c>
      <c r="X1492" s="88" t="s">
        <v>3443</v>
      </c>
      <c r="Y1492" s="84"/>
      <c r="Z1492" s="84"/>
      <c r="AA1492" s="87" t="s">
        <v>4572</v>
      </c>
      <c r="AB1492" s="84"/>
      <c r="AC1492" s="84" t="b">
        <v>0</v>
      </c>
      <c r="AD1492" s="84">
        <v>0</v>
      </c>
      <c r="AE1492" s="87" t="s">
        <v>5552</v>
      </c>
      <c r="AF1492" s="84" t="b">
        <v>0</v>
      </c>
      <c r="AG1492" s="84" t="s">
        <v>5604</v>
      </c>
      <c r="AH1492" s="84"/>
      <c r="AI1492" s="87" t="s">
        <v>5552</v>
      </c>
      <c r="AJ1492" s="84" t="b">
        <v>0</v>
      </c>
      <c r="AK1492" s="84">
        <v>6</v>
      </c>
      <c r="AL1492" s="87" t="s">
        <v>5153</v>
      </c>
      <c r="AM1492" s="84" t="s">
        <v>5682</v>
      </c>
      <c r="AN1492" s="84" t="b">
        <v>0</v>
      </c>
      <c r="AO1492" s="87" t="s">
        <v>5153</v>
      </c>
      <c r="AP1492" s="84" t="s">
        <v>179</v>
      </c>
      <c r="AQ1492" s="84">
        <v>0</v>
      </c>
      <c r="AR1492" s="84">
        <v>0</v>
      </c>
      <c r="AS1492" s="84"/>
      <c r="AT1492" s="84"/>
      <c r="AU1492" s="84"/>
      <c r="AV1492" s="84"/>
      <c r="AW1492" s="84"/>
      <c r="AX1492" s="84"/>
      <c r="AY1492" s="84"/>
      <c r="AZ1492" s="84"/>
    </row>
    <row r="1493" spans="1:52" x14ac:dyDescent="0.55000000000000004">
      <c r="A1493" s="69" t="s">
        <v>361</v>
      </c>
      <c r="B1493" s="69" t="s">
        <v>785</v>
      </c>
      <c r="C1493" s="70"/>
      <c r="D1493" s="71"/>
      <c r="E1493" s="72"/>
      <c r="F1493" s="73"/>
      <c r="G1493" s="70"/>
      <c r="H1493" s="74"/>
      <c r="I1493" s="75"/>
      <c r="J1493" s="75"/>
      <c r="K1493" s="36"/>
      <c r="L1493" s="82"/>
      <c r="M1493" s="82"/>
      <c r="N1493" s="77"/>
      <c r="O1493" s="84" t="s">
        <v>1270</v>
      </c>
      <c r="P1493" s="86">
        <v>43426.258645833332</v>
      </c>
      <c r="Q1493" s="84" t="s">
        <v>1353</v>
      </c>
      <c r="R1493" s="84"/>
      <c r="S1493" s="84"/>
      <c r="T1493" s="84" t="s">
        <v>2021</v>
      </c>
      <c r="U1493" s="84"/>
      <c r="V1493" s="88" t="s">
        <v>2779</v>
      </c>
      <c r="W1493" s="86">
        <v>43426.258645833332</v>
      </c>
      <c r="X1493" s="88" t="s">
        <v>3443</v>
      </c>
      <c r="Y1493" s="84"/>
      <c r="Z1493" s="84"/>
      <c r="AA1493" s="87" t="s">
        <v>4572</v>
      </c>
      <c r="AB1493" s="84"/>
      <c r="AC1493" s="84" t="b">
        <v>0</v>
      </c>
      <c r="AD1493" s="84">
        <v>0</v>
      </c>
      <c r="AE1493" s="87" t="s">
        <v>5552</v>
      </c>
      <c r="AF1493" s="84" t="b">
        <v>0</v>
      </c>
      <c r="AG1493" s="84" t="s">
        <v>5604</v>
      </c>
      <c r="AH1493" s="84"/>
      <c r="AI1493" s="87" t="s">
        <v>5552</v>
      </c>
      <c r="AJ1493" s="84" t="b">
        <v>0</v>
      </c>
      <c r="AK1493" s="84">
        <v>6</v>
      </c>
      <c r="AL1493" s="87" t="s">
        <v>5153</v>
      </c>
      <c r="AM1493" s="84" t="s">
        <v>5682</v>
      </c>
      <c r="AN1493" s="84" t="b">
        <v>0</v>
      </c>
      <c r="AO1493" s="87" t="s">
        <v>5153</v>
      </c>
      <c r="AP1493" s="84" t="s">
        <v>179</v>
      </c>
      <c r="AQ1493" s="84">
        <v>0</v>
      </c>
      <c r="AR1493" s="84">
        <v>0</v>
      </c>
      <c r="AS1493" s="84"/>
      <c r="AT1493" s="84"/>
      <c r="AU1493" s="84"/>
      <c r="AV1493" s="84"/>
      <c r="AW1493" s="84"/>
      <c r="AX1493" s="84"/>
      <c r="AY1493" s="84"/>
      <c r="AZ1493" s="84"/>
    </row>
    <row r="1494" spans="1:52" x14ac:dyDescent="0.55000000000000004">
      <c r="A1494" s="69" t="s">
        <v>362</v>
      </c>
      <c r="B1494" s="69" t="s">
        <v>369</v>
      </c>
      <c r="C1494" s="70"/>
      <c r="D1494" s="71"/>
      <c r="E1494" s="72"/>
      <c r="F1494" s="73"/>
      <c r="G1494" s="70"/>
      <c r="H1494" s="74"/>
      <c r="I1494" s="75"/>
      <c r="J1494" s="75"/>
      <c r="K1494" s="36"/>
      <c r="L1494" s="82"/>
      <c r="M1494" s="82"/>
      <c r="N1494" s="77"/>
      <c r="O1494" s="84" t="s">
        <v>1269</v>
      </c>
      <c r="P1494" s="86">
        <v>43426.265208333331</v>
      </c>
      <c r="Q1494" s="84" t="s">
        <v>1351</v>
      </c>
      <c r="R1494" s="84"/>
      <c r="S1494" s="84"/>
      <c r="T1494" s="84" t="s">
        <v>2091</v>
      </c>
      <c r="U1494" s="84"/>
      <c r="V1494" s="88" t="s">
        <v>2780</v>
      </c>
      <c r="W1494" s="86">
        <v>43426.265208333331</v>
      </c>
      <c r="X1494" s="88" t="s">
        <v>3444</v>
      </c>
      <c r="Y1494" s="84"/>
      <c r="Z1494" s="84"/>
      <c r="AA1494" s="87" t="s">
        <v>4573</v>
      </c>
      <c r="AB1494" s="84"/>
      <c r="AC1494" s="84" t="b">
        <v>0</v>
      </c>
      <c r="AD1494" s="84">
        <v>0</v>
      </c>
      <c r="AE1494" s="87" t="s">
        <v>5552</v>
      </c>
      <c r="AF1494" s="84" t="b">
        <v>0</v>
      </c>
      <c r="AG1494" s="84" t="s">
        <v>5605</v>
      </c>
      <c r="AH1494" s="84"/>
      <c r="AI1494" s="87" t="s">
        <v>5552</v>
      </c>
      <c r="AJ1494" s="84" t="b">
        <v>0</v>
      </c>
      <c r="AK1494" s="84">
        <v>7</v>
      </c>
      <c r="AL1494" s="87" t="s">
        <v>4580</v>
      </c>
      <c r="AM1494" s="84" t="s">
        <v>5685</v>
      </c>
      <c r="AN1494" s="84" t="b">
        <v>0</v>
      </c>
      <c r="AO1494" s="87" t="s">
        <v>4580</v>
      </c>
      <c r="AP1494" s="84" t="s">
        <v>179</v>
      </c>
      <c r="AQ1494" s="84">
        <v>0</v>
      </c>
      <c r="AR1494" s="84">
        <v>0</v>
      </c>
      <c r="AS1494" s="84"/>
      <c r="AT1494" s="84"/>
      <c r="AU1494" s="84"/>
      <c r="AV1494" s="84"/>
      <c r="AW1494" s="84"/>
      <c r="AX1494" s="84"/>
      <c r="AY1494" s="84"/>
      <c r="AZ1494" s="84"/>
    </row>
    <row r="1495" spans="1:52" x14ac:dyDescent="0.55000000000000004">
      <c r="A1495" s="69" t="s">
        <v>362</v>
      </c>
      <c r="B1495" s="69" t="s">
        <v>1031</v>
      </c>
      <c r="C1495" s="70"/>
      <c r="D1495" s="71"/>
      <c r="E1495" s="72"/>
      <c r="F1495" s="73"/>
      <c r="G1495" s="70"/>
      <c r="H1495" s="74"/>
      <c r="I1495" s="75"/>
      <c r="J1495" s="75"/>
      <c r="K1495" s="36"/>
      <c r="L1495" s="82"/>
      <c r="M1495" s="82"/>
      <c r="N1495" s="77"/>
      <c r="O1495" s="84" t="s">
        <v>1270</v>
      </c>
      <c r="P1495" s="86">
        <v>43426.265208333331</v>
      </c>
      <c r="Q1495" s="84" t="s">
        <v>1351</v>
      </c>
      <c r="R1495" s="84"/>
      <c r="S1495" s="84"/>
      <c r="T1495" s="84" t="s">
        <v>2091</v>
      </c>
      <c r="U1495" s="84"/>
      <c r="V1495" s="88" t="s">
        <v>2780</v>
      </c>
      <c r="W1495" s="86">
        <v>43426.265208333331</v>
      </c>
      <c r="X1495" s="88" t="s">
        <v>3444</v>
      </c>
      <c r="Y1495" s="84"/>
      <c r="Z1495" s="84"/>
      <c r="AA1495" s="87" t="s">
        <v>4573</v>
      </c>
      <c r="AB1495" s="84"/>
      <c r="AC1495" s="84" t="b">
        <v>0</v>
      </c>
      <c r="AD1495" s="84">
        <v>0</v>
      </c>
      <c r="AE1495" s="87" t="s">
        <v>5552</v>
      </c>
      <c r="AF1495" s="84" t="b">
        <v>0</v>
      </c>
      <c r="AG1495" s="84" t="s">
        <v>5605</v>
      </c>
      <c r="AH1495" s="84"/>
      <c r="AI1495" s="87" t="s">
        <v>5552</v>
      </c>
      <c r="AJ1495" s="84" t="b">
        <v>0</v>
      </c>
      <c r="AK1495" s="84">
        <v>7</v>
      </c>
      <c r="AL1495" s="87" t="s">
        <v>4580</v>
      </c>
      <c r="AM1495" s="84" t="s">
        <v>5685</v>
      </c>
      <c r="AN1495" s="84" t="b">
        <v>0</v>
      </c>
      <c r="AO1495" s="87" t="s">
        <v>4580</v>
      </c>
      <c r="AP1495" s="84" t="s">
        <v>179</v>
      </c>
      <c r="AQ1495" s="84">
        <v>0</v>
      </c>
      <c r="AR1495" s="84">
        <v>0</v>
      </c>
      <c r="AS1495" s="84"/>
      <c r="AT1495" s="84"/>
      <c r="AU1495" s="84"/>
      <c r="AV1495" s="84"/>
      <c r="AW1495" s="84"/>
      <c r="AX1495" s="84"/>
      <c r="AY1495" s="84"/>
      <c r="AZ1495" s="84"/>
    </row>
    <row r="1496" spans="1:52" x14ac:dyDescent="0.55000000000000004">
      <c r="A1496" s="69" t="s">
        <v>363</v>
      </c>
      <c r="B1496" s="69" t="s">
        <v>778</v>
      </c>
      <c r="C1496" s="70"/>
      <c r="D1496" s="71"/>
      <c r="E1496" s="72"/>
      <c r="F1496" s="73"/>
      <c r="G1496" s="70"/>
      <c r="H1496" s="74"/>
      <c r="I1496" s="75"/>
      <c r="J1496" s="75"/>
      <c r="K1496" s="36"/>
      <c r="L1496" s="82"/>
      <c r="M1496" s="82"/>
      <c r="N1496" s="77"/>
      <c r="O1496" s="84" t="s">
        <v>1269</v>
      </c>
      <c r="P1496" s="86">
        <v>43426.282546296294</v>
      </c>
      <c r="Q1496" s="84" t="s">
        <v>1352</v>
      </c>
      <c r="R1496" s="84"/>
      <c r="S1496" s="84"/>
      <c r="T1496" s="84" t="s">
        <v>2092</v>
      </c>
      <c r="U1496" s="84"/>
      <c r="V1496" s="88" t="s">
        <v>2781</v>
      </c>
      <c r="W1496" s="86">
        <v>43426.282546296294</v>
      </c>
      <c r="X1496" s="88" t="s">
        <v>3445</v>
      </c>
      <c r="Y1496" s="84"/>
      <c r="Z1496" s="84"/>
      <c r="AA1496" s="87" t="s">
        <v>4574</v>
      </c>
      <c r="AB1496" s="84"/>
      <c r="AC1496" s="84" t="b">
        <v>0</v>
      </c>
      <c r="AD1496" s="84">
        <v>0</v>
      </c>
      <c r="AE1496" s="87" t="s">
        <v>5552</v>
      </c>
      <c r="AF1496" s="84" t="b">
        <v>0</v>
      </c>
      <c r="AG1496" s="84" t="s">
        <v>5604</v>
      </c>
      <c r="AH1496" s="84"/>
      <c r="AI1496" s="87" t="s">
        <v>5552</v>
      </c>
      <c r="AJ1496" s="84" t="b">
        <v>0</v>
      </c>
      <c r="AK1496" s="84">
        <v>10</v>
      </c>
      <c r="AL1496" s="87" t="s">
        <v>5149</v>
      </c>
      <c r="AM1496" s="84" t="s">
        <v>5685</v>
      </c>
      <c r="AN1496" s="84" t="b">
        <v>0</v>
      </c>
      <c r="AO1496" s="87" t="s">
        <v>5149</v>
      </c>
      <c r="AP1496" s="84" t="s">
        <v>179</v>
      </c>
      <c r="AQ1496" s="84">
        <v>0</v>
      </c>
      <c r="AR1496" s="84">
        <v>0</v>
      </c>
      <c r="AS1496" s="84"/>
      <c r="AT1496" s="84"/>
      <c r="AU1496" s="84"/>
      <c r="AV1496" s="84"/>
      <c r="AW1496" s="84"/>
      <c r="AX1496" s="84"/>
      <c r="AY1496" s="84"/>
      <c r="AZ1496" s="84"/>
    </row>
    <row r="1497" spans="1:52" x14ac:dyDescent="0.55000000000000004">
      <c r="A1497" s="69" t="s">
        <v>363</v>
      </c>
      <c r="B1497" s="69" t="s">
        <v>781</v>
      </c>
      <c r="C1497" s="70"/>
      <c r="D1497" s="71"/>
      <c r="E1497" s="72"/>
      <c r="F1497" s="73"/>
      <c r="G1497" s="70"/>
      <c r="H1497" s="74"/>
      <c r="I1497" s="75"/>
      <c r="J1497" s="75"/>
      <c r="K1497" s="36"/>
      <c r="L1497" s="82"/>
      <c r="M1497" s="82"/>
      <c r="N1497" s="77"/>
      <c r="O1497" s="84" t="s">
        <v>1270</v>
      </c>
      <c r="P1497" s="86">
        <v>43426.282546296294</v>
      </c>
      <c r="Q1497" s="84" t="s">
        <v>1352</v>
      </c>
      <c r="R1497" s="84"/>
      <c r="S1497" s="84"/>
      <c r="T1497" s="84" t="s">
        <v>2092</v>
      </c>
      <c r="U1497" s="84"/>
      <c r="V1497" s="88" t="s">
        <v>2781</v>
      </c>
      <c r="W1497" s="86">
        <v>43426.282546296294</v>
      </c>
      <c r="X1497" s="88" t="s">
        <v>3445</v>
      </c>
      <c r="Y1497" s="84"/>
      <c r="Z1497" s="84"/>
      <c r="AA1497" s="87" t="s">
        <v>4574</v>
      </c>
      <c r="AB1497" s="84"/>
      <c r="AC1497" s="84" t="b">
        <v>0</v>
      </c>
      <c r="AD1497" s="84">
        <v>0</v>
      </c>
      <c r="AE1497" s="87" t="s">
        <v>5552</v>
      </c>
      <c r="AF1497" s="84" t="b">
        <v>0</v>
      </c>
      <c r="AG1497" s="84" t="s">
        <v>5604</v>
      </c>
      <c r="AH1497" s="84"/>
      <c r="AI1497" s="87" t="s">
        <v>5552</v>
      </c>
      <c r="AJ1497" s="84" t="b">
        <v>0</v>
      </c>
      <c r="AK1497" s="84">
        <v>10</v>
      </c>
      <c r="AL1497" s="87" t="s">
        <v>5149</v>
      </c>
      <c r="AM1497" s="84" t="s">
        <v>5685</v>
      </c>
      <c r="AN1497" s="84" t="b">
        <v>0</v>
      </c>
      <c r="AO1497" s="87" t="s">
        <v>5149</v>
      </c>
      <c r="AP1497" s="84" t="s">
        <v>179</v>
      </c>
      <c r="AQ1497" s="84">
        <v>0</v>
      </c>
      <c r="AR1497" s="84">
        <v>0</v>
      </c>
      <c r="AS1497" s="84"/>
      <c r="AT1497" s="84"/>
      <c r="AU1497" s="84"/>
      <c r="AV1497" s="84"/>
      <c r="AW1497" s="84"/>
      <c r="AX1497" s="84"/>
      <c r="AY1497" s="84"/>
      <c r="AZ1497" s="84"/>
    </row>
    <row r="1498" spans="1:52" x14ac:dyDescent="0.55000000000000004">
      <c r="A1498" s="69" t="s">
        <v>363</v>
      </c>
      <c r="B1498" s="69" t="s">
        <v>780</v>
      </c>
      <c r="C1498" s="70"/>
      <c r="D1498" s="71"/>
      <c r="E1498" s="72"/>
      <c r="F1498" s="73"/>
      <c r="G1498" s="70"/>
      <c r="H1498" s="74"/>
      <c r="I1498" s="75"/>
      <c r="J1498" s="75"/>
      <c r="K1498" s="36"/>
      <c r="L1498" s="82"/>
      <c r="M1498" s="82"/>
      <c r="N1498" s="77"/>
      <c r="O1498" s="84" t="s">
        <v>1270</v>
      </c>
      <c r="P1498" s="86">
        <v>43426.282546296294</v>
      </c>
      <c r="Q1498" s="84" t="s">
        <v>1352</v>
      </c>
      <c r="R1498" s="84"/>
      <c r="S1498" s="84"/>
      <c r="T1498" s="84" t="s">
        <v>2092</v>
      </c>
      <c r="U1498" s="84"/>
      <c r="V1498" s="88" t="s">
        <v>2781</v>
      </c>
      <c r="W1498" s="86">
        <v>43426.282546296294</v>
      </c>
      <c r="X1498" s="88" t="s">
        <v>3445</v>
      </c>
      <c r="Y1498" s="84"/>
      <c r="Z1498" s="84"/>
      <c r="AA1498" s="87" t="s">
        <v>4574</v>
      </c>
      <c r="AB1498" s="84"/>
      <c r="AC1498" s="84" t="b">
        <v>0</v>
      </c>
      <c r="AD1498" s="84">
        <v>0</v>
      </c>
      <c r="AE1498" s="87" t="s">
        <v>5552</v>
      </c>
      <c r="AF1498" s="84" t="b">
        <v>0</v>
      </c>
      <c r="AG1498" s="84" t="s">
        <v>5604</v>
      </c>
      <c r="AH1498" s="84"/>
      <c r="AI1498" s="87" t="s">
        <v>5552</v>
      </c>
      <c r="AJ1498" s="84" t="b">
        <v>0</v>
      </c>
      <c r="AK1498" s="84">
        <v>10</v>
      </c>
      <c r="AL1498" s="87" t="s">
        <v>5149</v>
      </c>
      <c r="AM1498" s="84" t="s">
        <v>5685</v>
      </c>
      <c r="AN1498" s="84" t="b">
        <v>0</v>
      </c>
      <c r="AO1498" s="87" t="s">
        <v>5149</v>
      </c>
      <c r="AP1498" s="84" t="s">
        <v>179</v>
      </c>
      <c r="AQ1498" s="84">
        <v>0</v>
      </c>
      <c r="AR1498" s="84">
        <v>0</v>
      </c>
      <c r="AS1498" s="84"/>
      <c r="AT1498" s="84"/>
      <c r="AU1498" s="84"/>
      <c r="AV1498" s="84"/>
      <c r="AW1498" s="84"/>
      <c r="AX1498" s="84"/>
      <c r="AY1498" s="84"/>
      <c r="AZ1498" s="84"/>
    </row>
    <row r="1499" spans="1:52" x14ac:dyDescent="0.55000000000000004">
      <c r="A1499" s="69" t="s">
        <v>363</v>
      </c>
      <c r="B1499" s="69" t="s">
        <v>779</v>
      </c>
      <c r="C1499" s="70"/>
      <c r="D1499" s="71"/>
      <c r="E1499" s="72"/>
      <c r="F1499" s="73"/>
      <c r="G1499" s="70"/>
      <c r="H1499" s="74"/>
      <c r="I1499" s="75"/>
      <c r="J1499" s="75"/>
      <c r="K1499" s="36"/>
      <c r="L1499" s="82"/>
      <c r="M1499" s="82"/>
      <c r="N1499" s="77"/>
      <c r="O1499" s="84" t="s">
        <v>1270</v>
      </c>
      <c r="P1499" s="86">
        <v>43426.282546296294</v>
      </c>
      <c r="Q1499" s="84" t="s">
        <v>1352</v>
      </c>
      <c r="R1499" s="84"/>
      <c r="S1499" s="84"/>
      <c r="T1499" s="84" t="s">
        <v>2092</v>
      </c>
      <c r="U1499" s="84"/>
      <c r="V1499" s="88" t="s">
        <v>2781</v>
      </c>
      <c r="W1499" s="86">
        <v>43426.282546296294</v>
      </c>
      <c r="X1499" s="88" t="s">
        <v>3445</v>
      </c>
      <c r="Y1499" s="84"/>
      <c r="Z1499" s="84"/>
      <c r="AA1499" s="87" t="s">
        <v>4574</v>
      </c>
      <c r="AB1499" s="84"/>
      <c r="AC1499" s="84" t="b">
        <v>0</v>
      </c>
      <c r="AD1499" s="84">
        <v>0</v>
      </c>
      <c r="AE1499" s="87" t="s">
        <v>5552</v>
      </c>
      <c r="AF1499" s="84" t="b">
        <v>0</v>
      </c>
      <c r="AG1499" s="84" t="s">
        <v>5604</v>
      </c>
      <c r="AH1499" s="84"/>
      <c r="AI1499" s="87" t="s">
        <v>5552</v>
      </c>
      <c r="AJ1499" s="84" t="b">
        <v>0</v>
      </c>
      <c r="AK1499" s="84">
        <v>10</v>
      </c>
      <c r="AL1499" s="87" t="s">
        <v>5149</v>
      </c>
      <c r="AM1499" s="84" t="s">
        <v>5685</v>
      </c>
      <c r="AN1499" s="84" t="b">
        <v>0</v>
      </c>
      <c r="AO1499" s="87" t="s">
        <v>5149</v>
      </c>
      <c r="AP1499" s="84" t="s">
        <v>179</v>
      </c>
      <c r="AQ1499" s="84">
        <v>0</v>
      </c>
      <c r="AR1499" s="84">
        <v>0</v>
      </c>
      <c r="AS1499" s="84"/>
      <c r="AT1499" s="84"/>
      <c r="AU1499" s="84"/>
      <c r="AV1499" s="84"/>
      <c r="AW1499" s="84"/>
      <c r="AX1499" s="84"/>
      <c r="AY1499" s="84"/>
      <c r="AZ1499" s="84"/>
    </row>
    <row r="1500" spans="1:52" x14ac:dyDescent="0.55000000000000004">
      <c r="A1500" s="69" t="s">
        <v>364</v>
      </c>
      <c r="B1500" s="69" t="s">
        <v>778</v>
      </c>
      <c r="C1500" s="70"/>
      <c r="D1500" s="71"/>
      <c r="E1500" s="72"/>
      <c r="F1500" s="73"/>
      <c r="G1500" s="70"/>
      <c r="H1500" s="74"/>
      <c r="I1500" s="75"/>
      <c r="J1500" s="75"/>
      <c r="K1500" s="36"/>
      <c r="L1500" s="82"/>
      <c r="M1500" s="82"/>
      <c r="N1500" s="77"/>
      <c r="O1500" s="84" t="s">
        <v>1269</v>
      </c>
      <c r="P1500" s="86">
        <v>43426.308541666665</v>
      </c>
      <c r="Q1500" s="84" t="s">
        <v>1352</v>
      </c>
      <c r="R1500" s="84"/>
      <c r="S1500" s="84"/>
      <c r="T1500" s="84" t="s">
        <v>2092</v>
      </c>
      <c r="U1500" s="84"/>
      <c r="V1500" s="88" t="s">
        <v>2782</v>
      </c>
      <c r="W1500" s="86">
        <v>43426.308541666665</v>
      </c>
      <c r="X1500" s="88" t="s">
        <v>3446</v>
      </c>
      <c r="Y1500" s="84"/>
      <c r="Z1500" s="84"/>
      <c r="AA1500" s="87" t="s">
        <v>4575</v>
      </c>
      <c r="AB1500" s="84"/>
      <c r="AC1500" s="84" t="b">
        <v>0</v>
      </c>
      <c r="AD1500" s="84">
        <v>0</v>
      </c>
      <c r="AE1500" s="87" t="s">
        <v>5552</v>
      </c>
      <c r="AF1500" s="84" t="b">
        <v>0</v>
      </c>
      <c r="AG1500" s="84" t="s">
        <v>5604</v>
      </c>
      <c r="AH1500" s="84"/>
      <c r="AI1500" s="87" t="s">
        <v>5552</v>
      </c>
      <c r="AJ1500" s="84" t="b">
        <v>0</v>
      </c>
      <c r="AK1500" s="84">
        <v>10</v>
      </c>
      <c r="AL1500" s="87" t="s">
        <v>5149</v>
      </c>
      <c r="AM1500" s="84" t="s">
        <v>5685</v>
      </c>
      <c r="AN1500" s="84" t="b">
        <v>0</v>
      </c>
      <c r="AO1500" s="87" t="s">
        <v>5149</v>
      </c>
      <c r="AP1500" s="84" t="s">
        <v>179</v>
      </c>
      <c r="AQ1500" s="84">
        <v>0</v>
      </c>
      <c r="AR1500" s="84">
        <v>0</v>
      </c>
      <c r="AS1500" s="84"/>
      <c r="AT1500" s="84"/>
      <c r="AU1500" s="84"/>
      <c r="AV1500" s="84"/>
      <c r="AW1500" s="84"/>
      <c r="AX1500" s="84"/>
      <c r="AY1500" s="84"/>
      <c r="AZ1500" s="84"/>
    </row>
    <row r="1501" spans="1:52" x14ac:dyDescent="0.55000000000000004">
      <c r="A1501" s="69" t="s">
        <v>364</v>
      </c>
      <c r="B1501" s="69" t="s">
        <v>781</v>
      </c>
      <c r="C1501" s="70"/>
      <c r="D1501" s="71"/>
      <c r="E1501" s="72"/>
      <c r="F1501" s="73"/>
      <c r="G1501" s="70"/>
      <c r="H1501" s="74"/>
      <c r="I1501" s="75"/>
      <c r="J1501" s="75"/>
      <c r="K1501" s="36"/>
      <c r="L1501" s="82"/>
      <c r="M1501" s="82"/>
      <c r="N1501" s="77"/>
      <c r="O1501" s="84" t="s">
        <v>1270</v>
      </c>
      <c r="P1501" s="86">
        <v>43426.308541666665</v>
      </c>
      <c r="Q1501" s="84" t="s">
        <v>1352</v>
      </c>
      <c r="R1501" s="84"/>
      <c r="S1501" s="84"/>
      <c r="T1501" s="84" t="s">
        <v>2092</v>
      </c>
      <c r="U1501" s="84"/>
      <c r="V1501" s="88" t="s">
        <v>2782</v>
      </c>
      <c r="W1501" s="86">
        <v>43426.308541666665</v>
      </c>
      <c r="X1501" s="88" t="s">
        <v>3446</v>
      </c>
      <c r="Y1501" s="84"/>
      <c r="Z1501" s="84"/>
      <c r="AA1501" s="87" t="s">
        <v>4575</v>
      </c>
      <c r="AB1501" s="84"/>
      <c r="AC1501" s="84" t="b">
        <v>0</v>
      </c>
      <c r="AD1501" s="84">
        <v>0</v>
      </c>
      <c r="AE1501" s="87" t="s">
        <v>5552</v>
      </c>
      <c r="AF1501" s="84" t="b">
        <v>0</v>
      </c>
      <c r="AG1501" s="84" t="s">
        <v>5604</v>
      </c>
      <c r="AH1501" s="84"/>
      <c r="AI1501" s="87" t="s">
        <v>5552</v>
      </c>
      <c r="AJ1501" s="84" t="b">
        <v>0</v>
      </c>
      <c r="AK1501" s="84">
        <v>10</v>
      </c>
      <c r="AL1501" s="87" t="s">
        <v>5149</v>
      </c>
      <c r="AM1501" s="84" t="s">
        <v>5685</v>
      </c>
      <c r="AN1501" s="84" t="b">
        <v>0</v>
      </c>
      <c r="AO1501" s="87" t="s">
        <v>5149</v>
      </c>
      <c r="AP1501" s="84" t="s">
        <v>179</v>
      </c>
      <c r="AQ1501" s="84">
        <v>0</v>
      </c>
      <c r="AR1501" s="84">
        <v>0</v>
      </c>
      <c r="AS1501" s="84"/>
      <c r="AT1501" s="84"/>
      <c r="AU1501" s="84"/>
      <c r="AV1501" s="84"/>
      <c r="AW1501" s="84"/>
      <c r="AX1501" s="84"/>
      <c r="AY1501" s="84"/>
      <c r="AZ1501" s="84"/>
    </row>
    <row r="1502" spans="1:52" x14ac:dyDescent="0.55000000000000004">
      <c r="A1502" s="69" t="s">
        <v>364</v>
      </c>
      <c r="B1502" s="69" t="s">
        <v>780</v>
      </c>
      <c r="C1502" s="70"/>
      <c r="D1502" s="71"/>
      <c r="E1502" s="72"/>
      <c r="F1502" s="73"/>
      <c r="G1502" s="70"/>
      <c r="H1502" s="74"/>
      <c r="I1502" s="75"/>
      <c r="J1502" s="75"/>
      <c r="K1502" s="36"/>
      <c r="L1502" s="82"/>
      <c r="M1502" s="82"/>
      <c r="N1502" s="77"/>
      <c r="O1502" s="84" t="s">
        <v>1270</v>
      </c>
      <c r="P1502" s="86">
        <v>43426.308541666665</v>
      </c>
      <c r="Q1502" s="84" t="s">
        <v>1352</v>
      </c>
      <c r="R1502" s="84"/>
      <c r="S1502" s="84"/>
      <c r="T1502" s="84" t="s">
        <v>2092</v>
      </c>
      <c r="U1502" s="84"/>
      <c r="V1502" s="88" t="s">
        <v>2782</v>
      </c>
      <c r="W1502" s="86">
        <v>43426.308541666665</v>
      </c>
      <c r="X1502" s="88" t="s">
        <v>3446</v>
      </c>
      <c r="Y1502" s="84"/>
      <c r="Z1502" s="84"/>
      <c r="AA1502" s="87" t="s">
        <v>4575</v>
      </c>
      <c r="AB1502" s="84"/>
      <c r="AC1502" s="84" t="b">
        <v>0</v>
      </c>
      <c r="AD1502" s="84">
        <v>0</v>
      </c>
      <c r="AE1502" s="87" t="s">
        <v>5552</v>
      </c>
      <c r="AF1502" s="84" t="b">
        <v>0</v>
      </c>
      <c r="AG1502" s="84" t="s">
        <v>5604</v>
      </c>
      <c r="AH1502" s="84"/>
      <c r="AI1502" s="87" t="s">
        <v>5552</v>
      </c>
      <c r="AJ1502" s="84" t="b">
        <v>0</v>
      </c>
      <c r="AK1502" s="84">
        <v>10</v>
      </c>
      <c r="AL1502" s="87" t="s">
        <v>5149</v>
      </c>
      <c r="AM1502" s="84" t="s">
        <v>5685</v>
      </c>
      <c r="AN1502" s="84" t="b">
        <v>0</v>
      </c>
      <c r="AO1502" s="87" t="s">
        <v>5149</v>
      </c>
      <c r="AP1502" s="84" t="s">
        <v>179</v>
      </c>
      <c r="AQ1502" s="84">
        <v>0</v>
      </c>
      <c r="AR1502" s="84">
        <v>0</v>
      </c>
      <c r="AS1502" s="84"/>
      <c r="AT1502" s="84"/>
      <c r="AU1502" s="84"/>
      <c r="AV1502" s="84"/>
      <c r="AW1502" s="84"/>
      <c r="AX1502" s="84"/>
      <c r="AY1502" s="84"/>
      <c r="AZ1502" s="84"/>
    </row>
    <row r="1503" spans="1:52" x14ac:dyDescent="0.55000000000000004">
      <c r="A1503" s="69" t="s">
        <v>364</v>
      </c>
      <c r="B1503" s="69" t="s">
        <v>779</v>
      </c>
      <c r="C1503" s="70"/>
      <c r="D1503" s="71"/>
      <c r="E1503" s="72"/>
      <c r="F1503" s="73"/>
      <c r="G1503" s="70"/>
      <c r="H1503" s="74"/>
      <c r="I1503" s="75"/>
      <c r="J1503" s="75"/>
      <c r="K1503" s="36"/>
      <c r="L1503" s="82"/>
      <c r="M1503" s="82"/>
      <c r="N1503" s="77"/>
      <c r="O1503" s="84" t="s">
        <v>1270</v>
      </c>
      <c r="P1503" s="86">
        <v>43426.308541666665</v>
      </c>
      <c r="Q1503" s="84" t="s">
        <v>1352</v>
      </c>
      <c r="R1503" s="84"/>
      <c r="S1503" s="84"/>
      <c r="T1503" s="84" t="s">
        <v>2092</v>
      </c>
      <c r="U1503" s="84"/>
      <c r="V1503" s="88" t="s">
        <v>2782</v>
      </c>
      <c r="W1503" s="86">
        <v>43426.308541666665</v>
      </c>
      <c r="X1503" s="88" t="s">
        <v>3446</v>
      </c>
      <c r="Y1503" s="84"/>
      <c r="Z1503" s="84"/>
      <c r="AA1503" s="87" t="s">
        <v>4575</v>
      </c>
      <c r="AB1503" s="84"/>
      <c r="AC1503" s="84" t="b">
        <v>0</v>
      </c>
      <c r="AD1503" s="84">
        <v>0</v>
      </c>
      <c r="AE1503" s="87" t="s">
        <v>5552</v>
      </c>
      <c r="AF1503" s="84" t="b">
        <v>0</v>
      </c>
      <c r="AG1503" s="84" t="s">
        <v>5604</v>
      </c>
      <c r="AH1503" s="84"/>
      <c r="AI1503" s="87" t="s">
        <v>5552</v>
      </c>
      <c r="AJ1503" s="84" t="b">
        <v>0</v>
      </c>
      <c r="AK1503" s="84">
        <v>10</v>
      </c>
      <c r="AL1503" s="87" t="s">
        <v>5149</v>
      </c>
      <c r="AM1503" s="84" t="s">
        <v>5685</v>
      </c>
      <c r="AN1503" s="84" t="b">
        <v>0</v>
      </c>
      <c r="AO1503" s="87" t="s">
        <v>5149</v>
      </c>
      <c r="AP1503" s="84" t="s">
        <v>179</v>
      </c>
      <c r="AQ1503" s="84">
        <v>0</v>
      </c>
      <c r="AR1503" s="84">
        <v>0</v>
      </c>
      <c r="AS1503" s="84"/>
      <c r="AT1503" s="84"/>
      <c r="AU1503" s="84"/>
      <c r="AV1503" s="84"/>
      <c r="AW1503" s="84"/>
      <c r="AX1503" s="84"/>
      <c r="AY1503" s="84"/>
      <c r="AZ1503" s="84"/>
    </row>
    <row r="1504" spans="1:52" x14ac:dyDescent="0.55000000000000004">
      <c r="A1504" s="69" t="s">
        <v>365</v>
      </c>
      <c r="B1504" s="69" t="s">
        <v>841</v>
      </c>
      <c r="C1504" s="70"/>
      <c r="D1504" s="71"/>
      <c r="E1504" s="72"/>
      <c r="F1504" s="73"/>
      <c r="G1504" s="70"/>
      <c r="H1504" s="74"/>
      <c r="I1504" s="75"/>
      <c r="J1504" s="75"/>
      <c r="K1504" s="36"/>
      <c r="L1504" s="82"/>
      <c r="M1504" s="82"/>
      <c r="N1504" s="77"/>
      <c r="O1504" s="84" t="s">
        <v>1269</v>
      </c>
      <c r="P1504" s="86">
        <v>43426.316365740742</v>
      </c>
      <c r="Q1504" s="84" t="s">
        <v>1281</v>
      </c>
      <c r="R1504" s="84"/>
      <c r="S1504" s="84"/>
      <c r="T1504" s="84" t="s">
        <v>2024</v>
      </c>
      <c r="U1504" s="84"/>
      <c r="V1504" s="88" t="s">
        <v>2783</v>
      </c>
      <c r="W1504" s="86">
        <v>43426.316365740742</v>
      </c>
      <c r="X1504" s="88" t="s">
        <v>3447</v>
      </c>
      <c r="Y1504" s="84"/>
      <c r="Z1504" s="84"/>
      <c r="AA1504" s="87" t="s">
        <v>4576</v>
      </c>
      <c r="AB1504" s="84"/>
      <c r="AC1504" s="84" t="b">
        <v>0</v>
      </c>
      <c r="AD1504" s="84">
        <v>0</v>
      </c>
      <c r="AE1504" s="87" t="s">
        <v>5552</v>
      </c>
      <c r="AF1504" s="84" t="b">
        <v>0</v>
      </c>
      <c r="AG1504" s="84" t="s">
        <v>5604</v>
      </c>
      <c r="AH1504" s="84"/>
      <c r="AI1504" s="87" t="s">
        <v>5552</v>
      </c>
      <c r="AJ1504" s="84" t="b">
        <v>0</v>
      </c>
      <c r="AK1504" s="84">
        <v>6</v>
      </c>
      <c r="AL1504" s="87" t="s">
        <v>5255</v>
      </c>
      <c r="AM1504" s="84" t="s">
        <v>5682</v>
      </c>
      <c r="AN1504" s="84" t="b">
        <v>0</v>
      </c>
      <c r="AO1504" s="87" t="s">
        <v>5255</v>
      </c>
      <c r="AP1504" s="84" t="s">
        <v>179</v>
      </c>
      <c r="AQ1504" s="84">
        <v>0</v>
      </c>
      <c r="AR1504" s="84">
        <v>0</v>
      </c>
      <c r="AS1504" s="84"/>
      <c r="AT1504" s="84"/>
      <c r="AU1504" s="84"/>
      <c r="AV1504" s="84"/>
      <c r="AW1504" s="84"/>
      <c r="AX1504" s="84"/>
      <c r="AY1504" s="84"/>
      <c r="AZ1504" s="84"/>
    </row>
    <row r="1505" spans="1:52" x14ac:dyDescent="0.55000000000000004">
      <c r="A1505" s="69" t="s">
        <v>365</v>
      </c>
      <c r="B1505" s="69" t="s">
        <v>838</v>
      </c>
      <c r="C1505" s="70"/>
      <c r="D1505" s="71"/>
      <c r="E1505" s="72"/>
      <c r="F1505" s="73"/>
      <c r="G1505" s="70"/>
      <c r="H1505" s="74"/>
      <c r="I1505" s="75"/>
      <c r="J1505" s="75"/>
      <c r="K1505" s="36"/>
      <c r="L1505" s="82"/>
      <c r="M1505" s="82"/>
      <c r="N1505" s="77"/>
      <c r="O1505" s="84" t="s">
        <v>1270</v>
      </c>
      <c r="P1505" s="86">
        <v>43426.316365740742</v>
      </c>
      <c r="Q1505" s="84" t="s">
        <v>1281</v>
      </c>
      <c r="R1505" s="84"/>
      <c r="S1505" s="84"/>
      <c r="T1505" s="84" t="s">
        <v>2024</v>
      </c>
      <c r="U1505" s="84"/>
      <c r="V1505" s="88" t="s">
        <v>2783</v>
      </c>
      <c r="W1505" s="86">
        <v>43426.316365740742</v>
      </c>
      <c r="X1505" s="88" t="s">
        <v>3447</v>
      </c>
      <c r="Y1505" s="84"/>
      <c r="Z1505" s="84"/>
      <c r="AA1505" s="87" t="s">
        <v>4576</v>
      </c>
      <c r="AB1505" s="84"/>
      <c r="AC1505" s="84" t="b">
        <v>0</v>
      </c>
      <c r="AD1505" s="84">
        <v>0</v>
      </c>
      <c r="AE1505" s="87" t="s">
        <v>5552</v>
      </c>
      <c r="AF1505" s="84" t="b">
        <v>0</v>
      </c>
      <c r="AG1505" s="84" t="s">
        <v>5604</v>
      </c>
      <c r="AH1505" s="84"/>
      <c r="AI1505" s="87" t="s">
        <v>5552</v>
      </c>
      <c r="AJ1505" s="84" t="b">
        <v>0</v>
      </c>
      <c r="AK1505" s="84">
        <v>6</v>
      </c>
      <c r="AL1505" s="87" t="s">
        <v>5255</v>
      </c>
      <c r="AM1505" s="84" t="s">
        <v>5682</v>
      </c>
      <c r="AN1505" s="84" t="b">
        <v>0</v>
      </c>
      <c r="AO1505" s="87" t="s">
        <v>5255</v>
      </c>
      <c r="AP1505" s="84" t="s">
        <v>179</v>
      </c>
      <c r="AQ1505" s="84">
        <v>0</v>
      </c>
      <c r="AR1505" s="84">
        <v>0</v>
      </c>
      <c r="AS1505" s="84"/>
      <c r="AT1505" s="84"/>
      <c r="AU1505" s="84"/>
      <c r="AV1505" s="84"/>
      <c r="AW1505" s="84"/>
      <c r="AX1505" s="84"/>
      <c r="AY1505" s="84"/>
      <c r="AZ1505" s="84"/>
    </row>
    <row r="1506" spans="1:52" x14ac:dyDescent="0.55000000000000004">
      <c r="A1506" s="69" t="s">
        <v>365</v>
      </c>
      <c r="B1506" s="69" t="s">
        <v>844</v>
      </c>
      <c r="C1506" s="70"/>
      <c r="D1506" s="71"/>
      <c r="E1506" s="72"/>
      <c r="F1506" s="73"/>
      <c r="G1506" s="70"/>
      <c r="H1506" s="74"/>
      <c r="I1506" s="75"/>
      <c r="J1506" s="75"/>
      <c r="K1506" s="36"/>
      <c r="L1506" s="82"/>
      <c r="M1506" s="82"/>
      <c r="N1506" s="77"/>
      <c r="O1506" s="84" t="s">
        <v>1270</v>
      </c>
      <c r="P1506" s="86">
        <v>43426.316365740742</v>
      </c>
      <c r="Q1506" s="84" t="s">
        <v>1281</v>
      </c>
      <c r="R1506" s="84"/>
      <c r="S1506" s="84"/>
      <c r="T1506" s="84" t="s">
        <v>2024</v>
      </c>
      <c r="U1506" s="84"/>
      <c r="V1506" s="88" t="s">
        <v>2783</v>
      </c>
      <c r="W1506" s="86">
        <v>43426.316365740742</v>
      </c>
      <c r="X1506" s="88" t="s">
        <v>3447</v>
      </c>
      <c r="Y1506" s="84"/>
      <c r="Z1506" s="84"/>
      <c r="AA1506" s="87" t="s">
        <v>4576</v>
      </c>
      <c r="AB1506" s="84"/>
      <c r="AC1506" s="84" t="b">
        <v>0</v>
      </c>
      <c r="AD1506" s="84">
        <v>0</v>
      </c>
      <c r="AE1506" s="87" t="s">
        <v>5552</v>
      </c>
      <c r="AF1506" s="84" t="b">
        <v>0</v>
      </c>
      <c r="AG1506" s="84" t="s">
        <v>5604</v>
      </c>
      <c r="AH1506" s="84"/>
      <c r="AI1506" s="87" t="s">
        <v>5552</v>
      </c>
      <c r="AJ1506" s="84" t="b">
        <v>0</v>
      </c>
      <c r="AK1506" s="84">
        <v>6</v>
      </c>
      <c r="AL1506" s="87" t="s">
        <v>5255</v>
      </c>
      <c r="AM1506" s="84" t="s">
        <v>5682</v>
      </c>
      <c r="AN1506" s="84" t="b">
        <v>0</v>
      </c>
      <c r="AO1506" s="87" t="s">
        <v>5255</v>
      </c>
      <c r="AP1506" s="84" t="s">
        <v>179</v>
      </c>
      <c r="AQ1506" s="84">
        <v>0</v>
      </c>
      <c r="AR1506" s="84">
        <v>0</v>
      </c>
      <c r="AS1506" s="84"/>
      <c r="AT1506" s="84"/>
      <c r="AU1506" s="84"/>
      <c r="AV1506" s="84"/>
      <c r="AW1506" s="84"/>
      <c r="AX1506" s="84"/>
      <c r="AY1506" s="84"/>
      <c r="AZ1506" s="84"/>
    </row>
    <row r="1507" spans="1:52" x14ac:dyDescent="0.55000000000000004">
      <c r="A1507" s="69" t="s">
        <v>365</v>
      </c>
      <c r="B1507" s="69" t="s">
        <v>955</v>
      </c>
      <c r="C1507" s="70"/>
      <c r="D1507" s="71"/>
      <c r="E1507" s="72"/>
      <c r="F1507" s="73"/>
      <c r="G1507" s="70"/>
      <c r="H1507" s="74"/>
      <c r="I1507" s="75"/>
      <c r="J1507" s="75"/>
      <c r="K1507" s="36"/>
      <c r="L1507" s="82"/>
      <c r="M1507" s="82"/>
      <c r="N1507" s="77"/>
      <c r="O1507" s="84" t="s">
        <v>1270</v>
      </c>
      <c r="P1507" s="86">
        <v>43426.316365740742</v>
      </c>
      <c r="Q1507" s="84" t="s">
        <v>1281</v>
      </c>
      <c r="R1507" s="84"/>
      <c r="S1507" s="84"/>
      <c r="T1507" s="84" t="s">
        <v>2024</v>
      </c>
      <c r="U1507" s="84"/>
      <c r="V1507" s="88" t="s">
        <v>2783</v>
      </c>
      <c r="W1507" s="86">
        <v>43426.316365740742</v>
      </c>
      <c r="X1507" s="88" t="s">
        <v>3447</v>
      </c>
      <c r="Y1507" s="84"/>
      <c r="Z1507" s="84"/>
      <c r="AA1507" s="87" t="s">
        <v>4576</v>
      </c>
      <c r="AB1507" s="84"/>
      <c r="AC1507" s="84" t="b">
        <v>0</v>
      </c>
      <c r="AD1507" s="84">
        <v>0</v>
      </c>
      <c r="AE1507" s="87" t="s">
        <v>5552</v>
      </c>
      <c r="AF1507" s="84" t="b">
        <v>0</v>
      </c>
      <c r="AG1507" s="84" t="s">
        <v>5604</v>
      </c>
      <c r="AH1507" s="84"/>
      <c r="AI1507" s="87" t="s">
        <v>5552</v>
      </c>
      <c r="AJ1507" s="84" t="b">
        <v>0</v>
      </c>
      <c r="AK1507" s="84">
        <v>6</v>
      </c>
      <c r="AL1507" s="87" t="s">
        <v>5255</v>
      </c>
      <c r="AM1507" s="84" t="s">
        <v>5682</v>
      </c>
      <c r="AN1507" s="84" t="b">
        <v>0</v>
      </c>
      <c r="AO1507" s="87" t="s">
        <v>5255</v>
      </c>
      <c r="AP1507" s="84" t="s">
        <v>179</v>
      </c>
      <c r="AQ1507" s="84">
        <v>0</v>
      </c>
      <c r="AR1507" s="84">
        <v>0</v>
      </c>
      <c r="AS1507" s="84"/>
      <c r="AT1507" s="84"/>
      <c r="AU1507" s="84"/>
      <c r="AV1507" s="84"/>
      <c r="AW1507" s="84"/>
      <c r="AX1507" s="84"/>
      <c r="AY1507" s="84"/>
      <c r="AZ1507" s="84"/>
    </row>
    <row r="1508" spans="1:52" x14ac:dyDescent="0.55000000000000004">
      <c r="A1508" s="69" t="s">
        <v>366</v>
      </c>
      <c r="B1508" s="69" t="s">
        <v>369</v>
      </c>
      <c r="C1508" s="70"/>
      <c r="D1508" s="71"/>
      <c r="E1508" s="72"/>
      <c r="F1508" s="73"/>
      <c r="G1508" s="70"/>
      <c r="H1508" s="74"/>
      <c r="I1508" s="75"/>
      <c r="J1508" s="75"/>
      <c r="K1508" s="36"/>
      <c r="L1508" s="82"/>
      <c r="M1508" s="82"/>
      <c r="N1508" s="77"/>
      <c r="O1508" s="84" t="s">
        <v>1269</v>
      </c>
      <c r="P1508" s="86">
        <v>43426.317013888889</v>
      </c>
      <c r="Q1508" s="84" t="s">
        <v>1351</v>
      </c>
      <c r="R1508" s="84"/>
      <c r="S1508" s="84"/>
      <c r="T1508" s="84" t="s">
        <v>2091</v>
      </c>
      <c r="U1508" s="84"/>
      <c r="V1508" s="88" t="s">
        <v>2784</v>
      </c>
      <c r="W1508" s="86">
        <v>43426.317013888889</v>
      </c>
      <c r="X1508" s="88" t="s">
        <v>3448</v>
      </c>
      <c r="Y1508" s="84"/>
      <c r="Z1508" s="84"/>
      <c r="AA1508" s="87" t="s">
        <v>4577</v>
      </c>
      <c r="AB1508" s="84"/>
      <c r="AC1508" s="84" t="b">
        <v>0</v>
      </c>
      <c r="AD1508" s="84">
        <v>0</v>
      </c>
      <c r="AE1508" s="87" t="s">
        <v>5552</v>
      </c>
      <c r="AF1508" s="84" t="b">
        <v>0</v>
      </c>
      <c r="AG1508" s="84" t="s">
        <v>5605</v>
      </c>
      <c r="AH1508" s="84"/>
      <c r="AI1508" s="87" t="s">
        <v>5552</v>
      </c>
      <c r="AJ1508" s="84" t="b">
        <v>0</v>
      </c>
      <c r="AK1508" s="84">
        <v>7</v>
      </c>
      <c r="AL1508" s="87" t="s">
        <v>4580</v>
      </c>
      <c r="AM1508" s="84" t="s">
        <v>5682</v>
      </c>
      <c r="AN1508" s="84" t="b">
        <v>0</v>
      </c>
      <c r="AO1508" s="87" t="s">
        <v>4580</v>
      </c>
      <c r="AP1508" s="84" t="s">
        <v>179</v>
      </c>
      <c r="AQ1508" s="84">
        <v>0</v>
      </c>
      <c r="AR1508" s="84">
        <v>0</v>
      </c>
      <c r="AS1508" s="84"/>
      <c r="AT1508" s="84"/>
      <c r="AU1508" s="84"/>
      <c r="AV1508" s="84"/>
      <c r="AW1508" s="84"/>
      <c r="AX1508" s="84"/>
      <c r="AY1508" s="84"/>
      <c r="AZ1508" s="84"/>
    </row>
    <row r="1509" spans="1:52" x14ac:dyDescent="0.55000000000000004">
      <c r="A1509" s="69" t="s">
        <v>366</v>
      </c>
      <c r="B1509" s="69" t="s">
        <v>1031</v>
      </c>
      <c r="C1509" s="70"/>
      <c r="D1509" s="71"/>
      <c r="E1509" s="72"/>
      <c r="F1509" s="73"/>
      <c r="G1509" s="70"/>
      <c r="H1509" s="74"/>
      <c r="I1509" s="75"/>
      <c r="J1509" s="75"/>
      <c r="K1509" s="36"/>
      <c r="L1509" s="82"/>
      <c r="M1509" s="82"/>
      <c r="N1509" s="77"/>
      <c r="O1509" s="84" t="s">
        <v>1270</v>
      </c>
      <c r="P1509" s="86">
        <v>43426.317013888889</v>
      </c>
      <c r="Q1509" s="84" t="s">
        <v>1351</v>
      </c>
      <c r="R1509" s="84"/>
      <c r="S1509" s="84"/>
      <c r="T1509" s="84" t="s">
        <v>2091</v>
      </c>
      <c r="U1509" s="84"/>
      <c r="V1509" s="88" t="s">
        <v>2784</v>
      </c>
      <c r="W1509" s="86">
        <v>43426.317013888889</v>
      </c>
      <c r="X1509" s="88" t="s">
        <v>3448</v>
      </c>
      <c r="Y1509" s="84"/>
      <c r="Z1509" s="84"/>
      <c r="AA1509" s="87" t="s">
        <v>4577</v>
      </c>
      <c r="AB1509" s="84"/>
      <c r="AC1509" s="84" t="b">
        <v>0</v>
      </c>
      <c r="AD1509" s="84">
        <v>0</v>
      </c>
      <c r="AE1509" s="87" t="s">
        <v>5552</v>
      </c>
      <c r="AF1509" s="84" t="b">
        <v>0</v>
      </c>
      <c r="AG1509" s="84" t="s">
        <v>5605</v>
      </c>
      <c r="AH1509" s="84"/>
      <c r="AI1509" s="87" t="s">
        <v>5552</v>
      </c>
      <c r="AJ1509" s="84" t="b">
        <v>0</v>
      </c>
      <c r="AK1509" s="84">
        <v>7</v>
      </c>
      <c r="AL1509" s="87" t="s">
        <v>4580</v>
      </c>
      <c r="AM1509" s="84" t="s">
        <v>5682</v>
      </c>
      <c r="AN1509" s="84" t="b">
        <v>0</v>
      </c>
      <c r="AO1509" s="87" t="s">
        <v>4580</v>
      </c>
      <c r="AP1509" s="84" t="s">
        <v>179</v>
      </c>
      <c r="AQ1509" s="84">
        <v>0</v>
      </c>
      <c r="AR1509" s="84">
        <v>0</v>
      </c>
      <c r="AS1509" s="84"/>
      <c r="AT1509" s="84"/>
      <c r="AU1509" s="84"/>
      <c r="AV1509" s="84"/>
      <c r="AW1509" s="84"/>
      <c r="AX1509" s="84"/>
      <c r="AY1509" s="84"/>
      <c r="AZ1509" s="84"/>
    </row>
    <row r="1510" spans="1:52" x14ac:dyDescent="0.55000000000000004">
      <c r="A1510" s="69" t="s">
        <v>367</v>
      </c>
      <c r="B1510" s="69" t="s">
        <v>448</v>
      </c>
      <c r="C1510" s="70"/>
      <c r="D1510" s="71"/>
      <c r="E1510" s="72"/>
      <c r="F1510" s="73"/>
      <c r="G1510" s="70"/>
      <c r="H1510" s="74"/>
      <c r="I1510" s="75"/>
      <c r="J1510" s="75"/>
      <c r="K1510" s="36"/>
      <c r="L1510" s="82"/>
      <c r="M1510" s="82"/>
      <c r="N1510" s="77"/>
      <c r="O1510" s="84" t="s">
        <v>1269</v>
      </c>
      <c r="P1510" s="86">
        <v>43426.347071759257</v>
      </c>
      <c r="Q1510" s="84" t="s">
        <v>1354</v>
      </c>
      <c r="R1510" s="84"/>
      <c r="S1510" s="84"/>
      <c r="T1510" s="84" t="s">
        <v>2093</v>
      </c>
      <c r="U1510" s="84"/>
      <c r="V1510" s="88" t="s">
        <v>2785</v>
      </c>
      <c r="W1510" s="86">
        <v>43426.347071759257</v>
      </c>
      <c r="X1510" s="88" t="s">
        <v>3449</v>
      </c>
      <c r="Y1510" s="84"/>
      <c r="Z1510" s="84"/>
      <c r="AA1510" s="87" t="s">
        <v>4578</v>
      </c>
      <c r="AB1510" s="84"/>
      <c r="AC1510" s="84" t="b">
        <v>0</v>
      </c>
      <c r="AD1510" s="84">
        <v>0</v>
      </c>
      <c r="AE1510" s="87" t="s">
        <v>5552</v>
      </c>
      <c r="AF1510" s="84" t="b">
        <v>0</v>
      </c>
      <c r="AG1510" s="84" t="s">
        <v>5604</v>
      </c>
      <c r="AH1510" s="84"/>
      <c r="AI1510" s="87" t="s">
        <v>5552</v>
      </c>
      <c r="AJ1510" s="84" t="b">
        <v>0</v>
      </c>
      <c r="AK1510" s="84">
        <v>1</v>
      </c>
      <c r="AL1510" s="87" t="s">
        <v>4674</v>
      </c>
      <c r="AM1510" s="84" t="s">
        <v>5684</v>
      </c>
      <c r="AN1510" s="84" t="b">
        <v>0</v>
      </c>
      <c r="AO1510" s="87" t="s">
        <v>4674</v>
      </c>
      <c r="AP1510" s="84" t="s">
        <v>179</v>
      </c>
      <c r="AQ1510" s="84">
        <v>0</v>
      </c>
      <c r="AR1510" s="84">
        <v>0</v>
      </c>
      <c r="AS1510" s="84"/>
      <c r="AT1510" s="84"/>
      <c r="AU1510" s="84"/>
      <c r="AV1510" s="84"/>
      <c r="AW1510" s="84"/>
      <c r="AX1510" s="84"/>
      <c r="AY1510" s="84"/>
      <c r="AZ1510" s="84"/>
    </row>
    <row r="1511" spans="1:52" x14ac:dyDescent="0.55000000000000004">
      <c r="A1511" s="69" t="s">
        <v>367</v>
      </c>
      <c r="B1511" s="69" t="s">
        <v>447</v>
      </c>
      <c r="C1511" s="70"/>
      <c r="D1511" s="71"/>
      <c r="E1511" s="72"/>
      <c r="F1511" s="73"/>
      <c r="G1511" s="70"/>
      <c r="H1511" s="74"/>
      <c r="I1511" s="75"/>
      <c r="J1511" s="75"/>
      <c r="K1511" s="36"/>
      <c r="L1511" s="82"/>
      <c r="M1511" s="82"/>
      <c r="N1511" s="77"/>
      <c r="O1511" s="84" t="s">
        <v>1270</v>
      </c>
      <c r="P1511" s="86">
        <v>43426.347071759257</v>
      </c>
      <c r="Q1511" s="84" t="s">
        <v>1354</v>
      </c>
      <c r="R1511" s="84"/>
      <c r="S1511" s="84"/>
      <c r="T1511" s="84" t="s">
        <v>2093</v>
      </c>
      <c r="U1511" s="84"/>
      <c r="V1511" s="88" t="s">
        <v>2785</v>
      </c>
      <c r="W1511" s="86">
        <v>43426.347071759257</v>
      </c>
      <c r="X1511" s="88" t="s">
        <v>3449</v>
      </c>
      <c r="Y1511" s="84"/>
      <c r="Z1511" s="84"/>
      <c r="AA1511" s="87" t="s">
        <v>4578</v>
      </c>
      <c r="AB1511" s="84"/>
      <c r="AC1511" s="84" t="b">
        <v>0</v>
      </c>
      <c r="AD1511" s="84">
        <v>0</v>
      </c>
      <c r="AE1511" s="87" t="s">
        <v>5552</v>
      </c>
      <c r="AF1511" s="84" t="b">
        <v>0</v>
      </c>
      <c r="AG1511" s="84" t="s">
        <v>5604</v>
      </c>
      <c r="AH1511" s="84"/>
      <c r="AI1511" s="87" t="s">
        <v>5552</v>
      </c>
      <c r="AJ1511" s="84" t="b">
        <v>0</v>
      </c>
      <c r="AK1511" s="84">
        <v>1</v>
      </c>
      <c r="AL1511" s="87" t="s">
        <v>4674</v>
      </c>
      <c r="AM1511" s="84" t="s">
        <v>5684</v>
      </c>
      <c r="AN1511" s="84" t="b">
        <v>0</v>
      </c>
      <c r="AO1511" s="87" t="s">
        <v>4674</v>
      </c>
      <c r="AP1511" s="84" t="s">
        <v>179</v>
      </c>
      <c r="AQ1511" s="84">
        <v>0</v>
      </c>
      <c r="AR1511" s="84">
        <v>0</v>
      </c>
      <c r="AS1511" s="84"/>
      <c r="AT1511" s="84"/>
      <c r="AU1511" s="84"/>
      <c r="AV1511" s="84"/>
      <c r="AW1511" s="84"/>
      <c r="AX1511" s="84"/>
      <c r="AY1511" s="84"/>
      <c r="AZ1511" s="84"/>
    </row>
    <row r="1512" spans="1:52" x14ac:dyDescent="0.55000000000000004">
      <c r="A1512" s="69" t="s">
        <v>367</v>
      </c>
      <c r="B1512" s="69" t="s">
        <v>484</v>
      </c>
      <c r="C1512" s="70"/>
      <c r="D1512" s="71"/>
      <c r="E1512" s="72"/>
      <c r="F1512" s="73"/>
      <c r="G1512" s="70"/>
      <c r="H1512" s="74"/>
      <c r="I1512" s="75"/>
      <c r="J1512" s="75"/>
      <c r="K1512" s="36"/>
      <c r="L1512" s="82"/>
      <c r="M1512" s="82"/>
      <c r="N1512" s="77"/>
      <c r="O1512" s="84" t="s">
        <v>1270</v>
      </c>
      <c r="P1512" s="86">
        <v>43426.347071759257</v>
      </c>
      <c r="Q1512" s="84" t="s">
        <v>1354</v>
      </c>
      <c r="R1512" s="84"/>
      <c r="S1512" s="84"/>
      <c r="T1512" s="84" t="s">
        <v>2093</v>
      </c>
      <c r="U1512" s="84"/>
      <c r="V1512" s="88" t="s">
        <v>2785</v>
      </c>
      <c r="W1512" s="86">
        <v>43426.347071759257</v>
      </c>
      <c r="X1512" s="88" t="s">
        <v>3449</v>
      </c>
      <c r="Y1512" s="84"/>
      <c r="Z1512" s="84"/>
      <c r="AA1512" s="87" t="s">
        <v>4578</v>
      </c>
      <c r="AB1512" s="84"/>
      <c r="AC1512" s="84" t="b">
        <v>0</v>
      </c>
      <c r="AD1512" s="84">
        <v>0</v>
      </c>
      <c r="AE1512" s="87" t="s">
        <v>5552</v>
      </c>
      <c r="AF1512" s="84" t="b">
        <v>0</v>
      </c>
      <c r="AG1512" s="84" t="s">
        <v>5604</v>
      </c>
      <c r="AH1512" s="84"/>
      <c r="AI1512" s="87" t="s">
        <v>5552</v>
      </c>
      <c r="AJ1512" s="84" t="b">
        <v>0</v>
      </c>
      <c r="AK1512" s="84">
        <v>1</v>
      </c>
      <c r="AL1512" s="87" t="s">
        <v>4674</v>
      </c>
      <c r="AM1512" s="84" t="s">
        <v>5684</v>
      </c>
      <c r="AN1512" s="84" t="b">
        <v>0</v>
      </c>
      <c r="AO1512" s="87" t="s">
        <v>4674</v>
      </c>
      <c r="AP1512" s="84" t="s">
        <v>179</v>
      </c>
      <c r="AQ1512" s="84">
        <v>0</v>
      </c>
      <c r="AR1512" s="84">
        <v>0</v>
      </c>
      <c r="AS1512" s="84"/>
      <c r="AT1512" s="84"/>
      <c r="AU1512" s="84"/>
      <c r="AV1512" s="84"/>
      <c r="AW1512" s="84"/>
      <c r="AX1512" s="84"/>
      <c r="AY1512" s="84"/>
      <c r="AZ1512" s="84"/>
    </row>
    <row r="1513" spans="1:52" x14ac:dyDescent="0.55000000000000004">
      <c r="A1513" s="69" t="s">
        <v>368</v>
      </c>
      <c r="B1513" s="69" t="s">
        <v>368</v>
      </c>
      <c r="C1513" s="70"/>
      <c r="D1513" s="71"/>
      <c r="E1513" s="72"/>
      <c r="F1513" s="73"/>
      <c r="G1513" s="70"/>
      <c r="H1513" s="74"/>
      <c r="I1513" s="75"/>
      <c r="J1513" s="75"/>
      <c r="K1513" s="36"/>
      <c r="L1513" s="82"/>
      <c r="M1513" s="82"/>
      <c r="N1513" s="77"/>
      <c r="O1513" s="84" t="s">
        <v>179</v>
      </c>
      <c r="P1513" s="86">
        <v>43426.354166666664</v>
      </c>
      <c r="Q1513" s="84" t="s">
        <v>1355</v>
      </c>
      <c r="R1513" s="88" t="s">
        <v>1740</v>
      </c>
      <c r="S1513" s="84" t="s">
        <v>1938</v>
      </c>
      <c r="T1513" s="84" t="s">
        <v>2094</v>
      </c>
      <c r="U1513" s="84"/>
      <c r="V1513" s="88" t="s">
        <v>2786</v>
      </c>
      <c r="W1513" s="86">
        <v>43426.354166666664</v>
      </c>
      <c r="X1513" s="88" t="s">
        <v>3450</v>
      </c>
      <c r="Y1513" s="84"/>
      <c r="Z1513" s="84"/>
      <c r="AA1513" s="87" t="s">
        <v>4579</v>
      </c>
      <c r="AB1513" s="84"/>
      <c r="AC1513" s="84" t="b">
        <v>0</v>
      </c>
      <c r="AD1513" s="84">
        <v>0</v>
      </c>
      <c r="AE1513" s="87" t="s">
        <v>5552</v>
      </c>
      <c r="AF1513" s="84" t="b">
        <v>0</v>
      </c>
      <c r="AG1513" s="84" t="s">
        <v>5605</v>
      </c>
      <c r="AH1513" s="84"/>
      <c r="AI1513" s="87" t="s">
        <v>5552</v>
      </c>
      <c r="AJ1513" s="84" t="b">
        <v>0</v>
      </c>
      <c r="AK1513" s="84">
        <v>0</v>
      </c>
      <c r="AL1513" s="87" t="s">
        <v>5552</v>
      </c>
      <c r="AM1513" s="84" t="s">
        <v>5690</v>
      </c>
      <c r="AN1513" s="84" t="b">
        <v>0</v>
      </c>
      <c r="AO1513" s="87" t="s">
        <v>4579</v>
      </c>
      <c r="AP1513" s="84" t="s">
        <v>179</v>
      </c>
      <c r="AQ1513" s="84">
        <v>0</v>
      </c>
      <c r="AR1513" s="84">
        <v>0</v>
      </c>
      <c r="AS1513" s="84"/>
      <c r="AT1513" s="84"/>
      <c r="AU1513" s="84"/>
      <c r="AV1513" s="84"/>
      <c r="AW1513" s="84"/>
      <c r="AX1513" s="84"/>
      <c r="AY1513" s="84"/>
      <c r="AZ1513" s="84"/>
    </row>
    <row r="1514" spans="1:52" x14ac:dyDescent="0.55000000000000004">
      <c r="A1514" s="69" t="s">
        <v>369</v>
      </c>
      <c r="B1514" s="69" t="s">
        <v>1031</v>
      </c>
      <c r="C1514" s="70"/>
      <c r="D1514" s="71"/>
      <c r="E1514" s="72"/>
      <c r="F1514" s="73"/>
      <c r="G1514" s="70"/>
      <c r="H1514" s="74"/>
      <c r="I1514" s="75"/>
      <c r="J1514" s="75"/>
      <c r="K1514" s="36"/>
      <c r="L1514" s="82"/>
      <c r="M1514" s="82"/>
      <c r="N1514" s="77"/>
      <c r="O1514" s="84" t="s">
        <v>1270</v>
      </c>
      <c r="P1514" s="86">
        <v>43426.210266203707</v>
      </c>
      <c r="Q1514" s="84" t="s">
        <v>1351</v>
      </c>
      <c r="R1514" s="84"/>
      <c r="S1514" s="84"/>
      <c r="T1514" s="84" t="s">
        <v>2091</v>
      </c>
      <c r="U1514" s="88" t="s">
        <v>2475</v>
      </c>
      <c r="V1514" s="88" t="s">
        <v>2475</v>
      </c>
      <c r="W1514" s="86">
        <v>43426.210266203707</v>
      </c>
      <c r="X1514" s="88" t="s">
        <v>3451</v>
      </c>
      <c r="Y1514" s="84"/>
      <c r="Z1514" s="84"/>
      <c r="AA1514" s="87" t="s">
        <v>4580</v>
      </c>
      <c r="AB1514" s="84"/>
      <c r="AC1514" s="84" t="b">
        <v>0</v>
      </c>
      <c r="AD1514" s="84">
        <v>12</v>
      </c>
      <c r="AE1514" s="87" t="s">
        <v>5552</v>
      </c>
      <c r="AF1514" s="84" t="b">
        <v>0</v>
      </c>
      <c r="AG1514" s="84" t="s">
        <v>5605</v>
      </c>
      <c r="AH1514" s="84"/>
      <c r="AI1514" s="87" t="s">
        <v>5552</v>
      </c>
      <c r="AJ1514" s="84" t="b">
        <v>0</v>
      </c>
      <c r="AK1514" s="84">
        <v>7</v>
      </c>
      <c r="AL1514" s="87" t="s">
        <v>5552</v>
      </c>
      <c r="AM1514" s="84" t="s">
        <v>5685</v>
      </c>
      <c r="AN1514" s="84" t="b">
        <v>0</v>
      </c>
      <c r="AO1514" s="87" t="s">
        <v>4580</v>
      </c>
      <c r="AP1514" s="84" t="s">
        <v>179</v>
      </c>
      <c r="AQ1514" s="84">
        <v>0</v>
      </c>
      <c r="AR1514" s="84">
        <v>0</v>
      </c>
      <c r="AS1514" s="84"/>
      <c r="AT1514" s="84"/>
      <c r="AU1514" s="84"/>
      <c r="AV1514" s="84"/>
      <c r="AW1514" s="84"/>
      <c r="AX1514" s="84"/>
      <c r="AY1514" s="84"/>
      <c r="AZ1514" s="84"/>
    </row>
    <row r="1515" spans="1:52" x14ac:dyDescent="0.55000000000000004">
      <c r="A1515" s="69" t="s">
        <v>370</v>
      </c>
      <c r="B1515" s="69" t="s">
        <v>369</v>
      </c>
      <c r="C1515" s="70"/>
      <c r="D1515" s="71"/>
      <c r="E1515" s="72"/>
      <c r="F1515" s="73"/>
      <c r="G1515" s="70"/>
      <c r="H1515" s="74"/>
      <c r="I1515" s="75"/>
      <c r="J1515" s="75"/>
      <c r="K1515" s="36"/>
      <c r="L1515" s="82"/>
      <c r="M1515" s="82"/>
      <c r="N1515" s="77"/>
      <c r="O1515" s="84" t="s">
        <v>1269</v>
      </c>
      <c r="P1515" s="86">
        <v>43426.359027777777</v>
      </c>
      <c r="Q1515" s="84" t="s">
        <v>1351</v>
      </c>
      <c r="R1515" s="84"/>
      <c r="S1515" s="84"/>
      <c r="T1515" s="84" t="s">
        <v>2091</v>
      </c>
      <c r="U1515" s="84"/>
      <c r="V1515" s="88" t="s">
        <v>2787</v>
      </c>
      <c r="W1515" s="86">
        <v>43426.359027777777</v>
      </c>
      <c r="X1515" s="88" t="s">
        <v>3452</v>
      </c>
      <c r="Y1515" s="84"/>
      <c r="Z1515" s="84"/>
      <c r="AA1515" s="87" t="s">
        <v>4581</v>
      </c>
      <c r="AB1515" s="84"/>
      <c r="AC1515" s="84" t="b">
        <v>0</v>
      </c>
      <c r="AD1515" s="84">
        <v>0</v>
      </c>
      <c r="AE1515" s="87" t="s">
        <v>5552</v>
      </c>
      <c r="AF1515" s="84" t="b">
        <v>0</v>
      </c>
      <c r="AG1515" s="84" t="s">
        <v>5605</v>
      </c>
      <c r="AH1515" s="84"/>
      <c r="AI1515" s="87" t="s">
        <v>5552</v>
      </c>
      <c r="AJ1515" s="84" t="b">
        <v>0</v>
      </c>
      <c r="AK1515" s="84">
        <v>7</v>
      </c>
      <c r="AL1515" s="87" t="s">
        <v>4580</v>
      </c>
      <c r="AM1515" s="84" t="s">
        <v>5682</v>
      </c>
      <c r="AN1515" s="84" t="b">
        <v>0</v>
      </c>
      <c r="AO1515" s="87" t="s">
        <v>4580</v>
      </c>
      <c r="AP1515" s="84" t="s">
        <v>179</v>
      </c>
      <c r="AQ1515" s="84">
        <v>0</v>
      </c>
      <c r="AR1515" s="84">
        <v>0</v>
      </c>
      <c r="AS1515" s="84"/>
      <c r="AT1515" s="84"/>
      <c r="AU1515" s="84"/>
      <c r="AV1515" s="84"/>
      <c r="AW1515" s="84"/>
      <c r="AX1515" s="84"/>
      <c r="AY1515" s="84"/>
      <c r="AZ1515" s="84"/>
    </row>
    <row r="1516" spans="1:52" x14ac:dyDescent="0.55000000000000004">
      <c r="A1516" s="69" t="s">
        <v>370</v>
      </c>
      <c r="B1516" s="69" t="s">
        <v>1031</v>
      </c>
      <c r="C1516" s="70"/>
      <c r="D1516" s="71"/>
      <c r="E1516" s="72"/>
      <c r="F1516" s="73"/>
      <c r="G1516" s="70"/>
      <c r="H1516" s="74"/>
      <c r="I1516" s="75"/>
      <c r="J1516" s="75"/>
      <c r="K1516" s="36"/>
      <c r="L1516" s="82"/>
      <c r="M1516" s="82"/>
      <c r="N1516" s="77"/>
      <c r="O1516" s="84" t="s">
        <v>1270</v>
      </c>
      <c r="P1516" s="86">
        <v>43426.359027777777</v>
      </c>
      <c r="Q1516" s="84" t="s">
        <v>1351</v>
      </c>
      <c r="R1516" s="84"/>
      <c r="S1516" s="84"/>
      <c r="T1516" s="84" t="s">
        <v>2091</v>
      </c>
      <c r="U1516" s="84"/>
      <c r="V1516" s="88" t="s">
        <v>2787</v>
      </c>
      <c r="W1516" s="86">
        <v>43426.359027777777</v>
      </c>
      <c r="X1516" s="88" t="s">
        <v>3452</v>
      </c>
      <c r="Y1516" s="84"/>
      <c r="Z1516" s="84"/>
      <c r="AA1516" s="87" t="s">
        <v>4581</v>
      </c>
      <c r="AB1516" s="84"/>
      <c r="AC1516" s="84" t="b">
        <v>0</v>
      </c>
      <c r="AD1516" s="84">
        <v>0</v>
      </c>
      <c r="AE1516" s="87" t="s">
        <v>5552</v>
      </c>
      <c r="AF1516" s="84" t="b">
        <v>0</v>
      </c>
      <c r="AG1516" s="84" t="s">
        <v>5605</v>
      </c>
      <c r="AH1516" s="84"/>
      <c r="AI1516" s="87" t="s">
        <v>5552</v>
      </c>
      <c r="AJ1516" s="84" t="b">
        <v>0</v>
      </c>
      <c r="AK1516" s="84">
        <v>7</v>
      </c>
      <c r="AL1516" s="87" t="s">
        <v>4580</v>
      </c>
      <c r="AM1516" s="84" t="s">
        <v>5682</v>
      </c>
      <c r="AN1516" s="84" t="b">
        <v>0</v>
      </c>
      <c r="AO1516" s="87" t="s">
        <v>4580</v>
      </c>
      <c r="AP1516" s="84" t="s">
        <v>179</v>
      </c>
      <c r="AQ1516" s="84">
        <v>0</v>
      </c>
      <c r="AR1516" s="84">
        <v>0</v>
      </c>
      <c r="AS1516" s="84"/>
      <c r="AT1516" s="84"/>
      <c r="AU1516" s="84"/>
      <c r="AV1516" s="84"/>
      <c r="AW1516" s="84"/>
      <c r="AX1516" s="84"/>
      <c r="AY1516" s="84"/>
      <c r="AZ1516" s="84"/>
    </row>
    <row r="1517" spans="1:52" x14ac:dyDescent="0.55000000000000004">
      <c r="A1517" s="69" t="s">
        <v>371</v>
      </c>
      <c r="B1517" s="69" t="s">
        <v>841</v>
      </c>
      <c r="C1517" s="70"/>
      <c r="D1517" s="71"/>
      <c r="E1517" s="72"/>
      <c r="F1517" s="73"/>
      <c r="G1517" s="70"/>
      <c r="H1517" s="74"/>
      <c r="I1517" s="75"/>
      <c r="J1517" s="75"/>
      <c r="K1517" s="36"/>
      <c r="L1517" s="82"/>
      <c r="M1517" s="82"/>
      <c r="N1517" s="77"/>
      <c r="O1517" s="84" t="s">
        <v>1269</v>
      </c>
      <c r="P1517" s="86">
        <v>43426.392129629632</v>
      </c>
      <c r="Q1517" s="84" t="s">
        <v>1356</v>
      </c>
      <c r="R1517" s="84"/>
      <c r="S1517" s="84"/>
      <c r="T1517" s="84" t="s">
        <v>2095</v>
      </c>
      <c r="U1517" s="84"/>
      <c r="V1517" s="88" t="s">
        <v>2760</v>
      </c>
      <c r="W1517" s="86">
        <v>43426.392129629632</v>
      </c>
      <c r="X1517" s="88" t="s">
        <v>3453</v>
      </c>
      <c r="Y1517" s="84"/>
      <c r="Z1517" s="84"/>
      <c r="AA1517" s="87" t="s">
        <v>4582</v>
      </c>
      <c r="AB1517" s="84"/>
      <c r="AC1517" s="84" t="b">
        <v>0</v>
      </c>
      <c r="AD1517" s="84">
        <v>0</v>
      </c>
      <c r="AE1517" s="87" t="s">
        <v>5552</v>
      </c>
      <c r="AF1517" s="84" t="b">
        <v>0</v>
      </c>
      <c r="AG1517" s="84" t="s">
        <v>5604</v>
      </c>
      <c r="AH1517" s="84"/>
      <c r="AI1517" s="87" t="s">
        <v>5552</v>
      </c>
      <c r="AJ1517" s="84" t="b">
        <v>0</v>
      </c>
      <c r="AK1517" s="84">
        <v>11</v>
      </c>
      <c r="AL1517" s="87" t="s">
        <v>5269</v>
      </c>
      <c r="AM1517" s="84" t="s">
        <v>5691</v>
      </c>
      <c r="AN1517" s="84" t="b">
        <v>0</v>
      </c>
      <c r="AO1517" s="87" t="s">
        <v>5269</v>
      </c>
      <c r="AP1517" s="84" t="s">
        <v>179</v>
      </c>
      <c r="AQ1517" s="84">
        <v>0</v>
      </c>
      <c r="AR1517" s="84">
        <v>0</v>
      </c>
      <c r="AS1517" s="84"/>
      <c r="AT1517" s="84"/>
      <c r="AU1517" s="84"/>
      <c r="AV1517" s="84"/>
      <c r="AW1517" s="84"/>
      <c r="AX1517" s="84"/>
      <c r="AY1517" s="84"/>
      <c r="AZ1517" s="84"/>
    </row>
    <row r="1518" spans="1:52" x14ac:dyDescent="0.55000000000000004">
      <c r="A1518" s="69" t="s">
        <v>371</v>
      </c>
      <c r="B1518" s="69" t="s">
        <v>845</v>
      </c>
      <c r="C1518" s="70"/>
      <c r="D1518" s="71"/>
      <c r="E1518" s="72"/>
      <c r="F1518" s="73"/>
      <c r="G1518" s="70"/>
      <c r="H1518" s="74"/>
      <c r="I1518" s="75"/>
      <c r="J1518" s="75"/>
      <c r="K1518" s="36"/>
      <c r="L1518" s="82"/>
      <c r="M1518" s="82"/>
      <c r="N1518" s="77"/>
      <c r="O1518" s="84" t="s">
        <v>1270</v>
      </c>
      <c r="P1518" s="86">
        <v>43426.392129629632</v>
      </c>
      <c r="Q1518" s="84" t="s">
        <v>1356</v>
      </c>
      <c r="R1518" s="84"/>
      <c r="S1518" s="84"/>
      <c r="T1518" s="84" t="s">
        <v>2095</v>
      </c>
      <c r="U1518" s="84"/>
      <c r="V1518" s="88" t="s">
        <v>2760</v>
      </c>
      <c r="W1518" s="86">
        <v>43426.392129629632</v>
      </c>
      <c r="X1518" s="88" t="s">
        <v>3453</v>
      </c>
      <c r="Y1518" s="84"/>
      <c r="Z1518" s="84"/>
      <c r="AA1518" s="87" t="s">
        <v>4582</v>
      </c>
      <c r="AB1518" s="84"/>
      <c r="AC1518" s="84" t="b">
        <v>0</v>
      </c>
      <c r="AD1518" s="84">
        <v>0</v>
      </c>
      <c r="AE1518" s="87" t="s">
        <v>5552</v>
      </c>
      <c r="AF1518" s="84" t="b">
        <v>0</v>
      </c>
      <c r="AG1518" s="84" t="s">
        <v>5604</v>
      </c>
      <c r="AH1518" s="84"/>
      <c r="AI1518" s="87" t="s">
        <v>5552</v>
      </c>
      <c r="AJ1518" s="84" t="b">
        <v>0</v>
      </c>
      <c r="AK1518" s="84">
        <v>11</v>
      </c>
      <c r="AL1518" s="87" t="s">
        <v>5269</v>
      </c>
      <c r="AM1518" s="84" t="s">
        <v>5691</v>
      </c>
      <c r="AN1518" s="84" t="b">
        <v>0</v>
      </c>
      <c r="AO1518" s="87" t="s">
        <v>5269</v>
      </c>
      <c r="AP1518" s="84" t="s">
        <v>179</v>
      </c>
      <c r="AQ1518" s="84">
        <v>0</v>
      </c>
      <c r="AR1518" s="84">
        <v>0</v>
      </c>
      <c r="AS1518" s="84"/>
      <c r="AT1518" s="84"/>
      <c r="AU1518" s="84"/>
      <c r="AV1518" s="84"/>
      <c r="AW1518" s="84"/>
      <c r="AX1518" s="84"/>
      <c r="AY1518" s="84"/>
      <c r="AZ1518" s="84"/>
    </row>
    <row r="1519" spans="1:52" x14ac:dyDescent="0.55000000000000004">
      <c r="A1519" s="69" t="s">
        <v>371</v>
      </c>
      <c r="B1519" s="69" t="s">
        <v>1032</v>
      </c>
      <c r="C1519" s="70"/>
      <c r="D1519" s="71"/>
      <c r="E1519" s="72"/>
      <c r="F1519" s="73"/>
      <c r="G1519" s="70"/>
      <c r="H1519" s="74"/>
      <c r="I1519" s="75"/>
      <c r="J1519" s="75"/>
      <c r="K1519" s="36"/>
      <c r="L1519" s="82"/>
      <c r="M1519" s="82"/>
      <c r="N1519" s="77"/>
      <c r="O1519" s="84" t="s">
        <v>1270</v>
      </c>
      <c r="P1519" s="86">
        <v>43426.392129629632</v>
      </c>
      <c r="Q1519" s="84" t="s">
        <v>1356</v>
      </c>
      <c r="R1519" s="84"/>
      <c r="S1519" s="84"/>
      <c r="T1519" s="84" t="s">
        <v>2095</v>
      </c>
      <c r="U1519" s="84"/>
      <c r="V1519" s="88" t="s">
        <v>2760</v>
      </c>
      <c r="W1519" s="86">
        <v>43426.392129629632</v>
      </c>
      <c r="X1519" s="88" t="s">
        <v>3453</v>
      </c>
      <c r="Y1519" s="84"/>
      <c r="Z1519" s="84"/>
      <c r="AA1519" s="87" t="s">
        <v>4582</v>
      </c>
      <c r="AB1519" s="84"/>
      <c r="AC1519" s="84" t="b">
        <v>0</v>
      </c>
      <c r="AD1519" s="84">
        <v>0</v>
      </c>
      <c r="AE1519" s="87" t="s">
        <v>5552</v>
      </c>
      <c r="AF1519" s="84" t="b">
        <v>0</v>
      </c>
      <c r="AG1519" s="84" t="s">
        <v>5604</v>
      </c>
      <c r="AH1519" s="84"/>
      <c r="AI1519" s="87" t="s">
        <v>5552</v>
      </c>
      <c r="AJ1519" s="84" t="b">
        <v>0</v>
      </c>
      <c r="AK1519" s="84">
        <v>11</v>
      </c>
      <c r="AL1519" s="87" t="s">
        <v>5269</v>
      </c>
      <c r="AM1519" s="84" t="s">
        <v>5691</v>
      </c>
      <c r="AN1519" s="84" t="b">
        <v>0</v>
      </c>
      <c r="AO1519" s="87" t="s">
        <v>5269</v>
      </c>
      <c r="AP1519" s="84" t="s">
        <v>179</v>
      </c>
      <c r="AQ1519" s="84">
        <v>0</v>
      </c>
      <c r="AR1519" s="84">
        <v>0</v>
      </c>
      <c r="AS1519" s="84"/>
      <c r="AT1519" s="84"/>
      <c r="AU1519" s="84"/>
      <c r="AV1519" s="84"/>
      <c r="AW1519" s="84"/>
      <c r="AX1519" s="84"/>
      <c r="AY1519" s="84"/>
      <c r="AZ1519" s="84"/>
    </row>
    <row r="1520" spans="1:52" x14ac:dyDescent="0.55000000000000004">
      <c r="A1520" s="69" t="s">
        <v>371</v>
      </c>
      <c r="B1520" s="69" t="s">
        <v>922</v>
      </c>
      <c r="C1520" s="70"/>
      <c r="D1520" s="71"/>
      <c r="E1520" s="72"/>
      <c r="F1520" s="73"/>
      <c r="G1520" s="70"/>
      <c r="H1520" s="74"/>
      <c r="I1520" s="75"/>
      <c r="J1520" s="75"/>
      <c r="K1520" s="36"/>
      <c r="L1520" s="82"/>
      <c r="M1520" s="82"/>
      <c r="N1520" s="77"/>
      <c r="O1520" s="84" t="s">
        <v>1270</v>
      </c>
      <c r="P1520" s="86">
        <v>43426.392129629632</v>
      </c>
      <c r="Q1520" s="84" t="s">
        <v>1356</v>
      </c>
      <c r="R1520" s="84"/>
      <c r="S1520" s="84"/>
      <c r="T1520" s="84" t="s">
        <v>2095</v>
      </c>
      <c r="U1520" s="84"/>
      <c r="V1520" s="88" t="s">
        <v>2760</v>
      </c>
      <c r="W1520" s="86">
        <v>43426.392129629632</v>
      </c>
      <c r="X1520" s="88" t="s">
        <v>3453</v>
      </c>
      <c r="Y1520" s="84"/>
      <c r="Z1520" s="84"/>
      <c r="AA1520" s="87" t="s">
        <v>4582</v>
      </c>
      <c r="AB1520" s="84"/>
      <c r="AC1520" s="84" t="b">
        <v>0</v>
      </c>
      <c r="AD1520" s="84">
        <v>0</v>
      </c>
      <c r="AE1520" s="87" t="s">
        <v>5552</v>
      </c>
      <c r="AF1520" s="84" t="b">
        <v>0</v>
      </c>
      <c r="AG1520" s="84" t="s">
        <v>5604</v>
      </c>
      <c r="AH1520" s="84"/>
      <c r="AI1520" s="87" t="s">
        <v>5552</v>
      </c>
      <c r="AJ1520" s="84" t="b">
        <v>0</v>
      </c>
      <c r="AK1520" s="84">
        <v>11</v>
      </c>
      <c r="AL1520" s="87" t="s">
        <v>5269</v>
      </c>
      <c r="AM1520" s="84" t="s">
        <v>5691</v>
      </c>
      <c r="AN1520" s="84" t="b">
        <v>0</v>
      </c>
      <c r="AO1520" s="87" t="s">
        <v>5269</v>
      </c>
      <c r="AP1520" s="84" t="s">
        <v>179</v>
      </c>
      <c r="AQ1520" s="84">
        <v>0</v>
      </c>
      <c r="AR1520" s="84">
        <v>0</v>
      </c>
      <c r="AS1520" s="84"/>
      <c r="AT1520" s="84"/>
      <c r="AU1520" s="84"/>
      <c r="AV1520" s="84"/>
      <c r="AW1520" s="84"/>
      <c r="AX1520" s="84"/>
      <c r="AY1520" s="84"/>
      <c r="AZ1520" s="84"/>
    </row>
    <row r="1521" spans="1:52" x14ac:dyDescent="0.55000000000000004">
      <c r="A1521" s="69" t="s">
        <v>371</v>
      </c>
      <c r="B1521" s="69" t="s">
        <v>1033</v>
      </c>
      <c r="C1521" s="70"/>
      <c r="D1521" s="71"/>
      <c r="E1521" s="72"/>
      <c r="F1521" s="73"/>
      <c r="G1521" s="70"/>
      <c r="H1521" s="74"/>
      <c r="I1521" s="75"/>
      <c r="J1521" s="75"/>
      <c r="K1521" s="36"/>
      <c r="L1521" s="82"/>
      <c r="M1521" s="82"/>
      <c r="N1521" s="77"/>
      <c r="O1521" s="84" t="s">
        <v>1270</v>
      </c>
      <c r="P1521" s="86">
        <v>43426.392129629632</v>
      </c>
      <c r="Q1521" s="84" t="s">
        <v>1356</v>
      </c>
      <c r="R1521" s="84"/>
      <c r="S1521" s="84"/>
      <c r="T1521" s="84" t="s">
        <v>2095</v>
      </c>
      <c r="U1521" s="84"/>
      <c r="V1521" s="88" t="s">
        <v>2760</v>
      </c>
      <c r="W1521" s="86">
        <v>43426.392129629632</v>
      </c>
      <c r="X1521" s="88" t="s">
        <v>3453</v>
      </c>
      <c r="Y1521" s="84"/>
      <c r="Z1521" s="84"/>
      <c r="AA1521" s="87" t="s">
        <v>4582</v>
      </c>
      <c r="AB1521" s="84"/>
      <c r="AC1521" s="84" t="b">
        <v>0</v>
      </c>
      <c r="AD1521" s="84">
        <v>0</v>
      </c>
      <c r="AE1521" s="87" t="s">
        <v>5552</v>
      </c>
      <c r="AF1521" s="84" t="b">
        <v>0</v>
      </c>
      <c r="AG1521" s="84" t="s">
        <v>5604</v>
      </c>
      <c r="AH1521" s="84"/>
      <c r="AI1521" s="87" t="s">
        <v>5552</v>
      </c>
      <c r="AJ1521" s="84" t="b">
        <v>0</v>
      </c>
      <c r="AK1521" s="84">
        <v>11</v>
      </c>
      <c r="AL1521" s="87" t="s">
        <v>5269</v>
      </c>
      <c r="AM1521" s="84" t="s">
        <v>5691</v>
      </c>
      <c r="AN1521" s="84" t="b">
        <v>0</v>
      </c>
      <c r="AO1521" s="87" t="s">
        <v>5269</v>
      </c>
      <c r="AP1521" s="84" t="s">
        <v>179</v>
      </c>
      <c r="AQ1521" s="84">
        <v>0</v>
      </c>
      <c r="AR1521" s="84">
        <v>0</v>
      </c>
      <c r="AS1521" s="84"/>
      <c r="AT1521" s="84"/>
      <c r="AU1521" s="84"/>
      <c r="AV1521" s="84"/>
      <c r="AW1521" s="84"/>
      <c r="AX1521" s="84"/>
      <c r="AY1521" s="84"/>
      <c r="AZ1521" s="84"/>
    </row>
    <row r="1522" spans="1:52" x14ac:dyDescent="0.55000000000000004">
      <c r="A1522" s="69" t="s">
        <v>372</v>
      </c>
      <c r="B1522" s="69" t="s">
        <v>372</v>
      </c>
      <c r="C1522" s="70"/>
      <c r="D1522" s="71"/>
      <c r="E1522" s="72"/>
      <c r="F1522" s="73"/>
      <c r="G1522" s="70"/>
      <c r="H1522" s="74"/>
      <c r="I1522" s="75"/>
      <c r="J1522" s="75"/>
      <c r="K1522" s="36"/>
      <c r="L1522" s="82"/>
      <c r="M1522" s="82"/>
      <c r="N1522" s="77"/>
      <c r="O1522" s="84" t="s">
        <v>179</v>
      </c>
      <c r="P1522" s="86">
        <v>43418.432523148149</v>
      </c>
      <c r="Q1522" s="84" t="s">
        <v>1284</v>
      </c>
      <c r="R1522" s="84"/>
      <c r="S1522" s="84"/>
      <c r="T1522" s="84" t="s">
        <v>2096</v>
      </c>
      <c r="U1522" s="88" t="s">
        <v>2476</v>
      </c>
      <c r="V1522" s="88" t="s">
        <v>2476</v>
      </c>
      <c r="W1522" s="86">
        <v>43418.432523148149</v>
      </c>
      <c r="X1522" s="88" t="s">
        <v>3454</v>
      </c>
      <c r="Y1522" s="84"/>
      <c r="Z1522" s="84"/>
      <c r="AA1522" s="87" t="s">
        <v>4583</v>
      </c>
      <c r="AB1522" s="84"/>
      <c r="AC1522" s="84" t="b">
        <v>0</v>
      </c>
      <c r="AD1522" s="84">
        <v>3</v>
      </c>
      <c r="AE1522" s="87" t="s">
        <v>5552</v>
      </c>
      <c r="AF1522" s="84" t="b">
        <v>0</v>
      </c>
      <c r="AG1522" s="84" t="s">
        <v>5604</v>
      </c>
      <c r="AH1522" s="84"/>
      <c r="AI1522" s="87" t="s">
        <v>5552</v>
      </c>
      <c r="AJ1522" s="84" t="b">
        <v>0</v>
      </c>
      <c r="AK1522" s="84">
        <v>1</v>
      </c>
      <c r="AL1522" s="87" t="s">
        <v>5552</v>
      </c>
      <c r="AM1522" s="84" t="s">
        <v>5684</v>
      </c>
      <c r="AN1522" s="84" t="b">
        <v>0</v>
      </c>
      <c r="AO1522" s="87" t="s">
        <v>4583</v>
      </c>
      <c r="AP1522" s="84" t="s">
        <v>1269</v>
      </c>
      <c r="AQ1522" s="84">
        <v>0</v>
      </c>
      <c r="AR1522" s="84">
        <v>0</v>
      </c>
      <c r="AS1522" s="84"/>
      <c r="AT1522" s="84"/>
      <c r="AU1522" s="84"/>
      <c r="AV1522" s="84"/>
      <c r="AW1522" s="84"/>
      <c r="AX1522" s="84"/>
      <c r="AY1522" s="84"/>
      <c r="AZ1522" s="84"/>
    </row>
    <row r="1523" spans="1:52" x14ac:dyDescent="0.55000000000000004">
      <c r="A1523" s="69" t="s">
        <v>372</v>
      </c>
      <c r="B1523" s="69" t="s">
        <v>763</v>
      </c>
      <c r="C1523" s="70"/>
      <c r="D1523" s="71"/>
      <c r="E1523" s="72"/>
      <c r="F1523" s="73"/>
      <c r="G1523" s="70"/>
      <c r="H1523" s="74"/>
      <c r="I1523" s="75"/>
      <c r="J1523" s="75"/>
      <c r="K1523" s="36"/>
      <c r="L1523" s="82"/>
      <c r="M1523" s="82"/>
      <c r="N1523" s="77"/>
      <c r="O1523" s="84" t="s">
        <v>1270</v>
      </c>
      <c r="P1523" s="86">
        <v>43426.393125000002</v>
      </c>
      <c r="Q1523" s="84" t="s">
        <v>1357</v>
      </c>
      <c r="R1523" s="88" t="s">
        <v>1741</v>
      </c>
      <c r="S1523" s="84" t="s">
        <v>1938</v>
      </c>
      <c r="T1523" s="84" t="s">
        <v>2097</v>
      </c>
      <c r="U1523" s="84"/>
      <c r="V1523" s="88" t="s">
        <v>2788</v>
      </c>
      <c r="W1523" s="86">
        <v>43426.393125000002</v>
      </c>
      <c r="X1523" s="88" t="s">
        <v>3455</v>
      </c>
      <c r="Y1523" s="84"/>
      <c r="Z1523" s="84"/>
      <c r="AA1523" s="87" t="s">
        <v>4584</v>
      </c>
      <c r="AB1523" s="84"/>
      <c r="AC1523" s="84" t="b">
        <v>0</v>
      </c>
      <c r="AD1523" s="84">
        <v>3</v>
      </c>
      <c r="AE1523" s="87" t="s">
        <v>5552</v>
      </c>
      <c r="AF1523" s="84" t="b">
        <v>0</v>
      </c>
      <c r="AG1523" s="84" t="s">
        <v>5604</v>
      </c>
      <c r="AH1523" s="84"/>
      <c r="AI1523" s="87" t="s">
        <v>5552</v>
      </c>
      <c r="AJ1523" s="84" t="b">
        <v>0</v>
      </c>
      <c r="AK1523" s="84">
        <v>0</v>
      </c>
      <c r="AL1523" s="87" t="s">
        <v>5552</v>
      </c>
      <c r="AM1523" s="84" t="s">
        <v>5684</v>
      </c>
      <c r="AN1523" s="84" t="b">
        <v>0</v>
      </c>
      <c r="AO1523" s="87" t="s">
        <v>4584</v>
      </c>
      <c r="AP1523" s="84" t="s">
        <v>179</v>
      </c>
      <c r="AQ1523" s="84">
        <v>0</v>
      </c>
      <c r="AR1523" s="84">
        <v>0</v>
      </c>
      <c r="AS1523" s="84"/>
      <c r="AT1523" s="84"/>
      <c r="AU1523" s="84"/>
      <c r="AV1523" s="84"/>
      <c r="AW1523" s="84"/>
      <c r="AX1523" s="84"/>
      <c r="AY1523" s="84"/>
      <c r="AZ1523" s="84"/>
    </row>
    <row r="1524" spans="1:52" x14ac:dyDescent="0.55000000000000004">
      <c r="A1524" s="69" t="s">
        <v>373</v>
      </c>
      <c r="B1524" s="69" t="s">
        <v>481</v>
      </c>
      <c r="C1524" s="70"/>
      <c r="D1524" s="71"/>
      <c r="E1524" s="72"/>
      <c r="F1524" s="73"/>
      <c r="G1524" s="70"/>
      <c r="H1524" s="74"/>
      <c r="I1524" s="75"/>
      <c r="J1524" s="75"/>
      <c r="K1524" s="36"/>
      <c r="L1524" s="82"/>
      <c r="M1524" s="82"/>
      <c r="N1524" s="77"/>
      <c r="O1524" s="84" t="s">
        <v>1269</v>
      </c>
      <c r="P1524" s="86">
        <v>43426.393877314818</v>
      </c>
      <c r="Q1524" s="84" t="s">
        <v>1358</v>
      </c>
      <c r="R1524" s="84"/>
      <c r="S1524" s="84"/>
      <c r="T1524" s="84" t="s">
        <v>2098</v>
      </c>
      <c r="U1524" s="84"/>
      <c r="V1524" s="88" t="s">
        <v>2789</v>
      </c>
      <c r="W1524" s="86">
        <v>43426.393877314818</v>
      </c>
      <c r="X1524" s="88" t="s">
        <v>3456</v>
      </c>
      <c r="Y1524" s="84"/>
      <c r="Z1524" s="84"/>
      <c r="AA1524" s="87" t="s">
        <v>4585</v>
      </c>
      <c r="AB1524" s="84"/>
      <c r="AC1524" s="84" t="b">
        <v>0</v>
      </c>
      <c r="AD1524" s="84">
        <v>0</v>
      </c>
      <c r="AE1524" s="87" t="s">
        <v>5552</v>
      </c>
      <c r="AF1524" s="84" t="b">
        <v>0</v>
      </c>
      <c r="AG1524" s="84" t="s">
        <v>5604</v>
      </c>
      <c r="AH1524" s="84"/>
      <c r="AI1524" s="87" t="s">
        <v>5552</v>
      </c>
      <c r="AJ1524" s="84" t="b">
        <v>0</v>
      </c>
      <c r="AK1524" s="84">
        <v>4</v>
      </c>
      <c r="AL1524" s="87" t="s">
        <v>4711</v>
      </c>
      <c r="AM1524" s="84" t="s">
        <v>5684</v>
      </c>
      <c r="AN1524" s="84" t="b">
        <v>0</v>
      </c>
      <c r="AO1524" s="87" t="s">
        <v>4711</v>
      </c>
      <c r="AP1524" s="84" t="s">
        <v>179</v>
      </c>
      <c r="AQ1524" s="84">
        <v>0</v>
      </c>
      <c r="AR1524" s="84">
        <v>0</v>
      </c>
      <c r="AS1524" s="84"/>
      <c r="AT1524" s="84"/>
      <c r="AU1524" s="84"/>
      <c r="AV1524" s="84"/>
      <c r="AW1524" s="84"/>
      <c r="AX1524" s="84"/>
      <c r="AY1524" s="84"/>
      <c r="AZ1524" s="84"/>
    </row>
    <row r="1525" spans="1:52" x14ac:dyDescent="0.55000000000000004">
      <c r="A1525" s="69" t="s">
        <v>374</v>
      </c>
      <c r="B1525" s="69" t="s">
        <v>1034</v>
      </c>
      <c r="C1525" s="70"/>
      <c r="D1525" s="71"/>
      <c r="E1525" s="72"/>
      <c r="F1525" s="73"/>
      <c r="G1525" s="70"/>
      <c r="H1525" s="74"/>
      <c r="I1525" s="75"/>
      <c r="J1525" s="75"/>
      <c r="K1525" s="36"/>
      <c r="L1525" s="82"/>
      <c r="M1525" s="82"/>
      <c r="N1525" s="77"/>
      <c r="O1525" s="84" t="s">
        <v>1270</v>
      </c>
      <c r="P1525" s="86">
        <v>43426.402141203704</v>
      </c>
      <c r="Q1525" s="84" t="s">
        <v>1359</v>
      </c>
      <c r="R1525" s="88" t="s">
        <v>1742</v>
      </c>
      <c r="S1525" s="84" t="s">
        <v>1934</v>
      </c>
      <c r="T1525" s="84" t="s">
        <v>2099</v>
      </c>
      <c r="U1525" s="88" t="s">
        <v>2477</v>
      </c>
      <c r="V1525" s="88" t="s">
        <v>2477</v>
      </c>
      <c r="W1525" s="86">
        <v>43426.402141203704</v>
      </c>
      <c r="X1525" s="88" t="s">
        <v>3457</v>
      </c>
      <c r="Y1525" s="84"/>
      <c r="Z1525" s="84"/>
      <c r="AA1525" s="87" t="s">
        <v>4586</v>
      </c>
      <c r="AB1525" s="84"/>
      <c r="AC1525" s="84" t="b">
        <v>0</v>
      </c>
      <c r="AD1525" s="84">
        <v>1</v>
      </c>
      <c r="AE1525" s="87" t="s">
        <v>5552</v>
      </c>
      <c r="AF1525" s="84" t="b">
        <v>0</v>
      </c>
      <c r="AG1525" s="84" t="s">
        <v>5604</v>
      </c>
      <c r="AH1525" s="84"/>
      <c r="AI1525" s="87" t="s">
        <v>5552</v>
      </c>
      <c r="AJ1525" s="84" t="b">
        <v>0</v>
      </c>
      <c r="AK1525" s="84">
        <v>0</v>
      </c>
      <c r="AL1525" s="87" t="s">
        <v>5552</v>
      </c>
      <c r="AM1525" s="84" t="s">
        <v>5687</v>
      </c>
      <c r="AN1525" s="84" t="b">
        <v>0</v>
      </c>
      <c r="AO1525" s="87" t="s">
        <v>4586</v>
      </c>
      <c r="AP1525" s="84" t="s">
        <v>179</v>
      </c>
      <c r="AQ1525" s="84">
        <v>0</v>
      </c>
      <c r="AR1525" s="84">
        <v>0</v>
      </c>
      <c r="AS1525" s="84"/>
      <c r="AT1525" s="84"/>
      <c r="AU1525" s="84"/>
      <c r="AV1525" s="84"/>
      <c r="AW1525" s="84"/>
      <c r="AX1525" s="84"/>
      <c r="AY1525" s="84"/>
      <c r="AZ1525" s="84"/>
    </row>
    <row r="1526" spans="1:52" x14ac:dyDescent="0.55000000000000004">
      <c r="A1526" s="69" t="s">
        <v>375</v>
      </c>
      <c r="B1526" s="69" t="s">
        <v>837</v>
      </c>
      <c r="C1526" s="70"/>
      <c r="D1526" s="71"/>
      <c r="E1526" s="72"/>
      <c r="F1526" s="73"/>
      <c r="G1526" s="70"/>
      <c r="H1526" s="74"/>
      <c r="I1526" s="75"/>
      <c r="J1526" s="75"/>
      <c r="K1526" s="36"/>
      <c r="L1526" s="82"/>
      <c r="M1526" s="82"/>
      <c r="N1526" s="77"/>
      <c r="O1526" s="84" t="s">
        <v>1269</v>
      </c>
      <c r="P1526" s="86">
        <v>43424.64234953704</v>
      </c>
      <c r="Q1526" s="84" t="s">
        <v>1290</v>
      </c>
      <c r="R1526" s="84"/>
      <c r="S1526" s="84"/>
      <c r="T1526" s="84"/>
      <c r="U1526" s="84"/>
      <c r="V1526" s="88" t="s">
        <v>2790</v>
      </c>
      <c r="W1526" s="86">
        <v>43424.64234953704</v>
      </c>
      <c r="X1526" s="88" t="s">
        <v>3458</v>
      </c>
      <c r="Y1526" s="84"/>
      <c r="Z1526" s="84"/>
      <c r="AA1526" s="87" t="s">
        <v>4587</v>
      </c>
      <c r="AB1526" s="84"/>
      <c r="AC1526" s="84" t="b">
        <v>0</v>
      </c>
      <c r="AD1526" s="84">
        <v>0</v>
      </c>
      <c r="AE1526" s="87" t="s">
        <v>5552</v>
      </c>
      <c r="AF1526" s="84" t="b">
        <v>0</v>
      </c>
      <c r="AG1526" s="84" t="s">
        <v>5604</v>
      </c>
      <c r="AH1526" s="84"/>
      <c r="AI1526" s="87" t="s">
        <v>5552</v>
      </c>
      <c r="AJ1526" s="84" t="b">
        <v>0</v>
      </c>
      <c r="AK1526" s="84">
        <v>8</v>
      </c>
      <c r="AL1526" s="87" t="s">
        <v>5245</v>
      </c>
      <c r="AM1526" s="84" t="s">
        <v>5682</v>
      </c>
      <c r="AN1526" s="84" t="b">
        <v>0</v>
      </c>
      <c r="AO1526" s="87" t="s">
        <v>5245</v>
      </c>
      <c r="AP1526" s="84" t="s">
        <v>179</v>
      </c>
      <c r="AQ1526" s="84">
        <v>0</v>
      </c>
      <c r="AR1526" s="84">
        <v>0</v>
      </c>
      <c r="AS1526" s="84"/>
      <c r="AT1526" s="84"/>
      <c r="AU1526" s="84"/>
      <c r="AV1526" s="84"/>
      <c r="AW1526" s="84"/>
      <c r="AX1526" s="84"/>
      <c r="AY1526" s="84"/>
      <c r="AZ1526" s="84"/>
    </row>
    <row r="1527" spans="1:52" x14ac:dyDescent="0.55000000000000004">
      <c r="A1527" s="69" t="s">
        <v>375</v>
      </c>
      <c r="B1527" s="69" t="s">
        <v>838</v>
      </c>
      <c r="C1527" s="70"/>
      <c r="D1527" s="71"/>
      <c r="E1527" s="72"/>
      <c r="F1527" s="73"/>
      <c r="G1527" s="70"/>
      <c r="H1527" s="74"/>
      <c r="I1527" s="75"/>
      <c r="J1527" s="75"/>
      <c r="K1527" s="36"/>
      <c r="L1527" s="82"/>
      <c r="M1527" s="82"/>
      <c r="N1527" s="77"/>
      <c r="O1527" s="84" t="s">
        <v>1270</v>
      </c>
      <c r="P1527" s="86">
        <v>43424.64234953704</v>
      </c>
      <c r="Q1527" s="84" t="s">
        <v>1290</v>
      </c>
      <c r="R1527" s="84"/>
      <c r="S1527" s="84"/>
      <c r="T1527" s="84"/>
      <c r="U1527" s="84"/>
      <c r="V1527" s="88" t="s">
        <v>2790</v>
      </c>
      <c r="W1527" s="86">
        <v>43424.64234953704</v>
      </c>
      <c r="X1527" s="88" t="s">
        <v>3458</v>
      </c>
      <c r="Y1527" s="84"/>
      <c r="Z1527" s="84"/>
      <c r="AA1527" s="87" t="s">
        <v>4587</v>
      </c>
      <c r="AB1527" s="84"/>
      <c r="AC1527" s="84" t="b">
        <v>0</v>
      </c>
      <c r="AD1527" s="84">
        <v>0</v>
      </c>
      <c r="AE1527" s="87" t="s">
        <v>5552</v>
      </c>
      <c r="AF1527" s="84" t="b">
        <v>0</v>
      </c>
      <c r="AG1527" s="84" t="s">
        <v>5604</v>
      </c>
      <c r="AH1527" s="84"/>
      <c r="AI1527" s="87" t="s">
        <v>5552</v>
      </c>
      <c r="AJ1527" s="84" t="b">
        <v>0</v>
      </c>
      <c r="AK1527" s="84">
        <v>8</v>
      </c>
      <c r="AL1527" s="87" t="s">
        <v>5245</v>
      </c>
      <c r="AM1527" s="84" t="s">
        <v>5682</v>
      </c>
      <c r="AN1527" s="84" t="b">
        <v>0</v>
      </c>
      <c r="AO1527" s="87" t="s">
        <v>5245</v>
      </c>
      <c r="AP1527" s="84" t="s">
        <v>179</v>
      </c>
      <c r="AQ1527" s="84">
        <v>0</v>
      </c>
      <c r="AR1527" s="84">
        <v>0</v>
      </c>
      <c r="AS1527" s="84"/>
      <c r="AT1527" s="84"/>
      <c r="AU1527" s="84"/>
      <c r="AV1527" s="84"/>
      <c r="AW1527" s="84"/>
      <c r="AX1527" s="84"/>
      <c r="AY1527" s="84"/>
      <c r="AZ1527" s="84"/>
    </row>
    <row r="1528" spans="1:52" x14ac:dyDescent="0.55000000000000004">
      <c r="A1528" s="69" t="s">
        <v>375</v>
      </c>
      <c r="B1528" s="69" t="s">
        <v>841</v>
      </c>
      <c r="C1528" s="70"/>
      <c r="D1528" s="71"/>
      <c r="E1528" s="72"/>
      <c r="F1528" s="73"/>
      <c r="G1528" s="70"/>
      <c r="H1528" s="74"/>
      <c r="I1528" s="75"/>
      <c r="J1528" s="75"/>
      <c r="K1528" s="36"/>
      <c r="L1528" s="82"/>
      <c r="M1528" s="82"/>
      <c r="N1528" s="77"/>
      <c r="O1528" s="84" t="s">
        <v>1269</v>
      </c>
      <c r="P1528" s="86">
        <v>43426.407766203702</v>
      </c>
      <c r="Q1528" s="84" t="s">
        <v>1356</v>
      </c>
      <c r="R1528" s="84"/>
      <c r="S1528" s="84"/>
      <c r="T1528" s="84" t="s">
        <v>2095</v>
      </c>
      <c r="U1528" s="84"/>
      <c r="V1528" s="88" t="s">
        <v>2790</v>
      </c>
      <c r="W1528" s="86">
        <v>43426.407766203702</v>
      </c>
      <c r="X1528" s="88" t="s">
        <v>3459</v>
      </c>
      <c r="Y1528" s="84"/>
      <c r="Z1528" s="84"/>
      <c r="AA1528" s="87" t="s">
        <v>4588</v>
      </c>
      <c r="AB1528" s="84"/>
      <c r="AC1528" s="84" t="b">
        <v>0</v>
      </c>
      <c r="AD1528" s="84">
        <v>0</v>
      </c>
      <c r="AE1528" s="87" t="s">
        <v>5552</v>
      </c>
      <c r="AF1528" s="84" t="b">
        <v>0</v>
      </c>
      <c r="AG1528" s="84" t="s">
        <v>5604</v>
      </c>
      <c r="AH1528" s="84"/>
      <c r="AI1528" s="87" t="s">
        <v>5552</v>
      </c>
      <c r="AJ1528" s="84" t="b">
        <v>0</v>
      </c>
      <c r="AK1528" s="84">
        <v>11</v>
      </c>
      <c r="AL1528" s="87" t="s">
        <v>5269</v>
      </c>
      <c r="AM1528" s="84" t="s">
        <v>5682</v>
      </c>
      <c r="AN1528" s="84" t="b">
        <v>0</v>
      </c>
      <c r="AO1528" s="87" t="s">
        <v>5269</v>
      </c>
      <c r="AP1528" s="84" t="s">
        <v>179</v>
      </c>
      <c r="AQ1528" s="84">
        <v>0</v>
      </c>
      <c r="AR1528" s="84">
        <v>0</v>
      </c>
      <c r="AS1528" s="84"/>
      <c r="AT1528" s="84"/>
      <c r="AU1528" s="84"/>
      <c r="AV1528" s="84"/>
      <c r="AW1528" s="84"/>
      <c r="AX1528" s="84"/>
      <c r="AY1528" s="84"/>
      <c r="AZ1528" s="84"/>
    </row>
    <row r="1529" spans="1:52" x14ac:dyDescent="0.55000000000000004">
      <c r="A1529" s="69" t="s">
        <v>375</v>
      </c>
      <c r="B1529" s="69" t="s">
        <v>845</v>
      </c>
      <c r="C1529" s="70"/>
      <c r="D1529" s="71"/>
      <c r="E1529" s="72"/>
      <c r="F1529" s="73"/>
      <c r="G1529" s="70"/>
      <c r="H1529" s="74"/>
      <c r="I1529" s="75"/>
      <c r="J1529" s="75"/>
      <c r="K1529" s="36"/>
      <c r="L1529" s="82"/>
      <c r="M1529" s="82"/>
      <c r="N1529" s="77"/>
      <c r="O1529" s="84" t="s">
        <v>1270</v>
      </c>
      <c r="P1529" s="86">
        <v>43426.407766203702</v>
      </c>
      <c r="Q1529" s="84" t="s">
        <v>1356</v>
      </c>
      <c r="R1529" s="84"/>
      <c r="S1529" s="84"/>
      <c r="T1529" s="84" t="s">
        <v>2095</v>
      </c>
      <c r="U1529" s="84"/>
      <c r="V1529" s="88" t="s">
        <v>2790</v>
      </c>
      <c r="W1529" s="86">
        <v>43426.407766203702</v>
      </c>
      <c r="X1529" s="88" t="s">
        <v>3459</v>
      </c>
      <c r="Y1529" s="84"/>
      <c r="Z1529" s="84"/>
      <c r="AA1529" s="87" t="s">
        <v>4588</v>
      </c>
      <c r="AB1529" s="84"/>
      <c r="AC1529" s="84" t="b">
        <v>0</v>
      </c>
      <c r="AD1529" s="84">
        <v>0</v>
      </c>
      <c r="AE1529" s="87" t="s">
        <v>5552</v>
      </c>
      <c r="AF1529" s="84" t="b">
        <v>0</v>
      </c>
      <c r="AG1529" s="84" t="s">
        <v>5604</v>
      </c>
      <c r="AH1529" s="84"/>
      <c r="AI1529" s="87" t="s">
        <v>5552</v>
      </c>
      <c r="AJ1529" s="84" t="b">
        <v>0</v>
      </c>
      <c r="AK1529" s="84">
        <v>11</v>
      </c>
      <c r="AL1529" s="87" t="s">
        <v>5269</v>
      </c>
      <c r="AM1529" s="84" t="s">
        <v>5682</v>
      </c>
      <c r="AN1529" s="84" t="b">
        <v>0</v>
      </c>
      <c r="AO1529" s="87" t="s">
        <v>5269</v>
      </c>
      <c r="AP1529" s="84" t="s">
        <v>179</v>
      </c>
      <c r="AQ1529" s="84">
        <v>0</v>
      </c>
      <c r="AR1529" s="84">
        <v>0</v>
      </c>
      <c r="AS1529" s="84"/>
      <c r="AT1529" s="84"/>
      <c r="AU1529" s="84"/>
      <c r="AV1529" s="84"/>
      <c r="AW1529" s="84"/>
      <c r="AX1529" s="84"/>
      <c r="AY1529" s="84"/>
      <c r="AZ1529" s="84"/>
    </row>
    <row r="1530" spans="1:52" x14ac:dyDescent="0.55000000000000004">
      <c r="A1530" s="69" t="s">
        <v>375</v>
      </c>
      <c r="B1530" s="69" t="s">
        <v>1032</v>
      </c>
      <c r="C1530" s="70"/>
      <c r="D1530" s="71"/>
      <c r="E1530" s="72"/>
      <c r="F1530" s="73"/>
      <c r="G1530" s="70"/>
      <c r="H1530" s="74"/>
      <c r="I1530" s="75"/>
      <c r="J1530" s="75"/>
      <c r="K1530" s="36"/>
      <c r="L1530" s="82"/>
      <c r="M1530" s="82"/>
      <c r="N1530" s="77"/>
      <c r="O1530" s="84" t="s">
        <v>1270</v>
      </c>
      <c r="P1530" s="86">
        <v>43426.407766203702</v>
      </c>
      <c r="Q1530" s="84" t="s">
        <v>1356</v>
      </c>
      <c r="R1530" s="84"/>
      <c r="S1530" s="84"/>
      <c r="T1530" s="84" t="s">
        <v>2095</v>
      </c>
      <c r="U1530" s="84"/>
      <c r="V1530" s="88" t="s">
        <v>2790</v>
      </c>
      <c r="W1530" s="86">
        <v>43426.407766203702</v>
      </c>
      <c r="X1530" s="88" t="s">
        <v>3459</v>
      </c>
      <c r="Y1530" s="84"/>
      <c r="Z1530" s="84"/>
      <c r="AA1530" s="87" t="s">
        <v>4588</v>
      </c>
      <c r="AB1530" s="84"/>
      <c r="AC1530" s="84" t="b">
        <v>0</v>
      </c>
      <c r="AD1530" s="84">
        <v>0</v>
      </c>
      <c r="AE1530" s="87" t="s">
        <v>5552</v>
      </c>
      <c r="AF1530" s="84" t="b">
        <v>0</v>
      </c>
      <c r="AG1530" s="84" t="s">
        <v>5604</v>
      </c>
      <c r="AH1530" s="84"/>
      <c r="AI1530" s="87" t="s">
        <v>5552</v>
      </c>
      <c r="AJ1530" s="84" t="b">
        <v>0</v>
      </c>
      <c r="AK1530" s="84">
        <v>11</v>
      </c>
      <c r="AL1530" s="87" t="s">
        <v>5269</v>
      </c>
      <c r="AM1530" s="84" t="s">
        <v>5682</v>
      </c>
      <c r="AN1530" s="84" t="b">
        <v>0</v>
      </c>
      <c r="AO1530" s="87" t="s">
        <v>5269</v>
      </c>
      <c r="AP1530" s="84" t="s">
        <v>179</v>
      </c>
      <c r="AQ1530" s="84">
        <v>0</v>
      </c>
      <c r="AR1530" s="84">
        <v>0</v>
      </c>
      <c r="AS1530" s="84"/>
      <c r="AT1530" s="84"/>
      <c r="AU1530" s="84"/>
      <c r="AV1530" s="84"/>
      <c r="AW1530" s="84"/>
      <c r="AX1530" s="84"/>
      <c r="AY1530" s="84"/>
      <c r="AZ1530" s="84"/>
    </row>
    <row r="1531" spans="1:52" x14ac:dyDescent="0.55000000000000004">
      <c r="A1531" s="69" t="s">
        <v>375</v>
      </c>
      <c r="B1531" s="69" t="s">
        <v>922</v>
      </c>
      <c r="C1531" s="70"/>
      <c r="D1531" s="71"/>
      <c r="E1531" s="72"/>
      <c r="F1531" s="73"/>
      <c r="G1531" s="70"/>
      <c r="H1531" s="74"/>
      <c r="I1531" s="75"/>
      <c r="J1531" s="75"/>
      <c r="K1531" s="36"/>
      <c r="L1531" s="82"/>
      <c r="M1531" s="82"/>
      <c r="N1531" s="77"/>
      <c r="O1531" s="84" t="s">
        <v>1270</v>
      </c>
      <c r="P1531" s="86">
        <v>43426.407766203702</v>
      </c>
      <c r="Q1531" s="84" t="s">
        <v>1356</v>
      </c>
      <c r="R1531" s="84"/>
      <c r="S1531" s="84"/>
      <c r="T1531" s="84" t="s">
        <v>2095</v>
      </c>
      <c r="U1531" s="84"/>
      <c r="V1531" s="88" t="s">
        <v>2790</v>
      </c>
      <c r="W1531" s="86">
        <v>43426.407766203702</v>
      </c>
      <c r="X1531" s="88" t="s">
        <v>3459</v>
      </c>
      <c r="Y1531" s="84"/>
      <c r="Z1531" s="84"/>
      <c r="AA1531" s="87" t="s">
        <v>4588</v>
      </c>
      <c r="AB1531" s="84"/>
      <c r="AC1531" s="84" t="b">
        <v>0</v>
      </c>
      <c r="AD1531" s="84">
        <v>0</v>
      </c>
      <c r="AE1531" s="87" t="s">
        <v>5552</v>
      </c>
      <c r="AF1531" s="84" t="b">
        <v>0</v>
      </c>
      <c r="AG1531" s="84" t="s">
        <v>5604</v>
      </c>
      <c r="AH1531" s="84"/>
      <c r="AI1531" s="87" t="s">
        <v>5552</v>
      </c>
      <c r="AJ1531" s="84" t="b">
        <v>0</v>
      </c>
      <c r="AK1531" s="84">
        <v>11</v>
      </c>
      <c r="AL1531" s="87" t="s">
        <v>5269</v>
      </c>
      <c r="AM1531" s="84" t="s">
        <v>5682</v>
      </c>
      <c r="AN1531" s="84" t="b">
        <v>0</v>
      </c>
      <c r="AO1531" s="87" t="s">
        <v>5269</v>
      </c>
      <c r="AP1531" s="84" t="s">
        <v>179</v>
      </c>
      <c r="AQ1531" s="84">
        <v>0</v>
      </c>
      <c r="AR1531" s="84">
        <v>0</v>
      </c>
      <c r="AS1531" s="84"/>
      <c r="AT1531" s="84"/>
      <c r="AU1531" s="84"/>
      <c r="AV1531" s="84"/>
      <c r="AW1531" s="84"/>
      <c r="AX1531" s="84"/>
      <c r="AY1531" s="84"/>
      <c r="AZ1531" s="84"/>
    </row>
    <row r="1532" spans="1:52" x14ac:dyDescent="0.55000000000000004">
      <c r="A1532" s="69" t="s">
        <v>375</v>
      </c>
      <c r="B1532" s="69" t="s">
        <v>1033</v>
      </c>
      <c r="C1532" s="70"/>
      <c r="D1532" s="71"/>
      <c r="E1532" s="72"/>
      <c r="F1532" s="73"/>
      <c r="G1532" s="70"/>
      <c r="H1532" s="74"/>
      <c r="I1532" s="75"/>
      <c r="J1532" s="75"/>
      <c r="K1532" s="36"/>
      <c r="L1532" s="82"/>
      <c r="M1532" s="82"/>
      <c r="N1532" s="77"/>
      <c r="O1532" s="84" t="s">
        <v>1270</v>
      </c>
      <c r="P1532" s="86">
        <v>43426.407766203702</v>
      </c>
      <c r="Q1532" s="84" t="s">
        <v>1356</v>
      </c>
      <c r="R1532" s="84"/>
      <c r="S1532" s="84"/>
      <c r="T1532" s="84" t="s">
        <v>2095</v>
      </c>
      <c r="U1532" s="84"/>
      <c r="V1532" s="88" t="s">
        <v>2790</v>
      </c>
      <c r="W1532" s="86">
        <v>43426.407766203702</v>
      </c>
      <c r="X1532" s="88" t="s">
        <v>3459</v>
      </c>
      <c r="Y1532" s="84"/>
      <c r="Z1532" s="84"/>
      <c r="AA1532" s="87" t="s">
        <v>4588</v>
      </c>
      <c r="AB1532" s="84"/>
      <c r="AC1532" s="84" t="b">
        <v>0</v>
      </c>
      <c r="AD1532" s="84">
        <v>0</v>
      </c>
      <c r="AE1532" s="87" t="s">
        <v>5552</v>
      </c>
      <c r="AF1532" s="84" t="b">
        <v>0</v>
      </c>
      <c r="AG1532" s="84" t="s">
        <v>5604</v>
      </c>
      <c r="AH1532" s="84"/>
      <c r="AI1532" s="87" t="s">
        <v>5552</v>
      </c>
      <c r="AJ1532" s="84" t="b">
        <v>0</v>
      </c>
      <c r="AK1532" s="84">
        <v>11</v>
      </c>
      <c r="AL1532" s="87" t="s">
        <v>5269</v>
      </c>
      <c r="AM1532" s="84" t="s">
        <v>5682</v>
      </c>
      <c r="AN1532" s="84" t="b">
        <v>0</v>
      </c>
      <c r="AO1532" s="87" t="s">
        <v>5269</v>
      </c>
      <c r="AP1532" s="84" t="s">
        <v>179</v>
      </c>
      <c r="AQ1532" s="84">
        <v>0</v>
      </c>
      <c r="AR1532" s="84">
        <v>0</v>
      </c>
      <c r="AS1532" s="84"/>
      <c r="AT1532" s="84"/>
      <c r="AU1532" s="84"/>
      <c r="AV1532" s="84"/>
      <c r="AW1532" s="84"/>
      <c r="AX1532" s="84"/>
      <c r="AY1532" s="84"/>
      <c r="AZ1532" s="84"/>
    </row>
    <row r="1533" spans="1:52" x14ac:dyDescent="0.55000000000000004">
      <c r="A1533" s="69" t="s">
        <v>376</v>
      </c>
      <c r="B1533" s="69" t="s">
        <v>377</v>
      </c>
      <c r="C1533" s="70"/>
      <c r="D1533" s="71"/>
      <c r="E1533" s="72"/>
      <c r="F1533" s="73"/>
      <c r="G1533" s="70"/>
      <c r="H1533" s="74"/>
      <c r="I1533" s="75"/>
      <c r="J1533" s="75"/>
      <c r="K1533" s="36"/>
      <c r="L1533" s="82"/>
      <c r="M1533" s="82"/>
      <c r="N1533" s="77"/>
      <c r="O1533" s="84" t="s">
        <v>1270</v>
      </c>
      <c r="P1533" s="86">
        <v>43412.696921296294</v>
      </c>
      <c r="Q1533" s="84" t="s">
        <v>1360</v>
      </c>
      <c r="R1533" s="84"/>
      <c r="S1533" s="84"/>
      <c r="T1533" s="84" t="s">
        <v>2100</v>
      </c>
      <c r="U1533" s="88" t="s">
        <v>2478</v>
      </c>
      <c r="V1533" s="88" t="s">
        <v>2478</v>
      </c>
      <c r="W1533" s="86">
        <v>43412.696921296294</v>
      </c>
      <c r="X1533" s="88" t="s">
        <v>3460</v>
      </c>
      <c r="Y1533" s="84"/>
      <c r="Z1533" s="84"/>
      <c r="AA1533" s="87" t="s">
        <v>4589</v>
      </c>
      <c r="AB1533" s="84"/>
      <c r="AC1533" s="84" t="b">
        <v>0</v>
      </c>
      <c r="AD1533" s="84">
        <v>9</v>
      </c>
      <c r="AE1533" s="87" t="s">
        <v>5552</v>
      </c>
      <c r="AF1533" s="84" t="b">
        <v>0</v>
      </c>
      <c r="AG1533" s="84" t="s">
        <v>5604</v>
      </c>
      <c r="AH1533" s="84"/>
      <c r="AI1533" s="87" t="s">
        <v>5552</v>
      </c>
      <c r="AJ1533" s="84" t="b">
        <v>0</v>
      </c>
      <c r="AK1533" s="84">
        <v>3</v>
      </c>
      <c r="AL1533" s="87" t="s">
        <v>5552</v>
      </c>
      <c r="AM1533" s="84" t="s">
        <v>5682</v>
      </c>
      <c r="AN1533" s="84" t="b">
        <v>0</v>
      </c>
      <c r="AO1533" s="87" t="s">
        <v>4589</v>
      </c>
      <c r="AP1533" s="84" t="s">
        <v>1269</v>
      </c>
      <c r="AQ1533" s="84">
        <v>0</v>
      </c>
      <c r="AR1533" s="84">
        <v>0</v>
      </c>
      <c r="AS1533" s="84"/>
      <c r="AT1533" s="84"/>
      <c r="AU1533" s="84"/>
      <c r="AV1533" s="84"/>
      <c r="AW1533" s="84"/>
      <c r="AX1533" s="84"/>
      <c r="AY1533" s="84"/>
      <c r="AZ1533" s="84"/>
    </row>
    <row r="1534" spans="1:52" x14ac:dyDescent="0.55000000000000004">
      <c r="A1534" s="69" t="s">
        <v>376</v>
      </c>
      <c r="B1534" s="69" t="s">
        <v>1035</v>
      </c>
      <c r="C1534" s="70"/>
      <c r="D1534" s="71"/>
      <c r="E1534" s="72"/>
      <c r="F1534" s="73"/>
      <c r="G1534" s="70"/>
      <c r="H1534" s="74"/>
      <c r="I1534" s="75"/>
      <c r="J1534" s="75"/>
      <c r="K1534" s="36"/>
      <c r="L1534" s="82"/>
      <c r="M1534" s="82"/>
      <c r="N1534" s="77"/>
      <c r="O1534" s="84" t="s">
        <v>1270</v>
      </c>
      <c r="P1534" s="86">
        <v>43412.696921296294</v>
      </c>
      <c r="Q1534" s="84" t="s">
        <v>1360</v>
      </c>
      <c r="R1534" s="84"/>
      <c r="S1534" s="84"/>
      <c r="T1534" s="84" t="s">
        <v>2100</v>
      </c>
      <c r="U1534" s="88" t="s">
        <v>2478</v>
      </c>
      <c r="V1534" s="88" t="s">
        <v>2478</v>
      </c>
      <c r="W1534" s="86">
        <v>43412.696921296294</v>
      </c>
      <c r="X1534" s="88" t="s">
        <v>3460</v>
      </c>
      <c r="Y1534" s="84"/>
      <c r="Z1534" s="84"/>
      <c r="AA1534" s="87" t="s">
        <v>4589</v>
      </c>
      <c r="AB1534" s="84"/>
      <c r="AC1534" s="84" t="b">
        <v>0</v>
      </c>
      <c r="AD1534" s="84">
        <v>9</v>
      </c>
      <c r="AE1534" s="87" t="s">
        <v>5552</v>
      </c>
      <c r="AF1534" s="84" t="b">
        <v>0</v>
      </c>
      <c r="AG1534" s="84" t="s">
        <v>5604</v>
      </c>
      <c r="AH1534" s="84"/>
      <c r="AI1534" s="87" t="s">
        <v>5552</v>
      </c>
      <c r="AJ1534" s="84" t="b">
        <v>0</v>
      </c>
      <c r="AK1534" s="84">
        <v>3</v>
      </c>
      <c r="AL1534" s="87" t="s">
        <v>5552</v>
      </c>
      <c r="AM1534" s="84" t="s">
        <v>5682</v>
      </c>
      <c r="AN1534" s="84" t="b">
        <v>0</v>
      </c>
      <c r="AO1534" s="87" t="s">
        <v>4589</v>
      </c>
      <c r="AP1534" s="84" t="s">
        <v>1269</v>
      </c>
      <c r="AQ1534" s="84">
        <v>0</v>
      </c>
      <c r="AR1534" s="84">
        <v>0</v>
      </c>
      <c r="AS1534" s="84"/>
      <c r="AT1534" s="84"/>
      <c r="AU1534" s="84"/>
      <c r="AV1534" s="84"/>
      <c r="AW1534" s="84"/>
      <c r="AX1534" s="84"/>
      <c r="AY1534" s="84"/>
      <c r="AZ1534" s="84"/>
    </row>
    <row r="1535" spans="1:52" x14ac:dyDescent="0.55000000000000004">
      <c r="A1535" s="69" t="s">
        <v>377</v>
      </c>
      <c r="B1535" s="69" t="s">
        <v>376</v>
      </c>
      <c r="C1535" s="70"/>
      <c r="D1535" s="71"/>
      <c r="E1535" s="72"/>
      <c r="F1535" s="73"/>
      <c r="G1535" s="70"/>
      <c r="H1535" s="74"/>
      <c r="I1535" s="75"/>
      <c r="J1535" s="75"/>
      <c r="K1535" s="36"/>
      <c r="L1535" s="82"/>
      <c r="M1535" s="82"/>
      <c r="N1535" s="77"/>
      <c r="O1535" s="84" t="s">
        <v>1269</v>
      </c>
      <c r="P1535" s="86">
        <v>43426.410243055558</v>
      </c>
      <c r="Q1535" s="84" t="s">
        <v>1360</v>
      </c>
      <c r="R1535" s="84"/>
      <c r="S1535" s="84"/>
      <c r="T1535" s="84" t="s">
        <v>1080</v>
      </c>
      <c r="U1535" s="84"/>
      <c r="V1535" s="88" t="s">
        <v>2791</v>
      </c>
      <c r="W1535" s="86">
        <v>43426.410243055558</v>
      </c>
      <c r="X1535" s="88" t="s">
        <v>3461</v>
      </c>
      <c r="Y1535" s="84"/>
      <c r="Z1535" s="84"/>
      <c r="AA1535" s="87" t="s">
        <v>4590</v>
      </c>
      <c r="AB1535" s="84"/>
      <c r="AC1535" s="84" t="b">
        <v>0</v>
      </c>
      <c r="AD1535" s="84">
        <v>0</v>
      </c>
      <c r="AE1535" s="87" t="s">
        <v>5552</v>
      </c>
      <c r="AF1535" s="84" t="b">
        <v>0</v>
      </c>
      <c r="AG1535" s="84" t="s">
        <v>5604</v>
      </c>
      <c r="AH1535" s="84"/>
      <c r="AI1535" s="87" t="s">
        <v>5552</v>
      </c>
      <c r="AJ1535" s="84" t="b">
        <v>0</v>
      </c>
      <c r="AK1535" s="84">
        <v>3</v>
      </c>
      <c r="AL1535" s="87" t="s">
        <v>4589</v>
      </c>
      <c r="AM1535" s="84" t="s">
        <v>5685</v>
      </c>
      <c r="AN1535" s="84" t="b">
        <v>0</v>
      </c>
      <c r="AO1535" s="87" t="s">
        <v>4589</v>
      </c>
      <c r="AP1535" s="84" t="s">
        <v>179</v>
      </c>
      <c r="AQ1535" s="84">
        <v>0</v>
      </c>
      <c r="AR1535" s="84">
        <v>0</v>
      </c>
      <c r="AS1535" s="84"/>
      <c r="AT1535" s="84"/>
      <c r="AU1535" s="84"/>
      <c r="AV1535" s="84"/>
      <c r="AW1535" s="84"/>
      <c r="AX1535" s="84"/>
      <c r="AY1535" s="84"/>
      <c r="AZ1535" s="84"/>
    </row>
    <row r="1536" spans="1:52" x14ac:dyDescent="0.55000000000000004">
      <c r="A1536" s="69" t="s">
        <v>377</v>
      </c>
      <c r="B1536" s="69" t="s">
        <v>1035</v>
      </c>
      <c r="C1536" s="70"/>
      <c r="D1536" s="71"/>
      <c r="E1536" s="72"/>
      <c r="F1536" s="73"/>
      <c r="G1536" s="70"/>
      <c r="H1536" s="74"/>
      <c r="I1536" s="75"/>
      <c r="J1536" s="75"/>
      <c r="K1536" s="36"/>
      <c r="L1536" s="82"/>
      <c r="M1536" s="82"/>
      <c r="N1536" s="77"/>
      <c r="O1536" s="84" t="s">
        <v>1270</v>
      </c>
      <c r="P1536" s="86">
        <v>43426.410243055558</v>
      </c>
      <c r="Q1536" s="84" t="s">
        <v>1360</v>
      </c>
      <c r="R1536" s="84"/>
      <c r="S1536" s="84"/>
      <c r="T1536" s="84" t="s">
        <v>1080</v>
      </c>
      <c r="U1536" s="84"/>
      <c r="V1536" s="88" t="s">
        <v>2791</v>
      </c>
      <c r="W1536" s="86">
        <v>43426.410243055558</v>
      </c>
      <c r="X1536" s="88" t="s">
        <v>3461</v>
      </c>
      <c r="Y1536" s="84"/>
      <c r="Z1536" s="84"/>
      <c r="AA1536" s="87" t="s">
        <v>4590</v>
      </c>
      <c r="AB1536" s="84"/>
      <c r="AC1536" s="84" t="b">
        <v>0</v>
      </c>
      <c r="AD1536" s="84">
        <v>0</v>
      </c>
      <c r="AE1536" s="87" t="s">
        <v>5552</v>
      </c>
      <c r="AF1536" s="84" t="b">
        <v>0</v>
      </c>
      <c r="AG1536" s="84" t="s">
        <v>5604</v>
      </c>
      <c r="AH1536" s="84"/>
      <c r="AI1536" s="87" t="s">
        <v>5552</v>
      </c>
      <c r="AJ1536" s="84" t="b">
        <v>0</v>
      </c>
      <c r="AK1536" s="84">
        <v>3</v>
      </c>
      <c r="AL1536" s="87" t="s">
        <v>4589</v>
      </c>
      <c r="AM1536" s="84" t="s">
        <v>5685</v>
      </c>
      <c r="AN1536" s="84" t="b">
        <v>0</v>
      </c>
      <c r="AO1536" s="87" t="s">
        <v>4589</v>
      </c>
      <c r="AP1536" s="84" t="s">
        <v>179</v>
      </c>
      <c r="AQ1536" s="84">
        <v>0</v>
      </c>
      <c r="AR1536" s="84">
        <v>0</v>
      </c>
      <c r="AS1536" s="84"/>
      <c r="AT1536" s="84"/>
      <c r="AU1536" s="84"/>
      <c r="AV1536" s="84"/>
      <c r="AW1536" s="84"/>
      <c r="AX1536" s="84"/>
      <c r="AY1536" s="84"/>
      <c r="AZ1536" s="84"/>
    </row>
    <row r="1537" spans="1:52" x14ac:dyDescent="0.55000000000000004">
      <c r="A1537" s="69" t="s">
        <v>378</v>
      </c>
      <c r="B1537" s="69" t="s">
        <v>841</v>
      </c>
      <c r="C1537" s="70"/>
      <c r="D1537" s="71"/>
      <c r="E1537" s="72"/>
      <c r="F1537" s="73"/>
      <c r="G1537" s="70"/>
      <c r="H1537" s="74"/>
      <c r="I1537" s="75"/>
      <c r="J1537" s="75"/>
      <c r="K1537" s="36"/>
      <c r="L1537" s="82"/>
      <c r="M1537" s="82"/>
      <c r="N1537" s="77"/>
      <c r="O1537" s="84" t="s">
        <v>1269</v>
      </c>
      <c r="P1537" s="86">
        <v>43426.411041666666</v>
      </c>
      <c r="Q1537" s="84" t="s">
        <v>1356</v>
      </c>
      <c r="R1537" s="84"/>
      <c r="S1537" s="84"/>
      <c r="T1537" s="84" t="s">
        <v>2095</v>
      </c>
      <c r="U1537" s="84"/>
      <c r="V1537" s="88" t="s">
        <v>2792</v>
      </c>
      <c r="W1537" s="86">
        <v>43426.411041666666</v>
      </c>
      <c r="X1537" s="88" t="s">
        <v>3462</v>
      </c>
      <c r="Y1537" s="84"/>
      <c r="Z1537" s="84"/>
      <c r="AA1537" s="87" t="s">
        <v>4591</v>
      </c>
      <c r="AB1537" s="84"/>
      <c r="AC1537" s="84" t="b">
        <v>0</v>
      </c>
      <c r="AD1537" s="84">
        <v>0</v>
      </c>
      <c r="AE1537" s="87" t="s">
        <v>5552</v>
      </c>
      <c r="AF1537" s="84" t="b">
        <v>0</v>
      </c>
      <c r="AG1537" s="84" t="s">
        <v>5604</v>
      </c>
      <c r="AH1537" s="84"/>
      <c r="AI1537" s="87" t="s">
        <v>5552</v>
      </c>
      <c r="AJ1537" s="84" t="b">
        <v>0</v>
      </c>
      <c r="AK1537" s="84">
        <v>11</v>
      </c>
      <c r="AL1537" s="87" t="s">
        <v>5269</v>
      </c>
      <c r="AM1537" s="84" t="s">
        <v>5682</v>
      </c>
      <c r="AN1537" s="84" t="b">
        <v>0</v>
      </c>
      <c r="AO1537" s="87" t="s">
        <v>5269</v>
      </c>
      <c r="AP1537" s="84" t="s">
        <v>179</v>
      </c>
      <c r="AQ1537" s="84">
        <v>0</v>
      </c>
      <c r="AR1537" s="84">
        <v>0</v>
      </c>
      <c r="AS1537" s="84"/>
      <c r="AT1537" s="84"/>
      <c r="AU1537" s="84"/>
      <c r="AV1537" s="84"/>
      <c r="AW1537" s="84"/>
      <c r="AX1537" s="84"/>
      <c r="AY1537" s="84"/>
      <c r="AZ1537" s="84"/>
    </row>
    <row r="1538" spans="1:52" x14ac:dyDescent="0.55000000000000004">
      <c r="A1538" s="69" t="s">
        <v>378</v>
      </c>
      <c r="B1538" s="69" t="s">
        <v>845</v>
      </c>
      <c r="C1538" s="70"/>
      <c r="D1538" s="71"/>
      <c r="E1538" s="72"/>
      <c r="F1538" s="73"/>
      <c r="G1538" s="70"/>
      <c r="H1538" s="74"/>
      <c r="I1538" s="75"/>
      <c r="J1538" s="75"/>
      <c r="K1538" s="36"/>
      <c r="L1538" s="82"/>
      <c r="M1538" s="82"/>
      <c r="N1538" s="77"/>
      <c r="O1538" s="84" t="s">
        <v>1270</v>
      </c>
      <c r="P1538" s="86">
        <v>43426.411041666666</v>
      </c>
      <c r="Q1538" s="84" t="s">
        <v>1356</v>
      </c>
      <c r="R1538" s="84"/>
      <c r="S1538" s="84"/>
      <c r="T1538" s="84" t="s">
        <v>2095</v>
      </c>
      <c r="U1538" s="84"/>
      <c r="V1538" s="88" t="s">
        <v>2792</v>
      </c>
      <c r="W1538" s="86">
        <v>43426.411041666666</v>
      </c>
      <c r="X1538" s="88" t="s">
        <v>3462</v>
      </c>
      <c r="Y1538" s="84"/>
      <c r="Z1538" s="84"/>
      <c r="AA1538" s="87" t="s">
        <v>4591</v>
      </c>
      <c r="AB1538" s="84"/>
      <c r="AC1538" s="84" t="b">
        <v>0</v>
      </c>
      <c r="AD1538" s="84">
        <v>0</v>
      </c>
      <c r="AE1538" s="87" t="s">
        <v>5552</v>
      </c>
      <c r="AF1538" s="84" t="b">
        <v>0</v>
      </c>
      <c r="AG1538" s="84" t="s">
        <v>5604</v>
      </c>
      <c r="AH1538" s="84"/>
      <c r="AI1538" s="87" t="s">
        <v>5552</v>
      </c>
      <c r="AJ1538" s="84" t="b">
        <v>0</v>
      </c>
      <c r="AK1538" s="84">
        <v>11</v>
      </c>
      <c r="AL1538" s="87" t="s">
        <v>5269</v>
      </c>
      <c r="AM1538" s="84" t="s">
        <v>5682</v>
      </c>
      <c r="AN1538" s="84" t="b">
        <v>0</v>
      </c>
      <c r="AO1538" s="87" t="s">
        <v>5269</v>
      </c>
      <c r="AP1538" s="84" t="s">
        <v>179</v>
      </c>
      <c r="AQ1538" s="84">
        <v>0</v>
      </c>
      <c r="AR1538" s="84">
        <v>0</v>
      </c>
      <c r="AS1538" s="84"/>
      <c r="AT1538" s="84"/>
      <c r="AU1538" s="84"/>
      <c r="AV1538" s="84"/>
      <c r="AW1538" s="84"/>
      <c r="AX1538" s="84"/>
      <c r="AY1538" s="84"/>
      <c r="AZ1538" s="84"/>
    </row>
    <row r="1539" spans="1:52" x14ac:dyDescent="0.55000000000000004">
      <c r="A1539" s="69" t="s">
        <v>378</v>
      </c>
      <c r="B1539" s="69" t="s">
        <v>1032</v>
      </c>
      <c r="C1539" s="70"/>
      <c r="D1539" s="71"/>
      <c r="E1539" s="72"/>
      <c r="F1539" s="73"/>
      <c r="G1539" s="70"/>
      <c r="H1539" s="74"/>
      <c r="I1539" s="75"/>
      <c r="J1539" s="75"/>
      <c r="K1539" s="36"/>
      <c r="L1539" s="82"/>
      <c r="M1539" s="82"/>
      <c r="N1539" s="77"/>
      <c r="O1539" s="84" t="s">
        <v>1270</v>
      </c>
      <c r="P1539" s="86">
        <v>43426.411041666666</v>
      </c>
      <c r="Q1539" s="84" t="s">
        <v>1356</v>
      </c>
      <c r="R1539" s="84"/>
      <c r="S1539" s="84"/>
      <c r="T1539" s="84" t="s">
        <v>2095</v>
      </c>
      <c r="U1539" s="84"/>
      <c r="V1539" s="88" t="s">
        <v>2792</v>
      </c>
      <c r="W1539" s="86">
        <v>43426.411041666666</v>
      </c>
      <c r="X1539" s="88" t="s">
        <v>3462</v>
      </c>
      <c r="Y1539" s="84"/>
      <c r="Z1539" s="84"/>
      <c r="AA1539" s="87" t="s">
        <v>4591</v>
      </c>
      <c r="AB1539" s="84"/>
      <c r="AC1539" s="84" t="b">
        <v>0</v>
      </c>
      <c r="AD1539" s="84">
        <v>0</v>
      </c>
      <c r="AE1539" s="87" t="s">
        <v>5552</v>
      </c>
      <c r="AF1539" s="84" t="b">
        <v>0</v>
      </c>
      <c r="AG1539" s="84" t="s">
        <v>5604</v>
      </c>
      <c r="AH1539" s="84"/>
      <c r="AI1539" s="87" t="s">
        <v>5552</v>
      </c>
      <c r="AJ1539" s="84" t="b">
        <v>0</v>
      </c>
      <c r="AK1539" s="84">
        <v>11</v>
      </c>
      <c r="AL1539" s="87" t="s">
        <v>5269</v>
      </c>
      <c r="AM1539" s="84" t="s">
        <v>5682</v>
      </c>
      <c r="AN1539" s="84" t="b">
        <v>0</v>
      </c>
      <c r="AO1539" s="87" t="s">
        <v>5269</v>
      </c>
      <c r="AP1539" s="84" t="s">
        <v>179</v>
      </c>
      <c r="AQ1539" s="84">
        <v>0</v>
      </c>
      <c r="AR1539" s="84">
        <v>0</v>
      </c>
      <c r="AS1539" s="84"/>
      <c r="AT1539" s="84"/>
      <c r="AU1539" s="84"/>
      <c r="AV1539" s="84"/>
      <c r="AW1539" s="84"/>
      <c r="AX1539" s="84"/>
      <c r="AY1539" s="84"/>
      <c r="AZ1539" s="84"/>
    </row>
    <row r="1540" spans="1:52" x14ac:dyDescent="0.55000000000000004">
      <c r="A1540" s="69" t="s">
        <v>378</v>
      </c>
      <c r="B1540" s="69" t="s">
        <v>922</v>
      </c>
      <c r="C1540" s="70"/>
      <c r="D1540" s="71"/>
      <c r="E1540" s="72"/>
      <c r="F1540" s="73"/>
      <c r="G1540" s="70"/>
      <c r="H1540" s="74"/>
      <c r="I1540" s="75"/>
      <c r="J1540" s="75"/>
      <c r="K1540" s="36"/>
      <c r="L1540" s="82"/>
      <c r="M1540" s="82"/>
      <c r="N1540" s="77"/>
      <c r="O1540" s="84" t="s">
        <v>1270</v>
      </c>
      <c r="P1540" s="86">
        <v>43426.411041666666</v>
      </c>
      <c r="Q1540" s="84" t="s">
        <v>1356</v>
      </c>
      <c r="R1540" s="84"/>
      <c r="S1540" s="84"/>
      <c r="T1540" s="84" t="s">
        <v>2095</v>
      </c>
      <c r="U1540" s="84"/>
      <c r="V1540" s="88" t="s">
        <v>2792</v>
      </c>
      <c r="W1540" s="86">
        <v>43426.411041666666</v>
      </c>
      <c r="X1540" s="88" t="s">
        <v>3462</v>
      </c>
      <c r="Y1540" s="84"/>
      <c r="Z1540" s="84"/>
      <c r="AA1540" s="87" t="s">
        <v>4591</v>
      </c>
      <c r="AB1540" s="84"/>
      <c r="AC1540" s="84" t="b">
        <v>0</v>
      </c>
      <c r="AD1540" s="84">
        <v>0</v>
      </c>
      <c r="AE1540" s="87" t="s">
        <v>5552</v>
      </c>
      <c r="AF1540" s="84" t="b">
        <v>0</v>
      </c>
      <c r="AG1540" s="84" t="s">
        <v>5604</v>
      </c>
      <c r="AH1540" s="84"/>
      <c r="AI1540" s="87" t="s">
        <v>5552</v>
      </c>
      <c r="AJ1540" s="84" t="b">
        <v>0</v>
      </c>
      <c r="AK1540" s="84">
        <v>11</v>
      </c>
      <c r="AL1540" s="87" t="s">
        <v>5269</v>
      </c>
      <c r="AM1540" s="84" t="s">
        <v>5682</v>
      </c>
      <c r="AN1540" s="84" t="b">
        <v>0</v>
      </c>
      <c r="AO1540" s="87" t="s">
        <v>5269</v>
      </c>
      <c r="AP1540" s="84" t="s">
        <v>179</v>
      </c>
      <c r="AQ1540" s="84">
        <v>0</v>
      </c>
      <c r="AR1540" s="84">
        <v>0</v>
      </c>
      <c r="AS1540" s="84"/>
      <c r="AT1540" s="84"/>
      <c r="AU1540" s="84"/>
      <c r="AV1540" s="84"/>
      <c r="AW1540" s="84"/>
      <c r="AX1540" s="84"/>
      <c r="AY1540" s="84"/>
      <c r="AZ1540" s="84"/>
    </row>
    <row r="1541" spans="1:52" x14ac:dyDescent="0.55000000000000004">
      <c r="A1541" s="69" t="s">
        <v>378</v>
      </c>
      <c r="B1541" s="69" t="s">
        <v>1033</v>
      </c>
      <c r="C1541" s="70"/>
      <c r="D1541" s="71"/>
      <c r="E1541" s="72"/>
      <c r="F1541" s="73"/>
      <c r="G1541" s="70"/>
      <c r="H1541" s="74"/>
      <c r="I1541" s="75"/>
      <c r="J1541" s="75"/>
      <c r="K1541" s="36"/>
      <c r="L1541" s="82"/>
      <c r="M1541" s="82"/>
      <c r="N1541" s="77"/>
      <c r="O1541" s="84" t="s">
        <v>1270</v>
      </c>
      <c r="P1541" s="86">
        <v>43426.411041666666</v>
      </c>
      <c r="Q1541" s="84" t="s">
        <v>1356</v>
      </c>
      <c r="R1541" s="84"/>
      <c r="S1541" s="84"/>
      <c r="T1541" s="84" t="s">
        <v>2095</v>
      </c>
      <c r="U1541" s="84"/>
      <c r="V1541" s="88" t="s">
        <v>2792</v>
      </c>
      <c r="W1541" s="86">
        <v>43426.411041666666</v>
      </c>
      <c r="X1541" s="88" t="s">
        <v>3462</v>
      </c>
      <c r="Y1541" s="84"/>
      <c r="Z1541" s="84"/>
      <c r="AA1541" s="87" t="s">
        <v>4591</v>
      </c>
      <c r="AB1541" s="84"/>
      <c r="AC1541" s="84" t="b">
        <v>0</v>
      </c>
      <c r="AD1541" s="84">
        <v>0</v>
      </c>
      <c r="AE1541" s="87" t="s">
        <v>5552</v>
      </c>
      <c r="AF1541" s="84" t="b">
        <v>0</v>
      </c>
      <c r="AG1541" s="84" t="s">
        <v>5604</v>
      </c>
      <c r="AH1541" s="84"/>
      <c r="AI1541" s="87" t="s">
        <v>5552</v>
      </c>
      <c r="AJ1541" s="84" t="b">
        <v>0</v>
      </c>
      <c r="AK1541" s="84">
        <v>11</v>
      </c>
      <c r="AL1541" s="87" t="s">
        <v>5269</v>
      </c>
      <c r="AM1541" s="84" t="s">
        <v>5682</v>
      </c>
      <c r="AN1541" s="84" t="b">
        <v>0</v>
      </c>
      <c r="AO1541" s="87" t="s">
        <v>5269</v>
      </c>
      <c r="AP1541" s="84" t="s">
        <v>179</v>
      </c>
      <c r="AQ1541" s="84">
        <v>0</v>
      </c>
      <c r="AR1541" s="84">
        <v>0</v>
      </c>
      <c r="AS1541" s="84"/>
      <c r="AT1541" s="84"/>
      <c r="AU1541" s="84"/>
      <c r="AV1541" s="84"/>
      <c r="AW1541" s="84"/>
      <c r="AX1541" s="84"/>
      <c r="AY1541" s="84"/>
      <c r="AZ1541" s="84"/>
    </row>
    <row r="1542" spans="1:52" x14ac:dyDescent="0.55000000000000004">
      <c r="A1542" s="69" t="s">
        <v>379</v>
      </c>
      <c r="B1542" s="69" t="s">
        <v>837</v>
      </c>
      <c r="C1542" s="70"/>
      <c r="D1542" s="71"/>
      <c r="E1542" s="72"/>
      <c r="F1542" s="73"/>
      <c r="G1542" s="70"/>
      <c r="H1542" s="74"/>
      <c r="I1542" s="75"/>
      <c r="J1542" s="75"/>
      <c r="K1542" s="36"/>
      <c r="L1542" s="82"/>
      <c r="M1542" s="82"/>
      <c r="N1542" s="77"/>
      <c r="O1542" s="84" t="s">
        <v>1269</v>
      </c>
      <c r="P1542" s="86">
        <v>43424.787280092591</v>
      </c>
      <c r="Q1542" s="84" t="s">
        <v>1290</v>
      </c>
      <c r="R1542" s="84"/>
      <c r="S1542" s="84"/>
      <c r="T1542" s="84"/>
      <c r="U1542" s="84"/>
      <c r="V1542" s="88" t="s">
        <v>2793</v>
      </c>
      <c r="W1542" s="86">
        <v>43424.787280092591</v>
      </c>
      <c r="X1542" s="88" t="s">
        <v>3463</v>
      </c>
      <c r="Y1542" s="84"/>
      <c r="Z1542" s="84"/>
      <c r="AA1542" s="87" t="s">
        <v>4592</v>
      </c>
      <c r="AB1542" s="84"/>
      <c r="AC1542" s="84" t="b">
        <v>0</v>
      </c>
      <c r="AD1542" s="84">
        <v>0</v>
      </c>
      <c r="AE1542" s="87" t="s">
        <v>5552</v>
      </c>
      <c r="AF1542" s="84" t="b">
        <v>0</v>
      </c>
      <c r="AG1542" s="84" t="s">
        <v>5604</v>
      </c>
      <c r="AH1542" s="84"/>
      <c r="AI1542" s="87" t="s">
        <v>5552</v>
      </c>
      <c r="AJ1542" s="84" t="b">
        <v>0</v>
      </c>
      <c r="AK1542" s="84">
        <v>8</v>
      </c>
      <c r="AL1542" s="87" t="s">
        <v>5245</v>
      </c>
      <c r="AM1542" s="84" t="s">
        <v>5685</v>
      </c>
      <c r="AN1542" s="84" t="b">
        <v>0</v>
      </c>
      <c r="AO1542" s="87" t="s">
        <v>5245</v>
      </c>
      <c r="AP1542" s="84" t="s">
        <v>179</v>
      </c>
      <c r="AQ1542" s="84">
        <v>0</v>
      </c>
      <c r="AR1542" s="84">
        <v>0</v>
      </c>
      <c r="AS1542" s="84"/>
      <c r="AT1542" s="84"/>
      <c r="AU1542" s="84"/>
      <c r="AV1542" s="84"/>
      <c r="AW1542" s="84"/>
      <c r="AX1542" s="84"/>
      <c r="AY1542" s="84"/>
      <c r="AZ1542" s="84"/>
    </row>
    <row r="1543" spans="1:52" x14ac:dyDescent="0.55000000000000004">
      <c r="A1543" s="69" t="s">
        <v>379</v>
      </c>
      <c r="B1543" s="69" t="s">
        <v>838</v>
      </c>
      <c r="C1543" s="70"/>
      <c r="D1543" s="71"/>
      <c r="E1543" s="72"/>
      <c r="F1543" s="73"/>
      <c r="G1543" s="70"/>
      <c r="H1543" s="74"/>
      <c r="I1543" s="75"/>
      <c r="J1543" s="75"/>
      <c r="K1543" s="36"/>
      <c r="L1543" s="82"/>
      <c r="M1543" s="82"/>
      <c r="N1543" s="77"/>
      <c r="O1543" s="84" t="s">
        <v>1270</v>
      </c>
      <c r="P1543" s="86">
        <v>43424.787280092591</v>
      </c>
      <c r="Q1543" s="84" t="s">
        <v>1290</v>
      </c>
      <c r="R1543" s="84"/>
      <c r="S1543" s="84"/>
      <c r="T1543" s="84"/>
      <c r="U1543" s="84"/>
      <c r="V1543" s="88" t="s">
        <v>2793</v>
      </c>
      <c r="W1543" s="86">
        <v>43424.787280092591</v>
      </c>
      <c r="X1543" s="88" t="s">
        <v>3463</v>
      </c>
      <c r="Y1543" s="84"/>
      <c r="Z1543" s="84"/>
      <c r="AA1543" s="87" t="s">
        <v>4592</v>
      </c>
      <c r="AB1543" s="84"/>
      <c r="AC1543" s="84" t="b">
        <v>0</v>
      </c>
      <c r="AD1543" s="84">
        <v>0</v>
      </c>
      <c r="AE1543" s="87" t="s">
        <v>5552</v>
      </c>
      <c r="AF1543" s="84" t="b">
        <v>0</v>
      </c>
      <c r="AG1543" s="84" t="s">
        <v>5604</v>
      </c>
      <c r="AH1543" s="84"/>
      <c r="AI1543" s="87" t="s">
        <v>5552</v>
      </c>
      <c r="AJ1543" s="84" t="b">
        <v>0</v>
      </c>
      <c r="AK1543" s="84">
        <v>8</v>
      </c>
      <c r="AL1543" s="87" t="s">
        <v>5245</v>
      </c>
      <c r="AM1543" s="84" t="s">
        <v>5685</v>
      </c>
      <c r="AN1543" s="84" t="b">
        <v>0</v>
      </c>
      <c r="AO1543" s="87" t="s">
        <v>5245</v>
      </c>
      <c r="AP1543" s="84" t="s">
        <v>179</v>
      </c>
      <c r="AQ1543" s="84">
        <v>0</v>
      </c>
      <c r="AR1543" s="84">
        <v>0</v>
      </c>
      <c r="AS1543" s="84"/>
      <c r="AT1543" s="84"/>
      <c r="AU1543" s="84"/>
      <c r="AV1543" s="84"/>
      <c r="AW1543" s="84"/>
      <c r="AX1543" s="84"/>
      <c r="AY1543" s="84"/>
      <c r="AZ1543" s="84"/>
    </row>
    <row r="1544" spans="1:52" x14ac:dyDescent="0.55000000000000004">
      <c r="A1544" s="69" t="s">
        <v>379</v>
      </c>
      <c r="B1544" s="69" t="s">
        <v>841</v>
      </c>
      <c r="C1544" s="70"/>
      <c r="D1544" s="71"/>
      <c r="E1544" s="72"/>
      <c r="F1544" s="73"/>
      <c r="G1544" s="70"/>
      <c r="H1544" s="74"/>
      <c r="I1544" s="75"/>
      <c r="J1544" s="75"/>
      <c r="K1544" s="36"/>
      <c r="L1544" s="82"/>
      <c r="M1544" s="82"/>
      <c r="N1544" s="77"/>
      <c r="O1544" s="84" t="s">
        <v>1269</v>
      </c>
      <c r="P1544" s="86">
        <v>43426.412152777775</v>
      </c>
      <c r="Q1544" s="84" t="s">
        <v>1356</v>
      </c>
      <c r="R1544" s="84"/>
      <c r="S1544" s="84"/>
      <c r="T1544" s="84" t="s">
        <v>2095</v>
      </c>
      <c r="U1544" s="84"/>
      <c r="V1544" s="88" t="s">
        <v>2793</v>
      </c>
      <c r="W1544" s="86">
        <v>43426.412152777775</v>
      </c>
      <c r="X1544" s="88" t="s">
        <v>3464</v>
      </c>
      <c r="Y1544" s="84"/>
      <c r="Z1544" s="84"/>
      <c r="AA1544" s="87" t="s">
        <v>4593</v>
      </c>
      <c r="AB1544" s="84"/>
      <c r="AC1544" s="84" t="b">
        <v>0</v>
      </c>
      <c r="AD1544" s="84">
        <v>0</v>
      </c>
      <c r="AE1544" s="87" t="s">
        <v>5552</v>
      </c>
      <c r="AF1544" s="84" t="b">
        <v>0</v>
      </c>
      <c r="AG1544" s="84" t="s">
        <v>5604</v>
      </c>
      <c r="AH1544" s="84"/>
      <c r="AI1544" s="87" t="s">
        <v>5552</v>
      </c>
      <c r="AJ1544" s="84" t="b">
        <v>0</v>
      </c>
      <c r="AK1544" s="84">
        <v>11</v>
      </c>
      <c r="AL1544" s="87" t="s">
        <v>5269</v>
      </c>
      <c r="AM1544" s="84" t="s">
        <v>5685</v>
      </c>
      <c r="AN1544" s="84" t="b">
        <v>0</v>
      </c>
      <c r="AO1544" s="87" t="s">
        <v>5269</v>
      </c>
      <c r="AP1544" s="84" t="s">
        <v>179</v>
      </c>
      <c r="AQ1544" s="84">
        <v>0</v>
      </c>
      <c r="AR1544" s="84">
        <v>0</v>
      </c>
      <c r="AS1544" s="84"/>
      <c r="AT1544" s="84"/>
      <c r="AU1544" s="84"/>
      <c r="AV1544" s="84"/>
      <c r="AW1544" s="84"/>
      <c r="AX1544" s="84"/>
      <c r="AY1544" s="84"/>
      <c r="AZ1544" s="84"/>
    </row>
    <row r="1545" spans="1:52" x14ac:dyDescent="0.55000000000000004">
      <c r="A1545" s="69" t="s">
        <v>379</v>
      </c>
      <c r="B1545" s="69" t="s">
        <v>845</v>
      </c>
      <c r="C1545" s="70"/>
      <c r="D1545" s="71"/>
      <c r="E1545" s="72"/>
      <c r="F1545" s="73"/>
      <c r="G1545" s="70"/>
      <c r="H1545" s="74"/>
      <c r="I1545" s="75"/>
      <c r="J1545" s="75"/>
      <c r="K1545" s="36"/>
      <c r="L1545" s="82"/>
      <c r="M1545" s="82"/>
      <c r="N1545" s="77"/>
      <c r="O1545" s="84" t="s">
        <v>1270</v>
      </c>
      <c r="P1545" s="86">
        <v>43426.412152777775</v>
      </c>
      <c r="Q1545" s="84" t="s">
        <v>1356</v>
      </c>
      <c r="R1545" s="84"/>
      <c r="S1545" s="84"/>
      <c r="T1545" s="84" t="s">
        <v>2095</v>
      </c>
      <c r="U1545" s="84"/>
      <c r="V1545" s="88" t="s">
        <v>2793</v>
      </c>
      <c r="W1545" s="86">
        <v>43426.412152777775</v>
      </c>
      <c r="X1545" s="88" t="s">
        <v>3464</v>
      </c>
      <c r="Y1545" s="84"/>
      <c r="Z1545" s="84"/>
      <c r="AA1545" s="87" t="s">
        <v>4593</v>
      </c>
      <c r="AB1545" s="84"/>
      <c r="AC1545" s="84" t="b">
        <v>0</v>
      </c>
      <c r="AD1545" s="84">
        <v>0</v>
      </c>
      <c r="AE1545" s="87" t="s">
        <v>5552</v>
      </c>
      <c r="AF1545" s="84" t="b">
        <v>0</v>
      </c>
      <c r="AG1545" s="84" t="s">
        <v>5604</v>
      </c>
      <c r="AH1545" s="84"/>
      <c r="AI1545" s="87" t="s">
        <v>5552</v>
      </c>
      <c r="AJ1545" s="84" t="b">
        <v>0</v>
      </c>
      <c r="AK1545" s="84">
        <v>11</v>
      </c>
      <c r="AL1545" s="87" t="s">
        <v>5269</v>
      </c>
      <c r="AM1545" s="84" t="s">
        <v>5685</v>
      </c>
      <c r="AN1545" s="84" t="b">
        <v>0</v>
      </c>
      <c r="AO1545" s="87" t="s">
        <v>5269</v>
      </c>
      <c r="AP1545" s="84" t="s">
        <v>179</v>
      </c>
      <c r="AQ1545" s="84">
        <v>0</v>
      </c>
      <c r="AR1545" s="84">
        <v>0</v>
      </c>
      <c r="AS1545" s="84"/>
      <c r="AT1545" s="84"/>
      <c r="AU1545" s="84"/>
      <c r="AV1545" s="84"/>
      <c r="AW1545" s="84"/>
      <c r="AX1545" s="84"/>
      <c r="AY1545" s="84"/>
      <c r="AZ1545" s="84"/>
    </row>
    <row r="1546" spans="1:52" x14ac:dyDescent="0.55000000000000004">
      <c r="A1546" s="69" t="s">
        <v>379</v>
      </c>
      <c r="B1546" s="69" t="s">
        <v>1032</v>
      </c>
      <c r="C1546" s="70"/>
      <c r="D1546" s="71"/>
      <c r="E1546" s="72"/>
      <c r="F1546" s="73"/>
      <c r="G1546" s="70"/>
      <c r="H1546" s="74"/>
      <c r="I1546" s="75"/>
      <c r="J1546" s="75"/>
      <c r="K1546" s="36"/>
      <c r="L1546" s="82"/>
      <c r="M1546" s="82"/>
      <c r="N1546" s="77"/>
      <c r="O1546" s="84" t="s">
        <v>1270</v>
      </c>
      <c r="P1546" s="86">
        <v>43426.412152777775</v>
      </c>
      <c r="Q1546" s="84" t="s">
        <v>1356</v>
      </c>
      <c r="R1546" s="84"/>
      <c r="S1546" s="84"/>
      <c r="T1546" s="84" t="s">
        <v>2095</v>
      </c>
      <c r="U1546" s="84"/>
      <c r="V1546" s="88" t="s">
        <v>2793</v>
      </c>
      <c r="W1546" s="86">
        <v>43426.412152777775</v>
      </c>
      <c r="X1546" s="88" t="s">
        <v>3464</v>
      </c>
      <c r="Y1546" s="84"/>
      <c r="Z1546" s="84"/>
      <c r="AA1546" s="87" t="s">
        <v>4593</v>
      </c>
      <c r="AB1546" s="84"/>
      <c r="AC1546" s="84" t="b">
        <v>0</v>
      </c>
      <c r="AD1546" s="84">
        <v>0</v>
      </c>
      <c r="AE1546" s="87" t="s">
        <v>5552</v>
      </c>
      <c r="AF1546" s="84" t="b">
        <v>0</v>
      </c>
      <c r="AG1546" s="84" t="s">
        <v>5604</v>
      </c>
      <c r="AH1546" s="84"/>
      <c r="AI1546" s="87" t="s">
        <v>5552</v>
      </c>
      <c r="AJ1546" s="84" t="b">
        <v>0</v>
      </c>
      <c r="AK1546" s="84">
        <v>11</v>
      </c>
      <c r="AL1546" s="87" t="s">
        <v>5269</v>
      </c>
      <c r="AM1546" s="84" t="s">
        <v>5685</v>
      </c>
      <c r="AN1546" s="84" t="b">
        <v>0</v>
      </c>
      <c r="AO1546" s="87" t="s">
        <v>5269</v>
      </c>
      <c r="AP1546" s="84" t="s">
        <v>179</v>
      </c>
      <c r="AQ1546" s="84">
        <v>0</v>
      </c>
      <c r="AR1546" s="84">
        <v>0</v>
      </c>
      <c r="AS1546" s="84"/>
      <c r="AT1546" s="84"/>
      <c r="AU1546" s="84"/>
      <c r="AV1546" s="84"/>
      <c r="AW1546" s="84"/>
      <c r="AX1546" s="84"/>
      <c r="AY1546" s="84"/>
      <c r="AZ1546" s="84"/>
    </row>
    <row r="1547" spans="1:52" x14ac:dyDescent="0.55000000000000004">
      <c r="A1547" s="69" t="s">
        <v>379</v>
      </c>
      <c r="B1547" s="69" t="s">
        <v>922</v>
      </c>
      <c r="C1547" s="70"/>
      <c r="D1547" s="71"/>
      <c r="E1547" s="72"/>
      <c r="F1547" s="73"/>
      <c r="G1547" s="70"/>
      <c r="H1547" s="74"/>
      <c r="I1547" s="75"/>
      <c r="J1547" s="75"/>
      <c r="K1547" s="36"/>
      <c r="L1547" s="82"/>
      <c r="M1547" s="82"/>
      <c r="N1547" s="77"/>
      <c r="O1547" s="84" t="s">
        <v>1270</v>
      </c>
      <c r="P1547" s="86">
        <v>43426.412152777775</v>
      </c>
      <c r="Q1547" s="84" t="s">
        <v>1356</v>
      </c>
      <c r="R1547" s="84"/>
      <c r="S1547" s="84"/>
      <c r="T1547" s="84" t="s">
        <v>2095</v>
      </c>
      <c r="U1547" s="84"/>
      <c r="V1547" s="88" t="s">
        <v>2793</v>
      </c>
      <c r="W1547" s="86">
        <v>43426.412152777775</v>
      </c>
      <c r="X1547" s="88" t="s">
        <v>3464</v>
      </c>
      <c r="Y1547" s="84"/>
      <c r="Z1547" s="84"/>
      <c r="AA1547" s="87" t="s">
        <v>4593</v>
      </c>
      <c r="AB1547" s="84"/>
      <c r="AC1547" s="84" t="b">
        <v>0</v>
      </c>
      <c r="AD1547" s="84">
        <v>0</v>
      </c>
      <c r="AE1547" s="87" t="s">
        <v>5552</v>
      </c>
      <c r="AF1547" s="84" t="b">
        <v>0</v>
      </c>
      <c r="AG1547" s="84" t="s">
        <v>5604</v>
      </c>
      <c r="AH1547" s="84"/>
      <c r="AI1547" s="87" t="s">
        <v>5552</v>
      </c>
      <c r="AJ1547" s="84" t="b">
        <v>0</v>
      </c>
      <c r="AK1547" s="84">
        <v>11</v>
      </c>
      <c r="AL1547" s="87" t="s">
        <v>5269</v>
      </c>
      <c r="AM1547" s="84" t="s">
        <v>5685</v>
      </c>
      <c r="AN1547" s="84" t="b">
        <v>0</v>
      </c>
      <c r="AO1547" s="87" t="s">
        <v>5269</v>
      </c>
      <c r="AP1547" s="84" t="s">
        <v>179</v>
      </c>
      <c r="AQ1547" s="84">
        <v>0</v>
      </c>
      <c r="AR1547" s="84">
        <v>0</v>
      </c>
      <c r="AS1547" s="84"/>
      <c r="AT1547" s="84"/>
      <c r="AU1547" s="84"/>
      <c r="AV1547" s="84"/>
      <c r="AW1547" s="84"/>
      <c r="AX1547" s="84"/>
      <c r="AY1547" s="84"/>
      <c r="AZ1547" s="84"/>
    </row>
    <row r="1548" spans="1:52" x14ac:dyDescent="0.55000000000000004">
      <c r="A1548" s="69" t="s">
        <v>379</v>
      </c>
      <c r="B1548" s="69" t="s">
        <v>1033</v>
      </c>
      <c r="C1548" s="70"/>
      <c r="D1548" s="71"/>
      <c r="E1548" s="72"/>
      <c r="F1548" s="73"/>
      <c r="G1548" s="70"/>
      <c r="H1548" s="74"/>
      <c r="I1548" s="75"/>
      <c r="J1548" s="75"/>
      <c r="K1548" s="36"/>
      <c r="L1548" s="82"/>
      <c r="M1548" s="82"/>
      <c r="N1548" s="77"/>
      <c r="O1548" s="84" t="s">
        <v>1270</v>
      </c>
      <c r="P1548" s="86">
        <v>43426.412152777775</v>
      </c>
      <c r="Q1548" s="84" t="s">
        <v>1356</v>
      </c>
      <c r="R1548" s="84"/>
      <c r="S1548" s="84"/>
      <c r="T1548" s="84" t="s">
        <v>2095</v>
      </c>
      <c r="U1548" s="84"/>
      <c r="V1548" s="88" t="s">
        <v>2793</v>
      </c>
      <c r="W1548" s="86">
        <v>43426.412152777775</v>
      </c>
      <c r="X1548" s="88" t="s">
        <v>3464</v>
      </c>
      <c r="Y1548" s="84"/>
      <c r="Z1548" s="84"/>
      <c r="AA1548" s="87" t="s">
        <v>4593</v>
      </c>
      <c r="AB1548" s="84"/>
      <c r="AC1548" s="84" t="b">
        <v>0</v>
      </c>
      <c r="AD1548" s="84">
        <v>0</v>
      </c>
      <c r="AE1548" s="87" t="s">
        <v>5552</v>
      </c>
      <c r="AF1548" s="84" t="b">
        <v>0</v>
      </c>
      <c r="AG1548" s="84" t="s">
        <v>5604</v>
      </c>
      <c r="AH1548" s="84"/>
      <c r="AI1548" s="87" t="s">
        <v>5552</v>
      </c>
      <c r="AJ1548" s="84" t="b">
        <v>0</v>
      </c>
      <c r="AK1548" s="84">
        <v>11</v>
      </c>
      <c r="AL1548" s="87" t="s">
        <v>5269</v>
      </c>
      <c r="AM1548" s="84" t="s">
        <v>5685</v>
      </c>
      <c r="AN1548" s="84" t="b">
        <v>0</v>
      </c>
      <c r="AO1548" s="87" t="s">
        <v>5269</v>
      </c>
      <c r="AP1548" s="84" t="s">
        <v>179</v>
      </c>
      <c r="AQ1548" s="84">
        <v>0</v>
      </c>
      <c r="AR1548" s="84">
        <v>0</v>
      </c>
      <c r="AS1548" s="84"/>
      <c r="AT1548" s="84"/>
      <c r="AU1548" s="84"/>
      <c r="AV1548" s="84"/>
      <c r="AW1548" s="84"/>
      <c r="AX1548" s="84"/>
      <c r="AY1548" s="84"/>
      <c r="AZ1548" s="84"/>
    </row>
    <row r="1549" spans="1:52" x14ac:dyDescent="0.55000000000000004">
      <c r="A1549" s="69" t="s">
        <v>380</v>
      </c>
      <c r="B1549" s="69" t="s">
        <v>778</v>
      </c>
      <c r="C1549" s="70"/>
      <c r="D1549" s="71"/>
      <c r="E1549" s="72"/>
      <c r="F1549" s="73"/>
      <c r="G1549" s="70"/>
      <c r="H1549" s="74"/>
      <c r="I1549" s="75"/>
      <c r="J1549" s="75"/>
      <c r="K1549" s="36"/>
      <c r="L1549" s="82"/>
      <c r="M1549" s="82"/>
      <c r="N1549" s="77"/>
      <c r="O1549" s="84" t="s">
        <v>1269</v>
      </c>
      <c r="P1549" s="86">
        <v>43426.412928240738</v>
      </c>
      <c r="Q1549" s="84" t="s">
        <v>1352</v>
      </c>
      <c r="R1549" s="84"/>
      <c r="S1549" s="84"/>
      <c r="T1549" s="84" t="s">
        <v>2092</v>
      </c>
      <c r="U1549" s="84"/>
      <c r="V1549" s="88" t="s">
        <v>2794</v>
      </c>
      <c r="W1549" s="86">
        <v>43426.412928240738</v>
      </c>
      <c r="X1549" s="88" t="s">
        <v>3465</v>
      </c>
      <c r="Y1549" s="84"/>
      <c r="Z1549" s="84"/>
      <c r="AA1549" s="87" t="s">
        <v>4594</v>
      </c>
      <c r="AB1549" s="84"/>
      <c r="AC1549" s="84" t="b">
        <v>0</v>
      </c>
      <c r="AD1549" s="84">
        <v>0</v>
      </c>
      <c r="AE1549" s="87" t="s">
        <v>5552</v>
      </c>
      <c r="AF1549" s="84" t="b">
        <v>0</v>
      </c>
      <c r="AG1549" s="84" t="s">
        <v>5604</v>
      </c>
      <c r="AH1549" s="84"/>
      <c r="AI1549" s="87" t="s">
        <v>5552</v>
      </c>
      <c r="AJ1549" s="84" t="b">
        <v>0</v>
      </c>
      <c r="AK1549" s="84">
        <v>10</v>
      </c>
      <c r="AL1549" s="87" t="s">
        <v>5149</v>
      </c>
      <c r="AM1549" s="84" t="s">
        <v>5684</v>
      </c>
      <c r="AN1549" s="84" t="b">
        <v>0</v>
      </c>
      <c r="AO1549" s="87" t="s">
        <v>5149</v>
      </c>
      <c r="AP1549" s="84" t="s">
        <v>179</v>
      </c>
      <c r="AQ1549" s="84">
        <v>0</v>
      </c>
      <c r="AR1549" s="84">
        <v>0</v>
      </c>
      <c r="AS1549" s="84"/>
      <c r="AT1549" s="84"/>
      <c r="AU1549" s="84"/>
      <c r="AV1549" s="84"/>
      <c r="AW1549" s="84"/>
      <c r="AX1549" s="84"/>
      <c r="AY1549" s="84"/>
      <c r="AZ1549" s="84"/>
    </row>
    <row r="1550" spans="1:52" x14ac:dyDescent="0.55000000000000004">
      <c r="A1550" s="69" t="s">
        <v>380</v>
      </c>
      <c r="B1550" s="69" t="s">
        <v>781</v>
      </c>
      <c r="C1550" s="70"/>
      <c r="D1550" s="71"/>
      <c r="E1550" s="72"/>
      <c r="F1550" s="73"/>
      <c r="G1550" s="70"/>
      <c r="H1550" s="74"/>
      <c r="I1550" s="75"/>
      <c r="J1550" s="75"/>
      <c r="K1550" s="36"/>
      <c r="L1550" s="82"/>
      <c r="M1550" s="82"/>
      <c r="N1550" s="77"/>
      <c r="O1550" s="84" t="s">
        <v>1270</v>
      </c>
      <c r="P1550" s="86">
        <v>43426.412928240738</v>
      </c>
      <c r="Q1550" s="84" t="s">
        <v>1352</v>
      </c>
      <c r="R1550" s="84"/>
      <c r="S1550" s="84"/>
      <c r="T1550" s="84" t="s">
        <v>2092</v>
      </c>
      <c r="U1550" s="84"/>
      <c r="V1550" s="88" t="s">
        <v>2794</v>
      </c>
      <c r="W1550" s="86">
        <v>43426.412928240738</v>
      </c>
      <c r="X1550" s="88" t="s">
        <v>3465</v>
      </c>
      <c r="Y1550" s="84"/>
      <c r="Z1550" s="84"/>
      <c r="AA1550" s="87" t="s">
        <v>4594</v>
      </c>
      <c r="AB1550" s="84"/>
      <c r="AC1550" s="84" t="b">
        <v>0</v>
      </c>
      <c r="AD1550" s="84">
        <v>0</v>
      </c>
      <c r="AE1550" s="87" t="s">
        <v>5552</v>
      </c>
      <c r="AF1550" s="84" t="b">
        <v>0</v>
      </c>
      <c r="AG1550" s="84" t="s">
        <v>5604</v>
      </c>
      <c r="AH1550" s="84"/>
      <c r="AI1550" s="87" t="s">
        <v>5552</v>
      </c>
      <c r="AJ1550" s="84" t="b">
        <v>0</v>
      </c>
      <c r="AK1550" s="84">
        <v>10</v>
      </c>
      <c r="AL1550" s="87" t="s">
        <v>5149</v>
      </c>
      <c r="AM1550" s="84" t="s">
        <v>5684</v>
      </c>
      <c r="AN1550" s="84" t="b">
        <v>0</v>
      </c>
      <c r="AO1550" s="87" t="s">
        <v>5149</v>
      </c>
      <c r="AP1550" s="84" t="s">
        <v>179</v>
      </c>
      <c r="AQ1550" s="84">
        <v>0</v>
      </c>
      <c r="AR1550" s="84">
        <v>0</v>
      </c>
      <c r="AS1550" s="84"/>
      <c r="AT1550" s="84"/>
      <c r="AU1550" s="84"/>
      <c r="AV1550" s="84"/>
      <c r="AW1550" s="84"/>
      <c r="AX1550" s="84"/>
      <c r="AY1550" s="84"/>
      <c r="AZ1550" s="84"/>
    </row>
    <row r="1551" spans="1:52" x14ac:dyDescent="0.55000000000000004">
      <c r="A1551" s="69" t="s">
        <v>380</v>
      </c>
      <c r="B1551" s="69" t="s">
        <v>780</v>
      </c>
      <c r="C1551" s="70"/>
      <c r="D1551" s="71"/>
      <c r="E1551" s="72"/>
      <c r="F1551" s="73"/>
      <c r="G1551" s="70"/>
      <c r="H1551" s="74"/>
      <c r="I1551" s="75"/>
      <c r="J1551" s="75"/>
      <c r="K1551" s="36"/>
      <c r="L1551" s="82"/>
      <c r="M1551" s="82"/>
      <c r="N1551" s="77"/>
      <c r="O1551" s="84" t="s">
        <v>1270</v>
      </c>
      <c r="P1551" s="86">
        <v>43426.412928240738</v>
      </c>
      <c r="Q1551" s="84" t="s">
        <v>1352</v>
      </c>
      <c r="R1551" s="84"/>
      <c r="S1551" s="84"/>
      <c r="T1551" s="84" t="s">
        <v>2092</v>
      </c>
      <c r="U1551" s="84"/>
      <c r="V1551" s="88" t="s">
        <v>2794</v>
      </c>
      <c r="W1551" s="86">
        <v>43426.412928240738</v>
      </c>
      <c r="X1551" s="88" t="s">
        <v>3465</v>
      </c>
      <c r="Y1551" s="84"/>
      <c r="Z1551" s="84"/>
      <c r="AA1551" s="87" t="s">
        <v>4594</v>
      </c>
      <c r="AB1551" s="84"/>
      <c r="AC1551" s="84" t="b">
        <v>0</v>
      </c>
      <c r="AD1551" s="84">
        <v>0</v>
      </c>
      <c r="AE1551" s="87" t="s">
        <v>5552</v>
      </c>
      <c r="AF1551" s="84" t="b">
        <v>0</v>
      </c>
      <c r="AG1551" s="84" t="s">
        <v>5604</v>
      </c>
      <c r="AH1551" s="84"/>
      <c r="AI1551" s="87" t="s">
        <v>5552</v>
      </c>
      <c r="AJ1551" s="84" t="b">
        <v>0</v>
      </c>
      <c r="AK1551" s="84">
        <v>10</v>
      </c>
      <c r="AL1551" s="87" t="s">
        <v>5149</v>
      </c>
      <c r="AM1551" s="84" t="s">
        <v>5684</v>
      </c>
      <c r="AN1551" s="84" t="b">
        <v>0</v>
      </c>
      <c r="AO1551" s="87" t="s">
        <v>5149</v>
      </c>
      <c r="AP1551" s="84" t="s">
        <v>179</v>
      </c>
      <c r="AQ1551" s="84">
        <v>0</v>
      </c>
      <c r="AR1551" s="84">
        <v>0</v>
      </c>
      <c r="AS1551" s="84"/>
      <c r="AT1551" s="84"/>
      <c r="AU1551" s="84"/>
      <c r="AV1551" s="84"/>
      <c r="AW1551" s="84"/>
      <c r="AX1551" s="84"/>
      <c r="AY1551" s="84"/>
      <c r="AZ1551" s="84"/>
    </row>
    <row r="1552" spans="1:52" x14ac:dyDescent="0.55000000000000004">
      <c r="A1552" s="69" t="s">
        <v>380</v>
      </c>
      <c r="B1552" s="69" t="s">
        <v>779</v>
      </c>
      <c r="C1552" s="70"/>
      <c r="D1552" s="71"/>
      <c r="E1552" s="72"/>
      <c r="F1552" s="73"/>
      <c r="G1552" s="70"/>
      <c r="H1552" s="74"/>
      <c r="I1552" s="75"/>
      <c r="J1552" s="75"/>
      <c r="K1552" s="36"/>
      <c r="L1552" s="82"/>
      <c r="M1552" s="82"/>
      <c r="N1552" s="77"/>
      <c r="O1552" s="84" t="s">
        <v>1270</v>
      </c>
      <c r="P1552" s="86">
        <v>43426.412928240738</v>
      </c>
      <c r="Q1552" s="84" t="s">
        <v>1352</v>
      </c>
      <c r="R1552" s="84"/>
      <c r="S1552" s="84"/>
      <c r="T1552" s="84" t="s">
        <v>2092</v>
      </c>
      <c r="U1552" s="84"/>
      <c r="V1552" s="88" t="s">
        <v>2794</v>
      </c>
      <c r="W1552" s="86">
        <v>43426.412928240738</v>
      </c>
      <c r="X1552" s="88" t="s">
        <v>3465</v>
      </c>
      <c r="Y1552" s="84"/>
      <c r="Z1552" s="84"/>
      <c r="AA1552" s="87" t="s">
        <v>4594</v>
      </c>
      <c r="AB1552" s="84"/>
      <c r="AC1552" s="84" t="b">
        <v>0</v>
      </c>
      <c r="AD1552" s="84">
        <v>0</v>
      </c>
      <c r="AE1552" s="87" t="s">
        <v>5552</v>
      </c>
      <c r="AF1552" s="84" t="b">
        <v>0</v>
      </c>
      <c r="AG1552" s="84" t="s">
        <v>5604</v>
      </c>
      <c r="AH1552" s="84"/>
      <c r="AI1552" s="87" t="s">
        <v>5552</v>
      </c>
      <c r="AJ1552" s="84" t="b">
        <v>0</v>
      </c>
      <c r="AK1552" s="84">
        <v>10</v>
      </c>
      <c r="AL1552" s="87" t="s">
        <v>5149</v>
      </c>
      <c r="AM1552" s="84" t="s">
        <v>5684</v>
      </c>
      <c r="AN1552" s="84" t="b">
        <v>0</v>
      </c>
      <c r="AO1552" s="87" t="s">
        <v>5149</v>
      </c>
      <c r="AP1552" s="84" t="s">
        <v>179</v>
      </c>
      <c r="AQ1552" s="84">
        <v>0</v>
      </c>
      <c r="AR1552" s="84">
        <v>0</v>
      </c>
      <c r="AS1552" s="84"/>
      <c r="AT1552" s="84"/>
      <c r="AU1552" s="84"/>
      <c r="AV1552" s="84"/>
      <c r="AW1552" s="84"/>
      <c r="AX1552" s="84"/>
      <c r="AY1552" s="84"/>
      <c r="AZ1552" s="84"/>
    </row>
    <row r="1553" spans="1:52" x14ac:dyDescent="0.55000000000000004">
      <c r="A1553" s="69" t="s">
        <v>381</v>
      </c>
      <c r="B1553" s="69" t="s">
        <v>841</v>
      </c>
      <c r="C1553" s="70"/>
      <c r="D1553" s="71"/>
      <c r="E1553" s="72"/>
      <c r="F1553" s="73"/>
      <c r="G1553" s="70"/>
      <c r="H1553" s="74"/>
      <c r="I1553" s="75"/>
      <c r="J1553" s="75"/>
      <c r="K1553" s="36"/>
      <c r="L1553" s="82"/>
      <c r="M1553" s="82"/>
      <c r="N1553" s="77"/>
      <c r="O1553" s="84" t="s">
        <v>1269</v>
      </c>
      <c r="P1553" s="86">
        <v>43426.416412037041</v>
      </c>
      <c r="Q1553" s="84" t="s">
        <v>1356</v>
      </c>
      <c r="R1553" s="84"/>
      <c r="S1553" s="84"/>
      <c r="T1553" s="84" t="s">
        <v>2095</v>
      </c>
      <c r="U1553" s="84"/>
      <c r="V1553" s="88" t="s">
        <v>2795</v>
      </c>
      <c r="W1553" s="86">
        <v>43426.416412037041</v>
      </c>
      <c r="X1553" s="88" t="s">
        <v>3466</v>
      </c>
      <c r="Y1553" s="84"/>
      <c r="Z1553" s="84"/>
      <c r="AA1553" s="87" t="s">
        <v>4595</v>
      </c>
      <c r="AB1553" s="84"/>
      <c r="AC1553" s="84" t="b">
        <v>0</v>
      </c>
      <c r="AD1553" s="84">
        <v>0</v>
      </c>
      <c r="AE1553" s="87" t="s">
        <v>5552</v>
      </c>
      <c r="AF1553" s="84" t="b">
        <v>0</v>
      </c>
      <c r="AG1553" s="84" t="s">
        <v>5604</v>
      </c>
      <c r="AH1553" s="84"/>
      <c r="AI1553" s="87" t="s">
        <v>5552</v>
      </c>
      <c r="AJ1553" s="84" t="b">
        <v>0</v>
      </c>
      <c r="AK1553" s="84">
        <v>11</v>
      </c>
      <c r="AL1553" s="87" t="s">
        <v>5269</v>
      </c>
      <c r="AM1553" s="84" t="s">
        <v>5686</v>
      </c>
      <c r="AN1553" s="84" t="b">
        <v>0</v>
      </c>
      <c r="AO1553" s="87" t="s">
        <v>5269</v>
      </c>
      <c r="AP1553" s="84" t="s">
        <v>179</v>
      </c>
      <c r="AQ1553" s="84">
        <v>0</v>
      </c>
      <c r="AR1553" s="84">
        <v>0</v>
      </c>
      <c r="AS1553" s="84"/>
      <c r="AT1553" s="84"/>
      <c r="AU1553" s="84"/>
      <c r="AV1553" s="84"/>
      <c r="AW1553" s="84"/>
      <c r="AX1553" s="84"/>
      <c r="AY1553" s="84"/>
      <c r="AZ1553" s="84"/>
    </row>
    <row r="1554" spans="1:52" x14ac:dyDescent="0.55000000000000004">
      <c r="A1554" s="69" t="s">
        <v>381</v>
      </c>
      <c r="B1554" s="69" t="s">
        <v>845</v>
      </c>
      <c r="C1554" s="70"/>
      <c r="D1554" s="71"/>
      <c r="E1554" s="72"/>
      <c r="F1554" s="73"/>
      <c r="G1554" s="70"/>
      <c r="H1554" s="74"/>
      <c r="I1554" s="75"/>
      <c r="J1554" s="75"/>
      <c r="K1554" s="36"/>
      <c r="L1554" s="82"/>
      <c r="M1554" s="82"/>
      <c r="N1554" s="77"/>
      <c r="O1554" s="84" t="s">
        <v>1270</v>
      </c>
      <c r="P1554" s="86">
        <v>43426.416412037041</v>
      </c>
      <c r="Q1554" s="84" t="s">
        <v>1356</v>
      </c>
      <c r="R1554" s="84"/>
      <c r="S1554" s="84"/>
      <c r="T1554" s="84" t="s">
        <v>2095</v>
      </c>
      <c r="U1554" s="84"/>
      <c r="V1554" s="88" t="s">
        <v>2795</v>
      </c>
      <c r="W1554" s="86">
        <v>43426.416412037041</v>
      </c>
      <c r="X1554" s="88" t="s">
        <v>3466</v>
      </c>
      <c r="Y1554" s="84"/>
      <c r="Z1554" s="84"/>
      <c r="AA1554" s="87" t="s">
        <v>4595</v>
      </c>
      <c r="AB1554" s="84"/>
      <c r="AC1554" s="84" t="b">
        <v>0</v>
      </c>
      <c r="AD1554" s="84">
        <v>0</v>
      </c>
      <c r="AE1554" s="87" t="s">
        <v>5552</v>
      </c>
      <c r="AF1554" s="84" t="b">
        <v>0</v>
      </c>
      <c r="AG1554" s="84" t="s">
        <v>5604</v>
      </c>
      <c r="AH1554" s="84"/>
      <c r="AI1554" s="87" t="s">
        <v>5552</v>
      </c>
      <c r="AJ1554" s="84" t="b">
        <v>0</v>
      </c>
      <c r="AK1554" s="84">
        <v>11</v>
      </c>
      <c r="AL1554" s="87" t="s">
        <v>5269</v>
      </c>
      <c r="AM1554" s="84" t="s">
        <v>5686</v>
      </c>
      <c r="AN1554" s="84" t="b">
        <v>0</v>
      </c>
      <c r="AO1554" s="87" t="s">
        <v>5269</v>
      </c>
      <c r="AP1554" s="84" t="s">
        <v>179</v>
      </c>
      <c r="AQ1554" s="84">
        <v>0</v>
      </c>
      <c r="AR1554" s="84">
        <v>0</v>
      </c>
      <c r="AS1554" s="84"/>
      <c r="AT1554" s="84"/>
      <c r="AU1554" s="84"/>
      <c r="AV1554" s="84"/>
      <c r="AW1554" s="84"/>
      <c r="AX1554" s="84"/>
      <c r="AY1554" s="84"/>
      <c r="AZ1554" s="84"/>
    </row>
    <row r="1555" spans="1:52" x14ac:dyDescent="0.55000000000000004">
      <c r="A1555" s="69" t="s">
        <v>381</v>
      </c>
      <c r="B1555" s="69" t="s">
        <v>1032</v>
      </c>
      <c r="C1555" s="70"/>
      <c r="D1555" s="71"/>
      <c r="E1555" s="72"/>
      <c r="F1555" s="73"/>
      <c r="G1555" s="70"/>
      <c r="H1555" s="74"/>
      <c r="I1555" s="75"/>
      <c r="J1555" s="75"/>
      <c r="K1555" s="36"/>
      <c r="L1555" s="82"/>
      <c r="M1555" s="82"/>
      <c r="N1555" s="77"/>
      <c r="O1555" s="84" t="s">
        <v>1270</v>
      </c>
      <c r="P1555" s="86">
        <v>43426.416412037041</v>
      </c>
      <c r="Q1555" s="84" t="s">
        <v>1356</v>
      </c>
      <c r="R1555" s="84"/>
      <c r="S1555" s="84"/>
      <c r="T1555" s="84" t="s">
        <v>2095</v>
      </c>
      <c r="U1555" s="84"/>
      <c r="V1555" s="88" t="s">
        <v>2795</v>
      </c>
      <c r="W1555" s="86">
        <v>43426.416412037041</v>
      </c>
      <c r="X1555" s="88" t="s">
        <v>3466</v>
      </c>
      <c r="Y1555" s="84"/>
      <c r="Z1555" s="84"/>
      <c r="AA1555" s="87" t="s">
        <v>4595</v>
      </c>
      <c r="AB1555" s="84"/>
      <c r="AC1555" s="84" t="b">
        <v>0</v>
      </c>
      <c r="AD1555" s="84">
        <v>0</v>
      </c>
      <c r="AE1555" s="87" t="s">
        <v>5552</v>
      </c>
      <c r="AF1555" s="84" t="b">
        <v>0</v>
      </c>
      <c r="AG1555" s="84" t="s">
        <v>5604</v>
      </c>
      <c r="AH1555" s="84"/>
      <c r="AI1555" s="87" t="s">
        <v>5552</v>
      </c>
      <c r="AJ1555" s="84" t="b">
        <v>0</v>
      </c>
      <c r="AK1555" s="84">
        <v>11</v>
      </c>
      <c r="AL1555" s="87" t="s">
        <v>5269</v>
      </c>
      <c r="AM1555" s="84" t="s">
        <v>5686</v>
      </c>
      <c r="AN1555" s="84" t="b">
        <v>0</v>
      </c>
      <c r="AO1555" s="87" t="s">
        <v>5269</v>
      </c>
      <c r="AP1555" s="84" t="s">
        <v>179</v>
      </c>
      <c r="AQ1555" s="84">
        <v>0</v>
      </c>
      <c r="AR1555" s="84">
        <v>0</v>
      </c>
      <c r="AS1555" s="84"/>
      <c r="AT1555" s="84"/>
      <c r="AU1555" s="84"/>
      <c r="AV1555" s="84"/>
      <c r="AW1555" s="84"/>
      <c r="AX1555" s="84"/>
      <c r="AY1555" s="84"/>
      <c r="AZ1555" s="84"/>
    </row>
    <row r="1556" spans="1:52" x14ac:dyDescent="0.55000000000000004">
      <c r="A1556" s="69" t="s">
        <v>381</v>
      </c>
      <c r="B1556" s="69" t="s">
        <v>922</v>
      </c>
      <c r="C1556" s="70"/>
      <c r="D1556" s="71"/>
      <c r="E1556" s="72"/>
      <c r="F1556" s="73"/>
      <c r="G1556" s="70"/>
      <c r="H1556" s="74"/>
      <c r="I1556" s="75"/>
      <c r="J1556" s="75"/>
      <c r="K1556" s="36"/>
      <c r="L1556" s="82"/>
      <c r="M1556" s="82"/>
      <c r="N1556" s="77"/>
      <c r="O1556" s="84" t="s">
        <v>1270</v>
      </c>
      <c r="P1556" s="86">
        <v>43426.416412037041</v>
      </c>
      <c r="Q1556" s="84" t="s">
        <v>1356</v>
      </c>
      <c r="R1556" s="84"/>
      <c r="S1556" s="84"/>
      <c r="T1556" s="84" t="s">
        <v>2095</v>
      </c>
      <c r="U1556" s="84"/>
      <c r="V1556" s="88" t="s">
        <v>2795</v>
      </c>
      <c r="W1556" s="86">
        <v>43426.416412037041</v>
      </c>
      <c r="X1556" s="88" t="s">
        <v>3466</v>
      </c>
      <c r="Y1556" s="84"/>
      <c r="Z1556" s="84"/>
      <c r="AA1556" s="87" t="s">
        <v>4595</v>
      </c>
      <c r="AB1556" s="84"/>
      <c r="AC1556" s="84" t="b">
        <v>0</v>
      </c>
      <c r="AD1556" s="84">
        <v>0</v>
      </c>
      <c r="AE1556" s="87" t="s">
        <v>5552</v>
      </c>
      <c r="AF1556" s="84" t="b">
        <v>0</v>
      </c>
      <c r="AG1556" s="84" t="s">
        <v>5604</v>
      </c>
      <c r="AH1556" s="84"/>
      <c r="AI1556" s="87" t="s">
        <v>5552</v>
      </c>
      <c r="AJ1556" s="84" t="b">
        <v>0</v>
      </c>
      <c r="AK1556" s="84">
        <v>11</v>
      </c>
      <c r="AL1556" s="87" t="s">
        <v>5269</v>
      </c>
      <c r="AM1556" s="84" t="s">
        <v>5686</v>
      </c>
      <c r="AN1556" s="84" t="b">
        <v>0</v>
      </c>
      <c r="AO1556" s="87" t="s">
        <v>5269</v>
      </c>
      <c r="AP1556" s="84" t="s">
        <v>179</v>
      </c>
      <c r="AQ1556" s="84">
        <v>0</v>
      </c>
      <c r="AR1556" s="84">
        <v>0</v>
      </c>
      <c r="AS1556" s="84"/>
      <c r="AT1556" s="84"/>
      <c r="AU1556" s="84"/>
      <c r="AV1556" s="84"/>
      <c r="AW1556" s="84"/>
      <c r="AX1556" s="84"/>
      <c r="AY1556" s="84"/>
      <c r="AZ1556" s="84"/>
    </row>
    <row r="1557" spans="1:52" x14ac:dyDescent="0.55000000000000004">
      <c r="A1557" s="69" t="s">
        <v>381</v>
      </c>
      <c r="B1557" s="69" t="s">
        <v>1033</v>
      </c>
      <c r="C1557" s="70"/>
      <c r="D1557" s="71"/>
      <c r="E1557" s="72"/>
      <c r="F1557" s="73"/>
      <c r="G1557" s="70"/>
      <c r="H1557" s="74"/>
      <c r="I1557" s="75"/>
      <c r="J1557" s="75"/>
      <c r="K1557" s="36"/>
      <c r="L1557" s="82"/>
      <c r="M1557" s="82"/>
      <c r="N1557" s="77"/>
      <c r="O1557" s="84" t="s">
        <v>1270</v>
      </c>
      <c r="P1557" s="86">
        <v>43426.416412037041</v>
      </c>
      <c r="Q1557" s="84" t="s">
        <v>1356</v>
      </c>
      <c r="R1557" s="84"/>
      <c r="S1557" s="84"/>
      <c r="T1557" s="84" t="s">
        <v>2095</v>
      </c>
      <c r="U1557" s="84"/>
      <c r="V1557" s="88" t="s">
        <v>2795</v>
      </c>
      <c r="W1557" s="86">
        <v>43426.416412037041</v>
      </c>
      <c r="X1557" s="88" t="s">
        <v>3466</v>
      </c>
      <c r="Y1557" s="84"/>
      <c r="Z1557" s="84"/>
      <c r="AA1557" s="87" t="s">
        <v>4595</v>
      </c>
      <c r="AB1557" s="84"/>
      <c r="AC1557" s="84" t="b">
        <v>0</v>
      </c>
      <c r="AD1557" s="84">
        <v>0</v>
      </c>
      <c r="AE1557" s="87" t="s">
        <v>5552</v>
      </c>
      <c r="AF1557" s="84" t="b">
        <v>0</v>
      </c>
      <c r="AG1557" s="84" t="s">
        <v>5604</v>
      </c>
      <c r="AH1557" s="84"/>
      <c r="AI1557" s="87" t="s">
        <v>5552</v>
      </c>
      <c r="AJ1557" s="84" t="b">
        <v>0</v>
      </c>
      <c r="AK1557" s="84">
        <v>11</v>
      </c>
      <c r="AL1557" s="87" t="s">
        <v>5269</v>
      </c>
      <c r="AM1557" s="84" t="s">
        <v>5686</v>
      </c>
      <c r="AN1557" s="84" t="b">
        <v>0</v>
      </c>
      <c r="AO1557" s="87" t="s">
        <v>5269</v>
      </c>
      <c r="AP1557" s="84" t="s">
        <v>179</v>
      </c>
      <c r="AQ1557" s="84">
        <v>0</v>
      </c>
      <c r="AR1557" s="84">
        <v>0</v>
      </c>
      <c r="AS1557" s="84"/>
      <c r="AT1557" s="84"/>
      <c r="AU1557" s="84"/>
      <c r="AV1557" s="84"/>
      <c r="AW1557" s="84"/>
      <c r="AX1557" s="84"/>
      <c r="AY1557" s="84"/>
      <c r="AZ1557" s="84"/>
    </row>
    <row r="1558" spans="1:52" x14ac:dyDescent="0.55000000000000004">
      <c r="A1558" s="69" t="s">
        <v>382</v>
      </c>
      <c r="B1558" s="69" t="s">
        <v>620</v>
      </c>
      <c r="C1558" s="70"/>
      <c r="D1558" s="71"/>
      <c r="E1558" s="72"/>
      <c r="F1558" s="73"/>
      <c r="G1558" s="70"/>
      <c r="H1558" s="74"/>
      <c r="I1558" s="75"/>
      <c r="J1558" s="75"/>
      <c r="K1558" s="36"/>
      <c r="L1558" s="82"/>
      <c r="M1558" s="82"/>
      <c r="N1558" s="77"/>
      <c r="O1558" s="84" t="s">
        <v>1269</v>
      </c>
      <c r="P1558" s="86">
        <v>43426.461608796293</v>
      </c>
      <c r="Q1558" s="84" t="s">
        <v>1361</v>
      </c>
      <c r="R1558" s="84"/>
      <c r="S1558" s="84"/>
      <c r="T1558" s="84" t="s">
        <v>2101</v>
      </c>
      <c r="U1558" s="84"/>
      <c r="V1558" s="88" t="s">
        <v>2796</v>
      </c>
      <c r="W1558" s="86">
        <v>43426.461608796293</v>
      </c>
      <c r="X1558" s="88" t="s">
        <v>3467</v>
      </c>
      <c r="Y1558" s="84"/>
      <c r="Z1558" s="84"/>
      <c r="AA1558" s="87" t="s">
        <v>4596</v>
      </c>
      <c r="AB1558" s="84"/>
      <c r="AC1558" s="84" t="b">
        <v>0</v>
      </c>
      <c r="AD1558" s="84">
        <v>0</v>
      </c>
      <c r="AE1558" s="87" t="s">
        <v>5552</v>
      </c>
      <c r="AF1558" s="84" t="b">
        <v>0</v>
      </c>
      <c r="AG1558" s="84" t="s">
        <v>5604</v>
      </c>
      <c r="AH1558" s="84"/>
      <c r="AI1558" s="87" t="s">
        <v>5552</v>
      </c>
      <c r="AJ1558" s="84" t="b">
        <v>0</v>
      </c>
      <c r="AK1558" s="84">
        <v>6</v>
      </c>
      <c r="AL1558" s="87" t="s">
        <v>5324</v>
      </c>
      <c r="AM1558" s="84" t="s">
        <v>5690</v>
      </c>
      <c r="AN1558" s="84" t="b">
        <v>0</v>
      </c>
      <c r="AO1558" s="87" t="s">
        <v>5324</v>
      </c>
      <c r="AP1558" s="84" t="s">
        <v>179</v>
      </c>
      <c r="AQ1558" s="84">
        <v>0</v>
      </c>
      <c r="AR1558" s="84">
        <v>0</v>
      </c>
      <c r="AS1558" s="84"/>
      <c r="AT1558" s="84"/>
      <c r="AU1558" s="84"/>
      <c r="AV1558" s="84"/>
      <c r="AW1558" s="84"/>
      <c r="AX1558" s="84"/>
      <c r="AY1558" s="84"/>
      <c r="AZ1558" s="84"/>
    </row>
    <row r="1559" spans="1:52" x14ac:dyDescent="0.55000000000000004">
      <c r="A1559" s="69" t="s">
        <v>383</v>
      </c>
      <c r="B1559" s="69" t="s">
        <v>841</v>
      </c>
      <c r="C1559" s="70"/>
      <c r="D1559" s="71"/>
      <c r="E1559" s="72"/>
      <c r="F1559" s="73"/>
      <c r="G1559" s="70"/>
      <c r="H1559" s="74"/>
      <c r="I1559" s="75"/>
      <c r="J1559" s="75"/>
      <c r="K1559" s="36"/>
      <c r="L1559" s="82"/>
      <c r="M1559" s="82"/>
      <c r="N1559" s="77"/>
      <c r="O1559" s="84" t="s">
        <v>1269</v>
      </c>
      <c r="P1559" s="86">
        <v>43426.475370370368</v>
      </c>
      <c r="Q1559" s="84" t="s">
        <v>1356</v>
      </c>
      <c r="R1559" s="84"/>
      <c r="S1559" s="84"/>
      <c r="T1559" s="84" t="s">
        <v>2095</v>
      </c>
      <c r="U1559" s="84"/>
      <c r="V1559" s="88" t="s">
        <v>2797</v>
      </c>
      <c r="W1559" s="86">
        <v>43426.475370370368</v>
      </c>
      <c r="X1559" s="88" t="s">
        <v>3468</v>
      </c>
      <c r="Y1559" s="84"/>
      <c r="Z1559" s="84"/>
      <c r="AA1559" s="87" t="s">
        <v>4597</v>
      </c>
      <c r="AB1559" s="84"/>
      <c r="AC1559" s="84" t="b">
        <v>0</v>
      </c>
      <c r="AD1559" s="84">
        <v>0</v>
      </c>
      <c r="AE1559" s="87" t="s">
        <v>5552</v>
      </c>
      <c r="AF1559" s="84" t="b">
        <v>0</v>
      </c>
      <c r="AG1559" s="84" t="s">
        <v>5604</v>
      </c>
      <c r="AH1559" s="84"/>
      <c r="AI1559" s="87" t="s">
        <v>5552</v>
      </c>
      <c r="AJ1559" s="84" t="b">
        <v>0</v>
      </c>
      <c r="AK1559" s="84">
        <v>11</v>
      </c>
      <c r="AL1559" s="87" t="s">
        <v>5269</v>
      </c>
      <c r="AM1559" s="84" t="s">
        <v>5682</v>
      </c>
      <c r="AN1559" s="84" t="b">
        <v>0</v>
      </c>
      <c r="AO1559" s="87" t="s">
        <v>5269</v>
      </c>
      <c r="AP1559" s="84" t="s">
        <v>179</v>
      </c>
      <c r="AQ1559" s="84">
        <v>0</v>
      </c>
      <c r="AR1559" s="84">
        <v>0</v>
      </c>
      <c r="AS1559" s="84"/>
      <c r="AT1559" s="84"/>
      <c r="AU1559" s="84"/>
      <c r="AV1559" s="84"/>
      <c r="AW1559" s="84"/>
      <c r="AX1559" s="84"/>
      <c r="AY1559" s="84"/>
      <c r="AZ1559" s="84"/>
    </row>
    <row r="1560" spans="1:52" x14ac:dyDescent="0.55000000000000004">
      <c r="A1560" s="69" t="s">
        <v>383</v>
      </c>
      <c r="B1560" s="69" t="s">
        <v>845</v>
      </c>
      <c r="C1560" s="70"/>
      <c r="D1560" s="71"/>
      <c r="E1560" s="72"/>
      <c r="F1560" s="73"/>
      <c r="G1560" s="70"/>
      <c r="H1560" s="74"/>
      <c r="I1560" s="75"/>
      <c r="J1560" s="75"/>
      <c r="K1560" s="36"/>
      <c r="L1560" s="82"/>
      <c r="M1560" s="82"/>
      <c r="N1560" s="77"/>
      <c r="O1560" s="84" t="s">
        <v>1270</v>
      </c>
      <c r="P1560" s="86">
        <v>43426.475370370368</v>
      </c>
      <c r="Q1560" s="84" t="s">
        <v>1356</v>
      </c>
      <c r="R1560" s="84"/>
      <c r="S1560" s="84"/>
      <c r="T1560" s="84" t="s">
        <v>2095</v>
      </c>
      <c r="U1560" s="84"/>
      <c r="V1560" s="88" t="s">
        <v>2797</v>
      </c>
      <c r="W1560" s="86">
        <v>43426.475370370368</v>
      </c>
      <c r="X1560" s="88" t="s">
        <v>3468</v>
      </c>
      <c r="Y1560" s="84"/>
      <c r="Z1560" s="84"/>
      <c r="AA1560" s="87" t="s">
        <v>4597</v>
      </c>
      <c r="AB1560" s="84"/>
      <c r="AC1560" s="84" t="b">
        <v>0</v>
      </c>
      <c r="AD1560" s="84">
        <v>0</v>
      </c>
      <c r="AE1560" s="87" t="s">
        <v>5552</v>
      </c>
      <c r="AF1560" s="84" t="b">
        <v>0</v>
      </c>
      <c r="AG1560" s="84" t="s">
        <v>5604</v>
      </c>
      <c r="AH1560" s="84"/>
      <c r="AI1560" s="87" t="s">
        <v>5552</v>
      </c>
      <c r="AJ1560" s="84" t="b">
        <v>0</v>
      </c>
      <c r="AK1560" s="84">
        <v>11</v>
      </c>
      <c r="AL1560" s="87" t="s">
        <v>5269</v>
      </c>
      <c r="AM1560" s="84" t="s">
        <v>5682</v>
      </c>
      <c r="AN1560" s="84" t="b">
        <v>0</v>
      </c>
      <c r="AO1560" s="87" t="s">
        <v>5269</v>
      </c>
      <c r="AP1560" s="84" t="s">
        <v>179</v>
      </c>
      <c r="AQ1560" s="84">
        <v>0</v>
      </c>
      <c r="AR1560" s="84">
        <v>0</v>
      </c>
      <c r="AS1560" s="84"/>
      <c r="AT1560" s="84"/>
      <c r="AU1560" s="84"/>
      <c r="AV1560" s="84"/>
      <c r="AW1560" s="84"/>
      <c r="AX1560" s="84"/>
      <c r="AY1560" s="84"/>
      <c r="AZ1560" s="84"/>
    </row>
    <row r="1561" spans="1:52" x14ac:dyDescent="0.55000000000000004">
      <c r="A1561" s="69" t="s">
        <v>383</v>
      </c>
      <c r="B1561" s="69" t="s">
        <v>1032</v>
      </c>
      <c r="C1561" s="70"/>
      <c r="D1561" s="71"/>
      <c r="E1561" s="72"/>
      <c r="F1561" s="73"/>
      <c r="G1561" s="70"/>
      <c r="H1561" s="74"/>
      <c r="I1561" s="75"/>
      <c r="J1561" s="75"/>
      <c r="K1561" s="36"/>
      <c r="L1561" s="82"/>
      <c r="M1561" s="82"/>
      <c r="N1561" s="77"/>
      <c r="O1561" s="84" t="s">
        <v>1270</v>
      </c>
      <c r="P1561" s="86">
        <v>43426.475370370368</v>
      </c>
      <c r="Q1561" s="84" t="s">
        <v>1356</v>
      </c>
      <c r="R1561" s="84"/>
      <c r="S1561" s="84"/>
      <c r="T1561" s="84" t="s">
        <v>2095</v>
      </c>
      <c r="U1561" s="84"/>
      <c r="V1561" s="88" t="s">
        <v>2797</v>
      </c>
      <c r="W1561" s="86">
        <v>43426.475370370368</v>
      </c>
      <c r="X1561" s="88" t="s">
        <v>3468</v>
      </c>
      <c r="Y1561" s="84"/>
      <c r="Z1561" s="84"/>
      <c r="AA1561" s="87" t="s">
        <v>4597</v>
      </c>
      <c r="AB1561" s="84"/>
      <c r="AC1561" s="84" t="b">
        <v>0</v>
      </c>
      <c r="AD1561" s="84">
        <v>0</v>
      </c>
      <c r="AE1561" s="87" t="s">
        <v>5552</v>
      </c>
      <c r="AF1561" s="84" t="b">
        <v>0</v>
      </c>
      <c r="AG1561" s="84" t="s">
        <v>5604</v>
      </c>
      <c r="AH1561" s="84"/>
      <c r="AI1561" s="87" t="s">
        <v>5552</v>
      </c>
      <c r="AJ1561" s="84" t="b">
        <v>0</v>
      </c>
      <c r="AK1561" s="84">
        <v>11</v>
      </c>
      <c r="AL1561" s="87" t="s">
        <v>5269</v>
      </c>
      <c r="AM1561" s="84" t="s">
        <v>5682</v>
      </c>
      <c r="AN1561" s="84" t="b">
        <v>0</v>
      </c>
      <c r="AO1561" s="87" t="s">
        <v>5269</v>
      </c>
      <c r="AP1561" s="84" t="s">
        <v>179</v>
      </c>
      <c r="AQ1561" s="84">
        <v>0</v>
      </c>
      <c r="AR1561" s="84">
        <v>0</v>
      </c>
      <c r="AS1561" s="84"/>
      <c r="AT1561" s="84"/>
      <c r="AU1561" s="84"/>
      <c r="AV1561" s="84"/>
      <c r="AW1561" s="84"/>
      <c r="AX1561" s="84"/>
      <c r="AY1561" s="84"/>
      <c r="AZ1561" s="84"/>
    </row>
    <row r="1562" spans="1:52" x14ac:dyDescent="0.55000000000000004">
      <c r="A1562" s="69" t="s">
        <v>383</v>
      </c>
      <c r="B1562" s="69" t="s">
        <v>922</v>
      </c>
      <c r="C1562" s="70"/>
      <c r="D1562" s="71"/>
      <c r="E1562" s="72"/>
      <c r="F1562" s="73"/>
      <c r="G1562" s="70"/>
      <c r="H1562" s="74"/>
      <c r="I1562" s="75"/>
      <c r="J1562" s="75"/>
      <c r="K1562" s="36"/>
      <c r="L1562" s="82"/>
      <c r="M1562" s="82"/>
      <c r="N1562" s="77"/>
      <c r="O1562" s="84" t="s">
        <v>1270</v>
      </c>
      <c r="P1562" s="86">
        <v>43426.475370370368</v>
      </c>
      <c r="Q1562" s="84" t="s">
        <v>1356</v>
      </c>
      <c r="R1562" s="84"/>
      <c r="S1562" s="84"/>
      <c r="T1562" s="84" t="s">
        <v>2095</v>
      </c>
      <c r="U1562" s="84"/>
      <c r="V1562" s="88" t="s">
        <v>2797</v>
      </c>
      <c r="W1562" s="86">
        <v>43426.475370370368</v>
      </c>
      <c r="X1562" s="88" t="s">
        <v>3468</v>
      </c>
      <c r="Y1562" s="84"/>
      <c r="Z1562" s="84"/>
      <c r="AA1562" s="87" t="s">
        <v>4597</v>
      </c>
      <c r="AB1562" s="84"/>
      <c r="AC1562" s="84" t="b">
        <v>0</v>
      </c>
      <c r="AD1562" s="84">
        <v>0</v>
      </c>
      <c r="AE1562" s="87" t="s">
        <v>5552</v>
      </c>
      <c r="AF1562" s="84" t="b">
        <v>0</v>
      </c>
      <c r="AG1562" s="84" t="s">
        <v>5604</v>
      </c>
      <c r="AH1562" s="84"/>
      <c r="AI1562" s="87" t="s">
        <v>5552</v>
      </c>
      <c r="AJ1562" s="84" t="b">
        <v>0</v>
      </c>
      <c r="AK1562" s="84">
        <v>11</v>
      </c>
      <c r="AL1562" s="87" t="s">
        <v>5269</v>
      </c>
      <c r="AM1562" s="84" t="s">
        <v>5682</v>
      </c>
      <c r="AN1562" s="84" t="b">
        <v>0</v>
      </c>
      <c r="AO1562" s="87" t="s">
        <v>5269</v>
      </c>
      <c r="AP1562" s="84" t="s">
        <v>179</v>
      </c>
      <c r="AQ1562" s="84">
        <v>0</v>
      </c>
      <c r="AR1562" s="84">
        <v>0</v>
      </c>
      <c r="AS1562" s="84"/>
      <c r="AT1562" s="84"/>
      <c r="AU1562" s="84"/>
      <c r="AV1562" s="84"/>
      <c r="AW1562" s="84"/>
      <c r="AX1562" s="84"/>
      <c r="AY1562" s="84"/>
      <c r="AZ1562" s="84"/>
    </row>
    <row r="1563" spans="1:52" x14ac:dyDescent="0.55000000000000004">
      <c r="A1563" s="69" t="s">
        <v>383</v>
      </c>
      <c r="B1563" s="69" t="s">
        <v>1033</v>
      </c>
      <c r="C1563" s="70"/>
      <c r="D1563" s="71"/>
      <c r="E1563" s="72"/>
      <c r="F1563" s="73"/>
      <c r="G1563" s="70"/>
      <c r="H1563" s="74"/>
      <c r="I1563" s="75"/>
      <c r="J1563" s="75"/>
      <c r="K1563" s="36"/>
      <c r="L1563" s="82"/>
      <c r="M1563" s="82"/>
      <c r="N1563" s="77"/>
      <c r="O1563" s="84" t="s">
        <v>1270</v>
      </c>
      <c r="P1563" s="86">
        <v>43426.475370370368</v>
      </c>
      <c r="Q1563" s="84" t="s">
        <v>1356</v>
      </c>
      <c r="R1563" s="84"/>
      <c r="S1563" s="84"/>
      <c r="T1563" s="84" t="s">
        <v>2095</v>
      </c>
      <c r="U1563" s="84"/>
      <c r="V1563" s="88" t="s">
        <v>2797</v>
      </c>
      <c r="W1563" s="86">
        <v>43426.475370370368</v>
      </c>
      <c r="X1563" s="88" t="s">
        <v>3468</v>
      </c>
      <c r="Y1563" s="84"/>
      <c r="Z1563" s="84"/>
      <c r="AA1563" s="87" t="s">
        <v>4597</v>
      </c>
      <c r="AB1563" s="84"/>
      <c r="AC1563" s="84" t="b">
        <v>0</v>
      </c>
      <c r="AD1563" s="84">
        <v>0</v>
      </c>
      <c r="AE1563" s="87" t="s">
        <v>5552</v>
      </c>
      <c r="AF1563" s="84" t="b">
        <v>0</v>
      </c>
      <c r="AG1563" s="84" t="s">
        <v>5604</v>
      </c>
      <c r="AH1563" s="84"/>
      <c r="AI1563" s="87" t="s">
        <v>5552</v>
      </c>
      <c r="AJ1563" s="84" t="b">
        <v>0</v>
      </c>
      <c r="AK1563" s="84">
        <v>11</v>
      </c>
      <c r="AL1563" s="87" t="s">
        <v>5269</v>
      </c>
      <c r="AM1563" s="84" t="s">
        <v>5682</v>
      </c>
      <c r="AN1563" s="84" t="b">
        <v>0</v>
      </c>
      <c r="AO1563" s="87" t="s">
        <v>5269</v>
      </c>
      <c r="AP1563" s="84" t="s">
        <v>179</v>
      </c>
      <c r="AQ1563" s="84">
        <v>0</v>
      </c>
      <c r="AR1563" s="84">
        <v>0</v>
      </c>
      <c r="AS1563" s="84"/>
      <c r="AT1563" s="84"/>
      <c r="AU1563" s="84"/>
      <c r="AV1563" s="84"/>
      <c r="AW1563" s="84"/>
      <c r="AX1563" s="84"/>
      <c r="AY1563" s="84"/>
      <c r="AZ1563" s="84"/>
    </row>
    <row r="1564" spans="1:52" x14ac:dyDescent="0.55000000000000004">
      <c r="A1564" s="69" t="s">
        <v>384</v>
      </c>
      <c r="B1564" s="69" t="s">
        <v>384</v>
      </c>
      <c r="C1564" s="70"/>
      <c r="D1564" s="71"/>
      <c r="E1564" s="72"/>
      <c r="F1564" s="73"/>
      <c r="G1564" s="70"/>
      <c r="H1564" s="74"/>
      <c r="I1564" s="75"/>
      <c r="J1564" s="75"/>
      <c r="K1564" s="36"/>
      <c r="L1564" s="82"/>
      <c r="M1564" s="82"/>
      <c r="N1564" s="77"/>
      <c r="O1564" s="84" t="s">
        <v>179</v>
      </c>
      <c r="P1564" s="86">
        <v>43426.500486111108</v>
      </c>
      <c r="Q1564" s="84" t="s">
        <v>1362</v>
      </c>
      <c r="R1564" s="88" t="s">
        <v>1743</v>
      </c>
      <c r="S1564" s="84" t="s">
        <v>1953</v>
      </c>
      <c r="T1564" s="84" t="s">
        <v>2102</v>
      </c>
      <c r="U1564" s="88" t="s">
        <v>2479</v>
      </c>
      <c r="V1564" s="88" t="s">
        <v>2479</v>
      </c>
      <c r="W1564" s="86">
        <v>43426.500486111108</v>
      </c>
      <c r="X1564" s="88" t="s">
        <v>3469</v>
      </c>
      <c r="Y1564" s="84"/>
      <c r="Z1564" s="84"/>
      <c r="AA1564" s="87" t="s">
        <v>4598</v>
      </c>
      <c r="AB1564" s="84"/>
      <c r="AC1564" s="84" t="b">
        <v>0</v>
      </c>
      <c r="AD1564" s="84">
        <v>0</v>
      </c>
      <c r="AE1564" s="87" t="s">
        <v>5552</v>
      </c>
      <c r="AF1564" s="84" t="b">
        <v>0</v>
      </c>
      <c r="AG1564" s="84" t="s">
        <v>5605</v>
      </c>
      <c r="AH1564" s="84"/>
      <c r="AI1564" s="87" t="s">
        <v>5552</v>
      </c>
      <c r="AJ1564" s="84" t="b">
        <v>0</v>
      </c>
      <c r="AK1564" s="84">
        <v>0</v>
      </c>
      <c r="AL1564" s="87" t="s">
        <v>5552</v>
      </c>
      <c r="AM1564" s="84" t="s">
        <v>5696</v>
      </c>
      <c r="AN1564" s="84" t="b">
        <v>0</v>
      </c>
      <c r="AO1564" s="87" t="s">
        <v>4598</v>
      </c>
      <c r="AP1564" s="84" t="s">
        <v>179</v>
      </c>
      <c r="AQ1564" s="84">
        <v>0</v>
      </c>
      <c r="AR1564" s="84">
        <v>0</v>
      </c>
      <c r="AS1564" s="84"/>
      <c r="AT1564" s="84"/>
      <c r="AU1564" s="84"/>
      <c r="AV1564" s="84"/>
      <c r="AW1564" s="84"/>
      <c r="AX1564" s="84"/>
      <c r="AY1564" s="84"/>
      <c r="AZ1564" s="84"/>
    </row>
    <row r="1565" spans="1:52" x14ac:dyDescent="0.55000000000000004">
      <c r="A1565" s="69" t="s">
        <v>385</v>
      </c>
      <c r="B1565" s="69" t="s">
        <v>989</v>
      </c>
      <c r="C1565" s="70"/>
      <c r="D1565" s="71"/>
      <c r="E1565" s="72"/>
      <c r="F1565" s="73"/>
      <c r="G1565" s="70"/>
      <c r="H1565" s="74"/>
      <c r="I1565" s="75"/>
      <c r="J1565" s="75"/>
      <c r="K1565" s="36"/>
      <c r="L1565" s="82"/>
      <c r="M1565" s="82"/>
      <c r="N1565" s="77"/>
      <c r="O1565" s="84" t="s">
        <v>1270</v>
      </c>
      <c r="P1565" s="86">
        <v>43426.502696759257</v>
      </c>
      <c r="Q1565" s="84" t="s">
        <v>1363</v>
      </c>
      <c r="R1565" s="88" t="s">
        <v>1744</v>
      </c>
      <c r="S1565" s="84" t="s">
        <v>1954</v>
      </c>
      <c r="T1565" s="84" t="s">
        <v>2103</v>
      </c>
      <c r="U1565" s="88" t="s">
        <v>2480</v>
      </c>
      <c r="V1565" s="88" t="s">
        <v>2480</v>
      </c>
      <c r="W1565" s="86">
        <v>43426.502696759257</v>
      </c>
      <c r="X1565" s="88" t="s">
        <v>3470</v>
      </c>
      <c r="Y1565" s="84"/>
      <c r="Z1565" s="84"/>
      <c r="AA1565" s="87" t="s">
        <v>4599</v>
      </c>
      <c r="AB1565" s="84"/>
      <c r="AC1565" s="84" t="b">
        <v>0</v>
      </c>
      <c r="AD1565" s="84">
        <v>0</v>
      </c>
      <c r="AE1565" s="87" t="s">
        <v>5552</v>
      </c>
      <c r="AF1565" s="84" t="b">
        <v>0</v>
      </c>
      <c r="AG1565" s="84" t="s">
        <v>5609</v>
      </c>
      <c r="AH1565" s="84"/>
      <c r="AI1565" s="87" t="s">
        <v>5552</v>
      </c>
      <c r="AJ1565" s="84" t="b">
        <v>0</v>
      </c>
      <c r="AK1565" s="84">
        <v>0</v>
      </c>
      <c r="AL1565" s="87" t="s">
        <v>5552</v>
      </c>
      <c r="AM1565" s="84" t="s">
        <v>1954</v>
      </c>
      <c r="AN1565" s="84" t="b">
        <v>0</v>
      </c>
      <c r="AO1565" s="87" t="s">
        <v>4599</v>
      </c>
      <c r="AP1565" s="84" t="s">
        <v>179</v>
      </c>
      <c r="AQ1565" s="84">
        <v>0</v>
      </c>
      <c r="AR1565" s="84">
        <v>0</v>
      </c>
      <c r="AS1565" s="84"/>
      <c r="AT1565" s="84"/>
      <c r="AU1565" s="84"/>
      <c r="AV1565" s="84"/>
      <c r="AW1565" s="84"/>
      <c r="AX1565" s="84"/>
      <c r="AY1565" s="84"/>
      <c r="AZ1565" s="84"/>
    </row>
    <row r="1566" spans="1:52" x14ac:dyDescent="0.55000000000000004">
      <c r="A1566" s="69" t="s">
        <v>385</v>
      </c>
      <c r="B1566" s="69" t="s">
        <v>1036</v>
      </c>
      <c r="C1566" s="70"/>
      <c r="D1566" s="71"/>
      <c r="E1566" s="72"/>
      <c r="F1566" s="73"/>
      <c r="G1566" s="70"/>
      <c r="H1566" s="74"/>
      <c r="I1566" s="75"/>
      <c r="J1566" s="75"/>
      <c r="K1566" s="36"/>
      <c r="L1566" s="82"/>
      <c r="M1566" s="82"/>
      <c r="N1566" s="77"/>
      <c r="O1566" s="84" t="s">
        <v>1270</v>
      </c>
      <c r="P1566" s="86">
        <v>43426.502696759257</v>
      </c>
      <c r="Q1566" s="84" t="s">
        <v>1363</v>
      </c>
      <c r="R1566" s="88" t="s">
        <v>1744</v>
      </c>
      <c r="S1566" s="84" t="s">
        <v>1954</v>
      </c>
      <c r="T1566" s="84" t="s">
        <v>2103</v>
      </c>
      <c r="U1566" s="88" t="s">
        <v>2480</v>
      </c>
      <c r="V1566" s="88" t="s">
        <v>2480</v>
      </c>
      <c r="W1566" s="86">
        <v>43426.502696759257</v>
      </c>
      <c r="X1566" s="88" t="s">
        <v>3470</v>
      </c>
      <c r="Y1566" s="84"/>
      <c r="Z1566" s="84"/>
      <c r="AA1566" s="87" t="s">
        <v>4599</v>
      </c>
      <c r="AB1566" s="84"/>
      <c r="AC1566" s="84" t="b">
        <v>0</v>
      </c>
      <c r="AD1566" s="84">
        <v>0</v>
      </c>
      <c r="AE1566" s="87" t="s">
        <v>5552</v>
      </c>
      <c r="AF1566" s="84" t="b">
        <v>0</v>
      </c>
      <c r="AG1566" s="84" t="s">
        <v>5609</v>
      </c>
      <c r="AH1566" s="84"/>
      <c r="AI1566" s="87" t="s">
        <v>5552</v>
      </c>
      <c r="AJ1566" s="84" t="b">
        <v>0</v>
      </c>
      <c r="AK1566" s="84">
        <v>0</v>
      </c>
      <c r="AL1566" s="87" t="s">
        <v>5552</v>
      </c>
      <c r="AM1566" s="84" t="s">
        <v>1954</v>
      </c>
      <c r="AN1566" s="84" t="b">
        <v>0</v>
      </c>
      <c r="AO1566" s="87" t="s">
        <v>4599</v>
      </c>
      <c r="AP1566" s="84" t="s">
        <v>179</v>
      </c>
      <c r="AQ1566" s="84">
        <v>0</v>
      </c>
      <c r="AR1566" s="84">
        <v>0</v>
      </c>
      <c r="AS1566" s="84"/>
      <c r="AT1566" s="84"/>
      <c r="AU1566" s="84"/>
      <c r="AV1566" s="84"/>
      <c r="AW1566" s="84"/>
      <c r="AX1566" s="84"/>
      <c r="AY1566" s="84"/>
      <c r="AZ1566" s="84"/>
    </row>
    <row r="1567" spans="1:52" x14ac:dyDescent="0.55000000000000004">
      <c r="A1567" s="69" t="s">
        <v>385</v>
      </c>
      <c r="B1567" s="69" t="s">
        <v>1037</v>
      </c>
      <c r="C1567" s="70"/>
      <c r="D1567" s="71"/>
      <c r="E1567" s="72"/>
      <c r="F1567" s="73"/>
      <c r="G1567" s="70"/>
      <c r="H1567" s="74"/>
      <c r="I1567" s="75"/>
      <c r="J1567" s="75"/>
      <c r="K1567" s="36"/>
      <c r="L1567" s="82"/>
      <c r="M1567" s="82"/>
      <c r="N1567" s="77"/>
      <c r="O1567" s="84" t="s">
        <v>1270</v>
      </c>
      <c r="P1567" s="86">
        <v>43426.502696759257</v>
      </c>
      <c r="Q1567" s="84" t="s">
        <v>1363</v>
      </c>
      <c r="R1567" s="88" t="s">
        <v>1744</v>
      </c>
      <c r="S1567" s="84" t="s">
        <v>1954</v>
      </c>
      <c r="T1567" s="84" t="s">
        <v>2103</v>
      </c>
      <c r="U1567" s="88" t="s">
        <v>2480</v>
      </c>
      <c r="V1567" s="88" t="s">
        <v>2480</v>
      </c>
      <c r="W1567" s="86">
        <v>43426.502696759257</v>
      </c>
      <c r="X1567" s="88" t="s">
        <v>3470</v>
      </c>
      <c r="Y1567" s="84"/>
      <c r="Z1567" s="84"/>
      <c r="AA1567" s="87" t="s">
        <v>4599</v>
      </c>
      <c r="AB1567" s="84"/>
      <c r="AC1567" s="84" t="b">
        <v>0</v>
      </c>
      <c r="AD1567" s="84">
        <v>0</v>
      </c>
      <c r="AE1567" s="87" t="s">
        <v>5552</v>
      </c>
      <c r="AF1567" s="84" t="b">
        <v>0</v>
      </c>
      <c r="AG1567" s="84" t="s">
        <v>5609</v>
      </c>
      <c r="AH1567" s="84"/>
      <c r="AI1567" s="87" t="s">
        <v>5552</v>
      </c>
      <c r="AJ1567" s="84" t="b">
        <v>0</v>
      </c>
      <c r="AK1567" s="84">
        <v>0</v>
      </c>
      <c r="AL1567" s="87" t="s">
        <v>5552</v>
      </c>
      <c r="AM1567" s="84" t="s">
        <v>1954</v>
      </c>
      <c r="AN1567" s="84" t="b">
        <v>0</v>
      </c>
      <c r="AO1567" s="87" t="s">
        <v>4599</v>
      </c>
      <c r="AP1567" s="84" t="s">
        <v>179</v>
      </c>
      <c r="AQ1567" s="84">
        <v>0</v>
      </c>
      <c r="AR1567" s="84">
        <v>0</v>
      </c>
      <c r="AS1567" s="84"/>
      <c r="AT1567" s="84"/>
      <c r="AU1567" s="84"/>
      <c r="AV1567" s="84"/>
      <c r="AW1567" s="84"/>
      <c r="AX1567" s="84"/>
      <c r="AY1567" s="84"/>
      <c r="AZ1567" s="84"/>
    </row>
    <row r="1568" spans="1:52" x14ac:dyDescent="0.55000000000000004">
      <c r="A1568" s="69" t="s">
        <v>386</v>
      </c>
      <c r="B1568" s="69" t="s">
        <v>402</v>
      </c>
      <c r="C1568" s="70"/>
      <c r="D1568" s="71"/>
      <c r="E1568" s="72"/>
      <c r="F1568" s="73"/>
      <c r="G1568" s="70"/>
      <c r="H1568" s="74"/>
      <c r="I1568" s="75"/>
      <c r="J1568" s="75"/>
      <c r="K1568" s="36"/>
      <c r="L1568" s="82"/>
      <c r="M1568" s="82"/>
      <c r="N1568" s="77"/>
      <c r="O1568" s="84" t="s">
        <v>1269</v>
      </c>
      <c r="P1568" s="86">
        <v>43426.518055555556</v>
      </c>
      <c r="Q1568" s="84" t="s">
        <v>1364</v>
      </c>
      <c r="R1568" s="84"/>
      <c r="S1568" s="84"/>
      <c r="T1568" s="84" t="s">
        <v>2104</v>
      </c>
      <c r="U1568" s="84"/>
      <c r="V1568" s="88" t="s">
        <v>2798</v>
      </c>
      <c r="W1568" s="86">
        <v>43426.518055555556</v>
      </c>
      <c r="X1568" s="88" t="s">
        <v>3471</v>
      </c>
      <c r="Y1568" s="84"/>
      <c r="Z1568" s="84"/>
      <c r="AA1568" s="87" t="s">
        <v>4600</v>
      </c>
      <c r="AB1568" s="84"/>
      <c r="AC1568" s="84" t="b">
        <v>0</v>
      </c>
      <c r="AD1568" s="84">
        <v>0</v>
      </c>
      <c r="AE1568" s="87" t="s">
        <v>5552</v>
      </c>
      <c r="AF1568" s="84" t="b">
        <v>0</v>
      </c>
      <c r="AG1568" s="84" t="s">
        <v>5610</v>
      </c>
      <c r="AH1568" s="84"/>
      <c r="AI1568" s="87" t="s">
        <v>5552</v>
      </c>
      <c r="AJ1568" s="84" t="b">
        <v>0</v>
      </c>
      <c r="AK1568" s="84">
        <v>6</v>
      </c>
      <c r="AL1568" s="87" t="s">
        <v>4618</v>
      </c>
      <c r="AM1568" s="84" t="s">
        <v>5685</v>
      </c>
      <c r="AN1568" s="84" t="b">
        <v>0</v>
      </c>
      <c r="AO1568" s="87" t="s">
        <v>4618</v>
      </c>
      <c r="AP1568" s="84" t="s">
        <v>179</v>
      </c>
      <c r="AQ1568" s="84">
        <v>0</v>
      </c>
      <c r="AR1568" s="84">
        <v>0</v>
      </c>
      <c r="AS1568" s="84"/>
      <c r="AT1568" s="84"/>
      <c r="AU1568" s="84"/>
      <c r="AV1568" s="84"/>
      <c r="AW1568" s="84"/>
      <c r="AX1568" s="84"/>
      <c r="AY1568" s="84"/>
      <c r="AZ1568" s="84"/>
    </row>
    <row r="1569" spans="1:52" x14ac:dyDescent="0.55000000000000004">
      <c r="A1569" s="69" t="s">
        <v>386</v>
      </c>
      <c r="B1569" s="69" t="s">
        <v>1038</v>
      </c>
      <c r="C1569" s="70"/>
      <c r="D1569" s="71"/>
      <c r="E1569" s="72"/>
      <c r="F1569" s="73"/>
      <c r="G1569" s="70"/>
      <c r="H1569" s="74"/>
      <c r="I1569" s="75"/>
      <c r="J1569" s="75"/>
      <c r="K1569" s="36"/>
      <c r="L1569" s="82"/>
      <c r="M1569" s="82"/>
      <c r="N1569" s="77"/>
      <c r="O1569" s="84" t="s">
        <v>1270</v>
      </c>
      <c r="P1569" s="86">
        <v>43426.518055555556</v>
      </c>
      <c r="Q1569" s="84" t="s">
        <v>1364</v>
      </c>
      <c r="R1569" s="84"/>
      <c r="S1569" s="84"/>
      <c r="T1569" s="84" t="s">
        <v>2104</v>
      </c>
      <c r="U1569" s="84"/>
      <c r="V1569" s="88" t="s">
        <v>2798</v>
      </c>
      <c r="W1569" s="86">
        <v>43426.518055555556</v>
      </c>
      <c r="X1569" s="88" t="s">
        <v>3471</v>
      </c>
      <c r="Y1569" s="84"/>
      <c r="Z1569" s="84"/>
      <c r="AA1569" s="87" t="s">
        <v>4600</v>
      </c>
      <c r="AB1569" s="84"/>
      <c r="AC1569" s="84" t="b">
        <v>0</v>
      </c>
      <c r="AD1569" s="84">
        <v>0</v>
      </c>
      <c r="AE1569" s="87" t="s">
        <v>5552</v>
      </c>
      <c r="AF1569" s="84" t="b">
        <v>0</v>
      </c>
      <c r="AG1569" s="84" t="s">
        <v>5610</v>
      </c>
      <c r="AH1569" s="84"/>
      <c r="AI1569" s="87" t="s">
        <v>5552</v>
      </c>
      <c r="AJ1569" s="84" t="b">
        <v>0</v>
      </c>
      <c r="AK1569" s="84">
        <v>6</v>
      </c>
      <c r="AL1569" s="87" t="s">
        <v>4618</v>
      </c>
      <c r="AM1569" s="84" t="s">
        <v>5685</v>
      </c>
      <c r="AN1569" s="84" t="b">
        <v>0</v>
      </c>
      <c r="AO1569" s="87" t="s">
        <v>4618</v>
      </c>
      <c r="AP1569" s="84" t="s">
        <v>179</v>
      </c>
      <c r="AQ1569" s="84">
        <v>0</v>
      </c>
      <c r="AR1569" s="84">
        <v>0</v>
      </c>
      <c r="AS1569" s="84"/>
      <c r="AT1569" s="84"/>
      <c r="AU1569" s="84"/>
      <c r="AV1569" s="84"/>
      <c r="AW1569" s="84"/>
      <c r="AX1569" s="84"/>
      <c r="AY1569" s="84"/>
      <c r="AZ1569" s="84"/>
    </row>
    <row r="1570" spans="1:52" x14ac:dyDescent="0.55000000000000004">
      <c r="A1570" s="69" t="s">
        <v>386</v>
      </c>
      <c r="B1570" s="69" t="s">
        <v>404</v>
      </c>
      <c r="C1570" s="70"/>
      <c r="D1570" s="71"/>
      <c r="E1570" s="72"/>
      <c r="F1570" s="73"/>
      <c r="G1570" s="70"/>
      <c r="H1570" s="74"/>
      <c r="I1570" s="75"/>
      <c r="J1570" s="75"/>
      <c r="K1570" s="36"/>
      <c r="L1570" s="82"/>
      <c r="M1570" s="82"/>
      <c r="N1570" s="77"/>
      <c r="O1570" s="84" t="s">
        <v>1270</v>
      </c>
      <c r="P1570" s="86">
        <v>43426.518055555556</v>
      </c>
      <c r="Q1570" s="84" t="s">
        <v>1364</v>
      </c>
      <c r="R1570" s="84"/>
      <c r="S1570" s="84"/>
      <c r="T1570" s="84" t="s">
        <v>2104</v>
      </c>
      <c r="U1570" s="84"/>
      <c r="V1570" s="88" t="s">
        <v>2798</v>
      </c>
      <c r="W1570" s="86">
        <v>43426.518055555556</v>
      </c>
      <c r="X1570" s="88" t="s">
        <v>3471</v>
      </c>
      <c r="Y1570" s="84"/>
      <c r="Z1570" s="84"/>
      <c r="AA1570" s="87" t="s">
        <v>4600</v>
      </c>
      <c r="AB1570" s="84"/>
      <c r="AC1570" s="84" t="b">
        <v>0</v>
      </c>
      <c r="AD1570" s="84">
        <v>0</v>
      </c>
      <c r="AE1570" s="87" t="s">
        <v>5552</v>
      </c>
      <c r="AF1570" s="84" t="b">
        <v>0</v>
      </c>
      <c r="AG1570" s="84" t="s">
        <v>5610</v>
      </c>
      <c r="AH1570" s="84"/>
      <c r="AI1570" s="87" t="s">
        <v>5552</v>
      </c>
      <c r="AJ1570" s="84" t="b">
        <v>0</v>
      </c>
      <c r="AK1570" s="84">
        <v>6</v>
      </c>
      <c r="AL1570" s="87" t="s">
        <v>4618</v>
      </c>
      <c r="AM1570" s="84" t="s">
        <v>5685</v>
      </c>
      <c r="AN1570" s="84" t="b">
        <v>0</v>
      </c>
      <c r="AO1570" s="87" t="s">
        <v>4618</v>
      </c>
      <c r="AP1570" s="84" t="s">
        <v>179</v>
      </c>
      <c r="AQ1570" s="84">
        <v>0</v>
      </c>
      <c r="AR1570" s="84">
        <v>0</v>
      </c>
      <c r="AS1570" s="84"/>
      <c r="AT1570" s="84"/>
      <c r="AU1570" s="84"/>
      <c r="AV1570" s="84"/>
      <c r="AW1570" s="84"/>
      <c r="AX1570" s="84"/>
      <c r="AY1570" s="84"/>
      <c r="AZ1570" s="84"/>
    </row>
    <row r="1571" spans="1:52" x14ac:dyDescent="0.55000000000000004">
      <c r="A1571" s="69" t="s">
        <v>386</v>
      </c>
      <c r="B1571" s="69" t="s">
        <v>1039</v>
      </c>
      <c r="C1571" s="70"/>
      <c r="D1571" s="71"/>
      <c r="E1571" s="72"/>
      <c r="F1571" s="73"/>
      <c r="G1571" s="70"/>
      <c r="H1571" s="74"/>
      <c r="I1571" s="75"/>
      <c r="J1571" s="75"/>
      <c r="K1571" s="36"/>
      <c r="L1571" s="82"/>
      <c r="M1571" s="82"/>
      <c r="N1571" s="77"/>
      <c r="O1571" s="84" t="s">
        <v>1270</v>
      </c>
      <c r="P1571" s="86">
        <v>43426.518055555556</v>
      </c>
      <c r="Q1571" s="84" t="s">
        <v>1364</v>
      </c>
      <c r="R1571" s="84"/>
      <c r="S1571" s="84"/>
      <c r="T1571" s="84" t="s">
        <v>2104</v>
      </c>
      <c r="U1571" s="84"/>
      <c r="V1571" s="88" t="s">
        <v>2798</v>
      </c>
      <c r="W1571" s="86">
        <v>43426.518055555556</v>
      </c>
      <c r="X1571" s="88" t="s">
        <v>3471</v>
      </c>
      <c r="Y1571" s="84"/>
      <c r="Z1571" s="84"/>
      <c r="AA1571" s="87" t="s">
        <v>4600</v>
      </c>
      <c r="AB1571" s="84"/>
      <c r="AC1571" s="84" t="b">
        <v>0</v>
      </c>
      <c r="AD1571" s="84">
        <v>0</v>
      </c>
      <c r="AE1571" s="87" t="s">
        <v>5552</v>
      </c>
      <c r="AF1571" s="84" t="b">
        <v>0</v>
      </c>
      <c r="AG1571" s="84" t="s">
        <v>5610</v>
      </c>
      <c r="AH1571" s="84"/>
      <c r="AI1571" s="87" t="s">
        <v>5552</v>
      </c>
      <c r="AJ1571" s="84" t="b">
        <v>0</v>
      </c>
      <c r="AK1571" s="84">
        <v>6</v>
      </c>
      <c r="AL1571" s="87" t="s">
        <v>4618</v>
      </c>
      <c r="AM1571" s="84" t="s">
        <v>5685</v>
      </c>
      <c r="AN1571" s="84" t="b">
        <v>0</v>
      </c>
      <c r="AO1571" s="87" t="s">
        <v>4618</v>
      </c>
      <c r="AP1571" s="84" t="s">
        <v>179</v>
      </c>
      <c r="AQ1571" s="84">
        <v>0</v>
      </c>
      <c r="AR1571" s="84">
        <v>0</v>
      </c>
      <c r="AS1571" s="84"/>
      <c r="AT1571" s="84"/>
      <c r="AU1571" s="84"/>
      <c r="AV1571" s="84"/>
      <c r="AW1571" s="84"/>
      <c r="AX1571" s="84"/>
      <c r="AY1571" s="84"/>
      <c r="AZ1571" s="84"/>
    </row>
    <row r="1572" spans="1:52" x14ac:dyDescent="0.55000000000000004">
      <c r="A1572" s="69" t="s">
        <v>386</v>
      </c>
      <c r="B1572" s="69" t="s">
        <v>405</v>
      </c>
      <c r="C1572" s="70"/>
      <c r="D1572" s="71"/>
      <c r="E1572" s="72"/>
      <c r="F1572" s="73"/>
      <c r="G1572" s="70"/>
      <c r="H1572" s="74"/>
      <c r="I1572" s="75"/>
      <c r="J1572" s="75"/>
      <c r="K1572" s="36"/>
      <c r="L1572" s="82"/>
      <c r="M1572" s="82"/>
      <c r="N1572" s="77"/>
      <c r="O1572" s="84" t="s">
        <v>1270</v>
      </c>
      <c r="P1572" s="86">
        <v>43426.518055555556</v>
      </c>
      <c r="Q1572" s="84" t="s">
        <v>1364</v>
      </c>
      <c r="R1572" s="84"/>
      <c r="S1572" s="84"/>
      <c r="T1572" s="84" t="s">
        <v>2104</v>
      </c>
      <c r="U1572" s="84"/>
      <c r="V1572" s="88" t="s">
        <v>2798</v>
      </c>
      <c r="W1572" s="86">
        <v>43426.518055555556</v>
      </c>
      <c r="X1572" s="88" t="s">
        <v>3471</v>
      </c>
      <c r="Y1572" s="84"/>
      <c r="Z1572" s="84"/>
      <c r="AA1572" s="87" t="s">
        <v>4600</v>
      </c>
      <c r="AB1572" s="84"/>
      <c r="AC1572" s="84" t="b">
        <v>0</v>
      </c>
      <c r="AD1572" s="84">
        <v>0</v>
      </c>
      <c r="AE1572" s="87" t="s">
        <v>5552</v>
      </c>
      <c r="AF1572" s="84" t="b">
        <v>0</v>
      </c>
      <c r="AG1572" s="84" t="s">
        <v>5610</v>
      </c>
      <c r="AH1572" s="84"/>
      <c r="AI1572" s="87" t="s">
        <v>5552</v>
      </c>
      <c r="AJ1572" s="84" t="b">
        <v>0</v>
      </c>
      <c r="AK1572" s="84">
        <v>6</v>
      </c>
      <c r="AL1572" s="87" t="s">
        <v>4618</v>
      </c>
      <c r="AM1572" s="84" t="s">
        <v>5685</v>
      </c>
      <c r="AN1572" s="84" t="b">
        <v>0</v>
      </c>
      <c r="AO1572" s="87" t="s">
        <v>4618</v>
      </c>
      <c r="AP1572" s="84" t="s">
        <v>179</v>
      </c>
      <c r="AQ1572" s="84">
        <v>0</v>
      </c>
      <c r="AR1572" s="84">
        <v>0</v>
      </c>
      <c r="AS1572" s="84"/>
      <c r="AT1572" s="84"/>
      <c r="AU1572" s="84"/>
      <c r="AV1572" s="84"/>
      <c r="AW1572" s="84"/>
      <c r="AX1572" s="84"/>
      <c r="AY1572" s="84"/>
      <c r="AZ1572" s="84"/>
    </row>
    <row r="1573" spans="1:52" x14ac:dyDescent="0.55000000000000004">
      <c r="A1573" s="69" t="s">
        <v>386</v>
      </c>
      <c r="B1573" s="69" t="s">
        <v>1040</v>
      </c>
      <c r="C1573" s="70"/>
      <c r="D1573" s="71"/>
      <c r="E1573" s="72"/>
      <c r="F1573" s="73"/>
      <c r="G1573" s="70"/>
      <c r="H1573" s="74"/>
      <c r="I1573" s="75"/>
      <c r="J1573" s="75"/>
      <c r="K1573" s="36"/>
      <c r="L1573" s="82"/>
      <c r="M1573" s="82"/>
      <c r="N1573" s="77"/>
      <c r="O1573" s="84" t="s">
        <v>1270</v>
      </c>
      <c r="P1573" s="86">
        <v>43426.518055555556</v>
      </c>
      <c r="Q1573" s="84" t="s">
        <v>1364</v>
      </c>
      <c r="R1573" s="84"/>
      <c r="S1573" s="84"/>
      <c r="T1573" s="84" t="s">
        <v>2104</v>
      </c>
      <c r="U1573" s="84"/>
      <c r="V1573" s="88" t="s">
        <v>2798</v>
      </c>
      <c r="W1573" s="86">
        <v>43426.518055555556</v>
      </c>
      <c r="X1573" s="88" t="s">
        <v>3471</v>
      </c>
      <c r="Y1573" s="84"/>
      <c r="Z1573" s="84"/>
      <c r="AA1573" s="87" t="s">
        <v>4600</v>
      </c>
      <c r="AB1573" s="84"/>
      <c r="AC1573" s="84" t="b">
        <v>0</v>
      </c>
      <c r="AD1573" s="84">
        <v>0</v>
      </c>
      <c r="AE1573" s="87" t="s">
        <v>5552</v>
      </c>
      <c r="AF1573" s="84" t="b">
        <v>0</v>
      </c>
      <c r="AG1573" s="84" t="s">
        <v>5610</v>
      </c>
      <c r="AH1573" s="84"/>
      <c r="AI1573" s="87" t="s">
        <v>5552</v>
      </c>
      <c r="AJ1573" s="84" t="b">
        <v>0</v>
      </c>
      <c r="AK1573" s="84">
        <v>6</v>
      </c>
      <c r="AL1573" s="87" t="s">
        <v>4618</v>
      </c>
      <c r="AM1573" s="84" t="s">
        <v>5685</v>
      </c>
      <c r="AN1573" s="84" t="b">
        <v>0</v>
      </c>
      <c r="AO1573" s="87" t="s">
        <v>4618</v>
      </c>
      <c r="AP1573" s="84" t="s">
        <v>179</v>
      </c>
      <c r="AQ1573" s="84">
        <v>0</v>
      </c>
      <c r="AR1573" s="84">
        <v>0</v>
      </c>
      <c r="AS1573" s="84"/>
      <c r="AT1573" s="84"/>
      <c r="AU1573" s="84"/>
      <c r="AV1573" s="84"/>
      <c r="AW1573" s="84"/>
      <c r="AX1573" s="84"/>
      <c r="AY1573" s="84"/>
      <c r="AZ1573" s="84"/>
    </row>
    <row r="1574" spans="1:52" x14ac:dyDescent="0.55000000000000004">
      <c r="A1574" s="69" t="s">
        <v>386</v>
      </c>
      <c r="B1574" s="69" t="s">
        <v>403</v>
      </c>
      <c r="C1574" s="70"/>
      <c r="D1574" s="71"/>
      <c r="E1574" s="72"/>
      <c r="F1574" s="73"/>
      <c r="G1574" s="70"/>
      <c r="H1574" s="74"/>
      <c r="I1574" s="75"/>
      <c r="J1574" s="75"/>
      <c r="K1574" s="36"/>
      <c r="L1574" s="82"/>
      <c r="M1574" s="82"/>
      <c r="N1574" s="77"/>
      <c r="O1574" s="84" t="s">
        <v>1270</v>
      </c>
      <c r="P1574" s="86">
        <v>43426.518055555556</v>
      </c>
      <c r="Q1574" s="84" t="s">
        <v>1364</v>
      </c>
      <c r="R1574" s="84"/>
      <c r="S1574" s="84"/>
      <c r="T1574" s="84" t="s">
        <v>2104</v>
      </c>
      <c r="U1574" s="84"/>
      <c r="V1574" s="88" t="s">
        <v>2798</v>
      </c>
      <c r="W1574" s="86">
        <v>43426.518055555556</v>
      </c>
      <c r="X1574" s="88" t="s">
        <v>3471</v>
      </c>
      <c r="Y1574" s="84"/>
      <c r="Z1574" s="84"/>
      <c r="AA1574" s="87" t="s">
        <v>4600</v>
      </c>
      <c r="AB1574" s="84"/>
      <c r="AC1574" s="84" t="b">
        <v>0</v>
      </c>
      <c r="AD1574" s="84">
        <v>0</v>
      </c>
      <c r="AE1574" s="87" t="s">
        <v>5552</v>
      </c>
      <c r="AF1574" s="84" t="b">
        <v>0</v>
      </c>
      <c r="AG1574" s="84" t="s">
        <v>5610</v>
      </c>
      <c r="AH1574" s="84"/>
      <c r="AI1574" s="87" t="s">
        <v>5552</v>
      </c>
      <c r="AJ1574" s="84" t="b">
        <v>0</v>
      </c>
      <c r="AK1574" s="84">
        <v>6</v>
      </c>
      <c r="AL1574" s="87" t="s">
        <v>4618</v>
      </c>
      <c r="AM1574" s="84" t="s">
        <v>5685</v>
      </c>
      <c r="AN1574" s="84" t="b">
        <v>0</v>
      </c>
      <c r="AO1574" s="87" t="s">
        <v>4618</v>
      </c>
      <c r="AP1574" s="84" t="s">
        <v>179</v>
      </c>
      <c r="AQ1574" s="84">
        <v>0</v>
      </c>
      <c r="AR1574" s="84">
        <v>0</v>
      </c>
      <c r="AS1574" s="84"/>
      <c r="AT1574" s="84"/>
      <c r="AU1574" s="84"/>
      <c r="AV1574" s="84"/>
      <c r="AW1574" s="84"/>
      <c r="AX1574" s="84"/>
      <c r="AY1574" s="84"/>
      <c r="AZ1574" s="84"/>
    </row>
    <row r="1575" spans="1:52" x14ac:dyDescent="0.55000000000000004">
      <c r="A1575" s="69" t="s">
        <v>386</v>
      </c>
      <c r="B1575" s="69" t="s">
        <v>1041</v>
      </c>
      <c r="C1575" s="70"/>
      <c r="D1575" s="71"/>
      <c r="E1575" s="72"/>
      <c r="F1575" s="73"/>
      <c r="G1575" s="70"/>
      <c r="H1575" s="74"/>
      <c r="I1575" s="75"/>
      <c r="J1575" s="75"/>
      <c r="K1575" s="36"/>
      <c r="L1575" s="82"/>
      <c r="M1575" s="82"/>
      <c r="N1575" s="77"/>
      <c r="O1575" s="84" t="s">
        <v>1270</v>
      </c>
      <c r="P1575" s="86">
        <v>43426.518055555556</v>
      </c>
      <c r="Q1575" s="84" t="s">
        <v>1364</v>
      </c>
      <c r="R1575" s="84"/>
      <c r="S1575" s="84"/>
      <c r="T1575" s="84" t="s">
        <v>2104</v>
      </c>
      <c r="U1575" s="84"/>
      <c r="V1575" s="88" t="s">
        <v>2798</v>
      </c>
      <c r="W1575" s="86">
        <v>43426.518055555556</v>
      </c>
      <c r="X1575" s="88" t="s">
        <v>3471</v>
      </c>
      <c r="Y1575" s="84"/>
      <c r="Z1575" s="84"/>
      <c r="AA1575" s="87" t="s">
        <v>4600</v>
      </c>
      <c r="AB1575" s="84"/>
      <c r="AC1575" s="84" t="b">
        <v>0</v>
      </c>
      <c r="AD1575" s="84">
        <v>0</v>
      </c>
      <c r="AE1575" s="87" t="s">
        <v>5552</v>
      </c>
      <c r="AF1575" s="84" t="b">
        <v>0</v>
      </c>
      <c r="AG1575" s="84" t="s">
        <v>5610</v>
      </c>
      <c r="AH1575" s="84"/>
      <c r="AI1575" s="87" t="s">
        <v>5552</v>
      </c>
      <c r="AJ1575" s="84" t="b">
        <v>0</v>
      </c>
      <c r="AK1575" s="84">
        <v>6</v>
      </c>
      <c r="AL1575" s="87" t="s">
        <v>4618</v>
      </c>
      <c r="AM1575" s="84" t="s">
        <v>5685</v>
      </c>
      <c r="AN1575" s="84" t="b">
        <v>0</v>
      </c>
      <c r="AO1575" s="87" t="s">
        <v>4618</v>
      </c>
      <c r="AP1575" s="84" t="s">
        <v>179</v>
      </c>
      <c r="AQ1575" s="84">
        <v>0</v>
      </c>
      <c r="AR1575" s="84">
        <v>0</v>
      </c>
      <c r="AS1575" s="84"/>
      <c r="AT1575" s="84"/>
      <c r="AU1575" s="84"/>
      <c r="AV1575" s="84"/>
      <c r="AW1575" s="84"/>
      <c r="AX1575" s="84"/>
      <c r="AY1575" s="84"/>
      <c r="AZ1575" s="84"/>
    </row>
    <row r="1576" spans="1:52" x14ac:dyDescent="0.55000000000000004">
      <c r="A1576" s="69" t="s">
        <v>386</v>
      </c>
      <c r="B1576" s="69" t="s">
        <v>406</v>
      </c>
      <c r="C1576" s="70"/>
      <c r="D1576" s="71"/>
      <c r="E1576" s="72"/>
      <c r="F1576" s="73"/>
      <c r="G1576" s="70"/>
      <c r="H1576" s="74"/>
      <c r="I1576" s="75"/>
      <c r="J1576" s="75"/>
      <c r="K1576" s="36"/>
      <c r="L1576" s="82"/>
      <c r="M1576" s="82"/>
      <c r="N1576" s="77"/>
      <c r="O1576" s="84" t="s">
        <v>1270</v>
      </c>
      <c r="P1576" s="86">
        <v>43426.518055555556</v>
      </c>
      <c r="Q1576" s="84" t="s">
        <v>1364</v>
      </c>
      <c r="R1576" s="84"/>
      <c r="S1576" s="84"/>
      <c r="T1576" s="84" t="s">
        <v>2104</v>
      </c>
      <c r="U1576" s="84"/>
      <c r="V1576" s="88" t="s">
        <v>2798</v>
      </c>
      <c r="W1576" s="86">
        <v>43426.518055555556</v>
      </c>
      <c r="X1576" s="88" t="s">
        <v>3471</v>
      </c>
      <c r="Y1576" s="84"/>
      <c r="Z1576" s="84"/>
      <c r="AA1576" s="87" t="s">
        <v>4600</v>
      </c>
      <c r="AB1576" s="84"/>
      <c r="AC1576" s="84" t="b">
        <v>0</v>
      </c>
      <c r="AD1576" s="84">
        <v>0</v>
      </c>
      <c r="AE1576" s="87" t="s">
        <v>5552</v>
      </c>
      <c r="AF1576" s="84" t="b">
        <v>0</v>
      </c>
      <c r="AG1576" s="84" t="s">
        <v>5610</v>
      </c>
      <c r="AH1576" s="84"/>
      <c r="AI1576" s="87" t="s">
        <v>5552</v>
      </c>
      <c r="AJ1576" s="84" t="b">
        <v>0</v>
      </c>
      <c r="AK1576" s="84">
        <v>6</v>
      </c>
      <c r="AL1576" s="87" t="s">
        <v>4618</v>
      </c>
      <c r="AM1576" s="84" t="s">
        <v>5685</v>
      </c>
      <c r="AN1576" s="84" t="b">
        <v>0</v>
      </c>
      <c r="AO1576" s="87" t="s">
        <v>4618</v>
      </c>
      <c r="AP1576" s="84" t="s">
        <v>179</v>
      </c>
      <c r="AQ1576" s="84">
        <v>0</v>
      </c>
      <c r="AR1576" s="84">
        <v>0</v>
      </c>
      <c r="AS1576" s="84"/>
      <c r="AT1576" s="84"/>
      <c r="AU1576" s="84"/>
      <c r="AV1576" s="84"/>
      <c r="AW1576" s="84"/>
      <c r="AX1576" s="84"/>
      <c r="AY1576" s="84"/>
      <c r="AZ1576" s="84"/>
    </row>
    <row r="1577" spans="1:52" x14ac:dyDescent="0.55000000000000004">
      <c r="A1577" s="69" t="s">
        <v>386</v>
      </c>
      <c r="B1577" s="69" t="s">
        <v>402</v>
      </c>
      <c r="C1577" s="70"/>
      <c r="D1577" s="71"/>
      <c r="E1577" s="72"/>
      <c r="F1577" s="73"/>
      <c r="G1577" s="70"/>
      <c r="H1577" s="74"/>
      <c r="I1577" s="75"/>
      <c r="J1577" s="75"/>
      <c r="K1577" s="36"/>
      <c r="L1577" s="82"/>
      <c r="M1577" s="82"/>
      <c r="N1577" s="77"/>
      <c r="O1577" s="84" t="s">
        <v>1270</v>
      </c>
      <c r="P1577" s="86">
        <v>43426.518055555556</v>
      </c>
      <c r="Q1577" s="84" t="s">
        <v>1364</v>
      </c>
      <c r="R1577" s="84"/>
      <c r="S1577" s="84"/>
      <c r="T1577" s="84" t="s">
        <v>2104</v>
      </c>
      <c r="U1577" s="84"/>
      <c r="V1577" s="88" t="s">
        <v>2798</v>
      </c>
      <c r="W1577" s="86">
        <v>43426.518055555556</v>
      </c>
      <c r="X1577" s="88" t="s">
        <v>3471</v>
      </c>
      <c r="Y1577" s="84"/>
      <c r="Z1577" s="84"/>
      <c r="AA1577" s="87" t="s">
        <v>4600</v>
      </c>
      <c r="AB1577" s="84"/>
      <c r="AC1577" s="84" t="b">
        <v>0</v>
      </c>
      <c r="AD1577" s="84">
        <v>0</v>
      </c>
      <c r="AE1577" s="87" t="s">
        <v>5552</v>
      </c>
      <c r="AF1577" s="84" t="b">
        <v>0</v>
      </c>
      <c r="AG1577" s="84" t="s">
        <v>5610</v>
      </c>
      <c r="AH1577" s="84"/>
      <c r="AI1577" s="87" t="s">
        <v>5552</v>
      </c>
      <c r="AJ1577" s="84" t="b">
        <v>0</v>
      </c>
      <c r="AK1577" s="84">
        <v>6</v>
      </c>
      <c r="AL1577" s="87" t="s">
        <v>4618</v>
      </c>
      <c r="AM1577" s="84" t="s">
        <v>5685</v>
      </c>
      <c r="AN1577" s="84" t="b">
        <v>0</v>
      </c>
      <c r="AO1577" s="87" t="s">
        <v>4618</v>
      </c>
      <c r="AP1577" s="84" t="s">
        <v>179</v>
      </c>
      <c r="AQ1577" s="84">
        <v>0</v>
      </c>
      <c r="AR1577" s="84">
        <v>0</v>
      </c>
      <c r="AS1577" s="84"/>
      <c r="AT1577" s="84"/>
      <c r="AU1577" s="84"/>
      <c r="AV1577" s="84"/>
      <c r="AW1577" s="84"/>
      <c r="AX1577" s="84"/>
      <c r="AY1577" s="84"/>
      <c r="AZ1577" s="84"/>
    </row>
    <row r="1578" spans="1:52" x14ac:dyDescent="0.55000000000000004">
      <c r="A1578" s="69" t="s">
        <v>387</v>
      </c>
      <c r="B1578" s="69" t="s">
        <v>481</v>
      </c>
      <c r="C1578" s="70"/>
      <c r="D1578" s="71"/>
      <c r="E1578" s="72"/>
      <c r="F1578" s="73"/>
      <c r="G1578" s="70"/>
      <c r="H1578" s="74"/>
      <c r="I1578" s="75"/>
      <c r="J1578" s="75"/>
      <c r="K1578" s="36"/>
      <c r="L1578" s="82"/>
      <c r="M1578" s="82"/>
      <c r="N1578" s="77"/>
      <c r="O1578" s="84" t="s">
        <v>1269</v>
      </c>
      <c r="P1578" s="86">
        <v>43426.529710648145</v>
      </c>
      <c r="Q1578" s="84" t="s">
        <v>1358</v>
      </c>
      <c r="R1578" s="84"/>
      <c r="S1578" s="84"/>
      <c r="T1578" s="84" t="s">
        <v>2098</v>
      </c>
      <c r="U1578" s="84"/>
      <c r="V1578" s="88" t="s">
        <v>2799</v>
      </c>
      <c r="W1578" s="86">
        <v>43426.529710648145</v>
      </c>
      <c r="X1578" s="88" t="s">
        <v>3472</v>
      </c>
      <c r="Y1578" s="84"/>
      <c r="Z1578" s="84"/>
      <c r="AA1578" s="87" t="s">
        <v>4601</v>
      </c>
      <c r="AB1578" s="84"/>
      <c r="AC1578" s="84" t="b">
        <v>0</v>
      </c>
      <c r="AD1578" s="84">
        <v>0</v>
      </c>
      <c r="AE1578" s="87" t="s">
        <v>5552</v>
      </c>
      <c r="AF1578" s="84" t="b">
        <v>0</v>
      </c>
      <c r="AG1578" s="84" t="s">
        <v>5604</v>
      </c>
      <c r="AH1578" s="84"/>
      <c r="AI1578" s="87" t="s">
        <v>5552</v>
      </c>
      <c r="AJ1578" s="84" t="b">
        <v>0</v>
      </c>
      <c r="AK1578" s="84">
        <v>4</v>
      </c>
      <c r="AL1578" s="87" t="s">
        <v>4711</v>
      </c>
      <c r="AM1578" s="84" t="s">
        <v>5684</v>
      </c>
      <c r="AN1578" s="84" t="b">
        <v>0</v>
      </c>
      <c r="AO1578" s="87" t="s">
        <v>4711</v>
      </c>
      <c r="AP1578" s="84" t="s">
        <v>179</v>
      </c>
      <c r="AQ1578" s="84">
        <v>0</v>
      </c>
      <c r="AR1578" s="84">
        <v>0</v>
      </c>
      <c r="AS1578" s="84"/>
      <c r="AT1578" s="84"/>
      <c r="AU1578" s="84"/>
      <c r="AV1578" s="84"/>
      <c r="AW1578" s="84"/>
      <c r="AX1578" s="84"/>
      <c r="AY1578" s="84"/>
      <c r="AZ1578" s="84"/>
    </row>
    <row r="1579" spans="1:52" x14ac:dyDescent="0.55000000000000004">
      <c r="A1579" s="69" t="s">
        <v>388</v>
      </c>
      <c r="B1579" s="69" t="s">
        <v>1042</v>
      </c>
      <c r="C1579" s="70"/>
      <c r="D1579" s="71"/>
      <c r="E1579" s="72"/>
      <c r="F1579" s="73"/>
      <c r="G1579" s="70"/>
      <c r="H1579" s="74"/>
      <c r="I1579" s="75"/>
      <c r="J1579" s="75"/>
      <c r="K1579" s="36"/>
      <c r="L1579" s="82"/>
      <c r="M1579" s="82"/>
      <c r="N1579" s="77"/>
      <c r="O1579" s="84" t="s">
        <v>1270</v>
      </c>
      <c r="P1579" s="86">
        <v>43426.530960648146</v>
      </c>
      <c r="Q1579" s="84" t="s">
        <v>1365</v>
      </c>
      <c r="R1579" s="84"/>
      <c r="S1579" s="84"/>
      <c r="T1579" s="84" t="s">
        <v>2105</v>
      </c>
      <c r="U1579" s="88" t="s">
        <v>2481</v>
      </c>
      <c r="V1579" s="88" t="s">
        <v>2481</v>
      </c>
      <c r="W1579" s="86">
        <v>43426.530960648146</v>
      </c>
      <c r="X1579" s="88" t="s">
        <v>3473</v>
      </c>
      <c r="Y1579" s="84"/>
      <c r="Z1579" s="84"/>
      <c r="AA1579" s="87" t="s">
        <v>4602</v>
      </c>
      <c r="AB1579" s="84"/>
      <c r="AC1579" s="84" t="b">
        <v>0</v>
      </c>
      <c r="AD1579" s="84">
        <v>2</v>
      </c>
      <c r="AE1579" s="87" t="s">
        <v>5552</v>
      </c>
      <c r="AF1579" s="84" t="b">
        <v>0</v>
      </c>
      <c r="AG1579" s="84" t="s">
        <v>5611</v>
      </c>
      <c r="AH1579" s="84"/>
      <c r="AI1579" s="87" t="s">
        <v>5552</v>
      </c>
      <c r="AJ1579" s="84" t="b">
        <v>0</v>
      </c>
      <c r="AK1579" s="84">
        <v>0</v>
      </c>
      <c r="AL1579" s="87" t="s">
        <v>5552</v>
      </c>
      <c r="AM1579" s="84" t="s">
        <v>5684</v>
      </c>
      <c r="AN1579" s="84" t="b">
        <v>0</v>
      </c>
      <c r="AO1579" s="87" t="s">
        <v>4602</v>
      </c>
      <c r="AP1579" s="84" t="s">
        <v>179</v>
      </c>
      <c r="AQ1579" s="84">
        <v>0</v>
      </c>
      <c r="AR1579" s="84">
        <v>0</v>
      </c>
      <c r="AS1579" s="84"/>
      <c r="AT1579" s="84"/>
      <c r="AU1579" s="84"/>
      <c r="AV1579" s="84"/>
      <c r="AW1579" s="84"/>
      <c r="AX1579" s="84"/>
      <c r="AY1579" s="84"/>
      <c r="AZ1579" s="84"/>
    </row>
    <row r="1580" spans="1:52" x14ac:dyDescent="0.55000000000000004">
      <c r="A1580" s="69" t="s">
        <v>389</v>
      </c>
      <c r="B1580" s="69" t="s">
        <v>402</v>
      </c>
      <c r="C1580" s="70"/>
      <c r="D1580" s="71"/>
      <c r="E1580" s="72"/>
      <c r="F1580" s="73"/>
      <c r="G1580" s="70"/>
      <c r="H1580" s="74"/>
      <c r="I1580" s="75"/>
      <c r="J1580" s="75"/>
      <c r="K1580" s="36"/>
      <c r="L1580" s="82"/>
      <c r="M1580" s="82"/>
      <c r="N1580" s="77"/>
      <c r="O1580" s="84" t="s">
        <v>1269</v>
      </c>
      <c r="P1580" s="86">
        <v>43426.540416666663</v>
      </c>
      <c r="Q1580" s="84" t="s">
        <v>1364</v>
      </c>
      <c r="R1580" s="84"/>
      <c r="S1580" s="84"/>
      <c r="T1580" s="84" t="s">
        <v>2104</v>
      </c>
      <c r="U1580" s="84"/>
      <c r="V1580" s="88" t="s">
        <v>2800</v>
      </c>
      <c r="W1580" s="86">
        <v>43426.540416666663</v>
      </c>
      <c r="X1580" s="88" t="s">
        <v>3474</v>
      </c>
      <c r="Y1580" s="84"/>
      <c r="Z1580" s="84"/>
      <c r="AA1580" s="87" t="s">
        <v>4603</v>
      </c>
      <c r="AB1580" s="84"/>
      <c r="AC1580" s="84" t="b">
        <v>0</v>
      </c>
      <c r="AD1580" s="84">
        <v>0</v>
      </c>
      <c r="AE1580" s="87" t="s">
        <v>5552</v>
      </c>
      <c r="AF1580" s="84" t="b">
        <v>0</v>
      </c>
      <c r="AG1580" s="84" t="s">
        <v>5610</v>
      </c>
      <c r="AH1580" s="84"/>
      <c r="AI1580" s="87" t="s">
        <v>5552</v>
      </c>
      <c r="AJ1580" s="84" t="b">
        <v>0</v>
      </c>
      <c r="AK1580" s="84">
        <v>6</v>
      </c>
      <c r="AL1580" s="87" t="s">
        <v>4618</v>
      </c>
      <c r="AM1580" s="84" t="s">
        <v>5685</v>
      </c>
      <c r="AN1580" s="84" t="b">
        <v>0</v>
      </c>
      <c r="AO1580" s="87" t="s">
        <v>4618</v>
      </c>
      <c r="AP1580" s="84" t="s">
        <v>179</v>
      </c>
      <c r="AQ1580" s="84">
        <v>0</v>
      </c>
      <c r="AR1580" s="84">
        <v>0</v>
      </c>
      <c r="AS1580" s="84"/>
      <c r="AT1580" s="84"/>
      <c r="AU1580" s="84"/>
      <c r="AV1580" s="84"/>
      <c r="AW1580" s="84"/>
      <c r="AX1580" s="84"/>
      <c r="AY1580" s="84"/>
      <c r="AZ1580" s="84"/>
    </row>
    <row r="1581" spans="1:52" x14ac:dyDescent="0.55000000000000004">
      <c r="A1581" s="69" t="s">
        <v>389</v>
      </c>
      <c r="B1581" s="69" t="s">
        <v>1038</v>
      </c>
      <c r="C1581" s="70"/>
      <c r="D1581" s="71"/>
      <c r="E1581" s="72"/>
      <c r="F1581" s="73"/>
      <c r="G1581" s="70"/>
      <c r="H1581" s="74"/>
      <c r="I1581" s="75"/>
      <c r="J1581" s="75"/>
      <c r="K1581" s="36"/>
      <c r="L1581" s="82"/>
      <c r="M1581" s="82"/>
      <c r="N1581" s="77"/>
      <c r="O1581" s="84" t="s">
        <v>1270</v>
      </c>
      <c r="P1581" s="86">
        <v>43426.540416666663</v>
      </c>
      <c r="Q1581" s="84" t="s">
        <v>1364</v>
      </c>
      <c r="R1581" s="84"/>
      <c r="S1581" s="84"/>
      <c r="T1581" s="84" t="s">
        <v>2104</v>
      </c>
      <c r="U1581" s="84"/>
      <c r="V1581" s="88" t="s">
        <v>2800</v>
      </c>
      <c r="W1581" s="86">
        <v>43426.540416666663</v>
      </c>
      <c r="X1581" s="88" t="s">
        <v>3474</v>
      </c>
      <c r="Y1581" s="84"/>
      <c r="Z1581" s="84"/>
      <c r="AA1581" s="87" t="s">
        <v>4603</v>
      </c>
      <c r="AB1581" s="84"/>
      <c r="AC1581" s="84" t="b">
        <v>0</v>
      </c>
      <c r="AD1581" s="84">
        <v>0</v>
      </c>
      <c r="AE1581" s="87" t="s">
        <v>5552</v>
      </c>
      <c r="AF1581" s="84" t="b">
        <v>0</v>
      </c>
      <c r="AG1581" s="84" t="s">
        <v>5610</v>
      </c>
      <c r="AH1581" s="84"/>
      <c r="AI1581" s="87" t="s">
        <v>5552</v>
      </c>
      <c r="AJ1581" s="84" t="b">
        <v>0</v>
      </c>
      <c r="AK1581" s="84">
        <v>6</v>
      </c>
      <c r="AL1581" s="87" t="s">
        <v>4618</v>
      </c>
      <c r="AM1581" s="84" t="s">
        <v>5685</v>
      </c>
      <c r="AN1581" s="84" t="b">
        <v>0</v>
      </c>
      <c r="AO1581" s="87" t="s">
        <v>4618</v>
      </c>
      <c r="AP1581" s="84" t="s">
        <v>179</v>
      </c>
      <c r="AQ1581" s="84">
        <v>0</v>
      </c>
      <c r="AR1581" s="84">
        <v>0</v>
      </c>
      <c r="AS1581" s="84"/>
      <c r="AT1581" s="84"/>
      <c r="AU1581" s="84"/>
      <c r="AV1581" s="84"/>
      <c r="AW1581" s="84"/>
      <c r="AX1581" s="84"/>
      <c r="AY1581" s="84"/>
      <c r="AZ1581" s="84"/>
    </row>
    <row r="1582" spans="1:52" x14ac:dyDescent="0.55000000000000004">
      <c r="A1582" s="69" t="s">
        <v>389</v>
      </c>
      <c r="B1582" s="69" t="s">
        <v>404</v>
      </c>
      <c r="C1582" s="70"/>
      <c r="D1582" s="71"/>
      <c r="E1582" s="72"/>
      <c r="F1582" s="73"/>
      <c r="G1582" s="70"/>
      <c r="H1582" s="74"/>
      <c r="I1582" s="75"/>
      <c r="J1582" s="75"/>
      <c r="K1582" s="36"/>
      <c r="L1582" s="82"/>
      <c r="M1582" s="82"/>
      <c r="N1582" s="77"/>
      <c r="O1582" s="84" t="s">
        <v>1270</v>
      </c>
      <c r="P1582" s="86">
        <v>43426.540416666663</v>
      </c>
      <c r="Q1582" s="84" t="s">
        <v>1364</v>
      </c>
      <c r="R1582" s="84"/>
      <c r="S1582" s="84"/>
      <c r="T1582" s="84" t="s">
        <v>2104</v>
      </c>
      <c r="U1582" s="84"/>
      <c r="V1582" s="88" t="s">
        <v>2800</v>
      </c>
      <c r="W1582" s="86">
        <v>43426.540416666663</v>
      </c>
      <c r="X1582" s="88" t="s">
        <v>3474</v>
      </c>
      <c r="Y1582" s="84"/>
      <c r="Z1582" s="84"/>
      <c r="AA1582" s="87" t="s">
        <v>4603</v>
      </c>
      <c r="AB1582" s="84"/>
      <c r="AC1582" s="84" t="b">
        <v>0</v>
      </c>
      <c r="AD1582" s="84">
        <v>0</v>
      </c>
      <c r="AE1582" s="87" t="s">
        <v>5552</v>
      </c>
      <c r="AF1582" s="84" t="b">
        <v>0</v>
      </c>
      <c r="AG1582" s="84" t="s">
        <v>5610</v>
      </c>
      <c r="AH1582" s="84"/>
      <c r="AI1582" s="87" t="s">
        <v>5552</v>
      </c>
      <c r="AJ1582" s="84" t="b">
        <v>0</v>
      </c>
      <c r="AK1582" s="84">
        <v>6</v>
      </c>
      <c r="AL1582" s="87" t="s">
        <v>4618</v>
      </c>
      <c r="AM1582" s="84" t="s">
        <v>5685</v>
      </c>
      <c r="AN1582" s="84" t="b">
        <v>0</v>
      </c>
      <c r="AO1582" s="87" t="s">
        <v>4618</v>
      </c>
      <c r="AP1582" s="84" t="s">
        <v>179</v>
      </c>
      <c r="AQ1582" s="84">
        <v>0</v>
      </c>
      <c r="AR1582" s="84">
        <v>0</v>
      </c>
      <c r="AS1582" s="84"/>
      <c r="AT1582" s="84"/>
      <c r="AU1582" s="84"/>
      <c r="AV1582" s="84"/>
      <c r="AW1582" s="84"/>
      <c r="AX1582" s="84"/>
      <c r="AY1582" s="84"/>
      <c r="AZ1582" s="84"/>
    </row>
    <row r="1583" spans="1:52" x14ac:dyDescent="0.55000000000000004">
      <c r="A1583" s="69" t="s">
        <v>389</v>
      </c>
      <c r="B1583" s="69" t="s">
        <v>1039</v>
      </c>
      <c r="C1583" s="70"/>
      <c r="D1583" s="71"/>
      <c r="E1583" s="72"/>
      <c r="F1583" s="73"/>
      <c r="G1583" s="70"/>
      <c r="H1583" s="74"/>
      <c r="I1583" s="75"/>
      <c r="J1583" s="75"/>
      <c r="K1583" s="36"/>
      <c r="L1583" s="82"/>
      <c r="M1583" s="82"/>
      <c r="N1583" s="77"/>
      <c r="O1583" s="84" t="s">
        <v>1270</v>
      </c>
      <c r="P1583" s="86">
        <v>43426.540416666663</v>
      </c>
      <c r="Q1583" s="84" t="s">
        <v>1364</v>
      </c>
      <c r="R1583" s="84"/>
      <c r="S1583" s="84"/>
      <c r="T1583" s="84" t="s">
        <v>2104</v>
      </c>
      <c r="U1583" s="84"/>
      <c r="V1583" s="88" t="s">
        <v>2800</v>
      </c>
      <c r="W1583" s="86">
        <v>43426.540416666663</v>
      </c>
      <c r="X1583" s="88" t="s">
        <v>3474</v>
      </c>
      <c r="Y1583" s="84"/>
      <c r="Z1583" s="84"/>
      <c r="AA1583" s="87" t="s">
        <v>4603</v>
      </c>
      <c r="AB1583" s="84"/>
      <c r="AC1583" s="84" t="b">
        <v>0</v>
      </c>
      <c r="AD1583" s="84">
        <v>0</v>
      </c>
      <c r="AE1583" s="87" t="s">
        <v>5552</v>
      </c>
      <c r="AF1583" s="84" t="b">
        <v>0</v>
      </c>
      <c r="AG1583" s="84" t="s">
        <v>5610</v>
      </c>
      <c r="AH1583" s="84"/>
      <c r="AI1583" s="87" t="s">
        <v>5552</v>
      </c>
      <c r="AJ1583" s="84" t="b">
        <v>0</v>
      </c>
      <c r="AK1583" s="84">
        <v>6</v>
      </c>
      <c r="AL1583" s="87" t="s">
        <v>4618</v>
      </c>
      <c r="AM1583" s="84" t="s">
        <v>5685</v>
      </c>
      <c r="AN1583" s="84" t="b">
        <v>0</v>
      </c>
      <c r="AO1583" s="87" t="s">
        <v>4618</v>
      </c>
      <c r="AP1583" s="84" t="s">
        <v>179</v>
      </c>
      <c r="AQ1583" s="84">
        <v>0</v>
      </c>
      <c r="AR1583" s="84">
        <v>0</v>
      </c>
      <c r="AS1583" s="84"/>
      <c r="AT1583" s="84"/>
      <c r="AU1583" s="84"/>
      <c r="AV1583" s="84"/>
      <c r="AW1583" s="84"/>
      <c r="AX1583" s="84"/>
      <c r="AY1583" s="84"/>
      <c r="AZ1583" s="84"/>
    </row>
    <row r="1584" spans="1:52" x14ac:dyDescent="0.55000000000000004">
      <c r="A1584" s="69" t="s">
        <v>389</v>
      </c>
      <c r="B1584" s="69" t="s">
        <v>405</v>
      </c>
      <c r="C1584" s="70"/>
      <c r="D1584" s="71"/>
      <c r="E1584" s="72"/>
      <c r="F1584" s="73"/>
      <c r="G1584" s="70"/>
      <c r="H1584" s="74"/>
      <c r="I1584" s="75"/>
      <c r="J1584" s="75"/>
      <c r="K1584" s="36"/>
      <c r="L1584" s="82"/>
      <c r="M1584" s="82"/>
      <c r="N1584" s="77"/>
      <c r="O1584" s="84" t="s">
        <v>1270</v>
      </c>
      <c r="P1584" s="86">
        <v>43426.540416666663</v>
      </c>
      <c r="Q1584" s="84" t="s">
        <v>1364</v>
      </c>
      <c r="R1584" s="84"/>
      <c r="S1584" s="84"/>
      <c r="T1584" s="84" t="s">
        <v>2104</v>
      </c>
      <c r="U1584" s="84"/>
      <c r="V1584" s="88" t="s">
        <v>2800</v>
      </c>
      <c r="W1584" s="86">
        <v>43426.540416666663</v>
      </c>
      <c r="X1584" s="88" t="s">
        <v>3474</v>
      </c>
      <c r="Y1584" s="84"/>
      <c r="Z1584" s="84"/>
      <c r="AA1584" s="87" t="s">
        <v>4603</v>
      </c>
      <c r="AB1584" s="84"/>
      <c r="AC1584" s="84" t="b">
        <v>0</v>
      </c>
      <c r="AD1584" s="84">
        <v>0</v>
      </c>
      <c r="AE1584" s="87" t="s">
        <v>5552</v>
      </c>
      <c r="AF1584" s="84" t="b">
        <v>0</v>
      </c>
      <c r="AG1584" s="84" t="s">
        <v>5610</v>
      </c>
      <c r="AH1584" s="84"/>
      <c r="AI1584" s="87" t="s">
        <v>5552</v>
      </c>
      <c r="AJ1584" s="84" t="b">
        <v>0</v>
      </c>
      <c r="AK1584" s="84">
        <v>6</v>
      </c>
      <c r="AL1584" s="87" t="s">
        <v>4618</v>
      </c>
      <c r="AM1584" s="84" t="s">
        <v>5685</v>
      </c>
      <c r="AN1584" s="84" t="b">
        <v>0</v>
      </c>
      <c r="AO1584" s="87" t="s">
        <v>4618</v>
      </c>
      <c r="AP1584" s="84" t="s">
        <v>179</v>
      </c>
      <c r="AQ1584" s="84">
        <v>0</v>
      </c>
      <c r="AR1584" s="84">
        <v>0</v>
      </c>
      <c r="AS1584" s="84"/>
      <c r="AT1584" s="84"/>
      <c r="AU1584" s="84"/>
      <c r="AV1584" s="84"/>
      <c r="AW1584" s="84"/>
      <c r="AX1584" s="84"/>
      <c r="AY1584" s="84"/>
      <c r="AZ1584" s="84"/>
    </row>
    <row r="1585" spans="1:52" x14ac:dyDescent="0.55000000000000004">
      <c r="A1585" s="69" t="s">
        <v>389</v>
      </c>
      <c r="B1585" s="69" t="s">
        <v>1040</v>
      </c>
      <c r="C1585" s="70"/>
      <c r="D1585" s="71"/>
      <c r="E1585" s="72"/>
      <c r="F1585" s="73"/>
      <c r="G1585" s="70"/>
      <c r="H1585" s="74"/>
      <c r="I1585" s="75"/>
      <c r="J1585" s="75"/>
      <c r="K1585" s="36"/>
      <c r="L1585" s="82"/>
      <c r="M1585" s="82"/>
      <c r="N1585" s="77"/>
      <c r="O1585" s="84" t="s">
        <v>1270</v>
      </c>
      <c r="P1585" s="86">
        <v>43426.540416666663</v>
      </c>
      <c r="Q1585" s="84" t="s">
        <v>1364</v>
      </c>
      <c r="R1585" s="84"/>
      <c r="S1585" s="84"/>
      <c r="T1585" s="84" t="s">
        <v>2104</v>
      </c>
      <c r="U1585" s="84"/>
      <c r="V1585" s="88" t="s">
        <v>2800</v>
      </c>
      <c r="W1585" s="86">
        <v>43426.540416666663</v>
      </c>
      <c r="X1585" s="88" t="s">
        <v>3474</v>
      </c>
      <c r="Y1585" s="84"/>
      <c r="Z1585" s="84"/>
      <c r="AA1585" s="87" t="s">
        <v>4603</v>
      </c>
      <c r="AB1585" s="84"/>
      <c r="AC1585" s="84" t="b">
        <v>0</v>
      </c>
      <c r="AD1585" s="84">
        <v>0</v>
      </c>
      <c r="AE1585" s="87" t="s">
        <v>5552</v>
      </c>
      <c r="AF1585" s="84" t="b">
        <v>0</v>
      </c>
      <c r="AG1585" s="84" t="s">
        <v>5610</v>
      </c>
      <c r="AH1585" s="84"/>
      <c r="AI1585" s="87" t="s">
        <v>5552</v>
      </c>
      <c r="AJ1585" s="84" t="b">
        <v>0</v>
      </c>
      <c r="AK1585" s="84">
        <v>6</v>
      </c>
      <c r="AL1585" s="87" t="s">
        <v>4618</v>
      </c>
      <c r="AM1585" s="84" t="s">
        <v>5685</v>
      </c>
      <c r="AN1585" s="84" t="b">
        <v>0</v>
      </c>
      <c r="AO1585" s="87" t="s">
        <v>4618</v>
      </c>
      <c r="AP1585" s="84" t="s">
        <v>179</v>
      </c>
      <c r="AQ1585" s="84">
        <v>0</v>
      </c>
      <c r="AR1585" s="84">
        <v>0</v>
      </c>
      <c r="AS1585" s="84"/>
      <c r="AT1585" s="84"/>
      <c r="AU1585" s="84"/>
      <c r="AV1585" s="84"/>
      <c r="AW1585" s="84"/>
      <c r="AX1585" s="84"/>
      <c r="AY1585" s="84"/>
      <c r="AZ1585" s="84"/>
    </row>
    <row r="1586" spans="1:52" x14ac:dyDescent="0.55000000000000004">
      <c r="A1586" s="69" t="s">
        <v>389</v>
      </c>
      <c r="B1586" s="69" t="s">
        <v>403</v>
      </c>
      <c r="C1586" s="70"/>
      <c r="D1586" s="71"/>
      <c r="E1586" s="72"/>
      <c r="F1586" s="73"/>
      <c r="G1586" s="70"/>
      <c r="H1586" s="74"/>
      <c r="I1586" s="75"/>
      <c r="J1586" s="75"/>
      <c r="K1586" s="36"/>
      <c r="L1586" s="82"/>
      <c r="M1586" s="82"/>
      <c r="N1586" s="77"/>
      <c r="O1586" s="84" t="s">
        <v>1270</v>
      </c>
      <c r="P1586" s="86">
        <v>43426.540416666663</v>
      </c>
      <c r="Q1586" s="84" t="s">
        <v>1364</v>
      </c>
      <c r="R1586" s="84"/>
      <c r="S1586" s="84"/>
      <c r="T1586" s="84" t="s">
        <v>2104</v>
      </c>
      <c r="U1586" s="84"/>
      <c r="V1586" s="88" t="s">
        <v>2800</v>
      </c>
      <c r="W1586" s="86">
        <v>43426.540416666663</v>
      </c>
      <c r="X1586" s="88" t="s">
        <v>3474</v>
      </c>
      <c r="Y1586" s="84"/>
      <c r="Z1586" s="84"/>
      <c r="AA1586" s="87" t="s">
        <v>4603</v>
      </c>
      <c r="AB1586" s="84"/>
      <c r="AC1586" s="84" t="b">
        <v>0</v>
      </c>
      <c r="AD1586" s="84">
        <v>0</v>
      </c>
      <c r="AE1586" s="87" t="s">
        <v>5552</v>
      </c>
      <c r="AF1586" s="84" t="b">
        <v>0</v>
      </c>
      <c r="AG1586" s="84" t="s">
        <v>5610</v>
      </c>
      <c r="AH1586" s="84"/>
      <c r="AI1586" s="87" t="s">
        <v>5552</v>
      </c>
      <c r="AJ1586" s="84" t="b">
        <v>0</v>
      </c>
      <c r="AK1586" s="84">
        <v>6</v>
      </c>
      <c r="AL1586" s="87" t="s">
        <v>4618</v>
      </c>
      <c r="AM1586" s="84" t="s">
        <v>5685</v>
      </c>
      <c r="AN1586" s="84" t="b">
        <v>0</v>
      </c>
      <c r="AO1586" s="87" t="s">
        <v>4618</v>
      </c>
      <c r="AP1586" s="84" t="s">
        <v>179</v>
      </c>
      <c r="AQ1586" s="84">
        <v>0</v>
      </c>
      <c r="AR1586" s="84">
        <v>0</v>
      </c>
      <c r="AS1586" s="84"/>
      <c r="AT1586" s="84"/>
      <c r="AU1586" s="84"/>
      <c r="AV1586" s="84"/>
      <c r="AW1586" s="84"/>
      <c r="AX1586" s="84"/>
      <c r="AY1586" s="84"/>
      <c r="AZ1586" s="84"/>
    </row>
    <row r="1587" spans="1:52" x14ac:dyDescent="0.55000000000000004">
      <c r="A1587" s="69" t="s">
        <v>389</v>
      </c>
      <c r="B1587" s="69" t="s">
        <v>1041</v>
      </c>
      <c r="C1587" s="70"/>
      <c r="D1587" s="71"/>
      <c r="E1587" s="72"/>
      <c r="F1587" s="73"/>
      <c r="G1587" s="70"/>
      <c r="H1587" s="74"/>
      <c r="I1587" s="75"/>
      <c r="J1587" s="75"/>
      <c r="K1587" s="36"/>
      <c r="L1587" s="82"/>
      <c r="M1587" s="82"/>
      <c r="N1587" s="77"/>
      <c r="O1587" s="84" t="s">
        <v>1270</v>
      </c>
      <c r="P1587" s="86">
        <v>43426.540416666663</v>
      </c>
      <c r="Q1587" s="84" t="s">
        <v>1364</v>
      </c>
      <c r="R1587" s="84"/>
      <c r="S1587" s="84"/>
      <c r="T1587" s="84" t="s">
        <v>2104</v>
      </c>
      <c r="U1587" s="84"/>
      <c r="V1587" s="88" t="s">
        <v>2800</v>
      </c>
      <c r="W1587" s="86">
        <v>43426.540416666663</v>
      </c>
      <c r="X1587" s="88" t="s">
        <v>3474</v>
      </c>
      <c r="Y1587" s="84"/>
      <c r="Z1587" s="84"/>
      <c r="AA1587" s="87" t="s">
        <v>4603</v>
      </c>
      <c r="AB1587" s="84"/>
      <c r="AC1587" s="84" t="b">
        <v>0</v>
      </c>
      <c r="AD1587" s="84">
        <v>0</v>
      </c>
      <c r="AE1587" s="87" t="s">
        <v>5552</v>
      </c>
      <c r="AF1587" s="84" t="b">
        <v>0</v>
      </c>
      <c r="AG1587" s="84" t="s">
        <v>5610</v>
      </c>
      <c r="AH1587" s="84"/>
      <c r="AI1587" s="87" t="s">
        <v>5552</v>
      </c>
      <c r="AJ1587" s="84" t="b">
        <v>0</v>
      </c>
      <c r="AK1587" s="84">
        <v>6</v>
      </c>
      <c r="AL1587" s="87" t="s">
        <v>4618</v>
      </c>
      <c r="AM1587" s="84" t="s">
        <v>5685</v>
      </c>
      <c r="AN1587" s="84" t="b">
        <v>0</v>
      </c>
      <c r="AO1587" s="87" t="s">
        <v>4618</v>
      </c>
      <c r="AP1587" s="84" t="s">
        <v>179</v>
      </c>
      <c r="AQ1587" s="84">
        <v>0</v>
      </c>
      <c r="AR1587" s="84">
        <v>0</v>
      </c>
      <c r="AS1587" s="84"/>
      <c r="AT1587" s="84"/>
      <c r="AU1587" s="84"/>
      <c r="AV1587" s="84"/>
      <c r="AW1587" s="84"/>
      <c r="AX1587" s="84"/>
      <c r="AY1587" s="84"/>
      <c r="AZ1587" s="84"/>
    </row>
    <row r="1588" spans="1:52" x14ac:dyDescent="0.55000000000000004">
      <c r="A1588" s="69" t="s">
        <v>389</v>
      </c>
      <c r="B1588" s="69" t="s">
        <v>406</v>
      </c>
      <c r="C1588" s="70"/>
      <c r="D1588" s="71"/>
      <c r="E1588" s="72"/>
      <c r="F1588" s="73"/>
      <c r="G1588" s="70"/>
      <c r="H1588" s="74"/>
      <c r="I1588" s="75"/>
      <c r="J1588" s="75"/>
      <c r="K1588" s="36"/>
      <c r="L1588" s="82"/>
      <c r="M1588" s="82"/>
      <c r="N1588" s="77"/>
      <c r="O1588" s="84" t="s">
        <v>1270</v>
      </c>
      <c r="P1588" s="86">
        <v>43426.540416666663</v>
      </c>
      <c r="Q1588" s="84" t="s">
        <v>1364</v>
      </c>
      <c r="R1588" s="84"/>
      <c r="S1588" s="84"/>
      <c r="T1588" s="84" t="s">
        <v>2104</v>
      </c>
      <c r="U1588" s="84"/>
      <c r="V1588" s="88" t="s">
        <v>2800</v>
      </c>
      <c r="W1588" s="86">
        <v>43426.540416666663</v>
      </c>
      <c r="X1588" s="88" t="s">
        <v>3474</v>
      </c>
      <c r="Y1588" s="84"/>
      <c r="Z1588" s="84"/>
      <c r="AA1588" s="87" t="s">
        <v>4603</v>
      </c>
      <c r="AB1588" s="84"/>
      <c r="AC1588" s="84" t="b">
        <v>0</v>
      </c>
      <c r="AD1588" s="84">
        <v>0</v>
      </c>
      <c r="AE1588" s="87" t="s">
        <v>5552</v>
      </c>
      <c r="AF1588" s="84" t="b">
        <v>0</v>
      </c>
      <c r="AG1588" s="84" t="s">
        <v>5610</v>
      </c>
      <c r="AH1588" s="84"/>
      <c r="AI1588" s="87" t="s">
        <v>5552</v>
      </c>
      <c r="AJ1588" s="84" t="b">
        <v>0</v>
      </c>
      <c r="AK1588" s="84">
        <v>6</v>
      </c>
      <c r="AL1588" s="87" t="s">
        <v>4618</v>
      </c>
      <c r="AM1588" s="84" t="s">
        <v>5685</v>
      </c>
      <c r="AN1588" s="84" t="b">
        <v>0</v>
      </c>
      <c r="AO1588" s="87" t="s">
        <v>4618</v>
      </c>
      <c r="AP1588" s="84" t="s">
        <v>179</v>
      </c>
      <c r="AQ1588" s="84">
        <v>0</v>
      </c>
      <c r="AR1588" s="84">
        <v>0</v>
      </c>
      <c r="AS1588" s="84"/>
      <c r="AT1588" s="84"/>
      <c r="AU1588" s="84"/>
      <c r="AV1588" s="84"/>
      <c r="AW1588" s="84"/>
      <c r="AX1588" s="84"/>
      <c r="AY1588" s="84"/>
      <c r="AZ1588" s="84"/>
    </row>
    <row r="1589" spans="1:52" x14ac:dyDescent="0.55000000000000004">
      <c r="A1589" s="69" t="s">
        <v>389</v>
      </c>
      <c r="B1589" s="69" t="s">
        <v>402</v>
      </c>
      <c r="C1589" s="70"/>
      <c r="D1589" s="71"/>
      <c r="E1589" s="72"/>
      <c r="F1589" s="73"/>
      <c r="G1589" s="70"/>
      <c r="H1589" s="74"/>
      <c r="I1589" s="75"/>
      <c r="J1589" s="75"/>
      <c r="K1589" s="36"/>
      <c r="L1589" s="82"/>
      <c r="M1589" s="82"/>
      <c r="N1589" s="77"/>
      <c r="O1589" s="84" t="s">
        <v>1270</v>
      </c>
      <c r="P1589" s="86">
        <v>43426.540416666663</v>
      </c>
      <c r="Q1589" s="84" t="s">
        <v>1364</v>
      </c>
      <c r="R1589" s="84"/>
      <c r="S1589" s="84"/>
      <c r="T1589" s="84" t="s">
        <v>2104</v>
      </c>
      <c r="U1589" s="84"/>
      <c r="V1589" s="88" t="s">
        <v>2800</v>
      </c>
      <c r="W1589" s="86">
        <v>43426.540416666663</v>
      </c>
      <c r="X1589" s="88" t="s">
        <v>3474</v>
      </c>
      <c r="Y1589" s="84"/>
      <c r="Z1589" s="84"/>
      <c r="AA1589" s="87" t="s">
        <v>4603</v>
      </c>
      <c r="AB1589" s="84"/>
      <c r="AC1589" s="84" t="b">
        <v>0</v>
      </c>
      <c r="AD1589" s="84">
        <v>0</v>
      </c>
      <c r="AE1589" s="87" t="s">
        <v>5552</v>
      </c>
      <c r="AF1589" s="84" t="b">
        <v>0</v>
      </c>
      <c r="AG1589" s="84" t="s">
        <v>5610</v>
      </c>
      <c r="AH1589" s="84"/>
      <c r="AI1589" s="87" t="s">
        <v>5552</v>
      </c>
      <c r="AJ1589" s="84" t="b">
        <v>0</v>
      </c>
      <c r="AK1589" s="84">
        <v>6</v>
      </c>
      <c r="AL1589" s="87" t="s">
        <v>4618</v>
      </c>
      <c r="AM1589" s="84" t="s">
        <v>5685</v>
      </c>
      <c r="AN1589" s="84" t="b">
        <v>0</v>
      </c>
      <c r="AO1589" s="87" t="s">
        <v>4618</v>
      </c>
      <c r="AP1589" s="84" t="s">
        <v>179</v>
      </c>
      <c r="AQ1589" s="84">
        <v>0</v>
      </c>
      <c r="AR1589" s="84">
        <v>0</v>
      </c>
      <c r="AS1589" s="84"/>
      <c r="AT1589" s="84"/>
      <c r="AU1589" s="84"/>
      <c r="AV1589" s="84"/>
      <c r="AW1589" s="84"/>
      <c r="AX1589" s="84"/>
      <c r="AY1589" s="84"/>
      <c r="AZ1589" s="84"/>
    </row>
    <row r="1590" spans="1:52" x14ac:dyDescent="0.55000000000000004">
      <c r="A1590" s="69" t="s">
        <v>390</v>
      </c>
      <c r="B1590" s="69" t="s">
        <v>390</v>
      </c>
      <c r="C1590" s="70"/>
      <c r="D1590" s="71"/>
      <c r="E1590" s="72"/>
      <c r="F1590" s="73"/>
      <c r="G1590" s="70"/>
      <c r="H1590" s="74"/>
      <c r="I1590" s="75"/>
      <c r="J1590" s="75"/>
      <c r="K1590" s="36"/>
      <c r="L1590" s="82"/>
      <c r="M1590" s="82"/>
      <c r="N1590" s="77"/>
      <c r="O1590" s="84" t="s">
        <v>179</v>
      </c>
      <c r="P1590" s="86">
        <v>43425.672812500001</v>
      </c>
      <c r="Q1590" s="84" t="s">
        <v>1366</v>
      </c>
      <c r="R1590" s="88" t="s">
        <v>1745</v>
      </c>
      <c r="S1590" s="84" t="s">
        <v>1942</v>
      </c>
      <c r="T1590" s="84" t="s">
        <v>2106</v>
      </c>
      <c r="U1590" s="84"/>
      <c r="V1590" s="88" t="s">
        <v>2801</v>
      </c>
      <c r="W1590" s="86">
        <v>43425.672812500001</v>
      </c>
      <c r="X1590" s="88" t="s">
        <v>3475</v>
      </c>
      <c r="Y1590" s="84"/>
      <c r="Z1590" s="84"/>
      <c r="AA1590" s="87" t="s">
        <v>4604</v>
      </c>
      <c r="AB1590" s="84"/>
      <c r="AC1590" s="84" t="b">
        <v>0</v>
      </c>
      <c r="AD1590" s="84">
        <v>6</v>
      </c>
      <c r="AE1590" s="87" t="s">
        <v>5552</v>
      </c>
      <c r="AF1590" s="84" t="b">
        <v>1</v>
      </c>
      <c r="AG1590" s="84" t="s">
        <v>5604</v>
      </c>
      <c r="AH1590" s="84"/>
      <c r="AI1590" s="87" t="s">
        <v>5624</v>
      </c>
      <c r="AJ1590" s="84" t="b">
        <v>0</v>
      </c>
      <c r="AK1590" s="84">
        <v>1</v>
      </c>
      <c r="AL1590" s="87" t="s">
        <v>5552</v>
      </c>
      <c r="AM1590" s="84" t="s">
        <v>5686</v>
      </c>
      <c r="AN1590" s="84" t="b">
        <v>0</v>
      </c>
      <c r="AO1590" s="87" t="s">
        <v>4604</v>
      </c>
      <c r="AP1590" s="84" t="s">
        <v>179</v>
      </c>
      <c r="AQ1590" s="84">
        <v>0</v>
      </c>
      <c r="AR1590" s="84">
        <v>0</v>
      </c>
      <c r="AS1590" s="84"/>
      <c r="AT1590" s="84"/>
      <c r="AU1590" s="84"/>
      <c r="AV1590" s="84"/>
      <c r="AW1590" s="84"/>
      <c r="AX1590" s="84"/>
      <c r="AY1590" s="84"/>
      <c r="AZ1590" s="84"/>
    </row>
    <row r="1591" spans="1:52" x14ac:dyDescent="0.55000000000000004">
      <c r="A1591" s="69" t="s">
        <v>391</v>
      </c>
      <c r="B1591" s="69" t="s">
        <v>390</v>
      </c>
      <c r="C1591" s="70"/>
      <c r="D1591" s="71"/>
      <c r="E1591" s="72"/>
      <c r="F1591" s="73"/>
      <c r="G1591" s="70"/>
      <c r="H1591" s="74"/>
      <c r="I1591" s="75"/>
      <c r="J1591" s="75"/>
      <c r="K1591" s="36"/>
      <c r="L1591" s="82"/>
      <c r="M1591" s="82"/>
      <c r="N1591" s="77"/>
      <c r="O1591" s="84" t="s">
        <v>1269</v>
      </c>
      <c r="P1591" s="86">
        <v>43426.549803240741</v>
      </c>
      <c r="Q1591" s="84" t="s">
        <v>1366</v>
      </c>
      <c r="R1591" s="88" t="s">
        <v>1745</v>
      </c>
      <c r="S1591" s="84" t="s">
        <v>1942</v>
      </c>
      <c r="T1591" s="84" t="s">
        <v>2106</v>
      </c>
      <c r="U1591" s="84"/>
      <c r="V1591" s="88" t="s">
        <v>2802</v>
      </c>
      <c r="W1591" s="86">
        <v>43426.549803240741</v>
      </c>
      <c r="X1591" s="88" t="s">
        <v>3476</v>
      </c>
      <c r="Y1591" s="84"/>
      <c r="Z1591" s="84"/>
      <c r="AA1591" s="87" t="s">
        <v>4605</v>
      </c>
      <c r="AB1591" s="84"/>
      <c r="AC1591" s="84" t="b">
        <v>0</v>
      </c>
      <c r="AD1591" s="84">
        <v>0</v>
      </c>
      <c r="AE1591" s="87" t="s">
        <v>5552</v>
      </c>
      <c r="AF1591" s="84" t="b">
        <v>1</v>
      </c>
      <c r="AG1591" s="84" t="s">
        <v>5604</v>
      </c>
      <c r="AH1591" s="84"/>
      <c r="AI1591" s="87" t="s">
        <v>5624</v>
      </c>
      <c r="AJ1591" s="84" t="b">
        <v>0</v>
      </c>
      <c r="AK1591" s="84">
        <v>1</v>
      </c>
      <c r="AL1591" s="87" t="s">
        <v>4604</v>
      </c>
      <c r="AM1591" s="84" t="s">
        <v>5686</v>
      </c>
      <c r="AN1591" s="84" t="b">
        <v>0</v>
      </c>
      <c r="AO1591" s="87" t="s">
        <v>4604</v>
      </c>
      <c r="AP1591" s="84" t="s">
        <v>179</v>
      </c>
      <c r="AQ1591" s="84">
        <v>0</v>
      </c>
      <c r="AR1591" s="84">
        <v>0</v>
      </c>
      <c r="AS1591" s="84"/>
      <c r="AT1591" s="84"/>
      <c r="AU1591" s="84"/>
      <c r="AV1591" s="84"/>
      <c r="AW1591" s="84"/>
      <c r="AX1591" s="84"/>
      <c r="AY1591" s="84"/>
      <c r="AZ1591" s="84"/>
    </row>
    <row r="1592" spans="1:52" x14ac:dyDescent="0.55000000000000004">
      <c r="A1592" s="69" t="s">
        <v>392</v>
      </c>
      <c r="B1592" s="69" t="s">
        <v>1037</v>
      </c>
      <c r="C1592" s="70"/>
      <c r="D1592" s="71"/>
      <c r="E1592" s="72"/>
      <c r="F1592" s="73"/>
      <c r="G1592" s="70"/>
      <c r="H1592" s="74"/>
      <c r="I1592" s="75"/>
      <c r="J1592" s="75"/>
      <c r="K1592" s="36"/>
      <c r="L1592" s="82"/>
      <c r="M1592" s="82"/>
      <c r="N1592" s="77"/>
      <c r="O1592" s="84" t="s">
        <v>1270</v>
      </c>
      <c r="P1592" s="86">
        <v>43426.558587962965</v>
      </c>
      <c r="Q1592" s="84" t="s">
        <v>1367</v>
      </c>
      <c r="R1592" s="88" t="s">
        <v>1746</v>
      </c>
      <c r="S1592" s="84" t="s">
        <v>1955</v>
      </c>
      <c r="T1592" s="84" t="s">
        <v>2107</v>
      </c>
      <c r="U1592" s="88" t="s">
        <v>2482</v>
      </c>
      <c r="V1592" s="88" t="s">
        <v>2482</v>
      </c>
      <c r="W1592" s="86">
        <v>43426.558587962965</v>
      </c>
      <c r="X1592" s="88" t="s">
        <v>3477</v>
      </c>
      <c r="Y1592" s="84"/>
      <c r="Z1592" s="84"/>
      <c r="AA1592" s="87" t="s">
        <v>4606</v>
      </c>
      <c r="AB1592" s="84"/>
      <c r="AC1592" s="84" t="b">
        <v>0</v>
      </c>
      <c r="AD1592" s="84">
        <v>0</v>
      </c>
      <c r="AE1592" s="87" t="s">
        <v>5552</v>
      </c>
      <c r="AF1592" s="84" t="b">
        <v>0</v>
      </c>
      <c r="AG1592" s="84" t="s">
        <v>5612</v>
      </c>
      <c r="AH1592" s="84"/>
      <c r="AI1592" s="87" t="s">
        <v>5552</v>
      </c>
      <c r="AJ1592" s="84" t="b">
        <v>0</v>
      </c>
      <c r="AK1592" s="84">
        <v>0</v>
      </c>
      <c r="AL1592" s="87" t="s">
        <v>5552</v>
      </c>
      <c r="AM1592" s="84" t="s">
        <v>5684</v>
      </c>
      <c r="AN1592" s="84" t="b">
        <v>0</v>
      </c>
      <c r="AO1592" s="87" t="s">
        <v>4606</v>
      </c>
      <c r="AP1592" s="84" t="s">
        <v>179</v>
      </c>
      <c r="AQ1592" s="84">
        <v>0</v>
      </c>
      <c r="AR1592" s="84">
        <v>0</v>
      </c>
      <c r="AS1592" s="84"/>
      <c r="AT1592" s="84"/>
      <c r="AU1592" s="84"/>
      <c r="AV1592" s="84"/>
      <c r="AW1592" s="84"/>
      <c r="AX1592" s="84"/>
      <c r="AY1592" s="84"/>
      <c r="AZ1592" s="84"/>
    </row>
    <row r="1593" spans="1:52" x14ac:dyDescent="0.55000000000000004">
      <c r="A1593" s="69" t="s">
        <v>392</v>
      </c>
      <c r="B1593" s="69" t="s">
        <v>1036</v>
      </c>
      <c r="C1593" s="70"/>
      <c r="D1593" s="71"/>
      <c r="E1593" s="72"/>
      <c r="F1593" s="73"/>
      <c r="G1593" s="70"/>
      <c r="H1593" s="74"/>
      <c r="I1593" s="75"/>
      <c r="J1593" s="75"/>
      <c r="K1593" s="36"/>
      <c r="L1593" s="82"/>
      <c r="M1593" s="82"/>
      <c r="N1593" s="77"/>
      <c r="O1593" s="84" t="s">
        <v>1270</v>
      </c>
      <c r="P1593" s="86">
        <v>43426.558587962965</v>
      </c>
      <c r="Q1593" s="84" t="s">
        <v>1367</v>
      </c>
      <c r="R1593" s="88" t="s">
        <v>1746</v>
      </c>
      <c r="S1593" s="84" t="s">
        <v>1955</v>
      </c>
      <c r="T1593" s="84" t="s">
        <v>2107</v>
      </c>
      <c r="U1593" s="88" t="s">
        <v>2482</v>
      </c>
      <c r="V1593" s="88" t="s">
        <v>2482</v>
      </c>
      <c r="W1593" s="86">
        <v>43426.558587962965</v>
      </c>
      <c r="X1593" s="88" t="s">
        <v>3477</v>
      </c>
      <c r="Y1593" s="84"/>
      <c r="Z1593" s="84"/>
      <c r="AA1593" s="87" t="s">
        <v>4606</v>
      </c>
      <c r="AB1593" s="84"/>
      <c r="AC1593" s="84" t="b">
        <v>0</v>
      </c>
      <c r="AD1593" s="84">
        <v>0</v>
      </c>
      <c r="AE1593" s="87" t="s">
        <v>5552</v>
      </c>
      <c r="AF1593" s="84" t="b">
        <v>0</v>
      </c>
      <c r="AG1593" s="84" t="s">
        <v>5612</v>
      </c>
      <c r="AH1593" s="84"/>
      <c r="AI1593" s="87" t="s">
        <v>5552</v>
      </c>
      <c r="AJ1593" s="84" t="b">
        <v>0</v>
      </c>
      <c r="AK1593" s="84">
        <v>0</v>
      </c>
      <c r="AL1593" s="87" t="s">
        <v>5552</v>
      </c>
      <c r="AM1593" s="84" t="s">
        <v>5684</v>
      </c>
      <c r="AN1593" s="84" t="b">
        <v>0</v>
      </c>
      <c r="AO1593" s="87" t="s">
        <v>4606</v>
      </c>
      <c r="AP1593" s="84" t="s">
        <v>179</v>
      </c>
      <c r="AQ1593" s="84">
        <v>0</v>
      </c>
      <c r="AR1593" s="84">
        <v>0</v>
      </c>
      <c r="AS1593" s="84"/>
      <c r="AT1593" s="84"/>
      <c r="AU1593" s="84"/>
      <c r="AV1593" s="84"/>
      <c r="AW1593" s="84"/>
      <c r="AX1593" s="84"/>
      <c r="AY1593" s="84"/>
      <c r="AZ1593" s="84"/>
    </row>
    <row r="1594" spans="1:52" x14ac:dyDescent="0.55000000000000004">
      <c r="A1594" s="69" t="s">
        <v>392</v>
      </c>
      <c r="B1594" s="69" t="s">
        <v>989</v>
      </c>
      <c r="C1594" s="70"/>
      <c r="D1594" s="71"/>
      <c r="E1594" s="72"/>
      <c r="F1594" s="73"/>
      <c r="G1594" s="70"/>
      <c r="H1594" s="74"/>
      <c r="I1594" s="75"/>
      <c r="J1594" s="75"/>
      <c r="K1594" s="36"/>
      <c r="L1594" s="82"/>
      <c r="M1594" s="82"/>
      <c r="N1594" s="77"/>
      <c r="O1594" s="84" t="s">
        <v>1270</v>
      </c>
      <c r="P1594" s="86">
        <v>43426.558587962965</v>
      </c>
      <c r="Q1594" s="84" t="s">
        <v>1367</v>
      </c>
      <c r="R1594" s="88" t="s">
        <v>1746</v>
      </c>
      <c r="S1594" s="84" t="s">
        <v>1955</v>
      </c>
      <c r="T1594" s="84" t="s">
        <v>2107</v>
      </c>
      <c r="U1594" s="88" t="s">
        <v>2482</v>
      </c>
      <c r="V1594" s="88" t="s">
        <v>2482</v>
      </c>
      <c r="W1594" s="86">
        <v>43426.558587962965</v>
      </c>
      <c r="X1594" s="88" t="s">
        <v>3477</v>
      </c>
      <c r="Y1594" s="84"/>
      <c r="Z1594" s="84"/>
      <c r="AA1594" s="87" t="s">
        <v>4606</v>
      </c>
      <c r="AB1594" s="84"/>
      <c r="AC1594" s="84" t="b">
        <v>0</v>
      </c>
      <c r="AD1594" s="84">
        <v>0</v>
      </c>
      <c r="AE1594" s="87" t="s">
        <v>5552</v>
      </c>
      <c r="AF1594" s="84" t="b">
        <v>0</v>
      </c>
      <c r="AG1594" s="84" t="s">
        <v>5612</v>
      </c>
      <c r="AH1594" s="84"/>
      <c r="AI1594" s="87" t="s">
        <v>5552</v>
      </c>
      <c r="AJ1594" s="84" t="b">
        <v>0</v>
      </c>
      <c r="AK1594" s="84">
        <v>0</v>
      </c>
      <c r="AL1594" s="87" t="s">
        <v>5552</v>
      </c>
      <c r="AM1594" s="84" t="s">
        <v>5684</v>
      </c>
      <c r="AN1594" s="84" t="b">
        <v>0</v>
      </c>
      <c r="AO1594" s="87" t="s">
        <v>4606</v>
      </c>
      <c r="AP1594" s="84" t="s">
        <v>179</v>
      </c>
      <c r="AQ1594" s="84">
        <v>0</v>
      </c>
      <c r="AR1594" s="84">
        <v>0</v>
      </c>
      <c r="AS1594" s="84"/>
      <c r="AT1594" s="84"/>
      <c r="AU1594" s="84"/>
      <c r="AV1594" s="84"/>
      <c r="AW1594" s="84"/>
      <c r="AX1594" s="84"/>
      <c r="AY1594" s="84"/>
      <c r="AZ1594" s="84"/>
    </row>
    <row r="1595" spans="1:52" x14ac:dyDescent="0.55000000000000004">
      <c r="A1595" s="69" t="s">
        <v>393</v>
      </c>
      <c r="B1595" s="69" t="s">
        <v>620</v>
      </c>
      <c r="C1595" s="70"/>
      <c r="D1595" s="71"/>
      <c r="E1595" s="72"/>
      <c r="F1595" s="73"/>
      <c r="G1595" s="70"/>
      <c r="H1595" s="74"/>
      <c r="I1595" s="75"/>
      <c r="J1595" s="75"/>
      <c r="K1595" s="36"/>
      <c r="L1595" s="82"/>
      <c r="M1595" s="82"/>
      <c r="N1595" s="77"/>
      <c r="O1595" s="84" t="s">
        <v>1269</v>
      </c>
      <c r="P1595" s="86">
        <v>43426.57</v>
      </c>
      <c r="Q1595" s="84" t="s">
        <v>1345</v>
      </c>
      <c r="R1595" s="84"/>
      <c r="S1595" s="84"/>
      <c r="T1595" s="84"/>
      <c r="U1595" s="84"/>
      <c r="V1595" s="88" t="s">
        <v>2803</v>
      </c>
      <c r="W1595" s="86">
        <v>43426.57</v>
      </c>
      <c r="X1595" s="88" t="s">
        <v>3478</v>
      </c>
      <c r="Y1595" s="84"/>
      <c r="Z1595" s="84"/>
      <c r="AA1595" s="87" t="s">
        <v>4607</v>
      </c>
      <c r="AB1595" s="84"/>
      <c r="AC1595" s="84" t="b">
        <v>0</v>
      </c>
      <c r="AD1595" s="84">
        <v>0</v>
      </c>
      <c r="AE1595" s="87" t="s">
        <v>5552</v>
      </c>
      <c r="AF1595" s="84" t="b">
        <v>0</v>
      </c>
      <c r="AG1595" s="84" t="s">
        <v>5604</v>
      </c>
      <c r="AH1595" s="84"/>
      <c r="AI1595" s="87" t="s">
        <v>5552</v>
      </c>
      <c r="AJ1595" s="84" t="b">
        <v>0</v>
      </c>
      <c r="AK1595" s="84">
        <v>4</v>
      </c>
      <c r="AL1595" s="87" t="s">
        <v>5322</v>
      </c>
      <c r="AM1595" s="84" t="s">
        <v>5685</v>
      </c>
      <c r="AN1595" s="84" t="b">
        <v>0</v>
      </c>
      <c r="AO1595" s="87" t="s">
        <v>5322</v>
      </c>
      <c r="AP1595" s="84" t="s">
        <v>179</v>
      </c>
      <c r="AQ1595" s="84">
        <v>0</v>
      </c>
      <c r="AR1595" s="84">
        <v>0</v>
      </c>
      <c r="AS1595" s="84"/>
      <c r="AT1595" s="84"/>
      <c r="AU1595" s="84"/>
      <c r="AV1595" s="84"/>
      <c r="AW1595" s="84"/>
      <c r="AX1595" s="84"/>
      <c r="AY1595" s="84"/>
      <c r="AZ1595" s="84"/>
    </row>
    <row r="1596" spans="1:52" x14ac:dyDescent="0.55000000000000004">
      <c r="A1596" s="69" t="s">
        <v>394</v>
      </c>
      <c r="B1596" s="69" t="s">
        <v>783</v>
      </c>
      <c r="C1596" s="70"/>
      <c r="D1596" s="71"/>
      <c r="E1596" s="72"/>
      <c r="F1596" s="73"/>
      <c r="G1596" s="70"/>
      <c r="H1596" s="74"/>
      <c r="I1596" s="75"/>
      <c r="J1596" s="75"/>
      <c r="K1596" s="36"/>
      <c r="L1596" s="82"/>
      <c r="M1596" s="82"/>
      <c r="N1596" s="77"/>
      <c r="O1596" s="84" t="s">
        <v>1269</v>
      </c>
      <c r="P1596" s="86">
        <v>43426.58662037037</v>
      </c>
      <c r="Q1596" s="84" t="s">
        <v>1353</v>
      </c>
      <c r="R1596" s="84"/>
      <c r="S1596" s="84"/>
      <c r="T1596" s="84" t="s">
        <v>2021</v>
      </c>
      <c r="U1596" s="84"/>
      <c r="V1596" s="88" t="s">
        <v>2804</v>
      </c>
      <c r="W1596" s="86">
        <v>43426.58662037037</v>
      </c>
      <c r="X1596" s="88" t="s">
        <v>3479</v>
      </c>
      <c r="Y1596" s="84"/>
      <c r="Z1596" s="84"/>
      <c r="AA1596" s="87" t="s">
        <v>4608</v>
      </c>
      <c r="AB1596" s="84"/>
      <c r="AC1596" s="84" t="b">
        <v>0</v>
      </c>
      <c r="AD1596" s="84">
        <v>0</v>
      </c>
      <c r="AE1596" s="87" t="s">
        <v>5552</v>
      </c>
      <c r="AF1596" s="84" t="b">
        <v>0</v>
      </c>
      <c r="AG1596" s="84" t="s">
        <v>5604</v>
      </c>
      <c r="AH1596" s="84"/>
      <c r="AI1596" s="87" t="s">
        <v>5552</v>
      </c>
      <c r="AJ1596" s="84" t="b">
        <v>0</v>
      </c>
      <c r="AK1596" s="84">
        <v>6</v>
      </c>
      <c r="AL1596" s="87" t="s">
        <v>5153</v>
      </c>
      <c r="AM1596" s="84" t="s">
        <v>5682</v>
      </c>
      <c r="AN1596" s="84" t="b">
        <v>0</v>
      </c>
      <c r="AO1596" s="87" t="s">
        <v>5153</v>
      </c>
      <c r="AP1596" s="84" t="s">
        <v>179</v>
      </c>
      <c r="AQ1596" s="84">
        <v>0</v>
      </c>
      <c r="AR1596" s="84">
        <v>0</v>
      </c>
      <c r="AS1596" s="84"/>
      <c r="AT1596" s="84"/>
      <c r="AU1596" s="84"/>
      <c r="AV1596" s="84"/>
      <c r="AW1596" s="84"/>
      <c r="AX1596" s="84"/>
      <c r="AY1596" s="84"/>
      <c r="AZ1596" s="84"/>
    </row>
    <row r="1597" spans="1:52" x14ac:dyDescent="0.55000000000000004">
      <c r="A1597" s="69" t="s">
        <v>394</v>
      </c>
      <c r="B1597" s="69" t="s">
        <v>784</v>
      </c>
      <c r="C1597" s="70"/>
      <c r="D1597" s="71"/>
      <c r="E1597" s="72"/>
      <c r="F1597" s="73"/>
      <c r="G1597" s="70"/>
      <c r="H1597" s="74"/>
      <c r="I1597" s="75"/>
      <c r="J1597" s="75"/>
      <c r="K1597" s="36"/>
      <c r="L1597" s="82"/>
      <c r="M1597" s="82"/>
      <c r="N1597" s="77"/>
      <c r="O1597" s="84" t="s">
        <v>1270</v>
      </c>
      <c r="P1597" s="86">
        <v>43426.58662037037</v>
      </c>
      <c r="Q1597" s="84" t="s">
        <v>1353</v>
      </c>
      <c r="R1597" s="84"/>
      <c r="S1597" s="84"/>
      <c r="T1597" s="84" t="s">
        <v>2021</v>
      </c>
      <c r="U1597" s="84"/>
      <c r="V1597" s="88" t="s">
        <v>2804</v>
      </c>
      <c r="W1597" s="86">
        <v>43426.58662037037</v>
      </c>
      <c r="X1597" s="88" t="s">
        <v>3479</v>
      </c>
      <c r="Y1597" s="84"/>
      <c r="Z1597" s="84"/>
      <c r="AA1597" s="87" t="s">
        <v>4608</v>
      </c>
      <c r="AB1597" s="84"/>
      <c r="AC1597" s="84" t="b">
        <v>0</v>
      </c>
      <c r="AD1597" s="84">
        <v>0</v>
      </c>
      <c r="AE1597" s="87" t="s">
        <v>5552</v>
      </c>
      <c r="AF1597" s="84" t="b">
        <v>0</v>
      </c>
      <c r="AG1597" s="84" t="s">
        <v>5604</v>
      </c>
      <c r="AH1597" s="84"/>
      <c r="AI1597" s="87" t="s">
        <v>5552</v>
      </c>
      <c r="AJ1597" s="84" t="b">
        <v>0</v>
      </c>
      <c r="AK1597" s="84">
        <v>6</v>
      </c>
      <c r="AL1597" s="87" t="s">
        <v>5153</v>
      </c>
      <c r="AM1597" s="84" t="s">
        <v>5682</v>
      </c>
      <c r="AN1597" s="84" t="b">
        <v>0</v>
      </c>
      <c r="AO1597" s="87" t="s">
        <v>5153</v>
      </c>
      <c r="AP1597" s="84" t="s">
        <v>179</v>
      </c>
      <c r="AQ1597" s="84">
        <v>0</v>
      </c>
      <c r="AR1597" s="84">
        <v>0</v>
      </c>
      <c r="AS1597" s="84"/>
      <c r="AT1597" s="84"/>
      <c r="AU1597" s="84"/>
      <c r="AV1597" s="84"/>
      <c r="AW1597" s="84"/>
      <c r="AX1597" s="84"/>
      <c r="AY1597" s="84"/>
      <c r="AZ1597" s="84"/>
    </row>
    <row r="1598" spans="1:52" x14ac:dyDescent="0.55000000000000004">
      <c r="A1598" s="69" t="s">
        <v>394</v>
      </c>
      <c r="B1598" s="69" t="s">
        <v>785</v>
      </c>
      <c r="C1598" s="70"/>
      <c r="D1598" s="71"/>
      <c r="E1598" s="72"/>
      <c r="F1598" s="73"/>
      <c r="G1598" s="70"/>
      <c r="H1598" s="74"/>
      <c r="I1598" s="75"/>
      <c r="J1598" s="75"/>
      <c r="K1598" s="36"/>
      <c r="L1598" s="82"/>
      <c r="M1598" s="82"/>
      <c r="N1598" s="77"/>
      <c r="O1598" s="84" t="s">
        <v>1270</v>
      </c>
      <c r="P1598" s="86">
        <v>43426.58662037037</v>
      </c>
      <c r="Q1598" s="84" t="s">
        <v>1353</v>
      </c>
      <c r="R1598" s="84"/>
      <c r="S1598" s="84"/>
      <c r="T1598" s="84" t="s">
        <v>2021</v>
      </c>
      <c r="U1598" s="84"/>
      <c r="V1598" s="88" t="s">
        <v>2804</v>
      </c>
      <c r="W1598" s="86">
        <v>43426.58662037037</v>
      </c>
      <c r="X1598" s="88" t="s">
        <v>3479</v>
      </c>
      <c r="Y1598" s="84"/>
      <c r="Z1598" s="84"/>
      <c r="AA1598" s="87" t="s">
        <v>4608</v>
      </c>
      <c r="AB1598" s="84"/>
      <c r="AC1598" s="84" t="b">
        <v>0</v>
      </c>
      <c r="AD1598" s="84">
        <v>0</v>
      </c>
      <c r="AE1598" s="87" t="s">
        <v>5552</v>
      </c>
      <c r="AF1598" s="84" t="b">
        <v>0</v>
      </c>
      <c r="AG1598" s="84" t="s">
        <v>5604</v>
      </c>
      <c r="AH1598" s="84"/>
      <c r="AI1598" s="87" t="s">
        <v>5552</v>
      </c>
      <c r="AJ1598" s="84" t="b">
        <v>0</v>
      </c>
      <c r="AK1598" s="84">
        <v>6</v>
      </c>
      <c r="AL1598" s="87" t="s">
        <v>5153</v>
      </c>
      <c r="AM1598" s="84" t="s">
        <v>5682</v>
      </c>
      <c r="AN1598" s="84" t="b">
        <v>0</v>
      </c>
      <c r="AO1598" s="87" t="s">
        <v>5153</v>
      </c>
      <c r="AP1598" s="84" t="s">
        <v>179</v>
      </c>
      <c r="AQ1598" s="84">
        <v>0</v>
      </c>
      <c r="AR1598" s="84">
        <v>0</v>
      </c>
      <c r="AS1598" s="84"/>
      <c r="AT1598" s="84"/>
      <c r="AU1598" s="84"/>
      <c r="AV1598" s="84"/>
      <c r="AW1598" s="84"/>
      <c r="AX1598" s="84"/>
      <c r="AY1598" s="84"/>
      <c r="AZ1598" s="84"/>
    </row>
    <row r="1599" spans="1:52" x14ac:dyDescent="0.55000000000000004">
      <c r="A1599" s="69" t="s">
        <v>395</v>
      </c>
      <c r="B1599" s="69" t="s">
        <v>395</v>
      </c>
      <c r="C1599" s="70"/>
      <c r="D1599" s="71"/>
      <c r="E1599" s="72"/>
      <c r="F1599" s="73"/>
      <c r="G1599" s="70"/>
      <c r="H1599" s="74"/>
      <c r="I1599" s="75"/>
      <c r="J1599" s="75"/>
      <c r="K1599" s="36"/>
      <c r="L1599" s="82"/>
      <c r="M1599" s="82"/>
      <c r="N1599" s="77"/>
      <c r="O1599" s="84" t="s">
        <v>179</v>
      </c>
      <c r="P1599" s="86">
        <v>43426.613078703704</v>
      </c>
      <c r="Q1599" s="84" t="s">
        <v>1368</v>
      </c>
      <c r="R1599" s="88" t="s">
        <v>1747</v>
      </c>
      <c r="S1599" s="84" t="s">
        <v>1956</v>
      </c>
      <c r="T1599" s="84" t="s">
        <v>2108</v>
      </c>
      <c r="U1599" s="84"/>
      <c r="V1599" s="88" t="s">
        <v>2805</v>
      </c>
      <c r="W1599" s="86">
        <v>43426.613078703704</v>
      </c>
      <c r="X1599" s="88" t="s">
        <v>3480</v>
      </c>
      <c r="Y1599" s="84"/>
      <c r="Z1599" s="84"/>
      <c r="AA1599" s="87" t="s">
        <v>4609</v>
      </c>
      <c r="AB1599" s="84"/>
      <c r="AC1599" s="84" t="b">
        <v>0</v>
      </c>
      <c r="AD1599" s="84">
        <v>0</v>
      </c>
      <c r="AE1599" s="87" t="s">
        <v>5552</v>
      </c>
      <c r="AF1599" s="84" t="b">
        <v>0</v>
      </c>
      <c r="AG1599" s="84" t="s">
        <v>5613</v>
      </c>
      <c r="AH1599" s="84"/>
      <c r="AI1599" s="87" t="s">
        <v>5552</v>
      </c>
      <c r="AJ1599" s="84" t="b">
        <v>0</v>
      </c>
      <c r="AK1599" s="84">
        <v>0</v>
      </c>
      <c r="AL1599" s="87" t="s">
        <v>5552</v>
      </c>
      <c r="AM1599" s="84" t="s">
        <v>5685</v>
      </c>
      <c r="AN1599" s="84" t="b">
        <v>0</v>
      </c>
      <c r="AO1599" s="87" t="s">
        <v>4609</v>
      </c>
      <c r="AP1599" s="84" t="s">
        <v>179</v>
      </c>
      <c r="AQ1599" s="84">
        <v>0</v>
      </c>
      <c r="AR1599" s="84">
        <v>0</v>
      </c>
      <c r="AS1599" s="84" t="s">
        <v>5724</v>
      </c>
      <c r="AT1599" s="84" t="s">
        <v>5743</v>
      </c>
      <c r="AU1599" s="84" t="s">
        <v>5754</v>
      </c>
      <c r="AV1599" s="84" t="s">
        <v>5763</v>
      </c>
      <c r="AW1599" s="84" t="s">
        <v>5782</v>
      </c>
      <c r="AX1599" s="84" t="s">
        <v>5798</v>
      </c>
      <c r="AY1599" s="84" t="s">
        <v>5814</v>
      </c>
      <c r="AZ1599" s="88" t="s">
        <v>5819</v>
      </c>
    </row>
    <row r="1600" spans="1:52" x14ac:dyDescent="0.55000000000000004">
      <c r="A1600" s="69" t="s">
        <v>396</v>
      </c>
      <c r="B1600" s="69" t="s">
        <v>620</v>
      </c>
      <c r="C1600" s="70"/>
      <c r="D1600" s="71"/>
      <c r="E1600" s="72"/>
      <c r="F1600" s="73"/>
      <c r="G1600" s="70"/>
      <c r="H1600" s="74"/>
      <c r="I1600" s="75"/>
      <c r="J1600" s="75"/>
      <c r="K1600" s="36"/>
      <c r="L1600" s="82"/>
      <c r="M1600" s="82"/>
      <c r="N1600" s="77"/>
      <c r="O1600" s="84" t="s">
        <v>1269</v>
      </c>
      <c r="P1600" s="86">
        <v>43426.658460648148</v>
      </c>
      <c r="Q1600" s="84" t="s">
        <v>1361</v>
      </c>
      <c r="R1600" s="84"/>
      <c r="S1600" s="84"/>
      <c r="T1600" s="84" t="s">
        <v>2101</v>
      </c>
      <c r="U1600" s="84"/>
      <c r="V1600" s="88" t="s">
        <v>2806</v>
      </c>
      <c r="W1600" s="86">
        <v>43426.658460648148</v>
      </c>
      <c r="X1600" s="88" t="s">
        <v>3481</v>
      </c>
      <c r="Y1600" s="84"/>
      <c r="Z1600" s="84"/>
      <c r="AA1600" s="87" t="s">
        <v>4610</v>
      </c>
      <c r="AB1600" s="84"/>
      <c r="AC1600" s="84" t="b">
        <v>0</v>
      </c>
      <c r="AD1600" s="84">
        <v>0</v>
      </c>
      <c r="AE1600" s="87" t="s">
        <v>5552</v>
      </c>
      <c r="AF1600" s="84" t="b">
        <v>0</v>
      </c>
      <c r="AG1600" s="84" t="s">
        <v>5604</v>
      </c>
      <c r="AH1600" s="84"/>
      <c r="AI1600" s="87" t="s">
        <v>5552</v>
      </c>
      <c r="AJ1600" s="84" t="b">
        <v>0</v>
      </c>
      <c r="AK1600" s="84">
        <v>6</v>
      </c>
      <c r="AL1600" s="87" t="s">
        <v>5324</v>
      </c>
      <c r="AM1600" s="84" t="s">
        <v>5685</v>
      </c>
      <c r="AN1600" s="84" t="b">
        <v>0</v>
      </c>
      <c r="AO1600" s="87" t="s">
        <v>5324</v>
      </c>
      <c r="AP1600" s="84" t="s">
        <v>179</v>
      </c>
      <c r="AQ1600" s="84">
        <v>0</v>
      </c>
      <c r="AR1600" s="84">
        <v>0</v>
      </c>
      <c r="AS1600" s="84"/>
      <c r="AT1600" s="84"/>
      <c r="AU1600" s="84"/>
      <c r="AV1600" s="84"/>
      <c r="AW1600" s="84"/>
      <c r="AX1600" s="84"/>
      <c r="AY1600" s="84"/>
      <c r="AZ1600" s="84"/>
    </row>
    <row r="1601" spans="1:52" x14ac:dyDescent="0.55000000000000004">
      <c r="A1601" s="69" t="s">
        <v>397</v>
      </c>
      <c r="B1601" s="69" t="s">
        <v>1027</v>
      </c>
      <c r="C1601" s="70"/>
      <c r="D1601" s="71"/>
      <c r="E1601" s="72"/>
      <c r="F1601" s="73"/>
      <c r="G1601" s="70"/>
      <c r="H1601" s="74"/>
      <c r="I1601" s="75"/>
      <c r="J1601" s="75"/>
      <c r="K1601" s="36"/>
      <c r="L1601" s="82"/>
      <c r="M1601" s="82"/>
      <c r="N1601" s="77"/>
      <c r="O1601" s="84" t="s">
        <v>1270</v>
      </c>
      <c r="P1601" s="86">
        <v>43426.662349537037</v>
      </c>
      <c r="Q1601" s="84" t="s">
        <v>1369</v>
      </c>
      <c r="R1601" s="88" t="s">
        <v>1748</v>
      </c>
      <c r="S1601" s="84" t="s">
        <v>1942</v>
      </c>
      <c r="T1601" s="84" t="s">
        <v>2109</v>
      </c>
      <c r="U1601" s="84"/>
      <c r="V1601" s="88" t="s">
        <v>2807</v>
      </c>
      <c r="W1601" s="86">
        <v>43426.662349537037</v>
      </c>
      <c r="X1601" s="88" t="s">
        <v>3482</v>
      </c>
      <c r="Y1601" s="84"/>
      <c r="Z1601" s="84"/>
      <c r="AA1601" s="87" t="s">
        <v>4611</v>
      </c>
      <c r="AB1601" s="84"/>
      <c r="AC1601" s="84" t="b">
        <v>0</v>
      </c>
      <c r="AD1601" s="84">
        <v>6</v>
      </c>
      <c r="AE1601" s="87" t="s">
        <v>5552</v>
      </c>
      <c r="AF1601" s="84" t="b">
        <v>1</v>
      </c>
      <c r="AG1601" s="84" t="s">
        <v>5608</v>
      </c>
      <c r="AH1601" s="84"/>
      <c r="AI1601" s="87" t="s">
        <v>4614</v>
      </c>
      <c r="AJ1601" s="84" t="b">
        <v>0</v>
      </c>
      <c r="AK1601" s="84">
        <v>1</v>
      </c>
      <c r="AL1601" s="87" t="s">
        <v>5552</v>
      </c>
      <c r="AM1601" s="84" t="s">
        <v>5682</v>
      </c>
      <c r="AN1601" s="84" t="b">
        <v>0</v>
      </c>
      <c r="AO1601" s="87" t="s">
        <v>4611</v>
      </c>
      <c r="AP1601" s="84" t="s">
        <v>179</v>
      </c>
      <c r="AQ1601" s="84">
        <v>0</v>
      </c>
      <c r="AR1601" s="84">
        <v>0</v>
      </c>
      <c r="AS1601" s="84"/>
      <c r="AT1601" s="84"/>
      <c r="AU1601" s="84"/>
      <c r="AV1601" s="84"/>
      <c r="AW1601" s="84"/>
      <c r="AX1601" s="84"/>
      <c r="AY1601" s="84"/>
      <c r="AZ1601" s="84"/>
    </row>
    <row r="1602" spans="1:52" x14ac:dyDescent="0.55000000000000004">
      <c r="A1602" s="69" t="s">
        <v>397</v>
      </c>
      <c r="B1602" s="69" t="s">
        <v>330</v>
      </c>
      <c r="C1602" s="70"/>
      <c r="D1602" s="71"/>
      <c r="E1602" s="72"/>
      <c r="F1602" s="73"/>
      <c r="G1602" s="70"/>
      <c r="H1602" s="74"/>
      <c r="I1602" s="75"/>
      <c r="J1602" s="75"/>
      <c r="K1602" s="36"/>
      <c r="L1602" s="82"/>
      <c r="M1602" s="82"/>
      <c r="N1602" s="77"/>
      <c r="O1602" s="84" t="s">
        <v>1270</v>
      </c>
      <c r="P1602" s="86">
        <v>43426.662349537037</v>
      </c>
      <c r="Q1602" s="84" t="s">
        <v>1369</v>
      </c>
      <c r="R1602" s="88" t="s">
        <v>1748</v>
      </c>
      <c r="S1602" s="84" t="s">
        <v>1942</v>
      </c>
      <c r="T1602" s="84" t="s">
        <v>2109</v>
      </c>
      <c r="U1602" s="84"/>
      <c r="V1602" s="88" t="s">
        <v>2807</v>
      </c>
      <c r="W1602" s="86">
        <v>43426.662349537037</v>
      </c>
      <c r="X1602" s="88" t="s">
        <v>3482</v>
      </c>
      <c r="Y1602" s="84"/>
      <c r="Z1602" s="84"/>
      <c r="AA1602" s="87" t="s">
        <v>4611</v>
      </c>
      <c r="AB1602" s="84"/>
      <c r="AC1602" s="84" t="b">
        <v>0</v>
      </c>
      <c r="AD1602" s="84">
        <v>6</v>
      </c>
      <c r="AE1602" s="87" t="s">
        <v>5552</v>
      </c>
      <c r="AF1602" s="84" t="b">
        <v>1</v>
      </c>
      <c r="AG1602" s="84" t="s">
        <v>5608</v>
      </c>
      <c r="AH1602" s="84"/>
      <c r="AI1602" s="87" t="s">
        <v>4614</v>
      </c>
      <c r="AJ1602" s="84" t="b">
        <v>0</v>
      </c>
      <c r="AK1602" s="84">
        <v>1</v>
      </c>
      <c r="AL1602" s="87" t="s">
        <v>5552</v>
      </c>
      <c r="AM1602" s="84" t="s">
        <v>5682</v>
      </c>
      <c r="AN1602" s="84" t="b">
        <v>0</v>
      </c>
      <c r="AO1602" s="87" t="s">
        <v>4611</v>
      </c>
      <c r="AP1602" s="84" t="s">
        <v>179</v>
      </c>
      <c r="AQ1602" s="84">
        <v>0</v>
      </c>
      <c r="AR1602" s="84">
        <v>0</v>
      </c>
      <c r="AS1602" s="84"/>
      <c r="AT1602" s="84"/>
      <c r="AU1602" s="84"/>
      <c r="AV1602" s="84"/>
      <c r="AW1602" s="84"/>
      <c r="AX1602" s="84"/>
      <c r="AY1602" s="84"/>
      <c r="AZ1602" s="84"/>
    </row>
    <row r="1603" spans="1:52" x14ac:dyDescent="0.55000000000000004">
      <c r="A1603" s="69" t="s">
        <v>398</v>
      </c>
      <c r="B1603" s="69" t="s">
        <v>397</v>
      </c>
      <c r="C1603" s="70"/>
      <c r="D1603" s="71"/>
      <c r="E1603" s="72"/>
      <c r="F1603" s="73"/>
      <c r="G1603" s="70"/>
      <c r="H1603" s="74"/>
      <c r="I1603" s="75"/>
      <c r="J1603" s="75"/>
      <c r="K1603" s="36"/>
      <c r="L1603" s="82"/>
      <c r="M1603" s="82"/>
      <c r="N1603" s="77"/>
      <c r="O1603" s="84" t="s">
        <v>1269</v>
      </c>
      <c r="P1603" s="86">
        <v>43426.664270833331</v>
      </c>
      <c r="Q1603" s="84" t="s">
        <v>1369</v>
      </c>
      <c r="R1603" s="88" t="s">
        <v>1748</v>
      </c>
      <c r="S1603" s="84" t="s">
        <v>1942</v>
      </c>
      <c r="T1603" s="84" t="s">
        <v>2109</v>
      </c>
      <c r="U1603" s="84"/>
      <c r="V1603" s="88" t="s">
        <v>2808</v>
      </c>
      <c r="W1603" s="86">
        <v>43426.664270833331</v>
      </c>
      <c r="X1603" s="88" t="s">
        <v>3483</v>
      </c>
      <c r="Y1603" s="84"/>
      <c r="Z1603" s="84"/>
      <c r="AA1603" s="87" t="s">
        <v>4612</v>
      </c>
      <c r="AB1603" s="84"/>
      <c r="AC1603" s="84" t="b">
        <v>0</v>
      </c>
      <c r="AD1603" s="84">
        <v>0</v>
      </c>
      <c r="AE1603" s="87" t="s">
        <v>5552</v>
      </c>
      <c r="AF1603" s="84" t="b">
        <v>1</v>
      </c>
      <c r="AG1603" s="84" t="s">
        <v>5608</v>
      </c>
      <c r="AH1603" s="84"/>
      <c r="AI1603" s="87" t="s">
        <v>4614</v>
      </c>
      <c r="AJ1603" s="84" t="b">
        <v>0</v>
      </c>
      <c r="AK1603" s="84">
        <v>1</v>
      </c>
      <c r="AL1603" s="87" t="s">
        <v>4611</v>
      </c>
      <c r="AM1603" s="84" t="s">
        <v>5685</v>
      </c>
      <c r="AN1603" s="84" t="b">
        <v>0</v>
      </c>
      <c r="AO1603" s="87" t="s">
        <v>4611</v>
      </c>
      <c r="AP1603" s="84" t="s">
        <v>179</v>
      </c>
      <c r="AQ1603" s="84">
        <v>0</v>
      </c>
      <c r="AR1603" s="84">
        <v>0</v>
      </c>
      <c r="AS1603" s="84"/>
      <c r="AT1603" s="84"/>
      <c r="AU1603" s="84"/>
      <c r="AV1603" s="84"/>
      <c r="AW1603" s="84"/>
      <c r="AX1603" s="84"/>
      <c r="AY1603" s="84"/>
      <c r="AZ1603" s="84"/>
    </row>
    <row r="1604" spans="1:52" x14ac:dyDescent="0.55000000000000004">
      <c r="A1604" s="69" t="s">
        <v>330</v>
      </c>
      <c r="B1604" s="69" t="s">
        <v>1027</v>
      </c>
      <c r="C1604" s="70"/>
      <c r="D1604" s="71"/>
      <c r="E1604" s="72"/>
      <c r="F1604" s="73"/>
      <c r="G1604" s="70"/>
      <c r="H1604" s="74"/>
      <c r="I1604" s="75"/>
      <c r="J1604" s="75"/>
      <c r="K1604" s="36"/>
      <c r="L1604" s="82"/>
      <c r="M1604" s="82"/>
      <c r="N1604" s="77"/>
      <c r="O1604" s="84" t="s">
        <v>1270</v>
      </c>
      <c r="P1604" s="86">
        <v>43425.759745370371</v>
      </c>
      <c r="Q1604" s="84" t="s">
        <v>1342</v>
      </c>
      <c r="R1604" s="84"/>
      <c r="S1604" s="84"/>
      <c r="T1604" s="84" t="s">
        <v>2021</v>
      </c>
      <c r="U1604" s="84"/>
      <c r="V1604" s="88" t="s">
        <v>2752</v>
      </c>
      <c r="W1604" s="86">
        <v>43425.759745370371</v>
      </c>
      <c r="X1604" s="88" t="s">
        <v>3484</v>
      </c>
      <c r="Y1604" s="84"/>
      <c r="Z1604" s="84"/>
      <c r="AA1604" s="87" t="s">
        <v>4613</v>
      </c>
      <c r="AB1604" s="84"/>
      <c r="AC1604" s="84" t="b">
        <v>0</v>
      </c>
      <c r="AD1604" s="84">
        <v>0</v>
      </c>
      <c r="AE1604" s="87" t="s">
        <v>5552</v>
      </c>
      <c r="AF1604" s="84" t="b">
        <v>0</v>
      </c>
      <c r="AG1604" s="84" t="s">
        <v>5605</v>
      </c>
      <c r="AH1604" s="84"/>
      <c r="AI1604" s="87" t="s">
        <v>5552</v>
      </c>
      <c r="AJ1604" s="84" t="b">
        <v>0</v>
      </c>
      <c r="AK1604" s="84">
        <v>3</v>
      </c>
      <c r="AL1604" s="87" t="s">
        <v>4614</v>
      </c>
      <c r="AM1604" s="84" t="s">
        <v>5685</v>
      </c>
      <c r="AN1604" s="84" t="b">
        <v>0</v>
      </c>
      <c r="AO1604" s="87" t="s">
        <v>4614</v>
      </c>
      <c r="AP1604" s="84" t="s">
        <v>179</v>
      </c>
      <c r="AQ1604" s="84">
        <v>0</v>
      </c>
      <c r="AR1604" s="84">
        <v>0</v>
      </c>
      <c r="AS1604" s="84"/>
      <c r="AT1604" s="84"/>
      <c r="AU1604" s="84"/>
      <c r="AV1604" s="84"/>
      <c r="AW1604" s="84"/>
      <c r="AX1604" s="84"/>
      <c r="AY1604" s="84"/>
      <c r="AZ1604" s="84"/>
    </row>
    <row r="1605" spans="1:52" x14ac:dyDescent="0.55000000000000004">
      <c r="A1605" s="69" t="s">
        <v>398</v>
      </c>
      <c r="B1605" s="69" t="s">
        <v>1027</v>
      </c>
      <c r="C1605" s="70"/>
      <c r="D1605" s="71"/>
      <c r="E1605" s="72"/>
      <c r="F1605" s="73"/>
      <c r="G1605" s="70"/>
      <c r="H1605" s="74"/>
      <c r="I1605" s="75"/>
      <c r="J1605" s="75"/>
      <c r="K1605" s="36"/>
      <c r="L1605" s="82"/>
      <c r="M1605" s="82"/>
      <c r="N1605" s="77"/>
      <c r="O1605" s="84" t="s">
        <v>1270</v>
      </c>
      <c r="P1605" s="86">
        <v>43425.753900462965</v>
      </c>
      <c r="Q1605" s="84" t="s">
        <v>1342</v>
      </c>
      <c r="R1605" s="84"/>
      <c r="S1605" s="84"/>
      <c r="T1605" s="84" t="s">
        <v>2110</v>
      </c>
      <c r="U1605" s="88" t="s">
        <v>2483</v>
      </c>
      <c r="V1605" s="88" t="s">
        <v>2483</v>
      </c>
      <c r="W1605" s="86">
        <v>43425.753900462965</v>
      </c>
      <c r="X1605" s="88" t="s">
        <v>1748</v>
      </c>
      <c r="Y1605" s="84"/>
      <c r="Z1605" s="84"/>
      <c r="AA1605" s="87" t="s">
        <v>4614</v>
      </c>
      <c r="AB1605" s="84"/>
      <c r="AC1605" s="84" t="b">
        <v>0</v>
      </c>
      <c r="AD1605" s="84">
        <v>12</v>
      </c>
      <c r="AE1605" s="87" t="s">
        <v>5552</v>
      </c>
      <c r="AF1605" s="84" t="b">
        <v>0</v>
      </c>
      <c r="AG1605" s="84" t="s">
        <v>5605</v>
      </c>
      <c r="AH1605" s="84"/>
      <c r="AI1605" s="87" t="s">
        <v>5552</v>
      </c>
      <c r="AJ1605" s="84" t="b">
        <v>0</v>
      </c>
      <c r="AK1605" s="84">
        <v>3</v>
      </c>
      <c r="AL1605" s="87" t="s">
        <v>5552</v>
      </c>
      <c r="AM1605" s="84" t="s">
        <v>5685</v>
      </c>
      <c r="AN1605" s="84" t="b">
        <v>0</v>
      </c>
      <c r="AO1605" s="87" t="s">
        <v>4614</v>
      </c>
      <c r="AP1605" s="84" t="s">
        <v>179</v>
      </c>
      <c r="AQ1605" s="84">
        <v>0</v>
      </c>
      <c r="AR1605" s="84">
        <v>0</v>
      </c>
      <c r="AS1605" s="84" t="s">
        <v>5725</v>
      </c>
      <c r="AT1605" s="84" t="s">
        <v>5740</v>
      </c>
      <c r="AU1605" s="84" t="s">
        <v>5751</v>
      </c>
      <c r="AV1605" s="84" t="s">
        <v>5764</v>
      </c>
      <c r="AW1605" s="84" t="s">
        <v>5783</v>
      </c>
      <c r="AX1605" s="84" t="s">
        <v>5799</v>
      </c>
      <c r="AY1605" s="84" t="s">
        <v>5814</v>
      </c>
      <c r="AZ1605" s="88" t="s">
        <v>5820</v>
      </c>
    </row>
    <row r="1606" spans="1:52" x14ac:dyDescent="0.55000000000000004">
      <c r="A1606" s="69" t="s">
        <v>398</v>
      </c>
      <c r="B1606" s="69" t="s">
        <v>1027</v>
      </c>
      <c r="C1606" s="70"/>
      <c r="D1606" s="71"/>
      <c r="E1606" s="72"/>
      <c r="F1606" s="73"/>
      <c r="G1606" s="70"/>
      <c r="H1606" s="74"/>
      <c r="I1606" s="75"/>
      <c r="J1606" s="75"/>
      <c r="K1606" s="36"/>
      <c r="L1606" s="82"/>
      <c r="M1606" s="82"/>
      <c r="N1606" s="77"/>
      <c r="O1606" s="84" t="s">
        <v>1270</v>
      </c>
      <c r="P1606" s="86">
        <v>43426.664270833331</v>
      </c>
      <c r="Q1606" s="84" t="s">
        <v>1369</v>
      </c>
      <c r="R1606" s="88" t="s">
        <v>1748</v>
      </c>
      <c r="S1606" s="84" t="s">
        <v>1942</v>
      </c>
      <c r="T1606" s="84" t="s">
        <v>2109</v>
      </c>
      <c r="U1606" s="84"/>
      <c r="V1606" s="88" t="s">
        <v>2808</v>
      </c>
      <c r="W1606" s="86">
        <v>43426.664270833331</v>
      </c>
      <c r="X1606" s="88" t="s">
        <v>3483</v>
      </c>
      <c r="Y1606" s="84"/>
      <c r="Z1606" s="84"/>
      <c r="AA1606" s="87" t="s">
        <v>4612</v>
      </c>
      <c r="AB1606" s="84"/>
      <c r="AC1606" s="84" t="b">
        <v>0</v>
      </c>
      <c r="AD1606" s="84">
        <v>0</v>
      </c>
      <c r="AE1606" s="87" t="s">
        <v>5552</v>
      </c>
      <c r="AF1606" s="84" t="b">
        <v>1</v>
      </c>
      <c r="AG1606" s="84" t="s">
        <v>5608</v>
      </c>
      <c r="AH1606" s="84"/>
      <c r="AI1606" s="87" t="s">
        <v>4614</v>
      </c>
      <c r="AJ1606" s="84" t="b">
        <v>0</v>
      </c>
      <c r="AK1606" s="84">
        <v>1</v>
      </c>
      <c r="AL1606" s="87" t="s">
        <v>4611</v>
      </c>
      <c r="AM1606" s="84" t="s">
        <v>5685</v>
      </c>
      <c r="AN1606" s="84" t="b">
        <v>0</v>
      </c>
      <c r="AO1606" s="87" t="s">
        <v>4611</v>
      </c>
      <c r="AP1606" s="84" t="s">
        <v>179</v>
      </c>
      <c r="AQ1606" s="84">
        <v>0</v>
      </c>
      <c r="AR1606" s="84">
        <v>0</v>
      </c>
      <c r="AS1606" s="84"/>
      <c r="AT1606" s="84"/>
      <c r="AU1606" s="84"/>
      <c r="AV1606" s="84"/>
      <c r="AW1606" s="84"/>
      <c r="AX1606" s="84"/>
      <c r="AY1606" s="84"/>
      <c r="AZ1606" s="84"/>
    </row>
    <row r="1607" spans="1:52" x14ac:dyDescent="0.55000000000000004">
      <c r="A1607" s="69" t="s">
        <v>330</v>
      </c>
      <c r="B1607" s="69" t="s">
        <v>398</v>
      </c>
      <c r="C1607" s="70"/>
      <c r="D1607" s="71"/>
      <c r="E1607" s="72"/>
      <c r="F1607" s="73"/>
      <c r="G1607" s="70"/>
      <c r="H1607" s="74"/>
      <c r="I1607" s="75"/>
      <c r="J1607" s="75"/>
      <c r="K1607" s="36"/>
      <c r="L1607" s="82"/>
      <c r="M1607" s="82"/>
      <c r="N1607" s="77"/>
      <c r="O1607" s="84" t="s">
        <v>1269</v>
      </c>
      <c r="P1607" s="86">
        <v>43425.759745370371</v>
      </c>
      <c r="Q1607" s="84" t="s">
        <v>1342</v>
      </c>
      <c r="R1607" s="84"/>
      <c r="S1607" s="84"/>
      <c r="T1607" s="84" t="s">
        <v>2021</v>
      </c>
      <c r="U1607" s="84"/>
      <c r="V1607" s="88" t="s">
        <v>2752</v>
      </c>
      <c r="W1607" s="86">
        <v>43425.759745370371</v>
      </c>
      <c r="X1607" s="88" t="s">
        <v>3484</v>
      </c>
      <c r="Y1607" s="84"/>
      <c r="Z1607" s="84"/>
      <c r="AA1607" s="87" t="s">
        <v>4613</v>
      </c>
      <c r="AB1607" s="84"/>
      <c r="AC1607" s="84" t="b">
        <v>0</v>
      </c>
      <c r="AD1607" s="84">
        <v>0</v>
      </c>
      <c r="AE1607" s="87" t="s">
        <v>5552</v>
      </c>
      <c r="AF1607" s="84" t="b">
        <v>0</v>
      </c>
      <c r="AG1607" s="84" t="s">
        <v>5605</v>
      </c>
      <c r="AH1607" s="84"/>
      <c r="AI1607" s="87" t="s">
        <v>5552</v>
      </c>
      <c r="AJ1607" s="84" t="b">
        <v>0</v>
      </c>
      <c r="AK1607" s="84">
        <v>3</v>
      </c>
      <c r="AL1607" s="87" t="s">
        <v>4614</v>
      </c>
      <c r="AM1607" s="84" t="s">
        <v>5685</v>
      </c>
      <c r="AN1607" s="84" t="b">
        <v>0</v>
      </c>
      <c r="AO1607" s="87" t="s">
        <v>4614</v>
      </c>
      <c r="AP1607" s="84" t="s">
        <v>179</v>
      </c>
      <c r="AQ1607" s="84">
        <v>0</v>
      </c>
      <c r="AR1607" s="84">
        <v>0</v>
      </c>
      <c r="AS1607" s="84"/>
      <c r="AT1607" s="84"/>
      <c r="AU1607" s="84"/>
      <c r="AV1607" s="84"/>
      <c r="AW1607" s="84"/>
      <c r="AX1607" s="84"/>
      <c r="AY1607" s="84"/>
      <c r="AZ1607" s="84"/>
    </row>
    <row r="1608" spans="1:52" x14ac:dyDescent="0.55000000000000004">
      <c r="A1608" s="69" t="s">
        <v>398</v>
      </c>
      <c r="B1608" s="69" t="s">
        <v>330</v>
      </c>
      <c r="C1608" s="70"/>
      <c r="D1608" s="71"/>
      <c r="E1608" s="72"/>
      <c r="F1608" s="73"/>
      <c r="G1608" s="70"/>
      <c r="H1608" s="74"/>
      <c r="I1608" s="75"/>
      <c r="J1608" s="75"/>
      <c r="K1608" s="36"/>
      <c r="L1608" s="82"/>
      <c r="M1608" s="82"/>
      <c r="N1608" s="77"/>
      <c r="O1608" s="84" t="s">
        <v>1270</v>
      </c>
      <c r="P1608" s="86">
        <v>43425.753900462965</v>
      </c>
      <c r="Q1608" s="84" t="s">
        <v>1342</v>
      </c>
      <c r="R1608" s="84"/>
      <c r="S1608" s="84"/>
      <c r="T1608" s="84" t="s">
        <v>2110</v>
      </c>
      <c r="U1608" s="88" t="s">
        <v>2483</v>
      </c>
      <c r="V1608" s="88" t="s">
        <v>2483</v>
      </c>
      <c r="W1608" s="86">
        <v>43425.753900462965</v>
      </c>
      <c r="X1608" s="88" t="s">
        <v>1748</v>
      </c>
      <c r="Y1608" s="84"/>
      <c r="Z1608" s="84"/>
      <c r="AA1608" s="87" t="s">
        <v>4614</v>
      </c>
      <c r="AB1608" s="84"/>
      <c r="AC1608" s="84" t="b">
        <v>0</v>
      </c>
      <c r="AD1608" s="84">
        <v>12</v>
      </c>
      <c r="AE1608" s="87" t="s">
        <v>5552</v>
      </c>
      <c r="AF1608" s="84" t="b">
        <v>0</v>
      </c>
      <c r="AG1608" s="84" t="s">
        <v>5605</v>
      </c>
      <c r="AH1608" s="84"/>
      <c r="AI1608" s="87" t="s">
        <v>5552</v>
      </c>
      <c r="AJ1608" s="84" t="b">
        <v>0</v>
      </c>
      <c r="AK1608" s="84">
        <v>3</v>
      </c>
      <c r="AL1608" s="87" t="s">
        <v>5552</v>
      </c>
      <c r="AM1608" s="84" t="s">
        <v>5685</v>
      </c>
      <c r="AN1608" s="84" t="b">
        <v>0</v>
      </c>
      <c r="AO1608" s="87" t="s">
        <v>4614</v>
      </c>
      <c r="AP1608" s="84" t="s">
        <v>179</v>
      </c>
      <c r="AQ1608" s="84">
        <v>0</v>
      </c>
      <c r="AR1608" s="84">
        <v>0</v>
      </c>
      <c r="AS1608" s="84" t="s">
        <v>5725</v>
      </c>
      <c r="AT1608" s="84" t="s">
        <v>5740</v>
      </c>
      <c r="AU1608" s="84" t="s">
        <v>5751</v>
      </c>
      <c r="AV1608" s="84" t="s">
        <v>5764</v>
      </c>
      <c r="AW1608" s="84" t="s">
        <v>5783</v>
      </c>
      <c r="AX1608" s="84" t="s">
        <v>5799</v>
      </c>
      <c r="AY1608" s="84" t="s">
        <v>5814</v>
      </c>
      <c r="AZ1608" s="88" t="s">
        <v>5820</v>
      </c>
    </row>
    <row r="1609" spans="1:52" x14ac:dyDescent="0.55000000000000004">
      <c r="A1609" s="69" t="s">
        <v>398</v>
      </c>
      <c r="B1609" s="69" t="s">
        <v>330</v>
      </c>
      <c r="C1609" s="70"/>
      <c r="D1609" s="71"/>
      <c r="E1609" s="72"/>
      <c r="F1609" s="73"/>
      <c r="G1609" s="70"/>
      <c r="H1609" s="74"/>
      <c r="I1609" s="75"/>
      <c r="J1609" s="75"/>
      <c r="K1609" s="36"/>
      <c r="L1609" s="82"/>
      <c r="M1609" s="82"/>
      <c r="N1609" s="77"/>
      <c r="O1609" s="84" t="s">
        <v>1270</v>
      </c>
      <c r="P1609" s="86">
        <v>43426.664270833331</v>
      </c>
      <c r="Q1609" s="84" t="s">
        <v>1369</v>
      </c>
      <c r="R1609" s="88" t="s">
        <v>1748</v>
      </c>
      <c r="S1609" s="84" t="s">
        <v>1942</v>
      </c>
      <c r="T1609" s="84" t="s">
        <v>2109</v>
      </c>
      <c r="U1609" s="84"/>
      <c r="V1609" s="88" t="s">
        <v>2808</v>
      </c>
      <c r="W1609" s="86">
        <v>43426.664270833331</v>
      </c>
      <c r="X1609" s="88" t="s">
        <v>3483</v>
      </c>
      <c r="Y1609" s="84"/>
      <c r="Z1609" s="84"/>
      <c r="AA1609" s="87" t="s">
        <v>4612</v>
      </c>
      <c r="AB1609" s="84"/>
      <c r="AC1609" s="84" t="b">
        <v>0</v>
      </c>
      <c r="AD1609" s="84">
        <v>0</v>
      </c>
      <c r="AE1609" s="87" t="s">
        <v>5552</v>
      </c>
      <c r="AF1609" s="84" t="b">
        <v>1</v>
      </c>
      <c r="AG1609" s="84" t="s">
        <v>5608</v>
      </c>
      <c r="AH1609" s="84"/>
      <c r="AI1609" s="87" t="s">
        <v>4614</v>
      </c>
      <c r="AJ1609" s="84" t="b">
        <v>0</v>
      </c>
      <c r="AK1609" s="84">
        <v>1</v>
      </c>
      <c r="AL1609" s="87" t="s">
        <v>4611</v>
      </c>
      <c r="AM1609" s="84" t="s">
        <v>5685</v>
      </c>
      <c r="AN1609" s="84" t="b">
        <v>0</v>
      </c>
      <c r="AO1609" s="87" t="s">
        <v>4611</v>
      </c>
      <c r="AP1609" s="84" t="s">
        <v>179</v>
      </c>
      <c r="AQ1609" s="84">
        <v>0</v>
      </c>
      <c r="AR1609" s="84">
        <v>0</v>
      </c>
      <c r="AS1609" s="84"/>
      <c r="AT1609" s="84"/>
      <c r="AU1609" s="84"/>
      <c r="AV1609" s="84"/>
      <c r="AW1609" s="84"/>
      <c r="AX1609" s="84"/>
      <c r="AY1609" s="84"/>
      <c r="AZ1609" s="84"/>
    </row>
    <row r="1610" spans="1:52" x14ac:dyDescent="0.55000000000000004">
      <c r="A1610" s="69" t="s">
        <v>399</v>
      </c>
      <c r="B1610" s="69" t="s">
        <v>841</v>
      </c>
      <c r="C1610" s="70"/>
      <c r="D1610" s="71"/>
      <c r="E1610" s="72"/>
      <c r="F1610" s="73"/>
      <c r="G1610" s="70"/>
      <c r="H1610" s="74"/>
      <c r="I1610" s="75"/>
      <c r="J1610" s="75"/>
      <c r="K1610" s="36"/>
      <c r="L1610" s="82"/>
      <c r="M1610" s="82"/>
      <c r="N1610" s="77"/>
      <c r="O1610" s="84" t="s">
        <v>1269</v>
      </c>
      <c r="P1610" s="86">
        <v>43426.675324074073</v>
      </c>
      <c r="Q1610" s="84" t="s">
        <v>1280</v>
      </c>
      <c r="R1610" s="84"/>
      <c r="S1610" s="84"/>
      <c r="T1610" s="84" t="s">
        <v>2023</v>
      </c>
      <c r="U1610" s="84"/>
      <c r="V1610" s="88" t="s">
        <v>2809</v>
      </c>
      <c r="W1610" s="86">
        <v>43426.675324074073</v>
      </c>
      <c r="X1610" s="88" t="s">
        <v>3485</v>
      </c>
      <c r="Y1610" s="84"/>
      <c r="Z1610" s="84"/>
      <c r="AA1610" s="87" t="s">
        <v>4615</v>
      </c>
      <c r="AB1610" s="84"/>
      <c r="AC1610" s="84" t="b">
        <v>0</v>
      </c>
      <c r="AD1610" s="84">
        <v>0</v>
      </c>
      <c r="AE1610" s="87" t="s">
        <v>5552</v>
      </c>
      <c r="AF1610" s="84" t="b">
        <v>0</v>
      </c>
      <c r="AG1610" s="84" t="s">
        <v>5604</v>
      </c>
      <c r="AH1610" s="84"/>
      <c r="AI1610" s="87" t="s">
        <v>5552</v>
      </c>
      <c r="AJ1610" s="84" t="b">
        <v>0</v>
      </c>
      <c r="AK1610" s="84">
        <v>14</v>
      </c>
      <c r="AL1610" s="87" t="s">
        <v>5258</v>
      </c>
      <c r="AM1610" s="84" t="s">
        <v>5682</v>
      </c>
      <c r="AN1610" s="84" t="b">
        <v>0</v>
      </c>
      <c r="AO1610" s="87" t="s">
        <v>5258</v>
      </c>
      <c r="AP1610" s="84" t="s">
        <v>179</v>
      </c>
      <c r="AQ1610" s="84">
        <v>0</v>
      </c>
      <c r="AR1610" s="84">
        <v>0</v>
      </c>
      <c r="AS1610" s="84"/>
      <c r="AT1610" s="84"/>
      <c r="AU1610" s="84"/>
      <c r="AV1610" s="84"/>
      <c r="AW1610" s="84"/>
      <c r="AX1610" s="84"/>
      <c r="AY1610" s="84"/>
      <c r="AZ1610" s="84"/>
    </row>
    <row r="1611" spans="1:52" x14ac:dyDescent="0.55000000000000004">
      <c r="A1611" s="69" t="s">
        <v>399</v>
      </c>
      <c r="B1611" s="69" t="s">
        <v>862</v>
      </c>
      <c r="C1611" s="70"/>
      <c r="D1611" s="71"/>
      <c r="E1611" s="72"/>
      <c r="F1611" s="73"/>
      <c r="G1611" s="70"/>
      <c r="H1611" s="74"/>
      <c r="I1611" s="75"/>
      <c r="J1611" s="75"/>
      <c r="K1611" s="36"/>
      <c r="L1611" s="82"/>
      <c r="M1611" s="82"/>
      <c r="N1611" s="77"/>
      <c r="O1611" s="84" t="s">
        <v>1270</v>
      </c>
      <c r="P1611" s="86">
        <v>43426.675324074073</v>
      </c>
      <c r="Q1611" s="84" t="s">
        <v>1280</v>
      </c>
      <c r="R1611" s="84"/>
      <c r="S1611" s="84"/>
      <c r="T1611" s="84" t="s">
        <v>2023</v>
      </c>
      <c r="U1611" s="84"/>
      <c r="V1611" s="88" t="s">
        <v>2809</v>
      </c>
      <c r="W1611" s="86">
        <v>43426.675324074073</v>
      </c>
      <c r="X1611" s="88" t="s">
        <v>3485</v>
      </c>
      <c r="Y1611" s="84"/>
      <c r="Z1611" s="84"/>
      <c r="AA1611" s="87" t="s">
        <v>4615</v>
      </c>
      <c r="AB1611" s="84"/>
      <c r="AC1611" s="84" t="b">
        <v>0</v>
      </c>
      <c r="AD1611" s="84">
        <v>0</v>
      </c>
      <c r="AE1611" s="87" t="s">
        <v>5552</v>
      </c>
      <c r="AF1611" s="84" t="b">
        <v>0</v>
      </c>
      <c r="AG1611" s="84" t="s">
        <v>5604</v>
      </c>
      <c r="AH1611" s="84"/>
      <c r="AI1611" s="87" t="s">
        <v>5552</v>
      </c>
      <c r="AJ1611" s="84" t="b">
        <v>0</v>
      </c>
      <c r="AK1611" s="84">
        <v>14</v>
      </c>
      <c r="AL1611" s="87" t="s">
        <v>5258</v>
      </c>
      <c r="AM1611" s="84" t="s">
        <v>5682</v>
      </c>
      <c r="AN1611" s="84" t="b">
        <v>0</v>
      </c>
      <c r="AO1611" s="87" t="s">
        <v>5258</v>
      </c>
      <c r="AP1611" s="84" t="s">
        <v>179</v>
      </c>
      <c r="AQ1611" s="84">
        <v>0</v>
      </c>
      <c r="AR1611" s="84">
        <v>0</v>
      </c>
      <c r="AS1611" s="84"/>
      <c r="AT1611" s="84"/>
      <c r="AU1611" s="84"/>
      <c r="AV1611" s="84"/>
      <c r="AW1611" s="84"/>
      <c r="AX1611" s="84"/>
      <c r="AY1611" s="84"/>
      <c r="AZ1611" s="84"/>
    </row>
    <row r="1612" spans="1:52" x14ac:dyDescent="0.55000000000000004">
      <c r="A1612" s="69" t="s">
        <v>399</v>
      </c>
      <c r="B1612" s="69" t="s">
        <v>842</v>
      </c>
      <c r="C1612" s="70"/>
      <c r="D1612" s="71"/>
      <c r="E1612" s="72"/>
      <c r="F1612" s="73"/>
      <c r="G1612" s="70"/>
      <c r="H1612" s="74"/>
      <c r="I1612" s="75"/>
      <c r="J1612" s="75"/>
      <c r="K1612" s="36"/>
      <c r="L1612" s="82"/>
      <c r="M1612" s="82"/>
      <c r="N1612" s="77"/>
      <c r="O1612" s="84" t="s">
        <v>1270</v>
      </c>
      <c r="P1612" s="86">
        <v>43426.675324074073</v>
      </c>
      <c r="Q1612" s="84" t="s">
        <v>1280</v>
      </c>
      <c r="R1612" s="84"/>
      <c r="S1612" s="84"/>
      <c r="T1612" s="84" t="s">
        <v>2023</v>
      </c>
      <c r="U1612" s="84"/>
      <c r="V1612" s="88" t="s">
        <v>2809</v>
      </c>
      <c r="W1612" s="86">
        <v>43426.675324074073</v>
      </c>
      <c r="X1612" s="88" t="s">
        <v>3485</v>
      </c>
      <c r="Y1612" s="84"/>
      <c r="Z1612" s="84"/>
      <c r="AA1612" s="87" t="s">
        <v>4615</v>
      </c>
      <c r="AB1612" s="84"/>
      <c r="AC1612" s="84" t="b">
        <v>0</v>
      </c>
      <c r="AD1612" s="84">
        <v>0</v>
      </c>
      <c r="AE1612" s="87" t="s">
        <v>5552</v>
      </c>
      <c r="AF1612" s="84" t="b">
        <v>0</v>
      </c>
      <c r="AG1612" s="84" t="s">
        <v>5604</v>
      </c>
      <c r="AH1612" s="84"/>
      <c r="AI1612" s="87" t="s">
        <v>5552</v>
      </c>
      <c r="AJ1612" s="84" t="b">
        <v>0</v>
      </c>
      <c r="AK1612" s="84">
        <v>14</v>
      </c>
      <c r="AL1612" s="87" t="s">
        <v>5258</v>
      </c>
      <c r="AM1612" s="84" t="s">
        <v>5682</v>
      </c>
      <c r="AN1612" s="84" t="b">
        <v>0</v>
      </c>
      <c r="AO1612" s="87" t="s">
        <v>5258</v>
      </c>
      <c r="AP1612" s="84" t="s">
        <v>179</v>
      </c>
      <c r="AQ1612" s="84">
        <v>0</v>
      </c>
      <c r="AR1612" s="84">
        <v>0</v>
      </c>
      <c r="AS1612" s="84"/>
      <c r="AT1612" s="84"/>
      <c r="AU1612" s="84"/>
      <c r="AV1612" s="84"/>
      <c r="AW1612" s="84"/>
      <c r="AX1612" s="84"/>
      <c r="AY1612" s="84"/>
      <c r="AZ1612" s="84"/>
    </row>
    <row r="1613" spans="1:52" x14ac:dyDescent="0.55000000000000004">
      <c r="A1613" s="69" t="s">
        <v>399</v>
      </c>
      <c r="B1613" s="69" t="s">
        <v>838</v>
      </c>
      <c r="C1613" s="70"/>
      <c r="D1613" s="71"/>
      <c r="E1613" s="72"/>
      <c r="F1613" s="73"/>
      <c r="G1613" s="70"/>
      <c r="H1613" s="74"/>
      <c r="I1613" s="75"/>
      <c r="J1613" s="75"/>
      <c r="K1613" s="36"/>
      <c r="L1613" s="82"/>
      <c r="M1613" s="82"/>
      <c r="N1613" s="77"/>
      <c r="O1613" s="84" t="s">
        <v>1270</v>
      </c>
      <c r="P1613" s="86">
        <v>43426.675324074073</v>
      </c>
      <c r="Q1613" s="84" t="s">
        <v>1280</v>
      </c>
      <c r="R1613" s="84"/>
      <c r="S1613" s="84"/>
      <c r="T1613" s="84" t="s">
        <v>2023</v>
      </c>
      <c r="U1613" s="84"/>
      <c r="V1613" s="88" t="s">
        <v>2809</v>
      </c>
      <c r="W1613" s="86">
        <v>43426.675324074073</v>
      </c>
      <c r="X1613" s="88" t="s">
        <v>3485</v>
      </c>
      <c r="Y1613" s="84"/>
      <c r="Z1613" s="84"/>
      <c r="AA1613" s="87" t="s">
        <v>4615</v>
      </c>
      <c r="AB1613" s="84"/>
      <c r="AC1613" s="84" t="b">
        <v>0</v>
      </c>
      <c r="AD1613" s="84">
        <v>0</v>
      </c>
      <c r="AE1613" s="87" t="s">
        <v>5552</v>
      </c>
      <c r="AF1613" s="84" t="b">
        <v>0</v>
      </c>
      <c r="AG1613" s="84" t="s">
        <v>5604</v>
      </c>
      <c r="AH1613" s="84"/>
      <c r="AI1613" s="87" t="s">
        <v>5552</v>
      </c>
      <c r="AJ1613" s="84" t="b">
        <v>0</v>
      </c>
      <c r="AK1613" s="84">
        <v>14</v>
      </c>
      <c r="AL1613" s="87" t="s">
        <v>5258</v>
      </c>
      <c r="AM1613" s="84" t="s">
        <v>5682</v>
      </c>
      <c r="AN1613" s="84" t="b">
        <v>0</v>
      </c>
      <c r="AO1613" s="87" t="s">
        <v>5258</v>
      </c>
      <c r="AP1613" s="84" t="s">
        <v>179</v>
      </c>
      <c r="AQ1613" s="84">
        <v>0</v>
      </c>
      <c r="AR1613" s="84">
        <v>0</v>
      </c>
      <c r="AS1613" s="84"/>
      <c r="AT1613" s="84"/>
      <c r="AU1613" s="84"/>
      <c r="AV1613" s="84"/>
      <c r="AW1613" s="84"/>
      <c r="AX1613" s="84"/>
      <c r="AY1613" s="84"/>
      <c r="AZ1613" s="84"/>
    </row>
    <row r="1614" spans="1:52" x14ac:dyDescent="0.55000000000000004">
      <c r="A1614" s="69" t="s">
        <v>399</v>
      </c>
      <c r="B1614" s="69" t="s">
        <v>922</v>
      </c>
      <c r="C1614" s="70"/>
      <c r="D1614" s="71"/>
      <c r="E1614" s="72"/>
      <c r="F1614" s="73"/>
      <c r="G1614" s="70"/>
      <c r="H1614" s="74"/>
      <c r="I1614" s="75"/>
      <c r="J1614" s="75"/>
      <c r="K1614" s="36"/>
      <c r="L1614" s="82"/>
      <c r="M1614" s="82"/>
      <c r="N1614" s="77"/>
      <c r="O1614" s="84" t="s">
        <v>1270</v>
      </c>
      <c r="P1614" s="86">
        <v>43426.675324074073</v>
      </c>
      <c r="Q1614" s="84" t="s">
        <v>1280</v>
      </c>
      <c r="R1614" s="84"/>
      <c r="S1614" s="84"/>
      <c r="T1614" s="84" t="s">
        <v>2023</v>
      </c>
      <c r="U1614" s="84"/>
      <c r="V1614" s="88" t="s">
        <v>2809</v>
      </c>
      <c r="W1614" s="86">
        <v>43426.675324074073</v>
      </c>
      <c r="X1614" s="88" t="s">
        <v>3485</v>
      </c>
      <c r="Y1614" s="84"/>
      <c r="Z1614" s="84"/>
      <c r="AA1614" s="87" t="s">
        <v>4615</v>
      </c>
      <c r="AB1614" s="84"/>
      <c r="AC1614" s="84" t="b">
        <v>0</v>
      </c>
      <c r="AD1614" s="84">
        <v>0</v>
      </c>
      <c r="AE1614" s="87" t="s">
        <v>5552</v>
      </c>
      <c r="AF1614" s="84" t="b">
        <v>0</v>
      </c>
      <c r="AG1614" s="84" t="s">
        <v>5604</v>
      </c>
      <c r="AH1614" s="84"/>
      <c r="AI1614" s="87" t="s">
        <v>5552</v>
      </c>
      <c r="AJ1614" s="84" t="b">
        <v>0</v>
      </c>
      <c r="AK1614" s="84">
        <v>14</v>
      </c>
      <c r="AL1614" s="87" t="s">
        <v>5258</v>
      </c>
      <c r="AM1614" s="84" t="s">
        <v>5682</v>
      </c>
      <c r="AN1614" s="84" t="b">
        <v>0</v>
      </c>
      <c r="AO1614" s="87" t="s">
        <v>5258</v>
      </c>
      <c r="AP1614" s="84" t="s">
        <v>179</v>
      </c>
      <c r="AQ1614" s="84">
        <v>0</v>
      </c>
      <c r="AR1614" s="84">
        <v>0</v>
      </c>
      <c r="AS1614" s="84"/>
      <c r="AT1614" s="84"/>
      <c r="AU1614" s="84"/>
      <c r="AV1614" s="84"/>
      <c r="AW1614" s="84"/>
      <c r="AX1614" s="84"/>
      <c r="AY1614" s="84"/>
      <c r="AZ1614" s="84"/>
    </row>
    <row r="1615" spans="1:52" x14ac:dyDescent="0.55000000000000004">
      <c r="A1615" s="69" t="s">
        <v>400</v>
      </c>
      <c r="B1615" s="69" t="s">
        <v>960</v>
      </c>
      <c r="C1615" s="70"/>
      <c r="D1615" s="71"/>
      <c r="E1615" s="72"/>
      <c r="F1615" s="73"/>
      <c r="G1615" s="70"/>
      <c r="H1615" s="74"/>
      <c r="I1615" s="75"/>
      <c r="J1615" s="75"/>
      <c r="K1615" s="36"/>
      <c r="L1615" s="82"/>
      <c r="M1615" s="82"/>
      <c r="N1615" s="77"/>
      <c r="O1615" s="84" t="s">
        <v>1270</v>
      </c>
      <c r="P1615" s="86">
        <v>43426.709502314814</v>
      </c>
      <c r="Q1615" s="84" t="s">
        <v>1370</v>
      </c>
      <c r="R1615" s="88" t="s">
        <v>1719</v>
      </c>
      <c r="S1615" s="84" t="s">
        <v>1934</v>
      </c>
      <c r="T1615" s="84" t="s">
        <v>2032</v>
      </c>
      <c r="U1615" s="88" t="s">
        <v>2484</v>
      </c>
      <c r="V1615" s="88" t="s">
        <v>2484</v>
      </c>
      <c r="W1615" s="86">
        <v>43426.709502314814</v>
      </c>
      <c r="X1615" s="88" t="s">
        <v>3486</v>
      </c>
      <c r="Y1615" s="84"/>
      <c r="Z1615" s="84"/>
      <c r="AA1615" s="87" t="s">
        <v>4616</v>
      </c>
      <c r="AB1615" s="84"/>
      <c r="AC1615" s="84" t="b">
        <v>0</v>
      </c>
      <c r="AD1615" s="84">
        <v>1</v>
      </c>
      <c r="AE1615" s="87" t="s">
        <v>5552</v>
      </c>
      <c r="AF1615" s="84" t="b">
        <v>0</v>
      </c>
      <c r="AG1615" s="84" t="s">
        <v>5604</v>
      </c>
      <c r="AH1615" s="84"/>
      <c r="AI1615" s="87" t="s">
        <v>5552</v>
      </c>
      <c r="AJ1615" s="84" t="b">
        <v>0</v>
      </c>
      <c r="AK1615" s="84">
        <v>0</v>
      </c>
      <c r="AL1615" s="87" t="s">
        <v>5552</v>
      </c>
      <c r="AM1615" s="84" t="s">
        <v>5687</v>
      </c>
      <c r="AN1615" s="84" t="b">
        <v>0</v>
      </c>
      <c r="AO1615" s="87" t="s">
        <v>4616</v>
      </c>
      <c r="AP1615" s="84" t="s">
        <v>179</v>
      </c>
      <c r="AQ1615" s="84">
        <v>0</v>
      </c>
      <c r="AR1615" s="84">
        <v>0</v>
      </c>
      <c r="AS1615" s="84"/>
      <c r="AT1615" s="84"/>
      <c r="AU1615" s="84"/>
      <c r="AV1615" s="84"/>
      <c r="AW1615" s="84"/>
      <c r="AX1615" s="84"/>
      <c r="AY1615" s="84"/>
      <c r="AZ1615" s="84"/>
    </row>
    <row r="1616" spans="1:52" x14ac:dyDescent="0.55000000000000004">
      <c r="A1616" s="69" t="s">
        <v>400</v>
      </c>
      <c r="B1616" s="69" t="s">
        <v>961</v>
      </c>
      <c r="C1616" s="70"/>
      <c r="D1616" s="71"/>
      <c r="E1616" s="72"/>
      <c r="F1616" s="73"/>
      <c r="G1616" s="70"/>
      <c r="H1616" s="74"/>
      <c r="I1616" s="75"/>
      <c r="J1616" s="75"/>
      <c r="K1616" s="36"/>
      <c r="L1616" s="82"/>
      <c r="M1616" s="82"/>
      <c r="N1616" s="77"/>
      <c r="O1616" s="84" t="s">
        <v>1270</v>
      </c>
      <c r="P1616" s="86">
        <v>43426.709502314814</v>
      </c>
      <c r="Q1616" s="84" t="s">
        <v>1370</v>
      </c>
      <c r="R1616" s="88" t="s">
        <v>1719</v>
      </c>
      <c r="S1616" s="84" t="s">
        <v>1934</v>
      </c>
      <c r="T1616" s="84" t="s">
        <v>2032</v>
      </c>
      <c r="U1616" s="88" t="s">
        <v>2484</v>
      </c>
      <c r="V1616" s="88" t="s">
        <v>2484</v>
      </c>
      <c r="W1616" s="86">
        <v>43426.709502314814</v>
      </c>
      <c r="X1616" s="88" t="s">
        <v>3486</v>
      </c>
      <c r="Y1616" s="84"/>
      <c r="Z1616" s="84"/>
      <c r="AA1616" s="87" t="s">
        <v>4616</v>
      </c>
      <c r="AB1616" s="84"/>
      <c r="AC1616" s="84" t="b">
        <v>0</v>
      </c>
      <c r="AD1616" s="84">
        <v>1</v>
      </c>
      <c r="AE1616" s="87" t="s">
        <v>5552</v>
      </c>
      <c r="AF1616" s="84" t="b">
        <v>0</v>
      </c>
      <c r="AG1616" s="84" t="s">
        <v>5604</v>
      </c>
      <c r="AH1616" s="84"/>
      <c r="AI1616" s="87" t="s">
        <v>5552</v>
      </c>
      <c r="AJ1616" s="84" t="b">
        <v>0</v>
      </c>
      <c r="AK1616" s="84">
        <v>0</v>
      </c>
      <c r="AL1616" s="87" t="s">
        <v>5552</v>
      </c>
      <c r="AM1616" s="84" t="s">
        <v>5687</v>
      </c>
      <c r="AN1616" s="84" t="b">
        <v>0</v>
      </c>
      <c r="AO1616" s="87" t="s">
        <v>4616</v>
      </c>
      <c r="AP1616" s="84" t="s">
        <v>179</v>
      </c>
      <c r="AQ1616" s="84">
        <v>0</v>
      </c>
      <c r="AR1616" s="84">
        <v>0</v>
      </c>
      <c r="AS1616" s="84"/>
      <c r="AT1616" s="84"/>
      <c r="AU1616" s="84"/>
      <c r="AV1616" s="84"/>
      <c r="AW1616" s="84"/>
      <c r="AX1616" s="84"/>
      <c r="AY1616" s="84"/>
      <c r="AZ1616" s="84"/>
    </row>
    <row r="1617" spans="1:52" x14ac:dyDescent="0.55000000000000004">
      <c r="A1617" s="69" t="s">
        <v>400</v>
      </c>
      <c r="B1617" s="69" t="s">
        <v>962</v>
      </c>
      <c r="C1617" s="70"/>
      <c r="D1617" s="71"/>
      <c r="E1617" s="72"/>
      <c r="F1617" s="73"/>
      <c r="G1617" s="70"/>
      <c r="H1617" s="74"/>
      <c r="I1617" s="75"/>
      <c r="J1617" s="75"/>
      <c r="K1617" s="36"/>
      <c r="L1617" s="82"/>
      <c r="M1617" s="82"/>
      <c r="N1617" s="77"/>
      <c r="O1617" s="84" t="s">
        <v>1270</v>
      </c>
      <c r="P1617" s="86">
        <v>43426.709502314814</v>
      </c>
      <c r="Q1617" s="84" t="s">
        <v>1370</v>
      </c>
      <c r="R1617" s="88" t="s">
        <v>1719</v>
      </c>
      <c r="S1617" s="84" t="s">
        <v>1934</v>
      </c>
      <c r="T1617" s="84" t="s">
        <v>2032</v>
      </c>
      <c r="U1617" s="88" t="s">
        <v>2484</v>
      </c>
      <c r="V1617" s="88" t="s">
        <v>2484</v>
      </c>
      <c r="W1617" s="86">
        <v>43426.709502314814</v>
      </c>
      <c r="X1617" s="88" t="s">
        <v>3486</v>
      </c>
      <c r="Y1617" s="84"/>
      <c r="Z1617" s="84"/>
      <c r="AA1617" s="87" t="s">
        <v>4616</v>
      </c>
      <c r="AB1617" s="84"/>
      <c r="AC1617" s="84" t="b">
        <v>0</v>
      </c>
      <c r="AD1617" s="84">
        <v>1</v>
      </c>
      <c r="AE1617" s="87" t="s">
        <v>5552</v>
      </c>
      <c r="AF1617" s="84" t="b">
        <v>0</v>
      </c>
      <c r="AG1617" s="84" t="s">
        <v>5604</v>
      </c>
      <c r="AH1617" s="84"/>
      <c r="AI1617" s="87" t="s">
        <v>5552</v>
      </c>
      <c r="AJ1617" s="84" t="b">
        <v>0</v>
      </c>
      <c r="AK1617" s="84">
        <v>0</v>
      </c>
      <c r="AL1617" s="87" t="s">
        <v>5552</v>
      </c>
      <c r="AM1617" s="84" t="s">
        <v>5687</v>
      </c>
      <c r="AN1617" s="84" t="b">
        <v>0</v>
      </c>
      <c r="AO1617" s="87" t="s">
        <v>4616</v>
      </c>
      <c r="AP1617" s="84" t="s">
        <v>179</v>
      </c>
      <c r="AQ1617" s="84">
        <v>0</v>
      </c>
      <c r="AR1617" s="84">
        <v>0</v>
      </c>
      <c r="AS1617" s="84"/>
      <c r="AT1617" s="84"/>
      <c r="AU1617" s="84"/>
      <c r="AV1617" s="84"/>
      <c r="AW1617" s="84"/>
      <c r="AX1617" s="84"/>
      <c r="AY1617" s="84"/>
      <c r="AZ1617" s="84"/>
    </row>
    <row r="1618" spans="1:52" x14ac:dyDescent="0.55000000000000004">
      <c r="A1618" s="69" t="s">
        <v>400</v>
      </c>
      <c r="B1618" s="69" t="s">
        <v>963</v>
      </c>
      <c r="C1618" s="70"/>
      <c r="D1618" s="71"/>
      <c r="E1618" s="72"/>
      <c r="F1618" s="73"/>
      <c r="G1618" s="70"/>
      <c r="H1618" s="74"/>
      <c r="I1618" s="75"/>
      <c r="J1618" s="75"/>
      <c r="K1618" s="36"/>
      <c r="L1618" s="82"/>
      <c r="M1618" s="82"/>
      <c r="N1618" s="77"/>
      <c r="O1618" s="84" t="s">
        <v>1270</v>
      </c>
      <c r="P1618" s="86">
        <v>43426.709502314814</v>
      </c>
      <c r="Q1618" s="84" t="s">
        <v>1370</v>
      </c>
      <c r="R1618" s="88" t="s">
        <v>1719</v>
      </c>
      <c r="S1618" s="84" t="s">
        <v>1934</v>
      </c>
      <c r="T1618" s="84" t="s">
        <v>2032</v>
      </c>
      <c r="U1618" s="88" t="s">
        <v>2484</v>
      </c>
      <c r="V1618" s="88" t="s">
        <v>2484</v>
      </c>
      <c r="W1618" s="86">
        <v>43426.709502314814</v>
      </c>
      <c r="X1618" s="88" t="s">
        <v>3486</v>
      </c>
      <c r="Y1618" s="84"/>
      <c r="Z1618" s="84"/>
      <c r="AA1618" s="87" t="s">
        <v>4616</v>
      </c>
      <c r="AB1618" s="84"/>
      <c r="AC1618" s="84" t="b">
        <v>0</v>
      </c>
      <c r="AD1618" s="84">
        <v>1</v>
      </c>
      <c r="AE1618" s="87" t="s">
        <v>5552</v>
      </c>
      <c r="AF1618" s="84" t="b">
        <v>0</v>
      </c>
      <c r="AG1618" s="84" t="s">
        <v>5604</v>
      </c>
      <c r="AH1618" s="84"/>
      <c r="AI1618" s="87" t="s">
        <v>5552</v>
      </c>
      <c r="AJ1618" s="84" t="b">
        <v>0</v>
      </c>
      <c r="AK1618" s="84">
        <v>0</v>
      </c>
      <c r="AL1618" s="87" t="s">
        <v>5552</v>
      </c>
      <c r="AM1618" s="84" t="s">
        <v>5687</v>
      </c>
      <c r="AN1618" s="84" t="b">
        <v>0</v>
      </c>
      <c r="AO1618" s="87" t="s">
        <v>4616</v>
      </c>
      <c r="AP1618" s="84" t="s">
        <v>179</v>
      </c>
      <c r="AQ1618" s="84">
        <v>0</v>
      </c>
      <c r="AR1618" s="84">
        <v>0</v>
      </c>
      <c r="AS1618" s="84"/>
      <c r="AT1618" s="84"/>
      <c r="AU1618" s="84"/>
      <c r="AV1618" s="84"/>
      <c r="AW1618" s="84"/>
      <c r="AX1618" s="84"/>
      <c r="AY1618" s="84"/>
      <c r="AZ1618" s="84"/>
    </row>
    <row r="1619" spans="1:52" x14ac:dyDescent="0.55000000000000004">
      <c r="A1619" s="69" t="s">
        <v>400</v>
      </c>
      <c r="B1619" s="69" t="s">
        <v>964</v>
      </c>
      <c r="C1619" s="70"/>
      <c r="D1619" s="71"/>
      <c r="E1619" s="72"/>
      <c r="F1619" s="73"/>
      <c r="G1619" s="70"/>
      <c r="H1619" s="74"/>
      <c r="I1619" s="75"/>
      <c r="J1619" s="75"/>
      <c r="K1619" s="36"/>
      <c r="L1619" s="82"/>
      <c r="M1619" s="82"/>
      <c r="N1619" s="77"/>
      <c r="O1619" s="84" t="s">
        <v>1270</v>
      </c>
      <c r="P1619" s="86">
        <v>43426.709502314814</v>
      </c>
      <c r="Q1619" s="84" t="s">
        <v>1370</v>
      </c>
      <c r="R1619" s="88" t="s">
        <v>1719</v>
      </c>
      <c r="S1619" s="84" t="s">
        <v>1934</v>
      </c>
      <c r="T1619" s="84" t="s">
        <v>2032</v>
      </c>
      <c r="U1619" s="88" t="s">
        <v>2484</v>
      </c>
      <c r="V1619" s="88" t="s">
        <v>2484</v>
      </c>
      <c r="W1619" s="86">
        <v>43426.709502314814</v>
      </c>
      <c r="X1619" s="88" t="s">
        <v>3486</v>
      </c>
      <c r="Y1619" s="84"/>
      <c r="Z1619" s="84"/>
      <c r="AA1619" s="87" t="s">
        <v>4616</v>
      </c>
      <c r="AB1619" s="84"/>
      <c r="AC1619" s="84" t="b">
        <v>0</v>
      </c>
      <c r="AD1619" s="84">
        <v>1</v>
      </c>
      <c r="AE1619" s="87" t="s">
        <v>5552</v>
      </c>
      <c r="AF1619" s="84" t="b">
        <v>0</v>
      </c>
      <c r="AG1619" s="84" t="s">
        <v>5604</v>
      </c>
      <c r="AH1619" s="84"/>
      <c r="AI1619" s="87" t="s">
        <v>5552</v>
      </c>
      <c r="AJ1619" s="84" t="b">
        <v>0</v>
      </c>
      <c r="AK1619" s="84">
        <v>0</v>
      </c>
      <c r="AL1619" s="87" t="s">
        <v>5552</v>
      </c>
      <c r="AM1619" s="84" t="s">
        <v>5687</v>
      </c>
      <c r="AN1619" s="84" t="b">
        <v>0</v>
      </c>
      <c r="AO1619" s="87" t="s">
        <v>4616</v>
      </c>
      <c r="AP1619" s="84" t="s">
        <v>179</v>
      </c>
      <c r="AQ1619" s="84">
        <v>0</v>
      </c>
      <c r="AR1619" s="84">
        <v>0</v>
      </c>
      <c r="AS1619" s="84"/>
      <c r="AT1619" s="84"/>
      <c r="AU1619" s="84"/>
      <c r="AV1619" s="84"/>
      <c r="AW1619" s="84"/>
      <c r="AX1619" s="84"/>
      <c r="AY1619" s="84"/>
      <c r="AZ1619" s="84"/>
    </row>
    <row r="1620" spans="1:52" x14ac:dyDescent="0.55000000000000004">
      <c r="A1620" s="69" t="s">
        <v>401</v>
      </c>
      <c r="B1620" s="69" t="s">
        <v>699</v>
      </c>
      <c r="C1620" s="70"/>
      <c r="D1620" s="71"/>
      <c r="E1620" s="72"/>
      <c r="F1620" s="73"/>
      <c r="G1620" s="70"/>
      <c r="H1620" s="74"/>
      <c r="I1620" s="75"/>
      <c r="J1620" s="75"/>
      <c r="K1620" s="36"/>
      <c r="L1620" s="82"/>
      <c r="M1620" s="82"/>
      <c r="N1620" s="77"/>
      <c r="O1620" s="84" t="s">
        <v>1269</v>
      </c>
      <c r="P1620" s="86">
        <v>43426.724317129629</v>
      </c>
      <c r="Q1620" s="84" t="s">
        <v>1313</v>
      </c>
      <c r="R1620" s="84"/>
      <c r="S1620" s="84"/>
      <c r="T1620" s="84"/>
      <c r="U1620" s="84"/>
      <c r="V1620" s="88" t="s">
        <v>2810</v>
      </c>
      <c r="W1620" s="86">
        <v>43426.724317129629</v>
      </c>
      <c r="X1620" s="88" t="s">
        <v>3487</v>
      </c>
      <c r="Y1620" s="84"/>
      <c r="Z1620" s="84"/>
      <c r="AA1620" s="87" t="s">
        <v>4617</v>
      </c>
      <c r="AB1620" s="84"/>
      <c r="AC1620" s="84" t="b">
        <v>0</v>
      </c>
      <c r="AD1620" s="84">
        <v>0</v>
      </c>
      <c r="AE1620" s="87" t="s">
        <v>5552</v>
      </c>
      <c r="AF1620" s="84" t="b">
        <v>0</v>
      </c>
      <c r="AG1620" s="84" t="s">
        <v>5604</v>
      </c>
      <c r="AH1620" s="84"/>
      <c r="AI1620" s="87" t="s">
        <v>5552</v>
      </c>
      <c r="AJ1620" s="84" t="b">
        <v>0</v>
      </c>
      <c r="AK1620" s="84">
        <v>43</v>
      </c>
      <c r="AL1620" s="87" t="s">
        <v>4992</v>
      </c>
      <c r="AM1620" s="84" t="s">
        <v>5684</v>
      </c>
      <c r="AN1620" s="84" t="b">
        <v>0</v>
      </c>
      <c r="AO1620" s="87" t="s">
        <v>4992</v>
      </c>
      <c r="AP1620" s="84" t="s">
        <v>179</v>
      </c>
      <c r="AQ1620" s="84">
        <v>0</v>
      </c>
      <c r="AR1620" s="84">
        <v>0</v>
      </c>
      <c r="AS1620" s="84"/>
      <c r="AT1620" s="84"/>
      <c r="AU1620" s="84"/>
      <c r="AV1620" s="84"/>
      <c r="AW1620" s="84"/>
      <c r="AX1620" s="84"/>
      <c r="AY1620" s="84"/>
      <c r="AZ1620" s="84"/>
    </row>
    <row r="1621" spans="1:52" x14ac:dyDescent="0.55000000000000004">
      <c r="A1621" s="69" t="s">
        <v>401</v>
      </c>
      <c r="B1621" s="69" t="s">
        <v>975</v>
      </c>
      <c r="C1621" s="70"/>
      <c r="D1621" s="71"/>
      <c r="E1621" s="72"/>
      <c r="F1621" s="73"/>
      <c r="G1621" s="70"/>
      <c r="H1621" s="74"/>
      <c r="I1621" s="75"/>
      <c r="J1621" s="75"/>
      <c r="K1621" s="36"/>
      <c r="L1621" s="82"/>
      <c r="M1621" s="82"/>
      <c r="N1621" s="77"/>
      <c r="O1621" s="84" t="s">
        <v>1270</v>
      </c>
      <c r="P1621" s="86">
        <v>43426.724317129629</v>
      </c>
      <c r="Q1621" s="84" t="s">
        <v>1313</v>
      </c>
      <c r="R1621" s="84"/>
      <c r="S1621" s="84"/>
      <c r="T1621" s="84"/>
      <c r="U1621" s="84"/>
      <c r="V1621" s="88" t="s">
        <v>2810</v>
      </c>
      <c r="W1621" s="86">
        <v>43426.724317129629</v>
      </c>
      <c r="X1621" s="88" t="s">
        <v>3487</v>
      </c>
      <c r="Y1621" s="84"/>
      <c r="Z1621" s="84"/>
      <c r="AA1621" s="87" t="s">
        <v>4617</v>
      </c>
      <c r="AB1621" s="84"/>
      <c r="AC1621" s="84" t="b">
        <v>0</v>
      </c>
      <c r="AD1621" s="84">
        <v>0</v>
      </c>
      <c r="AE1621" s="87" t="s">
        <v>5552</v>
      </c>
      <c r="AF1621" s="84" t="b">
        <v>0</v>
      </c>
      <c r="AG1621" s="84" t="s">
        <v>5604</v>
      </c>
      <c r="AH1621" s="84"/>
      <c r="AI1621" s="87" t="s">
        <v>5552</v>
      </c>
      <c r="AJ1621" s="84" t="b">
        <v>0</v>
      </c>
      <c r="AK1621" s="84">
        <v>43</v>
      </c>
      <c r="AL1621" s="87" t="s">
        <v>4992</v>
      </c>
      <c r="AM1621" s="84" t="s">
        <v>5684</v>
      </c>
      <c r="AN1621" s="84" t="b">
        <v>0</v>
      </c>
      <c r="AO1621" s="87" t="s">
        <v>4992</v>
      </c>
      <c r="AP1621" s="84" t="s">
        <v>179</v>
      </c>
      <c r="AQ1621" s="84">
        <v>0</v>
      </c>
      <c r="AR1621" s="84">
        <v>0</v>
      </c>
      <c r="AS1621" s="84"/>
      <c r="AT1621" s="84"/>
      <c r="AU1621" s="84"/>
      <c r="AV1621" s="84"/>
      <c r="AW1621" s="84"/>
      <c r="AX1621" s="84"/>
      <c r="AY1621" s="84"/>
      <c r="AZ1621" s="84"/>
    </row>
    <row r="1622" spans="1:52" x14ac:dyDescent="0.55000000000000004">
      <c r="A1622" s="69" t="s">
        <v>401</v>
      </c>
      <c r="B1622" s="69" t="s">
        <v>697</v>
      </c>
      <c r="C1622" s="70"/>
      <c r="D1622" s="71"/>
      <c r="E1622" s="72"/>
      <c r="F1622" s="73"/>
      <c r="G1622" s="70"/>
      <c r="H1622" s="74"/>
      <c r="I1622" s="75"/>
      <c r="J1622" s="75"/>
      <c r="K1622" s="36"/>
      <c r="L1622" s="82"/>
      <c r="M1622" s="82"/>
      <c r="N1622" s="77"/>
      <c r="O1622" s="84" t="s">
        <v>1270</v>
      </c>
      <c r="P1622" s="86">
        <v>43426.724317129629</v>
      </c>
      <c r="Q1622" s="84" t="s">
        <v>1313</v>
      </c>
      <c r="R1622" s="84"/>
      <c r="S1622" s="84"/>
      <c r="T1622" s="84"/>
      <c r="U1622" s="84"/>
      <c r="V1622" s="88" t="s">
        <v>2810</v>
      </c>
      <c r="W1622" s="86">
        <v>43426.724317129629</v>
      </c>
      <c r="X1622" s="88" t="s">
        <v>3487</v>
      </c>
      <c r="Y1622" s="84"/>
      <c r="Z1622" s="84"/>
      <c r="AA1622" s="87" t="s">
        <v>4617</v>
      </c>
      <c r="AB1622" s="84"/>
      <c r="AC1622" s="84" t="b">
        <v>0</v>
      </c>
      <c r="AD1622" s="84">
        <v>0</v>
      </c>
      <c r="AE1622" s="87" t="s">
        <v>5552</v>
      </c>
      <c r="AF1622" s="84" t="b">
        <v>0</v>
      </c>
      <c r="AG1622" s="84" t="s">
        <v>5604</v>
      </c>
      <c r="AH1622" s="84"/>
      <c r="AI1622" s="87" t="s">
        <v>5552</v>
      </c>
      <c r="AJ1622" s="84" t="b">
        <v>0</v>
      </c>
      <c r="AK1622" s="84">
        <v>43</v>
      </c>
      <c r="AL1622" s="87" t="s">
        <v>4992</v>
      </c>
      <c r="AM1622" s="84" t="s">
        <v>5684</v>
      </c>
      <c r="AN1622" s="84" t="b">
        <v>0</v>
      </c>
      <c r="AO1622" s="87" t="s">
        <v>4992</v>
      </c>
      <c r="AP1622" s="84" t="s">
        <v>179</v>
      </c>
      <c r="AQ1622" s="84">
        <v>0</v>
      </c>
      <c r="AR1622" s="84">
        <v>0</v>
      </c>
      <c r="AS1622" s="84"/>
      <c r="AT1622" s="84"/>
      <c r="AU1622" s="84"/>
      <c r="AV1622" s="84"/>
      <c r="AW1622" s="84"/>
      <c r="AX1622" s="84"/>
      <c r="AY1622" s="84"/>
      <c r="AZ1622" s="84"/>
    </row>
    <row r="1623" spans="1:52" x14ac:dyDescent="0.55000000000000004">
      <c r="A1623" s="69" t="s">
        <v>401</v>
      </c>
      <c r="B1623" s="69" t="s">
        <v>976</v>
      </c>
      <c r="C1623" s="70"/>
      <c r="D1623" s="71"/>
      <c r="E1623" s="72"/>
      <c r="F1623" s="73"/>
      <c r="G1623" s="70"/>
      <c r="H1623" s="74"/>
      <c r="I1623" s="75"/>
      <c r="J1623" s="75"/>
      <c r="K1623" s="36"/>
      <c r="L1623" s="82"/>
      <c r="M1623" s="82"/>
      <c r="N1623" s="77"/>
      <c r="O1623" s="84" t="s">
        <v>1270</v>
      </c>
      <c r="P1623" s="86">
        <v>43426.724317129629</v>
      </c>
      <c r="Q1623" s="84" t="s">
        <v>1313</v>
      </c>
      <c r="R1623" s="84"/>
      <c r="S1623" s="84"/>
      <c r="T1623" s="84"/>
      <c r="U1623" s="84"/>
      <c r="V1623" s="88" t="s">
        <v>2810</v>
      </c>
      <c r="W1623" s="86">
        <v>43426.724317129629</v>
      </c>
      <c r="X1623" s="88" t="s">
        <v>3487</v>
      </c>
      <c r="Y1623" s="84"/>
      <c r="Z1623" s="84"/>
      <c r="AA1623" s="87" t="s">
        <v>4617</v>
      </c>
      <c r="AB1623" s="84"/>
      <c r="AC1623" s="84" t="b">
        <v>0</v>
      </c>
      <c r="AD1623" s="84">
        <v>0</v>
      </c>
      <c r="AE1623" s="87" t="s">
        <v>5552</v>
      </c>
      <c r="AF1623" s="84" t="b">
        <v>0</v>
      </c>
      <c r="AG1623" s="84" t="s">
        <v>5604</v>
      </c>
      <c r="AH1623" s="84"/>
      <c r="AI1623" s="87" t="s">
        <v>5552</v>
      </c>
      <c r="AJ1623" s="84" t="b">
        <v>0</v>
      </c>
      <c r="AK1623" s="84">
        <v>43</v>
      </c>
      <c r="AL1623" s="87" t="s">
        <v>4992</v>
      </c>
      <c r="AM1623" s="84" t="s">
        <v>5684</v>
      </c>
      <c r="AN1623" s="84" t="b">
        <v>0</v>
      </c>
      <c r="AO1623" s="87" t="s">
        <v>4992</v>
      </c>
      <c r="AP1623" s="84" t="s">
        <v>179</v>
      </c>
      <c r="AQ1623" s="84">
        <v>0</v>
      </c>
      <c r="AR1623" s="84">
        <v>0</v>
      </c>
      <c r="AS1623" s="84"/>
      <c r="AT1623" s="84"/>
      <c r="AU1623" s="84"/>
      <c r="AV1623" s="84"/>
      <c r="AW1623" s="84"/>
      <c r="AX1623" s="84"/>
      <c r="AY1623" s="84"/>
      <c r="AZ1623" s="84"/>
    </row>
    <row r="1624" spans="1:52" x14ac:dyDescent="0.55000000000000004">
      <c r="A1624" s="69" t="s">
        <v>401</v>
      </c>
      <c r="B1624" s="69" t="s">
        <v>696</v>
      </c>
      <c r="C1624" s="70"/>
      <c r="D1624" s="71"/>
      <c r="E1624" s="72"/>
      <c r="F1624" s="73"/>
      <c r="G1624" s="70"/>
      <c r="H1624" s="74"/>
      <c r="I1624" s="75"/>
      <c r="J1624" s="75"/>
      <c r="K1624" s="36"/>
      <c r="L1624" s="82"/>
      <c r="M1624" s="82"/>
      <c r="N1624" s="77"/>
      <c r="O1624" s="84" t="s">
        <v>1270</v>
      </c>
      <c r="P1624" s="86">
        <v>43426.724317129629</v>
      </c>
      <c r="Q1624" s="84" t="s">
        <v>1313</v>
      </c>
      <c r="R1624" s="84"/>
      <c r="S1624" s="84"/>
      <c r="T1624" s="84"/>
      <c r="U1624" s="84"/>
      <c r="V1624" s="88" t="s">
        <v>2810</v>
      </c>
      <c r="W1624" s="86">
        <v>43426.724317129629</v>
      </c>
      <c r="X1624" s="88" t="s">
        <v>3487</v>
      </c>
      <c r="Y1624" s="84"/>
      <c r="Z1624" s="84"/>
      <c r="AA1624" s="87" t="s">
        <v>4617</v>
      </c>
      <c r="AB1624" s="84"/>
      <c r="AC1624" s="84" t="b">
        <v>0</v>
      </c>
      <c r="AD1624" s="84">
        <v>0</v>
      </c>
      <c r="AE1624" s="87" t="s">
        <v>5552</v>
      </c>
      <c r="AF1624" s="84" t="b">
        <v>0</v>
      </c>
      <c r="AG1624" s="84" t="s">
        <v>5604</v>
      </c>
      <c r="AH1624" s="84"/>
      <c r="AI1624" s="87" t="s">
        <v>5552</v>
      </c>
      <c r="AJ1624" s="84" t="b">
        <v>0</v>
      </c>
      <c r="AK1624" s="84">
        <v>43</v>
      </c>
      <c r="AL1624" s="87" t="s">
        <v>4992</v>
      </c>
      <c r="AM1624" s="84" t="s">
        <v>5684</v>
      </c>
      <c r="AN1624" s="84" t="b">
        <v>0</v>
      </c>
      <c r="AO1624" s="87" t="s">
        <v>4992</v>
      </c>
      <c r="AP1624" s="84" t="s">
        <v>179</v>
      </c>
      <c r="AQ1624" s="84">
        <v>0</v>
      </c>
      <c r="AR1624" s="84">
        <v>0</v>
      </c>
      <c r="AS1624" s="84"/>
      <c r="AT1624" s="84"/>
      <c r="AU1624" s="84"/>
      <c r="AV1624" s="84"/>
      <c r="AW1624" s="84"/>
      <c r="AX1624" s="84"/>
      <c r="AY1624" s="84"/>
      <c r="AZ1624" s="84"/>
    </row>
    <row r="1625" spans="1:52" x14ac:dyDescent="0.55000000000000004">
      <c r="A1625" s="69" t="s">
        <v>401</v>
      </c>
      <c r="B1625" s="69" t="s">
        <v>691</v>
      </c>
      <c r="C1625" s="70"/>
      <c r="D1625" s="71"/>
      <c r="E1625" s="72"/>
      <c r="F1625" s="73"/>
      <c r="G1625" s="70"/>
      <c r="H1625" s="74"/>
      <c r="I1625" s="75"/>
      <c r="J1625" s="75"/>
      <c r="K1625" s="36"/>
      <c r="L1625" s="82"/>
      <c r="M1625" s="82"/>
      <c r="N1625" s="77"/>
      <c r="O1625" s="84" t="s">
        <v>1270</v>
      </c>
      <c r="P1625" s="86">
        <v>43426.724317129629</v>
      </c>
      <c r="Q1625" s="84" t="s">
        <v>1313</v>
      </c>
      <c r="R1625" s="84"/>
      <c r="S1625" s="84"/>
      <c r="T1625" s="84"/>
      <c r="U1625" s="84"/>
      <c r="V1625" s="88" t="s">
        <v>2810</v>
      </c>
      <c r="W1625" s="86">
        <v>43426.724317129629</v>
      </c>
      <c r="X1625" s="88" t="s">
        <v>3487</v>
      </c>
      <c r="Y1625" s="84"/>
      <c r="Z1625" s="84"/>
      <c r="AA1625" s="87" t="s">
        <v>4617</v>
      </c>
      <c r="AB1625" s="84"/>
      <c r="AC1625" s="84" t="b">
        <v>0</v>
      </c>
      <c r="AD1625" s="84">
        <v>0</v>
      </c>
      <c r="AE1625" s="87" t="s">
        <v>5552</v>
      </c>
      <c r="AF1625" s="84" t="b">
        <v>0</v>
      </c>
      <c r="AG1625" s="84" t="s">
        <v>5604</v>
      </c>
      <c r="AH1625" s="84"/>
      <c r="AI1625" s="87" t="s">
        <v>5552</v>
      </c>
      <c r="AJ1625" s="84" t="b">
        <v>0</v>
      </c>
      <c r="AK1625" s="84">
        <v>43</v>
      </c>
      <c r="AL1625" s="87" t="s">
        <v>4992</v>
      </c>
      <c r="AM1625" s="84" t="s">
        <v>5684</v>
      </c>
      <c r="AN1625" s="84" t="b">
        <v>0</v>
      </c>
      <c r="AO1625" s="87" t="s">
        <v>4992</v>
      </c>
      <c r="AP1625" s="84" t="s">
        <v>179</v>
      </c>
      <c r="AQ1625" s="84">
        <v>0</v>
      </c>
      <c r="AR1625" s="84">
        <v>0</v>
      </c>
      <c r="AS1625" s="84"/>
      <c r="AT1625" s="84"/>
      <c r="AU1625" s="84"/>
      <c r="AV1625" s="84"/>
      <c r="AW1625" s="84"/>
      <c r="AX1625" s="84"/>
      <c r="AY1625" s="84"/>
      <c r="AZ1625" s="84"/>
    </row>
    <row r="1626" spans="1:52" x14ac:dyDescent="0.55000000000000004">
      <c r="A1626" s="69" t="s">
        <v>401</v>
      </c>
      <c r="B1626" s="69" t="s">
        <v>692</v>
      </c>
      <c r="C1626" s="70"/>
      <c r="D1626" s="71"/>
      <c r="E1626" s="72"/>
      <c r="F1626" s="73"/>
      <c r="G1626" s="70"/>
      <c r="H1626" s="74"/>
      <c r="I1626" s="75"/>
      <c r="J1626" s="75"/>
      <c r="K1626" s="36"/>
      <c r="L1626" s="82"/>
      <c r="M1626" s="82"/>
      <c r="N1626" s="77"/>
      <c r="O1626" s="84" t="s">
        <v>1270</v>
      </c>
      <c r="P1626" s="86">
        <v>43426.724317129629</v>
      </c>
      <c r="Q1626" s="84" t="s">
        <v>1313</v>
      </c>
      <c r="R1626" s="84"/>
      <c r="S1626" s="84"/>
      <c r="T1626" s="84"/>
      <c r="U1626" s="84"/>
      <c r="V1626" s="88" t="s">
        <v>2810</v>
      </c>
      <c r="W1626" s="86">
        <v>43426.724317129629</v>
      </c>
      <c r="X1626" s="88" t="s">
        <v>3487</v>
      </c>
      <c r="Y1626" s="84"/>
      <c r="Z1626" s="84"/>
      <c r="AA1626" s="87" t="s">
        <v>4617</v>
      </c>
      <c r="AB1626" s="84"/>
      <c r="AC1626" s="84" t="b">
        <v>0</v>
      </c>
      <c r="AD1626" s="84">
        <v>0</v>
      </c>
      <c r="AE1626" s="87" t="s">
        <v>5552</v>
      </c>
      <c r="AF1626" s="84" t="b">
        <v>0</v>
      </c>
      <c r="AG1626" s="84" t="s">
        <v>5604</v>
      </c>
      <c r="AH1626" s="84"/>
      <c r="AI1626" s="87" t="s">
        <v>5552</v>
      </c>
      <c r="AJ1626" s="84" t="b">
        <v>0</v>
      </c>
      <c r="AK1626" s="84">
        <v>43</v>
      </c>
      <c r="AL1626" s="87" t="s">
        <v>4992</v>
      </c>
      <c r="AM1626" s="84" t="s">
        <v>5684</v>
      </c>
      <c r="AN1626" s="84" t="b">
        <v>0</v>
      </c>
      <c r="AO1626" s="87" t="s">
        <v>4992</v>
      </c>
      <c r="AP1626" s="84" t="s">
        <v>179</v>
      </c>
      <c r="AQ1626" s="84">
        <v>0</v>
      </c>
      <c r="AR1626" s="84">
        <v>0</v>
      </c>
      <c r="AS1626" s="84"/>
      <c r="AT1626" s="84"/>
      <c r="AU1626" s="84"/>
      <c r="AV1626" s="84"/>
      <c r="AW1626" s="84"/>
      <c r="AX1626" s="84"/>
      <c r="AY1626" s="84"/>
      <c r="AZ1626" s="84"/>
    </row>
    <row r="1627" spans="1:52" x14ac:dyDescent="0.55000000000000004">
      <c r="A1627" s="69" t="s">
        <v>401</v>
      </c>
      <c r="B1627" s="69" t="s">
        <v>693</v>
      </c>
      <c r="C1627" s="70"/>
      <c r="D1627" s="71"/>
      <c r="E1627" s="72"/>
      <c r="F1627" s="73"/>
      <c r="G1627" s="70"/>
      <c r="H1627" s="74"/>
      <c r="I1627" s="75"/>
      <c r="J1627" s="75"/>
      <c r="K1627" s="36"/>
      <c r="L1627" s="82"/>
      <c r="M1627" s="82"/>
      <c r="N1627" s="77"/>
      <c r="O1627" s="84" t="s">
        <v>1270</v>
      </c>
      <c r="P1627" s="86">
        <v>43426.724317129629</v>
      </c>
      <c r="Q1627" s="84" t="s">
        <v>1313</v>
      </c>
      <c r="R1627" s="84"/>
      <c r="S1627" s="84"/>
      <c r="T1627" s="84"/>
      <c r="U1627" s="84"/>
      <c r="V1627" s="88" t="s">
        <v>2810</v>
      </c>
      <c r="W1627" s="86">
        <v>43426.724317129629</v>
      </c>
      <c r="X1627" s="88" t="s">
        <v>3487</v>
      </c>
      <c r="Y1627" s="84"/>
      <c r="Z1627" s="84"/>
      <c r="AA1627" s="87" t="s">
        <v>4617</v>
      </c>
      <c r="AB1627" s="84"/>
      <c r="AC1627" s="84" t="b">
        <v>0</v>
      </c>
      <c r="AD1627" s="84">
        <v>0</v>
      </c>
      <c r="AE1627" s="87" t="s">
        <v>5552</v>
      </c>
      <c r="AF1627" s="84" t="b">
        <v>0</v>
      </c>
      <c r="AG1627" s="84" t="s">
        <v>5604</v>
      </c>
      <c r="AH1627" s="84"/>
      <c r="AI1627" s="87" t="s">
        <v>5552</v>
      </c>
      <c r="AJ1627" s="84" t="b">
        <v>0</v>
      </c>
      <c r="AK1627" s="84">
        <v>43</v>
      </c>
      <c r="AL1627" s="87" t="s">
        <v>4992</v>
      </c>
      <c r="AM1627" s="84" t="s">
        <v>5684</v>
      </c>
      <c r="AN1627" s="84" t="b">
        <v>0</v>
      </c>
      <c r="AO1627" s="87" t="s">
        <v>4992</v>
      </c>
      <c r="AP1627" s="84" t="s">
        <v>179</v>
      </c>
      <c r="AQ1627" s="84">
        <v>0</v>
      </c>
      <c r="AR1627" s="84">
        <v>0</v>
      </c>
      <c r="AS1627" s="84"/>
      <c r="AT1627" s="84"/>
      <c r="AU1627" s="84"/>
      <c r="AV1627" s="84"/>
      <c r="AW1627" s="84"/>
      <c r="AX1627" s="84"/>
      <c r="AY1627" s="84"/>
      <c r="AZ1627" s="84"/>
    </row>
    <row r="1628" spans="1:52" x14ac:dyDescent="0.55000000000000004">
      <c r="A1628" s="69" t="s">
        <v>401</v>
      </c>
      <c r="B1628" s="69" t="s">
        <v>977</v>
      </c>
      <c r="C1628" s="70"/>
      <c r="D1628" s="71"/>
      <c r="E1628" s="72"/>
      <c r="F1628" s="73"/>
      <c r="G1628" s="70"/>
      <c r="H1628" s="74"/>
      <c r="I1628" s="75"/>
      <c r="J1628" s="75"/>
      <c r="K1628" s="36"/>
      <c r="L1628" s="82"/>
      <c r="M1628" s="82"/>
      <c r="N1628" s="77"/>
      <c r="O1628" s="84" t="s">
        <v>1270</v>
      </c>
      <c r="P1628" s="86">
        <v>43426.724317129629</v>
      </c>
      <c r="Q1628" s="84" t="s">
        <v>1313</v>
      </c>
      <c r="R1628" s="84"/>
      <c r="S1628" s="84"/>
      <c r="T1628" s="84"/>
      <c r="U1628" s="84"/>
      <c r="V1628" s="88" t="s">
        <v>2810</v>
      </c>
      <c r="W1628" s="86">
        <v>43426.724317129629</v>
      </c>
      <c r="X1628" s="88" t="s">
        <v>3487</v>
      </c>
      <c r="Y1628" s="84"/>
      <c r="Z1628" s="84"/>
      <c r="AA1628" s="87" t="s">
        <v>4617</v>
      </c>
      <c r="AB1628" s="84"/>
      <c r="AC1628" s="84" t="b">
        <v>0</v>
      </c>
      <c r="AD1628" s="84">
        <v>0</v>
      </c>
      <c r="AE1628" s="87" t="s">
        <v>5552</v>
      </c>
      <c r="AF1628" s="84" t="b">
        <v>0</v>
      </c>
      <c r="AG1628" s="84" t="s">
        <v>5604</v>
      </c>
      <c r="AH1628" s="84"/>
      <c r="AI1628" s="87" t="s">
        <v>5552</v>
      </c>
      <c r="AJ1628" s="84" t="b">
        <v>0</v>
      </c>
      <c r="AK1628" s="84">
        <v>43</v>
      </c>
      <c r="AL1628" s="87" t="s">
        <v>4992</v>
      </c>
      <c r="AM1628" s="84" t="s">
        <v>5684</v>
      </c>
      <c r="AN1628" s="84" t="b">
        <v>0</v>
      </c>
      <c r="AO1628" s="87" t="s">
        <v>4992</v>
      </c>
      <c r="AP1628" s="84" t="s">
        <v>179</v>
      </c>
      <c r="AQ1628" s="84">
        <v>0</v>
      </c>
      <c r="AR1628" s="84">
        <v>0</v>
      </c>
      <c r="AS1628" s="84"/>
      <c r="AT1628" s="84"/>
      <c r="AU1628" s="84"/>
      <c r="AV1628" s="84"/>
      <c r="AW1628" s="84"/>
      <c r="AX1628" s="84"/>
      <c r="AY1628" s="84"/>
      <c r="AZ1628" s="84"/>
    </row>
    <row r="1629" spans="1:52" x14ac:dyDescent="0.55000000000000004">
      <c r="A1629" s="69" t="s">
        <v>401</v>
      </c>
      <c r="B1629" s="69" t="s">
        <v>978</v>
      </c>
      <c r="C1629" s="70"/>
      <c r="D1629" s="71"/>
      <c r="E1629" s="72"/>
      <c r="F1629" s="73"/>
      <c r="G1629" s="70"/>
      <c r="H1629" s="74"/>
      <c r="I1629" s="75"/>
      <c r="J1629" s="75"/>
      <c r="K1629" s="36"/>
      <c r="L1629" s="82"/>
      <c r="M1629" s="82"/>
      <c r="N1629" s="77"/>
      <c r="O1629" s="84" t="s">
        <v>1270</v>
      </c>
      <c r="P1629" s="86">
        <v>43426.724317129629</v>
      </c>
      <c r="Q1629" s="84" t="s">
        <v>1313</v>
      </c>
      <c r="R1629" s="84"/>
      <c r="S1629" s="84"/>
      <c r="T1629" s="84"/>
      <c r="U1629" s="84"/>
      <c r="V1629" s="88" t="s">
        <v>2810</v>
      </c>
      <c r="W1629" s="86">
        <v>43426.724317129629</v>
      </c>
      <c r="X1629" s="88" t="s">
        <v>3487</v>
      </c>
      <c r="Y1629" s="84"/>
      <c r="Z1629" s="84"/>
      <c r="AA1629" s="87" t="s">
        <v>4617</v>
      </c>
      <c r="AB1629" s="84"/>
      <c r="AC1629" s="84" t="b">
        <v>0</v>
      </c>
      <c r="AD1629" s="84">
        <v>0</v>
      </c>
      <c r="AE1629" s="87" t="s">
        <v>5552</v>
      </c>
      <c r="AF1629" s="84" t="b">
        <v>0</v>
      </c>
      <c r="AG1629" s="84" t="s">
        <v>5604</v>
      </c>
      <c r="AH1629" s="84"/>
      <c r="AI1629" s="87" t="s">
        <v>5552</v>
      </c>
      <c r="AJ1629" s="84" t="b">
        <v>0</v>
      </c>
      <c r="AK1629" s="84">
        <v>43</v>
      </c>
      <c r="AL1629" s="87" t="s">
        <v>4992</v>
      </c>
      <c r="AM1629" s="84" t="s">
        <v>5684</v>
      </c>
      <c r="AN1629" s="84" t="b">
        <v>0</v>
      </c>
      <c r="AO1629" s="87" t="s">
        <v>4992</v>
      </c>
      <c r="AP1629" s="84" t="s">
        <v>179</v>
      </c>
      <c r="AQ1629" s="84">
        <v>0</v>
      </c>
      <c r="AR1629" s="84">
        <v>0</v>
      </c>
      <c r="AS1629" s="84"/>
      <c r="AT1629" s="84"/>
      <c r="AU1629" s="84"/>
      <c r="AV1629" s="84"/>
      <c r="AW1629" s="84"/>
      <c r="AX1629" s="84"/>
      <c r="AY1629" s="84"/>
      <c r="AZ1629" s="84"/>
    </row>
    <row r="1630" spans="1:52" x14ac:dyDescent="0.55000000000000004">
      <c r="A1630" s="69" t="s">
        <v>401</v>
      </c>
      <c r="B1630" s="69" t="s">
        <v>979</v>
      </c>
      <c r="C1630" s="70"/>
      <c r="D1630" s="71"/>
      <c r="E1630" s="72"/>
      <c r="F1630" s="73"/>
      <c r="G1630" s="70"/>
      <c r="H1630" s="74"/>
      <c r="I1630" s="75"/>
      <c r="J1630" s="75"/>
      <c r="K1630" s="36"/>
      <c r="L1630" s="82"/>
      <c r="M1630" s="82"/>
      <c r="N1630" s="77"/>
      <c r="O1630" s="84" t="s">
        <v>1270</v>
      </c>
      <c r="P1630" s="86">
        <v>43426.724317129629</v>
      </c>
      <c r="Q1630" s="84" t="s">
        <v>1313</v>
      </c>
      <c r="R1630" s="84"/>
      <c r="S1630" s="84"/>
      <c r="T1630" s="84"/>
      <c r="U1630" s="84"/>
      <c r="V1630" s="88" t="s">
        <v>2810</v>
      </c>
      <c r="W1630" s="86">
        <v>43426.724317129629</v>
      </c>
      <c r="X1630" s="88" t="s">
        <v>3487</v>
      </c>
      <c r="Y1630" s="84"/>
      <c r="Z1630" s="84"/>
      <c r="AA1630" s="87" t="s">
        <v>4617</v>
      </c>
      <c r="AB1630" s="84"/>
      <c r="AC1630" s="84" t="b">
        <v>0</v>
      </c>
      <c r="AD1630" s="84">
        <v>0</v>
      </c>
      <c r="AE1630" s="87" t="s">
        <v>5552</v>
      </c>
      <c r="AF1630" s="84" t="b">
        <v>0</v>
      </c>
      <c r="AG1630" s="84" t="s">
        <v>5604</v>
      </c>
      <c r="AH1630" s="84"/>
      <c r="AI1630" s="87" t="s">
        <v>5552</v>
      </c>
      <c r="AJ1630" s="84" t="b">
        <v>0</v>
      </c>
      <c r="AK1630" s="84">
        <v>43</v>
      </c>
      <c r="AL1630" s="87" t="s">
        <v>4992</v>
      </c>
      <c r="AM1630" s="84" t="s">
        <v>5684</v>
      </c>
      <c r="AN1630" s="84" t="b">
        <v>0</v>
      </c>
      <c r="AO1630" s="87" t="s">
        <v>4992</v>
      </c>
      <c r="AP1630" s="84" t="s">
        <v>179</v>
      </c>
      <c r="AQ1630" s="84">
        <v>0</v>
      </c>
      <c r="AR1630" s="84">
        <v>0</v>
      </c>
      <c r="AS1630" s="84"/>
      <c r="AT1630" s="84"/>
      <c r="AU1630" s="84"/>
      <c r="AV1630" s="84"/>
      <c r="AW1630" s="84"/>
      <c r="AX1630" s="84"/>
      <c r="AY1630" s="84"/>
      <c r="AZ1630" s="84"/>
    </row>
    <row r="1631" spans="1:52" x14ac:dyDescent="0.55000000000000004">
      <c r="A1631" s="69" t="s">
        <v>401</v>
      </c>
      <c r="B1631" s="69" t="s">
        <v>980</v>
      </c>
      <c r="C1631" s="70"/>
      <c r="D1631" s="71"/>
      <c r="E1631" s="72"/>
      <c r="F1631" s="73"/>
      <c r="G1631" s="70"/>
      <c r="H1631" s="74"/>
      <c r="I1631" s="75"/>
      <c r="J1631" s="75"/>
      <c r="K1631" s="36"/>
      <c r="L1631" s="82"/>
      <c r="M1631" s="82"/>
      <c r="N1631" s="77"/>
      <c r="O1631" s="84" t="s">
        <v>1270</v>
      </c>
      <c r="P1631" s="86">
        <v>43426.724317129629</v>
      </c>
      <c r="Q1631" s="84" t="s">
        <v>1313</v>
      </c>
      <c r="R1631" s="84"/>
      <c r="S1631" s="84"/>
      <c r="T1631" s="84"/>
      <c r="U1631" s="84"/>
      <c r="V1631" s="88" t="s">
        <v>2810</v>
      </c>
      <c r="W1631" s="86">
        <v>43426.724317129629</v>
      </c>
      <c r="X1631" s="88" t="s">
        <v>3487</v>
      </c>
      <c r="Y1631" s="84"/>
      <c r="Z1631" s="84"/>
      <c r="AA1631" s="87" t="s">
        <v>4617</v>
      </c>
      <c r="AB1631" s="84"/>
      <c r="AC1631" s="84" t="b">
        <v>0</v>
      </c>
      <c r="AD1631" s="84">
        <v>0</v>
      </c>
      <c r="AE1631" s="87" t="s">
        <v>5552</v>
      </c>
      <c r="AF1631" s="84" t="b">
        <v>0</v>
      </c>
      <c r="AG1631" s="84" t="s">
        <v>5604</v>
      </c>
      <c r="AH1631" s="84"/>
      <c r="AI1631" s="87" t="s">
        <v>5552</v>
      </c>
      <c r="AJ1631" s="84" t="b">
        <v>0</v>
      </c>
      <c r="AK1631" s="84">
        <v>43</v>
      </c>
      <c r="AL1631" s="87" t="s">
        <v>4992</v>
      </c>
      <c r="AM1631" s="84" t="s">
        <v>5684</v>
      </c>
      <c r="AN1631" s="84" t="b">
        <v>0</v>
      </c>
      <c r="AO1631" s="87" t="s">
        <v>4992</v>
      </c>
      <c r="AP1631" s="84" t="s">
        <v>179</v>
      </c>
      <c r="AQ1631" s="84">
        <v>0</v>
      </c>
      <c r="AR1631" s="84">
        <v>0</v>
      </c>
      <c r="AS1631" s="84"/>
      <c r="AT1631" s="84"/>
      <c r="AU1631" s="84"/>
      <c r="AV1631" s="84"/>
      <c r="AW1631" s="84"/>
      <c r="AX1631" s="84"/>
      <c r="AY1631" s="84"/>
      <c r="AZ1631" s="84"/>
    </row>
    <row r="1632" spans="1:52" x14ac:dyDescent="0.55000000000000004">
      <c r="A1632" s="69" t="s">
        <v>401</v>
      </c>
      <c r="B1632" s="69" t="s">
        <v>981</v>
      </c>
      <c r="C1632" s="70"/>
      <c r="D1632" s="71"/>
      <c r="E1632" s="72"/>
      <c r="F1632" s="73"/>
      <c r="G1632" s="70"/>
      <c r="H1632" s="74"/>
      <c r="I1632" s="75"/>
      <c r="J1632" s="75"/>
      <c r="K1632" s="36"/>
      <c r="L1632" s="82"/>
      <c r="M1632" s="82"/>
      <c r="N1632" s="77"/>
      <c r="O1632" s="84" t="s">
        <v>1270</v>
      </c>
      <c r="P1632" s="86">
        <v>43426.724317129629</v>
      </c>
      <c r="Q1632" s="84" t="s">
        <v>1313</v>
      </c>
      <c r="R1632" s="84"/>
      <c r="S1632" s="84"/>
      <c r="T1632" s="84"/>
      <c r="U1632" s="84"/>
      <c r="V1632" s="88" t="s">
        <v>2810</v>
      </c>
      <c r="W1632" s="86">
        <v>43426.724317129629</v>
      </c>
      <c r="X1632" s="88" t="s">
        <v>3487</v>
      </c>
      <c r="Y1632" s="84"/>
      <c r="Z1632" s="84"/>
      <c r="AA1632" s="87" t="s">
        <v>4617</v>
      </c>
      <c r="AB1632" s="84"/>
      <c r="AC1632" s="84" t="b">
        <v>0</v>
      </c>
      <c r="AD1632" s="84">
        <v>0</v>
      </c>
      <c r="AE1632" s="87" t="s">
        <v>5552</v>
      </c>
      <c r="AF1632" s="84" t="b">
        <v>0</v>
      </c>
      <c r="AG1632" s="84" t="s">
        <v>5604</v>
      </c>
      <c r="AH1632" s="84"/>
      <c r="AI1632" s="87" t="s">
        <v>5552</v>
      </c>
      <c r="AJ1632" s="84" t="b">
        <v>0</v>
      </c>
      <c r="AK1632" s="84">
        <v>43</v>
      </c>
      <c r="AL1632" s="87" t="s">
        <v>4992</v>
      </c>
      <c r="AM1632" s="84" t="s">
        <v>5684</v>
      </c>
      <c r="AN1632" s="84" t="b">
        <v>0</v>
      </c>
      <c r="AO1632" s="87" t="s">
        <v>4992</v>
      </c>
      <c r="AP1632" s="84" t="s">
        <v>179</v>
      </c>
      <c r="AQ1632" s="84">
        <v>0</v>
      </c>
      <c r="AR1632" s="84">
        <v>0</v>
      </c>
      <c r="AS1632" s="84"/>
      <c r="AT1632" s="84"/>
      <c r="AU1632" s="84"/>
      <c r="AV1632" s="84"/>
      <c r="AW1632" s="84"/>
      <c r="AX1632" s="84"/>
      <c r="AY1632" s="84"/>
      <c r="AZ1632" s="84"/>
    </row>
    <row r="1633" spans="1:52" x14ac:dyDescent="0.55000000000000004">
      <c r="A1633" s="69" t="s">
        <v>401</v>
      </c>
      <c r="B1633" s="69" t="s">
        <v>982</v>
      </c>
      <c r="C1633" s="70"/>
      <c r="D1633" s="71"/>
      <c r="E1633" s="72"/>
      <c r="F1633" s="73"/>
      <c r="G1633" s="70"/>
      <c r="H1633" s="74"/>
      <c r="I1633" s="75"/>
      <c r="J1633" s="75"/>
      <c r="K1633" s="36"/>
      <c r="L1633" s="82"/>
      <c r="M1633" s="82"/>
      <c r="N1633" s="77"/>
      <c r="O1633" s="84" t="s">
        <v>1270</v>
      </c>
      <c r="P1633" s="86">
        <v>43426.724317129629</v>
      </c>
      <c r="Q1633" s="84" t="s">
        <v>1313</v>
      </c>
      <c r="R1633" s="84"/>
      <c r="S1633" s="84"/>
      <c r="T1633" s="84"/>
      <c r="U1633" s="84"/>
      <c r="V1633" s="88" t="s">
        <v>2810</v>
      </c>
      <c r="W1633" s="86">
        <v>43426.724317129629</v>
      </c>
      <c r="X1633" s="88" t="s">
        <v>3487</v>
      </c>
      <c r="Y1633" s="84"/>
      <c r="Z1633" s="84"/>
      <c r="AA1633" s="87" t="s">
        <v>4617</v>
      </c>
      <c r="AB1633" s="84"/>
      <c r="AC1633" s="84" t="b">
        <v>0</v>
      </c>
      <c r="AD1633" s="84">
        <v>0</v>
      </c>
      <c r="AE1633" s="87" t="s">
        <v>5552</v>
      </c>
      <c r="AF1633" s="84" t="b">
        <v>0</v>
      </c>
      <c r="AG1633" s="84" t="s">
        <v>5604</v>
      </c>
      <c r="AH1633" s="84"/>
      <c r="AI1633" s="87" t="s">
        <v>5552</v>
      </c>
      <c r="AJ1633" s="84" t="b">
        <v>0</v>
      </c>
      <c r="AK1633" s="84">
        <v>43</v>
      </c>
      <c r="AL1633" s="87" t="s">
        <v>4992</v>
      </c>
      <c r="AM1633" s="84" t="s">
        <v>5684</v>
      </c>
      <c r="AN1633" s="84" t="b">
        <v>0</v>
      </c>
      <c r="AO1633" s="87" t="s">
        <v>4992</v>
      </c>
      <c r="AP1633" s="84" t="s">
        <v>179</v>
      </c>
      <c r="AQ1633" s="84">
        <v>0</v>
      </c>
      <c r="AR1633" s="84">
        <v>0</v>
      </c>
      <c r="AS1633" s="84"/>
      <c r="AT1633" s="84"/>
      <c r="AU1633" s="84"/>
      <c r="AV1633" s="84"/>
      <c r="AW1633" s="84"/>
      <c r="AX1633" s="84"/>
      <c r="AY1633" s="84"/>
      <c r="AZ1633" s="84"/>
    </row>
    <row r="1634" spans="1:52" x14ac:dyDescent="0.55000000000000004">
      <c r="A1634" s="69" t="s">
        <v>401</v>
      </c>
      <c r="B1634" s="69" t="s">
        <v>983</v>
      </c>
      <c r="C1634" s="70"/>
      <c r="D1634" s="71"/>
      <c r="E1634" s="72"/>
      <c r="F1634" s="73"/>
      <c r="G1634" s="70"/>
      <c r="H1634" s="74"/>
      <c r="I1634" s="75"/>
      <c r="J1634" s="75"/>
      <c r="K1634" s="36"/>
      <c r="L1634" s="82"/>
      <c r="M1634" s="82"/>
      <c r="N1634" s="77"/>
      <c r="O1634" s="84" t="s">
        <v>1270</v>
      </c>
      <c r="P1634" s="86">
        <v>43426.724317129629</v>
      </c>
      <c r="Q1634" s="84" t="s">
        <v>1313</v>
      </c>
      <c r="R1634" s="84"/>
      <c r="S1634" s="84"/>
      <c r="T1634" s="84"/>
      <c r="U1634" s="84"/>
      <c r="V1634" s="88" t="s">
        <v>2810</v>
      </c>
      <c r="W1634" s="86">
        <v>43426.724317129629</v>
      </c>
      <c r="X1634" s="88" t="s">
        <v>3487</v>
      </c>
      <c r="Y1634" s="84"/>
      <c r="Z1634" s="84"/>
      <c r="AA1634" s="87" t="s">
        <v>4617</v>
      </c>
      <c r="AB1634" s="84"/>
      <c r="AC1634" s="84" t="b">
        <v>0</v>
      </c>
      <c r="AD1634" s="84">
        <v>0</v>
      </c>
      <c r="AE1634" s="87" t="s">
        <v>5552</v>
      </c>
      <c r="AF1634" s="84" t="b">
        <v>0</v>
      </c>
      <c r="AG1634" s="84" t="s">
        <v>5604</v>
      </c>
      <c r="AH1634" s="84"/>
      <c r="AI1634" s="87" t="s">
        <v>5552</v>
      </c>
      <c r="AJ1634" s="84" t="b">
        <v>0</v>
      </c>
      <c r="AK1634" s="84">
        <v>43</v>
      </c>
      <c r="AL1634" s="87" t="s">
        <v>4992</v>
      </c>
      <c r="AM1634" s="84" t="s">
        <v>5684</v>
      </c>
      <c r="AN1634" s="84" t="b">
        <v>0</v>
      </c>
      <c r="AO1634" s="87" t="s">
        <v>4992</v>
      </c>
      <c r="AP1634" s="84" t="s">
        <v>179</v>
      </c>
      <c r="AQ1634" s="84">
        <v>0</v>
      </c>
      <c r="AR1634" s="84">
        <v>0</v>
      </c>
      <c r="AS1634" s="84"/>
      <c r="AT1634" s="84"/>
      <c r="AU1634" s="84"/>
      <c r="AV1634" s="84"/>
      <c r="AW1634" s="84"/>
      <c r="AX1634" s="84"/>
      <c r="AY1634" s="84"/>
      <c r="AZ1634" s="84"/>
    </row>
    <row r="1635" spans="1:52" x14ac:dyDescent="0.55000000000000004">
      <c r="A1635" s="69" t="s">
        <v>401</v>
      </c>
      <c r="B1635" s="69" t="s">
        <v>704</v>
      </c>
      <c r="C1635" s="70"/>
      <c r="D1635" s="71"/>
      <c r="E1635" s="72"/>
      <c r="F1635" s="73"/>
      <c r="G1635" s="70"/>
      <c r="H1635" s="74"/>
      <c r="I1635" s="75"/>
      <c r="J1635" s="75"/>
      <c r="K1635" s="36"/>
      <c r="L1635" s="82"/>
      <c r="M1635" s="82"/>
      <c r="N1635" s="77"/>
      <c r="O1635" s="84" t="s">
        <v>1270</v>
      </c>
      <c r="P1635" s="86">
        <v>43426.724317129629</v>
      </c>
      <c r="Q1635" s="84" t="s">
        <v>1313</v>
      </c>
      <c r="R1635" s="84"/>
      <c r="S1635" s="84"/>
      <c r="T1635" s="84"/>
      <c r="U1635" s="84"/>
      <c r="V1635" s="88" t="s">
        <v>2810</v>
      </c>
      <c r="W1635" s="86">
        <v>43426.724317129629</v>
      </c>
      <c r="X1635" s="88" t="s">
        <v>3487</v>
      </c>
      <c r="Y1635" s="84"/>
      <c r="Z1635" s="84"/>
      <c r="AA1635" s="87" t="s">
        <v>4617</v>
      </c>
      <c r="AB1635" s="84"/>
      <c r="AC1635" s="84" t="b">
        <v>0</v>
      </c>
      <c r="AD1635" s="84">
        <v>0</v>
      </c>
      <c r="AE1635" s="87" t="s">
        <v>5552</v>
      </c>
      <c r="AF1635" s="84" t="b">
        <v>0</v>
      </c>
      <c r="AG1635" s="84" t="s">
        <v>5604</v>
      </c>
      <c r="AH1635" s="84"/>
      <c r="AI1635" s="87" t="s">
        <v>5552</v>
      </c>
      <c r="AJ1635" s="84" t="b">
        <v>0</v>
      </c>
      <c r="AK1635" s="84">
        <v>43</v>
      </c>
      <c r="AL1635" s="87" t="s">
        <v>4992</v>
      </c>
      <c r="AM1635" s="84" t="s">
        <v>5684</v>
      </c>
      <c r="AN1635" s="84" t="b">
        <v>0</v>
      </c>
      <c r="AO1635" s="87" t="s">
        <v>4992</v>
      </c>
      <c r="AP1635" s="84" t="s">
        <v>179</v>
      </c>
      <c r="AQ1635" s="84">
        <v>0</v>
      </c>
      <c r="AR1635" s="84">
        <v>0</v>
      </c>
      <c r="AS1635" s="84"/>
      <c r="AT1635" s="84"/>
      <c r="AU1635" s="84"/>
      <c r="AV1635" s="84"/>
      <c r="AW1635" s="84"/>
      <c r="AX1635" s="84"/>
      <c r="AY1635" s="84"/>
      <c r="AZ1635" s="84"/>
    </row>
    <row r="1636" spans="1:52" x14ac:dyDescent="0.55000000000000004">
      <c r="A1636" s="69" t="s">
        <v>401</v>
      </c>
      <c r="B1636" s="69" t="s">
        <v>984</v>
      </c>
      <c r="C1636" s="70"/>
      <c r="D1636" s="71"/>
      <c r="E1636" s="72"/>
      <c r="F1636" s="73"/>
      <c r="G1636" s="70"/>
      <c r="H1636" s="74"/>
      <c r="I1636" s="75"/>
      <c r="J1636" s="75"/>
      <c r="K1636" s="36"/>
      <c r="L1636" s="82"/>
      <c r="M1636" s="82"/>
      <c r="N1636" s="77"/>
      <c r="O1636" s="84" t="s">
        <v>1270</v>
      </c>
      <c r="P1636" s="86">
        <v>43426.724317129629</v>
      </c>
      <c r="Q1636" s="84" t="s">
        <v>1313</v>
      </c>
      <c r="R1636" s="84"/>
      <c r="S1636" s="84"/>
      <c r="T1636" s="84"/>
      <c r="U1636" s="84"/>
      <c r="V1636" s="88" t="s">
        <v>2810</v>
      </c>
      <c r="W1636" s="86">
        <v>43426.724317129629</v>
      </c>
      <c r="X1636" s="88" t="s">
        <v>3487</v>
      </c>
      <c r="Y1636" s="84"/>
      <c r="Z1636" s="84"/>
      <c r="AA1636" s="87" t="s">
        <v>4617</v>
      </c>
      <c r="AB1636" s="84"/>
      <c r="AC1636" s="84" t="b">
        <v>0</v>
      </c>
      <c r="AD1636" s="84">
        <v>0</v>
      </c>
      <c r="AE1636" s="87" t="s">
        <v>5552</v>
      </c>
      <c r="AF1636" s="84" t="b">
        <v>0</v>
      </c>
      <c r="AG1636" s="84" t="s">
        <v>5604</v>
      </c>
      <c r="AH1636" s="84"/>
      <c r="AI1636" s="87" t="s">
        <v>5552</v>
      </c>
      <c r="AJ1636" s="84" t="b">
        <v>0</v>
      </c>
      <c r="AK1636" s="84">
        <v>43</v>
      </c>
      <c r="AL1636" s="87" t="s">
        <v>4992</v>
      </c>
      <c r="AM1636" s="84" t="s">
        <v>5684</v>
      </c>
      <c r="AN1636" s="84" t="b">
        <v>0</v>
      </c>
      <c r="AO1636" s="87" t="s">
        <v>4992</v>
      </c>
      <c r="AP1636" s="84" t="s">
        <v>179</v>
      </c>
      <c r="AQ1636" s="84">
        <v>0</v>
      </c>
      <c r="AR1636" s="84">
        <v>0</v>
      </c>
      <c r="AS1636" s="84"/>
      <c r="AT1636" s="84"/>
      <c r="AU1636" s="84"/>
      <c r="AV1636" s="84"/>
      <c r="AW1636" s="84"/>
      <c r="AX1636" s="84"/>
      <c r="AY1636" s="84"/>
      <c r="AZ1636" s="84"/>
    </row>
    <row r="1637" spans="1:52" x14ac:dyDescent="0.55000000000000004">
      <c r="A1637" s="69" t="s">
        <v>401</v>
      </c>
      <c r="B1637" s="69" t="s">
        <v>985</v>
      </c>
      <c r="C1637" s="70"/>
      <c r="D1637" s="71"/>
      <c r="E1637" s="72"/>
      <c r="F1637" s="73"/>
      <c r="G1637" s="70"/>
      <c r="H1637" s="74"/>
      <c r="I1637" s="75"/>
      <c r="J1637" s="75"/>
      <c r="K1637" s="36"/>
      <c r="L1637" s="82"/>
      <c r="M1637" s="82"/>
      <c r="N1637" s="77"/>
      <c r="O1637" s="84" t="s">
        <v>1270</v>
      </c>
      <c r="P1637" s="86">
        <v>43426.724317129629</v>
      </c>
      <c r="Q1637" s="84" t="s">
        <v>1313</v>
      </c>
      <c r="R1637" s="84"/>
      <c r="S1637" s="84"/>
      <c r="T1637" s="84"/>
      <c r="U1637" s="84"/>
      <c r="V1637" s="88" t="s">
        <v>2810</v>
      </c>
      <c r="W1637" s="86">
        <v>43426.724317129629</v>
      </c>
      <c r="X1637" s="88" t="s">
        <v>3487</v>
      </c>
      <c r="Y1637" s="84"/>
      <c r="Z1637" s="84"/>
      <c r="AA1637" s="87" t="s">
        <v>4617</v>
      </c>
      <c r="AB1637" s="84"/>
      <c r="AC1637" s="84" t="b">
        <v>0</v>
      </c>
      <c r="AD1637" s="84">
        <v>0</v>
      </c>
      <c r="AE1637" s="87" t="s">
        <v>5552</v>
      </c>
      <c r="AF1637" s="84" t="b">
        <v>0</v>
      </c>
      <c r="AG1637" s="84" t="s">
        <v>5604</v>
      </c>
      <c r="AH1637" s="84"/>
      <c r="AI1637" s="87" t="s">
        <v>5552</v>
      </c>
      <c r="AJ1637" s="84" t="b">
        <v>0</v>
      </c>
      <c r="AK1637" s="84">
        <v>43</v>
      </c>
      <c r="AL1637" s="87" t="s">
        <v>4992</v>
      </c>
      <c r="AM1637" s="84" t="s">
        <v>5684</v>
      </c>
      <c r="AN1637" s="84" t="b">
        <v>0</v>
      </c>
      <c r="AO1637" s="87" t="s">
        <v>4992</v>
      </c>
      <c r="AP1637" s="84" t="s">
        <v>179</v>
      </c>
      <c r="AQ1637" s="84">
        <v>0</v>
      </c>
      <c r="AR1637" s="84">
        <v>0</v>
      </c>
      <c r="AS1637" s="84"/>
      <c r="AT1637" s="84"/>
      <c r="AU1637" s="84"/>
      <c r="AV1637" s="84"/>
      <c r="AW1637" s="84"/>
      <c r="AX1637" s="84"/>
      <c r="AY1637" s="84"/>
      <c r="AZ1637" s="84"/>
    </row>
    <row r="1638" spans="1:52" x14ac:dyDescent="0.55000000000000004">
      <c r="A1638" s="69" t="s">
        <v>401</v>
      </c>
      <c r="B1638" s="69" t="s">
        <v>701</v>
      </c>
      <c r="C1638" s="70"/>
      <c r="D1638" s="71"/>
      <c r="E1638" s="72"/>
      <c r="F1638" s="73"/>
      <c r="G1638" s="70"/>
      <c r="H1638" s="74"/>
      <c r="I1638" s="75"/>
      <c r="J1638" s="75"/>
      <c r="K1638" s="36"/>
      <c r="L1638" s="82"/>
      <c r="M1638" s="82"/>
      <c r="N1638" s="77"/>
      <c r="O1638" s="84" t="s">
        <v>1270</v>
      </c>
      <c r="P1638" s="86">
        <v>43426.724317129629</v>
      </c>
      <c r="Q1638" s="84" t="s">
        <v>1313</v>
      </c>
      <c r="R1638" s="84"/>
      <c r="S1638" s="84"/>
      <c r="T1638" s="84"/>
      <c r="U1638" s="84"/>
      <c r="V1638" s="88" t="s">
        <v>2810</v>
      </c>
      <c r="W1638" s="86">
        <v>43426.724317129629</v>
      </c>
      <c r="X1638" s="88" t="s">
        <v>3487</v>
      </c>
      <c r="Y1638" s="84"/>
      <c r="Z1638" s="84"/>
      <c r="AA1638" s="87" t="s">
        <v>4617</v>
      </c>
      <c r="AB1638" s="84"/>
      <c r="AC1638" s="84" t="b">
        <v>0</v>
      </c>
      <c r="AD1638" s="84">
        <v>0</v>
      </c>
      <c r="AE1638" s="87" t="s">
        <v>5552</v>
      </c>
      <c r="AF1638" s="84" t="b">
        <v>0</v>
      </c>
      <c r="AG1638" s="84" t="s">
        <v>5604</v>
      </c>
      <c r="AH1638" s="84"/>
      <c r="AI1638" s="87" t="s">
        <v>5552</v>
      </c>
      <c r="AJ1638" s="84" t="b">
        <v>0</v>
      </c>
      <c r="AK1638" s="84">
        <v>43</v>
      </c>
      <c r="AL1638" s="87" t="s">
        <v>4992</v>
      </c>
      <c r="AM1638" s="84" t="s">
        <v>5684</v>
      </c>
      <c r="AN1638" s="84" t="b">
        <v>0</v>
      </c>
      <c r="AO1638" s="87" t="s">
        <v>4992</v>
      </c>
      <c r="AP1638" s="84" t="s">
        <v>179</v>
      </c>
      <c r="AQ1638" s="84">
        <v>0</v>
      </c>
      <c r="AR1638" s="84">
        <v>0</v>
      </c>
      <c r="AS1638" s="84"/>
      <c r="AT1638" s="84"/>
      <c r="AU1638" s="84"/>
      <c r="AV1638" s="84"/>
      <c r="AW1638" s="84"/>
      <c r="AX1638" s="84"/>
      <c r="AY1638" s="84"/>
      <c r="AZ1638" s="84"/>
    </row>
    <row r="1639" spans="1:52" x14ac:dyDescent="0.55000000000000004">
      <c r="A1639" s="69" t="s">
        <v>401</v>
      </c>
      <c r="B1639" s="69" t="s">
        <v>986</v>
      </c>
      <c r="C1639" s="70"/>
      <c r="D1639" s="71"/>
      <c r="E1639" s="72"/>
      <c r="F1639" s="73"/>
      <c r="G1639" s="70"/>
      <c r="H1639" s="74"/>
      <c r="I1639" s="75"/>
      <c r="J1639" s="75"/>
      <c r="K1639" s="36"/>
      <c r="L1639" s="82"/>
      <c r="M1639" s="82"/>
      <c r="N1639" s="77"/>
      <c r="O1639" s="84" t="s">
        <v>1270</v>
      </c>
      <c r="P1639" s="86">
        <v>43426.724317129629</v>
      </c>
      <c r="Q1639" s="84" t="s">
        <v>1313</v>
      </c>
      <c r="R1639" s="84"/>
      <c r="S1639" s="84"/>
      <c r="T1639" s="84"/>
      <c r="U1639" s="84"/>
      <c r="V1639" s="88" t="s">
        <v>2810</v>
      </c>
      <c r="W1639" s="86">
        <v>43426.724317129629</v>
      </c>
      <c r="X1639" s="88" t="s">
        <v>3487</v>
      </c>
      <c r="Y1639" s="84"/>
      <c r="Z1639" s="84"/>
      <c r="AA1639" s="87" t="s">
        <v>4617</v>
      </c>
      <c r="AB1639" s="84"/>
      <c r="AC1639" s="84" t="b">
        <v>0</v>
      </c>
      <c r="AD1639" s="84">
        <v>0</v>
      </c>
      <c r="AE1639" s="87" t="s">
        <v>5552</v>
      </c>
      <c r="AF1639" s="84" t="b">
        <v>0</v>
      </c>
      <c r="AG1639" s="84" t="s">
        <v>5604</v>
      </c>
      <c r="AH1639" s="84"/>
      <c r="AI1639" s="87" t="s">
        <v>5552</v>
      </c>
      <c r="AJ1639" s="84" t="b">
        <v>0</v>
      </c>
      <c r="AK1639" s="84">
        <v>43</v>
      </c>
      <c r="AL1639" s="87" t="s">
        <v>4992</v>
      </c>
      <c r="AM1639" s="84" t="s">
        <v>5684</v>
      </c>
      <c r="AN1639" s="84" t="b">
        <v>0</v>
      </c>
      <c r="AO1639" s="87" t="s">
        <v>4992</v>
      </c>
      <c r="AP1639" s="84" t="s">
        <v>179</v>
      </c>
      <c r="AQ1639" s="84">
        <v>0</v>
      </c>
      <c r="AR1639" s="84">
        <v>0</v>
      </c>
      <c r="AS1639" s="84"/>
      <c r="AT1639" s="84"/>
      <c r="AU1639" s="84"/>
      <c r="AV1639" s="84"/>
      <c r="AW1639" s="84"/>
      <c r="AX1639" s="84"/>
      <c r="AY1639" s="84"/>
      <c r="AZ1639" s="84"/>
    </row>
    <row r="1640" spans="1:52" x14ac:dyDescent="0.55000000000000004">
      <c r="A1640" s="69" t="s">
        <v>401</v>
      </c>
      <c r="B1640" s="69" t="s">
        <v>698</v>
      </c>
      <c r="C1640" s="70"/>
      <c r="D1640" s="71"/>
      <c r="E1640" s="72"/>
      <c r="F1640" s="73"/>
      <c r="G1640" s="70"/>
      <c r="H1640" s="74"/>
      <c r="I1640" s="75"/>
      <c r="J1640" s="75"/>
      <c r="K1640" s="36"/>
      <c r="L1640" s="82"/>
      <c r="M1640" s="82"/>
      <c r="N1640" s="77"/>
      <c r="O1640" s="84" t="s">
        <v>1270</v>
      </c>
      <c r="P1640" s="86">
        <v>43426.724317129629</v>
      </c>
      <c r="Q1640" s="84" t="s">
        <v>1313</v>
      </c>
      <c r="R1640" s="84"/>
      <c r="S1640" s="84"/>
      <c r="T1640" s="84"/>
      <c r="U1640" s="84"/>
      <c r="V1640" s="88" t="s">
        <v>2810</v>
      </c>
      <c r="W1640" s="86">
        <v>43426.724317129629</v>
      </c>
      <c r="X1640" s="88" t="s">
        <v>3487</v>
      </c>
      <c r="Y1640" s="84"/>
      <c r="Z1640" s="84"/>
      <c r="AA1640" s="87" t="s">
        <v>4617</v>
      </c>
      <c r="AB1640" s="84"/>
      <c r="AC1640" s="84" t="b">
        <v>0</v>
      </c>
      <c r="AD1640" s="84">
        <v>0</v>
      </c>
      <c r="AE1640" s="87" t="s">
        <v>5552</v>
      </c>
      <c r="AF1640" s="84" t="b">
        <v>0</v>
      </c>
      <c r="AG1640" s="84" t="s">
        <v>5604</v>
      </c>
      <c r="AH1640" s="84"/>
      <c r="AI1640" s="87" t="s">
        <v>5552</v>
      </c>
      <c r="AJ1640" s="84" t="b">
        <v>0</v>
      </c>
      <c r="AK1640" s="84">
        <v>43</v>
      </c>
      <c r="AL1640" s="87" t="s">
        <v>4992</v>
      </c>
      <c r="AM1640" s="84" t="s">
        <v>5684</v>
      </c>
      <c r="AN1640" s="84" t="b">
        <v>0</v>
      </c>
      <c r="AO1640" s="87" t="s">
        <v>4992</v>
      </c>
      <c r="AP1640" s="84" t="s">
        <v>179</v>
      </c>
      <c r="AQ1640" s="84">
        <v>0</v>
      </c>
      <c r="AR1640" s="84">
        <v>0</v>
      </c>
      <c r="AS1640" s="84"/>
      <c r="AT1640" s="84"/>
      <c r="AU1640" s="84"/>
      <c r="AV1640" s="84"/>
      <c r="AW1640" s="84"/>
      <c r="AX1640" s="84"/>
      <c r="AY1640" s="84"/>
      <c r="AZ1640" s="84"/>
    </row>
    <row r="1641" spans="1:52" x14ac:dyDescent="0.55000000000000004">
      <c r="A1641" s="69" t="s">
        <v>401</v>
      </c>
      <c r="B1641" s="69" t="s">
        <v>987</v>
      </c>
      <c r="C1641" s="70"/>
      <c r="D1641" s="71"/>
      <c r="E1641" s="72"/>
      <c r="F1641" s="73"/>
      <c r="G1641" s="70"/>
      <c r="H1641" s="74"/>
      <c r="I1641" s="75"/>
      <c r="J1641" s="75"/>
      <c r="K1641" s="36"/>
      <c r="L1641" s="82"/>
      <c r="M1641" s="82"/>
      <c r="N1641" s="77"/>
      <c r="O1641" s="84" t="s">
        <v>1270</v>
      </c>
      <c r="P1641" s="86">
        <v>43426.724317129629</v>
      </c>
      <c r="Q1641" s="84" t="s">
        <v>1313</v>
      </c>
      <c r="R1641" s="84"/>
      <c r="S1641" s="84"/>
      <c r="T1641" s="84"/>
      <c r="U1641" s="84"/>
      <c r="V1641" s="88" t="s">
        <v>2810</v>
      </c>
      <c r="W1641" s="86">
        <v>43426.724317129629</v>
      </c>
      <c r="X1641" s="88" t="s">
        <v>3487</v>
      </c>
      <c r="Y1641" s="84"/>
      <c r="Z1641" s="84"/>
      <c r="AA1641" s="87" t="s">
        <v>4617</v>
      </c>
      <c r="AB1641" s="84"/>
      <c r="AC1641" s="84" t="b">
        <v>0</v>
      </c>
      <c r="AD1641" s="84">
        <v>0</v>
      </c>
      <c r="AE1641" s="87" t="s">
        <v>5552</v>
      </c>
      <c r="AF1641" s="84" t="b">
        <v>0</v>
      </c>
      <c r="AG1641" s="84" t="s">
        <v>5604</v>
      </c>
      <c r="AH1641" s="84"/>
      <c r="AI1641" s="87" t="s">
        <v>5552</v>
      </c>
      <c r="AJ1641" s="84" t="b">
        <v>0</v>
      </c>
      <c r="AK1641" s="84">
        <v>43</v>
      </c>
      <c r="AL1641" s="87" t="s">
        <v>4992</v>
      </c>
      <c r="AM1641" s="84" t="s">
        <v>5684</v>
      </c>
      <c r="AN1641" s="84" t="b">
        <v>0</v>
      </c>
      <c r="AO1641" s="87" t="s">
        <v>4992</v>
      </c>
      <c r="AP1641" s="84" t="s">
        <v>179</v>
      </c>
      <c r="AQ1641" s="84">
        <v>0</v>
      </c>
      <c r="AR1641" s="84">
        <v>0</v>
      </c>
      <c r="AS1641" s="84"/>
      <c r="AT1641" s="84"/>
      <c r="AU1641" s="84"/>
      <c r="AV1641" s="84"/>
      <c r="AW1641" s="84"/>
      <c r="AX1641" s="84"/>
      <c r="AY1641" s="84"/>
      <c r="AZ1641" s="84"/>
    </row>
    <row r="1642" spans="1:52" x14ac:dyDescent="0.55000000000000004">
      <c r="A1642" s="69" t="s">
        <v>401</v>
      </c>
      <c r="B1642" s="69" t="s">
        <v>988</v>
      </c>
      <c r="C1642" s="70"/>
      <c r="D1642" s="71"/>
      <c r="E1642" s="72"/>
      <c r="F1642" s="73"/>
      <c r="G1642" s="70"/>
      <c r="H1642" s="74"/>
      <c r="I1642" s="75"/>
      <c r="J1642" s="75"/>
      <c r="K1642" s="36"/>
      <c r="L1642" s="82"/>
      <c r="M1642" s="82"/>
      <c r="N1642" s="77"/>
      <c r="O1642" s="84" t="s">
        <v>1270</v>
      </c>
      <c r="P1642" s="86">
        <v>43426.724317129629</v>
      </c>
      <c r="Q1642" s="84" t="s">
        <v>1313</v>
      </c>
      <c r="R1642" s="84"/>
      <c r="S1642" s="84"/>
      <c r="T1642" s="84"/>
      <c r="U1642" s="84"/>
      <c r="V1642" s="88" t="s">
        <v>2810</v>
      </c>
      <c r="W1642" s="86">
        <v>43426.724317129629</v>
      </c>
      <c r="X1642" s="88" t="s">
        <v>3487</v>
      </c>
      <c r="Y1642" s="84"/>
      <c r="Z1642" s="84"/>
      <c r="AA1642" s="87" t="s">
        <v>4617</v>
      </c>
      <c r="AB1642" s="84"/>
      <c r="AC1642" s="84" t="b">
        <v>0</v>
      </c>
      <c r="AD1642" s="84">
        <v>0</v>
      </c>
      <c r="AE1642" s="87" t="s">
        <v>5552</v>
      </c>
      <c r="AF1642" s="84" t="b">
        <v>0</v>
      </c>
      <c r="AG1642" s="84" t="s">
        <v>5604</v>
      </c>
      <c r="AH1642" s="84"/>
      <c r="AI1642" s="87" t="s">
        <v>5552</v>
      </c>
      <c r="AJ1642" s="84" t="b">
        <v>0</v>
      </c>
      <c r="AK1642" s="84">
        <v>43</v>
      </c>
      <c r="AL1642" s="87" t="s">
        <v>4992</v>
      </c>
      <c r="AM1642" s="84" t="s">
        <v>5684</v>
      </c>
      <c r="AN1642" s="84" t="b">
        <v>0</v>
      </c>
      <c r="AO1642" s="87" t="s">
        <v>4992</v>
      </c>
      <c r="AP1642" s="84" t="s">
        <v>179</v>
      </c>
      <c r="AQ1642" s="84">
        <v>0</v>
      </c>
      <c r="AR1642" s="84">
        <v>0</v>
      </c>
      <c r="AS1642" s="84"/>
      <c r="AT1642" s="84"/>
      <c r="AU1642" s="84"/>
      <c r="AV1642" s="84"/>
      <c r="AW1642" s="84"/>
      <c r="AX1642" s="84"/>
      <c r="AY1642" s="84"/>
      <c r="AZ1642" s="84"/>
    </row>
    <row r="1643" spans="1:52" x14ac:dyDescent="0.55000000000000004">
      <c r="A1643" s="69" t="s">
        <v>401</v>
      </c>
      <c r="B1643" s="69" t="s">
        <v>989</v>
      </c>
      <c r="C1643" s="70"/>
      <c r="D1643" s="71"/>
      <c r="E1643" s="72"/>
      <c r="F1643" s="73"/>
      <c r="G1643" s="70"/>
      <c r="H1643" s="74"/>
      <c r="I1643" s="75"/>
      <c r="J1643" s="75"/>
      <c r="K1643" s="36"/>
      <c r="L1643" s="82"/>
      <c r="M1643" s="82"/>
      <c r="N1643" s="77"/>
      <c r="O1643" s="84" t="s">
        <v>1270</v>
      </c>
      <c r="P1643" s="86">
        <v>43426.724317129629</v>
      </c>
      <c r="Q1643" s="84" t="s">
        <v>1313</v>
      </c>
      <c r="R1643" s="84"/>
      <c r="S1643" s="84"/>
      <c r="T1643" s="84"/>
      <c r="U1643" s="84"/>
      <c r="V1643" s="88" t="s">
        <v>2810</v>
      </c>
      <c r="W1643" s="86">
        <v>43426.724317129629</v>
      </c>
      <c r="X1643" s="88" t="s">
        <v>3487</v>
      </c>
      <c r="Y1643" s="84"/>
      <c r="Z1643" s="84"/>
      <c r="AA1643" s="87" t="s">
        <v>4617</v>
      </c>
      <c r="AB1643" s="84"/>
      <c r="AC1643" s="84" t="b">
        <v>0</v>
      </c>
      <c r="AD1643" s="84">
        <v>0</v>
      </c>
      <c r="AE1643" s="87" t="s">
        <v>5552</v>
      </c>
      <c r="AF1643" s="84" t="b">
        <v>0</v>
      </c>
      <c r="AG1643" s="84" t="s">
        <v>5604</v>
      </c>
      <c r="AH1643" s="84"/>
      <c r="AI1643" s="87" t="s">
        <v>5552</v>
      </c>
      <c r="AJ1643" s="84" t="b">
        <v>0</v>
      </c>
      <c r="AK1643" s="84">
        <v>43</v>
      </c>
      <c r="AL1643" s="87" t="s">
        <v>4992</v>
      </c>
      <c r="AM1643" s="84" t="s">
        <v>5684</v>
      </c>
      <c r="AN1643" s="84" t="b">
        <v>0</v>
      </c>
      <c r="AO1643" s="87" t="s">
        <v>4992</v>
      </c>
      <c r="AP1643" s="84" t="s">
        <v>179</v>
      </c>
      <c r="AQ1643" s="84">
        <v>0</v>
      </c>
      <c r="AR1643" s="84">
        <v>0</v>
      </c>
      <c r="AS1643" s="84"/>
      <c r="AT1643" s="84"/>
      <c r="AU1643" s="84"/>
      <c r="AV1643" s="84"/>
      <c r="AW1643" s="84"/>
      <c r="AX1643" s="84"/>
      <c r="AY1643" s="84"/>
      <c r="AZ1643" s="84"/>
    </row>
    <row r="1644" spans="1:52" x14ac:dyDescent="0.55000000000000004">
      <c r="A1644" s="69" t="s">
        <v>401</v>
      </c>
      <c r="B1644" s="69" t="s">
        <v>990</v>
      </c>
      <c r="C1644" s="70"/>
      <c r="D1644" s="71"/>
      <c r="E1644" s="72"/>
      <c r="F1644" s="73"/>
      <c r="G1644" s="70"/>
      <c r="H1644" s="74"/>
      <c r="I1644" s="75"/>
      <c r="J1644" s="75"/>
      <c r="K1644" s="36"/>
      <c r="L1644" s="82"/>
      <c r="M1644" s="82"/>
      <c r="N1644" s="77"/>
      <c r="O1644" s="84" t="s">
        <v>1270</v>
      </c>
      <c r="P1644" s="86">
        <v>43426.724317129629</v>
      </c>
      <c r="Q1644" s="84" t="s">
        <v>1313</v>
      </c>
      <c r="R1644" s="84"/>
      <c r="S1644" s="84"/>
      <c r="T1644" s="84"/>
      <c r="U1644" s="84"/>
      <c r="V1644" s="88" t="s">
        <v>2810</v>
      </c>
      <c r="W1644" s="86">
        <v>43426.724317129629</v>
      </c>
      <c r="X1644" s="88" t="s">
        <v>3487</v>
      </c>
      <c r="Y1644" s="84"/>
      <c r="Z1644" s="84"/>
      <c r="AA1644" s="87" t="s">
        <v>4617</v>
      </c>
      <c r="AB1644" s="84"/>
      <c r="AC1644" s="84" t="b">
        <v>0</v>
      </c>
      <c r="AD1644" s="84">
        <v>0</v>
      </c>
      <c r="AE1644" s="87" t="s">
        <v>5552</v>
      </c>
      <c r="AF1644" s="84" t="b">
        <v>0</v>
      </c>
      <c r="AG1644" s="84" t="s">
        <v>5604</v>
      </c>
      <c r="AH1644" s="84"/>
      <c r="AI1644" s="87" t="s">
        <v>5552</v>
      </c>
      <c r="AJ1644" s="84" t="b">
        <v>0</v>
      </c>
      <c r="AK1644" s="84">
        <v>43</v>
      </c>
      <c r="AL1644" s="87" t="s">
        <v>4992</v>
      </c>
      <c r="AM1644" s="84" t="s">
        <v>5684</v>
      </c>
      <c r="AN1644" s="84" t="b">
        <v>0</v>
      </c>
      <c r="AO1644" s="87" t="s">
        <v>4992</v>
      </c>
      <c r="AP1644" s="84" t="s">
        <v>179</v>
      </c>
      <c r="AQ1644" s="84">
        <v>0</v>
      </c>
      <c r="AR1644" s="84">
        <v>0</v>
      </c>
      <c r="AS1644" s="84"/>
      <c r="AT1644" s="84"/>
      <c r="AU1644" s="84"/>
      <c r="AV1644" s="84"/>
      <c r="AW1644" s="84"/>
      <c r="AX1644" s="84"/>
      <c r="AY1644" s="84"/>
      <c r="AZ1644" s="84"/>
    </row>
    <row r="1645" spans="1:52" x14ac:dyDescent="0.55000000000000004">
      <c r="A1645" s="69" t="s">
        <v>401</v>
      </c>
      <c r="B1645" s="69" t="s">
        <v>991</v>
      </c>
      <c r="C1645" s="70"/>
      <c r="D1645" s="71"/>
      <c r="E1645" s="72"/>
      <c r="F1645" s="73"/>
      <c r="G1645" s="70"/>
      <c r="H1645" s="74"/>
      <c r="I1645" s="75"/>
      <c r="J1645" s="75"/>
      <c r="K1645" s="36"/>
      <c r="L1645" s="82"/>
      <c r="M1645" s="82"/>
      <c r="N1645" s="77"/>
      <c r="O1645" s="84" t="s">
        <v>1270</v>
      </c>
      <c r="P1645" s="86">
        <v>43426.724317129629</v>
      </c>
      <c r="Q1645" s="84" t="s">
        <v>1313</v>
      </c>
      <c r="R1645" s="84"/>
      <c r="S1645" s="84"/>
      <c r="T1645" s="84"/>
      <c r="U1645" s="84"/>
      <c r="V1645" s="88" t="s">
        <v>2810</v>
      </c>
      <c r="W1645" s="86">
        <v>43426.724317129629</v>
      </c>
      <c r="X1645" s="88" t="s">
        <v>3487</v>
      </c>
      <c r="Y1645" s="84"/>
      <c r="Z1645" s="84"/>
      <c r="AA1645" s="87" t="s">
        <v>4617</v>
      </c>
      <c r="AB1645" s="84"/>
      <c r="AC1645" s="84" t="b">
        <v>0</v>
      </c>
      <c r="AD1645" s="84">
        <v>0</v>
      </c>
      <c r="AE1645" s="87" t="s">
        <v>5552</v>
      </c>
      <c r="AF1645" s="84" t="b">
        <v>0</v>
      </c>
      <c r="AG1645" s="84" t="s">
        <v>5604</v>
      </c>
      <c r="AH1645" s="84"/>
      <c r="AI1645" s="87" t="s">
        <v>5552</v>
      </c>
      <c r="AJ1645" s="84" t="b">
        <v>0</v>
      </c>
      <c r="AK1645" s="84">
        <v>43</v>
      </c>
      <c r="AL1645" s="87" t="s">
        <v>4992</v>
      </c>
      <c r="AM1645" s="84" t="s">
        <v>5684</v>
      </c>
      <c r="AN1645" s="84" t="b">
        <v>0</v>
      </c>
      <c r="AO1645" s="87" t="s">
        <v>4992</v>
      </c>
      <c r="AP1645" s="84" t="s">
        <v>179</v>
      </c>
      <c r="AQ1645" s="84">
        <v>0</v>
      </c>
      <c r="AR1645" s="84">
        <v>0</v>
      </c>
      <c r="AS1645" s="84"/>
      <c r="AT1645" s="84"/>
      <c r="AU1645" s="84"/>
      <c r="AV1645" s="84"/>
      <c r="AW1645" s="84"/>
      <c r="AX1645" s="84"/>
      <c r="AY1645" s="84"/>
      <c r="AZ1645" s="84"/>
    </row>
    <row r="1646" spans="1:52" x14ac:dyDescent="0.55000000000000004">
      <c r="A1646" s="69" t="s">
        <v>401</v>
      </c>
      <c r="B1646" s="69" t="s">
        <v>992</v>
      </c>
      <c r="C1646" s="70"/>
      <c r="D1646" s="71"/>
      <c r="E1646" s="72"/>
      <c r="F1646" s="73"/>
      <c r="G1646" s="70"/>
      <c r="H1646" s="74"/>
      <c r="I1646" s="75"/>
      <c r="J1646" s="75"/>
      <c r="K1646" s="36"/>
      <c r="L1646" s="82"/>
      <c r="M1646" s="82"/>
      <c r="N1646" s="77"/>
      <c r="O1646" s="84" t="s">
        <v>1270</v>
      </c>
      <c r="P1646" s="86">
        <v>43426.724317129629</v>
      </c>
      <c r="Q1646" s="84" t="s">
        <v>1313</v>
      </c>
      <c r="R1646" s="84"/>
      <c r="S1646" s="84"/>
      <c r="T1646" s="84"/>
      <c r="U1646" s="84"/>
      <c r="V1646" s="88" t="s">
        <v>2810</v>
      </c>
      <c r="W1646" s="86">
        <v>43426.724317129629</v>
      </c>
      <c r="X1646" s="88" t="s">
        <v>3487</v>
      </c>
      <c r="Y1646" s="84"/>
      <c r="Z1646" s="84"/>
      <c r="AA1646" s="87" t="s">
        <v>4617</v>
      </c>
      <c r="AB1646" s="84"/>
      <c r="AC1646" s="84" t="b">
        <v>0</v>
      </c>
      <c r="AD1646" s="84">
        <v>0</v>
      </c>
      <c r="AE1646" s="87" t="s">
        <v>5552</v>
      </c>
      <c r="AF1646" s="84" t="b">
        <v>0</v>
      </c>
      <c r="AG1646" s="84" t="s">
        <v>5604</v>
      </c>
      <c r="AH1646" s="84"/>
      <c r="AI1646" s="87" t="s">
        <v>5552</v>
      </c>
      <c r="AJ1646" s="84" t="b">
        <v>0</v>
      </c>
      <c r="AK1646" s="84">
        <v>43</v>
      </c>
      <c r="AL1646" s="87" t="s">
        <v>4992</v>
      </c>
      <c r="AM1646" s="84" t="s">
        <v>5684</v>
      </c>
      <c r="AN1646" s="84" t="b">
        <v>0</v>
      </c>
      <c r="AO1646" s="87" t="s">
        <v>4992</v>
      </c>
      <c r="AP1646" s="84" t="s">
        <v>179</v>
      </c>
      <c r="AQ1646" s="84">
        <v>0</v>
      </c>
      <c r="AR1646" s="84">
        <v>0</v>
      </c>
      <c r="AS1646" s="84"/>
      <c r="AT1646" s="84"/>
      <c r="AU1646" s="84"/>
      <c r="AV1646" s="84"/>
      <c r="AW1646" s="84"/>
      <c r="AX1646" s="84"/>
      <c r="AY1646" s="84"/>
      <c r="AZ1646" s="84"/>
    </row>
    <row r="1647" spans="1:52" x14ac:dyDescent="0.55000000000000004">
      <c r="A1647" s="69" t="s">
        <v>401</v>
      </c>
      <c r="B1647" s="69" t="s">
        <v>993</v>
      </c>
      <c r="C1647" s="70"/>
      <c r="D1647" s="71"/>
      <c r="E1647" s="72"/>
      <c r="F1647" s="73"/>
      <c r="G1647" s="70"/>
      <c r="H1647" s="74"/>
      <c r="I1647" s="75"/>
      <c r="J1647" s="75"/>
      <c r="K1647" s="36"/>
      <c r="L1647" s="82"/>
      <c r="M1647" s="82"/>
      <c r="N1647" s="77"/>
      <c r="O1647" s="84" t="s">
        <v>1270</v>
      </c>
      <c r="P1647" s="86">
        <v>43426.724317129629</v>
      </c>
      <c r="Q1647" s="84" t="s">
        <v>1313</v>
      </c>
      <c r="R1647" s="84"/>
      <c r="S1647" s="84"/>
      <c r="T1647" s="84"/>
      <c r="U1647" s="84"/>
      <c r="V1647" s="88" t="s">
        <v>2810</v>
      </c>
      <c r="W1647" s="86">
        <v>43426.724317129629</v>
      </c>
      <c r="X1647" s="88" t="s">
        <v>3487</v>
      </c>
      <c r="Y1647" s="84"/>
      <c r="Z1647" s="84"/>
      <c r="AA1647" s="87" t="s">
        <v>4617</v>
      </c>
      <c r="AB1647" s="84"/>
      <c r="AC1647" s="84" t="b">
        <v>0</v>
      </c>
      <c r="AD1647" s="84">
        <v>0</v>
      </c>
      <c r="AE1647" s="87" t="s">
        <v>5552</v>
      </c>
      <c r="AF1647" s="84" t="b">
        <v>0</v>
      </c>
      <c r="AG1647" s="84" t="s">
        <v>5604</v>
      </c>
      <c r="AH1647" s="84"/>
      <c r="AI1647" s="87" t="s">
        <v>5552</v>
      </c>
      <c r="AJ1647" s="84" t="b">
        <v>0</v>
      </c>
      <c r="AK1647" s="84">
        <v>43</v>
      </c>
      <c r="AL1647" s="87" t="s">
        <v>4992</v>
      </c>
      <c r="AM1647" s="84" t="s">
        <v>5684</v>
      </c>
      <c r="AN1647" s="84" t="b">
        <v>0</v>
      </c>
      <c r="AO1647" s="87" t="s">
        <v>4992</v>
      </c>
      <c r="AP1647" s="84" t="s">
        <v>179</v>
      </c>
      <c r="AQ1647" s="84">
        <v>0</v>
      </c>
      <c r="AR1647" s="84">
        <v>0</v>
      </c>
      <c r="AS1647" s="84"/>
      <c r="AT1647" s="84"/>
      <c r="AU1647" s="84"/>
      <c r="AV1647" s="84"/>
      <c r="AW1647" s="84"/>
      <c r="AX1647" s="84"/>
      <c r="AY1647" s="84"/>
      <c r="AZ1647" s="84"/>
    </row>
    <row r="1648" spans="1:52" x14ac:dyDescent="0.55000000000000004">
      <c r="A1648" s="69" t="s">
        <v>401</v>
      </c>
      <c r="B1648" s="69" t="s">
        <v>994</v>
      </c>
      <c r="C1648" s="70"/>
      <c r="D1648" s="71"/>
      <c r="E1648" s="72"/>
      <c r="F1648" s="73"/>
      <c r="G1648" s="70"/>
      <c r="H1648" s="74"/>
      <c r="I1648" s="75"/>
      <c r="J1648" s="75"/>
      <c r="K1648" s="36"/>
      <c r="L1648" s="82"/>
      <c r="M1648" s="82"/>
      <c r="N1648" s="77"/>
      <c r="O1648" s="84" t="s">
        <v>1270</v>
      </c>
      <c r="P1648" s="86">
        <v>43426.724317129629</v>
      </c>
      <c r="Q1648" s="84" t="s">
        <v>1313</v>
      </c>
      <c r="R1648" s="84"/>
      <c r="S1648" s="84"/>
      <c r="T1648" s="84"/>
      <c r="U1648" s="84"/>
      <c r="V1648" s="88" t="s">
        <v>2810</v>
      </c>
      <c r="W1648" s="86">
        <v>43426.724317129629</v>
      </c>
      <c r="X1648" s="88" t="s">
        <v>3487</v>
      </c>
      <c r="Y1648" s="84"/>
      <c r="Z1648" s="84"/>
      <c r="AA1648" s="87" t="s">
        <v>4617</v>
      </c>
      <c r="AB1648" s="84"/>
      <c r="AC1648" s="84" t="b">
        <v>0</v>
      </c>
      <c r="AD1648" s="84">
        <v>0</v>
      </c>
      <c r="AE1648" s="87" t="s">
        <v>5552</v>
      </c>
      <c r="AF1648" s="84" t="b">
        <v>0</v>
      </c>
      <c r="AG1648" s="84" t="s">
        <v>5604</v>
      </c>
      <c r="AH1648" s="84"/>
      <c r="AI1648" s="87" t="s">
        <v>5552</v>
      </c>
      <c r="AJ1648" s="84" t="b">
        <v>0</v>
      </c>
      <c r="AK1648" s="84">
        <v>43</v>
      </c>
      <c r="AL1648" s="87" t="s">
        <v>4992</v>
      </c>
      <c r="AM1648" s="84" t="s">
        <v>5684</v>
      </c>
      <c r="AN1648" s="84" t="b">
        <v>0</v>
      </c>
      <c r="AO1648" s="87" t="s">
        <v>4992</v>
      </c>
      <c r="AP1648" s="84" t="s">
        <v>179</v>
      </c>
      <c r="AQ1648" s="84">
        <v>0</v>
      </c>
      <c r="AR1648" s="84">
        <v>0</v>
      </c>
      <c r="AS1648" s="84"/>
      <c r="AT1648" s="84"/>
      <c r="AU1648" s="84"/>
      <c r="AV1648" s="84"/>
      <c r="AW1648" s="84"/>
      <c r="AX1648" s="84"/>
      <c r="AY1648" s="84"/>
      <c r="AZ1648" s="84"/>
    </row>
    <row r="1649" spans="1:52" x14ac:dyDescent="0.55000000000000004">
      <c r="A1649" s="69" t="s">
        <v>401</v>
      </c>
      <c r="B1649" s="69" t="s">
        <v>694</v>
      </c>
      <c r="C1649" s="70"/>
      <c r="D1649" s="71"/>
      <c r="E1649" s="72"/>
      <c r="F1649" s="73"/>
      <c r="G1649" s="70"/>
      <c r="H1649" s="74"/>
      <c r="I1649" s="75"/>
      <c r="J1649" s="75"/>
      <c r="K1649" s="36"/>
      <c r="L1649" s="82"/>
      <c r="M1649" s="82"/>
      <c r="N1649" s="77"/>
      <c r="O1649" s="84" t="s">
        <v>1270</v>
      </c>
      <c r="P1649" s="86">
        <v>43426.724317129629</v>
      </c>
      <c r="Q1649" s="84" t="s">
        <v>1313</v>
      </c>
      <c r="R1649" s="84"/>
      <c r="S1649" s="84"/>
      <c r="T1649" s="84"/>
      <c r="U1649" s="84"/>
      <c r="V1649" s="88" t="s">
        <v>2810</v>
      </c>
      <c r="W1649" s="86">
        <v>43426.724317129629</v>
      </c>
      <c r="X1649" s="88" t="s">
        <v>3487</v>
      </c>
      <c r="Y1649" s="84"/>
      <c r="Z1649" s="84"/>
      <c r="AA1649" s="87" t="s">
        <v>4617</v>
      </c>
      <c r="AB1649" s="84"/>
      <c r="AC1649" s="84" t="b">
        <v>0</v>
      </c>
      <c r="AD1649" s="84">
        <v>0</v>
      </c>
      <c r="AE1649" s="87" t="s">
        <v>5552</v>
      </c>
      <c r="AF1649" s="84" t="b">
        <v>0</v>
      </c>
      <c r="AG1649" s="84" t="s">
        <v>5604</v>
      </c>
      <c r="AH1649" s="84"/>
      <c r="AI1649" s="87" t="s">
        <v>5552</v>
      </c>
      <c r="AJ1649" s="84" t="b">
        <v>0</v>
      </c>
      <c r="AK1649" s="84">
        <v>43</v>
      </c>
      <c r="AL1649" s="87" t="s">
        <v>4992</v>
      </c>
      <c r="AM1649" s="84" t="s">
        <v>5684</v>
      </c>
      <c r="AN1649" s="84" t="b">
        <v>0</v>
      </c>
      <c r="AO1649" s="87" t="s">
        <v>4992</v>
      </c>
      <c r="AP1649" s="84" t="s">
        <v>179</v>
      </c>
      <c r="AQ1649" s="84">
        <v>0</v>
      </c>
      <c r="AR1649" s="84">
        <v>0</v>
      </c>
      <c r="AS1649" s="84"/>
      <c r="AT1649" s="84"/>
      <c r="AU1649" s="84"/>
      <c r="AV1649" s="84"/>
      <c r="AW1649" s="84"/>
      <c r="AX1649" s="84"/>
      <c r="AY1649" s="84"/>
      <c r="AZ1649" s="84"/>
    </row>
    <row r="1650" spans="1:52" x14ac:dyDescent="0.55000000000000004">
      <c r="A1650" s="69" t="s">
        <v>401</v>
      </c>
      <c r="B1650" s="69" t="s">
        <v>695</v>
      </c>
      <c r="C1650" s="70"/>
      <c r="D1650" s="71"/>
      <c r="E1650" s="72"/>
      <c r="F1650" s="73"/>
      <c r="G1650" s="70"/>
      <c r="H1650" s="74"/>
      <c r="I1650" s="75"/>
      <c r="J1650" s="75"/>
      <c r="K1650" s="36"/>
      <c r="L1650" s="82"/>
      <c r="M1650" s="82"/>
      <c r="N1650" s="77"/>
      <c r="O1650" s="84" t="s">
        <v>1270</v>
      </c>
      <c r="P1650" s="86">
        <v>43426.724317129629</v>
      </c>
      <c r="Q1650" s="84" t="s">
        <v>1313</v>
      </c>
      <c r="R1650" s="84"/>
      <c r="S1650" s="84"/>
      <c r="T1650" s="84"/>
      <c r="U1650" s="84"/>
      <c r="V1650" s="88" t="s">
        <v>2810</v>
      </c>
      <c r="W1650" s="86">
        <v>43426.724317129629</v>
      </c>
      <c r="X1650" s="88" t="s">
        <v>3487</v>
      </c>
      <c r="Y1650" s="84"/>
      <c r="Z1650" s="84"/>
      <c r="AA1650" s="87" t="s">
        <v>4617</v>
      </c>
      <c r="AB1650" s="84"/>
      <c r="AC1650" s="84" t="b">
        <v>0</v>
      </c>
      <c r="AD1650" s="84">
        <v>0</v>
      </c>
      <c r="AE1650" s="87" t="s">
        <v>5552</v>
      </c>
      <c r="AF1650" s="84" t="b">
        <v>0</v>
      </c>
      <c r="AG1650" s="84" t="s">
        <v>5604</v>
      </c>
      <c r="AH1650" s="84"/>
      <c r="AI1650" s="87" t="s">
        <v>5552</v>
      </c>
      <c r="AJ1650" s="84" t="b">
        <v>0</v>
      </c>
      <c r="AK1650" s="84">
        <v>43</v>
      </c>
      <c r="AL1650" s="87" t="s">
        <v>4992</v>
      </c>
      <c r="AM1650" s="84" t="s">
        <v>5684</v>
      </c>
      <c r="AN1650" s="84" t="b">
        <v>0</v>
      </c>
      <c r="AO1650" s="87" t="s">
        <v>4992</v>
      </c>
      <c r="AP1650" s="84" t="s">
        <v>179</v>
      </c>
      <c r="AQ1650" s="84">
        <v>0</v>
      </c>
      <c r="AR1650" s="84">
        <v>0</v>
      </c>
      <c r="AS1650" s="84"/>
      <c r="AT1650" s="84"/>
      <c r="AU1650" s="84"/>
      <c r="AV1650" s="84"/>
      <c r="AW1650" s="84"/>
      <c r="AX1650" s="84"/>
      <c r="AY1650" s="84"/>
      <c r="AZ1650" s="84"/>
    </row>
    <row r="1651" spans="1:52" x14ac:dyDescent="0.55000000000000004">
      <c r="A1651" s="69" t="s">
        <v>401</v>
      </c>
      <c r="B1651" s="69" t="s">
        <v>995</v>
      </c>
      <c r="C1651" s="70"/>
      <c r="D1651" s="71"/>
      <c r="E1651" s="72"/>
      <c r="F1651" s="73"/>
      <c r="G1651" s="70"/>
      <c r="H1651" s="74"/>
      <c r="I1651" s="75"/>
      <c r="J1651" s="75"/>
      <c r="K1651" s="36"/>
      <c r="L1651" s="82"/>
      <c r="M1651" s="82"/>
      <c r="N1651" s="77"/>
      <c r="O1651" s="84" t="s">
        <v>1270</v>
      </c>
      <c r="P1651" s="86">
        <v>43426.724317129629</v>
      </c>
      <c r="Q1651" s="84" t="s">
        <v>1313</v>
      </c>
      <c r="R1651" s="84"/>
      <c r="S1651" s="84"/>
      <c r="T1651" s="84"/>
      <c r="U1651" s="84"/>
      <c r="V1651" s="88" t="s">
        <v>2810</v>
      </c>
      <c r="W1651" s="86">
        <v>43426.724317129629</v>
      </c>
      <c r="X1651" s="88" t="s">
        <v>3487</v>
      </c>
      <c r="Y1651" s="84"/>
      <c r="Z1651" s="84"/>
      <c r="AA1651" s="87" t="s">
        <v>4617</v>
      </c>
      <c r="AB1651" s="84"/>
      <c r="AC1651" s="84" t="b">
        <v>0</v>
      </c>
      <c r="AD1651" s="84">
        <v>0</v>
      </c>
      <c r="AE1651" s="87" t="s">
        <v>5552</v>
      </c>
      <c r="AF1651" s="84" t="b">
        <v>0</v>
      </c>
      <c r="AG1651" s="84" t="s">
        <v>5604</v>
      </c>
      <c r="AH1651" s="84"/>
      <c r="AI1651" s="87" t="s">
        <v>5552</v>
      </c>
      <c r="AJ1651" s="84" t="b">
        <v>0</v>
      </c>
      <c r="AK1651" s="84">
        <v>43</v>
      </c>
      <c r="AL1651" s="87" t="s">
        <v>4992</v>
      </c>
      <c r="AM1651" s="84" t="s">
        <v>5684</v>
      </c>
      <c r="AN1651" s="84" t="b">
        <v>0</v>
      </c>
      <c r="AO1651" s="87" t="s">
        <v>4992</v>
      </c>
      <c r="AP1651" s="84" t="s">
        <v>179</v>
      </c>
      <c r="AQ1651" s="84">
        <v>0</v>
      </c>
      <c r="AR1651" s="84">
        <v>0</v>
      </c>
      <c r="AS1651" s="84"/>
      <c r="AT1651" s="84"/>
      <c r="AU1651" s="84"/>
      <c r="AV1651" s="84"/>
      <c r="AW1651" s="84"/>
      <c r="AX1651" s="84"/>
      <c r="AY1651" s="84"/>
      <c r="AZ1651" s="84"/>
    </row>
    <row r="1652" spans="1:52" x14ac:dyDescent="0.55000000000000004">
      <c r="A1652" s="69" t="s">
        <v>401</v>
      </c>
      <c r="B1652" s="69" t="s">
        <v>996</v>
      </c>
      <c r="C1652" s="70"/>
      <c r="D1652" s="71"/>
      <c r="E1652" s="72"/>
      <c r="F1652" s="73"/>
      <c r="G1652" s="70"/>
      <c r="H1652" s="74"/>
      <c r="I1652" s="75"/>
      <c r="J1652" s="75"/>
      <c r="K1652" s="36"/>
      <c r="L1652" s="82"/>
      <c r="M1652" s="82"/>
      <c r="N1652" s="77"/>
      <c r="O1652" s="84" t="s">
        <v>1270</v>
      </c>
      <c r="P1652" s="86">
        <v>43426.724317129629</v>
      </c>
      <c r="Q1652" s="84" t="s">
        <v>1313</v>
      </c>
      <c r="R1652" s="84"/>
      <c r="S1652" s="84"/>
      <c r="T1652" s="84"/>
      <c r="U1652" s="84"/>
      <c r="V1652" s="88" t="s">
        <v>2810</v>
      </c>
      <c r="W1652" s="86">
        <v>43426.724317129629</v>
      </c>
      <c r="X1652" s="88" t="s">
        <v>3487</v>
      </c>
      <c r="Y1652" s="84"/>
      <c r="Z1652" s="84"/>
      <c r="AA1652" s="87" t="s">
        <v>4617</v>
      </c>
      <c r="AB1652" s="84"/>
      <c r="AC1652" s="84" t="b">
        <v>0</v>
      </c>
      <c r="AD1652" s="84">
        <v>0</v>
      </c>
      <c r="AE1652" s="87" t="s">
        <v>5552</v>
      </c>
      <c r="AF1652" s="84" t="b">
        <v>0</v>
      </c>
      <c r="AG1652" s="84" t="s">
        <v>5604</v>
      </c>
      <c r="AH1652" s="84"/>
      <c r="AI1652" s="87" t="s">
        <v>5552</v>
      </c>
      <c r="AJ1652" s="84" t="b">
        <v>0</v>
      </c>
      <c r="AK1652" s="84">
        <v>43</v>
      </c>
      <c r="AL1652" s="87" t="s">
        <v>4992</v>
      </c>
      <c r="AM1652" s="84" t="s">
        <v>5684</v>
      </c>
      <c r="AN1652" s="84" t="b">
        <v>0</v>
      </c>
      <c r="AO1652" s="87" t="s">
        <v>4992</v>
      </c>
      <c r="AP1652" s="84" t="s">
        <v>179</v>
      </c>
      <c r="AQ1652" s="84">
        <v>0</v>
      </c>
      <c r="AR1652" s="84">
        <v>0</v>
      </c>
      <c r="AS1652" s="84"/>
      <c r="AT1652" s="84"/>
      <c r="AU1652" s="84"/>
      <c r="AV1652" s="84"/>
      <c r="AW1652" s="84"/>
      <c r="AX1652" s="84"/>
      <c r="AY1652" s="84"/>
      <c r="AZ1652" s="84"/>
    </row>
    <row r="1653" spans="1:52" x14ac:dyDescent="0.55000000000000004">
      <c r="A1653" s="69" t="s">
        <v>401</v>
      </c>
      <c r="B1653" s="69" t="s">
        <v>997</v>
      </c>
      <c r="C1653" s="70"/>
      <c r="D1653" s="71"/>
      <c r="E1653" s="72"/>
      <c r="F1653" s="73"/>
      <c r="G1653" s="70"/>
      <c r="H1653" s="74"/>
      <c r="I1653" s="75"/>
      <c r="J1653" s="75"/>
      <c r="K1653" s="36"/>
      <c r="L1653" s="82"/>
      <c r="M1653" s="82"/>
      <c r="N1653" s="77"/>
      <c r="O1653" s="84" t="s">
        <v>1270</v>
      </c>
      <c r="P1653" s="86">
        <v>43426.724317129629</v>
      </c>
      <c r="Q1653" s="84" t="s">
        <v>1313</v>
      </c>
      <c r="R1653" s="84"/>
      <c r="S1653" s="84"/>
      <c r="T1653" s="84"/>
      <c r="U1653" s="84"/>
      <c r="V1653" s="88" t="s">
        <v>2810</v>
      </c>
      <c r="W1653" s="86">
        <v>43426.724317129629</v>
      </c>
      <c r="X1653" s="88" t="s">
        <v>3487</v>
      </c>
      <c r="Y1653" s="84"/>
      <c r="Z1653" s="84"/>
      <c r="AA1653" s="87" t="s">
        <v>4617</v>
      </c>
      <c r="AB1653" s="84"/>
      <c r="AC1653" s="84" t="b">
        <v>0</v>
      </c>
      <c r="AD1653" s="84">
        <v>0</v>
      </c>
      <c r="AE1653" s="87" t="s">
        <v>5552</v>
      </c>
      <c r="AF1653" s="84" t="b">
        <v>0</v>
      </c>
      <c r="AG1653" s="84" t="s">
        <v>5604</v>
      </c>
      <c r="AH1653" s="84"/>
      <c r="AI1653" s="87" t="s">
        <v>5552</v>
      </c>
      <c r="AJ1653" s="84" t="b">
        <v>0</v>
      </c>
      <c r="AK1653" s="84">
        <v>43</v>
      </c>
      <c r="AL1653" s="87" t="s">
        <v>4992</v>
      </c>
      <c r="AM1653" s="84" t="s">
        <v>5684</v>
      </c>
      <c r="AN1653" s="84" t="b">
        <v>0</v>
      </c>
      <c r="AO1653" s="87" t="s">
        <v>4992</v>
      </c>
      <c r="AP1653" s="84" t="s">
        <v>179</v>
      </c>
      <c r="AQ1653" s="84">
        <v>0</v>
      </c>
      <c r="AR1653" s="84">
        <v>0</v>
      </c>
      <c r="AS1653" s="84"/>
      <c r="AT1653" s="84"/>
      <c r="AU1653" s="84"/>
      <c r="AV1653" s="84"/>
      <c r="AW1653" s="84"/>
      <c r="AX1653" s="84"/>
      <c r="AY1653" s="84"/>
      <c r="AZ1653" s="84"/>
    </row>
    <row r="1654" spans="1:52" x14ac:dyDescent="0.55000000000000004">
      <c r="A1654" s="69" t="s">
        <v>401</v>
      </c>
      <c r="B1654" s="69" t="s">
        <v>700</v>
      </c>
      <c r="C1654" s="70"/>
      <c r="D1654" s="71"/>
      <c r="E1654" s="72"/>
      <c r="F1654" s="73"/>
      <c r="G1654" s="70"/>
      <c r="H1654" s="74"/>
      <c r="I1654" s="75"/>
      <c r="J1654" s="75"/>
      <c r="K1654" s="36"/>
      <c r="L1654" s="82"/>
      <c r="M1654" s="82"/>
      <c r="N1654" s="77"/>
      <c r="O1654" s="84" t="s">
        <v>1270</v>
      </c>
      <c r="P1654" s="86">
        <v>43426.724317129629</v>
      </c>
      <c r="Q1654" s="84" t="s">
        <v>1313</v>
      </c>
      <c r="R1654" s="84"/>
      <c r="S1654" s="84"/>
      <c r="T1654" s="84"/>
      <c r="U1654" s="84"/>
      <c r="V1654" s="88" t="s">
        <v>2810</v>
      </c>
      <c r="W1654" s="86">
        <v>43426.724317129629</v>
      </c>
      <c r="X1654" s="88" t="s">
        <v>3487</v>
      </c>
      <c r="Y1654" s="84"/>
      <c r="Z1654" s="84"/>
      <c r="AA1654" s="87" t="s">
        <v>4617</v>
      </c>
      <c r="AB1654" s="84"/>
      <c r="AC1654" s="84" t="b">
        <v>0</v>
      </c>
      <c r="AD1654" s="84">
        <v>0</v>
      </c>
      <c r="AE1654" s="87" t="s">
        <v>5552</v>
      </c>
      <c r="AF1654" s="84" t="b">
        <v>0</v>
      </c>
      <c r="AG1654" s="84" t="s">
        <v>5604</v>
      </c>
      <c r="AH1654" s="84"/>
      <c r="AI1654" s="87" t="s">
        <v>5552</v>
      </c>
      <c r="AJ1654" s="84" t="b">
        <v>0</v>
      </c>
      <c r="AK1654" s="84">
        <v>43</v>
      </c>
      <c r="AL1654" s="87" t="s">
        <v>4992</v>
      </c>
      <c r="AM1654" s="84" t="s">
        <v>5684</v>
      </c>
      <c r="AN1654" s="84" t="b">
        <v>0</v>
      </c>
      <c r="AO1654" s="87" t="s">
        <v>4992</v>
      </c>
      <c r="AP1654" s="84" t="s">
        <v>179</v>
      </c>
      <c r="AQ1654" s="84">
        <v>0</v>
      </c>
      <c r="AR1654" s="84">
        <v>0</v>
      </c>
      <c r="AS1654" s="84"/>
      <c r="AT1654" s="84"/>
      <c r="AU1654" s="84"/>
      <c r="AV1654" s="84"/>
      <c r="AW1654" s="84"/>
      <c r="AX1654" s="84"/>
      <c r="AY1654" s="84"/>
      <c r="AZ1654" s="84"/>
    </row>
    <row r="1655" spans="1:52" x14ac:dyDescent="0.55000000000000004">
      <c r="A1655" s="69" t="s">
        <v>401</v>
      </c>
      <c r="B1655" s="69" t="s">
        <v>998</v>
      </c>
      <c r="C1655" s="70"/>
      <c r="D1655" s="71"/>
      <c r="E1655" s="72"/>
      <c r="F1655" s="73"/>
      <c r="G1655" s="70"/>
      <c r="H1655" s="74"/>
      <c r="I1655" s="75"/>
      <c r="J1655" s="75"/>
      <c r="K1655" s="36"/>
      <c r="L1655" s="82"/>
      <c r="M1655" s="82"/>
      <c r="N1655" s="77"/>
      <c r="O1655" s="84" t="s">
        <v>1270</v>
      </c>
      <c r="P1655" s="86">
        <v>43426.724317129629</v>
      </c>
      <c r="Q1655" s="84" t="s">
        <v>1313</v>
      </c>
      <c r="R1655" s="84"/>
      <c r="S1655" s="84"/>
      <c r="T1655" s="84"/>
      <c r="U1655" s="84"/>
      <c r="V1655" s="88" t="s">
        <v>2810</v>
      </c>
      <c r="W1655" s="86">
        <v>43426.724317129629</v>
      </c>
      <c r="X1655" s="88" t="s">
        <v>3487</v>
      </c>
      <c r="Y1655" s="84"/>
      <c r="Z1655" s="84"/>
      <c r="AA1655" s="87" t="s">
        <v>4617</v>
      </c>
      <c r="AB1655" s="84"/>
      <c r="AC1655" s="84" t="b">
        <v>0</v>
      </c>
      <c r="AD1655" s="84">
        <v>0</v>
      </c>
      <c r="AE1655" s="87" t="s">
        <v>5552</v>
      </c>
      <c r="AF1655" s="84" t="b">
        <v>0</v>
      </c>
      <c r="AG1655" s="84" t="s">
        <v>5604</v>
      </c>
      <c r="AH1655" s="84"/>
      <c r="AI1655" s="87" t="s">
        <v>5552</v>
      </c>
      <c r="AJ1655" s="84" t="b">
        <v>0</v>
      </c>
      <c r="AK1655" s="84">
        <v>43</v>
      </c>
      <c r="AL1655" s="87" t="s">
        <v>4992</v>
      </c>
      <c r="AM1655" s="84" t="s">
        <v>5684</v>
      </c>
      <c r="AN1655" s="84" t="b">
        <v>0</v>
      </c>
      <c r="AO1655" s="87" t="s">
        <v>4992</v>
      </c>
      <c r="AP1655" s="84" t="s">
        <v>179</v>
      </c>
      <c r="AQ1655" s="84">
        <v>0</v>
      </c>
      <c r="AR1655" s="84">
        <v>0</v>
      </c>
      <c r="AS1655" s="84"/>
      <c r="AT1655" s="84"/>
      <c r="AU1655" s="84"/>
      <c r="AV1655" s="84"/>
      <c r="AW1655" s="84"/>
      <c r="AX1655" s="84"/>
      <c r="AY1655" s="84"/>
      <c r="AZ1655" s="84"/>
    </row>
    <row r="1656" spans="1:52" x14ac:dyDescent="0.55000000000000004">
      <c r="A1656" s="69" t="s">
        <v>401</v>
      </c>
      <c r="B1656" s="69" t="s">
        <v>703</v>
      </c>
      <c r="C1656" s="70"/>
      <c r="D1656" s="71"/>
      <c r="E1656" s="72"/>
      <c r="F1656" s="73"/>
      <c r="G1656" s="70"/>
      <c r="H1656" s="74"/>
      <c r="I1656" s="75"/>
      <c r="J1656" s="75"/>
      <c r="K1656" s="36"/>
      <c r="L1656" s="82"/>
      <c r="M1656" s="82"/>
      <c r="N1656" s="77"/>
      <c r="O1656" s="84" t="s">
        <v>1270</v>
      </c>
      <c r="P1656" s="86">
        <v>43426.724317129629</v>
      </c>
      <c r="Q1656" s="84" t="s">
        <v>1313</v>
      </c>
      <c r="R1656" s="84"/>
      <c r="S1656" s="84"/>
      <c r="T1656" s="84"/>
      <c r="U1656" s="84"/>
      <c r="V1656" s="88" t="s">
        <v>2810</v>
      </c>
      <c r="W1656" s="86">
        <v>43426.724317129629</v>
      </c>
      <c r="X1656" s="88" t="s">
        <v>3487</v>
      </c>
      <c r="Y1656" s="84"/>
      <c r="Z1656" s="84"/>
      <c r="AA1656" s="87" t="s">
        <v>4617</v>
      </c>
      <c r="AB1656" s="84"/>
      <c r="AC1656" s="84" t="b">
        <v>0</v>
      </c>
      <c r="AD1656" s="84">
        <v>0</v>
      </c>
      <c r="AE1656" s="87" t="s">
        <v>5552</v>
      </c>
      <c r="AF1656" s="84" t="b">
        <v>0</v>
      </c>
      <c r="AG1656" s="84" t="s">
        <v>5604</v>
      </c>
      <c r="AH1656" s="84"/>
      <c r="AI1656" s="87" t="s">
        <v>5552</v>
      </c>
      <c r="AJ1656" s="84" t="b">
        <v>0</v>
      </c>
      <c r="AK1656" s="84">
        <v>43</v>
      </c>
      <c r="AL1656" s="87" t="s">
        <v>4992</v>
      </c>
      <c r="AM1656" s="84" t="s">
        <v>5684</v>
      </c>
      <c r="AN1656" s="84" t="b">
        <v>0</v>
      </c>
      <c r="AO1656" s="87" t="s">
        <v>4992</v>
      </c>
      <c r="AP1656" s="84" t="s">
        <v>179</v>
      </c>
      <c r="AQ1656" s="84">
        <v>0</v>
      </c>
      <c r="AR1656" s="84">
        <v>0</v>
      </c>
      <c r="AS1656" s="84"/>
      <c r="AT1656" s="84"/>
      <c r="AU1656" s="84"/>
      <c r="AV1656" s="84"/>
      <c r="AW1656" s="84"/>
      <c r="AX1656" s="84"/>
      <c r="AY1656" s="84"/>
      <c r="AZ1656" s="84"/>
    </row>
    <row r="1657" spans="1:52" x14ac:dyDescent="0.55000000000000004">
      <c r="A1657" s="69" t="s">
        <v>401</v>
      </c>
      <c r="B1657" s="69" t="s">
        <v>999</v>
      </c>
      <c r="C1657" s="70"/>
      <c r="D1657" s="71"/>
      <c r="E1657" s="72"/>
      <c r="F1657" s="73"/>
      <c r="G1657" s="70"/>
      <c r="H1657" s="74"/>
      <c r="I1657" s="75"/>
      <c r="J1657" s="75"/>
      <c r="K1657" s="36"/>
      <c r="L1657" s="82"/>
      <c r="M1657" s="82"/>
      <c r="N1657" s="77"/>
      <c r="O1657" s="84" t="s">
        <v>1270</v>
      </c>
      <c r="P1657" s="86">
        <v>43426.724317129629</v>
      </c>
      <c r="Q1657" s="84" t="s">
        <v>1313</v>
      </c>
      <c r="R1657" s="84"/>
      <c r="S1657" s="84"/>
      <c r="T1657" s="84"/>
      <c r="U1657" s="84"/>
      <c r="V1657" s="88" t="s">
        <v>2810</v>
      </c>
      <c r="W1657" s="86">
        <v>43426.724317129629</v>
      </c>
      <c r="X1657" s="88" t="s">
        <v>3487</v>
      </c>
      <c r="Y1657" s="84"/>
      <c r="Z1657" s="84"/>
      <c r="AA1657" s="87" t="s">
        <v>4617</v>
      </c>
      <c r="AB1657" s="84"/>
      <c r="AC1657" s="84" t="b">
        <v>0</v>
      </c>
      <c r="AD1657" s="84">
        <v>0</v>
      </c>
      <c r="AE1657" s="87" t="s">
        <v>5552</v>
      </c>
      <c r="AF1657" s="84" t="b">
        <v>0</v>
      </c>
      <c r="AG1657" s="84" t="s">
        <v>5604</v>
      </c>
      <c r="AH1657" s="84"/>
      <c r="AI1657" s="87" t="s">
        <v>5552</v>
      </c>
      <c r="AJ1657" s="84" t="b">
        <v>0</v>
      </c>
      <c r="AK1657" s="84">
        <v>43</v>
      </c>
      <c r="AL1657" s="87" t="s">
        <v>4992</v>
      </c>
      <c r="AM1657" s="84" t="s">
        <v>5684</v>
      </c>
      <c r="AN1657" s="84" t="b">
        <v>0</v>
      </c>
      <c r="AO1657" s="87" t="s">
        <v>4992</v>
      </c>
      <c r="AP1657" s="84" t="s">
        <v>179</v>
      </c>
      <c r="AQ1657" s="84">
        <v>0</v>
      </c>
      <c r="AR1657" s="84">
        <v>0</v>
      </c>
      <c r="AS1657" s="84"/>
      <c r="AT1657" s="84"/>
      <c r="AU1657" s="84"/>
      <c r="AV1657" s="84"/>
      <c r="AW1657" s="84"/>
      <c r="AX1657" s="84"/>
      <c r="AY1657" s="84"/>
      <c r="AZ1657" s="84"/>
    </row>
    <row r="1658" spans="1:52" x14ac:dyDescent="0.55000000000000004">
      <c r="A1658" s="69" t="s">
        <v>401</v>
      </c>
      <c r="B1658" s="69" t="s">
        <v>1000</v>
      </c>
      <c r="C1658" s="70"/>
      <c r="D1658" s="71"/>
      <c r="E1658" s="72"/>
      <c r="F1658" s="73"/>
      <c r="G1658" s="70"/>
      <c r="H1658" s="74"/>
      <c r="I1658" s="75"/>
      <c r="J1658" s="75"/>
      <c r="K1658" s="36"/>
      <c r="L1658" s="82"/>
      <c r="M1658" s="82"/>
      <c r="N1658" s="77"/>
      <c r="O1658" s="84" t="s">
        <v>1270</v>
      </c>
      <c r="P1658" s="86">
        <v>43426.724317129629</v>
      </c>
      <c r="Q1658" s="84" t="s">
        <v>1313</v>
      </c>
      <c r="R1658" s="84"/>
      <c r="S1658" s="84"/>
      <c r="T1658" s="84"/>
      <c r="U1658" s="84"/>
      <c r="V1658" s="88" t="s">
        <v>2810</v>
      </c>
      <c r="W1658" s="86">
        <v>43426.724317129629</v>
      </c>
      <c r="X1658" s="88" t="s">
        <v>3487</v>
      </c>
      <c r="Y1658" s="84"/>
      <c r="Z1658" s="84"/>
      <c r="AA1658" s="87" t="s">
        <v>4617</v>
      </c>
      <c r="AB1658" s="84"/>
      <c r="AC1658" s="84" t="b">
        <v>0</v>
      </c>
      <c r="AD1658" s="84">
        <v>0</v>
      </c>
      <c r="AE1658" s="87" t="s">
        <v>5552</v>
      </c>
      <c r="AF1658" s="84" t="b">
        <v>0</v>
      </c>
      <c r="AG1658" s="84" t="s">
        <v>5604</v>
      </c>
      <c r="AH1658" s="84"/>
      <c r="AI1658" s="87" t="s">
        <v>5552</v>
      </c>
      <c r="AJ1658" s="84" t="b">
        <v>0</v>
      </c>
      <c r="AK1658" s="84">
        <v>43</v>
      </c>
      <c r="AL1658" s="87" t="s">
        <v>4992</v>
      </c>
      <c r="AM1658" s="84" t="s">
        <v>5684</v>
      </c>
      <c r="AN1658" s="84" t="b">
        <v>0</v>
      </c>
      <c r="AO1658" s="87" t="s">
        <v>4992</v>
      </c>
      <c r="AP1658" s="84" t="s">
        <v>179</v>
      </c>
      <c r="AQ1658" s="84">
        <v>0</v>
      </c>
      <c r="AR1658" s="84">
        <v>0</v>
      </c>
      <c r="AS1658" s="84"/>
      <c r="AT1658" s="84"/>
      <c r="AU1658" s="84"/>
      <c r="AV1658" s="84"/>
      <c r="AW1658" s="84"/>
      <c r="AX1658" s="84"/>
      <c r="AY1658" s="84"/>
      <c r="AZ1658" s="84"/>
    </row>
    <row r="1659" spans="1:52" x14ac:dyDescent="0.55000000000000004">
      <c r="A1659" s="69" t="s">
        <v>401</v>
      </c>
      <c r="B1659" s="69" t="s">
        <v>1001</v>
      </c>
      <c r="C1659" s="70"/>
      <c r="D1659" s="71"/>
      <c r="E1659" s="72"/>
      <c r="F1659" s="73"/>
      <c r="G1659" s="70"/>
      <c r="H1659" s="74"/>
      <c r="I1659" s="75"/>
      <c r="J1659" s="75"/>
      <c r="K1659" s="36"/>
      <c r="L1659" s="82"/>
      <c r="M1659" s="82"/>
      <c r="N1659" s="77"/>
      <c r="O1659" s="84" t="s">
        <v>1270</v>
      </c>
      <c r="P1659" s="86">
        <v>43426.724317129629</v>
      </c>
      <c r="Q1659" s="84" t="s">
        <v>1313</v>
      </c>
      <c r="R1659" s="84"/>
      <c r="S1659" s="84"/>
      <c r="T1659" s="84"/>
      <c r="U1659" s="84"/>
      <c r="V1659" s="88" t="s">
        <v>2810</v>
      </c>
      <c r="W1659" s="86">
        <v>43426.724317129629</v>
      </c>
      <c r="X1659" s="88" t="s">
        <v>3487</v>
      </c>
      <c r="Y1659" s="84"/>
      <c r="Z1659" s="84"/>
      <c r="AA1659" s="87" t="s">
        <v>4617</v>
      </c>
      <c r="AB1659" s="84"/>
      <c r="AC1659" s="84" t="b">
        <v>0</v>
      </c>
      <c r="AD1659" s="84">
        <v>0</v>
      </c>
      <c r="AE1659" s="87" t="s">
        <v>5552</v>
      </c>
      <c r="AF1659" s="84" t="b">
        <v>0</v>
      </c>
      <c r="AG1659" s="84" t="s">
        <v>5604</v>
      </c>
      <c r="AH1659" s="84"/>
      <c r="AI1659" s="87" t="s">
        <v>5552</v>
      </c>
      <c r="AJ1659" s="84" t="b">
        <v>0</v>
      </c>
      <c r="AK1659" s="84">
        <v>43</v>
      </c>
      <c r="AL1659" s="87" t="s">
        <v>4992</v>
      </c>
      <c r="AM1659" s="84" t="s">
        <v>5684</v>
      </c>
      <c r="AN1659" s="84" t="b">
        <v>0</v>
      </c>
      <c r="AO1659" s="87" t="s">
        <v>4992</v>
      </c>
      <c r="AP1659" s="84" t="s">
        <v>179</v>
      </c>
      <c r="AQ1659" s="84">
        <v>0</v>
      </c>
      <c r="AR1659" s="84">
        <v>0</v>
      </c>
      <c r="AS1659" s="84"/>
      <c r="AT1659" s="84"/>
      <c r="AU1659" s="84"/>
      <c r="AV1659" s="84"/>
      <c r="AW1659" s="84"/>
      <c r="AX1659" s="84"/>
      <c r="AY1659" s="84"/>
      <c r="AZ1659" s="84"/>
    </row>
    <row r="1660" spans="1:52" x14ac:dyDescent="0.55000000000000004">
      <c r="A1660" s="69" t="s">
        <v>401</v>
      </c>
      <c r="B1660" s="69" t="s">
        <v>1002</v>
      </c>
      <c r="C1660" s="70"/>
      <c r="D1660" s="71"/>
      <c r="E1660" s="72"/>
      <c r="F1660" s="73"/>
      <c r="G1660" s="70"/>
      <c r="H1660" s="74"/>
      <c r="I1660" s="75"/>
      <c r="J1660" s="75"/>
      <c r="K1660" s="36"/>
      <c r="L1660" s="82"/>
      <c r="M1660" s="82"/>
      <c r="N1660" s="77"/>
      <c r="O1660" s="84" t="s">
        <v>1270</v>
      </c>
      <c r="P1660" s="86">
        <v>43426.724317129629</v>
      </c>
      <c r="Q1660" s="84" t="s">
        <v>1313</v>
      </c>
      <c r="R1660" s="84"/>
      <c r="S1660" s="84"/>
      <c r="T1660" s="84"/>
      <c r="U1660" s="84"/>
      <c r="V1660" s="88" t="s">
        <v>2810</v>
      </c>
      <c r="W1660" s="86">
        <v>43426.724317129629</v>
      </c>
      <c r="X1660" s="88" t="s">
        <v>3487</v>
      </c>
      <c r="Y1660" s="84"/>
      <c r="Z1660" s="84"/>
      <c r="AA1660" s="87" t="s">
        <v>4617</v>
      </c>
      <c r="AB1660" s="84"/>
      <c r="AC1660" s="84" t="b">
        <v>0</v>
      </c>
      <c r="AD1660" s="84">
        <v>0</v>
      </c>
      <c r="AE1660" s="87" t="s">
        <v>5552</v>
      </c>
      <c r="AF1660" s="84" t="b">
        <v>0</v>
      </c>
      <c r="AG1660" s="84" t="s">
        <v>5604</v>
      </c>
      <c r="AH1660" s="84"/>
      <c r="AI1660" s="87" t="s">
        <v>5552</v>
      </c>
      <c r="AJ1660" s="84" t="b">
        <v>0</v>
      </c>
      <c r="AK1660" s="84">
        <v>43</v>
      </c>
      <c r="AL1660" s="87" t="s">
        <v>4992</v>
      </c>
      <c r="AM1660" s="84" t="s">
        <v>5684</v>
      </c>
      <c r="AN1660" s="84" t="b">
        <v>0</v>
      </c>
      <c r="AO1660" s="87" t="s">
        <v>4992</v>
      </c>
      <c r="AP1660" s="84" t="s">
        <v>179</v>
      </c>
      <c r="AQ1660" s="84">
        <v>0</v>
      </c>
      <c r="AR1660" s="84">
        <v>0</v>
      </c>
      <c r="AS1660" s="84"/>
      <c r="AT1660" s="84"/>
      <c r="AU1660" s="84"/>
      <c r="AV1660" s="84"/>
      <c r="AW1660" s="84"/>
      <c r="AX1660" s="84"/>
      <c r="AY1660" s="84"/>
      <c r="AZ1660" s="84"/>
    </row>
    <row r="1661" spans="1:52" x14ac:dyDescent="0.55000000000000004">
      <c r="A1661" s="69" t="s">
        <v>401</v>
      </c>
      <c r="B1661" s="69" t="s">
        <v>1003</v>
      </c>
      <c r="C1661" s="70"/>
      <c r="D1661" s="71"/>
      <c r="E1661" s="72"/>
      <c r="F1661" s="73"/>
      <c r="G1661" s="70"/>
      <c r="H1661" s="74"/>
      <c r="I1661" s="75"/>
      <c r="J1661" s="75"/>
      <c r="K1661" s="36"/>
      <c r="L1661" s="82"/>
      <c r="M1661" s="82"/>
      <c r="N1661" s="77"/>
      <c r="O1661" s="84" t="s">
        <v>1270</v>
      </c>
      <c r="P1661" s="86">
        <v>43426.724317129629</v>
      </c>
      <c r="Q1661" s="84" t="s">
        <v>1313</v>
      </c>
      <c r="R1661" s="84"/>
      <c r="S1661" s="84"/>
      <c r="T1661" s="84"/>
      <c r="U1661" s="84"/>
      <c r="V1661" s="88" t="s">
        <v>2810</v>
      </c>
      <c r="W1661" s="86">
        <v>43426.724317129629</v>
      </c>
      <c r="X1661" s="88" t="s">
        <v>3487</v>
      </c>
      <c r="Y1661" s="84"/>
      <c r="Z1661" s="84"/>
      <c r="AA1661" s="87" t="s">
        <v>4617</v>
      </c>
      <c r="AB1661" s="84"/>
      <c r="AC1661" s="84" t="b">
        <v>0</v>
      </c>
      <c r="AD1661" s="84">
        <v>0</v>
      </c>
      <c r="AE1661" s="87" t="s">
        <v>5552</v>
      </c>
      <c r="AF1661" s="84" t="b">
        <v>0</v>
      </c>
      <c r="AG1661" s="84" t="s">
        <v>5604</v>
      </c>
      <c r="AH1661" s="84"/>
      <c r="AI1661" s="87" t="s">
        <v>5552</v>
      </c>
      <c r="AJ1661" s="84" t="b">
        <v>0</v>
      </c>
      <c r="AK1661" s="84">
        <v>43</v>
      </c>
      <c r="AL1661" s="87" t="s">
        <v>4992</v>
      </c>
      <c r="AM1661" s="84" t="s">
        <v>5684</v>
      </c>
      <c r="AN1661" s="84" t="b">
        <v>0</v>
      </c>
      <c r="AO1661" s="87" t="s">
        <v>4992</v>
      </c>
      <c r="AP1661" s="84" t="s">
        <v>179</v>
      </c>
      <c r="AQ1661" s="84">
        <v>0</v>
      </c>
      <c r="AR1661" s="84">
        <v>0</v>
      </c>
      <c r="AS1661" s="84"/>
      <c r="AT1661" s="84"/>
      <c r="AU1661" s="84"/>
      <c r="AV1661" s="84"/>
      <c r="AW1661" s="84"/>
      <c r="AX1661" s="84"/>
      <c r="AY1661" s="84"/>
      <c r="AZ1661" s="84"/>
    </row>
    <row r="1662" spans="1:52" x14ac:dyDescent="0.55000000000000004">
      <c r="A1662" s="69" t="s">
        <v>401</v>
      </c>
      <c r="B1662" s="69" t="s">
        <v>1004</v>
      </c>
      <c r="C1662" s="70"/>
      <c r="D1662" s="71"/>
      <c r="E1662" s="72"/>
      <c r="F1662" s="73"/>
      <c r="G1662" s="70"/>
      <c r="H1662" s="74"/>
      <c r="I1662" s="75"/>
      <c r="J1662" s="75"/>
      <c r="K1662" s="36"/>
      <c r="L1662" s="82"/>
      <c r="M1662" s="82"/>
      <c r="N1662" s="77"/>
      <c r="O1662" s="84" t="s">
        <v>1270</v>
      </c>
      <c r="P1662" s="86">
        <v>43426.724317129629</v>
      </c>
      <c r="Q1662" s="84" t="s">
        <v>1313</v>
      </c>
      <c r="R1662" s="84"/>
      <c r="S1662" s="84"/>
      <c r="T1662" s="84"/>
      <c r="U1662" s="84"/>
      <c r="V1662" s="88" t="s">
        <v>2810</v>
      </c>
      <c r="W1662" s="86">
        <v>43426.724317129629</v>
      </c>
      <c r="X1662" s="88" t="s">
        <v>3487</v>
      </c>
      <c r="Y1662" s="84"/>
      <c r="Z1662" s="84"/>
      <c r="AA1662" s="87" t="s">
        <v>4617</v>
      </c>
      <c r="AB1662" s="84"/>
      <c r="AC1662" s="84" t="b">
        <v>0</v>
      </c>
      <c r="AD1662" s="84">
        <v>0</v>
      </c>
      <c r="AE1662" s="87" t="s">
        <v>5552</v>
      </c>
      <c r="AF1662" s="84" t="b">
        <v>0</v>
      </c>
      <c r="AG1662" s="84" t="s">
        <v>5604</v>
      </c>
      <c r="AH1662" s="84"/>
      <c r="AI1662" s="87" t="s">
        <v>5552</v>
      </c>
      <c r="AJ1662" s="84" t="b">
        <v>0</v>
      </c>
      <c r="AK1662" s="84">
        <v>43</v>
      </c>
      <c r="AL1662" s="87" t="s">
        <v>4992</v>
      </c>
      <c r="AM1662" s="84" t="s">
        <v>5684</v>
      </c>
      <c r="AN1662" s="84" t="b">
        <v>0</v>
      </c>
      <c r="AO1662" s="87" t="s">
        <v>4992</v>
      </c>
      <c r="AP1662" s="84" t="s">
        <v>179</v>
      </c>
      <c r="AQ1662" s="84">
        <v>0</v>
      </c>
      <c r="AR1662" s="84">
        <v>0</v>
      </c>
      <c r="AS1662" s="84"/>
      <c r="AT1662" s="84"/>
      <c r="AU1662" s="84"/>
      <c r="AV1662" s="84"/>
      <c r="AW1662" s="84"/>
      <c r="AX1662" s="84"/>
      <c r="AY1662" s="84"/>
      <c r="AZ1662" s="84"/>
    </row>
    <row r="1663" spans="1:52" x14ac:dyDescent="0.55000000000000004">
      <c r="A1663" s="69" t="s">
        <v>401</v>
      </c>
      <c r="B1663" s="69" t="s">
        <v>1005</v>
      </c>
      <c r="C1663" s="70"/>
      <c r="D1663" s="71"/>
      <c r="E1663" s="72"/>
      <c r="F1663" s="73"/>
      <c r="G1663" s="70"/>
      <c r="H1663" s="74"/>
      <c r="I1663" s="75"/>
      <c r="J1663" s="75"/>
      <c r="K1663" s="36"/>
      <c r="L1663" s="82"/>
      <c r="M1663" s="82"/>
      <c r="N1663" s="77"/>
      <c r="O1663" s="84" t="s">
        <v>1270</v>
      </c>
      <c r="P1663" s="86">
        <v>43426.724317129629</v>
      </c>
      <c r="Q1663" s="84" t="s">
        <v>1313</v>
      </c>
      <c r="R1663" s="84"/>
      <c r="S1663" s="84"/>
      <c r="T1663" s="84"/>
      <c r="U1663" s="84"/>
      <c r="V1663" s="88" t="s">
        <v>2810</v>
      </c>
      <c r="W1663" s="86">
        <v>43426.724317129629</v>
      </c>
      <c r="X1663" s="88" t="s">
        <v>3487</v>
      </c>
      <c r="Y1663" s="84"/>
      <c r="Z1663" s="84"/>
      <c r="AA1663" s="87" t="s">
        <v>4617</v>
      </c>
      <c r="AB1663" s="84"/>
      <c r="AC1663" s="84" t="b">
        <v>0</v>
      </c>
      <c r="AD1663" s="84">
        <v>0</v>
      </c>
      <c r="AE1663" s="87" t="s">
        <v>5552</v>
      </c>
      <c r="AF1663" s="84" t="b">
        <v>0</v>
      </c>
      <c r="AG1663" s="84" t="s">
        <v>5604</v>
      </c>
      <c r="AH1663" s="84"/>
      <c r="AI1663" s="87" t="s">
        <v>5552</v>
      </c>
      <c r="AJ1663" s="84" t="b">
        <v>0</v>
      </c>
      <c r="AK1663" s="84">
        <v>43</v>
      </c>
      <c r="AL1663" s="87" t="s">
        <v>4992</v>
      </c>
      <c r="AM1663" s="84" t="s">
        <v>5684</v>
      </c>
      <c r="AN1663" s="84" t="b">
        <v>0</v>
      </c>
      <c r="AO1663" s="87" t="s">
        <v>4992</v>
      </c>
      <c r="AP1663" s="84" t="s">
        <v>179</v>
      </c>
      <c r="AQ1663" s="84">
        <v>0</v>
      </c>
      <c r="AR1663" s="84">
        <v>0</v>
      </c>
      <c r="AS1663" s="84"/>
      <c r="AT1663" s="84"/>
      <c r="AU1663" s="84"/>
      <c r="AV1663" s="84"/>
      <c r="AW1663" s="84"/>
      <c r="AX1663" s="84"/>
      <c r="AY1663" s="84"/>
      <c r="AZ1663" s="84"/>
    </row>
    <row r="1664" spans="1:52" x14ac:dyDescent="0.55000000000000004">
      <c r="A1664" s="69" t="s">
        <v>401</v>
      </c>
      <c r="B1664" s="69" t="s">
        <v>1006</v>
      </c>
      <c r="C1664" s="70"/>
      <c r="D1664" s="71"/>
      <c r="E1664" s="72"/>
      <c r="F1664" s="73"/>
      <c r="G1664" s="70"/>
      <c r="H1664" s="74"/>
      <c r="I1664" s="75"/>
      <c r="J1664" s="75"/>
      <c r="K1664" s="36"/>
      <c r="L1664" s="82"/>
      <c r="M1664" s="82"/>
      <c r="N1664" s="77"/>
      <c r="O1664" s="84" t="s">
        <v>1270</v>
      </c>
      <c r="P1664" s="86">
        <v>43426.724317129629</v>
      </c>
      <c r="Q1664" s="84" t="s">
        <v>1313</v>
      </c>
      <c r="R1664" s="84"/>
      <c r="S1664" s="84"/>
      <c r="T1664" s="84"/>
      <c r="U1664" s="84"/>
      <c r="V1664" s="88" t="s">
        <v>2810</v>
      </c>
      <c r="W1664" s="86">
        <v>43426.724317129629</v>
      </c>
      <c r="X1664" s="88" t="s">
        <v>3487</v>
      </c>
      <c r="Y1664" s="84"/>
      <c r="Z1664" s="84"/>
      <c r="AA1664" s="87" t="s">
        <v>4617</v>
      </c>
      <c r="AB1664" s="84"/>
      <c r="AC1664" s="84" t="b">
        <v>0</v>
      </c>
      <c r="AD1664" s="84">
        <v>0</v>
      </c>
      <c r="AE1664" s="87" t="s">
        <v>5552</v>
      </c>
      <c r="AF1664" s="84" t="b">
        <v>0</v>
      </c>
      <c r="AG1664" s="84" t="s">
        <v>5604</v>
      </c>
      <c r="AH1664" s="84"/>
      <c r="AI1664" s="87" t="s">
        <v>5552</v>
      </c>
      <c r="AJ1664" s="84" t="b">
        <v>0</v>
      </c>
      <c r="AK1664" s="84">
        <v>43</v>
      </c>
      <c r="AL1664" s="87" t="s">
        <v>4992</v>
      </c>
      <c r="AM1664" s="84" t="s">
        <v>5684</v>
      </c>
      <c r="AN1664" s="84" t="b">
        <v>0</v>
      </c>
      <c r="AO1664" s="87" t="s">
        <v>4992</v>
      </c>
      <c r="AP1664" s="84" t="s">
        <v>179</v>
      </c>
      <c r="AQ1664" s="84">
        <v>0</v>
      </c>
      <c r="AR1664" s="84">
        <v>0</v>
      </c>
      <c r="AS1664" s="84"/>
      <c r="AT1664" s="84"/>
      <c r="AU1664" s="84"/>
      <c r="AV1664" s="84"/>
      <c r="AW1664" s="84"/>
      <c r="AX1664" s="84"/>
      <c r="AY1664" s="84"/>
      <c r="AZ1664" s="84"/>
    </row>
    <row r="1665" spans="1:52" x14ac:dyDescent="0.55000000000000004">
      <c r="A1665" s="69" t="s">
        <v>401</v>
      </c>
      <c r="B1665" s="69" t="s">
        <v>1007</v>
      </c>
      <c r="C1665" s="70"/>
      <c r="D1665" s="71"/>
      <c r="E1665" s="72"/>
      <c r="F1665" s="73"/>
      <c r="G1665" s="70"/>
      <c r="H1665" s="74"/>
      <c r="I1665" s="75"/>
      <c r="J1665" s="75"/>
      <c r="K1665" s="36"/>
      <c r="L1665" s="82"/>
      <c r="M1665" s="82"/>
      <c r="N1665" s="77"/>
      <c r="O1665" s="84" t="s">
        <v>1270</v>
      </c>
      <c r="P1665" s="86">
        <v>43426.724317129629</v>
      </c>
      <c r="Q1665" s="84" t="s">
        <v>1313</v>
      </c>
      <c r="R1665" s="84"/>
      <c r="S1665" s="84"/>
      <c r="T1665" s="84"/>
      <c r="U1665" s="84"/>
      <c r="V1665" s="88" t="s">
        <v>2810</v>
      </c>
      <c r="W1665" s="86">
        <v>43426.724317129629</v>
      </c>
      <c r="X1665" s="88" t="s">
        <v>3487</v>
      </c>
      <c r="Y1665" s="84"/>
      <c r="Z1665" s="84"/>
      <c r="AA1665" s="87" t="s">
        <v>4617</v>
      </c>
      <c r="AB1665" s="84"/>
      <c r="AC1665" s="84" t="b">
        <v>0</v>
      </c>
      <c r="AD1665" s="84">
        <v>0</v>
      </c>
      <c r="AE1665" s="87" t="s">
        <v>5552</v>
      </c>
      <c r="AF1665" s="84" t="b">
        <v>0</v>
      </c>
      <c r="AG1665" s="84" t="s">
        <v>5604</v>
      </c>
      <c r="AH1665" s="84"/>
      <c r="AI1665" s="87" t="s">
        <v>5552</v>
      </c>
      <c r="AJ1665" s="84" t="b">
        <v>0</v>
      </c>
      <c r="AK1665" s="84">
        <v>43</v>
      </c>
      <c r="AL1665" s="87" t="s">
        <v>4992</v>
      </c>
      <c r="AM1665" s="84" t="s">
        <v>5684</v>
      </c>
      <c r="AN1665" s="84" t="b">
        <v>0</v>
      </c>
      <c r="AO1665" s="87" t="s">
        <v>4992</v>
      </c>
      <c r="AP1665" s="84" t="s">
        <v>179</v>
      </c>
      <c r="AQ1665" s="84">
        <v>0</v>
      </c>
      <c r="AR1665" s="84">
        <v>0</v>
      </c>
      <c r="AS1665" s="84"/>
      <c r="AT1665" s="84"/>
      <c r="AU1665" s="84"/>
      <c r="AV1665" s="84"/>
      <c r="AW1665" s="84"/>
      <c r="AX1665" s="84"/>
      <c r="AY1665" s="84"/>
      <c r="AZ1665" s="84"/>
    </row>
    <row r="1666" spans="1:52" x14ac:dyDescent="0.55000000000000004">
      <c r="A1666" s="69" t="s">
        <v>401</v>
      </c>
      <c r="B1666" s="69" t="s">
        <v>1008</v>
      </c>
      <c r="C1666" s="70"/>
      <c r="D1666" s="71"/>
      <c r="E1666" s="72"/>
      <c r="F1666" s="73"/>
      <c r="G1666" s="70"/>
      <c r="H1666" s="74"/>
      <c r="I1666" s="75"/>
      <c r="J1666" s="75"/>
      <c r="K1666" s="36"/>
      <c r="L1666" s="82"/>
      <c r="M1666" s="82"/>
      <c r="N1666" s="77"/>
      <c r="O1666" s="84" t="s">
        <v>1270</v>
      </c>
      <c r="P1666" s="86">
        <v>43426.724317129629</v>
      </c>
      <c r="Q1666" s="84" t="s">
        <v>1313</v>
      </c>
      <c r="R1666" s="84"/>
      <c r="S1666" s="84"/>
      <c r="T1666" s="84"/>
      <c r="U1666" s="84"/>
      <c r="V1666" s="88" t="s">
        <v>2810</v>
      </c>
      <c r="W1666" s="86">
        <v>43426.724317129629</v>
      </c>
      <c r="X1666" s="88" t="s">
        <v>3487</v>
      </c>
      <c r="Y1666" s="84"/>
      <c r="Z1666" s="84"/>
      <c r="AA1666" s="87" t="s">
        <v>4617</v>
      </c>
      <c r="AB1666" s="84"/>
      <c r="AC1666" s="84" t="b">
        <v>0</v>
      </c>
      <c r="AD1666" s="84">
        <v>0</v>
      </c>
      <c r="AE1666" s="87" t="s">
        <v>5552</v>
      </c>
      <c r="AF1666" s="84" t="b">
        <v>0</v>
      </c>
      <c r="AG1666" s="84" t="s">
        <v>5604</v>
      </c>
      <c r="AH1666" s="84"/>
      <c r="AI1666" s="87" t="s">
        <v>5552</v>
      </c>
      <c r="AJ1666" s="84" t="b">
        <v>0</v>
      </c>
      <c r="AK1666" s="84">
        <v>43</v>
      </c>
      <c r="AL1666" s="87" t="s">
        <v>4992</v>
      </c>
      <c r="AM1666" s="84" t="s">
        <v>5684</v>
      </c>
      <c r="AN1666" s="84" t="b">
        <v>0</v>
      </c>
      <c r="AO1666" s="87" t="s">
        <v>4992</v>
      </c>
      <c r="AP1666" s="84" t="s">
        <v>179</v>
      </c>
      <c r="AQ1666" s="84">
        <v>0</v>
      </c>
      <c r="AR1666" s="84">
        <v>0</v>
      </c>
      <c r="AS1666" s="84"/>
      <c r="AT1666" s="84"/>
      <c r="AU1666" s="84"/>
      <c r="AV1666" s="84"/>
      <c r="AW1666" s="84"/>
      <c r="AX1666" s="84"/>
      <c r="AY1666" s="84"/>
      <c r="AZ1666" s="84"/>
    </row>
    <row r="1667" spans="1:52" x14ac:dyDescent="0.55000000000000004">
      <c r="A1667" s="69" t="s">
        <v>401</v>
      </c>
      <c r="B1667" s="69" t="s">
        <v>1009</v>
      </c>
      <c r="C1667" s="70"/>
      <c r="D1667" s="71"/>
      <c r="E1667" s="72"/>
      <c r="F1667" s="73"/>
      <c r="G1667" s="70"/>
      <c r="H1667" s="74"/>
      <c r="I1667" s="75"/>
      <c r="J1667" s="75"/>
      <c r="K1667" s="36"/>
      <c r="L1667" s="82"/>
      <c r="M1667" s="82"/>
      <c r="N1667" s="77"/>
      <c r="O1667" s="84" t="s">
        <v>1270</v>
      </c>
      <c r="P1667" s="86">
        <v>43426.724317129629</v>
      </c>
      <c r="Q1667" s="84" t="s">
        <v>1313</v>
      </c>
      <c r="R1667" s="84"/>
      <c r="S1667" s="84"/>
      <c r="T1667" s="84"/>
      <c r="U1667" s="84"/>
      <c r="V1667" s="88" t="s">
        <v>2810</v>
      </c>
      <c r="W1667" s="86">
        <v>43426.724317129629</v>
      </c>
      <c r="X1667" s="88" t="s">
        <v>3487</v>
      </c>
      <c r="Y1667" s="84"/>
      <c r="Z1667" s="84"/>
      <c r="AA1667" s="87" t="s">
        <v>4617</v>
      </c>
      <c r="AB1667" s="84"/>
      <c r="AC1667" s="84" t="b">
        <v>0</v>
      </c>
      <c r="AD1667" s="84">
        <v>0</v>
      </c>
      <c r="AE1667" s="87" t="s">
        <v>5552</v>
      </c>
      <c r="AF1667" s="84" t="b">
        <v>0</v>
      </c>
      <c r="AG1667" s="84" t="s">
        <v>5604</v>
      </c>
      <c r="AH1667" s="84"/>
      <c r="AI1667" s="87" t="s">
        <v>5552</v>
      </c>
      <c r="AJ1667" s="84" t="b">
        <v>0</v>
      </c>
      <c r="AK1667" s="84">
        <v>43</v>
      </c>
      <c r="AL1667" s="87" t="s">
        <v>4992</v>
      </c>
      <c r="AM1667" s="84" t="s">
        <v>5684</v>
      </c>
      <c r="AN1667" s="84" t="b">
        <v>0</v>
      </c>
      <c r="AO1667" s="87" t="s">
        <v>4992</v>
      </c>
      <c r="AP1667" s="84" t="s">
        <v>179</v>
      </c>
      <c r="AQ1667" s="84">
        <v>0</v>
      </c>
      <c r="AR1667" s="84">
        <v>0</v>
      </c>
      <c r="AS1667" s="84"/>
      <c r="AT1667" s="84"/>
      <c r="AU1667" s="84"/>
      <c r="AV1667" s="84"/>
      <c r="AW1667" s="84"/>
      <c r="AX1667" s="84"/>
      <c r="AY1667" s="84"/>
      <c r="AZ1667" s="84"/>
    </row>
    <row r="1668" spans="1:52" x14ac:dyDescent="0.55000000000000004">
      <c r="A1668" s="69" t="s">
        <v>401</v>
      </c>
      <c r="B1668" s="69" t="s">
        <v>705</v>
      </c>
      <c r="C1668" s="70"/>
      <c r="D1668" s="71"/>
      <c r="E1668" s="72"/>
      <c r="F1668" s="73"/>
      <c r="G1668" s="70"/>
      <c r="H1668" s="74"/>
      <c r="I1668" s="75"/>
      <c r="J1668" s="75"/>
      <c r="K1668" s="36"/>
      <c r="L1668" s="82"/>
      <c r="M1668" s="82"/>
      <c r="N1668" s="77"/>
      <c r="O1668" s="84" t="s">
        <v>1270</v>
      </c>
      <c r="P1668" s="86">
        <v>43426.724317129629</v>
      </c>
      <c r="Q1668" s="84" t="s">
        <v>1313</v>
      </c>
      <c r="R1668" s="84"/>
      <c r="S1668" s="84"/>
      <c r="T1668" s="84"/>
      <c r="U1668" s="84"/>
      <c r="V1668" s="88" t="s">
        <v>2810</v>
      </c>
      <c r="W1668" s="86">
        <v>43426.724317129629</v>
      </c>
      <c r="X1668" s="88" t="s">
        <v>3487</v>
      </c>
      <c r="Y1668" s="84"/>
      <c r="Z1668" s="84"/>
      <c r="AA1668" s="87" t="s">
        <v>4617</v>
      </c>
      <c r="AB1668" s="84"/>
      <c r="AC1668" s="84" t="b">
        <v>0</v>
      </c>
      <c r="AD1668" s="84">
        <v>0</v>
      </c>
      <c r="AE1668" s="87" t="s">
        <v>5552</v>
      </c>
      <c r="AF1668" s="84" t="b">
        <v>0</v>
      </c>
      <c r="AG1668" s="84" t="s">
        <v>5604</v>
      </c>
      <c r="AH1668" s="84"/>
      <c r="AI1668" s="87" t="s">
        <v>5552</v>
      </c>
      <c r="AJ1668" s="84" t="b">
        <v>0</v>
      </c>
      <c r="AK1668" s="84">
        <v>43</v>
      </c>
      <c r="AL1668" s="87" t="s">
        <v>4992</v>
      </c>
      <c r="AM1668" s="84" t="s">
        <v>5684</v>
      </c>
      <c r="AN1668" s="84" t="b">
        <v>0</v>
      </c>
      <c r="AO1668" s="87" t="s">
        <v>4992</v>
      </c>
      <c r="AP1668" s="84" t="s">
        <v>179</v>
      </c>
      <c r="AQ1668" s="84">
        <v>0</v>
      </c>
      <c r="AR1668" s="84">
        <v>0</v>
      </c>
      <c r="AS1668" s="84"/>
      <c r="AT1668" s="84"/>
      <c r="AU1668" s="84"/>
      <c r="AV1668" s="84"/>
      <c r="AW1668" s="84"/>
      <c r="AX1668" s="84"/>
      <c r="AY1668" s="84"/>
      <c r="AZ1668" s="84"/>
    </row>
    <row r="1669" spans="1:52" x14ac:dyDescent="0.55000000000000004">
      <c r="A1669" s="69" t="s">
        <v>401</v>
      </c>
      <c r="B1669" s="69" t="s">
        <v>1010</v>
      </c>
      <c r="C1669" s="70"/>
      <c r="D1669" s="71"/>
      <c r="E1669" s="72"/>
      <c r="F1669" s="73"/>
      <c r="G1669" s="70"/>
      <c r="H1669" s="74"/>
      <c r="I1669" s="75"/>
      <c r="J1669" s="75"/>
      <c r="K1669" s="36"/>
      <c r="L1669" s="82"/>
      <c r="M1669" s="82"/>
      <c r="N1669" s="77"/>
      <c r="O1669" s="84" t="s">
        <v>1270</v>
      </c>
      <c r="P1669" s="86">
        <v>43426.724317129629</v>
      </c>
      <c r="Q1669" s="84" t="s">
        <v>1313</v>
      </c>
      <c r="R1669" s="84"/>
      <c r="S1669" s="84"/>
      <c r="T1669" s="84"/>
      <c r="U1669" s="84"/>
      <c r="V1669" s="88" t="s">
        <v>2810</v>
      </c>
      <c r="W1669" s="86">
        <v>43426.724317129629</v>
      </c>
      <c r="X1669" s="88" t="s">
        <v>3487</v>
      </c>
      <c r="Y1669" s="84"/>
      <c r="Z1669" s="84"/>
      <c r="AA1669" s="87" t="s">
        <v>4617</v>
      </c>
      <c r="AB1669" s="84"/>
      <c r="AC1669" s="84" t="b">
        <v>0</v>
      </c>
      <c r="AD1669" s="84">
        <v>0</v>
      </c>
      <c r="AE1669" s="87" t="s">
        <v>5552</v>
      </c>
      <c r="AF1669" s="84" t="b">
        <v>0</v>
      </c>
      <c r="AG1669" s="84" t="s">
        <v>5604</v>
      </c>
      <c r="AH1669" s="84"/>
      <c r="AI1669" s="87" t="s">
        <v>5552</v>
      </c>
      <c r="AJ1669" s="84" t="b">
        <v>0</v>
      </c>
      <c r="AK1669" s="84">
        <v>43</v>
      </c>
      <c r="AL1669" s="87" t="s">
        <v>4992</v>
      </c>
      <c r="AM1669" s="84" t="s">
        <v>5684</v>
      </c>
      <c r="AN1669" s="84" t="b">
        <v>0</v>
      </c>
      <c r="AO1669" s="87" t="s">
        <v>4992</v>
      </c>
      <c r="AP1669" s="84" t="s">
        <v>179</v>
      </c>
      <c r="AQ1669" s="84">
        <v>0</v>
      </c>
      <c r="AR1669" s="84">
        <v>0</v>
      </c>
      <c r="AS1669" s="84"/>
      <c r="AT1669" s="84"/>
      <c r="AU1669" s="84"/>
      <c r="AV1669" s="84"/>
      <c r="AW1669" s="84"/>
      <c r="AX1669" s="84"/>
      <c r="AY1669" s="84"/>
      <c r="AZ1669" s="84"/>
    </row>
    <row r="1670" spans="1:52" x14ac:dyDescent="0.55000000000000004">
      <c r="A1670" s="69" t="s">
        <v>401</v>
      </c>
      <c r="B1670" s="69" t="s">
        <v>702</v>
      </c>
      <c r="C1670" s="70"/>
      <c r="D1670" s="71"/>
      <c r="E1670" s="72"/>
      <c r="F1670" s="73"/>
      <c r="G1670" s="70"/>
      <c r="H1670" s="74"/>
      <c r="I1670" s="75"/>
      <c r="J1670" s="75"/>
      <c r="K1670" s="36"/>
      <c r="L1670" s="82"/>
      <c r="M1670" s="82"/>
      <c r="N1670" s="77"/>
      <c r="O1670" s="84" t="s">
        <v>1271</v>
      </c>
      <c r="P1670" s="86">
        <v>43426.724317129629</v>
      </c>
      <c r="Q1670" s="84" t="s">
        <v>1313</v>
      </c>
      <c r="R1670" s="84"/>
      <c r="S1670" s="84"/>
      <c r="T1670" s="84"/>
      <c r="U1670" s="84"/>
      <c r="V1670" s="88" t="s">
        <v>2810</v>
      </c>
      <c r="W1670" s="86">
        <v>43426.724317129629</v>
      </c>
      <c r="X1670" s="88" t="s">
        <v>3487</v>
      </c>
      <c r="Y1670" s="84"/>
      <c r="Z1670" s="84"/>
      <c r="AA1670" s="87" t="s">
        <v>4617</v>
      </c>
      <c r="AB1670" s="84"/>
      <c r="AC1670" s="84" t="b">
        <v>0</v>
      </c>
      <c r="AD1670" s="84">
        <v>0</v>
      </c>
      <c r="AE1670" s="87" t="s">
        <v>5552</v>
      </c>
      <c r="AF1670" s="84" t="b">
        <v>0</v>
      </c>
      <c r="AG1670" s="84" t="s">
        <v>5604</v>
      </c>
      <c r="AH1670" s="84"/>
      <c r="AI1670" s="87" t="s">
        <v>5552</v>
      </c>
      <c r="AJ1670" s="84" t="b">
        <v>0</v>
      </c>
      <c r="AK1670" s="84">
        <v>43</v>
      </c>
      <c r="AL1670" s="87" t="s">
        <v>4992</v>
      </c>
      <c r="AM1670" s="84" t="s">
        <v>5684</v>
      </c>
      <c r="AN1670" s="84" t="b">
        <v>0</v>
      </c>
      <c r="AO1670" s="87" t="s">
        <v>4992</v>
      </c>
      <c r="AP1670" s="84" t="s">
        <v>179</v>
      </c>
      <c r="AQ1670" s="84">
        <v>0</v>
      </c>
      <c r="AR1670" s="84">
        <v>0</v>
      </c>
      <c r="AS1670" s="84"/>
      <c r="AT1670" s="84"/>
      <c r="AU1670" s="84"/>
      <c r="AV1670" s="84"/>
      <c r="AW1670" s="84"/>
      <c r="AX1670" s="84"/>
      <c r="AY1670" s="84"/>
      <c r="AZ1670" s="84"/>
    </row>
    <row r="1671" spans="1:52" x14ac:dyDescent="0.55000000000000004">
      <c r="A1671" s="69" t="s">
        <v>402</v>
      </c>
      <c r="B1671" s="69" t="s">
        <v>404</v>
      </c>
      <c r="C1671" s="70"/>
      <c r="D1671" s="71"/>
      <c r="E1671" s="72"/>
      <c r="F1671" s="73"/>
      <c r="G1671" s="70"/>
      <c r="H1671" s="74"/>
      <c r="I1671" s="75"/>
      <c r="J1671" s="75"/>
      <c r="K1671" s="36"/>
      <c r="L1671" s="82"/>
      <c r="M1671" s="82"/>
      <c r="N1671" s="77"/>
      <c r="O1671" s="84" t="s">
        <v>1270</v>
      </c>
      <c r="P1671" s="86">
        <v>43426.51766203704</v>
      </c>
      <c r="Q1671" s="84" t="s">
        <v>1364</v>
      </c>
      <c r="R1671" s="84"/>
      <c r="S1671" s="84"/>
      <c r="T1671" s="84" t="s">
        <v>2111</v>
      </c>
      <c r="U1671" s="88" t="s">
        <v>2485</v>
      </c>
      <c r="V1671" s="88" t="s">
        <v>2485</v>
      </c>
      <c r="W1671" s="86">
        <v>43426.51766203704</v>
      </c>
      <c r="X1671" s="88" t="s">
        <v>3488</v>
      </c>
      <c r="Y1671" s="84"/>
      <c r="Z1671" s="84"/>
      <c r="AA1671" s="87" t="s">
        <v>4618</v>
      </c>
      <c r="AB1671" s="84"/>
      <c r="AC1671" s="84" t="b">
        <v>0</v>
      </c>
      <c r="AD1671" s="84">
        <v>17</v>
      </c>
      <c r="AE1671" s="87" t="s">
        <v>5552</v>
      </c>
      <c r="AF1671" s="84" t="b">
        <v>0</v>
      </c>
      <c r="AG1671" s="84" t="s">
        <v>5610</v>
      </c>
      <c r="AH1671" s="84"/>
      <c r="AI1671" s="87" t="s">
        <v>5552</v>
      </c>
      <c r="AJ1671" s="84" t="b">
        <v>0</v>
      </c>
      <c r="AK1671" s="84">
        <v>6</v>
      </c>
      <c r="AL1671" s="87" t="s">
        <v>5552</v>
      </c>
      <c r="AM1671" s="84" t="s">
        <v>5685</v>
      </c>
      <c r="AN1671" s="84" t="b">
        <v>0</v>
      </c>
      <c r="AO1671" s="87" t="s">
        <v>4618</v>
      </c>
      <c r="AP1671" s="84" t="s">
        <v>179</v>
      </c>
      <c r="AQ1671" s="84">
        <v>0</v>
      </c>
      <c r="AR1671" s="84">
        <v>0</v>
      </c>
      <c r="AS1671" s="84"/>
      <c r="AT1671" s="84"/>
      <c r="AU1671" s="84"/>
      <c r="AV1671" s="84"/>
      <c r="AW1671" s="84"/>
      <c r="AX1671" s="84"/>
      <c r="AY1671" s="84"/>
      <c r="AZ1671" s="84"/>
    </row>
    <row r="1672" spans="1:52" x14ac:dyDescent="0.55000000000000004">
      <c r="A1672" s="69" t="s">
        <v>403</v>
      </c>
      <c r="B1672" s="69" t="s">
        <v>404</v>
      </c>
      <c r="C1672" s="70"/>
      <c r="D1672" s="71"/>
      <c r="E1672" s="72"/>
      <c r="F1672" s="73"/>
      <c r="G1672" s="70"/>
      <c r="H1672" s="74"/>
      <c r="I1672" s="75"/>
      <c r="J1672" s="75"/>
      <c r="K1672" s="36"/>
      <c r="L1672" s="82"/>
      <c r="M1672" s="82"/>
      <c r="N1672" s="77"/>
      <c r="O1672" s="84" t="s">
        <v>1270</v>
      </c>
      <c r="P1672" s="86">
        <v>43426.520277777781</v>
      </c>
      <c r="Q1672" s="84" t="s">
        <v>1364</v>
      </c>
      <c r="R1672" s="84"/>
      <c r="S1672" s="84"/>
      <c r="T1672" s="84" t="s">
        <v>2104</v>
      </c>
      <c r="U1672" s="84"/>
      <c r="V1672" s="88" t="s">
        <v>2811</v>
      </c>
      <c r="W1672" s="86">
        <v>43426.520277777781</v>
      </c>
      <c r="X1672" s="88" t="s">
        <v>3489</v>
      </c>
      <c r="Y1672" s="84"/>
      <c r="Z1672" s="84"/>
      <c r="AA1672" s="87" t="s">
        <v>4619</v>
      </c>
      <c r="AB1672" s="84"/>
      <c r="AC1672" s="84" t="b">
        <v>0</v>
      </c>
      <c r="AD1672" s="84">
        <v>0</v>
      </c>
      <c r="AE1672" s="87" t="s">
        <v>5552</v>
      </c>
      <c r="AF1672" s="84" t="b">
        <v>0</v>
      </c>
      <c r="AG1672" s="84" t="s">
        <v>5610</v>
      </c>
      <c r="AH1672" s="84"/>
      <c r="AI1672" s="87" t="s">
        <v>5552</v>
      </c>
      <c r="AJ1672" s="84" t="b">
        <v>0</v>
      </c>
      <c r="AK1672" s="84">
        <v>6</v>
      </c>
      <c r="AL1672" s="87" t="s">
        <v>4618</v>
      </c>
      <c r="AM1672" s="84" t="s">
        <v>5684</v>
      </c>
      <c r="AN1672" s="84" t="b">
        <v>0</v>
      </c>
      <c r="AO1672" s="87" t="s">
        <v>4618</v>
      </c>
      <c r="AP1672" s="84" t="s">
        <v>179</v>
      </c>
      <c r="AQ1672" s="84">
        <v>0</v>
      </c>
      <c r="AR1672" s="84">
        <v>0</v>
      </c>
      <c r="AS1672" s="84"/>
      <c r="AT1672" s="84"/>
      <c r="AU1672" s="84"/>
      <c r="AV1672" s="84"/>
      <c r="AW1672" s="84"/>
      <c r="AX1672" s="84"/>
      <c r="AY1672" s="84"/>
      <c r="AZ1672" s="84"/>
    </row>
    <row r="1673" spans="1:52" x14ac:dyDescent="0.55000000000000004">
      <c r="A1673" s="69" t="s">
        <v>404</v>
      </c>
      <c r="B1673" s="69" t="s">
        <v>402</v>
      </c>
      <c r="C1673" s="70"/>
      <c r="D1673" s="71"/>
      <c r="E1673" s="72"/>
      <c r="F1673" s="73"/>
      <c r="G1673" s="70"/>
      <c r="H1673" s="74"/>
      <c r="I1673" s="75"/>
      <c r="J1673" s="75"/>
      <c r="K1673" s="36"/>
      <c r="L1673" s="82"/>
      <c r="M1673" s="82"/>
      <c r="N1673" s="77"/>
      <c r="O1673" s="84" t="s">
        <v>1269</v>
      </c>
      <c r="P1673" s="86">
        <v>43426.541539351849</v>
      </c>
      <c r="Q1673" s="84" t="s">
        <v>1364</v>
      </c>
      <c r="R1673" s="84"/>
      <c r="S1673" s="84"/>
      <c r="T1673" s="84" t="s">
        <v>2104</v>
      </c>
      <c r="U1673" s="84"/>
      <c r="V1673" s="88" t="s">
        <v>2812</v>
      </c>
      <c r="W1673" s="86">
        <v>43426.541539351849</v>
      </c>
      <c r="X1673" s="88" t="s">
        <v>3490</v>
      </c>
      <c r="Y1673" s="84"/>
      <c r="Z1673" s="84"/>
      <c r="AA1673" s="87" t="s">
        <v>4620</v>
      </c>
      <c r="AB1673" s="84"/>
      <c r="AC1673" s="84" t="b">
        <v>0</v>
      </c>
      <c r="AD1673" s="84">
        <v>0</v>
      </c>
      <c r="AE1673" s="87" t="s">
        <v>5552</v>
      </c>
      <c r="AF1673" s="84" t="b">
        <v>0</v>
      </c>
      <c r="AG1673" s="84" t="s">
        <v>5610</v>
      </c>
      <c r="AH1673" s="84"/>
      <c r="AI1673" s="87" t="s">
        <v>5552</v>
      </c>
      <c r="AJ1673" s="84" t="b">
        <v>0</v>
      </c>
      <c r="AK1673" s="84">
        <v>6</v>
      </c>
      <c r="AL1673" s="87" t="s">
        <v>4618</v>
      </c>
      <c r="AM1673" s="84" t="s">
        <v>5685</v>
      </c>
      <c r="AN1673" s="84" t="b">
        <v>0</v>
      </c>
      <c r="AO1673" s="87" t="s">
        <v>4618</v>
      </c>
      <c r="AP1673" s="84" t="s">
        <v>179</v>
      </c>
      <c r="AQ1673" s="84">
        <v>0</v>
      </c>
      <c r="AR1673" s="84">
        <v>0</v>
      </c>
      <c r="AS1673" s="84"/>
      <c r="AT1673" s="84"/>
      <c r="AU1673" s="84"/>
      <c r="AV1673" s="84"/>
      <c r="AW1673" s="84"/>
      <c r="AX1673" s="84"/>
      <c r="AY1673" s="84"/>
      <c r="AZ1673" s="84"/>
    </row>
    <row r="1674" spans="1:52" x14ac:dyDescent="0.55000000000000004">
      <c r="A1674" s="69" t="s">
        <v>404</v>
      </c>
      <c r="B1674" s="69" t="s">
        <v>1038</v>
      </c>
      <c r="C1674" s="70"/>
      <c r="D1674" s="71"/>
      <c r="E1674" s="72"/>
      <c r="F1674" s="73"/>
      <c r="G1674" s="70"/>
      <c r="H1674" s="74"/>
      <c r="I1674" s="75"/>
      <c r="J1674" s="75"/>
      <c r="K1674" s="36"/>
      <c r="L1674" s="82"/>
      <c r="M1674" s="82"/>
      <c r="N1674" s="77"/>
      <c r="O1674" s="84" t="s">
        <v>1270</v>
      </c>
      <c r="P1674" s="86">
        <v>43426.541539351849</v>
      </c>
      <c r="Q1674" s="84" t="s">
        <v>1364</v>
      </c>
      <c r="R1674" s="84"/>
      <c r="S1674" s="84"/>
      <c r="T1674" s="84" t="s">
        <v>2104</v>
      </c>
      <c r="U1674" s="84"/>
      <c r="V1674" s="88" t="s">
        <v>2812</v>
      </c>
      <c r="W1674" s="86">
        <v>43426.541539351849</v>
      </c>
      <c r="X1674" s="88" t="s">
        <v>3490</v>
      </c>
      <c r="Y1674" s="84"/>
      <c r="Z1674" s="84"/>
      <c r="AA1674" s="87" t="s">
        <v>4620</v>
      </c>
      <c r="AB1674" s="84"/>
      <c r="AC1674" s="84" t="b">
        <v>0</v>
      </c>
      <c r="AD1674" s="84">
        <v>0</v>
      </c>
      <c r="AE1674" s="87" t="s">
        <v>5552</v>
      </c>
      <c r="AF1674" s="84" t="b">
        <v>0</v>
      </c>
      <c r="AG1674" s="84" t="s">
        <v>5610</v>
      </c>
      <c r="AH1674" s="84"/>
      <c r="AI1674" s="87" t="s">
        <v>5552</v>
      </c>
      <c r="AJ1674" s="84" t="b">
        <v>0</v>
      </c>
      <c r="AK1674" s="84">
        <v>6</v>
      </c>
      <c r="AL1674" s="87" t="s">
        <v>4618</v>
      </c>
      <c r="AM1674" s="84" t="s">
        <v>5685</v>
      </c>
      <c r="AN1674" s="84" t="b">
        <v>0</v>
      </c>
      <c r="AO1674" s="87" t="s">
        <v>4618</v>
      </c>
      <c r="AP1674" s="84" t="s">
        <v>179</v>
      </c>
      <c r="AQ1674" s="84">
        <v>0</v>
      </c>
      <c r="AR1674" s="84">
        <v>0</v>
      </c>
      <c r="AS1674" s="84"/>
      <c r="AT1674" s="84"/>
      <c r="AU1674" s="84"/>
      <c r="AV1674" s="84"/>
      <c r="AW1674" s="84"/>
      <c r="AX1674" s="84"/>
      <c r="AY1674" s="84"/>
      <c r="AZ1674" s="84"/>
    </row>
    <row r="1675" spans="1:52" x14ac:dyDescent="0.55000000000000004">
      <c r="A1675" s="69" t="s">
        <v>404</v>
      </c>
      <c r="B1675" s="69" t="s">
        <v>1039</v>
      </c>
      <c r="C1675" s="70"/>
      <c r="D1675" s="71"/>
      <c r="E1675" s="72"/>
      <c r="F1675" s="73"/>
      <c r="G1675" s="70"/>
      <c r="H1675" s="74"/>
      <c r="I1675" s="75"/>
      <c r="J1675" s="75"/>
      <c r="K1675" s="36"/>
      <c r="L1675" s="82"/>
      <c r="M1675" s="82"/>
      <c r="N1675" s="77"/>
      <c r="O1675" s="84" t="s">
        <v>1270</v>
      </c>
      <c r="P1675" s="86">
        <v>43426.541539351849</v>
      </c>
      <c r="Q1675" s="84" t="s">
        <v>1364</v>
      </c>
      <c r="R1675" s="84"/>
      <c r="S1675" s="84"/>
      <c r="T1675" s="84" t="s">
        <v>2104</v>
      </c>
      <c r="U1675" s="84"/>
      <c r="V1675" s="88" t="s">
        <v>2812</v>
      </c>
      <c r="W1675" s="86">
        <v>43426.541539351849</v>
      </c>
      <c r="X1675" s="88" t="s">
        <v>3490</v>
      </c>
      <c r="Y1675" s="84"/>
      <c r="Z1675" s="84"/>
      <c r="AA1675" s="87" t="s">
        <v>4620</v>
      </c>
      <c r="AB1675" s="84"/>
      <c r="AC1675" s="84" t="b">
        <v>0</v>
      </c>
      <c r="AD1675" s="84">
        <v>0</v>
      </c>
      <c r="AE1675" s="87" t="s">
        <v>5552</v>
      </c>
      <c r="AF1675" s="84" t="b">
        <v>0</v>
      </c>
      <c r="AG1675" s="84" t="s">
        <v>5610</v>
      </c>
      <c r="AH1675" s="84"/>
      <c r="AI1675" s="87" t="s">
        <v>5552</v>
      </c>
      <c r="AJ1675" s="84" t="b">
        <v>0</v>
      </c>
      <c r="AK1675" s="84">
        <v>6</v>
      </c>
      <c r="AL1675" s="87" t="s">
        <v>4618</v>
      </c>
      <c r="AM1675" s="84" t="s">
        <v>5685</v>
      </c>
      <c r="AN1675" s="84" t="b">
        <v>0</v>
      </c>
      <c r="AO1675" s="87" t="s">
        <v>4618</v>
      </c>
      <c r="AP1675" s="84" t="s">
        <v>179</v>
      </c>
      <c r="AQ1675" s="84">
        <v>0</v>
      </c>
      <c r="AR1675" s="84">
        <v>0</v>
      </c>
      <c r="AS1675" s="84"/>
      <c r="AT1675" s="84"/>
      <c r="AU1675" s="84"/>
      <c r="AV1675" s="84"/>
      <c r="AW1675" s="84"/>
      <c r="AX1675" s="84"/>
      <c r="AY1675" s="84"/>
      <c r="AZ1675" s="84"/>
    </row>
    <row r="1676" spans="1:52" x14ac:dyDescent="0.55000000000000004">
      <c r="A1676" s="69" t="s">
        <v>404</v>
      </c>
      <c r="B1676" s="69" t="s">
        <v>405</v>
      </c>
      <c r="C1676" s="70"/>
      <c r="D1676" s="71"/>
      <c r="E1676" s="72"/>
      <c r="F1676" s="73"/>
      <c r="G1676" s="70"/>
      <c r="H1676" s="74"/>
      <c r="I1676" s="75"/>
      <c r="J1676" s="75"/>
      <c r="K1676" s="36"/>
      <c r="L1676" s="82"/>
      <c r="M1676" s="82"/>
      <c r="N1676" s="77"/>
      <c r="O1676" s="84" t="s">
        <v>1270</v>
      </c>
      <c r="P1676" s="86">
        <v>43426.541539351849</v>
      </c>
      <c r="Q1676" s="84" t="s">
        <v>1364</v>
      </c>
      <c r="R1676" s="84"/>
      <c r="S1676" s="84"/>
      <c r="T1676" s="84" t="s">
        <v>2104</v>
      </c>
      <c r="U1676" s="84"/>
      <c r="V1676" s="88" t="s">
        <v>2812</v>
      </c>
      <c r="W1676" s="86">
        <v>43426.541539351849</v>
      </c>
      <c r="X1676" s="88" t="s">
        <v>3490</v>
      </c>
      <c r="Y1676" s="84"/>
      <c r="Z1676" s="84"/>
      <c r="AA1676" s="87" t="s">
        <v>4620</v>
      </c>
      <c r="AB1676" s="84"/>
      <c r="AC1676" s="84" t="b">
        <v>0</v>
      </c>
      <c r="AD1676" s="84">
        <v>0</v>
      </c>
      <c r="AE1676" s="87" t="s">
        <v>5552</v>
      </c>
      <c r="AF1676" s="84" t="b">
        <v>0</v>
      </c>
      <c r="AG1676" s="84" t="s">
        <v>5610</v>
      </c>
      <c r="AH1676" s="84"/>
      <c r="AI1676" s="87" t="s">
        <v>5552</v>
      </c>
      <c r="AJ1676" s="84" t="b">
        <v>0</v>
      </c>
      <c r="AK1676" s="84">
        <v>6</v>
      </c>
      <c r="AL1676" s="87" t="s">
        <v>4618</v>
      </c>
      <c r="AM1676" s="84" t="s">
        <v>5685</v>
      </c>
      <c r="AN1676" s="84" t="b">
        <v>0</v>
      </c>
      <c r="AO1676" s="87" t="s">
        <v>4618</v>
      </c>
      <c r="AP1676" s="84" t="s">
        <v>179</v>
      </c>
      <c r="AQ1676" s="84">
        <v>0</v>
      </c>
      <c r="AR1676" s="84">
        <v>0</v>
      </c>
      <c r="AS1676" s="84"/>
      <c r="AT1676" s="84"/>
      <c r="AU1676" s="84"/>
      <c r="AV1676" s="84"/>
      <c r="AW1676" s="84"/>
      <c r="AX1676" s="84"/>
      <c r="AY1676" s="84"/>
      <c r="AZ1676" s="84"/>
    </row>
    <row r="1677" spans="1:52" x14ac:dyDescent="0.55000000000000004">
      <c r="A1677" s="69" t="s">
        <v>404</v>
      </c>
      <c r="B1677" s="69" t="s">
        <v>1040</v>
      </c>
      <c r="C1677" s="70"/>
      <c r="D1677" s="71"/>
      <c r="E1677" s="72"/>
      <c r="F1677" s="73"/>
      <c r="G1677" s="70"/>
      <c r="H1677" s="74"/>
      <c r="I1677" s="75"/>
      <c r="J1677" s="75"/>
      <c r="K1677" s="36"/>
      <c r="L1677" s="82"/>
      <c r="M1677" s="82"/>
      <c r="N1677" s="77"/>
      <c r="O1677" s="84" t="s">
        <v>1270</v>
      </c>
      <c r="P1677" s="86">
        <v>43426.541539351849</v>
      </c>
      <c r="Q1677" s="84" t="s">
        <v>1364</v>
      </c>
      <c r="R1677" s="84"/>
      <c r="S1677" s="84"/>
      <c r="T1677" s="84" t="s">
        <v>2104</v>
      </c>
      <c r="U1677" s="84"/>
      <c r="V1677" s="88" t="s">
        <v>2812</v>
      </c>
      <c r="W1677" s="86">
        <v>43426.541539351849</v>
      </c>
      <c r="X1677" s="88" t="s">
        <v>3490</v>
      </c>
      <c r="Y1677" s="84"/>
      <c r="Z1677" s="84"/>
      <c r="AA1677" s="87" t="s">
        <v>4620</v>
      </c>
      <c r="AB1677" s="84"/>
      <c r="AC1677" s="84" t="b">
        <v>0</v>
      </c>
      <c r="AD1677" s="84">
        <v>0</v>
      </c>
      <c r="AE1677" s="87" t="s">
        <v>5552</v>
      </c>
      <c r="AF1677" s="84" t="b">
        <v>0</v>
      </c>
      <c r="AG1677" s="84" t="s">
        <v>5610</v>
      </c>
      <c r="AH1677" s="84"/>
      <c r="AI1677" s="87" t="s">
        <v>5552</v>
      </c>
      <c r="AJ1677" s="84" t="b">
        <v>0</v>
      </c>
      <c r="AK1677" s="84">
        <v>6</v>
      </c>
      <c r="AL1677" s="87" t="s">
        <v>4618</v>
      </c>
      <c r="AM1677" s="84" t="s">
        <v>5685</v>
      </c>
      <c r="AN1677" s="84" t="b">
        <v>0</v>
      </c>
      <c r="AO1677" s="87" t="s">
        <v>4618</v>
      </c>
      <c r="AP1677" s="84" t="s">
        <v>179</v>
      </c>
      <c r="AQ1677" s="84">
        <v>0</v>
      </c>
      <c r="AR1677" s="84">
        <v>0</v>
      </c>
      <c r="AS1677" s="84"/>
      <c r="AT1677" s="84"/>
      <c r="AU1677" s="84"/>
      <c r="AV1677" s="84"/>
      <c r="AW1677" s="84"/>
      <c r="AX1677" s="84"/>
      <c r="AY1677" s="84"/>
      <c r="AZ1677" s="84"/>
    </row>
    <row r="1678" spans="1:52" x14ac:dyDescent="0.55000000000000004">
      <c r="A1678" s="69" t="s">
        <v>404</v>
      </c>
      <c r="B1678" s="69" t="s">
        <v>403</v>
      </c>
      <c r="C1678" s="70"/>
      <c r="D1678" s="71"/>
      <c r="E1678" s="72"/>
      <c r="F1678" s="73"/>
      <c r="G1678" s="70"/>
      <c r="H1678" s="74"/>
      <c r="I1678" s="75"/>
      <c r="J1678" s="75"/>
      <c r="K1678" s="36"/>
      <c r="L1678" s="82"/>
      <c r="M1678" s="82"/>
      <c r="N1678" s="77"/>
      <c r="O1678" s="84" t="s">
        <v>1270</v>
      </c>
      <c r="P1678" s="86">
        <v>43426.541539351849</v>
      </c>
      <c r="Q1678" s="84" t="s">
        <v>1364</v>
      </c>
      <c r="R1678" s="84"/>
      <c r="S1678" s="84"/>
      <c r="T1678" s="84" t="s">
        <v>2104</v>
      </c>
      <c r="U1678" s="84"/>
      <c r="V1678" s="88" t="s">
        <v>2812</v>
      </c>
      <c r="W1678" s="86">
        <v>43426.541539351849</v>
      </c>
      <c r="X1678" s="88" t="s">
        <v>3490</v>
      </c>
      <c r="Y1678" s="84"/>
      <c r="Z1678" s="84"/>
      <c r="AA1678" s="87" t="s">
        <v>4620</v>
      </c>
      <c r="AB1678" s="84"/>
      <c r="AC1678" s="84" t="b">
        <v>0</v>
      </c>
      <c r="AD1678" s="84">
        <v>0</v>
      </c>
      <c r="AE1678" s="87" t="s">
        <v>5552</v>
      </c>
      <c r="AF1678" s="84" t="b">
        <v>0</v>
      </c>
      <c r="AG1678" s="84" t="s">
        <v>5610</v>
      </c>
      <c r="AH1678" s="84"/>
      <c r="AI1678" s="87" t="s">
        <v>5552</v>
      </c>
      <c r="AJ1678" s="84" t="b">
        <v>0</v>
      </c>
      <c r="AK1678" s="84">
        <v>6</v>
      </c>
      <c r="AL1678" s="87" t="s">
        <v>4618</v>
      </c>
      <c r="AM1678" s="84" t="s">
        <v>5685</v>
      </c>
      <c r="AN1678" s="84" t="b">
        <v>0</v>
      </c>
      <c r="AO1678" s="87" t="s">
        <v>4618</v>
      </c>
      <c r="AP1678" s="84" t="s">
        <v>179</v>
      </c>
      <c r="AQ1678" s="84">
        <v>0</v>
      </c>
      <c r="AR1678" s="84">
        <v>0</v>
      </c>
      <c r="AS1678" s="84"/>
      <c r="AT1678" s="84"/>
      <c r="AU1678" s="84"/>
      <c r="AV1678" s="84"/>
      <c r="AW1678" s="84"/>
      <c r="AX1678" s="84"/>
      <c r="AY1678" s="84"/>
      <c r="AZ1678" s="84"/>
    </row>
    <row r="1679" spans="1:52" x14ac:dyDescent="0.55000000000000004">
      <c r="A1679" s="69" t="s">
        <v>404</v>
      </c>
      <c r="B1679" s="69" t="s">
        <v>1041</v>
      </c>
      <c r="C1679" s="70"/>
      <c r="D1679" s="71"/>
      <c r="E1679" s="72"/>
      <c r="F1679" s="73"/>
      <c r="G1679" s="70"/>
      <c r="H1679" s="74"/>
      <c r="I1679" s="75"/>
      <c r="J1679" s="75"/>
      <c r="K1679" s="36"/>
      <c r="L1679" s="82"/>
      <c r="M1679" s="82"/>
      <c r="N1679" s="77"/>
      <c r="O1679" s="84" t="s">
        <v>1270</v>
      </c>
      <c r="P1679" s="86">
        <v>43426.541539351849</v>
      </c>
      <c r="Q1679" s="84" t="s">
        <v>1364</v>
      </c>
      <c r="R1679" s="84"/>
      <c r="S1679" s="84"/>
      <c r="T1679" s="84" t="s">
        <v>2104</v>
      </c>
      <c r="U1679" s="84"/>
      <c r="V1679" s="88" t="s">
        <v>2812</v>
      </c>
      <c r="W1679" s="86">
        <v>43426.541539351849</v>
      </c>
      <c r="X1679" s="88" t="s">
        <v>3490</v>
      </c>
      <c r="Y1679" s="84"/>
      <c r="Z1679" s="84"/>
      <c r="AA1679" s="87" t="s">
        <v>4620</v>
      </c>
      <c r="AB1679" s="84"/>
      <c r="AC1679" s="84" t="b">
        <v>0</v>
      </c>
      <c r="AD1679" s="84">
        <v>0</v>
      </c>
      <c r="AE1679" s="87" t="s">
        <v>5552</v>
      </c>
      <c r="AF1679" s="84" t="b">
        <v>0</v>
      </c>
      <c r="AG1679" s="84" t="s">
        <v>5610</v>
      </c>
      <c r="AH1679" s="84"/>
      <c r="AI1679" s="87" t="s">
        <v>5552</v>
      </c>
      <c r="AJ1679" s="84" t="b">
        <v>0</v>
      </c>
      <c r="AK1679" s="84">
        <v>6</v>
      </c>
      <c r="AL1679" s="87" t="s">
        <v>4618</v>
      </c>
      <c r="AM1679" s="84" t="s">
        <v>5685</v>
      </c>
      <c r="AN1679" s="84" t="b">
        <v>0</v>
      </c>
      <c r="AO1679" s="87" t="s">
        <v>4618</v>
      </c>
      <c r="AP1679" s="84" t="s">
        <v>179</v>
      </c>
      <c r="AQ1679" s="84">
        <v>0</v>
      </c>
      <c r="AR1679" s="84">
        <v>0</v>
      </c>
      <c r="AS1679" s="84"/>
      <c r="AT1679" s="84"/>
      <c r="AU1679" s="84"/>
      <c r="AV1679" s="84"/>
      <c r="AW1679" s="84"/>
      <c r="AX1679" s="84"/>
      <c r="AY1679" s="84"/>
      <c r="AZ1679" s="84"/>
    </row>
    <row r="1680" spans="1:52" x14ac:dyDescent="0.55000000000000004">
      <c r="A1680" s="69" t="s">
        <v>404</v>
      </c>
      <c r="B1680" s="69" t="s">
        <v>406</v>
      </c>
      <c r="C1680" s="70"/>
      <c r="D1680" s="71"/>
      <c r="E1680" s="72"/>
      <c r="F1680" s="73"/>
      <c r="G1680" s="70"/>
      <c r="H1680" s="74"/>
      <c r="I1680" s="75"/>
      <c r="J1680" s="75"/>
      <c r="K1680" s="36"/>
      <c r="L1680" s="82"/>
      <c r="M1680" s="82"/>
      <c r="N1680" s="77"/>
      <c r="O1680" s="84" t="s">
        <v>1270</v>
      </c>
      <c r="P1680" s="86">
        <v>43426.541539351849</v>
      </c>
      <c r="Q1680" s="84" t="s">
        <v>1364</v>
      </c>
      <c r="R1680" s="84"/>
      <c r="S1680" s="84"/>
      <c r="T1680" s="84" t="s">
        <v>2104</v>
      </c>
      <c r="U1680" s="84"/>
      <c r="V1680" s="88" t="s">
        <v>2812</v>
      </c>
      <c r="W1680" s="86">
        <v>43426.541539351849</v>
      </c>
      <c r="X1680" s="88" t="s">
        <v>3490</v>
      </c>
      <c r="Y1680" s="84"/>
      <c r="Z1680" s="84"/>
      <c r="AA1680" s="87" t="s">
        <v>4620</v>
      </c>
      <c r="AB1680" s="84"/>
      <c r="AC1680" s="84" t="b">
        <v>0</v>
      </c>
      <c r="AD1680" s="84">
        <v>0</v>
      </c>
      <c r="AE1680" s="87" t="s">
        <v>5552</v>
      </c>
      <c r="AF1680" s="84" t="b">
        <v>0</v>
      </c>
      <c r="AG1680" s="84" t="s">
        <v>5610</v>
      </c>
      <c r="AH1680" s="84"/>
      <c r="AI1680" s="87" t="s">
        <v>5552</v>
      </c>
      <c r="AJ1680" s="84" t="b">
        <v>0</v>
      </c>
      <c r="AK1680" s="84">
        <v>6</v>
      </c>
      <c r="AL1680" s="87" t="s">
        <v>4618</v>
      </c>
      <c r="AM1680" s="84" t="s">
        <v>5685</v>
      </c>
      <c r="AN1680" s="84" t="b">
        <v>0</v>
      </c>
      <c r="AO1680" s="87" t="s">
        <v>4618</v>
      </c>
      <c r="AP1680" s="84" t="s">
        <v>179</v>
      </c>
      <c r="AQ1680" s="84">
        <v>0</v>
      </c>
      <c r="AR1680" s="84">
        <v>0</v>
      </c>
      <c r="AS1680" s="84"/>
      <c r="AT1680" s="84"/>
      <c r="AU1680" s="84"/>
      <c r="AV1680" s="84"/>
      <c r="AW1680" s="84"/>
      <c r="AX1680" s="84"/>
      <c r="AY1680" s="84"/>
      <c r="AZ1680" s="84"/>
    </row>
    <row r="1681" spans="1:52" x14ac:dyDescent="0.55000000000000004">
      <c r="A1681" s="69" t="s">
        <v>404</v>
      </c>
      <c r="B1681" s="69" t="s">
        <v>402</v>
      </c>
      <c r="C1681" s="70"/>
      <c r="D1681" s="71"/>
      <c r="E1681" s="72"/>
      <c r="F1681" s="73"/>
      <c r="G1681" s="70"/>
      <c r="H1681" s="74"/>
      <c r="I1681" s="75"/>
      <c r="J1681" s="75"/>
      <c r="K1681" s="36"/>
      <c r="L1681" s="82"/>
      <c r="M1681" s="82"/>
      <c r="N1681" s="77"/>
      <c r="O1681" s="84" t="s">
        <v>1270</v>
      </c>
      <c r="P1681" s="86">
        <v>43426.541539351849</v>
      </c>
      <c r="Q1681" s="84" t="s">
        <v>1364</v>
      </c>
      <c r="R1681" s="84"/>
      <c r="S1681" s="84"/>
      <c r="T1681" s="84" t="s">
        <v>2104</v>
      </c>
      <c r="U1681" s="84"/>
      <c r="V1681" s="88" t="s">
        <v>2812</v>
      </c>
      <c r="W1681" s="86">
        <v>43426.541539351849</v>
      </c>
      <c r="X1681" s="88" t="s">
        <v>3490</v>
      </c>
      <c r="Y1681" s="84"/>
      <c r="Z1681" s="84"/>
      <c r="AA1681" s="87" t="s">
        <v>4620</v>
      </c>
      <c r="AB1681" s="84"/>
      <c r="AC1681" s="84" t="b">
        <v>0</v>
      </c>
      <c r="AD1681" s="84">
        <v>0</v>
      </c>
      <c r="AE1681" s="87" t="s">
        <v>5552</v>
      </c>
      <c r="AF1681" s="84" t="b">
        <v>0</v>
      </c>
      <c r="AG1681" s="84" t="s">
        <v>5610</v>
      </c>
      <c r="AH1681" s="84"/>
      <c r="AI1681" s="87" t="s">
        <v>5552</v>
      </c>
      <c r="AJ1681" s="84" t="b">
        <v>0</v>
      </c>
      <c r="AK1681" s="84">
        <v>6</v>
      </c>
      <c r="AL1681" s="87" t="s">
        <v>4618</v>
      </c>
      <c r="AM1681" s="84" t="s">
        <v>5685</v>
      </c>
      <c r="AN1681" s="84" t="b">
        <v>0</v>
      </c>
      <c r="AO1681" s="87" t="s">
        <v>4618</v>
      </c>
      <c r="AP1681" s="84" t="s">
        <v>179</v>
      </c>
      <c r="AQ1681" s="84">
        <v>0</v>
      </c>
      <c r="AR1681" s="84">
        <v>0</v>
      </c>
      <c r="AS1681" s="84"/>
      <c r="AT1681" s="84"/>
      <c r="AU1681" s="84"/>
      <c r="AV1681" s="84"/>
      <c r="AW1681" s="84"/>
      <c r="AX1681" s="84"/>
      <c r="AY1681" s="84"/>
      <c r="AZ1681" s="84"/>
    </row>
    <row r="1682" spans="1:52" x14ac:dyDescent="0.55000000000000004">
      <c r="A1682" s="69" t="s">
        <v>405</v>
      </c>
      <c r="B1682" s="69" t="s">
        <v>404</v>
      </c>
      <c r="C1682" s="70"/>
      <c r="D1682" s="71"/>
      <c r="E1682" s="72"/>
      <c r="F1682" s="73"/>
      <c r="G1682" s="70"/>
      <c r="H1682" s="74"/>
      <c r="I1682" s="75"/>
      <c r="J1682" s="75"/>
      <c r="K1682" s="36"/>
      <c r="L1682" s="82"/>
      <c r="M1682" s="82"/>
      <c r="N1682" s="77"/>
      <c r="O1682" s="84" t="s">
        <v>1270</v>
      </c>
      <c r="P1682" s="86">
        <v>43426.60738425926</v>
      </c>
      <c r="Q1682" s="84" t="s">
        <v>1364</v>
      </c>
      <c r="R1682" s="84"/>
      <c r="S1682" s="84"/>
      <c r="T1682" s="84" t="s">
        <v>2104</v>
      </c>
      <c r="U1682" s="84"/>
      <c r="V1682" s="88" t="s">
        <v>2813</v>
      </c>
      <c r="W1682" s="86">
        <v>43426.60738425926</v>
      </c>
      <c r="X1682" s="88" t="s">
        <v>3491</v>
      </c>
      <c r="Y1682" s="84"/>
      <c r="Z1682" s="84"/>
      <c r="AA1682" s="87" t="s">
        <v>4621</v>
      </c>
      <c r="AB1682" s="84"/>
      <c r="AC1682" s="84" t="b">
        <v>0</v>
      </c>
      <c r="AD1682" s="84">
        <v>0</v>
      </c>
      <c r="AE1682" s="87" t="s">
        <v>5552</v>
      </c>
      <c r="AF1682" s="84" t="b">
        <v>0</v>
      </c>
      <c r="AG1682" s="84" t="s">
        <v>5610</v>
      </c>
      <c r="AH1682" s="84"/>
      <c r="AI1682" s="87" t="s">
        <v>5552</v>
      </c>
      <c r="AJ1682" s="84" t="b">
        <v>0</v>
      </c>
      <c r="AK1682" s="84">
        <v>6</v>
      </c>
      <c r="AL1682" s="87" t="s">
        <v>4618</v>
      </c>
      <c r="AM1682" s="84" t="s">
        <v>5684</v>
      </c>
      <c r="AN1682" s="84" t="b">
        <v>0</v>
      </c>
      <c r="AO1682" s="87" t="s">
        <v>4618</v>
      </c>
      <c r="AP1682" s="84" t="s">
        <v>179</v>
      </c>
      <c r="AQ1682" s="84">
        <v>0</v>
      </c>
      <c r="AR1682" s="84">
        <v>0</v>
      </c>
      <c r="AS1682" s="84"/>
      <c r="AT1682" s="84"/>
      <c r="AU1682" s="84"/>
      <c r="AV1682" s="84"/>
      <c r="AW1682" s="84"/>
      <c r="AX1682" s="84"/>
      <c r="AY1682" s="84"/>
      <c r="AZ1682" s="84"/>
    </row>
    <row r="1683" spans="1:52" x14ac:dyDescent="0.55000000000000004">
      <c r="A1683" s="69" t="s">
        <v>406</v>
      </c>
      <c r="B1683" s="69" t="s">
        <v>404</v>
      </c>
      <c r="C1683" s="70"/>
      <c r="D1683" s="71"/>
      <c r="E1683" s="72"/>
      <c r="F1683" s="73"/>
      <c r="G1683" s="70"/>
      <c r="H1683" s="74"/>
      <c r="I1683" s="75"/>
      <c r="J1683" s="75"/>
      <c r="K1683" s="36"/>
      <c r="L1683" s="82"/>
      <c r="M1683" s="82"/>
      <c r="N1683" s="77"/>
      <c r="O1683" s="84" t="s">
        <v>1270</v>
      </c>
      <c r="P1683" s="86">
        <v>43426.73296296296</v>
      </c>
      <c r="Q1683" s="84" t="s">
        <v>1364</v>
      </c>
      <c r="R1683" s="84"/>
      <c r="S1683" s="84"/>
      <c r="T1683" s="84" t="s">
        <v>2104</v>
      </c>
      <c r="U1683" s="84"/>
      <c r="V1683" s="88" t="s">
        <v>2814</v>
      </c>
      <c r="W1683" s="86">
        <v>43426.73296296296</v>
      </c>
      <c r="X1683" s="88" t="s">
        <v>3492</v>
      </c>
      <c r="Y1683" s="84"/>
      <c r="Z1683" s="84"/>
      <c r="AA1683" s="87" t="s">
        <v>4622</v>
      </c>
      <c r="AB1683" s="84"/>
      <c r="AC1683" s="84" t="b">
        <v>0</v>
      </c>
      <c r="AD1683" s="84">
        <v>0</v>
      </c>
      <c r="AE1683" s="87" t="s">
        <v>5552</v>
      </c>
      <c r="AF1683" s="84" t="b">
        <v>0</v>
      </c>
      <c r="AG1683" s="84" t="s">
        <v>5610</v>
      </c>
      <c r="AH1683" s="84"/>
      <c r="AI1683" s="87" t="s">
        <v>5552</v>
      </c>
      <c r="AJ1683" s="84" t="b">
        <v>0</v>
      </c>
      <c r="AK1683" s="84">
        <v>6</v>
      </c>
      <c r="AL1683" s="87" t="s">
        <v>4618</v>
      </c>
      <c r="AM1683" s="84" t="s">
        <v>5685</v>
      </c>
      <c r="AN1683" s="84" t="b">
        <v>0</v>
      </c>
      <c r="AO1683" s="87" t="s">
        <v>4618</v>
      </c>
      <c r="AP1683" s="84" t="s">
        <v>179</v>
      </c>
      <c r="AQ1683" s="84">
        <v>0</v>
      </c>
      <c r="AR1683" s="84">
        <v>0</v>
      </c>
      <c r="AS1683" s="84"/>
      <c r="AT1683" s="84"/>
      <c r="AU1683" s="84"/>
      <c r="AV1683" s="84"/>
      <c r="AW1683" s="84"/>
      <c r="AX1683" s="84"/>
      <c r="AY1683" s="84"/>
      <c r="AZ1683" s="84"/>
    </row>
    <row r="1684" spans="1:52" x14ac:dyDescent="0.55000000000000004">
      <c r="A1684" s="69" t="s">
        <v>402</v>
      </c>
      <c r="B1684" s="69" t="s">
        <v>1039</v>
      </c>
      <c r="C1684" s="70"/>
      <c r="D1684" s="71"/>
      <c r="E1684" s="72"/>
      <c r="F1684" s="73"/>
      <c r="G1684" s="70"/>
      <c r="H1684" s="74"/>
      <c r="I1684" s="75"/>
      <c r="J1684" s="75"/>
      <c r="K1684" s="36"/>
      <c r="L1684" s="82"/>
      <c r="M1684" s="82"/>
      <c r="N1684" s="77"/>
      <c r="O1684" s="84" t="s">
        <v>1270</v>
      </c>
      <c r="P1684" s="86">
        <v>43426.51766203704</v>
      </c>
      <c r="Q1684" s="84" t="s">
        <v>1364</v>
      </c>
      <c r="R1684" s="84"/>
      <c r="S1684" s="84"/>
      <c r="T1684" s="84" t="s">
        <v>2111</v>
      </c>
      <c r="U1684" s="88" t="s">
        <v>2485</v>
      </c>
      <c r="V1684" s="88" t="s">
        <v>2485</v>
      </c>
      <c r="W1684" s="86">
        <v>43426.51766203704</v>
      </c>
      <c r="X1684" s="88" t="s">
        <v>3488</v>
      </c>
      <c r="Y1684" s="84"/>
      <c r="Z1684" s="84"/>
      <c r="AA1684" s="87" t="s">
        <v>4618</v>
      </c>
      <c r="AB1684" s="84"/>
      <c r="AC1684" s="84" t="b">
        <v>0</v>
      </c>
      <c r="AD1684" s="84">
        <v>17</v>
      </c>
      <c r="AE1684" s="87" t="s">
        <v>5552</v>
      </c>
      <c r="AF1684" s="84" t="b">
        <v>0</v>
      </c>
      <c r="AG1684" s="84" t="s">
        <v>5610</v>
      </c>
      <c r="AH1684" s="84"/>
      <c r="AI1684" s="87" t="s">
        <v>5552</v>
      </c>
      <c r="AJ1684" s="84" t="b">
        <v>0</v>
      </c>
      <c r="AK1684" s="84">
        <v>6</v>
      </c>
      <c r="AL1684" s="87" t="s">
        <v>5552</v>
      </c>
      <c r="AM1684" s="84" t="s">
        <v>5685</v>
      </c>
      <c r="AN1684" s="84" t="b">
        <v>0</v>
      </c>
      <c r="AO1684" s="87" t="s">
        <v>4618</v>
      </c>
      <c r="AP1684" s="84" t="s">
        <v>179</v>
      </c>
      <c r="AQ1684" s="84">
        <v>0</v>
      </c>
      <c r="AR1684" s="84">
        <v>0</v>
      </c>
      <c r="AS1684" s="84"/>
      <c r="AT1684" s="84"/>
      <c r="AU1684" s="84"/>
      <c r="AV1684" s="84"/>
      <c r="AW1684" s="84"/>
      <c r="AX1684" s="84"/>
      <c r="AY1684" s="84"/>
      <c r="AZ1684" s="84"/>
    </row>
    <row r="1685" spans="1:52" x14ac:dyDescent="0.55000000000000004">
      <c r="A1685" s="69" t="s">
        <v>403</v>
      </c>
      <c r="B1685" s="69" t="s">
        <v>1039</v>
      </c>
      <c r="C1685" s="70"/>
      <c r="D1685" s="71"/>
      <c r="E1685" s="72"/>
      <c r="F1685" s="73"/>
      <c r="G1685" s="70"/>
      <c r="H1685" s="74"/>
      <c r="I1685" s="75"/>
      <c r="J1685" s="75"/>
      <c r="K1685" s="36"/>
      <c r="L1685" s="82"/>
      <c r="M1685" s="82"/>
      <c r="N1685" s="77"/>
      <c r="O1685" s="84" t="s">
        <v>1270</v>
      </c>
      <c r="P1685" s="86">
        <v>43426.520277777781</v>
      </c>
      <c r="Q1685" s="84" t="s">
        <v>1364</v>
      </c>
      <c r="R1685" s="84"/>
      <c r="S1685" s="84"/>
      <c r="T1685" s="84" t="s">
        <v>2104</v>
      </c>
      <c r="U1685" s="84"/>
      <c r="V1685" s="88" t="s">
        <v>2811</v>
      </c>
      <c r="W1685" s="86">
        <v>43426.520277777781</v>
      </c>
      <c r="X1685" s="88" t="s">
        <v>3489</v>
      </c>
      <c r="Y1685" s="84"/>
      <c r="Z1685" s="84"/>
      <c r="AA1685" s="87" t="s">
        <v>4619</v>
      </c>
      <c r="AB1685" s="84"/>
      <c r="AC1685" s="84" t="b">
        <v>0</v>
      </c>
      <c r="AD1685" s="84">
        <v>0</v>
      </c>
      <c r="AE1685" s="87" t="s">
        <v>5552</v>
      </c>
      <c r="AF1685" s="84" t="b">
        <v>0</v>
      </c>
      <c r="AG1685" s="84" t="s">
        <v>5610</v>
      </c>
      <c r="AH1685" s="84"/>
      <c r="AI1685" s="87" t="s">
        <v>5552</v>
      </c>
      <c r="AJ1685" s="84" t="b">
        <v>0</v>
      </c>
      <c r="AK1685" s="84">
        <v>6</v>
      </c>
      <c r="AL1685" s="87" t="s">
        <v>4618</v>
      </c>
      <c r="AM1685" s="84" t="s">
        <v>5684</v>
      </c>
      <c r="AN1685" s="84" t="b">
        <v>0</v>
      </c>
      <c r="AO1685" s="87" t="s">
        <v>4618</v>
      </c>
      <c r="AP1685" s="84" t="s">
        <v>179</v>
      </c>
      <c r="AQ1685" s="84">
        <v>0</v>
      </c>
      <c r="AR1685" s="84">
        <v>0</v>
      </c>
      <c r="AS1685" s="84"/>
      <c r="AT1685" s="84"/>
      <c r="AU1685" s="84"/>
      <c r="AV1685" s="84"/>
      <c r="AW1685" s="84"/>
      <c r="AX1685" s="84"/>
      <c r="AY1685" s="84"/>
      <c r="AZ1685" s="84"/>
    </row>
    <row r="1686" spans="1:52" x14ac:dyDescent="0.55000000000000004">
      <c r="A1686" s="69" t="s">
        <v>405</v>
      </c>
      <c r="B1686" s="69" t="s">
        <v>1039</v>
      </c>
      <c r="C1686" s="70"/>
      <c r="D1686" s="71"/>
      <c r="E1686" s="72"/>
      <c r="F1686" s="73"/>
      <c r="G1686" s="70"/>
      <c r="H1686" s="74"/>
      <c r="I1686" s="75"/>
      <c r="J1686" s="75"/>
      <c r="K1686" s="36"/>
      <c r="L1686" s="82"/>
      <c r="M1686" s="82"/>
      <c r="N1686" s="77"/>
      <c r="O1686" s="84" t="s">
        <v>1270</v>
      </c>
      <c r="P1686" s="86">
        <v>43426.60738425926</v>
      </c>
      <c r="Q1686" s="84" t="s">
        <v>1364</v>
      </c>
      <c r="R1686" s="84"/>
      <c r="S1686" s="84"/>
      <c r="T1686" s="84" t="s">
        <v>2104</v>
      </c>
      <c r="U1686" s="84"/>
      <c r="V1686" s="88" t="s">
        <v>2813</v>
      </c>
      <c r="W1686" s="86">
        <v>43426.60738425926</v>
      </c>
      <c r="X1686" s="88" t="s">
        <v>3491</v>
      </c>
      <c r="Y1686" s="84"/>
      <c r="Z1686" s="84"/>
      <c r="AA1686" s="87" t="s">
        <v>4621</v>
      </c>
      <c r="AB1686" s="84"/>
      <c r="AC1686" s="84" t="b">
        <v>0</v>
      </c>
      <c r="AD1686" s="84">
        <v>0</v>
      </c>
      <c r="AE1686" s="87" t="s">
        <v>5552</v>
      </c>
      <c r="AF1686" s="84" t="b">
        <v>0</v>
      </c>
      <c r="AG1686" s="84" t="s">
        <v>5610</v>
      </c>
      <c r="AH1686" s="84"/>
      <c r="AI1686" s="87" t="s">
        <v>5552</v>
      </c>
      <c r="AJ1686" s="84" t="b">
        <v>0</v>
      </c>
      <c r="AK1686" s="84">
        <v>6</v>
      </c>
      <c r="AL1686" s="87" t="s">
        <v>4618</v>
      </c>
      <c r="AM1686" s="84" t="s">
        <v>5684</v>
      </c>
      <c r="AN1686" s="84" t="b">
        <v>0</v>
      </c>
      <c r="AO1686" s="87" t="s">
        <v>4618</v>
      </c>
      <c r="AP1686" s="84" t="s">
        <v>179</v>
      </c>
      <c r="AQ1686" s="84">
        <v>0</v>
      </c>
      <c r="AR1686" s="84">
        <v>0</v>
      </c>
      <c r="AS1686" s="84"/>
      <c r="AT1686" s="84"/>
      <c r="AU1686" s="84"/>
      <c r="AV1686" s="84"/>
      <c r="AW1686" s="84"/>
      <c r="AX1686" s="84"/>
      <c r="AY1686" s="84"/>
      <c r="AZ1686" s="84"/>
    </row>
    <row r="1687" spans="1:52" x14ac:dyDescent="0.55000000000000004">
      <c r="A1687" s="69" t="s">
        <v>406</v>
      </c>
      <c r="B1687" s="69" t="s">
        <v>1039</v>
      </c>
      <c r="C1687" s="70"/>
      <c r="D1687" s="71"/>
      <c r="E1687" s="72"/>
      <c r="F1687" s="73"/>
      <c r="G1687" s="70"/>
      <c r="H1687" s="74"/>
      <c r="I1687" s="75"/>
      <c r="J1687" s="75"/>
      <c r="K1687" s="36"/>
      <c r="L1687" s="82"/>
      <c r="M1687" s="82"/>
      <c r="N1687" s="77"/>
      <c r="O1687" s="84" t="s">
        <v>1270</v>
      </c>
      <c r="P1687" s="86">
        <v>43426.73296296296</v>
      </c>
      <c r="Q1687" s="84" t="s">
        <v>1364</v>
      </c>
      <c r="R1687" s="84"/>
      <c r="S1687" s="84"/>
      <c r="T1687" s="84" t="s">
        <v>2104</v>
      </c>
      <c r="U1687" s="84"/>
      <c r="V1687" s="88" t="s">
        <v>2814</v>
      </c>
      <c r="W1687" s="86">
        <v>43426.73296296296</v>
      </c>
      <c r="X1687" s="88" t="s">
        <v>3492</v>
      </c>
      <c r="Y1687" s="84"/>
      <c r="Z1687" s="84"/>
      <c r="AA1687" s="87" t="s">
        <v>4622</v>
      </c>
      <c r="AB1687" s="84"/>
      <c r="AC1687" s="84" t="b">
        <v>0</v>
      </c>
      <c r="AD1687" s="84">
        <v>0</v>
      </c>
      <c r="AE1687" s="87" t="s">
        <v>5552</v>
      </c>
      <c r="AF1687" s="84" t="b">
        <v>0</v>
      </c>
      <c r="AG1687" s="84" t="s">
        <v>5610</v>
      </c>
      <c r="AH1687" s="84"/>
      <c r="AI1687" s="87" t="s">
        <v>5552</v>
      </c>
      <c r="AJ1687" s="84" t="b">
        <v>0</v>
      </c>
      <c r="AK1687" s="84">
        <v>6</v>
      </c>
      <c r="AL1687" s="87" t="s">
        <v>4618</v>
      </c>
      <c r="AM1687" s="84" t="s">
        <v>5685</v>
      </c>
      <c r="AN1687" s="84" t="b">
        <v>0</v>
      </c>
      <c r="AO1687" s="87" t="s">
        <v>4618</v>
      </c>
      <c r="AP1687" s="84" t="s">
        <v>179</v>
      </c>
      <c r="AQ1687" s="84">
        <v>0</v>
      </c>
      <c r="AR1687" s="84">
        <v>0</v>
      </c>
      <c r="AS1687" s="84"/>
      <c r="AT1687" s="84"/>
      <c r="AU1687" s="84"/>
      <c r="AV1687" s="84"/>
      <c r="AW1687" s="84"/>
      <c r="AX1687" s="84"/>
      <c r="AY1687" s="84"/>
      <c r="AZ1687" s="84"/>
    </row>
    <row r="1688" spans="1:52" x14ac:dyDescent="0.55000000000000004">
      <c r="A1688" s="69" t="s">
        <v>402</v>
      </c>
      <c r="B1688" s="69" t="s">
        <v>405</v>
      </c>
      <c r="C1688" s="70"/>
      <c r="D1688" s="71"/>
      <c r="E1688" s="72"/>
      <c r="F1688" s="73"/>
      <c r="G1688" s="70"/>
      <c r="H1688" s="74"/>
      <c r="I1688" s="75"/>
      <c r="J1688" s="75"/>
      <c r="K1688" s="36"/>
      <c r="L1688" s="82"/>
      <c r="M1688" s="82"/>
      <c r="N1688" s="77"/>
      <c r="O1688" s="84" t="s">
        <v>1270</v>
      </c>
      <c r="P1688" s="86">
        <v>43426.51766203704</v>
      </c>
      <c r="Q1688" s="84" t="s">
        <v>1364</v>
      </c>
      <c r="R1688" s="84"/>
      <c r="S1688" s="84"/>
      <c r="T1688" s="84" t="s">
        <v>2111</v>
      </c>
      <c r="U1688" s="88" t="s">
        <v>2485</v>
      </c>
      <c r="V1688" s="88" t="s">
        <v>2485</v>
      </c>
      <c r="W1688" s="86">
        <v>43426.51766203704</v>
      </c>
      <c r="X1688" s="88" t="s">
        <v>3488</v>
      </c>
      <c r="Y1688" s="84"/>
      <c r="Z1688" s="84"/>
      <c r="AA1688" s="87" t="s">
        <v>4618</v>
      </c>
      <c r="AB1688" s="84"/>
      <c r="AC1688" s="84" t="b">
        <v>0</v>
      </c>
      <c r="AD1688" s="84">
        <v>17</v>
      </c>
      <c r="AE1688" s="87" t="s">
        <v>5552</v>
      </c>
      <c r="AF1688" s="84" t="b">
        <v>0</v>
      </c>
      <c r="AG1688" s="84" t="s">
        <v>5610</v>
      </c>
      <c r="AH1688" s="84"/>
      <c r="AI1688" s="87" t="s">
        <v>5552</v>
      </c>
      <c r="AJ1688" s="84" t="b">
        <v>0</v>
      </c>
      <c r="AK1688" s="84">
        <v>6</v>
      </c>
      <c r="AL1688" s="87" t="s">
        <v>5552</v>
      </c>
      <c r="AM1688" s="84" t="s">
        <v>5685</v>
      </c>
      <c r="AN1688" s="84" t="b">
        <v>0</v>
      </c>
      <c r="AO1688" s="87" t="s">
        <v>4618</v>
      </c>
      <c r="AP1688" s="84" t="s">
        <v>179</v>
      </c>
      <c r="AQ1688" s="84">
        <v>0</v>
      </c>
      <c r="AR1688" s="84">
        <v>0</v>
      </c>
      <c r="AS1688" s="84"/>
      <c r="AT1688" s="84"/>
      <c r="AU1688" s="84"/>
      <c r="AV1688" s="84"/>
      <c r="AW1688" s="84"/>
      <c r="AX1688" s="84"/>
      <c r="AY1688" s="84"/>
      <c r="AZ1688" s="84"/>
    </row>
    <row r="1689" spans="1:52" x14ac:dyDescent="0.55000000000000004">
      <c r="A1689" s="69" t="s">
        <v>403</v>
      </c>
      <c r="B1689" s="69" t="s">
        <v>405</v>
      </c>
      <c r="C1689" s="70"/>
      <c r="D1689" s="71"/>
      <c r="E1689" s="72"/>
      <c r="F1689" s="73"/>
      <c r="G1689" s="70"/>
      <c r="H1689" s="74"/>
      <c r="I1689" s="75"/>
      <c r="J1689" s="75"/>
      <c r="K1689" s="36"/>
      <c r="L1689" s="82"/>
      <c r="M1689" s="82"/>
      <c r="N1689" s="77"/>
      <c r="O1689" s="84" t="s">
        <v>1270</v>
      </c>
      <c r="P1689" s="86">
        <v>43426.520277777781</v>
      </c>
      <c r="Q1689" s="84" t="s">
        <v>1364</v>
      </c>
      <c r="R1689" s="84"/>
      <c r="S1689" s="84"/>
      <c r="T1689" s="84" t="s">
        <v>2104</v>
      </c>
      <c r="U1689" s="84"/>
      <c r="V1689" s="88" t="s">
        <v>2811</v>
      </c>
      <c r="W1689" s="86">
        <v>43426.520277777781</v>
      </c>
      <c r="X1689" s="88" t="s">
        <v>3489</v>
      </c>
      <c r="Y1689" s="84"/>
      <c r="Z1689" s="84"/>
      <c r="AA1689" s="87" t="s">
        <v>4619</v>
      </c>
      <c r="AB1689" s="84"/>
      <c r="AC1689" s="84" t="b">
        <v>0</v>
      </c>
      <c r="AD1689" s="84">
        <v>0</v>
      </c>
      <c r="AE1689" s="87" t="s">
        <v>5552</v>
      </c>
      <c r="AF1689" s="84" t="b">
        <v>0</v>
      </c>
      <c r="AG1689" s="84" t="s">
        <v>5610</v>
      </c>
      <c r="AH1689" s="84"/>
      <c r="AI1689" s="87" t="s">
        <v>5552</v>
      </c>
      <c r="AJ1689" s="84" t="b">
        <v>0</v>
      </c>
      <c r="AK1689" s="84">
        <v>6</v>
      </c>
      <c r="AL1689" s="87" t="s">
        <v>4618</v>
      </c>
      <c r="AM1689" s="84" t="s">
        <v>5684</v>
      </c>
      <c r="AN1689" s="84" t="b">
        <v>0</v>
      </c>
      <c r="AO1689" s="87" t="s">
        <v>4618</v>
      </c>
      <c r="AP1689" s="84" t="s">
        <v>179</v>
      </c>
      <c r="AQ1689" s="84">
        <v>0</v>
      </c>
      <c r="AR1689" s="84">
        <v>0</v>
      </c>
      <c r="AS1689" s="84"/>
      <c r="AT1689" s="84"/>
      <c r="AU1689" s="84"/>
      <c r="AV1689" s="84"/>
      <c r="AW1689" s="84"/>
      <c r="AX1689" s="84"/>
      <c r="AY1689" s="84"/>
      <c r="AZ1689" s="84"/>
    </row>
    <row r="1690" spans="1:52" x14ac:dyDescent="0.55000000000000004">
      <c r="A1690" s="69" t="s">
        <v>405</v>
      </c>
      <c r="B1690" s="69" t="s">
        <v>402</v>
      </c>
      <c r="C1690" s="70"/>
      <c r="D1690" s="71"/>
      <c r="E1690" s="72"/>
      <c r="F1690" s="73"/>
      <c r="G1690" s="70"/>
      <c r="H1690" s="74"/>
      <c r="I1690" s="75"/>
      <c r="J1690" s="75"/>
      <c r="K1690" s="36"/>
      <c r="L1690" s="82"/>
      <c r="M1690" s="82"/>
      <c r="N1690" s="77"/>
      <c r="O1690" s="84" t="s">
        <v>1269</v>
      </c>
      <c r="P1690" s="86">
        <v>43426.60738425926</v>
      </c>
      <c r="Q1690" s="84" t="s">
        <v>1364</v>
      </c>
      <c r="R1690" s="84"/>
      <c r="S1690" s="84"/>
      <c r="T1690" s="84" t="s">
        <v>2104</v>
      </c>
      <c r="U1690" s="84"/>
      <c r="V1690" s="88" t="s">
        <v>2813</v>
      </c>
      <c r="W1690" s="86">
        <v>43426.60738425926</v>
      </c>
      <c r="X1690" s="88" t="s">
        <v>3491</v>
      </c>
      <c r="Y1690" s="84"/>
      <c r="Z1690" s="84"/>
      <c r="AA1690" s="87" t="s">
        <v>4621</v>
      </c>
      <c r="AB1690" s="84"/>
      <c r="AC1690" s="84" t="b">
        <v>0</v>
      </c>
      <c r="AD1690" s="84">
        <v>0</v>
      </c>
      <c r="AE1690" s="87" t="s">
        <v>5552</v>
      </c>
      <c r="AF1690" s="84" t="b">
        <v>0</v>
      </c>
      <c r="AG1690" s="84" t="s">
        <v>5610</v>
      </c>
      <c r="AH1690" s="84"/>
      <c r="AI1690" s="87" t="s">
        <v>5552</v>
      </c>
      <c r="AJ1690" s="84" t="b">
        <v>0</v>
      </c>
      <c r="AK1690" s="84">
        <v>6</v>
      </c>
      <c r="AL1690" s="87" t="s">
        <v>4618</v>
      </c>
      <c r="AM1690" s="84" t="s">
        <v>5684</v>
      </c>
      <c r="AN1690" s="84" t="b">
        <v>0</v>
      </c>
      <c r="AO1690" s="87" t="s">
        <v>4618</v>
      </c>
      <c r="AP1690" s="84" t="s">
        <v>179</v>
      </c>
      <c r="AQ1690" s="84">
        <v>0</v>
      </c>
      <c r="AR1690" s="84">
        <v>0</v>
      </c>
      <c r="AS1690" s="84"/>
      <c r="AT1690" s="84"/>
      <c r="AU1690" s="84"/>
      <c r="AV1690" s="84"/>
      <c r="AW1690" s="84"/>
      <c r="AX1690" s="84"/>
      <c r="AY1690" s="84"/>
      <c r="AZ1690" s="84"/>
    </row>
    <row r="1691" spans="1:52" x14ac:dyDescent="0.55000000000000004">
      <c r="A1691" s="69" t="s">
        <v>405</v>
      </c>
      <c r="B1691" s="69" t="s">
        <v>1038</v>
      </c>
      <c r="C1691" s="70"/>
      <c r="D1691" s="71"/>
      <c r="E1691" s="72"/>
      <c r="F1691" s="73"/>
      <c r="G1691" s="70"/>
      <c r="H1691" s="74"/>
      <c r="I1691" s="75"/>
      <c r="J1691" s="75"/>
      <c r="K1691" s="36"/>
      <c r="L1691" s="82"/>
      <c r="M1691" s="82"/>
      <c r="N1691" s="77"/>
      <c r="O1691" s="84" t="s">
        <v>1270</v>
      </c>
      <c r="P1691" s="86">
        <v>43426.60738425926</v>
      </c>
      <c r="Q1691" s="84" t="s">
        <v>1364</v>
      </c>
      <c r="R1691" s="84"/>
      <c r="S1691" s="84"/>
      <c r="T1691" s="84" t="s">
        <v>2104</v>
      </c>
      <c r="U1691" s="84"/>
      <c r="V1691" s="88" t="s">
        <v>2813</v>
      </c>
      <c r="W1691" s="86">
        <v>43426.60738425926</v>
      </c>
      <c r="X1691" s="88" t="s">
        <v>3491</v>
      </c>
      <c r="Y1691" s="84"/>
      <c r="Z1691" s="84"/>
      <c r="AA1691" s="87" t="s">
        <v>4621</v>
      </c>
      <c r="AB1691" s="84"/>
      <c r="AC1691" s="84" t="b">
        <v>0</v>
      </c>
      <c r="AD1691" s="84">
        <v>0</v>
      </c>
      <c r="AE1691" s="87" t="s">
        <v>5552</v>
      </c>
      <c r="AF1691" s="84" t="b">
        <v>0</v>
      </c>
      <c r="AG1691" s="84" t="s">
        <v>5610</v>
      </c>
      <c r="AH1691" s="84"/>
      <c r="AI1691" s="87" t="s">
        <v>5552</v>
      </c>
      <c r="AJ1691" s="84" t="b">
        <v>0</v>
      </c>
      <c r="AK1691" s="84">
        <v>6</v>
      </c>
      <c r="AL1691" s="87" t="s">
        <v>4618</v>
      </c>
      <c r="AM1691" s="84" t="s">
        <v>5684</v>
      </c>
      <c r="AN1691" s="84" t="b">
        <v>0</v>
      </c>
      <c r="AO1691" s="87" t="s">
        <v>4618</v>
      </c>
      <c r="AP1691" s="84" t="s">
        <v>179</v>
      </c>
      <c r="AQ1691" s="84">
        <v>0</v>
      </c>
      <c r="AR1691" s="84">
        <v>0</v>
      </c>
      <c r="AS1691" s="84"/>
      <c r="AT1691" s="84"/>
      <c r="AU1691" s="84"/>
      <c r="AV1691" s="84"/>
      <c r="AW1691" s="84"/>
      <c r="AX1691" s="84"/>
      <c r="AY1691" s="84"/>
      <c r="AZ1691" s="84"/>
    </row>
    <row r="1692" spans="1:52" x14ac:dyDescent="0.55000000000000004">
      <c r="A1692" s="69" t="s">
        <v>405</v>
      </c>
      <c r="B1692" s="69" t="s">
        <v>1040</v>
      </c>
      <c r="C1692" s="70"/>
      <c r="D1692" s="71"/>
      <c r="E1692" s="72"/>
      <c r="F1692" s="73"/>
      <c r="G1692" s="70"/>
      <c r="H1692" s="74"/>
      <c r="I1692" s="75"/>
      <c r="J1692" s="75"/>
      <c r="K1692" s="36"/>
      <c r="L1692" s="82"/>
      <c r="M1692" s="82"/>
      <c r="N1692" s="77"/>
      <c r="O1692" s="84" t="s">
        <v>1270</v>
      </c>
      <c r="P1692" s="86">
        <v>43426.60738425926</v>
      </c>
      <c r="Q1692" s="84" t="s">
        <v>1364</v>
      </c>
      <c r="R1692" s="84"/>
      <c r="S1692" s="84"/>
      <c r="T1692" s="84" t="s">
        <v>2104</v>
      </c>
      <c r="U1692" s="84"/>
      <c r="V1692" s="88" t="s">
        <v>2813</v>
      </c>
      <c r="W1692" s="86">
        <v>43426.60738425926</v>
      </c>
      <c r="X1692" s="88" t="s">
        <v>3491</v>
      </c>
      <c r="Y1692" s="84"/>
      <c r="Z1692" s="84"/>
      <c r="AA1692" s="87" t="s">
        <v>4621</v>
      </c>
      <c r="AB1692" s="84"/>
      <c r="AC1692" s="84" t="b">
        <v>0</v>
      </c>
      <c r="AD1692" s="84">
        <v>0</v>
      </c>
      <c r="AE1692" s="87" t="s">
        <v>5552</v>
      </c>
      <c r="AF1692" s="84" t="b">
        <v>0</v>
      </c>
      <c r="AG1692" s="84" t="s">
        <v>5610</v>
      </c>
      <c r="AH1692" s="84"/>
      <c r="AI1692" s="87" t="s">
        <v>5552</v>
      </c>
      <c r="AJ1692" s="84" t="b">
        <v>0</v>
      </c>
      <c r="AK1692" s="84">
        <v>6</v>
      </c>
      <c r="AL1692" s="87" t="s">
        <v>4618</v>
      </c>
      <c r="AM1692" s="84" t="s">
        <v>5684</v>
      </c>
      <c r="AN1692" s="84" t="b">
        <v>0</v>
      </c>
      <c r="AO1692" s="87" t="s">
        <v>4618</v>
      </c>
      <c r="AP1692" s="84" t="s">
        <v>179</v>
      </c>
      <c r="AQ1692" s="84">
        <v>0</v>
      </c>
      <c r="AR1692" s="84">
        <v>0</v>
      </c>
      <c r="AS1692" s="84"/>
      <c r="AT1692" s="84"/>
      <c r="AU1692" s="84"/>
      <c r="AV1692" s="84"/>
      <c r="AW1692" s="84"/>
      <c r="AX1692" s="84"/>
      <c r="AY1692" s="84"/>
      <c r="AZ1692" s="84"/>
    </row>
    <row r="1693" spans="1:52" x14ac:dyDescent="0.55000000000000004">
      <c r="A1693" s="69" t="s">
        <v>405</v>
      </c>
      <c r="B1693" s="69" t="s">
        <v>403</v>
      </c>
      <c r="C1693" s="70"/>
      <c r="D1693" s="71"/>
      <c r="E1693" s="72"/>
      <c r="F1693" s="73"/>
      <c r="G1693" s="70"/>
      <c r="H1693" s="74"/>
      <c r="I1693" s="75"/>
      <c r="J1693" s="75"/>
      <c r="K1693" s="36"/>
      <c r="L1693" s="82"/>
      <c r="M1693" s="82"/>
      <c r="N1693" s="77"/>
      <c r="O1693" s="84" t="s">
        <v>1270</v>
      </c>
      <c r="P1693" s="86">
        <v>43426.60738425926</v>
      </c>
      <c r="Q1693" s="84" t="s">
        <v>1364</v>
      </c>
      <c r="R1693" s="84"/>
      <c r="S1693" s="84"/>
      <c r="T1693" s="84" t="s">
        <v>2104</v>
      </c>
      <c r="U1693" s="84"/>
      <c r="V1693" s="88" t="s">
        <v>2813</v>
      </c>
      <c r="W1693" s="86">
        <v>43426.60738425926</v>
      </c>
      <c r="X1693" s="88" t="s">
        <v>3491</v>
      </c>
      <c r="Y1693" s="84"/>
      <c r="Z1693" s="84"/>
      <c r="AA1693" s="87" t="s">
        <v>4621</v>
      </c>
      <c r="AB1693" s="84"/>
      <c r="AC1693" s="84" t="b">
        <v>0</v>
      </c>
      <c r="AD1693" s="84">
        <v>0</v>
      </c>
      <c r="AE1693" s="87" t="s">
        <v>5552</v>
      </c>
      <c r="AF1693" s="84" t="b">
        <v>0</v>
      </c>
      <c r="AG1693" s="84" t="s">
        <v>5610</v>
      </c>
      <c r="AH1693" s="84"/>
      <c r="AI1693" s="87" t="s">
        <v>5552</v>
      </c>
      <c r="AJ1693" s="84" t="b">
        <v>0</v>
      </c>
      <c r="AK1693" s="84">
        <v>6</v>
      </c>
      <c r="AL1693" s="87" t="s">
        <v>4618</v>
      </c>
      <c r="AM1693" s="84" t="s">
        <v>5684</v>
      </c>
      <c r="AN1693" s="84" t="b">
        <v>0</v>
      </c>
      <c r="AO1693" s="87" t="s">
        <v>4618</v>
      </c>
      <c r="AP1693" s="84" t="s">
        <v>179</v>
      </c>
      <c r="AQ1693" s="84">
        <v>0</v>
      </c>
      <c r="AR1693" s="84">
        <v>0</v>
      </c>
      <c r="AS1693" s="84"/>
      <c r="AT1693" s="84"/>
      <c r="AU1693" s="84"/>
      <c r="AV1693" s="84"/>
      <c r="AW1693" s="84"/>
      <c r="AX1693" s="84"/>
      <c r="AY1693" s="84"/>
      <c r="AZ1693" s="84"/>
    </row>
    <row r="1694" spans="1:52" x14ac:dyDescent="0.55000000000000004">
      <c r="A1694" s="69" t="s">
        <v>405</v>
      </c>
      <c r="B1694" s="69" t="s">
        <v>1041</v>
      </c>
      <c r="C1694" s="70"/>
      <c r="D1694" s="71"/>
      <c r="E1694" s="72"/>
      <c r="F1694" s="73"/>
      <c r="G1694" s="70"/>
      <c r="H1694" s="74"/>
      <c r="I1694" s="75"/>
      <c r="J1694" s="75"/>
      <c r="K1694" s="36"/>
      <c r="L1694" s="82"/>
      <c r="M1694" s="82"/>
      <c r="N1694" s="77"/>
      <c r="O1694" s="84" t="s">
        <v>1270</v>
      </c>
      <c r="P1694" s="86">
        <v>43426.60738425926</v>
      </c>
      <c r="Q1694" s="84" t="s">
        <v>1364</v>
      </c>
      <c r="R1694" s="84"/>
      <c r="S1694" s="84"/>
      <c r="T1694" s="84" t="s">
        <v>2104</v>
      </c>
      <c r="U1694" s="84"/>
      <c r="V1694" s="88" t="s">
        <v>2813</v>
      </c>
      <c r="W1694" s="86">
        <v>43426.60738425926</v>
      </c>
      <c r="X1694" s="88" t="s">
        <v>3491</v>
      </c>
      <c r="Y1694" s="84"/>
      <c r="Z1694" s="84"/>
      <c r="AA1694" s="87" t="s">
        <v>4621</v>
      </c>
      <c r="AB1694" s="84"/>
      <c r="AC1694" s="84" t="b">
        <v>0</v>
      </c>
      <c r="AD1694" s="84">
        <v>0</v>
      </c>
      <c r="AE1694" s="87" t="s">
        <v>5552</v>
      </c>
      <c r="AF1694" s="84" t="b">
        <v>0</v>
      </c>
      <c r="AG1694" s="84" t="s">
        <v>5610</v>
      </c>
      <c r="AH1694" s="84"/>
      <c r="AI1694" s="87" t="s">
        <v>5552</v>
      </c>
      <c r="AJ1694" s="84" t="b">
        <v>0</v>
      </c>
      <c r="AK1694" s="84">
        <v>6</v>
      </c>
      <c r="AL1694" s="87" t="s">
        <v>4618</v>
      </c>
      <c r="AM1694" s="84" t="s">
        <v>5684</v>
      </c>
      <c r="AN1694" s="84" t="b">
        <v>0</v>
      </c>
      <c r="AO1694" s="87" t="s">
        <v>4618</v>
      </c>
      <c r="AP1694" s="84" t="s">
        <v>179</v>
      </c>
      <c r="AQ1694" s="84">
        <v>0</v>
      </c>
      <c r="AR1694" s="84">
        <v>0</v>
      </c>
      <c r="AS1694" s="84"/>
      <c r="AT1694" s="84"/>
      <c r="AU1694" s="84"/>
      <c r="AV1694" s="84"/>
      <c r="AW1694" s="84"/>
      <c r="AX1694" s="84"/>
      <c r="AY1694" s="84"/>
      <c r="AZ1694" s="84"/>
    </row>
    <row r="1695" spans="1:52" x14ac:dyDescent="0.55000000000000004">
      <c r="A1695" s="69" t="s">
        <v>405</v>
      </c>
      <c r="B1695" s="69" t="s">
        <v>406</v>
      </c>
      <c r="C1695" s="70"/>
      <c r="D1695" s="71"/>
      <c r="E1695" s="72"/>
      <c r="F1695" s="73"/>
      <c r="G1695" s="70"/>
      <c r="H1695" s="74"/>
      <c r="I1695" s="75"/>
      <c r="J1695" s="75"/>
      <c r="K1695" s="36"/>
      <c r="L1695" s="82"/>
      <c r="M1695" s="82"/>
      <c r="N1695" s="77"/>
      <c r="O1695" s="84" t="s">
        <v>1270</v>
      </c>
      <c r="P1695" s="86">
        <v>43426.60738425926</v>
      </c>
      <c r="Q1695" s="84" t="s">
        <v>1364</v>
      </c>
      <c r="R1695" s="84"/>
      <c r="S1695" s="84"/>
      <c r="T1695" s="84" t="s">
        <v>2104</v>
      </c>
      <c r="U1695" s="84"/>
      <c r="V1695" s="88" t="s">
        <v>2813</v>
      </c>
      <c r="W1695" s="86">
        <v>43426.60738425926</v>
      </c>
      <c r="X1695" s="88" t="s">
        <v>3491</v>
      </c>
      <c r="Y1695" s="84"/>
      <c r="Z1695" s="84"/>
      <c r="AA1695" s="87" t="s">
        <v>4621</v>
      </c>
      <c r="AB1695" s="84"/>
      <c r="AC1695" s="84" t="b">
        <v>0</v>
      </c>
      <c r="AD1695" s="84">
        <v>0</v>
      </c>
      <c r="AE1695" s="87" t="s">
        <v>5552</v>
      </c>
      <c r="AF1695" s="84" t="b">
        <v>0</v>
      </c>
      <c r="AG1695" s="84" t="s">
        <v>5610</v>
      </c>
      <c r="AH1695" s="84"/>
      <c r="AI1695" s="87" t="s">
        <v>5552</v>
      </c>
      <c r="AJ1695" s="84" t="b">
        <v>0</v>
      </c>
      <c r="AK1695" s="84">
        <v>6</v>
      </c>
      <c r="AL1695" s="87" t="s">
        <v>4618</v>
      </c>
      <c r="AM1695" s="84" t="s">
        <v>5684</v>
      </c>
      <c r="AN1695" s="84" t="b">
        <v>0</v>
      </c>
      <c r="AO1695" s="87" t="s">
        <v>4618</v>
      </c>
      <c r="AP1695" s="84" t="s">
        <v>179</v>
      </c>
      <c r="AQ1695" s="84">
        <v>0</v>
      </c>
      <c r="AR1695" s="84">
        <v>0</v>
      </c>
      <c r="AS1695" s="84"/>
      <c r="AT1695" s="84"/>
      <c r="AU1695" s="84"/>
      <c r="AV1695" s="84"/>
      <c r="AW1695" s="84"/>
      <c r="AX1695" s="84"/>
      <c r="AY1695" s="84"/>
      <c r="AZ1695" s="84"/>
    </row>
    <row r="1696" spans="1:52" x14ac:dyDescent="0.55000000000000004">
      <c r="A1696" s="69" t="s">
        <v>405</v>
      </c>
      <c r="B1696" s="69" t="s">
        <v>402</v>
      </c>
      <c r="C1696" s="70"/>
      <c r="D1696" s="71"/>
      <c r="E1696" s="72"/>
      <c r="F1696" s="73"/>
      <c r="G1696" s="70"/>
      <c r="H1696" s="74"/>
      <c r="I1696" s="75"/>
      <c r="J1696" s="75"/>
      <c r="K1696" s="36"/>
      <c r="L1696" s="82"/>
      <c r="M1696" s="82"/>
      <c r="N1696" s="77"/>
      <c r="O1696" s="84" t="s">
        <v>1270</v>
      </c>
      <c r="P1696" s="86">
        <v>43426.60738425926</v>
      </c>
      <c r="Q1696" s="84" t="s">
        <v>1364</v>
      </c>
      <c r="R1696" s="84"/>
      <c r="S1696" s="84"/>
      <c r="T1696" s="84" t="s">
        <v>2104</v>
      </c>
      <c r="U1696" s="84"/>
      <c r="V1696" s="88" t="s">
        <v>2813</v>
      </c>
      <c r="W1696" s="86">
        <v>43426.60738425926</v>
      </c>
      <c r="X1696" s="88" t="s">
        <v>3491</v>
      </c>
      <c r="Y1696" s="84"/>
      <c r="Z1696" s="84"/>
      <c r="AA1696" s="87" t="s">
        <v>4621</v>
      </c>
      <c r="AB1696" s="84"/>
      <c r="AC1696" s="84" t="b">
        <v>0</v>
      </c>
      <c r="AD1696" s="84">
        <v>0</v>
      </c>
      <c r="AE1696" s="87" t="s">
        <v>5552</v>
      </c>
      <c r="AF1696" s="84" t="b">
        <v>0</v>
      </c>
      <c r="AG1696" s="84" t="s">
        <v>5610</v>
      </c>
      <c r="AH1696" s="84"/>
      <c r="AI1696" s="87" t="s">
        <v>5552</v>
      </c>
      <c r="AJ1696" s="84" t="b">
        <v>0</v>
      </c>
      <c r="AK1696" s="84">
        <v>6</v>
      </c>
      <c r="AL1696" s="87" t="s">
        <v>4618</v>
      </c>
      <c r="AM1696" s="84" t="s">
        <v>5684</v>
      </c>
      <c r="AN1696" s="84" t="b">
        <v>0</v>
      </c>
      <c r="AO1696" s="87" t="s">
        <v>4618</v>
      </c>
      <c r="AP1696" s="84" t="s">
        <v>179</v>
      </c>
      <c r="AQ1696" s="84">
        <v>0</v>
      </c>
      <c r="AR1696" s="84">
        <v>0</v>
      </c>
      <c r="AS1696" s="84"/>
      <c r="AT1696" s="84"/>
      <c r="AU1696" s="84"/>
      <c r="AV1696" s="84"/>
      <c r="AW1696" s="84"/>
      <c r="AX1696" s="84"/>
      <c r="AY1696" s="84"/>
      <c r="AZ1696" s="84"/>
    </row>
    <row r="1697" spans="1:52" x14ac:dyDescent="0.55000000000000004">
      <c r="A1697" s="69" t="s">
        <v>406</v>
      </c>
      <c r="B1697" s="69" t="s">
        <v>405</v>
      </c>
      <c r="C1697" s="70"/>
      <c r="D1697" s="71"/>
      <c r="E1697" s="72"/>
      <c r="F1697" s="73"/>
      <c r="G1697" s="70"/>
      <c r="H1697" s="74"/>
      <c r="I1697" s="75"/>
      <c r="J1697" s="75"/>
      <c r="K1697" s="36"/>
      <c r="L1697" s="82"/>
      <c r="M1697" s="82"/>
      <c r="N1697" s="77"/>
      <c r="O1697" s="84" t="s">
        <v>1270</v>
      </c>
      <c r="P1697" s="86">
        <v>43426.73296296296</v>
      </c>
      <c r="Q1697" s="84" t="s">
        <v>1364</v>
      </c>
      <c r="R1697" s="84"/>
      <c r="S1697" s="84"/>
      <c r="T1697" s="84" t="s">
        <v>2104</v>
      </c>
      <c r="U1697" s="84"/>
      <c r="V1697" s="88" t="s">
        <v>2814</v>
      </c>
      <c r="W1697" s="86">
        <v>43426.73296296296</v>
      </c>
      <c r="X1697" s="88" t="s">
        <v>3492</v>
      </c>
      <c r="Y1697" s="84"/>
      <c r="Z1697" s="84"/>
      <c r="AA1697" s="87" t="s">
        <v>4622</v>
      </c>
      <c r="AB1697" s="84"/>
      <c r="AC1697" s="84" t="b">
        <v>0</v>
      </c>
      <c r="AD1697" s="84">
        <v>0</v>
      </c>
      <c r="AE1697" s="87" t="s">
        <v>5552</v>
      </c>
      <c r="AF1697" s="84" t="b">
        <v>0</v>
      </c>
      <c r="AG1697" s="84" t="s">
        <v>5610</v>
      </c>
      <c r="AH1697" s="84"/>
      <c r="AI1697" s="87" t="s">
        <v>5552</v>
      </c>
      <c r="AJ1697" s="84" t="b">
        <v>0</v>
      </c>
      <c r="AK1697" s="84">
        <v>6</v>
      </c>
      <c r="AL1697" s="87" t="s">
        <v>4618</v>
      </c>
      <c r="AM1697" s="84" t="s">
        <v>5685</v>
      </c>
      <c r="AN1697" s="84" t="b">
        <v>0</v>
      </c>
      <c r="AO1697" s="87" t="s">
        <v>4618</v>
      </c>
      <c r="AP1697" s="84" t="s">
        <v>179</v>
      </c>
      <c r="AQ1697" s="84">
        <v>0</v>
      </c>
      <c r="AR1697" s="84">
        <v>0</v>
      </c>
      <c r="AS1697" s="84"/>
      <c r="AT1697" s="84"/>
      <c r="AU1697" s="84"/>
      <c r="AV1697" s="84"/>
      <c r="AW1697" s="84"/>
      <c r="AX1697" s="84"/>
      <c r="AY1697" s="84"/>
      <c r="AZ1697" s="84"/>
    </row>
    <row r="1698" spans="1:52" x14ac:dyDescent="0.55000000000000004">
      <c r="A1698" s="69" t="s">
        <v>402</v>
      </c>
      <c r="B1698" s="69" t="s">
        <v>1040</v>
      </c>
      <c r="C1698" s="70"/>
      <c r="D1698" s="71"/>
      <c r="E1698" s="72"/>
      <c r="F1698" s="73"/>
      <c r="G1698" s="70"/>
      <c r="H1698" s="74"/>
      <c r="I1698" s="75"/>
      <c r="J1698" s="75"/>
      <c r="K1698" s="36"/>
      <c r="L1698" s="82"/>
      <c r="M1698" s="82"/>
      <c r="N1698" s="77"/>
      <c r="O1698" s="84" t="s">
        <v>1270</v>
      </c>
      <c r="P1698" s="86">
        <v>43426.51766203704</v>
      </c>
      <c r="Q1698" s="84" t="s">
        <v>1364</v>
      </c>
      <c r="R1698" s="84"/>
      <c r="S1698" s="84"/>
      <c r="T1698" s="84" t="s">
        <v>2111</v>
      </c>
      <c r="U1698" s="88" t="s">
        <v>2485</v>
      </c>
      <c r="V1698" s="88" t="s">
        <v>2485</v>
      </c>
      <c r="W1698" s="86">
        <v>43426.51766203704</v>
      </c>
      <c r="X1698" s="88" t="s">
        <v>3488</v>
      </c>
      <c r="Y1698" s="84"/>
      <c r="Z1698" s="84"/>
      <c r="AA1698" s="87" t="s">
        <v>4618</v>
      </c>
      <c r="AB1698" s="84"/>
      <c r="AC1698" s="84" t="b">
        <v>0</v>
      </c>
      <c r="AD1698" s="84">
        <v>17</v>
      </c>
      <c r="AE1698" s="87" t="s">
        <v>5552</v>
      </c>
      <c r="AF1698" s="84" t="b">
        <v>0</v>
      </c>
      <c r="AG1698" s="84" t="s">
        <v>5610</v>
      </c>
      <c r="AH1698" s="84"/>
      <c r="AI1698" s="87" t="s">
        <v>5552</v>
      </c>
      <c r="AJ1698" s="84" t="b">
        <v>0</v>
      </c>
      <c r="AK1698" s="84">
        <v>6</v>
      </c>
      <c r="AL1698" s="87" t="s">
        <v>5552</v>
      </c>
      <c r="AM1698" s="84" t="s">
        <v>5685</v>
      </c>
      <c r="AN1698" s="84" t="b">
        <v>0</v>
      </c>
      <c r="AO1698" s="87" t="s">
        <v>4618</v>
      </c>
      <c r="AP1698" s="84" t="s">
        <v>179</v>
      </c>
      <c r="AQ1698" s="84">
        <v>0</v>
      </c>
      <c r="AR1698" s="84">
        <v>0</v>
      </c>
      <c r="AS1698" s="84"/>
      <c r="AT1698" s="84"/>
      <c r="AU1698" s="84"/>
      <c r="AV1698" s="84"/>
      <c r="AW1698" s="84"/>
      <c r="AX1698" s="84"/>
      <c r="AY1698" s="84"/>
      <c r="AZ1698" s="84"/>
    </row>
    <row r="1699" spans="1:52" x14ac:dyDescent="0.55000000000000004">
      <c r="A1699" s="69" t="s">
        <v>403</v>
      </c>
      <c r="B1699" s="69" t="s">
        <v>1040</v>
      </c>
      <c r="C1699" s="70"/>
      <c r="D1699" s="71"/>
      <c r="E1699" s="72"/>
      <c r="F1699" s="73"/>
      <c r="G1699" s="70"/>
      <c r="H1699" s="74"/>
      <c r="I1699" s="75"/>
      <c r="J1699" s="75"/>
      <c r="K1699" s="36"/>
      <c r="L1699" s="82"/>
      <c r="M1699" s="82"/>
      <c r="N1699" s="77"/>
      <c r="O1699" s="84" t="s">
        <v>1270</v>
      </c>
      <c r="P1699" s="86">
        <v>43426.520277777781</v>
      </c>
      <c r="Q1699" s="84" t="s">
        <v>1364</v>
      </c>
      <c r="R1699" s="84"/>
      <c r="S1699" s="84"/>
      <c r="T1699" s="84" t="s">
        <v>2104</v>
      </c>
      <c r="U1699" s="84"/>
      <c r="V1699" s="88" t="s">
        <v>2811</v>
      </c>
      <c r="W1699" s="86">
        <v>43426.520277777781</v>
      </c>
      <c r="X1699" s="88" t="s">
        <v>3489</v>
      </c>
      <c r="Y1699" s="84"/>
      <c r="Z1699" s="84"/>
      <c r="AA1699" s="87" t="s">
        <v>4619</v>
      </c>
      <c r="AB1699" s="84"/>
      <c r="AC1699" s="84" t="b">
        <v>0</v>
      </c>
      <c r="AD1699" s="84">
        <v>0</v>
      </c>
      <c r="AE1699" s="87" t="s">
        <v>5552</v>
      </c>
      <c r="AF1699" s="84" t="b">
        <v>0</v>
      </c>
      <c r="AG1699" s="84" t="s">
        <v>5610</v>
      </c>
      <c r="AH1699" s="84"/>
      <c r="AI1699" s="87" t="s">
        <v>5552</v>
      </c>
      <c r="AJ1699" s="84" t="b">
        <v>0</v>
      </c>
      <c r="AK1699" s="84">
        <v>6</v>
      </c>
      <c r="AL1699" s="87" t="s">
        <v>4618</v>
      </c>
      <c r="AM1699" s="84" t="s">
        <v>5684</v>
      </c>
      <c r="AN1699" s="84" t="b">
        <v>0</v>
      </c>
      <c r="AO1699" s="87" t="s">
        <v>4618</v>
      </c>
      <c r="AP1699" s="84" t="s">
        <v>179</v>
      </c>
      <c r="AQ1699" s="84">
        <v>0</v>
      </c>
      <c r="AR1699" s="84">
        <v>0</v>
      </c>
      <c r="AS1699" s="84"/>
      <c r="AT1699" s="84"/>
      <c r="AU1699" s="84"/>
      <c r="AV1699" s="84"/>
      <c r="AW1699" s="84"/>
      <c r="AX1699" s="84"/>
      <c r="AY1699" s="84"/>
      <c r="AZ1699" s="84"/>
    </row>
    <row r="1700" spans="1:52" x14ac:dyDescent="0.55000000000000004">
      <c r="A1700" s="69" t="s">
        <v>406</v>
      </c>
      <c r="B1700" s="69" t="s">
        <v>1040</v>
      </c>
      <c r="C1700" s="70"/>
      <c r="D1700" s="71"/>
      <c r="E1700" s="72"/>
      <c r="F1700" s="73"/>
      <c r="G1700" s="70"/>
      <c r="H1700" s="74"/>
      <c r="I1700" s="75"/>
      <c r="J1700" s="75"/>
      <c r="K1700" s="36"/>
      <c r="L1700" s="82"/>
      <c r="M1700" s="82"/>
      <c r="N1700" s="77"/>
      <c r="O1700" s="84" t="s">
        <v>1270</v>
      </c>
      <c r="P1700" s="86">
        <v>43426.73296296296</v>
      </c>
      <c r="Q1700" s="84" t="s">
        <v>1364</v>
      </c>
      <c r="R1700" s="84"/>
      <c r="S1700" s="84"/>
      <c r="T1700" s="84" t="s">
        <v>2104</v>
      </c>
      <c r="U1700" s="84"/>
      <c r="V1700" s="88" t="s">
        <v>2814</v>
      </c>
      <c r="W1700" s="86">
        <v>43426.73296296296</v>
      </c>
      <c r="X1700" s="88" t="s">
        <v>3492</v>
      </c>
      <c r="Y1700" s="84"/>
      <c r="Z1700" s="84"/>
      <c r="AA1700" s="87" t="s">
        <v>4622</v>
      </c>
      <c r="AB1700" s="84"/>
      <c r="AC1700" s="84" t="b">
        <v>0</v>
      </c>
      <c r="AD1700" s="84">
        <v>0</v>
      </c>
      <c r="AE1700" s="87" t="s">
        <v>5552</v>
      </c>
      <c r="AF1700" s="84" t="b">
        <v>0</v>
      </c>
      <c r="AG1700" s="84" t="s">
        <v>5610</v>
      </c>
      <c r="AH1700" s="84"/>
      <c r="AI1700" s="87" t="s">
        <v>5552</v>
      </c>
      <c r="AJ1700" s="84" t="b">
        <v>0</v>
      </c>
      <c r="AK1700" s="84">
        <v>6</v>
      </c>
      <c r="AL1700" s="87" t="s">
        <v>4618</v>
      </c>
      <c r="AM1700" s="84" t="s">
        <v>5685</v>
      </c>
      <c r="AN1700" s="84" t="b">
        <v>0</v>
      </c>
      <c r="AO1700" s="87" t="s">
        <v>4618</v>
      </c>
      <c r="AP1700" s="84" t="s">
        <v>179</v>
      </c>
      <c r="AQ1700" s="84">
        <v>0</v>
      </c>
      <c r="AR1700" s="84">
        <v>0</v>
      </c>
      <c r="AS1700" s="84"/>
      <c r="AT1700" s="84"/>
      <c r="AU1700" s="84"/>
      <c r="AV1700" s="84"/>
      <c r="AW1700" s="84"/>
      <c r="AX1700" s="84"/>
      <c r="AY1700" s="84"/>
      <c r="AZ1700" s="84"/>
    </row>
    <row r="1701" spans="1:52" x14ac:dyDescent="0.55000000000000004">
      <c r="A1701" s="69" t="s">
        <v>402</v>
      </c>
      <c r="B1701" s="69" t="s">
        <v>403</v>
      </c>
      <c r="C1701" s="70"/>
      <c r="D1701" s="71"/>
      <c r="E1701" s="72"/>
      <c r="F1701" s="73"/>
      <c r="G1701" s="70"/>
      <c r="H1701" s="74"/>
      <c r="I1701" s="75"/>
      <c r="J1701" s="75"/>
      <c r="K1701" s="36"/>
      <c r="L1701" s="82"/>
      <c r="M1701" s="82"/>
      <c r="N1701" s="77"/>
      <c r="O1701" s="84" t="s">
        <v>1270</v>
      </c>
      <c r="P1701" s="86">
        <v>43426.51766203704</v>
      </c>
      <c r="Q1701" s="84" t="s">
        <v>1364</v>
      </c>
      <c r="R1701" s="84"/>
      <c r="S1701" s="84"/>
      <c r="T1701" s="84" t="s">
        <v>2111</v>
      </c>
      <c r="U1701" s="88" t="s">
        <v>2485</v>
      </c>
      <c r="V1701" s="88" t="s">
        <v>2485</v>
      </c>
      <c r="W1701" s="86">
        <v>43426.51766203704</v>
      </c>
      <c r="X1701" s="88" t="s">
        <v>3488</v>
      </c>
      <c r="Y1701" s="84"/>
      <c r="Z1701" s="84"/>
      <c r="AA1701" s="87" t="s">
        <v>4618</v>
      </c>
      <c r="AB1701" s="84"/>
      <c r="AC1701" s="84" t="b">
        <v>0</v>
      </c>
      <c r="AD1701" s="84">
        <v>17</v>
      </c>
      <c r="AE1701" s="87" t="s">
        <v>5552</v>
      </c>
      <c r="AF1701" s="84" t="b">
        <v>0</v>
      </c>
      <c r="AG1701" s="84" t="s">
        <v>5610</v>
      </c>
      <c r="AH1701" s="84"/>
      <c r="AI1701" s="87" t="s">
        <v>5552</v>
      </c>
      <c r="AJ1701" s="84" t="b">
        <v>0</v>
      </c>
      <c r="AK1701" s="84">
        <v>6</v>
      </c>
      <c r="AL1701" s="87" t="s">
        <v>5552</v>
      </c>
      <c r="AM1701" s="84" t="s">
        <v>5685</v>
      </c>
      <c r="AN1701" s="84" t="b">
        <v>0</v>
      </c>
      <c r="AO1701" s="87" t="s">
        <v>4618</v>
      </c>
      <c r="AP1701" s="84" t="s">
        <v>179</v>
      </c>
      <c r="AQ1701" s="84">
        <v>0</v>
      </c>
      <c r="AR1701" s="84">
        <v>0</v>
      </c>
      <c r="AS1701" s="84"/>
      <c r="AT1701" s="84"/>
      <c r="AU1701" s="84"/>
      <c r="AV1701" s="84"/>
      <c r="AW1701" s="84"/>
      <c r="AX1701" s="84"/>
      <c r="AY1701" s="84"/>
      <c r="AZ1701" s="84"/>
    </row>
    <row r="1702" spans="1:52" x14ac:dyDescent="0.55000000000000004">
      <c r="A1702" s="69" t="s">
        <v>403</v>
      </c>
      <c r="B1702" s="69" t="s">
        <v>402</v>
      </c>
      <c r="C1702" s="70"/>
      <c r="D1702" s="71"/>
      <c r="E1702" s="72"/>
      <c r="F1702" s="73"/>
      <c r="G1702" s="70"/>
      <c r="H1702" s="74"/>
      <c r="I1702" s="75"/>
      <c r="J1702" s="75"/>
      <c r="K1702" s="36"/>
      <c r="L1702" s="82"/>
      <c r="M1702" s="82"/>
      <c r="N1702" s="77"/>
      <c r="O1702" s="84" t="s">
        <v>1269</v>
      </c>
      <c r="P1702" s="86">
        <v>43426.520277777781</v>
      </c>
      <c r="Q1702" s="84" t="s">
        <v>1364</v>
      </c>
      <c r="R1702" s="84"/>
      <c r="S1702" s="84"/>
      <c r="T1702" s="84" t="s">
        <v>2104</v>
      </c>
      <c r="U1702" s="84"/>
      <c r="V1702" s="88" t="s">
        <v>2811</v>
      </c>
      <c r="W1702" s="86">
        <v>43426.520277777781</v>
      </c>
      <c r="X1702" s="88" t="s">
        <v>3489</v>
      </c>
      <c r="Y1702" s="84"/>
      <c r="Z1702" s="84"/>
      <c r="AA1702" s="87" t="s">
        <v>4619</v>
      </c>
      <c r="AB1702" s="84"/>
      <c r="AC1702" s="84" t="b">
        <v>0</v>
      </c>
      <c r="AD1702" s="84">
        <v>0</v>
      </c>
      <c r="AE1702" s="87" t="s">
        <v>5552</v>
      </c>
      <c r="AF1702" s="84" t="b">
        <v>0</v>
      </c>
      <c r="AG1702" s="84" t="s">
        <v>5610</v>
      </c>
      <c r="AH1702" s="84"/>
      <c r="AI1702" s="87" t="s">
        <v>5552</v>
      </c>
      <c r="AJ1702" s="84" t="b">
        <v>0</v>
      </c>
      <c r="AK1702" s="84">
        <v>6</v>
      </c>
      <c r="AL1702" s="87" t="s">
        <v>4618</v>
      </c>
      <c r="AM1702" s="84" t="s">
        <v>5684</v>
      </c>
      <c r="AN1702" s="84" t="b">
        <v>0</v>
      </c>
      <c r="AO1702" s="87" t="s">
        <v>4618</v>
      </c>
      <c r="AP1702" s="84" t="s">
        <v>179</v>
      </c>
      <c r="AQ1702" s="84">
        <v>0</v>
      </c>
      <c r="AR1702" s="84">
        <v>0</v>
      </c>
      <c r="AS1702" s="84"/>
      <c r="AT1702" s="84"/>
      <c r="AU1702" s="84"/>
      <c r="AV1702" s="84"/>
      <c r="AW1702" s="84"/>
      <c r="AX1702" s="84"/>
      <c r="AY1702" s="84"/>
      <c r="AZ1702" s="84"/>
    </row>
    <row r="1703" spans="1:52" x14ac:dyDescent="0.55000000000000004">
      <c r="A1703" s="69" t="s">
        <v>403</v>
      </c>
      <c r="B1703" s="69" t="s">
        <v>1038</v>
      </c>
      <c r="C1703" s="70"/>
      <c r="D1703" s="71"/>
      <c r="E1703" s="72"/>
      <c r="F1703" s="73"/>
      <c r="G1703" s="70"/>
      <c r="H1703" s="74"/>
      <c r="I1703" s="75"/>
      <c r="J1703" s="75"/>
      <c r="K1703" s="36"/>
      <c r="L1703" s="82"/>
      <c r="M1703" s="82"/>
      <c r="N1703" s="77"/>
      <c r="O1703" s="84" t="s">
        <v>1270</v>
      </c>
      <c r="P1703" s="86">
        <v>43426.520277777781</v>
      </c>
      <c r="Q1703" s="84" t="s">
        <v>1364</v>
      </c>
      <c r="R1703" s="84"/>
      <c r="S1703" s="84"/>
      <c r="T1703" s="84" t="s">
        <v>2104</v>
      </c>
      <c r="U1703" s="84"/>
      <c r="V1703" s="88" t="s">
        <v>2811</v>
      </c>
      <c r="W1703" s="86">
        <v>43426.520277777781</v>
      </c>
      <c r="X1703" s="88" t="s">
        <v>3489</v>
      </c>
      <c r="Y1703" s="84"/>
      <c r="Z1703" s="84"/>
      <c r="AA1703" s="87" t="s">
        <v>4619</v>
      </c>
      <c r="AB1703" s="84"/>
      <c r="AC1703" s="84" t="b">
        <v>0</v>
      </c>
      <c r="AD1703" s="84">
        <v>0</v>
      </c>
      <c r="AE1703" s="87" t="s">
        <v>5552</v>
      </c>
      <c r="AF1703" s="84" t="b">
        <v>0</v>
      </c>
      <c r="AG1703" s="84" t="s">
        <v>5610</v>
      </c>
      <c r="AH1703" s="84"/>
      <c r="AI1703" s="87" t="s">
        <v>5552</v>
      </c>
      <c r="AJ1703" s="84" t="b">
        <v>0</v>
      </c>
      <c r="AK1703" s="84">
        <v>6</v>
      </c>
      <c r="AL1703" s="87" t="s">
        <v>4618</v>
      </c>
      <c r="AM1703" s="84" t="s">
        <v>5684</v>
      </c>
      <c r="AN1703" s="84" t="b">
        <v>0</v>
      </c>
      <c r="AO1703" s="87" t="s">
        <v>4618</v>
      </c>
      <c r="AP1703" s="84" t="s">
        <v>179</v>
      </c>
      <c r="AQ1703" s="84">
        <v>0</v>
      </c>
      <c r="AR1703" s="84">
        <v>0</v>
      </c>
      <c r="AS1703" s="84"/>
      <c r="AT1703" s="84"/>
      <c r="AU1703" s="84"/>
      <c r="AV1703" s="84"/>
      <c r="AW1703" s="84"/>
      <c r="AX1703" s="84"/>
      <c r="AY1703" s="84"/>
      <c r="AZ1703" s="84"/>
    </row>
    <row r="1704" spans="1:52" x14ac:dyDescent="0.55000000000000004">
      <c r="A1704" s="69" t="s">
        <v>403</v>
      </c>
      <c r="B1704" s="69" t="s">
        <v>1041</v>
      </c>
      <c r="C1704" s="70"/>
      <c r="D1704" s="71"/>
      <c r="E1704" s="72"/>
      <c r="F1704" s="73"/>
      <c r="G1704" s="70"/>
      <c r="H1704" s="74"/>
      <c r="I1704" s="75"/>
      <c r="J1704" s="75"/>
      <c r="K1704" s="36"/>
      <c r="L1704" s="82"/>
      <c r="M1704" s="82"/>
      <c r="N1704" s="77"/>
      <c r="O1704" s="84" t="s">
        <v>1270</v>
      </c>
      <c r="P1704" s="86">
        <v>43426.520277777781</v>
      </c>
      <c r="Q1704" s="84" t="s">
        <v>1364</v>
      </c>
      <c r="R1704" s="84"/>
      <c r="S1704" s="84"/>
      <c r="T1704" s="84" t="s">
        <v>2104</v>
      </c>
      <c r="U1704" s="84"/>
      <c r="V1704" s="88" t="s">
        <v>2811</v>
      </c>
      <c r="W1704" s="86">
        <v>43426.520277777781</v>
      </c>
      <c r="X1704" s="88" t="s">
        <v>3489</v>
      </c>
      <c r="Y1704" s="84"/>
      <c r="Z1704" s="84"/>
      <c r="AA1704" s="87" t="s">
        <v>4619</v>
      </c>
      <c r="AB1704" s="84"/>
      <c r="AC1704" s="84" t="b">
        <v>0</v>
      </c>
      <c r="AD1704" s="84">
        <v>0</v>
      </c>
      <c r="AE1704" s="87" t="s">
        <v>5552</v>
      </c>
      <c r="AF1704" s="84" t="b">
        <v>0</v>
      </c>
      <c r="AG1704" s="84" t="s">
        <v>5610</v>
      </c>
      <c r="AH1704" s="84"/>
      <c r="AI1704" s="87" t="s">
        <v>5552</v>
      </c>
      <c r="AJ1704" s="84" t="b">
        <v>0</v>
      </c>
      <c r="AK1704" s="84">
        <v>6</v>
      </c>
      <c r="AL1704" s="87" t="s">
        <v>4618</v>
      </c>
      <c r="AM1704" s="84" t="s">
        <v>5684</v>
      </c>
      <c r="AN1704" s="84" t="b">
        <v>0</v>
      </c>
      <c r="AO1704" s="87" t="s">
        <v>4618</v>
      </c>
      <c r="AP1704" s="84" t="s">
        <v>179</v>
      </c>
      <c r="AQ1704" s="84">
        <v>0</v>
      </c>
      <c r="AR1704" s="84">
        <v>0</v>
      </c>
      <c r="AS1704" s="84"/>
      <c r="AT1704" s="84"/>
      <c r="AU1704" s="84"/>
      <c r="AV1704" s="84"/>
      <c r="AW1704" s="84"/>
      <c r="AX1704" s="84"/>
      <c r="AY1704" s="84"/>
      <c r="AZ1704" s="84"/>
    </row>
    <row r="1705" spans="1:52" x14ac:dyDescent="0.55000000000000004">
      <c r="A1705" s="69" t="s">
        <v>403</v>
      </c>
      <c r="B1705" s="69" t="s">
        <v>406</v>
      </c>
      <c r="C1705" s="70"/>
      <c r="D1705" s="71"/>
      <c r="E1705" s="72"/>
      <c r="F1705" s="73"/>
      <c r="G1705" s="70"/>
      <c r="H1705" s="74"/>
      <c r="I1705" s="75"/>
      <c r="J1705" s="75"/>
      <c r="K1705" s="36"/>
      <c r="L1705" s="82"/>
      <c r="M1705" s="82"/>
      <c r="N1705" s="77"/>
      <c r="O1705" s="84" t="s">
        <v>1270</v>
      </c>
      <c r="P1705" s="86">
        <v>43426.520277777781</v>
      </c>
      <c r="Q1705" s="84" t="s">
        <v>1364</v>
      </c>
      <c r="R1705" s="84"/>
      <c r="S1705" s="84"/>
      <c r="T1705" s="84" t="s">
        <v>2104</v>
      </c>
      <c r="U1705" s="84"/>
      <c r="V1705" s="88" t="s">
        <v>2811</v>
      </c>
      <c r="W1705" s="86">
        <v>43426.520277777781</v>
      </c>
      <c r="X1705" s="88" t="s">
        <v>3489</v>
      </c>
      <c r="Y1705" s="84"/>
      <c r="Z1705" s="84"/>
      <c r="AA1705" s="87" t="s">
        <v>4619</v>
      </c>
      <c r="AB1705" s="84"/>
      <c r="AC1705" s="84" t="b">
        <v>0</v>
      </c>
      <c r="AD1705" s="84">
        <v>0</v>
      </c>
      <c r="AE1705" s="87" t="s">
        <v>5552</v>
      </c>
      <c r="AF1705" s="84" t="b">
        <v>0</v>
      </c>
      <c r="AG1705" s="84" t="s">
        <v>5610</v>
      </c>
      <c r="AH1705" s="84"/>
      <c r="AI1705" s="87" t="s">
        <v>5552</v>
      </c>
      <c r="AJ1705" s="84" t="b">
        <v>0</v>
      </c>
      <c r="AK1705" s="84">
        <v>6</v>
      </c>
      <c r="AL1705" s="87" t="s">
        <v>4618</v>
      </c>
      <c r="AM1705" s="84" t="s">
        <v>5684</v>
      </c>
      <c r="AN1705" s="84" t="b">
        <v>0</v>
      </c>
      <c r="AO1705" s="87" t="s">
        <v>4618</v>
      </c>
      <c r="AP1705" s="84" t="s">
        <v>179</v>
      </c>
      <c r="AQ1705" s="84">
        <v>0</v>
      </c>
      <c r="AR1705" s="84">
        <v>0</v>
      </c>
      <c r="AS1705" s="84"/>
      <c r="AT1705" s="84"/>
      <c r="AU1705" s="84"/>
      <c r="AV1705" s="84"/>
      <c r="AW1705" s="84"/>
      <c r="AX1705" s="84"/>
      <c r="AY1705" s="84"/>
      <c r="AZ1705" s="84"/>
    </row>
    <row r="1706" spans="1:52" x14ac:dyDescent="0.55000000000000004">
      <c r="A1706" s="69" t="s">
        <v>403</v>
      </c>
      <c r="B1706" s="69" t="s">
        <v>402</v>
      </c>
      <c r="C1706" s="70"/>
      <c r="D1706" s="71"/>
      <c r="E1706" s="72"/>
      <c r="F1706" s="73"/>
      <c r="G1706" s="70"/>
      <c r="H1706" s="74"/>
      <c r="I1706" s="75"/>
      <c r="J1706" s="75"/>
      <c r="K1706" s="36"/>
      <c r="L1706" s="82"/>
      <c r="M1706" s="82"/>
      <c r="N1706" s="77"/>
      <c r="O1706" s="84" t="s">
        <v>1270</v>
      </c>
      <c r="P1706" s="86">
        <v>43426.520277777781</v>
      </c>
      <c r="Q1706" s="84" t="s">
        <v>1364</v>
      </c>
      <c r="R1706" s="84"/>
      <c r="S1706" s="84"/>
      <c r="T1706" s="84" t="s">
        <v>2104</v>
      </c>
      <c r="U1706" s="84"/>
      <c r="V1706" s="88" t="s">
        <v>2811</v>
      </c>
      <c r="W1706" s="86">
        <v>43426.520277777781</v>
      </c>
      <c r="X1706" s="88" t="s">
        <v>3489</v>
      </c>
      <c r="Y1706" s="84"/>
      <c r="Z1706" s="84"/>
      <c r="AA1706" s="87" t="s">
        <v>4619</v>
      </c>
      <c r="AB1706" s="84"/>
      <c r="AC1706" s="84" t="b">
        <v>0</v>
      </c>
      <c r="AD1706" s="84">
        <v>0</v>
      </c>
      <c r="AE1706" s="87" t="s">
        <v>5552</v>
      </c>
      <c r="AF1706" s="84" t="b">
        <v>0</v>
      </c>
      <c r="AG1706" s="84" t="s">
        <v>5610</v>
      </c>
      <c r="AH1706" s="84"/>
      <c r="AI1706" s="87" t="s">
        <v>5552</v>
      </c>
      <c r="AJ1706" s="84" t="b">
        <v>0</v>
      </c>
      <c r="AK1706" s="84">
        <v>6</v>
      </c>
      <c r="AL1706" s="87" t="s">
        <v>4618</v>
      </c>
      <c r="AM1706" s="84" t="s">
        <v>5684</v>
      </c>
      <c r="AN1706" s="84" t="b">
        <v>0</v>
      </c>
      <c r="AO1706" s="87" t="s">
        <v>4618</v>
      </c>
      <c r="AP1706" s="84" t="s">
        <v>179</v>
      </c>
      <c r="AQ1706" s="84">
        <v>0</v>
      </c>
      <c r="AR1706" s="84">
        <v>0</v>
      </c>
      <c r="AS1706" s="84"/>
      <c r="AT1706" s="84"/>
      <c r="AU1706" s="84"/>
      <c r="AV1706" s="84"/>
      <c r="AW1706" s="84"/>
      <c r="AX1706" s="84"/>
      <c r="AY1706" s="84"/>
      <c r="AZ1706" s="84"/>
    </row>
    <row r="1707" spans="1:52" x14ac:dyDescent="0.55000000000000004">
      <c r="A1707" s="69" t="s">
        <v>406</v>
      </c>
      <c r="B1707" s="69" t="s">
        <v>403</v>
      </c>
      <c r="C1707" s="70"/>
      <c r="D1707" s="71"/>
      <c r="E1707" s="72"/>
      <c r="F1707" s="73"/>
      <c r="G1707" s="70"/>
      <c r="H1707" s="74"/>
      <c r="I1707" s="75"/>
      <c r="J1707" s="75"/>
      <c r="K1707" s="36"/>
      <c r="L1707" s="82"/>
      <c r="M1707" s="82"/>
      <c r="N1707" s="77"/>
      <c r="O1707" s="84" t="s">
        <v>1270</v>
      </c>
      <c r="P1707" s="86">
        <v>43426.73296296296</v>
      </c>
      <c r="Q1707" s="84" t="s">
        <v>1364</v>
      </c>
      <c r="R1707" s="84"/>
      <c r="S1707" s="84"/>
      <c r="T1707" s="84" t="s">
        <v>2104</v>
      </c>
      <c r="U1707" s="84"/>
      <c r="V1707" s="88" t="s">
        <v>2814</v>
      </c>
      <c r="W1707" s="86">
        <v>43426.73296296296</v>
      </c>
      <c r="X1707" s="88" t="s">
        <v>3492</v>
      </c>
      <c r="Y1707" s="84"/>
      <c r="Z1707" s="84"/>
      <c r="AA1707" s="87" t="s">
        <v>4622</v>
      </c>
      <c r="AB1707" s="84"/>
      <c r="AC1707" s="84" t="b">
        <v>0</v>
      </c>
      <c r="AD1707" s="84">
        <v>0</v>
      </c>
      <c r="AE1707" s="87" t="s">
        <v>5552</v>
      </c>
      <c r="AF1707" s="84" t="b">
        <v>0</v>
      </c>
      <c r="AG1707" s="84" t="s">
        <v>5610</v>
      </c>
      <c r="AH1707" s="84"/>
      <c r="AI1707" s="87" t="s">
        <v>5552</v>
      </c>
      <c r="AJ1707" s="84" t="b">
        <v>0</v>
      </c>
      <c r="AK1707" s="84">
        <v>6</v>
      </c>
      <c r="AL1707" s="87" t="s">
        <v>4618</v>
      </c>
      <c r="AM1707" s="84" t="s">
        <v>5685</v>
      </c>
      <c r="AN1707" s="84" t="b">
        <v>0</v>
      </c>
      <c r="AO1707" s="87" t="s">
        <v>4618</v>
      </c>
      <c r="AP1707" s="84" t="s">
        <v>179</v>
      </c>
      <c r="AQ1707" s="84">
        <v>0</v>
      </c>
      <c r="AR1707" s="84">
        <v>0</v>
      </c>
      <c r="AS1707" s="84"/>
      <c r="AT1707" s="84"/>
      <c r="AU1707" s="84"/>
      <c r="AV1707" s="84"/>
      <c r="AW1707" s="84"/>
      <c r="AX1707" s="84"/>
      <c r="AY1707" s="84"/>
      <c r="AZ1707" s="84"/>
    </row>
    <row r="1708" spans="1:52" x14ac:dyDescent="0.55000000000000004">
      <c r="A1708" s="69" t="s">
        <v>402</v>
      </c>
      <c r="B1708" s="69" t="s">
        <v>1041</v>
      </c>
      <c r="C1708" s="70"/>
      <c r="D1708" s="71"/>
      <c r="E1708" s="72"/>
      <c r="F1708" s="73"/>
      <c r="G1708" s="70"/>
      <c r="H1708" s="74"/>
      <c r="I1708" s="75"/>
      <c r="J1708" s="75"/>
      <c r="K1708" s="36"/>
      <c r="L1708" s="82"/>
      <c r="M1708" s="82"/>
      <c r="N1708" s="77"/>
      <c r="O1708" s="84" t="s">
        <v>1270</v>
      </c>
      <c r="P1708" s="86">
        <v>43426.51766203704</v>
      </c>
      <c r="Q1708" s="84" t="s">
        <v>1364</v>
      </c>
      <c r="R1708" s="84"/>
      <c r="S1708" s="84"/>
      <c r="T1708" s="84" t="s">
        <v>2111</v>
      </c>
      <c r="U1708" s="88" t="s">
        <v>2485</v>
      </c>
      <c r="V1708" s="88" t="s">
        <v>2485</v>
      </c>
      <c r="W1708" s="86">
        <v>43426.51766203704</v>
      </c>
      <c r="X1708" s="88" t="s">
        <v>3488</v>
      </c>
      <c r="Y1708" s="84"/>
      <c r="Z1708" s="84"/>
      <c r="AA1708" s="87" t="s">
        <v>4618</v>
      </c>
      <c r="AB1708" s="84"/>
      <c r="AC1708" s="84" t="b">
        <v>0</v>
      </c>
      <c r="AD1708" s="84">
        <v>17</v>
      </c>
      <c r="AE1708" s="87" t="s">
        <v>5552</v>
      </c>
      <c r="AF1708" s="84" t="b">
        <v>0</v>
      </c>
      <c r="AG1708" s="84" t="s">
        <v>5610</v>
      </c>
      <c r="AH1708" s="84"/>
      <c r="AI1708" s="87" t="s">
        <v>5552</v>
      </c>
      <c r="AJ1708" s="84" t="b">
        <v>0</v>
      </c>
      <c r="AK1708" s="84">
        <v>6</v>
      </c>
      <c r="AL1708" s="87" t="s">
        <v>5552</v>
      </c>
      <c r="AM1708" s="84" t="s">
        <v>5685</v>
      </c>
      <c r="AN1708" s="84" t="b">
        <v>0</v>
      </c>
      <c r="AO1708" s="87" t="s">
        <v>4618</v>
      </c>
      <c r="AP1708" s="84" t="s">
        <v>179</v>
      </c>
      <c r="AQ1708" s="84">
        <v>0</v>
      </c>
      <c r="AR1708" s="84">
        <v>0</v>
      </c>
      <c r="AS1708" s="84"/>
      <c r="AT1708" s="84"/>
      <c r="AU1708" s="84"/>
      <c r="AV1708" s="84"/>
      <c r="AW1708" s="84"/>
      <c r="AX1708" s="84"/>
      <c r="AY1708" s="84"/>
      <c r="AZ1708" s="84"/>
    </row>
    <row r="1709" spans="1:52" x14ac:dyDescent="0.55000000000000004">
      <c r="A1709" s="69" t="s">
        <v>406</v>
      </c>
      <c r="B1709" s="69" t="s">
        <v>1041</v>
      </c>
      <c r="C1709" s="70"/>
      <c r="D1709" s="71"/>
      <c r="E1709" s="72"/>
      <c r="F1709" s="73"/>
      <c r="G1709" s="70"/>
      <c r="H1709" s="74"/>
      <c r="I1709" s="75"/>
      <c r="J1709" s="75"/>
      <c r="K1709" s="36"/>
      <c r="L1709" s="82"/>
      <c r="M1709" s="82"/>
      <c r="N1709" s="77"/>
      <c r="O1709" s="84" t="s">
        <v>1270</v>
      </c>
      <c r="P1709" s="86">
        <v>43426.73296296296</v>
      </c>
      <c r="Q1709" s="84" t="s">
        <v>1364</v>
      </c>
      <c r="R1709" s="84"/>
      <c r="S1709" s="84"/>
      <c r="T1709" s="84" t="s">
        <v>2104</v>
      </c>
      <c r="U1709" s="84"/>
      <c r="V1709" s="88" t="s">
        <v>2814</v>
      </c>
      <c r="W1709" s="86">
        <v>43426.73296296296</v>
      </c>
      <c r="X1709" s="88" t="s">
        <v>3492</v>
      </c>
      <c r="Y1709" s="84"/>
      <c r="Z1709" s="84"/>
      <c r="AA1709" s="87" t="s">
        <v>4622</v>
      </c>
      <c r="AB1709" s="84"/>
      <c r="AC1709" s="84" t="b">
        <v>0</v>
      </c>
      <c r="AD1709" s="84">
        <v>0</v>
      </c>
      <c r="AE1709" s="87" t="s">
        <v>5552</v>
      </c>
      <c r="AF1709" s="84" t="b">
        <v>0</v>
      </c>
      <c r="AG1709" s="84" t="s">
        <v>5610</v>
      </c>
      <c r="AH1709" s="84"/>
      <c r="AI1709" s="87" t="s">
        <v>5552</v>
      </c>
      <c r="AJ1709" s="84" t="b">
        <v>0</v>
      </c>
      <c r="AK1709" s="84">
        <v>6</v>
      </c>
      <c r="AL1709" s="87" t="s">
        <v>4618</v>
      </c>
      <c r="AM1709" s="84" t="s">
        <v>5685</v>
      </c>
      <c r="AN1709" s="84" t="b">
        <v>0</v>
      </c>
      <c r="AO1709" s="87" t="s">
        <v>4618</v>
      </c>
      <c r="AP1709" s="84" t="s">
        <v>179</v>
      </c>
      <c r="AQ1709" s="84">
        <v>0</v>
      </c>
      <c r="AR1709" s="84">
        <v>0</v>
      </c>
      <c r="AS1709" s="84"/>
      <c r="AT1709" s="84"/>
      <c r="AU1709" s="84"/>
      <c r="AV1709" s="84"/>
      <c r="AW1709" s="84"/>
      <c r="AX1709" s="84"/>
      <c r="AY1709" s="84"/>
      <c r="AZ1709" s="84"/>
    </row>
    <row r="1710" spans="1:52" x14ac:dyDescent="0.55000000000000004">
      <c r="A1710" s="69" t="s">
        <v>402</v>
      </c>
      <c r="B1710" s="69" t="s">
        <v>1038</v>
      </c>
      <c r="C1710" s="70"/>
      <c r="D1710" s="71"/>
      <c r="E1710" s="72"/>
      <c r="F1710" s="73"/>
      <c r="G1710" s="70"/>
      <c r="H1710" s="74"/>
      <c r="I1710" s="75"/>
      <c r="J1710" s="75"/>
      <c r="K1710" s="36"/>
      <c r="L1710" s="82"/>
      <c r="M1710" s="82"/>
      <c r="N1710" s="77"/>
      <c r="O1710" s="84" t="s">
        <v>1270</v>
      </c>
      <c r="P1710" s="86">
        <v>43426.51766203704</v>
      </c>
      <c r="Q1710" s="84" t="s">
        <v>1364</v>
      </c>
      <c r="R1710" s="84"/>
      <c r="S1710" s="84"/>
      <c r="T1710" s="84" t="s">
        <v>2111</v>
      </c>
      <c r="U1710" s="88" t="s">
        <v>2485</v>
      </c>
      <c r="V1710" s="88" t="s">
        <v>2485</v>
      </c>
      <c r="W1710" s="86">
        <v>43426.51766203704</v>
      </c>
      <c r="X1710" s="88" t="s">
        <v>3488</v>
      </c>
      <c r="Y1710" s="84"/>
      <c r="Z1710" s="84"/>
      <c r="AA1710" s="87" t="s">
        <v>4618</v>
      </c>
      <c r="AB1710" s="84"/>
      <c r="AC1710" s="84" t="b">
        <v>0</v>
      </c>
      <c r="AD1710" s="84">
        <v>17</v>
      </c>
      <c r="AE1710" s="87" t="s">
        <v>5552</v>
      </c>
      <c r="AF1710" s="84" t="b">
        <v>0</v>
      </c>
      <c r="AG1710" s="84" t="s">
        <v>5610</v>
      </c>
      <c r="AH1710" s="84"/>
      <c r="AI1710" s="87" t="s">
        <v>5552</v>
      </c>
      <c r="AJ1710" s="84" t="b">
        <v>0</v>
      </c>
      <c r="AK1710" s="84">
        <v>6</v>
      </c>
      <c r="AL1710" s="87" t="s">
        <v>5552</v>
      </c>
      <c r="AM1710" s="84" t="s">
        <v>5685</v>
      </c>
      <c r="AN1710" s="84" t="b">
        <v>0</v>
      </c>
      <c r="AO1710" s="87" t="s">
        <v>4618</v>
      </c>
      <c r="AP1710" s="84" t="s">
        <v>179</v>
      </c>
      <c r="AQ1710" s="84">
        <v>0</v>
      </c>
      <c r="AR1710" s="84">
        <v>0</v>
      </c>
      <c r="AS1710" s="84"/>
      <c r="AT1710" s="84"/>
      <c r="AU1710" s="84"/>
      <c r="AV1710" s="84"/>
      <c r="AW1710" s="84"/>
      <c r="AX1710" s="84"/>
      <c r="AY1710" s="84"/>
      <c r="AZ1710" s="84"/>
    </row>
    <row r="1711" spans="1:52" x14ac:dyDescent="0.55000000000000004">
      <c r="A1711" s="69" t="s">
        <v>402</v>
      </c>
      <c r="B1711" s="69" t="s">
        <v>406</v>
      </c>
      <c r="C1711" s="70"/>
      <c r="D1711" s="71"/>
      <c r="E1711" s="72"/>
      <c r="F1711" s="73"/>
      <c r="G1711" s="70"/>
      <c r="H1711" s="74"/>
      <c r="I1711" s="75"/>
      <c r="J1711" s="75"/>
      <c r="K1711" s="36"/>
      <c r="L1711" s="82"/>
      <c r="M1711" s="82"/>
      <c r="N1711" s="77"/>
      <c r="O1711" s="84" t="s">
        <v>1270</v>
      </c>
      <c r="P1711" s="86">
        <v>43426.51766203704</v>
      </c>
      <c r="Q1711" s="84" t="s">
        <v>1364</v>
      </c>
      <c r="R1711" s="84"/>
      <c r="S1711" s="84"/>
      <c r="T1711" s="84" t="s">
        <v>2111</v>
      </c>
      <c r="U1711" s="88" t="s">
        <v>2485</v>
      </c>
      <c r="V1711" s="88" t="s">
        <v>2485</v>
      </c>
      <c r="W1711" s="86">
        <v>43426.51766203704</v>
      </c>
      <c r="X1711" s="88" t="s">
        <v>3488</v>
      </c>
      <c r="Y1711" s="84"/>
      <c r="Z1711" s="84"/>
      <c r="AA1711" s="87" t="s">
        <v>4618</v>
      </c>
      <c r="AB1711" s="84"/>
      <c r="AC1711" s="84" t="b">
        <v>0</v>
      </c>
      <c r="AD1711" s="84">
        <v>17</v>
      </c>
      <c r="AE1711" s="87" t="s">
        <v>5552</v>
      </c>
      <c r="AF1711" s="84" t="b">
        <v>0</v>
      </c>
      <c r="AG1711" s="84" t="s">
        <v>5610</v>
      </c>
      <c r="AH1711" s="84"/>
      <c r="AI1711" s="87" t="s">
        <v>5552</v>
      </c>
      <c r="AJ1711" s="84" t="b">
        <v>0</v>
      </c>
      <c r="AK1711" s="84">
        <v>6</v>
      </c>
      <c r="AL1711" s="87" t="s">
        <v>5552</v>
      </c>
      <c r="AM1711" s="84" t="s">
        <v>5685</v>
      </c>
      <c r="AN1711" s="84" t="b">
        <v>0</v>
      </c>
      <c r="AO1711" s="87" t="s">
        <v>4618</v>
      </c>
      <c r="AP1711" s="84" t="s">
        <v>179</v>
      </c>
      <c r="AQ1711" s="84">
        <v>0</v>
      </c>
      <c r="AR1711" s="84">
        <v>0</v>
      </c>
      <c r="AS1711" s="84"/>
      <c r="AT1711" s="84"/>
      <c r="AU1711" s="84"/>
      <c r="AV1711" s="84"/>
      <c r="AW1711" s="84"/>
      <c r="AX1711" s="84"/>
      <c r="AY1711" s="84"/>
      <c r="AZ1711" s="84"/>
    </row>
    <row r="1712" spans="1:52" x14ac:dyDescent="0.55000000000000004">
      <c r="A1712" s="69" t="s">
        <v>406</v>
      </c>
      <c r="B1712" s="69" t="s">
        <v>402</v>
      </c>
      <c r="C1712" s="70"/>
      <c r="D1712" s="71"/>
      <c r="E1712" s="72"/>
      <c r="F1712" s="73"/>
      <c r="G1712" s="70"/>
      <c r="H1712" s="74"/>
      <c r="I1712" s="75"/>
      <c r="J1712" s="75"/>
      <c r="K1712" s="36"/>
      <c r="L1712" s="82"/>
      <c r="M1712" s="82"/>
      <c r="N1712" s="77"/>
      <c r="O1712" s="84" t="s">
        <v>1269</v>
      </c>
      <c r="P1712" s="86">
        <v>43426.73296296296</v>
      </c>
      <c r="Q1712" s="84" t="s">
        <v>1364</v>
      </c>
      <c r="R1712" s="84"/>
      <c r="S1712" s="84"/>
      <c r="T1712" s="84" t="s">
        <v>2104</v>
      </c>
      <c r="U1712" s="84"/>
      <c r="V1712" s="88" t="s">
        <v>2814</v>
      </c>
      <c r="W1712" s="86">
        <v>43426.73296296296</v>
      </c>
      <c r="X1712" s="88" t="s">
        <v>3492</v>
      </c>
      <c r="Y1712" s="84"/>
      <c r="Z1712" s="84"/>
      <c r="AA1712" s="87" t="s">
        <v>4622</v>
      </c>
      <c r="AB1712" s="84"/>
      <c r="AC1712" s="84" t="b">
        <v>0</v>
      </c>
      <c r="AD1712" s="84">
        <v>0</v>
      </c>
      <c r="AE1712" s="87" t="s">
        <v>5552</v>
      </c>
      <c r="AF1712" s="84" t="b">
        <v>0</v>
      </c>
      <c r="AG1712" s="84" t="s">
        <v>5610</v>
      </c>
      <c r="AH1712" s="84"/>
      <c r="AI1712" s="87" t="s">
        <v>5552</v>
      </c>
      <c r="AJ1712" s="84" t="b">
        <v>0</v>
      </c>
      <c r="AK1712" s="84">
        <v>6</v>
      </c>
      <c r="AL1712" s="87" t="s">
        <v>4618</v>
      </c>
      <c r="AM1712" s="84" t="s">
        <v>5685</v>
      </c>
      <c r="AN1712" s="84" t="b">
        <v>0</v>
      </c>
      <c r="AO1712" s="87" t="s">
        <v>4618</v>
      </c>
      <c r="AP1712" s="84" t="s">
        <v>179</v>
      </c>
      <c r="AQ1712" s="84">
        <v>0</v>
      </c>
      <c r="AR1712" s="84">
        <v>0</v>
      </c>
      <c r="AS1712" s="84"/>
      <c r="AT1712" s="84"/>
      <c r="AU1712" s="84"/>
      <c r="AV1712" s="84"/>
      <c r="AW1712" s="84"/>
      <c r="AX1712" s="84"/>
      <c r="AY1712" s="84"/>
      <c r="AZ1712" s="84"/>
    </row>
    <row r="1713" spans="1:52" x14ac:dyDescent="0.55000000000000004">
      <c r="A1713" s="69" t="s">
        <v>406</v>
      </c>
      <c r="B1713" s="69" t="s">
        <v>402</v>
      </c>
      <c r="C1713" s="70"/>
      <c r="D1713" s="71"/>
      <c r="E1713" s="72"/>
      <c r="F1713" s="73"/>
      <c r="G1713" s="70"/>
      <c r="H1713" s="74"/>
      <c r="I1713" s="75"/>
      <c r="J1713" s="75"/>
      <c r="K1713" s="36"/>
      <c r="L1713" s="82"/>
      <c r="M1713" s="82"/>
      <c r="N1713" s="77"/>
      <c r="O1713" s="84" t="s">
        <v>1270</v>
      </c>
      <c r="P1713" s="86">
        <v>43426.73296296296</v>
      </c>
      <c r="Q1713" s="84" t="s">
        <v>1364</v>
      </c>
      <c r="R1713" s="84"/>
      <c r="S1713" s="84"/>
      <c r="T1713" s="84" t="s">
        <v>2104</v>
      </c>
      <c r="U1713" s="84"/>
      <c r="V1713" s="88" t="s">
        <v>2814</v>
      </c>
      <c r="W1713" s="86">
        <v>43426.73296296296</v>
      </c>
      <c r="X1713" s="88" t="s">
        <v>3492</v>
      </c>
      <c r="Y1713" s="84"/>
      <c r="Z1713" s="84"/>
      <c r="AA1713" s="87" t="s">
        <v>4622</v>
      </c>
      <c r="AB1713" s="84"/>
      <c r="AC1713" s="84" t="b">
        <v>0</v>
      </c>
      <c r="AD1713" s="84">
        <v>0</v>
      </c>
      <c r="AE1713" s="87" t="s">
        <v>5552</v>
      </c>
      <c r="AF1713" s="84" t="b">
        <v>0</v>
      </c>
      <c r="AG1713" s="84" t="s">
        <v>5610</v>
      </c>
      <c r="AH1713" s="84"/>
      <c r="AI1713" s="87" t="s">
        <v>5552</v>
      </c>
      <c r="AJ1713" s="84" t="b">
        <v>0</v>
      </c>
      <c r="AK1713" s="84">
        <v>6</v>
      </c>
      <c r="AL1713" s="87" t="s">
        <v>4618</v>
      </c>
      <c r="AM1713" s="84" t="s">
        <v>5685</v>
      </c>
      <c r="AN1713" s="84" t="b">
        <v>0</v>
      </c>
      <c r="AO1713" s="87" t="s">
        <v>4618</v>
      </c>
      <c r="AP1713" s="84" t="s">
        <v>179</v>
      </c>
      <c r="AQ1713" s="84">
        <v>0</v>
      </c>
      <c r="AR1713" s="84">
        <v>0</v>
      </c>
      <c r="AS1713" s="84"/>
      <c r="AT1713" s="84"/>
      <c r="AU1713" s="84"/>
      <c r="AV1713" s="84"/>
      <c r="AW1713" s="84"/>
      <c r="AX1713" s="84"/>
      <c r="AY1713" s="84"/>
      <c r="AZ1713" s="84"/>
    </row>
    <row r="1714" spans="1:52" x14ac:dyDescent="0.55000000000000004">
      <c r="A1714" s="69" t="s">
        <v>406</v>
      </c>
      <c r="B1714" s="69" t="s">
        <v>1038</v>
      </c>
      <c r="C1714" s="70"/>
      <c r="D1714" s="71"/>
      <c r="E1714" s="72"/>
      <c r="F1714" s="73"/>
      <c r="G1714" s="70"/>
      <c r="H1714" s="74"/>
      <c r="I1714" s="75"/>
      <c r="J1714" s="75"/>
      <c r="K1714" s="36"/>
      <c r="L1714" s="82"/>
      <c r="M1714" s="82"/>
      <c r="N1714" s="77"/>
      <c r="O1714" s="84" t="s">
        <v>1270</v>
      </c>
      <c r="P1714" s="86">
        <v>43426.73296296296</v>
      </c>
      <c r="Q1714" s="84" t="s">
        <v>1364</v>
      </c>
      <c r="R1714" s="84"/>
      <c r="S1714" s="84"/>
      <c r="T1714" s="84" t="s">
        <v>2104</v>
      </c>
      <c r="U1714" s="84"/>
      <c r="V1714" s="88" t="s">
        <v>2814</v>
      </c>
      <c r="W1714" s="86">
        <v>43426.73296296296</v>
      </c>
      <c r="X1714" s="88" t="s">
        <v>3492</v>
      </c>
      <c r="Y1714" s="84"/>
      <c r="Z1714" s="84"/>
      <c r="AA1714" s="87" t="s">
        <v>4622</v>
      </c>
      <c r="AB1714" s="84"/>
      <c r="AC1714" s="84" t="b">
        <v>0</v>
      </c>
      <c r="AD1714" s="84">
        <v>0</v>
      </c>
      <c r="AE1714" s="87" t="s">
        <v>5552</v>
      </c>
      <c r="AF1714" s="84" t="b">
        <v>0</v>
      </c>
      <c r="AG1714" s="84" t="s">
        <v>5610</v>
      </c>
      <c r="AH1714" s="84"/>
      <c r="AI1714" s="87" t="s">
        <v>5552</v>
      </c>
      <c r="AJ1714" s="84" t="b">
        <v>0</v>
      </c>
      <c r="AK1714" s="84">
        <v>6</v>
      </c>
      <c r="AL1714" s="87" t="s">
        <v>4618</v>
      </c>
      <c r="AM1714" s="84" t="s">
        <v>5685</v>
      </c>
      <c r="AN1714" s="84" t="b">
        <v>0</v>
      </c>
      <c r="AO1714" s="87" t="s">
        <v>4618</v>
      </c>
      <c r="AP1714" s="84" t="s">
        <v>179</v>
      </c>
      <c r="AQ1714" s="84">
        <v>0</v>
      </c>
      <c r="AR1714" s="84">
        <v>0</v>
      </c>
      <c r="AS1714" s="84"/>
      <c r="AT1714" s="84"/>
      <c r="AU1714" s="84"/>
      <c r="AV1714" s="84"/>
      <c r="AW1714" s="84"/>
      <c r="AX1714" s="84"/>
      <c r="AY1714" s="84"/>
      <c r="AZ1714" s="84"/>
    </row>
    <row r="1715" spans="1:52" x14ac:dyDescent="0.55000000000000004">
      <c r="A1715" s="69" t="s">
        <v>407</v>
      </c>
      <c r="B1715" s="69" t="s">
        <v>1043</v>
      </c>
      <c r="C1715" s="70"/>
      <c r="D1715" s="71"/>
      <c r="E1715" s="72"/>
      <c r="F1715" s="73"/>
      <c r="G1715" s="70"/>
      <c r="H1715" s="74"/>
      <c r="I1715" s="75"/>
      <c r="J1715" s="75"/>
      <c r="K1715" s="36"/>
      <c r="L1715" s="82"/>
      <c r="M1715" s="82"/>
      <c r="N1715" s="77"/>
      <c r="O1715" s="84" t="s">
        <v>1270</v>
      </c>
      <c r="P1715" s="86">
        <v>43426.733530092592</v>
      </c>
      <c r="Q1715" s="84" t="s">
        <v>1371</v>
      </c>
      <c r="R1715" s="84"/>
      <c r="S1715" s="84"/>
      <c r="T1715" s="84" t="s">
        <v>2112</v>
      </c>
      <c r="U1715" s="84"/>
      <c r="V1715" s="88" t="s">
        <v>2815</v>
      </c>
      <c r="W1715" s="86">
        <v>43426.733530092592</v>
      </c>
      <c r="X1715" s="88" t="s">
        <v>3493</v>
      </c>
      <c r="Y1715" s="84"/>
      <c r="Z1715" s="84"/>
      <c r="AA1715" s="87" t="s">
        <v>4623</v>
      </c>
      <c r="AB1715" s="84"/>
      <c r="AC1715" s="84" t="b">
        <v>0</v>
      </c>
      <c r="AD1715" s="84">
        <v>2</v>
      </c>
      <c r="AE1715" s="87" t="s">
        <v>5552</v>
      </c>
      <c r="AF1715" s="84" t="b">
        <v>0</v>
      </c>
      <c r="AG1715" s="84" t="s">
        <v>5605</v>
      </c>
      <c r="AH1715" s="84"/>
      <c r="AI1715" s="87" t="s">
        <v>5552</v>
      </c>
      <c r="AJ1715" s="84" t="b">
        <v>0</v>
      </c>
      <c r="AK1715" s="84">
        <v>0</v>
      </c>
      <c r="AL1715" s="87" t="s">
        <v>5552</v>
      </c>
      <c r="AM1715" s="84" t="s">
        <v>5685</v>
      </c>
      <c r="AN1715" s="84" t="b">
        <v>0</v>
      </c>
      <c r="AO1715" s="87" t="s">
        <v>4623</v>
      </c>
      <c r="AP1715" s="84" t="s">
        <v>179</v>
      </c>
      <c r="AQ1715" s="84">
        <v>0</v>
      </c>
      <c r="AR1715" s="84">
        <v>0</v>
      </c>
      <c r="AS1715" s="84"/>
      <c r="AT1715" s="84"/>
      <c r="AU1715" s="84"/>
      <c r="AV1715" s="84"/>
      <c r="AW1715" s="84"/>
      <c r="AX1715" s="84"/>
      <c r="AY1715" s="84"/>
      <c r="AZ1715" s="84"/>
    </row>
    <row r="1716" spans="1:52" x14ac:dyDescent="0.55000000000000004">
      <c r="A1716" s="69" t="s">
        <v>407</v>
      </c>
      <c r="B1716" s="69" t="s">
        <v>1044</v>
      </c>
      <c r="C1716" s="70"/>
      <c r="D1716" s="71"/>
      <c r="E1716" s="72"/>
      <c r="F1716" s="73"/>
      <c r="G1716" s="70"/>
      <c r="H1716" s="74"/>
      <c r="I1716" s="75"/>
      <c r="J1716" s="75"/>
      <c r="K1716" s="36"/>
      <c r="L1716" s="82"/>
      <c r="M1716" s="82"/>
      <c r="N1716" s="77"/>
      <c r="O1716" s="84" t="s">
        <v>1270</v>
      </c>
      <c r="P1716" s="86">
        <v>43426.733530092592</v>
      </c>
      <c r="Q1716" s="84" t="s">
        <v>1371</v>
      </c>
      <c r="R1716" s="84"/>
      <c r="S1716" s="84"/>
      <c r="T1716" s="84" t="s">
        <v>2112</v>
      </c>
      <c r="U1716" s="84"/>
      <c r="V1716" s="88" t="s">
        <v>2815</v>
      </c>
      <c r="W1716" s="86">
        <v>43426.733530092592</v>
      </c>
      <c r="X1716" s="88" t="s">
        <v>3493</v>
      </c>
      <c r="Y1716" s="84"/>
      <c r="Z1716" s="84"/>
      <c r="AA1716" s="87" t="s">
        <v>4623</v>
      </c>
      <c r="AB1716" s="84"/>
      <c r="AC1716" s="84" t="b">
        <v>0</v>
      </c>
      <c r="AD1716" s="84">
        <v>2</v>
      </c>
      <c r="AE1716" s="87" t="s">
        <v>5552</v>
      </c>
      <c r="AF1716" s="84" t="b">
        <v>0</v>
      </c>
      <c r="AG1716" s="84" t="s">
        <v>5605</v>
      </c>
      <c r="AH1716" s="84"/>
      <c r="AI1716" s="87" t="s">
        <v>5552</v>
      </c>
      <c r="AJ1716" s="84" t="b">
        <v>0</v>
      </c>
      <c r="AK1716" s="84">
        <v>0</v>
      </c>
      <c r="AL1716" s="87" t="s">
        <v>5552</v>
      </c>
      <c r="AM1716" s="84" t="s">
        <v>5685</v>
      </c>
      <c r="AN1716" s="84" t="b">
        <v>0</v>
      </c>
      <c r="AO1716" s="87" t="s">
        <v>4623</v>
      </c>
      <c r="AP1716" s="84" t="s">
        <v>179</v>
      </c>
      <c r="AQ1716" s="84">
        <v>0</v>
      </c>
      <c r="AR1716" s="84">
        <v>0</v>
      </c>
      <c r="AS1716" s="84"/>
      <c r="AT1716" s="84"/>
      <c r="AU1716" s="84"/>
      <c r="AV1716" s="84"/>
      <c r="AW1716" s="84"/>
      <c r="AX1716" s="84"/>
      <c r="AY1716" s="84"/>
      <c r="AZ1716" s="84"/>
    </row>
    <row r="1717" spans="1:52" x14ac:dyDescent="0.55000000000000004">
      <c r="A1717" s="69" t="s">
        <v>408</v>
      </c>
      <c r="B1717" s="69" t="s">
        <v>1045</v>
      </c>
      <c r="C1717" s="70"/>
      <c r="D1717" s="71"/>
      <c r="E1717" s="72"/>
      <c r="F1717" s="73"/>
      <c r="G1717" s="70"/>
      <c r="H1717" s="74"/>
      <c r="I1717" s="75"/>
      <c r="J1717" s="75"/>
      <c r="K1717" s="36"/>
      <c r="L1717" s="82"/>
      <c r="M1717" s="82"/>
      <c r="N1717" s="77"/>
      <c r="O1717" s="84" t="s">
        <v>1270</v>
      </c>
      <c r="P1717" s="86">
        <v>43426.461527777778</v>
      </c>
      <c r="Q1717" s="84" t="s">
        <v>1372</v>
      </c>
      <c r="R1717" s="88" t="s">
        <v>1749</v>
      </c>
      <c r="S1717" s="84" t="s">
        <v>1942</v>
      </c>
      <c r="T1717" s="84" t="s">
        <v>2113</v>
      </c>
      <c r="U1717" s="84"/>
      <c r="V1717" s="88" t="s">
        <v>2816</v>
      </c>
      <c r="W1717" s="86">
        <v>43426.461527777778</v>
      </c>
      <c r="X1717" s="88" t="s">
        <v>3494</v>
      </c>
      <c r="Y1717" s="84"/>
      <c r="Z1717" s="84"/>
      <c r="AA1717" s="87" t="s">
        <v>4624</v>
      </c>
      <c r="AB1717" s="84"/>
      <c r="AC1717" s="84" t="b">
        <v>0</v>
      </c>
      <c r="AD1717" s="84">
        <v>5</v>
      </c>
      <c r="AE1717" s="87" t="s">
        <v>5552</v>
      </c>
      <c r="AF1717" s="84" t="b">
        <v>1</v>
      </c>
      <c r="AG1717" s="84" t="s">
        <v>5604</v>
      </c>
      <c r="AH1717" s="84"/>
      <c r="AI1717" s="87" t="s">
        <v>5625</v>
      </c>
      <c r="AJ1717" s="84" t="b">
        <v>0</v>
      </c>
      <c r="AK1717" s="84">
        <v>1</v>
      </c>
      <c r="AL1717" s="87" t="s">
        <v>5552</v>
      </c>
      <c r="AM1717" s="84" t="s">
        <v>5682</v>
      </c>
      <c r="AN1717" s="84" t="b">
        <v>0</v>
      </c>
      <c r="AO1717" s="87" t="s">
        <v>4624</v>
      </c>
      <c r="AP1717" s="84" t="s">
        <v>179</v>
      </c>
      <c r="AQ1717" s="84">
        <v>0</v>
      </c>
      <c r="AR1717" s="84">
        <v>0</v>
      </c>
      <c r="AS1717" s="84"/>
      <c r="AT1717" s="84"/>
      <c r="AU1717" s="84"/>
      <c r="AV1717" s="84"/>
      <c r="AW1717" s="84"/>
      <c r="AX1717" s="84"/>
      <c r="AY1717" s="84"/>
      <c r="AZ1717" s="84"/>
    </row>
    <row r="1718" spans="1:52" x14ac:dyDescent="0.55000000000000004">
      <c r="A1718" s="69" t="s">
        <v>409</v>
      </c>
      <c r="B1718" s="69" t="s">
        <v>1045</v>
      </c>
      <c r="C1718" s="70"/>
      <c r="D1718" s="71"/>
      <c r="E1718" s="72"/>
      <c r="F1718" s="73"/>
      <c r="G1718" s="70"/>
      <c r="H1718" s="74"/>
      <c r="I1718" s="75"/>
      <c r="J1718" s="75"/>
      <c r="K1718" s="36"/>
      <c r="L1718" s="82"/>
      <c r="M1718" s="82"/>
      <c r="N1718" s="77"/>
      <c r="O1718" s="84" t="s">
        <v>1270</v>
      </c>
      <c r="P1718" s="86">
        <v>43426.756203703706</v>
      </c>
      <c r="Q1718" s="84" t="s">
        <v>1372</v>
      </c>
      <c r="R1718" s="84"/>
      <c r="S1718" s="84"/>
      <c r="T1718" s="84" t="s">
        <v>2114</v>
      </c>
      <c r="U1718" s="84"/>
      <c r="V1718" s="88" t="s">
        <v>2817</v>
      </c>
      <c r="W1718" s="86">
        <v>43426.756203703706</v>
      </c>
      <c r="X1718" s="88" t="s">
        <v>3495</v>
      </c>
      <c r="Y1718" s="84"/>
      <c r="Z1718" s="84"/>
      <c r="AA1718" s="87" t="s">
        <v>4625</v>
      </c>
      <c r="AB1718" s="84"/>
      <c r="AC1718" s="84" t="b">
        <v>0</v>
      </c>
      <c r="AD1718" s="84">
        <v>0</v>
      </c>
      <c r="AE1718" s="87" t="s">
        <v>5552</v>
      </c>
      <c r="AF1718" s="84" t="b">
        <v>1</v>
      </c>
      <c r="AG1718" s="84" t="s">
        <v>5604</v>
      </c>
      <c r="AH1718" s="84"/>
      <c r="AI1718" s="87" t="s">
        <v>5625</v>
      </c>
      <c r="AJ1718" s="84" t="b">
        <v>0</v>
      </c>
      <c r="AK1718" s="84">
        <v>1</v>
      </c>
      <c r="AL1718" s="87" t="s">
        <v>4624</v>
      </c>
      <c r="AM1718" s="84" t="s">
        <v>5685</v>
      </c>
      <c r="AN1718" s="84" t="b">
        <v>0</v>
      </c>
      <c r="AO1718" s="87" t="s">
        <v>4624</v>
      </c>
      <c r="AP1718" s="84" t="s">
        <v>179</v>
      </c>
      <c r="AQ1718" s="84">
        <v>0</v>
      </c>
      <c r="AR1718" s="84">
        <v>0</v>
      </c>
      <c r="AS1718" s="84"/>
      <c r="AT1718" s="84"/>
      <c r="AU1718" s="84"/>
      <c r="AV1718" s="84"/>
      <c r="AW1718" s="84"/>
      <c r="AX1718" s="84"/>
      <c r="AY1718" s="84"/>
      <c r="AZ1718" s="84"/>
    </row>
    <row r="1719" spans="1:52" x14ac:dyDescent="0.55000000000000004">
      <c r="A1719" s="69" t="s">
        <v>409</v>
      </c>
      <c r="B1719" s="69" t="s">
        <v>408</v>
      </c>
      <c r="C1719" s="70"/>
      <c r="D1719" s="71"/>
      <c r="E1719" s="72"/>
      <c r="F1719" s="73"/>
      <c r="G1719" s="70"/>
      <c r="H1719" s="74"/>
      <c r="I1719" s="75"/>
      <c r="J1719" s="75"/>
      <c r="K1719" s="36"/>
      <c r="L1719" s="82"/>
      <c r="M1719" s="82"/>
      <c r="N1719" s="77"/>
      <c r="O1719" s="84" t="s">
        <v>1269</v>
      </c>
      <c r="P1719" s="86">
        <v>43426.756203703706</v>
      </c>
      <c r="Q1719" s="84" t="s">
        <v>1372</v>
      </c>
      <c r="R1719" s="84"/>
      <c r="S1719" s="84"/>
      <c r="T1719" s="84" t="s">
        <v>2114</v>
      </c>
      <c r="U1719" s="84"/>
      <c r="V1719" s="88" t="s">
        <v>2817</v>
      </c>
      <c r="W1719" s="86">
        <v>43426.756203703706</v>
      </c>
      <c r="X1719" s="88" t="s">
        <v>3495</v>
      </c>
      <c r="Y1719" s="84"/>
      <c r="Z1719" s="84"/>
      <c r="AA1719" s="87" t="s">
        <v>4625</v>
      </c>
      <c r="AB1719" s="84"/>
      <c r="AC1719" s="84" t="b">
        <v>0</v>
      </c>
      <c r="AD1719" s="84">
        <v>0</v>
      </c>
      <c r="AE1719" s="87" t="s">
        <v>5552</v>
      </c>
      <c r="AF1719" s="84" t="b">
        <v>1</v>
      </c>
      <c r="AG1719" s="84" t="s">
        <v>5604</v>
      </c>
      <c r="AH1719" s="84"/>
      <c r="AI1719" s="87" t="s">
        <v>5625</v>
      </c>
      <c r="AJ1719" s="84" t="b">
        <v>0</v>
      </c>
      <c r="AK1719" s="84">
        <v>1</v>
      </c>
      <c r="AL1719" s="87" t="s">
        <v>4624</v>
      </c>
      <c r="AM1719" s="84" t="s">
        <v>5685</v>
      </c>
      <c r="AN1719" s="84" t="b">
        <v>0</v>
      </c>
      <c r="AO1719" s="87" t="s">
        <v>4624</v>
      </c>
      <c r="AP1719" s="84" t="s">
        <v>179</v>
      </c>
      <c r="AQ1719" s="84">
        <v>0</v>
      </c>
      <c r="AR1719" s="84">
        <v>0</v>
      </c>
      <c r="AS1719" s="84"/>
      <c r="AT1719" s="84"/>
      <c r="AU1719" s="84"/>
      <c r="AV1719" s="84"/>
      <c r="AW1719" s="84"/>
      <c r="AX1719" s="84"/>
      <c r="AY1719" s="84"/>
      <c r="AZ1719" s="84"/>
    </row>
    <row r="1720" spans="1:52" x14ac:dyDescent="0.55000000000000004">
      <c r="A1720" s="69" t="s">
        <v>409</v>
      </c>
      <c r="B1720" s="69" t="s">
        <v>408</v>
      </c>
      <c r="C1720" s="70"/>
      <c r="D1720" s="71"/>
      <c r="E1720" s="72"/>
      <c r="F1720" s="73"/>
      <c r="G1720" s="70"/>
      <c r="H1720" s="74"/>
      <c r="I1720" s="75"/>
      <c r="J1720" s="75"/>
      <c r="K1720" s="36"/>
      <c r="L1720" s="82"/>
      <c r="M1720" s="82"/>
      <c r="N1720" s="77"/>
      <c r="O1720" s="84" t="s">
        <v>1270</v>
      </c>
      <c r="P1720" s="86">
        <v>43426.756203703706</v>
      </c>
      <c r="Q1720" s="84" t="s">
        <v>1372</v>
      </c>
      <c r="R1720" s="84"/>
      <c r="S1720" s="84"/>
      <c r="T1720" s="84" t="s">
        <v>2114</v>
      </c>
      <c r="U1720" s="84"/>
      <c r="V1720" s="88" t="s">
        <v>2817</v>
      </c>
      <c r="W1720" s="86">
        <v>43426.756203703706</v>
      </c>
      <c r="X1720" s="88" t="s">
        <v>3495</v>
      </c>
      <c r="Y1720" s="84"/>
      <c r="Z1720" s="84"/>
      <c r="AA1720" s="87" t="s">
        <v>4625</v>
      </c>
      <c r="AB1720" s="84"/>
      <c r="AC1720" s="84" t="b">
        <v>0</v>
      </c>
      <c r="AD1720" s="84">
        <v>0</v>
      </c>
      <c r="AE1720" s="87" t="s">
        <v>5552</v>
      </c>
      <c r="AF1720" s="84" t="b">
        <v>1</v>
      </c>
      <c r="AG1720" s="84" t="s">
        <v>5604</v>
      </c>
      <c r="AH1720" s="84"/>
      <c r="AI1720" s="87" t="s">
        <v>5625</v>
      </c>
      <c r="AJ1720" s="84" t="b">
        <v>0</v>
      </c>
      <c r="AK1720" s="84">
        <v>1</v>
      </c>
      <c r="AL1720" s="87" t="s">
        <v>4624</v>
      </c>
      <c r="AM1720" s="84" t="s">
        <v>5685</v>
      </c>
      <c r="AN1720" s="84" t="b">
        <v>0</v>
      </c>
      <c r="AO1720" s="87" t="s">
        <v>4624</v>
      </c>
      <c r="AP1720" s="84" t="s">
        <v>179</v>
      </c>
      <c r="AQ1720" s="84">
        <v>0</v>
      </c>
      <c r="AR1720" s="84">
        <v>0</v>
      </c>
      <c r="AS1720" s="84"/>
      <c r="AT1720" s="84"/>
      <c r="AU1720" s="84"/>
      <c r="AV1720" s="84"/>
      <c r="AW1720" s="84"/>
      <c r="AX1720" s="84"/>
      <c r="AY1720" s="84"/>
      <c r="AZ1720" s="84"/>
    </row>
    <row r="1721" spans="1:52" x14ac:dyDescent="0.55000000000000004">
      <c r="A1721" s="69" t="s">
        <v>410</v>
      </c>
      <c r="B1721" s="69" t="s">
        <v>960</v>
      </c>
      <c r="C1721" s="70"/>
      <c r="D1721" s="71"/>
      <c r="E1721" s="72"/>
      <c r="F1721" s="73"/>
      <c r="G1721" s="70"/>
      <c r="H1721" s="74"/>
      <c r="I1721" s="75"/>
      <c r="J1721" s="75"/>
      <c r="K1721" s="36"/>
      <c r="L1721" s="82"/>
      <c r="M1721" s="82"/>
      <c r="N1721" s="77"/>
      <c r="O1721" s="84" t="s">
        <v>1270</v>
      </c>
      <c r="P1721" s="86">
        <v>43426.781956018516</v>
      </c>
      <c r="Q1721" s="84" t="s">
        <v>1373</v>
      </c>
      <c r="R1721" s="88" t="s">
        <v>1719</v>
      </c>
      <c r="S1721" s="84" t="s">
        <v>1934</v>
      </c>
      <c r="T1721" s="84" t="s">
        <v>2032</v>
      </c>
      <c r="U1721" s="88" t="s">
        <v>2486</v>
      </c>
      <c r="V1721" s="88" t="s">
        <v>2486</v>
      </c>
      <c r="W1721" s="86">
        <v>43426.781956018516</v>
      </c>
      <c r="X1721" s="88" t="s">
        <v>3496</v>
      </c>
      <c r="Y1721" s="84"/>
      <c r="Z1721" s="84"/>
      <c r="AA1721" s="87" t="s">
        <v>4626</v>
      </c>
      <c r="AB1721" s="84"/>
      <c r="AC1721" s="84" t="b">
        <v>0</v>
      </c>
      <c r="AD1721" s="84">
        <v>1</v>
      </c>
      <c r="AE1721" s="87" t="s">
        <v>5552</v>
      </c>
      <c r="AF1721" s="84" t="b">
        <v>0</v>
      </c>
      <c r="AG1721" s="84" t="s">
        <v>5604</v>
      </c>
      <c r="AH1721" s="84"/>
      <c r="AI1721" s="87" t="s">
        <v>5552</v>
      </c>
      <c r="AJ1721" s="84" t="b">
        <v>0</v>
      </c>
      <c r="AK1721" s="84">
        <v>0</v>
      </c>
      <c r="AL1721" s="87" t="s">
        <v>5552</v>
      </c>
      <c r="AM1721" s="84" t="s">
        <v>5687</v>
      </c>
      <c r="AN1721" s="84" t="b">
        <v>0</v>
      </c>
      <c r="AO1721" s="87" t="s">
        <v>4626</v>
      </c>
      <c r="AP1721" s="84" t="s">
        <v>179</v>
      </c>
      <c r="AQ1721" s="84">
        <v>0</v>
      </c>
      <c r="AR1721" s="84">
        <v>0</v>
      </c>
      <c r="AS1721" s="84"/>
      <c r="AT1721" s="84"/>
      <c r="AU1721" s="84"/>
      <c r="AV1721" s="84"/>
      <c r="AW1721" s="84"/>
      <c r="AX1721" s="84"/>
      <c r="AY1721" s="84"/>
      <c r="AZ1721" s="84"/>
    </row>
    <row r="1722" spans="1:52" x14ac:dyDescent="0.55000000000000004">
      <c r="A1722" s="69" t="s">
        <v>410</v>
      </c>
      <c r="B1722" s="69" t="s">
        <v>961</v>
      </c>
      <c r="C1722" s="70"/>
      <c r="D1722" s="71"/>
      <c r="E1722" s="72"/>
      <c r="F1722" s="73"/>
      <c r="G1722" s="70"/>
      <c r="H1722" s="74"/>
      <c r="I1722" s="75"/>
      <c r="J1722" s="75"/>
      <c r="K1722" s="36"/>
      <c r="L1722" s="82"/>
      <c r="M1722" s="82"/>
      <c r="N1722" s="77"/>
      <c r="O1722" s="84" t="s">
        <v>1270</v>
      </c>
      <c r="P1722" s="86">
        <v>43426.781956018516</v>
      </c>
      <c r="Q1722" s="84" t="s">
        <v>1373</v>
      </c>
      <c r="R1722" s="88" t="s">
        <v>1719</v>
      </c>
      <c r="S1722" s="84" t="s">
        <v>1934</v>
      </c>
      <c r="T1722" s="84" t="s">
        <v>2032</v>
      </c>
      <c r="U1722" s="88" t="s">
        <v>2486</v>
      </c>
      <c r="V1722" s="88" t="s">
        <v>2486</v>
      </c>
      <c r="W1722" s="86">
        <v>43426.781956018516</v>
      </c>
      <c r="X1722" s="88" t="s">
        <v>3496</v>
      </c>
      <c r="Y1722" s="84"/>
      <c r="Z1722" s="84"/>
      <c r="AA1722" s="87" t="s">
        <v>4626</v>
      </c>
      <c r="AB1722" s="84"/>
      <c r="AC1722" s="84" t="b">
        <v>0</v>
      </c>
      <c r="AD1722" s="84">
        <v>1</v>
      </c>
      <c r="AE1722" s="87" t="s">
        <v>5552</v>
      </c>
      <c r="AF1722" s="84" t="b">
        <v>0</v>
      </c>
      <c r="AG1722" s="84" t="s">
        <v>5604</v>
      </c>
      <c r="AH1722" s="84"/>
      <c r="AI1722" s="87" t="s">
        <v>5552</v>
      </c>
      <c r="AJ1722" s="84" t="b">
        <v>0</v>
      </c>
      <c r="AK1722" s="84">
        <v>0</v>
      </c>
      <c r="AL1722" s="87" t="s">
        <v>5552</v>
      </c>
      <c r="AM1722" s="84" t="s">
        <v>5687</v>
      </c>
      <c r="AN1722" s="84" t="b">
        <v>0</v>
      </c>
      <c r="AO1722" s="87" t="s">
        <v>4626</v>
      </c>
      <c r="AP1722" s="84" t="s">
        <v>179</v>
      </c>
      <c r="AQ1722" s="84">
        <v>0</v>
      </c>
      <c r="AR1722" s="84">
        <v>0</v>
      </c>
      <c r="AS1722" s="84"/>
      <c r="AT1722" s="84"/>
      <c r="AU1722" s="84"/>
      <c r="AV1722" s="84"/>
      <c r="AW1722" s="84"/>
      <c r="AX1722" s="84"/>
      <c r="AY1722" s="84"/>
      <c r="AZ1722" s="84"/>
    </row>
    <row r="1723" spans="1:52" x14ac:dyDescent="0.55000000000000004">
      <c r="A1723" s="69" t="s">
        <v>410</v>
      </c>
      <c r="B1723" s="69" t="s">
        <v>962</v>
      </c>
      <c r="C1723" s="70"/>
      <c r="D1723" s="71"/>
      <c r="E1723" s="72"/>
      <c r="F1723" s="73"/>
      <c r="G1723" s="70"/>
      <c r="H1723" s="74"/>
      <c r="I1723" s="75"/>
      <c r="J1723" s="75"/>
      <c r="K1723" s="36"/>
      <c r="L1723" s="82"/>
      <c r="M1723" s="82"/>
      <c r="N1723" s="77"/>
      <c r="O1723" s="84" t="s">
        <v>1270</v>
      </c>
      <c r="P1723" s="86">
        <v>43426.781956018516</v>
      </c>
      <c r="Q1723" s="84" t="s">
        <v>1373</v>
      </c>
      <c r="R1723" s="88" t="s">
        <v>1719</v>
      </c>
      <c r="S1723" s="84" t="s">
        <v>1934</v>
      </c>
      <c r="T1723" s="84" t="s">
        <v>2032</v>
      </c>
      <c r="U1723" s="88" t="s">
        <v>2486</v>
      </c>
      <c r="V1723" s="88" t="s">
        <v>2486</v>
      </c>
      <c r="W1723" s="86">
        <v>43426.781956018516</v>
      </c>
      <c r="X1723" s="88" t="s">
        <v>3496</v>
      </c>
      <c r="Y1723" s="84"/>
      <c r="Z1723" s="84"/>
      <c r="AA1723" s="87" t="s">
        <v>4626</v>
      </c>
      <c r="AB1723" s="84"/>
      <c r="AC1723" s="84" t="b">
        <v>0</v>
      </c>
      <c r="AD1723" s="84">
        <v>1</v>
      </c>
      <c r="AE1723" s="87" t="s">
        <v>5552</v>
      </c>
      <c r="AF1723" s="84" t="b">
        <v>0</v>
      </c>
      <c r="AG1723" s="84" t="s">
        <v>5604</v>
      </c>
      <c r="AH1723" s="84"/>
      <c r="AI1723" s="87" t="s">
        <v>5552</v>
      </c>
      <c r="AJ1723" s="84" t="b">
        <v>0</v>
      </c>
      <c r="AK1723" s="84">
        <v>0</v>
      </c>
      <c r="AL1723" s="87" t="s">
        <v>5552</v>
      </c>
      <c r="AM1723" s="84" t="s">
        <v>5687</v>
      </c>
      <c r="AN1723" s="84" t="b">
        <v>0</v>
      </c>
      <c r="AO1723" s="87" t="s">
        <v>4626</v>
      </c>
      <c r="AP1723" s="84" t="s">
        <v>179</v>
      </c>
      <c r="AQ1723" s="84">
        <v>0</v>
      </c>
      <c r="AR1723" s="84">
        <v>0</v>
      </c>
      <c r="AS1723" s="84"/>
      <c r="AT1723" s="84"/>
      <c r="AU1723" s="84"/>
      <c r="AV1723" s="84"/>
      <c r="AW1723" s="84"/>
      <c r="AX1723" s="84"/>
      <c r="AY1723" s="84"/>
      <c r="AZ1723" s="84"/>
    </row>
    <row r="1724" spans="1:52" x14ac:dyDescent="0.55000000000000004">
      <c r="A1724" s="69" t="s">
        <v>410</v>
      </c>
      <c r="B1724" s="69" t="s">
        <v>963</v>
      </c>
      <c r="C1724" s="70"/>
      <c r="D1724" s="71"/>
      <c r="E1724" s="72"/>
      <c r="F1724" s="73"/>
      <c r="G1724" s="70"/>
      <c r="H1724" s="74"/>
      <c r="I1724" s="75"/>
      <c r="J1724" s="75"/>
      <c r="K1724" s="36"/>
      <c r="L1724" s="82"/>
      <c r="M1724" s="82"/>
      <c r="N1724" s="77"/>
      <c r="O1724" s="84" t="s">
        <v>1270</v>
      </c>
      <c r="P1724" s="86">
        <v>43426.781956018516</v>
      </c>
      <c r="Q1724" s="84" t="s">
        <v>1373</v>
      </c>
      <c r="R1724" s="88" t="s">
        <v>1719</v>
      </c>
      <c r="S1724" s="84" t="s">
        <v>1934</v>
      </c>
      <c r="T1724" s="84" t="s">
        <v>2032</v>
      </c>
      <c r="U1724" s="88" t="s">
        <v>2486</v>
      </c>
      <c r="V1724" s="88" t="s">
        <v>2486</v>
      </c>
      <c r="W1724" s="86">
        <v>43426.781956018516</v>
      </c>
      <c r="X1724" s="88" t="s">
        <v>3496</v>
      </c>
      <c r="Y1724" s="84"/>
      <c r="Z1724" s="84"/>
      <c r="AA1724" s="87" t="s">
        <v>4626</v>
      </c>
      <c r="AB1724" s="84"/>
      <c r="AC1724" s="84" t="b">
        <v>0</v>
      </c>
      <c r="AD1724" s="84">
        <v>1</v>
      </c>
      <c r="AE1724" s="87" t="s">
        <v>5552</v>
      </c>
      <c r="AF1724" s="84" t="b">
        <v>0</v>
      </c>
      <c r="AG1724" s="84" t="s">
        <v>5604</v>
      </c>
      <c r="AH1724" s="84"/>
      <c r="AI1724" s="87" t="s">
        <v>5552</v>
      </c>
      <c r="AJ1724" s="84" t="b">
        <v>0</v>
      </c>
      <c r="AK1724" s="84">
        <v>0</v>
      </c>
      <c r="AL1724" s="87" t="s">
        <v>5552</v>
      </c>
      <c r="AM1724" s="84" t="s">
        <v>5687</v>
      </c>
      <c r="AN1724" s="84" t="b">
        <v>0</v>
      </c>
      <c r="AO1724" s="87" t="s">
        <v>4626</v>
      </c>
      <c r="AP1724" s="84" t="s">
        <v>179</v>
      </c>
      <c r="AQ1724" s="84">
        <v>0</v>
      </c>
      <c r="AR1724" s="84">
        <v>0</v>
      </c>
      <c r="AS1724" s="84"/>
      <c r="AT1724" s="84"/>
      <c r="AU1724" s="84"/>
      <c r="AV1724" s="84"/>
      <c r="AW1724" s="84"/>
      <c r="AX1724" s="84"/>
      <c r="AY1724" s="84"/>
      <c r="AZ1724" s="84"/>
    </row>
    <row r="1725" spans="1:52" x14ac:dyDescent="0.55000000000000004">
      <c r="A1725" s="69" t="s">
        <v>410</v>
      </c>
      <c r="B1725" s="69" t="s">
        <v>964</v>
      </c>
      <c r="C1725" s="70"/>
      <c r="D1725" s="71"/>
      <c r="E1725" s="72"/>
      <c r="F1725" s="73"/>
      <c r="G1725" s="70"/>
      <c r="H1725" s="74"/>
      <c r="I1725" s="75"/>
      <c r="J1725" s="75"/>
      <c r="K1725" s="36"/>
      <c r="L1725" s="82"/>
      <c r="M1725" s="82"/>
      <c r="N1725" s="77"/>
      <c r="O1725" s="84" t="s">
        <v>1270</v>
      </c>
      <c r="P1725" s="86">
        <v>43426.781956018516</v>
      </c>
      <c r="Q1725" s="84" t="s">
        <v>1373</v>
      </c>
      <c r="R1725" s="88" t="s">
        <v>1719</v>
      </c>
      <c r="S1725" s="84" t="s">
        <v>1934</v>
      </c>
      <c r="T1725" s="84" t="s">
        <v>2032</v>
      </c>
      <c r="U1725" s="88" t="s">
        <v>2486</v>
      </c>
      <c r="V1725" s="88" t="s">
        <v>2486</v>
      </c>
      <c r="W1725" s="86">
        <v>43426.781956018516</v>
      </c>
      <c r="X1725" s="88" t="s">
        <v>3496</v>
      </c>
      <c r="Y1725" s="84"/>
      <c r="Z1725" s="84"/>
      <c r="AA1725" s="87" t="s">
        <v>4626</v>
      </c>
      <c r="AB1725" s="84"/>
      <c r="AC1725" s="84" t="b">
        <v>0</v>
      </c>
      <c r="AD1725" s="84">
        <v>1</v>
      </c>
      <c r="AE1725" s="87" t="s">
        <v>5552</v>
      </c>
      <c r="AF1725" s="84" t="b">
        <v>0</v>
      </c>
      <c r="AG1725" s="84" t="s">
        <v>5604</v>
      </c>
      <c r="AH1725" s="84"/>
      <c r="AI1725" s="87" t="s">
        <v>5552</v>
      </c>
      <c r="AJ1725" s="84" t="b">
        <v>0</v>
      </c>
      <c r="AK1725" s="84">
        <v>0</v>
      </c>
      <c r="AL1725" s="87" t="s">
        <v>5552</v>
      </c>
      <c r="AM1725" s="84" t="s">
        <v>5687</v>
      </c>
      <c r="AN1725" s="84" t="b">
        <v>0</v>
      </c>
      <c r="AO1725" s="87" t="s">
        <v>4626</v>
      </c>
      <c r="AP1725" s="84" t="s">
        <v>179</v>
      </c>
      <c r="AQ1725" s="84">
        <v>0</v>
      </c>
      <c r="AR1725" s="84">
        <v>0</v>
      </c>
      <c r="AS1725" s="84"/>
      <c r="AT1725" s="84"/>
      <c r="AU1725" s="84"/>
      <c r="AV1725" s="84"/>
      <c r="AW1725" s="84"/>
      <c r="AX1725" s="84"/>
      <c r="AY1725" s="84"/>
      <c r="AZ1725" s="84"/>
    </row>
    <row r="1726" spans="1:52" x14ac:dyDescent="0.55000000000000004">
      <c r="A1726" s="69" t="s">
        <v>411</v>
      </c>
      <c r="B1726" s="69" t="s">
        <v>949</v>
      </c>
      <c r="C1726" s="70"/>
      <c r="D1726" s="71"/>
      <c r="E1726" s="72"/>
      <c r="F1726" s="73"/>
      <c r="G1726" s="70"/>
      <c r="H1726" s="74"/>
      <c r="I1726" s="75"/>
      <c r="J1726" s="75"/>
      <c r="K1726" s="36"/>
      <c r="L1726" s="82"/>
      <c r="M1726" s="82"/>
      <c r="N1726" s="77"/>
      <c r="O1726" s="84" t="s">
        <v>1270</v>
      </c>
      <c r="P1726" s="86">
        <v>43424.362986111111</v>
      </c>
      <c r="Q1726" s="84" t="s">
        <v>1279</v>
      </c>
      <c r="R1726" s="84"/>
      <c r="S1726" s="84"/>
      <c r="T1726" s="84" t="s">
        <v>2019</v>
      </c>
      <c r="U1726" s="88" t="s">
        <v>2487</v>
      </c>
      <c r="V1726" s="88" t="s">
        <v>2487</v>
      </c>
      <c r="W1726" s="86">
        <v>43424.362986111111</v>
      </c>
      <c r="X1726" s="88" t="s">
        <v>3497</v>
      </c>
      <c r="Y1726" s="84"/>
      <c r="Z1726" s="84"/>
      <c r="AA1726" s="87" t="s">
        <v>4627</v>
      </c>
      <c r="AB1726" s="84"/>
      <c r="AC1726" s="84" t="b">
        <v>0</v>
      </c>
      <c r="AD1726" s="84">
        <v>22</v>
      </c>
      <c r="AE1726" s="87" t="s">
        <v>5552</v>
      </c>
      <c r="AF1726" s="84" t="b">
        <v>0</v>
      </c>
      <c r="AG1726" s="84" t="s">
        <v>5605</v>
      </c>
      <c r="AH1726" s="84"/>
      <c r="AI1726" s="87" t="s">
        <v>5552</v>
      </c>
      <c r="AJ1726" s="84" t="b">
        <v>0</v>
      </c>
      <c r="AK1726" s="84">
        <v>15</v>
      </c>
      <c r="AL1726" s="87" t="s">
        <v>5552</v>
      </c>
      <c r="AM1726" s="84" t="s">
        <v>5684</v>
      </c>
      <c r="AN1726" s="84" t="b">
        <v>0</v>
      </c>
      <c r="AO1726" s="87" t="s">
        <v>4627</v>
      </c>
      <c r="AP1726" s="84" t="s">
        <v>179</v>
      </c>
      <c r="AQ1726" s="84">
        <v>0</v>
      </c>
      <c r="AR1726" s="84">
        <v>0</v>
      </c>
      <c r="AS1726" s="84"/>
      <c r="AT1726" s="84"/>
      <c r="AU1726" s="84"/>
      <c r="AV1726" s="84"/>
      <c r="AW1726" s="84"/>
      <c r="AX1726" s="84"/>
      <c r="AY1726" s="84"/>
      <c r="AZ1726" s="84"/>
    </row>
    <row r="1727" spans="1:52" x14ac:dyDescent="0.55000000000000004">
      <c r="A1727" s="69" t="s">
        <v>411</v>
      </c>
      <c r="B1727" s="69" t="s">
        <v>950</v>
      </c>
      <c r="C1727" s="70"/>
      <c r="D1727" s="71"/>
      <c r="E1727" s="72"/>
      <c r="F1727" s="73"/>
      <c r="G1727" s="70"/>
      <c r="H1727" s="74"/>
      <c r="I1727" s="75"/>
      <c r="J1727" s="75"/>
      <c r="K1727" s="36"/>
      <c r="L1727" s="82"/>
      <c r="M1727" s="82"/>
      <c r="N1727" s="77"/>
      <c r="O1727" s="84" t="s">
        <v>1270</v>
      </c>
      <c r="P1727" s="86">
        <v>43424.362986111111</v>
      </c>
      <c r="Q1727" s="84" t="s">
        <v>1279</v>
      </c>
      <c r="R1727" s="84"/>
      <c r="S1727" s="84"/>
      <c r="T1727" s="84" t="s">
        <v>2019</v>
      </c>
      <c r="U1727" s="88" t="s">
        <v>2487</v>
      </c>
      <c r="V1727" s="88" t="s">
        <v>2487</v>
      </c>
      <c r="W1727" s="86">
        <v>43424.362986111111</v>
      </c>
      <c r="X1727" s="88" t="s">
        <v>3497</v>
      </c>
      <c r="Y1727" s="84"/>
      <c r="Z1727" s="84"/>
      <c r="AA1727" s="87" t="s">
        <v>4627</v>
      </c>
      <c r="AB1727" s="84"/>
      <c r="AC1727" s="84" t="b">
        <v>0</v>
      </c>
      <c r="AD1727" s="84">
        <v>22</v>
      </c>
      <c r="AE1727" s="87" t="s">
        <v>5552</v>
      </c>
      <c r="AF1727" s="84" t="b">
        <v>0</v>
      </c>
      <c r="AG1727" s="84" t="s">
        <v>5605</v>
      </c>
      <c r="AH1727" s="84"/>
      <c r="AI1727" s="87" t="s">
        <v>5552</v>
      </c>
      <c r="AJ1727" s="84" t="b">
        <v>0</v>
      </c>
      <c r="AK1727" s="84">
        <v>15</v>
      </c>
      <c r="AL1727" s="87" t="s">
        <v>5552</v>
      </c>
      <c r="AM1727" s="84" t="s">
        <v>5684</v>
      </c>
      <c r="AN1727" s="84" t="b">
        <v>0</v>
      </c>
      <c r="AO1727" s="87" t="s">
        <v>4627</v>
      </c>
      <c r="AP1727" s="84" t="s">
        <v>179</v>
      </c>
      <c r="AQ1727" s="84">
        <v>0</v>
      </c>
      <c r="AR1727" s="84">
        <v>0</v>
      </c>
      <c r="AS1727" s="84"/>
      <c r="AT1727" s="84"/>
      <c r="AU1727" s="84"/>
      <c r="AV1727" s="84"/>
      <c r="AW1727" s="84"/>
      <c r="AX1727" s="84"/>
      <c r="AY1727" s="84"/>
      <c r="AZ1727" s="84"/>
    </row>
    <row r="1728" spans="1:52" x14ac:dyDescent="0.55000000000000004">
      <c r="A1728" s="69" t="s">
        <v>411</v>
      </c>
      <c r="B1728" s="69" t="s">
        <v>951</v>
      </c>
      <c r="C1728" s="70"/>
      <c r="D1728" s="71"/>
      <c r="E1728" s="72"/>
      <c r="F1728" s="73"/>
      <c r="G1728" s="70"/>
      <c r="H1728" s="74"/>
      <c r="I1728" s="75"/>
      <c r="J1728" s="75"/>
      <c r="K1728" s="36"/>
      <c r="L1728" s="82"/>
      <c r="M1728" s="82"/>
      <c r="N1728" s="77"/>
      <c r="O1728" s="84" t="s">
        <v>1270</v>
      </c>
      <c r="P1728" s="86">
        <v>43424.362986111111</v>
      </c>
      <c r="Q1728" s="84" t="s">
        <v>1279</v>
      </c>
      <c r="R1728" s="84"/>
      <c r="S1728" s="84"/>
      <c r="T1728" s="84" t="s">
        <v>2019</v>
      </c>
      <c r="U1728" s="88" t="s">
        <v>2487</v>
      </c>
      <c r="V1728" s="88" t="s">
        <v>2487</v>
      </c>
      <c r="W1728" s="86">
        <v>43424.362986111111</v>
      </c>
      <c r="X1728" s="88" t="s">
        <v>3497</v>
      </c>
      <c r="Y1728" s="84"/>
      <c r="Z1728" s="84"/>
      <c r="AA1728" s="87" t="s">
        <v>4627</v>
      </c>
      <c r="AB1728" s="84"/>
      <c r="AC1728" s="84" t="b">
        <v>0</v>
      </c>
      <c r="AD1728" s="84">
        <v>22</v>
      </c>
      <c r="AE1728" s="87" t="s">
        <v>5552</v>
      </c>
      <c r="AF1728" s="84" t="b">
        <v>0</v>
      </c>
      <c r="AG1728" s="84" t="s">
        <v>5605</v>
      </c>
      <c r="AH1728" s="84"/>
      <c r="AI1728" s="87" t="s">
        <v>5552</v>
      </c>
      <c r="AJ1728" s="84" t="b">
        <v>0</v>
      </c>
      <c r="AK1728" s="84">
        <v>15</v>
      </c>
      <c r="AL1728" s="87" t="s">
        <v>5552</v>
      </c>
      <c r="AM1728" s="84" t="s">
        <v>5684</v>
      </c>
      <c r="AN1728" s="84" t="b">
        <v>0</v>
      </c>
      <c r="AO1728" s="87" t="s">
        <v>4627</v>
      </c>
      <c r="AP1728" s="84" t="s">
        <v>179</v>
      </c>
      <c r="AQ1728" s="84">
        <v>0</v>
      </c>
      <c r="AR1728" s="84">
        <v>0</v>
      </c>
      <c r="AS1728" s="84"/>
      <c r="AT1728" s="84"/>
      <c r="AU1728" s="84"/>
      <c r="AV1728" s="84"/>
      <c r="AW1728" s="84"/>
      <c r="AX1728" s="84"/>
      <c r="AY1728" s="84"/>
      <c r="AZ1728" s="84"/>
    </row>
    <row r="1729" spans="1:52" x14ac:dyDescent="0.55000000000000004">
      <c r="A1729" s="69" t="s">
        <v>411</v>
      </c>
      <c r="B1729" s="69" t="s">
        <v>952</v>
      </c>
      <c r="C1729" s="70"/>
      <c r="D1729" s="71"/>
      <c r="E1729" s="72"/>
      <c r="F1729" s="73"/>
      <c r="G1729" s="70"/>
      <c r="H1729" s="74"/>
      <c r="I1729" s="75"/>
      <c r="J1729" s="75"/>
      <c r="K1729" s="36"/>
      <c r="L1729" s="82"/>
      <c r="M1729" s="82"/>
      <c r="N1729" s="77"/>
      <c r="O1729" s="84" t="s">
        <v>1270</v>
      </c>
      <c r="P1729" s="86">
        <v>43424.362986111111</v>
      </c>
      <c r="Q1729" s="84" t="s">
        <v>1279</v>
      </c>
      <c r="R1729" s="84"/>
      <c r="S1729" s="84"/>
      <c r="T1729" s="84" t="s">
        <v>2019</v>
      </c>
      <c r="U1729" s="88" t="s">
        <v>2487</v>
      </c>
      <c r="V1729" s="88" t="s">
        <v>2487</v>
      </c>
      <c r="W1729" s="86">
        <v>43424.362986111111</v>
      </c>
      <c r="X1729" s="88" t="s">
        <v>3497</v>
      </c>
      <c r="Y1729" s="84"/>
      <c r="Z1729" s="84"/>
      <c r="AA1729" s="87" t="s">
        <v>4627</v>
      </c>
      <c r="AB1729" s="84"/>
      <c r="AC1729" s="84" t="b">
        <v>0</v>
      </c>
      <c r="AD1729" s="84">
        <v>22</v>
      </c>
      <c r="AE1729" s="87" t="s">
        <v>5552</v>
      </c>
      <c r="AF1729" s="84" t="b">
        <v>0</v>
      </c>
      <c r="AG1729" s="84" t="s">
        <v>5605</v>
      </c>
      <c r="AH1729" s="84"/>
      <c r="AI1729" s="87" t="s">
        <v>5552</v>
      </c>
      <c r="AJ1729" s="84" t="b">
        <v>0</v>
      </c>
      <c r="AK1729" s="84">
        <v>15</v>
      </c>
      <c r="AL1729" s="87" t="s">
        <v>5552</v>
      </c>
      <c r="AM1729" s="84" t="s">
        <v>5684</v>
      </c>
      <c r="AN1729" s="84" t="b">
        <v>0</v>
      </c>
      <c r="AO1729" s="87" t="s">
        <v>4627</v>
      </c>
      <c r="AP1729" s="84" t="s">
        <v>179</v>
      </c>
      <c r="AQ1729" s="84">
        <v>0</v>
      </c>
      <c r="AR1729" s="84">
        <v>0</v>
      </c>
      <c r="AS1729" s="84"/>
      <c r="AT1729" s="84"/>
      <c r="AU1729" s="84"/>
      <c r="AV1729" s="84"/>
      <c r="AW1729" s="84"/>
      <c r="AX1729" s="84"/>
      <c r="AY1729" s="84"/>
      <c r="AZ1729" s="84"/>
    </row>
    <row r="1730" spans="1:52" x14ac:dyDescent="0.55000000000000004">
      <c r="A1730" s="69" t="s">
        <v>411</v>
      </c>
      <c r="B1730" s="69" t="s">
        <v>412</v>
      </c>
      <c r="C1730" s="70"/>
      <c r="D1730" s="71"/>
      <c r="E1730" s="72"/>
      <c r="F1730" s="73"/>
      <c r="G1730" s="70"/>
      <c r="H1730" s="74"/>
      <c r="I1730" s="75"/>
      <c r="J1730" s="75"/>
      <c r="K1730" s="36"/>
      <c r="L1730" s="82"/>
      <c r="M1730" s="82"/>
      <c r="N1730" s="77"/>
      <c r="O1730" s="84" t="s">
        <v>1270</v>
      </c>
      <c r="P1730" s="86">
        <v>43424.362986111111</v>
      </c>
      <c r="Q1730" s="84" t="s">
        <v>1279</v>
      </c>
      <c r="R1730" s="84"/>
      <c r="S1730" s="84"/>
      <c r="T1730" s="84" t="s">
        <v>2019</v>
      </c>
      <c r="U1730" s="88" t="s">
        <v>2487</v>
      </c>
      <c r="V1730" s="88" t="s">
        <v>2487</v>
      </c>
      <c r="W1730" s="86">
        <v>43424.362986111111</v>
      </c>
      <c r="X1730" s="88" t="s">
        <v>3497</v>
      </c>
      <c r="Y1730" s="84"/>
      <c r="Z1730" s="84"/>
      <c r="AA1730" s="87" t="s">
        <v>4627</v>
      </c>
      <c r="AB1730" s="84"/>
      <c r="AC1730" s="84" t="b">
        <v>0</v>
      </c>
      <c r="AD1730" s="84">
        <v>22</v>
      </c>
      <c r="AE1730" s="87" t="s">
        <v>5552</v>
      </c>
      <c r="AF1730" s="84" t="b">
        <v>0</v>
      </c>
      <c r="AG1730" s="84" t="s">
        <v>5605</v>
      </c>
      <c r="AH1730" s="84"/>
      <c r="AI1730" s="87" t="s">
        <v>5552</v>
      </c>
      <c r="AJ1730" s="84" t="b">
        <v>0</v>
      </c>
      <c r="AK1730" s="84">
        <v>15</v>
      </c>
      <c r="AL1730" s="87" t="s">
        <v>5552</v>
      </c>
      <c r="AM1730" s="84" t="s">
        <v>5684</v>
      </c>
      <c r="AN1730" s="84" t="b">
        <v>0</v>
      </c>
      <c r="AO1730" s="87" t="s">
        <v>4627</v>
      </c>
      <c r="AP1730" s="84" t="s">
        <v>179</v>
      </c>
      <c r="AQ1730" s="84">
        <v>0</v>
      </c>
      <c r="AR1730" s="84">
        <v>0</v>
      </c>
      <c r="AS1730" s="84"/>
      <c r="AT1730" s="84"/>
      <c r="AU1730" s="84"/>
      <c r="AV1730" s="84"/>
      <c r="AW1730" s="84"/>
      <c r="AX1730" s="84"/>
      <c r="AY1730" s="84"/>
      <c r="AZ1730" s="84"/>
    </row>
    <row r="1731" spans="1:52" x14ac:dyDescent="0.55000000000000004">
      <c r="A1731" s="69" t="s">
        <v>411</v>
      </c>
      <c r="B1731" s="69" t="s">
        <v>953</v>
      </c>
      <c r="C1731" s="70"/>
      <c r="D1731" s="71"/>
      <c r="E1731" s="72"/>
      <c r="F1731" s="73"/>
      <c r="G1731" s="70"/>
      <c r="H1731" s="74"/>
      <c r="I1731" s="75"/>
      <c r="J1731" s="75"/>
      <c r="K1731" s="36"/>
      <c r="L1731" s="82"/>
      <c r="M1731" s="82"/>
      <c r="N1731" s="77"/>
      <c r="O1731" s="84" t="s">
        <v>1270</v>
      </c>
      <c r="P1731" s="86">
        <v>43424.362986111111</v>
      </c>
      <c r="Q1731" s="84" t="s">
        <v>1279</v>
      </c>
      <c r="R1731" s="84"/>
      <c r="S1731" s="84"/>
      <c r="T1731" s="84" t="s">
        <v>2019</v>
      </c>
      <c r="U1731" s="88" t="s">
        <v>2487</v>
      </c>
      <c r="V1731" s="88" t="s">
        <v>2487</v>
      </c>
      <c r="W1731" s="86">
        <v>43424.362986111111</v>
      </c>
      <c r="X1731" s="88" t="s">
        <v>3497</v>
      </c>
      <c r="Y1731" s="84"/>
      <c r="Z1731" s="84"/>
      <c r="AA1731" s="87" t="s">
        <v>4627</v>
      </c>
      <c r="AB1731" s="84"/>
      <c r="AC1731" s="84" t="b">
        <v>0</v>
      </c>
      <c r="AD1731" s="84">
        <v>22</v>
      </c>
      <c r="AE1731" s="87" t="s">
        <v>5552</v>
      </c>
      <c r="AF1731" s="84" t="b">
        <v>0</v>
      </c>
      <c r="AG1731" s="84" t="s">
        <v>5605</v>
      </c>
      <c r="AH1731" s="84"/>
      <c r="AI1731" s="87" t="s">
        <v>5552</v>
      </c>
      <c r="AJ1731" s="84" t="b">
        <v>0</v>
      </c>
      <c r="AK1731" s="84">
        <v>15</v>
      </c>
      <c r="AL1731" s="87" t="s">
        <v>5552</v>
      </c>
      <c r="AM1731" s="84" t="s">
        <v>5684</v>
      </c>
      <c r="AN1731" s="84" t="b">
        <v>0</v>
      </c>
      <c r="AO1731" s="87" t="s">
        <v>4627</v>
      </c>
      <c r="AP1731" s="84" t="s">
        <v>179</v>
      </c>
      <c r="AQ1731" s="84">
        <v>0</v>
      </c>
      <c r="AR1731" s="84">
        <v>0</v>
      </c>
      <c r="AS1731" s="84"/>
      <c r="AT1731" s="84"/>
      <c r="AU1731" s="84"/>
      <c r="AV1731" s="84"/>
      <c r="AW1731" s="84"/>
      <c r="AX1731" s="84"/>
      <c r="AY1731" s="84"/>
      <c r="AZ1731" s="84"/>
    </row>
    <row r="1732" spans="1:52" x14ac:dyDescent="0.55000000000000004">
      <c r="A1732" s="69" t="s">
        <v>411</v>
      </c>
      <c r="B1732" s="69" t="s">
        <v>954</v>
      </c>
      <c r="C1732" s="70"/>
      <c r="D1732" s="71"/>
      <c r="E1732" s="72"/>
      <c r="F1732" s="73"/>
      <c r="G1732" s="70"/>
      <c r="H1732" s="74"/>
      <c r="I1732" s="75"/>
      <c r="J1732" s="75"/>
      <c r="K1732" s="36"/>
      <c r="L1732" s="82"/>
      <c r="M1732" s="82"/>
      <c r="N1732" s="77"/>
      <c r="O1732" s="84" t="s">
        <v>1270</v>
      </c>
      <c r="P1732" s="86">
        <v>43424.362986111111</v>
      </c>
      <c r="Q1732" s="84" t="s">
        <v>1279</v>
      </c>
      <c r="R1732" s="84"/>
      <c r="S1732" s="84"/>
      <c r="T1732" s="84" t="s">
        <v>2019</v>
      </c>
      <c r="U1732" s="88" t="s">
        <v>2487</v>
      </c>
      <c r="V1732" s="88" t="s">
        <v>2487</v>
      </c>
      <c r="W1732" s="86">
        <v>43424.362986111111</v>
      </c>
      <c r="X1732" s="88" t="s">
        <v>3497</v>
      </c>
      <c r="Y1732" s="84"/>
      <c r="Z1732" s="84"/>
      <c r="AA1732" s="87" t="s">
        <v>4627</v>
      </c>
      <c r="AB1732" s="84"/>
      <c r="AC1732" s="84" t="b">
        <v>0</v>
      </c>
      <c r="AD1732" s="84">
        <v>22</v>
      </c>
      <c r="AE1732" s="87" t="s">
        <v>5552</v>
      </c>
      <c r="AF1732" s="84" t="b">
        <v>0</v>
      </c>
      <c r="AG1732" s="84" t="s">
        <v>5605</v>
      </c>
      <c r="AH1732" s="84"/>
      <c r="AI1732" s="87" t="s">
        <v>5552</v>
      </c>
      <c r="AJ1732" s="84" t="b">
        <v>0</v>
      </c>
      <c r="AK1732" s="84">
        <v>15</v>
      </c>
      <c r="AL1732" s="87" t="s">
        <v>5552</v>
      </c>
      <c r="AM1732" s="84" t="s">
        <v>5684</v>
      </c>
      <c r="AN1732" s="84" t="b">
        <v>0</v>
      </c>
      <c r="AO1732" s="87" t="s">
        <v>4627</v>
      </c>
      <c r="AP1732" s="84" t="s">
        <v>179</v>
      </c>
      <c r="AQ1732" s="84">
        <v>0</v>
      </c>
      <c r="AR1732" s="84">
        <v>0</v>
      </c>
      <c r="AS1732" s="84"/>
      <c r="AT1732" s="84"/>
      <c r="AU1732" s="84"/>
      <c r="AV1732" s="84"/>
      <c r="AW1732" s="84"/>
      <c r="AX1732" s="84"/>
      <c r="AY1732" s="84"/>
      <c r="AZ1732" s="84"/>
    </row>
    <row r="1733" spans="1:52" x14ac:dyDescent="0.55000000000000004">
      <c r="A1733" s="69" t="s">
        <v>412</v>
      </c>
      <c r="B1733" s="69" t="s">
        <v>411</v>
      </c>
      <c r="C1733" s="70"/>
      <c r="D1733" s="71"/>
      <c r="E1733" s="72"/>
      <c r="F1733" s="73"/>
      <c r="G1733" s="70"/>
      <c r="H1733" s="74"/>
      <c r="I1733" s="75"/>
      <c r="J1733" s="75"/>
      <c r="K1733" s="36"/>
      <c r="L1733" s="82"/>
      <c r="M1733" s="82"/>
      <c r="N1733" s="77"/>
      <c r="O1733" s="84" t="s">
        <v>1269</v>
      </c>
      <c r="P1733" s="86">
        <v>43426.790277777778</v>
      </c>
      <c r="Q1733" s="84" t="s">
        <v>1279</v>
      </c>
      <c r="R1733" s="84"/>
      <c r="S1733" s="84"/>
      <c r="T1733" s="84" t="s">
        <v>2019</v>
      </c>
      <c r="U1733" s="84"/>
      <c r="V1733" s="88" t="s">
        <v>2818</v>
      </c>
      <c r="W1733" s="86">
        <v>43426.790277777778</v>
      </c>
      <c r="X1733" s="88" t="s">
        <v>3498</v>
      </c>
      <c r="Y1733" s="84"/>
      <c r="Z1733" s="84"/>
      <c r="AA1733" s="87" t="s">
        <v>4628</v>
      </c>
      <c r="AB1733" s="84"/>
      <c r="AC1733" s="84" t="b">
        <v>0</v>
      </c>
      <c r="AD1733" s="84">
        <v>0</v>
      </c>
      <c r="AE1733" s="87" t="s">
        <v>5552</v>
      </c>
      <c r="AF1733" s="84" t="b">
        <v>0</v>
      </c>
      <c r="AG1733" s="84" t="s">
        <v>5605</v>
      </c>
      <c r="AH1733" s="84"/>
      <c r="AI1733" s="87" t="s">
        <v>5552</v>
      </c>
      <c r="AJ1733" s="84" t="b">
        <v>0</v>
      </c>
      <c r="AK1733" s="84">
        <v>15</v>
      </c>
      <c r="AL1733" s="87" t="s">
        <v>4627</v>
      </c>
      <c r="AM1733" s="84" t="s">
        <v>5682</v>
      </c>
      <c r="AN1733" s="84" t="b">
        <v>0</v>
      </c>
      <c r="AO1733" s="87" t="s">
        <v>4627</v>
      </c>
      <c r="AP1733" s="84" t="s">
        <v>179</v>
      </c>
      <c r="AQ1733" s="84">
        <v>0</v>
      </c>
      <c r="AR1733" s="84">
        <v>0</v>
      </c>
      <c r="AS1733" s="84"/>
      <c r="AT1733" s="84"/>
      <c r="AU1733" s="84"/>
      <c r="AV1733" s="84"/>
      <c r="AW1733" s="84"/>
      <c r="AX1733" s="84"/>
      <c r="AY1733" s="84"/>
      <c r="AZ1733" s="84"/>
    </row>
    <row r="1734" spans="1:52" x14ac:dyDescent="0.55000000000000004">
      <c r="A1734" s="69" t="s">
        <v>413</v>
      </c>
      <c r="B1734" s="69" t="s">
        <v>411</v>
      </c>
      <c r="C1734" s="70"/>
      <c r="D1734" s="71"/>
      <c r="E1734" s="72"/>
      <c r="F1734" s="73"/>
      <c r="G1734" s="70"/>
      <c r="H1734" s="74"/>
      <c r="I1734" s="75"/>
      <c r="J1734" s="75"/>
      <c r="K1734" s="36"/>
      <c r="L1734" s="82"/>
      <c r="M1734" s="82"/>
      <c r="N1734" s="77"/>
      <c r="O1734" s="84" t="s">
        <v>1269</v>
      </c>
      <c r="P1734" s="86">
        <v>43426.803518518522</v>
      </c>
      <c r="Q1734" s="84" t="s">
        <v>1279</v>
      </c>
      <c r="R1734" s="84"/>
      <c r="S1734" s="84"/>
      <c r="T1734" s="84" t="s">
        <v>2019</v>
      </c>
      <c r="U1734" s="84"/>
      <c r="V1734" s="88" t="s">
        <v>2819</v>
      </c>
      <c r="W1734" s="86">
        <v>43426.803518518522</v>
      </c>
      <c r="X1734" s="88" t="s">
        <v>3499</v>
      </c>
      <c r="Y1734" s="84"/>
      <c r="Z1734" s="84"/>
      <c r="AA1734" s="87" t="s">
        <v>4629</v>
      </c>
      <c r="AB1734" s="84"/>
      <c r="AC1734" s="84" t="b">
        <v>0</v>
      </c>
      <c r="AD1734" s="84">
        <v>0</v>
      </c>
      <c r="AE1734" s="87" t="s">
        <v>5552</v>
      </c>
      <c r="AF1734" s="84" t="b">
        <v>0</v>
      </c>
      <c r="AG1734" s="84" t="s">
        <v>5605</v>
      </c>
      <c r="AH1734" s="84"/>
      <c r="AI1734" s="87" t="s">
        <v>5552</v>
      </c>
      <c r="AJ1734" s="84" t="b">
        <v>0</v>
      </c>
      <c r="AK1734" s="84">
        <v>15</v>
      </c>
      <c r="AL1734" s="87" t="s">
        <v>4627</v>
      </c>
      <c r="AM1734" s="84" t="s">
        <v>5682</v>
      </c>
      <c r="AN1734" s="84" t="b">
        <v>0</v>
      </c>
      <c r="AO1734" s="87" t="s">
        <v>4627</v>
      </c>
      <c r="AP1734" s="84" t="s">
        <v>179</v>
      </c>
      <c r="AQ1734" s="84">
        <v>0</v>
      </c>
      <c r="AR1734" s="84">
        <v>0</v>
      </c>
      <c r="AS1734" s="84"/>
      <c r="AT1734" s="84"/>
      <c r="AU1734" s="84"/>
      <c r="AV1734" s="84"/>
      <c r="AW1734" s="84"/>
      <c r="AX1734" s="84"/>
      <c r="AY1734" s="84"/>
      <c r="AZ1734" s="84"/>
    </row>
    <row r="1735" spans="1:52" x14ac:dyDescent="0.55000000000000004">
      <c r="A1735" s="69" t="s">
        <v>412</v>
      </c>
      <c r="B1735" s="69" t="s">
        <v>949</v>
      </c>
      <c r="C1735" s="70"/>
      <c r="D1735" s="71"/>
      <c r="E1735" s="72"/>
      <c r="F1735" s="73"/>
      <c r="G1735" s="70"/>
      <c r="H1735" s="74"/>
      <c r="I1735" s="75"/>
      <c r="J1735" s="75"/>
      <c r="K1735" s="36"/>
      <c r="L1735" s="82"/>
      <c r="M1735" s="82"/>
      <c r="N1735" s="77"/>
      <c r="O1735" s="84" t="s">
        <v>1270</v>
      </c>
      <c r="P1735" s="86">
        <v>43426.790277777778</v>
      </c>
      <c r="Q1735" s="84" t="s">
        <v>1279</v>
      </c>
      <c r="R1735" s="84"/>
      <c r="S1735" s="84"/>
      <c r="T1735" s="84" t="s">
        <v>2019</v>
      </c>
      <c r="U1735" s="84"/>
      <c r="V1735" s="88" t="s">
        <v>2818</v>
      </c>
      <c r="W1735" s="86">
        <v>43426.790277777778</v>
      </c>
      <c r="X1735" s="88" t="s">
        <v>3498</v>
      </c>
      <c r="Y1735" s="84"/>
      <c r="Z1735" s="84"/>
      <c r="AA1735" s="87" t="s">
        <v>4628</v>
      </c>
      <c r="AB1735" s="84"/>
      <c r="AC1735" s="84" t="b">
        <v>0</v>
      </c>
      <c r="AD1735" s="84">
        <v>0</v>
      </c>
      <c r="AE1735" s="87" t="s">
        <v>5552</v>
      </c>
      <c r="AF1735" s="84" t="b">
        <v>0</v>
      </c>
      <c r="AG1735" s="84" t="s">
        <v>5605</v>
      </c>
      <c r="AH1735" s="84"/>
      <c r="AI1735" s="87" t="s">
        <v>5552</v>
      </c>
      <c r="AJ1735" s="84" t="b">
        <v>0</v>
      </c>
      <c r="AK1735" s="84">
        <v>15</v>
      </c>
      <c r="AL1735" s="87" t="s">
        <v>4627</v>
      </c>
      <c r="AM1735" s="84" t="s">
        <v>5682</v>
      </c>
      <c r="AN1735" s="84" t="b">
        <v>0</v>
      </c>
      <c r="AO1735" s="87" t="s">
        <v>4627</v>
      </c>
      <c r="AP1735" s="84" t="s">
        <v>179</v>
      </c>
      <c r="AQ1735" s="84">
        <v>0</v>
      </c>
      <c r="AR1735" s="84">
        <v>0</v>
      </c>
      <c r="AS1735" s="84"/>
      <c r="AT1735" s="84"/>
      <c r="AU1735" s="84"/>
      <c r="AV1735" s="84"/>
      <c r="AW1735" s="84"/>
      <c r="AX1735" s="84"/>
      <c r="AY1735" s="84"/>
      <c r="AZ1735" s="84"/>
    </row>
    <row r="1736" spans="1:52" x14ac:dyDescent="0.55000000000000004">
      <c r="A1736" s="69" t="s">
        <v>413</v>
      </c>
      <c r="B1736" s="69" t="s">
        <v>949</v>
      </c>
      <c r="C1736" s="70"/>
      <c r="D1736" s="71"/>
      <c r="E1736" s="72"/>
      <c r="F1736" s="73"/>
      <c r="G1736" s="70"/>
      <c r="H1736" s="74"/>
      <c r="I1736" s="75"/>
      <c r="J1736" s="75"/>
      <c r="K1736" s="36"/>
      <c r="L1736" s="82"/>
      <c r="M1736" s="82"/>
      <c r="N1736" s="77"/>
      <c r="O1736" s="84" t="s">
        <v>1270</v>
      </c>
      <c r="P1736" s="86">
        <v>43426.803518518522</v>
      </c>
      <c r="Q1736" s="84" t="s">
        <v>1279</v>
      </c>
      <c r="R1736" s="84"/>
      <c r="S1736" s="84"/>
      <c r="T1736" s="84" t="s">
        <v>2019</v>
      </c>
      <c r="U1736" s="84"/>
      <c r="V1736" s="88" t="s">
        <v>2819</v>
      </c>
      <c r="W1736" s="86">
        <v>43426.803518518522</v>
      </c>
      <c r="X1736" s="88" t="s">
        <v>3499</v>
      </c>
      <c r="Y1736" s="84"/>
      <c r="Z1736" s="84"/>
      <c r="AA1736" s="87" t="s">
        <v>4629</v>
      </c>
      <c r="AB1736" s="84"/>
      <c r="AC1736" s="84" t="b">
        <v>0</v>
      </c>
      <c r="AD1736" s="84">
        <v>0</v>
      </c>
      <c r="AE1736" s="87" t="s">
        <v>5552</v>
      </c>
      <c r="AF1736" s="84" t="b">
        <v>0</v>
      </c>
      <c r="AG1736" s="84" t="s">
        <v>5605</v>
      </c>
      <c r="AH1736" s="84"/>
      <c r="AI1736" s="87" t="s">
        <v>5552</v>
      </c>
      <c r="AJ1736" s="84" t="b">
        <v>0</v>
      </c>
      <c r="AK1736" s="84">
        <v>15</v>
      </c>
      <c r="AL1736" s="87" t="s">
        <v>4627</v>
      </c>
      <c r="AM1736" s="84" t="s">
        <v>5682</v>
      </c>
      <c r="AN1736" s="84" t="b">
        <v>0</v>
      </c>
      <c r="AO1736" s="87" t="s">
        <v>4627</v>
      </c>
      <c r="AP1736" s="84" t="s">
        <v>179</v>
      </c>
      <c r="AQ1736" s="84">
        <v>0</v>
      </c>
      <c r="AR1736" s="84">
        <v>0</v>
      </c>
      <c r="AS1736" s="84"/>
      <c r="AT1736" s="84"/>
      <c r="AU1736" s="84"/>
      <c r="AV1736" s="84"/>
      <c r="AW1736" s="84"/>
      <c r="AX1736" s="84"/>
      <c r="AY1736" s="84"/>
      <c r="AZ1736" s="84"/>
    </row>
    <row r="1737" spans="1:52" x14ac:dyDescent="0.55000000000000004">
      <c r="A1737" s="69" t="s">
        <v>412</v>
      </c>
      <c r="B1737" s="69" t="s">
        <v>950</v>
      </c>
      <c r="C1737" s="70"/>
      <c r="D1737" s="71"/>
      <c r="E1737" s="72"/>
      <c r="F1737" s="73"/>
      <c r="G1737" s="70"/>
      <c r="H1737" s="74"/>
      <c r="I1737" s="75"/>
      <c r="J1737" s="75"/>
      <c r="K1737" s="36"/>
      <c r="L1737" s="82"/>
      <c r="M1737" s="82"/>
      <c r="N1737" s="77"/>
      <c r="O1737" s="84" t="s">
        <v>1270</v>
      </c>
      <c r="P1737" s="86">
        <v>43426.790277777778</v>
      </c>
      <c r="Q1737" s="84" t="s">
        <v>1279</v>
      </c>
      <c r="R1737" s="84"/>
      <c r="S1737" s="84"/>
      <c r="T1737" s="84" t="s">
        <v>2019</v>
      </c>
      <c r="U1737" s="84"/>
      <c r="V1737" s="88" t="s">
        <v>2818</v>
      </c>
      <c r="W1737" s="86">
        <v>43426.790277777778</v>
      </c>
      <c r="X1737" s="88" t="s">
        <v>3498</v>
      </c>
      <c r="Y1737" s="84"/>
      <c r="Z1737" s="84"/>
      <c r="AA1737" s="87" t="s">
        <v>4628</v>
      </c>
      <c r="AB1737" s="84"/>
      <c r="AC1737" s="84" t="b">
        <v>0</v>
      </c>
      <c r="AD1737" s="84">
        <v>0</v>
      </c>
      <c r="AE1737" s="87" t="s">
        <v>5552</v>
      </c>
      <c r="AF1737" s="84" t="b">
        <v>0</v>
      </c>
      <c r="AG1737" s="84" t="s">
        <v>5605</v>
      </c>
      <c r="AH1737" s="84"/>
      <c r="AI1737" s="87" t="s">
        <v>5552</v>
      </c>
      <c r="AJ1737" s="84" t="b">
        <v>0</v>
      </c>
      <c r="AK1737" s="84">
        <v>15</v>
      </c>
      <c r="AL1737" s="87" t="s">
        <v>4627</v>
      </c>
      <c r="AM1737" s="84" t="s">
        <v>5682</v>
      </c>
      <c r="AN1737" s="84" t="b">
        <v>0</v>
      </c>
      <c r="AO1737" s="87" t="s">
        <v>4627</v>
      </c>
      <c r="AP1737" s="84" t="s">
        <v>179</v>
      </c>
      <c r="AQ1737" s="84">
        <v>0</v>
      </c>
      <c r="AR1737" s="84">
        <v>0</v>
      </c>
      <c r="AS1737" s="84"/>
      <c r="AT1737" s="84"/>
      <c r="AU1737" s="84"/>
      <c r="AV1737" s="84"/>
      <c r="AW1737" s="84"/>
      <c r="AX1737" s="84"/>
      <c r="AY1737" s="84"/>
      <c r="AZ1737" s="84"/>
    </row>
    <row r="1738" spans="1:52" x14ac:dyDescent="0.55000000000000004">
      <c r="A1738" s="69" t="s">
        <v>413</v>
      </c>
      <c r="B1738" s="69" t="s">
        <v>950</v>
      </c>
      <c r="C1738" s="70"/>
      <c r="D1738" s="71"/>
      <c r="E1738" s="72"/>
      <c r="F1738" s="73"/>
      <c r="G1738" s="70"/>
      <c r="H1738" s="74"/>
      <c r="I1738" s="75"/>
      <c r="J1738" s="75"/>
      <c r="K1738" s="36"/>
      <c r="L1738" s="82"/>
      <c r="M1738" s="82"/>
      <c r="N1738" s="77"/>
      <c r="O1738" s="84" t="s">
        <v>1270</v>
      </c>
      <c r="P1738" s="86">
        <v>43426.803518518522</v>
      </c>
      <c r="Q1738" s="84" t="s">
        <v>1279</v>
      </c>
      <c r="R1738" s="84"/>
      <c r="S1738" s="84"/>
      <c r="T1738" s="84" t="s">
        <v>2019</v>
      </c>
      <c r="U1738" s="84"/>
      <c r="V1738" s="88" t="s">
        <v>2819</v>
      </c>
      <c r="W1738" s="86">
        <v>43426.803518518522</v>
      </c>
      <c r="X1738" s="88" t="s">
        <v>3499</v>
      </c>
      <c r="Y1738" s="84"/>
      <c r="Z1738" s="84"/>
      <c r="AA1738" s="87" t="s">
        <v>4629</v>
      </c>
      <c r="AB1738" s="84"/>
      <c r="AC1738" s="84" t="b">
        <v>0</v>
      </c>
      <c r="AD1738" s="84">
        <v>0</v>
      </c>
      <c r="AE1738" s="87" t="s">
        <v>5552</v>
      </c>
      <c r="AF1738" s="84" t="b">
        <v>0</v>
      </c>
      <c r="AG1738" s="84" t="s">
        <v>5605</v>
      </c>
      <c r="AH1738" s="84"/>
      <c r="AI1738" s="87" t="s">
        <v>5552</v>
      </c>
      <c r="AJ1738" s="84" t="b">
        <v>0</v>
      </c>
      <c r="AK1738" s="84">
        <v>15</v>
      </c>
      <c r="AL1738" s="87" t="s">
        <v>4627</v>
      </c>
      <c r="AM1738" s="84" t="s">
        <v>5682</v>
      </c>
      <c r="AN1738" s="84" t="b">
        <v>0</v>
      </c>
      <c r="AO1738" s="87" t="s">
        <v>4627</v>
      </c>
      <c r="AP1738" s="84" t="s">
        <v>179</v>
      </c>
      <c r="AQ1738" s="84">
        <v>0</v>
      </c>
      <c r="AR1738" s="84">
        <v>0</v>
      </c>
      <c r="AS1738" s="84"/>
      <c r="AT1738" s="84"/>
      <c r="AU1738" s="84"/>
      <c r="AV1738" s="84"/>
      <c r="AW1738" s="84"/>
      <c r="AX1738" s="84"/>
      <c r="AY1738" s="84"/>
      <c r="AZ1738" s="84"/>
    </row>
    <row r="1739" spans="1:52" x14ac:dyDescent="0.55000000000000004">
      <c r="A1739" s="69" t="s">
        <v>412</v>
      </c>
      <c r="B1739" s="69" t="s">
        <v>951</v>
      </c>
      <c r="C1739" s="70"/>
      <c r="D1739" s="71"/>
      <c r="E1739" s="72"/>
      <c r="F1739" s="73"/>
      <c r="G1739" s="70"/>
      <c r="H1739" s="74"/>
      <c r="I1739" s="75"/>
      <c r="J1739" s="75"/>
      <c r="K1739" s="36"/>
      <c r="L1739" s="82"/>
      <c r="M1739" s="82"/>
      <c r="N1739" s="77"/>
      <c r="O1739" s="84" t="s">
        <v>1270</v>
      </c>
      <c r="P1739" s="86">
        <v>43426.790277777778</v>
      </c>
      <c r="Q1739" s="84" t="s">
        <v>1279</v>
      </c>
      <c r="R1739" s="84"/>
      <c r="S1739" s="84"/>
      <c r="T1739" s="84" t="s">
        <v>2019</v>
      </c>
      <c r="U1739" s="84"/>
      <c r="V1739" s="88" t="s">
        <v>2818</v>
      </c>
      <c r="W1739" s="86">
        <v>43426.790277777778</v>
      </c>
      <c r="X1739" s="88" t="s">
        <v>3498</v>
      </c>
      <c r="Y1739" s="84"/>
      <c r="Z1739" s="84"/>
      <c r="AA1739" s="87" t="s">
        <v>4628</v>
      </c>
      <c r="AB1739" s="84"/>
      <c r="AC1739" s="84" t="b">
        <v>0</v>
      </c>
      <c r="AD1739" s="84">
        <v>0</v>
      </c>
      <c r="AE1739" s="87" t="s">
        <v>5552</v>
      </c>
      <c r="AF1739" s="84" t="b">
        <v>0</v>
      </c>
      <c r="AG1739" s="84" t="s">
        <v>5605</v>
      </c>
      <c r="AH1739" s="84"/>
      <c r="AI1739" s="87" t="s">
        <v>5552</v>
      </c>
      <c r="AJ1739" s="84" t="b">
        <v>0</v>
      </c>
      <c r="AK1739" s="84">
        <v>15</v>
      </c>
      <c r="AL1739" s="87" t="s">
        <v>4627</v>
      </c>
      <c r="AM1739" s="84" t="s">
        <v>5682</v>
      </c>
      <c r="AN1739" s="84" t="b">
        <v>0</v>
      </c>
      <c r="AO1739" s="87" t="s">
        <v>4627</v>
      </c>
      <c r="AP1739" s="84" t="s">
        <v>179</v>
      </c>
      <c r="AQ1739" s="84">
        <v>0</v>
      </c>
      <c r="AR1739" s="84">
        <v>0</v>
      </c>
      <c r="AS1739" s="84"/>
      <c r="AT1739" s="84"/>
      <c r="AU1739" s="84"/>
      <c r="AV1739" s="84"/>
      <c r="AW1739" s="84"/>
      <c r="AX1739" s="84"/>
      <c r="AY1739" s="84"/>
      <c r="AZ1739" s="84"/>
    </row>
    <row r="1740" spans="1:52" x14ac:dyDescent="0.55000000000000004">
      <c r="A1740" s="69" t="s">
        <v>413</v>
      </c>
      <c r="B1740" s="69" t="s">
        <v>951</v>
      </c>
      <c r="C1740" s="70"/>
      <c r="D1740" s="71"/>
      <c r="E1740" s="72"/>
      <c r="F1740" s="73"/>
      <c r="G1740" s="70"/>
      <c r="H1740" s="74"/>
      <c r="I1740" s="75"/>
      <c r="J1740" s="75"/>
      <c r="K1740" s="36"/>
      <c r="L1740" s="82"/>
      <c r="M1740" s="82"/>
      <c r="N1740" s="77"/>
      <c r="O1740" s="84" t="s">
        <v>1270</v>
      </c>
      <c r="P1740" s="86">
        <v>43426.803518518522</v>
      </c>
      <c r="Q1740" s="84" t="s">
        <v>1279</v>
      </c>
      <c r="R1740" s="84"/>
      <c r="S1740" s="84"/>
      <c r="T1740" s="84" t="s">
        <v>2019</v>
      </c>
      <c r="U1740" s="84"/>
      <c r="V1740" s="88" t="s">
        <v>2819</v>
      </c>
      <c r="W1740" s="86">
        <v>43426.803518518522</v>
      </c>
      <c r="X1740" s="88" t="s">
        <v>3499</v>
      </c>
      <c r="Y1740" s="84"/>
      <c r="Z1740" s="84"/>
      <c r="AA1740" s="87" t="s">
        <v>4629</v>
      </c>
      <c r="AB1740" s="84"/>
      <c r="AC1740" s="84" t="b">
        <v>0</v>
      </c>
      <c r="AD1740" s="84">
        <v>0</v>
      </c>
      <c r="AE1740" s="87" t="s">
        <v>5552</v>
      </c>
      <c r="AF1740" s="84" t="b">
        <v>0</v>
      </c>
      <c r="AG1740" s="84" t="s">
        <v>5605</v>
      </c>
      <c r="AH1740" s="84"/>
      <c r="AI1740" s="87" t="s">
        <v>5552</v>
      </c>
      <c r="AJ1740" s="84" t="b">
        <v>0</v>
      </c>
      <c r="AK1740" s="84">
        <v>15</v>
      </c>
      <c r="AL1740" s="87" t="s">
        <v>4627</v>
      </c>
      <c r="AM1740" s="84" t="s">
        <v>5682</v>
      </c>
      <c r="AN1740" s="84" t="b">
        <v>0</v>
      </c>
      <c r="AO1740" s="87" t="s">
        <v>4627</v>
      </c>
      <c r="AP1740" s="84" t="s">
        <v>179</v>
      </c>
      <c r="AQ1740" s="84">
        <v>0</v>
      </c>
      <c r="AR1740" s="84">
        <v>0</v>
      </c>
      <c r="AS1740" s="84"/>
      <c r="AT1740" s="84"/>
      <c r="AU1740" s="84"/>
      <c r="AV1740" s="84"/>
      <c r="AW1740" s="84"/>
      <c r="AX1740" s="84"/>
      <c r="AY1740" s="84"/>
      <c r="AZ1740" s="84"/>
    </row>
    <row r="1741" spans="1:52" x14ac:dyDescent="0.55000000000000004">
      <c r="A1741" s="69" t="s">
        <v>412</v>
      </c>
      <c r="B1741" s="69" t="s">
        <v>952</v>
      </c>
      <c r="C1741" s="70"/>
      <c r="D1741" s="71"/>
      <c r="E1741" s="72"/>
      <c r="F1741" s="73"/>
      <c r="G1741" s="70"/>
      <c r="H1741" s="74"/>
      <c r="I1741" s="75"/>
      <c r="J1741" s="75"/>
      <c r="K1741" s="36"/>
      <c r="L1741" s="82"/>
      <c r="M1741" s="82"/>
      <c r="N1741" s="77"/>
      <c r="O1741" s="84" t="s">
        <v>1270</v>
      </c>
      <c r="P1741" s="86">
        <v>43426.790277777778</v>
      </c>
      <c r="Q1741" s="84" t="s">
        <v>1279</v>
      </c>
      <c r="R1741" s="84"/>
      <c r="S1741" s="84"/>
      <c r="T1741" s="84" t="s">
        <v>2019</v>
      </c>
      <c r="U1741" s="84"/>
      <c r="V1741" s="88" t="s">
        <v>2818</v>
      </c>
      <c r="W1741" s="86">
        <v>43426.790277777778</v>
      </c>
      <c r="X1741" s="88" t="s">
        <v>3498</v>
      </c>
      <c r="Y1741" s="84"/>
      <c r="Z1741" s="84"/>
      <c r="AA1741" s="87" t="s">
        <v>4628</v>
      </c>
      <c r="AB1741" s="84"/>
      <c r="AC1741" s="84" t="b">
        <v>0</v>
      </c>
      <c r="AD1741" s="84">
        <v>0</v>
      </c>
      <c r="AE1741" s="87" t="s">
        <v>5552</v>
      </c>
      <c r="AF1741" s="84" t="b">
        <v>0</v>
      </c>
      <c r="AG1741" s="84" t="s">
        <v>5605</v>
      </c>
      <c r="AH1741" s="84"/>
      <c r="AI1741" s="87" t="s">
        <v>5552</v>
      </c>
      <c r="AJ1741" s="84" t="b">
        <v>0</v>
      </c>
      <c r="AK1741" s="84">
        <v>15</v>
      </c>
      <c r="AL1741" s="87" t="s">
        <v>4627</v>
      </c>
      <c r="AM1741" s="84" t="s">
        <v>5682</v>
      </c>
      <c r="AN1741" s="84" t="b">
        <v>0</v>
      </c>
      <c r="AO1741" s="87" t="s">
        <v>4627</v>
      </c>
      <c r="AP1741" s="84" t="s">
        <v>179</v>
      </c>
      <c r="AQ1741" s="84">
        <v>0</v>
      </c>
      <c r="AR1741" s="84">
        <v>0</v>
      </c>
      <c r="AS1741" s="84"/>
      <c r="AT1741" s="84"/>
      <c r="AU1741" s="84"/>
      <c r="AV1741" s="84"/>
      <c r="AW1741" s="84"/>
      <c r="AX1741" s="84"/>
      <c r="AY1741" s="84"/>
      <c r="AZ1741" s="84"/>
    </row>
    <row r="1742" spans="1:52" x14ac:dyDescent="0.55000000000000004">
      <c r="A1742" s="69" t="s">
        <v>413</v>
      </c>
      <c r="B1742" s="69" t="s">
        <v>952</v>
      </c>
      <c r="C1742" s="70"/>
      <c r="D1742" s="71"/>
      <c r="E1742" s="72"/>
      <c r="F1742" s="73"/>
      <c r="G1742" s="70"/>
      <c r="H1742" s="74"/>
      <c r="I1742" s="75"/>
      <c r="J1742" s="75"/>
      <c r="K1742" s="36"/>
      <c r="L1742" s="82"/>
      <c r="M1742" s="82"/>
      <c r="N1742" s="77"/>
      <c r="O1742" s="84" t="s">
        <v>1270</v>
      </c>
      <c r="P1742" s="86">
        <v>43426.803518518522</v>
      </c>
      <c r="Q1742" s="84" t="s">
        <v>1279</v>
      </c>
      <c r="R1742" s="84"/>
      <c r="S1742" s="84"/>
      <c r="T1742" s="84" t="s">
        <v>2019</v>
      </c>
      <c r="U1742" s="84"/>
      <c r="V1742" s="88" t="s">
        <v>2819</v>
      </c>
      <c r="W1742" s="86">
        <v>43426.803518518522</v>
      </c>
      <c r="X1742" s="88" t="s">
        <v>3499</v>
      </c>
      <c r="Y1742" s="84"/>
      <c r="Z1742" s="84"/>
      <c r="AA1742" s="87" t="s">
        <v>4629</v>
      </c>
      <c r="AB1742" s="84"/>
      <c r="AC1742" s="84" t="b">
        <v>0</v>
      </c>
      <c r="AD1742" s="84">
        <v>0</v>
      </c>
      <c r="AE1742" s="87" t="s">
        <v>5552</v>
      </c>
      <c r="AF1742" s="84" t="b">
        <v>0</v>
      </c>
      <c r="AG1742" s="84" t="s">
        <v>5605</v>
      </c>
      <c r="AH1742" s="84"/>
      <c r="AI1742" s="87" t="s">
        <v>5552</v>
      </c>
      <c r="AJ1742" s="84" t="b">
        <v>0</v>
      </c>
      <c r="AK1742" s="84">
        <v>15</v>
      </c>
      <c r="AL1742" s="87" t="s">
        <v>4627</v>
      </c>
      <c r="AM1742" s="84" t="s">
        <v>5682</v>
      </c>
      <c r="AN1742" s="84" t="b">
        <v>0</v>
      </c>
      <c r="AO1742" s="87" t="s">
        <v>4627</v>
      </c>
      <c r="AP1742" s="84" t="s">
        <v>179</v>
      </c>
      <c r="AQ1742" s="84">
        <v>0</v>
      </c>
      <c r="AR1742" s="84">
        <v>0</v>
      </c>
      <c r="AS1742" s="84"/>
      <c r="AT1742" s="84"/>
      <c r="AU1742" s="84"/>
      <c r="AV1742" s="84"/>
      <c r="AW1742" s="84"/>
      <c r="AX1742" s="84"/>
      <c r="AY1742" s="84"/>
      <c r="AZ1742" s="84"/>
    </row>
    <row r="1743" spans="1:52" x14ac:dyDescent="0.55000000000000004">
      <c r="A1743" s="69" t="s">
        <v>412</v>
      </c>
      <c r="B1743" s="69" t="s">
        <v>953</v>
      </c>
      <c r="C1743" s="70"/>
      <c r="D1743" s="71"/>
      <c r="E1743" s="72"/>
      <c r="F1743" s="73"/>
      <c r="G1743" s="70"/>
      <c r="H1743" s="74"/>
      <c r="I1743" s="75"/>
      <c r="J1743" s="75"/>
      <c r="K1743" s="36"/>
      <c r="L1743" s="82"/>
      <c r="M1743" s="82"/>
      <c r="N1743" s="77"/>
      <c r="O1743" s="84" t="s">
        <v>1270</v>
      </c>
      <c r="P1743" s="86">
        <v>43426.790277777778</v>
      </c>
      <c r="Q1743" s="84" t="s">
        <v>1279</v>
      </c>
      <c r="R1743" s="84"/>
      <c r="S1743" s="84"/>
      <c r="T1743" s="84" t="s">
        <v>2019</v>
      </c>
      <c r="U1743" s="84"/>
      <c r="V1743" s="88" t="s">
        <v>2818</v>
      </c>
      <c r="W1743" s="86">
        <v>43426.790277777778</v>
      </c>
      <c r="X1743" s="88" t="s">
        <v>3498</v>
      </c>
      <c r="Y1743" s="84"/>
      <c r="Z1743" s="84"/>
      <c r="AA1743" s="87" t="s">
        <v>4628</v>
      </c>
      <c r="AB1743" s="84"/>
      <c r="AC1743" s="84" t="b">
        <v>0</v>
      </c>
      <c r="AD1743" s="84">
        <v>0</v>
      </c>
      <c r="AE1743" s="87" t="s">
        <v>5552</v>
      </c>
      <c r="AF1743" s="84" t="b">
        <v>0</v>
      </c>
      <c r="AG1743" s="84" t="s">
        <v>5605</v>
      </c>
      <c r="AH1743" s="84"/>
      <c r="AI1743" s="87" t="s">
        <v>5552</v>
      </c>
      <c r="AJ1743" s="84" t="b">
        <v>0</v>
      </c>
      <c r="AK1743" s="84">
        <v>15</v>
      </c>
      <c r="AL1743" s="87" t="s">
        <v>4627</v>
      </c>
      <c r="AM1743" s="84" t="s">
        <v>5682</v>
      </c>
      <c r="AN1743" s="84" t="b">
        <v>0</v>
      </c>
      <c r="AO1743" s="87" t="s">
        <v>4627</v>
      </c>
      <c r="AP1743" s="84" t="s">
        <v>179</v>
      </c>
      <c r="AQ1743" s="84">
        <v>0</v>
      </c>
      <c r="AR1743" s="84">
        <v>0</v>
      </c>
      <c r="AS1743" s="84"/>
      <c r="AT1743" s="84"/>
      <c r="AU1743" s="84"/>
      <c r="AV1743" s="84"/>
      <c r="AW1743" s="84"/>
      <c r="AX1743" s="84"/>
      <c r="AY1743" s="84"/>
      <c r="AZ1743" s="84"/>
    </row>
    <row r="1744" spans="1:52" x14ac:dyDescent="0.55000000000000004">
      <c r="A1744" s="69" t="s">
        <v>412</v>
      </c>
      <c r="B1744" s="69" t="s">
        <v>954</v>
      </c>
      <c r="C1744" s="70"/>
      <c r="D1744" s="71"/>
      <c r="E1744" s="72"/>
      <c r="F1744" s="73"/>
      <c r="G1744" s="70"/>
      <c r="H1744" s="74"/>
      <c r="I1744" s="75"/>
      <c r="J1744" s="75"/>
      <c r="K1744" s="36"/>
      <c r="L1744" s="82"/>
      <c r="M1744" s="82"/>
      <c r="N1744" s="77"/>
      <c r="O1744" s="84" t="s">
        <v>1270</v>
      </c>
      <c r="P1744" s="86">
        <v>43426.790277777778</v>
      </c>
      <c r="Q1744" s="84" t="s">
        <v>1279</v>
      </c>
      <c r="R1744" s="84"/>
      <c r="S1744" s="84"/>
      <c r="T1744" s="84" t="s">
        <v>2019</v>
      </c>
      <c r="U1744" s="84"/>
      <c r="V1744" s="88" t="s">
        <v>2818</v>
      </c>
      <c r="W1744" s="86">
        <v>43426.790277777778</v>
      </c>
      <c r="X1744" s="88" t="s">
        <v>3498</v>
      </c>
      <c r="Y1744" s="84"/>
      <c r="Z1744" s="84"/>
      <c r="AA1744" s="87" t="s">
        <v>4628</v>
      </c>
      <c r="AB1744" s="84"/>
      <c r="AC1744" s="84" t="b">
        <v>0</v>
      </c>
      <c r="AD1744" s="84">
        <v>0</v>
      </c>
      <c r="AE1744" s="87" t="s">
        <v>5552</v>
      </c>
      <c r="AF1744" s="84" t="b">
        <v>0</v>
      </c>
      <c r="AG1744" s="84" t="s">
        <v>5605</v>
      </c>
      <c r="AH1744" s="84"/>
      <c r="AI1744" s="87" t="s">
        <v>5552</v>
      </c>
      <c r="AJ1744" s="84" t="b">
        <v>0</v>
      </c>
      <c r="AK1744" s="84">
        <v>15</v>
      </c>
      <c r="AL1744" s="87" t="s">
        <v>4627</v>
      </c>
      <c r="AM1744" s="84" t="s">
        <v>5682</v>
      </c>
      <c r="AN1744" s="84" t="b">
        <v>0</v>
      </c>
      <c r="AO1744" s="87" t="s">
        <v>4627</v>
      </c>
      <c r="AP1744" s="84" t="s">
        <v>179</v>
      </c>
      <c r="AQ1744" s="84">
        <v>0</v>
      </c>
      <c r="AR1744" s="84">
        <v>0</v>
      </c>
      <c r="AS1744" s="84"/>
      <c r="AT1744" s="84"/>
      <c r="AU1744" s="84"/>
      <c r="AV1744" s="84"/>
      <c r="AW1744" s="84"/>
      <c r="AX1744" s="84"/>
      <c r="AY1744" s="84"/>
      <c r="AZ1744" s="84"/>
    </row>
    <row r="1745" spans="1:52" x14ac:dyDescent="0.55000000000000004">
      <c r="A1745" s="69" t="s">
        <v>413</v>
      </c>
      <c r="B1745" s="69" t="s">
        <v>412</v>
      </c>
      <c r="C1745" s="70"/>
      <c r="D1745" s="71"/>
      <c r="E1745" s="72"/>
      <c r="F1745" s="73"/>
      <c r="G1745" s="70"/>
      <c r="H1745" s="74"/>
      <c r="I1745" s="75"/>
      <c r="J1745" s="75"/>
      <c r="K1745" s="36"/>
      <c r="L1745" s="82"/>
      <c r="M1745" s="82"/>
      <c r="N1745" s="77"/>
      <c r="O1745" s="84" t="s">
        <v>1270</v>
      </c>
      <c r="P1745" s="86">
        <v>43426.803518518522</v>
      </c>
      <c r="Q1745" s="84" t="s">
        <v>1279</v>
      </c>
      <c r="R1745" s="84"/>
      <c r="S1745" s="84"/>
      <c r="T1745" s="84" t="s">
        <v>2019</v>
      </c>
      <c r="U1745" s="84"/>
      <c r="V1745" s="88" t="s">
        <v>2819</v>
      </c>
      <c r="W1745" s="86">
        <v>43426.803518518522</v>
      </c>
      <c r="X1745" s="88" t="s">
        <v>3499</v>
      </c>
      <c r="Y1745" s="84"/>
      <c r="Z1745" s="84"/>
      <c r="AA1745" s="87" t="s">
        <v>4629</v>
      </c>
      <c r="AB1745" s="84"/>
      <c r="AC1745" s="84" t="b">
        <v>0</v>
      </c>
      <c r="AD1745" s="84">
        <v>0</v>
      </c>
      <c r="AE1745" s="87" t="s">
        <v>5552</v>
      </c>
      <c r="AF1745" s="84" t="b">
        <v>0</v>
      </c>
      <c r="AG1745" s="84" t="s">
        <v>5605</v>
      </c>
      <c r="AH1745" s="84"/>
      <c r="AI1745" s="87" t="s">
        <v>5552</v>
      </c>
      <c r="AJ1745" s="84" t="b">
        <v>0</v>
      </c>
      <c r="AK1745" s="84">
        <v>15</v>
      </c>
      <c r="AL1745" s="87" t="s">
        <v>4627</v>
      </c>
      <c r="AM1745" s="84" t="s">
        <v>5682</v>
      </c>
      <c r="AN1745" s="84" t="b">
        <v>0</v>
      </c>
      <c r="AO1745" s="87" t="s">
        <v>4627</v>
      </c>
      <c r="AP1745" s="84" t="s">
        <v>179</v>
      </c>
      <c r="AQ1745" s="84">
        <v>0</v>
      </c>
      <c r="AR1745" s="84">
        <v>0</v>
      </c>
      <c r="AS1745" s="84"/>
      <c r="AT1745" s="84"/>
      <c r="AU1745" s="84"/>
      <c r="AV1745" s="84"/>
      <c r="AW1745" s="84"/>
      <c r="AX1745" s="84"/>
      <c r="AY1745" s="84"/>
      <c r="AZ1745" s="84"/>
    </row>
    <row r="1746" spans="1:52" x14ac:dyDescent="0.55000000000000004">
      <c r="A1746" s="69" t="s">
        <v>413</v>
      </c>
      <c r="B1746" s="69" t="s">
        <v>953</v>
      </c>
      <c r="C1746" s="70"/>
      <c r="D1746" s="71"/>
      <c r="E1746" s="72"/>
      <c r="F1746" s="73"/>
      <c r="G1746" s="70"/>
      <c r="H1746" s="74"/>
      <c r="I1746" s="75"/>
      <c r="J1746" s="75"/>
      <c r="K1746" s="36"/>
      <c r="L1746" s="82"/>
      <c r="M1746" s="82"/>
      <c r="N1746" s="77"/>
      <c r="O1746" s="84" t="s">
        <v>1270</v>
      </c>
      <c r="P1746" s="86">
        <v>43426.803518518522</v>
      </c>
      <c r="Q1746" s="84" t="s">
        <v>1279</v>
      </c>
      <c r="R1746" s="84"/>
      <c r="S1746" s="84"/>
      <c r="T1746" s="84" t="s">
        <v>2019</v>
      </c>
      <c r="U1746" s="84"/>
      <c r="V1746" s="88" t="s">
        <v>2819</v>
      </c>
      <c r="W1746" s="86">
        <v>43426.803518518522</v>
      </c>
      <c r="X1746" s="88" t="s">
        <v>3499</v>
      </c>
      <c r="Y1746" s="84"/>
      <c r="Z1746" s="84"/>
      <c r="AA1746" s="87" t="s">
        <v>4629</v>
      </c>
      <c r="AB1746" s="84"/>
      <c r="AC1746" s="84" t="b">
        <v>0</v>
      </c>
      <c r="AD1746" s="84">
        <v>0</v>
      </c>
      <c r="AE1746" s="87" t="s">
        <v>5552</v>
      </c>
      <c r="AF1746" s="84" t="b">
        <v>0</v>
      </c>
      <c r="AG1746" s="84" t="s">
        <v>5605</v>
      </c>
      <c r="AH1746" s="84"/>
      <c r="AI1746" s="87" t="s">
        <v>5552</v>
      </c>
      <c r="AJ1746" s="84" t="b">
        <v>0</v>
      </c>
      <c r="AK1746" s="84">
        <v>15</v>
      </c>
      <c r="AL1746" s="87" t="s">
        <v>4627</v>
      </c>
      <c r="AM1746" s="84" t="s">
        <v>5682</v>
      </c>
      <c r="AN1746" s="84" t="b">
        <v>0</v>
      </c>
      <c r="AO1746" s="87" t="s">
        <v>4627</v>
      </c>
      <c r="AP1746" s="84" t="s">
        <v>179</v>
      </c>
      <c r="AQ1746" s="84">
        <v>0</v>
      </c>
      <c r="AR1746" s="84">
        <v>0</v>
      </c>
      <c r="AS1746" s="84"/>
      <c r="AT1746" s="84"/>
      <c r="AU1746" s="84"/>
      <c r="AV1746" s="84"/>
      <c r="AW1746" s="84"/>
      <c r="AX1746" s="84"/>
      <c r="AY1746" s="84"/>
      <c r="AZ1746" s="84"/>
    </row>
    <row r="1747" spans="1:52" x14ac:dyDescent="0.55000000000000004">
      <c r="A1747" s="69" t="s">
        <v>413</v>
      </c>
      <c r="B1747" s="69" t="s">
        <v>954</v>
      </c>
      <c r="C1747" s="70"/>
      <c r="D1747" s="71"/>
      <c r="E1747" s="72"/>
      <c r="F1747" s="73"/>
      <c r="G1747" s="70"/>
      <c r="H1747" s="74"/>
      <c r="I1747" s="75"/>
      <c r="J1747" s="75"/>
      <c r="K1747" s="36"/>
      <c r="L1747" s="82"/>
      <c r="M1747" s="82"/>
      <c r="N1747" s="77"/>
      <c r="O1747" s="84" t="s">
        <v>1270</v>
      </c>
      <c r="P1747" s="86">
        <v>43426.803518518522</v>
      </c>
      <c r="Q1747" s="84" t="s">
        <v>1279</v>
      </c>
      <c r="R1747" s="84"/>
      <c r="S1747" s="84"/>
      <c r="T1747" s="84" t="s">
        <v>2019</v>
      </c>
      <c r="U1747" s="84"/>
      <c r="V1747" s="88" t="s">
        <v>2819</v>
      </c>
      <c r="W1747" s="86">
        <v>43426.803518518522</v>
      </c>
      <c r="X1747" s="88" t="s">
        <v>3499</v>
      </c>
      <c r="Y1747" s="84"/>
      <c r="Z1747" s="84"/>
      <c r="AA1747" s="87" t="s">
        <v>4629</v>
      </c>
      <c r="AB1747" s="84"/>
      <c r="AC1747" s="84" t="b">
        <v>0</v>
      </c>
      <c r="AD1747" s="84">
        <v>0</v>
      </c>
      <c r="AE1747" s="87" t="s">
        <v>5552</v>
      </c>
      <c r="AF1747" s="84" t="b">
        <v>0</v>
      </c>
      <c r="AG1747" s="84" t="s">
        <v>5605</v>
      </c>
      <c r="AH1747" s="84"/>
      <c r="AI1747" s="87" t="s">
        <v>5552</v>
      </c>
      <c r="AJ1747" s="84" t="b">
        <v>0</v>
      </c>
      <c r="AK1747" s="84">
        <v>15</v>
      </c>
      <c r="AL1747" s="87" t="s">
        <v>4627</v>
      </c>
      <c r="AM1747" s="84" t="s">
        <v>5682</v>
      </c>
      <c r="AN1747" s="84" t="b">
        <v>0</v>
      </c>
      <c r="AO1747" s="87" t="s">
        <v>4627</v>
      </c>
      <c r="AP1747" s="84" t="s">
        <v>179</v>
      </c>
      <c r="AQ1747" s="84">
        <v>0</v>
      </c>
      <c r="AR1747" s="84">
        <v>0</v>
      </c>
      <c r="AS1747" s="84"/>
      <c r="AT1747" s="84"/>
      <c r="AU1747" s="84"/>
      <c r="AV1747" s="84"/>
      <c r="AW1747" s="84"/>
      <c r="AX1747" s="84"/>
      <c r="AY1747" s="84"/>
      <c r="AZ1747" s="84"/>
    </row>
    <row r="1748" spans="1:52" x14ac:dyDescent="0.55000000000000004">
      <c r="A1748" s="69" t="s">
        <v>414</v>
      </c>
      <c r="B1748" s="69" t="s">
        <v>763</v>
      </c>
      <c r="C1748" s="70"/>
      <c r="D1748" s="71"/>
      <c r="E1748" s="72"/>
      <c r="F1748" s="73"/>
      <c r="G1748" s="70"/>
      <c r="H1748" s="74"/>
      <c r="I1748" s="75"/>
      <c r="J1748" s="75"/>
      <c r="K1748" s="36"/>
      <c r="L1748" s="82"/>
      <c r="M1748" s="82"/>
      <c r="N1748" s="77"/>
      <c r="O1748" s="84" t="s">
        <v>1269</v>
      </c>
      <c r="P1748" s="86">
        <v>43426.820763888885</v>
      </c>
      <c r="Q1748" s="84" t="s">
        <v>1333</v>
      </c>
      <c r="R1748" s="84"/>
      <c r="S1748" s="84"/>
      <c r="T1748" s="84" t="s">
        <v>2073</v>
      </c>
      <c r="U1748" s="84"/>
      <c r="V1748" s="88" t="s">
        <v>2820</v>
      </c>
      <c r="W1748" s="86">
        <v>43426.820763888885</v>
      </c>
      <c r="X1748" s="88" t="s">
        <v>3500</v>
      </c>
      <c r="Y1748" s="84"/>
      <c r="Z1748" s="84"/>
      <c r="AA1748" s="87" t="s">
        <v>4630</v>
      </c>
      <c r="AB1748" s="84"/>
      <c r="AC1748" s="84" t="b">
        <v>0</v>
      </c>
      <c r="AD1748" s="84">
        <v>0</v>
      </c>
      <c r="AE1748" s="87" t="s">
        <v>5552</v>
      </c>
      <c r="AF1748" s="84" t="b">
        <v>0</v>
      </c>
      <c r="AG1748" s="84" t="s">
        <v>5604</v>
      </c>
      <c r="AH1748" s="84"/>
      <c r="AI1748" s="87" t="s">
        <v>5552</v>
      </c>
      <c r="AJ1748" s="84" t="b">
        <v>0</v>
      </c>
      <c r="AK1748" s="84">
        <v>6</v>
      </c>
      <c r="AL1748" s="87" t="s">
        <v>5117</v>
      </c>
      <c r="AM1748" s="84" t="s">
        <v>5686</v>
      </c>
      <c r="AN1748" s="84" t="b">
        <v>0</v>
      </c>
      <c r="AO1748" s="87" t="s">
        <v>5117</v>
      </c>
      <c r="AP1748" s="84" t="s">
        <v>179</v>
      </c>
      <c r="AQ1748" s="84">
        <v>0</v>
      </c>
      <c r="AR1748" s="84">
        <v>0</v>
      </c>
      <c r="AS1748" s="84"/>
      <c r="AT1748" s="84"/>
      <c r="AU1748" s="84"/>
      <c r="AV1748" s="84"/>
      <c r="AW1748" s="84"/>
      <c r="AX1748" s="84"/>
      <c r="AY1748" s="84"/>
      <c r="AZ1748" s="84"/>
    </row>
    <row r="1749" spans="1:52" x14ac:dyDescent="0.55000000000000004">
      <c r="A1749" s="69" t="s">
        <v>414</v>
      </c>
      <c r="B1749" s="69" t="s">
        <v>1021</v>
      </c>
      <c r="C1749" s="70"/>
      <c r="D1749" s="71"/>
      <c r="E1749" s="72"/>
      <c r="F1749" s="73"/>
      <c r="G1749" s="70"/>
      <c r="H1749" s="74"/>
      <c r="I1749" s="75"/>
      <c r="J1749" s="75"/>
      <c r="K1749" s="36"/>
      <c r="L1749" s="82"/>
      <c r="M1749" s="82"/>
      <c r="N1749" s="77"/>
      <c r="O1749" s="84" t="s">
        <v>1270</v>
      </c>
      <c r="P1749" s="86">
        <v>43426.820763888885</v>
      </c>
      <c r="Q1749" s="84" t="s">
        <v>1333</v>
      </c>
      <c r="R1749" s="84"/>
      <c r="S1749" s="84"/>
      <c r="T1749" s="84" t="s">
        <v>2073</v>
      </c>
      <c r="U1749" s="84"/>
      <c r="V1749" s="88" t="s">
        <v>2820</v>
      </c>
      <c r="W1749" s="86">
        <v>43426.820763888885</v>
      </c>
      <c r="X1749" s="88" t="s">
        <v>3500</v>
      </c>
      <c r="Y1749" s="84"/>
      <c r="Z1749" s="84"/>
      <c r="AA1749" s="87" t="s">
        <v>4630</v>
      </c>
      <c r="AB1749" s="84"/>
      <c r="AC1749" s="84" t="b">
        <v>0</v>
      </c>
      <c r="AD1749" s="84">
        <v>0</v>
      </c>
      <c r="AE1749" s="87" t="s">
        <v>5552</v>
      </c>
      <c r="AF1749" s="84" t="b">
        <v>0</v>
      </c>
      <c r="AG1749" s="84" t="s">
        <v>5604</v>
      </c>
      <c r="AH1749" s="84"/>
      <c r="AI1749" s="87" t="s">
        <v>5552</v>
      </c>
      <c r="AJ1749" s="84" t="b">
        <v>0</v>
      </c>
      <c r="AK1749" s="84">
        <v>6</v>
      </c>
      <c r="AL1749" s="87" t="s">
        <v>5117</v>
      </c>
      <c r="AM1749" s="84" t="s">
        <v>5686</v>
      </c>
      <c r="AN1749" s="84" t="b">
        <v>0</v>
      </c>
      <c r="AO1749" s="87" t="s">
        <v>5117</v>
      </c>
      <c r="AP1749" s="84" t="s">
        <v>179</v>
      </c>
      <c r="AQ1749" s="84">
        <v>0</v>
      </c>
      <c r="AR1749" s="84">
        <v>0</v>
      </c>
      <c r="AS1749" s="84"/>
      <c r="AT1749" s="84"/>
      <c r="AU1749" s="84"/>
      <c r="AV1749" s="84"/>
      <c r="AW1749" s="84"/>
      <c r="AX1749" s="84"/>
      <c r="AY1749" s="84"/>
      <c r="AZ1749" s="84"/>
    </row>
    <row r="1750" spans="1:52" x14ac:dyDescent="0.55000000000000004">
      <c r="A1750" s="69" t="s">
        <v>415</v>
      </c>
      <c r="B1750" s="69" t="s">
        <v>1046</v>
      </c>
      <c r="C1750" s="70"/>
      <c r="D1750" s="71"/>
      <c r="E1750" s="72"/>
      <c r="F1750" s="73"/>
      <c r="G1750" s="70"/>
      <c r="H1750" s="74"/>
      <c r="I1750" s="75"/>
      <c r="J1750" s="75"/>
      <c r="K1750" s="36"/>
      <c r="L1750" s="82"/>
      <c r="M1750" s="82"/>
      <c r="N1750" s="77"/>
      <c r="O1750" s="84" t="s">
        <v>1270</v>
      </c>
      <c r="P1750" s="86">
        <v>43426.863576388889</v>
      </c>
      <c r="Q1750" s="84" t="s">
        <v>1374</v>
      </c>
      <c r="R1750" s="84"/>
      <c r="S1750" s="84"/>
      <c r="T1750" s="84" t="s">
        <v>2115</v>
      </c>
      <c r="U1750" s="84"/>
      <c r="V1750" s="88" t="s">
        <v>2821</v>
      </c>
      <c r="W1750" s="86">
        <v>43426.863576388889</v>
      </c>
      <c r="X1750" s="88" t="s">
        <v>3501</v>
      </c>
      <c r="Y1750" s="84"/>
      <c r="Z1750" s="84"/>
      <c r="AA1750" s="87" t="s">
        <v>4631</v>
      </c>
      <c r="AB1750" s="84"/>
      <c r="AC1750" s="84" t="b">
        <v>0</v>
      </c>
      <c r="AD1750" s="84">
        <v>0</v>
      </c>
      <c r="AE1750" s="87" t="s">
        <v>5552</v>
      </c>
      <c r="AF1750" s="84" t="b">
        <v>0</v>
      </c>
      <c r="AG1750" s="84" t="s">
        <v>5605</v>
      </c>
      <c r="AH1750" s="84"/>
      <c r="AI1750" s="87" t="s">
        <v>5552</v>
      </c>
      <c r="AJ1750" s="84" t="b">
        <v>0</v>
      </c>
      <c r="AK1750" s="84">
        <v>0</v>
      </c>
      <c r="AL1750" s="87" t="s">
        <v>5552</v>
      </c>
      <c r="AM1750" s="84" t="s">
        <v>5685</v>
      </c>
      <c r="AN1750" s="84" t="b">
        <v>0</v>
      </c>
      <c r="AO1750" s="87" t="s">
        <v>4631</v>
      </c>
      <c r="AP1750" s="84" t="s">
        <v>179</v>
      </c>
      <c r="AQ1750" s="84">
        <v>0</v>
      </c>
      <c r="AR1750" s="84">
        <v>0</v>
      </c>
      <c r="AS1750" s="84"/>
      <c r="AT1750" s="84"/>
      <c r="AU1750" s="84"/>
      <c r="AV1750" s="84"/>
      <c r="AW1750" s="84"/>
      <c r="AX1750" s="84"/>
      <c r="AY1750" s="84"/>
      <c r="AZ1750" s="84"/>
    </row>
    <row r="1751" spans="1:52" x14ac:dyDescent="0.55000000000000004">
      <c r="A1751" s="69" t="s">
        <v>415</v>
      </c>
      <c r="B1751" s="69" t="s">
        <v>1047</v>
      </c>
      <c r="C1751" s="70"/>
      <c r="D1751" s="71"/>
      <c r="E1751" s="72"/>
      <c r="F1751" s="73"/>
      <c r="G1751" s="70"/>
      <c r="H1751" s="74"/>
      <c r="I1751" s="75"/>
      <c r="J1751" s="75"/>
      <c r="K1751" s="36"/>
      <c r="L1751" s="82"/>
      <c r="M1751" s="82"/>
      <c r="N1751" s="77"/>
      <c r="O1751" s="84" t="s">
        <v>1270</v>
      </c>
      <c r="P1751" s="86">
        <v>43426.863576388889</v>
      </c>
      <c r="Q1751" s="84" t="s">
        <v>1374</v>
      </c>
      <c r="R1751" s="84"/>
      <c r="S1751" s="84"/>
      <c r="T1751" s="84" t="s">
        <v>2115</v>
      </c>
      <c r="U1751" s="84"/>
      <c r="V1751" s="88" t="s">
        <v>2821</v>
      </c>
      <c r="W1751" s="86">
        <v>43426.863576388889</v>
      </c>
      <c r="X1751" s="88" t="s">
        <v>3501</v>
      </c>
      <c r="Y1751" s="84"/>
      <c r="Z1751" s="84"/>
      <c r="AA1751" s="87" t="s">
        <v>4631</v>
      </c>
      <c r="AB1751" s="84"/>
      <c r="AC1751" s="84" t="b">
        <v>0</v>
      </c>
      <c r="AD1751" s="84">
        <v>0</v>
      </c>
      <c r="AE1751" s="87" t="s">
        <v>5552</v>
      </c>
      <c r="AF1751" s="84" t="b">
        <v>0</v>
      </c>
      <c r="AG1751" s="84" t="s">
        <v>5605</v>
      </c>
      <c r="AH1751" s="84"/>
      <c r="AI1751" s="87" t="s">
        <v>5552</v>
      </c>
      <c r="AJ1751" s="84" t="b">
        <v>0</v>
      </c>
      <c r="AK1751" s="84">
        <v>0</v>
      </c>
      <c r="AL1751" s="87" t="s">
        <v>5552</v>
      </c>
      <c r="AM1751" s="84" t="s">
        <v>5685</v>
      </c>
      <c r="AN1751" s="84" t="b">
        <v>0</v>
      </c>
      <c r="AO1751" s="87" t="s">
        <v>4631</v>
      </c>
      <c r="AP1751" s="84" t="s">
        <v>179</v>
      </c>
      <c r="AQ1751" s="84">
        <v>0</v>
      </c>
      <c r="AR1751" s="84">
        <v>0</v>
      </c>
      <c r="AS1751" s="84"/>
      <c r="AT1751" s="84"/>
      <c r="AU1751" s="84"/>
      <c r="AV1751" s="84"/>
      <c r="AW1751" s="84"/>
      <c r="AX1751" s="84"/>
      <c r="AY1751" s="84"/>
      <c r="AZ1751" s="84"/>
    </row>
    <row r="1752" spans="1:52" x14ac:dyDescent="0.55000000000000004">
      <c r="A1752" s="69" t="s">
        <v>416</v>
      </c>
      <c r="B1752" s="69" t="s">
        <v>1048</v>
      </c>
      <c r="C1752" s="70"/>
      <c r="D1752" s="71"/>
      <c r="E1752" s="72"/>
      <c r="F1752" s="73"/>
      <c r="G1752" s="70"/>
      <c r="H1752" s="74"/>
      <c r="I1752" s="75"/>
      <c r="J1752" s="75"/>
      <c r="K1752" s="36"/>
      <c r="L1752" s="82"/>
      <c r="M1752" s="82"/>
      <c r="N1752" s="77"/>
      <c r="O1752" s="84" t="s">
        <v>1270</v>
      </c>
      <c r="P1752" s="86">
        <v>43426.869583333333</v>
      </c>
      <c r="Q1752" s="84" t="s">
        <v>1375</v>
      </c>
      <c r="R1752" s="88" t="s">
        <v>1750</v>
      </c>
      <c r="S1752" s="84" t="s">
        <v>1957</v>
      </c>
      <c r="T1752" s="84" t="s">
        <v>2116</v>
      </c>
      <c r="U1752" s="84"/>
      <c r="V1752" s="88" t="s">
        <v>2822</v>
      </c>
      <c r="W1752" s="86">
        <v>43426.869583333333</v>
      </c>
      <c r="X1752" s="88" t="s">
        <v>3502</v>
      </c>
      <c r="Y1752" s="84"/>
      <c r="Z1752" s="84"/>
      <c r="AA1752" s="87" t="s">
        <v>4632</v>
      </c>
      <c r="AB1752" s="84"/>
      <c r="AC1752" s="84" t="b">
        <v>0</v>
      </c>
      <c r="AD1752" s="84">
        <v>2</v>
      </c>
      <c r="AE1752" s="87" t="s">
        <v>5552</v>
      </c>
      <c r="AF1752" s="84" t="b">
        <v>0</v>
      </c>
      <c r="AG1752" s="84" t="s">
        <v>5604</v>
      </c>
      <c r="AH1752" s="84"/>
      <c r="AI1752" s="87" t="s">
        <v>5552</v>
      </c>
      <c r="AJ1752" s="84" t="b">
        <v>0</v>
      </c>
      <c r="AK1752" s="84">
        <v>0</v>
      </c>
      <c r="AL1752" s="87" t="s">
        <v>5552</v>
      </c>
      <c r="AM1752" s="84" t="s">
        <v>5698</v>
      </c>
      <c r="AN1752" s="84" t="b">
        <v>0</v>
      </c>
      <c r="AO1752" s="87" t="s">
        <v>4632</v>
      </c>
      <c r="AP1752" s="84" t="s">
        <v>179</v>
      </c>
      <c r="AQ1752" s="84">
        <v>0</v>
      </c>
      <c r="AR1752" s="84">
        <v>0</v>
      </c>
      <c r="AS1752" s="84"/>
      <c r="AT1752" s="84"/>
      <c r="AU1752" s="84"/>
      <c r="AV1752" s="84"/>
      <c r="AW1752" s="84"/>
      <c r="AX1752" s="84"/>
      <c r="AY1752" s="84"/>
      <c r="AZ1752" s="84"/>
    </row>
    <row r="1753" spans="1:52" x14ac:dyDescent="0.55000000000000004">
      <c r="A1753" s="69" t="s">
        <v>417</v>
      </c>
      <c r="B1753" s="69" t="s">
        <v>911</v>
      </c>
      <c r="C1753" s="70"/>
      <c r="D1753" s="71"/>
      <c r="E1753" s="72"/>
      <c r="F1753" s="73"/>
      <c r="G1753" s="70"/>
      <c r="H1753" s="74"/>
      <c r="I1753" s="75"/>
      <c r="J1753" s="75"/>
      <c r="K1753" s="36"/>
      <c r="L1753" s="82"/>
      <c r="M1753" s="82"/>
      <c r="N1753" s="77"/>
      <c r="O1753" s="84" t="s">
        <v>1269</v>
      </c>
      <c r="P1753" s="86">
        <v>43427.088402777779</v>
      </c>
      <c r="Q1753" s="84" t="s">
        <v>1376</v>
      </c>
      <c r="R1753" s="88" t="s">
        <v>1751</v>
      </c>
      <c r="S1753" s="84" t="s">
        <v>1958</v>
      </c>
      <c r="T1753" s="84"/>
      <c r="U1753" s="84"/>
      <c r="V1753" s="88" t="s">
        <v>2823</v>
      </c>
      <c r="W1753" s="86">
        <v>43427.088402777779</v>
      </c>
      <c r="X1753" s="88" t="s">
        <v>3503</v>
      </c>
      <c r="Y1753" s="84"/>
      <c r="Z1753" s="84"/>
      <c r="AA1753" s="87" t="s">
        <v>4633</v>
      </c>
      <c r="AB1753" s="84"/>
      <c r="AC1753" s="84" t="b">
        <v>0</v>
      </c>
      <c r="AD1753" s="84">
        <v>0</v>
      </c>
      <c r="AE1753" s="87" t="s">
        <v>5552</v>
      </c>
      <c r="AF1753" s="84" t="b">
        <v>0</v>
      </c>
      <c r="AG1753" s="84" t="s">
        <v>5604</v>
      </c>
      <c r="AH1753" s="84"/>
      <c r="AI1753" s="87" t="s">
        <v>5552</v>
      </c>
      <c r="AJ1753" s="84" t="b">
        <v>0</v>
      </c>
      <c r="AK1753" s="84">
        <v>3</v>
      </c>
      <c r="AL1753" s="87" t="s">
        <v>5456</v>
      </c>
      <c r="AM1753" s="84" t="s">
        <v>5684</v>
      </c>
      <c r="AN1753" s="84" t="b">
        <v>0</v>
      </c>
      <c r="AO1753" s="87" t="s">
        <v>5456</v>
      </c>
      <c r="AP1753" s="84" t="s">
        <v>179</v>
      </c>
      <c r="AQ1753" s="84">
        <v>0</v>
      </c>
      <c r="AR1753" s="84">
        <v>0</v>
      </c>
      <c r="AS1753" s="84"/>
      <c r="AT1753" s="84"/>
      <c r="AU1753" s="84"/>
      <c r="AV1753" s="84"/>
      <c r="AW1753" s="84"/>
      <c r="AX1753" s="84"/>
      <c r="AY1753" s="84"/>
      <c r="AZ1753" s="84"/>
    </row>
    <row r="1754" spans="1:52" x14ac:dyDescent="0.55000000000000004">
      <c r="A1754" s="69" t="s">
        <v>417</v>
      </c>
      <c r="B1754" s="69" t="s">
        <v>911</v>
      </c>
      <c r="C1754" s="70"/>
      <c r="D1754" s="71"/>
      <c r="E1754" s="72"/>
      <c r="F1754" s="73"/>
      <c r="G1754" s="70"/>
      <c r="H1754" s="74"/>
      <c r="I1754" s="75"/>
      <c r="J1754" s="75"/>
      <c r="K1754" s="36"/>
      <c r="L1754" s="82"/>
      <c r="M1754" s="82"/>
      <c r="N1754" s="77"/>
      <c r="O1754" s="84" t="s">
        <v>1270</v>
      </c>
      <c r="P1754" s="86">
        <v>43427.088402777779</v>
      </c>
      <c r="Q1754" s="84" t="s">
        <v>1376</v>
      </c>
      <c r="R1754" s="88" t="s">
        <v>1751</v>
      </c>
      <c r="S1754" s="84" t="s">
        <v>1958</v>
      </c>
      <c r="T1754" s="84"/>
      <c r="U1754" s="84"/>
      <c r="V1754" s="88" t="s">
        <v>2823</v>
      </c>
      <c r="W1754" s="86">
        <v>43427.088402777779</v>
      </c>
      <c r="X1754" s="88" t="s">
        <v>3503</v>
      </c>
      <c r="Y1754" s="84"/>
      <c r="Z1754" s="84"/>
      <c r="AA1754" s="87" t="s">
        <v>4633</v>
      </c>
      <c r="AB1754" s="84"/>
      <c r="AC1754" s="84" t="b">
        <v>0</v>
      </c>
      <c r="AD1754" s="84">
        <v>0</v>
      </c>
      <c r="AE1754" s="87" t="s">
        <v>5552</v>
      </c>
      <c r="AF1754" s="84" t="b">
        <v>0</v>
      </c>
      <c r="AG1754" s="84" t="s">
        <v>5604</v>
      </c>
      <c r="AH1754" s="84"/>
      <c r="AI1754" s="87" t="s">
        <v>5552</v>
      </c>
      <c r="AJ1754" s="84" t="b">
        <v>0</v>
      </c>
      <c r="AK1754" s="84">
        <v>3</v>
      </c>
      <c r="AL1754" s="87" t="s">
        <v>5456</v>
      </c>
      <c r="AM1754" s="84" t="s">
        <v>5684</v>
      </c>
      <c r="AN1754" s="84" t="b">
        <v>0</v>
      </c>
      <c r="AO1754" s="87" t="s">
        <v>5456</v>
      </c>
      <c r="AP1754" s="84" t="s">
        <v>179</v>
      </c>
      <c r="AQ1754" s="84">
        <v>0</v>
      </c>
      <c r="AR1754" s="84">
        <v>0</v>
      </c>
      <c r="AS1754" s="84"/>
      <c r="AT1754" s="84"/>
      <c r="AU1754" s="84"/>
      <c r="AV1754" s="84"/>
      <c r="AW1754" s="84"/>
      <c r="AX1754" s="84"/>
      <c r="AY1754" s="84"/>
      <c r="AZ1754" s="84"/>
    </row>
    <row r="1755" spans="1:52" x14ac:dyDescent="0.55000000000000004">
      <c r="A1755" s="69" t="s">
        <v>418</v>
      </c>
      <c r="B1755" s="69" t="s">
        <v>419</v>
      </c>
      <c r="C1755" s="70"/>
      <c r="D1755" s="71"/>
      <c r="E1755" s="72"/>
      <c r="F1755" s="73"/>
      <c r="G1755" s="70"/>
      <c r="H1755" s="74"/>
      <c r="I1755" s="75"/>
      <c r="J1755" s="75"/>
      <c r="K1755" s="36"/>
      <c r="L1755" s="82"/>
      <c r="M1755" s="82"/>
      <c r="N1755" s="77"/>
      <c r="O1755" s="84" t="s">
        <v>1270</v>
      </c>
      <c r="P1755" s="86">
        <v>43424.467511574076</v>
      </c>
      <c r="Q1755" s="84" t="s">
        <v>1286</v>
      </c>
      <c r="R1755" s="88" t="s">
        <v>1752</v>
      </c>
      <c r="S1755" s="84" t="s">
        <v>1938</v>
      </c>
      <c r="T1755" s="84" t="s">
        <v>2117</v>
      </c>
      <c r="U1755" s="84"/>
      <c r="V1755" s="88" t="s">
        <v>2824</v>
      </c>
      <c r="W1755" s="86">
        <v>43424.467511574076</v>
      </c>
      <c r="X1755" s="88" t="s">
        <v>3504</v>
      </c>
      <c r="Y1755" s="84"/>
      <c r="Z1755" s="84"/>
      <c r="AA1755" s="87" t="s">
        <v>4634</v>
      </c>
      <c r="AB1755" s="84"/>
      <c r="AC1755" s="84" t="b">
        <v>0</v>
      </c>
      <c r="AD1755" s="84">
        <v>7</v>
      </c>
      <c r="AE1755" s="87" t="s">
        <v>5552</v>
      </c>
      <c r="AF1755" s="84" t="b">
        <v>0</v>
      </c>
      <c r="AG1755" s="84" t="s">
        <v>5604</v>
      </c>
      <c r="AH1755" s="84"/>
      <c r="AI1755" s="87" t="s">
        <v>5552</v>
      </c>
      <c r="AJ1755" s="84" t="b">
        <v>0</v>
      </c>
      <c r="AK1755" s="84">
        <v>3</v>
      </c>
      <c r="AL1755" s="87" t="s">
        <v>5552</v>
      </c>
      <c r="AM1755" s="84" t="s">
        <v>5684</v>
      </c>
      <c r="AN1755" s="84" t="b">
        <v>0</v>
      </c>
      <c r="AO1755" s="87" t="s">
        <v>4634</v>
      </c>
      <c r="AP1755" s="84" t="s">
        <v>179</v>
      </c>
      <c r="AQ1755" s="84">
        <v>0</v>
      </c>
      <c r="AR1755" s="84">
        <v>0</v>
      </c>
      <c r="AS1755" s="84"/>
      <c r="AT1755" s="84"/>
      <c r="AU1755" s="84"/>
      <c r="AV1755" s="84"/>
      <c r="AW1755" s="84"/>
      <c r="AX1755" s="84"/>
      <c r="AY1755" s="84"/>
      <c r="AZ1755" s="84"/>
    </row>
    <row r="1756" spans="1:52" x14ac:dyDescent="0.55000000000000004">
      <c r="A1756" s="69" t="s">
        <v>418</v>
      </c>
      <c r="B1756" s="69" t="s">
        <v>958</v>
      </c>
      <c r="C1756" s="70"/>
      <c r="D1756" s="71"/>
      <c r="E1756" s="72"/>
      <c r="F1756" s="73"/>
      <c r="G1756" s="70"/>
      <c r="H1756" s="74"/>
      <c r="I1756" s="75"/>
      <c r="J1756" s="75"/>
      <c r="K1756" s="36"/>
      <c r="L1756" s="82"/>
      <c r="M1756" s="82"/>
      <c r="N1756" s="77"/>
      <c r="O1756" s="84" t="s">
        <v>1270</v>
      </c>
      <c r="P1756" s="86">
        <v>43424.467511574076</v>
      </c>
      <c r="Q1756" s="84" t="s">
        <v>1286</v>
      </c>
      <c r="R1756" s="88" t="s">
        <v>1752</v>
      </c>
      <c r="S1756" s="84" t="s">
        <v>1938</v>
      </c>
      <c r="T1756" s="84" t="s">
        <v>2117</v>
      </c>
      <c r="U1756" s="84"/>
      <c r="V1756" s="88" t="s">
        <v>2824</v>
      </c>
      <c r="W1756" s="86">
        <v>43424.467511574076</v>
      </c>
      <c r="X1756" s="88" t="s">
        <v>3504</v>
      </c>
      <c r="Y1756" s="84"/>
      <c r="Z1756" s="84"/>
      <c r="AA1756" s="87" t="s">
        <v>4634</v>
      </c>
      <c r="AB1756" s="84"/>
      <c r="AC1756" s="84" t="b">
        <v>0</v>
      </c>
      <c r="AD1756" s="84">
        <v>7</v>
      </c>
      <c r="AE1756" s="87" t="s">
        <v>5552</v>
      </c>
      <c r="AF1756" s="84" t="b">
        <v>0</v>
      </c>
      <c r="AG1756" s="84" t="s">
        <v>5604</v>
      </c>
      <c r="AH1756" s="84"/>
      <c r="AI1756" s="87" t="s">
        <v>5552</v>
      </c>
      <c r="AJ1756" s="84" t="b">
        <v>0</v>
      </c>
      <c r="AK1756" s="84">
        <v>3</v>
      </c>
      <c r="AL1756" s="87" t="s">
        <v>5552</v>
      </c>
      <c r="AM1756" s="84" t="s">
        <v>5684</v>
      </c>
      <c r="AN1756" s="84" t="b">
        <v>0</v>
      </c>
      <c r="AO1756" s="87" t="s">
        <v>4634</v>
      </c>
      <c r="AP1756" s="84" t="s">
        <v>179</v>
      </c>
      <c r="AQ1756" s="84">
        <v>0</v>
      </c>
      <c r="AR1756" s="84">
        <v>0</v>
      </c>
      <c r="AS1756" s="84"/>
      <c r="AT1756" s="84"/>
      <c r="AU1756" s="84"/>
      <c r="AV1756" s="84"/>
      <c r="AW1756" s="84"/>
      <c r="AX1756" s="84"/>
      <c r="AY1756" s="84"/>
      <c r="AZ1756" s="84"/>
    </row>
    <row r="1757" spans="1:52" x14ac:dyDescent="0.55000000000000004">
      <c r="A1757" s="69" t="s">
        <v>418</v>
      </c>
      <c r="B1757" s="69" t="s">
        <v>763</v>
      </c>
      <c r="C1757" s="70"/>
      <c r="D1757" s="71"/>
      <c r="E1757" s="72"/>
      <c r="F1757" s="73"/>
      <c r="G1757" s="70"/>
      <c r="H1757" s="74"/>
      <c r="I1757" s="75"/>
      <c r="J1757" s="75"/>
      <c r="K1757" s="36"/>
      <c r="L1757" s="82"/>
      <c r="M1757" s="82"/>
      <c r="N1757" s="77"/>
      <c r="O1757" s="84" t="s">
        <v>1270</v>
      </c>
      <c r="P1757" s="86">
        <v>43424.467511574076</v>
      </c>
      <c r="Q1757" s="84" t="s">
        <v>1286</v>
      </c>
      <c r="R1757" s="88" t="s">
        <v>1752</v>
      </c>
      <c r="S1757" s="84" t="s">
        <v>1938</v>
      </c>
      <c r="T1757" s="84" t="s">
        <v>2117</v>
      </c>
      <c r="U1757" s="84"/>
      <c r="V1757" s="88" t="s">
        <v>2824</v>
      </c>
      <c r="W1757" s="86">
        <v>43424.467511574076</v>
      </c>
      <c r="X1757" s="88" t="s">
        <v>3504</v>
      </c>
      <c r="Y1757" s="84"/>
      <c r="Z1757" s="84"/>
      <c r="AA1757" s="87" t="s">
        <v>4634</v>
      </c>
      <c r="AB1757" s="84"/>
      <c r="AC1757" s="84" t="b">
        <v>0</v>
      </c>
      <c r="AD1757" s="84">
        <v>7</v>
      </c>
      <c r="AE1757" s="87" t="s">
        <v>5552</v>
      </c>
      <c r="AF1757" s="84" t="b">
        <v>0</v>
      </c>
      <c r="AG1757" s="84" t="s">
        <v>5604</v>
      </c>
      <c r="AH1757" s="84"/>
      <c r="AI1757" s="87" t="s">
        <v>5552</v>
      </c>
      <c r="AJ1757" s="84" t="b">
        <v>0</v>
      </c>
      <c r="AK1757" s="84">
        <v>3</v>
      </c>
      <c r="AL1757" s="87" t="s">
        <v>5552</v>
      </c>
      <c r="AM1757" s="84" t="s">
        <v>5684</v>
      </c>
      <c r="AN1757" s="84" t="b">
        <v>0</v>
      </c>
      <c r="AO1757" s="87" t="s">
        <v>4634</v>
      </c>
      <c r="AP1757" s="84" t="s">
        <v>179</v>
      </c>
      <c r="AQ1757" s="84">
        <v>0</v>
      </c>
      <c r="AR1757" s="84">
        <v>0</v>
      </c>
      <c r="AS1757" s="84"/>
      <c r="AT1757" s="84"/>
      <c r="AU1757" s="84"/>
      <c r="AV1757" s="84"/>
      <c r="AW1757" s="84"/>
      <c r="AX1757" s="84"/>
      <c r="AY1757" s="84"/>
      <c r="AZ1757" s="84"/>
    </row>
    <row r="1758" spans="1:52" x14ac:dyDescent="0.55000000000000004">
      <c r="A1758" s="69" t="s">
        <v>418</v>
      </c>
      <c r="B1758" s="69" t="s">
        <v>420</v>
      </c>
      <c r="C1758" s="70"/>
      <c r="D1758" s="71"/>
      <c r="E1758" s="72"/>
      <c r="F1758" s="73"/>
      <c r="G1758" s="70"/>
      <c r="H1758" s="74"/>
      <c r="I1758" s="75"/>
      <c r="J1758" s="75"/>
      <c r="K1758" s="36"/>
      <c r="L1758" s="82"/>
      <c r="M1758" s="82"/>
      <c r="N1758" s="77"/>
      <c r="O1758" s="84" t="s">
        <v>1270</v>
      </c>
      <c r="P1758" s="86">
        <v>43424.467511574076</v>
      </c>
      <c r="Q1758" s="84" t="s">
        <v>1286</v>
      </c>
      <c r="R1758" s="88" t="s">
        <v>1752</v>
      </c>
      <c r="S1758" s="84" t="s">
        <v>1938</v>
      </c>
      <c r="T1758" s="84" t="s">
        <v>2117</v>
      </c>
      <c r="U1758" s="84"/>
      <c r="V1758" s="88" t="s">
        <v>2824</v>
      </c>
      <c r="W1758" s="86">
        <v>43424.467511574076</v>
      </c>
      <c r="X1758" s="88" t="s">
        <v>3504</v>
      </c>
      <c r="Y1758" s="84"/>
      <c r="Z1758" s="84"/>
      <c r="AA1758" s="87" t="s">
        <v>4634</v>
      </c>
      <c r="AB1758" s="84"/>
      <c r="AC1758" s="84" t="b">
        <v>0</v>
      </c>
      <c r="AD1758" s="84">
        <v>7</v>
      </c>
      <c r="AE1758" s="87" t="s">
        <v>5552</v>
      </c>
      <c r="AF1758" s="84" t="b">
        <v>0</v>
      </c>
      <c r="AG1758" s="84" t="s">
        <v>5604</v>
      </c>
      <c r="AH1758" s="84"/>
      <c r="AI1758" s="87" t="s">
        <v>5552</v>
      </c>
      <c r="AJ1758" s="84" t="b">
        <v>0</v>
      </c>
      <c r="AK1758" s="84">
        <v>3</v>
      </c>
      <c r="AL1758" s="87" t="s">
        <v>5552</v>
      </c>
      <c r="AM1758" s="84" t="s">
        <v>5684</v>
      </c>
      <c r="AN1758" s="84" t="b">
        <v>0</v>
      </c>
      <c r="AO1758" s="87" t="s">
        <v>4634</v>
      </c>
      <c r="AP1758" s="84" t="s">
        <v>179</v>
      </c>
      <c r="AQ1758" s="84">
        <v>0</v>
      </c>
      <c r="AR1758" s="84">
        <v>0</v>
      </c>
      <c r="AS1758" s="84"/>
      <c r="AT1758" s="84"/>
      <c r="AU1758" s="84"/>
      <c r="AV1758" s="84"/>
      <c r="AW1758" s="84"/>
      <c r="AX1758" s="84"/>
      <c r="AY1758" s="84"/>
      <c r="AZ1758" s="84"/>
    </row>
    <row r="1759" spans="1:52" x14ac:dyDescent="0.55000000000000004">
      <c r="A1759" s="69" t="s">
        <v>418</v>
      </c>
      <c r="B1759" s="69" t="s">
        <v>419</v>
      </c>
      <c r="C1759" s="70"/>
      <c r="D1759" s="71"/>
      <c r="E1759" s="72"/>
      <c r="F1759" s="73"/>
      <c r="G1759" s="70"/>
      <c r="H1759" s="74"/>
      <c r="I1759" s="75"/>
      <c r="J1759" s="75"/>
      <c r="K1759" s="36"/>
      <c r="L1759" s="82"/>
      <c r="M1759" s="82"/>
      <c r="N1759" s="77"/>
      <c r="O1759" s="84" t="s">
        <v>1270</v>
      </c>
      <c r="P1759" s="86">
        <v>43424.467800925922</v>
      </c>
      <c r="Q1759" s="84" t="s">
        <v>1285</v>
      </c>
      <c r="R1759" s="88" t="s">
        <v>1752</v>
      </c>
      <c r="S1759" s="84" t="s">
        <v>1938</v>
      </c>
      <c r="T1759" s="84" t="s">
        <v>2118</v>
      </c>
      <c r="U1759" s="84"/>
      <c r="V1759" s="88" t="s">
        <v>2824</v>
      </c>
      <c r="W1759" s="86">
        <v>43424.467800925922</v>
      </c>
      <c r="X1759" s="88" t="s">
        <v>3505</v>
      </c>
      <c r="Y1759" s="84"/>
      <c r="Z1759" s="84"/>
      <c r="AA1759" s="87" t="s">
        <v>4635</v>
      </c>
      <c r="AB1759" s="84"/>
      <c r="AC1759" s="84" t="b">
        <v>0</v>
      </c>
      <c r="AD1759" s="84">
        <v>6</v>
      </c>
      <c r="AE1759" s="87" t="s">
        <v>5552</v>
      </c>
      <c r="AF1759" s="84" t="b">
        <v>0</v>
      </c>
      <c r="AG1759" s="84" t="s">
        <v>5605</v>
      </c>
      <c r="AH1759" s="84"/>
      <c r="AI1759" s="87" t="s">
        <v>5552</v>
      </c>
      <c r="AJ1759" s="84" t="b">
        <v>0</v>
      </c>
      <c r="AK1759" s="84">
        <v>5</v>
      </c>
      <c r="AL1759" s="87" t="s">
        <v>5552</v>
      </c>
      <c r="AM1759" s="84" t="s">
        <v>5684</v>
      </c>
      <c r="AN1759" s="84" t="b">
        <v>0</v>
      </c>
      <c r="AO1759" s="87" t="s">
        <v>4635</v>
      </c>
      <c r="AP1759" s="84" t="s">
        <v>179</v>
      </c>
      <c r="AQ1759" s="84">
        <v>0</v>
      </c>
      <c r="AR1759" s="84">
        <v>0</v>
      </c>
      <c r="AS1759" s="84"/>
      <c r="AT1759" s="84"/>
      <c r="AU1759" s="84"/>
      <c r="AV1759" s="84"/>
      <c r="AW1759" s="84"/>
      <c r="AX1759" s="84"/>
      <c r="AY1759" s="84"/>
      <c r="AZ1759" s="84"/>
    </row>
    <row r="1760" spans="1:52" x14ac:dyDescent="0.55000000000000004">
      <c r="A1760" s="69" t="s">
        <v>418</v>
      </c>
      <c r="B1760" s="69" t="s">
        <v>958</v>
      </c>
      <c r="C1760" s="70"/>
      <c r="D1760" s="71"/>
      <c r="E1760" s="72"/>
      <c r="F1760" s="73"/>
      <c r="G1760" s="70"/>
      <c r="H1760" s="74"/>
      <c r="I1760" s="75"/>
      <c r="J1760" s="75"/>
      <c r="K1760" s="36"/>
      <c r="L1760" s="82"/>
      <c r="M1760" s="82"/>
      <c r="N1760" s="77"/>
      <c r="O1760" s="84" t="s">
        <v>1270</v>
      </c>
      <c r="P1760" s="86">
        <v>43424.467800925922</v>
      </c>
      <c r="Q1760" s="84" t="s">
        <v>1285</v>
      </c>
      <c r="R1760" s="88" t="s">
        <v>1752</v>
      </c>
      <c r="S1760" s="84" t="s">
        <v>1938</v>
      </c>
      <c r="T1760" s="84" t="s">
        <v>2118</v>
      </c>
      <c r="U1760" s="84"/>
      <c r="V1760" s="88" t="s">
        <v>2824</v>
      </c>
      <c r="W1760" s="86">
        <v>43424.467800925922</v>
      </c>
      <c r="X1760" s="88" t="s">
        <v>3505</v>
      </c>
      <c r="Y1760" s="84"/>
      <c r="Z1760" s="84"/>
      <c r="AA1760" s="87" t="s">
        <v>4635</v>
      </c>
      <c r="AB1760" s="84"/>
      <c r="AC1760" s="84" t="b">
        <v>0</v>
      </c>
      <c r="AD1760" s="84">
        <v>6</v>
      </c>
      <c r="AE1760" s="87" t="s">
        <v>5552</v>
      </c>
      <c r="AF1760" s="84" t="b">
        <v>0</v>
      </c>
      <c r="AG1760" s="84" t="s">
        <v>5605</v>
      </c>
      <c r="AH1760" s="84"/>
      <c r="AI1760" s="87" t="s">
        <v>5552</v>
      </c>
      <c r="AJ1760" s="84" t="b">
        <v>0</v>
      </c>
      <c r="AK1760" s="84">
        <v>5</v>
      </c>
      <c r="AL1760" s="87" t="s">
        <v>5552</v>
      </c>
      <c r="AM1760" s="84" t="s">
        <v>5684</v>
      </c>
      <c r="AN1760" s="84" t="b">
        <v>0</v>
      </c>
      <c r="AO1760" s="87" t="s">
        <v>4635</v>
      </c>
      <c r="AP1760" s="84" t="s">
        <v>179</v>
      </c>
      <c r="AQ1760" s="84">
        <v>0</v>
      </c>
      <c r="AR1760" s="84">
        <v>0</v>
      </c>
      <c r="AS1760" s="84"/>
      <c r="AT1760" s="84"/>
      <c r="AU1760" s="84"/>
      <c r="AV1760" s="84"/>
      <c r="AW1760" s="84"/>
      <c r="AX1760" s="84"/>
      <c r="AY1760" s="84"/>
      <c r="AZ1760" s="84"/>
    </row>
    <row r="1761" spans="1:52" x14ac:dyDescent="0.55000000000000004">
      <c r="A1761" s="69" t="s">
        <v>418</v>
      </c>
      <c r="B1761" s="69" t="s">
        <v>763</v>
      </c>
      <c r="C1761" s="70"/>
      <c r="D1761" s="71"/>
      <c r="E1761" s="72"/>
      <c r="F1761" s="73"/>
      <c r="G1761" s="70"/>
      <c r="H1761" s="74"/>
      <c r="I1761" s="75"/>
      <c r="J1761" s="75"/>
      <c r="K1761" s="36"/>
      <c r="L1761" s="82"/>
      <c r="M1761" s="82"/>
      <c r="N1761" s="77"/>
      <c r="O1761" s="84" t="s">
        <v>1270</v>
      </c>
      <c r="P1761" s="86">
        <v>43424.467800925922</v>
      </c>
      <c r="Q1761" s="84" t="s">
        <v>1285</v>
      </c>
      <c r="R1761" s="88" t="s">
        <v>1752</v>
      </c>
      <c r="S1761" s="84" t="s">
        <v>1938</v>
      </c>
      <c r="T1761" s="84" t="s">
        <v>2118</v>
      </c>
      <c r="U1761" s="84"/>
      <c r="V1761" s="88" t="s">
        <v>2824</v>
      </c>
      <c r="W1761" s="86">
        <v>43424.467800925922</v>
      </c>
      <c r="X1761" s="88" t="s">
        <v>3505</v>
      </c>
      <c r="Y1761" s="84"/>
      <c r="Z1761" s="84"/>
      <c r="AA1761" s="87" t="s">
        <v>4635</v>
      </c>
      <c r="AB1761" s="84"/>
      <c r="AC1761" s="84" t="b">
        <v>0</v>
      </c>
      <c r="AD1761" s="84">
        <v>6</v>
      </c>
      <c r="AE1761" s="87" t="s">
        <v>5552</v>
      </c>
      <c r="AF1761" s="84" t="b">
        <v>0</v>
      </c>
      <c r="AG1761" s="84" t="s">
        <v>5605</v>
      </c>
      <c r="AH1761" s="84"/>
      <c r="AI1761" s="87" t="s">
        <v>5552</v>
      </c>
      <c r="AJ1761" s="84" t="b">
        <v>0</v>
      </c>
      <c r="AK1761" s="84">
        <v>5</v>
      </c>
      <c r="AL1761" s="87" t="s">
        <v>5552</v>
      </c>
      <c r="AM1761" s="84" t="s">
        <v>5684</v>
      </c>
      <c r="AN1761" s="84" t="b">
        <v>0</v>
      </c>
      <c r="AO1761" s="87" t="s">
        <v>4635</v>
      </c>
      <c r="AP1761" s="84" t="s">
        <v>179</v>
      </c>
      <c r="AQ1761" s="84">
        <v>0</v>
      </c>
      <c r="AR1761" s="84">
        <v>0</v>
      </c>
      <c r="AS1761" s="84"/>
      <c r="AT1761" s="84"/>
      <c r="AU1761" s="84"/>
      <c r="AV1761" s="84"/>
      <c r="AW1761" s="84"/>
      <c r="AX1761" s="84"/>
      <c r="AY1761" s="84"/>
      <c r="AZ1761" s="84"/>
    </row>
    <row r="1762" spans="1:52" x14ac:dyDescent="0.55000000000000004">
      <c r="A1762" s="69" t="s">
        <v>418</v>
      </c>
      <c r="B1762" s="69" t="s">
        <v>420</v>
      </c>
      <c r="C1762" s="70"/>
      <c r="D1762" s="71"/>
      <c r="E1762" s="72"/>
      <c r="F1762" s="73"/>
      <c r="G1762" s="70"/>
      <c r="H1762" s="74"/>
      <c r="I1762" s="75"/>
      <c r="J1762" s="75"/>
      <c r="K1762" s="36"/>
      <c r="L1762" s="82"/>
      <c r="M1762" s="82"/>
      <c r="N1762" s="77"/>
      <c r="O1762" s="84" t="s">
        <v>1270</v>
      </c>
      <c r="P1762" s="86">
        <v>43424.467800925922</v>
      </c>
      <c r="Q1762" s="84" t="s">
        <v>1285</v>
      </c>
      <c r="R1762" s="88" t="s">
        <v>1752</v>
      </c>
      <c r="S1762" s="84" t="s">
        <v>1938</v>
      </c>
      <c r="T1762" s="84" t="s">
        <v>2118</v>
      </c>
      <c r="U1762" s="84"/>
      <c r="V1762" s="88" t="s">
        <v>2824</v>
      </c>
      <c r="W1762" s="86">
        <v>43424.467800925922</v>
      </c>
      <c r="X1762" s="88" t="s">
        <v>3505</v>
      </c>
      <c r="Y1762" s="84"/>
      <c r="Z1762" s="84"/>
      <c r="AA1762" s="87" t="s">
        <v>4635</v>
      </c>
      <c r="AB1762" s="84"/>
      <c r="AC1762" s="84" t="b">
        <v>0</v>
      </c>
      <c r="AD1762" s="84">
        <v>6</v>
      </c>
      <c r="AE1762" s="87" t="s">
        <v>5552</v>
      </c>
      <c r="AF1762" s="84" t="b">
        <v>0</v>
      </c>
      <c r="AG1762" s="84" t="s">
        <v>5605</v>
      </c>
      <c r="AH1762" s="84"/>
      <c r="AI1762" s="87" t="s">
        <v>5552</v>
      </c>
      <c r="AJ1762" s="84" t="b">
        <v>0</v>
      </c>
      <c r="AK1762" s="84">
        <v>5</v>
      </c>
      <c r="AL1762" s="87" t="s">
        <v>5552</v>
      </c>
      <c r="AM1762" s="84" t="s">
        <v>5684</v>
      </c>
      <c r="AN1762" s="84" t="b">
        <v>0</v>
      </c>
      <c r="AO1762" s="87" t="s">
        <v>4635</v>
      </c>
      <c r="AP1762" s="84" t="s">
        <v>179</v>
      </c>
      <c r="AQ1762" s="84">
        <v>0</v>
      </c>
      <c r="AR1762" s="84">
        <v>0</v>
      </c>
      <c r="AS1762" s="84"/>
      <c r="AT1762" s="84"/>
      <c r="AU1762" s="84"/>
      <c r="AV1762" s="84"/>
      <c r="AW1762" s="84"/>
      <c r="AX1762" s="84"/>
      <c r="AY1762" s="84"/>
      <c r="AZ1762" s="84"/>
    </row>
    <row r="1763" spans="1:52" x14ac:dyDescent="0.55000000000000004">
      <c r="A1763" s="69" t="s">
        <v>419</v>
      </c>
      <c r="B1763" s="69" t="s">
        <v>418</v>
      </c>
      <c r="C1763" s="70"/>
      <c r="D1763" s="71"/>
      <c r="E1763" s="72"/>
      <c r="F1763" s="73"/>
      <c r="G1763" s="70"/>
      <c r="H1763" s="74"/>
      <c r="I1763" s="75"/>
      <c r="J1763" s="75"/>
      <c r="K1763" s="36"/>
      <c r="L1763" s="82"/>
      <c r="M1763" s="82"/>
      <c r="N1763" s="77"/>
      <c r="O1763" s="84" t="s">
        <v>1269</v>
      </c>
      <c r="P1763" s="86">
        <v>43424.470405092594</v>
      </c>
      <c r="Q1763" s="84" t="s">
        <v>1285</v>
      </c>
      <c r="R1763" s="84"/>
      <c r="S1763" s="84"/>
      <c r="T1763" s="84" t="s">
        <v>958</v>
      </c>
      <c r="U1763" s="84"/>
      <c r="V1763" s="88" t="s">
        <v>2825</v>
      </c>
      <c r="W1763" s="86">
        <v>43424.470405092594</v>
      </c>
      <c r="X1763" s="88" t="s">
        <v>3506</v>
      </c>
      <c r="Y1763" s="84"/>
      <c r="Z1763" s="84"/>
      <c r="AA1763" s="87" t="s">
        <v>4636</v>
      </c>
      <c r="AB1763" s="84"/>
      <c r="AC1763" s="84" t="b">
        <v>0</v>
      </c>
      <c r="AD1763" s="84">
        <v>0</v>
      </c>
      <c r="AE1763" s="87" t="s">
        <v>5552</v>
      </c>
      <c r="AF1763" s="84" t="b">
        <v>0</v>
      </c>
      <c r="AG1763" s="84" t="s">
        <v>5605</v>
      </c>
      <c r="AH1763" s="84"/>
      <c r="AI1763" s="87" t="s">
        <v>5552</v>
      </c>
      <c r="AJ1763" s="84" t="b">
        <v>0</v>
      </c>
      <c r="AK1763" s="84">
        <v>5</v>
      </c>
      <c r="AL1763" s="87" t="s">
        <v>4635</v>
      </c>
      <c r="AM1763" s="84" t="s">
        <v>5690</v>
      </c>
      <c r="AN1763" s="84" t="b">
        <v>0</v>
      </c>
      <c r="AO1763" s="87" t="s">
        <v>4635</v>
      </c>
      <c r="AP1763" s="84" t="s">
        <v>179</v>
      </c>
      <c r="AQ1763" s="84">
        <v>0</v>
      </c>
      <c r="AR1763" s="84">
        <v>0</v>
      </c>
      <c r="AS1763" s="84"/>
      <c r="AT1763" s="84"/>
      <c r="AU1763" s="84"/>
      <c r="AV1763" s="84"/>
      <c r="AW1763" s="84"/>
      <c r="AX1763" s="84"/>
      <c r="AY1763" s="84"/>
      <c r="AZ1763" s="84"/>
    </row>
    <row r="1764" spans="1:52" x14ac:dyDescent="0.55000000000000004">
      <c r="A1764" s="69" t="s">
        <v>420</v>
      </c>
      <c r="B1764" s="69" t="s">
        <v>418</v>
      </c>
      <c r="C1764" s="70"/>
      <c r="D1764" s="71"/>
      <c r="E1764" s="72"/>
      <c r="F1764" s="73"/>
      <c r="G1764" s="70"/>
      <c r="H1764" s="74"/>
      <c r="I1764" s="75"/>
      <c r="J1764" s="75"/>
      <c r="K1764" s="36"/>
      <c r="L1764" s="82"/>
      <c r="M1764" s="82"/>
      <c r="N1764" s="77"/>
      <c r="O1764" s="84" t="s">
        <v>1269</v>
      </c>
      <c r="P1764" s="86">
        <v>43425.834502314814</v>
      </c>
      <c r="Q1764" s="84" t="s">
        <v>1286</v>
      </c>
      <c r="R1764" s="84"/>
      <c r="S1764" s="84"/>
      <c r="T1764" s="84" t="s">
        <v>958</v>
      </c>
      <c r="U1764" s="84"/>
      <c r="V1764" s="88" t="s">
        <v>2826</v>
      </c>
      <c r="W1764" s="86">
        <v>43425.834502314814</v>
      </c>
      <c r="X1764" s="88" t="s">
        <v>3507</v>
      </c>
      <c r="Y1764" s="84"/>
      <c r="Z1764" s="84"/>
      <c r="AA1764" s="87" t="s">
        <v>4637</v>
      </c>
      <c r="AB1764" s="84"/>
      <c r="AC1764" s="84" t="b">
        <v>0</v>
      </c>
      <c r="AD1764" s="84">
        <v>0</v>
      </c>
      <c r="AE1764" s="87" t="s">
        <v>5552</v>
      </c>
      <c r="AF1764" s="84" t="b">
        <v>0</v>
      </c>
      <c r="AG1764" s="84" t="s">
        <v>5604</v>
      </c>
      <c r="AH1764" s="84"/>
      <c r="AI1764" s="87" t="s">
        <v>5552</v>
      </c>
      <c r="AJ1764" s="84" t="b">
        <v>0</v>
      </c>
      <c r="AK1764" s="84">
        <v>3</v>
      </c>
      <c r="AL1764" s="87" t="s">
        <v>4634</v>
      </c>
      <c r="AM1764" s="84" t="s">
        <v>5684</v>
      </c>
      <c r="AN1764" s="84" t="b">
        <v>0</v>
      </c>
      <c r="AO1764" s="87" t="s">
        <v>4634</v>
      </c>
      <c r="AP1764" s="84" t="s">
        <v>179</v>
      </c>
      <c r="AQ1764" s="84">
        <v>0</v>
      </c>
      <c r="AR1764" s="84">
        <v>0</v>
      </c>
      <c r="AS1764" s="84"/>
      <c r="AT1764" s="84"/>
      <c r="AU1764" s="84"/>
      <c r="AV1764" s="84"/>
      <c r="AW1764" s="84"/>
      <c r="AX1764" s="84"/>
      <c r="AY1764" s="84"/>
      <c r="AZ1764" s="84"/>
    </row>
    <row r="1765" spans="1:52" x14ac:dyDescent="0.55000000000000004">
      <c r="A1765" s="69" t="s">
        <v>420</v>
      </c>
      <c r="B1765" s="69" t="s">
        <v>418</v>
      </c>
      <c r="C1765" s="70"/>
      <c r="D1765" s="71"/>
      <c r="E1765" s="72"/>
      <c r="F1765" s="73"/>
      <c r="G1765" s="70"/>
      <c r="H1765" s="74"/>
      <c r="I1765" s="75"/>
      <c r="J1765" s="75"/>
      <c r="K1765" s="36"/>
      <c r="L1765" s="82"/>
      <c r="M1765" s="82"/>
      <c r="N1765" s="77"/>
      <c r="O1765" s="84" t="s">
        <v>1269</v>
      </c>
      <c r="P1765" s="86">
        <v>43427.278784722221</v>
      </c>
      <c r="Q1765" s="84" t="s">
        <v>1285</v>
      </c>
      <c r="R1765" s="84"/>
      <c r="S1765" s="84"/>
      <c r="T1765" s="84" t="s">
        <v>958</v>
      </c>
      <c r="U1765" s="84"/>
      <c r="V1765" s="88" t="s">
        <v>2826</v>
      </c>
      <c r="W1765" s="86">
        <v>43427.278784722221</v>
      </c>
      <c r="X1765" s="88" t="s">
        <v>3508</v>
      </c>
      <c r="Y1765" s="84"/>
      <c r="Z1765" s="84"/>
      <c r="AA1765" s="87" t="s">
        <v>4638</v>
      </c>
      <c r="AB1765" s="84"/>
      <c r="AC1765" s="84" t="b">
        <v>0</v>
      </c>
      <c r="AD1765" s="84">
        <v>0</v>
      </c>
      <c r="AE1765" s="87" t="s">
        <v>5552</v>
      </c>
      <c r="AF1765" s="84" t="b">
        <v>0</v>
      </c>
      <c r="AG1765" s="84" t="s">
        <v>5605</v>
      </c>
      <c r="AH1765" s="84"/>
      <c r="AI1765" s="87" t="s">
        <v>5552</v>
      </c>
      <c r="AJ1765" s="84" t="b">
        <v>0</v>
      </c>
      <c r="AK1765" s="84">
        <v>5</v>
      </c>
      <c r="AL1765" s="87" t="s">
        <v>4635</v>
      </c>
      <c r="AM1765" s="84" t="s">
        <v>5685</v>
      </c>
      <c r="AN1765" s="84" t="b">
        <v>0</v>
      </c>
      <c r="AO1765" s="87" t="s">
        <v>4635</v>
      </c>
      <c r="AP1765" s="84" t="s">
        <v>179</v>
      </c>
      <c r="AQ1765" s="84">
        <v>0</v>
      </c>
      <c r="AR1765" s="84">
        <v>0</v>
      </c>
      <c r="AS1765" s="84"/>
      <c r="AT1765" s="84"/>
      <c r="AU1765" s="84"/>
      <c r="AV1765" s="84"/>
      <c r="AW1765" s="84"/>
      <c r="AX1765" s="84"/>
      <c r="AY1765" s="84"/>
      <c r="AZ1765" s="84"/>
    </row>
    <row r="1766" spans="1:52" x14ac:dyDescent="0.55000000000000004">
      <c r="A1766" s="69" t="s">
        <v>419</v>
      </c>
      <c r="B1766" s="69" t="s">
        <v>958</v>
      </c>
      <c r="C1766" s="70"/>
      <c r="D1766" s="71"/>
      <c r="E1766" s="72"/>
      <c r="F1766" s="73"/>
      <c r="G1766" s="70"/>
      <c r="H1766" s="74"/>
      <c r="I1766" s="75"/>
      <c r="J1766" s="75"/>
      <c r="K1766" s="36"/>
      <c r="L1766" s="82"/>
      <c r="M1766" s="82"/>
      <c r="N1766" s="77"/>
      <c r="O1766" s="84" t="s">
        <v>1270</v>
      </c>
      <c r="P1766" s="86">
        <v>43424.470405092594</v>
      </c>
      <c r="Q1766" s="84" t="s">
        <v>1285</v>
      </c>
      <c r="R1766" s="84"/>
      <c r="S1766" s="84"/>
      <c r="T1766" s="84" t="s">
        <v>958</v>
      </c>
      <c r="U1766" s="84"/>
      <c r="V1766" s="88" t="s">
        <v>2825</v>
      </c>
      <c r="W1766" s="86">
        <v>43424.470405092594</v>
      </c>
      <c r="X1766" s="88" t="s">
        <v>3506</v>
      </c>
      <c r="Y1766" s="84"/>
      <c r="Z1766" s="84"/>
      <c r="AA1766" s="87" t="s">
        <v>4636</v>
      </c>
      <c r="AB1766" s="84"/>
      <c r="AC1766" s="84" t="b">
        <v>0</v>
      </c>
      <c r="AD1766" s="84">
        <v>0</v>
      </c>
      <c r="AE1766" s="87" t="s">
        <v>5552</v>
      </c>
      <c r="AF1766" s="84" t="b">
        <v>0</v>
      </c>
      <c r="AG1766" s="84" t="s">
        <v>5605</v>
      </c>
      <c r="AH1766" s="84"/>
      <c r="AI1766" s="87" t="s">
        <v>5552</v>
      </c>
      <c r="AJ1766" s="84" t="b">
        <v>0</v>
      </c>
      <c r="AK1766" s="84">
        <v>5</v>
      </c>
      <c r="AL1766" s="87" t="s">
        <v>4635</v>
      </c>
      <c r="AM1766" s="84" t="s">
        <v>5690</v>
      </c>
      <c r="AN1766" s="84" t="b">
        <v>0</v>
      </c>
      <c r="AO1766" s="87" t="s">
        <v>4635</v>
      </c>
      <c r="AP1766" s="84" t="s">
        <v>179</v>
      </c>
      <c r="AQ1766" s="84">
        <v>0</v>
      </c>
      <c r="AR1766" s="84">
        <v>0</v>
      </c>
      <c r="AS1766" s="84"/>
      <c r="AT1766" s="84"/>
      <c r="AU1766" s="84"/>
      <c r="AV1766" s="84"/>
      <c r="AW1766" s="84"/>
      <c r="AX1766" s="84"/>
      <c r="AY1766" s="84"/>
      <c r="AZ1766" s="84"/>
    </row>
    <row r="1767" spans="1:52" x14ac:dyDescent="0.55000000000000004">
      <c r="A1767" s="69" t="s">
        <v>419</v>
      </c>
      <c r="B1767" s="69" t="s">
        <v>763</v>
      </c>
      <c r="C1767" s="70"/>
      <c r="D1767" s="71"/>
      <c r="E1767" s="72"/>
      <c r="F1767" s="73"/>
      <c r="G1767" s="70"/>
      <c r="H1767" s="74"/>
      <c r="I1767" s="75"/>
      <c r="J1767" s="75"/>
      <c r="K1767" s="36"/>
      <c r="L1767" s="82"/>
      <c r="M1767" s="82"/>
      <c r="N1767" s="77"/>
      <c r="O1767" s="84" t="s">
        <v>1270</v>
      </c>
      <c r="P1767" s="86">
        <v>43424.470405092594</v>
      </c>
      <c r="Q1767" s="84" t="s">
        <v>1285</v>
      </c>
      <c r="R1767" s="84"/>
      <c r="S1767" s="84"/>
      <c r="T1767" s="84" t="s">
        <v>958</v>
      </c>
      <c r="U1767" s="84"/>
      <c r="V1767" s="88" t="s">
        <v>2825</v>
      </c>
      <c r="W1767" s="86">
        <v>43424.470405092594</v>
      </c>
      <c r="X1767" s="88" t="s">
        <v>3506</v>
      </c>
      <c r="Y1767" s="84"/>
      <c r="Z1767" s="84"/>
      <c r="AA1767" s="87" t="s">
        <v>4636</v>
      </c>
      <c r="AB1767" s="84"/>
      <c r="AC1767" s="84" t="b">
        <v>0</v>
      </c>
      <c r="AD1767" s="84">
        <v>0</v>
      </c>
      <c r="AE1767" s="87" t="s">
        <v>5552</v>
      </c>
      <c r="AF1767" s="84" t="b">
        <v>0</v>
      </c>
      <c r="AG1767" s="84" t="s">
        <v>5605</v>
      </c>
      <c r="AH1767" s="84"/>
      <c r="AI1767" s="87" t="s">
        <v>5552</v>
      </c>
      <c r="AJ1767" s="84" t="b">
        <v>0</v>
      </c>
      <c r="AK1767" s="84">
        <v>5</v>
      </c>
      <c r="AL1767" s="87" t="s">
        <v>4635</v>
      </c>
      <c r="AM1767" s="84" t="s">
        <v>5690</v>
      </c>
      <c r="AN1767" s="84" t="b">
        <v>0</v>
      </c>
      <c r="AO1767" s="87" t="s">
        <v>4635</v>
      </c>
      <c r="AP1767" s="84" t="s">
        <v>179</v>
      </c>
      <c r="AQ1767" s="84">
        <v>0</v>
      </c>
      <c r="AR1767" s="84">
        <v>0</v>
      </c>
      <c r="AS1767" s="84"/>
      <c r="AT1767" s="84"/>
      <c r="AU1767" s="84"/>
      <c r="AV1767" s="84"/>
      <c r="AW1767" s="84"/>
      <c r="AX1767" s="84"/>
      <c r="AY1767" s="84"/>
      <c r="AZ1767" s="84"/>
    </row>
    <row r="1768" spans="1:52" x14ac:dyDescent="0.55000000000000004">
      <c r="A1768" s="69" t="s">
        <v>419</v>
      </c>
      <c r="B1768" s="69" t="s">
        <v>420</v>
      </c>
      <c r="C1768" s="70"/>
      <c r="D1768" s="71"/>
      <c r="E1768" s="72"/>
      <c r="F1768" s="73"/>
      <c r="G1768" s="70"/>
      <c r="H1768" s="74"/>
      <c r="I1768" s="75"/>
      <c r="J1768" s="75"/>
      <c r="K1768" s="36"/>
      <c r="L1768" s="82"/>
      <c r="M1768" s="82"/>
      <c r="N1768" s="77"/>
      <c r="O1768" s="84" t="s">
        <v>1270</v>
      </c>
      <c r="P1768" s="86">
        <v>43424.470405092594</v>
      </c>
      <c r="Q1768" s="84" t="s">
        <v>1285</v>
      </c>
      <c r="R1768" s="84"/>
      <c r="S1768" s="84"/>
      <c r="T1768" s="84" t="s">
        <v>958</v>
      </c>
      <c r="U1768" s="84"/>
      <c r="V1768" s="88" t="s">
        <v>2825</v>
      </c>
      <c r="W1768" s="86">
        <v>43424.470405092594</v>
      </c>
      <c r="X1768" s="88" t="s">
        <v>3506</v>
      </c>
      <c r="Y1768" s="84"/>
      <c r="Z1768" s="84"/>
      <c r="AA1768" s="87" t="s">
        <v>4636</v>
      </c>
      <c r="AB1768" s="84"/>
      <c r="AC1768" s="84" t="b">
        <v>0</v>
      </c>
      <c r="AD1768" s="84">
        <v>0</v>
      </c>
      <c r="AE1768" s="87" t="s">
        <v>5552</v>
      </c>
      <c r="AF1768" s="84" t="b">
        <v>0</v>
      </c>
      <c r="AG1768" s="84" t="s">
        <v>5605</v>
      </c>
      <c r="AH1768" s="84"/>
      <c r="AI1768" s="87" t="s">
        <v>5552</v>
      </c>
      <c r="AJ1768" s="84" t="b">
        <v>0</v>
      </c>
      <c r="AK1768" s="84">
        <v>5</v>
      </c>
      <c r="AL1768" s="87" t="s">
        <v>4635</v>
      </c>
      <c r="AM1768" s="84" t="s">
        <v>5690</v>
      </c>
      <c r="AN1768" s="84" t="b">
        <v>0</v>
      </c>
      <c r="AO1768" s="87" t="s">
        <v>4635</v>
      </c>
      <c r="AP1768" s="84" t="s">
        <v>179</v>
      </c>
      <c r="AQ1768" s="84">
        <v>0</v>
      </c>
      <c r="AR1768" s="84">
        <v>0</v>
      </c>
      <c r="AS1768" s="84"/>
      <c r="AT1768" s="84"/>
      <c r="AU1768" s="84"/>
      <c r="AV1768" s="84"/>
      <c r="AW1768" s="84"/>
      <c r="AX1768" s="84"/>
      <c r="AY1768" s="84"/>
      <c r="AZ1768" s="84"/>
    </row>
    <row r="1769" spans="1:52" x14ac:dyDescent="0.55000000000000004">
      <c r="A1769" s="69" t="s">
        <v>420</v>
      </c>
      <c r="B1769" s="69" t="s">
        <v>419</v>
      </c>
      <c r="C1769" s="70"/>
      <c r="D1769" s="71"/>
      <c r="E1769" s="72"/>
      <c r="F1769" s="73"/>
      <c r="G1769" s="70"/>
      <c r="H1769" s="74"/>
      <c r="I1769" s="75"/>
      <c r="J1769" s="75"/>
      <c r="K1769" s="36"/>
      <c r="L1769" s="82"/>
      <c r="M1769" s="82"/>
      <c r="N1769" s="77"/>
      <c r="O1769" s="84" t="s">
        <v>1270</v>
      </c>
      <c r="P1769" s="86">
        <v>43425.834502314814</v>
      </c>
      <c r="Q1769" s="84" t="s">
        <v>1286</v>
      </c>
      <c r="R1769" s="84"/>
      <c r="S1769" s="84"/>
      <c r="T1769" s="84" t="s">
        <v>958</v>
      </c>
      <c r="U1769" s="84"/>
      <c r="V1769" s="88" t="s">
        <v>2826</v>
      </c>
      <c r="W1769" s="86">
        <v>43425.834502314814</v>
      </c>
      <c r="X1769" s="88" t="s">
        <v>3507</v>
      </c>
      <c r="Y1769" s="84"/>
      <c r="Z1769" s="84"/>
      <c r="AA1769" s="87" t="s">
        <v>4637</v>
      </c>
      <c r="AB1769" s="84"/>
      <c r="AC1769" s="84" t="b">
        <v>0</v>
      </c>
      <c r="AD1769" s="84">
        <v>0</v>
      </c>
      <c r="AE1769" s="87" t="s">
        <v>5552</v>
      </c>
      <c r="AF1769" s="84" t="b">
        <v>0</v>
      </c>
      <c r="AG1769" s="84" t="s">
        <v>5604</v>
      </c>
      <c r="AH1769" s="84"/>
      <c r="AI1769" s="87" t="s">
        <v>5552</v>
      </c>
      <c r="AJ1769" s="84" t="b">
        <v>0</v>
      </c>
      <c r="AK1769" s="84">
        <v>3</v>
      </c>
      <c r="AL1769" s="87" t="s">
        <v>4634</v>
      </c>
      <c r="AM1769" s="84" t="s">
        <v>5684</v>
      </c>
      <c r="AN1769" s="84" t="b">
        <v>0</v>
      </c>
      <c r="AO1769" s="87" t="s">
        <v>4634</v>
      </c>
      <c r="AP1769" s="84" t="s">
        <v>179</v>
      </c>
      <c r="AQ1769" s="84">
        <v>0</v>
      </c>
      <c r="AR1769" s="84">
        <v>0</v>
      </c>
      <c r="AS1769" s="84"/>
      <c r="AT1769" s="84"/>
      <c r="AU1769" s="84"/>
      <c r="AV1769" s="84"/>
      <c r="AW1769" s="84"/>
      <c r="AX1769" s="84"/>
      <c r="AY1769" s="84"/>
      <c r="AZ1769" s="84"/>
    </row>
    <row r="1770" spans="1:52" x14ac:dyDescent="0.55000000000000004">
      <c r="A1770" s="69" t="s">
        <v>420</v>
      </c>
      <c r="B1770" s="69" t="s">
        <v>419</v>
      </c>
      <c r="C1770" s="70"/>
      <c r="D1770" s="71"/>
      <c r="E1770" s="72"/>
      <c r="F1770" s="73"/>
      <c r="G1770" s="70"/>
      <c r="H1770" s="74"/>
      <c r="I1770" s="75"/>
      <c r="J1770" s="75"/>
      <c r="K1770" s="36"/>
      <c r="L1770" s="82"/>
      <c r="M1770" s="82"/>
      <c r="N1770" s="77"/>
      <c r="O1770" s="84" t="s">
        <v>1270</v>
      </c>
      <c r="P1770" s="86">
        <v>43427.278784722221</v>
      </c>
      <c r="Q1770" s="84" t="s">
        <v>1285</v>
      </c>
      <c r="R1770" s="84"/>
      <c r="S1770" s="84"/>
      <c r="T1770" s="84" t="s">
        <v>958</v>
      </c>
      <c r="U1770" s="84"/>
      <c r="V1770" s="88" t="s">
        <v>2826</v>
      </c>
      <c r="W1770" s="86">
        <v>43427.278784722221</v>
      </c>
      <c r="X1770" s="88" t="s">
        <v>3508</v>
      </c>
      <c r="Y1770" s="84"/>
      <c r="Z1770" s="84"/>
      <c r="AA1770" s="87" t="s">
        <v>4638</v>
      </c>
      <c r="AB1770" s="84"/>
      <c r="AC1770" s="84" t="b">
        <v>0</v>
      </c>
      <c r="AD1770" s="84">
        <v>0</v>
      </c>
      <c r="AE1770" s="87" t="s">
        <v>5552</v>
      </c>
      <c r="AF1770" s="84" t="b">
        <v>0</v>
      </c>
      <c r="AG1770" s="84" t="s">
        <v>5605</v>
      </c>
      <c r="AH1770" s="84"/>
      <c r="AI1770" s="87" t="s">
        <v>5552</v>
      </c>
      <c r="AJ1770" s="84" t="b">
        <v>0</v>
      </c>
      <c r="AK1770" s="84">
        <v>5</v>
      </c>
      <c r="AL1770" s="87" t="s">
        <v>4635</v>
      </c>
      <c r="AM1770" s="84" t="s">
        <v>5685</v>
      </c>
      <c r="AN1770" s="84" t="b">
        <v>0</v>
      </c>
      <c r="AO1770" s="87" t="s">
        <v>4635</v>
      </c>
      <c r="AP1770" s="84" t="s">
        <v>179</v>
      </c>
      <c r="AQ1770" s="84">
        <v>0</v>
      </c>
      <c r="AR1770" s="84">
        <v>0</v>
      </c>
      <c r="AS1770" s="84"/>
      <c r="AT1770" s="84"/>
      <c r="AU1770" s="84"/>
      <c r="AV1770" s="84"/>
      <c r="AW1770" s="84"/>
      <c r="AX1770" s="84"/>
      <c r="AY1770" s="84"/>
      <c r="AZ1770" s="84"/>
    </row>
    <row r="1771" spans="1:52" x14ac:dyDescent="0.55000000000000004">
      <c r="A1771" s="69" t="s">
        <v>420</v>
      </c>
      <c r="B1771" s="69" t="s">
        <v>958</v>
      </c>
      <c r="C1771" s="70"/>
      <c r="D1771" s="71"/>
      <c r="E1771" s="72"/>
      <c r="F1771" s="73"/>
      <c r="G1771" s="70"/>
      <c r="H1771" s="74"/>
      <c r="I1771" s="75"/>
      <c r="J1771" s="75"/>
      <c r="K1771" s="36"/>
      <c r="L1771" s="82"/>
      <c r="M1771" s="82"/>
      <c r="N1771" s="77"/>
      <c r="O1771" s="84" t="s">
        <v>1270</v>
      </c>
      <c r="P1771" s="86">
        <v>43425.834502314814</v>
      </c>
      <c r="Q1771" s="84" t="s">
        <v>1286</v>
      </c>
      <c r="R1771" s="84"/>
      <c r="S1771" s="84"/>
      <c r="T1771" s="84" t="s">
        <v>958</v>
      </c>
      <c r="U1771" s="84"/>
      <c r="V1771" s="88" t="s">
        <v>2826</v>
      </c>
      <c r="W1771" s="86">
        <v>43425.834502314814</v>
      </c>
      <c r="X1771" s="88" t="s">
        <v>3507</v>
      </c>
      <c r="Y1771" s="84"/>
      <c r="Z1771" s="84"/>
      <c r="AA1771" s="87" t="s">
        <v>4637</v>
      </c>
      <c r="AB1771" s="84"/>
      <c r="AC1771" s="84" t="b">
        <v>0</v>
      </c>
      <c r="AD1771" s="84">
        <v>0</v>
      </c>
      <c r="AE1771" s="87" t="s">
        <v>5552</v>
      </c>
      <c r="AF1771" s="84" t="b">
        <v>0</v>
      </c>
      <c r="AG1771" s="84" t="s">
        <v>5604</v>
      </c>
      <c r="AH1771" s="84"/>
      <c r="AI1771" s="87" t="s">
        <v>5552</v>
      </c>
      <c r="AJ1771" s="84" t="b">
        <v>0</v>
      </c>
      <c r="AK1771" s="84">
        <v>3</v>
      </c>
      <c r="AL1771" s="87" t="s">
        <v>4634</v>
      </c>
      <c r="AM1771" s="84" t="s">
        <v>5684</v>
      </c>
      <c r="AN1771" s="84" t="b">
        <v>0</v>
      </c>
      <c r="AO1771" s="87" t="s">
        <v>4634</v>
      </c>
      <c r="AP1771" s="84" t="s">
        <v>179</v>
      </c>
      <c r="AQ1771" s="84">
        <v>0</v>
      </c>
      <c r="AR1771" s="84">
        <v>0</v>
      </c>
      <c r="AS1771" s="84"/>
      <c r="AT1771" s="84"/>
      <c r="AU1771" s="84"/>
      <c r="AV1771" s="84"/>
      <c r="AW1771" s="84"/>
      <c r="AX1771" s="84"/>
      <c r="AY1771" s="84"/>
      <c r="AZ1771" s="84"/>
    </row>
    <row r="1772" spans="1:52" x14ac:dyDescent="0.55000000000000004">
      <c r="A1772" s="69" t="s">
        <v>420</v>
      </c>
      <c r="B1772" s="69" t="s">
        <v>958</v>
      </c>
      <c r="C1772" s="70"/>
      <c r="D1772" s="71"/>
      <c r="E1772" s="72"/>
      <c r="F1772" s="73"/>
      <c r="G1772" s="70"/>
      <c r="H1772" s="74"/>
      <c r="I1772" s="75"/>
      <c r="J1772" s="75"/>
      <c r="K1772" s="36"/>
      <c r="L1772" s="82"/>
      <c r="M1772" s="82"/>
      <c r="N1772" s="77"/>
      <c r="O1772" s="84" t="s">
        <v>1270</v>
      </c>
      <c r="P1772" s="86">
        <v>43427.278784722221</v>
      </c>
      <c r="Q1772" s="84" t="s">
        <v>1285</v>
      </c>
      <c r="R1772" s="84"/>
      <c r="S1772" s="84"/>
      <c r="T1772" s="84" t="s">
        <v>958</v>
      </c>
      <c r="U1772" s="84"/>
      <c r="V1772" s="88" t="s">
        <v>2826</v>
      </c>
      <c r="W1772" s="86">
        <v>43427.278784722221</v>
      </c>
      <c r="X1772" s="88" t="s">
        <v>3508</v>
      </c>
      <c r="Y1772" s="84"/>
      <c r="Z1772" s="84"/>
      <c r="AA1772" s="87" t="s">
        <v>4638</v>
      </c>
      <c r="AB1772" s="84"/>
      <c r="AC1772" s="84" t="b">
        <v>0</v>
      </c>
      <c r="AD1772" s="84">
        <v>0</v>
      </c>
      <c r="AE1772" s="87" t="s">
        <v>5552</v>
      </c>
      <c r="AF1772" s="84" t="b">
        <v>0</v>
      </c>
      <c r="AG1772" s="84" t="s">
        <v>5605</v>
      </c>
      <c r="AH1772" s="84"/>
      <c r="AI1772" s="87" t="s">
        <v>5552</v>
      </c>
      <c r="AJ1772" s="84" t="b">
        <v>0</v>
      </c>
      <c r="AK1772" s="84">
        <v>5</v>
      </c>
      <c r="AL1772" s="87" t="s">
        <v>4635</v>
      </c>
      <c r="AM1772" s="84" t="s">
        <v>5685</v>
      </c>
      <c r="AN1772" s="84" t="b">
        <v>0</v>
      </c>
      <c r="AO1772" s="87" t="s">
        <v>4635</v>
      </c>
      <c r="AP1772" s="84" t="s">
        <v>179</v>
      </c>
      <c r="AQ1772" s="84">
        <v>0</v>
      </c>
      <c r="AR1772" s="84">
        <v>0</v>
      </c>
      <c r="AS1772" s="84"/>
      <c r="AT1772" s="84"/>
      <c r="AU1772" s="84"/>
      <c r="AV1772" s="84"/>
      <c r="AW1772" s="84"/>
      <c r="AX1772" s="84"/>
      <c r="AY1772" s="84"/>
      <c r="AZ1772" s="84"/>
    </row>
    <row r="1773" spans="1:52" x14ac:dyDescent="0.55000000000000004">
      <c r="A1773" s="69" t="s">
        <v>420</v>
      </c>
      <c r="B1773" s="69" t="s">
        <v>763</v>
      </c>
      <c r="C1773" s="70"/>
      <c r="D1773" s="71"/>
      <c r="E1773" s="72"/>
      <c r="F1773" s="73"/>
      <c r="G1773" s="70"/>
      <c r="H1773" s="74"/>
      <c r="I1773" s="75"/>
      <c r="J1773" s="75"/>
      <c r="K1773" s="36"/>
      <c r="L1773" s="82"/>
      <c r="M1773" s="82"/>
      <c r="N1773" s="77"/>
      <c r="O1773" s="84" t="s">
        <v>1270</v>
      </c>
      <c r="P1773" s="86">
        <v>43425.834502314814</v>
      </c>
      <c r="Q1773" s="84" t="s">
        <v>1286</v>
      </c>
      <c r="R1773" s="84"/>
      <c r="S1773" s="84"/>
      <c r="T1773" s="84" t="s">
        <v>958</v>
      </c>
      <c r="U1773" s="84"/>
      <c r="V1773" s="88" t="s">
        <v>2826</v>
      </c>
      <c r="W1773" s="86">
        <v>43425.834502314814</v>
      </c>
      <c r="X1773" s="88" t="s">
        <v>3507</v>
      </c>
      <c r="Y1773" s="84"/>
      <c r="Z1773" s="84"/>
      <c r="AA1773" s="87" t="s">
        <v>4637</v>
      </c>
      <c r="AB1773" s="84"/>
      <c r="AC1773" s="84" t="b">
        <v>0</v>
      </c>
      <c r="AD1773" s="84">
        <v>0</v>
      </c>
      <c r="AE1773" s="87" t="s">
        <v>5552</v>
      </c>
      <c r="AF1773" s="84" t="b">
        <v>0</v>
      </c>
      <c r="AG1773" s="84" t="s">
        <v>5604</v>
      </c>
      <c r="AH1773" s="84"/>
      <c r="AI1773" s="87" t="s">
        <v>5552</v>
      </c>
      <c r="AJ1773" s="84" t="b">
        <v>0</v>
      </c>
      <c r="AK1773" s="84">
        <v>3</v>
      </c>
      <c r="AL1773" s="87" t="s">
        <v>4634</v>
      </c>
      <c r="AM1773" s="84" t="s">
        <v>5684</v>
      </c>
      <c r="AN1773" s="84" t="b">
        <v>0</v>
      </c>
      <c r="AO1773" s="87" t="s">
        <v>4634</v>
      </c>
      <c r="AP1773" s="84" t="s">
        <v>179</v>
      </c>
      <c r="AQ1773" s="84">
        <v>0</v>
      </c>
      <c r="AR1773" s="84">
        <v>0</v>
      </c>
      <c r="AS1773" s="84"/>
      <c r="AT1773" s="84"/>
      <c r="AU1773" s="84"/>
      <c r="AV1773" s="84"/>
      <c r="AW1773" s="84"/>
      <c r="AX1773" s="84"/>
      <c r="AY1773" s="84"/>
      <c r="AZ1773" s="84"/>
    </row>
    <row r="1774" spans="1:52" x14ac:dyDescent="0.55000000000000004">
      <c r="A1774" s="69" t="s">
        <v>420</v>
      </c>
      <c r="B1774" s="69" t="s">
        <v>763</v>
      </c>
      <c r="C1774" s="70"/>
      <c r="D1774" s="71"/>
      <c r="E1774" s="72"/>
      <c r="F1774" s="73"/>
      <c r="G1774" s="70"/>
      <c r="H1774" s="74"/>
      <c r="I1774" s="75"/>
      <c r="J1774" s="75"/>
      <c r="K1774" s="36"/>
      <c r="L1774" s="82"/>
      <c r="M1774" s="82"/>
      <c r="N1774" s="77"/>
      <c r="O1774" s="84" t="s">
        <v>1270</v>
      </c>
      <c r="P1774" s="86">
        <v>43427.278784722221</v>
      </c>
      <c r="Q1774" s="84" t="s">
        <v>1285</v>
      </c>
      <c r="R1774" s="84"/>
      <c r="S1774" s="84"/>
      <c r="T1774" s="84" t="s">
        <v>958</v>
      </c>
      <c r="U1774" s="84"/>
      <c r="V1774" s="88" t="s">
        <v>2826</v>
      </c>
      <c r="W1774" s="86">
        <v>43427.278784722221</v>
      </c>
      <c r="X1774" s="88" t="s">
        <v>3508</v>
      </c>
      <c r="Y1774" s="84"/>
      <c r="Z1774" s="84"/>
      <c r="AA1774" s="87" t="s">
        <v>4638</v>
      </c>
      <c r="AB1774" s="84"/>
      <c r="AC1774" s="84" t="b">
        <v>0</v>
      </c>
      <c r="AD1774" s="84">
        <v>0</v>
      </c>
      <c r="AE1774" s="87" t="s">
        <v>5552</v>
      </c>
      <c r="AF1774" s="84" t="b">
        <v>0</v>
      </c>
      <c r="AG1774" s="84" t="s">
        <v>5605</v>
      </c>
      <c r="AH1774" s="84"/>
      <c r="AI1774" s="87" t="s">
        <v>5552</v>
      </c>
      <c r="AJ1774" s="84" t="b">
        <v>0</v>
      </c>
      <c r="AK1774" s="84">
        <v>5</v>
      </c>
      <c r="AL1774" s="87" t="s">
        <v>4635</v>
      </c>
      <c r="AM1774" s="84" t="s">
        <v>5685</v>
      </c>
      <c r="AN1774" s="84" t="b">
        <v>0</v>
      </c>
      <c r="AO1774" s="87" t="s">
        <v>4635</v>
      </c>
      <c r="AP1774" s="84" t="s">
        <v>179</v>
      </c>
      <c r="AQ1774" s="84">
        <v>0</v>
      </c>
      <c r="AR1774" s="84">
        <v>0</v>
      </c>
      <c r="AS1774" s="84"/>
      <c r="AT1774" s="84"/>
      <c r="AU1774" s="84"/>
      <c r="AV1774" s="84"/>
      <c r="AW1774" s="84"/>
      <c r="AX1774" s="84"/>
      <c r="AY1774" s="84"/>
      <c r="AZ1774" s="84"/>
    </row>
    <row r="1775" spans="1:52" x14ac:dyDescent="0.55000000000000004">
      <c r="A1775" s="69" t="s">
        <v>421</v>
      </c>
      <c r="B1775" s="69" t="s">
        <v>942</v>
      </c>
      <c r="C1775" s="70"/>
      <c r="D1775" s="71"/>
      <c r="E1775" s="72"/>
      <c r="F1775" s="73"/>
      <c r="G1775" s="70"/>
      <c r="H1775" s="74"/>
      <c r="I1775" s="75"/>
      <c r="J1775" s="75"/>
      <c r="K1775" s="36"/>
      <c r="L1775" s="82"/>
      <c r="M1775" s="82"/>
      <c r="N1775" s="77"/>
      <c r="O1775" s="84" t="s">
        <v>1269</v>
      </c>
      <c r="P1775" s="86">
        <v>43427.319062499999</v>
      </c>
      <c r="Q1775" s="84" t="s">
        <v>1377</v>
      </c>
      <c r="R1775" s="84"/>
      <c r="S1775" s="84"/>
      <c r="T1775" s="84"/>
      <c r="U1775" s="84"/>
      <c r="V1775" s="88" t="s">
        <v>2827</v>
      </c>
      <c r="W1775" s="86">
        <v>43427.319062499999</v>
      </c>
      <c r="X1775" s="88" t="s">
        <v>3509</v>
      </c>
      <c r="Y1775" s="84"/>
      <c r="Z1775" s="84"/>
      <c r="AA1775" s="87" t="s">
        <v>4639</v>
      </c>
      <c r="AB1775" s="84"/>
      <c r="AC1775" s="84" t="b">
        <v>0</v>
      </c>
      <c r="AD1775" s="84">
        <v>0</v>
      </c>
      <c r="AE1775" s="87" t="s">
        <v>5552</v>
      </c>
      <c r="AF1775" s="84" t="b">
        <v>0</v>
      </c>
      <c r="AG1775" s="84" t="s">
        <v>5604</v>
      </c>
      <c r="AH1775" s="84"/>
      <c r="AI1775" s="87" t="s">
        <v>5552</v>
      </c>
      <c r="AJ1775" s="84" t="b">
        <v>0</v>
      </c>
      <c r="AK1775" s="84">
        <v>116</v>
      </c>
      <c r="AL1775" s="87" t="s">
        <v>5504</v>
      </c>
      <c r="AM1775" s="84" t="s">
        <v>5682</v>
      </c>
      <c r="AN1775" s="84" t="b">
        <v>0</v>
      </c>
      <c r="AO1775" s="87" t="s">
        <v>5504</v>
      </c>
      <c r="AP1775" s="84" t="s">
        <v>179</v>
      </c>
      <c r="AQ1775" s="84">
        <v>0</v>
      </c>
      <c r="AR1775" s="84">
        <v>0</v>
      </c>
      <c r="AS1775" s="84"/>
      <c r="AT1775" s="84"/>
      <c r="AU1775" s="84"/>
      <c r="AV1775" s="84"/>
      <c r="AW1775" s="84"/>
      <c r="AX1775" s="84"/>
      <c r="AY1775" s="84"/>
      <c r="AZ1775" s="84"/>
    </row>
    <row r="1776" spans="1:52" x14ac:dyDescent="0.55000000000000004">
      <c r="A1776" s="69" t="s">
        <v>422</v>
      </c>
      <c r="B1776" s="69" t="s">
        <v>484</v>
      </c>
      <c r="C1776" s="70"/>
      <c r="D1776" s="71"/>
      <c r="E1776" s="72"/>
      <c r="F1776" s="73"/>
      <c r="G1776" s="70"/>
      <c r="H1776" s="74"/>
      <c r="I1776" s="75"/>
      <c r="J1776" s="75"/>
      <c r="K1776" s="36"/>
      <c r="L1776" s="82"/>
      <c r="M1776" s="82"/>
      <c r="N1776" s="77"/>
      <c r="O1776" s="84" t="s">
        <v>1269</v>
      </c>
      <c r="P1776" s="86">
        <v>43427.323993055557</v>
      </c>
      <c r="Q1776" s="84" t="s">
        <v>1378</v>
      </c>
      <c r="R1776" s="84"/>
      <c r="S1776" s="84"/>
      <c r="T1776" s="84" t="s">
        <v>2119</v>
      </c>
      <c r="U1776" s="84"/>
      <c r="V1776" s="88" t="s">
        <v>2828</v>
      </c>
      <c r="W1776" s="86">
        <v>43427.323993055557</v>
      </c>
      <c r="X1776" s="88" t="s">
        <v>3510</v>
      </c>
      <c r="Y1776" s="84"/>
      <c r="Z1776" s="84"/>
      <c r="AA1776" s="87" t="s">
        <v>4640</v>
      </c>
      <c r="AB1776" s="84"/>
      <c r="AC1776" s="84" t="b">
        <v>0</v>
      </c>
      <c r="AD1776" s="84">
        <v>0</v>
      </c>
      <c r="AE1776" s="87" t="s">
        <v>5552</v>
      </c>
      <c r="AF1776" s="84" t="b">
        <v>0</v>
      </c>
      <c r="AG1776" s="84" t="s">
        <v>5605</v>
      </c>
      <c r="AH1776" s="84"/>
      <c r="AI1776" s="87" t="s">
        <v>5552</v>
      </c>
      <c r="AJ1776" s="84" t="b">
        <v>0</v>
      </c>
      <c r="AK1776" s="84">
        <v>5</v>
      </c>
      <c r="AL1776" s="87" t="s">
        <v>4714</v>
      </c>
      <c r="AM1776" s="84" t="s">
        <v>5685</v>
      </c>
      <c r="AN1776" s="84" t="b">
        <v>0</v>
      </c>
      <c r="AO1776" s="87" t="s">
        <v>4714</v>
      </c>
      <c r="AP1776" s="84" t="s">
        <v>179</v>
      </c>
      <c r="AQ1776" s="84">
        <v>0</v>
      </c>
      <c r="AR1776" s="84">
        <v>0</v>
      </c>
      <c r="AS1776" s="84"/>
      <c r="AT1776" s="84"/>
      <c r="AU1776" s="84"/>
      <c r="AV1776" s="84"/>
      <c r="AW1776" s="84"/>
      <c r="AX1776" s="84"/>
      <c r="AY1776" s="84"/>
      <c r="AZ1776" s="84"/>
    </row>
    <row r="1777" spans="1:52" x14ac:dyDescent="0.55000000000000004">
      <c r="A1777" s="69" t="s">
        <v>422</v>
      </c>
      <c r="B1777" s="69" t="s">
        <v>485</v>
      </c>
      <c r="C1777" s="70"/>
      <c r="D1777" s="71"/>
      <c r="E1777" s="72"/>
      <c r="F1777" s="73"/>
      <c r="G1777" s="70"/>
      <c r="H1777" s="74"/>
      <c r="I1777" s="75"/>
      <c r="J1777" s="75"/>
      <c r="K1777" s="36"/>
      <c r="L1777" s="82"/>
      <c r="M1777" s="82"/>
      <c r="N1777" s="77"/>
      <c r="O1777" s="84" t="s">
        <v>1270</v>
      </c>
      <c r="P1777" s="86">
        <v>43427.323993055557</v>
      </c>
      <c r="Q1777" s="84" t="s">
        <v>1378</v>
      </c>
      <c r="R1777" s="84"/>
      <c r="S1777" s="84"/>
      <c r="T1777" s="84" t="s">
        <v>2119</v>
      </c>
      <c r="U1777" s="84"/>
      <c r="V1777" s="88" t="s">
        <v>2828</v>
      </c>
      <c r="W1777" s="86">
        <v>43427.323993055557</v>
      </c>
      <c r="X1777" s="88" t="s">
        <v>3510</v>
      </c>
      <c r="Y1777" s="84"/>
      <c r="Z1777" s="84"/>
      <c r="AA1777" s="87" t="s">
        <v>4640</v>
      </c>
      <c r="AB1777" s="84"/>
      <c r="AC1777" s="84" t="b">
        <v>0</v>
      </c>
      <c r="AD1777" s="84">
        <v>0</v>
      </c>
      <c r="AE1777" s="87" t="s">
        <v>5552</v>
      </c>
      <c r="AF1777" s="84" t="b">
        <v>0</v>
      </c>
      <c r="AG1777" s="84" t="s">
        <v>5605</v>
      </c>
      <c r="AH1777" s="84"/>
      <c r="AI1777" s="87" t="s">
        <v>5552</v>
      </c>
      <c r="AJ1777" s="84" t="b">
        <v>0</v>
      </c>
      <c r="AK1777" s="84">
        <v>5</v>
      </c>
      <c r="AL1777" s="87" t="s">
        <v>4714</v>
      </c>
      <c r="AM1777" s="84" t="s">
        <v>5685</v>
      </c>
      <c r="AN1777" s="84" t="b">
        <v>0</v>
      </c>
      <c r="AO1777" s="87" t="s">
        <v>4714</v>
      </c>
      <c r="AP1777" s="84" t="s">
        <v>179</v>
      </c>
      <c r="AQ1777" s="84">
        <v>0</v>
      </c>
      <c r="AR1777" s="84">
        <v>0</v>
      </c>
      <c r="AS1777" s="84"/>
      <c r="AT1777" s="84"/>
      <c r="AU1777" s="84"/>
      <c r="AV1777" s="84"/>
      <c r="AW1777" s="84"/>
      <c r="AX1777" s="84"/>
      <c r="AY1777" s="84"/>
      <c r="AZ1777" s="84"/>
    </row>
    <row r="1778" spans="1:52" x14ac:dyDescent="0.55000000000000004">
      <c r="A1778" s="69" t="s">
        <v>422</v>
      </c>
      <c r="B1778" s="69" t="s">
        <v>1049</v>
      </c>
      <c r="C1778" s="70"/>
      <c r="D1778" s="71"/>
      <c r="E1778" s="72"/>
      <c r="F1778" s="73"/>
      <c r="G1778" s="70"/>
      <c r="H1778" s="74"/>
      <c r="I1778" s="75"/>
      <c r="J1778" s="75"/>
      <c r="K1778" s="36"/>
      <c r="L1778" s="82"/>
      <c r="M1778" s="82"/>
      <c r="N1778" s="77"/>
      <c r="O1778" s="84" t="s">
        <v>1270</v>
      </c>
      <c r="P1778" s="86">
        <v>43427.323993055557</v>
      </c>
      <c r="Q1778" s="84" t="s">
        <v>1378</v>
      </c>
      <c r="R1778" s="84"/>
      <c r="S1778" s="84"/>
      <c r="T1778" s="84" t="s">
        <v>2119</v>
      </c>
      <c r="U1778" s="84"/>
      <c r="V1778" s="88" t="s">
        <v>2828</v>
      </c>
      <c r="W1778" s="86">
        <v>43427.323993055557</v>
      </c>
      <c r="X1778" s="88" t="s">
        <v>3510</v>
      </c>
      <c r="Y1778" s="84"/>
      <c r="Z1778" s="84"/>
      <c r="AA1778" s="87" t="s">
        <v>4640</v>
      </c>
      <c r="AB1778" s="84"/>
      <c r="AC1778" s="84" t="b">
        <v>0</v>
      </c>
      <c r="AD1778" s="84">
        <v>0</v>
      </c>
      <c r="AE1778" s="87" t="s">
        <v>5552</v>
      </c>
      <c r="AF1778" s="84" t="b">
        <v>0</v>
      </c>
      <c r="AG1778" s="84" t="s">
        <v>5605</v>
      </c>
      <c r="AH1778" s="84"/>
      <c r="AI1778" s="87" t="s">
        <v>5552</v>
      </c>
      <c r="AJ1778" s="84" t="b">
        <v>0</v>
      </c>
      <c r="AK1778" s="84">
        <v>5</v>
      </c>
      <c r="AL1778" s="87" t="s">
        <v>4714</v>
      </c>
      <c r="AM1778" s="84" t="s">
        <v>5685</v>
      </c>
      <c r="AN1778" s="84" t="b">
        <v>0</v>
      </c>
      <c r="AO1778" s="87" t="s">
        <v>4714</v>
      </c>
      <c r="AP1778" s="84" t="s">
        <v>179</v>
      </c>
      <c r="AQ1778" s="84">
        <v>0</v>
      </c>
      <c r="AR1778" s="84">
        <v>0</v>
      </c>
      <c r="AS1778" s="84"/>
      <c r="AT1778" s="84"/>
      <c r="AU1778" s="84"/>
      <c r="AV1778" s="84"/>
      <c r="AW1778" s="84"/>
      <c r="AX1778" s="84"/>
      <c r="AY1778" s="84"/>
      <c r="AZ1778" s="84"/>
    </row>
    <row r="1779" spans="1:52" x14ac:dyDescent="0.55000000000000004">
      <c r="A1779" s="69" t="s">
        <v>422</v>
      </c>
      <c r="B1779" s="69" t="s">
        <v>1050</v>
      </c>
      <c r="C1779" s="70"/>
      <c r="D1779" s="71"/>
      <c r="E1779" s="72"/>
      <c r="F1779" s="73"/>
      <c r="G1779" s="70"/>
      <c r="H1779" s="74"/>
      <c r="I1779" s="75"/>
      <c r="J1779" s="75"/>
      <c r="K1779" s="36"/>
      <c r="L1779" s="82"/>
      <c r="M1779" s="82"/>
      <c r="N1779" s="77"/>
      <c r="O1779" s="84" t="s">
        <v>1270</v>
      </c>
      <c r="P1779" s="86">
        <v>43427.323993055557</v>
      </c>
      <c r="Q1779" s="84" t="s">
        <v>1378</v>
      </c>
      <c r="R1779" s="84"/>
      <c r="S1779" s="84"/>
      <c r="T1779" s="84" t="s">
        <v>2119</v>
      </c>
      <c r="U1779" s="84"/>
      <c r="V1779" s="88" t="s">
        <v>2828</v>
      </c>
      <c r="W1779" s="86">
        <v>43427.323993055557</v>
      </c>
      <c r="X1779" s="88" t="s">
        <v>3510</v>
      </c>
      <c r="Y1779" s="84"/>
      <c r="Z1779" s="84"/>
      <c r="AA1779" s="87" t="s">
        <v>4640</v>
      </c>
      <c r="AB1779" s="84"/>
      <c r="AC1779" s="84" t="b">
        <v>0</v>
      </c>
      <c r="AD1779" s="84">
        <v>0</v>
      </c>
      <c r="AE1779" s="87" t="s">
        <v>5552</v>
      </c>
      <c r="AF1779" s="84" t="b">
        <v>0</v>
      </c>
      <c r="AG1779" s="84" t="s">
        <v>5605</v>
      </c>
      <c r="AH1779" s="84"/>
      <c r="AI1779" s="87" t="s">
        <v>5552</v>
      </c>
      <c r="AJ1779" s="84" t="b">
        <v>0</v>
      </c>
      <c r="AK1779" s="84">
        <v>5</v>
      </c>
      <c r="AL1779" s="87" t="s">
        <v>4714</v>
      </c>
      <c r="AM1779" s="84" t="s">
        <v>5685</v>
      </c>
      <c r="AN1779" s="84" t="b">
        <v>0</v>
      </c>
      <c r="AO1779" s="87" t="s">
        <v>4714</v>
      </c>
      <c r="AP1779" s="84" t="s">
        <v>179</v>
      </c>
      <c r="AQ1779" s="84">
        <v>0</v>
      </c>
      <c r="AR1779" s="84">
        <v>0</v>
      </c>
      <c r="AS1779" s="84"/>
      <c r="AT1779" s="84"/>
      <c r="AU1779" s="84"/>
      <c r="AV1779" s="84"/>
      <c r="AW1779" s="84"/>
      <c r="AX1779" s="84"/>
      <c r="AY1779" s="84"/>
      <c r="AZ1779" s="84"/>
    </row>
    <row r="1780" spans="1:52" x14ac:dyDescent="0.55000000000000004">
      <c r="A1780" s="69" t="s">
        <v>422</v>
      </c>
      <c r="B1780" s="69" t="s">
        <v>447</v>
      </c>
      <c r="C1780" s="70"/>
      <c r="D1780" s="71"/>
      <c r="E1780" s="72"/>
      <c r="F1780" s="73"/>
      <c r="G1780" s="70"/>
      <c r="H1780" s="74"/>
      <c r="I1780" s="75"/>
      <c r="J1780" s="75"/>
      <c r="K1780" s="36"/>
      <c r="L1780" s="82"/>
      <c r="M1780" s="82"/>
      <c r="N1780" s="77"/>
      <c r="O1780" s="84" t="s">
        <v>1270</v>
      </c>
      <c r="P1780" s="86">
        <v>43427.323993055557</v>
      </c>
      <c r="Q1780" s="84" t="s">
        <v>1378</v>
      </c>
      <c r="R1780" s="84"/>
      <c r="S1780" s="84"/>
      <c r="T1780" s="84" t="s">
        <v>2119</v>
      </c>
      <c r="U1780" s="84"/>
      <c r="V1780" s="88" t="s">
        <v>2828</v>
      </c>
      <c r="W1780" s="86">
        <v>43427.323993055557</v>
      </c>
      <c r="X1780" s="88" t="s">
        <v>3510</v>
      </c>
      <c r="Y1780" s="84"/>
      <c r="Z1780" s="84"/>
      <c r="AA1780" s="87" t="s">
        <v>4640</v>
      </c>
      <c r="AB1780" s="84"/>
      <c r="AC1780" s="84" t="b">
        <v>0</v>
      </c>
      <c r="AD1780" s="84">
        <v>0</v>
      </c>
      <c r="AE1780" s="87" t="s">
        <v>5552</v>
      </c>
      <c r="AF1780" s="84" t="b">
        <v>0</v>
      </c>
      <c r="AG1780" s="84" t="s">
        <v>5605</v>
      </c>
      <c r="AH1780" s="84"/>
      <c r="AI1780" s="87" t="s">
        <v>5552</v>
      </c>
      <c r="AJ1780" s="84" t="b">
        <v>0</v>
      </c>
      <c r="AK1780" s="84">
        <v>5</v>
      </c>
      <c r="AL1780" s="87" t="s">
        <v>4714</v>
      </c>
      <c r="AM1780" s="84" t="s">
        <v>5685</v>
      </c>
      <c r="AN1780" s="84" t="b">
        <v>0</v>
      </c>
      <c r="AO1780" s="87" t="s">
        <v>4714</v>
      </c>
      <c r="AP1780" s="84" t="s">
        <v>179</v>
      </c>
      <c r="AQ1780" s="84">
        <v>0</v>
      </c>
      <c r="AR1780" s="84">
        <v>0</v>
      </c>
      <c r="AS1780" s="84"/>
      <c r="AT1780" s="84"/>
      <c r="AU1780" s="84"/>
      <c r="AV1780" s="84"/>
      <c r="AW1780" s="84"/>
      <c r="AX1780" s="84"/>
      <c r="AY1780" s="84"/>
      <c r="AZ1780" s="84"/>
    </row>
    <row r="1781" spans="1:52" x14ac:dyDescent="0.55000000000000004">
      <c r="A1781" s="69" t="s">
        <v>422</v>
      </c>
      <c r="B1781" s="69" t="s">
        <v>1051</v>
      </c>
      <c r="C1781" s="70"/>
      <c r="D1781" s="71"/>
      <c r="E1781" s="72"/>
      <c r="F1781" s="73"/>
      <c r="G1781" s="70"/>
      <c r="H1781" s="74"/>
      <c r="I1781" s="75"/>
      <c r="J1781" s="75"/>
      <c r="K1781" s="36"/>
      <c r="L1781" s="82"/>
      <c r="M1781" s="82"/>
      <c r="N1781" s="77"/>
      <c r="O1781" s="84" t="s">
        <v>1270</v>
      </c>
      <c r="P1781" s="86">
        <v>43427.323993055557</v>
      </c>
      <c r="Q1781" s="84" t="s">
        <v>1378</v>
      </c>
      <c r="R1781" s="84"/>
      <c r="S1781" s="84"/>
      <c r="T1781" s="84" t="s">
        <v>2119</v>
      </c>
      <c r="U1781" s="84"/>
      <c r="V1781" s="88" t="s">
        <v>2828</v>
      </c>
      <c r="W1781" s="86">
        <v>43427.323993055557</v>
      </c>
      <c r="X1781" s="88" t="s">
        <v>3510</v>
      </c>
      <c r="Y1781" s="84"/>
      <c r="Z1781" s="84"/>
      <c r="AA1781" s="87" t="s">
        <v>4640</v>
      </c>
      <c r="AB1781" s="84"/>
      <c r="AC1781" s="84" t="b">
        <v>0</v>
      </c>
      <c r="AD1781" s="84">
        <v>0</v>
      </c>
      <c r="AE1781" s="87" t="s">
        <v>5552</v>
      </c>
      <c r="AF1781" s="84" t="b">
        <v>0</v>
      </c>
      <c r="AG1781" s="84" t="s">
        <v>5605</v>
      </c>
      <c r="AH1781" s="84"/>
      <c r="AI1781" s="87" t="s">
        <v>5552</v>
      </c>
      <c r="AJ1781" s="84" t="b">
        <v>0</v>
      </c>
      <c r="AK1781" s="84">
        <v>5</v>
      </c>
      <c r="AL1781" s="87" t="s">
        <v>4714</v>
      </c>
      <c r="AM1781" s="84" t="s">
        <v>5685</v>
      </c>
      <c r="AN1781" s="84" t="b">
        <v>0</v>
      </c>
      <c r="AO1781" s="87" t="s">
        <v>4714</v>
      </c>
      <c r="AP1781" s="84" t="s">
        <v>179</v>
      </c>
      <c r="AQ1781" s="84">
        <v>0</v>
      </c>
      <c r="AR1781" s="84">
        <v>0</v>
      </c>
      <c r="AS1781" s="84"/>
      <c r="AT1781" s="84"/>
      <c r="AU1781" s="84"/>
      <c r="AV1781" s="84"/>
      <c r="AW1781" s="84"/>
      <c r="AX1781" s="84"/>
      <c r="AY1781" s="84"/>
      <c r="AZ1781" s="84"/>
    </row>
    <row r="1782" spans="1:52" x14ac:dyDescent="0.55000000000000004">
      <c r="A1782" s="69" t="s">
        <v>423</v>
      </c>
      <c r="B1782" s="69" t="s">
        <v>423</v>
      </c>
      <c r="C1782" s="70"/>
      <c r="D1782" s="71"/>
      <c r="E1782" s="72"/>
      <c r="F1782" s="73"/>
      <c r="G1782" s="70"/>
      <c r="H1782" s="74"/>
      <c r="I1782" s="75"/>
      <c r="J1782" s="75"/>
      <c r="K1782" s="36"/>
      <c r="L1782" s="82"/>
      <c r="M1782" s="82"/>
      <c r="N1782" s="77"/>
      <c r="O1782" s="84" t="s">
        <v>179</v>
      </c>
      <c r="P1782" s="86">
        <v>43427.325289351851</v>
      </c>
      <c r="Q1782" s="84" t="s">
        <v>1379</v>
      </c>
      <c r="R1782" s="88" t="s">
        <v>1753</v>
      </c>
      <c r="S1782" s="84" t="s">
        <v>1942</v>
      </c>
      <c r="T1782" s="84" t="s">
        <v>2120</v>
      </c>
      <c r="U1782" s="84"/>
      <c r="V1782" s="88" t="s">
        <v>2829</v>
      </c>
      <c r="W1782" s="86">
        <v>43427.325289351851</v>
      </c>
      <c r="X1782" s="88" t="s">
        <v>3511</v>
      </c>
      <c r="Y1782" s="84"/>
      <c r="Z1782" s="84"/>
      <c r="AA1782" s="87" t="s">
        <v>4641</v>
      </c>
      <c r="AB1782" s="84"/>
      <c r="AC1782" s="84" t="b">
        <v>0</v>
      </c>
      <c r="AD1782" s="84">
        <v>0</v>
      </c>
      <c r="AE1782" s="87" t="s">
        <v>5552</v>
      </c>
      <c r="AF1782" s="84" t="b">
        <v>1</v>
      </c>
      <c r="AG1782" s="84" t="s">
        <v>5604</v>
      </c>
      <c r="AH1782" s="84"/>
      <c r="AI1782" s="87" t="s">
        <v>5626</v>
      </c>
      <c r="AJ1782" s="84" t="b">
        <v>0</v>
      </c>
      <c r="AK1782" s="84">
        <v>0</v>
      </c>
      <c r="AL1782" s="87" t="s">
        <v>5552</v>
      </c>
      <c r="AM1782" s="84" t="s">
        <v>5684</v>
      </c>
      <c r="AN1782" s="84" t="b">
        <v>0</v>
      </c>
      <c r="AO1782" s="87" t="s">
        <v>4641</v>
      </c>
      <c r="AP1782" s="84" t="s">
        <v>179</v>
      </c>
      <c r="AQ1782" s="84">
        <v>0</v>
      </c>
      <c r="AR1782" s="84">
        <v>0</v>
      </c>
      <c r="AS1782" s="84"/>
      <c r="AT1782" s="84"/>
      <c r="AU1782" s="84"/>
      <c r="AV1782" s="84"/>
      <c r="AW1782" s="84"/>
      <c r="AX1782" s="84"/>
      <c r="AY1782" s="84"/>
      <c r="AZ1782" s="84"/>
    </row>
    <row r="1783" spans="1:52" x14ac:dyDescent="0.55000000000000004">
      <c r="A1783" s="69" t="s">
        <v>424</v>
      </c>
      <c r="B1783" s="69" t="s">
        <v>841</v>
      </c>
      <c r="C1783" s="70"/>
      <c r="D1783" s="71"/>
      <c r="E1783" s="72"/>
      <c r="F1783" s="73"/>
      <c r="G1783" s="70"/>
      <c r="H1783" s="74"/>
      <c r="I1783" s="75"/>
      <c r="J1783" s="75"/>
      <c r="K1783" s="36"/>
      <c r="L1783" s="82"/>
      <c r="M1783" s="82"/>
      <c r="N1783" s="77"/>
      <c r="O1783" s="84" t="s">
        <v>1269</v>
      </c>
      <c r="P1783" s="86">
        <v>43427.36582175926</v>
      </c>
      <c r="Q1783" s="84" t="s">
        <v>1380</v>
      </c>
      <c r="R1783" s="84"/>
      <c r="S1783" s="84"/>
      <c r="T1783" s="84" t="s">
        <v>2095</v>
      </c>
      <c r="U1783" s="84"/>
      <c r="V1783" s="88" t="s">
        <v>2830</v>
      </c>
      <c r="W1783" s="86">
        <v>43427.36582175926</v>
      </c>
      <c r="X1783" s="88" t="s">
        <v>3512</v>
      </c>
      <c r="Y1783" s="84"/>
      <c r="Z1783" s="84"/>
      <c r="AA1783" s="87" t="s">
        <v>4642</v>
      </c>
      <c r="AB1783" s="84"/>
      <c r="AC1783" s="84" t="b">
        <v>0</v>
      </c>
      <c r="AD1783" s="84">
        <v>0</v>
      </c>
      <c r="AE1783" s="87" t="s">
        <v>5552</v>
      </c>
      <c r="AF1783" s="84" t="b">
        <v>0</v>
      </c>
      <c r="AG1783" s="84" t="s">
        <v>5604</v>
      </c>
      <c r="AH1783" s="84"/>
      <c r="AI1783" s="87" t="s">
        <v>5552</v>
      </c>
      <c r="AJ1783" s="84" t="b">
        <v>0</v>
      </c>
      <c r="AK1783" s="84">
        <v>6</v>
      </c>
      <c r="AL1783" s="87" t="s">
        <v>5359</v>
      </c>
      <c r="AM1783" s="84" t="s">
        <v>5682</v>
      </c>
      <c r="AN1783" s="84" t="b">
        <v>0</v>
      </c>
      <c r="AO1783" s="87" t="s">
        <v>5359</v>
      </c>
      <c r="AP1783" s="84" t="s">
        <v>179</v>
      </c>
      <c r="AQ1783" s="84">
        <v>0</v>
      </c>
      <c r="AR1783" s="84">
        <v>0</v>
      </c>
      <c r="AS1783" s="84"/>
      <c r="AT1783" s="84"/>
      <c r="AU1783" s="84"/>
      <c r="AV1783" s="84"/>
      <c r="AW1783" s="84"/>
      <c r="AX1783" s="84"/>
      <c r="AY1783" s="84"/>
      <c r="AZ1783" s="84"/>
    </row>
    <row r="1784" spans="1:52" x14ac:dyDescent="0.55000000000000004">
      <c r="A1784" s="69" t="s">
        <v>424</v>
      </c>
      <c r="B1784" s="69" t="s">
        <v>840</v>
      </c>
      <c r="C1784" s="70"/>
      <c r="D1784" s="71"/>
      <c r="E1784" s="72"/>
      <c r="F1784" s="73"/>
      <c r="G1784" s="70"/>
      <c r="H1784" s="74"/>
      <c r="I1784" s="75"/>
      <c r="J1784" s="75"/>
      <c r="K1784" s="36"/>
      <c r="L1784" s="82"/>
      <c r="M1784" s="82"/>
      <c r="N1784" s="77"/>
      <c r="O1784" s="84" t="s">
        <v>1270</v>
      </c>
      <c r="P1784" s="86">
        <v>43427.36582175926</v>
      </c>
      <c r="Q1784" s="84" t="s">
        <v>1380</v>
      </c>
      <c r="R1784" s="84"/>
      <c r="S1784" s="84"/>
      <c r="T1784" s="84" t="s">
        <v>2095</v>
      </c>
      <c r="U1784" s="84"/>
      <c r="V1784" s="88" t="s">
        <v>2830</v>
      </c>
      <c r="W1784" s="86">
        <v>43427.36582175926</v>
      </c>
      <c r="X1784" s="88" t="s">
        <v>3512</v>
      </c>
      <c r="Y1784" s="84"/>
      <c r="Z1784" s="84"/>
      <c r="AA1784" s="87" t="s">
        <v>4642</v>
      </c>
      <c r="AB1784" s="84"/>
      <c r="AC1784" s="84" t="b">
        <v>0</v>
      </c>
      <c r="AD1784" s="84">
        <v>0</v>
      </c>
      <c r="AE1784" s="87" t="s">
        <v>5552</v>
      </c>
      <c r="AF1784" s="84" t="b">
        <v>0</v>
      </c>
      <c r="AG1784" s="84" t="s">
        <v>5604</v>
      </c>
      <c r="AH1784" s="84"/>
      <c r="AI1784" s="87" t="s">
        <v>5552</v>
      </c>
      <c r="AJ1784" s="84" t="b">
        <v>0</v>
      </c>
      <c r="AK1784" s="84">
        <v>6</v>
      </c>
      <c r="AL1784" s="87" t="s">
        <v>5359</v>
      </c>
      <c r="AM1784" s="84" t="s">
        <v>5682</v>
      </c>
      <c r="AN1784" s="84" t="b">
        <v>0</v>
      </c>
      <c r="AO1784" s="87" t="s">
        <v>5359</v>
      </c>
      <c r="AP1784" s="84" t="s">
        <v>179</v>
      </c>
      <c r="AQ1784" s="84">
        <v>0</v>
      </c>
      <c r="AR1784" s="84">
        <v>0</v>
      </c>
      <c r="AS1784" s="84"/>
      <c r="AT1784" s="84"/>
      <c r="AU1784" s="84"/>
      <c r="AV1784" s="84"/>
      <c r="AW1784" s="84"/>
      <c r="AX1784" s="84"/>
      <c r="AY1784" s="84"/>
      <c r="AZ1784" s="84"/>
    </row>
    <row r="1785" spans="1:52" x14ac:dyDescent="0.55000000000000004">
      <c r="A1785" s="69" t="s">
        <v>424</v>
      </c>
      <c r="B1785" s="69" t="s">
        <v>838</v>
      </c>
      <c r="C1785" s="70"/>
      <c r="D1785" s="71"/>
      <c r="E1785" s="72"/>
      <c r="F1785" s="73"/>
      <c r="G1785" s="70"/>
      <c r="H1785" s="74"/>
      <c r="I1785" s="75"/>
      <c r="J1785" s="75"/>
      <c r="K1785" s="36"/>
      <c r="L1785" s="82"/>
      <c r="M1785" s="82"/>
      <c r="N1785" s="77"/>
      <c r="O1785" s="84" t="s">
        <v>1270</v>
      </c>
      <c r="P1785" s="86">
        <v>43427.36582175926</v>
      </c>
      <c r="Q1785" s="84" t="s">
        <v>1380</v>
      </c>
      <c r="R1785" s="84"/>
      <c r="S1785" s="84"/>
      <c r="T1785" s="84" t="s">
        <v>2095</v>
      </c>
      <c r="U1785" s="84"/>
      <c r="V1785" s="88" t="s">
        <v>2830</v>
      </c>
      <c r="W1785" s="86">
        <v>43427.36582175926</v>
      </c>
      <c r="X1785" s="88" t="s">
        <v>3512</v>
      </c>
      <c r="Y1785" s="84"/>
      <c r="Z1785" s="84"/>
      <c r="AA1785" s="87" t="s">
        <v>4642</v>
      </c>
      <c r="AB1785" s="84"/>
      <c r="AC1785" s="84" t="b">
        <v>0</v>
      </c>
      <c r="AD1785" s="84">
        <v>0</v>
      </c>
      <c r="AE1785" s="87" t="s">
        <v>5552</v>
      </c>
      <c r="AF1785" s="84" t="b">
        <v>0</v>
      </c>
      <c r="AG1785" s="84" t="s">
        <v>5604</v>
      </c>
      <c r="AH1785" s="84"/>
      <c r="AI1785" s="87" t="s">
        <v>5552</v>
      </c>
      <c r="AJ1785" s="84" t="b">
        <v>0</v>
      </c>
      <c r="AK1785" s="84">
        <v>6</v>
      </c>
      <c r="AL1785" s="87" t="s">
        <v>5359</v>
      </c>
      <c r="AM1785" s="84" t="s">
        <v>5682</v>
      </c>
      <c r="AN1785" s="84" t="b">
        <v>0</v>
      </c>
      <c r="AO1785" s="87" t="s">
        <v>5359</v>
      </c>
      <c r="AP1785" s="84" t="s">
        <v>179</v>
      </c>
      <c r="AQ1785" s="84">
        <v>0</v>
      </c>
      <c r="AR1785" s="84">
        <v>0</v>
      </c>
      <c r="AS1785" s="84"/>
      <c r="AT1785" s="84"/>
      <c r="AU1785" s="84"/>
      <c r="AV1785" s="84"/>
      <c r="AW1785" s="84"/>
      <c r="AX1785" s="84"/>
      <c r="AY1785" s="84"/>
      <c r="AZ1785" s="84"/>
    </row>
    <row r="1786" spans="1:52" x14ac:dyDescent="0.55000000000000004">
      <c r="A1786" s="69" t="s">
        <v>424</v>
      </c>
      <c r="B1786" s="69" t="s">
        <v>1032</v>
      </c>
      <c r="C1786" s="70"/>
      <c r="D1786" s="71"/>
      <c r="E1786" s="72"/>
      <c r="F1786" s="73"/>
      <c r="G1786" s="70"/>
      <c r="H1786" s="74"/>
      <c r="I1786" s="75"/>
      <c r="J1786" s="75"/>
      <c r="K1786" s="36"/>
      <c r="L1786" s="82"/>
      <c r="M1786" s="82"/>
      <c r="N1786" s="77"/>
      <c r="O1786" s="84" t="s">
        <v>1270</v>
      </c>
      <c r="P1786" s="86">
        <v>43427.36582175926</v>
      </c>
      <c r="Q1786" s="84" t="s">
        <v>1380</v>
      </c>
      <c r="R1786" s="84"/>
      <c r="S1786" s="84"/>
      <c r="T1786" s="84" t="s">
        <v>2095</v>
      </c>
      <c r="U1786" s="84"/>
      <c r="V1786" s="88" t="s">
        <v>2830</v>
      </c>
      <c r="W1786" s="86">
        <v>43427.36582175926</v>
      </c>
      <c r="X1786" s="88" t="s">
        <v>3512</v>
      </c>
      <c r="Y1786" s="84"/>
      <c r="Z1786" s="84"/>
      <c r="AA1786" s="87" t="s">
        <v>4642</v>
      </c>
      <c r="AB1786" s="84"/>
      <c r="AC1786" s="84" t="b">
        <v>0</v>
      </c>
      <c r="AD1786" s="84">
        <v>0</v>
      </c>
      <c r="AE1786" s="87" t="s">
        <v>5552</v>
      </c>
      <c r="AF1786" s="84" t="b">
        <v>0</v>
      </c>
      <c r="AG1786" s="84" t="s">
        <v>5604</v>
      </c>
      <c r="AH1786" s="84"/>
      <c r="AI1786" s="87" t="s">
        <v>5552</v>
      </c>
      <c r="AJ1786" s="84" t="b">
        <v>0</v>
      </c>
      <c r="AK1786" s="84">
        <v>6</v>
      </c>
      <c r="AL1786" s="87" t="s">
        <v>5359</v>
      </c>
      <c r="AM1786" s="84" t="s">
        <v>5682</v>
      </c>
      <c r="AN1786" s="84" t="b">
        <v>0</v>
      </c>
      <c r="AO1786" s="87" t="s">
        <v>5359</v>
      </c>
      <c r="AP1786" s="84" t="s">
        <v>179</v>
      </c>
      <c r="AQ1786" s="84">
        <v>0</v>
      </c>
      <c r="AR1786" s="84">
        <v>0</v>
      </c>
      <c r="AS1786" s="84"/>
      <c r="AT1786" s="84"/>
      <c r="AU1786" s="84"/>
      <c r="AV1786" s="84"/>
      <c r="AW1786" s="84"/>
      <c r="AX1786" s="84"/>
      <c r="AY1786" s="84"/>
      <c r="AZ1786" s="84"/>
    </row>
    <row r="1787" spans="1:52" x14ac:dyDescent="0.55000000000000004">
      <c r="A1787" s="69" t="s">
        <v>424</v>
      </c>
      <c r="B1787" s="69" t="s">
        <v>922</v>
      </c>
      <c r="C1787" s="70"/>
      <c r="D1787" s="71"/>
      <c r="E1787" s="72"/>
      <c r="F1787" s="73"/>
      <c r="G1787" s="70"/>
      <c r="H1787" s="74"/>
      <c r="I1787" s="75"/>
      <c r="J1787" s="75"/>
      <c r="K1787" s="36"/>
      <c r="L1787" s="82"/>
      <c r="M1787" s="82"/>
      <c r="N1787" s="77"/>
      <c r="O1787" s="84" t="s">
        <v>1270</v>
      </c>
      <c r="P1787" s="86">
        <v>43427.36582175926</v>
      </c>
      <c r="Q1787" s="84" t="s">
        <v>1380</v>
      </c>
      <c r="R1787" s="84"/>
      <c r="S1787" s="84"/>
      <c r="T1787" s="84" t="s">
        <v>2095</v>
      </c>
      <c r="U1787" s="84"/>
      <c r="V1787" s="88" t="s">
        <v>2830</v>
      </c>
      <c r="W1787" s="86">
        <v>43427.36582175926</v>
      </c>
      <c r="X1787" s="88" t="s">
        <v>3512</v>
      </c>
      <c r="Y1787" s="84"/>
      <c r="Z1787" s="84"/>
      <c r="AA1787" s="87" t="s">
        <v>4642</v>
      </c>
      <c r="AB1787" s="84"/>
      <c r="AC1787" s="84" t="b">
        <v>0</v>
      </c>
      <c r="AD1787" s="84">
        <v>0</v>
      </c>
      <c r="AE1787" s="87" t="s">
        <v>5552</v>
      </c>
      <c r="AF1787" s="84" t="b">
        <v>0</v>
      </c>
      <c r="AG1787" s="84" t="s">
        <v>5604</v>
      </c>
      <c r="AH1787" s="84"/>
      <c r="AI1787" s="87" t="s">
        <v>5552</v>
      </c>
      <c r="AJ1787" s="84" t="b">
        <v>0</v>
      </c>
      <c r="AK1787" s="84">
        <v>6</v>
      </c>
      <c r="AL1787" s="87" t="s">
        <v>5359</v>
      </c>
      <c r="AM1787" s="84" t="s">
        <v>5682</v>
      </c>
      <c r="AN1787" s="84" t="b">
        <v>0</v>
      </c>
      <c r="AO1787" s="87" t="s">
        <v>5359</v>
      </c>
      <c r="AP1787" s="84" t="s">
        <v>179</v>
      </c>
      <c r="AQ1787" s="84">
        <v>0</v>
      </c>
      <c r="AR1787" s="84">
        <v>0</v>
      </c>
      <c r="AS1787" s="84"/>
      <c r="AT1787" s="84"/>
      <c r="AU1787" s="84"/>
      <c r="AV1787" s="84"/>
      <c r="AW1787" s="84"/>
      <c r="AX1787" s="84"/>
      <c r="AY1787" s="84"/>
      <c r="AZ1787" s="84"/>
    </row>
    <row r="1788" spans="1:52" x14ac:dyDescent="0.55000000000000004">
      <c r="A1788" s="69" t="s">
        <v>425</v>
      </c>
      <c r="B1788" s="69" t="s">
        <v>425</v>
      </c>
      <c r="C1788" s="70"/>
      <c r="D1788" s="71"/>
      <c r="E1788" s="72"/>
      <c r="F1788" s="73"/>
      <c r="G1788" s="70"/>
      <c r="H1788" s="74"/>
      <c r="I1788" s="75"/>
      <c r="J1788" s="75"/>
      <c r="K1788" s="36"/>
      <c r="L1788" s="82"/>
      <c r="M1788" s="82"/>
      <c r="N1788" s="77"/>
      <c r="O1788" s="84" t="s">
        <v>179</v>
      </c>
      <c r="P1788" s="86">
        <v>43427.375798611109</v>
      </c>
      <c r="Q1788" s="84" t="s">
        <v>1381</v>
      </c>
      <c r="R1788" s="88" t="s">
        <v>1754</v>
      </c>
      <c r="S1788" s="84" t="s">
        <v>1959</v>
      </c>
      <c r="T1788" s="84" t="s">
        <v>2121</v>
      </c>
      <c r="U1788" s="84"/>
      <c r="V1788" s="88" t="s">
        <v>2831</v>
      </c>
      <c r="W1788" s="86">
        <v>43427.375798611109</v>
      </c>
      <c r="X1788" s="88" t="s">
        <v>3513</v>
      </c>
      <c r="Y1788" s="84"/>
      <c r="Z1788" s="84"/>
      <c r="AA1788" s="87" t="s">
        <v>4643</v>
      </c>
      <c r="AB1788" s="84"/>
      <c r="AC1788" s="84" t="b">
        <v>0</v>
      </c>
      <c r="AD1788" s="84">
        <v>0</v>
      </c>
      <c r="AE1788" s="87" t="s">
        <v>5552</v>
      </c>
      <c r="AF1788" s="84" t="b">
        <v>0</v>
      </c>
      <c r="AG1788" s="84" t="s">
        <v>5613</v>
      </c>
      <c r="AH1788" s="84"/>
      <c r="AI1788" s="87" t="s">
        <v>5552</v>
      </c>
      <c r="AJ1788" s="84" t="b">
        <v>0</v>
      </c>
      <c r="AK1788" s="84">
        <v>0</v>
      </c>
      <c r="AL1788" s="87" t="s">
        <v>5552</v>
      </c>
      <c r="AM1788" s="84" t="s">
        <v>5685</v>
      </c>
      <c r="AN1788" s="84" t="b">
        <v>0</v>
      </c>
      <c r="AO1788" s="87" t="s">
        <v>4643</v>
      </c>
      <c r="AP1788" s="84" t="s">
        <v>179</v>
      </c>
      <c r="AQ1788" s="84">
        <v>0</v>
      </c>
      <c r="AR1788" s="84">
        <v>0</v>
      </c>
      <c r="AS1788" s="84" t="s">
        <v>5726</v>
      </c>
      <c r="AT1788" s="84" t="s">
        <v>5744</v>
      </c>
      <c r="AU1788" s="84" t="s">
        <v>5755</v>
      </c>
      <c r="AV1788" s="84" t="s">
        <v>5765</v>
      </c>
      <c r="AW1788" s="84" t="s">
        <v>5784</v>
      </c>
      <c r="AX1788" s="84" t="s">
        <v>5800</v>
      </c>
      <c r="AY1788" s="84" t="s">
        <v>5814</v>
      </c>
      <c r="AZ1788" s="88" t="s">
        <v>5821</v>
      </c>
    </row>
    <row r="1789" spans="1:52" x14ac:dyDescent="0.55000000000000004">
      <c r="A1789" s="69" t="s">
        <v>426</v>
      </c>
      <c r="B1789" s="69" t="s">
        <v>766</v>
      </c>
      <c r="C1789" s="70"/>
      <c r="D1789" s="71"/>
      <c r="E1789" s="72"/>
      <c r="F1789" s="73"/>
      <c r="G1789" s="70"/>
      <c r="H1789" s="74"/>
      <c r="I1789" s="75"/>
      <c r="J1789" s="75"/>
      <c r="K1789" s="36"/>
      <c r="L1789" s="82"/>
      <c r="M1789" s="82"/>
      <c r="N1789" s="77"/>
      <c r="O1789" s="84" t="s">
        <v>1269</v>
      </c>
      <c r="P1789" s="86">
        <v>43427.386423611111</v>
      </c>
      <c r="Q1789" s="84" t="s">
        <v>1382</v>
      </c>
      <c r="R1789" s="84"/>
      <c r="S1789" s="84"/>
      <c r="T1789" s="84" t="s">
        <v>2122</v>
      </c>
      <c r="U1789" s="84"/>
      <c r="V1789" s="88" t="s">
        <v>2832</v>
      </c>
      <c r="W1789" s="86">
        <v>43427.386423611111</v>
      </c>
      <c r="X1789" s="88" t="s">
        <v>3514</v>
      </c>
      <c r="Y1789" s="84"/>
      <c r="Z1789" s="84"/>
      <c r="AA1789" s="87" t="s">
        <v>4644</v>
      </c>
      <c r="AB1789" s="84"/>
      <c r="AC1789" s="84" t="b">
        <v>0</v>
      </c>
      <c r="AD1789" s="84">
        <v>0</v>
      </c>
      <c r="AE1789" s="87" t="s">
        <v>5552</v>
      </c>
      <c r="AF1789" s="84" t="b">
        <v>0</v>
      </c>
      <c r="AG1789" s="84" t="s">
        <v>5605</v>
      </c>
      <c r="AH1789" s="84"/>
      <c r="AI1789" s="87" t="s">
        <v>5552</v>
      </c>
      <c r="AJ1789" s="84" t="b">
        <v>0</v>
      </c>
      <c r="AK1789" s="84">
        <v>10</v>
      </c>
      <c r="AL1789" s="87" t="s">
        <v>5123</v>
      </c>
      <c r="AM1789" s="84" t="s">
        <v>5682</v>
      </c>
      <c r="AN1789" s="84" t="b">
        <v>0</v>
      </c>
      <c r="AO1789" s="87" t="s">
        <v>5123</v>
      </c>
      <c r="AP1789" s="84" t="s">
        <v>179</v>
      </c>
      <c r="AQ1789" s="84">
        <v>0</v>
      </c>
      <c r="AR1789" s="84">
        <v>0</v>
      </c>
      <c r="AS1789" s="84"/>
      <c r="AT1789" s="84"/>
      <c r="AU1789" s="84"/>
      <c r="AV1789" s="84"/>
      <c r="AW1789" s="84"/>
      <c r="AX1789" s="84"/>
      <c r="AY1789" s="84"/>
      <c r="AZ1789" s="84"/>
    </row>
    <row r="1790" spans="1:52" x14ac:dyDescent="0.55000000000000004">
      <c r="A1790" s="69" t="s">
        <v>427</v>
      </c>
      <c r="B1790" s="69" t="s">
        <v>766</v>
      </c>
      <c r="C1790" s="70"/>
      <c r="D1790" s="71"/>
      <c r="E1790" s="72"/>
      <c r="F1790" s="73"/>
      <c r="G1790" s="70"/>
      <c r="H1790" s="74"/>
      <c r="I1790" s="75"/>
      <c r="J1790" s="75"/>
      <c r="K1790" s="36"/>
      <c r="L1790" s="82"/>
      <c r="M1790" s="82"/>
      <c r="N1790" s="77"/>
      <c r="O1790" s="84" t="s">
        <v>1269</v>
      </c>
      <c r="P1790" s="86">
        <v>43427.392395833333</v>
      </c>
      <c r="Q1790" s="84" t="s">
        <v>1382</v>
      </c>
      <c r="R1790" s="84"/>
      <c r="S1790" s="84"/>
      <c r="T1790" s="84" t="s">
        <v>2122</v>
      </c>
      <c r="U1790" s="84"/>
      <c r="V1790" s="88" t="s">
        <v>2833</v>
      </c>
      <c r="W1790" s="86">
        <v>43427.392395833333</v>
      </c>
      <c r="X1790" s="88" t="s">
        <v>3515</v>
      </c>
      <c r="Y1790" s="84"/>
      <c r="Z1790" s="84"/>
      <c r="AA1790" s="87" t="s">
        <v>4645</v>
      </c>
      <c r="AB1790" s="84"/>
      <c r="AC1790" s="84" t="b">
        <v>0</v>
      </c>
      <c r="AD1790" s="84">
        <v>0</v>
      </c>
      <c r="AE1790" s="87" t="s">
        <v>5552</v>
      </c>
      <c r="AF1790" s="84" t="b">
        <v>0</v>
      </c>
      <c r="AG1790" s="84" t="s">
        <v>5605</v>
      </c>
      <c r="AH1790" s="84"/>
      <c r="AI1790" s="87" t="s">
        <v>5552</v>
      </c>
      <c r="AJ1790" s="84" t="b">
        <v>0</v>
      </c>
      <c r="AK1790" s="84">
        <v>10</v>
      </c>
      <c r="AL1790" s="87" t="s">
        <v>5123</v>
      </c>
      <c r="AM1790" s="84" t="s">
        <v>5684</v>
      </c>
      <c r="AN1790" s="84" t="b">
        <v>0</v>
      </c>
      <c r="AO1790" s="87" t="s">
        <v>5123</v>
      </c>
      <c r="AP1790" s="84" t="s">
        <v>179</v>
      </c>
      <c r="AQ1790" s="84">
        <v>0</v>
      </c>
      <c r="AR1790" s="84">
        <v>0</v>
      </c>
      <c r="AS1790" s="84"/>
      <c r="AT1790" s="84"/>
      <c r="AU1790" s="84"/>
      <c r="AV1790" s="84"/>
      <c r="AW1790" s="84"/>
      <c r="AX1790" s="84"/>
      <c r="AY1790" s="84"/>
      <c r="AZ1790" s="84"/>
    </row>
    <row r="1791" spans="1:52" x14ac:dyDescent="0.55000000000000004">
      <c r="A1791" s="69" t="s">
        <v>428</v>
      </c>
      <c r="B1791" s="69" t="s">
        <v>447</v>
      </c>
      <c r="C1791" s="70"/>
      <c r="D1791" s="71"/>
      <c r="E1791" s="72"/>
      <c r="F1791" s="73"/>
      <c r="G1791" s="70"/>
      <c r="H1791" s="74"/>
      <c r="I1791" s="75"/>
      <c r="J1791" s="75"/>
      <c r="K1791" s="36"/>
      <c r="L1791" s="82"/>
      <c r="M1791" s="82"/>
      <c r="N1791" s="77"/>
      <c r="O1791" s="84" t="s">
        <v>1269</v>
      </c>
      <c r="P1791" s="86">
        <v>43427.401261574072</v>
      </c>
      <c r="Q1791" s="84" t="s">
        <v>1304</v>
      </c>
      <c r="R1791" s="84"/>
      <c r="S1791" s="84"/>
      <c r="T1791" s="84" t="s">
        <v>2040</v>
      </c>
      <c r="U1791" s="84"/>
      <c r="V1791" s="88" t="s">
        <v>2834</v>
      </c>
      <c r="W1791" s="86">
        <v>43427.401261574072</v>
      </c>
      <c r="X1791" s="88" t="s">
        <v>3516</v>
      </c>
      <c r="Y1791" s="84"/>
      <c r="Z1791" s="84"/>
      <c r="AA1791" s="87" t="s">
        <v>4646</v>
      </c>
      <c r="AB1791" s="84"/>
      <c r="AC1791" s="84" t="b">
        <v>0</v>
      </c>
      <c r="AD1791" s="84">
        <v>0</v>
      </c>
      <c r="AE1791" s="87" t="s">
        <v>5552</v>
      </c>
      <c r="AF1791" s="84" t="b">
        <v>0</v>
      </c>
      <c r="AG1791" s="84" t="s">
        <v>5605</v>
      </c>
      <c r="AH1791" s="84"/>
      <c r="AI1791" s="87" t="s">
        <v>5552</v>
      </c>
      <c r="AJ1791" s="84" t="b">
        <v>0</v>
      </c>
      <c r="AK1791" s="84">
        <v>4</v>
      </c>
      <c r="AL1791" s="87" t="s">
        <v>4672</v>
      </c>
      <c r="AM1791" s="84" t="s">
        <v>5682</v>
      </c>
      <c r="AN1791" s="84" t="b">
        <v>0</v>
      </c>
      <c r="AO1791" s="87" t="s">
        <v>4672</v>
      </c>
      <c r="AP1791" s="84" t="s">
        <v>179</v>
      </c>
      <c r="AQ1791" s="84">
        <v>0</v>
      </c>
      <c r="AR1791" s="84">
        <v>0</v>
      </c>
      <c r="AS1791" s="84"/>
      <c r="AT1791" s="84"/>
      <c r="AU1791" s="84"/>
      <c r="AV1791" s="84"/>
      <c r="AW1791" s="84"/>
      <c r="AX1791" s="84"/>
      <c r="AY1791" s="84"/>
      <c r="AZ1791" s="84"/>
    </row>
    <row r="1792" spans="1:52" x14ac:dyDescent="0.55000000000000004">
      <c r="A1792" s="69" t="s">
        <v>428</v>
      </c>
      <c r="B1792" s="69" t="s">
        <v>484</v>
      </c>
      <c r="C1792" s="70"/>
      <c r="D1792" s="71"/>
      <c r="E1792" s="72"/>
      <c r="F1792" s="73"/>
      <c r="G1792" s="70"/>
      <c r="H1792" s="74"/>
      <c r="I1792" s="75"/>
      <c r="J1792" s="75"/>
      <c r="K1792" s="36"/>
      <c r="L1792" s="82"/>
      <c r="M1792" s="82"/>
      <c r="N1792" s="77"/>
      <c r="O1792" s="84" t="s">
        <v>1270</v>
      </c>
      <c r="P1792" s="86">
        <v>43427.401261574072</v>
      </c>
      <c r="Q1792" s="84" t="s">
        <v>1304</v>
      </c>
      <c r="R1792" s="84"/>
      <c r="S1792" s="84"/>
      <c r="T1792" s="84" t="s">
        <v>2040</v>
      </c>
      <c r="U1792" s="84"/>
      <c r="V1792" s="88" t="s">
        <v>2834</v>
      </c>
      <c r="W1792" s="86">
        <v>43427.401261574072</v>
      </c>
      <c r="X1792" s="88" t="s">
        <v>3516</v>
      </c>
      <c r="Y1792" s="84"/>
      <c r="Z1792" s="84"/>
      <c r="AA1792" s="87" t="s">
        <v>4646</v>
      </c>
      <c r="AB1792" s="84"/>
      <c r="AC1792" s="84" t="b">
        <v>0</v>
      </c>
      <c r="AD1792" s="84">
        <v>0</v>
      </c>
      <c r="AE1792" s="87" t="s">
        <v>5552</v>
      </c>
      <c r="AF1792" s="84" t="b">
        <v>0</v>
      </c>
      <c r="AG1792" s="84" t="s">
        <v>5605</v>
      </c>
      <c r="AH1792" s="84"/>
      <c r="AI1792" s="87" t="s">
        <v>5552</v>
      </c>
      <c r="AJ1792" s="84" t="b">
        <v>0</v>
      </c>
      <c r="AK1792" s="84">
        <v>4</v>
      </c>
      <c r="AL1792" s="87" t="s">
        <v>4672</v>
      </c>
      <c r="AM1792" s="84" t="s">
        <v>5682</v>
      </c>
      <c r="AN1792" s="84" t="b">
        <v>0</v>
      </c>
      <c r="AO1792" s="87" t="s">
        <v>4672</v>
      </c>
      <c r="AP1792" s="84" t="s">
        <v>179</v>
      </c>
      <c r="AQ1792" s="84">
        <v>0</v>
      </c>
      <c r="AR1792" s="84">
        <v>0</v>
      </c>
      <c r="AS1792" s="84"/>
      <c r="AT1792" s="84"/>
      <c r="AU1792" s="84"/>
      <c r="AV1792" s="84"/>
      <c r="AW1792" s="84"/>
      <c r="AX1792" s="84"/>
      <c r="AY1792" s="84"/>
      <c r="AZ1792" s="84"/>
    </row>
    <row r="1793" spans="1:52" x14ac:dyDescent="0.55000000000000004">
      <c r="A1793" s="69" t="s">
        <v>428</v>
      </c>
      <c r="B1793" s="69" t="s">
        <v>968</v>
      </c>
      <c r="C1793" s="70"/>
      <c r="D1793" s="71"/>
      <c r="E1793" s="72"/>
      <c r="F1793" s="73"/>
      <c r="G1793" s="70"/>
      <c r="H1793" s="74"/>
      <c r="I1793" s="75"/>
      <c r="J1793" s="75"/>
      <c r="K1793" s="36"/>
      <c r="L1793" s="82"/>
      <c r="M1793" s="82"/>
      <c r="N1793" s="77"/>
      <c r="O1793" s="84" t="s">
        <v>1270</v>
      </c>
      <c r="P1793" s="86">
        <v>43427.401261574072</v>
      </c>
      <c r="Q1793" s="84" t="s">
        <v>1304</v>
      </c>
      <c r="R1793" s="84"/>
      <c r="S1793" s="84"/>
      <c r="T1793" s="84" t="s">
        <v>2040</v>
      </c>
      <c r="U1793" s="84"/>
      <c r="V1793" s="88" t="s">
        <v>2834</v>
      </c>
      <c r="W1793" s="86">
        <v>43427.401261574072</v>
      </c>
      <c r="X1793" s="88" t="s">
        <v>3516</v>
      </c>
      <c r="Y1793" s="84"/>
      <c r="Z1793" s="84"/>
      <c r="AA1793" s="87" t="s">
        <v>4646</v>
      </c>
      <c r="AB1793" s="84"/>
      <c r="AC1793" s="84" t="b">
        <v>0</v>
      </c>
      <c r="AD1793" s="84">
        <v>0</v>
      </c>
      <c r="AE1793" s="87" t="s">
        <v>5552</v>
      </c>
      <c r="AF1793" s="84" t="b">
        <v>0</v>
      </c>
      <c r="AG1793" s="84" t="s">
        <v>5605</v>
      </c>
      <c r="AH1793" s="84"/>
      <c r="AI1793" s="87" t="s">
        <v>5552</v>
      </c>
      <c r="AJ1793" s="84" t="b">
        <v>0</v>
      </c>
      <c r="AK1793" s="84">
        <v>4</v>
      </c>
      <c r="AL1793" s="87" t="s">
        <v>4672</v>
      </c>
      <c r="AM1793" s="84" t="s">
        <v>5682</v>
      </c>
      <c r="AN1793" s="84" t="b">
        <v>0</v>
      </c>
      <c r="AO1793" s="87" t="s">
        <v>4672</v>
      </c>
      <c r="AP1793" s="84" t="s">
        <v>179</v>
      </c>
      <c r="AQ1793" s="84">
        <v>0</v>
      </c>
      <c r="AR1793" s="84">
        <v>0</v>
      </c>
      <c r="AS1793" s="84"/>
      <c r="AT1793" s="84"/>
      <c r="AU1793" s="84"/>
      <c r="AV1793" s="84"/>
      <c r="AW1793" s="84"/>
      <c r="AX1793" s="84"/>
      <c r="AY1793" s="84"/>
      <c r="AZ1793" s="84"/>
    </row>
    <row r="1794" spans="1:52" x14ac:dyDescent="0.55000000000000004">
      <c r="A1794" s="69" t="s">
        <v>429</v>
      </c>
      <c r="B1794" s="69" t="s">
        <v>1052</v>
      </c>
      <c r="C1794" s="70"/>
      <c r="D1794" s="71"/>
      <c r="E1794" s="72"/>
      <c r="F1794" s="73"/>
      <c r="G1794" s="70"/>
      <c r="H1794" s="74"/>
      <c r="I1794" s="75"/>
      <c r="J1794" s="75"/>
      <c r="K1794" s="36"/>
      <c r="L1794" s="82"/>
      <c r="M1794" s="82"/>
      <c r="N1794" s="77"/>
      <c r="O1794" s="84" t="s">
        <v>1271</v>
      </c>
      <c r="P1794" s="86">
        <v>43427.401400462964</v>
      </c>
      <c r="Q1794" s="84" t="s">
        <v>1383</v>
      </c>
      <c r="R1794" s="84"/>
      <c r="S1794" s="84"/>
      <c r="T1794" s="84" t="s">
        <v>2123</v>
      </c>
      <c r="U1794" s="84"/>
      <c r="V1794" s="88" t="s">
        <v>2835</v>
      </c>
      <c r="W1794" s="86">
        <v>43427.401400462964</v>
      </c>
      <c r="X1794" s="88" t="s">
        <v>3517</v>
      </c>
      <c r="Y1794" s="84"/>
      <c r="Z1794" s="84"/>
      <c r="AA1794" s="87" t="s">
        <v>4647</v>
      </c>
      <c r="AB1794" s="87" t="s">
        <v>5519</v>
      </c>
      <c r="AC1794" s="84" t="b">
        <v>0</v>
      </c>
      <c r="AD1794" s="84">
        <v>1</v>
      </c>
      <c r="AE1794" s="87" t="s">
        <v>5557</v>
      </c>
      <c r="AF1794" s="84" t="b">
        <v>0</v>
      </c>
      <c r="AG1794" s="84" t="s">
        <v>5604</v>
      </c>
      <c r="AH1794" s="84"/>
      <c r="AI1794" s="87" t="s">
        <v>5552</v>
      </c>
      <c r="AJ1794" s="84" t="b">
        <v>0</v>
      </c>
      <c r="AK1794" s="84">
        <v>0</v>
      </c>
      <c r="AL1794" s="87" t="s">
        <v>5552</v>
      </c>
      <c r="AM1794" s="84" t="s">
        <v>5691</v>
      </c>
      <c r="AN1794" s="84" t="b">
        <v>0</v>
      </c>
      <c r="AO1794" s="87" t="s">
        <v>5519</v>
      </c>
      <c r="AP1794" s="84" t="s">
        <v>179</v>
      </c>
      <c r="AQ1794" s="84">
        <v>0</v>
      </c>
      <c r="AR1794" s="84">
        <v>0</v>
      </c>
      <c r="AS1794" s="84"/>
      <c r="AT1794" s="84"/>
      <c r="AU1794" s="84"/>
      <c r="AV1794" s="84"/>
      <c r="AW1794" s="84"/>
      <c r="AX1794" s="84"/>
      <c r="AY1794" s="84"/>
      <c r="AZ1794" s="84"/>
    </row>
    <row r="1795" spans="1:52" x14ac:dyDescent="0.55000000000000004">
      <c r="A1795" s="69" t="s">
        <v>430</v>
      </c>
      <c r="B1795" s="69" t="s">
        <v>766</v>
      </c>
      <c r="C1795" s="70"/>
      <c r="D1795" s="71"/>
      <c r="E1795" s="72"/>
      <c r="F1795" s="73"/>
      <c r="G1795" s="70"/>
      <c r="H1795" s="74"/>
      <c r="I1795" s="75"/>
      <c r="J1795" s="75"/>
      <c r="K1795" s="36"/>
      <c r="L1795" s="82"/>
      <c r="M1795" s="82"/>
      <c r="N1795" s="77"/>
      <c r="O1795" s="84" t="s">
        <v>1269</v>
      </c>
      <c r="P1795" s="86">
        <v>43427.408495370371</v>
      </c>
      <c r="Q1795" s="84" t="s">
        <v>1382</v>
      </c>
      <c r="R1795" s="84"/>
      <c r="S1795" s="84"/>
      <c r="T1795" s="84" t="s">
        <v>2122</v>
      </c>
      <c r="U1795" s="84"/>
      <c r="V1795" s="88" t="s">
        <v>2836</v>
      </c>
      <c r="W1795" s="86">
        <v>43427.408495370371</v>
      </c>
      <c r="X1795" s="88" t="s">
        <v>3518</v>
      </c>
      <c r="Y1795" s="84"/>
      <c r="Z1795" s="84"/>
      <c r="AA1795" s="87" t="s">
        <v>4648</v>
      </c>
      <c r="AB1795" s="84"/>
      <c r="AC1795" s="84" t="b">
        <v>0</v>
      </c>
      <c r="AD1795" s="84">
        <v>0</v>
      </c>
      <c r="AE1795" s="87" t="s">
        <v>5552</v>
      </c>
      <c r="AF1795" s="84" t="b">
        <v>0</v>
      </c>
      <c r="AG1795" s="84" t="s">
        <v>5605</v>
      </c>
      <c r="AH1795" s="84"/>
      <c r="AI1795" s="87" t="s">
        <v>5552</v>
      </c>
      <c r="AJ1795" s="84" t="b">
        <v>0</v>
      </c>
      <c r="AK1795" s="84">
        <v>10</v>
      </c>
      <c r="AL1795" s="87" t="s">
        <v>5123</v>
      </c>
      <c r="AM1795" s="84" t="s">
        <v>5682</v>
      </c>
      <c r="AN1795" s="84" t="b">
        <v>0</v>
      </c>
      <c r="AO1795" s="87" t="s">
        <v>5123</v>
      </c>
      <c r="AP1795" s="84" t="s">
        <v>179</v>
      </c>
      <c r="AQ1795" s="84">
        <v>0</v>
      </c>
      <c r="AR1795" s="84">
        <v>0</v>
      </c>
      <c r="AS1795" s="84"/>
      <c r="AT1795" s="84"/>
      <c r="AU1795" s="84"/>
      <c r="AV1795" s="84"/>
      <c r="AW1795" s="84"/>
      <c r="AX1795" s="84"/>
      <c r="AY1795" s="84"/>
      <c r="AZ1795" s="84"/>
    </row>
    <row r="1796" spans="1:52" x14ac:dyDescent="0.55000000000000004">
      <c r="A1796" s="69" t="s">
        <v>431</v>
      </c>
      <c r="B1796" s="69" t="s">
        <v>841</v>
      </c>
      <c r="C1796" s="70"/>
      <c r="D1796" s="71"/>
      <c r="E1796" s="72"/>
      <c r="F1796" s="73"/>
      <c r="G1796" s="70"/>
      <c r="H1796" s="74"/>
      <c r="I1796" s="75"/>
      <c r="J1796" s="75"/>
      <c r="K1796" s="36"/>
      <c r="L1796" s="82"/>
      <c r="M1796" s="82"/>
      <c r="N1796" s="77"/>
      <c r="O1796" s="84" t="s">
        <v>1269</v>
      </c>
      <c r="P1796" s="86">
        <v>43427.412939814814</v>
      </c>
      <c r="Q1796" s="84" t="s">
        <v>1384</v>
      </c>
      <c r="R1796" s="84"/>
      <c r="S1796" s="84"/>
      <c r="T1796" s="84"/>
      <c r="U1796" s="84"/>
      <c r="V1796" s="88" t="s">
        <v>2837</v>
      </c>
      <c r="W1796" s="86">
        <v>43427.412939814814</v>
      </c>
      <c r="X1796" s="88" t="s">
        <v>3519</v>
      </c>
      <c r="Y1796" s="84"/>
      <c r="Z1796" s="84"/>
      <c r="AA1796" s="87" t="s">
        <v>4649</v>
      </c>
      <c r="AB1796" s="84"/>
      <c r="AC1796" s="84" t="b">
        <v>0</v>
      </c>
      <c r="AD1796" s="84">
        <v>0</v>
      </c>
      <c r="AE1796" s="87" t="s">
        <v>5552</v>
      </c>
      <c r="AF1796" s="84" t="b">
        <v>0</v>
      </c>
      <c r="AG1796" s="84" t="s">
        <v>5604</v>
      </c>
      <c r="AH1796" s="84"/>
      <c r="AI1796" s="87" t="s">
        <v>5552</v>
      </c>
      <c r="AJ1796" s="84" t="b">
        <v>0</v>
      </c>
      <c r="AK1796" s="84">
        <v>3</v>
      </c>
      <c r="AL1796" s="87" t="s">
        <v>5366</v>
      </c>
      <c r="AM1796" s="84" t="s">
        <v>5682</v>
      </c>
      <c r="AN1796" s="84" t="b">
        <v>0</v>
      </c>
      <c r="AO1796" s="87" t="s">
        <v>5366</v>
      </c>
      <c r="AP1796" s="84" t="s">
        <v>179</v>
      </c>
      <c r="AQ1796" s="84">
        <v>0</v>
      </c>
      <c r="AR1796" s="84">
        <v>0</v>
      </c>
      <c r="AS1796" s="84"/>
      <c r="AT1796" s="84"/>
      <c r="AU1796" s="84"/>
      <c r="AV1796" s="84"/>
      <c r="AW1796" s="84"/>
      <c r="AX1796" s="84"/>
      <c r="AY1796" s="84"/>
      <c r="AZ1796" s="84"/>
    </row>
    <row r="1797" spans="1:52" x14ac:dyDescent="0.55000000000000004">
      <c r="A1797" s="69" t="s">
        <v>431</v>
      </c>
      <c r="B1797" s="69" t="s">
        <v>1053</v>
      </c>
      <c r="C1797" s="70"/>
      <c r="D1797" s="71"/>
      <c r="E1797" s="72"/>
      <c r="F1797" s="73"/>
      <c r="G1797" s="70"/>
      <c r="H1797" s="74"/>
      <c r="I1797" s="75"/>
      <c r="J1797" s="75"/>
      <c r="K1797" s="36"/>
      <c r="L1797" s="82"/>
      <c r="M1797" s="82"/>
      <c r="N1797" s="77"/>
      <c r="O1797" s="84" t="s">
        <v>1270</v>
      </c>
      <c r="P1797" s="86">
        <v>43427.412939814814</v>
      </c>
      <c r="Q1797" s="84" t="s">
        <v>1384</v>
      </c>
      <c r="R1797" s="84"/>
      <c r="S1797" s="84"/>
      <c r="T1797" s="84"/>
      <c r="U1797" s="84"/>
      <c r="V1797" s="88" t="s">
        <v>2837</v>
      </c>
      <c r="W1797" s="86">
        <v>43427.412939814814</v>
      </c>
      <c r="X1797" s="88" t="s">
        <v>3519</v>
      </c>
      <c r="Y1797" s="84"/>
      <c r="Z1797" s="84"/>
      <c r="AA1797" s="87" t="s">
        <v>4649</v>
      </c>
      <c r="AB1797" s="84"/>
      <c r="AC1797" s="84" t="b">
        <v>0</v>
      </c>
      <c r="AD1797" s="84">
        <v>0</v>
      </c>
      <c r="AE1797" s="87" t="s">
        <v>5552</v>
      </c>
      <c r="AF1797" s="84" t="b">
        <v>0</v>
      </c>
      <c r="AG1797" s="84" t="s">
        <v>5604</v>
      </c>
      <c r="AH1797" s="84"/>
      <c r="AI1797" s="87" t="s">
        <v>5552</v>
      </c>
      <c r="AJ1797" s="84" t="b">
        <v>0</v>
      </c>
      <c r="AK1797" s="84">
        <v>3</v>
      </c>
      <c r="AL1797" s="87" t="s">
        <v>5366</v>
      </c>
      <c r="AM1797" s="84" t="s">
        <v>5682</v>
      </c>
      <c r="AN1797" s="84" t="b">
        <v>0</v>
      </c>
      <c r="AO1797" s="87" t="s">
        <v>5366</v>
      </c>
      <c r="AP1797" s="84" t="s">
        <v>179</v>
      </c>
      <c r="AQ1797" s="84">
        <v>0</v>
      </c>
      <c r="AR1797" s="84">
        <v>0</v>
      </c>
      <c r="AS1797" s="84"/>
      <c r="AT1797" s="84"/>
      <c r="AU1797" s="84"/>
      <c r="AV1797" s="84"/>
      <c r="AW1797" s="84"/>
      <c r="AX1797" s="84"/>
      <c r="AY1797" s="84"/>
      <c r="AZ1797" s="84"/>
    </row>
    <row r="1798" spans="1:52" x14ac:dyDescent="0.55000000000000004">
      <c r="A1798" s="69" t="s">
        <v>431</v>
      </c>
      <c r="B1798" s="69" t="s">
        <v>841</v>
      </c>
      <c r="C1798" s="70"/>
      <c r="D1798" s="71"/>
      <c r="E1798" s="72"/>
      <c r="F1798" s="73"/>
      <c r="G1798" s="70"/>
      <c r="H1798" s="74"/>
      <c r="I1798" s="75"/>
      <c r="J1798" s="75"/>
      <c r="K1798" s="36"/>
      <c r="L1798" s="82"/>
      <c r="M1798" s="82"/>
      <c r="N1798" s="77"/>
      <c r="O1798" s="84" t="s">
        <v>1269</v>
      </c>
      <c r="P1798" s="86">
        <v>43427.413159722222</v>
      </c>
      <c r="Q1798" s="84" t="s">
        <v>1385</v>
      </c>
      <c r="R1798" s="84"/>
      <c r="S1798" s="84"/>
      <c r="T1798" s="84" t="s">
        <v>2095</v>
      </c>
      <c r="U1798" s="84"/>
      <c r="V1798" s="88" t="s">
        <v>2837</v>
      </c>
      <c r="W1798" s="86">
        <v>43427.413159722222</v>
      </c>
      <c r="X1798" s="88" t="s">
        <v>3520</v>
      </c>
      <c r="Y1798" s="84"/>
      <c r="Z1798" s="84"/>
      <c r="AA1798" s="87" t="s">
        <v>4650</v>
      </c>
      <c r="AB1798" s="84"/>
      <c r="AC1798" s="84" t="b">
        <v>0</v>
      </c>
      <c r="AD1798" s="84">
        <v>0</v>
      </c>
      <c r="AE1798" s="87" t="s">
        <v>5552</v>
      </c>
      <c r="AF1798" s="84" t="b">
        <v>0</v>
      </c>
      <c r="AG1798" s="84" t="s">
        <v>5604</v>
      </c>
      <c r="AH1798" s="84"/>
      <c r="AI1798" s="87" t="s">
        <v>5552</v>
      </c>
      <c r="AJ1798" s="84" t="b">
        <v>0</v>
      </c>
      <c r="AK1798" s="84">
        <v>1</v>
      </c>
      <c r="AL1798" s="87" t="s">
        <v>5365</v>
      </c>
      <c r="AM1798" s="84" t="s">
        <v>5682</v>
      </c>
      <c r="AN1798" s="84" t="b">
        <v>0</v>
      </c>
      <c r="AO1798" s="87" t="s">
        <v>5365</v>
      </c>
      <c r="AP1798" s="84" t="s">
        <v>179</v>
      </c>
      <c r="AQ1798" s="84">
        <v>0</v>
      </c>
      <c r="AR1798" s="84">
        <v>0</v>
      </c>
      <c r="AS1798" s="84"/>
      <c r="AT1798" s="84"/>
      <c r="AU1798" s="84"/>
      <c r="AV1798" s="84"/>
      <c r="AW1798" s="84"/>
      <c r="AX1798" s="84"/>
      <c r="AY1798" s="84"/>
      <c r="AZ1798" s="84"/>
    </row>
    <row r="1799" spans="1:52" x14ac:dyDescent="0.55000000000000004">
      <c r="A1799" s="69" t="s">
        <v>431</v>
      </c>
      <c r="B1799" s="69" t="s">
        <v>922</v>
      </c>
      <c r="C1799" s="70"/>
      <c r="D1799" s="71"/>
      <c r="E1799" s="72"/>
      <c r="F1799" s="73"/>
      <c r="G1799" s="70"/>
      <c r="H1799" s="74"/>
      <c r="I1799" s="75"/>
      <c r="J1799" s="75"/>
      <c r="K1799" s="36"/>
      <c r="L1799" s="82"/>
      <c r="M1799" s="82"/>
      <c r="N1799" s="77"/>
      <c r="O1799" s="84" t="s">
        <v>1270</v>
      </c>
      <c r="P1799" s="86">
        <v>43427.413159722222</v>
      </c>
      <c r="Q1799" s="84" t="s">
        <v>1385</v>
      </c>
      <c r="R1799" s="84"/>
      <c r="S1799" s="84"/>
      <c r="T1799" s="84" t="s">
        <v>2095</v>
      </c>
      <c r="U1799" s="84"/>
      <c r="V1799" s="88" t="s">
        <v>2837</v>
      </c>
      <c r="W1799" s="86">
        <v>43427.413159722222</v>
      </c>
      <c r="X1799" s="88" t="s">
        <v>3520</v>
      </c>
      <c r="Y1799" s="84"/>
      <c r="Z1799" s="84"/>
      <c r="AA1799" s="87" t="s">
        <v>4650</v>
      </c>
      <c r="AB1799" s="84"/>
      <c r="AC1799" s="84" t="b">
        <v>0</v>
      </c>
      <c r="AD1799" s="84">
        <v>0</v>
      </c>
      <c r="AE1799" s="87" t="s">
        <v>5552</v>
      </c>
      <c r="AF1799" s="84" t="b">
        <v>0</v>
      </c>
      <c r="AG1799" s="84" t="s">
        <v>5604</v>
      </c>
      <c r="AH1799" s="84"/>
      <c r="AI1799" s="87" t="s">
        <v>5552</v>
      </c>
      <c r="AJ1799" s="84" t="b">
        <v>0</v>
      </c>
      <c r="AK1799" s="84">
        <v>1</v>
      </c>
      <c r="AL1799" s="87" t="s">
        <v>5365</v>
      </c>
      <c r="AM1799" s="84" t="s">
        <v>5682</v>
      </c>
      <c r="AN1799" s="84" t="b">
        <v>0</v>
      </c>
      <c r="AO1799" s="87" t="s">
        <v>5365</v>
      </c>
      <c r="AP1799" s="84" t="s">
        <v>179</v>
      </c>
      <c r="AQ1799" s="84">
        <v>0</v>
      </c>
      <c r="AR1799" s="84">
        <v>0</v>
      </c>
      <c r="AS1799" s="84"/>
      <c r="AT1799" s="84"/>
      <c r="AU1799" s="84"/>
      <c r="AV1799" s="84"/>
      <c r="AW1799" s="84"/>
      <c r="AX1799" s="84"/>
      <c r="AY1799" s="84"/>
      <c r="AZ1799" s="84"/>
    </row>
    <row r="1800" spans="1:52" x14ac:dyDescent="0.55000000000000004">
      <c r="A1800" s="69" t="s">
        <v>431</v>
      </c>
      <c r="B1800" s="69" t="s">
        <v>1053</v>
      </c>
      <c r="C1800" s="70"/>
      <c r="D1800" s="71"/>
      <c r="E1800" s="72"/>
      <c r="F1800" s="73"/>
      <c r="G1800" s="70"/>
      <c r="H1800" s="74"/>
      <c r="I1800" s="75"/>
      <c r="J1800" s="75"/>
      <c r="K1800" s="36"/>
      <c r="L1800" s="82"/>
      <c r="M1800" s="82"/>
      <c r="N1800" s="77"/>
      <c r="O1800" s="84" t="s">
        <v>1270</v>
      </c>
      <c r="P1800" s="86">
        <v>43427.413159722222</v>
      </c>
      <c r="Q1800" s="84" t="s">
        <v>1385</v>
      </c>
      <c r="R1800" s="84"/>
      <c r="S1800" s="84"/>
      <c r="T1800" s="84" t="s">
        <v>2095</v>
      </c>
      <c r="U1800" s="84"/>
      <c r="V1800" s="88" t="s">
        <v>2837</v>
      </c>
      <c r="W1800" s="86">
        <v>43427.413159722222</v>
      </c>
      <c r="X1800" s="88" t="s">
        <v>3520</v>
      </c>
      <c r="Y1800" s="84"/>
      <c r="Z1800" s="84"/>
      <c r="AA1800" s="87" t="s">
        <v>4650</v>
      </c>
      <c r="AB1800" s="84"/>
      <c r="AC1800" s="84" t="b">
        <v>0</v>
      </c>
      <c r="AD1800" s="84">
        <v>0</v>
      </c>
      <c r="AE1800" s="87" t="s">
        <v>5552</v>
      </c>
      <c r="AF1800" s="84" t="b">
        <v>0</v>
      </c>
      <c r="AG1800" s="84" t="s">
        <v>5604</v>
      </c>
      <c r="AH1800" s="84"/>
      <c r="AI1800" s="87" t="s">
        <v>5552</v>
      </c>
      <c r="AJ1800" s="84" t="b">
        <v>0</v>
      </c>
      <c r="AK1800" s="84">
        <v>1</v>
      </c>
      <c r="AL1800" s="87" t="s">
        <v>5365</v>
      </c>
      <c r="AM1800" s="84" t="s">
        <v>5682</v>
      </c>
      <c r="AN1800" s="84" t="b">
        <v>0</v>
      </c>
      <c r="AO1800" s="87" t="s">
        <v>5365</v>
      </c>
      <c r="AP1800" s="84" t="s">
        <v>179</v>
      </c>
      <c r="AQ1800" s="84">
        <v>0</v>
      </c>
      <c r="AR1800" s="84">
        <v>0</v>
      </c>
      <c r="AS1800" s="84"/>
      <c r="AT1800" s="84"/>
      <c r="AU1800" s="84"/>
      <c r="AV1800" s="84"/>
      <c r="AW1800" s="84"/>
      <c r="AX1800" s="84"/>
      <c r="AY1800" s="84"/>
      <c r="AZ1800" s="84"/>
    </row>
    <row r="1801" spans="1:52" x14ac:dyDescent="0.55000000000000004">
      <c r="A1801" s="69" t="s">
        <v>432</v>
      </c>
      <c r="B1801" s="69" t="s">
        <v>432</v>
      </c>
      <c r="C1801" s="70"/>
      <c r="D1801" s="71"/>
      <c r="E1801" s="72"/>
      <c r="F1801" s="73"/>
      <c r="G1801" s="70"/>
      <c r="H1801" s="74"/>
      <c r="I1801" s="75"/>
      <c r="J1801" s="75"/>
      <c r="K1801" s="36"/>
      <c r="L1801" s="82"/>
      <c r="M1801" s="82"/>
      <c r="N1801" s="77"/>
      <c r="O1801" s="84" t="s">
        <v>179</v>
      </c>
      <c r="P1801" s="86">
        <v>43427.43105324074</v>
      </c>
      <c r="Q1801" s="84" t="s">
        <v>1386</v>
      </c>
      <c r="R1801" s="88" t="s">
        <v>1755</v>
      </c>
      <c r="S1801" s="84" t="s">
        <v>1960</v>
      </c>
      <c r="T1801" s="84" t="s">
        <v>2021</v>
      </c>
      <c r="U1801" s="84"/>
      <c r="V1801" s="88" t="s">
        <v>2838</v>
      </c>
      <c r="W1801" s="86">
        <v>43427.43105324074</v>
      </c>
      <c r="X1801" s="88" t="s">
        <v>3521</v>
      </c>
      <c r="Y1801" s="84"/>
      <c r="Z1801" s="84"/>
      <c r="AA1801" s="87" t="s">
        <v>4651</v>
      </c>
      <c r="AB1801" s="84"/>
      <c r="AC1801" s="84" t="b">
        <v>0</v>
      </c>
      <c r="AD1801" s="84">
        <v>0</v>
      </c>
      <c r="AE1801" s="87" t="s">
        <v>5552</v>
      </c>
      <c r="AF1801" s="84" t="b">
        <v>0</v>
      </c>
      <c r="AG1801" s="84" t="s">
        <v>5604</v>
      </c>
      <c r="AH1801" s="84"/>
      <c r="AI1801" s="87" t="s">
        <v>5552</v>
      </c>
      <c r="AJ1801" s="84" t="b">
        <v>0</v>
      </c>
      <c r="AK1801" s="84">
        <v>0</v>
      </c>
      <c r="AL1801" s="87" t="s">
        <v>5552</v>
      </c>
      <c r="AM1801" s="84" t="s">
        <v>5684</v>
      </c>
      <c r="AN1801" s="84" t="b">
        <v>0</v>
      </c>
      <c r="AO1801" s="87" t="s">
        <v>4651</v>
      </c>
      <c r="AP1801" s="84" t="s">
        <v>179</v>
      </c>
      <c r="AQ1801" s="84">
        <v>0</v>
      </c>
      <c r="AR1801" s="84">
        <v>0</v>
      </c>
      <c r="AS1801" s="84"/>
      <c r="AT1801" s="84"/>
      <c r="AU1801" s="84"/>
      <c r="AV1801" s="84"/>
      <c r="AW1801" s="84"/>
      <c r="AX1801" s="84"/>
      <c r="AY1801" s="84"/>
      <c r="AZ1801" s="84"/>
    </row>
    <row r="1802" spans="1:52" x14ac:dyDescent="0.55000000000000004">
      <c r="A1802" s="69" t="s">
        <v>433</v>
      </c>
      <c r="B1802" s="69" t="s">
        <v>766</v>
      </c>
      <c r="C1802" s="70"/>
      <c r="D1802" s="71"/>
      <c r="E1802" s="72"/>
      <c r="F1802" s="73"/>
      <c r="G1802" s="70"/>
      <c r="H1802" s="74"/>
      <c r="I1802" s="75"/>
      <c r="J1802" s="75"/>
      <c r="K1802" s="36"/>
      <c r="L1802" s="82"/>
      <c r="M1802" s="82"/>
      <c r="N1802" s="77"/>
      <c r="O1802" s="84" t="s">
        <v>1270</v>
      </c>
      <c r="P1802" s="86">
        <v>43427.435011574074</v>
      </c>
      <c r="Q1802" s="84" t="s">
        <v>1387</v>
      </c>
      <c r="R1802" s="88" t="s">
        <v>1756</v>
      </c>
      <c r="S1802" s="84" t="s">
        <v>1961</v>
      </c>
      <c r="T1802" s="84" t="s">
        <v>2124</v>
      </c>
      <c r="U1802" s="88" t="s">
        <v>2488</v>
      </c>
      <c r="V1802" s="88" t="s">
        <v>2488</v>
      </c>
      <c r="W1802" s="86">
        <v>43427.435011574074</v>
      </c>
      <c r="X1802" s="88" t="s">
        <v>3522</v>
      </c>
      <c r="Y1802" s="84"/>
      <c r="Z1802" s="84"/>
      <c r="AA1802" s="87" t="s">
        <v>4652</v>
      </c>
      <c r="AB1802" s="84"/>
      <c r="AC1802" s="84" t="b">
        <v>0</v>
      </c>
      <c r="AD1802" s="84">
        <v>1</v>
      </c>
      <c r="AE1802" s="87" t="s">
        <v>5552</v>
      </c>
      <c r="AF1802" s="84" t="b">
        <v>0</v>
      </c>
      <c r="AG1802" s="84" t="s">
        <v>5605</v>
      </c>
      <c r="AH1802" s="84"/>
      <c r="AI1802" s="87" t="s">
        <v>5552</v>
      </c>
      <c r="AJ1802" s="84" t="b">
        <v>0</v>
      </c>
      <c r="AK1802" s="84">
        <v>0</v>
      </c>
      <c r="AL1802" s="87" t="s">
        <v>5552</v>
      </c>
      <c r="AM1802" s="84" t="s">
        <v>5684</v>
      </c>
      <c r="AN1802" s="84" t="b">
        <v>0</v>
      </c>
      <c r="AO1802" s="87" t="s">
        <v>4652</v>
      </c>
      <c r="AP1802" s="84" t="s">
        <v>179</v>
      </c>
      <c r="AQ1802" s="84">
        <v>0</v>
      </c>
      <c r="AR1802" s="84">
        <v>0</v>
      </c>
      <c r="AS1802" s="84"/>
      <c r="AT1802" s="84"/>
      <c r="AU1802" s="84"/>
      <c r="AV1802" s="84"/>
      <c r="AW1802" s="84"/>
      <c r="AX1802" s="84"/>
      <c r="AY1802" s="84"/>
      <c r="AZ1802" s="84"/>
    </row>
    <row r="1803" spans="1:52" x14ac:dyDescent="0.55000000000000004">
      <c r="A1803" s="69" t="s">
        <v>434</v>
      </c>
      <c r="B1803" s="69" t="s">
        <v>841</v>
      </c>
      <c r="C1803" s="70"/>
      <c r="D1803" s="71"/>
      <c r="E1803" s="72"/>
      <c r="F1803" s="73"/>
      <c r="G1803" s="70"/>
      <c r="H1803" s="74"/>
      <c r="I1803" s="75"/>
      <c r="J1803" s="75"/>
      <c r="K1803" s="36"/>
      <c r="L1803" s="82"/>
      <c r="M1803" s="82"/>
      <c r="N1803" s="77"/>
      <c r="O1803" s="84" t="s">
        <v>1269</v>
      </c>
      <c r="P1803" s="86">
        <v>43427.450474537036</v>
      </c>
      <c r="Q1803" s="84" t="s">
        <v>1388</v>
      </c>
      <c r="R1803" s="84"/>
      <c r="S1803" s="84"/>
      <c r="T1803" s="84" t="s">
        <v>2095</v>
      </c>
      <c r="U1803" s="84"/>
      <c r="V1803" s="88" t="s">
        <v>2839</v>
      </c>
      <c r="W1803" s="86">
        <v>43427.450474537036</v>
      </c>
      <c r="X1803" s="88" t="s">
        <v>3523</v>
      </c>
      <c r="Y1803" s="84"/>
      <c r="Z1803" s="84"/>
      <c r="AA1803" s="87" t="s">
        <v>4653</v>
      </c>
      <c r="AB1803" s="84"/>
      <c r="AC1803" s="84" t="b">
        <v>0</v>
      </c>
      <c r="AD1803" s="84">
        <v>0</v>
      </c>
      <c r="AE1803" s="87" t="s">
        <v>5552</v>
      </c>
      <c r="AF1803" s="84" t="b">
        <v>0</v>
      </c>
      <c r="AG1803" s="84" t="s">
        <v>5604</v>
      </c>
      <c r="AH1803" s="84"/>
      <c r="AI1803" s="87" t="s">
        <v>5552</v>
      </c>
      <c r="AJ1803" s="84" t="b">
        <v>0</v>
      </c>
      <c r="AK1803" s="84">
        <v>5</v>
      </c>
      <c r="AL1803" s="87" t="s">
        <v>5362</v>
      </c>
      <c r="AM1803" s="84" t="s">
        <v>5682</v>
      </c>
      <c r="AN1803" s="84" t="b">
        <v>0</v>
      </c>
      <c r="AO1803" s="87" t="s">
        <v>5362</v>
      </c>
      <c r="AP1803" s="84" t="s">
        <v>179</v>
      </c>
      <c r="AQ1803" s="84">
        <v>0</v>
      </c>
      <c r="AR1803" s="84">
        <v>0</v>
      </c>
      <c r="AS1803" s="84"/>
      <c r="AT1803" s="84"/>
      <c r="AU1803" s="84"/>
      <c r="AV1803" s="84"/>
      <c r="AW1803" s="84"/>
      <c r="AX1803" s="84"/>
      <c r="AY1803" s="84"/>
      <c r="AZ1803" s="84"/>
    </row>
    <row r="1804" spans="1:52" x14ac:dyDescent="0.55000000000000004">
      <c r="A1804" s="69" t="s">
        <v>434</v>
      </c>
      <c r="B1804" s="69" t="s">
        <v>840</v>
      </c>
      <c r="C1804" s="70"/>
      <c r="D1804" s="71"/>
      <c r="E1804" s="72"/>
      <c r="F1804" s="73"/>
      <c r="G1804" s="70"/>
      <c r="H1804" s="74"/>
      <c r="I1804" s="75"/>
      <c r="J1804" s="75"/>
      <c r="K1804" s="36"/>
      <c r="L1804" s="82"/>
      <c r="M1804" s="82"/>
      <c r="N1804" s="77"/>
      <c r="O1804" s="84" t="s">
        <v>1270</v>
      </c>
      <c r="P1804" s="86">
        <v>43427.450474537036</v>
      </c>
      <c r="Q1804" s="84" t="s">
        <v>1388</v>
      </c>
      <c r="R1804" s="84"/>
      <c r="S1804" s="84"/>
      <c r="T1804" s="84" t="s">
        <v>2095</v>
      </c>
      <c r="U1804" s="84"/>
      <c r="V1804" s="88" t="s">
        <v>2839</v>
      </c>
      <c r="W1804" s="86">
        <v>43427.450474537036</v>
      </c>
      <c r="X1804" s="88" t="s">
        <v>3523</v>
      </c>
      <c r="Y1804" s="84"/>
      <c r="Z1804" s="84"/>
      <c r="AA1804" s="87" t="s">
        <v>4653</v>
      </c>
      <c r="AB1804" s="84"/>
      <c r="AC1804" s="84" t="b">
        <v>0</v>
      </c>
      <c r="AD1804" s="84">
        <v>0</v>
      </c>
      <c r="AE1804" s="87" t="s">
        <v>5552</v>
      </c>
      <c r="AF1804" s="84" t="b">
        <v>0</v>
      </c>
      <c r="AG1804" s="84" t="s">
        <v>5604</v>
      </c>
      <c r="AH1804" s="84"/>
      <c r="AI1804" s="87" t="s">
        <v>5552</v>
      </c>
      <c r="AJ1804" s="84" t="b">
        <v>0</v>
      </c>
      <c r="AK1804" s="84">
        <v>5</v>
      </c>
      <c r="AL1804" s="87" t="s">
        <v>5362</v>
      </c>
      <c r="AM1804" s="84" t="s">
        <v>5682</v>
      </c>
      <c r="AN1804" s="84" t="b">
        <v>0</v>
      </c>
      <c r="AO1804" s="87" t="s">
        <v>5362</v>
      </c>
      <c r="AP1804" s="84" t="s">
        <v>179</v>
      </c>
      <c r="AQ1804" s="84">
        <v>0</v>
      </c>
      <c r="AR1804" s="84">
        <v>0</v>
      </c>
      <c r="AS1804" s="84"/>
      <c r="AT1804" s="84"/>
      <c r="AU1804" s="84"/>
      <c r="AV1804" s="84"/>
      <c r="AW1804" s="84"/>
      <c r="AX1804" s="84"/>
      <c r="AY1804" s="84"/>
      <c r="AZ1804" s="84"/>
    </row>
    <row r="1805" spans="1:52" x14ac:dyDescent="0.55000000000000004">
      <c r="A1805" s="69" t="s">
        <v>434</v>
      </c>
      <c r="B1805" s="69" t="s">
        <v>922</v>
      </c>
      <c r="C1805" s="70"/>
      <c r="D1805" s="71"/>
      <c r="E1805" s="72"/>
      <c r="F1805" s="73"/>
      <c r="G1805" s="70"/>
      <c r="H1805" s="74"/>
      <c r="I1805" s="75"/>
      <c r="J1805" s="75"/>
      <c r="K1805" s="36"/>
      <c r="L1805" s="82"/>
      <c r="M1805" s="82"/>
      <c r="N1805" s="77"/>
      <c r="O1805" s="84" t="s">
        <v>1270</v>
      </c>
      <c r="P1805" s="86">
        <v>43427.450474537036</v>
      </c>
      <c r="Q1805" s="84" t="s">
        <v>1388</v>
      </c>
      <c r="R1805" s="84"/>
      <c r="S1805" s="84"/>
      <c r="T1805" s="84" t="s">
        <v>2095</v>
      </c>
      <c r="U1805" s="84"/>
      <c r="V1805" s="88" t="s">
        <v>2839</v>
      </c>
      <c r="W1805" s="86">
        <v>43427.450474537036</v>
      </c>
      <c r="X1805" s="88" t="s">
        <v>3523</v>
      </c>
      <c r="Y1805" s="84"/>
      <c r="Z1805" s="84"/>
      <c r="AA1805" s="87" t="s">
        <v>4653</v>
      </c>
      <c r="AB1805" s="84"/>
      <c r="AC1805" s="84" t="b">
        <v>0</v>
      </c>
      <c r="AD1805" s="84">
        <v>0</v>
      </c>
      <c r="AE1805" s="87" t="s">
        <v>5552</v>
      </c>
      <c r="AF1805" s="84" t="b">
        <v>0</v>
      </c>
      <c r="AG1805" s="84" t="s">
        <v>5604</v>
      </c>
      <c r="AH1805" s="84"/>
      <c r="AI1805" s="87" t="s">
        <v>5552</v>
      </c>
      <c r="AJ1805" s="84" t="b">
        <v>0</v>
      </c>
      <c r="AK1805" s="84">
        <v>5</v>
      </c>
      <c r="AL1805" s="87" t="s">
        <v>5362</v>
      </c>
      <c r="AM1805" s="84" t="s">
        <v>5682</v>
      </c>
      <c r="AN1805" s="84" t="b">
        <v>0</v>
      </c>
      <c r="AO1805" s="87" t="s">
        <v>5362</v>
      </c>
      <c r="AP1805" s="84" t="s">
        <v>179</v>
      </c>
      <c r="AQ1805" s="84">
        <v>0</v>
      </c>
      <c r="AR1805" s="84">
        <v>0</v>
      </c>
      <c r="AS1805" s="84"/>
      <c r="AT1805" s="84"/>
      <c r="AU1805" s="84"/>
      <c r="AV1805" s="84"/>
      <c r="AW1805" s="84"/>
      <c r="AX1805" s="84"/>
      <c r="AY1805" s="84"/>
      <c r="AZ1805" s="84"/>
    </row>
    <row r="1806" spans="1:52" x14ac:dyDescent="0.55000000000000004">
      <c r="A1806" s="69" t="s">
        <v>434</v>
      </c>
      <c r="B1806" s="69" t="s">
        <v>841</v>
      </c>
      <c r="C1806" s="70"/>
      <c r="D1806" s="71"/>
      <c r="E1806" s="72"/>
      <c r="F1806" s="73"/>
      <c r="G1806" s="70"/>
      <c r="H1806" s="74"/>
      <c r="I1806" s="75"/>
      <c r="J1806" s="75"/>
      <c r="K1806" s="36"/>
      <c r="L1806" s="82"/>
      <c r="M1806" s="82"/>
      <c r="N1806" s="77"/>
      <c r="O1806" s="84" t="s">
        <v>1269</v>
      </c>
      <c r="P1806" s="86">
        <v>43427.450520833336</v>
      </c>
      <c r="Q1806" s="84" t="s">
        <v>1380</v>
      </c>
      <c r="R1806" s="84"/>
      <c r="S1806" s="84"/>
      <c r="T1806" s="84" t="s">
        <v>2095</v>
      </c>
      <c r="U1806" s="84"/>
      <c r="V1806" s="88" t="s">
        <v>2839</v>
      </c>
      <c r="W1806" s="86">
        <v>43427.450520833336</v>
      </c>
      <c r="X1806" s="88" t="s">
        <v>3524</v>
      </c>
      <c r="Y1806" s="84"/>
      <c r="Z1806" s="84"/>
      <c r="AA1806" s="87" t="s">
        <v>4654</v>
      </c>
      <c r="AB1806" s="84"/>
      <c r="AC1806" s="84" t="b">
        <v>0</v>
      </c>
      <c r="AD1806" s="84">
        <v>0</v>
      </c>
      <c r="AE1806" s="87" t="s">
        <v>5552</v>
      </c>
      <c r="AF1806" s="84" t="b">
        <v>0</v>
      </c>
      <c r="AG1806" s="84" t="s">
        <v>5604</v>
      </c>
      <c r="AH1806" s="84"/>
      <c r="AI1806" s="87" t="s">
        <v>5552</v>
      </c>
      <c r="AJ1806" s="84" t="b">
        <v>0</v>
      </c>
      <c r="AK1806" s="84">
        <v>6</v>
      </c>
      <c r="AL1806" s="87" t="s">
        <v>5359</v>
      </c>
      <c r="AM1806" s="84" t="s">
        <v>5682</v>
      </c>
      <c r="AN1806" s="84" t="b">
        <v>0</v>
      </c>
      <c r="AO1806" s="87" t="s">
        <v>5359</v>
      </c>
      <c r="AP1806" s="84" t="s">
        <v>179</v>
      </c>
      <c r="AQ1806" s="84">
        <v>0</v>
      </c>
      <c r="AR1806" s="84">
        <v>0</v>
      </c>
      <c r="AS1806" s="84"/>
      <c r="AT1806" s="84"/>
      <c r="AU1806" s="84"/>
      <c r="AV1806" s="84"/>
      <c r="AW1806" s="84"/>
      <c r="AX1806" s="84"/>
      <c r="AY1806" s="84"/>
      <c r="AZ1806" s="84"/>
    </row>
    <row r="1807" spans="1:52" x14ac:dyDescent="0.55000000000000004">
      <c r="A1807" s="69" t="s">
        <v>434</v>
      </c>
      <c r="B1807" s="69" t="s">
        <v>840</v>
      </c>
      <c r="C1807" s="70"/>
      <c r="D1807" s="71"/>
      <c r="E1807" s="72"/>
      <c r="F1807" s="73"/>
      <c r="G1807" s="70"/>
      <c r="H1807" s="74"/>
      <c r="I1807" s="75"/>
      <c r="J1807" s="75"/>
      <c r="K1807" s="36"/>
      <c r="L1807" s="82"/>
      <c r="M1807" s="82"/>
      <c r="N1807" s="77"/>
      <c r="O1807" s="84" t="s">
        <v>1270</v>
      </c>
      <c r="P1807" s="86">
        <v>43427.450520833336</v>
      </c>
      <c r="Q1807" s="84" t="s">
        <v>1380</v>
      </c>
      <c r="R1807" s="84"/>
      <c r="S1807" s="84"/>
      <c r="T1807" s="84" t="s">
        <v>2095</v>
      </c>
      <c r="U1807" s="84"/>
      <c r="V1807" s="88" t="s">
        <v>2839</v>
      </c>
      <c r="W1807" s="86">
        <v>43427.450520833336</v>
      </c>
      <c r="X1807" s="88" t="s">
        <v>3524</v>
      </c>
      <c r="Y1807" s="84"/>
      <c r="Z1807" s="84"/>
      <c r="AA1807" s="87" t="s">
        <v>4654</v>
      </c>
      <c r="AB1807" s="84"/>
      <c r="AC1807" s="84" t="b">
        <v>0</v>
      </c>
      <c r="AD1807" s="84">
        <v>0</v>
      </c>
      <c r="AE1807" s="87" t="s">
        <v>5552</v>
      </c>
      <c r="AF1807" s="84" t="b">
        <v>0</v>
      </c>
      <c r="AG1807" s="84" t="s">
        <v>5604</v>
      </c>
      <c r="AH1807" s="84"/>
      <c r="AI1807" s="87" t="s">
        <v>5552</v>
      </c>
      <c r="AJ1807" s="84" t="b">
        <v>0</v>
      </c>
      <c r="AK1807" s="84">
        <v>6</v>
      </c>
      <c r="AL1807" s="87" t="s">
        <v>5359</v>
      </c>
      <c r="AM1807" s="84" t="s">
        <v>5682</v>
      </c>
      <c r="AN1807" s="84" t="b">
        <v>0</v>
      </c>
      <c r="AO1807" s="87" t="s">
        <v>5359</v>
      </c>
      <c r="AP1807" s="84" t="s">
        <v>179</v>
      </c>
      <c r="AQ1807" s="84">
        <v>0</v>
      </c>
      <c r="AR1807" s="84">
        <v>0</v>
      </c>
      <c r="AS1807" s="84"/>
      <c r="AT1807" s="84"/>
      <c r="AU1807" s="84"/>
      <c r="AV1807" s="84"/>
      <c r="AW1807" s="84"/>
      <c r="AX1807" s="84"/>
      <c r="AY1807" s="84"/>
      <c r="AZ1807" s="84"/>
    </row>
    <row r="1808" spans="1:52" x14ac:dyDescent="0.55000000000000004">
      <c r="A1808" s="69" t="s">
        <v>434</v>
      </c>
      <c r="B1808" s="69" t="s">
        <v>838</v>
      </c>
      <c r="C1808" s="70"/>
      <c r="D1808" s="71"/>
      <c r="E1808" s="72"/>
      <c r="F1808" s="73"/>
      <c r="G1808" s="70"/>
      <c r="H1808" s="74"/>
      <c r="I1808" s="75"/>
      <c r="J1808" s="75"/>
      <c r="K1808" s="36"/>
      <c r="L1808" s="82"/>
      <c r="M1808" s="82"/>
      <c r="N1808" s="77"/>
      <c r="O1808" s="84" t="s">
        <v>1270</v>
      </c>
      <c r="P1808" s="86">
        <v>43427.450520833336</v>
      </c>
      <c r="Q1808" s="84" t="s">
        <v>1380</v>
      </c>
      <c r="R1808" s="84"/>
      <c r="S1808" s="84"/>
      <c r="T1808" s="84" t="s">
        <v>2095</v>
      </c>
      <c r="U1808" s="84"/>
      <c r="V1808" s="88" t="s">
        <v>2839</v>
      </c>
      <c r="W1808" s="86">
        <v>43427.450520833336</v>
      </c>
      <c r="X1808" s="88" t="s">
        <v>3524</v>
      </c>
      <c r="Y1808" s="84"/>
      <c r="Z1808" s="84"/>
      <c r="AA1808" s="87" t="s">
        <v>4654</v>
      </c>
      <c r="AB1808" s="84"/>
      <c r="AC1808" s="84" t="b">
        <v>0</v>
      </c>
      <c r="AD1808" s="84">
        <v>0</v>
      </c>
      <c r="AE1808" s="87" t="s">
        <v>5552</v>
      </c>
      <c r="AF1808" s="84" t="b">
        <v>0</v>
      </c>
      <c r="AG1808" s="84" t="s">
        <v>5604</v>
      </c>
      <c r="AH1808" s="84"/>
      <c r="AI1808" s="87" t="s">
        <v>5552</v>
      </c>
      <c r="AJ1808" s="84" t="b">
        <v>0</v>
      </c>
      <c r="AK1808" s="84">
        <v>6</v>
      </c>
      <c r="AL1808" s="87" t="s">
        <v>5359</v>
      </c>
      <c r="AM1808" s="84" t="s">
        <v>5682</v>
      </c>
      <c r="AN1808" s="84" t="b">
        <v>0</v>
      </c>
      <c r="AO1808" s="87" t="s">
        <v>5359</v>
      </c>
      <c r="AP1808" s="84" t="s">
        <v>179</v>
      </c>
      <c r="AQ1808" s="84">
        <v>0</v>
      </c>
      <c r="AR1808" s="84">
        <v>0</v>
      </c>
      <c r="AS1808" s="84"/>
      <c r="AT1808" s="84"/>
      <c r="AU1808" s="84"/>
      <c r="AV1808" s="84"/>
      <c r="AW1808" s="84"/>
      <c r="AX1808" s="84"/>
      <c r="AY1808" s="84"/>
      <c r="AZ1808" s="84"/>
    </row>
    <row r="1809" spans="1:52" x14ac:dyDescent="0.55000000000000004">
      <c r="A1809" s="69" t="s">
        <v>434</v>
      </c>
      <c r="B1809" s="69" t="s">
        <v>1032</v>
      </c>
      <c r="C1809" s="70"/>
      <c r="D1809" s="71"/>
      <c r="E1809" s="72"/>
      <c r="F1809" s="73"/>
      <c r="G1809" s="70"/>
      <c r="H1809" s="74"/>
      <c r="I1809" s="75"/>
      <c r="J1809" s="75"/>
      <c r="K1809" s="36"/>
      <c r="L1809" s="82"/>
      <c r="M1809" s="82"/>
      <c r="N1809" s="77"/>
      <c r="O1809" s="84" t="s">
        <v>1270</v>
      </c>
      <c r="P1809" s="86">
        <v>43427.450520833336</v>
      </c>
      <c r="Q1809" s="84" t="s">
        <v>1380</v>
      </c>
      <c r="R1809" s="84"/>
      <c r="S1809" s="84"/>
      <c r="T1809" s="84" t="s">
        <v>2095</v>
      </c>
      <c r="U1809" s="84"/>
      <c r="V1809" s="88" t="s">
        <v>2839</v>
      </c>
      <c r="W1809" s="86">
        <v>43427.450520833336</v>
      </c>
      <c r="X1809" s="88" t="s">
        <v>3524</v>
      </c>
      <c r="Y1809" s="84"/>
      <c r="Z1809" s="84"/>
      <c r="AA1809" s="87" t="s">
        <v>4654</v>
      </c>
      <c r="AB1809" s="84"/>
      <c r="AC1809" s="84" t="b">
        <v>0</v>
      </c>
      <c r="AD1809" s="84">
        <v>0</v>
      </c>
      <c r="AE1809" s="87" t="s">
        <v>5552</v>
      </c>
      <c r="AF1809" s="84" t="b">
        <v>0</v>
      </c>
      <c r="AG1809" s="84" t="s">
        <v>5604</v>
      </c>
      <c r="AH1809" s="84"/>
      <c r="AI1809" s="87" t="s">
        <v>5552</v>
      </c>
      <c r="AJ1809" s="84" t="b">
        <v>0</v>
      </c>
      <c r="AK1809" s="84">
        <v>6</v>
      </c>
      <c r="AL1809" s="87" t="s">
        <v>5359</v>
      </c>
      <c r="AM1809" s="84" t="s">
        <v>5682</v>
      </c>
      <c r="AN1809" s="84" t="b">
        <v>0</v>
      </c>
      <c r="AO1809" s="87" t="s">
        <v>5359</v>
      </c>
      <c r="AP1809" s="84" t="s">
        <v>179</v>
      </c>
      <c r="AQ1809" s="84">
        <v>0</v>
      </c>
      <c r="AR1809" s="84">
        <v>0</v>
      </c>
      <c r="AS1809" s="84"/>
      <c r="AT1809" s="84"/>
      <c r="AU1809" s="84"/>
      <c r="AV1809" s="84"/>
      <c r="AW1809" s="84"/>
      <c r="AX1809" s="84"/>
      <c r="AY1809" s="84"/>
      <c r="AZ1809" s="84"/>
    </row>
    <row r="1810" spans="1:52" x14ac:dyDescent="0.55000000000000004">
      <c r="A1810" s="69" t="s">
        <v>434</v>
      </c>
      <c r="B1810" s="69" t="s">
        <v>922</v>
      </c>
      <c r="C1810" s="70"/>
      <c r="D1810" s="71"/>
      <c r="E1810" s="72"/>
      <c r="F1810" s="73"/>
      <c r="G1810" s="70"/>
      <c r="H1810" s="74"/>
      <c r="I1810" s="75"/>
      <c r="J1810" s="75"/>
      <c r="K1810" s="36"/>
      <c r="L1810" s="82"/>
      <c r="M1810" s="82"/>
      <c r="N1810" s="77"/>
      <c r="O1810" s="84" t="s">
        <v>1270</v>
      </c>
      <c r="P1810" s="86">
        <v>43427.450520833336</v>
      </c>
      <c r="Q1810" s="84" t="s">
        <v>1380</v>
      </c>
      <c r="R1810" s="84"/>
      <c r="S1810" s="84"/>
      <c r="T1810" s="84" t="s">
        <v>2095</v>
      </c>
      <c r="U1810" s="84"/>
      <c r="V1810" s="88" t="s">
        <v>2839</v>
      </c>
      <c r="W1810" s="86">
        <v>43427.450520833336</v>
      </c>
      <c r="X1810" s="88" t="s">
        <v>3524</v>
      </c>
      <c r="Y1810" s="84"/>
      <c r="Z1810" s="84"/>
      <c r="AA1810" s="87" t="s">
        <v>4654</v>
      </c>
      <c r="AB1810" s="84"/>
      <c r="AC1810" s="84" t="b">
        <v>0</v>
      </c>
      <c r="AD1810" s="84">
        <v>0</v>
      </c>
      <c r="AE1810" s="87" t="s">
        <v>5552</v>
      </c>
      <c r="AF1810" s="84" t="b">
        <v>0</v>
      </c>
      <c r="AG1810" s="84" t="s">
        <v>5604</v>
      </c>
      <c r="AH1810" s="84"/>
      <c r="AI1810" s="87" t="s">
        <v>5552</v>
      </c>
      <c r="AJ1810" s="84" t="b">
        <v>0</v>
      </c>
      <c r="AK1810" s="84">
        <v>6</v>
      </c>
      <c r="AL1810" s="87" t="s">
        <v>5359</v>
      </c>
      <c r="AM1810" s="84" t="s">
        <v>5682</v>
      </c>
      <c r="AN1810" s="84" t="b">
        <v>0</v>
      </c>
      <c r="AO1810" s="87" t="s">
        <v>5359</v>
      </c>
      <c r="AP1810" s="84" t="s">
        <v>179</v>
      </c>
      <c r="AQ1810" s="84">
        <v>0</v>
      </c>
      <c r="AR1810" s="84">
        <v>0</v>
      </c>
      <c r="AS1810" s="84"/>
      <c r="AT1810" s="84"/>
      <c r="AU1810" s="84"/>
      <c r="AV1810" s="84"/>
      <c r="AW1810" s="84"/>
      <c r="AX1810" s="84"/>
      <c r="AY1810" s="84"/>
      <c r="AZ1810" s="84"/>
    </row>
    <row r="1811" spans="1:52" x14ac:dyDescent="0.55000000000000004">
      <c r="A1811" s="69" t="s">
        <v>435</v>
      </c>
      <c r="B1811" s="69" t="s">
        <v>766</v>
      </c>
      <c r="C1811" s="70"/>
      <c r="D1811" s="71"/>
      <c r="E1811" s="72"/>
      <c r="F1811" s="73"/>
      <c r="G1811" s="70"/>
      <c r="H1811" s="74"/>
      <c r="I1811" s="75"/>
      <c r="J1811" s="75"/>
      <c r="K1811" s="36"/>
      <c r="L1811" s="82"/>
      <c r="M1811" s="82"/>
      <c r="N1811" s="77"/>
      <c r="O1811" s="84" t="s">
        <v>1269</v>
      </c>
      <c r="P1811" s="86">
        <v>43427.472673611112</v>
      </c>
      <c r="Q1811" s="84" t="s">
        <v>1382</v>
      </c>
      <c r="R1811" s="84"/>
      <c r="S1811" s="84"/>
      <c r="T1811" s="84" t="s">
        <v>2122</v>
      </c>
      <c r="U1811" s="84"/>
      <c r="V1811" s="88" t="s">
        <v>2840</v>
      </c>
      <c r="W1811" s="86">
        <v>43427.472673611112</v>
      </c>
      <c r="X1811" s="88" t="s">
        <v>3525</v>
      </c>
      <c r="Y1811" s="84"/>
      <c r="Z1811" s="84"/>
      <c r="AA1811" s="87" t="s">
        <v>4655</v>
      </c>
      <c r="AB1811" s="84"/>
      <c r="AC1811" s="84" t="b">
        <v>0</v>
      </c>
      <c r="AD1811" s="84">
        <v>0</v>
      </c>
      <c r="AE1811" s="87" t="s">
        <v>5552</v>
      </c>
      <c r="AF1811" s="84" t="b">
        <v>0</v>
      </c>
      <c r="AG1811" s="84" t="s">
        <v>5605</v>
      </c>
      <c r="AH1811" s="84"/>
      <c r="AI1811" s="87" t="s">
        <v>5552</v>
      </c>
      <c r="AJ1811" s="84" t="b">
        <v>0</v>
      </c>
      <c r="AK1811" s="84">
        <v>10</v>
      </c>
      <c r="AL1811" s="87" t="s">
        <v>5123</v>
      </c>
      <c r="AM1811" s="84" t="s">
        <v>5684</v>
      </c>
      <c r="AN1811" s="84" t="b">
        <v>0</v>
      </c>
      <c r="AO1811" s="87" t="s">
        <v>5123</v>
      </c>
      <c r="AP1811" s="84" t="s">
        <v>179</v>
      </c>
      <c r="AQ1811" s="84">
        <v>0</v>
      </c>
      <c r="AR1811" s="84">
        <v>0</v>
      </c>
      <c r="AS1811" s="84"/>
      <c r="AT1811" s="84"/>
      <c r="AU1811" s="84"/>
      <c r="AV1811" s="84"/>
      <c r="AW1811" s="84"/>
      <c r="AX1811" s="84"/>
      <c r="AY1811" s="84"/>
      <c r="AZ1811" s="84"/>
    </row>
    <row r="1812" spans="1:52" x14ac:dyDescent="0.55000000000000004">
      <c r="A1812" s="69" t="s">
        <v>436</v>
      </c>
      <c r="B1812" s="69" t="s">
        <v>841</v>
      </c>
      <c r="C1812" s="70"/>
      <c r="D1812" s="71"/>
      <c r="E1812" s="72"/>
      <c r="F1812" s="73"/>
      <c r="G1812" s="70"/>
      <c r="H1812" s="74"/>
      <c r="I1812" s="75"/>
      <c r="J1812" s="75"/>
      <c r="K1812" s="36"/>
      <c r="L1812" s="82"/>
      <c r="M1812" s="82"/>
      <c r="N1812" s="77"/>
      <c r="O1812" s="84" t="s">
        <v>1269</v>
      </c>
      <c r="P1812" s="86">
        <v>43427.532442129632</v>
      </c>
      <c r="Q1812" s="84" t="s">
        <v>1389</v>
      </c>
      <c r="R1812" s="84"/>
      <c r="S1812" s="84"/>
      <c r="T1812" s="84" t="s">
        <v>2095</v>
      </c>
      <c r="U1812" s="84"/>
      <c r="V1812" s="88" t="s">
        <v>2841</v>
      </c>
      <c r="W1812" s="86">
        <v>43427.532442129632</v>
      </c>
      <c r="X1812" s="88" t="s">
        <v>3526</v>
      </c>
      <c r="Y1812" s="84"/>
      <c r="Z1812" s="84"/>
      <c r="AA1812" s="87" t="s">
        <v>4656</v>
      </c>
      <c r="AB1812" s="84"/>
      <c r="AC1812" s="84" t="b">
        <v>0</v>
      </c>
      <c r="AD1812" s="84">
        <v>0</v>
      </c>
      <c r="AE1812" s="87" t="s">
        <v>5552</v>
      </c>
      <c r="AF1812" s="84" t="b">
        <v>0</v>
      </c>
      <c r="AG1812" s="84" t="s">
        <v>5604</v>
      </c>
      <c r="AH1812" s="84"/>
      <c r="AI1812" s="87" t="s">
        <v>5552</v>
      </c>
      <c r="AJ1812" s="84" t="b">
        <v>0</v>
      </c>
      <c r="AK1812" s="84">
        <v>4</v>
      </c>
      <c r="AL1812" s="87" t="s">
        <v>5374</v>
      </c>
      <c r="AM1812" s="84" t="s">
        <v>5682</v>
      </c>
      <c r="AN1812" s="84" t="b">
        <v>0</v>
      </c>
      <c r="AO1812" s="87" t="s">
        <v>5374</v>
      </c>
      <c r="AP1812" s="84" t="s">
        <v>179</v>
      </c>
      <c r="AQ1812" s="84">
        <v>0</v>
      </c>
      <c r="AR1812" s="84">
        <v>0</v>
      </c>
      <c r="AS1812" s="84"/>
      <c r="AT1812" s="84"/>
      <c r="AU1812" s="84"/>
      <c r="AV1812" s="84"/>
      <c r="AW1812" s="84"/>
      <c r="AX1812" s="84"/>
      <c r="AY1812" s="84"/>
      <c r="AZ1812" s="84"/>
    </row>
    <row r="1813" spans="1:52" x14ac:dyDescent="0.55000000000000004">
      <c r="A1813" s="69" t="s">
        <v>437</v>
      </c>
      <c r="B1813" s="69" t="s">
        <v>841</v>
      </c>
      <c r="C1813" s="70"/>
      <c r="D1813" s="71"/>
      <c r="E1813" s="72"/>
      <c r="F1813" s="73"/>
      <c r="G1813" s="70"/>
      <c r="H1813" s="74"/>
      <c r="I1813" s="75"/>
      <c r="J1813" s="75"/>
      <c r="K1813" s="36"/>
      <c r="L1813" s="82"/>
      <c r="M1813" s="82"/>
      <c r="N1813" s="77"/>
      <c r="O1813" s="84" t="s">
        <v>1269</v>
      </c>
      <c r="P1813" s="86">
        <v>43424.521261574075</v>
      </c>
      <c r="Q1813" s="84" t="s">
        <v>1312</v>
      </c>
      <c r="R1813" s="84"/>
      <c r="S1813" s="84"/>
      <c r="T1813" s="84"/>
      <c r="U1813" s="84"/>
      <c r="V1813" s="88" t="s">
        <v>2842</v>
      </c>
      <c r="W1813" s="86">
        <v>43424.521261574075</v>
      </c>
      <c r="X1813" s="88" t="s">
        <v>3527</v>
      </c>
      <c r="Y1813" s="84"/>
      <c r="Z1813" s="84"/>
      <c r="AA1813" s="87" t="s">
        <v>4657</v>
      </c>
      <c r="AB1813" s="84"/>
      <c r="AC1813" s="84" t="b">
        <v>0</v>
      </c>
      <c r="AD1813" s="84">
        <v>0</v>
      </c>
      <c r="AE1813" s="87" t="s">
        <v>5552</v>
      </c>
      <c r="AF1813" s="84" t="b">
        <v>0</v>
      </c>
      <c r="AG1813" s="84" t="s">
        <v>5604</v>
      </c>
      <c r="AH1813" s="84"/>
      <c r="AI1813" s="87" t="s">
        <v>5552</v>
      </c>
      <c r="AJ1813" s="84" t="b">
        <v>0</v>
      </c>
      <c r="AK1813" s="84">
        <v>7</v>
      </c>
      <c r="AL1813" s="87" t="s">
        <v>5371</v>
      </c>
      <c r="AM1813" s="84" t="s">
        <v>5685</v>
      </c>
      <c r="AN1813" s="84" t="b">
        <v>0</v>
      </c>
      <c r="AO1813" s="87" t="s">
        <v>5371</v>
      </c>
      <c r="AP1813" s="84" t="s">
        <v>179</v>
      </c>
      <c r="AQ1813" s="84">
        <v>0</v>
      </c>
      <c r="AR1813" s="84">
        <v>0</v>
      </c>
      <c r="AS1813" s="84"/>
      <c r="AT1813" s="84"/>
      <c r="AU1813" s="84"/>
      <c r="AV1813" s="84"/>
      <c r="AW1813" s="84"/>
      <c r="AX1813" s="84"/>
      <c r="AY1813" s="84"/>
      <c r="AZ1813" s="84"/>
    </row>
    <row r="1814" spans="1:52" x14ac:dyDescent="0.55000000000000004">
      <c r="A1814" s="69" t="s">
        <v>437</v>
      </c>
      <c r="B1814" s="69" t="s">
        <v>841</v>
      </c>
      <c r="C1814" s="70"/>
      <c r="D1814" s="71"/>
      <c r="E1814" s="72"/>
      <c r="F1814" s="73"/>
      <c r="G1814" s="70"/>
      <c r="H1814" s="74"/>
      <c r="I1814" s="75"/>
      <c r="J1814" s="75"/>
      <c r="K1814" s="36"/>
      <c r="L1814" s="82"/>
      <c r="M1814" s="82"/>
      <c r="N1814" s="77"/>
      <c r="O1814" s="84" t="s">
        <v>1269</v>
      </c>
      <c r="P1814" s="86">
        <v>43426.437291666669</v>
      </c>
      <c r="Q1814" s="84" t="s">
        <v>1356</v>
      </c>
      <c r="R1814" s="84"/>
      <c r="S1814" s="84"/>
      <c r="T1814" s="84" t="s">
        <v>2095</v>
      </c>
      <c r="U1814" s="84"/>
      <c r="V1814" s="88" t="s">
        <v>2842</v>
      </c>
      <c r="W1814" s="86">
        <v>43426.437291666669</v>
      </c>
      <c r="X1814" s="88" t="s">
        <v>3528</v>
      </c>
      <c r="Y1814" s="84"/>
      <c r="Z1814" s="84"/>
      <c r="AA1814" s="87" t="s">
        <v>4658</v>
      </c>
      <c r="AB1814" s="84"/>
      <c r="AC1814" s="84" t="b">
        <v>0</v>
      </c>
      <c r="AD1814" s="84">
        <v>0</v>
      </c>
      <c r="AE1814" s="87" t="s">
        <v>5552</v>
      </c>
      <c r="AF1814" s="84" t="b">
        <v>0</v>
      </c>
      <c r="AG1814" s="84" t="s">
        <v>5604</v>
      </c>
      <c r="AH1814" s="84"/>
      <c r="AI1814" s="87" t="s">
        <v>5552</v>
      </c>
      <c r="AJ1814" s="84" t="b">
        <v>0</v>
      </c>
      <c r="AK1814" s="84">
        <v>11</v>
      </c>
      <c r="AL1814" s="87" t="s">
        <v>5269</v>
      </c>
      <c r="AM1814" s="84" t="s">
        <v>5685</v>
      </c>
      <c r="AN1814" s="84" t="b">
        <v>0</v>
      </c>
      <c r="AO1814" s="87" t="s">
        <v>5269</v>
      </c>
      <c r="AP1814" s="84" t="s">
        <v>179</v>
      </c>
      <c r="AQ1814" s="84">
        <v>0</v>
      </c>
      <c r="AR1814" s="84">
        <v>0</v>
      </c>
      <c r="AS1814" s="84"/>
      <c r="AT1814" s="84"/>
      <c r="AU1814" s="84"/>
      <c r="AV1814" s="84"/>
      <c r="AW1814" s="84"/>
      <c r="AX1814" s="84"/>
      <c r="AY1814" s="84"/>
      <c r="AZ1814" s="84"/>
    </row>
    <row r="1815" spans="1:52" x14ac:dyDescent="0.55000000000000004">
      <c r="A1815" s="69" t="s">
        <v>437</v>
      </c>
      <c r="B1815" s="69" t="s">
        <v>845</v>
      </c>
      <c r="C1815" s="70"/>
      <c r="D1815" s="71"/>
      <c r="E1815" s="72"/>
      <c r="F1815" s="73"/>
      <c r="G1815" s="70"/>
      <c r="H1815" s="74"/>
      <c r="I1815" s="75"/>
      <c r="J1815" s="75"/>
      <c r="K1815" s="36"/>
      <c r="L1815" s="82"/>
      <c r="M1815" s="82"/>
      <c r="N1815" s="77"/>
      <c r="O1815" s="84" t="s">
        <v>1270</v>
      </c>
      <c r="P1815" s="86">
        <v>43426.437291666669</v>
      </c>
      <c r="Q1815" s="84" t="s">
        <v>1356</v>
      </c>
      <c r="R1815" s="84"/>
      <c r="S1815" s="84"/>
      <c r="T1815" s="84" t="s">
        <v>2095</v>
      </c>
      <c r="U1815" s="84"/>
      <c r="V1815" s="88" t="s">
        <v>2842</v>
      </c>
      <c r="W1815" s="86">
        <v>43426.437291666669</v>
      </c>
      <c r="X1815" s="88" t="s">
        <v>3528</v>
      </c>
      <c r="Y1815" s="84"/>
      <c r="Z1815" s="84"/>
      <c r="AA1815" s="87" t="s">
        <v>4658</v>
      </c>
      <c r="AB1815" s="84"/>
      <c r="AC1815" s="84" t="b">
        <v>0</v>
      </c>
      <c r="AD1815" s="84">
        <v>0</v>
      </c>
      <c r="AE1815" s="87" t="s">
        <v>5552</v>
      </c>
      <c r="AF1815" s="84" t="b">
        <v>0</v>
      </c>
      <c r="AG1815" s="84" t="s">
        <v>5604</v>
      </c>
      <c r="AH1815" s="84"/>
      <c r="AI1815" s="87" t="s">
        <v>5552</v>
      </c>
      <c r="AJ1815" s="84" t="b">
        <v>0</v>
      </c>
      <c r="AK1815" s="84">
        <v>11</v>
      </c>
      <c r="AL1815" s="87" t="s">
        <v>5269</v>
      </c>
      <c r="AM1815" s="84" t="s">
        <v>5685</v>
      </c>
      <c r="AN1815" s="84" t="b">
        <v>0</v>
      </c>
      <c r="AO1815" s="87" t="s">
        <v>5269</v>
      </c>
      <c r="AP1815" s="84" t="s">
        <v>179</v>
      </c>
      <c r="AQ1815" s="84">
        <v>0</v>
      </c>
      <c r="AR1815" s="84">
        <v>0</v>
      </c>
      <c r="AS1815" s="84"/>
      <c r="AT1815" s="84"/>
      <c r="AU1815" s="84"/>
      <c r="AV1815" s="84"/>
      <c r="AW1815" s="84"/>
      <c r="AX1815" s="84"/>
      <c r="AY1815" s="84"/>
      <c r="AZ1815" s="84"/>
    </row>
    <row r="1816" spans="1:52" x14ac:dyDescent="0.55000000000000004">
      <c r="A1816" s="69" t="s">
        <v>437</v>
      </c>
      <c r="B1816" s="69" t="s">
        <v>1032</v>
      </c>
      <c r="C1816" s="70"/>
      <c r="D1816" s="71"/>
      <c r="E1816" s="72"/>
      <c r="F1816" s="73"/>
      <c r="G1816" s="70"/>
      <c r="H1816" s="74"/>
      <c r="I1816" s="75"/>
      <c r="J1816" s="75"/>
      <c r="K1816" s="36"/>
      <c r="L1816" s="82"/>
      <c r="M1816" s="82"/>
      <c r="N1816" s="77"/>
      <c r="O1816" s="84" t="s">
        <v>1270</v>
      </c>
      <c r="P1816" s="86">
        <v>43426.437291666669</v>
      </c>
      <c r="Q1816" s="84" t="s">
        <v>1356</v>
      </c>
      <c r="R1816" s="84"/>
      <c r="S1816" s="84"/>
      <c r="T1816" s="84" t="s">
        <v>2095</v>
      </c>
      <c r="U1816" s="84"/>
      <c r="V1816" s="88" t="s">
        <v>2842</v>
      </c>
      <c r="W1816" s="86">
        <v>43426.437291666669</v>
      </c>
      <c r="X1816" s="88" t="s">
        <v>3528</v>
      </c>
      <c r="Y1816" s="84"/>
      <c r="Z1816" s="84"/>
      <c r="AA1816" s="87" t="s">
        <v>4658</v>
      </c>
      <c r="AB1816" s="84"/>
      <c r="AC1816" s="84" t="b">
        <v>0</v>
      </c>
      <c r="AD1816" s="84">
        <v>0</v>
      </c>
      <c r="AE1816" s="87" t="s">
        <v>5552</v>
      </c>
      <c r="AF1816" s="84" t="b">
        <v>0</v>
      </c>
      <c r="AG1816" s="84" t="s">
        <v>5604</v>
      </c>
      <c r="AH1816" s="84"/>
      <c r="AI1816" s="87" t="s">
        <v>5552</v>
      </c>
      <c r="AJ1816" s="84" t="b">
        <v>0</v>
      </c>
      <c r="AK1816" s="84">
        <v>11</v>
      </c>
      <c r="AL1816" s="87" t="s">
        <v>5269</v>
      </c>
      <c r="AM1816" s="84" t="s">
        <v>5685</v>
      </c>
      <c r="AN1816" s="84" t="b">
        <v>0</v>
      </c>
      <c r="AO1816" s="87" t="s">
        <v>5269</v>
      </c>
      <c r="AP1816" s="84" t="s">
        <v>179</v>
      </c>
      <c r="AQ1816" s="84">
        <v>0</v>
      </c>
      <c r="AR1816" s="84">
        <v>0</v>
      </c>
      <c r="AS1816" s="84"/>
      <c r="AT1816" s="84"/>
      <c r="AU1816" s="84"/>
      <c r="AV1816" s="84"/>
      <c r="AW1816" s="84"/>
      <c r="AX1816" s="84"/>
      <c r="AY1816" s="84"/>
      <c r="AZ1816" s="84"/>
    </row>
    <row r="1817" spans="1:52" x14ac:dyDescent="0.55000000000000004">
      <c r="A1817" s="69" t="s">
        <v>437</v>
      </c>
      <c r="B1817" s="69" t="s">
        <v>922</v>
      </c>
      <c r="C1817" s="70"/>
      <c r="D1817" s="71"/>
      <c r="E1817" s="72"/>
      <c r="F1817" s="73"/>
      <c r="G1817" s="70"/>
      <c r="H1817" s="74"/>
      <c r="I1817" s="75"/>
      <c r="J1817" s="75"/>
      <c r="K1817" s="36"/>
      <c r="L1817" s="82"/>
      <c r="M1817" s="82"/>
      <c r="N1817" s="77"/>
      <c r="O1817" s="84" t="s">
        <v>1270</v>
      </c>
      <c r="P1817" s="86">
        <v>43426.437291666669</v>
      </c>
      <c r="Q1817" s="84" t="s">
        <v>1356</v>
      </c>
      <c r="R1817" s="84"/>
      <c r="S1817" s="84"/>
      <c r="T1817" s="84" t="s">
        <v>2095</v>
      </c>
      <c r="U1817" s="84"/>
      <c r="V1817" s="88" t="s">
        <v>2842</v>
      </c>
      <c r="W1817" s="86">
        <v>43426.437291666669</v>
      </c>
      <c r="X1817" s="88" t="s">
        <v>3528</v>
      </c>
      <c r="Y1817" s="84"/>
      <c r="Z1817" s="84"/>
      <c r="AA1817" s="87" t="s">
        <v>4658</v>
      </c>
      <c r="AB1817" s="84"/>
      <c r="AC1817" s="84" t="b">
        <v>0</v>
      </c>
      <c r="AD1817" s="84">
        <v>0</v>
      </c>
      <c r="AE1817" s="87" t="s">
        <v>5552</v>
      </c>
      <c r="AF1817" s="84" t="b">
        <v>0</v>
      </c>
      <c r="AG1817" s="84" t="s">
        <v>5604</v>
      </c>
      <c r="AH1817" s="84"/>
      <c r="AI1817" s="87" t="s">
        <v>5552</v>
      </c>
      <c r="AJ1817" s="84" t="b">
        <v>0</v>
      </c>
      <c r="AK1817" s="84">
        <v>11</v>
      </c>
      <c r="AL1817" s="87" t="s">
        <v>5269</v>
      </c>
      <c r="AM1817" s="84" t="s">
        <v>5685</v>
      </c>
      <c r="AN1817" s="84" t="b">
        <v>0</v>
      </c>
      <c r="AO1817" s="87" t="s">
        <v>5269</v>
      </c>
      <c r="AP1817" s="84" t="s">
        <v>179</v>
      </c>
      <c r="AQ1817" s="84">
        <v>0</v>
      </c>
      <c r="AR1817" s="84">
        <v>0</v>
      </c>
      <c r="AS1817" s="84"/>
      <c r="AT1817" s="84"/>
      <c r="AU1817" s="84"/>
      <c r="AV1817" s="84"/>
      <c r="AW1817" s="84"/>
      <c r="AX1817" s="84"/>
      <c r="AY1817" s="84"/>
      <c r="AZ1817" s="84"/>
    </row>
    <row r="1818" spans="1:52" x14ac:dyDescent="0.55000000000000004">
      <c r="A1818" s="69" t="s">
        <v>437</v>
      </c>
      <c r="B1818" s="69" t="s">
        <v>1033</v>
      </c>
      <c r="C1818" s="70"/>
      <c r="D1818" s="71"/>
      <c r="E1818" s="72"/>
      <c r="F1818" s="73"/>
      <c r="G1818" s="70"/>
      <c r="H1818" s="74"/>
      <c r="I1818" s="75"/>
      <c r="J1818" s="75"/>
      <c r="K1818" s="36"/>
      <c r="L1818" s="82"/>
      <c r="M1818" s="82"/>
      <c r="N1818" s="77"/>
      <c r="O1818" s="84" t="s">
        <v>1270</v>
      </c>
      <c r="P1818" s="86">
        <v>43426.437291666669</v>
      </c>
      <c r="Q1818" s="84" t="s">
        <v>1356</v>
      </c>
      <c r="R1818" s="84"/>
      <c r="S1818" s="84"/>
      <c r="T1818" s="84" t="s">
        <v>2095</v>
      </c>
      <c r="U1818" s="84"/>
      <c r="V1818" s="88" t="s">
        <v>2842</v>
      </c>
      <c r="W1818" s="86">
        <v>43426.437291666669</v>
      </c>
      <c r="X1818" s="88" t="s">
        <v>3528</v>
      </c>
      <c r="Y1818" s="84"/>
      <c r="Z1818" s="84"/>
      <c r="AA1818" s="87" t="s">
        <v>4658</v>
      </c>
      <c r="AB1818" s="84"/>
      <c r="AC1818" s="84" t="b">
        <v>0</v>
      </c>
      <c r="AD1818" s="84">
        <v>0</v>
      </c>
      <c r="AE1818" s="87" t="s">
        <v>5552</v>
      </c>
      <c r="AF1818" s="84" t="b">
        <v>0</v>
      </c>
      <c r="AG1818" s="84" t="s">
        <v>5604</v>
      </c>
      <c r="AH1818" s="84"/>
      <c r="AI1818" s="87" t="s">
        <v>5552</v>
      </c>
      <c r="AJ1818" s="84" t="b">
        <v>0</v>
      </c>
      <c r="AK1818" s="84">
        <v>11</v>
      </c>
      <c r="AL1818" s="87" t="s">
        <v>5269</v>
      </c>
      <c r="AM1818" s="84" t="s">
        <v>5685</v>
      </c>
      <c r="AN1818" s="84" t="b">
        <v>0</v>
      </c>
      <c r="AO1818" s="87" t="s">
        <v>5269</v>
      </c>
      <c r="AP1818" s="84" t="s">
        <v>179</v>
      </c>
      <c r="AQ1818" s="84">
        <v>0</v>
      </c>
      <c r="AR1818" s="84">
        <v>0</v>
      </c>
      <c r="AS1818" s="84"/>
      <c r="AT1818" s="84"/>
      <c r="AU1818" s="84"/>
      <c r="AV1818" s="84"/>
      <c r="AW1818" s="84"/>
      <c r="AX1818" s="84"/>
      <c r="AY1818" s="84"/>
      <c r="AZ1818" s="84"/>
    </row>
    <row r="1819" spans="1:52" x14ac:dyDescent="0.55000000000000004">
      <c r="A1819" s="69" t="s">
        <v>437</v>
      </c>
      <c r="B1819" s="69" t="s">
        <v>841</v>
      </c>
      <c r="C1819" s="70"/>
      <c r="D1819" s="71"/>
      <c r="E1819" s="72"/>
      <c r="F1819" s="73"/>
      <c r="G1819" s="70"/>
      <c r="H1819" s="74"/>
      <c r="I1819" s="75"/>
      <c r="J1819" s="75"/>
      <c r="K1819" s="36"/>
      <c r="L1819" s="82"/>
      <c r="M1819" s="82"/>
      <c r="N1819" s="77"/>
      <c r="O1819" s="84" t="s">
        <v>1269</v>
      </c>
      <c r="P1819" s="86">
        <v>43427.529247685183</v>
      </c>
      <c r="Q1819" s="84" t="s">
        <v>1389</v>
      </c>
      <c r="R1819" s="84"/>
      <c r="S1819" s="84"/>
      <c r="T1819" s="84" t="s">
        <v>2095</v>
      </c>
      <c r="U1819" s="84"/>
      <c r="V1819" s="88" t="s">
        <v>2842</v>
      </c>
      <c r="W1819" s="86">
        <v>43427.529247685183</v>
      </c>
      <c r="X1819" s="88" t="s">
        <v>3529</v>
      </c>
      <c r="Y1819" s="84"/>
      <c r="Z1819" s="84"/>
      <c r="AA1819" s="87" t="s">
        <v>4659</v>
      </c>
      <c r="AB1819" s="84"/>
      <c r="AC1819" s="84" t="b">
        <v>0</v>
      </c>
      <c r="AD1819" s="84">
        <v>0</v>
      </c>
      <c r="AE1819" s="87" t="s">
        <v>5552</v>
      </c>
      <c r="AF1819" s="84" t="b">
        <v>0</v>
      </c>
      <c r="AG1819" s="84" t="s">
        <v>5604</v>
      </c>
      <c r="AH1819" s="84"/>
      <c r="AI1819" s="87" t="s">
        <v>5552</v>
      </c>
      <c r="AJ1819" s="84" t="b">
        <v>0</v>
      </c>
      <c r="AK1819" s="84">
        <v>4</v>
      </c>
      <c r="AL1819" s="87" t="s">
        <v>5374</v>
      </c>
      <c r="AM1819" s="84" t="s">
        <v>5685</v>
      </c>
      <c r="AN1819" s="84" t="b">
        <v>0</v>
      </c>
      <c r="AO1819" s="87" t="s">
        <v>5374</v>
      </c>
      <c r="AP1819" s="84" t="s">
        <v>179</v>
      </c>
      <c r="AQ1819" s="84">
        <v>0</v>
      </c>
      <c r="AR1819" s="84">
        <v>0</v>
      </c>
      <c r="AS1819" s="84"/>
      <c r="AT1819" s="84"/>
      <c r="AU1819" s="84"/>
      <c r="AV1819" s="84"/>
      <c r="AW1819" s="84"/>
      <c r="AX1819" s="84"/>
      <c r="AY1819" s="84"/>
      <c r="AZ1819" s="84"/>
    </row>
    <row r="1820" spans="1:52" x14ac:dyDescent="0.55000000000000004">
      <c r="A1820" s="69" t="s">
        <v>437</v>
      </c>
      <c r="B1820" s="69" t="s">
        <v>841</v>
      </c>
      <c r="C1820" s="70"/>
      <c r="D1820" s="71"/>
      <c r="E1820" s="72"/>
      <c r="F1820" s="73"/>
      <c r="G1820" s="70"/>
      <c r="H1820" s="74"/>
      <c r="I1820" s="75"/>
      <c r="J1820" s="75"/>
      <c r="K1820" s="36"/>
      <c r="L1820" s="82"/>
      <c r="M1820" s="82"/>
      <c r="N1820" s="77"/>
      <c r="O1820" s="84" t="s">
        <v>1269</v>
      </c>
      <c r="P1820" s="86">
        <v>43427.547974537039</v>
      </c>
      <c r="Q1820" s="84" t="s">
        <v>1388</v>
      </c>
      <c r="R1820" s="84"/>
      <c r="S1820" s="84"/>
      <c r="T1820" s="84" t="s">
        <v>2095</v>
      </c>
      <c r="U1820" s="84"/>
      <c r="V1820" s="88" t="s">
        <v>2842</v>
      </c>
      <c r="W1820" s="86">
        <v>43427.547974537039</v>
      </c>
      <c r="X1820" s="88" t="s">
        <v>3530</v>
      </c>
      <c r="Y1820" s="84"/>
      <c r="Z1820" s="84"/>
      <c r="AA1820" s="87" t="s">
        <v>4660</v>
      </c>
      <c r="AB1820" s="84"/>
      <c r="AC1820" s="84" t="b">
        <v>0</v>
      </c>
      <c r="AD1820" s="84">
        <v>0</v>
      </c>
      <c r="AE1820" s="87" t="s">
        <v>5552</v>
      </c>
      <c r="AF1820" s="84" t="b">
        <v>0</v>
      </c>
      <c r="AG1820" s="84" t="s">
        <v>5604</v>
      </c>
      <c r="AH1820" s="84"/>
      <c r="AI1820" s="87" t="s">
        <v>5552</v>
      </c>
      <c r="AJ1820" s="84" t="b">
        <v>0</v>
      </c>
      <c r="AK1820" s="84">
        <v>5</v>
      </c>
      <c r="AL1820" s="87" t="s">
        <v>5362</v>
      </c>
      <c r="AM1820" s="84" t="s">
        <v>5685</v>
      </c>
      <c r="AN1820" s="84" t="b">
        <v>0</v>
      </c>
      <c r="AO1820" s="87" t="s">
        <v>5362</v>
      </c>
      <c r="AP1820" s="84" t="s">
        <v>179</v>
      </c>
      <c r="AQ1820" s="84">
        <v>0</v>
      </c>
      <c r="AR1820" s="84">
        <v>0</v>
      </c>
      <c r="AS1820" s="84"/>
      <c r="AT1820" s="84"/>
      <c r="AU1820" s="84"/>
      <c r="AV1820" s="84"/>
      <c r="AW1820" s="84"/>
      <c r="AX1820" s="84"/>
      <c r="AY1820" s="84"/>
      <c r="AZ1820" s="84"/>
    </row>
    <row r="1821" spans="1:52" x14ac:dyDescent="0.55000000000000004">
      <c r="A1821" s="69" t="s">
        <v>437</v>
      </c>
      <c r="B1821" s="69" t="s">
        <v>840</v>
      </c>
      <c r="C1821" s="70"/>
      <c r="D1821" s="71"/>
      <c r="E1821" s="72"/>
      <c r="F1821" s="73"/>
      <c r="G1821" s="70"/>
      <c r="H1821" s="74"/>
      <c r="I1821" s="75"/>
      <c r="J1821" s="75"/>
      <c r="K1821" s="36"/>
      <c r="L1821" s="82"/>
      <c r="M1821" s="82"/>
      <c r="N1821" s="77"/>
      <c r="O1821" s="84" t="s">
        <v>1270</v>
      </c>
      <c r="P1821" s="86">
        <v>43427.547974537039</v>
      </c>
      <c r="Q1821" s="84" t="s">
        <v>1388</v>
      </c>
      <c r="R1821" s="84"/>
      <c r="S1821" s="84"/>
      <c r="T1821" s="84" t="s">
        <v>2095</v>
      </c>
      <c r="U1821" s="84"/>
      <c r="V1821" s="88" t="s">
        <v>2842</v>
      </c>
      <c r="W1821" s="86">
        <v>43427.547974537039</v>
      </c>
      <c r="X1821" s="88" t="s">
        <v>3530</v>
      </c>
      <c r="Y1821" s="84"/>
      <c r="Z1821" s="84"/>
      <c r="AA1821" s="87" t="s">
        <v>4660</v>
      </c>
      <c r="AB1821" s="84"/>
      <c r="AC1821" s="84" t="b">
        <v>0</v>
      </c>
      <c r="AD1821" s="84">
        <v>0</v>
      </c>
      <c r="AE1821" s="87" t="s">
        <v>5552</v>
      </c>
      <c r="AF1821" s="84" t="b">
        <v>0</v>
      </c>
      <c r="AG1821" s="84" t="s">
        <v>5604</v>
      </c>
      <c r="AH1821" s="84"/>
      <c r="AI1821" s="87" t="s">
        <v>5552</v>
      </c>
      <c r="AJ1821" s="84" t="b">
        <v>0</v>
      </c>
      <c r="AK1821" s="84">
        <v>5</v>
      </c>
      <c r="AL1821" s="87" t="s">
        <v>5362</v>
      </c>
      <c r="AM1821" s="84" t="s">
        <v>5685</v>
      </c>
      <c r="AN1821" s="84" t="b">
        <v>0</v>
      </c>
      <c r="AO1821" s="87" t="s">
        <v>5362</v>
      </c>
      <c r="AP1821" s="84" t="s">
        <v>179</v>
      </c>
      <c r="AQ1821" s="84">
        <v>0</v>
      </c>
      <c r="AR1821" s="84">
        <v>0</v>
      </c>
      <c r="AS1821" s="84"/>
      <c r="AT1821" s="84"/>
      <c r="AU1821" s="84"/>
      <c r="AV1821" s="84"/>
      <c r="AW1821" s="84"/>
      <c r="AX1821" s="84"/>
      <c r="AY1821" s="84"/>
      <c r="AZ1821" s="84"/>
    </row>
    <row r="1822" spans="1:52" x14ac:dyDescent="0.55000000000000004">
      <c r="A1822" s="69" t="s">
        <v>437</v>
      </c>
      <c r="B1822" s="69" t="s">
        <v>922</v>
      </c>
      <c r="C1822" s="70"/>
      <c r="D1822" s="71"/>
      <c r="E1822" s="72"/>
      <c r="F1822" s="73"/>
      <c r="G1822" s="70"/>
      <c r="H1822" s="74"/>
      <c r="I1822" s="75"/>
      <c r="J1822" s="75"/>
      <c r="K1822" s="36"/>
      <c r="L1822" s="82"/>
      <c r="M1822" s="82"/>
      <c r="N1822" s="77"/>
      <c r="O1822" s="84" t="s">
        <v>1270</v>
      </c>
      <c r="P1822" s="86">
        <v>43427.547974537039</v>
      </c>
      <c r="Q1822" s="84" t="s">
        <v>1388</v>
      </c>
      <c r="R1822" s="84"/>
      <c r="S1822" s="84"/>
      <c r="T1822" s="84" t="s">
        <v>2095</v>
      </c>
      <c r="U1822" s="84"/>
      <c r="V1822" s="88" t="s">
        <v>2842</v>
      </c>
      <c r="W1822" s="86">
        <v>43427.547974537039</v>
      </c>
      <c r="X1822" s="88" t="s">
        <v>3530</v>
      </c>
      <c r="Y1822" s="84"/>
      <c r="Z1822" s="84"/>
      <c r="AA1822" s="87" t="s">
        <v>4660</v>
      </c>
      <c r="AB1822" s="84"/>
      <c r="AC1822" s="84" t="b">
        <v>0</v>
      </c>
      <c r="AD1822" s="84">
        <v>0</v>
      </c>
      <c r="AE1822" s="87" t="s">
        <v>5552</v>
      </c>
      <c r="AF1822" s="84" t="b">
        <v>0</v>
      </c>
      <c r="AG1822" s="84" t="s">
        <v>5604</v>
      </c>
      <c r="AH1822" s="84"/>
      <c r="AI1822" s="87" t="s">
        <v>5552</v>
      </c>
      <c r="AJ1822" s="84" t="b">
        <v>0</v>
      </c>
      <c r="AK1822" s="84">
        <v>5</v>
      </c>
      <c r="AL1822" s="87" t="s">
        <v>5362</v>
      </c>
      <c r="AM1822" s="84" t="s">
        <v>5685</v>
      </c>
      <c r="AN1822" s="84" t="b">
        <v>0</v>
      </c>
      <c r="AO1822" s="87" t="s">
        <v>5362</v>
      </c>
      <c r="AP1822" s="84" t="s">
        <v>179</v>
      </c>
      <c r="AQ1822" s="84">
        <v>0</v>
      </c>
      <c r="AR1822" s="84">
        <v>0</v>
      </c>
      <c r="AS1822" s="84"/>
      <c r="AT1822" s="84"/>
      <c r="AU1822" s="84"/>
      <c r="AV1822" s="84"/>
      <c r="AW1822" s="84"/>
      <c r="AX1822" s="84"/>
      <c r="AY1822" s="84"/>
      <c r="AZ1822" s="84"/>
    </row>
    <row r="1823" spans="1:52" x14ac:dyDescent="0.55000000000000004">
      <c r="A1823" s="69" t="s">
        <v>437</v>
      </c>
      <c r="B1823" s="69" t="s">
        <v>841</v>
      </c>
      <c r="C1823" s="70"/>
      <c r="D1823" s="71"/>
      <c r="E1823" s="72"/>
      <c r="F1823" s="73"/>
      <c r="G1823" s="70"/>
      <c r="H1823" s="74"/>
      <c r="I1823" s="75"/>
      <c r="J1823" s="75"/>
      <c r="K1823" s="36"/>
      <c r="L1823" s="82"/>
      <c r="M1823" s="82"/>
      <c r="N1823" s="77"/>
      <c r="O1823" s="84" t="s">
        <v>1269</v>
      </c>
      <c r="P1823" s="86">
        <v>43427.548067129632</v>
      </c>
      <c r="Q1823" s="84" t="s">
        <v>1380</v>
      </c>
      <c r="R1823" s="84"/>
      <c r="S1823" s="84"/>
      <c r="T1823" s="84" t="s">
        <v>2095</v>
      </c>
      <c r="U1823" s="84"/>
      <c r="V1823" s="88" t="s">
        <v>2842</v>
      </c>
      <c r="W1823" s="86">
        <v>43427.548067129632</v>
      </c>
      <c r="X1823" s="88" t="s">
        <v>3531</v>
      </c>
      <c r="Y1823" s="84"/>
      <c r="Z1823" s="84"/>
      <c r="AA1823" s="87" t="s">
        <v>4661</v>
      </c>
      <c r="AB1823" s="84"/>
      <c r="AC1823" s="84" t="b">
        <v>0</v>
      </c>
      <c r="AD1823" s="84">
        <v>0</v>
      </c>
      <c r="AE1823" s="87" t="s">
        <v>5552</v>
      </c>
      <c r="AF1823" s="84" t="b">
        <v>0</v>
      </c>
      <c r="AG1823" s="84" t="s">
        <v>5604</v>
      </c>
      <c r="AH1823" s="84"/>
      <c r="AI1823" s="87" t="s">
        <v>5552</v>
      </c>
      <c r="AJ1823" s="84" t="b">
        <v>0</v>
      </c>
      <c r="AK1823" s="84">
        <v>6</v>
      </c>
      <c r="AL1823" s="87" t="s">
        <v>5359</v>
      </c>
      <c r="AM1823" s="84" t="s">
        <v>5685</v>
      </c>
      <c r="AN1823" s="84" t="b">
        <v>0</v>
      </c>
      <c r="AO1823" s="87" t="s">
        <v>5359</v>
      </c>
      <c r="AP1823" s="84" t="s">
        <v>179</v>
      </c>
      <c r="AQ1823" s="84">
        <v>0</v>
      </c>
      <c r="AR1823" s="84">
        <v>0</v>
      </c>
      <c r="AS1823" s="84"/>
      <c r="AT1823" s="84"/>
      <c r="AU1823" s="84"/>
      <c r="AV1823" s="84"/>
      <c r="AW1823" s="84"/>
      <c r="AX1823" s="84"/>
      <c r="AY1823" s="84"/>
      <c r="AZ1823" s="84"/>
    </row>
    <row r="1824" spans="1:52" x14ac:dyDescent="0.55000000000000004">
      <c r="A1824" s="69" t="s">
        <v>437</v>
      </c>
      <c r="B1824" s="69" t="s">
        <v>840</v>
      </c>
      <c r="C1824" s="70"/>
      <c r="D1824" s="71"/>
      <c r="E1824" s="72"/>
      <c r="F1824" s="73"/>
      <c r="G1824" s="70"/>
      <c r="H1824" s="74"/>
      <c r="I1824" s="75"/>
      <c r="J1824" s="75"/>
      <c r="K1824" s="36"/>
      <c r="L1824" s="82"/>
      <c r="M1824" s="82"/>
      <c r="N1824" s="77"/>
      <c r="O1824" s="84" t="s">
        <v>1270</v>
      </c>
      <c r="P1824" s="86">
        <v>43427.548067129632</v>
      </c>
      <c r="Q1824" s="84" t="s">
        <v>1380</v>
      </c>
      <c r="R1824" s="84"/>
      <c r="S1824" s="84"/>
      <c r="T1824" s="84" t="s">
        <v>2095</v>
      </c>
      <c r="U1824" s="84"/>
      <c r="V1824" s="88" t="s">
        <v>2842</v>
      </c>
      <c r="W1824" s="86">
        <v>43427.548067129632</v>
      </c>
      <c r="X1824" s="88" t="s">
        <v>3531</v>
      </c>
      <c r="Y1824" s="84"/>
      <c r="Z1824" s="84"/>
      <c r="AA1824" s="87" t="s">
        <v>4661</v>
      </c>
      <c r="AB1824" s="84"/>
      <c r="AC1824" s="84" t="b">
        <v>0</v>
      </c>
      <c r="AD1824" s="84">
        <v>0</v>
      </c>
      <c r="AE1824" s="87" t="s">
        <v>5552</v>
      </c>
      <c r="AF1824" s="84" t="b">
        <v>0</v>
      </c>
      <c r="AG1824" s="84" t="s">
        <v>5604</v>
      </c>
      <c r="AH1824" s="84"/>
      <c r="AI1824" s="87" t="s">
        <v>5552</v>
      </c>
      <c r="AJ1824" s="84" t="b">
        <v>0</v>
      </c>
      <c r="AK1824" s="84">
        <v>6</v>
      </c>
      <c r="AL1824" s="87" t="s">
        <v>5359</v>
      </c>
      <c r="AM1824" s="84" t="s">
        <v>5685</v>
      </c>
      <c r="AN1824" s="84" t="b">
        <v>0</v>
      </c>
      <c r="AO1824" s="87" t="s">
        <v>5359</v>
      </c>
      <c r="AP1824" s="84" t="s">
        <v>179</v>
      </c>
      <c r="AQ1824" s="84">
        <v>0</v>
      </c>
      <c r="AR1824" s="84">
        <v>0</v>
      </c>
      <c r="AS1824" s="84"/>
      <c r="AT1824" s="84"/>
      <c r="AU1824" s="84"/>
      <c r="AV1824" s="84"/>
      <c r="AW1824" s="84"/>
      <c r="AX1824" s="84"/>
      <c r="AY1824" s="84"/>
      <c r="AZ1824" s="84"/>
    </row>
    <row r="1825" spans="1:52" x14ac:dyDescent="0.55000000000000004">
      <c r="A1825" s="69" t="s">
        <v>437</v>
      </c>
      <c r="B1825" s="69" t="s">
        <v>838</v>
      </c>
      <c r="C1825" s="70"/>
      <c r="D1825" s="71"/>
      <c r="E1825" s="72"/>
      <c r="F1825" s="73"/>
      <c r="G1825" s="70"/>
      <c r="H1825" s="74"/>
      <c r="I1825" s="75"/>
      <c r="J1825" s="75"/>
      <c r="K1825" s="36"/>
      <c r="L1825" s="82"/>
      <c r="M1825" s="82"/>
      <c r="N1825" s="77"/>
      <c r="O1825" s="84" t="s">
        <v>1270</v>
      </c>
      <c r="P1825" s="86">
        <v>43427.548067129632</v>
      </c>
      <c r="Q1825" s="84" t="s">
        <v>1380</v>
      </c>
      <c r="R1825" s="84"/>
      <c r="S1825" s="84"/>
      <c r="T1825" s="84" t="s">
        <v>2095</v>
      </c>
      <c r="U1825" s="84"/>
      <c r="V1825" s="88" t="s">
        <v>2842</v>
      </c>
      <c r="W1825" s="86">
        <v>43427.548067129632</v>
      </c>
      <c r="X1825" s="88" t="s">
        <v>3531</v>
      </c>
      <c r="Y1825" s="84"/>
      <c r="Z1825" s="84"/>
      <c r="AA1825" s="87" t="s">
        <v>4661</v>
      </c>
      <c r="AB1825" s="84"/>
      <c r="AC1825" s="84" t="b">
        <v>0</v>
      </c>
      <c r="AD1825" s="84">
        <v>0</v>
      </c>
      <c r="AE1825" s="87" t="s">
        <v>5552</v>
      </c>
      <c r="AF1825" s="84" t="b">
        <v>0</v>
      </c>
      <c r="AG1825" s="84" t="s">
        <v>5604</v>
      </c>
      <c r="AH1825" s="84"/>
      <c r="AI1825" s="87" t="s">
        <v>5552</v>
      </c>
      <c r="AJ1825" s="84" t="b">
        <v>0</v>
      </c>
      <c r="AK1825" s="84">
        <v>6</v>
      </c>
      <c r="AL1825" s="87" t="s">
        <v>5359</v>
      </c>
      <c r="AM1825" s="84" t="s">
        <v>5685</v>
      </c>
      <c r="AN1825" s="84" t="b">
        <v>0</v>
      </c>
      <c r="AO1825" s="87" t="s">
        <v>5359</v>
      </c>
      <c r="AP1825" s="84" t="s">
        <v>179</v>
      </c>
      <c r="AQ1825" s="84">
        <v>0</v>
      </c>
      <c r="AR1825" s="84">
        <v>0</v>
      </c>
      <c r="AS1825" s="84"/>
      <c r="AT1825" s="84"/>
      <c r="AU1825" s="84"/>
      <c r="AV1825" s="84"/>
      <c r="AW1825" s="84"/>
      <c r="AX1825" s="84"/>
      <c r="AY1825" s="84"/>
      <c r="AZ1825" s="84"/>
    </row>
    <row r="1826" spans="1:52" x14ac:dyDescent="0.55000000000000004">
      <c r="A1826" s="69" t="s">
        <v>437</v>
      </c>
      <c r="B1826" s="69" t="s">
        <v>1032</v>
      </c>
      <c r="C1826" s="70"/>
      <c r="D1826" s="71"/>
      <c r="E1826" s="72"/>
      <c r="F1826" s="73"/>
      <c r="G1826" s="70"/>
      <c r="H1826" s="74"/>
      <c r="I1826" s="75"/>
      <c r="J1826" s="75"/>
      <c r="K1826" s="36"/>
      <c r="L1826" s="82"/>
      <c r="M1826" s="82"/>
      <c r="N1826" s="77"/>
      <c r="O1826" s="84" t="s">
        <v>1270</v>
      </c>
      <c r="P1826" s="86">
        <v>43427.548067129632</v>
      </c>
      <c r="Q1826" s="84" t="s">
        <v>1380</v>
      </c>
      <c r="R1826" s="84"/>
      <c r="S1826" s="84"/>
      <c r="T1826" s="84" t="s">
        <v>2095</v>
      </c>
      <c r="U1826" s="84"/>
      <c r="V1826" s="88" t="s">
        <v>2842</v>
      </c>
      <c r="W1826" s="86">
        <v>43427.548067129632</v>
      </c>
      <c r="X1826" s="88" t="s">
        <v>3531</v>
      </c>
      <c r="Y1826" s="84"/>
      <c r="Z1826" s="84"/>
      <c r="AA1826" s="87" t="s">
        <v>4661</v>
      </c>
      <c r="AB1826" s="84"/>
      <c r="AC1826" s="84" t="b">
        <v>0</v>
      </c>
      <c r="AD1826" s="84">
        <v>0</v>
      </c>
      <c r="AE1826" s="87" t="s">
        <v>5552</v>
      </c>
      <c r="AF1826" s="84" t="b">
        <v>0</v>
      </c>
      <c r="AG1826" s="84" t="s">
        <v>5604</v>
      </c>
      <c r="AH1826" s="84"/>
      <c r="AI1826" s="87" t="s">
        <v>5552</v>
      </c>
      <c r="AJ1826" s="84" t="b">
        <v>0</v>
      </c>
      <c r="AK1826" s="84">
        <v>6</v>
      </c>
      <c r="AL1826" s="87" t="s">
        <v>5359</v>
      </c>
      <c r="AM1826" s="84" t="s">
        <v>5685</v>
      </c>
      <c r="AN1826" s="84" t="b">
        <v>0</v>
      </c>
      <c r="AO1826" s="87" t="s">
        <v>5359</v>
      </c>
      <c r="AP1826" s="84" t="s">
        <v>179</v>
      </c>
      <c r="AQ1826" s="84">
        <v>0</v>
      </c>
      <c r="AR1826" s="84">
        <v>0</v>
      </c>
      <c r="AS1826" s="84"/>
      <c r="AT1826" s="84"/>
      <c r="AU1826" s="84"/>
      <c r="AV1826" s="84"/>
      <c r="AW1826" s="84"/>
      <c r="AX1826" s="84"/>
      <c r="AY1826" s="84"/>
      <c r="AZ1826" s="84"/>
    </row>
    <row r="1827" spans="1:52" x14ac:dyDescent="0.55000000000000004">
      <c r="A1827" s="69" t="s">
        <v>437</v>
      </c>
      <c r="B1827" s="69" t="s">
        <v>922</v>
      </c>
      <c r="C1827" s="70"/>
      <c r="D1827" s="71"/>
      <c r="E1827" s="72"/>
      <c r="F1827" s="73"/>
      <c r="G1827" s="70"/>
      <c r="H1827" s="74"/>
      <c r="I1827" s="75"/>
      <c r="J1827" s="75"/>
      <c r="K1827" s="36"/>
      <c r="L1827" s="82"/>
      <c r="M1827" s="82"/>
      <c r="N1827" s="77"/>
      <c r="O1827" s="84" t="s">
        <v>1270</v>
      </c>
      <c r="P1827" s="86">
        <v>43427.548067129632</v>
      </c>
      <c r="Q1827" s="84" t="s">
        <v>1380</v>
      </c>
      <c r="R1827" s="84"/>
      <c r="S1827" s="84"/>
      <c r="T1827" s="84" t="s">
        <v>2095</v>
      </c>
      <c r="U1827" s="84"/>
      <c r="V1827" s="88" t="s">
        <v>2842</v>
      </c>
      <c r="W1827" s="86">
        <v>43427.548067129632</v>
      </c>
      <c r="X1827" s="88" t="s">
        <v>3531</v>
      </c>
      <c r="Y1827" s="84"/>
      <c r="Z1827" s="84"/>
      <c r="AA1827" s="87" t="s">
        <v>4661</v>
      </c>
      <c r="AB1827" s="84"/>
      <c r="AC1827" s="84" t="b">
        <v>0</v>
      </c>
      <c r="AD1827" s="84">
        <v>0</v>
      </c>
      <c r="AE1827" s="87" t="s">
        <v>5552</v>
      </c>
      <c r="AF1827" s="84" t="b">
        <v>0</v>
      </c>
      <c r="AG1827" s="84" t="s">
        <v>5604</v>
      </c>
      <c r="AH1827" s="84"/>
      <c r="AI1827" s="87" t="s">
        <v>5552</v>
      </c>
      <c r="AJ1827" s="84" t="b">
        <v>0</v>
      </c>
      <c r="AK1827" s="84">
        <v>6</v>
      </c>
      <c r="AL1827" s="87" t="s">
        <v>5359</v>
      </c>
      <c r="AM1827" s="84" t="s">
        <v>5685</v>
      </c>
      <c r="AN1827" s="84" t="b">
        <v>0</v>
      </c>
      <c r="AO1827" s="87" t="s">
        <v>5359</v>
      </c>
      <c r="AP1827" s="84" t="s">
        <v>179</v>
      </c>
      <c r="AQ1827" s="84">
        <v>0</v>
      </c>
      <c r="AR1827" s="84">
        <v>0</v>
      </c>
      <c r="AS1827" s="84"/>
      <c r="AT1827" s="84"/>
      <c r="AU1827" s="84"/>
      <c r="AV1827" s="84"/>
      <c r="AW1827" s="84"/>
      <c r="AX1827" s="84"/>
      <c r="AY1827" s="84"/>
      <c r="AZ1827" s="84"/>
    </row>
    <row r="1828" spans="1:52" x14ac:dyDescent="0.55000000000000004">
      <c r="A1828" s="69" t="s">
        <v>438</v>
      </c>
      <c r="B1828" s="69" t="s">
        <v>438</v>
      </c>
      <c r="C1828" s="70"/>
      <c r="D1828" s="71"/>
      <c r="E1828" s="72"/>
      <c r="F1828" s="73"/>
      <c r="G1828" s="70"/>
      <c r="H1828" s="74"/>
      <c r="I1828" s="75"/>
      <c r="J1828" s="75"/>
      <c r="K1828" s="36"/>
      <c r="L1828" s="82"/>
      <c r="M1828" s="82"/>
      <c r="N1828" s="77"/>
      <c r="O1828" s="84" t="s">
        <v>179</v>
      </c>
      <c r="P1828" s="86">
        <v>43425.559224537035</v>
      </c>
      <c r="Q1828" s="84" t="s">
        <v>1329</v>
      </c>
      <c r="R1828" s="88" t="s">
        <v>1757</v>
      </c>
      <c r="S1828" s="84" t="s">
        <v>1936</v>
      </c>
      <c r="T1828" s="84" t="s">
        <v>2125</v>
      </c>
      <c r="U1828" s="84"/>
      <c r="V1828" s="88" t="s">
        <v>2843</v>
      </c>
      <c r="W1828" s="86">
        <v>43425.559224537035</v>
      </c>
      <c r="X1828" s="88" t="s">
        <v>3532</v>
      </c>
      <c r="Y1828" s="84"/>
      <c r="Z1828" s="84"/>
      <c r="AA1828" s="87" t="s">
        <v>4662</v>
      </c>
      <c r="AB1828" s="84"/>
      <c r="AC1828" s="84" t="b">
        <v>0</v>
      </c>
      <c r="AD1828" s="84">
        <v>0</v>
      </c>
      <c r="AE1828" s="87" t="s">
        <v>5552</v>
      </c>
      <c r="AF1828" s="84" t="b">
        <v>0</v>
      </c>
      <c r="AG1828" s="84" t="s">
        <v>5604</v>
      </c>
      <c r="AH1828" s="84"/>
      <c r="AI1828" s="87" t="s">
        <v>5552</v>
      </c>
      <c r="AJ1828" s="84" t="b">
        <v>0</v>
      </c>
      <c r="AK1828" s="84">
        <v>1</v>
      </c>
      <c r="AL1828" s="87" t="s">
        <v>5552</v>
      </c>
      <c r="AM1828" s="84" t="s">
        <v>5685</v>
      </c>
      <c r="AN1828" s="84" t="b">
        <v>0</v>
      </c>
      <c r="AO1828" s="87" t="s">
        <v>4662</v>
      </c>
      <c r="AP1828" s="84" t="s">
        <v>179</v>
      </c>
      <c r="AQ1828" s="84">
        <v>0</v>
      </c>
      <c r="AR1828" s="84">
        <v>0</v>
      </c>
      <c r="AS1828" s="84"/>
      <c r="AT1828" s="84"/>
      <c r="AU1828" s="84"/>
      <c r="AV1828" s="84"/>
      <c r="AW1828" s="84"/>
      <c r="AX1828" s="84"/>
      <c r="AY1828" s="84"/>
      <c r="AZ1828" s="84"/>
    </row>
    <row r="1829" spans="1:52" x14ac:dyDescent="0.55000000000000004">
      <c r="A1829" s="69" t="s">
        <v>438</v>
      </c>
      <c r="B1829" s="69" t="s">
        <v>438</v>
      </c>
      <c r="C1829" s="70"/>
      <c r="D1829" s="71"/>
      <c r="E1829" s="72"/>
      <c r="F1829" s="73"/>
      <c r="G1829" s="70"/>
      <c r="H1829" s="74"/>
      <c r="I1829" s="75"/>
      <c r="J1829" s="75"/>
      <c r="K1829" s="36"/>
      <c r="L1829" s="82"/>
      <c r="M1829" s="82"/>
      <c r="N1829" s="77"/>
      <c r="O1829" s="84" t="s">
        <v>179</v>
      </c>
      <c r="P1829" s="86">
        <v>43427.572743055556</v>
      </c>
      <c r="Q1829" s="84" t="s">
        <v>1390</v>
      </c>
      <c r="R1829" s="88" t="s">
        <v>1758</v>
      </c>
      <c r="S1829" s="84" t="s">
        <v>1962</v>
      </c>
      <c r="T1829" s="84" t="s">
        <v>2126</v>
      </c>
      <c r="U1829" s="84"/>
      <c r="V1829" s="88" t="s">
        <v>2843</v>
      </c>
      <c r="W1829" s="86">
        <v>43427.572743055556</v>
      </c>
      <c r="X1829" s="88" t="s">
        <v>3533</v>
      </c>
      <c r="Y1829" s="84"/>
      <c r="Z1829" s="84"/>
      <c r="AA1829" s="87" t="s">
        <v>4663</v>
      </c>
      <c r="AB1829" s="84"/>
      <c r="AC1829" s="84" t="b">
        <v>0</v>
      </c>
      <c r="AD1829" s="84">
        <v>0</v>
      </c>
      <c r="AE1829" s="87" t="s">
        <v>5552</v>
      </c>
      <c r="AF1829" s="84" t="b">
        <v>0</v>
      </c>
      <c r="AG1829" s="84" t="s">
        <v>5604</v>
      </c>
      <c r="AH1829" s="84"/>
      <c r="AI1829" s="87" t="s">
        <v>5552</v>
      </c>
      <c r="AJ1829" s="84" t="b">
        <v>0</v>
      </c>
      <c r="AK1829" s="84">
        <v>0</v>
      </c>
      <c r="AL1829" s="87" t="s">
        <v>5552</v>
      </c>
      <c r="AM1829" s="84" t="s">
        <v>5685</v>
      </c>
      <c r="AN1829" s="84" t="b">
        <v>0</v>
      </c>
      <c r="AO1829" s="87" t="s">
        <v>4663</v>
      </c>
      <c r="AP1829" s="84" t="s">
        <v>179</v>
      </c>
      <c r="AQ1829" s="84">
        <v>0</v>
      </c>
      <c r="AR1829" s="84">
        <v>0</v>
      </c>
      <c r="AS1829" s="84"/>
      <c r="AT1829" s="84"/>
      <c r="AU1829" s="84"/>
      <c r="AV1829" s="84"/>
      <c r="AW1829" s="84"/>
      <c r="AX1829" s="84"/>
      <c r="AY1829" s="84"/>
      <c r="AZ1829" s="84"/>
    </row>
    <row r="1830" spans="1:52" x14ac:dyDescent="0.55000000000000004">
      <c r="A1830" s="69" t="s">
        <v>439</v>
      </c>
      <c r="B1830" s="69" t="s">
        <v>439</v>
      </c>
      <c r="C1830" s="70"/>
      <c r="D1830" s="71"/>
      <c r="E1830" s="72"/>
      <c r="F1830" s="73"/>
      <c r="G1830" s="70"/>
      <c r="H1830" s="74"/>
      <c r="I1830" s="75"/>
      <c r="J1830" s="75"/>
      <c r="K1830" s="36"/>
      <c r="L1830" s="82"/>
      <c r="M1830" s="82"/>
      <c r="N1830" s="77"/>
      <c r="O1830" s="84" t="s">
        <v>179</v>
      </c>
      <c r="P1830" s="86">
        <v>43427.590092592596</v>
      </c>
      <c r="Q1830" s="84" t="s">
        <v>1391</v>
      </c>
      <c r="R1830" s="88" t="s">
        <v>1759</v>
      </c>
      <c r="S1830" s="84" t="s">
        <v>1938</v>
      </c>
      <c r="T1830" s="84" t="s">
        <v>2127</v>
      </c>
      <c r="U1830" s="84"/>
      <c r="V1830" s="88" t="s">
        <v>2844</v>
      </c>
      <c r="W1830" s="86">
        <v>43427.590092592596</v>
      </c>
      <c r="X1830" s="88" t="s">
        <v>3534</v>
      </c>
      <c r="Y1830" s="84"/>
      <c r="Z1830" s="84"/>
      <c r="AA1830" s="87" t="s">
        <v>4664</v>
      </c>
      <c r="AB1830" s="84"/>
      <c r="AC1830" s="84" t="b">
        <v>0</v>
      </c>
      <c r="AD1830" s="84">
        <v>0</v>
      </c>
      <c r="AE1830" s="87" t="s">
        <v>5552</v>
      </c>
      <c r="AF1830" s="84" t="b">
        <v>0</v>
      </c>
      <c r="AG1830" s="84" t="s">
        <v>5604</v>
      </c>
      <c r="AH1830" s="84"/>
      <c r="AI1830" s="87" t="s">
        <v>5552</v>
      </c>
      <c r="AJ1830" s="84" t="b">
        <v>0</v>
      </c>
      <c r="AK1830" s="84">
        <v>0</v>
      </c>
      <c r="AL1830" s="87" t="s">
        <v>5552</v>
      </c>
      <c r="AM1830" s="84" t="s">
        <v>5697</v>
      </c>
      <c r="AN1830" s="84" t="b">
        <v>0</v>
      </c>
      <c r="AO1830" s="87" t="s">
        <v>4664</v>
      </c>
      <c r="AP1830" s="84" t="s">
        <v>179</v>
      </c>
      <c r="AQ1830" s="84">
        <v>0</v>
      </c>
      <c r="AR1830" s="84">
        <v>0</v>
      </c>
      <c r="AS1830" s="84"/>
      <c r="AT1830" s="84"/>
      <c r="AU1830" s="84"/>
      <c r="AV1830" s="84"/>
      <c r="AW1830" s="84"/>
      <c r="AX1830" s="84"/>
      <c r="AY1830" s="84"/>
      <c r="AZ1830" s="84"/>
    </row>
    <row r="1831" spans="1:52" x14ac:dyDescent="0.55000000000000004">
      <c r="A1831" s="69" t="s">
        <v>440</v>
      </c>
      <c r="B1831" s="69" t="s">
        <v>798</v>
      </c>
      <c r="C1831" s="70"/>
      <c r="D1831" s="71"/>
      <c r="E1831" s="72"/>
      <c r="F1831" s="73"/>
      <c r="G1831" s="70"/>
      <c r="H1831" s="74"/>
      <c r="I1831" s="75"/>
      <c r="J1831" s="75"/>
      <c r="K1831" s="36"/>
      <c r="L1831" s="82"/>
      <c r="M1831" s="82"/>
      <c r="N1831" s="77"/>
      <c r="O1831" s="84" t="s">
        <v>1269</v>
      </c>
      <c r="P1831" s="86">
        <v>43427.642002314817</v>
      </c>
      <c r="Q1831" s="84" t="s">
        <v>1392</v>
      </c>
      <c r="R1831" s="84"/>
      <c r="S1831" s="84"/>
      <c r="T1831" s="84" t="s">
        <v>2128</v>
      </c>
      <c r="U1831" s="84"/>
      <c r="V1831" s="88" t="s">
        <v>2845</v>
      </c>
      <c r="W1831" s="86">
        <v>43427.642002314817</v>
      </c>
      <c r="X1831" s="88" t="s">
        <v>3535</v>
      </c>
      <c r="Y1831" s="84"/>
      <c r="Z1831" s="84"/>
      <c r="AA1831" s="87" t="s">
        <v>4665</v>
      </c>
      <c r="AB1831" s="84"/>
      <c r="AC1831" s="84" t="b">
        <v>0</v>
      </c>
      <c r="AD1831" s="84">
        <v>0</v>
      </c>
      <c r="AE1831" s="87" t="s">
        <v>5552</v>
      </c>
      <c r="AF1831" s="84" t="b">
        <v>0</v>
      </c>
      <c r="AG1831" s="84" t="s">
        <v>5605</v>
      </c>
      <c r="AH1831" s="84"/>
      <c r="AI1831" s="87" t="s">
        <v>5552</v>
      </c>
      <c r="AJ1831" s="84" t="b">
        <v>0</v>
      </c>
      <c r="AK1831" s="84">
        <v>7</v>
      </c>
      <c r="AL1831" s="87" t="s">
        <v>5189</v>
      </c>
      <c r="AM1831" s="84" t="s">
        <v>5684</v>
      </c>
      <c r="AN1831" s="84" t="b">
        <v>0</v>
      </c>
      <c r="AO1831" s="87" t="s">
        <v>5189</v>
      </c>
      <c r="AP1831" s="84" t="s">
        <v>179</v>
      </c>
      <c r="AQ1831" s="84">
        <v>0</v>
      </c>
      <c r="AR1831" s="84">
        <v>0</v>
      </c>
      <c r="AS1831" s="84"/>
      <c r="AT1831" s="84"/>
      <c r="AU1831" s="84"/>
      <c r="AV1831" s="84"/>
      <c r="AW1831" s="84"/>
      <c r="AX1831" s="84"/>
      <c r="AY1831" s="84"/>
      <c r="AZ1831" s="84"/>
    </row>
    <row r="1832" spans="1:52" x14ac:dyDescent="0.55000000000000004">
      <c r="A1832" s="69" t="s">
        <v>440</v>
      </c>
      <c r="B1832" s="69" t="s">
        <v>800</v>
      </c>
      <c r="C1832" s="70"/>
      <c r="D1832" s="71"/>
      <c r="E1832" s="72"/>
      <c r="F1832" s="73"/>
      <c r="G1832" s="70"/>
      <c r="H1832" s="74"/>
      <c r="I1832" s="75"/>
      <c r="J1832" s="75"/>
      <c r="K1832" s="36"/>
      <c r="L1832" s="82"/>
      <c r="M1832" s="82"/>
      <c r="N1832" s="77"/>
      <c r="O1832" s="84" t="s">
        <v>1270</v>
      </c>
      <c r="P1832" s="86">
        <v>43427.642002314817</v>
      </c>
      <c r="Q1832" s="84" t="s">
        <v>1392</v>
      </c>
      <c r="R1832" s="84"/>
      <c r="S1832" s="84"/>
      <c r="T1832" s="84" t="s">
        <v>2128</v>
      </c>
      <c r="U1832" s="84"/>
      <c r="V1832" s="88" t="s">
        <v>2845</v>
      </c>
      <c r="W1832" s="86">
        <v>43427.642002314817</v>
      </c>
      <c r="X1832" s="88" t="s">
        <v>3535</v>
      </c>
      <c r="Y1832" s="84"/>
      <c r="Z1832" s="84"/>
      <c r="AA1832" s="87" t="s">
        <v>4665</v>
      </c>
      <c r="AB1832" s="84"/>
      <c r="AC1832" s="84" t="b">
        <v>0</v>
      </c>
      <c r="AD1832" s="84">
        <v>0</v>
      </c>
      <c r="AE1832" s="87" t="s">
        <v>5552</v>
      </c>
      <c r="AF1832" s="84" t="b">
        <v>0</v>
      </c>
      <c r="AG1832" s="84" t="s">
        <v>5605</v>
      </c>
      <c r="AH1832" s="84"/>
      <c r="AI1832" s="87" t="s">
        <v>5552</v>
      </c>
      <c r="AJ1832" s="84" t="b">
        <v>0</v>
      </c>
      <c r="AK1832" s="84">
        <v>7</v>
      </c>
      <c r="AL1832" s="87" t="s">
        <v>5189</v>
      </c>
      <c r="AM1832" s="84" t="s">
        <v>5684</v>
      </c>
      <c r="AN1832" s="84" t="b">
        <v>0</v>
      </c>
      <c r="AO1832" s="87" t="s">
        <v>5189</v>
      </c>
      <c r="AP1832" s="84" t="s">
        <v>179</v>
      </c>
      <c r="AQ1832" s="84">
        <v>0</v>
      </c>
      <c r="AR1832" s="84">
        <v>0</v>
      </c>
      <c r="AS1832" s="84"/>
      <c r="AT1832" s="84"/>
      <c r="AU1832" s="84"/>
      <c r="AV1832" s="84"/>
      <c r="AW1832" s="84"/>
      <c r="AX1832" s="84"/>
      <c r="AY1832" s="84"/>
      <c r="AZ1832" s="84"/>
    </row>
    <row r="1833" spans="1:52" x14ac:dyDescent="0.55000000000000004">
      <c r="A1833" s="69" t="s">
        <v>440</v>
      </c>
      <c r="B1833" s="69" t="s">
        <v>799</v>
      </c>
      <c r="C1833" s="70"/>
      <c r="D1833" s="71"/>
      <c r="E1833" s="72"/>
      <c r="F1833" s="73"/>
      <c r="G1833" s="70"/>
      <c r="H1833" s="74"/>
      <c r="I1833" s="75"/>
      <c r="J1833" s="75"/>
      <c r="K1833" s="36"/>
      <c r="L1833" s="82"/>
      <c r="M1833" s="82"/>
      <c r="N1833" s="77"/>
      <c r="O1833" s="84" t="s">
        <v>1270</v>
      </c>
      <c r="P1833" s="86">
        <v>43427.642002314817</v>
      </c>
      <c r="Q1833" s="84" t="s">
        <v>1392</v>
      </c>
      <c r="R1833" s="84"/>
      <c r="S1833" s="84"/>
      <c r="T1833" s="84" t="s">
        <v>2128</v>
      </c>
      <c r="U1833" s="84"/>
      <c r="V1833" s="88" t="s">
        <v>2845</v>
      </c>
      <c r="W1833" s="86">
        <v>43427.642002314817</v>
      </c>
      <c r="X1833" s="88" t="s">
        <v>3535</v>
      </c>
      <c r="Y1833" s="84"/>
      <c r="Z1833" s="84"/>
      <c r="AA1833" s="87" t="s">
        <v>4665</v>
      </c>
      <c r="AB1833" s="84"/>
      <c r="AC1833" s="84" t="b">
        <v>0</v>
      </c>
      <c r="AD1833" s="84">
        <v>0</v>
      </c>
      <c r="AE1833" s="87" t="s">
        <v>5552</v>
      </c>
      <c r="AF1833" s="84" t="b">
        <v>0</v>
      </c>
      <c r="AG1833" s="84" t="s">
        <v>5605</v>
      </c>
      <c r="AH1833" s="84"/>
      <c r="AI1833" s="87" t="s">
        <v>5552</v>
      </c>
      <c r="AJ1833" s="84" t="b">
        <v>0</v>
      </c>
      <c r="AK1833" s="84">
        <v>7</v>
      </c>
      <c r="AL1833" s="87" t="s">
        <v>5189</v>
      </c>
      <c r="AM1833" s="84" t="s">
        <v>5684</v>
      </c>
      <c r="AN1833" s="84" t="b">
        <v>0</v>
      </c>
      <c r="AO1833" s="87" t="s">
        <v>5189</v>
      </c>
      <c r="AP1833" s="84" t="s">
        <v>179</v>
      </c>
      <c r="AQ1833" s="84">
        <v>0</v>
      </c>
      <c r="AR1833" s="84">
        <v>0</v>
      </c>
      <c r="AS1833" s="84"/>
      <c r="AT1833" s="84"/>
      <c r="AU1833" s="84"/>
      <c r="AV1833" s="84"/>
      <c r="AW1833" s="84"/>
      <c r="AX1833" s="84"/>
      <c r="AY1833" s="84"/>
      <c r="AZ1833" s="84"/>
    </row>
    <row r="1834" spans="1:52" x14ac:dyDescent="0.55000000000000004">
      <c r="A1834" s="69" t="s">
        <v>440</v>
      </c>
      <c r="B1834" s="69" t="s">
        <v>1054</v>
      </c>
      <c r="C1834" s="70"/>
      <c r="D1834" s="71"/>
      <c r="E1834" s="72"/>
      <c r="F1834" s="73"/>
      <c r="G1834" s="70"/>
      <c r="H1834" s="74"/>
      <c r="I1834" s="75"/>
      <c r="J1834" s="75"/>
      <c r="K1834" s="36"/>
      <c r="L1834" s="82"/>
      <c r="M1834" s="82"/>
      <c r="N1834" s="77"/>
      <c r="O1834" s="84" t="s">
        <v>1270</v>
      </c>
      <c r="P1834" s="86">
        <v>43427.642002314817</v>
      </c>
      <c r="Q1834" s="84" t="s">
        <v>1392</v>
      </c>
      <c r="R1834" s="84"/>
      <c r="S1834" s="84"/>
      <c r="T1834" s="84" t="s">
        <v>2128</v>
      </c>
      <c r="U1834" s="84"/>
      <c r="V1834" s="88" t="s">
        <v>2845</v>
      </c>
      <c r="W1834" s="86">
        <v>43427.642002314817</v>
      </c>
      <c r="X1834" s="88" t="s">
        <v>3535</v>
      </c>
      <c r="Y1834" s="84"/>
      <c r="Z1834" s="84"/>
      <c r="AA1834" s="87" t="s">
        <v>4665</v>
      </c>
      <c r="AB1834" s="84"/>
      <c r="AC1834" s="84" t="b">
        <v>0</v>
      </c>
      <c r="AD1834" s="84">
        <v>0</v>
      </c>
      <c r="AE1834" s="87" t="s">
        <v>5552</v>
      </c>
      <c r="AF1834" s="84" t="b">
        <v>0</v>
      </c>
      <c r="AG1834" s="84" t="s">
        <v>5605</v>
      </c>
      <c r="AH1834" s="84"/>
      <c r="AI1834" s="87" t="s">
        <v>5552</v>
      </c>
      <c r="AJ1834" s="84" t="b">
        <v>0</v>
      </c>
      <c r="AK1834" s="84">
        <v>7</v>
      </c>
      <c r="AL1834" s="87" t="s">
        <v>5189</v>
      </c>
      <c r="AM1834" s="84" t="s">
        <v>5684</v>
      </c>
      <c r="AN1834" s="84" t="b">
        <v>0</v>
      </c>
      <c r="AO1834" s="87" t="s">
        <v>5189</v>
      </c>
      <c r="AP1834" s="84" t="s">
        <v>179</v>
      </c>
      <c r="AQ1834" s="84">
        <v>0</v>
      </c>
      <c r="AR1834" s="84">
        <v>0</v>
      </c>
      <c r="AS1834" s="84"/>
      <c r="AT1834" s="84"/>
      <c r="AU1834" s="84"/>
      <c r="AV1834" s="84"/>
      <c r="AW1834" s="84"/>
      <c r="AX1834" s="84"/>
      <c r="AY1834" s="84"/>
      <c r="AZ1834" s="84"/>
    </row>
    <row r="1835" spans="1:52" x14ac:dyDescent="0.55000000000000004">
      <c r="A1835" s="69" t="s">
        <v>440</v>
      </c>
      <c r="B1835" s="69" t="s">
        <v>1055</v>
      </c>
      <c r="C1835" s="70"/>
      <c r="D1835" s="71"/>
      <c r="E1835" s="72"/>
      <c r="F1835" s="73"/>
      <c r="G1835" s="70"/>
      <c r="H1835" s="74"/>
      <c r="I1835" s="75"/>
      <c r="J1835" s="75"/>
      <c r="K1835" s="36"/>
      <c r="L1835" s="82"/>
      <c r="M1835" s="82"/>
      <c r="N1835" s="77"/>
      <c r="O1835" s="84" t="s">
        <v>1270</v>
      </c>
      <c r="P1835" s="86">
        <v>43427.642002314817</v>
      </c>
      <c r="Q1835" s="84" t="s">
        <v>1392</v>
      </c>
      <c r="R1835" s="84"/>
      <c r="S1835" s="84"/>
      <c r="T1835" s="84" t="s">
        <v>2128</v>
      </c>
      <c r="U1835" s="84"/>
      <c r="V1835" s="88" t="s">
        <v>2845</v>
      </c>
      <c r="W1835" s="86">
        <v>43427.642002314817</v>
      </c>
      <c r="X1835" s="88" t="s">
        <v>3535</v>
      </c>
      <c r="Y1835" s="84"/>
      <c r="Z1835" s="84"/>
      <c r="AA1835" s="87" t="s">
        <v>4665</v>
      </c>
      <c r="AB1835" s="84"/>
      <c r="AC1835" s="84" t="b">
        <v>0</v>
      </c>
      <c r="AD1835" s="84">
        <v>0</v>
      </c>
      <c r="AE1835" s="87" t="s">
        <v>5552</v>
      </c>
      <c r="AF1835" s="84" t="b">
        <v>0</v>
      </c>
      <c r="AG1835" s="84" t="s">
        <v>5605</v>
      </c>
      <c r="AH1835" s="84"/>
      <c r="AI1835" s="87" t="s">
        <v>5552</v>
      </c>
      <c r="AJ1835" s="84" t="b">
        <v>0</v>
      </c>
      <c r="AK1835" s="84">
        <v>7</v>
      </c>
      <c r="AL1835" s="87" t="s">
        <v>5189</v>
      </c>
      <c r="AM1835" s="84" t="s">
        <v>5684</v>
      </c>
      <c r="AN1835" s="84" t="b">
        <v>0</v>
      </c>
      <c r="AO1835" s="87" t="s">
        <v>5189</v>
      </c>
      <c r="AP1835" s="84" t="s">
        <v>179</v>
      </c>
      <c r="AQ1835" s="84">
        <v>0</v>
      </c>
      <c r="AR1835" s="84">
        <v>0</v>
      </c>
      <c r="AS1835" s="84"/>
      <c r="AT1835" s="84"/>
      <c r="AU1835" s="84"/>
      <c r="AV1835" s="84"/>
      <c r="AW1835" s="84"/>
      <c r="AX1835" s="84"/>
      <c r="AY1835" s="84"/>
      <c r="AZ1835" s="84"/>
    </row>
    <row r="1836" spans="1:52" x14ac:dyDescent="0.55000000000000004">
      <c r="A1836" s="69" t="s">
        <v>440</v>
      </c>
      <c r="B1836" s="69" t="s">
        <v>1056</v>
      </c>
      <c r="C1836" s="70"/>
      <c r="D1836" s="71"/>
      <c r="E1836" s="72"/>
      <c r="F1836" s="73"/>
      <c r="G1836" s="70"/>
      <c r="H1836" s="74"/>
      <c r="I1836" s="75"/>
      <c r="J1836" s="75"/>
      <c r="K1836" s="36"/>
      <c r="L1836" s="82"/>
      <c r="M1836" s="82"/>
      <c r="N1836" s="77"/>
      <c r="O1836" s="84" t="s">
        <v>1270</v>
      </c>
      <c r="P1836" s="86">
        <v>43427.642002314817</v>
      </c>
      <c r="Q1836" s="84" t="s">
        <v>1392</v>
      </c>
      <c r="R1836" s="84"/>
      <c r="S1836" s="84"/>
      <c r="T1836" s="84" t="s">
        <v>2128</v>
      </c>
      <c r="U1836" s="84"/>
      <c r="V1836" s="88" t="s">
        <v>2845</v>
      </c>
      <c r="W1836" s="86">
        <v>43427.642002314817</v>
      </c>
      <c r="X1836" s="88" t="s">
        <v>3535</v>
      </c>
      <c r="Y1836" s="84"/>
      <c r="Z1836" s="84"/>
      <c r="AA1836" s="87" t="s">
        <v>4665</v>
      </c>
      <c r="AB1836" s="84"/>
      <c r="AC1836" s="84" t="b">
        <v>0</v>
      </c>
      <c r="AD1836" s="84">
        <v>0</v>
      </c>
      <c r="AE1836" s="87" t="s">
        <v>5552</v>
      </c>
      <c r="AF1836" s="84" t="b">
        <v>0</v>
      </c>
      <c r="AG1836" s="84" t="s">
        <v>5605</v>
      </c>
      <c r="AH1836" s="84"/>
      <c r="AI1836" s="87" t="s">
        <v>5552</v>
      </c>
      <c r="AJ1836" s="84" t="b">
        <v>0</v>
      </c>
      <c r="AK1836" s="84">
        <v>7</v>
      </c>
      <c r="AL1836" s="87" t="s">
        <v>5189</v>
      </c>
      <c r="AM1836" s="84" t="s">
        <v>5684</v>
      </c>
      <c r="AN1836" s="84" t="b">
        <v>0</v>
      </c>
      <c r="AO1836" s="87" t="s">
        <v>5189</v>
      </c>
      <c r="AP1836" s="84" t="s">
        <v>179</v>
      </c>
      <c r="AQ1836" s="84">
        <v>0</v>
      </c>
      <c r="AR1836" s="84">
        <v>0</v>
      </c>
      <c r="AS1836" s="84"/>
      <c r="AT1836" s="84"/>
      <c r="AU1836" s="84"/>
      <c r="AV1836" s="84"/>
      <c r="AW1836" s="84"/>
      <c r="AX1836" s="84"/>
      <c r="AY1836" s="84"/>
      <c r="AZ1836" s="84"/>
    </row>
    <row r="1837" spans="1:52" x14ac:dyDescent="0.55000000000000004">
      <c r="A1837" s="69" t="s">
        <v>440</v>
      </c>
      <c r="B1837" s="69" t="s">
        <v>1057</v>
      </c>
      <c r="C1837" s="70"/>
      <c r="D1837" s="71"/>
      <c r="E1837" s="72"/>
      <c r="F1837" s="73"/>
      <c r="G1837" s="70"/>
      <c r="H1837" s="74"/>
      <c r="I1837" s="75"/>
      <c r="J1837" s="75"/>
      <c r="K1837" s="36"/>
      <c r="L1837" s="82"/>
      <c r="M1837" s="82"/>
      <c r="N1837" s="77"/>
      <c r="O1837" s="84" t="s">
        <v>1270</v>
      </c>
      <c r="P1837" s="86">
        <v>43427.642002314817</v>
      </c>
      <c r="Q1837" s="84" t="s">
        <v>1392</v>
      </c>
      <c r="R1837" s="84"/>
      <c r="S1837" s="84"/>
      <c r="T1837" s="84" t="s">
        <v>2128</v>
      </c>
      <c r="U1837" s="84"/>
      <c r="V1837" s="88" t="s">
        <v>2845</v>
      </c>
      <c r="W1837" s="86">
        <v>43427.642002314817</v>
      </c>
      <c r="X1837" s="88" t="s">
        <v>3535</v>
      </c>
      <c r="Y1837" s="84"/>
      <c r="Z1837" s="84"/>
      <c r="AA1837" s="87" t="s">
        <v>4665</v>
      </c>
      <c r="AB1837" s="84"/>
      <c r="AC1837" s="84" t="b">
        <v>0</v>
      </c>
      <c r="AD1837" s="84">
        <v>0</v>
      </c>
      <c r="AE1837" s="87" t="s">
        <v>5552</v>
      </c>
      <c r="AF1837" s="84" t="b">
        <v>0</v>
      </c>
      <c r="AG1837" s="84" t="s">
        <v>5605</v>
      </c>
      <c r="AH1837" s="84"/>
      <c r="AI1837" s="87" t="s">
        <v>5552</v>
      </c>
      <c r="AJ1837" s="84" t="b">
        <v>0</v>
      </c>
      <c r="AK1837" s="84">
        <v>7</v>
      </c>
      <c r="AL1837" s="87" t="s">
        <v>5189</v>
      </c>
      <c r="AM1837" s="84" t="s">
        <v>5684</v>
      </c>
      <c r="AN1837" s="84" t="b">
        <v>0</v>
      </c>
      <c r="AO1837" s="87" t="s">
        <v>5189</v>
      </c>
      <c r="AP1837" s="84" t="s">
        <v>179</v>
      </c>
      <c r="AQ1837" s="84">
        <v>0</v>
      </c>
      <c r="AR1837" s="84">
        <v>0</v>
      </c>
      <c r="AS1837" s="84"/>
      <c r="AT1837" s="84"/>
      <c r="AU1837" s="84"/>
      <c r="AV1837" s="84"/>
      <c r="AW1837" s="84"/>
      <c r="AX1837" s="84"/>
      <c r="AY1837" s="84"/>
      <c r="AZ1837" s="84"/>
    </row>
    <row r="1838" spans="1:52" x14ac:dyDescent="0.55000000000000004">
      <c r="A1838" s="69" t="s">
        <v>440</v>
      </c>
      <c r="B1838" s="69" t="s">
        <v>1058</v>
      </c>
      <c r="C1838" s="70"/>
      <c r="D1838" s="71"/>
      <c r="E1838" s="72"/>
      <c r="F1838" s="73"/>
      <c r="G1838" s="70"/>
      <c r="H1838" s="74"/>
      <c r="I1838" s="75"/>
      <c r="J1838" s="75"/>
      <c r="K1838" s="36"/>
      <c r="L1838" s="82"/>
      <c r="M1838" s="82"/>
      <c r="N1838" s="77"/>
      <c r="O1838" s="84" t="s">
        <v>1270</v>
      </c>
      <c r="P1838" s="86">
        <v>43427.642002314817</v>
      </c>
      <c r="Q1838" s="84" t="s">
        <v>1392</v>
      </c>
      <c r="R1838" s="84"/>
      <c r="S1838" s="84"/>
      <c r="T1838" s="84" t="s">
        <v>2128</v>
      </c>
      <c r="U1838" s="84"/>
      <c r="V1838" s="88" t="s">
        <v>2845</v>
      </c>
      <c r="W1838" s="86">
        <v>43427.642002314817</v>
      </c>
      <c r="X1838" s="88" t="s">
        <v>3535</v>
      </c>
      <c r="Y1838" s="84"/>
      <c r="Z1838" s="84"/>
      <c r="AA1838" s="87" t="s">
        <v>4665</v>
      </c>
      <c r="AB1838" s="84"/>
      <c r="AC1838" s="84" t="b">
        <v>0</v>
      </c>
      <c r="AD1838" s="84">
        <v>0</v>
      </c>
      <c r="AE1838" s="87" t="s">
        <v>5552</v>
      </c>
      <c r="AF1838" s="84" t="b">
        <v>0</v>
      </c>
      <c r="AG1838" s="84" t="s">
        <v>5605</v>
      </c>
      <c r="AH1838" s="84"/>
      <c r="AI1838" s="87" t="s">
        <v>5552</v>
      </c>
      <c r="AJ1838" s="84" t="b">
        <v>0</v>
      </c>
      <c r="AK1838" s="84">
        <v>7</v>
      </c>
      <c r="AL1838" s="87" t="s">
        <v>5189</v>
      </c>
      <c r="AM1838" s="84" t="s">
        <v>5684</v>
      </c>
      <c r="AN1838" s="84" t="b">
        <v>0</v>
      </c>
      <c r="AO1838" s="87" t="s">
        <v>5189</v>
      </c>
      <c r="AP1838" s="84" t="s">
        <v>179</v>
      </c>
      <c r="AQ1838" s="84">
        <v>0</v>
      </c>
      <c r="AR1838" s="84">
        <v>0</v>
      </c>
      <c r="AS1838" s="84"/>
      <c r="AT1838" s="84"/>
      <c r="AU1838" s="84"/>
      <c r="AV1838" s="84"/>
      <c r="AW1838" s="84"/>
      <c r="AX1838" s="84"/>
      <c r="AY1838" s="84"/>
      <c r="AZ1838" s="84"/>
    </row>
    <row r="1839" spans="1:52" x14ac:dyDescent="0.55000000000000004">
      <c r="A1839" s="69" t="s">
        <v>441</v>
      </c>
      <c r="B1839" s="69" t="s">
        <v>798</v>
      </c>
      <c r="C1839" s="70"/>
      <c r="D1839" s="71"/>
      <c r="E1839" s="72"/>
      <c r="F1839" s="73"/>
      <c r="G1839" s="70"/>
      <c r="H1839" s="74"/>
      <c r="I1839" s="75"/>
      <c r="J1839" s="75"/>
      <c r="K1839" s="36"/>
      <c r="L1839" s="82"/>
      <c r="M1839" s="82"/>
      <c r="N1839" s="77"/>
      <c r="O1839" s="84" t="s">
        <v>1269</v>
      </c>
      <c r="P1839" s="86">
        <v>43427.643460648149</v>
      </c>
      <c r="Q1839" s="84" t="s">
        <v>1392</v>
      </c>
      <c r="R1839" s="84"/>
      <c r="S1839" s="84"/>
      <c r="T1839" s="84" t="s">
        <v>2128</v>
      </c>
      <c r="U1839" s="84"/>
      <c r="V1839" s="88" t="s">
        <v>2846</v>
      </c>
      <c r="W1839" s="86">
        <v>43427.643460648149</v>
      </c>
      <c r="X1839" s="88" t="s">
        <v>3536</v>
      </c>
      <c r="Y1839" s="84"/>
      <c r="Z1839" s="84"/>
      <c r="AA1839" s="87" t="s">
        <v>4666</v>
      </c>
      <c r="AB1839" s="84"/>
      <c r="AC1839" s="84" t="b">
        <v>0</v>
      </c>
      <c r="AD1839" s="84">
        <v>0</v>
      </c>
      <c r="AE1839" s="87" t="s">
        <v>5552</v>
      </c>
      <c r="AF1839" s="84" t="b">
        <v>0</v>
      </c>
      <c r="AG1839" s="84" t="s">
        <v>5605</v>
      </c>
      <c r="AH1839" s="84"/>
      <c r="AI1839" s="87" t="s">
        <v>5552</v>
      </c>
      <c r="AJ1839" s="84" t="b">
        <v>0</v>
      </c>
      <c r="AK1839" s="84">
        <v>7</v>
      </c>
      <c r="AL1839" s="87" t="s">
        <v>5189</v>
      </c>
      <c r="AM1839" s="84" t="s">
        <v>5684</v>
      </c>
      <c r="AN1839" s="84" t="b">
        <v>0</v>
      </c>
      <c r="AO1839" s="87" t="s">
        <v>5189</v>
      </c>
      <c r="AP1839" s="84" t="s">
        <v>179</v>
      </c>
      <c r="AQ1839" s="84">
        <v>0</v>
      </c>
      <c r="AR1839" s="84">
        <v>0</v>
      </c>
      <c r="AS1839" s="84"/>
      <c r="AT1839" s="84"/>
      <c r="AU1839" s="84"/>
      <c r="AV1839" s="84"/>
      <c r="AW1839" s="84"/>
      <c r="AX1839" s="84"/>
      <c r="AY1839" s="84"/>
      <c r="AZ1839" s="84"/>
    </row>
    <row r="1840" spans="1:52" x14ac:dyDescent="0.55000000000000004">
      <c r="A1840" s="69" t="s">
        <v>441</v>
      </c>
      <c r="B1840" s="69" t="s">
        <v>800</v>
      </c>
      <c r="C1840" s="70"/>
      <c r="D1840" s="71"/>
      <c r="E1840" s="72"/>
      <c r="F1840" s="73"/>
      <c r="G1840" s="70"/>
      <c r="H1840" s="74"/>
      <c r="I1840" s="75"/>
      <c r="J1840" s="75"/>
      <c r="K1840" s="36"/>
      <c r="L1840" s="82"/>
      <c r="M1840" s="82"/>
      <c r="N1840" s="77"/>
      <c r="O1840" s="84" t="s">
        <v>1270</v>
      </c>
      <c r="P1840" s="86">
        <v>43427.643460648149</v>
      </c>
      <c r="Q1840" s="84" t="s">
        <v>1392</v>
      </c>
      <c r="R1840" s="84"/>
      <c r="S1840" s="84"/>
      <c r="T1840" s="84" t="s">
        <v>2128</v>
      </c>
      <c r="U1840" s="84"/>
      <c r="V1840" s="88" t="s">
        <v>2846</v>
      </c>
      <c r="W1840" s="86">
        <v>43427.643460648149</v>
      </c>
      <c r="X1840" s="88" t="s">
        <v>3536</v>
      </c>
      <c r="Y1840" s="84"/>
      <c r="Z1840" s="84"/>
      <c r="AA1840" s="87" t="s">
        <v>4666</v>
      </c>
      <c r="AB1840" s="84"/>
      <c r="AC1840" s="84" t="b">
        <v>0</v>
      </c>
      <c r="AD1840" s="84">
        <v>0</v>
      </c>
      <c r="AE1840" s="87" t="s">
        <v>5552</v>
      </c>
      <c r="AF1840" s="84" t="b">
        <v>0</v>
      </c>
      <c r="AG1840" s="84" t="s">
        <v>5605</v>
      </c>
      <c r="AH1840" s="84"/>
      <c r="AI1840" s="87" t="s">
        <v>5552</v>
      </c>
      <c r="AJ1840" s="84" t="b">
        <v>0</v>
      </c>
      <c r="AK1840" s="84">
        <v>7</v>
      </c>
      <c r="AL1840" s="87" t="s">
        <v>5189</v>
      </c>
      <c r="AM1840" s="84" t="s">
        <v>5684</v>
      </c>
      <c r="AN1840" s="84" t="b">
        <v>0</v>
      </c>
      <c r="AO1840" s="87" t="s">
        <v>5189</v>
      </c>
      <c r="AP1840" s="84" t="s">
        <v>179</v>
      </c>
      <c r="AQ1840" s="84">
        <v>0</v>
      </c>
      <c r="AR1840" s="84">
        <v>0</v>
      </c>
      <c r="AS1840" s="84"/>
      <c r="AT1840" s="84"/>
      <c r="AU1840" s="84"/>
      <c r="AV1840" s="84"/>
      <c r="AW1840" s="84"/>
      <c r="AX1840" s="84"/>
      <c r="AY1840" s="84"/>
      <c r="AZ1840" s="84"/>
    </row>
    <row r="1841" spans="1:52" x14ac:dyDescent="0.55000000000000004">
      <c r="A1841" s="69" t="s">
        <v>441</v>
      </c>
      <c r="B1841" s="69" t="s">
        <v>799</v>
      </c>
      <c r="C1841" s="70"/>
      <c r="D1841" s="71"/>
      <c r="E1841" s="72"/>
      <c r="F1841" s="73"/>
      <c r="G1841" s="70"/>
      <c r="H1841" s="74"/>
      <c r="I1841" s="75"/>
      <c r="J1841" s="75"/>
      <c r="K1841" s="36"/>
      <c r="L1841" s="82"/>
      <c r="M1841" s="82"/>
      <c r="N1841" s="77"/>
      <c r="O1841" s="84" t="s">
        <v>1270</v>
      </c>
      <c r="P1841" s="86">
        <v>43427.643460648149</v>
      </c>
      <c r="Q1841" s="84" t="s">
        <v>1392</v>
      </c>
      <c r="R1841" s="84"/>
      <c r="S1841" s="84"/>
      <c r="T1841" s="84" t="s">
        <v>2128</v>
      </c>
      <c r="U1841" s="84"/>
      <c r="V1841" s="88" t="s">
        <v>2846</v>
      </c>
      <c r="W1841" s="86">
        <v>43427.643460648149</v>
      </c>
      <c r="X1841" s="88" t="s">
        <v>3536</v>
      </c>
      <c r="Y1841" s="84"/>
      <c r="Z1841" s="84"/>
      <c r="AA1841" s="87" t="s">
        <v>4666</v>
      </c>
      <c r="AB1841" s="84"/>
      <c r="AC1841" s="84" t="b">
        <v>0</v>
      </c>
      <c r="AD1841" s="84">
        <v>0</v>
      </c>
      <c r="AE1841" s="87" t="s">
        <v>5552</v>
      </c>
      <c r="AF1841" s="84" t="b">
        <v>0</v>
      </c>
      <c r="AG1841" s="84" t="s">
        <v>5605</v>
      </c>
      <c r="AH1841" s="84"/>
      <c r="AI1841" s="87" t="s">
        <v>5552</v>
      </c>
      <c r="AJ1841" s="84" t="b">
        <v>0</v>
      </c>
      <c r="AK1841" s="84">
        <v>7</v>
      </c>
      <c r="AL1841" s="87" t="s">
        <v>5189</v>
      </c>
      <c r="AM1841" s="84" t="s">
        <v>5684</v>
      </c>
      <c r="AN1841" s="84" t="b">
        <v>0</v>
      </c>
      <c r="AO1841" s="87" t="s">
        <v>5189</v>
      </c>
      <c r="AP1841" s="84" t="s">
        <v>179</v>
      </c>
      <c r="AQ1841" s="84">
        <v>0</v>
      </c>
      <c r="AR1841" s="84">
        <v>0</v>
      </c>
      <c r="AS1841" s="84"/>
      <c r="AT1841" s="84"/>
      <c r="AU1841" s="84"/>
      <c r="AV1841" s="84"/>
      <c r="AW1841" s="84"/>
      <c r="AX1841" s="84"/>
      <c r="AY1841" s="84"/>
      <c r="AZ1841" s="84"/>
    </row>
    <row r="1842" spans="1:52" x14ac:dyDescent="0.55000000000000004">
      <c r="A1842" s="69" t="s">
        <v>441</v>
      </c>
      <c r="B1842" s="69" t="s">
        <v>1054</v>
      </c>
      <c r="C1842" s="70"/>
      <c r="D1842" s="71"/>
      <c r="E1842" s="72"/>
      <c r="F1842" s="73"/>
      <c r="G1842" s="70"/>
      <c r="H1842" s="74"/>
      <c r="I1842" s="75"/>
      <c r="J1842" s="75"/>
      <c r="K1842" s="36"/>
      <c r="L1842" s="82"/>
      <c r="M1842" s="82"/>
      <c r="N1842" s="77"/>
      <c r="O1842" s="84" t="s">
        <v>1270</v>
      </c>
      <c r="P1842" s="86">
        <v>43427.643460648149</v>
      </c>
      <c r="Q1842" s="84" t="s">
        <v>1392</v>
      </c>
      <c r="R1842" s="84"/>
      <c r="S1842" s="84"/>
      <c r="T1842" s="84" t="s">
        <v>2128</v>
      </c>
      <c r="U1842" s="84"/>
      <c r="V1842" s="88" t="s">
        <v>2846</v>
      </c>
      <c r="W1842" s="86">
        <v>43427.643460648149</v>
      </c>
      <c r="X1842" s="88" t="s">
        <v>3536</v>
      </c>
      <c r="Y1842" s="84"/>
      <c r="Z1842" s="84"/>
      <c r="AA1842" s="87" t="s">
        <v>4666</v>
      </c>
      <c r="AB1842" s="84"/>
      <c r="AC1842" s="84" t="b">
        <v>0</v>
      </c>
      <c r="AD1842" s="84">
        <v>0</v>
      </c>
      <c r="AE1842" s="87" t="s">
        <v>5552</v>
      </c>
      <c r="AF1842" s="84" t="b">
        <v>0</v>
      </c>
      <c r="AG1842" s="84" t="s">
        <v>5605</v>
      </c>
      <c r="AH1842" s="84"/>
      <c r="AI1842" s="87" t="s">
        <v>5552</v>
      </c>
      <c r="AJ1842" s="84" t="b">
        <v>0</v>
      </c>
      <c r="AK1842" s="84">
        <v>7</v>
      </c>
      <c r="AL1842" s="87" t="s">
        <v>5189</v>
      </c>
      <c r="AM1842" s="84" t="s">
        <v>5684</v>
      </c>
      <c r="AN1842" s="84" t="b">
        <v>0</v>
      </c>
      <c r="AO1842" s="87" t="s">
        <v>5189</v>
      </c>
      <c r="AP1842" s="84" t="s">
        <v>179</v>
      </c>
      <c r="AQ1842" s="84">
        <v>0</v>
      </c>
      <c r="AR1842" s="84">
        <v>0</v>
      </c>
      <c r="AS1842" s="84"/>
      <c r="AT1842" s="84"/>
      <c r="AU1842" s="84"/>
      <c r="AV1842" s="84"/>
      <c r="AW1842" s="84"/>
      <c r="AX1842" s="84"/>
      <c r="AY1842" s="84"/>
      <c r="AZ1842" s="84"/>
    </row>
    <row r="1843" spans="1:52" x14ac:dyDescent="0.55000000000000004">
      <c r="A1843" s="69" t="s">
        <v>441</v>
      </c>
      <c r="B1843" s="69" t="s">
        <v>1055</v>
      </c>
      <c r="C1843" s="70"/>
      <c r="D1843" s="71"/>
      <c r="E1843" s="72"/>
      <c r="F1843" s="73"/>
      <c r="G1843" s="70"/>
      <c r="H1843" s="74"/>
      <c r="I1843" s="75"/>
      <c r="J1843" s="75"/>
      <c r="K1843" s="36"/>
      <c r="L1843" s="82"/>
      <c r="M1843" s="82"/>
      <c r="N1843" s="77"/>
      <c r="O1843" s="84" t="s">
        <v>1270</v>
      </c>
      <c r="P1843" s="86">
        <v>43427.643460648149</v>
      </c>
      <c r="Q1843" s="84" t="s">
        <v>1392</v>
      </c>
      <c r="R1843" s="84"/>
      <c r="S1843" s="84"/>
      <c r="T1843" s="84" t="s">
        <v>2128</v>
      </c>
      <c r="U1843" s="84"/>
      <c r="V1843" s="88" t="s">
        <v>2846</v>
      </c>
      <c r="W1843" s="86">
        <v>43427.643460648149</v>
      </c>
      <c r="X1843" s="88" t="s">
        <v>3536</v>
      </c>
      <c r="Y1843" s="84"/>
      <c r="Z1843" s="84"/>
      <c r="AA1843" s="87" t="s">
        <v>4666</v>
      </c>
      <c r="AB1843" s="84"/>
      <c r="AC1843" s="84" t="b">
        <v>0</v>
      </c>
      <c r="AD1843" s="84">
        <v>0</v>
      </c>
      <c r="AE1843" s="87" t="s">
        <v>5552</v>
      </c>
      <c r="AF1843" s="84" t="b">
        <v>0</v>
      </c>
      <c r="AG1843" s="84" t="s">
        <v>5605</v>
      </c>
      <c r="AH1843" s="84"/>
      <c r="AI1843" s="87" t="s">
        <v>5552</v>
      </c>
      <c r="AJ1843" s="84" t="b">
        <v>0</v>
      </c>
      <c r="AK1843" s="84">
        <v>7</v>
      </c>
      <c r="AL1843" s="87" t="s">
        <v>5189</v>
      </c>
      <c r="AM1843" s="84" t="s">
        <v>5684</v>
      </c>
      <c r="AN1843" s="84" t="b">
        <v>0</v>
      </c>
      <c r="AO1843" s="87" t="s">
        <v>5189</v>
      </c>
      <c r="AP1843" s="84" t="s">
        <v>179</v>
      </c>
      <c r="AQ1843" s="84">
        <v>0</v>
      </c>
      <c r="AR1843" s="84">
        <v>0</v>
      </c>
      <c r="AS1843" s="84"/>
      <c r="AT1843" s="84"/>
      <c r="AU1843" s="84"/>
      <c r="AV1843" s="84"/>
      <c r="AW1843" s="84"/>
      <c r="AX1843" s="84"/>
      <c r="AY1843" s="84"/>
      <c r="AZ1843" s="84"/>
    </row>
    <row r="1844" spans="1:52" x14ac:dyDescent="0.55000000000000004">
      <c r="A1844" s="69" t="s">
        <v>441</v>
      </c>
      <c r="B1844" s="69" t="s">
        <v>1056</v>
      </c>
      <c r="C1844" s="70"/>
      <c r="D1844" s="71"/>
      <c r="E1844" s="72"/>
      <c r="F1844" s="73"/>
      <c r="G1844" s="70"/>
      <c r="H1844" s="74"/>
      <c r="I1844" s="75"/>
      <c r="J1844" s="75"/>
      <c r="K1844" s="36"/>
      <c r="L1844" s="82"/>
      <c r="M1844" s="82"/>
      <c r="N1844" s="77"/>
      <c r="O1844" s="84" t="s">
        <v>1270</v>
      </c>
      <c r="P1844" s="86">
        <v>43427.643460648149</v>
      </c>
      <c r="Q1844" s="84" t="s">
        <v>1392</v>
      </c>
      <c r="R1844" s="84"/>
      <c r="S1844" s="84"/>
      <c r="T1844" s="84" t="s">
        <v>2128</v>
      </c>
      <c r="U1844" s="84"/>
      <c r="V1844" s="88" t="s">
        <v>2846</v>
      </c>
      <c r="W1844" s="86">
        <v>43427.643460648149</v>
      </c>
      <c r="X1844" s="88" t="s">
        <v>3536</v>
      </c>
      <c r="Y1844" s="84"/>
      <c r="Z1844" s="84"/>
      <c r="AA1844" s="87" t="s">
        <v>4666</v>
      </c>
      <c r="AB1844" s="84"/>
      <c r="AC1844" s="84" t="b">
        <v>0</v>
      </c>
      <c r="AD1844" s="84">
        <v>0</v>
      </c>
      <c r="AE1844" s="87" t="s">
        <v>5552</v>
      </c>
      <c r="AF1844" s="84" t="b">
        <v>0</v>
      </c>
      <c r="AG1844" s="84" t="s">
        <v>5605</v>
      </c>
      <c r="AH1844" s="84"/>
      <c r="AI1844" s="87" t="s">
        <v>5552</v>
      </c>
      <c r="AJ1844" s="84" t="b">
        <v>0</v>
      </c>
      <c r="AK1844" s="84">
        <v>7</v>
      </c>
      <c r="AL1844" s="87" t="s">
        <v>5189</v>
      </c>
      <c r="AM1844" s="84" t="s">
        <v>5684</v>
      </c>
      <c r="AN1844" s="84" t="b">
        <v>0</v>
      </c>
      <c r="AO1844" s="87" t="s">
        <v>5189</v>
      </c>
      <c r="AP1844" s="84" t="s">
        <v>179</v>
      </c>
      <c r="AQ1844" s="84">
        <v>0</v>
      </c>
      <c r="AR1844" s="84">
        <v>0</v>
      </c>
      <c r="AS1844" s="84"/>
      <c r="AT1844" s="84"/>
      <c r="AU1844" s="84"/>
      <c r="AV1844" s="84"/>
      <c r="AW1844" s="84"/>
      <c r="AX1844" s="84"/>
      <c r="AY1844" s="84"/>
      <c r="AZ1844" s="84"/>
    </row>
    <row r="1845" spans="1:52" x14ac:dyDescent="0.55000000000000004">
      <c r="A1845" s="69" t="s">
        <v>441</v>
      </c>
      <c r="B1845" s="69" t="s">
        <v>1057</v>
      </c>
      <c r="C1845" s="70"/>
      <c r="D1845" s="71"/>
      <c r="E1845" s="72"/>
      <c r="F1845" s="73"/>
      <c r="G1845" s="70"/>
      <c r="H1845" s="74"/>
      <c r="I1845" s="75"/>
      <c r="J1845" s="75"/>
      <c r="K1845" s="36"/>
      <c r="L1845" s="82"/>
      <c r="M1845" s="82"/>
      <c r="N1845" s="77"/>
      <c r="O1845" s="84" t="s">
        <v>1270</v>
      </c>
      <c r="P1845" s="86">
        <v>43427.643460648149</v>
      </c>
      <c r="Q1845" s="84" t="s">
        <v>1392</v>
      </c>
      <c r="R1845" s="84"/>
      <c r="S1845" s="84"/>
      <c r="T1845" s="84" t="s">
        <v>2128</v>
      </c>
      <c r="U1845" s="84"/>
      <c r="V1845" s="88" t="s">
        <v>2846</v>
      </c>
      <c r="W1845" s="86">
        <v>43427.643460648149</v>
      </c>
      <c r="X1845" s="88" t="s">
        <v>3536</v>
      </c>
      <c r="Y1845" s="84"/>
      <c r="Z1845" s="84"/>
      <c r="AA1845" s="87" t="s">
        <v>4666</v>
      </c>
      <c r="AB1845" s="84"/>
      <c r="AC1845" s="84" t="b">
        <v>0</v>
      </c>
      <c r="AD1845" s="84">
        <v>0</v>
      </c>
      <c r="AE1845" s="87" t="s">
        <v>5552</v>
      </c>
      <c r="AF1845" s="84" t="b">
        <v>0</v>
      </c>
      <c r="AG1845" s="84" t="s">
        <v>5605</v>
      </c>
      <c r="AH1845" s="84"/>
      <c r="AI1845" s="87" t="s">
        <v>5552</v>
      </c>
      <c r="AJ1845" s="84" t="b">
        <v>0</v>
      </c>
      <c r="AK1845" s="84">
        <v>7</v>
      </c>
      <c r="AL1845" s="87" t="s">
        <v>5189</v>
      </c>
      <c r="AM1845" s="84" t="s">
        <v>5684</v>
      </c>
      <c r="AN1845" s="84" t="b">
        <v>0</v>
      </c>
      <c r="AO1845" s="87" t="s">
        <v>5189</v>
      </c>
      <c r="AP1845" s="84" t="s">
        <v>179</v>
      </c>
      <c r="AQ1845" s="84">
        <v>0</v>
      </c>
      <c r="AR1845" s="84">
        <v>0</v>
      </c>
      <c r="AS1845" s="84"/>
      <c r="AT1845" s="84"/>
      <c r="AU1845" s="84"/>
      <c r="AV1845" s="84"/>
      <c r="AW1845" s="84"/>
      <c r="AX1845" s="84"/>
      <c r="AY1845" s="84"/>
      <c r="AZ1845" s="84"/>
    </row>
    <row r="1846" spans="1:52" x14ac:dyDescent="0.55000000000000004">
      <c r="A1846" s="69" t="s">
        <v>441</v>
      </c>
      <c r="B1846" s="69" t="s">
        <v>1058</v>
      </c>
      <c r="C1846" s="70"/>
      <c r="D1846" s="71"/>
      <c r="E1846" s="72"/>
      <c r="F1846" s="73"/>
      <c r="G1846" s="70"/>
      <c r="H1846" s="74"/>
      <c r="I1846" s="75"/>
      <c r="J1846" s="75"/>
      <c r="K1846" s="36"/>
      <c r="L1846" s="82"/>
      <c r="M1846" s="82"/>
      <c r="N1846" s="77"/>
      <c r="O1846" s="84" t="s">
        <v>1270</v>
      </c>
      <c r="P1846" s="86">
        <v>43427.643460648149</v>
      </c>
      <c r="Q1846" s="84" t="s">
        <v>1392</v>
      </c>
      <c r="R1846" s="84"/>
      <c r="S1846" s="84"/>
      <c r="T1846" s="84" t="s">
        <v>2128</v>
      </c>
      <c r="U1846" s="84"/>
      <c r="V1846" s="88" t="s">
        <v>2846</v>
      </c>
      <c r="W1846" s="86">
        <v>43427.643460648149</v>
      </c>
      <c r="X1846" s="88" t="s">
        <v>3536</v>
      </c>
      <c r="Y1846" s="84"/>
      <c r="Z1846" s="84"/>
      <c r="AA1846" s="87" t="s">
        <v>4666</v>
      </c>
      <c r="AB1846" s="84"/>
      <c r="AC1846" s="84" t="b">
        <v>0</v>
      </c>
      <c r="AD1846" s="84">
        <v>0</v>
      </c>
      <c r="AE1846" s="87" t="s">
        <v>5552</v>
      </c>
      <c r="AF1846" s="84" t="b">
        <v>0</v>
      </c>
      <c r="AG1846" s="84" t="s">
        <v>5605</v>
      </c>
      <c r="AH1846" s="84"/>
      <c r="AI1846" s="87" t="s">
        <v>5552</v>
      </c>
      <c r="AJ1846" s="84" t="b">
        <v>0</v>
      </c>
      <c r="AK1846" s="84">
        <v>7</v>
      </c>
      <c r="AL1846" s="87" t="s">
        <v>5189</v>
      </c>
      <c r="AM1846" s="84" t="s">
        <v>5684</v>
      </c>
      <c r="AN1846" s="84" t="b">
        <v>0</v>
      </c>
      <c r="AO1846" s="87" t="s">
        <v>5189</v>
      </c>
      <c r="AP1846" s="84" t="s">
        <v>179</v>
      </c>
      <c r="AQ1846" s="84">
        <v>0</v>
      </c>
      <c r="AR1846" s="84">
        <v>0</v>
      </c>
      <c r="AS1846" s="84"/>
      <c r="AT1846" s="84"/>
      <c r="AU1846" s="84"/>
      <c r="AV1846" s="84"/>
      <c r="AW1846" s="84"/>
      <c r="AX1846" s="84"/>
      <c r="AY1846" s="84"/>
      <c r="AZ1846" s="84"/>
    </row>
    <row r="1847" spans="1:52" x14ac:dyDescent="0.55000000000000004">
      <c r="A1847" s="69" t="s">
        <v>442</v>
      </c>
      <c r="B1847" s="69" t="s">
        <v>798</v>
      </c>
      <c r="C1847" s="70"/>
      <c r="D1847" s="71"/>
      <c r="E1847" s="72"/>
      <c r="F1847" s="73"/>
      <c r="G1847" s="70"/>
      <c r="H1847" s="74"/>
      <c r="I1847" s="75"/>
      <c r="J1847" s="75"/>
      <c r="K1847" s="36"/>
      <c r="L1847" s="82"/>
      <c r="M1847" s="82"/>
      <c r="N1847" s="77"/>
      <c r="O1847" s="84" t="s">
        <v>1269</v>
      </c>
      <c r="P1847" s="86">
        <v>43427.645231481481</v>
      </c>
      <c r="Q1847" s="84" t="s">
        <v>1392</v>
      </c>
      <c r="R1847" s="84"/>
      <c r="S1847" s="84"/>
      <c r="T1847" s="84" t="s">
        <v>2128</v>
      </c>
      <c r="U1847" s="84"/>
      <c r="V1847" s="88" t="s">
        <v>2847</v>
      </c>
      <c r="W1847" s="86">
        <v>43427.645231481481</v>
      </c>
      <c r="X1847" s="88" t="s">
        <v>3537</v>
      </c>
      <c r="Y1847" s="84"/>
      <c r="Z1847" s="84"/>
      <c r="AA1847" s="87" t="s">
        <v>4667</v>
      </c>
      <c r="AB1847" s="84"/>
      <c r="AC1847" s="84" t="b">
        <v>0</v>
      </c>
      <c r="AD1847" s="84">
        <v>0</v>
      </c>
      <c r="AE1847" s="87" t="s">
        <v>5552</v>
      </c>
      <c r="AF1847" s="84" t="b">
        <v>0</v>
      </c>
      <c r="AG1847" s="84" t="s">
        <v>5605</v>
      </c>
      <c r="AH1847" s="84"/>
      <c r="AI1847" s="87" t="s">
        <v>5552</v>
      </c>
      <c r="AJ1847" s="84" t="b">
        <v>0</v>
      </c>
      <c r="AK1847" s="84">
        <v>7</v>
      </c>
      <c r="AL1847" s="87" t="s">
        <v>5189</v>
      </c>
      <c r="AM1847" s="84" t="s">
        <v>5682</v>
      </c>
      <c r="AN1847" s="84" t="b">
        <v>0</v>
      </c>
      <c r="AO1847" s="87" t="s">
        <v>5189</v>
      </c>
      <c r="AP1847" s="84" t="s">
        <v>179</v>
      </c>
      <c r="AQ1847" s="84">
        <v>0</v>
      </c>
      <c r="AR1847" s="84">
        <v>0</v>
      </c>
      <c r="AS1847" s="84"/>
      <c r="AT1847" s="84"/>
      <c r="AU1847" s="84"/>
      <c r="AV1847" s="84"/>
      <c r="AW1847" s="84"/>
      <c r="AX1847" s="84"/>
      <c r="AY1847" s="84"/>
      <c r="AZ1847" s="84"/>
    </row>
    <row r="1848" spans="1:52" x14ac:dyDescent="0.55000000000000004">
      <c r="A1848" s="69" t="s">
        <v>442</v>
      </c>
      <c r="B1848" s="69" t="s">
        <v>800</v>
      </c>
      <c r="C1848" s="70"/>
      <c r="D1848" s="71"/>
      <c r="E1848" s="72"/>
      <c r="F1848" s="73"/>
      <c r="G1848" s="70"/>
      <c r="H1848" s="74"/>
      <c r="I1848" s="75"/>
      <c r="J1848" s="75"/>
      <c r="K1848" s="36"/>
      <c r="L1848" s="82"/>
      <c r="M1848" s="82"/>
      <c r="N1848" s="77"/>
      <c r="O1848" s="84" t="s">
        <v>1270</v>
      </c>
      <c r="P1848" s="86">
        <v>43427.645231481481</v>
      </c>
      <c r="Q1848" s="84" t="s">
        <v>1392</v>
      </c>
      <c r="R1848" s="84"/>
      <c r="S1848" s="84"/>
      <c r="T1848" s="84" t="s">
        <v>2128</v>
      </c>
      <c r="U1848" s="84"/>
      <c r="V1848" s="88" t="s">
        <v>2847</v>
      </c>
      <c r="W1848" s="86">
        <v>43427.645231481481</v>
      </c>
      <c r="X1848" s="88" t="s">
        <v>3537</v>
      </c>
      <c r="Y1848" s="84"/>
      <c r="Z1848" s="84"/>
      <c r="AA1848" s="87" t="s">
        <v>4667</v>
      </c>
      <c r="AB1848" s="84"/>
      <c r="AC1848" s="84" t="b">
        <v>0</v>
      </c>
      <c r="AD1848" s="84">
        <v>0</v>
      </c>
      <c r="AE1848" s="87" t="s">
        <v>5552</v>
      </c>
      <c r="AF1848" s="84" t="b">
        <v>0</v>
      </c>
      <c r="AG1848" s="84" t="s">
        <v>5605</v>
      </c>
      <c r="AH1848" s="84"/>
      <c r="AI1848" s="87" t="s">
        <v>5552</v>
      </c>
      <c r="AJ1848" s="84" t="b">
        <v>0</v>
      </c>
      <c r="AK1848" s="84">
        <v>7</v>
      </c>
      <c r="AL1848" s="87" t="s">
        <v>5189</v>
      </c>
      <c r="AM1848" s="84" t="s">
        <v>5682</v>
      </c>
      <c r="AN1848" s="84" t="b">
        <v>0</v>
      </c>
      <c r="AO1848" s="87" t="s">
        <v>5189</v>
      </c>
      <c r="AP1848" s="84" t="s">
        <v>179</v>
      </c>
      <c r="AQ1848" s="84">
        <v>0</v>
      </c>
      <c r="AR1848" s="84">
        <v>0</v>
      </c>
      <c r="AS1848" s="84"/>
      <c r="AT1848" s="84"/>
      <c r="AU1848" s="84"/>
      <c r="AV1848" s="84"/>
      <c r="AW1848" s="84"/>
      <c r="AX1848" s="84"/>
      <c r="AY1848" s="84"/>
      <c r="AZ1848" s="84"/>
    </row>
    <row r="1849" spans="1:52" x14ac:dyDescent="0.55000000000000004">
      <c r="A1849" s="69" t="s">
        <v>442</v>
      </c>
      <c r="B1849" s="69" t="s">
        <v>799</v>
      </c>
      <c r="C1849" s="70"/>
      <c r="D1849" s="71"/>
      <c r="E1849" s="72"/>
      <c r="F1849" s="73"/>
      <c r="G1849" s="70"/>
      <c r="H1849" s="74"/>
      <c r="I1849" s="75"/>
      <c r="J1849" s="75"/>
      <c r="K1849" s="36"/>
      <c r="L1849" s="82"/>
      <c r="M1849" s="82"/>
      <c r="N1849" s="77"/>
      <c r="O1849" s="84" t="s">
        <v>1270</v>
      </c>
      <c r="P1849" s="86">
        <v>43427.645231481481</v>
      </c>
      <c r="Q1849" s="84" t="s">
        <v>1392</v>
      </c>
      <c r="R1849" s="84"/>
      <c r="S1849" s="84"/>
      <c r="T1849" s="84" t="s">
        <v>2128</v>
      </c>
      <c r="U1849" s="84"/>
      <c r="V1849" s="88" t="s">
        <v>2847</v>
      </c>
      <c r="W1849" s="86">
        <v>43427.645231481481</v>
      </c>
      <c r="X1849" s="88" t="s">
        <v>3537</v>
      </c>
      <c r="Y1849" s="84"/>
      <c r="Z1849" s="84"/>
      <c r="AA1849" s="87" t="s">
        <v>4667</v>
      </c>
      <c r="AB1849" s="84"/>
      <c r="AC1849" s="84" t="b">
        <v>0</v>
      </c>
      <c r="AD1849" s="84">
        <v>0</v>
      </c>
      <c r="AE1849" s="87" t="s">
        <v>5552</v>
      </c>
      <c r="AF1849" s="84" t="b">
        <v>0</v>
      </c>
      <c r="AG1849" s="84" t="s">
        <v>5605</v>
      </c>
      <c r="AH1849" s="84"/>
      <c r="AI1849" s="87" t="s">
        <v>5552</v>
      </c>
      <c r="AJ1849" s="84" t="b">
        <v>0</v>
      </c>
      <c r="AK1849" s="84">
        <v>7</v>
      </c>
      <c r="AL1849" s="87" t="s">
        <v>5189</v>
      </c>
      <c r="AM1849" s="84" t="s">
        <v>5682</v>
      </c>
      <c r="AN1849" s="84" t="b">
        <v>0</v>
      </c>
      <c r="AO1849" s="87" t="s">
        <v>5189</v>
      </c>
      <c r="AP1849" s="84" t="s">
        <v>179</v>
      </c>
      <c r="AQ1849" s="84">
        <v>0</v>
      </c>
      <c r="AR1849" s="84">
        <v>0</v>
      </c>
      <c r="AS1849" s="84"/>
      <c r="AT1849" s="84"/>
      <c r="AU1849" s="84"/>
      <c r="AV1849" s="84"/>
      <c r="AW1849" s="84"/>
      <c r="AX1849" s="84"/>
      <c r="AY1849" s="84"/>
      <c r="AZ1849" s="84"/>
    </row>
    <row r="1850" spans="1:52" x14ac:dyDescent="0.55000000000000004">
      <c r="A1850" s="69" t="s">
        <v>442</v>
      </c>
      <c r="B1850" s="69" t="s">
        <v>1054</v>
      </c>
      <c r="C1850" s="70"/>
      <c r="D1850" s="71"/>
      <c r="E1850" s="72"/>
      <c r="F1850" s="73"/>
      <c r="G1850" s="70"/>
      <c r="H1850" s="74"/>
      <c r="I1850" s="75"/>
      <c r="J1850" s="75"/>
      <c r="K1850" s="36"/>
      <c r="L1850" s="82"/>
      <c r="M1850" s="82"/>
      <c r="N1850" s="77"/>
      <c r="O1850" s="84" t="s">
        <v>1270</v>
      </c>
      <c r="P1850" s="86">
        <v>43427.645231481481</v>
      </c>
      <c r="Q1850" s="84" t="s">
        <v>1392</v>
      </c>
      <c r="R1850" s="84"/>
      <c r="S1850" s="84"/>
      <c r="T1850" s="84" t="s">
        <v>2128</v>
      </c>
      <c r="U1850" s="84"/>
      <c r="V1850" s="88" t="s">
        <v>2847</v>
      </c>
      <c r="W1850" s="86">
        <v>43427.645231481481</v>
      </c>
      <c r="X1850" s="88" t="s">
        <v>3537</v>
      </c>
      <c r="Y1850" s="84"/>
      <c r="Z1850" s="84"/>
      <c r="AA1850" s="87" t="s">
        <v>4667</v>
      </c>
      <c r="AB1850" s="84"/>
      <c r="AC1850" s="84" t="b">
        <v>0</v>
      </c>
      <c r="AD1850" s="84">
        <v>0</v>
      </c>
      <c r="AE1850" s="87" t="s">
        <v>5552</v>
      </c>
      <c r="AF1850" s="84" t="b">
        <v>0</v>
      </c>
      <c r="AG1850" s="84" t="s">
        <v>5605</v>
      </c>
      <c r="AH1850" s="84"/>
      <c r="AI1850" s="87" t="s">
        <v>5552</v>
      </c>
      <c r="AJ1850" s="84" t="b">
        <v>0</v>
      </c>
      <c r="AK1850" s="84">
        <v>7</v>
      </c>
      <c r="AL1850" s="87" t="s">
        <v>5189</v>
      </c>
      <c r="AM1850" s="84" t="s">
        <v>5682</v>
      </c>
      <c r="AN1850" s="84" t="b">
        <v>0</v>
      </c>
      <c r="AO1850" s="87" t="s">
        <v>5189</v>
      </c>
      <c r="AP1850" s="84" t="s">
        <v>179</v>
      </c>
      <c r="AQ1850" s="84">
        <v>0</v>
      </c>
      <c r="AR1850" s="84">
        <v>0</v>
      </c>
      <c r="AS1850" s="84"/>
      <c r="AT1850" s="84"/>
      <c r="AU1850" s="84"/>
      <c r="AV1850" s="84"/>
      <c r="AW1850" s="84"/>
      <c r="AX1850" s="84"/>
      <c r="AY1850" s="84"/>
      <c r="AZ1850" s="84"/>
    </row>
    <row r="1851" spans="1:52" x14ac:dyDescent="0.55000000000000004">
      <c r="A1851" s="69" t="s">
        <v>442</v>
      </c>
      <c r="B1851" s="69" t="s">
        <v>1055</v>
      </c>
      <c r="C1851" s="70"/>
      <c r="D1851" s="71"/>
      <c r="E1851" s="72"/>
      <c r="F1851" s="73"/>
      <c r="G1851" s="70"/>
      <c r="H1851" s="74"/>
      <c r="I1851" s="75"/>
      <c r="J1851" s="75"/>
      <c r="K1851" s="36"/>
      <c r="L1851" s="82"/>
      <c r="M1851" s="82"/>
      <c r="N1851" s="77"/>
      <c r="O1851" s="84" t="s">
        <v>1270</v>
      </c>
      <c r="P1851" s="86">
        <v>43427.645231481481</v>
      </c>
      <c r="Q1851" s="84" t="s">
        <v>1392</v>
      </c>
      <c r="R1851" s="84"/>
      <c r="S1851" s="84"/>
      <c r="T1851" s="84" t="s">
        <v>2128</v>
      </c>
      <c r="U1851" s="84"/>
      <c r="V1851" s="88" t="s">
        <v>2847</v>
      </c>
      <c r="W1851" s="86">
        <v>43427.645231481481</v>
      </c>
      <c r="X1851" s="88" t="s">
        <v>3537</v>
      </c>
      <c r="Y1851" s="84"/>
      <c r="Z1851" s="84"/>
      <c r="AA1851" s="87" t="s">
        <v>4667</v>
      </c>
      <c r="AB1851" s="84"/>
      <c r="AC1851" s="84" t="b">
        <v>0</v>
      </c>
      <c r="AD1851" s="84">
        <v>0</v>
      </c>
      <c r="AE1851" s="87" t="s">
        <v>5552</v>
      </c>
      <c r="AF1851" s="84" t="b">
        <v>0</v>
      </c>
      <c r="AG1851" s="84" t="s">
        <v>5605</v>
      </c>
      <c r="AH1851" s="84"/>
      <c r="AI1851" s="87" t="s">
        <v>5552</v>
      </c>
      <c r="AJ1851" s="84" t="b">
        <v>0</v>
      </c>
      <c r="AK1851" s="84">
        <v>7</v>
      </c>
      <c r="AL1851" s="87" t="s">
        <v>5189</v>
      </c>
      <c r="AM1851" s="84" t="s">
        <v>5682</v>
      </c>
      <c r="AN1851" s="84" t="b">
        <v>0</v>
      </c>
      <c r="AO1851" s="87" t="s">
        <v>5189</v>
      </c>
      <c r="AP1851" s="84" t="s">
        <v>179</v>
      </c>
      <c r="AQ1851" s="84">
        <v>0</v>
      </c>
      <c r="AR1851" s="84">
        <v>0</v>
      </c>
      <c r="AS1851" s="84"/>
      <c r="AT1851" s="84"/>
      <c r="AU1851" s="84"/>
      <c r="AV1851" s="84"/>
      <c r="AW1851" s="84"/>
      <c r="AX1851" s="84"/>
      <c r="AY1851" s="84"/>
      <c r="AZ1851" s="84"/>
    </row>
    <row r="1852" spans="1:52" x14ac:dyDescent="0.55000000000000004">
      <c r="A1852" s="69" t="s">
        <v>442</v>
      </c>
      <c r="B1852" s="69" t="s">
        <v>1056</v>
      </c>
      <c r="C1852" s="70"/>
      <c r="D1852" s="71"/>
      <c r="E1852" s="72"/>
      <c r="F1852" s="73"/>
      <c r="G1852" s="70"/>
      <c r="H1852" s="74"/>
      <c r="I1852" s="75"/>
      <c r="J1852" s="75"/>
      <c r="K1852" s="36"/>
      <c r="L1852" s="82"/>
      <c r="M1852" s="82"/>
      <c r="N1852" s="77"/>
      <c r="O1852" s="84" t="s">
        <v>1270</v>
      </c>
      <c r="P1852" s="86">
        <v>43427.645231481481</v>
      </c>
      <c r="Q1852" s="84" t="s">
        <v>1392</v>
      </c>
      <c r="R1852" s="84"/>
      <c r="S1852" s="84"/>
      <c r="T1852" s="84" t="s">
        <v>2128</v>
      </c>
      <c r="U1852" s="84"/>
      <c r="V1852" s="88" t="s">
        <v>2847</v>
      </c>
      <c r="W1852" s="86">
        <v>43427.645231481481</v>
      </c>
      <c r="X1852" s="88" t="s">
        <v>3537</v>
      </c>
      <c r="Y1852" s="84"/>
      <c r="Z1852" s="84"/>
      <c r="AA1852" s="87" t="s">
        <v>4667</v>
      </c>
      <c r="AB1852" s="84"/>
      <c r="AC1852" s="84" t="b">
        <v>0</v>
      </c>
      <c r="AD1852" s="84">
        <v>0</v>
      </c>
      <c r="AE1852" s="87" t="s">
        <v>5552</v>
      </c>
      <c r="AF1852" s="84" t="b">
        <v>0</v>
      </c>
      <c r="AG1852" s="84" t="s">
        <v>5605</v>
      </c>
      <c r="AH1852" s="84"/>
      <c r="AI1852" s="87" t="s">
        <v>5552</v>
      </c>
      <c r="AJ1852" s="84" t="b">
        <v>0</v>
      </c>
      <c r="AK1852" s="84">
        <v>7</v>
      </c>
      <c r="AL1852" s="87" t="s">
        <v>5189</v>
      </c>
      <c r="AM1852" s="84" t="s">
        <v>5682</v>
      </c>
      <c r="AN1852" s="84" t="b">
        <v>0</v>
      </c>
      <c r="AO1852" s="87" t="s">
        <v>5189</v>
      </c>
      <c r="AP1852" s="84" t="s">
        <v>179</v>
      </c>
      <c r="AQ1852" s="84">
        <v>0</v>
      </c>
      <c r="AR1852" s="84">
        <v>0</v>
      </c>
      <c r="AS1852" s="84"/>
      <c r="AT1852" s="84"/>
      <c r="AU1852" s="84"/>
      <c r="AV1852" s="84"/>
      <c r="AW1852" s="84"/>
      <c r="AX1852" s="84"/>
      <c r="AY1852" s="84"/>
      <c r="AZ1852" s="84"/>
    </row>
    <row r="1853" spans="1:52" x14ac:dyDescent="0.55000000000000004">
      <c r="A1853" s="69" t="s">
        <v>442</v>
      </c>
      <c r="B1853" s="69" t="s">
        <v>1057</v>
      </c>
      <c r="C1853" s="70"/>
      <c r="D1853" s="71"/>
      <c r="E1853" s="72"/>
      <c r="F1853" s="73"/>
      <c r="G1853" s="70"/>
      <c r="H1853" s="74"/>
      <c r="I1853" s="75"/>
      <c r="J1853" s="75"/>
      <c r="K1853" s="36"/>
      <c r="L1853" s="82"/>
      <c r="M1853" s="82"/>
      <c r="N1853" s="77"/>
      <c r="O1853" s="84" t="s">
        <v>1270</v>
      </c>
      <c r="P1853" s="86">
        <v>43427.645231481481</v>
      </c>
      <c r="Q1853" s="84" t="s">
        <v>1392</v>
      </c>
      <c r="R1853" s="84"/>
      <c r="S1853" s="84"/>
      <c r="T1853" s="84" t="s">
        <v>2128</v>
      </c>
      <c r="U1853" s="84"/>
      <c r="V1853" s="88" t="s">
        <v>2847</v>
      </c>
      <c r="W1853" s="86">
        <v>43427.645231481481</v>
      </c>
      <c r="X1853" s="88" t="s">
        <v>3537</v>
      </c>
      <c r="Y1853" s="84"/>
      <c r="Z1853" s="84"/>
      <c r="AA1853" s="87" t="s">
        <v>4667</v>
      </c>
      <c r="AB1853" s="84"/>
      <c r="AC1853" s="84" t="b">
        <v>0</v>
      </c>
      <c r="AD1853" s="84">
        <v>0</v>
      </c>
      <c r="AE1853" s="87" t="s">
        <v>5552</v>
      </c>
      <c r="AF1853" s="84" t="b">
        <v>0</v>
      </c>
      <c r="AG1853" s="84" t="s">
        <v>5605</v>
      </c>
      <c r="AH1853" s="84"/>
      <c r="AI1853" s="87" t="s">
        <v>5552</v>
      </c>
      <c r="AJ1853" s="84" t="b">
        <v>0</v>
      </c>
      <c r="AK1853" s="84">
        <v>7</v>
      </c>
      <c r="AL1853" s="87" t="s">
        <v>5189</v>
      </c>
      <c r="AM1853" s="84" t="s">
        <v>5682</v>
      </c>
      <c r="AN1853" s="84" t="b">
        <v>0</v>
      </c>
      <c r="AO1853" s="87" t="s">
        <v>5189</v>
      </c>
      <c r="AP1853" s="84" t="s">
        <v>179</v>
      </c>
      <c r="AQ1853" s="84">
        <v>0</v>
      </c>
      <c r="AR1853" s="84">
        <v>0</v>
      </c>
      <c r="AS1853" s="84"/>
      <c r="AT1853" s="84"/>
      <c r="AU1853" s="84"/>
      <c r="AV1853" s="84"/>
      <c r="AW1853" s="84"/>
      <c r="AX1853" s="84"/>
      <c r="AY1853" s="84"/>
      <c r="AZ1853" s="84"/>
    </row>
    <row r="1854" spans="1:52" x14ac:dyDescent="0.55000000000000004">
      <c r="A1854" s="69" t="s">
        <v>442</v>
      </c>
      <c r="B1854" s="69" t="s">
        <v>1058</v>
      </c>
      <c r="C1854" s="70"/>
      <c r="D1854" s="71"/>
      <c r="E1854" s="72"/>
      <c r="F1854" s="73"/>
      <c r="G1854" s="70"/>
      <c r="H1854" s="74"/>
      <c r="I1854" s="75"/>
      <c r="J1854" s="75"/>
      <c r="K1854" s="36"/>
      <c r="L1854" s="82"/>
      <c r="M1854" s="82"/>
      <c r="N1854" s="77"/>
      <c r="O1854" s="84" t="s">
        <v>1270</v>
      </c>
      <c r="P1854" s="86">
        <v>43427.645231481481</v>
      </c>
      <c r="Q1854" s="84" t="s">
        <v>1392</v>
      </c>
      <c r="R1854" s="84"/>
      <c r="S1854" s="84"/>
      <c r="T1854" s="84" t="s">
        <v>2128</v>
      </c>
      <c r="U1854" s="84"/>
      <c r="V1854" s="88" t="s">
        <v>2847</v>
      </c>
      <c r="W1854" s="86">
        <v>43427.645231481481</v>
      </c>
      <c r="X1854" s="88" t="s">
        <v>3537</v>
      </c>
      <c r="Y1854" s="84"/>
      <c r="Z1854" s="84"/>
      <c r="AA1854" s="87" t="s">
        <v>4667</v>
      </c>
      <c r="AB1854" s="84"/>
      <c r="AC1854" s="84" t="b">
        <v>0</v>
      </c>
      <c r="AD1854" s="84">
        <v>0</v>
      </c>
      <c r="AE1854" s="87" t="s">
        <v>5552</v>
      </c>
      <c r="AF1854" s="84" t="b">
        <v>0</v>
      </c>
      <c r="AG1854" s="84" t="s">
        <v>5605</v>
      </c>
      <c r="AH1854" s="84"/>
      <c r="AI1854" s="87" t="s">
        <v>5552</v>
      </c>
      <c r="AJ1854" s="84" t="b">
        <v>0</v>
      </c>
      <c r="AK1854" s="84">
        <v>7</v>
      </c>
      <c r="AL1854" s="87" t="s">
        <v>5189</v>
      </c>
      <c r="AM1854" s="84" t="s">
        <v>5682</v>
      </c>
      <c r="AN1854" s="84" t="b">
        <v>0</v>
      </c>
      <c r="AO1854" s="87" t="s">
        <v>5189</v>
      </c>
      <c r="AP1854" s="84" t="s">
        <v>179</v>
      </c>
      <c r="AQ1854" s="84">
        <v>0</v>
      </c>
      <c r="AR1854" s="84">
        <v>0</v>
      </c>
      <c r="AS1854" s="84"/>
      <c r="AT1854" s="84"/>
      <c r="AU1854" s="84"/>
      <c r="AV1854" s="84"/>
      <c r="AW1854" s="84"/>
      <c r="AX1854" s="84"/>
      <c r="AY1854" s="84"/>
      <c r="AZ1854" s="84"/>
    </row>
    <row r="1855" spans="1:52" x14ac:dyDescent="0.55000000000000004">
      <c r="A1855" s="69" t="s">
        <v>443</v>
      </c>
      <c r="B1855" s="69" t="s">
        <v>853</v>
      </c>
      <c r="C1855" s="70"/>
      <c r="D1855" s="71"/>
      <c r="E1855" s="72"/>
      <c r="F1855" s="73"/>
      <c r="G1855" s="70"/>
      <c r="H1855" s="74"/>
      <c r="I1855" s="75"/>
      <c r="J1855" s="75"/>
      <c r="K1855" s="36"/>
      <c r="L1855" s="82"/>
      <c r="M1855" s="82"/>
      <c r="N1855" s="77"/>
      <c r="O1855" s="84" t="s">
        <v>1269</v>
      </c>
      <c r="P1855" s="86">
        <v>43427.648263888892</v>
      </c>
      <c r="Q1855" s="84" t="s">
        <v>1393</v>
      </c>
      <c r="R1855" s="84"/>
      <c r="S1855" s="84"/>
      <c r="T1855" s="84"/>
      <c r="U1855" s="84"/>
      <c r="V1855" s="88" t="s">
        <v>2848</v>
      </c>
      <c r="W1855" s="86">
        <v>43427.648263888892</v>
      </c>
      <c r="X1855" s="88" t="s">
        <v>3538</v>
      </c>
      <c r="Y1855" s="84"/>
      <c r="Z1855" s="84"/>
      <c r="AA1855" s="87" t="s">
        <v>4668</v>
      </c>
      <c r="AB1855" s="84"/>
      <c r="AC1855" s="84" t="b">
        <v>0</v>
      </c>
      <c r="AD1855" s="84">
        <v>0</v>
      </c>
      <c r="AE1855" s="87" t="s">
        <v>5552</v>
      </c>
      <c r="AF1855" s="84" t="b">
        <v>1</v>
      </c>
      <c r="AG1855" s="84" t="s">
        <v>5604</v>
      </c>
      <c r="AH1855" s="84"/>
      <c r="AI1855" s="87" t="s">
        <v>5627</v>
      </c>
      <c r="AJ1855" s="84" t="b">
        <v>0</v>
      </c>
      <c r="AK1855" s="84">
        <v>9</v>
      </c>
      <c r="AL1855" s="87" t="s">
        <v>5290</v>
      </c>
      <c r="AM1855" s="84" t="s">
        <v>5684</v>
      </c>
      <c r="AN1855" s="84" t="b">
        <v>0</v>
      </c>
      <c r="AO1855" s="87" t="s">
        <v>5290</v>
      </c>
      <c r="AP1855" s="84" t="s">
        <v>179</v>
      </c>
      <c r="AQ1855" s="84">
        <v>0</v>
      </c>
      <c r="AR1855" s="84">
        <v>0</v>
      </c>
      <c r="AS1855" s="84"/>
      <c r="AT1855" s="84"/>
      <c r="AU1855" s="84"/>
      <c r="AV1855" s="84"/>
      <c r="AW1855" s="84"/>
      <c r="AX1855" s="84"/>
      <c r="AY1855" s="84"/>
      <c r="AZ1855" s="84"/>
    </row>
    <row r="1856" spans="1:52" x14ac:dyDescent="0.55000000000000004">
      <c r="A1856" s="69" t="s">
        <v>443</v>
      </c>
      <c r="B1856" s="69" t="s">
        <v>942</v>
      </c>
      <c r="C1856" s="70"/>
      <c r="D1856" s="71"/>
      <c r="E1856" s="72"/>
      <c r="F1856" s="73"/>
      <c r="G1856" s="70"/>
      <c r="H1856" s="74"/>
      <c r="I1856" s="75"/>
      <c r="J1856" s="75"/>
      <c r="K1856" s="36"/>
      <c r="L1856" s="82"/>
      <c r="M1856" s="82"/>
      <c r="N1856" s="77"/>
      <c r="O1856" s="84" t="s">
        <v>1270</v>
      </c>
      <c r="P1856" s="86">
        <v>43427.648263888892</v>
      </c>
      <c r="Q1856" s="84" t="s">
        <v>1393</v>
      </c>
      <c r="R1856" s="84"/>
      <c r="S1856" s="84"/>
      <c r="T1856" s="84"/>
      <c r="U1856" s="84"/>
      <c r="V1856" s="88" t="s">
        <v>2848</v>
      </c>
      <c r="W1856" s="86">
        <v>43427.648263888892</v>
      </c>
      <c r="X1856" s="88" t="s">
        <v>3538</v>
      </c>
      <c r="Y1856" s="84"/>
      <c r="Z1856" s="84"/>
      <c r="AA1856" s="87" t="s">
        <v>4668</v>
      </c>
      <c r="AB1856" s="84"/>
      <c r="AC1856" s="84" t="b">
        <v>0</v>
      </c>
      <c r="AD1856" s="84">
        <v>0</v>
      </c>
      <c r="AE1856" s="87" t="s">
        <v>5552</v>
      </c>
      <c r="AF1856" s="84" t="b">
        <v>1</v>
      </c>
      <c r="AG1856" s="84" t="s">
        <v>5604</v>
      </c>
      <c r="AH1856" s="84"/>
      <c r="AI1856" s="87" t="s">
        <v>5627</v>
      </c>
      <c r="AJ1856" s="84" t="b">
        <v>0</v>
      </c>
      <c r="AK1856" s="84">
        <v>9</v>
      </c>
      <c r="AL1856" s="87" t="s">
        <v>5290</v>
      </c>
      <c r="AM1856" s="84" t="s">
        <v>5684</v>
      </c>
      <c r="AN1856" s="84" t="b">
        <v>0</v>
      </c>
      <c r="AO1856" s="87" t="s">
        <v>5290</v>
      </c>
      <c r="AP1856" s="84" t="s">
        <v>179</v>
      </c>
      <c r="AQ1856" s="84">
        <v>0</v>
      </c>
      <c r="AR1856" s="84">
        <v>0</v>
      </c>
      <c r="AS1856" s="84"/>
      <c r="AT1856" s="84"/>
      <c r="AU1856" s="84"/>
      <c r="AV1856" s="84"/>
      <c r="AW1856" s="84"/>
      <c r="AX1856" s="84"/>
      <c r="AY1856" s="84"/>
      <c r="AZ1856" s="84"/>
    </row>
    <row r="1857" spans="1:52" x14ac:dyDescent="0.55000000000000004">
      <c r="A1857" s="69" t="s">
        <v>443</v>
      </c>
      <c r="B1857" s="69" t="s">
        <v>636</v>
      </c>
      <c r="C1857" s="70"/>
      <c r="D1857" s="71"/>
      <c r="E1857" s="72"/>
      <c r="F1857" s="73"/>
      <c r="G1857" s="70"/>
      <c r="H1857" s="74"/>
      <c r="I1857" s="75"/>
      <c r="J1857" s="75"/>
      <c r="K1857" s="36"/>
      <c r="L1857" s="82"/>
      <c r="M1857" s="82"/>
      <c r="N1857" s="77"/>
      <c r="O1857" s="84" t="s">
        <v>1270</v>
      </c>
      <c r="P1857" s="86">
        <v>43427.648263888892</v>
      </c>
      <c r="Q1857" s="84" t="s">
        <v>1393</v>
      </c>
      <c r="R1857" s="84"/>
      <c r="S1857" s="84"/>
      <c r="T1857" s="84"/>
      <c r="U1857" s="84"/>
      <c r="V1857" s="88" t="s">
        <v>2848</v>
      </c>
      <c r="W1857" s="86">
        <v>43427.648263888892</v>
      </c>
      <c r="X1857" s="88" t="s">
        <v>3538</v>
      </c>
      <c r="Y1857" s="84"/>
      <c r="Z1857" s="84"/>
      <c r="AA1857" s="87" t="s">
        <v>4668</v>
      </c>
      <c r="AB1857" s="84"/>
      <c r="AC1857" s="84" t="b">
        <v>0</v>
      </c>
      <c r="AD1857" s="84">
        <v>0</v>
      </c>
      <c r="AE1857" s="87" t="s">
        <v>5552</v>
      </c>
      <c r="AF1857" s="84" t="b">
        <v>1</v>
      </c>
      <c r="AG1857" s="84" t="s">
        <v>5604</v>
      </c>
      <c r="AH1857" s="84"/>
      <c r="AI1857" s="87" t="s">
        <v>5627</v>
      </c>
      <c r="AJ1857" s="84" t="b">
        <v>0</v>
      </c>
      <c r="AK1857" s="84">
        <v>9</v>
      </c>
      <c r="AL1857" s="87" t="s">
        <v>5290</v>
      </c>
      <c r="AM1857" s="84" t="s">
        <v>5684</v>
      </c>
      <c r="AN1857" s="84" t="b">
        <v>0</v>
      </c>
      <c r="AO1857" s="87" t="s">
        <v>5290</v>
      </c>
      <c r="AP1857" s="84" t="s">
        <v>179</v>
      </c>
      <c r="AQ1857" s="84">
        <v>0</v>
      </c>
      <c r="AR1857" s="84">
        <v>0</v>
      </c>
      <c r="AS1857" s="84"/>
      <c r="AT1857" s="84"/>
      <c r="AU1857" s="84"/>
      <c r="AV1857" s="84"/>
      <c r="AW1857" s="84"/>
      <c r="AX1857" s="84"/>
      <c r="AY1857" s="84"/>
      <c r="AZ1857" s="84"/>
    </row>
    <row r="1858" spans="1:52" x14ac:dyDescent="0.55000000000000004">
      <c r="A1858" s="69" t="s">
        <v>443</v>
      </c>
      <c r="B1858" s="69" t="s">
        <v>1038</v>
      </c>
      <c r="C1858" s="70"/>
      <c r="D1858" s="71"/>
      <c r="E1858" s="72"/>
      <c r="F1858" s="73"/>
      <c r="G1858" s="70"/>
      <c r="H1858" s="74"/>
      <c r="I1858" s="75"/>
      <c r="J1858" s="75"/>
      <c r="K1858" s="36"/>
      <c r="L1858" s="82"/>
      <c r="M1858" s="82"/>
      <c r="N1858" s="77"/>
      <c r="O1858" s="84" t="s">
        <v>1270</v>
      </c>
      <c r="P1858" s="86">
        <v>43427.648263888892</v>
      </c>
      <c r="Q1858" s="84" t="s">
        <v>1393</v>
      </c>
      <c r="R1858" s="84"/>
      <c r="S1858" s="84"/>
      <c r="T1858" s="84"/>
      <c r="U1858" s="84"/>
      <c r="V1858" s="88" t="s">
        <v>2848</v>
      </c>
      <c r="W1858" s="86">
        <v>43427.648263888892</v>
      </c>
      <c r="X1858" s="88" t="s">
        <v>3538</v>
      </c>
      <c r="Y1858" s="84"/>
      <c r="Z1858" s="84"/>
      <c r="AA1858" s="87" t="s">
        <v>4668</v>
      </c>
      <c r="AB1858" s="84"/>
      <c r="AC1858" s="84" t="b">
        <v>0</v>
      </c>
      <c r="AD1858" s="84">
        <v>0</v>
      </c>
      <c r="AE1858" s="87" t="s">
        <v>5552</v>
      </c>
      <c r="AF1858" s="84" t="b">
        <v>1</v>
      </c>
      <c r="AG1858" s="84" t="s">
        <v>5604</v>
      </c>
      <c r="AH1858" s="84"/>
      <c r="AI1858" s="87" t="s">
        <v>5627</v>
      </c>
      <c r="AJ1858" s="84" t="b">
        <v>0</v>
      </c>
      <c r="AK1858" s="84">
        <v>9</v>
      </c>
      <c r="AL1858" s="87" t="s">
        <v>5290</v>
      </c>
      <c r="AM1858" s="84" t="s">
        <v>5684</v>
      </c>
      <c r="AN1858" s="84" t="b">
        <v>0</v>
      </c>
      <c r="AO1858" s="87" t="s">
        <v>5290</v>
      </c>
      <c r="AP1858" s="84" t="s">
        <v>179</v>
      </c>
      <c r="AQ1858" s="84">
        <v>0</v>
      </c>
      <c r="AR1858" s="84">
        <v>0</v>
      </c>
      <c r="AS1858" s="84"/>
      <c r="AT1858" s="84"/>
      <c r="AU1858" s="84"/>
      <c r="AV1858" s="84"/>
      <c r="AW1858" s="84"/>
      <c r="AX1858" s="84"/>
      <c r="AY1858" s="84"/>
      <c r="AZ1858" s="84"/>
    </row>
    <row r="1859" spans="1:52" x14ac:dyDescent="0.55000000000000004">
      <c r="A1859" s="69" t="s">
        <v>443</v>
      </c>
      <c r="B1859" s="69" t="s">
        <v>620</v>
      </c>
      <c r="C1859" s="70"/>
      <c r="D1859" s="71"/>
      <c r="E1859" s="72"/>
      <c r="F1859" s="73"/>
      <c r="G1859" s="70"/>
      <c r="H1859" s="74"/>
      <c r="I1859" s="75"/>
      <c r="J1859" s="75"/>
      <c r="K1859" s="36"/>
      <c r="L1859" s="82"/>
      <c r="M1859" s="82"/>
      <c r="N1859" s="77"/>
      <c r="O1859" s="84" t="s">
        <v>1270</v>
      </c>
      <c r="P1859" s="86">
        <v>43427.648263888892</v>
      </c>
      <c r="Q1859" s="84" t="s">
        <v>1393</v>
      </c>
      <c r="R1859" s="84"/>
      <c r="S1859" s="84"/>
      <c r="T1859" s="84"/>
      <c r="U1859" s="84"/>
      <c r="V1859" s="88" t="s">
        <v>2848</v>
      </c>
      <c r="W1859" s="86">
        <v>43427.648263888892</v>
      </c>
      <c r="X1859" s="88" t="s">
        <v>3538</v>
      </c>
      <c r="Y1859" s="84"/>
      <c r="Z1859" s="84"/>
      <c r="AA1859" s="87" t="s">
        <v>4668</v>
      </c>
      <c r="AB1859" s="84"/>
      <c r="AC1859" s="84" t="b">
        <v>0</v>
      </c>
      <c r="AD1859" s="84">
        <v>0</v>
      </c>
      <c r="AE1859" s="87" t="s">
        <v>5552</v>
      </c>
      <c r="AF1859" s="84" t="b">
        <v>1</v>
      </c>
      <c r="AG1859" s="84" t="s">
        <v>5604</v>
      </c>
      <c r="AH1859" s="84"/>
      <c r="AI1859" s="87" t="s">
        <v>5627</v>
      </c>
      <c r="AJ1859" s="84" t="b">
        <v>0</v>
      </c>
      <c r="AK1859" s="84">
        <v>9</v>
      </c>
      <c r="AL1859" s="87" t="s">
        <v>5290</v>
      </c>
      <c r="AM1859" s="84" t="s">
        <v>5684</v>
      </c>
      <c r="AN1859" s="84" t="b">
        <v>0</v>
      </c>
      <c r="AO1859" s="87" t="s">
        <v>5290</v>
      </c>
      <c r="AP1859" s="84" t="s">
        <v>179</v>
      </c>
      <c r="AQ1859" s="84">
        <v>0</v>
      </c>
      <c r="AR1859" s="84">
        <v>0</v>
      </c>
      <c r="AS1859" s="84"/>
      <c r="AT1859" s="84"/>
      <c r="AU1859" s="84"/>
      <c r="AV1859" s="84"/>
      <c r="AW1859" s="84"/>
      <c r="AX1859" s="84"/>
      <c r="AY1859" s="84"/>
      <c r="AZ1859" s="84"/>
    </row>
    <row r="1860" spans="1:52" x14ac:dyDescent="0.55000000000000004">
      <c r="A1860" s="69" t="s">
        <v>443</v>
      </c>
      <c r="B1860" s="69" t="s">
        <v>851</v>
      </c>
      <c r="C1860" s="70"/>
      <c r="D1860" s="71"/>
      <c r="E1860" s="72"/>
      <c r="F1860" s="73"/>
      <c r="G1860" s="70"/>
      <c r="H1860" s="74"/>
      <c r="I1860" s="75"/>
      <c r="J1860" s="75"/>
      <c r="K1860" s="36"/>
      <c r="L1860" s="82"/>
      <c r="M1860" s="82"/>
      <c r="N1860" s="77"/>
      <c r="O1860" s="84" t="s">
        <v>1270</v>
      </c>
      <c r="P1860" s="86">
        <v>43427.648263888892</v>
      </c>
      <c r="Q1860" s="84" t="s">
        <v>1393</v>
      </c>
      <c r="R1860" s="84"/>
      <c r="S1860" s="84"/>
      <c r="T1860" s="84"/>
      <c r="U1860" s="84"/>
      <c r="V1860" s="88" t="s">
        <v>2848</v>
      </c>
      <c r="W1860" s="86">
        <v>43427.648263888892</v>
      </c>
      <c r="X1860" s="88" t="s">
        <v>3538</v>
      </c>
      <c r="Y1860" s="84"/>
      <c r="Z1860" s="84"/>
      <c r="AA1860" s="87" t="s">
        <v>4668</v>
      </c>
      <c r="AB1860" s="84"/>
      <c r="AC1860" s="84" t="b">
        <v>0</v>
      </c>
      <c r="AD1860" s="84">
        <v>0</v>
      </c>
      <c r="AE1860" s="87" t="s">
        <v>5552</v>
      </c>
      <c r="AF1860" s="84" t="b">
        <v>1</v>
      </c>
      <c r="AG1860" s="84" t="s">
        <v>5604</v>
      </c>
      <c r="AH1860" s="84"/>
      <c r="AI1860" s="87" t="s">
        <v>5627</v>
      </c>
      <c r="AJ1860" s="84" t="b">
        <v>0</v>
      </c>
      <c r="AK1860" s="84">
        <v>9</v>
      </c>
      <c r="AL1860" s="87" t="s">
        <v>5290</v>
      </c>
      <c r="AM1860" s="84" t="s">
        <v>5684</v>
      </c>
      <c r="AN1860" s="84" t="b">
        <v>0</v>
      </c>
      <c r="AO1860" s="87" t="s">
        <v>5290</v>
      </c>
      <c r="AP1860" s="84" t="s">
        <v>179</v>
      </c>
      <c r="AQ1860" s="84">
        <v>0</v>
      </c>
      <c r="AR1860" s="84">
        <v>0</v>
      </c>
      <c r="AS1860" s="84"/>
      <c r="AT1860" s="84"/>
      <c r="AU1860" s="84"/>
      <c r="AV1860" s="84"/>
      <c r="AW1860" s="84"/>
      <c r="AX1860" s="84"/>
      <c r="AY1860" s="84"/>
      <c r="AZ1860" s="84"/>
    </row>
    <row r="1861" spans="1:52" x14ac:dyDescent="0.55000000000000004">
      <c r="A1861" s="69" t="s">
        <v>443</v>
      </c>
      <c r="B1861" s="69" t="s">
        <v>635</v>
      </c>
      <c r="C1861" s="70"/>
      <c r="D1861" s="71"/>
      <c r="E1861" s="72"/>
      <c r="F1861" s="73"/>
      <c r="G1861" s="70"/>
      <c r="H1861" s="74"/>
      <c r="I1861" s="75"/>
      <c r="J1861" s="75"/>
      <c r="K1861" s="36"/>
      <c r="L1861" s="82"/>
      <c r="M1861" s="82"/>
      <c r="N1861" s="77"/>
      <c r="O1861" s="84" t="s">
        <v>1270</v>
      </c>
      <c r="P1861" s="86">
        <v>43427.648263888892</v>
      </c>
      <c r="Q1861" s="84" t="s">
        <v>1393</v>
      </c>
      <c r="R1861" s="84"/>
      <c r="S1861" s="84"/>
      <c r="T1861" s="84"/>
      <c r="U1861" s="84"/>
      <c r="V1861" s="88" t="s">
        <v>2848</v>
      </c>
      <c r="W1861" s="86">
        <v>43427.648263888892</v>
      </c>
      <c r="X1861" s="88" t="s">
        <v>3538</v>
      </c>
      <c r="Y1861" s="84"/>
      <c r="Z1861" s="84"/>
      <c r="AA1861" s="87" t="s">
        <v>4668</v>
      </c>
      <c r="AB1861" s="84"/>
      <c r="AC1861" s="84" t="b">
        <v>0</v>
      </c>
      <c r="AD1861" s="84">
        <v>0</v>
      </c>
      <c r="AE1861" s="87" t="s">
        <v>5552</v>
      </c>
      <c r="AF1861" s="84" t="b">
        <v>1</v>
      </c>
      <c r="AG1861" s="84" t="s">
        <v>5604</v>
      </c>
      <c r="AH1861" s="84"/>
      <c r="AI1861" s="87" t="s">
        <v>5627</v>
      </c>
      <c r="AJ1861" s="84" t="b">
        <v>0</v>
      </c>
      <c r="AK1861" s="84">
        <v>9</v>
      </c>
      <c r="AL1861" s="87" t="s">
        <v>5290</v>
      </c>
      <c r="AM1861" s="84" t="s">
        <v>5684</v>
      </c>
      <c r="AN1861" s="84" t="b">
        <v>0</v>
      </c>
      <c r="AO1861" s="87" t="s">
        <v>5290</v>
      </c>
      <c r="AP1861" s="84" t="s">
        <v>179</v>
      </c>
      <c r="AQ1861" s="84">
        <v>0</v>
      </c>
      <c r="AR1861" s="84">
        <v>0</v>
      </c>
      <c r="AS1861" s="84"/>
      <c r="AT1861" s="84"/>
      <c r="AU1861" s="84"/>
      <c r="AV1861" s="84"/>
      <c r="AW1861" s="84"/>
      <c r="AX1861" s="84"/>
      <c r="AY1861" s="84"/>
      <c r="AZ1861" s="84"/>
    </row>
    <row r="1862" spans="1:52" x14ac:dyDescent="0.55000000000000004">
      <c r="A1862" s="69" t="s">
        <v>443</v>
      </c>
      <c r="B1862" s="69" t="s">
        <v>852</v>
      </c>
      <c r="C1862" s="70"/>
      <c r="D1862" s="71"/>
      <c r="E1862" s="72"/>
      <c r="F1862" s="73"/>
      <c r="G1862" s="70"/>
      <c r="H1862" s="74"/>
      <c r="I1862" s="75"/>
      <c r="J1862" s="75"/>
      <c r="K1862" s="36"/>
      <c r="L1862" s="82"/>
      <c r="M1862" s="82"/>
      <c r="N1862" s="77"/>
      <c r="O1862" s="84" t="s">
        <v>1270</v>
      </c>
      <c r="P1862" s="86">
        <v>43427.648263888892</v>
      </c>
      <c r="Q1862" s="84" t="s">
        <v>1393</v>
      </c>
      <c r="R1862" s="84"/>
      <c r="S1862" s="84"/>
      <c r="T1862" s="84"/>
      <c r="U1862" s="84"/>
      <c r="V1862" s="88" t="s">
        <v>2848</v>
      </c>
      <c r="W1862" s="86">
        <v>43427.648263888892</v>
      </c>
      <c r="X1862" s="88" t="s">
        <v>3538</v>
      </c>
      <c r="Y1862" s="84"/>
      <c r="Z1862" s="84"/>
      <c r="AA1862" s="87" t="s">
        <v>4668</v>
      </c>
      <c r="AB1862" s="84"/>
      <c r="AC1862" s="84" t="b">
        <v>0</v>
      </c>
      <c r="AD1862" s="84">
        <v>0</v>
      </c>
      <c r="AE1862" s="87" t="s">
        <v>5552</v>
      </c>
      <c r="AF1862" s="84" t="b">
        <v>1</v>
      </c>
      <c r="AG1862" s="84" t="s">
        <v>5604</v>
      </c>
      <c r="AH1862" s="84"/>
      <c r="AI1862" s="87" t="s">
        <v>5627</v>
      </c>
      <c r="AJ1862" s="84" t="b">
        <v>0</v>
      </c>
      <c r="AK1862" s="84">
        <v>9</v>
      </c>
      <c r="AL1862" s="87" t="s">
        <v>5290</v>
      </c>
      <c r="AM1862" s="84" t="s">
        <v>5684</v>
      </c>
      <c r="AN1862" s="84" t="b">
        <v>0</v>
      </c>
      <c r="AO1862" s="87" t="s">
        <v>5290</v>
      </c>
      <c r="AP1862" s="84" t="s">
        <v>179</v>
      </c>
      <c r="AQ1862" s="84">
        <v>0</v>
      </c>
      <c r="AR1862" s="84">
        <v>0</v>
      </c>
      <c r="AS1862" s="84"/>
      <c r="AT1862" s="84"/>
      <c r="AU1862" s="84"/>
      <c r="AV1862" s="84"/>
      <c r="AW1862" s="84"/>
      <c r="AX1862" s="84"/>
      <c r="AY1862" s="84"/>
      <c r="AZ1862" s="84"/>
    </row>
    <row r="1863" spans="1:52" x14ac:dyDescent="0.55000000000000004">
      <c r="A1863" s="69" t="s">
        <v>443</v>
      </c>
      <c r="B1863" s="69" t="s">
        <v>856</v>
      </c>
      <c r="C1863" s="70"/>
      <c r="D1863" s="71"/>
      <c r="E1863" s="72"/>
      <c r="F1863" s="73"/>
      <c r="G1863" s="70"/>
      <c r="H1863" s="74"/>
      <c r="I1863" s="75"/>
      <c r="J1863" s="75"/>
      <c r="K1863" s="36"/>
      <c r="L1863" s="82"/>
      <c r="M1863" s="82"/>
      <c r="N1863" s="77"/>
      <c r="O1863" s="84" t="s">
        <v>1270</v>
      </c>
      <c r="P1863" s="86">
        <v>43427.648263888892</v>
      </c>
      <c r="Q1863" s="84" t="s">
        <v>1393</v>
      </c>
      <c r="R1863" s="84"/>
      <c r="S1863" s="84"/>
      <c r="T1863" s="84"/>
      <c r="U1863" s="84"/>
      <c r="V1863" s="88" t="s">
        <v>2848</v>
      </c>
      <c r="W1863" s="86">
        <v>43427.648263888892</v>
      </c>
      <c r="X1863" s="88" t="s">
        <v>3538</v>
      </c>
      <c r="Y1863" s="84"/>
      <c r="Z1863" s="84"/>
      <c r="AA1863" s="87" t="s">
        <v>4668</v>
      </c>
      <c r="AB1863" s="84"/>
      <c r="AC1863" s="84" t="b">
        <v>0</v>
      </c>
      <c r="AD1863" s="84">
        <v>0</v>
      </c>
      <c r="AE1863" s="87" t="s">
        <v>5552</v>
      </c>
      <c r="AF1863" s="84" t="b">
        <v>1</v>
      </c>
      <c r="AG1863" s="84" t="s">
        <v>5604</v>
      </c>
      <c r="AH1863" s="84"/>
      <c r="AI1863" s="87" t="s">
        <v>5627</v>
      </c>
      <c r="AJ1863" s="84" t="b">
        <v>0</v>
      </c>
      <c r="AK1863" s="84">
        <v>9</v>
      </c>
      <c r="AL1863" s="87" t="s">
        <v>5290</v>
      </c>
      <c r="AM1863" s="84" t="s">
        <v>5684</v>
      </c>
      <c r="AN1863" s="84" t="b">
        <v>0</v>
      </c>
      <c r="AO1863" s="87" t="s">
        <v>5290</v>
      </c>
      <c r="AP1863" s="84" t="s">
        <v>179</v>
      </c>
      <c r="AQ1863" s="84">
        <v>0</v>
      </c>
      <c r="AR1863" s="84">
        <v>0</v>
      </c>
      <c r="AS1863" s="84"/>
      <c r="AT1863" s="84"/>
      <c r="AU1863" s="84"/>
      <c r="AV1863" s="84"/>
      <c r="AW1863" s="84"/>
      <c r="AX1863" s="84"/>
      <c r="AY1863" s="84"/>
      <c r="AZ1863" s="84"/>
    </row>
    <row r="1864" spans="1:52" x14ac:dyDescent="0.55000000000000004">
      <c r="A1864" s="69" t="s">
        <v>443</v>
      </c>
      <c r="B1864" s="69" t="s">
        <v>853</v>
      </c>
      <c r="C1864" s="70"/>
      <c r="D1864" s="71"/>
      <c r="E1864" s="72"/>
      <c r="F1864" s="73"/>
      <c r="G1864" s="70"/>
      <c r="H1864" s="74"/>
      <c r="I1864" s="75"/>
      <c r="J1864" s="75"/>
      <c r="K1864" s="36"/>
      <c r="L1864" s="82"/>
      <c r="M1864" s="82"/>
      <c r="N1864" s="77"/>
      <c r="O1864" s="84" t="s">
        <v>1270</v>
      </c>
      <c r="P1864" s="86">
        <v>43427.648263888892</v>
      </c>
      <c r="Q1864" s="84" t="s">
        <v>1393</v>
      </c>
      <c r="R1864" s="84"/>
      <c r="S1864" s="84"/>
      <c r="T1864" s="84"/>
      <c r="U1864" s="84"/>
      <c r="V1864" s="88" t="s">
        <v>2848</v>
      </c>
      <c r="W1864" s="86">
        <v>43427.648263888892</v>
      </c>
      <c r="X1864" s="88" t="s">
        <v>3538</v>
      </c>
      <c r="Y1864" s="84"/>
      <c r="Z1864" s="84"/>
      <c r="AA1864" s="87" t="s">
        <v>4668</v>
      </c>
      <c r="AB1864" s="84"/>
      <c r="AC1864" s="84" t="b">
        <v>0</v>
      </c>
      <c r="AD1864" s="84">
        <v>0</v>
      </c>
      <c r="AE1864" s="87" t="s">
        <v>5552</v>
      </c>
      <c r="AF1864" s="84" t="b">
        <v>1</v>
      </c>
      <c r="AG1864" s="84" t="s">
        <v>5604</v>
      </c>
      <c r="AH1864" s="84"/>
      <c r="AI1864" s="87" t="s">
        <v>5627</v>
      </c>
      <c r="AJ1864" s="84" t="b">
        <v>0</v>
      </c>
      <c r="AK1864" s="84">
        <v>9</v>
      </c>
      <c r="AL1864" s="87" t="s">
        <v>5290</v>
      </c>
      <c r="AM1864" s="84" t="s">
        <v>5684</v>
      </c>
      <c r="AN1864" s="84" t="b">
        <v>0</v>
      </c>
      <c r="AO1864" s="87" t="s">
        <v>5290</v>
      </c>
      <c r="AP1864" s="84" t="s">
        <v>179</v>
      </c>
      <c r="AQ1864" s="84">
        <v>0</v>
      </c>
      <c r="AR1864" s="84">
        <v>0</v>
      </c>
      <c r="AS1864" s="84"/>
      <c r="AT1864" s="84"/>
      <c r="AU1864" s="84"/>
      <c r="AV1864" s="84"/>
      <c r="AW1864" s="84"/>
      <c r="AX1864" s="84"/>
      <c r="AY1864" s="84"/>
      <c r="AZ1864" s="84"/>
    </row>
    <row r="1865" spans="1:52" x14ac:dyDescent="0.55000000000000004">
      <c r="A1865" s="69" t="s">
        <v>444</v>
      </c>
      <c r="B1865" s="69" t="s">
        <v>766</v>
      </c>
      <c r="C1865" s="70"/>
      <c r="D1865" s="71"/>
      <c r="E1865" s="72"/>
      <c r="F1865" s="73"/>
      <c r="G1865" s="70"/>
      <c r="H1865" s="74"/>
      <c r="I1865" s="75"/>
      <c r="J1865" s="75"/>
      <c r="K1865" s="36"/>
      <c r="L1865" s="82"/>
      <c r="M1865" s="82"/>
      <c r="N1865" s="77"/>
      <c r="O1865" s="84" t="s">
        <v>1269</v>
      </c>
      <c r="P1865" s="86">
        <v>43427.653333333335</v>
      </c>
      <c r="Q1865" s="84" t="s">
        <v>1382</v>
      </c>
      <c r="R1865" s="84"/>
      <c r="S1865" s="84"/>
      <c r="T1865" s="84" t="s">
        <v>2122</v>
      </c>
      <c r="U1865" s="84"/>
      <c r="V1865" s="88" t="s">
        <v>2849</v>
      </c>
      <c r="W1865" s="86">
        <v>43427.653333333335</v>
      </c>
      <c r="X1865" s="88" t="s">
        <v>3539</v>
      </c>
      <c r="Y1865" s="84"/>
      <c r="Z1865" s="84"/>
      <c r="AA1865" s="87" t="s">
        <v>4669</v>
      </c>
      <c r="AB1865" s="84"/>
      <c r="AC1865" s="84" t="b">
        <v>0</v>
      </c>
      <c r="AD1865" s="84">
        <v>0</v>
      </c>
      <c r="AE1865" s="87" t="s">
        <v>5552</v>
      </c>
      <c r="AF1865" s="84" t="b">
        <v>0</v>
      </c>
      <c r="AG1865" s="84" t="s">
        <v>5605</v>
      </c>
      <c r="AH1865" s="84"/>
      <c r="AI1865" s="87" t="s">
        <v>5552</v>
      </c>
      <c r="AJ1865" s="84" t="b">
        <v>0</v>
      </c>
      <c r="AK1865" s="84">
        <v>10</v>
      </c>
      <c r="AL1865" s="87" t="s">
        <v>5123</v>
      </c>
      <c r="AM1865" s="84" t="s">
        <v>5684</v>
      </c>
      <c r="AN1865" s="84" t="b">
        <v>0</v>
      </c>
      <c r="AO1865" s="87" t="s">
        <v>5123</v>
      </c>
      <c r="AP1865" s="84" t="s">
        <v>179</v>
      </c>
      <c r="AQ1865" s="84">
        <v>0</v>
      </c>
      <c r="AR1865" s="84">
        <v>0</v>
      </c>
      <c r="AS1865" s="84"/>
      <c r="AT1865" s="84"/>
      <c r="AU1865" s="84"/>
      <c r="AV1865" s="84"/>
      <c r="AW1865" s="84"/>
      <c r="AX1865" s="84"/>
      <c r="AY1865" s="84"/>
      <c r="AZ1865" s="84"/>
    </row>
    <row r="1866" spans="1:52" x14ac:dyDescent="0.55000000000000004">
      <c r="A1866" s="69" t="s">
        <v>445</v>
      </c>
      <c r="B1866" s="69" t="s">
        <v>911</v>
      </c>
      <c r="C1866" s="70"/>
      <c r="D1866" s="71"/>
      <c r="E1866" s="72"/>
      <c r="F1866" s="73"/>
      <c r="G1866" s="70"/>
      <c r="H1866" s="74"/>
      <c r="I1866" s="75"/>
      <c r="J1866" s="75"/>
      <c r="K1866" s="36"/>
      <c r="L1866" s="82"/>
      <c r="M1866" s="82"/>
      <c r="N1866" s="77"/>
      <c r="O1866" s="84" t="s">
        <v>1269</v>
      </c>
      <c r="P1866" s="86">
        <v>43427.662534722222</v>
      </c>
      <c r="Q1866" s="84" t="s">
        <v>1376</v>
      </c>
      <c r="R1866" s="88" t="s">
        <v>1751</v>
      </c>
      <c r="S1866" s="84" t="s">
        <v>1958</v>
      </c>
      <c r="T1866" s="84"/>
      <c r="U1866" s="84"/>
      <c r="V1866" s="88" t="s">
        <v>2850</v>
      </c>
      <c r="W1866" s="86">
        <v>43427.662534722222</v>
      </c>
      <c r="X1866" s="88" t="s">
        <v>3540</v>
      </c>
      <c r="Y1866" s="84"/>
      <c r="Z1866" s="84"/>
      <c r="AA1866" s="87" t="s">
        <v>4670</v>
      </c>
      <c r="AB1866" s="84"/>
      <c r="AC1866" s="84" t="b">
        <v>0</v>
      </c>
      <c r="AD1866" s="84">
        <v>0</v>
      </c>
      <c r="AE1866" s="87" t="s">
        <v>5552</v>
      </c>
      <c r="AF1866" s="84" t="b">
        <v>0</v>
      </c>
      <c r="AG1866" s="84" t="s">
        <v>5604</v>
      </c>
      <c r="AH1866" s="84"/>
      <c r="AI1866" s="87" t="s">
        <v>5552</v>
      </c>
      <c r="AJ1866" s="84" t="b">
        <v>0</v>
      </c>
      <c r="AK1866" s="84">
        <v>3</v>
      </c>
      <c r="AL1866" s="87" t="s">
        <v>5456</v>
      </c>
      <c r="AM1866" s="84" t="s">
        <v>5685</v>
      </c>
      <c r="AN1866" s="84" t="b">
        <v>0</v>
      </c>
      <c r="AO1866" s="87" t="s">
        <v>5456</v>
      </c>
      <c r="AP1866" s="84" t="s">
        <v>179</v>
      </c>
      <c r="AQ1866" s="84">
        <v>0</v>
      </c>
      <c r="AR1866" s="84">
        <v>0</v>
      </c>
      <c r="AS1866" s="84"/>
      <c r="AT1866" s="84"/>
      <c r="AU1866" s="84"/>
      <c r="AV1866" s="84"/>
      <c r="AW1866" s="84"/>
      <c r="AX1866" s="84"/>
      <c r="AY1866" s="84"/>
      <c r="AZ1866" s="84"/>
    </row>
    <row r="1867" spans="1:52" x14ac:dyDescent="0.55000000000000004">
      <c r="A1867" s="69" t="s">
        <v>445</v>
      </c>
      <c r="B1867" s="69" t="s">
        <v>911</v>
      </c>
      <c r="C1867" s="70"/>
      <c r="D1867" s="71"/>
      <c r="E1867" s="72"/>
      <c r="F1867" s="73"/>
      <c r="G1867" s="70"/>
      <c r="H1867" s="74"/>
      <c r="I1867" s="75"/>
      <c r="J1867" s="75"/>
      <c r="K1867" s="36"/>
      <c r="L1867" s="82"/>
      <c r="M1867" s="82"/>
      <c r="N1867" s="77"/>
      <c r="O1867" s="84" t="s">
        <v>1270</v>
      </c>
      <c r="P1867" s="86">
        <v>43427.662534722222</v>
      </c>
      <c r="Q1867" s="84" t="s">
        <v>1376</v>
      </c>
      <c r="R1867" s="88" t="s">
        <v>1751</v>
      </c>
      <c r="S1867" s="84" t="s">
        <v>1958</v>
      </c>
      <c r="T1867" s="84"/>
      <c r="U1867" s="84"/>
      <c r="V1867" s="88" t="s">
        <v>2850</v>
      </c>
      <c r="W1867" s="86">
        <v>43427.662534722222</v>
      </c>
      <c r="X1867" s="88" t="s">
        <v>3540</v>
      </c>
      <c r="Y1867" s="84"/>
      <c r="Z1867" s="84"/>
      <c r="AA1867" s="87" t="s">
        <v>4670</v>
      </c>
      <c r="AB1867" s="84"/>
      <c r="AC1867" s="84" t="b">
        <v>0</v>
      </c>
      <c r="AD1867" s="84">
        <v>0</v>
      </c>
      <c r="AE1867" s="87" t="s">
        <v>5552</v>
      </c>
      <c r="AF1867" s="84" t="b">
        <v>0</v>
      </c>
      <c r="AG1867" s="84" t="s">
        <v>5604</v>
      </c>
      <c r="AH1867" s="84"/>
      <c r="AI1867" s="87" t="s">
        <v>5552</v>
      </c>
      <c r="AJ1867" s="84" t="b">
        <v>0</v>
      </c>
      <c r="AK1867" s="84">
        <v>3</v>
      </c>
      <c r="AL1867" s="87" t="s">
        <v>5456</v>
      </c>
      <c r="AM1867" s="84" t="s">
        <v>5685</v>
      </c>
      <c r="AN1867" s="84" t="b">
        <v>0</v>
      </c>
      <c r="AO1867" s="87" t="s">
        <v>5456</v>
      </c>
      <c r="AP1867" s="84" t="s">
        <v>179</v>
      </c>
      <c r="AQ1867" s="84">
        <v>0</v>
      </c>
      <c r="AR1867" s="84">
        <v>0</v>
      </c>
      <c r="AS1867" s="84"/>
      <c r="AT1867" s="84"/>
      <c r="AU1867" s="84"/>
      <c r="AV1867" s="84"/>
      <c r="AW1867" s="84"/>
      <c r="AX1867" s="84"/>
      <c r="AY1867" s="84"/>
      <c r="AZ1867" s="84"/>
    </row>
    <row r="1868" spans="1:52" x14ac:dyDescent="0.55000000000000004">
      <c r="A1868" s="69" t="s">
        <v>446</v>
      </c>
      <c r="B1868" s="69" t="s">
        <v>798</v>
      </c>
      <c r="C1868" s="70"/>
      <c r="D1868" s="71"/>
      <c r="E1868" s="72"/>
      <c r="F1868" s="73"/>
      <c r="G1868" s="70"/>
      <c r="H1868" s="74"/>
      <c r="I1868" s="75"/>
      <c r="J1868" s="75"/>
      <c r="K1868" s="36"/>
      <c r="L1868" s="82"/>
      <c r="M1868" s="82"/>
      <c r="N1868" s="77"/>
      <c r="O1868" s="84" t="s">
        <v>1269</v>
      </c>
      <c r="P1868" s="86">
        <v>43427.665509259263</v>
      </c>
      <c r="Q1868" s="84" t="s">
        <v>1392</v>
      </c>
      <c r="R1868" s="84"/>
      <c r="S1868" s="84"/>
      <c r="T1868" s="84" t="s">
        <v>2128</v>
      </c>
      <c r="U1868" s="84"/>
      <c r="V1868" s="88" t="s">
        <v>2851</v>
      </c>
      <c r="W1868" s="86">
        <v>43427.665509259263</v>
      </c>
      <c r="X1868" s="88" t="s">
        <v>3541</v>
      </c>
      <c r="Y1868" s="84"/>
      <c r="Z1868" s="84"/>
      <c r="AA1868" s="87" t="s">
        <v>4671</v>
      </c>
      <c r="AB1868" s="84"/>
      <c r="AC1868" s="84" t="b">
        <v>0</v>
      </c>
      <c r="AD1868" s="84">
        <v>0</v>
      </c>
      <c r="AE1868" s="87" t="s">
        <v>5552</v>
      </c>
      <c r="AF1868" s="84" t="b">
        <v>0</v>
      </c>
      <c r="AG1868" s="84" t="s">
        <v>5605</v>
      </c>
      <c r="AH1868" s="84"/>
      <c r="AI1868" s="87" t="s">
        <v>5552</v>
      </c>
      <c r="AJ1868" s="84" t="b">
        <v>0</v>
      </c>
      <c r="AK1868" s="84">
        <v>7</v>
      </c>
      <c r="AL1868" s="87" t="s">
        <v>5189</v>
      </c>
      <c r="AM1868" s="84" t="s">
        <v>5682</v>
      </c>
      <c r="AN1868" s="84" t="b">
        <v>0</v>
      </c>
      <c r="AO1868" s="87" t="s">
        <v>5189</v>
      </c>
      <c r="AP1868" s="84" t="s">
        <v>179</v>
      </c>
      <c r="AQ1868" s="84">
        <v>0</v>
      </c>
      <c r="AR1868" s="84">
        <v>0</v>
      </c>
      <c r="AS1868" s="84"/>
      <c r="AT1868" s="84"/>
      <c r="AU1868" s="84"/>
      <c r="AV1868" s="84"/>
      <c r="AW1868" s="84"/>
      <c r="AX1868" s="84"/>
      <c r="AY1868" s="84"/>
      <c r="AZ1868" s="84"/>
    </row>
    <row r="1869" spans="1:52" x14ac:dyDescent="0.55000000000000004">
      <c r="A1869" s="69" t="s">
        <v>446</v>
      </c>
      <c r="B1869" s="69" t="s">
        <v>800</v>
      </c>
      <c r="C1869" s="70"/>
      <c r="D1869" s="71"/>
      <c r="E1869" s="72"/>
      <c r="F1869" s="73"/>
      <c r="G1869" s="70"/>
      <c r="H1869" s="74"/>
      <c r="I1869" s="75"/>
      <c r="J1869" s="75"/>
      <c r="K1869" s="36"/>
      <c r="L1869" s="82"/>
      <c r="M1869" s="82"/>
      <c r="N1869" s="77"/>
      <c r="O1869" s="84" t="s">
        <v>1270</v>
      </c>
      <c r="P1869" s="86">
        <v>43427.665509259263</v>
      </c>
      <c r="Q1869" s="84" t="s">
        <v>1392</v>
      </c>
      <c r="R1869" s="84"/>
      <c r="S1869" s="84"/>
      <c r="T1869" s="84" t="s">
        <v>2128</v>
      </c>
      <c r="U1869" s="84"/>
      <c r="V1869" s="88" t="s">
        <v>2851</v>
      </c>
      <c r="W1869" s="86">
        <v>43427.665509259263</v>
      </c>
      <c r="X1869" s="88" t="s">
        <v>3541</v>
      </c>
      <c r="Y1869" s="84"/>
      <c r="Z1869" s="84"/>
      <c r="AA1869" s="87" t="s">
        <v>4671</v>
      </c>
      <c r="AB1869" s="84"/>
      <c r="AC1869" s="84" t="b">
        <v>0</v>
      </c>
      <c r="AD1869" s="84">
        <v>0</v>
      </c>
      <c r="AE1869" s="87" t="s">
        <v>5552</v>
      </c>
      <c r="AF1869" s="84" t="b">
        <v>0</v>
      </c>
      <c r="AG1869" s="84" t="s">
        <v>5605</v>
      </c>
      <c r="AH1869" s="84"/>
      <c r="AI1869" s="87" t="s">
        <v>5552</v>
      </c>
      <c r="AJ1869" s="84" t="b">
        <v>0</v>
      </c>
      <c r="AK1869" s="84">
        <v>7</v>
      </c>
      <c r="AL1869" s="87" t="s">
        <v>5189</v>
      </c>
      <c r="AM1869" s="84" t="s">
        <v>5682</v>
      </c>
      <c r="AN1869" s="84" t="b">
        <v>0</v>
      </c>
      <c r="AO1869" s="87" t="s">
        <v>5189</v>
      </c>
      <c r="AP1869" s="84" t="s">
        <v>179</v>
      </c>
      <c r="AQ1869" s="84">
        <v>0</v>
      </c>
      <c r="AR1869" s="84">
        <v>0</v>
      </c>
      <c r="AS1869" s="84"/>
      <c r="AT1869" s="84"/>
      <c r="AU1869" s="84"/>
      <c r="AV1869" s="84"/>
      <c r="AW1869" s="84"/>
      <c r="AX1869" s="84"/>
      <c r="AY1869" s="84"/>
      <c r="AZ1869" s="84"/>
    </row>
    <row r="1870" spans="1:52" x14ac:dyDescent="0.55000000000000004">
      <c r="A1870" s="69" t="s">
        <v>446</v>
      </c>
      <c r="B1870" s="69" t="s">
        <v>799</v>
      </c>
      <c r="C1870" s="70"/>
      <c r="D1870" s="71"/>
      <c r="E1870" s="72"/>
      <c r="F1870" s="73"/>
      <c r="G1870" s="70"/>
      <c r="H1870" s="74"/>
      <c r="I1870" s="75"/>
      <c r="J1870" s="75"/>
      <c r="K1870" s="36"/>
      <c r="L1870" s="82"/>
      <c r="M1870" s="82"/>
      <c r="N1870" s="77"/>
      <c r="O1870" s="84" t="s">
        <v>1270</v>
      </c>
      <c r="P1870" s="86">
        <v>43427.665509259263</v>
      </c>
      <c r="Q1870" s="84" t="s">
        <v>1392</v>
      </c>
      <c r="R1870" s="84"/>
      <c r="S1870" s="84"/>
      <c r="T1870" s="84" t="s">
        <v>2128</v>
      </c>
      <c r="U1870" s="84"/>
      <c r="V1870" s="88" t="s">
        <v>2851</v>
      </c>
      <c r="W1870" s="86">
        <v>43427.665509259263</v>
      </c>
      <c r="X1870" s="88" t="s">
        <v>3541</v>
      </c>
      <c r="Y1870" s="84"/>
      <c r="Z1870" s="84"/>
      <c r="AA1870" s="87" t="s">
        <v>4671</v>
      </c>
      <c r="AB1870" s="84"/>
      <c r="AC1870" s="84" t="b">
        <v>0</v>
      </c>
      <c r="AD1870" s="84">
        <v>0</v>
      </c>
      <c r="AE1870" s="87" t="s">
        <v>5552</v>
      </c>
      <c r="AF1870" s="84" t="b">
        <v>0</v>
      </c>
      <c r="AG1870" s="84" t="s">
        <v>5605</v>
      </c>
      <c r="AH1870" s="84"/>
      <c r="AI1870" s="87" t="s">
        <v>5552</v>
      </c>
      <c r="AJ1870" s="84" t="b">
        <v>0</v>
      </c>
      <c r="AK1870" s="84">
        <v>7</v>
      </c>
      <c r="AL1870" s="87" t="s">
        <v>5189</v>
      </c>
      <c r="AM1870" s="84" t="s">
        <v>5682</v>
      </c>
      <c r="AN1870" s="84" t="b">
        <v>0</v>
      </c>
      <c r="AO1870" s="87" t="s">
        <v>5189</v>
      </c>
      <c r="AP1870" s="84" t="s">
        <v>179</v>
      </c>
      <c r="AQ1870" s="84">
        <v>0</v>
      </c>
      <c r="AR1870" s="84">
        <v>0</v>
      </c>
      <c r="AS1870" s="84"/>
      <c r="AT1870" s="84"/>
      <c r="AU1870" s="84"/>
      <c r="AV1870" s="84"/>
      <c r="AW1870" s="84"/>
      <c r="AX1870" s="84"/>
      <c r="AY1870" s="84"/>
      <c r="AZ1870" s="84"/>
    </row>
    <row r="1871" spans="1:52" x14ac:dyDescent="0.55000000000000004">
      <c r="A1871" s="69" t="s">
        <v>446</v>
      </c>
      <c r="B1871" s="69" t="s">
        <v>1054</v>
      </c>
      <c r="C1871" s="70"/>
      <c r="D1871" s="71"/>
      <c r="E1871" s="72"/>
      <c r="F1871" s="73"/>
      <c r="G1871" s="70"/>
      <c r="H1871" s="74"/>
      <c r="I1871" s="75"/>
      <c r="J1871" s="75"/>
      <c r="K1871" s="36"/>
      <c r="L1871" s="82"/>
      <c r="M1871" s="82"/>
      <c r="N1871" s="77"/>
      <c r="O1871" s="84" t="s">
        <v>1270</v>
      </c>
      <c r="P1871" s="86">
        <v>43427.665509259263</v>
      </c>
      <c r="Q1871" s="84" t="s">
        <v>1392</v>
      </c>
      <c r="R1871" s="84"/>
      <c r="S1871" s="84"/>
      <c r="T1871" s="84" t="s">
        <v>2128</v>
      </c>
      <c r="U1871" s="84"/>
      <c r="V1871" s="88" t="s">
        <v>2851</v>
      </c>
      <c r="W1871" s="86">
        <v>43427.665509259263</v>
      </c>
      <c r="X1871" s="88" t="s">
        <v>3541</v>
      </c>
      <c r="Y1871" s="84"/>
      <c r="Z1871" s="84"/>
      <c r="AA1871" s="87" t="s">
        <v>4671</v>
      </c>
      <c r="AB1871" s="84"/>
      <c r="AC1871" s="84" t="b">
        <v>0</v>
      </c>
      <c r="AD1871" s="84">
        <v>0</v>
      </c>
      <c r="AE1871" s="87" t="s">
        <v>5552</v>
      </c>
      <c r="AF1871" s="84" t="b">
        <v>0</v>
      </c>
      <c r="AG1871" s="84" t="s">
        <v>5605</v>
      </c>
      <c r="AH1871" s="84"/>
      <c r="AI1871" s="87" t="s">
        <v>5552</v>
      </c>
      <c r="AJ1871" s="84" t="b">
        <v>0</v>
      </c>
      <c r="AK1871" s="84">
        <v>7</v>
      </c>
      <c r="AL1871" s="87" t="s">
        <v>5189</v>
      </c>
      <c r="AM1871" s="84" t="s">
        <v>5682</v>
      </c>
      <c r="AN1871" s="84" t="b">
        <v>0</v>
      </c>
      <c r="AO1871" s="87" t="s">
        <v>5189</v>
      </c>
      <c r="AP1871" s="84" t="s">
        <v>179</v>
      </c>
      <c r="AQ1871" s="84">
        <v>0</v>
      </c>
      <c r="AR1871" s="84">
        <v>0</v>
      </c>
      <c r="AS1871" s="84"/>
      <c r="AT1871" s="84"/>
      <c r="AU1871" s="84"/>
      <c r="AV1871" s="84"/>
      <c r="AW1871" s="84"/>
      <c r="AX1871" s="84"/>
      <c r="AY1871" s="84"/>
      <c r="AZ1871" s="84"/>
    </row>
    <row r="1872" spans="1:52" x14ac:dyDescent="0.55000000000000004">
      <c r="A1872" s="69" t="s">
        <v>446</v>
      </c>
      <c r="B1872" s="69" t="s">
        <v>1055</v>
      </c>
      <c r="C1872" s="70"/>
      <c r="D1872" s="71"/>
      <c r="E1872" s="72"/>
      <c r="F1872" s="73"/>
      <c r="G1872" s="70"/>
      <c r="H1872" s="74"/>
      <c r="I1872" s="75"/>
      <c r="J1872" s="75"/>
      <c r="K1872" s="36"/>
      <c r="L1872" s="82"/>
      <c r="M1872" s="82"/>
      <c r="N1872" s="77"/>
      <c r="O1872" s="84" t="s">
        <v>1270</v>
      </c>
      <c r="P1872" s="86">
        <v>43427.665509259263</v>
      </c>
      <c r="Q1872" s="84" t="s">
        <v>1392</v>
      </c>
      <c r="R1872" s="84"/>
      <c r="S1872" s="84"/>
      <c r="T1872" s="84" t="s">
        <v>2128</v>
      </c>
      <c r="U1872" s="84"/>
      <c r="V1872" s="88" t="s">
        <v>2851</v>
      </c>
      <c r="W1872" s="86">
        <v>43427.665509259263</v>
      </c>
      <c r="X1872" s="88" t="s">
        <v>3541</v>
      </c>
      <c r="Y1872" s="84"/>
      <c r="Z1872" s="84"/>
      <c r="AA1872" s="87" t="s">
        <v>4671</v>
      </c>
      <c r="AB1872" s="84"/>
      <c r="AC1872" s="84" t="b">
        <v>0</v>
      </c>
      <c r="AD1872" s="84">
        <v>0</v>
      </c>
      <c r="AE1872" s="87" t="s">
        <v>5552</v>
      </c>
      <c r="AF1872" s="84" t="b">
        <v>0</v>
      </c>
      <c r="AG1872" s="84" t="s">
        <v>5605</v>
      </c>
      <c r="AH1872" s="84"/>
      <c r="AI1872" s="87" t="s">
        <v>5552</v>
      </c>
      <c r="AJ1872" s="84" t="b">
        <v>0</v>
      </c>
      <c r="AK1872" s="84">
        <v>7</v>
      </c>
      <c r="AL1872" s="87" t="s">
        <v>5189</v>
      </c>
      <c r="AM1872" s="84" t="s">
        <v>5682</v>
      </c>
      <c r="AN1872" s="84" t="b">
        <v>0</v>
      </c>
      <c r="AO1872" s="87" t="s">
        <v>5189</v>
      </c>
      <c r="AP1872" s="84" t="s">
        <v>179</v>
      </c>
      <c r="AQ1872" s="84">
        <v>0</v>
      </c>
      <c r="AR1872" s="84">
        <v>0</v>
      </c>
      <c r="AS1872" s="84"/>
      <c r="AT1872" s="84"/>
      <c r="AU1872" s="84"/>
      <c r="AV1872" s="84"/>
      <c r="AW1872" s="84"/>
      <c r="AX1872" s="84"/>
      <c r="AY1872" s="84"/>
      <c r="AZ1872" s="84"/>
    </row>
    <row r="1873" spans="1:52" x14ac:dyDescent="0.55000000000000004">
      <c r="A1873" s="69" t="s">
        <v>446</v>
      </c>
      <c r="B1873" s="69" t="s">
        <v>1056</v>
      </c>
      <c r="C1873" s="70"/>
      <c r="D1873" s="71"/>
      <c r="E1873" s="72"/>
      <c r="F1873" s="73"/>
      <c r="G1873" s="70"/>
      <c r="H1873" s="74"/>
      <c r="I1873" s="75"/>
      <c r="J1873" s="75"/>
      <c r="K1873" s="36"/>
      <c r="L1873" s="82"/>
      <c r="M1873" s="82"/>
      <c r="N1873" s="77"/>
      <c r="O1873" s="84" t="s">
        <v>1270</v>
      </c>
      <c r="P1873" s="86">
        <v>43427.665509259263</v>
      </c>
      <c r="Q1873" s="84" t="s">
        <v>1392</v>
      </c>
      <c r="R1873" s="84"/>
      <c r="S1873" s="84"/>
      <c r="T1873" s="84" t="s">
        <v>2128</v>
      </c>
      <c r="U1873" s="84"/>
      <c r="V1873" s="88" t="s">
        <v>2851</v>
      </c>
      <c r="W1873" s="86">
        <v>43427.665509259263</v>
      </c>
      <c r="X1873" s="88" t="s">
        <v>3541</v>
      </c>
      <c r="Y1873" s="84"/>
      <c r="Z1873" s="84"/>
      <c r="AA1873" s="87" t="s">
        <v>4671</v>
      </c>
      <c r="AB1873" s="84"/>
      <c r="AC1873" s="84" t="b">
        <v>0</v>
      </c>
      <c r="AD1873" s="84">
        <v>0</v>
      </c>
      <c r="AE1873" s="87" t="s">
        <v>5552</v>
      </c>
      <c r="AF1873" s="84" t="b">
        <v>0</v>
      </c>
      <c r="AG1873" s="84" t="s">
        <v>5605</v>
      </c>
      <c r="AH1873" s="84"/>
      <c r="AI1873" s="87" t="s">
        <v>5552</v>
      </c>
      <c r="AJ1873" s="84" t="b">
        <v>0</v>
      </c>
      <c r="AK1873" s="84">
        <v>7</v>
      </c>
      <c r="AL1873" s="87" t="s">
        <v>5189</v>
      </c>
      <c r="AM1873" s="84" t="s">
        <v>5682</v>
      </c>
      <c r="AN1873" s="84" t="b">
        <v>0</v>
      </c>
      <c r="AO1873" s="87" t="s">
        <v>5189</v>
      </c>
      <c r="AP1873" s="84" t="s">
        <v>179</v>
      </c>
      <c r="AQ1873" s="84">
        <v>0</v>
      </c>
      <c r="AR1873" s="84">
        <v>0</v>
      </c>
      <c r="AS1873" s="84"/>
      <c r="AT1873" s="84"/>
      <c r="AU1873" s="84"/>
      <c r="AV1873" s="84"/>
      <c r="AW1873" s="84"/>
      <c r="AX1873" s="84"/>
      <c r="AY1873" s="84"/>
      <c r="AZ1873" s="84"/>
    </row>
    <row r="1874" spans="1:52" x14ac:dyDescent="0.55000000000000004">
      <c r="A1874" s="69" t="s">
        <v>446</v>
      </c>
      <c r="B1874" s="69" t="s">
        <v>1057</v>
      </c>
      <c r="C1874" s="70"/>
      <c r="D1874" s="71"/>
      <c r="E1874" s="72"/>
      <c r="F1874" s="73"/>
      <c r="G1874" s="70"/>
      <c r="H1874" s="74"/>
      <c r="I1874" s="75"/>
      <c r="J1874" s="75"/>
      <c r="K1874" s="36"/>
      <c r="L1874" s="82"/>
      <c r="M1874" s="82"/>
      <c r="N1874" s="77"/>
      <c r="O1874" s="84" t="s">
        <v>1270</v>
      </c>
      <c r="P1874" s="86">
        <v>43427.665509259263</v>
      </c>
      <c r="Q1874" s="84" t="s">
        <v>1392</v>
      </c>
      <c r="R1874" s="84"/>
      <c r="S1874" s="84"/>
      <c r="T1874" s="84" t="s">
        <v>2128</v>
      </c>
      <c r="U1874" s="84"/>
      <c r="V1874" s="88" t="s">
        <v>2851</v>
      </c>
      <c r="W1874" s="86">
        <v>43427.665509259263</v>
      </c>
      <c r="X1874" s="88" t="s">
        <v>3541</v>
      </c>
      <c r="Y1874" s="84"/>
      <c r="Z1874" s="84"/>
      <c r="AA1874" s="87" t="s">
        <v>4671</v>
      </c>
      <c r="AB1874" s="84"/>
      <c r="AC1874" s="84" t="b">
        <v>0</v>
      </c>
      <c r="AD1874" s="84">
        <v>0</v>
      </c>
      <c r="AE1874" s="87" t="s">
        <v>5552</v>
      </c>
      <c r="AF1874" s="84" t="b">
        <v>0</v>
      </c>
      <c r="AG1874" s="84" t="s">
        <v>5605</v>
      </c>
      <c r="AH1874" s="84"/>
      <c r="AI1874" s="87" t="s">
        <v>5552</v>
      </c>
      <c r="AJ1874" s="84" t="b">
        <v>0</v>
      </c>
      <c r="AK1874" s="84">
        <v>7</v>
      </c>
      <c r="AL1874" s="87" t="s">
        <v>5189</v>
      </c>
      <c r="AM1874" s="84" t="s">
        <v>5682</v>
      </c>
      <c r="AN1874" s="84" t="b">
        <v>0</v>
      </c>
      <c r="AO1874" s="87" t="s">
        <v>5189</v>
      </c>
      <c r="AP1874" s="84" t="s">
        <v>179</v>
      </c>
      <c r="AQ1874" s="84">
        <v>0</v>
      </c>
      <c r="AR1874" s="84">
        <v>0</v>
      </c>
      <c r="AS1874" s="84"/>
      <c r="AT1874" s="84"/>
      <c r="AU1874" s="84"/>
      <c r="AV1874" s="84"/>
      <c r="AW1874" s="84"/>
      <c r="AX1874" s="84"/>
      <c r="AY1874" s="84"/>
      <c r="AZ1874" s="84"/>
    </row>
    <row r="1875" spans="1:52" x14ac:dyDescent="0.55000000000000004">
      <c r="A1875" s="69" t="s">
        <v>446</v>
      </c>
      <c r="B1875" s="69" t="s">
        <v>1058</v>
      </c>
      <c r="C1875" s="70"/>
      <c r="D1875" s="71"/>
      <c r="E1875" s="72"/>
      <c r="F1875" s="73"/>
      <c r="G1875" s="70"/>
      <c r="H1875" s="74"/>
      <c r="I1875" s="75"/>
      <c r="J1875" s="75"/>
      <c r="K1875" s="36"/>
      <c r="L1875" s="82"/>
      <c r="M1875" s="82"/>
      <c r="N1875" s="77"/>
      <c r="O1875" s="84" t="s">
        <v>1270</v>
      </c>
      <c r="P1875" s="86">
        <v>43427.665509259263</v>
      </c>
      <c r="Q1875" s="84" t="s">
        <v>1392</v>
      </c>
      <c r="R1875" s="84"/>
      <c r="S1875" s="84"/>
      <c r="T1875" s="84" t="s">
        <v>2128</v>
      </c>
      <c r="U1875" s="84"/>
      <c r="V1875" s="88" t="s">
        <v>2851</v>
      </c>
      <c r="W1875" s="86">
        <v>43427.665509259263</v>
      </c>
      <c r="X1875" s="88" t="s">
        <v>3541</v>
      </c>
      <c r="Y1875" s="84"/>
      <c r="Z1875" s="84"/>
      <c r="AA1875" s="87" t="s">
        <v>4671</v>
      </c>
      <c r="AB1875" s="84"/>
      <c r="AC1875" s="84" t="b">
        <v>0</v>
      </c>
      <c r="AD1875" s="84">
        <v>0</v>
      </c>
      <c r="AE1875" s="87" t="s">
        <v>5552</v>
      </c>
      <c r="AF1875" s="84" t="b">
        <v>0</v>
      </c>
      <c r="AG1875" s="84" t="s">
        <v>5605</v>
      </c>
      <c r="AH1875" s="84"/>
      <c r="AI1875" s="87" t="s">
        <v>5552</v>
      </c>
      <c r="AJ1875" s="84" t="b">
        <v>0</v>
      </c>
      <c r="AK1875" s="84">
        <v>7</v>
      </c>
      <c r="AL1875" s="87" t="s">
        <v>5189</v>
      </c>
      <c r="AM1875" s="84" t="s">
        <v>5682</v>
      </c>
      <c r="AN1875" s="84" t="b">
        <v>0</v>
      </c>
      <c r="AO1875" s="87" t="s">
        <v>5189</v>
      </c>
      <c r="AP1875" s="84" t="s">
        <v>179</v>
      </c>
      <c r="AQ1875" s="84">
        <v>0</v>
      </c>
      <c r="AR1875" s="84">
        <v>0</v>
      </c>
      <c r="AS1875" s="84"/>
      <c r="AT1875" s="84"/>
      <c r="AU1875" s="84"/>
      <c r="AV1875" s="84"/>
      <c r="AW1875" s="84"/>
      <c r="AX1875" s="84"/>
      <c r="AY1875" s="84"/>
      <c r="AZ1875" s="84"/>
    </row>
    <row r="1876" spans="1:52" x14ac:dyDescent="0.55000000000000004">
      <c r="A1876" s="69" t="s">
        <v>447</v>
      </c>
      <c r="B1876" s="69" t="s">
        <v>968</v>
      </c>
      <c r="C1876" s="70"/>
      <c r="D1876" s="71"/>
      <c r="E1876" s="72"/>
      <c r="F1876" s="73"/>
      <c r="G1876" s="70"/>
      <c r="H1876" s="74"/>
      <c r="I1876" s="75"/>
      <c r="J1876" s="75"/>
      <c r="K1876" s="36"/>
      <c r="L1876" s="82"/>
      <c r="M1876" s="82"/>
      <c r="N1876" s="77"/>
      <c r="O1876" s="84" t="s">
        <v>1270</v>
      </c>
      <c r="P1876" s="86">
        <v>43424.598344907405</v>
      </c>
      <c r="Q1876" s="84" t="s">
        <v>1304</v>
      </c>
      <c r="R1876" s="84"/>
      <c r="S1876" s="84"/>
      <c r="T1876" s="84" t="s">
        <v>2129</v>
      </c>
      <c r="U1876" s="88" t="s">
        <v>2489</v>
      </c>
      <c r="V1876" s="88" t="s">
        <v>2489</v>
      </c>
      <c r="W1876" s="86">
        <v>43424.598344907405</v>
      </c>
      <c r="X1876" s="88" t="s">
        <v>3542</v>
      </c>
      <c r="Y1876" s="84"/>
      <c r="Z1876" s="84"/>
      <c r="AA1876" s="87" t="s">
        <v>4672</v>
      </c>
      <c r="AB1876" s="84"/>
      <c r="AC1876" s="84" t="b">
        <v>0</v>
      </c>
      <c r="AD1876" s="84">
        <v>15</v>
      </c>
      <c r="AE1876" s="87" t="s">
        <v>5552</v>
      </c>
      <c r="AF1876" s="84" t="b">
        <v>0</v>
      </c>
      <c r="AG1876" s="84" t="s">
        <v>5605</v>
      </c>
      <c r="AH1876" s="84"/>
      <c r="AI1876" s="87" t="s">
        <v>5552</v>
      </c>
      <c r="AJ1876" s="84" t="b">
        <v>0</v>
      </c>
      <c r="AK1876" s="84">
        <v>4</v>
      </c>
      <c r="AL1876" s="87" t="s">
        <v>5552</v>
      </c>
      <c r="AM1876" s="84" t="s">
        <v>5686</v>
      </c>
      <c r="AN1876" s="84" t="b">
        <v>0</v>
      </c>
      <c r="AO1876" s="87" t="s">
        <v>4672</v>
      </c>
      <c r="AP1876" s="84" t="s">
        <v>179</v>
      </c>
      <c r="AQ1876" s="84">
        <v>0</v>
      </c>
      <c r="AR1876" s="84">
        <v>0</v>
      </c>
      <c r="AS1876" s="84" t="s">
        <v>5727</v>
      </c>
      <c r="AT1876" s="84" t="s">
        <v>5745</v>
      </c>
      <c r="AU1876" s="84" t="s">
        <v>5756</v>
      </c>
      <c r="AV1876" s="84" t="s">
        <v>5766</v>
      </c>
      <c r="AW1876" s="84" t="s">
        <v>5785</v>
      </c>
      <c r="AX1876" s="84" t="s">
        <v>5801</v>
      </c>
      <c r="AY1876" s="84" t="s">
        <v>5814</v>
      </c>
      <c r="AZ1876" s="88" t="s">
        <v>5822</v>
      </c>
    </row>
    <row r="1877" spans="1:52" x14ac:dyDescent="0.55000000000000004">
      <c r="A1877" s="69" t="s">
        <v>448</v>
      </c>
      <c r="B1877" s="69" t="s">
        <v>968</v>
      </c>
      <c r="C1877" s="70"/>
      <c r="D1877" s="71"/>
      <c r="E1877" s="72"/>
      <c r="F1877" s="73"/>
      <c r="G1877" s="70"/>
      <c r="H1877" s="74"/>
      <c r="I1877" s="75"/>
      <c r="J1877" s="75"/>
      <c r="K1877" s="36"/>
      <c r="L1877" s="82"/>
      <c r="M1877" s="82"/>
      <c r="N1877" s="77"/>
      <c r="O1877" s="84" t="s">
        <v>1270</v>
      </c>
      <c r="P1877" s="86">
        <v>43424.708819444444</v>
      </c>
      <c r="Q1877" s="84" t="s">
        <v>1304</v>
      </c>
      <c r="R1877" s="84"/>
      <c r="S1877" s="84"/>
      <c r="T1877" s="84" t="s">
        <v>2040</v>
      </c>
      <c r="U1877" s="84"/>
      <c r="V1877" s="88" t="s">
        <v>2852</v>
      </c>
      <c r="W1877" s="86">
        <v>43424.708819444444</v>
      </c>
      <c r="X1877" s="88" t="s">
        <v>3543</v>
      </c>
      <c r="Y1877" s="84"/>
      <c r="Z1877" s="84"/>
      <c r="AA1877" s="87" t="s">
        <v>4673</v>
      </c>
      <c r="AB1877" s="84"/>
      <c r="AC1877" s="84" t="b">
        <v>0</v>
      </c>
      <c r="AD1877" s="84">
        <v>0</v>
      </c>
      <c r="AE1877" s="87" t="s">
        <v>5552</v>
      </c>
      <c r="AF1877" s="84" t="b">
        <v>0</v>
      </c>
      <c r="AG1877" s="84" t="s">
        <v>5605</v>
      </c>
      <c r="AH1877" s="84"/>
      <c r="AI1877" s="87" t="s">
        <v>5552</v>
      </c>
      <c r="AJ1877" s="84" t="b">
        <v>0</v>
      </c>
      <c r="AK1877" s="84">
        <v>4</v>
      </c>
      <c r="AL1877" s="87" t="s">
        <v>4672</v>
      </c>
      <c r="AM1877" s="84" t="s">
        <v>5682</v>
      </c>
      <c r="AN1877" s="84" t="b">
        <v>0</v>
      </c>
      <c r="AO1877" s="87" t="s">
        <v>4672</v>
      </c>
      <c r="AP1877" s="84" t="s">
        <v>179</v>
      </c>
      <c r="AQ1877" s="84">
        <v>0</v>
      </c>
      <c r="AR1877" s="84">
        <v>0</v>
      </c>
      <c r="AS1877" s="84"/>
      <c r="AT1877" s="84"/>
      <c r="AU1877" s="84"/>
      <c r="AV1877" s="84"/>
      <c r="AW1877" s="84"/>
      <c r="AX1877" s="84"/>
      <c r="AY1877" s="84"/>
      <c r="AZ1877" s="84"/>
    </row>
    <row r="1878" spans="1:52" x14ac:dyDescent="0.55000000000000004">
      <c r="A1878" s="69" t="s">
        <v>448</v>
      </c>
      <c r="B1878" s="69" t="s">
        <v>447</v>
      </c>
      <c r="C1878" s="70"/>
      <c r="D1878" s="71"/>
      <c r="E1878" s="72"/>
      <c r="F1878" s="73"/>
      <c r="G1878" s="70"/>
      <c r="H1878" s="74"/>
      <c r="I1878" s="75"/>
      <c r="J1878" s="75"/>
      <c r="K1878" s="36"/>
      <c r="L1878" s="82"/>
      <c r="M1878" s="82"/>
      <c r="N1878" s="77"/>
      <c r="O1878" s="84" t="s">
        <v>1269</v>
      </c>
      <c r="P1878" s="86">
        <v>43424.708819444444</v>
      </c>
      <c r="Q1878" s="84" t="s">
        <v>1304</v>
      </c>
      <c r="R1878" s="84"/>
      <c r="S1878" s="84"/>
      <c r="T1878" s="84" t="s">
        <v>2040</v>
      </c>
      <c r="U1878" s="84"/>
      <c r="V1878" s="88" t="s">
        <v>2852</v>
      </c>
      <c r="W1878" s="86">
        <v>43424.708819444444</v>
      </c>
      <c r="X1878" s="88" t="s">
        <v>3543</v>
      </c>
      <c r="Y1878" s="84"/>
      <c r="Z1878" s="84"/>
      <c r="AA1878" s="87" t="s">
        <v>4673</v>
      </c>
      <c r="AB1878" s="84"/>
      <c r="AC1878" s="84" t="b">
        <v>0</v>
      </c>
      <c r="AD1878" s="84">
        <v>0</v>
      </c>
      <c r="AE1878" s="87" t="s">
        <v>5552</v>
      </c>
      <c r="AF1878" s="84" t="b">
        <v>0</v>
      </c>
      <c r="AG1878" s="84" t="s">
        <v>5605</v>
      </c>
      <c r="AH1878" s="84"/>
      <c r="AI1878" s="87" t="s">
        <v>5552</v>
      </c>
      <c r="AJ1878" s="84" t="b">
        <v>0</v>
      </c>
      <c r="AK1878" s="84">
        <v>4</v>
      </c>
      <c r="AL1878" s="87" t="s">
        <v>4672</v>
      </c>
      <c r="AM1878" s="84" t="s">
        <v>5682</v>
      </c>
      <c r="AN1878" s="84" t="b">
        <v>0</v>
      </c>
      <c r="AO1878" s="87" t="s">
        <v>4672</v>
      </c>
      <c r="AP1878" s="84" t="s">
        <v>179</v>
      </c>
      <c r="AQ1878" s="84">
        <v>0</v>
      </c>
      <c r="AR1878" s="84">
        <v>0</v>
      </c>
      <c r="AS1878" s="84"/>
      <c r="AT1878" s="84"/>
      <c r="AU1878" s="84"/>
      <c r="AV1878" s="84"/>
      <c r="AW1878" s="84"/>
      <c r="AX1878" s="84"/>
      <c r="AY1878" s="84"/>
      <c r="AZ1878" s="84"/>
    </row>
    <row r="1879" spans="1:52" x14ac:dyDescent="0.55000000000000004">
      <c r="A1879" s="69" t="s">
        <v>448</v>
      </c>
      <c r="B1879" s="69" t="s">
        <v>484</v>
      </c>
      <c r="C1879" s="70"/>
      <c r="D1879" s="71"/>
      <c r="E1879" s="72"/>
      <c r="F1879" s="73"/>
      <c r="G1879" s="70"/>
      <c r="H1879" s="74"/>
      <c r="I1879" s="75"/>
      <c r="J1879" s="75"/>
      <c r="K1879" s="36"/>
      <c r="L1879" s="82"/>
      <c r="M1879" s="82"/>
      <c r="N1879" s="77"/>
      <c r="O1879" s="84" t="s">
        <v>1270</v>
      </c>
      <c r="P1879" s="86">
        <v>43424.708819444444</v>
      </c>
      <c r="Q1879" s="84" t="s">
        <v>1304</v>
      </c>
      <c r="R1879" s="84"/>
      <c r="S1879" s="84"/>
      <c r="T1879" s="84" t="s">
        <v>2040</v>
      </c>
      <c r="U1879" s="84"/>
      <c r="V1879" s="88" t="s">
        <v>2852</v>
      </c>
      <c r="W1879" s="86">
        <v>43424.708819444444</v>
      </c>
      <c r="X1879" s="88" t="s">
        <v>3543</v>
      </c>
      <c r="Y1879" s="84"/>
      <c r="Z1879" s="84"/>
      <c r="AA1879" s="87" t="s">
        <v>4673</v>
      </c>
      <c r="AB1879" s="84"/>
      <c r="AC1879" s="84" t="b">
        <v>0</v>
      </c>
      <c r="AD1879" s="84">
        <v>0</v>
      </c>
      <c r="AE1879" s="87" t="s">
        <v>5552</v>
      </c>
      <c r="AF1879" s="84" t="b">
        <v>0</v>
      </c>
      <c r="AG1879" s="84" t="s">
        <v>5605</v>
      </c>
      <c r="AH1879" s="84"/>
      <c r="AI1879" s="87" t="s">
        <v>5552</v>
      </c>
      <c r="AJ1879" s="84" t="b">
        <v>0</v>
      </c>
      <c r="AK1879" s="84">
        <v>4</v>
      </c>
      <c r="AL1879" s="87" t="s">
        <v>4672</v>
      </c>
      <c r="AM1879" s="84" t="s">
        <v>5682</v>
      </c>
      <c r="AN1879" s="84" t="b">
        <v>0</v>
      </c>
      <c r="AO1879" s="87" t="s">
        <v>4672</v>
      </c>
      <c r="AP1879" s="84" t="s">
        <v>179</v>
      </c>
      <c r="AQ1879" s="84">
        <v>0</v>
      </c>
      <c r="AR1879" s="84">
        <v>0</v>
      </c>
      <c r="AS1879" s="84"/>
      <c r="AT1879" s="84"/>
      <c r="AU1879" s="84"/>
      <c r="AV1879" s="84"/>
      <c r="AW1879" s="84"/>
      <c r="AX1879" s="84"/>
      <c r="AY1879" s="84"/>
      <c r="AZ1879" s="84"/>
    </row>
    <row r="1880" spans="1:52" x14ac:dyDescent="0.55000000000000004">
      <c r="A1880" s="69" t="s">
        <v>448</v>
      </c>
      <c r="B1880" s="69" t="s">
        <v>447</v>
      </c>
      <c r="C1880" s="70"/>
      <c r="D1880" s="71"/>
      <c r="E1880" s="72"/>
      <c r="F1880" s="73"/>
      <c r="G1880" s="70"/>
      <c r="H1880" s="74"/>
      <c r="I1880" s="75"/>
      <c r="J1880" s="75"/>
      <c r="K1880" s="36"/>
      <c r="L1880" s="82"/>
      <c r="M1880" s="82"/>
      <c r="N1880" s="77"/>
      <c r="O1880" s="84" t="s">
        <v>1270</v>
      </c>
      <c r="P1880" s="86">
        <v>43425.61619212963</v>
      </c>
      <c r="Q1880" s="84" t="s">
        <v>1354</v>
      </c>
      <c r="R1880" s="84"/>
      <c r="S1880" s="84"/>
      <c r="T1880" s="84" t="s">
        <v>2130</v>
      </c>
      <c r="U1880" s="88" t="s">
        <v>2490</v>
      </c>
      <c r="V1880" s="88" t="s">
        <v>2490</v>
      </c>
      <c r="W1880" s="86">
        <v>43425.61619212963</v>
      </c>
      <c r="X1880" s="88" t="s">
        <v>3544</v>
      </c>
      <c r="Y1880" s="84"/>
      <c r="Z1880" s="84"/>
      <c r="AA1880" s="87" t="s">
        <v>4674</v>
      </c>
      <c r="AB1880" s="84"/>
      <c r="AC1880" s="84" t="b">
        <v>0</v>
      </c>
      <c r="AD1880" s="84">
        <v>3</v>
      </c>
      <c r="AE1880" s="87" t="s">
        <v>5552</v>
      </c>
      <c r="AF1880" s="84" t="b">
        <v>0</v>
      </c>
      <c r="AG1880" s="84" t="s">
        <v>5604</v>
      </c>
      <c r="AH1880" s="84"/>
      <c r="AI1880" s="87" t="s">
        <v>5552</v>
      </c>
      <c r="AJ1880" s="84" t="b">
        <v>0</v>
      </c>
      <c r="AK1880" s="84">
        <v>1</v>
      </c>
      <c r="AL1880" s="87" t="s">
        <v>5552</v>
      </c>
      <c r="AM1880" s="84" t="s">
        <v>5682</v>
      </c>
      <c r="AN1880" s="84" t="b">
        <v>0</v>
      </c>
      <c r="AO1880" s="87" t="s">
        <v>4674</v>
      </c>
      <c r="AP1880" s="84" t="s">
        <v>179</v>
      </c>
      <c r="AQ1880" s="84">
        <v>0</v>
      </c>
      <c r="AR1880" s="84">
        <v>0</v>
      </c>
      <c r="AS1880" s="84"/>
      <c r="AT1880" s="84"/>
      <c r="AU1880" s="84"/>
      <c r="AV1880" s="84"/>
      <c r="AW1880" s="84"/>
      <c r="AX1880" s="84"/>
      <c r="AY1880" s="84"/>
      <c r="AZ1880" s="84"/>
    </row>
    <row r="1881" spans="1:52" x14ac:dyDescent="0.55000000000000004">
      <c r="A1881" s="69" t="s">
        <v>448</v>
      </c>
      <c r="B1881" s="69" t="s">
        <v>484</v>
      </c>
      <c r="C1881" s="70"/>
      <c r="D1881" s="71"/>
      <c r="E1881" s="72"/>
      <c r="F1881" s="73"/>
      <c r="G1881" s="70"/>
      <c r="H1881" s="74"/>
      <c r="I1881" s="75"/>
      <c r="J1881" s="75"/>
      <c r="K1881" s="36"/>
      <c r="L1881" s="82"/>
      <c r="M1881" s="82"/>
      <c r="N1881" s="77"/>
      <c r="O1881" s="84" t="s">
        <v>1270</v>
      </c>
      <c r="P1881" s="86">
        <v>43425.61619212963</v>
      </c>
      <c r="Q1881" s="84" t="s">
        <v>1354</v>
      </c>
      <c r="R1881" s="84"/>
      <c r="S1881" s="84"/>
      <c r="T1881" s="84" t="s">
        <v>2130</v>
      </c>
      <c r="U1881" s="88" t="s">
        <v>2490</v>
      </c>
      <c r="V1881" s="88" t="s">
        <v>2490</v>
      </c>
      <c r="W1881" s="86">
        <v>43425.61619212963</v>
      </c>
      <c r="X1881" s="88" t="s">
        <v>3544</v>
      </c>
      <c r="Y1881" s="84"/>
      <c r="Z1881" s="84"/>
      <c r="AA1881" s="87" t="s">
        <v>4674</v>
      </c>
      <c r="AB1881" s="84"/>
      <c r="AC1881" s="84" t="b">
        <v>0</v>
      </c>
      <c r="AD1881" s="84">
        <v>3</v>
      </c>
      <c r="AE1881" s="87" t="s">
        <v>5552</v>
      </c>
      <c r="AF1881" s="84" t="b">
        <v>0</v>
      </c>
      <c r="AG1881" s="84" t="s">
        <v>5604</v>
      </c>
      <c r="AH1881" s="84"/>
      <c r="AI1881" s="87" t="s">
        <v>5552</v>
      </c>
      <c r="AJ1881" s="84" t="b">
        <v>0</v>
      </c>
      <c r="AK1881" s="84">
        <v>1</v>
      </c>
      <c r="AL1881" s="87" t="s">
        <v>5552</v>
      </c>
      <c r="AM1881" s="84" t="s">
        <v>5682</v>
      </c>
      <c r="AN1881" s="84" t="b">
        <v>0</v>
      </c>
      <c r="AO1881" s="87" t="s">
        <v>4674</v>
      </c>
      <c r="AP1881" s="84" t="s">
        <v>179</v>
      </c>
      <c r="AQ1881" s="84">
        <v>0</v>
      </c>
      <c r="AR1881" s="84">
        <v>0</v>
      </c>
      <c r="AS1881" s="84"/>
      <c r="AT1881" s="84"/>
      <c r="AU1881" s="84"/>
      <c r="AV1881" s="84"/>
      <c r="AW1881" s="84"/>
      <c r="AX1881" s="84"/>
      <c r="AY1881" s="84"/>
      <c r="AZ1881" s="84"/>
    </row>
    <row r="1882" spans="1:52" x14ac:dyDescent="0.55000000000000004">
      <c r="A1882" s="69" t="s">
        <v>448</v>
      </c>
      <c r="B1882" s="69" t="s">
        <v>484</v>
      </c>
      <c r="C1882" s="70"/>
      <c r="D1882" s="71"/>
      <c r="E1882" s="72"/>
      <c r="F1882" s="73"/>
      <c r="G1882" s="70"/>
      <c r="H1882" s="74"/>
      <c r="I1882" s="75"/>
      <c r="J1882" s="75"/>
      <c r="K1882" s="36"/>
      <c r="L1882" s="82"/>
      <c r="M1882" s="82"/>
      <c r="N1882" s="77"/>
      <c r="O1882" s="84" t="s">
        <v>1269</v>
      </c>
      <c r="P1882" s="86">
        <v>43427.711504629631</v>
      </c>
      <c r="Q1882" s="84" t="s">
        <v>1378</v>
      </c>
      <c r="R1882" s="84"/>
      <c r="S1882" s="84"/>
      <c r="T1882" s="84" t="s">
        <v>2119</v>
      </c>
      <c r="U1882" s="84"/>
      <c r="V1882" s="88" t="s">
        <v>2852</v>
      </c>
      <c r="W1882" s="86">
        <v>43427.711504629631</v>
      </c>
      <c r="X1882" s="88" t="s">
        <v>3545</v>
      </c>
      <c r="Y1882" s="84"/>
      <c r="Z1882" s="84"/>
      <c r="AA1882" s="87" t="s">
        <v>4675</v>
      </c>
      <c r="AB1882" s="84"/>
      <c r="AC1882" s="84" t="b">
        <v>0</v>
      </c>
      <c r="AD1882" s="84">
        <v>0</v>
      </c>
      <c r="AE1882" s="87" t="s">
        <v>5552</v>
      </c>
      <c r="AF1882" s="84" t="b">
        <v>0</v>
      </c>
      <c r="AG1882" s="84" t="s">
        <v>5605</v>
      </c>
      <c r="AH1882" s="84"/>
      <c r="AI1882" s="87" t="s">
        <v>5552</v>
      </c>
      <c r="AJ1882" s="84" t="b">
        <v>0</v>
      </c>
      <c r="AK1882" s="84">
        <v>5</v>
      </c>
      <c r="AL1882" s="87" t="s">
        <v>4714</v>
      </c>
      <c r="AM1882" s="84" t="s">
        <v>5682</v>
      </c>
      <c r="AN1882" s="84" t="b">
        <v>0</v>
      </c>
      <c r="AO1882" s="87" t="s">
        <v>4714</v>
      </c>
      <c r="AP1882" s="84" t="s">
        <v>179</v>
      </c>
      <c r="AQ1882" s="84">
        <v>0</v>
      </c>
      <c r="AR1882" s="84">
        <v>0</v>
      </c>
      <c r="AS1882" s="84"/>
      <c r="AT1882" s="84"/>
      <c r="AU1882" s="84"/>
      <c r="AV1882" s="84"/>
      <c r="AW1882" s="84"/>
      <c r="AX1882" s="84"/>
      <c r="AY1882" s="84"/>
      <c r="AZ1882" s="84"/>
    </row>
    <row r="1883" spans="1:52" x14ac:dyDescent="0.55000000000000004">
      <c r="A1883" s="69" t="s">
        <v>448</v>
      </c>
      <c r="B1883" s="69" t="s">
        <v>485</v>
      </c>
      <c r="C1883" s="70"/>
      <c r="D1883" s="71"/>
      <c r="E1883" s="72"/>
      <c r="F1883" s="73"/>
      <c r="G1883" s="70"/>
      <c r="H1883" s="74"/>
      <c r="I1883" s="75"/>
      <c r="J1883" s="75"/>
      <c r="K1883" s="36"/>
      <c r="L1883" s="82"/>
      <c r="M1883" s="82"/>
      <c r="N1883" s="77"/>
      <c r="O1883" s="84" t="s">
        <v>1270</v>
      </c>
      <c r="P1883" s="86">
        <v>43427.711504629631</v>
      </c>
      <c r="Q1883" s="84" t="s">
        <v>1378</v>
      </c>
      <c r="R1883" s="84"/>
      <c r="S1883" s="84"/>
      <c r="T1883" s="84" t="s">
        <v>2119</v>
      </c>
      <c r="U1883" s="84"/>
      <c r="V1883" s="88" t="s">
        <v>2852</v>
      </c>
      <c r="W1883" s="86">
        <v>43427.711504629631</v>
      </c>
      <c r="X1883" s="88" t="s">
        <v>3545</v>
      </c>
      <c r="Y1883" s="84"/>
      <c r="Z1883" s="84"/>
      <c r="AA1883" s="87" t="s">
        <v>4675</v>
      </c>
      <c r="AB1883" s="84"/>
      <c r="AC1883" s="84" t="b">
        <v>0</v>
      </c>
      <c r="AD1883" s="84">
        <v>0</v>
      </c>
      <c r="AE1883" s="87" t="s">
        <v>5552</v>
      </c>
      <c r="AF1883" s="84" t="b">
        <v>0</v>
      </c>
      <c r="AG1883" s="84" t="s">
        <v>5605</v>
      </c>
      <c r="AH1883" s="84"/>
      <c r="AI1883" s="87" t="s">
        <v>5552</v>
      </c>
      <c r="AJ1883" s="84" t="b">
        <v>0</v>
      </c>
      <c r="AK1883" s="84">
        <v>5</v>
      </c>
      <c r="AL1883" s="87" t="s">
        <v>4714</v>
      </c>
      <c r="AM1883" s="84" t="s">
        <v>5682</v>
      </c>
      <c r="AN1883" s="84" t="b">
        <v>0</v>
      </c>
      <c r="AO1883" s="87" t="s">
        <v>4714</v>
      </c>
      <c r="AP1883" s="84" t="s">
        <v>179</v>
      </c>
      <c r="AQ1883" s="84">
        <v>0</v>
      </c>
      <c r="AR1883" s="84">
        <v>0</v>
      </c>
      <c r="AS1883" s="84"/>
      <c r="AT1883" s="84"/>
      <c r="AU1883" s="84"/>
      <c r="AV1883" s="84"/>
      <c r="AW1883" s="84"/>
      <c r="AX1883" s="84"/>
      <c r="AY1883" s="84"/>
      <c r="AZ1883" s="84"/>
    </row>
    <row r="1884" spans="1:52" x14ac:dyDescent="0.55000000000000004">
      <c r="A1884" s="69" t="s">
        <v>448</v>
      </c>
      <c r="B1884" s="69" t="s">
        <v>1049</v>
      </c>
      <c r="C1884" s="70"/>
      <c r="D1884" s="71"/>
      <c r="E1884" s="72"/>
      <c r="F1884" s="73"/>
      <c r="G1884" s="70"/>
      <c r="H1884" s="74"/>
      <c r="I1884" s="75"/>
      <c r="J1884" s="75"/>
      <c r="K1884" s="36"/>
      <c r="L1884" s="82"/>
      <c r="M1884" s="82"/>
      <c r="N1884" s="77"/>
      <c r="O1884" s="84" t="s">
        <v>1270</v>
      </c>
      <c r="P1884" s="86">
        <v>43427.711504629631</v>
      </c>
      <c r="Q1884" s="84" t="s">
        <v>1378</v>
      </c>
      <c r="R1884" s="84"/>
      <c r="S1884" s="84"/>
      <c r="T1884" s="84" t="s">
        <v>2119</v>
      </c>
      <c r="U1884" s="84"/>
      <c r="V1884" s="88" t="s">
        <v>2852</v>
      </c>
      <c r="W1884" s="86">
        <v>43427.711504629631</v>
      </c>
      <c r="X1884" s="88" t="s">
        <v>3545</v>
      </c>
      <c r="Y1884" s="84"/>
      <c r="Z1884" s="84"/>
      <c r="AA1884" s="87" t="s">
        <v>4675</v>
      </c>
      <c r="AB1884" s="84"/>
      <c r="AC1884" s="84" t="b">
        <v>0</v>
      </c>
      <c r="AD1884" s="84">
        <v>0</v>
      </c>
      <c r="AE1884" s="87" t="s">
        <v>5552</v>
      </c>
      <c r="AF1884" s="84" t="b">
        <v>0</v>
      </c>
      <c r="AG1884" s="84" t="s">
        <v>5605</v>
      </c>
      <c r="AH1884" s="84"/>
      <c r="AI1884" s="87" t="s">
        <v>5552</v>
      </c>
      <c r="AJ1884" s="84" t="b">
        <v>0</v>
      </c>
      <c r="AK1884" s="84">
        <v>5</v>
      </c>
      <c r="AL1884" s="87" t="s">
        <v>4714</v>
      </c>
      <c r="AM1884" s="84" t="s">
        <v>5682</v>
      </c>
      <c r="AN1884" s="84" t="b">
        <v>0</v>
      </c>
      <c r="AO1884" s="87" t="s">
        <v>4714</v>
      </c>
      <c r="AP1884" s="84" t="s">
        <v>179</v>
      </c>
      <c r="AQ1884" s="84">
        <v>0</v>
      </c>
      <c r="AR1884" s="84">
        <v>0</v>
      </c>
      <c r="AS1884" s="84"/>
      <c r="AT1884" s="84"/>
      <c r="AU1884" s="84"/>
      <c r="AV1884" s="84"/>
      <c r="AW1884" s="84"/>
      <c r="AX1884" s="84"/>
      <c r="AY1884" s="84"/>
      <c r="AZ1884" s="84"/>
    </row>
    <row r="1885" spans="1:52" x14ac:dyDescent="0.55000000000000004">
      <c r="A1885" s="69" t="s">
        <v>448</v>
      </c>
      <c r="B1885" s="69" t="s">
        <v>1050</v>
      </c>
      <c r="C1885" s="70"/>
      <c r="D1885" s="71"/>
      <c r="E1885" s="72"/>
      <c r="F1885" s="73"/>
      <c r="G1885" s="70"/>
      <c r="H1885" s="74"/>
      <c r="I1885" s="75"/>
      <c r="J1885" s="75"/>
      <c r="K1885" s="36"/>
      <c r="L1885" s="82"/>
      <c r="M1885" s="82"/>
      <c r="N1885" s="77"/>
      <c r="O1885" s="84" t="s">
        <v>1270</v>
      </c>
      <c r="P1885" s="86">
        <v>43427.711504629631</v>
      </c>
      <c r="Q1885" s="84" t="s">
        <v>1378</v>
      </c>
      <c r="R1885" s="84"/>
      <c r="S1885" s="84"/>
      <c r="T1885" s="84" t="s">
        <v>2119</v>
      </c>
      <c r="U1885" s="84"/>
      <c r="V1885" s="88" t="s">
        <v>2852</v>
      </c>
      <c r="W1885" s="86">
        <v>43427.711504629631</v>
      </c>
      <c r="X1885" s="88" t="s">
        <v>3545</v>
      </c>
      <c r="Y1885" s="84"/>
      <c r="Z1885" s="84"/>
      <c r="AA1885" s="87" t="s">
        <v>4675</v>
      </c>
      <c r="AB1885" s="84"/>
      <c r="AC1885" s="84" t="b">
        <v>0</v>
      </c>
      <c r="AD1885" s="84">
        <v>0</v>
      </c>
      <c r="AE1885" s="87" t="s">
        <v>5552</v>
      </c>
      <c r="AF1885" s="84" t="b">
        <v>0</v>
      </c>
      <c r="AG1885" s="84" t="s">
        <v>5605</v>
      </c>
      <c r="AH1885" s="84"/>
      <c r="AI1885" s="87" t="s">
        <v>5552</v>
      </c>
      <c r="AJ1885" s="84" t="b">
        <v>0</v>
      </c>
      <c r="AK1885" s="84">
        <v>5</v>
      </c>
      <c r="AL1885" s="87" t="s">
        <v>4714</v>
      </c>
      <c r="AM1885" s="84" t="s">
        <v>5682</v>
      </c>
      <c r="AN1885" s="84" t="b">
        <v>0</v>
      </c>
      <c r="AO1885" s="87" t="s">
        <v>4714</v>
      </c>
      <c r="AP1885" s="84" t="s">
        <v>179</v>
      </c>
      <c r="AQ1885" s="84">
        <v>0</v>
      </c>
      <c r="AR1885" s="84">
        <v>0</v>
      </c>
      <c r="AS1885" s="84"/>
      <c r="AT1885" s="84"/>
      <c r="AU1885" s="84"/>
      <c r="AV1885" s="84"/>
      <c r="AW1885" s="84"/>
      <c r="AX1885" s="84"/>
      <c r="AY1885" s="84"/>
      <c r="AZ1885" s="84"/>
    </row>
    <row r="1886" spans="1:52" x14ac:dyDescent="0.55000000000000004">
      <c r="A1886" s="69" t="s">
        <v>448</v>
      </c>
      <c r="B1886" s="69" t="s">
        <v>447</v>
      </c>
      <c r="C1886" s="70"/>
      <c r="D1886" s="71"/>
      <c r="E1886" s="72"/>
      <c r="F1886" s="73"/>
      <c r="G1886" s="70"/>
      <c r="H1886" s="74"/>
      <c r="I1886" s="75"/>
      <c r="J1886" s="75"/>
      <c r="K1886" s="36"/>
      <c r="L1886" s="82"/>
      <c r="M1886" s="82"/>
      <c r="N1886" s="77"/>
      <c r="O1886" s="84" t="s">
        <v>1270</v>
      </c>
      <c r="P1886" s="86">
        <v>43427.711504629631</v>
      </c>
      <c r="Q1886" s="84" t="s">
        <v>1378</v>
      </c>
      <c r="R1886" s="84"/>
      <c r="S1886" s="84"/>
      <c r="T1886" s="84" t="s">
        <v>2119</v>
      </c>
      <c r="U1886" s="84"/>
      <c r="V1886" s="88" t="s">
        <v>2852</v>
      </c>
      <c r="W1886" s="86">
        <v>43427.711504629631</v>
      </c>
      <c r="X1886" s="88" t="s">
        <v>3545</v>
      </c>
      <c r="Y1886" s="84"/>
      <c r="Z1886" s="84"/>
      <c r="AA1886" s="87" t="s">
        <v>4675</v>
      </c>
      <c r="AB1886" s="84"/>
      <c r="AC1886" s="84" t="b">
        <v>0</v>
      </c>
      <c r="AD1886" s="84">
        <v>0</v>
      </c>
      <c r="AE1886" s="87" t="s">
        <v>5552</v>
      </c>
      <c r="AF1886" s="84" t="b">
        <v>0</v>
      </c>
      <c r="AG1886" s="84" t="s">
        <v>5605</v>
      </c>
      <c r="AH1886" s="84"/>
      <c r="AI1886" s="87" t="s">
        <v>5552</v>
      </c>
      <c r="AJ1886" s="84" t="b">
        <v>0</v>
      </c>
      <c r="AK1886" s="84">
        <v>5</v>
      </c>
      <c r="AL1886" s="87" t="s">
        <v>4714</v>
      </c>
      <c r="AM1886" s="84" t="s">
        <v>5682</v>
      </c>
      <c r="AN1886" s="84" t="b">
        <v>0</v>
      </c>
      <c r="AO1886" s="87" t="s">
        <v>4714</v>
      </c>
      <c r="AP1886" s="84" t="s">
        <v>179</v>
      </c>
      <c r="AQ1886" s="84">
        <v>0</v>
      </c>
      <c r="AR1886" s="84">
        <v>0</v>
      </c>
      <c r="AS1886" s="84"/>
      <c r="AT1886" s="84"/>
      <c r="AU1886" s="84"/>
      <c r="AV1886" s="84"/>
      <c r="AW1886" s="84"/>
      <c r="AX1886" s="84"/>
      <c r="AY1886" s="84"/>
      <c r="AZ1886" s="84"/>
    </row>
    <row r="1887" spans="1:52" x14ac:dyDescent="0.55000000000000004">
      <c r="A1887" s="69" t="s">
        <v>448</v>
      </c>
      <c r="B1887" s="69" t="s">
        <v>1051</v>
      </c>
      <c r="C1887" s="70"/>
      <c r="D1887" s="71"/>
      <c r="E1887" s="72"/>
      <c r="F1887" s="73"/>
      <c r="G1887" s="70"/>
      <c r="H1887" s="74"/>
      <c r="I1887" s="75"/>
      <c r="J1887" s="75"/>
      <c r="K1887" s="36"/>
      <c r="L1887" s="82"/>
      <c r="M1887" s="82"/>
      <c r="N1887" s="77"/>
      <c r="O1887" s="84" t="s">
        <v>1270</v>
      </c>
      <c r="P1887" s="86">
        <v>43427.711504629631</v>
      </c>
      <c r="Q1887" s="84" t="s">
        <v>1378</v>
      </c>
      <c r="R1887" s="84"/>
      <c r="S1887" s="84"/>
      <c r="T1887" s="84" t="s">
        <v>2119</v>
      </c>
      <c r="U1887" s="84"/>
      <c r="V1887" s="88" t="s">
        <v>2852</v>
      </c>
      <c r="W1887" s="86">
        <v>43427.711504629631</v>
      </c>
      <c r="X1887" s="88" t="s">
        <v>3545</v>
      </c>
      <c r="Y1887" s="84"/>
      <c r="Z1887" s="84"/>
      <c r="AA1887" s="87" t="s">
        <v>4675</v>
      </c>
      <c r="AB1887" s="84"/>
      <c r="AC1887" s="84" t="b">
        <v>0</v>
      </c>
      <c r="AD1887" s="84">
        <v>0</v>
      </c>
      <c r="AE1887" s="87" t="s">
        <v>5552</v>
      </c>
      <c r="AF1887" s="84" t="b">
        <v>0</v>
      </c>
      <c r="AG1887" s="84" t="s">
        <v>5605</v>
      </c>
      <c r="AH1887" s="84"/>
      <c r="AI1887" s="87" t="s">
        <v>5552</v>
      </c>
      <c r="AJ1887" s="84" t="b">
        <v>0</v>
      </c>
      <c r="AK1887" s="84">
        <v>5</v>
      </c>
      <c r="AL1887" s="87" t="s">
        <v>4714</v>
      </c>
      <c r="AM1887" s="84" t="s">
        <v>5682</v>
      </c>
      <c r="AN1887" s="84" t="b">
        <v>0</v>
      </c>
      <c r="AO1887" s="87" t="s">
        <v>4714</v>
      </c>
      <c r="AP1887" s="84" t="s">
        <v>179</v>
      </c>
      <c r="AQ1887" s="84">
        <v>0</v>
      </c>
      <c r="AR1887" s="84">
        <v>0</v>
      </c>
      <c r="AS1887" s="84"/>
      <c r="AT1887" s="84"/>
      <c r="AU1887" s="84"/>
      <c r="AV1887" s="84"/>
      <c r="AW1887" s="84"/>
      <c r="AX1887" s="84"/>
      <c r="AY1887" s="84"/>
      <c r="AZ1887" s="84"/>
    </row>
    <row r="1888" spans="1:52" x14ac:dyDescent="0.55000000000000004">
      <c r="A1888" s="69" t="s">
        <v>449</v>
      </c>
      <c r="B1888" s="69" t="s">
        <v>853</v>
      </c>
      <c r="C1888" s="70"/>
      <c r="D1888" s="71"/>
      <c r="E1888" s="72"/>
      <c r="F1888" s="73"/>
      <c r="G1888" s="70"/>
      <c r="H1888" s="74"/>
      <c r="I1888" s="75"/>
      <c r="J1888" s="75"/>
      <c r="K1888" s="36"/>
      <c r="L1888" s="82"/>
      <c r="M1888" s="82"/>
      <c r="N1888" s="77"/>
      <c r="O1888" s="84" t="s">
        <v>1269</v>
      </c>
      <c r="P1888" s="86">
        <v>43427.714247685188</v>
      </c>
      <c r="Q1888" s="84" t="s">
        <v>1393</v>
      </c>
      <c r="R1888" s="84"/>
      <c r="S1888" s="84"/>
      <c r="T1888" s="84"/>
      <c r="U1888" s="84"/>
      <c r="V1888" s="88" t="s">
        <v>2853</v>
      </c>
      <c r="W1888" s="86">
        <v>43427.714247685188</v>
      </c>
      <c r="X1888" s="88" t="s">
        <v>3546</v>
      </c>
      <c r="Y1888" s="84"/>
      <c r="Z1888" s="84"/>
      <c r="AA1888" s="87" t="s">
        <v>4676</v>
      </c>
      <c r="AB1888" s="84"/>
      <c r="AC1888" s="84" t="b">
        <v>0</v>
      </c>
      <c r="AD1888" s="84">
        <v>0</v>
      </c>
      <c r="AE1888" s="87" t="s">
        <v>5552</v>
      </c>
      <c r="AF1888" s="84" t="b">
        <v>1</v>
      </c>
      <c r="AG1888" s="84" t="s">
        <v>5604</v>
      </c>
      <c r="AH1888" s="84"/>
      <c r="AI1888" s="87" t="s">
        <v>5627</v>
      </c>
      <c r="AJ1888" s="84" t="b">
        <v>0</v>
      </c>
      <c r="AK1888" s="84">
        <v>9</v>
      </c>
      <c r="AL1888" s="87" t="s">
        <v>5290</v>
      </c>
      <c r="AM1888" s="84" t="s">
        <v>5684</v>
      </c>
      <c r="AN1888" s="84" t="b">
        <v>0</v>
      </c>
      <c r="AO1888" s="87" t="s">
        <v>5290</v>
      </c>
      <c r="AP1888" s="84" t="s">
        <v>179</v>
      </c>
      <c r="AQ1888" s="84">
        <v>0</v>
      </c>
      <c r="AR1888" s="84">
        <v>0</v>
      </c>
      <c r="AS1888" s="84"/>
      <c r="AT1888" s="84"/>
      <c r="AU1888" s="84"/>
      <c r="AV1888" s="84"/>
      <c r="AW1888" s="84"/>
      <c r="AX1888" s="84"/>
      <c r="AY1888" s="84"/>
      <c r="AZ1888" s="84"/>
    </row>
    <row r="1889" spans="1:52" x14ac:dyDescent="0.55000000000000004">
      <c r="A1889" s="69" t="s">
        <v>449</v>
      </c>
      <c r="B1889" s="69" t="s">
        <v>942</v>
      </c>
      <c r="C1889" s="70"/>
      <c r="D1889" s="71"/>
      <c r="E1889" s="72"/>
      <c r="F1889" s="73"/>
      <c r="G1889" s="70"/>
      <c r="H1889" s="74"/>
      <c r="I1889" s="75"/>
      <c r="J1889" s="75"/>
      <c r="K1889" s="36"/>
      <c r="L1889" s="82"/>
      <c r="M1889" s="82"/>
      <c r="N1889" s="77"/>
      <c r="O1889" s="84" t="s">
        <v>1270</v>
      </c>
      <c r="P1889" s="86">
        <v>43427.714247685188</v>
      </c>
      <c r="Q1889" s="84" t="s">
        <v>1393</v>
      </c>
      <c r="R1889" s="84"/>
      <c r="S1889" s="84"/>
      <c r="T1889" s="84"/>
      <c r="U1889" s="84"/>
      <c r="V1889" s="88" t="s">
        <v>2853</v>
      </c>
      <c r="W1889" s="86">
        <v>43427.714247685188</v>
      </c>
      <c r="X1889" s="88" t="s">
        <v>3546</v>
      </c>
      <c r="Y1889" s="84"/>
      <c r="Z1889" s="84"/>
      <c r="AA1889" s="87" t="s">
        <v>4676</v>
      </c>
      <c r="AB1889" s="84"/>
      <c r="AC1889" s="84" t="b">
        <v>0</v>
      </c>
      <c r="AD1889" s="84">
        <v>0</v>
      </c>
      <c r="AE1889" s="87" t="s">
        <v>5552</v>
      </c>
      <c r="AF1889" s="84" t="b">
        <v>1</v>
      </c>
      <c r="AG1889" s="84" t="s">
        <v>5604</v>
      </c>
      <c r="AH1889" s="84"/>
      <c r="AI1889" s="87" t="s">
        <v>5627</v>
      </c>
      <c r="AJ1889" s="84" t="b">
        <v>0</v>
      </c>
      <c r="AK1889" s="84">
        <v>9</v>
      </c>
      <c r="AL1889" s="87" t="s">
        <v>5290</v>
      </c>
      <c r="AM1889" s="84" t="s">
        <v>5684</v>
      </c>
      <c r="AN1889" s="84" t="b">
        <v>0</v>
      </c>
      <c r="AO1889" s="87" t="s">
        <v>5290</v>
      </c>
      <c r="AP1889" s="84" t="s">
        <v>179</v>
      </c>
      <c r="AQ1889" s="84">
        <v>0</v>
      </c>
      <c r="AR1889" s="84">
        <v>0</v>
      </c>
      <c r="AS1889" s="84"/>
      <c r="AT1889" s="84"/>
      <c r="AU1889" s="84"/>
      <c r="AV1889" s="84"/>
      <c r="AW1889" s="84"/>
      <c r="AX1889" s="84"/>
      <c r="AY1889" s="84"/>
      <c r="AZ1889" s="84"/>
    </row>
    <row r="1890" spans="1:52" x14ac:dyDescent="0.55000000000000004">
      <c r="A1890" s="69" t="s">
        <v>449</v>
      </c>
      <c r="B1890" s="69" t="s">
        <v>636</v>
      </c>
      <c r="C1890" s="70"/>
      <c r="D1890" s="71"/>
      <c r="E1890" s="72"/>
      <c r="F1890" s="73"/>
      <c r="G1890" s="70"/>
      <c r="H1890" s="74"/>
      <c r="I1890" s="75"/>
      <c r="J1890" s="75"/>
      <c r="K1890" s="36"/>
      <c r="L1890" s="82"/>
      <c r="M1890" s="82"/>
      <c r="N1890" s="77"/>
      <c r="O1890" s="84" t="s">
        <v>1270</v>
      </c>
      <c r="P1890" s="86">
        <v>43427.714247685188</v>
      </c>
      <c r="Q1890" s="84" t="s">
        <v>1393</v>
      </c>
      <c r="R1890" s="84"/>
      <c r="S1890" s="84"/>
      <c r="T1890" s="84"/>
      <c r="U1890" s="84"/>
      <c r="V1890" s="88" t="s">
        <v>2853</v>
      </c>
      <c r="W1890" s="86">
        <v>43427.714247685188</v>
      </c>
      <c r="X1890" s="88" t="s">
        <v>3546</v>
      </c>
      <c r="Y1890" s="84"/>
      <c r="Z1890" s="84"/>
      <c r="AA1890" s="87" t="s">
        <v>4676</v>
      </c>
      <c r="AB1890" s="84"/>
      <c r="AC1890" s="84" t="b">
        <v>0</v>
      </c>
      <c r="AD1890" s="84">
        <v>0</v>
      </c>
      <c r="AE1890" s="87" t="s">
        <v>5552</v>
      </c>
      <c r="AF1890" s="84" t="b">
        <v>1</v>
      </c>
      <c r="AG1890" s="84" t="s">
        <v>5604</v>
      </c>
      <c r="AH1890" s="84"/>
      <c r="AI1890" s="87" t="s">
        <v>5627</v>
      </c>
      <c r="AJ1890" s="84" t="b">
        <v>0</v>
      </c>
      <c r="AK1890" s="84">
        <v>9</v>
      </c>
      <c r="AL1890" s="87" t="s">
        <v>5290</v>
      </c>
      <c r="AM1890" s="84" t="s">
        <v>5684</v>
      </c>
      <c r="AN1890" s="84" t="b">
        <v>0</v>
      </c>
      <c r="AO1890" s="87" t="s">
        <v>5290</v>
      </c>
      <c r="AP1890" s="84" t="s">
        <v>179</v>
      </c>
      <c r="AQ1890" s="84">
        <v>0</v>
      </c>
      <c r="AR1890" s="84">
        <v>0</v>
      </c>
      <c r="AS1890" s="84"/>
      <c r="AT1890" s="84"/>
      <c r="AU1890" s="84"/>
      <c r="AV1890" s="84"/>
      <c r="AW1890" s="84"/>
      <c r="AX1890" s="84"/>
      <c r="AY1890" s="84"/>
      <c r="AZ1890" s="84"/>
    </row>
    <row r="1891" spans="1:52" x14ac:dyDescent="0.55000000000000004">
      <c r="A1891" s="69" t="s">
        <v>449</v>
      </c>
      <c r="B1891" s="69" t="s">
        <v>1038</v>
      </c>
      <c r="C1891" s="70"/>
      <c r="D1891" s="71"/>
      <c r="E1891" s="72"/>
      <c r="F1891" s="73"/>
      <c r="G1891" s="70"/>
      <c r="H1891" s="74"/>
      <c r="I1891" s="75"/>
      <c r="J1891" s="75"/>
      <c r="K1891" s="36"/>
      <c r="L1891" s="82"/>
      <c r="M1891" s="82"/>
      <c r="N1891" s="77"/>
      <c r="O1891" s="84" t="s">
        <v>1270</v>
      </c>
      <c r="P1891" s="86">
        <v>43427.714247685188</v>
      </c>
      <c r="Q1891" s="84" t="s">
        <v>1393</v>
      </c>
      <c r="R1891" s="84"/>
      <c r="S1891" s="84"/>
      <c r="T1891" s="84"/>
      <c r="U1891" s="84"/>
      <c r="V1891" s="88" t="s">
        <v>2853</v>
      </c>
      <c r="W1891" s="86">
        <v>43427.714247685188</v>
      </c>
      <c r="X1891" s="88" t="s">
        <v>3546</v>
      </c>
      <c r="Y1891" s="84"/>
      <c r="Z1891" s="84"/>
      <c r="AA1891" s="87" t="s">
        <v>4676</v>
      </c>
      <c r="AB1891" s="84"/>
      <c r="AC1891" s="84" t="b">
        <v>0</v>
      </c>
      <c r="AD1891" s="84">
        <v>0</v>
      </c>
      <c r="AE1891" s="87" t="s">
        <v>5552</v>
      </c>
      <c r="AF1891" s="84" t="b">
        <v>1</v>
      </c>
      <c r="AG1891" s="84" t="s">
        <v>5604</v>
      </c>
      <c r="AH1891" s="84"/>
      <c r="AI1891" s="87" t="s">
        <v>5627</v>
      </c>
      <c r="AJ1891" s="84" t="b">
        <v>0</v>
      </c>
      <c r="AK1891" s="84">
        <v>9</v>
      </c>
      <c r="AL1891" s="87" t="s">
        <v>5290</v>
      </c>
      <c r="AM1891" s="84" t="s">
        <v>5684</v>
      </c>
      <c r="AN1891" s="84" t="b">
        <v>0</v>
      </c>
      <c r="AO1891" s="87" t="s">
        <v>5290</v>
      </c>
      <c r="AP1891" s="84" t="s">
        <v>179</v>
      </c>
      <c r="AQ1891" s="84">
        <v>0</v>
      </c>
      <c r="AR1891" s="84">
        <v>0</v>
      </c>
      <c r="AS1891" s="84"/>
      <c r="AT1891" s="84"/>
      <c r="AU1891" s="84"/>
      <c r="AV1891" s="84"/>
      <c r="AW1891" s="84"/>
      <c r="AX1891" s="84"/>
      <c r="AY1891" s="84"/>
      <c r="AZ1891" s="84"/>
    </row>
    <row r="1892" spans="1:52" x14ac:dyDescent="0.55000000000000004">
      <c r="A1892" s="69" t="s">
        <v>449</v>
      </c>
      <c r="B1892" s="69" t="s">
        <v>620</v>
      </c>
      <c r="C1892" s="70"/>
      <c r="D1892" s="71"/>
      <c r="E1892" s="72"/>
      <c r="F1892" s="73"/>
      <c r="G1892" s="70"/>
      <c r="H1892" s="74"/>
      <c r="I1892" s="75"/>
      <c r="J1892" s="75"/>
      <c r="K1892" s="36"/>
      <c r="L1892" s="82"/>
      <c r="M1892" s="82"/>
      <c r="N1892" s="77"/>
      <c r="O1892" s="84" t="s">
        <v>1270</v>
      </c>
      <c r="P1892" s="86">
        <v>43427.714247685188</v>
      </c>
      <c r="Q1892" s="84" t="s">
        <v>1393</v>
      </c>
      <c r="R1892" s="84"/>
      <c r="S1892" s="84"/>
      <c r="T1892" s="84"/>
      <c r="U1892" s="84"/>
      <c r="V1892" s="88" t="s">
        <v>2853</v>
      </c>
      <c r="W1892" s="86">
        <v>43427.714247685188</v>
      </c>
      <c r="X1892" s="88" t="s">
        <v>3546</v>
      </c>
      <c r="Y1892" s="84"/>
      <c r="Z1892" s="84"/>
      <c r="AA1892" s="87" t="s">
        <v>4676</v>
      </c>
      <c r="AB1892" s="84"/>
      <c r="AC1892" s="84" t="b">
        <v>0</v>
      </c>
      <c r="AD1892" s="84">
        <v>0</v>
      </c>
      <c r="AE1892" s="87" t="s">
        <v>5552</v>
      </c>
      <c r="AF1892" s="84" t="b">
        <v>1</v>
      </c>
      <c r="AG1892" s="84" t="s">
        <v>5604</v>
      </c>
      <c r="AH1892" s="84"/>
      <c r="AI1892" s="87" t="s">
        <v>5627</v>
      </c>
      <c r="AJ1892" s="84" t="b">
        <v>0</v>
      </c>
      <c r="AK1892" s="84">
        <v>9</v>
      </c>
      <c r="AL1892" s="87" t="s">
        <v>5290</v>
      </c>
      <c r="AM1892" s="84" t="s">
        <v>5684</v>
      </c>
      <c r="AN1892" s="84" t="b">
        <v>0</v>
      </c>
      <c r="AO1892" s="87" t="s">
        <v>5290</v>
      </c>
      <c r="AP1892" s="84" t="s">
        <v>179</v>
      </c>
      <c r="AQ1892" s="84">
        <v>0</v>
      </c>
      <c r="AR1892" s="84">
        <v>0</v>
      </c>
      <c r="AS1892" s="84"/>
      <c r="AT1892" s="84"/>
      <c r="AU1892" s="84"/>
      <c r="AV1892" s="84"/>
      <c r="AW1892" s="84"/>
      <c r="AX1892" s="84"/>
      <c r="AY1892" s="84"/>
      <c r="AZ1892" s="84"/>
    </row>
    <row r="1893" spans="1:52" x14ac:dyDescent="0.55000000000000004">
      <c r="A1893" s="69" t="s">
        <v>449</v>
      </c>
      <c r="B1893" s="69" t="s">
        <v>851</v>
      </c>
      <c r="C1893" s="70"/>
      <c r="D1893" s="71"/>
      <c r="E1893" s="72"/>
      <c r="F1893" s="73"/>
      <c r="G1893" s="70"/>
      <c r="H1893" s="74"/>
      <c r="I1893" s="75"/>
      <c r="J1893" s="75"/>
      <c r="K1893" s="36"/>
      <c r="L1893" s="82"/>
      <c r="M1893" s="82"/>
      <c r="N1893" s="77"/>
      <c r="O1893" s="84" t="s">
        <v>1270</v>
      </c>
      <c r="P1893" s="86">
        <v>43427.714247685188</v>
      </c>
      <c r="Q1893" s="84" t="s">
        <v>1393</v>
      </c>
      <c r="R1893" s="84"/>
      <c r="S1893" s="84"/>
      <c r="T1893" s="84"/>
      <c r="U1893" s="84"/>
      <c r="V1893" s="88" t="s">
        <v>2853</v>
      </c>
      <c r="W1893" s="86">
        <v>43427.714247685188</v>
      </c>
      <c r="X1893" s="88" t="s">
        <v>3546</v>
      </c>
      <c r="Y1893" s="84"/>
      <c r="Z1893" s="84"/>
      <c r="AA1893" s="87" t="s">
        <v>4676</v>
      </c>
      <c r="AB1893" s="84"/>
      <c r="AC1893" s="84" t="b">
        <v>0</v>
      </c>
      <c r="AD1893" s="84">
        <v>0</v>
      </c>
      <c r="AE1893" s="87" t="s">
        <v>5552</v>
      </c>
      <c r="AF1893" s="84" t="b">
        <v>1</v>
      </c>
      <c r="AG1893" s="84" t="s">
        <v>5604</v>
      </c>
      <c r="AH1893" s="84"/>
      <c r="AI1893" s="87" t="s">
        <v>5627</v>
      </c>
      <c r="AJ1893" s="84" t="b">
        <v>0</v>
      </c>
      <c r="AK1893" s="84">
        <v>9</v>
      </c>
      <c r="AL1893" s="87" t="s">
        <v>5290</v>
      </c>
      <c r="AM1893" s="84" t="s">
        <v>5684</v>
      </c>
      <c r="AN1893" s="84" t="b">
        <v>0</v>
      </c>
      <c r="AO1893" s="87" t="s">
        <v>5290</v>
      </c>
      <c r="AP1893" s="84" t="s">
        <v>179</v>
      </c>
      <c r="AQ1893" s="84">
        <v>0</v>
      </c>
      <c r="AR1893" s="84">
        <v>0</v>
      </c>
      <c r="AS1893" s="84"/>
      <c r="AT1893" s="84"/>
      <c r="AU1893" s="84"/>
      <c r="AV1893" s="84"/>
      <c r="AW1893" s="84"/>
      <c r="AX1893" s="84"/>
      <c r="AY1893" s="84"/>
      <c r="AZ1893" s="84"/>
    </row>
    <row r="1894" spans="1:52" x14ac:dyDescent="0.55000000000000004">
      <c r="A1894" s="69" t="s">
        <v>449</v>
      </c>
      <c r="B1894" s="69" t="s">
        <v>635</v>
      </c>
      <c r="C1894" s="70"/>
      <c r="D1894" s="71"/>
      <c r="E1894" s="72"/>
      <c r="F1894" s="73"/>
      <c r="G1894" s="70"/>
      <c r="H1894" s="74"/>
      <c r="I1894" s="75"/>
      <c r="J1894" s="75"/>
      <c r="K1894" s="36"/>
      <c r="L1894" s="82"/>
      <c r="M1894" s="82"/>
      <c r="N1894" s="77"/>
      <c r="O1894" s="84" t="s">
        <v>1270</v>
      </c>
      <c r="P1894" s="86">
        <v>43427.714247685188</v>
      </c>
      <c r="Q1894" s="84" t="s">
        <v>1393</v>
      </c>
      <c r="R1894" s="84"/>
      <c r="S1894" s="84"/>
      <c r="T1894" s="84"/>
      <c r="U1894" s="84"/>
      <c r="V1894" s="88" t="s">
        <v>2853</v>
      </c>
      <c r="W1894" s="86">
        <v>43427.714247685188</v>
      </c>
      <c r="X1894" s="88" t="s">
        <v>3546</v>
      </c>
      <c r="Y1894" s="84"/>
      <c r="Z1894" s="84"/>
      <c r="AA1894" s="87" t="s">
        <v>4676</v>
      </c>
      <c r="AB1894" s="84"/>
      <c r="AC1894" s="84" t="b">
        <v>0</v>
      </c>
      <c r="AD1894" s="84">
        <v>0</v>
      </c>
      <c r="AE1894" s="87" t="s">
        <v>5552</v>
      </c>
      <c r="AF1894" s="84" t="b">
        <v>1</v>
      </c>
      <c r="AG1894" s="84" t="s">
        <v>5604</v>
      </c>
      <c r="AH1894" s="84"/>
      <c r="AI1894" s="87" t="s">
        <v>5627</v>
      </c>
      <c r="AJ1894" s="84" t="b">
        <v>0</v>
      </c>
      <c r="AK1894" s="84">
        <v>9</v>
      </c>
      <c r="AL1894" s="87" t="s">
        <v>5290</v>
      </c>
      <c r="AM1894" s="84" t="s">
        <v>5684</v>
      </c>
      <c r="AN1894" s="84" t="b">
        <v>0</v>
      </c>
      <c r="AO1894" s="87" t="s">
        <v>5290</v>
      </c>
      <c r="AP1894" s="84" t="s">
        <v>179</v>
      </c>
      <c r="AQ1894" s="84">
        <v>0</v>
      </c>
      <c r="AR1894" s="84">
        <v>0</v>
      </c>
      <c r="AS1894" s="84"/>
      <c r="AT1894" s="84"/>
      <c r="AU1894" s="84"/>
      <c r="AV1894" s="84"/>
      <c r="AW1894" s="84"/>
      <c r="AX1894" s="84"/>
      <c r="AY1894" s="84"/>
      <c r="AZ1894" s="84"/>
    </row>
    <row r="1895" spans="1:52" x14ac:dyDescent="0.55000000000000004">
      <c r="A1895" s="69" t="s">
        <v>449</v>
      </c>
      <c r="B1895" s="69" t="s">
        <v>852</v>
      </c>
      <c r="C1895" s="70"/>
      <c r="D1895" s="71"/>
      <c r="E1895" s="72"/>
      <c r="F1895" s="73"/>
      <c r="G1895" s="70"/>
      <c r="H1895" s="74"/>
      <c r="I1895" s="75"/>
      <c r="J1895" s="75"/>
      <c r="K1895" s="36"/>
      <c r="L1895" s="82"/>
      <c r="M1895" s="82"/>
      <c r="N1895" s="77"/>
      <c r="O1895" s="84" t="s">
        <v>1270</v>
      </c>
      <c r="P1895" s="86">
        <v>43427.714247685188</v>
      </c>
      <c r="Q1895" s="84" t="s">
        <v>1393</v>
      </c>
      <c r="R1895" s="84"/>
      <c r="S1895" s="84"/>
      <c r="T1895" s="84"/>
      <c r="U1895" s="84"/>
      <c r="V1895" s="88" t="s">
        <v>2853</v>
      </c>
      <c r="W1895" s="86">
        <v>43427.714247685188</v>
      </c>
      <c r="X1895" s="88" t="s">
        <v>3546</v>
      </c>
      <c r="Y1895" s="84"/>
      <c r="Z1895" s="84"/>
      <c r="AA1895" s="87" t="s">
        <v>4676</v>
      </c>
      <c r="AB1895" s="84"/>
      <c r="AC1895" s="84" t="b">
        <v>0</v>
      </c>
      <c r="AD1895" s="84">
        <v>0</v>
      </c>
      <c r="AE1895" s="87" t="s">
        <v>5552</v>
      </c>
      <c r="AF1895" s="84" t="b">
        <v>1</v>
      </c>
      <c r="AG1895" s="84" t="s">
        <v>5604</v>
      </c>
      <c r="AH1895" s="84"/>
      <c r="AI1895" s="87" t="s">
        <v>5627</v>
      </c>
      <c r="AJ1895" s="84" t="b">
        <v>0</v>
      </c>
      <c r="AK1895" s="84">
        <v>9</v>
      </c>
      <c r="AL1895" s="87" t="s">
        <v>5290</v>
      </c>
      <c r="AM1895" s="84" t="s">
        <v>5684</v>
      </c>
      <c r="AN1895" s="84" t="b">
        <v>0</v>
      </c>
      <c r="AO1895" s="87" t="s">
        <v>5290</v>
      </c>
      <c r="AP1895" s="84" t="s">
        <v>179</v>
      </c>
      <c r="AQ1895" s="84">
        <v>0</v>
      </c>
      <c r="AR1895" s="84">
        <v>0</v>
      </c>
      <c r="AS1895" s="84"/>
      <c r="AT1895" s="84"/>
      <c r="AU1895" s="84"/>
      <c r="AV1895" s="84"/>
      <c r="AW1895" s="84"/>
      <c r="AX1895" s="84"/>
      <c r="AY1895" s="84"/>
      <c r="AZ1895" s="84"/>
    </row>
    <row r="1896" spans="1:52" x14ac:dyDescent="0.55000000000000004">
      <c r="A1896" s="69" t="s">
        <v>449</v>
      </c>
      <c r="B1896" s="69" t="s">
        <v>856</v>
      </c>
      <c r="C1896" s="70"/>
      <c r="D1896" s="71"/>
      <c r="E1896" s="72"/>
      <c r="F1896" s="73"/>
      <c r="G1896" s="70"/>
      <c r="H1896" s="74"/>
      <c r="I1896" s="75"/>
      <c r="J1896" s="75"/>
      <c r="K1896" s="36"/>
      <c r="L1896" s="82"/>
      <c r="M1896" s="82"/>
      <c r="N1896" s="77"/>
      <c r="O1896" s="84" t="s">
        <v>1270</v>
      </c>
      <c r="P1896" s="86">
        <v>43427.714247685188</v>
      </c>
      <c r="Q1896" s="84" t="s">
        <v>1393</v>
      </c>
      <c r="R1896" s="84"/>
      <c r="S1896" s="84"/>
      <c r="T1896" s="84"/>
      <c r="U1896" s="84"/>
      <c r="V1896" s="88" t="s">
        <v>2853</v>
      </c>
      <c r="W1896" s="86">
        <v>43427.714247685188</v>
      </c>
      <c r="X1896" s="88" t="s">
        <v>3546</v>
      </c>
      <c r="Y1896" s="84"/>
      <c r="Z1896" s="84"/>
      <c r="AA1896" s="87" t="s">
        <v>4676</v>
      </c>
      <c r="AB1896" s="84"/>
      <c r="AC1896" s="84" t="b">
        <v>0</v>
      </c>
      <c r="AD1896" s="84">
        <v>0</v>
      </c>
      <c r="AE1896" s="87" t="s">
        <v>5552</v>
      </c>
      <c r="AF1896" s="84" t="b">
        <v>1</v>
      </c>
      <c r="AG1896" s="84" t="s">
        <v>5604</v>
      </c>
      <c r="AH1896" s="84"/>
      <c r="AI1896" s="87" t="s">
        <v>5627</v>
      </c>
      <c r="AJ1896" s="84" t="b">
        <v>0</v>
      </c>
      <c r="AK1896" s="84">
        <v>9</v>
      </c>
      <c r="AL1896" s="87" t="s">
        <v>5290</v>
      </c>
      <c r="AM1896" s="84" t="s">
        <v>5684</v>
      </c>
      <c r="AN1896" s="84" t="b">
        <v>0</v>
      </c>
      <c r="AO1896" s="87" t="s">
        <v>5290</v>
      </c>
      <c r="AP1896" s="84" t="s">
        <v>179</v>
      </c>
      <c r="AQ1896" s="84">
        <v>0</v>
      </c>
      <c r="AR1896" s="84">
        <v>0</v>
      </c>
      <c r="AS1896" s="84"/>
      <c r="AT1896" s="84"/>
      <c r="AU1896" s="84"/>
      <c r="AV1896" s="84"/>
      <c r="AW1896" s="84"/>
      <c r="AX1896" s="84"/>
      <c r="AY1896" s="84"/>
      <c r="AZ1896" s="84"/>
    </row>
    <row r="1897" spans="1:52" x14ac:dyDescent="0.55000000000000004">
      <c r="A1897" s="69" t="s">
        <v>449</v>
      </c>
      <c r="B1897" s="69" t="s">
        <v>853</v>
      </c>
      <c r="C1897" s="70"/>
      <c r="D1897" s="71"/>
      <c r="E1897" s="72"/>
      <c r="F1897" s="73"/>
      <c r="G1897" s="70"/>
      <c r="H1897" s="74"/>
      <c r="I1897" s="75"/>
      <c r="J1897" s="75"/>
      <c r="K1897" s="36"/>
      <c r="L1897" s="82"/>
      <c r="M1897" s="82"/>
      <c r="N1897" s="77"/>
      <c r="O1897" s="84" t="s">
        <v>1270</v>
      </c>
      <c r="P1897" s="86">
        <v>43427.714247685188</v>
      </c>
      <c r="Q1897" s="84" t="s">
        <v>1393</v>
      </c>
      <c r="R1897" s="84"/>
      <c r="S1897" s="84"/>
      <c r="T1897" s="84"/>
      <c r="U1897" s="84"/>
      <c r="V1897" s="88" t="s">
        <v>2853</v>
      </c>
      <c r="W1897" s="86">
        <v>43427.714247685188</v>
      </c>
      <c r="X1897" s="88" t="s">
        <v>3546</v>
      </c>
      <c r="Y1897" s="84"/>
      <c r="Z1897" s="84"/>
      <c r="AA1897" s="87" t="s">
        <v>4676</v>
      </c>
      <c r="AB1897" s="84"/>
      <c r="AC1897" s="84" t="b">
        <v>0</v>
      </c>
      <c r="AD1897" s="84">
        <v>0</v>
      </c>
      <c r="AE1897" s="87" t="s">
        <v>5552</v>
      </c>
      <c r="AF1897" s="84" t="b">
        <v>1</v>
      </c>
      <c r="AG1897" s="84" t="s">
        <v>5604</v>
      </c>
      <c r="AH1897" s="84"/>
      <c r="AI1897" s="87" t="s">
        <v>5627</v>
      </c>
      <c r="AJ1897" s="84" t="b">
        <v>0</v>
      </c>
      <c r="AK1897" s="84">
        <v>9</v>
      </c>
      <c r="AL1897" s="87" t="s">
        <v>5290</v>
      </c>
      <c r="AM1897" s="84" t="s">
        <v>5684</v>
      </c>
      <c r="AN1897" s="84" t="b">
        <v>0</v>
      </c>
      <c r="AO1897" s="87" t="s">
        <v>5290</v>
      </c>
      <c r="AP1897" s="84" t="s">
        <v>179</v>
      </c>
      <c r="AQ1897" s="84">
        <v>0</v>
      </c>
      <c r="AR1897" s="84">
        <v>0</v>
      </c>
      <c r="AS1897" s="84"/>
      <c r="AT1897" s="84"/>
      <c r="AU1897" s="84"/>
      <c r="AV1897" s="84"/>
      <c r="AW1897" s="84"/>
      <c r="AX1897" s="84"/>
      <c r="AY1897" s="84"/>
      <c r="AZ1897" s="84"/>
    </row>
    <row r="1898" spans="1:52" x14ac:dyDescent="0.55000000000000004">
      <c r="A1898" s="69" t="s">
        <v>450</v>
      </c>
      <c r="B1898" s="69" t="s">
        <v>450</v>
      </c>
      <c r="C1898" s="70"/>
      <c r="D1898" s="71"/>
      <c r="E1898" s="72"/>
      <c r="F1898" s="73"/>
      <c r="G1898" s="70"/>
      <c r="H1898" s="74"/>
      <c r="I1898" s="75"/>
      <c r="J1898" s="75"/>
      <c r="K1898" s="36"/>
      <c r="L1898" s="82"/>
      <c r="M1898" s="82"/>
      <c r="N1898" s="77"/>
      <c r="O1898" s="84" t="s">
        <v>179</v>
      </c>
      <c r="P1898" s="86">
        <v>43427.734953703701</v>
      </c>
      <c r="Q1898" s="84" t="s">
        <v>1394</v>
      </c>
      <c r="R1898" s="84"/>
      <c r="S1898" s="84"/>
      <c r="T1898" s="84" t="s">
        <v>2131</v>
      </c>
      <c r="U1898" s="88" t="s">
        <v>2491</v>
      </c>
      <c r="V1898" s="88" t="s">
        <v>2491</v>
      </c>
      <c r="W1898" s="86">
        <v>43427.734953703701</v>
      </c>
      <c r="X1898" s="88" t="s">
        <v>3547</v>
      </c>
      <c r="Y1898" s="84"/>
      <c r="Z1898" s="84"/>
      <c r="AA1898" s="87" t="s">
        <v>4677</v>
      </c>
      <c r="AB1898" s="84"/>
      <c r="AC1898" s="84" t="b">
        <v>0</v>
      </c>
      <c r="AD1898" s="84">
        <v>1</v>
      </c>
      <c r="AE1898" s="87" t="s">
        <v>5552</v>
      </c>
      <c r="AF1898" s="84" t="b">
        <v>0</v>
      </c>
      <c r="AG1898" s="84" t="s">
        <v>5605</v>
      </c>
      <c r="AH1898" s="84"/>
      <c r="AI1898" s="87" t="s">
        <v>5552</v>
      </c>
      <c r="AJ1898" s="84" t="b">
        <v>0</v>
      </c>
      <c r="AK1898" s="84">
        <v>0</v>
      </c>
      <c r="AL1898" s="87" t="s">
        <v>5552</v>
      </c>
      <c r="AM1898" s="84" t="s">
        <v>5685</v>
      </c>
      <c r="AN1898" s="84" t="b">
        <v>0</v>
      </c>
      <c r="AO1898" s="87" t="s">
        <v>4677</v>
      </c>
      <c r="AP1898" s="84" t="s">
        <v>179</v>
      </c>
      <c r="AQ1898" s="84">
        <v>0</v>
      </c>
      <c r="AR1898" s="84">
        <v>0</v>
      </c>
      <c r="AS1898" s="84"/>
      <c r="AT1898" s="84"/>
      <c r="AU1898" s="84"/>
      <c r="AV1898" s="84"/>
      <c r="AW1898" s="84"/>
      <c r="AX1898" s="84"/>
      <c r="AY1898" s="84"/>
      <c r="AZ1898" s="84"/>
    </row>
    <row r="1899" spans="1:52" x14ac:dyDescent="0.55000000000000004">
      <c r="A1899" s="69" t="s">
        <v>451</v>
      </c>
      <c r="B1899" s="69" t="s">
        <v>1059</v>
      </c>
      <c r="C1899" s="70"/>
      <c r="D1899" s="71"/>
      <c r="E1899" s="72"/>
      <c r="F1899" s="73"/>
      <c r="G1899" s="70"/>
      <c r="H1899" s="74"/>
      <c r="I1899" s="75"/>
      <c r="J1899" s="75"/>
      <c r="K1899" s="36"/>
      <c r="L1899" s="82"/>
      <c r="M1899" s="82"/>
      <c r="N1899" s="77"/>
      <c r="O1899" s="84" t="s">
        <v>1270</v>
      </c>
      <c r="P1899" s="86">
        <v>43427.765474537038</v>
      </c>
      <c r="Q1899" s="84" t="s">
        <v>1395</v>
      </c>
      <c r="R1899" s="84"/>
      <c r="S1899" s="84"/>
      <c r="T1899" s="84" t="s">
        <v>2132</v>
      </c>
      <c r="U1899" s="88" t="s">
        <v>2492</v>
      </c>
      <c r="V1899" s="88" t="s">
        <v>2492</v>
      </c>
      <c r="W1899" s="86">
        <v>43427.765474537038</v>
      </c>
      <c r="X1899" s="88" t="s">
        <v>3548</v>
      </c>
      <c r="Y1899" s="84"/>
      <c r="Z1899" s="84"/>
      <c r="AA1899" s="87" t="s">
        <v>4678</v>
      </c>
      <c r="AB1899" s="84"/>
      <c r="AC1899" s="84" t="b">
        <v>0</v>
      </c>
      <c r="AD1899" s="84">
        <v>0</v>
      </c>
      <c r="AE1899" s="87" t="s">
        <v>5552</v>
      </c>
      <c r="AF1899" s="84" t="b">
        <v>0</v>
      </c>
      <c r="AG1899" s="84" t="s">
        <v>5605</v>
      </c>
      <c r="AH1899" s="84"/>
      <c r="AI1899" s="87" t="s">
        <v>5552</v>
      </c>
      <c r="AJ1899" s="84" t="b">
        <v>0</v>
      </c>
      <c r="AK1899" s="84">
        <v>0</v>
      </c>
      <c r="AL1899" s="87" t="s">
        <v>5552</v>
      </c>
      <c r="AM1899" s="84" t="s">
        <v>5682</v>
      </c>
      <c r="AN1899" s="84" t="b">
        <v>0</v>
      </c>
      <c r="AO1899" s="87" t="s">
        <v>4678</v>
      </c>
      <c r="AP1899" s="84" t="s">
        <v>179</v>
      </c>
      <c r="AQ1899" s="84">
        <v>0</v>
      </c>
      <c r="AR1899" s="84">
        <v>0</v>
      </c>
      <c r="AS1899" s="84"/>
      <c r="AT1899" s="84"/>
      <c r="AU1899" s="84"/>
      <c r="AV1899" s="84"/>
      <c r="AW1899" s="84"/>
      <c r="AX1899" s="84"/>
      <c r="AY1899" s="84"/>
      <c r="AZ1899" s="84"/>
    </row>
    <row r="1900" spans="1:52" x14ac:dyDescent="0.55000000000000004">
      <c r="A1900" s="69" t="s">
        <v>452</v>
      </c>
      <c r="B1900" s="69" t="s">
        <v>452</v>
      </c>
      <c r="C1900" s="70"/>
      <c r="D1900" s="71"/>
      <c r="E1900" s="72"/>
      <c r="F1900" s="73"/>
      <c r="G1900" s="70"/>
      <c r="H1900" s="74"/>
      <c r="I1900" s="75"/>
      <c r="J1900" s="75"/>
      <c r="K1900" s="36"/>
      <c r="L1900" s="82"/>
      <c r="M1900" s="82"/>
      <c r="N1900" s="77"/>
      <c r="O1900" s="84" t="s">
        <v>179</v>
      </c>
      <c r="P1900" s="86">
        <v>43427.766030092593</v>
      </c>
      <c r="Q1900" s="84" t="s">
        <v>1396</v>
      </c>
      <c r="R1900" s="84"/>
      <c r="S1900" s="84"/>
      <c r="T1900" s="84" t="s">
        <v>2133</v>
      </c>
      <c r="U1900" s="84"/>
      <c r="V1900" s="88" t="s">
        <v>2854</v>
      </c>
      <c r="W1900" s="86">
        <v>43427.766030092593</v>
      </c>
      <c r="X1900" s="88" t="s">
        <v>3549</v>
      </c>
      <c r="Y1900" s="84"/>
      <c r="Z1900" s="84"/>
      <c r="AA1900" s="87" t="s">
        <v>4679</v>
      </c>
      <c r="AB1900" s="84"/>
      <c r="AC1900" s="84" t="b">
        <v>0</v>
      </c>
      <c r="AD1900" s="84">
        <v>4</v>
      </c>
      <c r="AE1900" s="87" t="s">
        <v>5552</v>
      </c>
      <c r="AF1900" s="84" t="b">
        <v>0</v>
      </c>
      <c r="AG1900" s="84" t="s">
        <v>5604</v>
      </c>
      <c r="AH1900" s="84"/>
      <c r="AI1900" s="87" t="s">
        <v>5552</v>
      </c>
      <c r="AJ1900" s="84" t="b">
        <v>0</v>
      </c>
      <c r="AK1900" s="84">
        <v>0</v>
      </c>
      <c r="AL1900" s="87" t="s">
        <v>5552</v>
      </c>
      <c r="AM1900" s="84" t="s">
        <v>5684</v>
      </c>
      <c r="AN1900" s="84" t="b">
        <v>0</v>
      </c>
      <c r="AO1900" s="87" t="s">
        <v>4679</v>
      </c>
      <c r="AP1900" s="84" t="s">
        <v>179</v>
      </c>
      <c r="AQ1900" s="84">
        <v>0</v>
      </c>
      <c r="AR1900" s="84">
        <v>0</v>
      </c>
      <c r="AS1900" s="84" t="s">
        <v>5728</v>
      </c>
      <c r="AT1900" s="84" t="s">
        <v>5746</v>
      </c>
      <c r="AU1900" s="84" t="s">
        <v>5757</v>
      </c>
      <c r="AV1900" s="84" t="s">
        <v>5767</v>
      </c>
      <c r="AW1900" s="84" t="s">
        <v>5786</v>
      </c>
      <c r="AX1900" s="84" t="s">
        <v>5802</v>
      </c>
      <c r="AY1900" s="84" t="s">
        <v>5814</v>
      </c>
      <c r="AZ1900" s="88" t="s">
        <v>5823</v>
      </c>
    </row>
    <row r="1901" spans="1:52" x14ac:dyDescent="0.55000000000000004">
      <c r="A1901" s="69" t="s">
        <v>453</v>
      </c>
      <c r="B1901" s="69" t="s">
        <v>456</v>
      </c>
      <c r="C1901" s="70"/>
      <c r="D1901" s="71"/>
      <c r="E1901" s="72"/>
      <c r="F1901" s="73"/>
      <c r="G1901" s="70"/>
      <c r="H1901" s="74"/>
      <c r="I1901" s="75"/>
      <c r="J1901" s="75"/>
      <c r="K1901" s="36"/>
      <c r="L1901" s="82"/>
      <c r="M1901" s="82"/>
      <c r="N1901" s="77"/>
      <c r="O1901" s="84" t="s">
        <v>1269</v>
      </c>
      <c r="P1901" s="86">
        <v>43427.904085648152</v>
      </c>
      <c r="Q1901" s="84" t="s">
        <v>1397</v>
      </c>
      <c r="R1901" s="84"/>
      <c r="S1901" s="84"/>
      <c r="T1901" s="84" t="s">
        <v>2134</v>
      </c>
      <c r="U1901" s="84"/>
      <c r="V1901" s="88" t="s">
        <v>2760</v>
      </c>
      <c r="W1901" s="86">
        <v>43427.904085648152</v>
      </c>
      <c r="X1901" s="88" t="s">
        <v>3550</v>
      </c>
      <c r="Y1901" s="84"/>
      <c r="Z1901" s="84"/>
      <c r="AA1901" s="87" t="s">
        <v>4680</v>
      </c>
      <c r="AB1901" s="84"/>
      <c r="AC1901" s="84" t="b">
        <v>0</v>
      </c>
      <c r="AD1901" s="84">
        <v>0</v>
      </c>
      <c r="AE1901" s="87" t="s">
        <v>5552</v>
      </c>
      <c r="AF1901" s="84" t="b">
        <v>0</v>
      </c>
      <c r="AG1901" s="84" t="s">
        <v>5604</v>
      </c>
      <c r="AH1901" s="84"/>
      <c r="AI1901" s="87" t="s">
        <v>5552</v>
      </c>
      <c r="AJ1901" s="84" t="b">
        <v>0</v>
      </c>
      <c r="AK1901" s="84">
        <v>3</v>
      </c>
      <c r="AL1901" s="87" t="s">
        <v>4683</v>
      </c>
      <c r="AM1901" s="84" t="s">
        <v>5699</v>
      </c>
      <c r="AN1901" s="84" t="b">
        <v>0</v>
      </c>
      <c r="AO1901" s="87" t="s">
        <v>4683</v>
      </c>
      <c r="AP1901" s="84" t="s">
        <v>179</v>
      </c>
      <c r="AQ1901" s="84">
        <v>0</v>
      </c>
      <c r="AR1901" s="84">
        <v>0</v>
      </c>
      <c r="AS1901" s="84"/>
      <c r="AT1901" s="84"/>
      <c r="AU1901" s="84"/>
      <c r="AV1901" s="84"/>
      <c r="AW1901" s="84"/>
      <c r="AX1901" s="84"/>
      <c r="AY1901" s="84"/>
      <c r="AZ1901" s="84"/>
    </row>
    <row r="1902" spans="1:52" x14ac:dyDescent="0.55000000000000004">
      <c r="A1902" s="69" t="s">
        <v>454</v>
      </c>
      <c r="B1902" s="69" t="s">
        <v>458</v>
      </c>
      <c r="C1902" s="70"/>
      <c r="D1902" s="71"/>
      <c r="E1902" s="72"/>
      <c r="F1902" s="73"/>
      <c r="G1902" s="70"/>
      <c r="H1902" s="74"/>
      <c r="I1902" s="75"/>
      <c r="J1902" s="75"/>
      <c r="K1902" s="36"/>
      <c r="L1902" s="82"/>
      <c r="M1902" s="82"/>
      <c r="N1902" s="77"/>
      <c r="O1902" s="84" t="s">
        <v>1269</v>
      </c>
      <c r="P1902" s="86">
        <v>43427.906736111108</v>
      </c>
      <c r="Q1902" s="84" t="s">
        <v>1398</v>
      </c>
      <c r="R1902" s="84"/>
      <c r="S1902" s="84"/>
      <c r="T1902" s="84"/>
      <c r="U1902" s="84"/>
      <c r="V1902" s="88" t="s">
        <v>2855</v>
      </c>
      <c r="W1902" s="86">
        <v>43427.906736111108</v>
      </c>
      <c r="X1902" s="88" t="s">
        <v>3551</v>
      </c>
      <c r="Y1902" s="84"/>
      <c r="Z1902" s="84"/>
      <c r="AA1902" s="87" t="s">
        <v>4681</v>
      </c>
      <c r="AB1902" s="84"/>
      <c r="AC1902" s="84" t="b">
        <v>0</v>
      </c>
      <c r="AD1902" s="84">
        <v>0</v>
      </c>
      <c r="AE1902" s="87" t="s">
        <v>5552</v>
      </c>
      <c r="AF1902" s="84" t="b">
        <v>0</v>
      </c>
      <c r="AG1902" s="84" t="s">
        <v>5604</v>
      </c>
      <c r="AH1902" s="84"/>
      <c r="AI1902" s="87" t="s">
        <v>5552</v>
      </c>
      <c r="AJ1902" s="84" t="b">
        <v>0</v>
      </c>
      <c r="AK1902" s="84">
        <v>3</v>
      </c>
      <c r="AL1902" s="87" t="s">
        <v>4685</v>
      </c>
      <c r="AM1902" s="84" t="s">
        <v>5682</v>
      </c>
      <c r="AN1902" s="84" t="b">
        <v>0</v>
      </c>
      <c r="AO1902" s="87" t="s">
        <v>4685</v>
      </c>
      <c r="AP1902" s="84" t="s">
        <v>179</v>
      </c>
      <c r="AQ1902" s="84">
        <v>0</v>
      </c>
      <c r="AR1902" s="84">
        <v>0</v>
      </c>
      <c r="AS1902" s="84"/>
      <c r="AT1902" s="84"/>
      <c r="AU1902" s="84"/>
      <c r="AV1902" s="84"/>
      <c r="AW1902" s="84"/>
      <c r="AX1902" s="84"/>
      <c r="AY1902" s="84"/>
      <c r="AZ1902" s="84"/>
    </row>
    <row r="1903" spans="1:52" x14ac:dyDescent="0.55000000000000004">
      <c r="A1903" s="69" t="s">
        <v>454</v>
      </c>
      <c r="B1903" s="69" t="s">
        <v>459</v>
      </c>
      <c r="C1903" s="70"/>
      <c r="D1903" s="71"/>
      <c r="E1903" s="72"/>
      <c r="F1903" s="73"/>
      <c r="G1903" s="70"/>
      <c r="H1903" s="74"/>
      <c r="I1903" s="75"/>
      <c r="J1903" s="75"/>
      <c r="K1903" s="36"/>
      <c r="L1903" s="82"/>
      <c r="M1903" s="82"/>
      <c r="N1903" s="77"/>
      <c r="O1903" s="84" t="s">
        <v>1270</v>
      </c>
      <c r="P1903" s="86">
        <v>43427.906736111108</v>
      </c>
      <c r="Q1903" s="84" t="s">
        <v>1398</v>
      </c>
      <c r="R1903" s="84"/>
      <c r="S1903" s="84"/>
      <c r="T1903" s="84"/>
      <c r="U1903" s="84"/>
      <c r="V1903" s="88" t="s">
        <v>2855</v>
      </c>
      <c r="W1903" s="86">
        <v>43427.906736111108</v>
      </c>
      <c r="X1903" s="88" t="s">
        <v>3551</v>
      </c>
      <c r="Y1903" s="84"/>
      <c r="Z1903" s="84"/>
      <c r="AA1903" s="87" t="s">
        <v>4681</v>
      </c>
      <c r="AB1903" s="84"/>
      <c r="AC1903" s="84" t="b">
        <v>0</v>
      </c>
      <c r="AD1903" s="84">
        <v>0</v>
      </c>
      <c r="AE1903" s="87" t="s">
        <v>5552</v>
      </c>
      <c r="AF1903" s="84" t="b">
        <v>0</v>
      </c>
      <c r="AG1903" s="84" t="s">
        <v>5604</v>
      </c>
      <c r="AH1903" s="84"/>
      <c r="AI1903" s="87" t="s">
        <v>5552</v>
      </c>
      <c r="AJ1903" s="84" t="b">
        <v>0</v>
      </c>
      <c r="AK1903" s="84">
        <v>3</v>
      </c>
      <c r="AL1903" s="87" t="s">
        <v>4685</v>
      </c>
      <c r="AM1903" s="84" t="s">
        <v>5682</v>
      </c>
      <c r="AN1903" s="84" t="b">
        <v>0</v>
      </c>
      <c r="AO1903" s="87" t="s">
        <v>4685</v>
      </c>
      <c r="AP1903" s="84" t="s">
        <v>179</v>
      </c>
      <c r="AQ1903" s="84">
        <v>0</v>
      </c>
      <c r="AR1903" s="84">
        <v>0</v>
      </c>
      <c r="AS1903" s="84"/>
      <c r="AT1903" s="84"/>
      <c r="AU1903" s="84"/>
      <c r="AV1903" s="84"/>
      <c r="AW1903" s="84"/>
      <c r="AX1903" s="84"/>
      <c r="AY1903" s="84"/>
      <c r="AZ1903" s="84"/>
    </row>
    <row r="1904" spans="1:52" x14ac:dyDescent="0.55000000000000004">
      <c r="A1904" s="69" t="s">
        <v>455</v>
      </c>
      <c r="B1904" s="69" t="s">
        <v>1060</v>
      </c>
      <c r="C1904" s="70"/>
      <c r="D1904" s="71"/>
      <c r="E1904" s="72"/>
      <c r="F1904" s="73"/>
      <c r="G1904" s="70"/>
      <c r="H1904" s="74"/>
      <c r="I1904" s="75"/>
      <c r="J1904" s="75"/>
      <c r="K1904" s="36"/>
      <c r="L1904" s="82"/>
      <c r="M1904" s="82"/>
      <c r="N1904" s="77"/>
      <c r="O1904" s="84" t="s">
        <v>1270</v>
      </c>
      <c r="P1904" s="86">
        <v>43427.907256944447</v>
      </c>
      <c r="Q1904" s="84" t="s">
        <v>1399</v>
      </c>
      <c r="R1904" s="84"/>
      <c r="S1904" s="84"/>
      <c r="T1904" s="84" t="s">
        <v>2021</v>
      </c>
      <c r="U1904" s="84"/>
      <c r="V1904" s="88" t="s">
        <v>2856</v>
      </c>
      <c r="W1904" s="86">
        <v>43427.907256944447</v>
      </c>
      <c r="X1904" s="88" t="s">
        <v>3552</v>
      </c>
      <c r="Y1904" s="84"/>
      <c r="Z1904" s="84"/>
      <c r="AA1904" s="87" t="s">
        <v>4682</v>
      </c>
      <c r="AB1904" s="87" t="s">
        <v>5520</v>
      </c>
      <c r="AC1904" s="84" t="b">
        <v>0</v>
      </c>
      <c r="AD1904" s="84">
        <v>2</v>
      </c>
      <c r="AE1904" s="87" t="s">
        <v>5558</v>
      </c>
      <c r="AF1904" s="84" t="b">
        <v>0</v>
      </c>
      <c r="AG1904" s="84" t="s">
        <v>5604</v>
      </c>
      <c r="AH1904" s="84"/>
      <c r="AI1904" s="87" t="s">
        <v>5552</v>
      </c>
      <c r="AJ1904" s="84" t="b">
        <v>0</v>
      </c>
      <c r="AK1904" s="84">
        <v>0</v>
      </c>
      <c r="AL1904" s="87" t="s">
        <v>5552</v>
      </c>
      <c r="AM1904" s="84" t="s">
        <v>5682</v>
      </c>
      <c r="AN1904" s="84" t="b">
        <v>0</v>
      </c>
      <c r="AO1904" s="87" t="s">
        <v>5520</v>
      </c>
      <c r="AP1904" s="84" t="s">
        <v>179</v>
      </c>
      <c r="AQ1904" s="84">
        <v>0</v>
      </c>
      <c r="AR1904" s="84">
        <v>0</v>
      </c>
      <c r="AS1904" s="84"/>
      <c r="AT1904" s="84"/>
      <c r="AU1904" s="84"/>
      <c r="AV1904" s="84"/>
      <c r="AW1904" s="84"/>
      <c r="AX1904" s="84"/>
      <c r="AY1904" s="84"/>
      <c r="AZ1904" s="84"/>
    </row>
    <row r="1905" spans="1:52" x14ac:dyDescent="0.55000000000000004">
      <c r="A1905" s="69" t="s">
        <v>455</v>
      </c>
      <c r="B1905" s="69" t="s">
        <v>1061</v>
      </c>
      <c r="C1905" s="70"/>
      <c r="D1905" s="71"/>
      <c r="E1905" s="72"/>
      <c r="F1905" s="73"/>
      <c r="G1905" s="70"/>
      <c r="H1905" s="74"/>
      <c r="I1905" s="75"/>
      <c r="J1905" s="75"/>
      <c r="K1905" s="36"/>
      <c r="L1905" s="82"/>
      <c r="M1905" s="82"/>
      <c r="N1905" s="77"/>
      <c r="O1905" s="84" t="s">
        <v>1271</v>
      </c>
      <c r="P1905" s="86">
        <v>43427.907256944447</v>
      </c>
      <c r="Q1905" s="84" t="s">
        <v>1399</v>
      </c>
      <c r="R1905" s="84"/>
      <c r="S1905" s="84"/>
      <c r="T1905" s="84" t="s">
        <v>2021</v>
      </c>
      <c r="U1905" s="84"/>
      <c r="V1905" s="88" t="s">
        <v>2856</v>
      </c>
      <c r="W1905" s="86">
        <v>43427.907256944447</v>
      </c>
      <c r="X1905" s="88" t="s">
        <v>3552</v>
      </c>
      <c r="Y1905" s="84"/>
      <c r="Z1905" s="84"/>
      <c r="AA1905" s="87" t="s">
        <v>4682</v>
      </c>
      <c r="AB1905" s="87" t="s">
        <v>5520</v>
      </c>
      <c r="AC1905" s="84" t="b">
        <v>0</v>
      </c>
      <c r="AD1905" s="84">
        <v>2</v>
      </c>
      <c r="AE1905" s="87" t="s">
        <v>5558</v>
      </c>
      <c r="AF1905" s="84" t="b">
        <v>0</v>
      </c>
      <c r="AG1905" s="84" t="s">
        <v>5604</v>
      </c>
      <c r="AH1905" s="84"/>
      <c r="AI1905" s="87" t="s">
        <v>5552</v>
      </c>
      <c r="AJ1905" s="84" t="b">
        <v>0</v>
      </c>
      <c r="AK1905" s="84">
        <v>0</v>
      </c>
      <c r="AL1905" s="87" t="s">
        <v>5552</v>
      </c>
      <c r="AM1905" s="84" t="s">
        <v>5682</v>
      </c>
      <c r="AN1905" s="84" t="b">
        <v>0</v>
      </c>
      <c r="AO1905" s="87" t="s">
        <v>5520</v>
      </c>
      <c r="AP1905" s="84" t="s">
        <v>179</v>
      </c>
      <c r="AQ1905" s="84">
        <v>0</v>
      </c>
      <c r="AR1905" s="84">
        <v>0</v>
      </c>
      <c r="AS1905" s="84"/>
      <c r="AT1905" s="84"/>
      <c r="AU1905" s="84"/>
      <c r="AV1905" s="84"/>
      <c r="AW1905" s="84"/>
      <c r="AX1905" s="84"/>
      <c r="AY1905" s="84"/>
      <c r="AZ1905" s="84"/>
    </row>
    <row r="1906" spans="1:52" x14ac:dyDescent="0.55000000000000004">
      <c r="A1906" s="69" t="s">
        <v>456</v>
      </c>
      <c r="B1906" s="69" t="s">
        <v>456</v>
      </c>
      <c r="C1906" s="70"/>
      <c r="D1906" s="71"/>
      <c r="E1906" s="72"/>
      <c r="F1906" s="73"/>
      <c r="G1906" s="70"/>
      <c r="H1906" s="74"/>
      <c r="I1906" s="75"/>
      <c r="J1906" s="75"/>
      <c r="K1906" s="36"/>
      <c r="L1906" s="82"/>
      <c r="M1906" s="82"/>
      <c r="N1906" s="77"/>
      <c r="O1906" s="84" t="s">
        <v>179</v>
      </c>
      <c r="P1906" s="86">
        <v>43427.891342592593</v>
      </c>
      <c r="Q1906" s="84" t="s">
        <v>1397</v>
      </c>
      <c r="R1906" s="88" t="s">
        <v>1760</v>
      </c>
      <c r="S1906" s="84" t="s">
        <v>1937</v>
      </c>
      <c r="T1906" s="84" t="s">
        <v>2135</v>
      </c>
      <c r="U1906" s="84"/>
      <c r="V1906" s="88" t="s">
        <v>2857</v>
      </c>
      <c r="W1906" s="86">
        <v>43427.891342592593</v>
      </c>
      <c r="X1906" s="88" t="s">
        <v>3553</v>
      </c>
      <c r="Y1906" s="84"/>
      <c r="Z1906" s="84"/>
      <c r="AA1906" s="87" t="s">
        <v>4683</v>
      </c>
      <c r="AB1906" s="84"/>
      <c r="AC1906" s="84" t="b">
        <v>0</v>
      </c>
      <c r="AD1906" s="84">
        <v>2</v>
      </c>
      <c r="AE1906" s="87" t="s">
        <v>5552</v>
      </c>
      <c r="AF1906" s="84" t="b">
        <v>0</v>
      </c>
      <c r="AG1906" s="84" t="s">
        <v>5604</v>
      </c>
      <c r="AH1906" s="84"/>
      <c r="AI1906" s="87" t="s">
        <v>5552</v>
      </c>
      <c r="AJ1906" s="84" t="b">
        <v>0</v>
      </c>
      <c r="AK1906" s="84">
        <v>3</v>
      </c>
      <c r="AL1906" s="87" t="s">
        <v>5552</v>
      </c>
      <c r="AM1906" s="84" t="s">
        <v>5690</v>
      </c>
      <c r="AN1906" s="84" t="b">
        <v>0</v>
      </c>
      <c r="AO1906" s="87" t="s">
        <v>4683</v>
      </c>
      <c r="AP1906" s="84" t="s">
        <v>179</v>
      </c>
      <c r="AQ1906" s="84">
        <v>0</v>
      </c>
      <c r="AR1906" s="84">
        <v>0</v>
      </c>
      <c r="AS1906" s="84"/>
      <c r="AT1906" s="84"/>
      <c r="AU1906" s="84"/>
      <c r="AV1906" s="84"/>
      <c r="AW1906" s="84"/>
      <c r="AX1906" s="84"/>
      <c r="AY1906" s="84"/>
      <c r="AZ1906" s="84"/>
    </row>
    <row r="1907" spans="1:52" x14ac:dyDescent="0.55000000000000004">
      <c r="A1907" s="69" t="s">
        <v>457</v>
      </c>
      <c r="B1907" s="69" t="s">
        <v>456</v>
      </c>
      <c r="C1907" s="70"/>
      <c r="D1907" s="71"/>
      <c r="E1907" s="72"/>
      <c r="F1907" s="73"/>
      <c r="G1907" s="70"/>
      <c r="H1907" s="74"/>
      <c r="I1907" s="75"/>
      <c r="J1907" s="75"/>
      <c r="K1907" s="36"/>
      <c r="L1907" s="82"/>
      <c r="M1907" s="82"/>
      <c r="N1907" s="77"/>
      <c r="O1907" s="84" t="s">
        <v>1269</v>
      </c>
      <c r="P1907" s="86">
        <v>43427.925185185188</v>
      </c>
      <c r="Q1907" s="84" t="s">
        <v>1397</v>
      </c>
      <c r="R1907" s="84"/>
      <c r="S1907" s="84"/>
      <c r="T1907" s="84" t="s">
        <v>2134</v>
      </c>
      <c r="U1907" s="84"/>
      <c r="V1907" s="88" t="s">
        <v>2858</v>
      </c>
      <c r="W1907" s="86">
        <v>43427.925185185188</v>
      </c>
      <c r="X1907" s="88" t="s">
        <v>3554</v>
      </c>
      <c r="Y1907" s="84"/>
      <c r="Z1907" s="84"/>
      <c r="AA1907" s="87" t="s">
        <v>4684</v>
      </c>
      <c r="AB1907" s="84"/>
      <c r="AC1907" s="84" t="b">
        <v>0</v>
      </c>
      <c r="AD1907" s="84">
        <v>0</v>
      </c>
      <c r="AE1907" s="87" t="s">
        <v>5552</v>
      </c>
      <c r="AF1907" s="84" t="b">
        <v>0</v>
      </c>
      <c r="AG1907" s="84" t="s">
        <v>5604</v>
      </c>
      <c r="AH1907" s="84"/>
      <c r="AI1907" s="87" t="s">
        <v>5552</v>
      </c>
      <c r="AJ1907" s="84" t="b">
        <v>0</v>
      </c>
      <c r="AK1907" s="84">
        <v>3</v>
      </c>
      <c r="AL1907" s="87" t="s">
        <v>4683</v>
      </c>
      <c r="AM1907" s="84" t="s">
        <v>5700</v>
      </c>
      <c r="AN1907" s="84" t="b">
        <v>0</v>
      </c>
      <c r="AO1907" s="87" t="s">
        <v>4683</v>
      </c>
      <c r="AP1907" s="84" t="s">
        <v>179</v>
      </c>
      <c r="AQ1907" s="84">
        <v>0</v>
      </c>
      <c r="AR1907" s="84">
        <v>0</v>
      </c>
      <c r="AS1907" s="84"/>
      <c r="AT1907" s="84"/>
      <c r="AU1907" s="84"/>
      <c r="AV1907" s="84"/>
      <c r="AW1907" s="84"/>
      <c r="AX1907" s="84"/>
      <c r="AY1907" s="84"/>
      <c r="AZ1907" s="84"/>
    </row>
    <row r="1908" spans="1:52" x14ac:dyDescent="0.55000000000000004">
      <c r="A1908" s="69" t="s">
        <v>458</v>
      </c>
      <c r="B1908" s="69" t="s">
        <v>459</v>
      </c>
      <c r="C1908" s="70"/>
      <c r="D1908" s="71"/>
      <c r="E1908" s="72"/>
      <c r="F1908" s="73"/>
      <c r="G1908" s="70"/>
      <c r="H1908" s="74"/>
      <c r="I1908" s="75"/>
      <c r="J1908" s="75"/>
      <c r="K1908" s="36"/>
      <c r="L1908" s="82"/>
      <c r="M1908" s="82"/>
      <c r="N1908" s="77"/>
      <c r="O1908" s="84" t="s">
        <v>1270</v>
      </c>
      <c r="P1908" s="86">
        <v>43427.584097222221</v>
      </c>
      <c r="Q1908" s="84" t="s">
        <v>1398</v>
      </c>
      <c r="R1908" s="88" t="s">
        <v>1761</v>
      </c>
      <c r="S1908" s="84" t="s">
        <v>1938</v>
      </c>
      <c r="T1908" s="84" t="s">
        <v>2136</v>
      </c>
      <c r="U1908" s="88" t="s">
        <v>2493</v>
      </c>
      <c r="V1908" s="88" t="s">
        <v>2493</v>
      </c>
      <c r="W1908" s="86">
        <v>43427.584097222221</v>
      </c>
      <c r="X1908" s="88" t="s">
        <v>3555</v>
      </c>
      <c r="Y1908" s="84"/>
      <c r="Z1908" s="84"/>
      <c r="AA1908" s="87" t="s">
        <v>4685</v>
      </c>
      <c r="AB1908" s="84"/>
      <c r="AC1908" s="84" t="b">
        <v>0</v>
      </c>
      <c r="AD1908" s="84">
        <v>2</v>
      </c>
      <c r="AE1908" s="87" t="s">
        <v>5552</v>
      </c>
      <c r="AF1908" s="84" t="b">
        <v>0</v>
      </c>
      <c r="AG1908" s="84" t="s">
        <v>5604</v>
      </c>
      <c r="AH1908" s="84"/>
      <c r="AI1908" s="87" t="s">
        <v>5552</v>
      </c>
      <c r="AJ1908" s="84" t="b">
        <v>0</v>
      </c>
      <c r="AK1908" s="84">
        <v>3</v>
      </c>
      <c r="AL1908" s="87" t="s">
        <v>5552</v>
      </c>
      <c r="AM1908" s="84" t="s">
        <v>5687</v>
      </c>
      <c r="AN1908" s="84" t="b">
        <v>0</v>
      </c>
      <c r="AO1908" s="87" t="s">
        <v>4685</v>
      </c>
      <c r="AP1908" s="84" t="s">
        <v>179</v>
      </c>
      <c r="AQ1908" s="84">
        <v>0</v>
      </c>
      <c r="AR1908" s="84">
        <v>0</v>
      </c>
      <c r="AS1908" s="84"/>
      <c r="AT1908" s="84"/>
      <c r="AU1908" s="84"/>
      <c r="AV1908" s="84"/>
      <c r="AW1908" s="84"/>
      <c r="AX1908" s="84"/>
      <c r="AY1908" s="84"/>
      <c r="AZ1908" s="84"/>
    </row>
    <row r="1909" spans="1:52" x14ac:dyDescent="0.55000000000000004">
      <c r="A1909" s="69" t="s">
        <v>459</v>
      </c>
      <c r="B1909" s="69" t="s">
        <v>458</v>
      </c>
      <c r="C1909" s="70"/>
      <c r="D1909" s="71"/>
      <c r="E1909" s="72"/>
      <c r="F1909" s="73"/>
      <c r="G1909" s="70"/>
      <c r="H1909" s="74"/>
      <c r="I1909" s="75"/>
      <c r="J1909" s="75"/>
      <c r="K1909" s="36"/>
      <c r="L1909" s="82"/>
      <c r="M1909" s="82"/>
      <c r="N1909" s="77"/>
      <c r="O1909" s="84" t="s">
        <v>1269</v>
      </c>
      <c r="P1909" s="86">
        <v>43427.88585648148</v>
      </c>
      <c r="Q1909" s="84" t="s">
        <v>1398</v>
      </c>
      <c r="R1909" s="84"/>
      <c r="S1909" s="84"/>
      <c r="T1909" s="84"/>
      <c r="U1909" s="84"/>
      <c r="V1909" s="88" t="s">
        <v>2859</v>
      </c>
      <c r="W1909" s="86">
        <v>43427.88585648148</v>
      </c>
      <c r="X1909" s="88" t="s">
        <v>3556</v>
      </c>
      <c r="Y1909" s="84"/>
      <c r="Z1909" s="84"/>
      <c r="AA1909" s="87" t="s">
        <v>4686</v>
      </c>
      <c r="AB1909" s="84"/>
      <c r="AC1909" s="84" t="b">
        <v>0</v>
      </c>
      <c r="AD1909" s="84">
        <v>0</v>
      </c>
      <c r="AE1909" s="87" t="s">
        <v>5552</v>
      </c>
      <c r="AF1909" s="84" t="b">
        <v>0</v>
      </c>
      <c r="AG1909" s="84" t="s">
        <v>5604</v>
      </c>
      <c r="AH1909" s="84"/>
      <c r="AI1909" s="87" t="s">
        <v>5552</v>
      </c>
      <c r="AJ1909" s="84" t="b">
        <v>0</v>
      </c>
      <c r="AK1909" s="84">
        <v>3</v>
      </c>
      <c r="AL1909" s="87" t="s">
        <v>4685</v>
      </c>
      <c r="AM1909" s="84" t="s">
        <v>5685</v>
      </c>
      <c r="AN1909" s="84" t="b">
        <v>0</v>
      </c>
      <c r="AO1909" s="87" t="s">
        <v>4685</v>
      </c>
      <c r="AP1909" s="84" t="s">
        <v>179</v>
      </c>
      <c r="AQ1909" s="84">
        <v>0</v>
      </c>
      <c r="AR1909" s="84">
        <v>0</v>
      </c>
      <c r="AS1909" s="84"/>
      <c r="AT1909" s="84"/>
      <c r="AU1909" s="84"/>
      <c r="AV1909" s="84"/>
      <c r="AW1909" s="84"/>
      <c r="AX1909" s="84"/>
      <c r="AY1909" s="84"/>
      <c r="AZ1909" s="84"/>
    </row>
    <row r="1910" spans="1:52" x14ac:dyDescent="0.55000000000000004">
      <c r="A1910" s="69" t="s">
        <v>460</v>
      </c>
      <c r="B1910" s="69" t="s">
        <v>458</v>
      </c>
      <c r="C1910" s="70"/>
      <c r="D1910" s="71"/>
      <c r="E1910" s="72"/>
      <c r="F1910" s="73"/>
      <c r="G1910" s="70"/>
      <c r="H1910" s="74"/>
      <c r="I1910" s="75"/>
      <c r="J1910" s="75"/>
      <c r="K1910" s="36"/>
      <c r="L1910" s="82"/>
      <c r="M1910" s="82"/>
      <c r="N1910" s="77"/>
      <c r="O1910" s="84" t="s">
        <v>1269</v>
      </c>
      <c r="P1910" s="86">
        <v>43427.934351851851</v>
      </c>
      <c r="Q1910" s="84" t="s">
        <v>1398</v>
      </c>
      <c r="R1910" s="84"/>
      <c r="S1910" s="84"/>
      <c r="T1910" s="84"/>
      <c r="U1910" s="84"/>
      <c r="V1910" s="88" t="s">
        <v>2860</v>
      </c>
      <c r="W1910" s="86">
        <v>43427.934351851851</v>
      </c>
      <c r="X1910" s="88" t="s">
        <v>3557</v>
      </c>
      <c r="Y1910" s="84"/>
      <c r="Z1910" s="84"/>
      <c r="AA1910" s="87" t="s">
        <v>4687</v>
      </c>
      <c r="AB1910" s="84"/>
      <c r="AC1910" s="84" t="b">
        <v>0</v>
      </c>
      <c r="AD1910" s="84">
        <v>0</v>
      </c>
      <c r="AE1910" s="87" t="s">
        <v>5552</v>
      </c>
      <c r="AF1910" s="84" t="b">
        <v>0</v>
      </c>
      <c r="AG1910" s="84" t="s">
        <v>5604</v>
      </c>
      <c r="AH1910" s="84"/>
      <c r="AI1910" s="87" t="s">
        <v>5552</v>
      </c>
      <c r="AJ1910" s="84" t="b">
        <v>0</v>
      </c>
      <c r="AK1910" s="84">
        <v>3</v>
      </c>
      <c r="AL1910" s="87" t="s">
        <v>4685</v>
      </c>
      <c r="AM1910" s="84" t="s">
        <v>5685</v>
      </c>
      <c r="AN1910" s="84" t="b">
        <v>0</v>
      </c>
      <c r="AO1910" s="87" t="s">
        <v>4685</v>
      </c>
      <c r="AP1910" s="84" t="s">
        <v>179</v>
      </c>
      <c r="AQ1910" s="84">
        <v>0</v>
      </c>
      <c r="AR1910" s="84">
        <v>0</v>
      </c>
      <c r="AS1910" s="84"/>
      <c r="AT1910" s="84"/>
      <c r="AU1910" s="84"/>
      <c r="AV1910" s="84"/>
      <c r="AW1910" s="84"/>
      <c r="AX1910" s="84"/>
      <c r="AY1910" s="84"/>
      <c r="AZ1910" s="84"/>
    </row>
    <row r="1911" spans="1:52" x14ac:dyDescent="0.55000000000000004">
      <c r="A1911" s="69" t="s">
        <v>460</v>
      </c>
      <c r="B1911" s="69" t="s">
        <v>459</v>
      </c>
      <c r="C1911" s="70"/>
      <c r="D1911" s="71"/>
      <c r="E1911" s="72"/>
      <c r="F1911" s="73"/>
      <c r="G1911" s="70"/>
      <c r="H1911" s="74"/>
      <c r="I1911" s="75"/>
      <c r="J1911" s="75"/>
      <c r="K1911" s="36"/>
      <c r="L1911" s="82"/>
      <c r="M1911" s="82"/>
      <c r="N1911" s="77"/>
      <c r="O1911" s="84" t="s">
        <v>1270</v>
      </c>
      <c r="P1911" s="86">
        <v>43427.934351851851</v>
      </c>
      <c r="Q1911" s="84" t="s">
        <v>1398</v>
      </c>
      <c r="R1911" s="84"/>
      <c r="S1911" s="84"/>
      <c r="T1911" s="84"/>
      <c r="U1911" s="84"/>
      <c r="V1911" s="88" t="s">
        <v>2860</v>
      </c>
      <c r="W1911" s="86">
        <v>43427.934351851851</v>
      </c>
      <c r="X1911" s="88" t="s">
        <v>3557</v>
      </c>
      <c r="Y1911" s="84"/>
      <c r="Z1911" s="84"/>
      <c r="AA1911" s="87" t="s">
        <v>4687</v>
      </c>
      <c r="AB1911" s="84"/>
      <c r="AC1911" s="84" t="b">
        <v>0</v>
      </c>
      <c r="AD1911" s="84">
        <v>0</v>
      </c>
      <c r="AE1911" s="87" t="s">
        <v>5552</v>
      </c>
      <c r="AF1911" s="84" t="b">
        <v>0</v>
      </c>
      <c r="AG1911" s="84" t="s">
        <v>5604</v>
      </c>
      <c r="AH1911" s="84"/>
      <c r="AI1911" s="87" t="s">
        <v>5552</v>
      </c>
      <c r="AJ1911" s="84" t="b">
        <v>0</v>
      </c>
      <c r="AK1911" s="84">
        <v>3</v>
      </c>
      <c r="AL1911" s="87" t="s">
        <v>4685</v>
      </c>
      <c r="AM1911" s="84" t="s">
        <v>5685</v>
      </c>
      <c r="AN1911" s="84" t="b">
        <v>0</v>
      </c>
      <c r="AO1911" s="87" t="s">
        <v>4685</v>
      </c>
      <c r="AP1911" s="84" t="s">
        <v>179</v>
      </c>
      <c r="AQ1911" s="84">
        <v>0</v>
      </c>
      <c r="AR1911" s="84">
        <v>0</v>
      </c>
      <c r="AS1911" s="84"/>
      <c r="AT1911" s="84"/>
      <c r="AU1911" s="84"/>
      <c r="AV1911" s="84"/>
      <c r="AW1911" s="84"/>
      <c r="AX1911" s="84"/>
      <c r="AY1911" s="84"/>
      <c r="AZ1911" s="84"/>
    </row>
    <row r="1912" spans="1:52" x14ac:dyDescent="0.55000000000000004">
      <c r="A1912" s="69" t="s">
        <v>461</v>
      </c>
      <c r="B1912" s="69" t="s">
        <v>1062</v>
      </c>
      <c r="C1912" s="70"/>
      <c r="D1912" s="71"/>
      <c r="E1912" s="72"/>
      <c r="F1912" s="73"/>
      <c r="G1912" s="70"/>
      <c r="H1912" s="74"/>
      <c r="I1912" s="75"/>
      <c r="J1912" s="75"/>
      <c r="K1912" s="36"/>
      <c r="L1912" s="82"/>
      <c r="M1912" s="82"/>
      <c r="N1912" s="77"/>
      <c r="O1912" s="84" t="s">
        <v>1271</v>
      </c>
      <c r="P1912" s="86">
        <v>43428.00503472222</v>
      </c>
      <c r="Q1912" s="84" t="s">
        <v>1400</v>
      </c>
      <c r="R1912" s="84"/>
      <c r="S1912" s="84"/>
      <c r="T1912" s="84" t="s">
        <v>2137</v>
      </c>
      <c r="U1912" s="88" t="s">
        <v>2494</v>
      </c>
      <c r="V1912" s="88" t="s">
        <v>2494</v>
      </c>
      <c r="W1912" s="86">
        <v>43428.00503472222</v>
      </c>
      <c r="X1912" s="88" t="s">
        <v>3558</v>
      </c>
      <c r="Y1912" s="84"/>
      <c r="Z1912" s="84"/>
      <c r="AA1912" s="87" t="s">
        <v>4688</v>
      </c>
      <c r="AB1912" s="84"/>
      <c r="AC1912" s="84" t="b">
        <v>0</v>
      </c>
      <c r="AD1912" s="84">
        <v>1</v>
      </c>
      <c r="AE1912" s="87" t="s">
        <v>5559</v>
      </c>
      <c r="AF1912" s="84" t="b">
        <v>0</v>
      </c>
      <c r="AG1912" s="84" t="s">
        <v>5604</v>
      </c>
      <c r="AH1912" s="84"/>
      <c r="AI1912" s="87" t="s">
        <v>5552</v>
      </c>
      <c r="AJ1912" s="84" t="b">
        <v>0</v>
      </c>
      <c r="AK1912" s="84">
        <v>0</v>
      </c>
      <c r="AL1912" s="87" t="s">
        <v>5552</v>
      </c>
      <c r="AM1912" s="84" t="s">
        <v>5684</v>
      </c>
      <c r="AN1912" s="84" t="b">
        <v>0</v>
      </c>
      <c r="AO1912" s="87" t="s">
        <v>4688</v>
      </c>
      <c r="AP1912" s="84" t="s">
        <v>179</v>
      </c>
      <c r="AQ1912" s="84">
        <v>0</v>
      </c>
      <c r="AR1912" s="84">
        <v>0</v>
      </c>
      <c r="AS1912" s="84"/>
      <c r="AT1912" s="84"/>
      <c r="AU1912" s="84"/>
      <c r="AV1912" s="84"/>
      <c r="AW1912" s="84"/>
      <c r="AX1912" s="84"/>
      <c r="AY1912" s="84"/>
      <c r="AZ1912" s="84"/>
    </row>
    <row r="1913" spans="1:52" x14ac:dyDescent="0.55000000000000004">
      <c r="A1913" s="69" t="s">
        <v>462</v>
      </c>
      <c r="B1913" s="69" t="s">
        <v>793</v>
      </c>
      <c r="C1913" s="70"/>
      <c r="D1913" s="71"/>
      <c r="E1913" s="72"/>
      <c r="F1913" s="73"/>
      <c r="G1913" s="70"/>
      <c r="H1913" s="74"/>
      <c r="I1913" s="75"/>
      <c r="J1913" s="75"/>
      <c r="K1913" s="36"/>
      <c r="L1913" s="82"/>
      <c r="M1913" s="82"/>
      <c r="N1913" s="77"/>
      <c r="O1913" s="84" t="s">
        <v>1269</v>
      </c>
      <c r="P1913" s="86">
        <v>43428.064097222225</v>
      </c>
      <c r="Q1913" s="84" t="s">
        <v>1401</v>
      </c>
      <c r="R1913" s="84"/>
      <c r="S1913" s="84"/>
      <c r="T1913" s="84" t="s">
        <v>2138</v>
      </c>
      <c r="U1913" s="84"/>
      <c r="V1913" s="88" t="s">
        <v>2861</v>
      </c>
      <c r="W1913" s="86">
        <v>43428.064097222225</v>
      </c>
      <c r="X1913" s="88" t="s">
        <v>3559</v>
      </c>
      <c r="Y1913" s="84"/>
      <c r="Z1913" s="84"/>
      <c r="AA1913" s="87" t="s">
        <v>4689</v>
      </c>
      <c r="AB1913" s="84"/>
      <c r="AC1913" s="84" t="b">
        <v>0</v>
      </c>
      <c r="AD1913" s="84">
        <v>0</v>
      </c>
      <c r="AE1913" s="87" t="s">
        <v>5552</v>
      </c>
      <c r="AF1913" s="84" t="b">
        <v>0</v>
      </c>
      <c r="AG1913" s="84" t="s">
        <v>5604</v>
      </c>
      <c r="AH1913" s="84"/>
      <c r="AI1913" s="87" t="s">
        <v>5552</v>
      </c>
      <c r="AJ1913" s="84" t="b">
        <v>0</v>
      </c>
      <c r="AK1913" s="84">
        <v>9</v>
      </c>
      <c r="AL1913" s="87" t="s">
        <v>5181</v>
      </c>
      <c r="AM1913" s="84" t="s">
        <v>5685</v>
      </c>
      <c r="AN1913" s="84" t="b">
        <v>0</v>
      </c>
      <c r="AO1913" s="87" t="s">
        <v>5181</v>
      </c>
      <c r="AP1913" s="84" t="s">
        <v>179</v>
      </c>
      <c r="AQ1913" s="84">
        <v>0</v>
      </c>
      <c r="AR1913" s="84">
        <v>0</v>
      </c>
      <c r="AS1913" s="84"/>
      <c r="AT1913" s="84"/>
      <c r="AU1913" s="84"/>
      <c r="AV1913" s="84"/>
      <c r="AW1913" s="84"/>
      <c r="AX1913" s="84"/>
      <c r="AY1913" s="84"/>
      <c r="AZ1913" s="84"/>
    </row>
    <row r="1914" spans="1:52" x14ac:dyDescent="0.55000000000000004">
      <c r="A1914" s="69" t="s">
        <v>463</v>
      </c>
      <c r="B1914" s="69" t="s">
        <v>793</v>
      </c>
      <c r="C1914" s="70"/>
      <c r="D1914" s="71"/>
      <c r="E1914" s="72"/>
      <c r="F1914" s="73"/>
      <c r="G1914" s="70"/>
      <c r="H1914" s="74"/>
      <c r="I1914" s="75"/>
      <c r="J1914" s="75"/>
      <c r="K1914" s="36"/>
      <c r="L1914" s="82"/>
      <c r="M1914" s="82"/>
      <c r="N1914" s="77"/>
      <c r="O1914" s="84" t="s">
        <v>1269</v>
      </c>
      <c r="P1914" s="86">
        <v>43428.067349537036</v>
      </c>
      <c r="Q1914" s="84" t="s">
        <v>1401</v>
      </c>
      <c r="R1914" s="84"/>
      <c r="S1914" s="84"/>
      <c r="T1914" s="84" t="s">
        <v>2138</v>
      </c>
      <c r="U1914" s="84"/>
      <c r="V1914" s="88" t="s">
        <v>2862</v>
      </c>
      <c r="W1914" s="86">
        <v>43428.067349537036</v>
      </c>
      <c r="X1914" s="88" t="s">
        <v>3560</v>
      </c>
      <c r="Y1914" s="84"/>
      <c r="Z1914" s="84"/>
      <c r="AA1914" s="87" t="s">
        <v>4690</v>
      </c>
      <c r="AB1914" s="84"/>
      <c r="AC1914" s="84" t="b">
        <v>0</v>
      </c>
      <c r="AD1914" s="84">
        <v>0</v>
      </c>
      <c r="AE1914" s="87" t="s">
        <v>5552</v>
      </c>
      <c r="AF1914" s="84" t="b">
        <v>0</v>
      </c>
      <c r="AG1914" s="84" t="s">
        <v>5604</v>
      </c>
      <c r="AH1914" s="84"/>
      <c r="AI1914" s="87" t="s">
        <v>5552</v>
      </c>
      <c r="AJ1914" s="84" t="b">
        <v>0</v>
      </c>
      <c r="AK1914" s="84">
        <v>9</v>
      </c>
      <c r="AL1914" s="87" t="s">
        <v>5181</v>
      </c>
      <c r="AM1914" s="84" t="s">
        <v>5684</v>
      </c>
      <c r="AN1914" s="84" t="b">
        <v>0</v>
      </c>
      <c r="AO1914" s="87" t="s">
        <v>5181</v>
      </c>
      <c r="AP1914" s="84" t="s">
        <v>179</v>
      </c>
      <c r="AQ1914" s="84">
        <v>0</v>
      </c>
      <c r="AR1914" s="84">
        <v>0</v>
      </c>
      <c r="AS1914" s="84"/>
      <c r="AT1914" s="84"/>
      <c r="AU1914" s="84"/>
      <c r="AV1914" s="84"/>
      <c r="AW1914" s="84"/>
      <c r="AX1914" s="84"/>
      <c r="AY1914" s="84"/>
      <c r="AZ1914" s="84"/>
    </row>
    <row r="1915" spans="1:52" x14ac:dyDescent="0.55000000000000004">
      <c r="A1915" s="69" t="s">
        <v>464</v>
      </c>
      <c r="B1915" s="69" t="s">
        <v>793</v>
      </c>
      <c r="C1915" s="70"/>
      <c r="D1915" s="71"/>
      <c r="E1915" s="72"/>
      <c r="F1915" s="73"/>
      <c r="G1915" s="70"/>
      <c r="H1915" s="74"/>
      <c r="I1915" s="75"/>
      <c r="J1915" s="75"/>
      <c r="K1915" s="36"/>
      <c r="L1915" s="82"/>
      <c r="M1915" s="82"/>
      <c r="N1915" s="77"/>
      <c r="O1915" s="84" t="s">
        <v>1269</v>
      </c>
      <c r="P1915" s="86">
        <v>43428.135104166664</v>
      </c>
      <c r="Q1915" s="84" t="s">
        <v>1401</v>
      </c>
      <c r="R1915" s="84"/>
      <c r="S1915" s="84"/>
      <c r="T1915" s="84" t="s">
        <v>2138</v>
      </c>
      <c r="U1915" s="84"/>
      <c r="V1915" s="88" t="s">
        <v>2863</v>
      </c>
      <c r="W1915" s="86">
        <v>43428.135104166664</v>
      </c>
      <c r="X1915" s="88" t="s">
        <v>3561</v>
      </c>
      <c r="Y1915" s="84"/>
      <c r="Z1915" s="84"/>
      <c r="AA1915" s="87" t="s">
        <v>4691</v>
      </c>
      <c r="AB1915" s="84"/>
      <c r="AC1915" s="84" t="b">
        <v>0</v>
      </c>
      <c r="AD1915" s="84">
        <v>0</v>
      </c>
      <c r="AE1915" s="87" t="s">
        <v>5552</v>
      </c>
      <c r="AF1915" s="84" t="b">
        <v>0</v>
      </c>
      <c r="AG1915" s="84" t="s">
        <v>5604</v>
      </c>
      <c r="AH1915" s="84"/>
      <c r="AI1915" s="87" t="s">
        <v>5552</v>
      </c>
      <c r="AJ1915" s="84" t="b">
        <v>0</v>
      </c>
      <c r="AK1915" s="84">
        <v>9</v>
      </c>
      <c r="AL1915" s="87" t="s">
        <v>5181</v>
      </c>
      <c r="AM1915" s="84" t="s">
        <v>5691</v>
      </c>
      <c r="AN1915" s="84" t="b">
        <v>0</v>
      </c>
      <c r="AO1915" s="87" t="s">
        <v>5181</v>
      </c>
      <c r="AP1915" s="84" t="s">
        <v>179</v>
      </c>
      <c r="AQ1915" s="84">
        <v>0</v>
      </c>
      <c r="AR1915" s="84">
        <v>0</v>
      </c>
      <c r="AS1915" s="84"/>
      <c r="AT1915" s="84"/>
      <c r="AU1915" s="84"/>
      <c r="AV1915" s="84"/>
      <c r="AW1915" s="84"/>
      <c r="AX1915" s="84"/>
      <c r="AY1915" s="84"/>
      <c r="AZ1915" s="84"/>
    </row>
    <row r="1916" spans="1:52" x14ac:dyDescent="0.55000000000000004">
      <c r="A1916" s="69" t="s">
        <v>465</v>
      </c>
      <c r="B1916" s="69" t="s">
        <v>793</v>
      </c>
      <c r="C1916" s="70"/>
      <c r="D1916" s="71"/>
      <c r="E1916" s="72"/>
      <c r="F1916" s="73"/>
      <c r="G1916" s="70"/>
      <c r="H1916" s="74"/>
      <c r="I1916" s="75"/>
      <c r="J1916" s="75"/>
      <c r="K1916" s="36"/>
      <c r="L1916" s="82"/>
      <c r="M1916" s="82"/>
      <c r="N1916" s="77"/>
      <c r="O1916" s="84" t="s">
        <v>1269</v>
      </c>
      <c r="P1916" s="86">
        <v>43428.209305555552</v>
      </c>
      <c r="Q1916" s="84" t="s">
        <v>1401</v>
      </c>
      <c r="R1916" s="84"/>
      <c r="S1916" s="84"/>
      <c r="T1916" s="84" t="s">
        <v>2138</v>
      </c>
      <c r="U1916" s="84"/>
      <c r="V1916" s="88" t="s">
        <v>2864</v>
      </c>
      <c r="W1916" s="86">
        <v>43428.209305555552</v>
      </c>
      <c r="X1916" s="88" t="s">
        <v>3562</v>
      </c>
      <c r="Y1916" s="84"/>
      <c r="Z1916" s="84"/>
      <c r="AA1916" s="87" t="s">
        <v>4692</v>
      </c>
      <c r="AB1916" s="84"/>
      <c r="AC1916" s="84" t="b">
        <v>0</v>
      </c>
      <c r="AD1916" s="84">
        <v>0</v>
      </c>
      <c r="AE1916" s="87" t="s">
        <v>5552</v>
      </c>
      <c r="AF1916" s="84" t="b">
        <v>0</v>
      </c>
      <c r="AG1916" s="84" t="s">
        <v>5604</v>
      </c>
      <c r="AH1916" s="84"/>
      <c r="AI1916" s="87" t="s">
        <v>5552</v>
      </c>
      <c r="AJ1916" s="84" t="b">
        <v>0</v>
      </c>
      <c r="AK1916" s="84">
        <v>9</v>
      </c>
      <c r="AL1916" s="87" t="s">
        <v>5181</v>
      </c>
      <c r="AM1916" s="84" t="s">
        <v>5685</v>
      </c>
      <c r="AN1916" s="84" t="b">
        <v>0</v>
      </c>
      <c r="AO1916" s="87" t="s">
        <v>5181</v>
      </c>
      <c r="AP1916" s="84" t="s">
        <v>179</v>
      </c>
      <c r="AQ1916" s="84">
        <v>0</v>
      </c>
      <c r="AR1916" s="84">
        <v>0</v>
      </c>
      <c r="AS1916" s="84"/>
      <c r="AT1916" s="84"/>
      <c r="AU1916" s="84"/>
      <c r="AV1916" s="84"/>
      <c r="AW1916" s="84"/>
      <c r="AX1916" s="84"/>
      <c r="AY1916" s="84"/>
      <c r="AZ1916" s="84"/>
    </row>
    <row r="1917" spans="1:52" x14ac:dyDescent="0.55000000000000004">
      <c r="A1917" s="69" t="s">
        <v>466</v>
      </c>
      <c r="B1917" s="69" t="s">
        <v>841</v>
      </c>
      <c r="C1917" s="70"/>
      <c r="D1917" s="71"/>
      <c r="E1917" s="72"/>
      <c r="F1917" s="73"/>
      <c r="G1917" s="70"/>
      <c r="H1917" s="74"/>
      <c r="I1917" s="75"/>
      <c r="J1917" s="75"/>
      <c r="K1917" s="36"/>
      <c r="L1917" s="82"/>
      <c r="M1917" s="82"/>
      <c r="N1917" s="77"/>
      <c r="O1917" s="84" t="s">
        <v>1269</v>
      </c>
      <c r="P1917" s="86">
        <v>43425.200266203705</v>
      </c>
      <c r="Q1917" s="84" t="s">
        <v>1280</v>
      </c>
      <c r="R1917" s="84"/>
      <c r="S1917" s="84"/>
      <c r="T1917" s="84" t="s">
        <v>2023</v>
      </c>
      <c r="U1917" s="84"/>
      <c r="V1917" s="88" t="s">
        <v>2865</v>
      </c>
      <c r="W1917" s="86">
        <v>43425.200266203705</v>
      </c>
      <c r="X1917" s="88" t="s">
        <v>3563</v>
      </c>
      <c r="Y1917" s="84"/>
      <c r="Z1917" s="84"/>
      <c r="AA1917" s="87" t="s">
        <v>4693</v>
      </c>
      <c r="AB1917" s="84"/>
      <c r="AC1917" s="84" t="b">
        <v>0</v>
      </c>
      <c r="AD1917" s="84">
        <v>0</v>
      </c>
      <c r="AE1917" s="87" t="s">
        <v>5552</v>
      </c>
      <c r="AF1917" s="84" t="b">
        <v>0</v>
      </c>
      <c r="AG1917" s="84" t="s">
        <v>5604</v>
      </c>
      <c r="AH1917" s="84"/>
      <c r="AI1917" s="87" t="s">
        <v>5552</v>
      </c>
      <c r="AJ1917" s="84" t="b">
        <v>0</v>
      </c>
      <c r="AK1917" s="84">
        <v>14</v>
      </c>
      <c r="AL1917" s="87" t="s">
        <v>5258</v>
      </c>
      <c r="AM1917" s="84" t="s">
        <v>5691</v>
      </c>
      <c r="AN1917" s="84" t="b">
        <v>0</v>
      </c>
      <c r="AO1917" s="87" t="s">
        <v>5258</v>
      </c>
      <c r="AP1917" s="84" t="s">
        <v>179</v>
      </c>
      <c r="AQ1917" s="84">
        <v>0</v>
      </c>
      <c r="AR1917" s="84">
        <v>0</v>
      </c>
      <c r="AS1917" s="84"/>
      <c r="AT1917" s="84"/>
      <c r="AU1917" s="84"/>
      <c r="AV1917" s="84"/>
      <c r="AW1917" s="84"/>
      <c r="AX1917" s="84"/>
      <c r="AY1917" s="84"/>
      <c r="AZ1917" s="84"/>
    </row>
    <row r="1918" spans="1:52" x14ac:dyDescent="0.55000000000000004">
      <c r="A1918" s="69" t="s">
        <v>466</v>
      </c>
      <c r="B1918" s="69" t="s">
        <v>862</v>
      </c>
      <c r="C1918" s="70"/>
      <c r="D1918" s="71"/>
      <c r="E1918" s="72"/>
      <c r="F1918" s="73"/>
      <c r="G1918" s="70"/>
      <c r="H1918" s="74"/>
      <c r="I1918" s="75"/>
      <c r="J1918" s="75"/>
      <c r="K1918" s="36"/>
      <c r="L1918" s="82"/>
      <c r="M1918" s="82"/>
      <c r="N1918" s="77"/>
      <c r="O1918" s="84" t="s">
        <v>1270</v>
      </c>
      <c r="P1918" s="86">
        <v>43425.200266203705</v>
      </c>
      <c r="Q1918" s="84" t="s">
        <v>1280</v>
      </c>
      <c r="R1918" s="84"/>
      <c r="S1918" s="84"/>
      <c r="T1918" s="84" t="s">
        <v>2023</v>
      </c>
      <c r="U1918" s="84"/>
      <c r="V1918" s="88" t="s">
        <v>2865</v>
      </c>
      <c r="W1918" s="86">
        <v>43425.200266203705</v>
      </c>
      <c r="X1918" s="88" t="s">
        <v>3563</v>
      </c>
      <c r="Y1918" s="84"/>
      <c r="Z1918" s="84"/>
      <c r="AA1918" s="87" t="s">
        <v>4693</v>
      </c>
      <c r="AB1918" s="84"/>
      <c r="AC1918" s="84" t="b">
        <v>0</v>
      </c>
      <c r="AD1918" s="84">
        <v>0</v>
      </c>
      <c r="AE1918" s="87" t="s">
        <v>5552</v>
      </c>
      <c r="AF1918" s="84" t="b">
        <v>0</v>
      </c>
      <c r="AG1918" s="84" t="s">
        <v>5604</v>
      </c>
      <c r="AH1918" s="84"/>
      <c r="AI1918" s="87" t="s">
        <v>5552</v>
      </c>
      <c r="AJ1918" s="84" t="b">
        <v>0</v>
      </c>
      <c r="AK1918" s="84">
        <v>14</v>
      </c>
      <c r="AL1918" s="87" t="s">
        <v>5258</v>
      </c>
      <c r="AM1918" s="84" t="s">
        <v>5691</v>
      </c>
      <c r="AN1918" s="84" t="b">
        <v>0</v>
      </c>
      <c r="AO1918" s="87" t="s">
        <v>5258</v>
      </c>
      <c r="AP1918" s="84" t="s">
        <v>179</v>
      </c>
      <c r="AQ1918" s="84">
        <v>0</v>
      </c>
      <c r="AR1918" s="84">
        <v>0</v>
      </c>
      <c r="AS1918" s="84"/>
      <c r="AT1918" s="84"/>
      <c r="AU1918" s="84"/>
      <c r="AV1918" s="84"/>
      <c r="AW1918" s="84"/>
      <c r="AX1918" s="84"/>
      <c r="AY1918" s="84"/>
      <c r="AZ1918" s="84"/>
    </row>
    <row r="1919" spans="1:52" x14ac:dyDescent="0.55000000000000004">
      <c r="A1919" s="69" t="s">
        <v>466</v>
      </c>
      <c r="B1919" s="69" t="s">
        <v>842</v>
      </c>
      <c r="C1919" s="70"/>
      <c r="D1919" s="71"/>
      <c r="E1919" s="72"/>
      <c r="F1919" s="73"/>
      <c r="G1919" s="70"/>
      <c r="H1919" s="74"/>
      <c r="I1919" s="75"/>
      <c r="J1919" s="75"/>
      <c r="K1919" s="36"/>
      <c r="L1919" s="82"/>
      <c r="M1919" s="82"/>
      <c r="N1919" s="77"/>
      <c r="O1919" s="84" t="s">
        <v>1270</v>
      </c>
      <c r="P1919" s="86">
        <v>43425.200266203705</v>
      </c>
      <c r="Q1919" s="84" t="s">
        <v>1280</v>
      </c>
      <c r="R1919" s="84"/>
      <c r="S1919" s="84"/>
      <c r="T1919" s="84" t="s">
        <v>2023</v>
      </c>
      <c r="U1919" s="84"/>
      <c r="V1919" s="88" t="s">
        <v>2865</v>
      </c>
      <c r="W1919" s="86">
        <v>43425.200266203705</v>
      </c>
      <c r="X1919" s="88" t="s">
        <v>3563</v>
      </c>
      <c r="Y1919" s="84"/>
      <c r="Z1919" s="84"/>
      <c r="AA1919" s="87" t="s">
        <v>4693</v>
      </c>
      <c r="AB1919" s="84"/>
      <c r="AC1919" s="84" t="b">
        <v>0</v>
      </c>
      <c r="AD1919" s="84">
        <v>0</v>
      </c>
      <c r="AE1919" s="87" t="s">
        <v>5552</v>
      </c>
      <c r="AF1919" s="84" t="b">
        <v>0</v>
      </c>
      <c r="AG1919" s="84" t="s">
        <v>5604</v>
      </c>
      <c r="AH1919" s="84"/>
      <c r="AI1919" s="87" t="s">
        <v>5552</v>
      </c>
      <c r="AJ1919" s="84" t="b">
        <v>0</v>
      </c>
      <c r="AK1919" s="84">
        <v>14</v>
      </c>
      <c r="AL1919" s="87" t="s">
        <v>5258</v>
      </c>
      <c r="AM1919" s="84" t="s">
        <v>5691</v>
      </c>
      <c r="AN1919" s="84" t="b">
        <v>0</v>
      </c>
      <c r="AO1919" s="87" t="s">
        <v>5258</v>
      </c>
      <c r="AP1919" s="84" t="s">
        <v>179</v>
      </c>
      <c r="AQ1919" s="84">
        <v>0</v>
      </c>
      <c r="AR1919" s="84">
        <v>0</v>
      </c>
      <c r="AS1919" s="84"/>
      <c r="AT1919" s="84"/>
      <c r="AU1919" s="84"/>
      <c r="AV1919" s="84"/>
      <c r="AW1919" s="84"/>
      <c r="AX1919" s="84"/>
      <c r="AY1919" s="84"/>
      <c r="AZ1919" s="84"/>
    </row>
    <row r="1920" spans="1:52" x14ac:dyDescent="0.55000000000000004">
      <c r="A1920" s="69" t="s">
        <v>466</v>
      </c>
      <c r="B1920" s="69" t="s">
        <v>838</v>
      </c>
      <c r="C1920" s="70"/>
      <c r="D1920" s="71"/>
      <c r="E1920" s="72"/>
      <c r="F1920" s="73"/>
      <c r="G1920" s="70"/>
      <c r="H1920" s="74"/>
      <c r="I1920" s="75"/>
      <c r="J1920" s="75"/>
      <c r="K1920" s="36"/>
      <c r="L1920" s="82"/>
      <c r="M1920" s="82"/>
      <c r="N1920" s="77"/>
      <c r="O1920" s="84" t="s">
        <v>1270</v>
      </c>
      <c r="P1920" s="86">
        <v>43425.200266203705</v>
      </c>
      <c r="Q1920" s="84" t="s">
        <v>1280</v>
      </c>
      <c r="R1920" s="84"/>
      <c r="S1920" s="84"/>
      <c r="T1920" s="84" t="s">
        <v>2023</v>
      </c>
      <c r="U1920" s="84"/>
      <c r="V1920" s="88" t="s">
        <v>2865</v>
      </c>
      <c r="W1920" s="86">
        <v>43425.200266203705</v>
      </c>
      <c r="X1920" s="88" t="s">
        <v>3563</v>
      </c>
      <c r="Y1920" s="84"/>
      <c r="Z1920" s="84"/>
      <c r="AA1920" s="87" t="s">
        <v>4693</v>
      </c>
      <c r="AB1920" s="84"/>
      <c r="AC1920" s="84" t="b">
        <v>0</v>
      </c>
      <c r="AD1920" s="84">
        <v>0</v>
      </c>
      <c r="AE1920" s="87" t="s">
        <v>5552</v>
      </c>
      <c r="AF1920" s="84" t="b">
        <v>0</v>
      </c>
      <c r="AG1920" s="84" t="s">
        <v>5604</v>
      </c>
      <c r="AH1920" s="84"/>
      <c r="AI1920" s="87" t="s">
        <v>5552</v>
      </c>
      <c r="AJ1920" s="84" t="b">
        <v>0</v>
      </c>
      <c r="AK1920" s="84">
        <v>14</v>
      </c>
      <c r="AL1920" s="87" t="s">
        <v>5258</v>
      </c>
      <c r="AM1920" s="84" t="s">
        <v>5691</v>
      </c>
      <c r="AN1920" s="84" t="b">
        <v>0</v>
      </c>
      <c r="AO1920" s="87" t="s">
        <v>5258</v>
      </c>
      <c r="AP1920" s="84" t="s">
        <v>179</v>
      </c>
      <c r="AQ1920" s="84">
        <v>0</v>
      </c>
      <c r="AR1920" s="84">
        <v>0</v>
      </c>
      <c r="AS1920" s="84"/>
      <c r="AT1920" s="84"/>
      <c r="AU1920" s="84"/>
      <c r="AV1920" s="84"/>
      <c r="AW1920" s="84"/>
      <c r="AX1920" s="84"/>
      <c r="AY1920" s="84"/>
      <c r="AZ1920" s="84"/>
    </row>
    <row r="1921" spans="1:52" x14ac:dyDescent="0.55000000000000004">
      <c r="A1921" s="69" t="s">
        <v>466</v>
      </c>
      <c r="B1921" s="69" t="s">
        <v>922</v>
      </c>
      <c r="C1921" s="70"/>
      <c r="D1921" s="71"/>
      <c r="E1921" s="72"/>
      <c r="F1921" s="73"/>
      <c r="G1921" s="70"/>
      <c r="H1921" s="74"/>
      <c r="I1921" s="75"/>
      <c r="J1921" s="75"/>
      <c r="K1921" s="36"/>
      <c r="L1921" s="82"/>
      <c r="M1921" s="82"/>
      <c r="N1921" s="77"/>
      <c r="O1921" s="84" t="s">
        <v>1270</v>
      </c>
      <c r="P1921" s="86">
        <v>43425.200266203705</v>
      </c>
      <c r="Q1921" s="84" t="s">
        <v>1280</v>
      </c>
      <c r="R1921" s="84"/>
      <c r="S1921" s="84"/>
      <c r="T1921" s="84" t="s">
        <v>2023</v>
      </c>
      <c r="U1921" s="84"/>
      <c r="V1921" s="88" t="s">
        <v>2865</v>
      </c>
      <c r="W1921" s="86">
        <v>43425.200266203705</v>
      </c>
      <c r="X1921" s="88" t="s">
        <v>3563</v>
      </c>
      <c r="Y1921" s="84"/>
      <c r="Z1921" s="84"/>
      <c r="AA1921" s="87" t="s">
        <v>4693</v>
      </c>
      <c r="AB1921" s="84"/>
      <c r="AC1921" s="84" t="b">
        <v>0</v>
      </c>
      <c r="AD1921" s="84">
        <v>0</v>
      </c>
      <c r="AE1921" s="87" t="s">
        <v>5552</v>
      </c>
      <c r="AF1921" s="84" t="b">
        <v>0</v>
      </c>
      <c r="AG1921" s="84" t="s">
        <v>5604</v>
      </c>
      <c r="AH1921" s="84"/>
      <c r="AI1921" s="87" t="s">
        <v>5552</v>
      </c>
      <c r="AJ1921" s="84" t="b">
        <v>0</v>
      </c>
      <c r="AK1921" s="84">
        <v>14</v>
      </c>
      <c r="AL1921" s="87" t="s">
        <v>5258</v>
      </c>
      <c r="AM1921" s="84" t="s">
        <v>5691</v>
      </c>
      <c r="AN1921" s="84" t="b">
        <v>0</v>
      </c>
      <c r="AO1921" s="87" t="s">
        <v>5258</v>
      </c>
      <c r="AP1921" s="84" t="s">
        <v>179</v>
      </c>
      <c r="AQ1921" s="84">
        <v>0</v>
      </c>
      <c r="AR1921" s="84">
        <v>0</v>
      </c>
      <c r="AS1921" s="84"/>
      <c r="AT1921" s="84"/>
      <c r="AU1921" s="84"/>
      <c r="AV1921" s="84"/>
      <c r="AW1921" s="84"/>
      <c r="AX1921" s="84"/>
      <c r="AY1921" s="84"/>
      <c r="AZ1921" s="84"/>
    </row>
    <row r="1922" spans="1:52" x14ac:dyDescent="0.55000000000000004">
      <c r="A1922" s="69" t="s">
        <v>466</v>
      </c>
      <c r="B1922" s="69" t="s">
        <v>841</v>
      </c>
      <c r="C1922" s="70"/>
      <c r="D1922" s="71"/>
      <c r="E1922" s="72"/>
      <c r="F1922" s="73"/>
      <c r="G1922" s="70"/>
      <c r="H1922" s="74"/>
      <c r="I1922" s="75"/>
      <c r="J1922" s="75"/>
      <c r="K1922" s="36"/>
      <c r="L1922" s="82"/>
      <c r="M1922" s="82"/>
      <c r="N1922" s="77"/>
      <c r="O1922" s="84" t="s">
        <v>1269</v>
      </c>
      <c r="P1922" s="86">
        <v>43428.26834490741</v>
      </c>
      <c r="Q1922" s="84" t="s">
        <v>1380</v>
      </c>
      <c r="R1922" s="84"/>
      <c r="S1922" s="84"/>
      <c r="T1922" s="84" t="s">
        <v>2095</v>
      </c>
      <c r="U1922" s="84"/>
      <c r="V1922" s="88" t="s">
        <v>2865</v>
      </c>
      <c r="W1922" s="86">
        <v>43428.26834490741</v>
      </c>
      <c r="X1922" s="88" t="s">
        <v>3564</v>
      </c>
      <c r="Y1922" s="84"/>
      <c r="Z1922" s="84"/>
      <c r="AA1922" s="87" t="s">
        <v>4694</v>
      </c>
      <c r="AB1922" s="84"/>
      <c r="AC1922" s="84" t="b">
        <v>0</v>
      </c>
      <c r="AD1922" s="84">
        <v>0</v>
      </c>
      <c r="AE1922" s="87" t="s">
        <v>5552</v>
      </c>
      <c r="AF1922" s="84" t="b">
        <v>0</v>
      </c>
      <c r="AG1922" s="84" t="s">
        <v>5604</v>
      </c>
      <c r="AH1922" s="84"/>
      <c r="AI1922" s="87" t="s">
        <v>5552</v>
      </c>
      <c r="AJ1922" s="84" t="b">
        <v>0</v>
      </c>
      <c r="AK1922" s="84">
        <v>6</v>
      </c>
      <c r="AL1922" s="87" t="s">
        <v>5359</v>
      </c>
      <c r="AM1922" s="84" t="s">
        <v>5691</v>
      </c>
      <c r="AN1922" s="84" t="b">
        <v>0</v>
      </c>
      <c r="AO1922" s="87" t="s">
        <v>5359</v>
      </c>
      <c r="AP1922" s="84" t="s">
        <v>179</v>
      </c>
      <c r="AQ1922" s="84">
        <v>0</v>
      </c>
      <c r="AR1922" s="84">
        <v>0</v>
      </c>
      <c r="AS1922" s="84"/>
      <c r="AT1922" s="84"/>
      <c r="AU1922" s="84"/>
      <c r="AV1922" s="84"/>
      <c r="AW1922" s="84"/>
      <c r="AX1922" s="84"/>
      <c r="AY1922" s="84"/>
      <c r="AZ1922" s="84"/>
    </row>
    <row r="1923" spans="1:52" x14ac:dyDescent="0.55000000000000004">
      <c r="A1923" s="69" t="s">
        <v>466</v>
      </c>
      <c r="B1923" s="69" t="s">
        <v>840</v>
      </c>
      <c r="C1923" s="70"/>
      <c r="D1923" s="71"/>
      <c r="E1923" s="72"/>
      <c r="F1923" s="73"/>
      <c r="G1923" s="70"/>
      <c r="H1923" s="74"/>
      <c r="I1923" s="75"/>
      <c r="J1923" s="75"/>
      <c r="K1923" s="36"/>
      <c r="L1923" s="82"/>
      <c r="M1923" s="82"/>
      <c r="N1923" s="77"/>
      <c r="O1923" s="84" t="s">
        <v>1270</v>
      </c>
      <c r="P1923" s="86">
        <v>43428.26834490741</v>
      </c>
      <c r="Q1923" s="84" t="s">
        <v>1380</v>
      </c>
      <c r="R1923" s="84"/>
      <c r="S1923" s="84"/>
      <c r="T1923" s="84" t="s">
        <v>2095</v>
      </c>
      <c r="U1923" s="84"/>
      <c r="V1923" s="88" t="s">
        <v>2865</v>
      </c>
      <c r="W1923" s="86">
        <v>43428.26834490741</v>
      </c>
      <c r="X1923" s="88" t="s">
        <v>3564</v>
      </c>
      <c r="Y1923" s="84"/>
      <c r="Z1923" s="84"/>
      <c r="AA1923" s="87" t="s">
        <v>4694</v>
      </c>
      <c r="AB1923" s="84"/>
      <c r="AC1923" s="84" t="b">
        <v>0</v>
      </c>
      <c r="AD1923" s="84">
        <v>0</v>
      </c>
      <c r="AE1923" s="87" t="s">
        <v>5552</v>
      </c>
      <c r="AF1923" s="84" t="b">
        <v>0</v>
      </c>
      <c r="AG1923" s="84" t="s">
        <v>5604</v>
      </c>
      <c r="AH1923" s="84"/>
      <c r="AI1923" s="87" t="s">
        <v>5552</v>
      </c>
      <c r="AJ1923" s="84" t="b">
        <v>0</v>
      </c>
      <c r="AK1923" s="84">
        <v>6</v>
      </c>
      <c r="AL1923" s="87" t="s">
        <v>5359</v>
      </c>
      <c r="AM1923" s="84" t="s">
        <v>5691</v>
      </c>
      <c r="AN1923" s="84" t="b">
        <v>0</v>
      </c>
      <c r="AO1923" s="87" t="s">
        <v>5359</v>
      </c>
      <c r="AP1923" s="84" t="s">
        <v>179</v>
      </c>
      <c r="AQ1923" s="84">
        <v>0</v>
      </c>
      <c r="AR1923" s="84">
        <v>0</v>
      </c>
      <c r="AS1923" s="84"/>
      <c r="AT1923" s="84"/>
      <c r="AU1923" s="84"/>
      <c r="AV1923" s="84"/>
      <c r="AW1923" s="84"/>
      <c r="AX1923" s="84"/>
      <c r="AY1923" s="84"/>
      <c r="AZ1923" s="84"/>
    </row>
    <row r="1924" spans="1:52" x14ac:dyDescent="0.55000000000000004">
      <c r="A1924" s="69" t="s">
        <v>466</v>
      </c>
      <c r="B1924" s="69" t="s">
        <v>838</v>
      </c>
      <c r="C1924" s="70"/>
      <c r="D1924" s="71"/>
      <c r="E1924" s="72"/>
      <c r="F1924" s="73"/>
      <c r="G1924" s="70"/>
      <c r="H1924" s="74"/>
      <c r="I1924" s="75"/>
      <c r="J1924" s="75"/>
      <c r="K1924" s="36"/>
      <c r="L1924" s="82"/>
      <c r="M1924" s="82"/>
      <c r="N1924" s="77"/>
      <c r="O1924" s="84" t="s">
        <v>1270</v>
      </c>
      <c r="P1924" s="86">
        <v>43428.26834490741</v>
      </c>
      <c r="Q1924" s="84" t="s">
        <v>1380</v>
      </c>
      <c r="R1924" s="84"/>
      <c r="S1924" s="84"/>
      <c r="T1924" s="84" t="s">
        <v>2095</v>
      </c>
      <c r="U1924" s="84"/>
      <c r="V1924" s="88" t="s">
        <v>2865</v>
      </c>
      <c r="W1924" s="86">
        <v>43428.26834490741</v>
      </c>
      <c r="X1924" s="88" t="s">
        <v>3564</v>
      </c>
      <c r="Y1924" s="84"/>
      <c r="Z1924" s="84"/>
      <c r="AA1924" s="87" t="s">
        <v>4694</v>
      </c>
      <c r="AB1924" s="84"/>
      <c r="AC1924" s="84" t="b">
        <v>0</v>
      </c>
      <c r="AD1924" s="84">
        <v>0</v>
      </c>
      <c r="AE1924" s="87" t="s">
        <v>5552</v>
      </c>
      <c r="AF1924" s="84" t="b">
        <v>0</v>
      </c>
      <c r="AG1924" s="84" t="s">
        <v>5604</v>
      </c>
      <c r="AH1924" s="84"/>
      <c r="AI1924" s="87" t="s">
        <v>5552</v>
      </c>
      <c r="AJ1924" s="84" t="b">
        <v>0</v>
      </c>
      <c r="AK1924" s="84">
        <v>6</v>
      </c>
      <c r="AL1924" s="87" t="s">
        <v>5359</v>
      </c>
      <c r="AM1924" s="84" t="s">
        <v>5691</v>
      </c>
      <c r="AN1924" s="84" t="b">
        <v>0</v>
      </c>
      <c r="AO1924" s="87" t="s">
        <v>5359</v>
      </c>
      <c r="AP1924" s="84" t="s">
        <v>179</v>
      </c>
      <c r="AQ1924" s="84">
        <v>0</v>
      </c>
      <c r="AR1924" s="84">
        <v>0</v>
      </c>
      <c r="AS1924" s="84"/>
      <c r="AT1924" s="84"/>
      <c r="AU1924" s="84"/>
      <c r="AV1924" s="84"/>
      <c r="AW1924" s="84"/>
      <c r="AX1924" s="84"/>
      <c r="AY1924" s="84"/>
      <c r="AZ1924" s="84"/>
    </row>
    <row r="1925" spans="1:52" x14ac:dyDescent="0.55000000000000004">
      <c r="A1925" s="69" t="s">
        <v>466</v>
      </c>
      <c r="B1925" s="69" t="s">
        <v>1032</v>
      </c>
      <c r="C1925" s="70"/>
      <c r="D1925" s="71"/>
      <c r="E1925" s="72"/>
      <c r="F1925" s="73"/>
      <c r="G1925" s="70"/>
      <c r="H1925" s="74"/>
      <c r="I1925" s="75"/>
      <c r="J1925" s="75"/>
      <c r="K1925" s="36"/>
      <c r="L1925" s="82"/>
      <c r="M1925" s="82"/>
      <c r="N1925" s="77"/>
      <c r="O1925" s="84" t="s">
        <v>1270</v>
      </c>
      <c r="P1925" s="86">
        <v>43428.26834490741</v>
      </c>
      <c r="Q1925" s="84" t="s">
        <v>1380</v>
      </c>
      <c r="R1925" s="84"/>
      <c r="S1925" s="84"/>
      <c r="T1925" s="84" t="s">
        <v>2095</v>
      </c>
      <c r="U1925" s="84"/>
      <c r="V1925" s="88" t="s">
        <v>2865</v>
      </c>
      <c r="W1925" s="86">
        <v>43428.26834490741</v>
      </c>
      <c r="X1925" s="88" t="s">
        <v>3564</v>
      </c>
      <c r="Y1925" s="84"/>
      <c r="Z1925" s="84"/>
      <c r="AA1925" s="87" t="s">
        <v>4694</v>
      </c>
      <c r="AB1925" s="84"/>
      <c r="AC1925" s="84" t="b">
        <v>0</v>
      </c>
      <c r="AD1925" s="84">
        <v>0</v>
      </c>
      <c r="AE1925" s="87" t="s">
        <v>5552</v>
      </c>
      <c r="AF1925" s="84" t="b">
        <v>0</v>
      </c>
      <c r="AG1925" s="84" t="s">
        <v>5604</v>
      </c>
      <c r="AH1925" s="84"/>
      <c r="AI1925" s="87" t="s">
        <v>5552</v>
      </c>
      <c r="AJ1925" s="84" t="b">
        <v>0</v>
      </c>
      <c r="AK1925" s="84">
        <v>6</v>
      </c>
      <c r="AL1925" s="87" t="s">
        <v>5359</v>
      </c>
      <c r="AM1925" s="84" t="s">
        <v>5691</v>
      </c>
      <c r="AN1925" s="84" t="b">
        <v>0</v>
      </c>
      <c r="AO1925" s="87" t="s">
        <v>5359</v>
      </c>
      <c r="AP1925" s="84" t="s">
        <v>179</v>
      </c>
      <c r="AQ1925" s="84">
        <v>0</v>
      </c>
      <c r="AR1925" s="84">
        <v>0</v>
      </c>
      <c r="AS1925" s="84"/>
      <c r="AT1925" s="84"/>
      <c r="AU1925" s="84"/>
      <c r="AV1925" s="84"/>
      <c r="AW1925" s="84"/>
      <c r="AX1925" s="84"/>
      <c r="AY1925" s="84"/>
      <c r="AZ1925" s="84"/>
    </row>
    <row r="1926" spans="1:52" x14ac:dyDescent="0.55000000000000004">
      <c r="A1926" s="69" t="s">
        <v>466</v>
      </c>
      <c r="B1926" s="69" t="s">
        <v>922</v>
      </c>
      <c r="C1926" s="70"/>
      <c r="D1926" s="71"/>
      <c r="E1926" s="72"/>
      <c r="F1926" s="73"/>
      <c r="G1926" s="70"/>
      <c r="H1926" s="74"/>
      <c r="I1926" s="75"/>
      <c r="J1926" s="75"/>
      <c r="K1926" s="36"/>
      <c r="L1926" s="82"/>
      <c r="M1926" s="82"/>
      <c r="N1926" s="77"/>
      <c r="O1926" s="84" t="s">
        <v>1270</v>
      </c>
      <c r="P1926" s="86">
        <v>43428.26834490741</v>
      </c>
      <c r="Q1926" s="84" t="s">
        <v>1380</v>
      </c>
      <c r="R1926" s="84"/>
      <c r="S1926" s="84"/>
      <c r="T1926" s="84" t="s">
        <v>2095</v>
      </c>
      <c r="U1926" s="84"/>
      <c r="V1926" s="88" t="s">
        <v>2865</v>
      </c>
      <c r="W1926" s="86">
        <v>43428.26834490741</v>
      </c>
      <c r="X1926" s="88" t="s">
        <v>3564</v>
      </c>
      <c r="Y1926" s="84"/>
      <c r="Z1926" s="84"/>
      <c r="AA1926" s="87" t="s">
        <v>4694</v>
      </c>
      <c r="AB1926" s="84"/>
      <c r="AC1926" s="84" t="b">
        <v>0</v>
      </c>
      <c r="AD1926" s="84">
        <v>0</v>
      </c>
      <c r="AE1926" s="87" t="s">
        <v>5552</v>
      </c>
      <c r="AF1926" s="84" t="b">
        <v>0</v>
      </c>
      <c r="AG1926" s="84" t="s">
        <v>5604</v>
      </c>
      <c r="AH1926" s="84"/>
      <c r="AI1926" s="87" t="s">
        <v>5552</v>
      </c>
      <c r="AJ1926" s="84" t="b">
        <v>0</v>
      </c>
      <c r="AK1926" s="84">
        <v>6</v>
      </c>
      <c r="AL1926" s="87" t="s">
        <v>5359</v>
      </c>
      <c r="AM1926" s="84" t="s">
        <v>5691</v>
      </c>
      <c r="AN1926" s="84" t="b">
        <v>0</v>
      </c>
      <c r="AO1926" s="87" t="s">
        <v>5359</v>
      </c>
      <c r="AP1926" s="84" t="s">
        <v>179</v>
      </c>
      <c r="AQ1926" s="84">
        <v>0</v>
      </c>
      <c r="AR1926" s="84">
        <v>0</v>
      </c>
      <c r="AS1926" s="84"/>
      <c r="AT1926" s="84"/>
      <c r="AU1926" s="84"/>
      <c r="AV1926" s="84"/>
      <c r="AW1926" s="84"/>
      <c r="AX1926" s="84"/>
      <c r="AY1926" s="84"/>
      <c r="AZ1926" s="84"/>
    </row>
    <row r="1927" spans="1:52" x14ac:dyDescent="0.55000000000000004">
      <c r="A1927" s="69" t="s">
        <v>467</v>
      </c>
      <c r="B1927" s="69" t="s">
        <v>1063</v>
      </c>
      <c r="C1927" s="70"/>
      <c r="D1927" s="71"/>
      <c r="E1927" s="72"/>
      <c r="F1927" s="73"/>
      <c r="G1927" s="70"/>
      <c r="H1927" s="74"/>
      <c r="I1927" s="75"/>
      <c r="J1927" s="75"/>
      <c r="K1927" s="36"/>
      <c r="L1927" s="82"/>
      <c r="M1927" s="82"/>
      <c r="N1927" s="77"/>
      <c r="O1927" s="84" t="s">
        <v>1270</v>
      </c>
      <c r="P1927" s="86">
        <v>43428.279016203705</v>
      </c>
      <c r="Q1927" s="84" t="s">
        <v>1402</v>
      </c>
      <c r="R1927" s="84"/>
      <c r="S1927" s="84"/>
      <c r="T1927" s="84" t="s">
        <v>2139</v>
      </c>
      <c r="U1927" s="84"/>
      <c r="V1927" s="88" t="s">
        <v>2866</v>
      </c>
      <c r="W1927" s="86">
        <v>43428.279016203705</v>
      </c>
      <c r="X1927" s="88" t="s">
        <v>3565</v>
      </c>
      <c r="Y1927" s="84"/>
      <c r="Z1927" s="84"/>
      <c r="AA1927" s="87" t="s">
        <v>4695</v>
      </c>
      <c r="AB1927" s="87" t="s">
        <v>5521</v>
      </c>
      <c r="AC1927" s="84" t="b">
        <v>0</v>
      </c>
      <c r="AD1927" s="84">
        <v>1</v>
      </c>
      <c r="AE1927" s="87" t="s">
        <v>5560</v>
      </c>
      <c r="AF1927" s="84" t="b">
        <v>0</v>
      </c>
      <c r="AG1927" s="84" t="s">
        <v>5604</v>
      </c>
      <c r="AH1927" s="84"/>
      <c r="AI1927" s="87" t="s">
        <v>5552</v>
      </c>
      <c r="AJ1927" s="84" t="b">
        <v>0</v>
      </c>
      <c r="AK1927" s="84">
        <v>0</v>
      </c>
      <c r="AL1927" s="87" t="s">
        <v>5552</v>
      </c>
      <c r="AM1927" s="84" t="s">
        <v>5682</v>
      </c>
      <c r="AN1927" s="84" t="b">
        <v>0</v>
      </c>
      <c r="AO1927" s="87" t="s">
        <v>5521</v>
      </c>
      <c r="AP1927" s="84" t="s">
        <v>179</v>
      </c>
      <c r="AQ1927" s="84">
        <v>0</v>
      </c>
      <c r="AR1927" s="84">
        <v>0</v>
      </c>
      <c r="AS1927" s="84"/>
      <c r="AT1927" s="84"/>
      <c r="AU1927" s="84"/>
      <c r="AV1927" s="84"/>
      <c r="AW1927" s="84"/>
      <c r="AX1927" s="84"/>
      <c r="AY1927" s="84"/>
      <c r="AZ1927" s="84"/>
    </row>
    <row r="1928" spans="1:52" x14ac:dyDescent="0.55000000000000004">
      <c r="A1928" s="69" t="s">
        <v>467</v>
      </c>
      <c r="B1928" s="69" t="s">
        <v>1064</v>
      </c>
      <c r="C1928" s="70"/>
      <c r="D1928" s="71"/>
      <c r="E1928" s="72"/>
      <c r="F1928" s="73"/>
      <c r="G1928" s="70"/>
      <c r="H1928" s="74"/>
      <c r="I1928" s="75"/>
      <c r="J1928" s="75"/>
      <c r="K1928" s="36"/>
      <c r="L1928" s="82"/>
      <c r="M1928" s="82"/>
      <c r="N1928" s="77"/>
      <c r="O1928" s="84" t="s">
        <v>1271</v>
      </c>
      <c r="P1928" s="86">
        <v>43428.279016203705</v>
      </c>
      <c r="Q1928" s="84" t="s">
        <v>1402</v>
      </c>
      <c r="R1928" s="84"/>
      <c r="S1928" s="84"/>
      <c r="T1928" s="84" t="s">
        <v>2139</v>
      </c>
      <c r="U1928" s="84"/>
      <c r="V1928" s="88" t="s">
        <v>2866</v>
      </c>
      <c r="W1928" s="86">
        <v>43428.279016203705</v>
      </c>
      <c r="X1928" s="88" t="s">
        <v>3565</v>
      </c>
      <c r="Y1928" s="84"/>
      <c r="Z1928" s="84"/>
      <c r="AA1928" s="87" t="s">
        <v>4695</v>
      </c>
      <c r="AB1928" s="87" t="s">
        <v>5521</v>
      </c>
      <c r="AC1928" s="84" t="b">
        <v>0</v>
      </c>
      <c r="AD1928" s="84">
        <v>1</v>
      </c>
      <c r="AE1928" s="87" t="s">
        <v>5560</v>
      </c>
      <c r="AF1928" s="84" t="b">
        <v>0</v>
      </c>
      <c r="AG1928" s="84" t="s">
        <v>5604</v>
      </c>
      <c r="AH1928" s="84"/>
      <c r="AI1928" s="87" t="s">
        <v>5552</v>
      </c>
      <c r="AJ1928" s="84" t="b">
        <v>0</v>
      </c>
      <c r="AK1928" s="84">
        <v>0</v>
      </c>
      <c r="AL1928" s="87" t="s">
        <v>5552</v>
      </c>
      <c r="AM1928" s="84" t="s">
        <v>5682</v>
      </c>
      <c r="AN1928" s="84" t="b">
        <v>0</v>
      </c>
      <c r="AO1928" s="87" t="s">
        <v>5521</v>
      </c>
      <c r="AP1928" s="84" t="s">
        <v>179</v>
      </c>
      <c r="AQ1928" s="84">
        <v>0</v>
      </c>
      <c r="AR1928" s="84">
        <v>0</v>
      </c>
      <c r="AS1928" s="84"/>
      <c r="AT1928" s="84"/>
      <c r="AU1928" s="84"/>
      <c r="AV1928" s="84"/>
      <c r="AW1928" s="84"/>
      <c r="AX1928" s="84"/>
      <c r="AY1928" s="84"/>
      <c r="AZ1928" s="84"/>
    </row>
    <row r="1929" spans="1:52" x14ac:dyDescent="0.55000000000000004">
      <c r="A1929" s="69" t="s">
        <v>468</v>
      </c>
      <c r="B1929" s="69" t="s">
        <v>468</v>
      </c>
      <c r="C1929" s="70"/>
      <c r="D1929" s="71"/>
      <c r="E1929" s="72"/>
      <c r="F1929" s="73"/>
      <c r="G1929" s="70"/>
      <c r="H1929" s="74"/>
      <c r="I1929" s="75"/>
      <c r="J1929" s="75"/>
      <c r="K1929" s="36"/>
      <c r="L1929" s="82"/>
      <c r="M1929" s="82"/>
      <c r="N1929" s="77"/>
      <c r="O1929" s="84" t="s">
        <v>179</v>
      </c>
      <c r="P1929" s="86">
        <v>43428.337430555555</v>
      </c>
      <c r="Q1929" s="84" t="s">
        <v>1403</v>
      </c>
      <c r="R1929" s="88" t="s">
        <v>1762</v>
      </c>
      <c r="S1929" s="84" t="s">
        <v>1942</v>
      </c>
      <c r="T1929" s="84" t="s">
        <v>2140</v>
      </c>
      <c r="U1929" s="84"/>
      <c r="V1929" s="88" t="s">
        <v>2867</v>
      </c>
      <c r="W1929" s="86">
        <v>43428.337430555555</v>
      </c>
      <c r="X1929" s="88" t="s">
        <v>3566</v>
      </c>
      <c r="Y1929" s="84"/>
      <c r="Z1929" s="84"/>
      <c r="AA1929" s="87" t="s">
        <v>4696</v>
      </c>
      <c r="AB1929" s="84"/>
      <c r="AC1929" s="84" t="b">
        <v>0</v>
      </c>
      <c r="AD1929" s="84">
        <v>2</v>
      </c>
      <c r="AE1929" s="87" t="s">
        <v>5552</v>
      </c>
      <c r="AF1929" s="84" t="b">
        <v>1</v>
      </c>
      <c r="AG1929" s="84" t="s">
        <v>5608</v>
      </c>
      <c r="AH1929" s="84"/>
      <c r="AI1929" s="87" t="s">
        <v>5628</v>
      </c>
      <c r="AJ1929" s="84" t="b">
        <v>0</v>
      </c>
      <c r="AK1929" s="84">
        <v>0</v>
      </c>
      <c r="AL1929" s="87" t="s">
        <v>5552</v>
      </c>
      <c r="AM1929" s="84" t="s">
        <v>5684</v>
      </c>
      <c r="AN1929" s="84" t="b">
        <v>0</v>
      </c>
      <c r="AO1929" s="87" t="s">
        <v>4696</v>
      </c>
      <c r="AP1929" s="84" t="s">
        <v>179</v>
      </c>
      <c r="AQ1929" s="84">
        <v>0</v>
      </c>
      <c r="AR1929" s="84">
        <v>0</v>
      </c>
      <c r="AS1929" s="84"/>
      <c r="AT1929" s="84"/>
      <c r="AU1929" s="84"/>
      <c r="AV1929" s="84"/>
      <c r="AW1929" s="84"/>
      <c r="AX1929" s="84"/>
      <c r="AY1929" s="84"/>
      <c r="AZ1929" s="84"/>
    </row>
    <row r="1930" spans="1:52" x14ac:dyDescent="0.55000000000000004">
      <c r="A1930" s="69" t="s">
        <v>469</v>
      </c>
      <c r="B1930" s="69" t="s">
        <v>469</v>
      </c>
      <c r="C1930" s="70"/>
      <c r="D1930" s="71"/>
      <c r="E1930" s="72"/>
      <c r="F1930" s="73"/>
      <c r="G1930" s="70"/>
      <c r="H1930" s="74"/>
      <c r="I1930" s="75"/>
      <c r="J1930" s="75"/>
      <c r="K1930" s="36"/>
      <c r="L1930" s="82"/>
      <c r="M1930" s="82"/>
      <c r="N1930" s="77"/>
      <c r="O1930" s="84" t="s">
        <v>179</v>
      </c>
      <c r="P1930" s="86">
        <v>43428.434201388889</v>
      </c>
      <c r="Q1930" s="84" t="s">
        <v>1404</v>
      </c>
      <c r="R1930" s="88" t="s">
        <v>1763</v>
      </c>
      <c r="S1930" s="84" t="s">
        <v>1963</v>
      </c>
      <c r="T1930" s="84" t="s">
        <v>2141</v>
      </c>
      <c r="U1930" s="88" t="s">
        <v>2495</v>
      </c>
      <c r="V1930" s="88" t="s">
        <v>2495</v>
      </c>
      <c r="W1930" s="86">
        <v>43428.434201388889</v>
      </c>
      <c r="X1930" s="88" t="s">
        <v>3567</v>
      </c>
      <c r="Y1930" s="84"/>
      <c r="Z1930" s="84"/>
      <c r="AA1930" s="87" t="s">
        <v>4697</v>
      </c>
      <c r="AB1930" s="84"/>
      <c r="AC1930" s="84" t="b">
        <v>0</v>
      </c>
      <c r="AD1930" s="84">
        <v>0</v>
      </c>
      <c r="AE1930" s="87" t="s">
        <v>5552</v>
      </c>
      <c r="AF1930" s="84" t="b">
        <v>0</v>
      </c>
      <c r="AG1930" s="84" t="s">
        <v>5604</v>
      </c>
      <c r="AH1930" s="84"/>
      <c r="AI1930" s="87" t="s">
        <v>5552</v>
      </c>
      <c r="AJ1930" s="84" t="b">
        <v>0</v>
      </c>
      <c r="AK1930" s="84">
        <v>0</v>
      </c>
      <c r="AL1930" s="87" t="s">
        <v>5552</v>
      </c>
      <c r="AM1930" s="84" t="s">
        <v>5684</v>
      </c>
      <c r="AN1930" s="84" t="b">
        <v>0</v>
      </c>
      <c r="AO1930" s="87" t="s">
        <v>4697</v>
      </c>
      <c r="AP1930" s="84" t="s">
        <v>179</v>
      </c>
      <c r="AQ1930" s="84">
        <v>0</v>
      </c>
      <c r="AR1930" s="84">
        <v>0</v>
      </c>
      <c r="AS1930" s="84"/>
      <c r="AT1930" s="84"/>
      <c r="AU1930" s="84"/>
      <c r="AV1930" s="84"/>
      <c r="AW1930" s="84"/>
      <c r="AX1930" s="84"/>
      <c r="AY1930" s="84"/>
      <c r="AZ1930" s="84"/>
    </row>
    <row r="1931" spans="1:52" x14ac:dyDescent="0.55000000000000004">
      <c r="A1931" s="69" t="s">
        <v>470</v>
      </c>
      <c r="B1931" s="69" t="s">
        <v>793</v>
      </c>
      <c r="C1931" s="70"/>
      <c r="D1931" s="71"/>
      <c r="E1931" s="72"/>
      <c r="F1931" s="73"/>
      <c r="G1931" s="70"/>
      <c r="H1931" s="74"/>
      <c r="I1931" s="75"/>
      <c r="J1931" s="75"/>
      <c r="K1931" s="36"/>
      <c r="L1931" s="82"/>
      <c r="M1931" s="82"/>
      <c r="N1931" s="77"/>
      <c r="O1931" s="84" t="s">
        <v>1269</v>
      </c>
      <c r="P1931" s="86">
        <v>43428.434895833336</v>
      </c>
      <c r="Q1931" s="84" t="s">
        <v>1401</v>
      </c>
      <c r="R1931" s="84"/>
      <c r="S1931" s="84"/>
      <c r="T1931" s="84" t="s">
        <v>2138</v>
      </c>
      <c r="U1931" s="84"/>
      <c r="V1931" s="88" t="s">
        <v>2868</v>
      </c>
      <c r="W1931" s="86">
        <v>43428.434895833336</v>
      </c>
      <c r="X1931" s="88" t="s">
        <v>3568</v>
      </c>
      <c r="Y1931" s="84"/>
      <c r="Z1931" s="84"/>
      <c r="AA1931" s="87" t="s">
        <v>4698</v>
      </c>
      <c r="AB1931" s="84"/>
      <c r="AC1931" s="84" t="b">
        <v>0</v>
      </c>
      <c r="AD1931" s="84">
        <v>0</v>
      </c>
      <c r="AE1931" s="87" t="s">
        <v>5552</v>
      </c>
      <c r="AF1931" s="84" t="b">
        <v>0</v>
      </c>
      <c r="AG1931" s="84" t="s">
        <v>5604</v>
      </c>
      <c r="AH1931" s="84"/>
      <c r="AI1931" s="87" t="s">
        <v>5552</v>
      </c>
      <c r="AJ1931" s="84" t="b">
        <v>0</v>
      </c>
      <c r="AK1931" s="84">
        <v>9</v>
      </c>
      <c r="AL1931" s="87" t="s">
        <v>5181</v>
      </c>
      <c r="AM1931" s="84" t="s">
        <v>5682</v>
      </c>
      <c r="AN1931" s="84" t="b">
        <v>0</v>
      </c>
      <c r="AO1931" s="87" t="s">
        <v>5181</v>
      </c>
      <c r="AP1931" s="84" t="s">
        <v>179</v>
      </c>
      <c r="AQ1931" s="84">
        <v>0</v>
      </c>
      <c r="AR1931" s="84">
        <v>0</v>
      </c>
      <c r="AS1931" s="84"/>
      <c r="AT1931" s="84"/>
      <c r="AU1931" s="84"/>
      <c r="AV1931" s="84"/>
      <c r="AW1931" s="84"/>
      <c r="AX1931" s="84"/>
      <c r="AY1931" s="84"/>
      <c r="AZ1931" s="84"/>
    </row>
    <row r="1932" spans="1:52" x14ac:dyDescent="0.55000000000000004">
      <c r="A1932" s="69" t="s">
        <v>471</v>
      </c>
      <c r="B1932" s="69" t="s">
        <v>766</v>
      </c>
      <c r="C1932" s="70"/>
      <c r="D1932" s="71"/>
      <c r="E1932" s="72"/>
      <c r="F1932" s="73"/>
      <c r="G1932" s="70"/>
      <c r="H1932" s="74"/>
      <c r="I1932" s="75"/>
      <c r="J1932" s="75"/>
      <c r="K1932" s="36"/>
      <c r="L1932" s="82"/>
      <c r="M1932" s="82"/>
      <c r="N1932" s="77"/>
      <c r="O1932" s="84" t="s">
        <v>1269</v>
      </c>
      <c r="P1932" s="86">
        <v>43428.449699074074</v>
      </c>
      <c r="Q1932" s="84" t="s">
        <v>1382</v>
      </c>
      <c r="R1932" s="84"/>
      <c r="S1932" s="84"/>
      <c r="T1932" s="84" t="s">
        <v>2122</v>
      </c>
      <c r="U1932" s="84"/>
      <c r="V1932" s="88" t="s">
        <v>2869</v>
      </c>
      <c r="W1932" s="86">
        <v>43428.449699074074</v>
      </c>
      <c r="X1932" s="88" t="s">
        <v>3569</v>
      </c>
      <c r="Y1932" s="84"/>
      <c r="Z1932" s="84"/>
      <c r="AA1932" s="87" t="s">
        <v>4699</v>
      </c>
      <c r="AB1932" s="84"/>
      <c r="AC1932" s="84" t="b">
        <v>0</v>
      </c>
      <c r="AD1932" s="84">
        <v>0</v>
      </c>
      <c r="AE1932" s="87" t="s">
        <v>5552</v>
      </c>
      <c r="AF1932" s="84" t="b">
        <v>0</v>
      </c>
      <c r="AG1932" s="84" t="s">
        <v>5605</v>
      </c>
      <c r="AH1932" s="84"/>
      <c r="AI1932" s="87" t="s">
        <v>5552</v>
      </c>
      <c r="AJ1932" s="84" t="b">
        <v>0</v>
      </c>
      <c r="AK1932" s="84">
        <v>10</v>
      </c>
      <c r="AL1932" s="87" t="s">
        <v>5123</v>
      </c>
      <c r="AM1932" s="84" t="s">
        <v>5684</v>
      </c>
      <c r="AN1932" s="84" t="b">
        <v>0</v>
      </c>
      <c r="AO1932" s="87" t="s">
        <v>5123</v>
      </c>
      <c r="AP1932" s="84" t="s">
        <v>179</v>
      </c>
      <c r="AQ1932" s="84">
        <v>0</v>
      </c>
      <c r="AR1932" s="84">
        <v>0</v>
      </c>
      <c r="AS1932" s="84"/>
      <c r="AT1932" s="84"/>
      <c r="AU1932" s="84"/>
      <c r="AV1932" s="84"/>
      <c r="AW1932" s="84"/>
      <c r="AX1932" s="84"/>
      <c r="AY1932" s="84"/>
      <c r="AZ1932" s="84"/>
    </row>
    <row r="1933" spans="1:52" x14ac:dyDescent="0.55000000000000004">
      <c r="A1933" s="69" t="s">
        <v>472</v>
      </c>
      <c r="B1933" s="69" t="s">
        <v>793</v>
      </c>
      <c r="C1933" s="70"/>
      <c r="D1933" s="71"/>
      <c r="E1933" s="72"/>
      <c r="F1933" s="73"/>
      <c r="G1933" s="70"/>
      <c r="H1933" s="74"/>
      <c r="I1933" s="75"/>
      <c r="J1933" s="75"/>
      <c r="K1933" s="36"/>
      <c r="L1933" s="82"/>
      <c r="M1933" s="82"/>
      <c r="N1933" s="77"/>
      <c r="O1933" s="84" t="s">
        <v>1269</v>
      </c>
      <c r="P1933" s="86">
        <v>43428.536874999998</v>
      </c>
      <c r="Q1933" s="84" t="s">
        <v>1401</v>
      </c>
      <c r="R1933" s="84"/>
      <c r="S1933" s="84"/>
      <c r="T1933" s="84" t="s">
        <v>2138</v>
      </c>
      <c r="U1933" s="84"/>
      <c r="V1933" s="88" t="s">
        <v>2870</v>
      </c>
      <c r="W1933" s="86">
        <v>43428.536874999998</v>
      </c>
      <c r="X1933" s="88" t="s">
        <v>3570</v>
      </c>
      <c r="Y1933" s="84"/>
      <c r="Z1933" s="84"/>
      <c r="AA1933" s="87" t="s">
        <v>4700</v>
      </c>
      <c r="AB1933" s="84"/>
      <c r="AC1933" s="84" t="b">
        <v>0</v>
      </c>
      <c r="AD1933" s="84">
        <v>0</v>
      </c>
      <c r="AE1933" s="87" t="s">
        <v>5552</v>
      </c>
      <c r="AF1933" s="84" t="b">
        <v>0</v>
      </c>
      <c r="AG1933" s="84" t="s">
        <v>5604</v>
      </c>
      <c r="AH1933" s="84"/>
      <c r="AI1933" s="87" t="s">
        <v>5552</v>
      </c>
      <c r="AJ1933" s="84" t="b">
        <v>0</v>
      </c>
      <c r="AK1933" s="84">
        <v>9</v>
      </c>
      <c r="AL1933" s="87" t="s">
        <v>5181</v>
      </c>
      <c r="AM1933" s="84" t="s">
        <v>5685</v>
      </c>
      <c r="AN1933" s="84" t="b">
        <v>0</v>
      </c>
      <c r="AO1933" s="87" t="s">
        <v>5181</v>
      </c>
      <c r="AP1933" s="84" t="s">
        <v>179</v>
      </c>
      <c r="AQ1933" s="84">
        <v>0</v>
      </c>
      <c r="AR1933" s="84">
        <v>0</v>
      </c>
      <c r="AS1933" s="84"/>
      <c r="AT1933" s="84"/>
      <c r="AU1933" s="84"/>
      <c r="AV1933" s="84"/>
      <c r="AW1933" s="84"/>
      <c r="AX1933" s="84"/>
      <c r="AY1933" s="84"/>
      <c r="AZ1933" s="84"/>
    </row>
    <row r="1934" spans="1:52" x14ac:dyDescent="0.55000000000000004">
      <c r="A1934" s="69" t="s">
        <v>473</v>
      </c>
      <c r="B1934" s="69" t="s">
        <v>793</v>
      </c>
      <c r="C1934" s="70"/>
      <c r="D1934" s="71"/>
      <c r="E1934" s="72"/>
      <c r="F1934" s="73"/>
      <c r="G1934" s="70"/>
      <c r="H1934" s="74"/>
      <c r="I1934" s="75"/>
      <c r="J1934" s="75"/>
      <c r="K1934" s="36"/>
      <c r="L1934" s="82"/>
      <c r="M1934" s="82"/>
      <c r="N1934" s="77"/>
      <c r="O1934" s="84" t="s">
        <v>1269</v>
      </c>
      <c r="P1934" s="86">
        <v>43428.542256944442</v>
      </c>
      <c r="Q1934" s="84" t="s">
        <v>1401</v>
      </c>
      <c r="R1934" s="84"/>
      <c r="S1934" s="84"/>
      <c r="T1934" s="84" t="s">
        <v>2138</v>
      </c>
      <c r="U1934" s="84"/>
      <c r="V1934" s="88" t="s">
        <v>2871</v>
      </c>
      <c r="W1934" s="86">
        <v>43428.542256944442</v>
      </c>
      <c r="X1934" s="88" t="s">
        <v>3571</v>
      </c>
      <c r="Y1934" s="84"/>
      <c r="Z1934" s="84"/>
      <c r="AA1934" s="87" t="s">
        <v>4701</v>
      </c>
      <c r="AB1934" s="84"/>
      <c r="AC1934" s="84" t="b">
        <v>0</v>
      </c>
      <c r="AD1934" s="84">
        <v>0</v>
      </c>
      <c r="AE1934" s="87" t="s">
        <v>5552</v>
      </c>
      <c r="AF1934" s="84" t="b">
        <v>0</v>
      </c>
      <c r="AG1934" s="84" t="s">
        <v>5604</v>
      </c>
      <c r="AH1934" s="84"/>
      <c r="AI1934" s="87" t="s">
        <v>5552</v>
      </c>
      <c r="AJ1934" s="84" t="b">
        <v>0</v>
      </c>
      <c r="AK1934" s="84">
        <v>9</v>
      </c>
      <c r="AL1934" s="87" t="s">
        <v>5181</v>
      </c>
      <c r="AM1934" s="84" t="s">
        <v>5686</v>
      </c>
      <c r="AN1934" s="84" t="b">
        <v>0</v>
      </c>
      <c r="AO1934" s="87" t="s">
        <v>5181</v>
      </c>
      <c r="AP1934" s="84" t="s">
        <v>179</v>
      </c>
      <c r="AQ1934" s="84">
        <v>0</v>
      </c>
      <c r="AR1934" s="84">
        <v>0</v>
      </c>
      <c r="AS1934" s="84"/>
      <c r="AT1934" s="84"/>
      <c r="AU1934" s="84"/>
      <c r="AV1934" s="84"/>
      <c r="AW1934" s="84"/>
      <c r="AX1934" s="84"/>
      <c r="AY1934" s="84"/>
      <c r="AZ1934" s="84"/>
    </row>
    <row r="1935" spans="1:52" x14ac:dyDescent="0.55000000000000004">
      <c r="A1935" s="69" t="s">
        <v>474</v>
      </c>
      <c r="B1935" s="69" t="s">
        <v>1065</v>
      </c>
      <c r="C1935" s="70"/>
      <c r="D1935" s="71"/>
      <c r="E1935" s="72"/>
      <c r="F1935" s="73"/>
      <c r="G1935" s="70"/>
      <c r="H1935" s="74"/>
      <c r="I1935" s="75"/>
      <c r="J1935" s="75"/>
      <c r="K1935" s="36"/>
      <c r="L1935" s="82"/>
      <c r="M1935" s="82"/>
      <c r="N1935" s="77"/>
      <c r="O1935" s="84" t="s">
        <v>1270</v>
      </c>
      <c r="P1935" s="86">
        <v>43428.578842592593</v>
      </c>
      <c r="Q1935" s="84" t="s">
        <v>1405</v>
      </c>
      <c r="R1935" s="84"/>
      <c r="S1935" s="84"/>
      <c r="T1935" s="84" t="s">
        <v>2142</v>
      </c>
      <c r="U1935" s="84"/>
      <c r="V1935" s="88" t="s">
        <v>2872</v>
      </c>
      <c r="W1935" s="86">
        <v>43428.578842592593</v>
      </c>
      <c r="X1935" s="88" t="s">
        <v>3572</v>
      </c>
      <c r="Y1935" s="84"/>
      <c r="Z1935" s="84"/>
      <c r="AA1935" s="87" t="s">
        <v>4702</v>
      </c>
      <c r="AB1935" s="87" t="s">
        <v>5522</v>
      </c>
      <c r="AC1935" s="84" t="b">
        <v>0</v>
      </c>
      <c r="AD1935" s="84">
        <v>3</v>
      </c>
      <c r="AE1935" s="87" t="s">
        <v>5561</v>
      </c>
      <c r="AF1935" s="84" t="b">
        <v>0</v>
      </c>
      <c r="AG1935" s="84" t="s">
        <v>5604</v>
      </c>
      <c r="AH1935" s="84"/>
      <c r="AI1935" s="87" t="s">
        <v>5552</v>
      </c>
      <c r="AJ1935" s="84" t="b">
        <v>0</v>
      </c>
      <c r="AK1935" s="84">
        <v>0</v>
      </c>
      <c r="AL1935" s="87" t="s">
        <v>5552</v>
      </c>
      <c r="AM1935" s="84" t="s">
        <v>5684</v>
      </c>
      <c r="AN1935" s="84" t="b">
        <v>0</v>
      </c>
      <c r="AO1935" s="87" t="s">
        <v>5522</v>
      </c>
      <c r="AP1935" s="84" t="s">
        <v>179</v>
      </c>
      <c r="AQ1935" s="84">
        <v>0</v>
      </c>
      <c r="AR1935" s="84">
        <v>0</v>
      </c>
      <c r="AS1935" s="84"/>
      <c r="AT1935" s="84"/>
      <c r="AU1935" s="84"/>
      <c r="AV1935" s="84"/>
      <c r="AW1935" s="84"/>
      <c r="AX1935" s="84"/>
      <c r="AY1935" s="84"/>
      <c r="AZ1935" s="84"/>
    </row>
    <row r="1936" spans="1:52" x14ac:dyDescent="0.55000000000000004">
      <c r="A1936" s="69" t="s">
        <v>474</v>
      </c>
      <c r="B1936" s="69" t="s">
        <v>1066</v>
      </c>
      <c r="C1936" s="70"/>
      <c r="D1936" s="71"/>
      <c r="E1936" s="72"/>
      <c r="F1936" s="73"/>
      <c r="G1936" s="70"/>
      <c r="H1936" s="74"/>
      <c r="I1936" s="75"/>
      <c r="J1936" s="75"/>
      <c r="K1936" s="36"/>
      <c r="L1936" s="82"/>
      <c r="M1936" s="82"/>
      <c r="N1936" s="77"/>
      <c r="O1936" s="84" t="s">
        <v>1270</v>
      </c>
      <c r="P1936" s="86">
        <v>43428.578842592593</v>
      </c>
      <c r="Q1936" s="84" t="s">
        <v>1405</v>
      </c>
      <c r="R1936" s="84"/>
      <c r="S1936" s="84"/>
      <c r="T1936" s="84" t="s">
        <v>2142</v>
      </c>
      <c r="U1936" s="84"/>
      <c r="V1936" s="88" t="s">
        <v>2872</v>
      </c>
      <c r="W1936" s="86">
        <v>43428.578842592593</v>
      </c>
      <c r="X1936" s="88" t="s">
        <v>3572</v>
      </c>
      <c r="Y1936" s="84"/>
      <c r="Z1936" s="84"/>
      <c r="AA1936" s="87" t="s">
        <v>4702</v>
      </c>
      <c r="AB1936" s="87" t="s">
        <v>5522</v>
      </c>
      <c r="AC1936" s="84" t="b">
        <v>0</v>
      </c>
      <c r="AD1936" s="84">
        <v>3</v>
      </c>
      <c r="AE1936" s="87" t="s">
        <v>5561</v>
      </c>
      <c r="AF1936" s="84" t="b">
        <v>0</v>
      </c>
      <c r="AG1936" s="84" t="s">
        <v>5604</v>
      </c>
      <c r="AH1936" s="84"/>
      <c r="AI1936" s="87" t="s">
        <v>5552</v>
      </c>
      <c r="AJ1936" s="84" t="b">
        <v>0</v>
      </c>
      <c r="AK1936" s="84">
        <v>0</v>
      </c>
      <c r="AL1936" s="87" t="s">
        <v>5552</v>
      </c>
      <c r="AM1936" s="84" t="s">
        <v>5684</v>
      </c>
      <c r="AN1936" s="84" t="b">
        <v>0</v>
      </c>
      <c r="AO1936" s="87" t="s">
        <v>5522</v>
      </c>
      <c r="AP1936" s="84" t="s">
        <v>179</v>
      </c>
      <c r="AQ1936" s="84">
        <v>0</v>
      </c>
      <c r="AR1936" s="84">
        <v>0</v>
      </c>
      <c r="AS1936" s="84"/>
      <c r="AT1936" s="84"/>
      <c r="AU1936" s="84"/>
      <c r="AV1936" s="84"/>
      <c r="AW1936" s="84"/>
      <c r="AX1936" s="84"/>
      <c r="AY1936" s="84"/>
      <c r="AZ1936" s="84"/>
    </row>
    <row r="1937" spans="1:52" x14ac:dyDescent="0.55000000000000004">
      <c r="A1937" s="69" t="s">
        <v>474</v>
      </c>
      <c r="B1937" s="69" t="s">
        <v>1067</v>
      </c>
      <c r="C1937" s="70"/>
      <c r="D1937" s="71"/>
      <c r="E1937" s="72"/>
      <c r="F1937" s="73"/>
      <c r="G1937" s="70"/>
      <c r="H1937" s="74"/>
      <c r="I1937" s="75"/>
      <c r="J1937" s="75"/>
      <c r="K1937" s="36"/>
      <c r="L1937" s="82"/>
      <c r="M1937" s="82"/>
      <c r="N1937" s="77"/>
      <c r="O1937" s="84" t="s">
        <v>1270</v>
      </c>
      <c r="P1937" s="86">
        <v>43428.578842592593</v>
      </c>
      <c r="Q1937" s="84" t="s">
        <v>1405</v>
      </c>
      <c r="R1937" s="84"/>
      <c r="S1937" s="84"/>
      <c r="T1937" s="84" t="s">
        <v>2142</v>
      </c>
      <c r="U1937" s="84"/>
      <c r="V1937" s="88" t="s">
        <v>2872</v>
      </c>
      <c r="W1937" s="86">
        <v>43428.578842592593</v>
      </c>
      <c r="X1937" s="88" t="s">
        <v>3572</v>
      </c>
      <c r="Y1937" s="84"/>
      <c r="Z1937" s="84"/>
      <c r="AA1937" s="87" t="s">
        <v>4702</v>
      </c>
      <c r="AB1937" s="87" t="s">
        <v>5522</v>
      </c>
      <c r="AC1937" s="84" t="b">
        <v>0</v>
      </c>
      <c r="AD1937" s="84">
        <v>3</v>
      </c>
      <c r="AE1937" s="87" t="s">
        <v>5561</v>
      </c>
      <c r="AF1937" s="84" t="b">
        <v>0</v>
      </c>
      <c r="AG1937" s="84" t="s">
        <v>5604</v>
      </c>
      <c r="AH1937" s="84"/>
      <c r="AI1937" s="87" t="s">
        <v>5552</v>
      </c>
      <c r="AJ1937" s="84" t="b">
        <v>0</v>
      </c>
      <c r="AK1937" s="84">
        <v>0</v>
      </c>
      <c r="AL1937" s="87" t="s">
        <v>5552</v>
      </c>
      <c r="AM1937" s="84" t="s">
        <v>5684</v>
      </c>
      <c r="AN1937" s="84" t="b">
        <v>0</v>
      </c>
      <c r="AO1937" s="87" t="s">
        <v>5522</v>
      </c>
      <c r="AP1937" s="84" t="s">
        <v>179</v>
      </c>
      <c r="AQ1937" s="84">
        <v>0</v>
      </c>
      <c r="AR1937" s="84">
        <v>0</v>
      </c>
      <c r="AS1937" s="84"/>
      <c r="AT1937" s="84"/>
      <c r="AU1937" s="84"/>
      <c r="AV1937" s="84"/>
      <c r="AW1937" s="84"/>
      <c r="AX1937" s="84"/>
      <c r="AY1937" s="84"/>
      <c r="AZ1937" s="84"/>
    </row>
    <row r="1938" spans="1:52" x14ac:dyDescent="0.55000000000000004">
      <c r="A1938" s="69" t="s">
        <v>475</v>
      </c>
      <c r="B1938" s="69" t="s">
        <v>475</v>
      </c>
      <c r="C1938" s="70"/>
      <c r="D1938" s="71"/>
      <c r="E1938" s="72"/>
      <c r="F1938" s="73"/>
      <c r="G1938" s="70"/>
      <c r="H1938" s="74"/>
      <c r="I1938" s="75"/>
      <c r="J1938" s="75"/>
      <c r="K1938" s="36"/>
      <c r="L1938" s="82"/>
      <c r="M1938" s="82"/>
      <c r="N1938" s="77"/>
      <c r="O1938" s="84" t="s">
        <v>179</v>
      </c>
      <c r="P1938" s="86">
        <v>43424.623356481483</v>
      </c>
      <c r="Q1938" s="84" t="s">
        <v>1406</v>
      </c>
      <c r="R1938" s="88" t="s">
        <v>1764</v>
      </c>
      <c r="S1938" s="84" t="s">
        <v>1964</v>
      </c>
      <c r="T1938" s="84" t="s">
        <v>2143</v>
      </c>
      <c r="U1938" s="88" t="s">
        <v>2496</v>
      </c>
      <c r="V1938" s="88" t="s">
        <v>2496</v>
      </c>
      <c r="W1938" s="86">
        <v>43424.623356481483</v>
      </c>
      <c r="X1938" s="88" t="s">
        <v>3573</v>
      </c>
      <c r="Y1938" s="84"/>
      <c r="Z1938" s="84"/>
      <c r="AA1938" s="87" t="s">
        <v>4703</v>
      </c>
      <c r="AB1938" s="84"/>
      <c r="AC1938" s="84" t="b">
        <v>0</v>
      </c>
      <c r="AD1938" s="84">
        <v>0</v>
      </c>
      <c r="AE1938" s="87" t="s">
        <v>5552</v>
      </c>
      <c r="AF1938" s="84" t="b">
        <v>0</v>
      </c>
      <c r="AG1938" s="84" t="s">
        <v>5604</v>
      </c>
      <c r="AH1938" s="84"/>
      <c r="AI1938" s="87" t="s">
        <v>5552</v>
      </c>
      <c r="AJ1938" s="84" t="b">
        <v>0</v>
      </c>
      <c r="AK1938" s="84">
        <v>0</v>
      </c>
      <c r="AL1938" s="87" t="s">
        <v>5552</v>
      </c>
      <c r="AM1938" s="84" t="s">
        <v>5684</v>
      </c>
      <c r="AN1938" s="84" t="b">
        <v>0</v>
      </c>
      <c r="AO1938" s="87" t="s">
        <v>4703</v>
      </c>
      <c r="AP1938" s="84" t="s">
        <v>179</v>
      </c>
      <c r="AQ1938" s="84">
        <v>0</v>
      </c>
      <c r="AR1938" s="84">
        <v>0</v>
      </c>
      <c r="AS1938" s="84"/>
      <c r="AT1938" s="84"/>
      <c r="AU1938" s="84"/>
      <c r="AV1938" s="84"/>
      <c r="AW1938" s="84"/>
      <c r="AX1938" s="84"/>
      <c r="AY1938" s="84"/>
      <c r="AZ1938" s="84"/>
    </row>
    <row r="1939" spans="1:52" x14ac:dyDescent="0.55000000000000004">
      <c r="A1939" s="69" t="s">
        <v>474</v>
      </c>
      <c r="B1939" s="69" t="s">
        <v>475</v>
      </c>
      <c r="C1939" s="70"/>
      <c r="D1939" s="71"/>
      <c r="E1939" s="72"/>
      <c r="F1939" s="73"/>
      <c r="G1939" s="70"/>
      <c r="H1939" s="74"/>
      <c r="I1939" s="75"/>
      <c r="J1939" s="75"/>
      <c r="K1939" s="36"/>
      <c r="L1939" s="82"/>
      <c r="M1939" s="82"/>
      <c r="N1939" s="77"/>
      <c r="O1939" s="84" t="s">
        <v>1271</v>
      </c>
      <c r="P1939" s="86">
        <v>43428.578842592593</v>
      </c>
      <c r="Q1939" s="84" t="s">
        <v>1405</v>
      </c>
      <c r="R1939" s="84"/>
      <c r="S1939" s="84"/>
      <c r="T1939" s="84" t="s">
        <v>2142</v>
      </c>
      <c r="U1939" s="84"/>
      <c r="V1939" s="88" t="s">
        <v>2872</v>
      </c>
      <c r="W1939" s="86">
        <v>43428.578842592593</v>
      </c>
      <c r="X1939" s="88" t="s">
        <v>3572</v>
      </c>
      <c r="Y1939" s="84"/>
      <c r="Z1939" s="84"/>
      <c r="AA1939" s="87" t="s">
        <v>4702</v>
      </c>
      <c r="AB1939" s="87" t="s">
        <v>5522</v>
      </c>
      <c r="AC1939" s="84" t="b">
        <v>0</v>
      </c>
      <c r="AD1939" s="84">
        <v>3</v>
      </c>
      <c r="AE1939" s="87" t="s">
        <v>5561</v>
      </c>
      <c r="AF1939" s="84" t="b">
        <v>0</v>
      </c>
      <c r="AG1939" s="84" t="s">
        <v>5604</v>
      </c>
      <c r="AH1939" s="84"/>
      <c r="AI1939" s="87" t="s">
        <v>5552</v>
      </c>
      <c r="AJ1939" s="84" t="b">
        <v>0</v>
      </c>
      <c r="AK1939" s="84">
        <v>0</v>
      </c>
      <c r="AL1939" s="87" t="s">
        <v>5552</v>
      </c>
      <c r="AM1939" s="84" t="s">
        <v>5684</v>
      </c>
      <c r="AN1939" s="84" t="b">
        <v>0</v>
      </c>
      <c r="AO1939" s="87" t="s">
        <v>5522</v>
      </c>
      <c r="AP1939" s="84" t="s">
        <v>179</v>
      </c>
      <c r="AQ1939" s="84">
        <v>0</v>
      </c>
      <c r="AR1939" s="84">
        <v>0</v>
      </c>
      <c r="AS1939" s="84"/>
      <c r="AT1939" s="84"/>
      <c r="AU1939" s="84"/>
      <c r="AV1939" s="84"/>
      <c r="AW1939" s="84"/>
      <c r="AX1939" s="84"/>
      <c r="AY1939" s="84"/>
      <c r="AZ1939" s="84"/>
    </row>
    <row r="1940" spans="1:52" x14ac:dyDescent="0.55000000000000004">
      <c r="A1940" s="69" t="s">
        <v>474</v>
      </c>
      <c r="B1940" s="69" t="s">
        <v>1068</v>
      </c>
      <c r="C1940" s="70"/>
      <c r="D1940" s="71"/>
      <c r="E1940" s="72"/>
      <c r="F1940" s="73"/>
      <c r="G1940" s="70"/>
      <c r="H1940" s="74"/>
      <c r="I1940" s="75"/>
      <c r="J1940" s="75"/>
      <c r="K1940" s="36"/>
      <c r="L1940" s="82"/>
      <c r="M1940" s="82"/>
      <c r="N1940" s="77"/>
      <c r="O1940" s="84" t="s">
        <v>1270</v>
      </c>
      <c r="P1940" s="86">
        <v>43428.578842592593</v>
      </c>
      <c r="Q1940" s="84" t="s">
        <v>1405</v>
      </c>
      <c r="R1940" s="84"/>
      <c r="S1940" s="84"/>
      <c r="T1940" s="84" t="s">
        <v>2142</v>
      </c>
      <c r="U1940" s="84"/>
      <c r="V1940" s="88" t="s">
        <v>2872</v>
      </c>
      <c r="W1940" s="86">
        <v>43428.578842592593</v>
      </c>
      <c r="X1940" s="88" t="s">
        <v>3572</v>
      </c>
      <c r="Y1940" s="84"/>
      <c r="Z1940" s="84"/>
      <c r="AA1940" s="87" t="s">
        <v>4702</v>
      </c>
      <c r="AB1940" s="87" t="s">
        <v>5522</v>
      </c>
      <c r="AC1940" s="84" t="b">
        <v>0</v>
      </c>
      <c r="AD1940" s="84">
        <v>3</v>
      </c>
      <c r="AE1940" s="87" t="s">
        <v>5561</v>
      </c>
      <c r="AF1940" s="84" t="b">
        <v>0</v>
      </c>
      <c r="AG1940" s="84" t="s">
        <v>5604</v>
      </c>
      <c r="AH1940" s="84"/>
      <c r="AI1940" s="87" t="s">
        <v>5552</v>
      </c>
      <c r="AJ1940" s="84" t="b">
        <v>0</v>
      </c>
      <c r="AK1940" s="84">
        <v>0</v>
      </c>
      <c r="AL1940" s="87" t="s">
        <v>5552</v>
      </c>
      <c r="AM1940" s="84" t="s">
        <v>5684</v>
      </c>
      <c r="AN1940" s="84" t="b">
        <v>0</v>
      </c>
      <c r="AO1940" s="87" t="s">
        <v>5522</v>
      </c>
      <c r="AP1940" s="84" t="s">
        <v>179</v>
      </c>
      <c r="AQ1940" s="84">
        <v>0</v>
      </c>
      <c r="AR1940" s="84">
        <v>0</v>
      </c>
      <c r="AS1940" s="84"/>
      <c r="AT1940" s="84"/>
      <c r="AU1940" s="84"/>
      <c r="AV1940" s="84"/>
      <c r="AW1940" s="84"/>
      <c r="AX1940" s="84"/>
      <c r="AY1940" s="84"/>
      <c r="AZ1940" s="84"/>
    </row>
    <row r="1941" spans="1:52" x14ac:dyDescent="0.55000000000000004">
      <c r="A1941" s="69" t="s">
        <v>476</v>
      </c>
      <c r="B1941" s="69" t="s">
        <v>481</v>
      </c>
      <c r="C1941" s="70"/>
      <c r="D1941" s="71"/>
      <c r="E1941" s="72"/>
      <c r="F1941" s="73"/>
      <c r="G1941" s="70"/>
      <c r="H1941" s="74"/>
      <c r="I1941" s="75"/>
      <c r="J1941" s="75"/>
      <c r="K1941" s="36"/>
      <c r="L1941" s="82"/>
      <c r="M1941" s="82"/>
      <c r="N1941" s="77"/>
      <c r="O1941" s="84" t="s">
        <v>1269</v>
      </c>
      <c r="P1941" s="86">
        <v>43428.648136574076</v>
      </c>
      <c r="Q1941" s="84" t="s">
        <v>1407</v>
      </c>
      <c r="R1941" s="84"/>
      <c r="S1941" s="84"/>
      <c r="T1941" s="84" t="s">
        <v>2021</v>
      </c>
      <c r="U1941" s="84"/>
      <c r="V1941" s="88" t="s">
        <v>2873</v>
      </c>
      <c r="W1941" s="86">
        <v>43428.648136574076</v>
      </c>
      <c r="X1941" s="88" t="s">
        <v>3574</v>
      </c>
      <c r="Y1941" s="84"/>
      <c r="Z1941" s="84"/>
      <c r="AA1941" s="87" t="s">
        <v>4704</v>
      </c>
      <c r="AB1941" s="84"/>
      <c r="AC1941" s="84" t="b">
        <v>0</v>
      </c>
      <c r="AD1941" s="84">
        <v>0</v>
      </c>
      <c r="AE1941" s="87" t="s">
        <v>5552</v>
      </c>
      <c r="AF1941" s="84" t="b">
        <v>0</v>
      </c>
      <c r="AG1941" s="84" t="s">
        <v>5604</v>
      </c>
      <c r="AH1941" s="84"/>
      <c r="AI1941" s="87" t="s">
        <v>5552</v>
      </c>
      <c r="AJ1941" s="84" t="b">
        <v>0</v>
      </c>
      <c r="AK1941" s="84">
        <v>4</v>
      </c>
      <c r="AL1941" s="87" t="s">
        <v>4710</v>
      </c>
      <c r="AM1941" s="84" t="s">
        <v>5685</v>
      </c>
      <c r="AN1941" s="84" t="b">
        <v>0</v>
      </c>
      <c r="AO1941" s="87" t="s">
        <v>4710</v>
      </c>
      <c r="AP1941" s="84" t="s">
        <v>179</v>
      </c>
      <c r="AQ1941" s="84">
        <v>0</v>
      </c>
      <c r="AR1941" s="84">
        <v>0</v>
      </c>
      <c r="AS1941" s="84"/>
      <c r="AT1941" s="84"/>
      <c r="AU1941" s="84"/>
      <c r="AV1941" s="84"/>
      <c r="AW1941" s="84"/>
      <c r="AX1941" s="84"/>
      <c r="AY1941" s="84"/>
      <c r="AZ1941" s="84"/>
    </row>
    <row r="1942" spans="1:52" x14ac:dyDescent="0.55000000000000004">
      <c r="A1942" s="69" t="s">
        <v>476</v>
      </c>
      <c r="B1942" s="69" t="s">
        <v>482</v>
      </c>
      <c r="C1942" s="70"/>
      <c r="D1942" s="71"/>
      <c r="E1942" s="72"/>
      <c r="F1942" s="73"/>
      <c r="G1942" s="70"/>
      <c r="H1942" s="74"/>
      <c r="I1942" s="75"/>
      <c r="J1942" s="75"/>
      <c r="K1942" s="36"/>
      <c r="L1942" s="82"/>
      <c r="M1942" s="82"/>
      <c r="N1942" s="77"/>
      <c r="O1942" s="84" t="s">
        <v>1270</v>
      </c>
      <c r="P1942" s="86">
        <v>43428.648136574076</v>
      </c>
      <c r="Q1942" s="84" t="s">
        <v>1407</v>
      </c>
      <c r="R1942" s="84"/>
      <c r="S1942" s="84"/>
      <c r="T1942" s="84" t="s">
        <v>2021</v>
      </c>
      <c r="U1942" s="84"/>
      <c r="V1942" s="88" t="s">
        <v>2873</v>
      </c>
      <c r="W1942" s="86">
        <v>43428.648136574076</v>
      </c>
      <c r="X1942" s="88" t="s">
        <v>3574</v>
      </c>
      <c r="Y1942" s="84"/>
      <c r="Z1942" s="84"/>
      <c r="AA1942" s="87" t="s">
        <v>4704</v>
      </c>
      <c r="AB1942" s="84"/>
      <c r="AC1942" s="84" t="b">
        <v>0</v>
      </c>
      <c r="AD1942" s="84">
        <v>0</v>
      </c>
      <c r="AE1942" s="87" t="s">
        <v>5552</v>
      </c>
      <c r="AF1942" s="84" t="b">
        <v>0</v>
      </c>
      <c r="AG1942" s="84" t="s">
        <v>5604</v>
      </c>
      <c r="AH1942" s="84"/>
      <c r="AI1942" s="87" t="s">
        <v>5552</v>
      </c>
      <c r="AJ1942" s="84" t="b">
        <v>0</v>
      </c>
      <c r="AK1942" s="84">
        <v>4</v>
      </c>
      <c r="AL1942" s="87" t="s">
        <v>4710</v>
      </c>
      <c r="AM1942" s="84" t="s">
        <v>5685</v>
      </c>
      <c r="AN1942" s="84" t="b">
        <v>0</v>
      </c>
      <c r="AO1942" s="87" t="s">
        <v>4710</v>
      </c>
      <c r="AP1942" s="84" t="s">
        <v>179</v>
      </c>
      <c r="AQ1942" s="84">
        <v>0</v>
      </c>
      <c r="AR1942" s="84">
        <v>0</v>
      </c>
      <c r="AS1942" s="84"/>
      <c r="AT1942" s="84"/>
      <c r="AU1942" s="84"/>
      <c r="AV1942" s="84"/>
      <c r="AW1942" s="84"/>
      <c r="AX1942" s="84"/>
      <c r="AY1942" s="84"/>
      <c r="AZ1942" s="84"/>
    </row>
    <row r="1943" spans="1:52" x14ac:dyDescent="0.55000000000000004">
      <c r="A1943" s="69" t="s">
        <v>477</v>
      </c>
      <c r="B1943" s="69" t="s">
        <v>960</v>
      </c>
      <c r="C1943" s="70"/>
      <c r="D1943" s="71"/>
      <c r="E1943" s="72"/>
      <c r="F1943" s="73"/>
      <c r="G1943" s="70"/>
      <c r="H1943" s="74"/>
      <c r="I1943" s="75"/>
      <c r="J1943" s="75"/>
      <c r="K1943" s="36"/>
      <c r="L1943" s="82"/>
      <c r="M1943" s="82"/>
      <c r="N1943" s="77"/>
      <c r="O1943" s="84" t="s">
        <v>1270</v>
      </c>
      <c r="P1943" s="86">
        <v>43426.652118055557</v>
      </c>
      <c r="Q1943" s="84" t="s">
        <v>1408</v>
      </c>
      <c r="R1943" s="88" t="s">
        <v>1765</v>
      </c>
      <c r="S1943" s="84" t="s">
        <v>1965</v>
      </c>
      <c r="T1943" s="84" t="s">
        <v>2032</v>
      </c>
      <c r="U1943" s="88" t="s">
        <v>2497</v>
      </c>
      <c r="V1943" s="88" t="s">
        <v>2497</v>
      </c>
      <c r="W1943" s="86">
        <v>43426.652118055557</v>
      </c>
      <c r="X1943" s="88" t="s">
        <v>3575</v>
      </c>
      <c r="Y1943" s="84"/>
      <c r="Z1943" s="84"/>
      <c r="AA1943" s="87" t="s">
        <v>4705</v>
      </c>
      <c r="AB1943" s="84"/>
      <c r="AC1943" s="84" t="b">
        <v>0</v>
      </c>
      <c r="AD1943" s="84">
        <v>1</v>
      </c>
      <c r="AE1943" s="87" t="s">
        <v>5552</v>
      </c>
      <c r="AF1943" s="84" t="b">
        <v>0</v>
      </c>
      <c r="AG1943" s="84" t="s">
        <v>5604</v>
      </c>
      <c r="AH1943" s="84"/>
      <c r="AI1943" s="87" t="s">
        <v>5552</v>
      </c>
      <c r="AJ1943" s="84" t="b">
        <v>0</v>
      </c>
      <c r="AK1943" s="84">
        <v>0</v>
      </c>
      <c r="AL1943" s="87" t="s">
        <v>5552</v>
      </c>
      <c r="AM1943" s="84" t="s">
        <v>5687</v>
      </c>
      <c r="AN1943" s="84" t="b">
        <v>0</v>
      </c>
      <c r="AO1943" s="87" t="s">
        <v>4705</v>
      </c>
      <c r="AP1943" s="84" t="s">
        <v>179</v>
      </c>
      <c r="AQ1943" s="84">
        <v>0</v>
      </c>
      <c r="AR1943" s="84">
        <v>0</v>
      </c>
      <c r="AS1943" s="84"/>
      <c r="AT1943" s="84"/>
      <c r="AU1943" s="84"/>
      <c r="AV1943" s="84"/>
      <c r="AW1943" s="84"/>
      <c r="AX1943" s="84"/>
      <c r="AY1943" s="84"/>
      <c r="AZ1943" s="84"/>
    </row>
    <row r="1944" spans="1:52" x14ac:dyDescent="0.55000000000000004">
      <c r="A1944" s="69" t="s">
        <v>477</v>
      </c>
      <c r="B1944" s="69" t="s">
        <v>961</v>
      </c>
      <c r="C1944" s="70"/>
      <c r="D1944" s="71"/>
      <c r="E1944" s="72"/>
      <c r="F1944" s="73"/>
      <c r="G1944" s="70"/>
      <c r="H1944" s="74"/>
      <c r="I1944" s="75"/>
      <c r="J1944" s="75"/>
      <c r="K1944" s="36"/>
      <c r="L1944" s="82"/>
      <c r="M1944" s="82"/>
      <c r="N1944" s="77"/>
      <c r="O1944" s="84" t="s">
        <v>1270</v>
      </c>
      <c r="P1944" s="86">
        <v>43426.652118055557</v>
      </c>
      <c r="Q1944" s="84" t="s">
        <v>1408</v>
      </c>
      <c r="R1944" s="88" t="s">
        <v>1765</v>
      </c>
      <c r="S1944" s="84" t="s">
        <v>1965</v>
      </c>
      <c r="T1944" s="84" t="s">
        <v>2032</v>
      </c>
      <c r="U1944" s="88" t="s">
        <v>2497</v>
      </c>
      <c r="V1944" s="88" t="s">
        <v>2497</v>
      </c>
      <c r="W1944" s="86">
        <v>43426.652118055557</v>
      </c>
      <c r="X1944" s="88" t="s">
        <v>3575</v>
      </c>
      <c r="Y1944" s="84"/>
      <c r="Z1944" s="84"/>
      <c r="AA1944" s="87" t="s">
        <v>4705</v>
      </c>
      <c r="AB1944" s="84"/>
      <c r="AC1944" s="84" t="b">
        <v>0</v>
      </c>
      <c r="AD1944" s="84">
        <v>1</v>
      </c>
      <c r="AE1944" s="87" t="s">
        <v>5552</v>
      </c>
      <c r="AF1944" s="84" t="b">
        <v>0</v>
      </c>
      <c r="AG1944" s="84" t="s">
        <v>5604</v>
      </c>
      <c r="AH1944" s="84"/>
      <c r="AI1944" s="87" t="s">
        <v>5552</v>
      </c>
      <c r="AJ1944" s="84" t="b">
        <v>0</v>
      </c>
      <c r="AK1944" s="84">
        <v>0</v>
      </c>
      <c r="AL1944" s="87" t="s">
        <v>5552</v>
      </c>
      <c r="AM1944" s="84" t="s">
        <v>5687</v>
      </c>
      <c r="AN1944" s="84" t="b">
        <v>0</v>
      </c>
      <c r="AO1944" s="87" t="s">
        <v>4705</v>
      </c>
      <c r="AP1944" s="84" t="s">
        <v>179</v>
      </c>
      <c r="AQ1944" s="84">
        <v>0</v>
      </c>
      <c r="AR1944" s="84">
        <v>0</v>
      </c>
      <c r="AS1944" s="84"/>
      <c r="AT1944" s="84"/>
      <c r="AU1944" s="84"/>
      <c r="AV1944" s="84"/>
      <c r="AW1944" s="84"/>
      <c r="AX1944" s="84"/>
      <c r="AY1944" s="84"/>
      <c r="AZ1944" s="84"/>
    </row>
    <row r="1945" spans="1:52" x14ac:dyDescent="0.55000000000000004">
      <c r="A1945" s="69" t="s">
        <v>477</v>
      </c>
      <c r="B1945" s="69" t="s">
        <v>962</v>
      </c>
      <c r="C1945" s="70"/>
      <c r="D1945" s="71"/>
      <c r="E1945" s="72"/>
      <c r="F1945" s="73"/>
      <c r="G1945" s="70"/>
      <c r="H1945" s="74"/>
      <c r="I1945" s="75"/>
      <c r="J1945" s="75"/>
      <c r="K1945" s="36"/>
      <c r="L1945" s="82"/>
      <c r="M1945" s="82"/>
      <c r="N1945" s="77"/>
      <c r="O1945" s="84" t="s">
        <v>1270</v>
      </c>
      <c r="P1945" s="86">
        <v>43426.652118055557</v>
      </c>
      <c r="Q1945" s="84" t="s">
        <v>1408</v>
      </c>
      <c r="R1945" s="88" t="s">
        <v>1765</v>
      </c>
      <c r="S1945" s="84" t="s">
        <v>1965</v>
      </c>
      <c r="T1945" s="84" t="s">
        <v>2032</v>
      </c>
      <c r="U1945" s="88" t="s">
        <v>2497</v>
      </c>
      <c r="V1945" s="88" t="s">
        <v>2497</v>
      </c>
      <c r="W1945" s="86">
        <v>43426.652118055557</v>
      </c>
      <c r="X1945" s="88" t="s">
        <v>3575</v>
      </c>
      <c r="Y1945" s="84"/>
      <c r="Z1945" s="84"/>
      <c r="AA1945" s="87" t="s">
        <v>4705</v>
      </c>
      <c r="AB1945" s="84"/>
      <c r="AC1945" s="84" t="b">
        <v>0</v>
      </c>
      <c r="AD1945" s="84">
        <v>1</v>
      </c>
      <c r="AE1945" s="87" t="s">
        <v>5552</v>
      </c>
      <c r="AF1945" s="84" t="b">
        <v>0</v>
      </c>
      <c r="AG1945" s="84" t="s">
        <v>5604</v>
      </c>
      <c r="AH1945" s="84"/>
      <c r="AI1945" s="87" t="s">
        <v>5552</v>
      </c>
      <c r="AJ1945" s="84" t="b">
        <v>0</v>
      </c>
      <c r="AK1945" s="84">
        <v>0</v>
      </c>
      <c r="AL1945" s="87" t="s">
        <v>5552</v>
      </c>
      <c r="AM1945" s="84" t="s">
        <v>5687</v>
      </c>
      <c r="AN1945" s="84" t="b">
        <v>0</v>
      </c>
      <c r="AO1945" s="87" t="s">
        <v>4705</v>
      </c>
      <c r="AP1945" s="84" t="s">
        <v>179</v>
      </c>
      <c r="AQ1945" s="84">
        <v>0</v>
      </c>
      <c r="AR1945" s="84">
        <v>0</v>
      </c>
      <c r="AS1945" s="84"/>
      <c r="AT1945" s="84"/>
      <c r="AU1945" s="84"/>
      <c r="AV1945" s="84"/>
      <c r="AW1945" s="84"/>
      <c r="AX1945" s="84"/>
      <c r="AY1945" s="84"/>
      <c r="AZ1945" s="84"/>
    </row>
    <row r="1946" spans="1:52" x14ac:dyDescent="0.55000000000000004">
      <c r="A1946" s="69" t="s">
        <v>477</v>
      </c>
      <c r="B1946" s="69" t="s">
        <v>963</v>
      </c>
      <c r="C1946" s="70"/>
      <c r="D1946" s="71"/>
      <c r="E1946" s="72"/>
      <c r="F1946" s="73"/>
      <c r="G1946" s="70"/>
      <c r="H1946" s="74"/>
      <c r="I1946" s="75"/>
      <c r="J1946" s="75"/>
      <c r="K1946" s="36"/>
      <c r="L1946" s="82"/>
      <c r="M1946" s="82"/>
      <c r="N1946" s="77"/>
      <c r="O1946" s="84" t="s">
        <v>1270</v>
      </c>
      <c r="P1946" s="86">
        <v>43426.652118055557</v>
      </c>
      <c r="Q1946" s="84" t="s">
        <v>1408</v>
      </c>
      <c r="R1946" s="88" t="s">
        <v>1765</v>
      </c>
      <c r="S1946" s="84" t="s">
        <v>1965</v>
      </c>
      <c r="T1946" s="84" t="s">
        <v>2032</v>
      </c>
      <c r="U1946" s="88" t="s">
        <v>2497</v>
      </c>
      <c r="V1946" s="88" t="s">
        <v>2497</v>
      </c>
      <c r="W1946" s="86">
        <v>43426.652118055557</v>
      </c>
      <c r="X1946" s="88" t="s">
        <v>3575</v>
      </c>
      <c r="Y1946" s="84"/>
      <c r="Z1946" s="84"/>
      <c r="AA1946" s="87" t="s">
        <v>4705</v>
      </c>
      <c r="AB1946" s="84"/>
      <c r="AC1946" s="84" t="b">
        <v>0</v>
      </c>
      <c r="AD1946" s="84">
        <v>1</v>
      </c>
      <c r="AE1946" s="87" t="s">
        <v>5552</v>
      </c>
      <c r="AF1946" s="84" t="b">
        <v>0</v>
      </c>
      <c r="AG1946" s="84" t="s">
        <v>5604</v>
      </c>
      <c r="AH1946" s="84"/>
      <c r="AI1946" s="87" t="s">
        <v>5552</v>
      </c>
      <c r="AJ1946" s="84" t="b">
        <v>0</v>
      </c>
      <c r="AK1946" s="84">
        <v>0</v>
      </c>
      <c r="AL1946" s="87" t="s">
        <v>5552</v>
      </c>
      <c r="AM1946" s="84" t="s">
        <v>5687</v>
      </c>
      <c r="AN1946" s="84" t="b">
        <v>0</v>
      </c>
      <c r="AO1946" s="87" t="s">
        <v>4705</v>
      </c>
      <c r="AP1946" s="84" t="s">
        <v>179</v>
      </c>
      <c r="AQ1946" s="84">
        <v>0</v>
      </c>
      <c r="AR1946" s="84">
        <v>0</v>
      </c>
      <c r="AS1946" s="84"/>
      <c r="AT1946" s="84"/>
      <c r="AU1946" s="84"/>
      <c r="AV1946" s="84"/>
      <c r="AW1946" s="84"/>
      <c r="AX1946" s="84"/>
      <c r="AY1946" s="84"/>
      <c r="AZ1946" s="84"/>
    </row>
    <row r="1947" spans="1:52" x14ac:dyDescent="0.55000000000000004">
      <c r="A1947" s="69" t="s">
        <v>477</v>
      </c>
      <c r="B1947" s="69" t="s">
        <v>964</v>
      </c>
      <c r="C1947" s="70"/>
      <c r="D1947" s="71"/>
      <c r="E1947" s="72"/>
      <c r="F1947" s="73"/>
      <c r="G1947" s="70"/>
      <c r="H1947" s="74"/>
      <c r="I1947" s="75"/>
      <c r="J1947" s="75"/>
      <c r="K1947" s="36"/>
      <c r="L1947" s="82"/>
      <c r="M1947" s="82"/>
      <c r="N1947" s="77"/>
      <c r="O1947" s="84" t="s">
        <v>1270</v>
      </c>
      <c r="P1947" s="86">
        <v>43426.652118055557</v>
      </c>
      <c r="Q1947" s="84" t="s">
        <v>1408</v>
      </c>
      <c r="R1947" s="88" t="s">
        <v>1765</v>
      </c>
      <c r="S1947" s="84" t="s">
        <v>1965</v>
      </c>
      <c r="T1947" s="84" t="s">
        <v>2032</v>
      </c>
      <c r="U1947" s="88" t="s">
        <v>2497</v>
      </c>
      <c r="V1947" s="88" t="s">
        <v>2497</v>
      </c>
      <c r="W1947" s="86">
        <v>43426.652118055557</v>
      </c>
      <c r="X1947" s="88" t="s">
        <v>3575</v>
      </c>
      <c r="Y1947" s="84"/>
      <c r="Z1947" s="84"/>
      <c r="AA1947" s="87" t="s">
        <v>4705</v>
      </c>
      <c r="AB1947" s="84"/>
      <c r="AC1947" s="84" t="b">
        <v>0</v>
      </c>
      <c r="AD1947" s="84">
        <v>1</v>
      </c>
      <c r="AE1947" s="87" t="s">
        <v>5552</v>
      </c>
      <c r="AF1947" s="84" t="b">
        <v>0</v>
      </c>
      <c r="AG1947" s="84" t="s">
        <v>5604</v>
      </c>
      <c r="AH1947" s="84"/>
      <c r="AI1947" s="87" t="s">
        <v>5552</v>
      </c>
      <c r="AJ1947" s="84" t="b">
        <v>0</v>
      </c>
      <c r="AK1947" s="84">
        <v>0</v>
      </c>
      <c r="AL1947" s="87" t="s">
        <v>5552</v>
      </c>
      <c r="AM1947" s="84" t="s">
        <v>5687</v>
      </c>
      <c r="AN1947" s="84" t="b">
        <v>0</v>
      </c>
      <c r="AO1947" s="87" t="s">
        <v>4705</v>
      </c>
      <c r="AP1947" s="84" t="s">
        <v>179</v>
      </c>
      <c r="AQ1947" s="84">
        <v>0</v>
      </c>
      <c r="AR1947" s="84">
        <v>0</v>
      </c>
      <c r="AS1947" s="84"/>
      <c r="AT1947" s="84"/>
      <c r="AU1947" s="84"/>
      <c r="AV1947" s="84"/>
      <c r="AW1947" s="84"/>
      <c r="AX1947" s="84"/>
      <c r="AY1947" s="84"/>
      <c r="AZ1947" s="84"/>
    </row>
    <row r="1948" spans="1:52" x14ac:dyDescent="0.55000000000000004">
      <c r="A1948" s="69" t="s">
        <v>477</v>
      </c>
      <c r="B1948" s="69" t="s">
        <v>960</v>
      </c>
      <c r="C1948" s="70"/>
      <c r="D1948" s="71"/>
      <c r="E1948" s="72"/>
      <c r="F1948" s="73"/>
      <c r="G1948" s="70"/>
      <c r="H1948" s="74"/>
      <c r="I1948" s="75"/>
      <c r="J1948" s="75"/>
      <c r="K1948" s="36"/>
      <c r="L1948" s="82"/>
      <c r="M1948" s="82"/>
      <c r="N1948" s="77"/>
      <c r="O1948" s="84" t="s">
        <v>1270</v>
      </c>
      <c r="P1948" s="86">
        <v>43428.649317129632</v>
      </c>
      <c r="Q1948" s="84" t="s">
        <v>1409</v>
      </c>
      <c r="R1948" s="88" t="s">
        <v>1765</v>
      </c>
      <c r="S1948" s="84" t="s">
        <v>1965</v>
      </c>
      <c r="T1948" s="84" t="s">
        <v>2144</v>
      </c>
      <c r="U1948" s="88" t="s">
        <v>2498</v>
      </c>
      <c r="V1948" s="88" t="s">
        <v>2498</v>
      </c>
      <c r="W1948" s="86">
        <v>43428.649317129632</v>
      </c>
      <c r="X1948" s="88" t="s">
        <v>3576</v>
      </c>
      <c r="Y1948" s="84"/>
      <c r="Z1948" s="84"/>
      <c r="AA1948" s="87" t="s">
        <v>4706</v>
      </c>
      <c r="AB1948" s="84"/>
      <c r="AC1948" s="84" t="b">
        <v>0</v>
      </c>
      <c r="AD1948" s="84">
        <v>0</v>
      </c>
      <c r="AE1948" s="87" t="s">
        <v>5552</v>
      </c>
      <c r="AF1948" s="84" t="b">
        <v>0</v>
      </c>
      <c r="AG1948" s="84" t="s">
        <v>5604</v>
      </c>
      <c r="AH1948" s="84"/>
      <c r="AI1948" s="87" t="s">
        <v>5552</v>
      </c>
      <c r="AJ1948" s="84" t="b">
        <v>0</v>
      </c>
      <c r="AK1948" s="84">
        <v>0</v>
      </c>
      <c r="AL1948" s="87" t="s">
        <v>5552</v>
      </c>
      <c r="AM1948" s="84" t="s">
        <v>5687</v>
      </c>
      <c r="AN1948" s="84" t="b">
        <v>0</v>
      </c>
      <c r="AO1948" s="87" t="s">
        <v>4706</v>
      </c>
      <c r="AP1948" s="84" t="s">
        <v>179</v>
      </c>
      <c r="AQ1948" s="84">
        <v>0</v>
      </c>
      <c r="AR1948" s="84">
        <v>0</v>
      </c>
      <c r="AS1948" s="84"/>
      <c r="AT1948" s="84"/>
      <c r="AU1948" s="84"/>
      <c r="AV1948" s="84"/>
      <c r="AW1948" s="84"/>
      <c r="AX1948" s="84"/>
      <c r="AY1948" s="84"/>
      <c r="AZ1948" s="84"/>
    </row>
    <row r="1949" spans="1:52" x14ac:dyDescent="0.55000000000000004">
      <c r="A1949" s="69" t="s">
        <v>477</v>
      </c>
      <c r="B1949" s="69" t="s">
        <v>961</v>
      </c>
      <c r="C1949" s="70"/>
      <c r="D1949" s="71"/>
      <c r="E1949" s="72"/>
      <c r="F1949" s="73"/>
      <c r="G1949" s="70"/>
      <c r="H1949" s="74"/>
      <c r="I1949" s="75"/>
      <c r="J1949" s="75"/>
      <c r="K1949" s="36"/>
      <c r="L1949" s="82"/>
      <c r="M1949" s="82"/>
      <c r="N1949" s="77"/>
      <c r="O1949" s="84" t="s">
        <v>1270</v>
      </c>
      <c r="P1949" s="86">
        <v>43428.649317129632</v>
      </c>
      <c r="Q1949" s="84" t="s">
        <v>1409</v>
      </c>
      <c r="R1949" s="88" t="s">
        <v>1765</v>
      </c>
      <c r="S1949" s="84" t="s">
        <v>1965</v>
      </c>
      <c r="T1949" s="84" t="s">
        <v>2144</v>
      </c>
      <c r="U1949" s="88" t="s">
        <v>2498</v>
      </c>
      <c r="V1949" s="88" t="s">
        <v>2498</v>
      </c>
      <c r="W1949" s="86">
        <v>43428.649317129632</v>
      </c>
      <c r="X1949" s="88" t="s">
        <v>3576</v>
      </c>
      <c r="Y1949" s="84"/>
      <c r="Z1949" s="84"/>
      <c r="AA1949" s="87" t="s">
        <v>4706</v>
      </c>
      <c r="AB1949" s="84"/>
      <c r="AC1949" s="84" t="b">
        <v>0</v>
      </c>
      <c r="AD1949" s="84">
        <v>0</v>
      </c>
      <c r="AE1949" s="87" t="s">
        <v>5552</v>
      </c>
      <c r="AF1949" s="84" t="b">
        <v>0</v>
      </c>
      <c r="AG1949" s="84" t="s">
        <v>5604</v>
      </c>
      <c r="AH1949" s="84"/>
      <c r="AI1949" s="87" t="s">
        <v>5552</v>
      </c>
      <c r="AJ1949" s="84" t="b">
        <v>0</v>
      </c>
      <c r="AK1949" s="84">
        <v>0</v>
      </c>
      <c r="AL1949" s="87" t="s">
        <v>5552</v>
      </c>
      <c r="AM1949" s="84" t="s">
        <v>5687</v>
      </c>
      <c r="AN1949" s="84" t="b">
        <v>0</v>
      </c>
      <c r="AO1949" s="87" t="s">
        <v>4706</v>
      </c>
      <c r="AP1949" s="84" t="s">
        <v>179</v>
      </c>
      <c r="AQ1949" s="84">
        <v>0</v>
      </c>
      <c r="AR1949" s="84">
        <v>0</v>
      </c>
      <c r="AS1949" s="84"/>
      <c r="AT1949" s="84"/>
      <c r="AU1949" s="84"/>
      <c r="AV1949" s="84"/>
      <c r="AW1949" s="84"/>
      <c r="AX1949" s="84"/>
      <c r="AY1949" s="84"/>
      <c r="AZ1949" s="84"/>
    </row>
    <row r="1950" spans="1:52" x14ac:dyDescent="0.55000000000000004">
      <c r="A1950" s="69" t="s">
        <v>477</v>
      </c>
      <c r="B1950" s="69" t="s">
        <v>962</v>
      </c>
      <c r="C1950" s="70"/>
      <c r="D1950" s="71"/>
      <c r="E1950" s="72"/>
      <c r="F1950" s="73"/>
      <c r="G1950" s="70"/>
      <c r="H1950" s="74"/>
      <c r="I1950" s="75"/>
      <c r="J1950" s="75"/>
      <c r="K1950" s="36"/>
      <c r="L1950" s="82"/>
      <c r="M1950" s="82"/>
      <c r="N1950" s="77"/>
      <c r="O1950" s="84" t="s">
        <v>1270</v>
      </c>
      <c r="P1950" s="86">
        <v>43428.649317129632</v>
      </c>
      <c r="Q1950" s="84" t="s">
        <v>1409</v>
      </c>
      <c r="R1950" s="88" t="s">
        <v>1765</v>
      </c>
      <c r="S1950" s="84" t="s">
        <v>1965</v>
      </c>
      <c r="T1950" s="84" t="s">
        <v>2144</v>
      </c>
      <c r="U1950" s="88" t="s">
        <v>2498</v>
      </c>
      <c r="V1950" s="88" t="s">
        <v>2498</v>
      </c>
      <c r="W1950" s="86">
        <v>43428.649317129632</v>
      </c>
      <c r="X1950" s="88" t="s">
        <v>3576</v>
      </c>
      <c r="Y1950" s="84"/>
      <c r="Z1950" s="84"/>
      <c r="AA1950" s="87" t="s">
        <v>4706</v>
      </c>
      <c r="AB1950" s="84"/>
      <c r="AC1950" s="84" t="b">
        <v>0</v>
      </c>
      <c r="AD1950" s="84">
        <v>0</v>
      </c>
      <c r="AE1950" s="87" t="s">
        <v>5552</v>
      </c>
      <c r="AF1950" s="84" t="b">
        <v>0</v>
      </c>
      <c r="AG1950" s="84" t="s">
        <v>5604</v>
      </c>
      <c r="AH1950" s="84"/>
      <c r="AI1950" s="87" t="s">
        <v>5552</v>
      </c>
      <c r="AJ1950" s="84" t="b">
        <v>0</v>
      </c>
      <c r="AK1950" s="84">
        <v>0</v>
      </c>
      <c r="AL1950" s="87" t="s">
        <v>5552</v>
      </c>
      <c r="AM1950" s="84" t="s">
        <v>5687</v>
      </c>
      <c r="AN1950" s="84" t="b">
        <v>0</v>
      </c>
      <c r="AO1950" s="87" t="s">
        <v>4706</v>
      </c>
      <c r="AP1950" s="84" t="s">
        <v>179</v>
      </c>
      <c r="AQ1950" s="84">
        <v>0</v>
      </c>
      <c r="AR1950" s="84">
        <v>0</v>
      </c>
      <c r="AS1950" s="84"/>
      <c r="AT1950" s="84"/>
      <c r="AU1950" s="84"/>
      <c r="AV1950" s="84"/>
      <c r="AW1950" s="84"/>
      <c r="AX1950" s="84"/>
      <c r="AY1950" s="84"/>
      <c r="AZ1950" s="84"/>
    </row>
    <row r="1951" spans="1:52" x14ac:dyDescent="0.55000000000000004">
      <c r="A1951" s="69" t="s">
        <v>477</v>
      </c>
      <c r="B1951" s="69" t="s">
        <v>963</v>
      </c>
      <c r="C1951" s="70"/>
      <c r="D1951" s="71"/>
      <c r="E1951" s="72"/>
      <c r="F1951" s="73"/>
      <c r="G1951" s="70"/>
      <c r="H1951" s="74"/>
      <c r="I1951" s="75"/>
      <c r="J1951" s="75"/>
      <c r="K1951" s="36"/>
      <c r="L1951" s="82"/>
      <c r="M1951" s="82"/>
      <c r="N1951" s="77"/>
      <c r="O1951" s="84" t="s">
        <v>1270</v>
      </c>
      <c r="P1951" s="86">
        <v>43428.649317129632</v>
      </c>
      <c r="Q1951" s="84" t="s">
        <v>1409</v>
      </c>
      <c r="R1951" s="88" t="s">
        <v>1765</v>
      </c>
      <c r="S1951" s="84" t="s">
        <v>1965</v>
      </c>
      <c r="T1951" s="84" t="s">
        <v>2144</v>
      </c>
      <c r="U1951" s="88" t="s">
        <v>2498</v>
      </c>
      <c r="V1951" s="88" t="s">
        <v>2498</v>
      </c>
      <c r="W1951" s="86">
        <v>43428.649317129632</v>
      </c>
      <c r="X1951" s="88" t="s">
        <v>3576</v>
      </c>
      <c r="Y1951" s="84"/>
      <c r="Z1951" s="84"/>
      <c r="AA1951" s="87" t="s">
        <v>4706</v>
      </c>
      <c r="AB1951" s="84"/>
      <c r="AC1951" s="84" t="b">
        <v>0</v>
      </c>
      <c r="AD1951" s="84">
        <v>0</v>
      </c>
      <c r="AE1951" s="87" t="s">
        <v>5552</v>
      </c>
      <c r="AF1951" s="84" t="b">
        <v>0</v>
      </c>
      <c r="AG1951" s="84" t="s">
        <v>5604</v>
      </c>
      <c r="AH1951" s="84"/>
      <c r="AI1951" s="87" t="s">
        <v>5552</v>
      </c>
      <c r="AJ1951" s="84" t="b">
        <v>0</v>
      </c>
      <c r="AK1951" s="84">
        <v>0</v>
      </c>
      <c r="AL1951" s="87" t="s">
        <v>5552</v>
      </c>
      <c r="AM1951" s="84" t="s">
        <v>5687</v>
      </c>
      <c r="AN1951" s="84" t="b">
        <v>0</v>
      </c>
      <c r="AO1951" s="87" t="s">
        <v>4706</v>
      </c>
      <c r="AP1951" s="84" t="s">
        <v>179</v>
      </c>
      <c r="AQ1951" s="84">
        <v>0</v>
      </c>
      <c r="AR1951" s="84">
        <v>0</v>
      </c>
      <c r="AS1951" s="84"/>
      <c r="AT1951" s="84"/>
      <c r="AU1951" s="84"/>
      <c r="AV1951" s="84"/>
      <c r="AW1951" s="84"/>
      <c r="AX1951" s="84"/>
      <c r="AY1951" s="84"/>
      <c r="AZ1951" s="84"/>
    </row>
    <row r="1952" spans="1:52" x14ac:dyDescent="0.55000000000000004">
      <c r="A1952" s="69" t="s">
        <v>477</v>
      </c>
      <c r="B1952" s="69" t="s">
        <v>964</v>
      </c>
      <c r="C1952" s="70"/>
      <c r="D1952" s="71"/>
      <c r="E1952" s="72"/>
      <c r="F1952" s="73"/>
      <c r="G1952" s="70"/>
      <c r="H1952" s="74"/>
      <c r="I1952" s="75"/>
      <c r="J1952" s="75"/>
      <c r="K1952" s="36"/>
      <c r="L1952" s="82"/>
      <c r="M1952" s="82"/>
      <c r="N1952" s="77"/>
      <c r="O1952" s="84" t="s">
        <v>1270</v>
      </c>
      <c r="P1952" s="86">
        <v>43428.649317129632</v>
      </c>
      <c r="Q1952" s="84" t="s">
        <v>1409</v>
      </c>
      <c r="R1952" s="88" t="s">
        <v>1765</v>
      </c>
      <c r="S1952" s="84" t="s">
        <v>1965</v>
      </c>
      <c r="T1952" s="84" t="s">
        <v>2144</v>
      </c>
      <c r="U1952" s="88" t="s">
        <v>2498</v>
      </c>
      <c r="V1952" s="88" t="s">
        <v>2498</v>
      </c>
      <c r="W1952" s="86">
        <v>43428.649317129632</v>
      </c>
      <c r="X1952" s="88" t="s">
        <v>3576</v>
      </c>
      <c r="Y1952" s="84"/>
      <c r="Z1952" s="84"/>
      <c r="AA1952" s="87" t="s">
        <v>4706</v>
      </c>
      <c r="AB1952" s="84"/>
      <c r="AC1952" s="84" t="b">
        <v>0</v>
      </c>
      <c r="AD1952" s="84">
        <v>0</v>
      </c>
      <c r="AE1952" s="87" t="s">
        <v>5552</v>
      </c>
      <c r="AF1952" s="84" t="b">
        <v>0</v>
      </c>
      <c r="AG1952" s="84" t="s">
        <v>5604</v>
      </c>
      <c r="AH1952" s="84"/>
      <c r="AI1952" s="87" t="s">
        <v>5552</v>
      </c>
      <c r="AJ1952" s="84" t="b">
        <v>0</v>
      </c>
      <c r="AK1952" s="84">
        <v>0</v>
      </c>
      <c r="AL1952" s="87" t="s">
        <v>5552</v>
      </c>
      <c r="AM1952" s="84" t="s">
        <v>5687</v>
      </c>
      <c r="AN1952" s="84" t="b">
        <v>0</v>
      </c>
      <c r="AO1952" s="87" t="s">
        <v>4706</v>
      </c>
      <c r="AP1952" s="84" t="s">
        <v>179</v>
      </c>
      <c r="AQ1952" s="84">
        <v>0</v>
      </c>
      <c r="AR1952" s="84">
        <v>0</v>
      </c>
      <c r="AS1952" s="84"/>
      <c r="AT1952" s="84"/>
      <c r="AU1952" s="84"/>
      <c r="AV1952" s="84"/>
      <c r="AW1952" s="84"/>
      <c r="AX1952" s="84"/>
      <c r="AY1952" s="84"/>
      <c r="AZ1952" s="84"/>
    </row>
    <row r="1953" spans="1:52" x14ac:dyDescent="0.55000000000000004">
      <c r="A1953" s="69" t="s">
        <v>478</v>
      </c>
      <c r="B1953" s="69" t="s">
        <v>1069</v>
      </c>
      <c r="C1953" s="70"/>
      <c r="D1953" s="71"/>
      <c r="E1953" s="72"/>
      <c r="F1953" s="73"/>
      <c r="G1953" s="70"/>
      <c r="H1953" s="74"/>
      <c r="I1953" s="75"/>
      <c r="J1953" s="75"/>
      <c r="K1953" s="36"/>
      <c r="L1953" s="82"/>
      <c r="M1953" s="82"/>
      <c r="N1953" s="77"/>
      <c r="O1953" s="84" t="s">
        <v>1270</v>
      </c>
      <c r="P1953" s="86">
        <v>43428.680092592593</v>
      </c>
      <c r="Q1953" s="84" t="s">
        <v>1410</v>
      </c>
      <c r="R1953" s="84"/>
      <c r="S1953" s="84"/>
      <c r="T1953" s="84" t="s">
        <v>2021</v>
      </c>
      <c r="U1953" s="84"/>
      <c r="V1953" s="88" t="s">
        <v>2874</v>
      </c>
      <c r="W1953" s="86">
        <v>43428.680092592593</v>
      </c>
      <c r="X1953" s="88" t="s">
        <v>3577</v>
      </c>
      <c r="Y1953" s="84"/>
      <c r="Z1953" s="84"/>
      <c r="AA1953" s="87" t="s">
        <v>4707</v>
      </c>
      <c r="AB1953" s="84"/>
      <c r="AC1953" s="84" t="b">
        <v>0</v>
      </c>
      <c r="AD1953" s="84">
        <v>0</v>
      </c>
      <c r="AE1953" s="87" t="s">
        <v>5562</v>
      </c>
      <c r="AF1953" s="84" t="b">
        <v>0</v>
      </c>
      <c r="AG1953" s="84" t="s">
        <v>5604</v>
      </c>
      <c r="AH1953" s="84"/>
      <c r="AI1953" s="87" t="s">
        <v>5552</v>
      </c>
      <c r="AJ1953" s="84" t="b">
        <v>0</v>
      </c>
      <c r="AK1953" s="84">
        <v>0</v>
      </c>
      <c r="AL1953" s="87" t="s">
        <v>5552</v>
      </c>
      <c r="AM1953" s="84" t="s">
        <v>5685</v>
      </c>
      <c r="AN1953" s="84" t="b">
        <v>0</v>
      </c>
      <c r="AO1953" s="87" t="s">
        <v>4707</v>
      </c>
      <c r="AP1953" s="84" t="s">
        <v>179</v>
      </c>
      <c r="AQ1953" s="84">
        <v>0</v>
      </c>
      <c r="AR1953" s="84">
        <v>0</v>
      </c>
      <c r="AS1953" s="84"/>
      <c r="AT1953" s="84"/>
      <c r="AU1953" s="84"/>
      <c r="AV1953" s="84"/>
      <c r="AW1953" s="84"/>
      <c r="AX1953" s="84"/>
      <c r="AY1953" s="84"/>
      <c r="AZ1953" s="84"/>
    </row>
    <row r="1954" spans="1:52" x14ac:dyDescent="0.55000000000000004">
      <c r="A1954" s="69" t="s">
        <v>478</v>
      </c>
      <c r="B1954" s="69" t="s">
        <v>1070</v>
      </c>
      <c r="C1954" s="70"/>
      <c r="D1954" s="71"/>
      <c r="E1954" s="72"/>
      <c r="F1954" s="73"/>
      <c r="G1954" s="70"/>
      <c r="H1954" s="74"/>
      <c r="I1954" s="75"/>
      <c r="J1954" s="75"/>
      <c r="K1954" s="36"/>
      <c r="L1954" s="82"/>
      <c r="M1954" s="82"/>
      <c r="N1954" s="77"/>
      <c r="O1954" s="84" t="s">
        <v>1271</v>
      </c>
      <c r="P1954" s="86">
        <v>43428.680092592593</v>
      </c>
      <c r="Q1954" s="84" t="s">
        <v>1410</v>
      </c>
      <c r="R1954" s="84"/>
      <c r="S1954" s="84"/>
      <c r="T1954" s="84" t="s">
        <v>2021</v>
      </c>
      <c r="U1954" s="84"/>
      <c r="V1954" s="88" t="s">
        <v>2874</v>
      </c>
      <c r="W1954" s="86">
        <v>43428.680092592593</v>
      </c>
      <c r="X1954" s="88" t="s">
        <v>3577</v>
      </c>
      <c r="Y1954" s="84"/>
      <c r="Z1954" s="84"/>
      <c r="AA1954" s="87" t="s">
        <v>4707</v>
      </c>
      <c r="AB1954" s="84"/>
      <c r="AC1954" s="84" t="b">
        <v>0</v>
      </c>
      <c r="AD1954" s="84">
        <v>0</v>
      </c>
      <c r="AE1954" s="87" t="s">
        <v>5562</v>
      </c>
      <c r="AF1954" s="84" t="b">
        <v>0</v>
      </c>
      <c r="AG1954" s="84" t="s">
        <v>5604</v>
      </c>
      <c r="AH1954" s="84"/>
      <c r="AI1954" s="87" t="s">
        <v>5552</v>
      </c>
      <c r="AJ1954" s="84" t="b">
        <v>0</v>
      </c>
      <c r="AK1954" s="84">
        <v>0</v>
      </c>
      <c r="AL1954" s="87" t="s">
        <v>5552</v>
      </c>
      <c r="AM1954" s="84" t="s">
        <v>5685</v>
      </c>
      <c r="AN1954" s="84" t="b">
        <v>0</v>
      </c>
      <c r="AO1954" s="87" t="s">
        <v>4707</v>
      </c>
      <c r="AP1954" s="84" t="s">
        <v>179</v>
      </c>
      <c r="AQ1954" s="84">
        <v>0</v>
      </c>
      <c r="AR1954" s="84">
        <v>0</v>
      </c>
      <c r="AS1954" s="84"/>
      <c r="AT1954" s="84"/>
      <c r="AU1954" s="84"/>
      <c r="AV1954" s="84"/>
      <c r="AW1954" s="84"/>
      <c r="AX1954" s="84"/>
      <c r="AY1954" s="84"/>
      <c r="AZ1954" s="84"/>
    </row>
    <row r="1955" spans="1:52" x14ac:dyDescent="0.55000000000000004">
      <c r="A1955" s="69" t="s">
        <v>479</v>
      </c>
      <c r="B1955" s="69" t="s">
        <v>479</v>
      </c>
      <c r="C1955" s="70"/>
      <c r="D1955" s="71"/>
      <c r="E1955" s="72"/>
      <c r="F1955" s="73"/>
      <c r="G1955" s="70"/>
      <c r="H1955" s="74"/>
      <c r="I1955" s="75"/>
      <c r="J1955" s="75"/>
      <c r="K1955" s="36"/>
      <c r="L1955" s="82"/>
      <c r="M1955" s="82"/>
      <c r="N1955" s="77"/>
      <c r="O1955" s="84" t="s">
        <v>179</v>
      </c>
      <c r="P1955" s="86">
        <v>43428.677164351851</v>
      </c>
      <c r="Q1955" s="84" t="s">
        <v>1411</v>
      </c>
      <c r="R1955" s="84"/>
      <c r="S1955" s="84"/>
      <c r="T1955" s="84" t="s">
        <v>2145</v>
      </c>
      <c r="U1955" s="88" t="s">
        <v>2499</v>
      </c>
      <c r="V1955" s="88" t="s">
        <v>2499</v>
      </c>
      <c r="W1955" s="86">
        <v>43428.677164351851</v>
      </c>
      <c r="X1955" s="88" t="s">
        <v>3578</v>
      </c>
      <c r="Y1955" s="84"/>
      <c r="Z1955" s="84"/>
      <c r="AA1955" s="87" t="s">
        <v>4708</v>
      </c>
      <c r="AB1955" s="84"/>
      <c r="AC1955" s="84" t="b">
        <v>0</v>
      </c>
      <c r="AD1955" s="84">
        <v>1</v>
      </c>
      <c r="AE1955" s="87" t="s">
        <v>5552</v>
      </c>
      <c r="AF1955" s="84" t="b">
        <v>0</v>
      </c>
      <c r="AG1955" s="84" t="s">
        <v>5608</v>
      </c>
      <c r="AH1955" s="84"/>
      <c r="AI1955" s="87" t="s">
        <v>5552</v>
      </c>
      <c r="AJ1955" s="84" t="b">
        <v>0</v>
      </c>
      <c r="AK1955" s="84">
        <v>1</v>
      </c>
      <c r="AL1955" s="87" t="s">
        <v>5552</v>
      </c>
      <c r="AM1955" s="84" t="s">
        <v>5684</v>
      </c>
      <c r="AN1955" s="84" t="b">
        <v>0</v>
      </c>
      <c r="AO1955" s="87" t="s">
        <v>4708</v>
      </c>
      <c r="AP1955" s="84" t="s">
        <v>179</v>
      </c>
      <c r="AQ1955" s="84">
        <v>0</v>
      </c>
      <c r="AR1955" s="84">
        <v>0</v>
      </c>
      <c r="AS1955" s="84"/>
      <c r="AT1955" s="84"/>
      <c r="AU1955" s="84"/>
      <c r="AV1955" s="84"/>
      <c r="AW1955" s="84"/>
      <c r="AX1955" s="84"/>
      <c r="AY1955" s="84"/>
      <c r="AZ1955" s="84"/>
    </row>
    <row r="1956" spans="1:52" x14ac:dyDescent="0.55000000000000004">
      <c r="A1956" s="69" t="s">
        <v>480</v>
      </c>
      <c r="B1956" s="69" t="s">
        <v>479</v>
      </c>
      <c r="C1956" s="70"/>
      <c r="D1956" s="71"/>
      <c r="E1956" s="72"/>
      <c r="F1956" s="73"/>
      <c r="G1956" s="70"/>
      <c r="H1956" s="74"/>
      <c r="I1956" s="75"/>
      <c r="J1956" s="75"/>
      <c r="K1956" s="36"/>
      <c r="L1956" s="82"/>
      <c r="M1956" s="82"/>
      <c r="N1956" s="77"/>
      <c r="O1956" s="84" t="s">
        <v>1269</v>
      </c>
      <c r="P1956" s="86">
        <v>43428.680763888886</v>
      </c>
      <c r="Q1956" s="84" t="s">
        <v>1411</v>
      </c>
      <c r="R1956" s="84"/>
      <c r="S1956" s="84"/>
      <c r="T1956" s="84" t="s">
        <v>2146</v>
      </c>
      <c r="U1956" s="84"/>
      <c r="V1956" s="88" t="s">
        <v>2760</v>
      </c>
      <c r="W1956" s="86">
        <v>43428.680763888886</v>
      </c>
      <c r="X1956" s="88" t="s">
        <v>3579</v>
      </c>
      <c r="Y1956" s="84"/>
      <c r="Z1956" s="84"/>
      <c r="AA1956" s="87" t="s">
        <v>4709</v>
      </c>
      <c r="AB1956" s="84"/>
      <c r="AC1956" s="84" t="b">
        <v>0</v>
      </c>
      <c r="AD1956" s="84">
        <v>0</v>
      </c>
      <c r="AE1956" s="87" t="s">
        <v>5552</v>
      </c>
      <c r="AF1956" s="84" t="b">
        <v>0</v>
      </c>
      <c r="AG1956" s="84" t="s">
        <v>5608</v>
      </c>
      <c r="AH1956" s="84"/>
      <c r="AI1956" s="87" t="s">
        <v>5552</v>
      </c>
      <c r="AJ1956" s="84" t="b">
        <v>0</v>
      </c>
      <c r="AK1956" s="84">
        <v>1</v>
      </c>
      <c r="AL1956" s="87" t="s">
        <v>4708</v>
      </c>
      <c r="AM1956" s="84" t="s">
        <v>5701</v>
      </c>
      <c r="AN1956" s="84" t="b">
        <v>0</v>
      </c>
      <c r="AO1956" s="87" t="s">
        <v>4708</v>
      </c>
      <c r="AP1956" s="84" t="s">
        <v>179</v>
      </c>
      <c r="AQ1956" s="84">
        <v>0</v>
      </c>
      <c r="AR1956" s="84">
        <v>0</v>
      </c>
      <c r="AS1956" s="84"/>
      <c r="AT1956" s="84"/>
      <c r="AU1956" s="84"/>
      <c r="AV1956" s="84"/>
      <c r="AW1956" s="84"/>
      <c r="AX1956" s="84"/>
      <c r="AY1956" s="84"/>
      <c r="AZ1956" s="84"/>
    </row>
    <row r="1957" spans="1:52" x14ac:dyDescent="0.55000000000000004">
      <c r="A1957" s="69" t="s">
        <v>481</v>
      </c>
      <c r="B1957" s="69" t="s">
        <v>482</v>
      </c>
      <c r="C1957" s="70"/>
      <c r="D1957" s="71"/>
      <c r="E1957" s="72"/>
      <c r="F1957" s="73"/>
      <c r="G1957" s="70"/>
      <c r="H1957" s="74"/>
      <c r="I1957" s="75"/>
      <c r="J1957" s="75"/>
      <c r="K1957" s="36"/>
      <c r="L1957" s="82"/>
      <c r="M1957" s="82"/>
      <c r="N1957" s="77"/>
      <c r="O1957" s="84" t="s">
        <v>1270</v>
      </c>
      <c r="P1957" s="86">
        <v>43424.491226851853</v>
      </c>
      <c r="Q1957" s="84" t="s">
        <v>1407</v>
      </c>
      <c r="R1957" s="88" t="s">
        <v>1766</v>
      </c>
      <c r="S1957" s="84" t="s">
        <v>1966</v>
      </c>
      <c r="T1957" s="84" t="s">
        <v>2147</v>
      </c>
      <c r="U1957" s="84"/>
      <c r="V1957" s="88" t="s">
        <v>2875</v>
      </c>
      <c r="W1957" s="86">
        <v>43424.491226851853</v>
      </c>
      <c r="X1957" s="88" t="s">
        <v>3580</v>
      </c>
      <c r="Y1957" s="84"/>
      <c r="Z1957" s="84"/>
      <c r="AA1957" s="87" t="s">
        <v>4710</v>
      </c>
      <c r="AB1957" s="84"/>
      <c r="AC1957" s="84" t="b">
        <v>0</v>
      </c>
      <c r="AD1957" s="84">
        <v>1</v>
      </c>
      <c r="AE1957" s="87" t="s">
        <v>5552</v>
      </c>
      <c r="AF1957" s="84" t="b">
        <v>0</v>
      </c>
      <c r="AG1957" s="84" t="s">
        <v>5604</v>
      </c>
      <c r="AH1957" s="84"/>
      <c r="AI1957" s="87" t="s">
        <v>5552</v>
      </c>
      <c r="AJ1957" s="84" t="b">
        <v>0</v>
      </c>
      <c r="AK1957" s="84">
        <v>4</v>
      </c>
      <c r="AL1957" s="87" t="s">
        <v>5552</v>
      </c>
      <c r="AM1957" s="84" t="s">
        <v>5684</v>
      </c>
      <c r="AN1957" s="84" t="b">
        <v>0</v>
      </c>
      <c r="AO1957" s="87" t="s">
        <v>4710</v>
      </c>
      <c r="AP1957" s="84" t="s">
        <v>179</v>
      </c>
      <c r="AQ1957" s="84">
        <v>0</v>
      </c>
      <c r="AR1957" s="84">
        <v>0</v>
      </c>
      <c r="AS1957" s="84"/>
      <c r="AT1957" s="84"/>
      <c r="AU1957" s="84"/>
      <c r="AV1957" s="84"/>
      <c r="AW1957" s="84"/>
      <c r="AX1957" s="84"/>
      <c r="AY1957" s="84"/>
      <c r="AZ1957" s="84"/>
    </row>
    <row r="1958" spans="1:52" x14ac:dyDescent="0.55000000000000004">
      <c r="A1958" s="69" t="s">
        <v>481</v>
      </c>
      <c r="B1958" s="69" t="s">
        <v>481</v>
      </c>
      <c r="C1958" s="70"/>
      <c r="D1958" s="71"/>
      <c r="E1958" s="72"/>
      <c r="F1958" s="73"/>
      <c r="G1958" s="70"/>
      <c r="H1958" s="74"/>
      <c r="I1958" s="75"/>
      <c r="J1958" s="75"/>
      <c r="K1958" s="36"/>
      <c r="L1958" s="82"/>
      <c r="M1958" s="82"/>
      <c r="N1958" s="77"/>
      <c r="O1958" s="84" t="s">
        <v>179</v>
      </c>
      <c r="P1958" s="86">
        <v>43424.494432870371</v>
      </c>
      <c r="Q1958" s="84" t="s">
        <v>1358</v>
      </c>
      <c r="R1958" s="88" t="s">
        <v>1767</v>
      </c>
      <c r="S1958" s="84" t="s">
        <v>1966</v>
      </c>
      <c r="T1958" s="84" t="s">
        <v>2098</v>
      </c>
      <c r="U1958" s="84"/>
      <c r="V1958" s="88" t="s">
        <v>2875</v>
      </c>
      <c r="W1958" s="86">
        <v>43424.494432870371</v>
      </c>
      <c r="X1958" s="88" t="s">
        <v>3581</v>
      </c>
      <c r="Y1958" s="84"/>
      <c r="Z1958" s="84"/>
      <c r="AA1958" s="87" t="s">
        <v>4711</v>
      </c>
      <c r="AB1958" s="84"/>
      <c r="AC1958" s="84" t="b">
        <v>0</v>
      </c>
      <c r="AD1958" s="84">
        <v>0</v>
      </c>
      <c r="AE1958" s="87" t="s">
        <v>5552</v>
      </c>
      <c r="AF1958" s="84" t="b">
        <v>0</v>
      </c>
      <c r="AG1958" s="84" t="s">
        <v>5604</v>
      </c>
      <c r="AH1958" s="84"/>
      <c r="AI1958" s="87" t="s">
        <v>5552</v>
      </c>
      <c r="AJ1958" s="84" t="b">
        <v>0</v>
      </c>
      <c r="AK1958" s="84">
        <v>4</v>
      </c>
      <c r="AL1958" s="87" t="s">
        <v>5552</v>
      </c>
      <c r="AM1958" s="84" t="s">
        <v>5684</v>
      </c>
      <c r="AN1958" s="84" t="b">
        <v>0</v>
      </c>
      <c r="AO1958" s="87" t="s">
        <v>4711</v>
      </c>
      <c r="AP1958" s="84" t="s">
        <v>179</v>
      </c>
      <c r="AQ1958" s="84">
        <v>0</v>
      </c>
      <c r="AR1958" s="84">
        <v>0</v>
      </c>
      <c r="AS1958" s="84"/>
      <c r="AT1958" s="84"/>
      <c r="AU1958" s="84"/>
      <c r="AV1958" s="84"/>
      <c r="AW1958" s="84"/>
      <c r="AX1958" s="84"/>
      <c r="AY1958" s="84"/>
      <c r="AZ1958" s="84"/>
    </row>
    <row r="1959" spans="1:52" x14ac:dyDescent="0.55000000000000004">
      <c r="A1959" s="69" t="s">
        <v>482</v>
      </c>
      <c r="B1959" s="69" t="s">
        <v>481</v>
      </c>
      <c r="C1959" s="70"/>
      <c r="D1959" s="71"/>
      <c r="E1959" s="72"/>
      <c r="F1959" s="73"/>
      <c r="G1959" s="70"/>
      <c r="H1959" s="74"/>
      <c r="I1959" s="75"/>
      <c r="J1959" s="75"/>
      <c r="K1959" s="36"/>
      <c r="L1959" s="82"/>
      <c r="M1959" s="82"/>
      <c r="N1959" s="77"/>
      <c r="O1959" s="84" t="s">
        <v>1269</v>
      </c>
      <c r="P1959" s="86">
        <v>43424.698935185188</v>
      </c>
      <c r="Q1959" s="84" t="s">
        <v>1407</v>
      </c>
      <c r="R1959" s="84"/>
      <c r="S1959" s="84"/>
      <c r="T1959" s="84" t="s">
        <v>2021</v>
      </c>
      <c r="U1959" s="84"/>
      <c r="V1959" s="88" t="s">
        <v>2876</v>
      </c>
      <c r="W1959" s="86">
        <v>43424.698935185188</v>
      </c>
      <c r="X1959" s="88" t="s">
        <v>3582</v>
      </c>
      <c r="Y1959" s="84"/>
      <c r="Z1959" s="84"/>
      <c r="AA1959" s="87" t="s">
        <v>4712</v>
      </c>
      <c r="AB1959" s="84"/>
      <c r="AC1959" s="84" t="b">
        <v>0</v>
      </c>
      <c r="AD1959" s="84">
        <v>0</v>
      </c>
      <c r="AE1959" s="87" t="s">
        <v>5552</v>
      </c>
      <c r="AF1959" s="84" t="b">
        <v>0</v>
      </c>
      <c r="AG1959" s="84" t="s">
        <v>5604</v>
      </c>
      <c r="AH1959" s="84"/>
      <c r="AI1959" s="87" t="s">
        <v>5552</v>
      </c>
      <c r="AJ1959" s="84" t="b">
        <v>0</v>
      </c>
      <c r="AK1959" s="84">
        <v>4</v>
      </c>
      <c r="AL1959" s="87" t="s">
        <v>4710</v>
      </c>
      <c r="AM1959" s="84" t="s">
        <v>5684</v>
      </c>
      <c r="AN1959" s="84" t="b">
        <v>0</v>
      </c>
      <c r="AO1959" s="87" t="s">
        <v>4710</v>
      </c>
      <c r="AP1959" s="84" t="s">
        <v>179</v>
      </c>
      <c r="AQ1959" s="84">
        <v>0</v>
      </c>
      <c r="AR1959" s="84">
        <v>0</v>
      </c>
      <c r="AS1959" s="84"/>
      <c r="AT1959" s="84"/>
      <c r="AU1959" s="84"/>
      <c r="AV1959" s="84"/>
      <c r="AW1959" s="84"/>
      <c r="AX1959" s="84"/>
      <c r="AY1959" s="84"/>
      <c r="AZ1959" s="84"/>
    </row>
    <row r="1960" spans="1:52" x14ac:dyDescent="0.55000000000000004">
      <c r="A1960" s="69" t="s">
        <v>483</v>
      </c>
      <c r="B1960" s="69" t="s">
        <v>481</v>
      </c>
      <c r="C1960" s="70"/>
      <c r="D1960" s="71"/>
      <c r="E1960" s="72"/>
      <c r="F1960" s="73"/>
      <c r="G1960" s="70"/>
      <c r="H1960" s="74"/>
      <c r="I1960" s="75"/>
      <c r="J1960" s="75"/>
      <c r="K1960" s="36"/>
      <c r="L1960" s="82"/>
      <c r="M1960" s="82"/>
      <c r="N1960" s="77"/>
      <c r="O1960" s="84" t="s">
        <v>1269</v>
      </c>
      <c r="P1960" s="86">
        <v>43428.69871527778</v>
      </c>
      <c r="Q1960" s="84" t="s">
        <v>1407</v>
      </c>
      <c r="R1960" s="84"/>
      <c r="S1960" s="84"/>
      <c r="T1960" s="84" t="s">
        <v>2021</v>
      </c>
      <c r="U1960" s="84"/>
      <c r="V1960" s="88" t="s">
        <v>2877</v>
      </c>
      <c r="W1960" s="86">
        <v>43428.69871527778</v>
      </c>
      <c r="X1960" s="88" t="s">
        <v>3583</v>
      </c>
      <c r="Y1960" s="84"/>
      <c r="Z1960" s="84"/>
      <c r="AA1960" s="87" t="s">
        <v>4713</v>
      </c>
      <c r="AB1960" s="84"/>
      <c r="AC1960" s="84" t="b">
        <v>0</v>
      </c>
      <c r="AD1960" s="84">
        <v>0</v>
      </c>
      <c r="AE1960" s="87" t="s">
        <v>5552</v>
      </c>
      <c r="AF1960" s="84" t="b">
        <v>0</v>
      </c>
      <c r="AG1960" s="84" t="s">
        <v>5604</v>
      </c>
      <c r="AH1960" s="84"/>
      <c r="AI1960" s="87" t="s">
        <v>5552</v>
      </c>
      <c r="AJ1960" s="84" t="b">
        <v>0</v>
      </c>
      <c r="AK1960" s="84">
        <v>4</v>
      </c>
      <c r="AL1960" s="87" t="s">
        <v>4710</v>
      </c>
      <c r="AM1960" s="84" t="s">
        <v>5682</v>
      </c>
      <c r="AN1960" s="84" t="b">
        <v>0</v>
      </c>
      <c r="AO1960" s="87" t="s">
        <v>4710</v>
      </c>
      <c r="AP1960" s="84" t="s">
        <v>179</v>
      </c>
      <c r="AQ1960" s="84">
        <v>0</v>
      </c>
      <c r="AR1960" s="84">
        <v>0</v>
      </c>
      <c r="AS1960" s="84"/>
      <c r="AT1960" s="84"/>
      <c r="AU1960" s="84"/>
      <c r="AV1960" s="84"/>
      <c r="AW1960" s="84"/>
      <c r="AX1960" s="84"/>
      <c r="AY1960" s="84"/>
      <c r="AZ1960" s="84"/>
    </row>
    <row r="1961" spans="1:52" x14ac:dyDescent="0.55000000000000004">
      <c r="A1961" s="69" t="s">
        <v>483</v>
      </c>
      <c r="B1961" s="69" t="s">
        <v>482</v>
      </c>
      <c r="C1961" s="70"/>
      <c r="D1961" s="71"/>
      <c r="E1961" s="72"/>
      <c r="F1961" s="73"/>
      <c r="G1961" s="70"/>
      <c r="H1961" s="74"/>
      <c r="I1961" s="75"/>
      <c r="J1961" s="75"/>
      <c r="K1961" s="36"/>
      <c r="L1961" s="82"/>
      <c r="M1961" s="82"/>
      <c r="N1961" s="77"/>
      <c r="O1961" s="84" t="s">
        <v>1270</v>
      </c>
      <c r="P1961" s="86">
        <v>43428.69871527778</v>
      </c>
      <c r="Q1961" s="84" t="s">
        <v>1407</v>
      </c>
      <c r="R1961" s="84"/>
      <c r="S1961" s="84"/>
      <c r="T1961" s="84" t="s">
        <v>2021</v>
      </c>
      <c r="U1961" s="84"/>
      <c r="V1961" s="88" t="s">
        <v>2877</v>
      </c>
      <c r="W1961" s="86">
        <v>43428.69871527778</v>
      </c>
      <c r="X1961" s="88" t="s">
        <v>3583</v>
      </c>
      <c r="Y1961" s="84"/>
      <c r="Z1961" s="84"/>
      <c r="AA1961" s="87" t="s">
        <v>4713</v>
      </c>
      <c r="AB1961" s="84"/>
      <c r="AC1961" s="84" t="b">
        <v>0</v>
      </c>
      <c r="AD1961" s="84">
        <v>0</v>
      </c>
      <c r="AE1961" s="87" t="s">
        <v>5552</v>
      </c>
      <c r="AF1961" s="84" t="b">
        <v>0</v>
      </c>
      <c r="AG1961" s="84" t="s">
        <v>5604</v>
      </c>
      <c r="AH1961" s="84"/>
      <c r="AI1961" s="87" t="s">
        <v>5552</v>
      </c>
      <c r="AJ1961" s="84" t="b">
        <v>0</v>
      </c>
      <c r="AK1961" s="84">
        <v>4</v>
      </c>
      <c r="AL1961" s="87" t="s">
        <v>4710</v>
      </c>
      <c r="AM1961" s="84" t="s">
        <v>5682</v>
      </c>
      <c r="AN1961" s="84" t="b">
        <v>0</v>
      </c>
      <c r="AO1961" s="87" t="s">
        <v>4710</v>
      </c>
      <c r="AP1961" s="84" t="s">
        <v>179</v>
      </c>
      <c r="AQ1961" s="84">
        <v>0</v>
      </c>
      <c r="AR1961" s="84">
        <v>0</v>
      </c>
      <c r="AS1961" s="84"/>
      <c r="AT1961" s="84"/>
      <c r="AU1961" s="84"/>
      <c r="AV1961" s="84"/>
      <c r="AW1961" s="84"/>
      <c r="AX1961" s="84"/>
      <c r="AY1961" s="84"/>
      <c r="AZ1961" s="84"/>
    </row>
    <row r="1962" spans="1:52" x14ac:dyDescent="0.55000000000000004">
      <c r="A1962" s="69" t="s">
        <v>484</v>
      </c>
      <c r="B1962" s="69" t="s">
        <v>485</v>
      </c>
      <c r="C1962" s="70"/>
      <c r="D1962" s="71"/>
      <c r="E1962" s="72"/>
      <c r="F1962" s="73"/>
      <c r="G1962" s="70"/>
      <c r="H1962" s="74"/>
      <c r="I1962" s="75"/>
      <c r="J1962" s="75"/>
      <c r="K1962" s="36"/>
      <c r="L1962" s="82"/>
      <c r="M1962" s="82"/>
      <c r="N1962" s="77"/>
      <c r="O1962" s="84" t="s">
        <v>1270</v>
      </c>
      <c r="P1962" s="86">
        <v>43427.318483796298</v>
      </c>
      <c r="Q1962" s="84" t="s">
        <v>1378</v>
      </c>
      <c r="R1962" s="88" t="s">
        <v>1768</v>
      </c>
      <c r="S1962" s="84" t="s">
        <v>1938</v>
      </c>
      <c r="T1962" s="84" t="s">
        <v>2148</v>
      </c>
      <c r="U1962" s="84"/>
      <c r="V1962" s="88" t="s">
        <v>2878</v>
      </c>
      <c r="W1962" s="86">
        <v>43427.318483796298</v>
      </c>
      <c r="X1962" s="88" t="s">
        <v>3584</v>
      </c>
      <c r="Y1962" s="84"/>
      <c r="Z1962" s="84"/>
      <c r="AA1962" s="87" t="s">
        <v>4714</v>
      </c>
      <c r="AB1962" s="84"/>
      <c r="AC1962" s="84" t="b">
        <v>0</v>
      </c>
      <c r="AD1962" s="84">
        <v>13</v>
      </c>
      <c r="AE1962" s="87" t="s">
        <v>5552</v>
      </c>
      <c r="AF1962" s="84" t="b">
        <v>0</v>
      </c>
      <c r="AG1962" s="84" t="s">
        <v>5605</v>
      </c>
      <c r="AH1962" s="84"/>
      <c r="AI1962" s="87" t="s">
        <v>5552</v>
      </c>
      <c r="AJ1962" s="84" t="b">
        <v>0</v>
      </c>
      <c r="AK1962" s="84">
        <v>5</v>
      </c>
      <c r="AL1962" s="87" t="s">
        <v>5552</v>
      </c>
      <c r="AM1962" s="84" t="s">
        <v>5684</v>
      </c>
      <c r="AN1962" s="84" t="b">
        <v>0</v>
      </c>
      <c r="AO1962" s="87" t="s">
        <v>4714</v>
      </c>
      <c r="AP1962" s="84" t="s">
        <v>179</v>
      </c>
      <c r="AQ1962" s="84">
        <v>0</v>
      </c>
      <c r="AR1962" s="84">
        <v>0</v>
      </c>
      <c r="AS1962" s="84"/>
      <c r="AT1962" s="84"/>
      <c r="AU1962" s="84"/>
      <c r="AV1962" s="84"/>
      <c r="AW1962" s="84"/>
      <c r="AX1962" s="84"/>
      <c r="AY1962" s="84"/>
      <c r="AZ1962" s="84"/>
    </row>
    <row r="1963" spans="1:52" x14ac:dyDescent="0.55000000000000004">
      <c r="A1963" s="69" t="s">
        <v>484</v>
      </c>
      <c r="B1963" s="69" t="s">
        <v>1049</v>
      </c>
      <c r="C1963" s="70"/>
      <c r="D1963" s="71"/>
      <c r="E1963" s="72"/>
      <c r="F1963" s="73"/>
      <c r="G1963" s="70"/>
      <c r="H1963" s="74"/>
      <c r="I1963" s="75"/>
      <c r="J1963" s="75"/>
      <c r="K1963" s="36"/>
      <c r="L1963" s="82"/>
      <c r="M1963" s="82"/>
      <c r="N1963" s="77"/>
      <c r="O1963" s="84" t="s">
        <v>1270</v>
      </c>
      <c r="P1963" s="86">
        <v>43427.318483796298</v>
      </c>
      <c r="Q1963" s="84" t="s">
        <v>1378</v>
      </c>
      <c r="R1963" s="88" t="s">
        <v>1768</v>
      </c>
      <c r="S1963" s="84" t="s">
        <v>1938</v>
      </c>
      <c r="T1963" s="84" t="s">
        <v>2148</v>
      </c>
      <c r="U1963" s="84"/>
      <c r="V1963" s="88" t="s">
        <v>2878</v>
      </c>
      <c r="W1963" s="86">
        <v>43427.318483796298</v>
      </c>
      <c r="X1963" s="88" t="s">
        <v>3584</v>
      </c>
      <c r="Y1963" s="84"/>
      <c r="Z1963" s="84"/>
      <c r="AA1963" s="87" t="s">
        <v>4714</v>
      </c>
      <c r="AB1963" s="84"/>
      <c r="AC1963" s="84" t="b">
        <v>0</v>
      </c>
      <c r="AD1963" s="84">
        <v>13</v>
      </c>
      <c r="AE1963" s="87" t="s">
        <v>5552</v>
      </c>
      <c r="AF1963" s="84" t="b">
        <v>0</v>
      </c>
      <c r="AG1963" s="84" t="s">
        <v>5605</v>
      </c>
      <c r="AH1963" s="84"/>
      <c r="AI1963" s="87" t="s">
        <v>5552</v>
      </c>
      <c r="AJ1963" s="84" t="b">
        <v>0</v>
      </c>
      <c r="AK1963" s="84">
        <v>5</v>
      </c>
      <c r="AL1963" s="87" t="s">
        <v>5552</v>
      </c>
      <c r="AM1963" s="84" t="s">
        <v>5684</v>
      </c>
      <c r="AN1963" s="84" t="b">
        <v>0</v>
      </c>
      <c r="AO1963" s="87" t="s">
        <v>4714</v>
      </c>
      <c r="AP1963" s="84" t="s">
        <v>179</v>
      </c>
      <c r="AQ1963" s="84">
        <v>0</v>
      </c>
      <c r="AR1963" s="84">
        <v>0</v>
      </c>
      <c r="AS1963" s="84"/>
      <c r="AT1963" s="84"/>
      <c r="AU1963" s="84"/>
      <c r="AV1963" s="84"/>
      <c r="AW1963" s="84"/>
      <c r="AX1963" s="84"/>
      <c r="AY1963" s="84"/>
      <c r="AZ1963" s="84"/>
    </row>
    <row r="1964" spans="1:52" x14ac:dyDescent="0.55000000000000004">
      <c r="A1964" s="69" t="s">
        <v>484</v>
      </c>
      <c r="B1964" s="69" t="s">
        <v>1050</v>
      </c>
      <c r="C1964" s="70"/>
      <c r="D1964" s="71"/>
      <c r="E1964" s="72"/>
      <c r="F1964" s="73"/>
      <c r="G1964" s="70"/>
      <c r="H1964" s="74"/>
      <c r="I1964" s="75"/>
      <c r="J1964" s="75"/>
      <c r="K1964" s="36"/>
      <c r="L1964" s="82"/>
      <c r="M1964" s="82"/>
      <c r="N1964" s="77"/>
      <c r="O1964" s="84" t="s">
        <v>1270</v>
      </c>
      <c r="P1964" s="86">
        <v>43427.318483796298</v>
      </c>
      <c r="Q1964" s="84" t="s">
        <v>1378</v>
      </c>
      <c r="R1964" s="88" t="s">
        <v>1768</v>
      </c>
      <c r="S1964" s="84" t="s">
        <v>1938</v>
      </c>
      <c r="T1964" s="84" t="s">
        <v>2148</v>
      </c>
      <c r="U1964" s="84"/>
      <c r="V1964" s="88" t="s">
        <v>2878</v>
      </c>
      <c r="W1964" s="86">
        <v>43427.318483796298</v>
      </c>
      <c r="X1964" s="88" t="s">
        <v>3584</v>
      </c>
      <c r="Y1964" s="84"/>
      <c r="Z1964" s="84"/>
      <c r="AA1964" s="87" t="s">
        <v>4714</v>
      </c>
      <c r="AB1964" s="84"/>
      <c r="AC1964" s="84" t="b">
        <v>0</v>
      </c>
      <c r="AD1964" s="84">
        <v>13</v>
      </c>
      <c r="AE1964" s="87" t="s">
        <v>5552</v>
      </c>
      <c r="AF1964" s="84" t="b">
        <v>0</v>
      </c>
      <c r="AG1964" s="84" t="s">
        <v>5605</v>
      </c>
      <c r="AH1964" s="84"/>
      <c r="AI1964" s="87" t="s">
        <v>5552</v>
      </c>
      <c r="AJ1964" s="84" t="b">
        <v>0</v>
      </c>
      <c r="AK1964" s="84">
        <v>5</v>
      </c>
      <c r="AL1964" s="87" t="s">
        <v>5552</v>
      </c>
      <c r="AM1964" s="84" t="s">
        <v>5684</v>
      </c>
      <c r="AN1964" s="84" t="b">
        <v>0</v>
      </c>
      <c r="AO1964" s="87" t="s">
        <v>4714</v>
      </c>
      <c r="AP1964" s="84" t="s">
        <v>179</v>
      </c>
      <c r="AQ1964" s="84">
        <v>0</v>
      </c>
      <c r="AR1964" s="84">
        <v>0</v>
      </c>
      <c r="AS1964" s="84"/>
      <c r="AT1964" s="84"/>
      <c r="AU1964" s="84"/>
      <c r="AV1964" s="84"/>
      <c r="AW1964" s="84"/>
      <c r="AX1964" s="84"/>
      <c r="AY1964" s="84"/>
      <c r="AZ1964" s="84"/>
    </row>
    <row r="1965" spans="1:52" x14ac:dyDescent="0.55000000000000004">
      <c r="A1965" s="69" t="s">
        <v>484</v>
      </c>
      <c r="B1965" s="69" t="s">
        <v>447</v>
      </c>
      <c r="C1965" s="70"/>
      <c r="D1965" s="71"/>
      <c r="E1965" s="72"/>
      <c r="F1965" s="73"/>
      <c r="G1965" s="70"/>
      <c r="H1965" s="74"/>
      <c r="I1965" s="75"/>
      <c r="J1965" s="75"/>
      <c r="K1965" s="36"/>
      <c r="L1965" s="82"/>
      <c r="M1965" s="82"/>
      <c r="N1965" s="77"/>
      <c r="O1965" s="84" t="s">
        <v>1270</v>
      </c>
      <c r="P1965" s="86">
        <v>43427.318483796298</v>
      </c>
      <c r="Q1965" s="84" t="s">
        <v>1378</v>
      </c>
      <c r="R1965" s="88" t="s">
        <v>1768</v>
      </c>
      <c r="S1965" s="84" t="s">
        <v>1938</v>
      </c>
      <c r="T1965" s="84" t="s">
        <v>2148</v>
      </c>
      <c r="U1965" s="84"/>
      <c r="V1965" s="88" t="s">
        <v>2878</v>
      </c>
      <c r="W1965" s="86">
        <v>43427.318483796298</v>
      </c>
      <c r="X1965" s="88" t="s">
        <v>3584</v>
      </c>
      <c r="Y1965" s="84"/>
      <c r="Z1965" s="84"/>
      <c r="AA1965" s="87" t="s">
        <v>4714</v>
      </c>
      <c r="AB1965" s="84"/>
      <c r="AC1965" s="84" t="b">
        <v>0</v>
      </c>
      <c r="AD1965" s="84">
        <v>13</v>
      </c>
      <c r="AE1965" s="87" t="s">
        <v>5552</v>
      </c>
      <c r="AF1965" s="84" t="b">
        <v>0</v>
      </c>
      <c r="AG1965" s="84" t="s">
        <v>5605</v>
      </c>
      <c r="AH1965" s="84"/>
      <c r="AI1965" s="87" t="s">
        <v>5552</v>
      </c>
      <c r="AJ1965" s="84" t="b">
        <v>0</v>
      </c>
      <c r="AK1965" s="84">
        <v>5</v>
      </c>
      <c r="AL1965" s="87" t="s">
        <v>5552</v>
      </c>
      <c r="AM1965" s="84" t="s">
        <v>5684</v>
      </c>
      <c r="AN1965" s="84" t="b">
        <v>0</v>
      </c>
      <c r="AO1965" s="87" t="s">
        <v>4714</v>
      </c>
      <c r="AP1965" s="84" t="s">
        <v>179</v>
      </c>
      <c r="AQ1965" s="84">
        <v>0</v>
      </c>
      <c r="AR1965" s="84">
        <v>0</v>
      </c>
      <c r="AS1965" s="84"/>
      <c r="AT1965" s="84"/>
      <c r="AU1965" s="84"/>
      <c r="AV1965" s="84"/>
      <c r="AW1965" s="84"/>
      <c r="AX1965" s="84"/>
      <c r="AY1965" s="84"/>
      <c r="AZ1965" s="84"/>
    </row>
    <row r="1966" spans="1:52" x14ac:dyDescent="0.55000000000000004">
      <c r="A1966" s="69" t="s">
        <v>484</v>
      </c>
      <c r="B1966" s="69" t="s">
        <v>1051</v>
      </c>
      <c r="C1966" s="70"/>
      <c r="D1966" s="71"/>
      <c r="E1966" s="72"/>
      <c r="F1966" s="73"/>
      <c r="G1966" s="70"/>
      <c r="H1966" s="74"/>
      <c r="I1966" s="75"/>
      <c r="J1966" s="75"/>
      <c r="K1966" s="36"/>
      <c r="L1966" s="82"/>
      <c r="M1966" s="82"/>
      <c r="N1966" s="77"/>
      <c r="O1966" s="84" t="s">
        <v>1270</v>
      </c>
      <c r="P1966" s="86">
        <v>43427.318483796298</v>
      </c>
      <c r="Q1966" s="84" t="s">
        <v>1378</v>
      </c>
      <c r="R1966" s="88" t="s">
        <v>1768</v>
      </c>
      <c r="S1966" s="84" t="s">
        <v>1938</v>
      </c>
      <c r="T1966" s="84" t="s">
        <v>2148</v>
      </c>
      <c r="U1966" s="84"/>
      <c r="V1966" s="88" t="s">
        <v>2878</v>
      </c>
      <c r="W1966" s="86">
        <v>43427.318483796298</v>
      </c>
      <c r="X1966" s="88" t="s">
        <v>3584</v>
      </c>
      <c r="Y1966" s="84"/>
      <c r="Z1966" s="84"/>
      <c r="AA1966" s="87" t="s">
        <v>4714</v>
      </c>
      <c r="AB1966" s="84"/>
      <c r="AC1966" s="84" t="b">
        <v>0</v>
      </c>
      <c r="AD1966" s="84">
        <v>13</v>
      </c>
      <c r="AE1966" s="87" t="s">
        <v>5552</v>
      </c>
      <c r="AF1966" s="84" t="b">
        <v>0</v>
      </c>
      <c r="AG1966" s="84" t="s">
        <v>5605</v>
      </c>
      <c r="AH1966" s="84"/>
      <c r="AI1966" s="87" t="s">
        <v>5552</v>
      </c>
      <c r="AJ1966" s="84" t="b">
        <v>0</v>
      </c>
      <c r="AK1966" s="84">
        <v>5</v>
      </c>
      <c r="AL1966" s="87" t="s">
        <v>5552</v>
      </c>
      <c r="AM1966" s="84" t="s">
        <v>5684</v>
      </c>
      <c r="AN1966" s="84" t="b">
        <v>0</v>
      </c>
      <c r="AO1966" s="87" t="s">
        <v>4714</v>
      </c>
      <c r="AP1966" s="84" t="s">
        <v>179</v>
      </c>
      <c r="AQ1966" s="84">
        <v>0</v>
      </c>
      <c r="AR1966" s="84">
        <v>0</v>
      </c>
      <c r="AS1966" s="84"/>
      <c r="AT1966" s="84"/>
      <c r="AU1966" s="84"/>
      <c r="AV1966" s="84"/>
      <c r="AW1966" s="84"/>
      <c r="AX1966" s="84"/>
      <c r="AY1966" s="84"/>
      <c r="AZ1966" s="84"/>
    </row>
    <row r="1967" spans="1:52" x14ac:dyDescent="0.55000000000000004">
      <c r="A1967" s="69" t="s">
        <v>485</v>
      </c>
      <c r="B1967" s="69" t="s">
        <v>484</v>
      </c>
      <c r="C1967" s="70"/>
      <c r="D1967" s="71"/>
      <c r="E1967" s="72"/>
      <c r="F1967" s="73"/>
      <c r="G1967" s="70"/>
      <c r="H1967" s="74"/>
      <c r="I1967" s="75"/>
      <c r="J1967" s="75"/>
      <c r="K1967" s="36"/>
      <c r="L1967" s="82"/>
      <c r="M1967" s="82"/>
      <c r="N1967" s="77"/>
      <c r="O1967" s="84" t="s">
        <v>1269</v>
      </c>
      <c r="P1967" s="86">
        <v>43427.334097222221</v>
      </c>
      <c r="Q1967" s="84" t="s">
        <v>1378</v>
      </c>
      <c r="R1967" s="84"/>
      <c r="S1967" s="84"/>
      <c r="T1967" s="84" t="s">
        <v>2119</v>
      </c>
      <c r="U1967" s="84"/>
      <c r="V1967" s="88" t="s">
        <v>2879</v>
      </c>
      <c r="W1967" s="86">
        <v>43427.334097222221</v>
      </c>
      <c r="X1967" s="88" t="s">
        <v>3585</v>
      </c>
      <c r="Y1967" s="84"/>
      <c r="Z1967" s="84"/>
      <c r="AA1967" s="87" t="s">
        <v>4715</v>
      </c>
      <c r="AB1967" s="84"/>
      <c r="AC1967" s="84" t="b">
        <v>0</v>
      </c>
      <c r="AD1967" s="84">
        <v>0</v>
      </c>
      <c r="AE1967" s="87" t="s">
        <v>5552</v>
      </c>
      <c r="AF1967" s="84" t="b">
        <v>0</v>
      </c>
      <c r="AG1967" s="84" t="s">
        <v>5605</v>
      </c>
      <c r="AH1967" s="84"/>
      <c r="AI1967" s="87" t="s">
        <v>5552</v>
      </c>
      <c r="AJ1967" s="84" t="b">
        <v>0</v>
      </c>
      <c r="AK1967" s="84">
        <v>5</v>
      </c>
      <c r="AL1967" s="87" t="s">
        <v>4714</v>
      </c>
      <c r="AM1967" s="84" t="s">
        <v>5682</v>
      </c>
      <c r="AN1967" s="84" t="b">
        <v>0</v>
      </c>
      <c r="AO1967" s="87" t="s">
        <v>4714</v>
      </c>
      <c r="AP1967" s="84" t="s">
        <v>179</v>
      </c>
      <c r="AQ1967" s="84">
        <v>0</v>
      </c>
      <c r="AR1967" s="84">
        <v>0</v>
      </c>
      <c r="AS1967" s="84"/>
      <c r="AT1967" s="84"/>
      <c r="AU1967" s="84"/>
      <c r="AV1967" s="84"/>
      <c r="AW1967" s="84"/>
      <c r="AX1967" s="84"/>
      <c r="AY1967" s="84"/>
      <c r="AZ1967" s="84"/>
    </row>
    <row r="1968" spans="1:52" x14ac:dyDescent="0.55000000000000004">
      <c r="A1968" s="69" t="s">
        <v>447</v>
      </c>
      <c r="B1968" s="69" t="s">
        <v>484</v>
      </c>
      <c r="C1968" s="70"/>
      <c r="D1968" s="71"/>
      <c r="E1968" s="72"/>
      <c r="F1968" s="73"/>
      <c r="G1968" s="70"/>
      <c r="H1968" s="74"/>
      <c r="I1968" s="75"/>
      <c r="J1968" s="75"/>
      <c r="K1968" s="36"/>
      <c r="L1968" s="82"/>
      <c r="M1968" s="82"/>
      <c r="N1968" s="77"/>
      <c r="O1968" s="84" t="s">
        <v>1270</v>
      </c>
      <c r="P1968" s="86">
        <v>43424.598344907405</v>
      </c>
      <c r="Q1968" s="84" t="s">
        <v>1304</v>
      </c>
      <c r="R1968" s="84"/>
      <c r="S1968" s="84"/>
      <c r="T1968" s="84" t="s">
        <v>2129</v>
      </c>
      <c r="U1968" s="88" t="s">
        <v>2489</v>
      </c>
      <c r="V1968" s="88" t="s">
        <v>2489</v>
      </c>
      <c r="W1968" s="86">
        <v>43424.598344907405</v>
      </c>
      <c r="X1968" s="88" t="s">
        <v>3542</v>
      </c>
      <c r="Y1968" s="84"/>
      <c r="Z1968" s="84"/>
      <c r="AA1968" s="87" t="s">
        <v>4672</v>
      </c>
      <c r="AB1968" s="84"/>
      <c r="AC1968" s="84" t="b">
        <v>0</v>
      </c>
      <c r="AD1968" s="84">
        <v>15</v>
      </c>
      <c r="AE1968" s="87" t="s">
        <v>5552</v>
      </c>
      <c r="AF1968" s="84" t="b">
        <v>0</v>
      </c>
      <c r="AG1968" s="84" t="s">
        <v>5605</v>
      </c>
      <c r="AH1968" s="84"/>
      <c r="AI1968" s="87" t="s">
        <v>5552</v>
      </c>
      <c r="AJ1968" s="84" t="b">
        <v>0</v>
      </c>
      <c r="AK1968" s="84">
        <v>4</v>
      </c>
      <c r="AL1968" s="87" t="s">
        <v>5552</v>
      </c>
      <c r="AM1968" s="84" t="s">
        <v>5686</v>
      </c>
      <c r="AN1968" s="84" t="b">
        <v>0</v>
      </c>
      <c r="AO1968" s="87" t="s">
        <v>4672</v>
      </c>
      <c r="AP1968" s="84" t="s">
        <v>179</v>
      </c>
      <c r="AQ1968" s="84">
        <v>0</v>
      </c>
      <c r="AR1968" s="84">
        <v>0</v>
      </c>
      <c r="AS1968" s="84" t="s">
        <v>5727</v>
      </c>
      <c r="AT1968" s="84" t="s">
        <v>5745</v>
      </c>
      <c r="AU1968" s="84" t="s">
        <v>5756</v>
      </c>
      <c r="AV1968" s="84" t="s">
        <v>5766</v>
      </c>
      <c r="AW1968" s="84" t="s">
        <v>5785</v>
      </c>
      <c r="AX1968" s="84" t="s">
        <v>5801</v>
      </c>
      <c r="AY1968" s="84" t="s">
        <v>5814</v>
      </c>
      <c r="AZ1968" s="88" t="s">
        <v>5822</v>
      </c>
    </row>
    <row r="1969" spans="1:52" x14ac:dyDescent="0.55000000000000004">
      <c r="A1969" s="69" t="s">
        <v>447</v>
      </c>
      <c r="B1969" s="69" t="s">
        <v>484</v>
      </c>
      <c r="C1969" s="70"/>
      <c r="D1969" s="71"/>
      <c r="E1969" s="72"/>
      <c r="F1969" s="73"/>
      <c r="G1969" s="70"/>
      <c r="H1969" s="74"/>
      <c r="I1969" s="75"/>
      <c r="J1969" s="75"/>
      <c r="K1969" s="36"/>
      <c r="L1969" s="82"/>
      <c r="M1969" s="82"/>
      <c r="N1969" s="77"/>
      <c r="O1969" s="84" t="s">
        <v>1269</v>
      </c>
      <c r="P1969" s="86">
        <v>43427.434733796297</v>
      </c>
      <c r="Q1969" s="84" t="s">
        <v>1378</v>
      </c>
      <c r="R1969" s="84"/>
      <c r="S1969" s="84"/>
      <c r="T1969" s="84" t="s">
        <v>2119</v>
      </c>
      <c r="U1969" s="84"/>
      <c r="V1969" s="88" t="s">
        <v>2880</v>
      </c>
      <c r="W1969" s="86">
        <v>43427.434733796297</v>
      </c>
      <c r="X1969" s="88" t="s">
        <v>3586</v>
      </c>
      <c r="Y1969" s="84"/>
      <c r="Z1969" s="84"/>
      <c r="AA1969" s="87" t="s">
        <v>4716</v>
      </c>
      <c r="AB1969" s="84"/>
      <c r="AC1969" s="84" t="b">
        <v>0</v>
      </c>
      <c r="AD1969" s="84">
        <v>0</v>
      </c>
      <c r="AE1969" s="87" t="s">
        <v>5552</v>
      </c>
      <c r="AF1969" s="84" t="b">
        <v>0</v>
      </c>
      <c r="AG1969" s="84" t="s">
        <v>5605</v>
      </c>
      <c r="AH1969" s="84"/>
      <c r="AI1969" s="87" t="s">
        <v>5552</v>
      </c>
      <c r="AJ1969" s="84" t="b">
        <v>0</v>
      </c>
      <c r="AK1969" s="84">
        <v>5</v>
      </c>
      <c r="AL1969" s="87" t="s">
        <v>4714</v>
      </c>
      <c r="AM1969" s="84" t="s">
        <v>5682</v>
      </c>
      <c r="AN1969" s="84" t="b">
        <v>0</v>
      </c>
      <c r="AO1969" s="87" t="s">
        <v>4714</v>
      </c>
      <c r="AP1969" s="84" t="s">
        <v>179</v>
      </c>
      <c r="AQ1969" s="84">
        <v>0</v>
      </c>
      <c r="AR1969" s="84">
        <v>0</v>
      </c>
      <c r="AS1969" s="84"/>
      <c r="AT1969" s="84"/>
      <c r="AU1969" s="84"/>
      <c r="AV1969" s="84"/>
      <c r="AW1969" s="84"/>
      <c r="AX1969" s="84"/>
      <c r="AY1969" s="84"/>
      <c r="AZ1969" s="84"/>
    </row>
    <row r="1970" spans="1:52" x14ac:dyDescent="0.55000000000000004">
      <c r="A1970" s="69" t="s">
        <v>486</v>
      </c>
      <c r="B1970" s="69" t="s">
        <v>484</v>
      </c>
      <c r="C1970" s="70"/>
      <c r="D1970" s="71"/>
      <c r="E1970" s="72"/>
      <c r="F1970" s="73"/>
      <c r="G1970" s="70"/>
      <c r="H1970" s="74"/>
      <c r="I1970" s="75"/>
      <c r="J1970" s="75"/>
      <c r="K1970" s="36"/>
      <c r="L1970" s="82"/>
      <c r="M1970" s="82"/>
      <c r="N1970" s="77"/>
      <c r="O1970" s="84" t="s">
        <v>1269</v>
      </c>
      <c r="P1970" s="86">
        <v>43428.73841435185</v>
      </c>
      <c r="Q1970" s="84" t="s">
        <v>1378</v>
      </c>
      <c r="R1970" s="84"/>
      <c r="S1970" s="84"/>
      <c r="T1970" s="84" t="s">
        <v>2119</v>
      </c>
      <c r="U1970" s="84"/>
      <c r="V1970" s="88" t="s">
        <v>2760</v>
      </c>
      <c r="W1970" s="86">
        <v>43428.73841435185</v>
      </c>
      <c r="X1970" s="88" t="s">
        <v>3587</v>
      </c>
      <c r="Y1970" s="84"/>
      <c r="Z1970" s="84"/>
      <c r="AA1970" s="87" t="s">
        <v>4717</v>
      </c>
      <c r="AB1970" s="84"/>
      <c r="AC1970" s="84" t="b">
        <v>0</v>
      </c>
      <c r="AD1970" s="84">
        <v>0</v>
      </c>
      <c r="AE1970" s="87" t="s">
        <v>5552</v>
      </c>
      <c r="AF1970" s="84" t="b">
        <v>0</v>
      </c>
      <c r="AG1970" s="84" t="s">
        <v>5605</v>
      </c>
      <c r="AH1970" s="84"/>
      <c r="AI1970" s="87" t="s">
        <v>5552</v>
      </c>
      <c r="AJ1970" s="84" t="b">
        <v>0</v>
      </c>
      <c r="AK1970" s="84">
        <v>5</v>
      </c>
      <c r="AL1970" s="87" t="s">
        <v>4714</v>
      </c>
      <c r="AM1970" s="84" t="s">
        <v>5686</v>
      </c>
      <c r="AN1970" s="84" t="b">
        <v>0</v>
      </c>
      <c r="AO1970" s="87" t="s">
        <v>4714</v>
      </c>
      <c r="AP1970" s="84" t="s">
        <v>179</v>
      </c>
      <c r="AQ1970" s="84">
        <v>0</v>
      </c>
      <c r="AR1970" s="84">
        <v>0</v>
      </c>
      <c r="AS1970" s="84"/>
      <c r="AT1970" s="84"/>
      <c r="AU1970" s="84"/>
      <c r="AV1970" s="84"/>
      <c r="AW1970" s="84"/>
      <c r="AX1970" s="84"/>
      <c r="AY1970" s="84"/>
      <c r="AZ1970" s="84"/>
    </row>
    <row r="1971" spans="1:52" x14ac:dyDescent="0.55000000000000004">
      <c r="A1971" s="69" t="s">
        <v>485</v>
      </c>
      <c r="B1971" s="69" t="s">
        <v>1049</v>
      </c>
      <c r="C1971" s="70"/>
      <c r="D1971" s="71"/>
      <c r="E1971" s="72"/>
      <c r="F1971" s="73"/>
      <c r="G1971" s="70"/>
      <c r="H1971" s="74"/>
      <c r="I1971" s="75"/>
      <c r="J1971" s="75"/>
      <c r="K1971" s="36"/>
      <c r="L1971" s="82"/>
      <c r="M1971" s="82"/>
      <c r="N1971" s="77"/>
      <c r="O1971" s="84" t="s">
        <v>1270</v>
      </c>
      <c r="P1971" s="86">
        <v>43427.334097222221</v>
      </c>
      <c r="Q1971" s="84" t="s">
        <v>1378</v>
      </c>
      <c r="R1971" s="84"/>
      <c r="S1971" s="84"/>
      <c r="T1971" s="84" t="s">
        <v>2119</v>
      </c>
      <c r="U1971" s="84"/>
      <c r="V1971" s="88" t="s">
        <v>2879</v>
      </c>
      <c r="W1971" s="86">
        <v>43427.334097222221</v>
      </c>
      <c r="X1971" s="88" t="s">
        <v>3585</v>
      </c>
      <c r="Y1971" s="84"/>
      <c r="Z1971" s="84"/>
      <c r="AA1971" s="87" t="s">
        <v>4715</v>
      </c>
      <c r="AB1971" s="84"/>
      <c r="AC1971" s="84" t="b">
        <v>0</v>
      </c>
      <c r="AD1971" s="84">
        <v>0</v>
      </c>
      <c r="AE1971" s="87" t="s">
        <v>5552</v>
      </c>
      <c r="AF1971" s="84" t="b">
        <v>0</v>
      </c>
      <c r="AG1971" s="84" t="s">
        <v>5605</v>
      </c>
      <c r="AH1971" s="84"/>
      <c r="AI1971" s="87" t="s">
        <v>5552</v>
      </c>
      <c r="AJ1971" s="84" t="b">
        <v>0</v>
      </c>
      <c r="AK1971" s="84">
        <v>5</v>
      </c>
      <c r="AL1971" s="87" t="s">
        <v>4714</v>
      </c>
      <c r="AM1971" s="84" t="s">
        <v>5682</v>
      </c>
      <c r="AN1971" s="84" t="b">
        <v>0</v>
      </c>
      <c r="AO1971" s="87" t="s">
        <v>4714</v>
      </c>
      <c r="AP1971" s="84" t="s">
        <v>179</v>
      </c>
      <c r="AQ1971" s="84">
        <v>0</v>
      </c>
      <c r="AR1971" s="84">
        <v>0</v>
      </c>
      <c r="AS1971" s="84"/>
      <c r="AT1971" s="84"/>
      <c r="AU1971" s="84"/>
      <c r="AV1971" s="84"/>
      <c r="AW1971" s="84"/>
      <c r="AX1971" s="84"/>
      <c r="AY1971" s="84"/>
      <c r="AZ1971" s="84"/>
    </row>
    <row r="1972" spans="1:52" x14ac:dyDescent="0.55000000000000004">
      <c r="A1972" s="69" t="s">
        <v>485</v>
      </c>
      <c r="B1972" s="69" t="s">
        <v>1050</v>
      </c>
      <c r="C1972" s="70"/>
      <c r="D1972" s="71"/>
      <c r="E1972" s="72"/>
      <c r="F1972" s="73"/>
      <c r="G1972" s="70"/>
      <c r="H1972" s="74"/>
      <c r="I1972" s="75"/>
      <c r="J1972" s="75"/>
      <c r="K1972" s="36"/>
      <c r="L1972" s="82"/>
      <c r="M1972" s="82"/>
      <c r="N1972" s="77"/>
      <c r="O1972" s="84" t="s">
        <v>1270</v>
      </c>
      <c r="P1972" s="86">
        <v>43427.334097222221</v>
      </c>
      <c r="Q1972" s="84" t="s">
        <v>1378</v>
      </c>
      <c r="R1972" s="84"/>
      <c r="S1972" s="84"/>
      <c r="T1972" s="84" t="s">
        <v>2119</v>
      </c>
      <c r="U1972" s="84"/>
      <c r="V1972" s="88" t="s">
        <v>2879</v>
      </c>
      <c r="W1972" s="86">
        <v>43427.334097222221</v>
      </c>
      <c r="X1972" s="88" t="s">
        <v>3585</v>
      </c>
      <c r="Y1972" s="84"/>
      <c r="Z1972" s="84"/>
      <c r="AA1972" s="87" t="s">
        <v>4715</v>
      </c>
      <c r="AB1972" s="84"/>
      <c r="AC1972" s="84" t="b">
        <v>0</v>
      </c>
      <c r="AD1972" s="84">
        <v>0</v>
      </c>
      <c r="AE1972" s="87" t="s">
        <v>5552</v>
      </c>
      <c r="AF1972" s="84" t="b">
        <v>0</v>
      </c>
      <c r="AG1972" s="84" t="s">
        <v>5605</v>
      </c>
      <c r="AH1972" s="84"/>
      <c r="AI1972" s="87" t="s">
        <v>5552</v>
      </c>
      <c r="AJ1972" s="84" t="b">
        <v>0</v>
      </c>
      <c r="AK1972" s="84">
        <v>5</v>
      </c>
      <c r="AL1972" s="87" t="s">
        <v>4714</v>
      </c>
      <c r="AM1972" s="84" t="s">
        <v>5682</v>
      </c>
      <c r="AN1972" s="84" t="b">
        <v>0</v>
      </c>
      <c r="AO1972" s="87" t="s">
        <v>4714</v>
      </c>
      <c r="AP1972" s="84" t="s">
        <v>179</v>
      </c>
      <c r="AQ1972" s="84">
        <v>0</v>
      </c>
      <c r="AR1972" s="84">
        <v>0</v>
      </c>
      <c r="AS1972" s="84"/>
      <c r="AT1972" s="84"/>
      <c r="AU1972" s="84"/>
      <c r="AV1972" s="84"/>
      <c r="AW1972" s="84"/>
      <c r="AX1972" s="84"/>
      <c r="AY1972" s="84"/>
      <c r="AZ1972" s="84"/>
    </row>
    <row r="1973" spans="1:52" x14ac:dyDescent="0.55000000000000004">
      <c r="A1973" s="69" t="s">
        <v>485</v>
      </c>
      <c r="B1973" s="69" t="s">
        <v>447</v>
      </c>
      <c r="C1973" s="70"/>
      <c r="D1973" s="71"/>
      <c r="E1973" s="72"/>
      <c r="F1973" s="73"/>
      <c r="G1973" s="70"/>
      <c r="H1973" s="74"/>
      <c r="I1973" s="75"/>
      <c r="J1973" s="75"/>
      <c r="K1973" s="36"/>
      <c r="L1973" s="82"/>
      <c r="M1973" s="82"/>
      <c r="N1973" s="77"/>
      <c r="O1973" s="84" t="s">
        <v>1270</v>
      </c>
      <c r="P1973" s="86">
        <v>43427.334097222221</v>
      </c>
      <c r="Q1973" s="84" t="s">
        <v>1378</v>
      </c>
      <c r="R1973" s="84"/>
      <c r="S1973" s="84"/>
      <c r="T1973" s="84" t="s">
        <v>2119</v>
      </c>
      <c r="U1973" s="84"/>
      <c r="V1973" s="88" t="s">
        <v>2879</v>
      </c>
      <c r="W1973" s="86">
        <v>43427.334097222221</v>
      </c>
      <c r="X1973" s="88" t="s">
        <v>3585</v>
      </c>
      <c r="Y1973" s="84"/>
      <c r="Z1973" s="84"/>
      <c r="AA1973" s="87" t="s">
        <v>4715</v>
      </c>
      <c r="AB1973" s="84"/>
      <c r="AC1973" s="84" t="b">
        <v>0</v>
      </c>
      <c r="AD1973" s="84">
        <v>0</v>
      </c>
      <c r="AE1973" s="87" t="s">
        <v>5552</v>
      </c>
      <c r="AF1973" s="84" t="b">
        <v>0</v>
      </c>
      <c r="AG1973" s="84" t="s">
        <v>5605</v>
      </c>
      <c r="AH1973" s="84"/>
      <c r="AI1973" s="87" t="s">
        <v>5552</v>
      </c>
      <c r="AJ1973" s="84" t="b">
        <v>0</v>
      </c>
      <c r="AK1973" s="84">
        <v>5</v>
      </c>
      <c r="AL1973" s="87" t="s">
        <v>4714</v>
      </c>
      <c r="AM1973" s="84" t="s">
        <v>5682</v>
      </c>
      <c r="AN1973" s="84" t="b">
        <v>0</v>
      </c>
      <c r="AO1973" s="87" t="s">
        <v>4714</v>
      </c>
      <c r="AP1973" s="84" t="s">
        <v>179</v>
      </c>
      <c r="AQ1973" s="84">
        <v>0</v>
      </c>
      <c r="AR1973" s="84">
        <v>0</v>
      </c>
      <c r="AS1973" s="84"/>
      <c r="AT1973" s="84"/>
      <c r="AU1973" s="84"/>
      <c r="AV1973" s="84"/>
      <c r="AW1973" s="84"/>
      <c r="AX1973" s="84"/>
      <c r="AY1973" s="84"/>
      <c r="AZ1973" s="84"/>
    </row>
    <row r="1974" spans="1:52" x14ac:dyDescent="0.55000000000000004">
      <c r="A1974" s="69" t="s">
        <v>485</v>
      </c>
      <c r="B1974" s="69" t="s">
        <v>1051</v>
      </c>
      <c r="C1974" s="70"/>
      <c r="D1974" s="71"/>
      <c r="E1974" s="72"/>
      <c r="F1974" s="73"/>
      <c r="G1974" s="70"/>
      <c r="H1974" s="74"/>
      <c r="I1974" s="75"/>
      <c r="J1974" s="75"/>
      <c r="K1974" s="36"/>
      <c r="L1974" s="82"/>
      <c r="M1974" s="82"/>
      <c r="N1974" s="77"/>
      <c r="O1974" s="84" t="s">
        <v>1270</v>
      </c>
      <c r="P1974" s="86">
        <v>43427.334097222221</v>
      </c>
      <c r="Q1974" s="84" t="s">
        <v>1378</v>
      </c>
      <c r="R1974" s="84"/>
      <c r="S1974" s="84"/>
      <c r="T1974" s="84" t="s">
        <v>2119</v>
      </c>
      <c r="U1974" s="84"/>
      <c r="V1974" s="88" t="s">
        <v>2879</v>
      </c>
      <c r="W1974" s="86">
        <v>43427.334097222221</v>
      </c>
      <c r="X1974" s="88" t="s">
        <v>3585</v>
      </c>
      <c r="Y1974" s="84"/>
      <c r="Z1974" s="84"/>
      <c r="AA1974" s="87" t="s">
        <v>4715</v>
      </c>
      <c r="AB1974" s="84"/>
      <c r="AC1974" s="84" t="b">
        <v>0</v>
      </c>
      <c r="AD1974" s="84">
        <v>0</v>
      </c>
      <c r="AE1974" s="87" t="s">
        <v>5552</v>
      </c>
      <c r="AF1974" s="84" t="b">
        <v>0</v>
      </c>
      <c r="AG1974" s="84" t="s">
        <v>5605</v>
      </c>
      <c r="AH1974" s="84"/>
      <c r="AI1974" s="87" t="s">
        <v>5552</v>
      </c>
      <c r="AJ1974" s="84" t="b">
        <v>0</v>
      </c>
      <c r="AK1974" s="84">
        <v>5</v>
      </c>
      <c r="AL1974" s="87" t="s">
        <v>4714</v>
      </c>
      <c r="AM1974" s="84" t="s">
        <v>5682</v>
      </c>
      <c r="AN1974" s="84" t="b">
        <v>0</v>
      </c>
      <c r="AO1974" s="87" t="s">
        <v>4714</v>
      </c>
      <c r="AP1974" s="84" t="s">
        <v>179</v>
      </c>
      <c r="AQ1974" s="84">
        <v>0</v>
      </c>
      <c r="AR1974" s="84">
        <v>0</v>
      </c>
      <c r="AS1974" s="84"/>
      <c r="AT1974" s="84"/>
      <c r="AU1974" s="84"/>
      <c r="AV1974" s="84"/>
      <c r="AW1974" s="84"/>
      <c r="AX1974" s="84"/>
      <c r="AY1974" s="84"/>
      <c r="AZ1974" s="84"/>
    </row>
    <row r="1975" spans="1:52" x14ac:dyDescent="0.55000000000000004">
      <c r="A1975" s="69" t="s">
        <v>447</v>
      </c>
      <c r="B1975" s="69" t="s">
        <v>485</v>
      </c>
      <c r="C1975" s="70"/>
      <c r="D1975" s="71"/>
      <c r="E1975" s="72"/>
      <c r="F1975" s="73"/>
      <c r="G1975" s="70"/>
      <c r="H1975" s="74"/>
      <c r="I1975" s="75"/>
      <c r="J1975" s="75"/>
      <c r="K1975" s="36"/>
      <c r="L1975" s="82"/>
      <c r="M1975" s="82"/>
      <c r="N1975" s="77"/>
      <c r="O1975" s="84" t="s">
        <v>1270</v>
      </c>
      <c r="P1975" s="86">
        <v>43427.434733796297</v>
      </c>
      <c r="Q1975" s="84" t="s">
        <v>1378</v>
      </c>
      <c r="R1975" s="84"/>
      <c r="S1975" s="84"/>
      <c r="T1975" s="84" t="s">
        <v>2119</v>
      </c>
      <c r="U1975" s="84"/>
      <c r="V1975" s="88" t="s">
        <v>2880</v>
      </c>
      <c r="W1975" s="86">
        <v>43427.434733796297</v>
      </c>
      <c r="X1975" s="88" t="s">
        <v>3586</v>
      </c>
      <c r="Y1975" s="84"/>
      <c r="Z1975" s="84"/>
      <c r="AA1975" s="87" t="s">
        <v>4716</v>
      </c>
      <c r="AB1975" s="84"/>
      <c r="AC1975" s="84" t="b">
        <v>0</v>
      </c>
      <c r="AD1975" s="84">
        <v>0</v>
      </c>
      <c r="AE1975" s="87" t="s">
        <v>5552</v>
      </c>
      <c r="AF1975" s="84" t="b">
        <v>0</v>
      </c>
      <c r="AG1975" s="84" t="s">
        <v>5605</v>
      </c>
      <c r="AH1975" s="84"/>
      <c r="AI1975" s="87" t="s">
        <v>5552</v>
      </c>
      <c r="AJ1975" s="84" t="b">
        <v>0</v>
      </c>
      <c r="AK1975" s="84">
        <v>5</v>
      </c>
      <c r="AL1975" s="87" t="s">
        <v>4714</v>
      </c>
      <c r="AM1975" s="84" t="s">
        <v>5682</v>
      </c>
      <c r="AN1975" s="84" t="b">
        <v>0</v>
      </c>
      <c r="AO1975" s="87" t="s">
        <v>4714</v>
      </c>
      <c r="AP1975" s="84" t="s">
        <v>179</v>
      </c>
      <c r="AQ1975" s="84">
        <v>0</v>
      </c>
      <c r="AR1975" s="84">
        <v>0</v>
      </c>
      <c r="AS1975" s="84"/>
      <c r="AT1975" s="84"/>
      <c r="AU1975" s="84"/>
      <c r="AV1975" s="84"/>
      <c r="AW1975" s="84"/>
      <c r="AX1975" s="84"/>
      <c r="AY1975" s="84"/>
      <c r="AZ1975" s="84"/>
    </row>
    <row r="1976" spans="1:52" x14ac:dyDescent="0.55000000000000004">
      <c r="A1976" s="69" t="s">
        <v>486</v>
      </c>
      <c r="B1976" s="69" t="s">
        <v>485</v>
      </c>
      <c r="C1976" s="70"/>
      <c r="D1976" s="71"/>
      <c r="E1976" s="72"/>
      <c r="F1976" s="73"/>
      <c r="G1976" s="70"/>
      <c r="H1976" s="74"/>
      <c r="I1976" s="75"/>
      <c r="J1976" s="75"/>
      <c r="K1976" s="36"/>
      <c r="L1976" s="82"/>
      <c r="M1976" s="82"/>
      <c r="N1976" s="77"/>
      <c r="O1976" s="84" t="s">
        <v>1270</v>
      </c>
      <c r="P1976" s="86">
        <v>43428.73841435185</v>
      </c>
      <c r="Q1976" s="84" t="s">
        <v>1378</v>
      </c>
      <c r="R1976" s="84"/>
      <c r="S1976" s="84"/>
      <c r="T1976" s="84" t="s">
        <v>2119</v>
      </c>
      <c r="U1976" s="84"/>
      <c r="V1976" s="88" t="s">
        <v>2760</v>
      </c>
      <c r="W1976" s="86">
        <v>43428.73841435185</v>
      </c>
      <c r="X1976" s="88" t="s">
        <v>3587</v>
      </c>
      <c r="Y1976" s="84"/>
      <c r="Z1976" s="84"/>
      <c r="AA1976" s="87" t="s">
        <v>4717</v>
      </c>
      <c r="AB1976" s="84"/>
      <c r="AC1976" s="84" t="b">
        <v>0</v>
      </c>
      <c r="AD1976" s="84">
        <v>0</v>
      </c>
      <c r="AE1976" s="87" t="s">
        <v>5552</v>
      </c>
      <c r="AF1976" s="84" t="b">
        <v>0</v>
      </c>
      <c r="AG1976" s="84" t="s">
        <v>5605</v>
      </c>
      <c r="AH1976" s="84"/>
      <c r="AI1976" s="87" t="s">
        <v>5552</v>
      </c>
      <c r="AJ1976" s="84" t="b">
        <v>0</v>
      </c>
      <c r="AK1976" s="84">
        <v>5</v>
      </c>
      <c r="AL1976" s="87" t="s">
        <v>4714</v>
      </c>
      <c r="AM1976" s="84" t="s">
        <v>5686</v>
      </c>
      <c r="AN1976" s="84" t="b">
        <v>0</v>
      </c>
      <c r="AO1976" s="87" t="s">
        <v>4714</v>
      </c>
      <c r="AP1976" s="84" t="s">
        <v>179</v>
      </c>
      <c r="AQ1976" s="84">
        <v>0</v>
      </c>
      <c r="AR1976" s="84">
        <v>0</v>
      </c>
      <c r="AS1976" s="84"/>
      <c r="AT1976" s="84"/>
      <c r="AU1976" s="84"/>
      <c r="AV1976" s="84"/>
      <c r="AW1976" s="84"/>
      <c r="AX1976" s="84"/>
      <c r="AY1976" s="84"/>
      <c r="AZ1976" s="84"/>
    </row>
    <row r="1977" spans="1:52" x14ac:dyDescent="0.55000000000000004">
      <c r="A1977" s="69" t="s">
        <v>447</v>
      </c>
      <c r="B1977" s="69" t="s">
        <v>1049</v>
      </c>
      <c r="C1977" s="70"/>
      <c r="D1977" s="71"/>
      <c r="E1977" s="72"/>
      <c r="F1977" s="73"/>
      <c r="G1977" s="70"/>
      <c r="H1977" s="74"/>
      <c r="I1977" s="75"/>
      <c r="J1977" s="75"/>
      <c r="K1977" s="36"/>
      <c r="L1977" s="82"/>
      <c r="M1977" s="82"/>
      <c r="N1977" s="77"/>
      <c r="O1977" s="84" t="s">
        <v>1270</v>
      </c>
      <c r="P1977" s="86">
        <v>43427.434733796297</v>
      </c>
      <c r="Q1977" s="84" t="s">
        <v>1378</v>
      </c>
      <c r="R1977" s="84"/>
      <c r="S1977" s="84"/>
      <c r="T1977" s="84" t="s">
        <v>2119</v>
      </c>
      <c r="U1977" s="84"/>
      <c r="V1977" s="88" t="s">
        <v>2880</v>
      </c>
      <c r="W1977" s="86">
        <v>43427.434733796297</v>
      </c>
      <c r="X1977" s="88" t="s">
        <v>3586</v>
      </c>
      <c r="Y1977" s="84"/>
      <c r="Z1977" s="84"/>
      <c r="AA1977" s="87" t="s">
        <v>4716</v>
      </c>
      <c r="AB1977" s="84"/>
      <c r="AC1977" s="84" t="b">
        <v>0</v>
      </c>
      <c r="AD1977" s="84">
        <v>0</v>
      </c>
      <c r="AE1977" s="87" t="s">
        <v>5552</v>
      </c>
      <c r="AF1977" s="84" t="b">
        <v>0</v>
      </c>
      <c r="AG1977" s="84" t="s">
        <v>5605</v>
      </c>
      <c r="AH1977" s="84"/>
      <c r="AI1977" s="87" t="s">
        <v>5552</v>
      </c>
      <c r="AJ1977" s="84" t="b">
        <v>0</v>
      </c>
      <c r="AK1977" s="84">
        <v>5</v>
      </c>
      <c r="AL1977" s="87" t="s">
        <v>4714</v>
      </c>
      <c r="AM1977" s="84" t="s">
        <v>5682</v>
      </c>
      <c r="AN1977" s="84" t="b">
        <v>0</v>
      </c>
      <c r="AO1977" s="87" t="s">
        <v>4714</v>
      </c>
      <c r="AP1977" s="84" t="s">
        <v>179</v>
      </c>
      <c r="AQ1977" s="84">
        <v>0</v>
      </c>
      <c r="AR1977" s="84">
        <v>0</v>
      </c>
      <c r="AS1977" s="84"/>
      <c r="AT1977" s="84"/>
      <c r="AU1977" s="84"/>
      <c r="AV1977" s="84"/>
      <c r="AW1977" s="84"/>
      <c r="AX1977" s="84"/>
      <c r="AY1977" s="84"/>
      <c r="AZ1977" s="84"/>
    </row>
    <row r="1978" spans="1:52" x14ac:dyDescent="0.55000000000000004">
      <c r="A1978" s="69" t="s">
        <v>486</v>
      </c>
      <c r="B1978" s="69" t="s">
        <v>1049</v>
      </c>
      <c r="C1978" s="70"/>
      <c r="D1978" s="71"/>
      <c r="E1978" s="72"/>
      <c r="F1978" s="73"/>
      <c r="G1978" s="70"/>
      <c r="H1978" s="74"/>
      <c r="I1978" s="75"/>
      <c r="J1978" s="75"/>
      <c r="K1978" s="36"/>
      <c r="L1978" s="82"/>
      <c r="M1978" s="82"/>
      <c r="N1978" s="77"/>
      <c r="O1978" s="84" t="s">
        <v>1270</v>
      </c>
      <c r="P1978" s="86">
        <v>43428.73841435185</v>
      </c>
      <c r="Q1978" s="84" t="s">
        <v>1378</v>
      </c>
      <c r="R1978" s="84"/>
      <c r="S1978" s="84"/>
      <c r="T1978" s="84" t="s">
        <v>2119</v>
      </c>
      <c r="U1978" s="84"/>
      <c r="V1978" s="88" t="s">
        <v>2760</v>
      </c>
      <c r="W1978" s="86">
        <v>43428.73841435185</v>
      </c>
      <c r="X1978" s="88" t="s">
        <v>3587</v>
      </c>
      <c r="Y1978" s="84"/>
      <c r="Z1978" s="84"/>
      <c r="AA1978" s="87" t="s">
        <v>4717</v>
      </c>
      <c r="AB1978" s="84"/>
      <c r="AC1978" s="84" t="b">
        <v>0</v>
      </c>
      <c r="AD1978" s="84">
        <v>0</v>
      </c>
      <c r="AE1978" s="87" t="s">
        <v>5552</v>
      </c>
      <c r="AF1978" s="84" t="b">
        <v>0</v>
      </c>
      <c r="AG1978" s="84" t="s">
        <v>5605</v>
      </c>
      <c r="AH1978" s="84"/>
      <c r="AI1978" s="87" t="s">
        <v>5552</v>
      </c>
      <c r="AJ1978" s="84" t="b">
        <v>0</v>
      </c>
      <c r="AK1978" s="84">
        <v>5</v>
      </c>
      <c r="AL1978" s="87" t="s">
        <v>4714</v>
      </c>
      <c r="AM1978" s="84" t="s">
        <v>5686</v>
      </c>
      <c r="AN1978" s="84" t="b">
        <v>0</v>
      </c>
      <c r="AO1978" s="87" t="s">
        <v>4714</v>
      </c>
      <c r="AP1978" s="84" t="s">
        <v>179</v>
      </c>
      <c r="AQ1978" s="84">
        <v>0</v>
      </c>
      <c r="AR1978" s="84">
        <v>0</v>
      </c>
      <c r="AS1978" s="84"/>
      <c r="AT1978" s="84"/>
      <c r="AU1978" s="84"/>
      <c r="AV1978" s="84"/>
      <c r="AW1978" s="84"/>
      <c r="AX1978" s="84"/>
      <c r="AY1978" s="84"/>
      <c r="AZ1978" s="84"/>
    </row>
    <row r="1979" spans="1:52" x14ac:dyDescent="0.55000000000000004">
      <c r="A1979" s="69" t="s">
        <v>447</v>
      </c>
      <c r="B1979" s="69" t="s">
        <v>1050</v>
      </c>
      <c r="C1979" s="70"/>
      <c r="D1979" s="71"/>
      <c r="E1979" s="72"/>
      <c r="F1979" s="73"/>
      <c r="G1979" s="70"/>
      <c r="H1979" s="74"/>
      <c r="I1979" s="75"/>
      <c r="J1979" s="75"/>
      <c r="K1979" s="36"/>
      <c r="L1979" s="82"/>
      <c r="M1979" s="82"/>
      <c r="N1979" s="77"/>
      <c r="O1979" s="84" t="s">
        <v>1270</v>
      </c>
      <c r="P1979" s="86">
        <v>43427.434733796297</v>
      </c>
      <c r="Q1979" s="84" t="s">
        <v>1378</v>
      </c>
      <c r="R1979" s="84"/>
      <c r="S1979" s="84"/>
      <c r="T1979" s="84" t="s">
        <v>2119</v>
      </c>
      <c r="U1979" s="84"/>
      <c r="V1979" s="88" t="s">
        <v>2880</v>
      </c>
      <c r="W1979" s="86">
        <v>43427.434733796297</v>
      </c>
      <c r="X1979" s="88" t="s">
        <v>3586</v>
      </c>
      <c r="Y1979" s="84"/>
      <c r="Z1979" s="84"/>
      <c r="AA1979" s="87" t="s">
        <v>4716</v>
      </c>
      <c r="AB1979" s="84"/>
      <c r="AC1979" s="84" t="b">
        <v>0</v>
      </c>
      <c r="AD1979" s="84">
        <v>0</v>
      </c>
      <c r="AE1979" s="87" t="s">
        <v>5552</v>
      </c>
      <c r="AF1979" s="84" t="b">
        <v>0</v>
      </c>
      <c r="AG1979" s="84" t="s">
        <v>5605</v>
      </c>
      <c r="AH1979" s="84"/>
      <c r="AI1979" s="87" t="s">
        <v>5552</v>
      </c>
      <c r="AJ1979" s="84" t="b">
        <v>0</v>
      </c>
      <c r="AK1979" s="84">
        <v>5</v>
      </c>
      <c r="AL1979" s="87" t="s">
        <v>4714</v>
      </c>
      <c r="AM1979" s="84" t="s">
        <v>5682</v>
      </c>
      <c r="AN1979" s="84" t="b">
        <v>0</v>
      </c>
      <c r="AO1979" s="87" t="s">
        <v>4714</v>
      </c>
      <c r="AP1979" s="84" t="s">
        <v>179</v>
      </c>
      <c r="AQ1979" s="84">
        <v>0</v>
      </c>
      <c r="AR1979" s="84">
        <v>0</v>
      </c>
      <c r="AS1979" s="84"/>
      <c r="AT1979" s="84"/>
      <c r="AU1979" s="84"/>
      <c r="AV1979" s="84"/>
      <c r="AW1979" s="84"/>
      <c r="AX1979" s="84"/>
      <c r="AY1979" s="84"/>
      <c r="AZ1979" s="84"/>
    </row>
    <row r="1980" spans="1:52" x14ac:dyDescent="0.55000000000000004">
      <c r="A1980" s="69" t="s">
        <v>486</v>
      </c>
      <c r="B1980" s="69" t="s">
        <v>1050</v>
      </c>
      <c r="C1980" s="70"/>
      <c r="D1980" s="71"/>
      <c r="E1980" s="72"/>
      <c r="F1980" s="73"/>
      <c r="G1980" s="70"/>
      <c r="H1980" s="74"/>
      <c r="I1980" s="75"/>
      <c r="J1980" s="75"/>
      <c r="K1980" s="36"/>
      <c r="L1980" s="82"/>
      <c r="M1980" s="82"/>
      <c r="N1980" s="77"/>
      <c r="O1980" s="84" t="s">
        <v>1270</v>
      </c>
      <c r="P1980" s="86">
        <v>43428.73841435185</v>
      </c>
      <c r="Q1980" s="84" t="s">
        <v>1378</v>
      </c>
      <c r="R1980" s="84"/>
      <c r="S1980" s="84"/>
      <c r="T1980" s="84" t="s">
        <v>2119</v>
      </c>
      <c r="U1980" s="84"/>
      <c r="V1980" s="88" t="s">
        <v>2760</v>
      </c>
      <c r="W1980" s="86">
        <v>43428.73841435185</v>
      </c>
      <c r="X1980" s="88" t="s">
        <v>3587</v>
      </c>
      <c r="Y1980" s="84"/>
      <c r="Z1980" s="84"/>
      <c r="AA1980" s="87" t="s">
        <v>4717</v>
      </c>
      <c r="AB1980" s="84"/>
      <c r="AC1980" s="84" t="b">
        <v>0</v>
      </c>
      <c r="AD1980" s="84">
        <v>0</v>
      </c>
      <c r="AE1980" s="87" t="s">
        <v>5552</v>
      </c>
      <c r="AF1980" s="84" t="b">
        <v>0</v>
      </c>
      <c r="AG1980" s="84" t="s">
        <v>5605</v>
      </c>
      <c r="AH1980" s="84"/>
      <c r="AI1980" s="87" t="s">
        <v>5552</v>
      </c>
      <c r="AJ1980" s="84" t="b">
        <v>0</v>
      </c>
      <c r="AK1980" s="84">
        <v>5</v>
      </c>
      <c r="AL1980" s="87" t="s">
        <v>4714</v>
      </c>
      <c r="AM1980" s="84" t="s">
        <v>5686</v>
      </c>
      <c r="AN1980" s="84" t="b">
        <v>0</v>
      </c>
      <c r="AO1980" s="87" t="s">
        <v>4714</v>
      </c>
      <c r="AP1980" s="84" t="s">
        <v>179</v>
      </c>
      <c r="AQ1980" s="84">
        <v>0</v>
      </c>
      <c r="AR1980" s="84">
        <v>0</v>
      </c>
      <c r="AS1980" s="84"/>
      <c r="AT1980" s="84"/>
      <c r="AU1980" s="84"/>
      <c r="AV1980" s="84"/>
      <c r="AW1980" s="84"/>
      <c r="AX1980" s="84"/>
      <c r="AY1980" s="84"/>
      <c r="AZ1980" s="84"/>
    </row>
    <row r="1981" spans="1:52" x14ac:dyDescent="0.55000000000000004">
      <c r="A1981" s="69" t="s">
        <v>447</v>
      </c>
      <c r="B1981" s="69" t="s">
        <v>1051</v>
      </c>
      <c r="C1981" s="70"/>
      <c r="D1981" s="71"/>
      <c r="E1981" s="72"/>
      <c r="F1981" s="73"/>
      <c r="G1981" s="70"/>
      <c r="H1981" s="74"/>
      <c r="I1981" s="75"/>
      <c r="J1981" s="75"/>
      <c r="K1981" s="36"/>
      <c r="L1981" s="82"/>
      <c r="M1981" s="82"/>
      <c r="N1981" s="77"/>
      <c r="O1981" s="84" t="s">
        <v>1270</v>
      </c>
      <c r="P1981" s="86">
        <v>43427.434733796297</v>
      </c>
      <c r="Q1981" s="84" t="s">
        <v>1378</v>
      </c>
      <c r="R1981" s="84"/>
      <c r="S1981" s="84"/>
      <c r="T1981" s="84" t="s">
        <v>2119</v>
      </c>
      <c r="U1981" s="84"/>
      <c r="V1981" s="88" t="s">
        <v>2880</v>
      </c>
      <c r="W1981" s="86">
        <v>43427.434733796297</v>
      </c>
      <c r="X1981" s="88" t="s">
        <v>3586</v>
      </c>
      <c r="Y1981" s="84"/>
      <c r="Z1981" s="84"/>
      <c r="AA1981" s="87" t="s">
        <v>4716</v>
      </c>
      <c r="AB1981" s="84"/>
      <c r="AC1981" s="84" t="b">
        <v>0</v>
      </c>
      <c r="AD1981" s="84">
        <v>0</v>
      </c>
      <c r="AE1981" s="87" t="s">
        <v>5552</v>
      </c>
      <c r="AF1981" s="84" t="b">
        <v>0</v>
      </c>
      <c r="AG1981" s="84" t="s">
        <v>5605</v>
      </c>
      <c r="AH1981" s="84"/>
      <c r="AI1981" s="87" t="s">
        <v>5552</v>
      </c>
      <c r="AJ1981" s="84" t="b">
        <v>0</v>
      </c>
      <c r="AK1981" s="84">
        <v>5</v>
      </c>
      <c r="AL1981" s="87" t="s">
        <v>4714</v>
      </c>
      <c r="AM1981" s="84" t="s">
        <v>5682</v>
      </c>
      <c r="AN1981" s="84" t="b">
        <v>0</v>
      </c>
      <c r="AO1981" s="87" t="s">
        <v>4714</v>
      </c>
      <c r="AP1981" s="84" t="s">
        <v>179</v>
      </c>
      <c r="AQ1981" s="84">
        <v>0</v>
      </c>
      <c r="AR1981" s="84">
        <v>0</v>
      </c>
      <c r="AS1981" s="84"/>
      <c r="AT1981" s="84"/>
      <c r="AU1981" s="84"/>
      <c r="AV1981" s="84"/>
      <c r="AW1981" s="84"/>
      <c r="AX1981" s="84"/>
      <c r="AY1981" s="84"/>
      <c r="AZ1981" s="84"/>
    </row>
    <row r="1982" spans="1:52" x14ac:dyDescent="0.55000000000000004">
      <c r="A1982" s="69" t="s">
        <v>486</v>
      </c>
      <c r="B1982" s="69" t="s">
        <v>447</v>
      </c>
      <c r="C1982" s="70"/>
      <c r="D1982" s="71"/>
      <c r="E1982" s="72"/>
      <c r="F1982" s="73"/>
      <c r="G1982" s="70"/>
      <c r="H1982" s="74"/>
      <c r="I1982" s="75"/>
      <c r="J1982" s="75"/>
      <c r="K1982" s="36"/>
      <c r="L1982" s="82"/>
      <c r="M1982" s="82"/>
      <c r="N1982" s="77"/>
      <c r="O1982" s="84" t="s">
        <v>1270</v>
      </c>
      <c r="P1982" s="86">
        <v>43428.73841435185</v>
      </c>
      <c r="Q1982" s="84" t="s">
        <v>1378</v>
      </c>
      <c r="R1982" s="84"/>
      <c r="S1982" s="84"/>
      <c r="T1982" s="84" t="s">
        <v>2119</v>
      </c>
      <c r="U1982" s="84"/>
      <c r="V1982" s="88" t="s">
        <v>2760</v>
      </c>
      <c r="W1982" s="86">
        <v>43428.73841435185</v>
      </c>
      <c r="X1982" s="88" t="s">
        <v>3587</v>
      </c>
      <c r="Y1982" s="84"/>
      <c r="Z1982" s="84"/>
      <c r="AA1982" s="87" t="s">
        <v>4717</v>
      </c>
      <c r="AB1982" s="84"/>
      <c r="AC1982" s="84" t="b">
        <v>0</v>
      </c>
      <c r="AD1982" s="84">
        <v>0</v>
      </c>
      <c r="AE1982" s="87" t="s">
        <v>5552</v>
      </c>
      <c r="AF1982" s="84" t="b">
        <v>0</v>
      </c>
      <c r="AG1982" s="84" t="s">
        <v>5605</v>
      </c>
      <c r="AH1982" s="84"/>
      <c r="AI1982" s="87" t="s">
        <v>5552</v>
      </c>
      <c r="AJ1982" s="84" t="b">
        <v>0</v>
      </c>
      <c r="AK1982" s="84">
        <v>5</v>
      </c>
      <c r="AL1982" s="87" t="s">
        <v>4714</v>
      </c>
      <c r="AM1982" s="84" t="s">
        <v>5686</v>
      </c>
      <c r="AN1982" s="84" t="b">
        <v>0</v>
      </c>
      <c r="AO1982" s="87" t="s">
        <v>4714</v>
      </c>
      <c r="AP1982" s="84" t="s">
        <v>179</v>
      </c>
      <c r="AQ1982" s="84">
        <v>0</v>
      </c>
      <c r="AR1982" s="84">
        <v>0</v>
      </c>
      <c r="AS1982" s="84"/>
      <c r="AT1982" s="84"/>
      <c r="AU1982" s="84"/>
      <c r="AV1982" s="84"/>
      <c r="AW1982" s="84"/>
      <c r="AX1982" s="84"/>
      <c r="AY1982" s="84"/>
      <c r="AZ1982" s="84"/>
    </row>
    <row r="1983" spans="1:52" x14ac:dyDescent="0.55000000000000004">
      <c r="A1983" s="69" t="s">
        <v>486</v>
      </c>
      <c r="B1983" s="69" t="s">
        <v>1051</v>
      </c>
      <c r="C1983" s="70"/>
      <c r="D1983" s="71"/>
      <c r="E1983" s="72"/>
      <c r="F1983" s="73"/>
      <c r="G1983" s="70"/>
      <c r="H1983" s="74"/>
      <c r="I1983" s="75"/>
      <c r="J1983" s="75"/>
      <c r="K1983" s="36"/>
      <c r="L1983" s="82"/>
      <c r="M1983" s="82"/>
      <c r="N1983" s="77"/>
      <c r="O1983" s="84" t="s">
        <v>1270</v>
      </c>
      <c r="P1983" s="86">
        <v>43428.73841435185</v>
      </c>
      <c r="Q1983" s="84" t="s">
        <v>1378</v>
      </c>
      <c r="R1983" s="84"/>
      <c r="S1983" s="84"/>
      <c r="T1983" s="84" t="s">
        <v>2119</v>
      </c>
      <c r="U1983" s="84"/>
      <c r="V1983" s="88" t="s">
        <v>2760</v>
      </c>
      <c r="W1983" s="86">
        <v>43428.73841435185</v>
      </c>
      <c r="X1983" s="88" t="s">
        <v>3587</v>
      </c>
      <c r="Y1983" s="84"/>
      <c r="Z1983" s="84"/>
      <c r="AA1983" s="87" t="s">
        <v>4717</v>
      </c>
      <c r="AB1983" s="84"/>
      <c r="AC1983" s="84" t="b">
        <v>0</v>
      </c>
      <c r="AD1983" s="84">
        <v>0</v>
      </c>
      <c r="AE1983" s="87" t="s">
        <v>5552</v>
      </c>
      <c r="AF1983" s="84" t="b">
        <v>0</v>
      </c>
      <c r="AG1983" s="84" t="s">
        <v>5605</v>
      </c>
      <c r="AH1983" s="84"/>
      <c r="AI1983" s="87" t="s">
        <v>5552</v>
      </c>
      <c r="AJ1983" s="84" t="b">
        <v>0</v>
      </c>
      <c r="AK1983" s="84">
        <v>5</v>
      </c>
      <c r="AL1983" s="87" t="s">
        <v>4714</v>
      </c>
      <c r="AM1983" s="84" t="s">
        <v>5686</v>
      </c>
      <c r="AN1983" s="84" t="b">
        <v>0</v>
      </c>
      <c r="AO1983" s="87" t="s">
        <v>4714</v>
      </c>
      <c r="AP1983" s="84" t="s">
        <v>179</v>
      </c>
      <c r="AQ1983" s="84">
        <v>0</v>
      </c>
      <c r="AR1983" s="84">
        <v>0</v>
      </c>
      <c r="AS1983" s="84"/>
      <c r="AT1983" s="84"/>
      <c r="AU1983" s="84"/>
      <c r="AV1983" s="84"/>
      <c r="AW1983" s="84"/>
      <c r="AX1983" s="84"/>
      <c r="AY1983" s="84"/>
      <c r="AZ1983" s="84"/>
    </row>
    <row r="1984" spans="1:52" x14ac:dyDescent="0.55000000000000004">
      <c r="A1984" s="69" t="s">
        <v>487</v>
      </c>
      <c r="B1984" s="69" t="s">
        <v>487</v>
      </c>
      <c r="C1984" s="70"/>
      <c r="D1984" s="71"/>
      <c r="E1984" s="72"/>
      <c r="F1984" s="73"/>
      <c r="G1984" s="70"/>
      <c r="H1984" s="74"/>
      <c r="I1984" s="75"/>
      <c r="J1984" s="75"/>
      <c r="K1984" s="36"/>
      <c r="L1984" s="82"/>
      <c r="M1984" s="82"/>
      <c r="N1984" s="77"/>
      <c r="O1984" s="84" t="s">
        <v>179</v>
      </c>
      <c r="P1984" s="86">
        <v>43428.87128472222</v>
      </c>
      <c r="Q1984" s="84" t="s">
        <v>1412</v>
      </c>
      <c r="R1984" s="84"/>
      <c r="S1984" s="84"/>
      <c r="T1984" s="84" t="s">
        <v>2149</v>
      </c>
      <c r="U1984" s="84"/>
      <c r="V1984" s="88" t="s">
        <v>2881</v>
      </c>
      <c r="W1984" s="86">
        <v>43428.87128472222</v>
      </c>
      <c r="X1984" s="88" t="s">
        <v>3588</v>
      </c>
      <c r="Y1984" s="84"/>
      <c r="Z1984" s="84"/>
      <c r="AA1984" s="87" t="s">
        <v>4718</v>
      </c>
      <c r="AB1984" s="87" t="s">
        <v>5523</v>
      </c>
      <c r="AC1984" s="84" t="b">
        <v>0</v>
      </c>
      <c r="AD1984" s="84">
        <v>0</v>
      </c>
      <c r="AE1984" s="87" t="s">
        <v>5563</v>
      </c>
      <c r="AF1984" s="84" t="b">
        <v>0</v>
      </c>
      <c r="AG1984" s="84" t="s">
        <v>5604</v>
      </c>
      <c r="AH1984" s="84"/>
      <c r="AI1984" s="87" t="s">
        <v>5552</v>
      </c>
      <c r="AJ1984" s="84" t="b">
        <v>0</v>
      </c>
      <c r="AK1984" s="84">
        <v>0</v>
      </c>
      <c r="AL1984" s="87" t="s">
        <v>5552</v>
      </c>
      <c r="AM1984" s="84" t="s">
        <v>5684</v>
      </c>
      <c r="AN1984" s="84" t="b">
        <v>0</v>
      </c>
      <c r="AO1984" s="87" t="s">
        <v>5523</v>
      </c>
      <c r="AP1984" s="84" t="s">
        <v>179</v>
      </c>
      <c r="AQ1984" s="84">
        <v>0</v>
      </c>
      <c r="AR1984" s="84">
        <v>0</v>
      </c>
      <c r="AS1984" s="84"/>
      <c r="AT1984" s="84"/>
      <c r="AU1984" s="84"/>
      <c r="AV1984" s="84"/>
      <c r="AW1984" s="84"/>
      <c r="AX1984" s="84"/>
      <c r="AY1984" s="84"/>
      <c r="AZ1984" s="84"/>
    </row>
    <row r="1985" spans="1:52" x14ac:dyDescent="0.55000000000000004">
      <c r="A1985" s="69" t="s">
        <v>488</v>
      </c>
      <c r="B1985" s="69" t="s">
        <v>488</v>
      </c>
      <c r="C1985" s="70"/>
      <c r="D1985" s="71"/>
      <c r="E1985" s="72"/>
      <c r="F1985" s="73"/>
      <c r="G1985" s="70"/>
      <c r="H1985" s="74"/>
      <c r="I1985" s="75"/>
      <c r="J1985" s="75"/>
      <c r="K1985" s="36"/>
      <c r="L1985" s="82"/>
      <c r="M1985" s="82"/>
      <c r="N1985" s="77"/>
      <c r="O1985" s="84" t="s">
        <v>179</v>
      </c>
      <c r="P1985" s="86">
        <v>43428.53224537037</v>
      </c>
      <c r="Q1985" s="84" t="s">
        <v>1413</v>
      </c>
      <c r="R1985" s="88" t="s">
        <v>1769</v>
      </c>
      <c r="S1985" s="84" t="s">
        <v>1942</v>
      </c>
      <c r="T1985" s="84" t="s">
        <v>2150</v>
      </c>
      <c r="U1985" s="84"/>
      <c r="V1985" s="88" t="s">
        <v>2882</v>
      </c>
      <c r="W1985" s="86">
        <v>43428.53224537037</v>
      </c>
      <c r="X1985" s="88" t="s">
        <v>3589</v>
      </c>
      <c r="Y1985" s="84"/>
      <c r="Z1985" s="84"/>
      <c r="AA1985" s="87" t="s">
        <v>4719</v>
      </c>
      <c r="AB1985" s="84"/>
      <c r="AC1985" s="84" t="b">
        <v>0</v>
      </c>
      <c r="AD1985" s="84">
        <v>0</v>
      </c>
      <c r="AE1985" s="87" t="s">
        <v>5552</v>
      </c>
      <c r="AF1985" s="84" t="b">
        <v>1</v>
      </c>
      <c r="AG1985" s="84" t="s">
        <v>5604</v>
      </c>
      <c r="AH1985" s="84"/>
      <c r="AI1985" s="87" t="s">
        <v>5629</v>
      </c>
      <c r="AJ1985" s="84" t="b">
        <v>0</v>
      </c>
      <c r="AK1985" s="84">
        <v>0</v>
      </c>
      <c r="AL1985" s="87" t="s">
        <v>5552</v>
      </c>
      <c r="AM1985" s="84" t="s">
        <v>5685</v>
      </c>
      <c r="AN1985" s="84" t="b">
        <v>0</v>
      </c>
      <c r="AO1985" s="87" t="s">
        <v>4719</v>
      </c>
      <c r="AP1985" s="84" t="s">
        <v>179</v>
      </c>
      <c r="AQ1985" s="84">
        <v>0</v>
      </c>
      <c r="AR1985" s="84">
        <v>0</v>
      </c>
      <c r="AS1985" s="84"/>
      <c r="AT1985" s="84"/>
      <c r="AU1985" s="84"/>
      <c r="AV1985" s="84"/>
      <c r="AW1985" s="84"/>
      <c r="AX1985" s="84"/>
      <c r="AY1985" s="84"/>
      <c r="AZ1985" s="84"/>
    </row>
    <row r="1986" spans="1:52" x14ac:dyDescent="0.55000000000000004">
      <c r="A1986" s="69" t="s">
        <v>488</v>
      </c>
      <c r="B1986" s="69" t="s">
        <v>488</v>
      </c>
      <c r="C1986" s="70"/>
      <c r="D1986" s="71"/>
      <c r="E1986" s="72"/>
      <c r="F1986" s="73"/>
      <c r="G1986" s="70"/>
      <c r="H1986" s="74"/>
      <c r="I1986" s="75"/>
      <c r="J1986" s="75"/>
      <c r="K1986" s="36"/>
      <c r="L1986" s="82"/>
      <c r="M1986" s="82"/>
      <c r="N1986" s="77"/>
      <c r="O1986" s="84" t="s">
        <v>179</v>
      </c>
      <c r="P1986" s="86">
        <v>43428.851157407407</v>
      </c>
      <c r="Q1986" s="84" t="s">
        <v>1414</v>
      </c>
      <c r="R1986" s="88" t="s">
        <v>1770</v>
      </c>
      <c r="S1986" s="84" t="s">
        <v>1942</v>
      </c>
      <c r="T1986" s="84" t="s">
        <v>2151</v>
      </c>
      <c r="U1986" s="84"/>
      <c r="V1986" s="88" t="s">
        <v>2882</v>
      </c>
      <c r="W1986" s="86">
        <v>43428.851157407407</v>
      </c>
      <c r="X1986" s="88" t="s">
        <v>3590</v>
      </c>
      <c r="Y1986" s="84"/>
      <c r="Z1986" s="84"/>
      <c r="AA1986" s="87" t="s">
        <v>4720</v>
      </c>
      <c r="AB1986" s="84"/>
      <c r="AC1986" s="84" t="b">
        <v>0</v>
      </c>
      <c r="AD1986" s="84">
        <v>1</v>
      </c>
      <c r="AE1986" s="87" t="s">
        <v>5552</v>
      </c>
      <c r="AF1986" s="84" t="b">
        <v>1</v>
      </c>
      <c r="AG1986" s="84" t="s">
        <v>5604</v>
      </c>
      <c r="AH1986" s="84"/>
      <c r="AI1986" s="87" t="s">
        <v>5630</v>
      </c>
      <c r="AJ1986" s="84" t="b">
        <v>0</v>
      </c>
      <c r="AK1986" s="84">
        <v>1</v>
      </c>
      <c r="AL1986" s="87" t="s">
        <v>5552</v>
      </c>
      <c r="AM1986" s="84" t="s">
        <v>5684</v>
      </c>
      <c r="AN1986" s="84" t="b">
        <v>0</v>
      </c>
      <c r="AO1986" s="87" t="s">
        <v>4720</v>
      </c>
      <c r="AP1986" s="84" t="s">
        <v>179</v>
      </c>
      <c r="AQ1986" s="84">
        <v>0</v>
      </c>
      <c r="AR1986" s="84">
        <v>0</v>
      </c>
      <c r="AS1986" s="84"/>
      <c r="AT1986" s="84"/>
      <c r="AU1986" s="84"/>
      <c r="AV1986" s="84"/>
      <c r="AW1986" s="84"/>
      <c r="AX1986" s="84"/>
      <c r="AY1986" s="84"/>
      <c r="AZ1986" s="84"/>
    </row>
    <row r="1987" spans="1:52" x14ac:dyDescent="0.55000000000000004">
      <c r="A1987" s="69" t="s">
        <v>489</v>
      </c>
      <c r="B1987" s="69" t="s">
        <v>488</v>
      </c>
      <c r="C1987" s="70"/>
      <c r="D1987" s="71"/>
      <c r="E1987" s="72"/>
      <c r="F1987" s="73"/>
      <c r="G1987" s="70"/>
      <c r="H1987" s="74"/>
      <c r="I1987" s="75"/>
      <c r="J1987" s="75"/>
      <c r="K1987" s="36"/>
      <c r="L1987" s="82"/>
      <c r="M1987" s="82"/>
      <c r="N1987" s="77"/>
      <c r="O1987" s="84" t="s">
        <v>1269</v>
      </c>
      <c r="P1987" s="86">
        <v>43428.889467592591</v>
      </c>
      <c r="Q1987" s="84" t="s">
        <v>1414</v>
      </c>
      <c r="R1987" s="84"/>
      <c r="S1987" s="84"/>
      <c r="T1987" s="84" t="s">
        <v>2151</v>
      </c>
      <c r="U1987" s="84"/>
      <c r="V1987" s="88" t="s">
        <v>2883</v>
      </c>
      <c r="W1987" s="86">
        <v>43428.889467592591</v>
      </c>
      <c r="X1987" s="88" t="s">
        <v>3591</v>
      </c>
      <c r="Y1987" s="84"/>
      <c r="Z1987" s="84"/>
      <c r="AA1987" s="87" t="s">
        <v>4721</v>
      </c>
      <c r="AB1987" s="84"/>
      <c r="AC1987" s="84" t="b">
        <v>0</v>
      </c>
      <c r="AD1987" s="84">
        <v>0</v>
      </c>
      <c r="AE1987" s="87" t="s">
        <v>5552</v>
      </c>
      <c r="AF1987" s="84" t="b">
        <v>1</v>
      </c>
      <c r="AG1987" s="84" t="s">
        <v>5604</v>
      </c>
      <c r="AH1987" s="84"/>
      <c r="AI1987" s="87" t="s">
        <v>5630</v>
      </c>
      <c r="AJ1987" s="84" t="b">
        <v>0</v>
      </c>
      <c r="AK1987" s="84">
        <v>1</v>
      </c>
      <c r="AL1987" s="87" t="s">
        <v>4720</v>
      </c>
      <c r="AM1987" s="84" t="s">
        <v>5685</v>
      </c>
      <c r="AN1987" s="84" t="b">
        <v>0</v>
      </c>
      <c r="AO1987" s="87" t="s">
        <v>4720</v>
      </c>
      <c r="AP1987" s="84" t="s">
        <v>179</v>
      </c>
      <c r="AQ1987" s="84">
        <v>0</v>
      </c>
      <c r="AR1987" s="84">
        <v>0</v>
      </c>
      <c r="AS1987" s="84"/>
      <c r="AT1987" s="84"/>
      <c r="AU1987" s="84"/>
      <c r="AV1987" s="84"/>
      <c r="AW1987" s="84"/>
      <c r="AX1987" s="84"/>
      <c r="AY1987" s="84"/>
      <c r="AZ1987" s="84"/>
    </row>
    <row r="1988" spans="1:52" x14ac:dyDescent="0.55000000000000004">
      <c r="A1988" s="69" t="s">
        <v>489</v>
      </c>
      <c r="B1988" s="69" t="s">
        <v>615</v>
      </c>
      <c r="C1988" s="70"/>
      <c r="D1988" s="71"/>
      <c r="E1988" s="72"/>
      <c r="F1988" s="73"/>
      <c r="G1988" s="70"/>
      <c r="H1988" s="74"/>
      <c r="I1988" s="75"/>
      <c r="J1988" s="75"/>
      <c r="K1988" s="36"/>
      <c r="L1988" s="82"/>
      <c r="M1988" s="82"/>
      <c r="N1988" s="77"/>
      <c r="O1988" s="84" t="s">
        <v>1269</v>
      </c>
      <c r="P1988" s="86">
        <v>43428.743923611109</v>
      </c>
      <c r="Q1988" s="84" t="s">
        <v>1415</v>
      </c>
      <c r="R1988" s="84"/>
      <c r="S1988" s="84"/>
      <c r="T1988" s="84"/>
      <c r="U1988" s="84"/>
      <c r="V1988" s="88" t="s">
        <v>2883</v>
      </c>
      <c r="W1988" s="86">
        <v>43428.743923611109</v>
      </c>
      <c r="X1988" s="88" t="s">
        <v>3592</v>
      </c>
      <c r="Y1988" s="84"/>
      <c r="Z1988" s="84"/>
      <c r="AA1988" s="87" t="s">
        <v>4722</v>
      </c>
      <c r="AB1988" s="84"/>
      <c r="AC1988" s="84" t="b">
        <v>0</v>
      </c>
      <c r="AD1988" s="84">
        <v>0</v>
      </c>
      <c r="AE1988" s="87" t="s">
        <v>5552</v>
      </c>
      <c r="AF1988" s="84" t="b">
        <v>0</v>
      </c>
      <c r="AG1988" s="84" t="s">
        <v>5604</v>
      </c>
      <c r="AH1988" s="84"/>
      <c r="AI1988" s="87" t="s">
        <v>5552</v>
      </c>
      <c r="AJ1988" s="84" t="b">
        <v>0</v>
      </c>
      <c r="AK1988" s="84">
        <v>1</v>
      </c>
      <c r="AL1988" s="87" t="s">
        <v>4872</v>
      </c>
      <c r="AM1988" s="84" t="s">
        <v>5685</v>
      </c>
      <c r="AN1988" s="84" t="b">
        <v>0</v>
      </c>
      <c r="AO1988" s="87" t="s">
        <v>4872</v>
      </c>
      <c r="AP1988" s="84" t="s">
        <v>179</v>
      </c>
      <c r="AQ1988" s="84">
        <v>0</v>
      </c>
      <c r="AR1988" s="84">
        <v>0</v>
      </c>
      <c r="AS1988" s="84"/>
      <c r="AT1988" s="84"/>
      <c r="AU1988" s="84"/>
      <c r="AV1988" s="84"/>
      <c r="AW1988" s="84"/>
      <c r="AX1988" s="84"/>
      <c r="AY1988" s="84"/>
      <c r="AZ1988" s="84"/>
    </row>
    <row r="1989" spans="1:52" x14ac:dyDescent="0.55000000000000004">
      <c r="A1989" s="69" t="s">
        <v>490</v>
      </c>
      <c r="B1989" s="69" t="s">
        <v>490</v>
      </c>
      <c r="C1989" s="70"/>
      <c r="D1989" s="71"/>
      <c r="E1989" s="72"/>
      <c r="F1989" s="73"/>
      <c r="G1989" s="70"/>
      <c r="H1989" s="74"/>
      <c r="I1989" s="75"/>
      <c r="J1989" s="75"/>
      <c r="K1989" s="36"/>
      <c r="L1989" s="82"/>
      <c r="M1989" s="82"/>
      <c r="N1989" s="77"/>
      <c r="O1989" s="84" t="s">
        <v>179</v>
      </c>
      <c r="P1989" s="86">
        <v>43428.936979166669</v>
      </c>
      <c r="Q1989" s="84" t="s">
        <v>1416</v>
      </c>
      <c r="R1989" s="84" t="s">
        <v>1771</v>
      </c>
      <c r="S1989" s="84" t="s">
        <v>1967</v>
      </c>
      <c r="T1989" s="84" t="s">
        <v>2152</v>
      </c>
      <c r="U1989" s="84"/>
      <c r="V1989" s="88" t="s">
        <v>2884</v>
      </c>
      <c r="W1989" s="86">
        <v>43428.936979166669</v>
      </c>
      <c r="X1989" s="88" t="s">
        <v>3593</v>
      </c>
      <c r="Y1989" s="84"/>
      <c r="Z1989" s="84"/>
      <c r="AA1989" s="87" t="s">
        <v>4723</v>
      </c>
      <c r="AB1989" s="84"/>
      <c r="AC1989" s="84" t="b">
        <v>0</v>
      </c>
      <c r="AD1989" s="84">
        <v>0</v>
      </c>
      <c r="AE1989" s="87" t="s">
        <v>5552</v>
      </c>
      <c r="AF1989" s="84" t="b">
        <v>0</v>
      </c>
      <c r="AG1989" s="84" t="s">
        <v>5604</v>
      </c>
      <c r="AH1989" s="84"/>
      <c r="AI1989" s="87" t="s">
        <v>5552</v>
      </c>
      <c r="AJ1989" s="84" t="b">
        <v>0</v>
      </c>
      <c r="AK1989" s="84">
        <v>0</v>
      </c>
      <c r="AL1989" s="87" t="s">
        <v>5552</v>
      </c>
      <c r="AM1989" s="84" t="s">
        <v>5693</v>
      </c>
      <c r="AN1989" s="84" t="b">
        <v>0</v>
      </c>
      <c r="AO1989" s="87" t="s">
        <v>4723</v>
      </c>
      <c r="AP1989" s="84" t="s">
        <v>179</v>
      </c>
      <c r="AQ1989" s="84">
        <v>0</v>
      </c>
      <c r="AR1989" s="84">
        <v>0</v>
      </c>
      <c r="AS1989" s="84"/>
      <c r="AT1989" s="84"/>
      <c r="AU1989" s="84"/>
      <c r="AV1989" s="84"/>
      <c r="AW1989" s="84"/>
      <c r="AX1989" s="84"/>
      <c r="AY1989" s="84"/>
      <c r="AZ1989" s="84"/>
    </row>
    <row r="1990" spans="1:52" x14ac:dyDescent="0.55000000000000004">
      <c r="A1990" s="69" t="s">
        <v>491</v>
      </c>
      <c r="B1990" s="69" t="s">
        <v>793</v>
      </c>
      <c r="C1990" s="70"/>
      <c r="D1990" s="71"/>
      <c r="E1990" s="72"/>
      <c r="F1990" s="73"/>
      <c r="G1990" s="70"/>
      <c r="H1990" s="74"/>
      <c r="I1990" s="75"/>
      <c r="J1990" s="75"/>
      <c r="K1990" s="36"/>
      <c r="L1990" s="82"/>
      <c r="M1990" s="82"/>
      <c r="N1990" s="77"/>
      <c r="O1990" s="84" t="s">
        <v>1269</v>
      </c>
      <c r="P1990" s="86">
        <v>43429.081678240742</v>
      </c>
      <c r="Q1990" s="84" t="s">
        <v>1401</v>
      </c>
      <c r="R1990" s="84"/>
      <c r="S1990" s="84"/>
      <c r="T1990" s="84" t="s">
        <v>2138</v>
      </c>
      <c r="U1990" s="84"/>
      <c r="V1990" s="88" t="s">
        <v>2885</v>
      </c>
      <c r="W1990" s="86">
        <v>43429.081678240742</v>
      </c>
      <c r="X1990" s="88" t="s">
        <v>3594</v>
      </c>
      <c r="Y1990" s="84"/>
      <c r="Z1990" s="84"/>
      <c r="AA1990" s="87" t="s">
        <v>4724</v>
      </c>
      <c r="AB1990" s="84"/>
      <c r="AC1990" s="84" t="b">
        <v>0</v>
      </c>
      <c r="AD1990" s="84">
        <v>0</v>
      </c>
      <c r="AE1990" s="87" t="s">
        <v>5552</v>
      </c>
      <c r="AF1990" s="84" t="b">
        <v>0</v>
      </c>
      <c r="AG1990" s="84" t="s">
        <v>5604</v>
      </c>
      <c r="AH1990" s="84"/>
      <c r="AI1990" s="87" t="s">
        <v>5552</v>
      </c>
      <c r="AJ1990" s="84" t="b">
        <v>0</v>
      </c>
      <c r="AK1990" s="84">
        <v>9</v>
      </c>
      <c r="AL1990" s="87" t="s">
        <v>5181</v>
      </c>
      <c r="AM1990" s="84" t="s">
        <v>5685</v>
      </c>
      <c r="AN1990" s="84" t="b">
        <v>0</v>
      </c>
      <c r="AO1990" s="87" t="s">
        <v>5181</v>
      </c>
      <c r="AP1990" s="84" t="s">
        <v>179</v>
      </c>
      <c r="AQ1990" s="84">
        <v>0</v>
      </c>
      <c r="AR1990" s="84">
        <v>0</v>
      </c>
      <c r="AS1990" s="84"/>
      <c r="AT1990" s="84"/>
      <c r="AU1990" s="84"/>
      <c r="AV1990" s="84"/>
      <c r="AW1990" s="84"/>
      <c r="AX1990" s="84"/>
      <c r="AY1990" s="84"/>
      <c r="AZ1990" s="84"/>
    </row>
    <row r="1991" spans="1:52" x14ac:dyDescent="0.55000000000000004">
      <c r="A1991" s="69" t="s">
        <v>492</v>
      </c>
      <c r="B1991" s="69" t="s">
        <v>492</v>
      </c>
      <c r="C1991" s="70"/>
      <c r="D1991" s="71"/>
      <c r="E1991" s="72"/>
      <c r="F1991" s="73"/>
      <c r="G1991" s="70"/>
      <c r="H1991" s="74"/>
      <c r="I1991" s="75"/>
      <c r="J1991" s="75"/>
      <c r="K1991" s="36"/>
      <c r="L1991" s="82"/>
      <c r="M1991" s="82"/>
      <c r="N1991" s="77"/>
      <c r="O1991" s="84" t="s">
        <v>179</v>
      </c>
      <c r="P1991" s="86">
        <v>43429.17046296296</v>
      </c>
      <c r="Q1991" s="84" t="s">
        <v>1417</v>
      </c>
      <c r="R1991" s="88" t="s">
        <v>1772</v>
      </c>
      <c r="S1991" s="84" t="s">
        <v>1942</v>
      </c>
      <c r="T1991" s="84" t="s">
        <v>2153</v>
      </c>
      <c r="U1991" s="84"/>
      <c r="V1991" s="88" t="s">
        <v>2886</v>
      </c>
      <c r="W1991" s="86">
        <v>43429.17046296296</v>
      </c>
      <c r="X1991" s="88" t="s">
        <v>3595</v>
      </c>
      <c r="Y1991" s="84"/>
      <c r="Z1991" s="84"/>
      <c r="AA1991" s="87" t="s">
        <v>4725</v>
      </c>
      <c r="AB1991" s="84"/>
      <c r="AC1991" s="84" t="b">
        <v>0</v>
      </c>
      <c r="AD1991" s="84">
        <v>2</v>
      </c>
      <c r="AE1991" s="87" t="s">
        <v>5552</v>
      </c>
      <c r="AF1991" s="84" t="b">
        <v>1</v>
      </c>
      <c r="AG1991" s="84" t="s">
        <v>5608</v>
      </c>
      <c r="AH1991" s="84"/>
      <c r="AI1991" s="87" t="s">
        <v>5631</v>
      </c>
      <c r="AJ1991" s="84" t="b">
        <v>0</v>
      </c>
      <c r="AK1991" s="84">
        <v>0</v>
      </c>
      <c r="AL1991" s="87" t="s">
        <v>5552</v>
      </c>
      <c r="AM1991" s="84" t="s">
        <v>5682</v>
      </c>
      <c r="AN1991" s="84" t="b">
        <v>0</v>
      </c>
      <c r="AO1991" s="87" t="s">
        <v>4725</v>
      </c>
      <c r="AP1991" s="84" t="s">
        <v>179</v>
      </c>
      <c r="AQ1991" s="84">
        <v>0</v>
      </c>
      <c r="AR1991" s="84">
        <v>0</v>
      </c>
      <c r="AS1991" s="84"/>
      <c r="AT1991" s="84"/>
      <c r="AU1991" s="84"/>
      <c r="AV1991" s="84"/>
      <c r="AW1991" s="84"/>
      <c r="AX1991" s="84"/>
      <c r="AY1991" s="84"/>
      <c r="AZ1991" s="84"/>
    </row>
    <row r="1992" spans="1:52" x14ac:dyDescent="0.55000000000000004">
      <c r="A1992" s="69" t="s">
        <v>493</v>
      </c>
      <c r="B1992" s="69" t="s">
        <v>763</v>
      </c>
      <c r="C1992" s="70"/>
      <c r="D1992" s="71"/>
      <c r="E1992" s="72"/>
      <c r="F1992" s="73"/>
      <c r="G1992" s="70"/>
      <c r="H1992" s="74"/>
      <c r="I1992" s="75"/>
      <c r="J1992" s="75"/>
      <c r="K1992" s="36"/>
      <c r="L1992" s="82"/>
      <c r="M1992" s="82"/>
      <c r="N1992" s="77"/>
      <c r="O1992" s="84" t="s">
        <v>1270</v>
      </c>
      <c r="P1992" s="86">
        <v>43410.524918981479</v>
      </c>
      <c r="Q1992" s="84" t="s">
        <v>1418</v>
      </c>
      <c r="R1992" s="84"/>
      <c r="S1992" s="84"/>
      <c r="T1992" s="84" t="s">
        <v>2154</v>
      </c>
      <c r="U1992" s="88" t="s">
        <v>2500</v>
      </c>
      <c r="V1992" s="88" t="s">
        <v>2500</v>
      </c>
      <c r="W1992" s="86">
        <v>43410.524918981479</v>
      </c>
      <c r="X1992" s="88" t="s">
        <v>3596</v>
      </c>
      <c r="Y1992" s="84"/>
      <c r="Z1992" s="84"/>
      <c r="AA1992" s="87" t="s">
        <v>4726</v>
      </c>
      <c r="AB1992" s="84"/>
      <c r="AC1992" s="84" t="b">
        <v>0</v>
      </c>
      <c r="AD1992" s="84">
        <v>1</v>
      </c>
      <c r="AE1992" s="87" t="s">
        <v>5552</v>
      </c>
      <c r="AF1992" s="84" t="b">
        <v>0</v>
      </c>
      <c r="AG1992" s="84" t="s">
        <v>5605</v>
      </c>
      <c r="AH1992" s="84"/>
      <c r="AI1992" s="87" t="s">
        <v>5552</v>
      </c>
      <c r="AJ1992" s="84" t="b">
        <v>0</v>
      </c>
      <c r="AK1992" s="84">
        <v>2</v>
      </c>
      <c r="AL1992" s="87" t="s">
        <v>5552</v>
      </c>
      <c r="AM1992" s="84" t="s">
        <v>5684</v>
      </c>
      <c r="AN1992" s="84" t="b">
        <v>0</v>
      </c>
      <c r="AO1992" s="87" t="s">
        <v>4726</v>
      </c>
      <c r="AP1992" s="84" t="s">
        <v>1269</v>
      </c>
      <c r="AQ1992" s="84">
        <v>0</v>
      </c>
      <c r="AR1992" s="84">
        <v>0</v>
      </c>
      <c r="AS1992" s="84"/>
      <c r="AT1992" s="84"/>
      <c r="AU1992" s="84"/>
      <c r="AV1992" s="84"/>
      <c r="AW1992" s="84"/>
      <c r="AX1992" s="84"/>
      <c r="AY1992" s="84"/>
      <c r="AZ1992" s="84"/>
    </row>
    <row r="1993" spans="1:52" x14ac:dyDescent="0.55000000000000004">
      <c r="A1993" s="69" t="s">
        <v>494</v>
      </c>
      <c r="B1993" s="69" t="s">
        <v>493</v>
      </c>
      <c r="C1993" s="70"/>
      <c r="D1993" s="71"/>
      <c r="E1993" s="72"/>
      <c r="F1993" s="73"/>
      <c r="G1993" s="70"/>
      <c r="H1993" s="74"/>
      <c r="I1993" s="75"/>
      <c r="J1993" s="75"/>
      <c r="K1993" s="36"/>
      <c r="L1993" s="82"/>
      <c r="M1993" s="82"/>
      <c r="N1993" s="77"/>
      <c r="O1993" s="84" t="s">
        <v>1269</v>
      </c>
      <c r="P1993" s="86">
        <v>43429.366423611114</v>
      </c>
      <c r="Q1993" s="84" t="s">
        <v>1418</v>
      </c>
      <c r="R1993" s="84"/>
      <c r="S1993" s="84"/>
      <c r="T1993" s="84" t="s">
        <v>2155</v>
      </c>
      <c r="U1993" s="84"/>
      <c r="V1993" s="88" t="s">
        <v>2760</v>
      </c>
      <c r="W1993" s="86">
        <v>43429.366423611114</v>
      </c>
      <c r="X1993" s="88" t="s">
        <v>3597</v>
      </c>
      <c r="Y1993" s="84"/>
      <c r="Z1993" s="84"/>
      <c r="AA1993" s="87" t="s">
        <v>4727</v>
      </c>
      <c r="AB1993" s="84"/>
      <c r="AC1993" s="84" t="b">
        <v>0</v>
      </c>
      <c r="AD1993" s="84">
        <v>0</v>
      </c>
      <c r="AE1993" s="87" t="s">
        <v>5552</v>
      </c>
      <c r="AF1993" s="84" t="b">
        <v>0</v>
      </c>
      <c r="AG1993" s="84" t="s">
        <v>5605</v>
      </c>
      <c r="AH1993" s="84"/>
      <c r="AI1993" s="87" t="s">
        <v>5552</v>
      </c>
      <c r="AJ1993" s="84" t="b">
        <v>0</v>
      </c>
      <c r="AK1993" s="84">
        <v>2</v>
      </c>
      <c r="AL1993" s="87" t="s">
        <v>4726</v>
      </c>
      <c r="AM1993" s="84" t="s">
        <v>5684</v>
      </c>
      <c r="AN1993" s="84" t="b">
        <v>0</v>
      </c>
      <c r="AO1993" s="87" t="s">
        <v>4726</v>
      </c>
      <c r="AP1993" s="84" t="s">
        <v>179</v>
      </c>
      <c r="AQ1993" s="84">
        <v>0</v>
      </c>
      <c r="AR1993" s="84">
        <v>0</v>
      </c>
      <c r="AS1993" s="84"/>
      <c r="AT1993" s="84"/>
      <c r="AU1993" s="84"/>
      <c r="AV1993" s="84"/>
      <c r="AW1993" s="84"/>
      <c r="AX1993" s="84"/>
      <c r="AY1993" s="84"/>
      <c r="AZ1993" s="84"/>
    </row>
    <row r="1994" spans="1:52" x14ac:dyDescent="0.55000000000000004">
      <c r="A1994" s="69" t="s">
        <v>494</v>
      </c>
      <c r="B1994" s="69" t="s">
        <v>763</v>
      </c>
      <c r="C1994" s="70"/>
      <c r="D1994" s="71"/>
      <c r="E1994" s="72"/>
      <c r="F1994" s="73"/>
      <c r="G1994" s="70"/>
      <c r="H1994" s="74"/>
      <c r="I1994" s="75"/>
      <c r="J1994" s="75"/>
      <c r="K1994" s="36"/>
      <c r="L1994" s="82"/>
      <c r="M1994" s="82"/>
      <c r="N1994" s="77"/>
      <c r="O1994" s="84" t="s">
        <v>1270</v>
      </c>
      <c r="P1994" s="86">
        <v>43429.366423611114</v>
      </c>
      <c r="Q1994" s="84" t="s">
        <v>1418</v>
      </c>
      <c r="R1994" s="84"/>
      <c r="S1994" s="84"/>
      <c r="T1994" s="84" t="s">
        <v>2155</v>
      </c>
      <c r="U1994" s="84"/>
      <c r="V1994" s="88" t="s">
        <v>2760</v>
      </c>
      <c r="W1994" s="86">
        <v>43429.366423611114</v>
      </c>
      <c r="X1994" s="88" t="s">
        <v>3597</v>
      </c>
      <c r="Y1994" s="84"/>
      <c r="Z1994" s="84"/>
      <c r="AA1994" s="87" t="s">
        <v>4727</v>
      </c>
      <c r="AB1994" s="84"/>
      <c r="AC1994" s="84" t="b">
        <v>0</v>
      </c>
      <c r="AD1994" s="84">
        <v>0</v>
      </c>
      <c r="AE1994" s="87" t="s">
        <v>5552</v>
      </c>
      <c r="AF1994" s="84" t="b">
        <v>0</v>
      </c>
      <c r="AG1994" s="84" t="s">
        <v>5605</v>
      </c>
      <c r="AH1994" s="84"/>
      <c r="AI1994" s="87" t="s">
        <v>5552</v>
      </c>
      <c r="AJ1994" s="84" t="b">
        <v>0</v>
      </c>
      <c r="AK1994" s="84">
        <v>2</v>
      </c>
      <c r="AL1994" s="87" t="s">
        <v>4726</v>
      </c>
      <c r="AM1994" s="84" t="s">
        <v>5684</v>
      </c>
      <c r="AN1994" s="84" t="b">
        <v>0</v>
      </c>
      <c r="AO1994" s="87" t="s">
        <v>4726</v>
      </c>
      <c r="AP1994" s="84" t="s">
        <v>179</v>
      </c>
      <c r="AQ1994" s="84">
        <v>0</v>
      </c>
      <c r="AR1994" s="84">
        <v>0</v>
      </c>
      <c r="AS1994" s="84"/>
      <c r="AT1994" s="84"/>
      <c r="AU1994" s="84"/>
      <c r="AV1994" s="84"/>
      <c r="AW1994" s="84"/>
      <c r="AX1994" s="84"/>
      <c r="AY1994" s="84"/>
      <c r="AZ1994" s="84"/>
    </row>
    <row r="1995" spans="1:52" x14ac:dyDescent="0.55000000000000004">
      <c r="A1995" s="69" t="s">
        <v>495</v>
      </c>
      <c r="B1995" s="69" t="s">
        <v>495</v>
      </c>
      <c r="C1995" s="70"/>
      <c r="D1995" s="71"/>
      <c r="E1995" s="72"/>
      <c r="F1995" s="73"/>
      <c r="G1995" s="70"/>
      <c r="H1995" s="74"/>
      <c r="I1995" s="75"/>
      <c r="J1995" s="75"/>
      <c r="K1995" s="36"/>
      <c r="L1995" s="82"/>
      <c r="M1995" s="82"/>
      <c r="N1995" s="77"/>
      <c r="O1995" s="84" t="s">
        <v>179</v>
      </c>
      <c r="P1995" s="86">
        <v>43429.372256944444</v>
      </c>
      <c r="Q1995" s="84" t="s">
        <v>1419</v>
      </c>
      <c r="R1995" s="88" t="s">
        <v>1773</v>
      </c>
      <c r="S1995" s="84" t="s">
        <v>1946</v>
      </c>
      <c r="T1995" s="84" t="s">
        <v>2156</v>
      </c>
      <c r="U1995" s="84"/>
      <c r="V1995" s="88" t="s">
        <v>2887</v>
      </c>
      <c r="W1995" s="86">
        <v>43429.372256944444</v>
      </c>
      <c r="X1995" s="88" t="s">
        <v>3598</v>
      </c>
      <c r="Y1995" s="84"/>
      <c r="Z1995" s="84"/>
      <c r="AA1995" s="87" t="s">
        <v>4728</v>
      </c>
      <c r="AB1995" s="84"/>
      <c r="AC1995" s="84" t="b">
        <v>0</v>
      </c>
      <c r="AD1995" s="84">
        <v>1</v>
      </c>
      <c r="AE1995" s="87" t="s">
        <v>5552</v>
      </c>
      <c r="AF1995" s="84" t="b">
        <v>0</v>
      </c>
      <c r="AG1995" s="84" t="s">
        <v>5608</v>
      </c>
      <c r="AH1995" s="84"/>
      <c r="AI1995" s="87" t="s">
        <v>5552</v>
      </c>
      <c r="AJ1995" s="84" t="b">
        <v>0</v>
      </c>
      <c r="AK1995" s="84">
        <v>0</v>
      </c>
      <c r="AL1995" s="87" t="s">
        <v>5552</v>
      </c>
      <c r="AM1995" s="84" t="s">
        <v>5693</v>
      </c>
      <c r="AN1995" s="84" t="b">
        <v>0</v>
      </c>
      <c r="AO1995" s="87" t="s">
        <v>4728</v>
      </c>
      <c r="AP1995" s="84" t="s">
        <v>179</v>
      </c>
      <c r="AQ1995" s="84">
        <v>0</v>
      </c>
      <c r="AR1995" s="84">
        <v>0</v>
      </c>
      <c r="AS1995" s="84"/>
      <c r="AT1995" s="84"/>
      <c r="AU1995" s="84"/>
      <c r="AV1995" s="84"/>
      <c r="AW1995" s="84"/>
      <c r="AX1995" s="84"/>
      <c r="AY1995" s="84"/>
      <c r="AZ1995" s="84"/>
    </row>
    <row r="1996" spans="1:52" x14ac:dyDescent="0.55000000000000004">
      <c r="A1996" s="69" t="s">
        <v>496</v>
      </c>
      <c r="B1996" s="69" t="s">
        <v>1071</v>
      </c>
      <c r="C1996" s="70"/>
      <c r="D1996" s="71"/>
      <c r="E1996" s="72"/>
      <c r="F1996" s="73"/>
      <c r="G1996" s="70"/>
      <c r="H1996" s="74"/>
      <c r="I1996" s="75"/>
      <c r="J1996" s="75"/>
      <c r="K1996" s="36"/>
      <c r="L1996" s="82"/>
      <c r="M1996" s="82"/>
      <c r="N1996" s="77"/>
      <c r="O1996" s="84" t="s">
        <v>1270</v>
      </c>
      <c r="P1996" s="86">
        <v>43429.447557870371</v>
      </c>
      <c r="Q1996" s="84" t="s">
        <v>1420</v>
      </c>
      <c r="R1996" s="88" t="s">
        <v>1774</v>
      </c>
      <c r="S1996" s="84" t="s">
        <v>1942</v>
      </c>
      <c r="T1996" s="84" t="s">
        <v>2021</v>
      </c>
      <c r="U1996" s="84"/>
      <c r="V1996" s="88" t="s">
        <v>2888</v>
      </c>
      <c r="W1996" s="86">
        <v>43429.447557870371</v>
      </c>
      <c r="X1996" s="88" t="s">
        <v>3599</v>
      </c>
      <c r="Y1996" s="84"/>
      <c r="Z1996" s="84"/>
      <c r="AA1996" s="87" t="s">
        <v>4729</v>
      </c>
      <c r="AB1996" s="84"/>
      <c r="AC1996" s="84" t="b">
        <v>0</v>
      </c>
      <c r="AD1996" s="84">
        <v>0</v>
      </c>
      <c r="AE1996" s="87" t="s">
        <v>5552</v>
      </c>
      <c r="AF1996" s="84" t="b">
        <v>1</v>
      </c>
      <c r="AG1996" s="84" t="s">
        <v>5604</v>
      </c>
      <c r="AH1996" s="84"/>
      <c r="AI1996" s="87" t="s">
        <v>5632</v>
      </c>
      <c r="AJ1996" s="84" t="b">
        <v>0</v>
      </c>
      <c r="AK1996" s="84">
        <v>0</v>
      </c>
      <c r="AL1996" s="87" t="s">
        <v>5552</v>
      </c>
      <c r="AM1996" s="84" t="s">
        <v>5682</v>
      </c>
      <c r="AN1996" s="84" t="b">
        <v>0</v>
      </c>
      <c r="AO1996" s="87" t="s">
        <v>4729</v>
      </c>
      <c r="AP1996" s="84" t="s">
        <v>179</v>
      </c>
      <c r="AQ1996" s="84">
        <v>0</v>
      </c>
      <c r="AR1996" s="84">
        <v>0</v>
      </c>
      <c r="AS1996" s="84"/>
      <c r="AT1996" s="84"/>
      <c r="AU1996" s="84"/>
      <c r="AV1996" s="84"/>
      <c r="AW1996" s="84"/>
      <c r="AX1996" s="84"/>
      <c r="AY1996" s="84"/>
      <c r="AZ1996" s="84"/>
    </row>
    <row r="1997" spans="1:52" x14ac:dyDescent="0.55000000000000004">
      <c r="A1997" s="69" t="s">
        <v>496</v>
      </c>
      <c r="B1997" s="69" t="s">
        <v>1072</v>
      </c>
      <c r="C1997" s="70"/>
      <c r="D1997" s="71"/>
      <c r="E1997" s="72"/>
      <c r="F1997" s="73"/>
      <c r="G1997" s="70"/>
      <c r="H1997" s="74"/>
      <c r="I1997" s="75"/>
      <c r="J1997" s="75"/>
      <c r="K1997" s="36"/>
      <c r="L1997" s="82"/>
      <c r="M1997" s="82"/>
      <c r="N1997" s="77"/>
      <c r="O1997" s="84" t="s">
        <v>1270</v>
      </c>
      <c r="P1997" s="86">
        <v>43429.447557870371</v>
      </c>
      <c r="Q1997" s="84" t="s">
        <v>1420</v>
      </c>
      <c r="R1997" s="88" t="s">
        <v>1774</v>
      </c>
      <c r="S1997" s="84" t="s">
        <v>1942</v>
      </c>
      <c r="T1997" s="84" t="s">
        <v>2021</v>
      </c>
      <c r="U1997" s="84"/>
      <c r="V1997" s="88" t="s">
        <v>2888</v>
      </c>
      <c r="W1997" s="86">
        <v>43429.447557870371</v>
      </c>
      <c r="X1997" s="88" t="s">
        <v>3599</v>
      </c>
      <c r="Y1997" s="84"/>
      <c r="Z1997" s="84"/>
      <c r="AA1997" s="87" t="s">
        <v>4729</v>
      </c>
      <c r="AB1997" s="84"/>
      <c r="AC1997" s="84" t="b">
        <v>0</v>
      </c>
      <c r="AD1997" s="84">
        <v>0</v>
      </c>
      <c r="AE1997" s="87" t="s">
        <v>5552</v>
      </c>
      <c r="AF1997" s="84" t="b">
        <v>1</v>
      </c>
      <c r="AG1997" s="84" t="s">
        <v>5604</v>
      </c>
      <c r="AH1997" s="84"/>
      <c r="AI1997" s="87" t="s">
        <v>5632</v>
      </c>
      <c r="AJ1997" s="84" t="b">
        <v>0</v>
      </c>
      <c r="AK1997" s="84">
        <v>0</v>
      </c>
      <c r="AL1997" s="87" t="s">
        <v>5552</v>
      </c>
      <c r="AM1997" s="84" t="s">
        <v>5682</v>
      </c>
      <c r="AN1997" s="84" t="b">
        <v>0</v>
      </c>
      <c r="AO1997" s="87" t="s">
        <v>4729</v>
      </c>
      <c r="AP1997" s="84" t="s">
        <v>179</v>
      </c>
      <c r="AQ1997" s="84">
        <v>0</v>
      </c>
      <c r="AR1997" s="84">
        <v>0</v>
      </c>
      <c r="AS1997" s="84"/>
      <c r="AT1997" s="84"/>
      <c r="AU1997" s="84"/>
      <c r="AV1997" s="84"/>
      <c r="AW1997" s="84"/>
      <c r="AX1997" s="84"/>
      <c r="AY1997" s="84"/>
      <c r="AZ1997" s="84"/>
    </row>
    <row r="1998" spans="1:52" x14ac:dyDescent="0.55000000000000004">
      <c r="A1998" s="69" t="s">
        <v>496</v>
      </c>
      <c r="B1998" s="69" t="s">
        <v>1073</v>
      </c>
      <c r="C1998" s="70"/>
      <c r="D1998" s="71"/>
      <c r="E1998" s="72"/>
      <c r="F1998" s="73"/>
      <c r="G1998" s="70"/>
      <c r="H1998" s="74"/>
      <c r="I1998" s="75"/>
      <c r="J1998" s="75"/>
      <c r="K1998" s="36"/>
      <c r="L1998" s="82"/>
      <c r="M1998" s="82"/>
      <c r="N1998" s="77"/>
      <c r="O1998" s="84" t="s">
        <v>1270</v>
      </c>
      <c r="P1998" s="86">
        <v>43429.447557870371</v>
      </c>
      <c r="Q1998" s="84" t="s">
        <v>1420</v>
      </c>
      <c r="R1998" s="88" t="s">
        <v>1774</v>
      </c>
      <c r="S1998" s="84" t="s">
        <v>1942</v>
      </c>
      <c r="T1998" s="84" t="s">
        <v>2021</v>
      </c>
      <c r="U1998" s="84"/>
      <c r="V1998" s="88" t="s">
        <v>2888</v>
      </c>
      <c r="W1998" s="86">
        <v>43429.447557870371</v>
      </c>
      <c r="X1998" s="88" t="s">
        <v>3599</v>
      </c>
      <c r="Y1998" s="84"/>
      <c r="Z1998" s="84"/>
      <c r="AA1998" s="87" t="s">
        <v>4729</v>
      </c>
      <c r="AB1998" s="84"/>
      <c r="AC1998" s="84" t="b">
        <v>0</v>
      </c>
      <c r="AD1998" s="84">
        <v>0</v>
      </c>
      <c r="AE1998" s="87" t="s">
        <v>5552</v>
      </c>
      <c r="AF1998" s="84" t="b">
        <v>1</v>
      </c>
      <c r="AG1998" s="84" t="s">
        <v>5604</v>
      </c>
      <c r="AH1998" s="84"/>
      <c r="AI1998" s="87" t="s">
        <v>5632</v>
      </c>
      <c r="AJ1998" s="84" t="b">
        <v>0</v>
      </c>
      <c r="AK1998" s="84">
        <v>0</v>
      </c>
      <c r="AL1998" s="87" t="s">
        <v>5552</v>
      </c>
      <c r="AM1998" s="84" t="s">
        <v>5682</v>
      </c>
      <c r="AN1998" s="84" t="b">
        <v>0</v>
      </c>
      <c r="AO1998" s="87" t="s">
        <v>4729</v>
      </c>
      <c r="AP1998" s="84" t="s">
        <v>179</v>
      </c>
      <c r="AQ1998" s="84">
        <v>0</v>
      </c>
      <c r="AR1998" s="84">
        <v>0</v>
      </c>
      <c r="AS1998" s="84"/>
      <c r="AT1998" s="84"/>
      <c r="AU1998" s="84"/>
      <c r="AV1998" s="84"/>
      <c r="AW1998" s="84"/>
      <c r="AX1998" s="84"/>
      <c r="AY1998" s="84"/>
      <c r="AZ1998" s="84"/>
    </row>
    <row r="1999" spans="1:52" x14ac:dyDescent="0.55000000000000004">
      <c r="A1999" s="69" t="s">
        <v>496</v>
      </c>
      <c r="B1999" s="69" t="s">
        <v>1074</v>
      </c>
      <c r="C1999" s="70"/>
      <c r="D1999" s="71"/>
      <c r="E1999" s="72"/>
      <c r="F1999" s="73"/>
      <c r="G1999" s="70"/>
      <c r="H1999" s="74"/>
      <c r="I1999" s="75"/>
      <c r="J1999" s="75"/>
      <c r="K1999" s="36"/>
      <c r="L1999" s="82"/>
      <c r="M1999" s="82"/>
      <c r="N1999" s="77"/>
      <c r="O1999" s="84" t="s">
        <v>1270</v>
      </c>
      <c r="P1999" s="86">
        <v>43429.447557870371</v>
      </c>
      <c r="Q1999" s="84" t="s">
        <v>1420</v>
      </c>
      <c r="R1999" s="88" t="s">
        <v>1774</v>
      </c>
      <c r="S1999" s="84" t="s">
        <v>1942</v>
      </c>
      <c r="T1999" s="84" t="s">
        <v>2021</v>
      </c>
      <c r="U1999" s="84"/>
      <c r="V1999" s="88" t="s">
        <v>2888</v>
      </c>
      <c r="W1999" s="86">
        <v>43429.447557870371</v>
      </c>
      <c r="X1999" s="88" t="s">
        <v>3599</v>
      </c>
      <c r="Y1999" s="84"/>
      <c r="Z1999" s="84"/>
      <c r="AA1999" s="87" t="s">
        <v>4729</v>
      </c>
      <c r="AB1999" s="84"/>
      <c r="AC1999" s="84" t="b">
        <v>0</v>
      </c>
      <c r="AD1999" s="84">
        <v>0</v>
      </c>
      <c r="AE1999" s="87" t="s">
        <v>5552</v>
      </c>
      <c r="AF1999" s="84" t="b">
        <v>1</v>
      </c>
      <c r="AG1999" s="84" t="s">
        <v>5604</v>
      </c>
      <c r="AH1999" s="84"/>
      <c r="AI1999" s="87" t="s">
        <v>5632</v>
      </c>
      <c r="AJ1999" s="84" t="b">
        <v>0</v>
      </c>
      <c r="AK1999" s="84">
        <v>0</v>
      </c>
      <c r="AL1999" s="87" t="s">
        <v>5552</v>
      </c>
      <c r="AM1999" s="84" t="s">
        <v>5682</v>
      </c>
      <c r="AN1999" s="84" t="b">
        <v>0</v>
      </c>
      <c r="AO1999" s="87" t="s">
        <v>4729</v>
      </c>
      <c r="AP1999" s="84" t="s">
        <v>179</v>
      </c>
      <c r="AQ1999" s="84">
        <v>0</v>
      </c>
      <c r="AR1999" s="84">
        <v>0</v>
      </c>
      <c r="AS1999" s="84"/>
      <c r="AT1999" s="84"/>
      <c r="AU1999" s="84"/>
      <c r="AV1999" s="84"/>
      <c r="AW1999" s="84"/>
      <c r="AX1999" s="84"/>
      <c r="AY1999" s="84"/>
      <c r="AZ1999" s="84"/>
    </row>
    <row r="2000" spans="1:52" x14ac:dyDescent="0.55000000000000004">
      <c r="A2000" s="69" t="s">
        <v>496</v>
      </c>
      <c r="B2000" s="69" t="s">
        <v>1075</v>
      </c>
      <c r="C2000" s="70"/>
      <c r="D2000" s="71"/>
      <c r="E2000" s="72"/>
      <c r="F2000" s="73"/>
      <c r="G2000" s="70"/>
      <c r="H2000" s="74"/>
      <c r="I2000" s="75"/>
      <c r="J2000" s="75"/>
      <c r="K2000" s="36"/>
      <c r="L2000" s="82"/>
      <c r="M2000" s="82"/>
      <c r="N2000" s="77"/>
      <c r="O2000" s="84" t="s">
        <v>1270</v>
      </c>
      <c r="P2000" s="86">
        <v>43429.447557870371</v>
      </c>
      <c r="Q2000" s="84" t="s">
        <v>1420</v>
      </c>
      <c r="R2000" s="88" t="s">
        <v>1774</v>
      </c>
      <c r="S2000" s="84" t="s">
        <v>1942</v>
      </c>
      <c r="T2000" s="84" t="s">
        <v>2021</v>
      </c>
      <c r="U2000" s="84"/>
      <c r="V2000" s="88" t="s">
        <v>2888</v>
      </c>
      <c r="W2000" s="86">
        <v>43429.447557870371</v>
      </c>
      <c r="X2000" s="88" t="s">
        <v>3599</v>
      </c>
      <c r="Y2000" s="84"/>
      <c r="Z2000" s="84"/>
      <c r="AA2000" s="87" t="s">
        <v>4729</v>
      </c>
      <c r="AB2000" s="84"/>
      <c r="AC2000" s="84" t="b">
        <v>0</v>
      </c>
      <c r="AD2000" s="84">
        <v>0</v>
      </c>
      <c r="AE2000" s="87" t="s">
        <v>5552</v>
      </c>
      <c r="AF2000" s="84" t="b">
        <v>1</v>
      </c>
      <c r="AG2000" s="84" t="s">
        <v>5604</v>
      </c>
      <c r="AH2000" s="84"/>
      <c r="AI2000" s="87" t="s">
        <v>5632</v>
      </c>
      <c r="AJ2000" s="84" t="b">
        <v>0</v>
      </c>
      <c r="AK2000" s="84">
        <v>0</v>
      </c>
      <c r="AL2000" s="87" t="s">
        <v>5552</v>
      </c>
      <c r="AM2000" s="84" t="s">
        <v>5682</v>
      </c>
      <c r="AN2000" s="84" t="b">
        <v>0</v>
      </c>
      <c r="AO2000" s="87" t="s">
        <v>4729</v>
      </c>
      <c r="AP2000" s="84" t="s">
        <v>179</v>
      </c>
      <c r="AQ2000" s="84">
        <v>0</v>
      </c>
      <c r="AR2000" s="84">
        <v>0</v>
      </c>
      <c r="AS2000" s="84"/>
      <c r="AT2000" s="84"/>
      <c r="AU2000" s="84"/>
      <c r="AV2000" s="84"/>
      <c r="AW2000" s="84"/>
      <c r="AX2000" s="84"/>
      <c r="AY2000" s="84"/>
      <c r="AZ2000" s="84"/>
    </row>
    <row r="2001" spans="1:52" x14ac:dyDescent="0.55000000000000004">
      <c r="A2001" s="69" t="s">
        <v>496</v>
      </c>
      <c r="B2001" s="69" t="s">
        <v>1076</v>
      </c>
      <c r="C2001" s="70"/>
      <c r="D2001" s="71"/>
      <c r="E2001" s="72"/>
      <c r="F2001" s="73"/>
      <c r="G2001" s="70"/>
      <c r="H2001" s="74"/>
      <c r="I2001" s="75"/>
      <c r="J2001" s="75"/>
      <c r="K2001" s="36"/>
      <c r="L2001" s="82"/>
      <c r="M2001" s="82"/>
      <c r="N2001" s="77"/>
      <c r="O2001" s="84" t="s">
        <v>1270</v>
      </c>
      <c r="P2001" s="86">
        <v>43429.447557870371</v>
      </c>
      <c r="Q2001" s="84" t="s">
        <v>1420</v>
      </c>
      <c r="R2001" s="88" t="s">
        <v>1774</v>
      </c>
      <c r="S2001" s="84" t="s">
        <v>1942</v>
      </c>
      <c r="T2001" s="84" t="s">
        <v>2021</v>
      </c>
      <c r="U2001" s="84"/>
      <c r="V2001" s="88" t="s">
        <v>2888</v>
      </c>
      <c r="W2001" s="86">
        <v>43429.447557870371</v>
      </c>
      <c r="X2001" s="88" t="s">
        <v>3599</v>
      </c>
      <c r="Y2001" s="84"/>
      <c r="Z2001" s="84"/>
      <c r="AA2001" s="87" t="s">
        <v>4729</v>
      </c>
      <c r="AB2001" s="84"/>
      <c r="AC2001" s="84" t="b">
        <v>0</v>
      </c>
      <c r="AD2001" s="84">
        <v>0</v>
      </c>
      <c r="AE2001" s="87" t="s">
        <v>5552</v>
      </c>
      <c r="AF2001" s="84" t="b">
        <v>1</v>
      </c>
      <c r="AG2001" s="84" t="s">
        <v>5604</v>
      </c>
      <c r="AH2001" s="84"/>
      <c r="AI2001" s="87" t="s">
        <v>5632</v>
      </c>
      <c r="AJ2001" s="84" t="b">
        <v>0</v>
      </c>
      <c r="AK2001" s="84">
        <v>0</v>
      </c>
      <c r="AL2001" s="87" t="s">
        <v>5552</v>
      </c>
      <c r="AM2001" s="84" t="s">
        <v>5682</v>
      </c>
      <c r="AN2001" s="84" t="b">
        <v>0</v>
      </c>
      <c r="AO2001" s="87" t="s">
        <v>4729</v>
      </c>
      <c r="AP2001" s="84" t="s">
        <v>179</v>
      </c>
      <c r="AQ2001" s="84">
        <v>0</v>
      </c>
      <c r="AR2001" s="84">
        <v>0</v>
      </c>
      <c r="AS2001" s="84"/>
      <c r="AT2001" s="84"/>
      <c r="AU2001" s="84"/>
      <c r="AV2001" s="84"/>
      <c r="AW2001" s="84"/>
      <c r="AX2001" s="84"/>
      <c r="AY2001" s="84"/>
      <c r="AZ2001" s="84"/>
    </row>
    <row r="2002" spans="1:52" x14ac:dyDescent="0.55000000000000004">
      <c r="A2002" s="69" t="s">
        <v>496</v>
      </c>
      <c r="B2002" s="69" t="s">
        <v>1077</v>
      </c>
      <c r="C2002" s="70"/>
      <c r="D2002" s="71"/>
      <c r="E2002" s="72"/>
      <c r="F2002" s="73"/>
      <c r="G2002" s="70"/>
      <c r="H2002" s="74"/>
      <c r="I2002" s="75"/>
      <c r="J2002" s="75"/>
      <c r="K2002" s="36"/>
      <c r="L2002" s="82"/>
      <c r="M2002" s="82"/>
      <c r="N2002" s="77"/>
      <c r="O2002" s="84" t="s">
        <v>1270</v>
      </c>
      <c r="P2002" s="86">
        <v>43429.447557870371</v>
      </c>
      <c r="Q2002" s="84" t="s">
        <v>1420</v>
      </c>
      <c r="R2002" s="88" t="s">
        <v>1774</v>
      </c>
      <c r="S2002" s="84" t="s">
        <v>1942</v>
      </c>
      <c r="T2002" s="84" t="s">
        <v>2021</v>
      </c>
      <c r="U2002" s="84"/>
      <c r="V2002" s="88" t="s">
        <v>2888</v>
      </c>
      <c r="W2002" s="86">
        <v>43429.447557870371</v>
      </c>
      <c r="X2002" s="88" t="s">
        <v>3599</v>
      </c>
      <c r="Y2002" s="84"/>
      <c r="Z2002" s="84"/>
      <c r="AA2002" s="87" t="s">
        <v>4729</v>
      </c>
      <c r="AB2002" s="84"/>
      <c r="AC2002" s="84" t="b">
        <v>0</v>
      </c>
      <c r="AD2002" s="84">
        <v>0</v>
      </c>
      <c r="AE2002" s="87" t="s">
        <v>5552</v>
      </c>
      <c r="AF2002" s="84" t="b">
        <v>1</v>
      </c>
      <c r="AG2002" s="84" t="s">
        <v>5604</v>
      </c>
      <c r="AH2002" s="84"/>
      <c r="AI2002" s="87" t="s">
        <v>5632</v>
      </c>
      <c r="AJ2002" s="84" t="b">
        <v>0</v>
      </c>
      <c r="AK2002" s="84">
        <v>0</v>
      </c>
      <c r="AL2002" s="87" t="s">
        <v>5552</v>
      </c>
      <c r="AM2002" s="84" t="s">
        <v>5682</v>
      </c>
      <c r="AN2002" s="84" t="b">
        <v>0</v>
      </c>
      <c r="AO2002" s="87" t="s">
        <v>4729</v>
      </c>
      <c r="AP2002" s="84" t="s">
        <v>179</v>
      </c>
      <c r="AQ2002" s="84">
        <v>0</v>
      </c>
      <c r="AR2002" s="84">
        <v>0</v>
      </c>
      <c r="AS2002" s="84"/>
      <c r="AT2002" s="84"/>
      <c r="AU2002" s="84"/>
      <c r="AV2002" s="84"/>
      <c r="AW2002" s="84"/>
      <c r="AX2002" s="84"/>
      <c r="AY2002" s="84"/>
      <c r="AZ2002" s="84"/>
    </row>
    <row r="2003" spans="1:52" x14ac:dyDescent="0.55000000000000004">
      <c r="A2003" s="69" t="s">
        <v>496</v>
      </c>
      <c r="B2003" s="69" t="s">
        <v>1078</v>
      </c>
      <c r="C2003" s="70"/>
      <c r="D2003" s="71"/>
      <c r="E2003" s="72"/>
      <c r="F2003" s="73"/>
      <c r="G2003" s="70"/>
      <c r="H2003" s="74"/>
      <c r="I2003" s="75"/>
      <c r="J2003" s="75"/>
      <c r="K2003" s="36"/>
      <c r="L2003" s="82"/>
      <c r="M2003" s="82"/>
      <c r="N2003" s="77"/>
      <c r="O2003" s="84" t="s">
        <v>1270</v>
      </c>
      <c r="P2003" s="86">
        <v>43429.447557870371</v>
      </c>
      <c r="Q2003" s="84" t="s">
        <v>1420</v>
      </c>
      <c r="R2003" s="88" t="s">
        <v>1774</v>
      </c>
      <c r="S2003" s="84" t="s">
        <v>1942</v>
      </c>
      <c r="T2003" s="84" t="s">
        <v>2021</v>
      </c>
      <c r="U2003" s="84"/>
      <c r="V2003" s="88" t="s">
        <v>2888</v>
      </c>
      <c r="W2003" s="86">
        <v>43429.447557870371</v>
      </c>
      <c r="X2003" s="88" t="s">
        <v>3599</v>
      </c>
      <c r="Y2003" s="84"/>
      <c r="Z2003" s="84"/>
      <c r="AA2003" s="87" t="s">
        <v>4729</v>
      </c>
      <c r="AB2003" s="84"/>
      <c r="AC2003" s="84" t="b">
        <v>0</v>
      </c>
      <c r="AD2003" s="84">
        <v>0</v>
      </c>
      <c r="AE2003" s="87" t="s">
        <v>5552</v>
      </c>
      <c r="AF2003" s="84" t="b">
        <v>1</v>
      </c>
      <c r="AG2003" s="84" t="s">
        <v>5604</v>
      </c>
      <c r="AH2003" s="84"/>
      <c r="AI2003" s="87" t="s">
        <v>5632</v>
      </c>
      <c r="AJ2003" s="84" t="b">
        <v>0</v>
      </c>
      <c r="AK2003" s="84">
        <v>0</v>
      </c>
      <c r="AL2003" s="87" t="s">
        <v>5552</v>
      </c>
      <c r="AM2003" s="84" t="s">
        <v>5682</v>
      </c>
      <c r="AN2003" s="84" t="b">
        <v>0</v>
      </c>
      <c r="AO2003" s="87" t="s">
        <v>4729</v>
      </c>
      <c r="AP2003" s="84" t="s">
        <v>179</v>
      </c>
      <c r="AQ2003" s="84">
        <v>0</v>
      </c>
      <c r="AR2003" s="84">
        <v>0</v>
      </c>
      <c r="AS2003" s="84"/>
      <c r="AT2003" s="84"/>
      <c r="AU2003" s="84"/>
      <c r="AV2003" s="84"/>
      <c r="AW2003" s="84"/>
      <c r="AX2003" s="84"/>
      <c r="AY2003" s="84"/>
      <c r="AZ2003" s="84"/>
    </row>
    <row r="2004" spans="1:52" x14ac:dyDescent="0.55000000000000004">
      <c r="A2004" s="69" t="s">
        <v>496</v>
      </c>
      <c r="B2004" s="69" t="s">
        <v>1079</v>
      </c>
      <c r="C2004" s="70"/>
      <c r="D2004" s="71"/>
      <c r="E2004" s="72"/>
      <c r="F2004" s="73"/>
      <c r="G2004" s="70"/>
      <c r="H2004" s="74"/>
      <c r="I2004" s="75"/>
      <c r="J2004" s="75"/>
      <c r="K2004" s="36"/>
      <c r="L2004" s="82"/>
      <c r="M2004" s="82"/>
      <c r="N2004" s="77"/>
      <c r="O2004" s="84" t="s">
        <v>1270</v>
      </c>
      <c r="P2004" s="86">
        <v>43429.447557870371</v>
      </c>
      <c r="Q2004" s="84" t="s">
        <v>1420</v>
      </c>
      <c r="R2004" s="88" t="s">
        <v>1774</v>
      </c>
      <c r="S2004" s="84" t="s">
        <v>1942</v>
      </c>
      <c r="T2004" s="84" t="s">
        <v>2021</v>
      </c>
      <c r="U2004" s="84"/>
      <c r="V2004" s="88" t="s">
        <v>2888</v>
      </c>
      <c r="W2004" s="86">
        <v>43429.447557870371</v>
      </c>
      <c r="X2004" s="88" t="s">
        <v>3599</v>
      </c>
      <c r="Y2004" s="84"/>
      <c r="Z2004" s="84"/>
      <c r="AA2004" s="87" t="s">
        <v>4729</v>
      </c>
      <c r="AB2004" s="84"/>
      <c r="AC2004" s="84" t="b">
        <v>0</v>
      </c>
      <c r="AD2004" s="84">
        <v>0</v>
      </c>
      <c r="AE2004" s="87" t="s">
        <v>5552</v>
      </c>
      <c r="AF2004" s="84" t="b">
        <v>1</v>
      </c>
      <c r="AG2004" s="84" t="s">
        <v>5604</v>
      </c>
      <c r="AH2004" s="84"/>
      <c r="AI2004" s="87" t="s">
        <v>5632</v>
      </c>
      <c r="AJ2004" s="84" t="b">
        <v>0</v>
      </c>
      <c r="AK2004" s="84">
        <v>0</v>
      </c>
      <c r="AL2004" s="87" t="s">
        <v>5552</v>
      </c>
      <c r="AM2004" s="84" t="s">
        <v>5682</v>
      </c>
      <c r="AN2004" s="84" t="b">
        <v>0</v>
      </c>
      <c r="AO2004" s="87" t="s">
        <v>4729</v>
      </c>
      <c r="AP2004" s="84" t="s">
        <v>179</v>
      </c>
      <c r="AQ2004" s="84">
        <v>0</v>
      </c>
      <c r="AR2004" s="84">
        <v>0</v>
      </c>
      <c r="AS2004" s="84"/>
      <c r="AT2004" s="84"/>
      <c r="AU2004" s="84"/>
      <c r="AV2004" s="84"/>
      <c r="AW2004" s="84"/>
      <c r="AX2004" s="84"/>
      <c r="AY2004" s="84"/>
      <c r="AZ2004" s="84"/>
    </row>
    <row r="2005" spans="1:52" x14ac:dyDescent="0.55000000000000004">
      <c r="A2005" s="69" t="s">
        <v>496</v>
      </c>
      <c r="B2005" s="69" t="s">
        <v>1080</v>
      </c>
      <c r="C2005" s="70"/>
      <c r="D2005" s="71"/>
      <c r="E2005" s="72"/>
      <c r="F2005" s="73"/>
      <c r="G2005" s="70"/>
      <c r="H2005" s="74"/>
      <c r="I2005" s="75"/>
      <c r="J2005" s="75"/>
      <c r="K2005" s="36"/>
      <c r="L2005" s="82"/>
      <c r="M2005" s="82"/>
      <c r="N2005" s="77"/>
      <c r="O2005" s="84" t="s">
        <v>1270</v>
      </c>
      <c r="P2005" s="86">
        <v>43429.447557870371</v>
      </c>
      <c r="Q2005" s="84" t="s">
        <v>1420</v>
      </c>
      <c r="R2005" s="88" t="s">
        <v>1774</v>
      </c>
      <c r="S2005" s="84" t="s">
        <v>1942</v>
      </c>
      <c r="T2005" s="84" t="s">
        <v>2021</v>
      </c>
      <c r="U2005" s="84"/>
      <c r="V2005" s="88" t="s">
        <v>2888</v>
      </c>
      <c r="W2005" s="86">
        <v>43429.447557870371</v>
      </c>
      <c r="X2005" s="88" t="s">
        <v>3599</v>
      </c>
      <c r="Y2005" s="84"/>
      <c r="Z2005" s="84"/>
      <c r="AA2005" s="87" t="s">
        <v>4729</v>
      </c>
      <c r="AB2005" s="84"/>
      <c r="AC2005" s="84" t="b">
        <v>0</v>
      </c>
      <c r="AD2005" s="84">
        <v>0</v>
      </c>
      <c r="AE2005" s="87" t="s">
        <v>5552</v>
      </c>
      <c r="AF2005" s="84" t="b">
        <v>1</v>
      </c>
      <c r="AG2005" s="84" t="s">
        <v>5604</v>
      </c>
      <c r="AH2005" s="84"/>
      <c r="AI2005" s="87" t="s">
        <v>5632</v>
      </c>
      <c r="AJ2005" s="84" t="b">
        <v>0</v>
      </c>
      <c r="AK2005" s="84">
        <v>0</v>
      </c>
      <c r="AL2005" s="87" t="s">
        <v>5552</v>
      </c>
      <c r="AM2005" s="84" t="s">
        <v>5682</v>
      </c>
      <c r="AN2005" s="84" t="b">
        <v>0</v>
      </c>
      <c r="AO2005" s="87" t="s">
        <v>4729</v>
      </c>
      <c r="AP2005" s="84" t="s">
        <v>179</v>
      </c>
      <c r="AQ2005" s="84">
        <v>0</v>
      </c>
      <c r="AR2005" s="84">
        <v>0</v>
      </c>
      <c r="AS2005" s="84"/>
      <c r="AT2005" s="84"/>
      <c r="AU2005" s="84"/>
      <c r="AV2005" s="84"/>
      <c r="AW2005" s="84"/>
      <c r="AX2005" s="84"/>
      <c r="AY2005" s="84"/>
      <c r="AZ2005" s="84"/>
    </row>
    <row r="2006" spans="1:52" x14ac:dyDescent="0.55000000000000004">
      <c r="A2006" s="69" t="s">
        <v>496</v>
      </c>
      <c r="B2006" s="69" t="s">
        <v>1081</v>
      </c>
      <c r="C2006" s="70"/>
      <c r="D2006" s="71"/>
      <c r="E2006" s="72"/>
      <c r="F2006" s="73"/>
      <c r="G2006" s="70"/>
      <c r="H2006" s="74"/>
      <c r="I2006" s="75"/>
      <c r="J2006" s="75"/>
      <c r="K2006" s="36"/>
      <c r="L2006" s="82"/>
      <c r="M2006" s="82"/>
      <c r="N2006" s="77"/>
      <c r="O2006" s="84" t="s">
        <v>1270</v>
      </c>
      <c r="P2006" s="86">
        <v>43429.447557870371</v>
      </c>
      <c r="Q2006" s="84" t="s">
        <v>1420</v>
      </c>
      <c r="R2006" s="88" t="s">
        <v>1774</v>
      </c>
      <c r="S2006" s="84" t="s">
        <v>1942</v>
      </c>
      <c r="T2006" s="84" t="s">
        <v>2021</v>
      </c>
      <c r="U2006" s="84"/>
      <c r="V2006" s="88" t="s">
        <v>2888</v>
      </c>
      <c r="W2006" s="86">
        <v>43429.447557870371</v>
      </c>
      <c r="X2006" s="88" t="s">
        <v>3599</v>
      </c>
      <c r="Y2006" s="84"/>
      <c r="Z2006" s="84"/>
      <c r="AA2006" s="87" t="s">
        <v>4729</v>
      </c>
      <c r="AB2006" s="84"/>
      <c r="AC2006" s="84" t="b">
        <v>0</v>
      </c>
      <c r="AD2006" s="84">
        <v>0</v>
      </c>
      <c r="AE2006" s="87" t="s">
        <v>5552</v>
      </c>
      <c r="AF2006" s="84" t="b">
        <v>1</v>
      </c>
      <c r="AG2006" s="84" t="s">
        <v>5604</v>
      </c>
      <c r="AH2006" s="84"/>
      <c r="AI2006" s="87" t="s">
        <v>5632</v>
      </c>
      <c r="AJ2006" s="84" t="b">
        <v>0</v>
      </c>
      <c r="AK2006" s="84">
        <v>0</v>
      </c>
      <c r="AL2006" s="87" t="s">
        <v>5552</v>
      </c>
      <c r="AM2006" s="84" t="s">
        <v>5682</v>
      </c>
      <c r="AN2006" s="84" t="b">
        <v>0</v>
      </c>
      <c r="AO2006" s="87" t="s">
        <v>4729</v>
      </c>
      <c r="AP2006" s="84" t="s">
        <v>179</v>
      </c>
      <c r="AQ2006" s="84">
        <v>0</v>
      </c>
      <c r="AR2006" s="84">
        <v>0</v>
      </c>
      <c r="AS2006" s="84"/>
      <c r="AT2006" s="84"/>
      <c r="AU2006" s="84"/>
      <c r="AV2006" s="84"/>
      <c r="AW2006" s="84"/>
      <c r="AX2006" s="84"/>
      <c r="AY2006" s="84"/>
      <c r="AZ2006" s="84"/>
    </row>
    <row r="2007" spans="1:52" x14ac:dyDescent="0.55000000000000004">
      <c r="A2007" s="69" t="s">
        <v>496</v>
      </c>
      <c r="B2007" s="69" t="s">
        <v>1082</v>
      </c>
      <c r="C2007" s="70"/>
      <c r="D2007" s="71"/>
      <c r="E2007" s="72"/>
      <c r="F2007" s="73"/>
      <c r="G2007" s="70"/>
      <c r="H2007" s="74"/>
      <c r="I2007" s="75"/>
      <c r="J2007" s="75"/>
      <c r="K2007" s="36"/>
      <c r="L2007" s="82"/>
      <c r="M2007" s="82"/>
      <c r="N2007" s="77"/>
      <c r="O2007" s="84" t="s">
        <v>1270</v>
      </c>
      <c r="P2007" s="86">
        <v>43429.447557870371</v>
      </c>
      <c r="Q2007" s="84" t="s">
        <v>1420</v>
      </c>
      <c r="R2007" s="88" t="s">
        <v>1774</v>
      </c>
      <c r="S2007" s="84" t="s">
        <v>1942</v>
      </c>
      <c r="T2007" s="84" t="s">
        <v>2021</v>
      </c>
      <c r="U2007" s="84"/>
      <c r="V2007" s="88" t="s">
        <v>2888</v>
      </c>
      <c r="W2007" s="86">
        <v>43429.447557870371</v>
      </c>
      <c r="X2007" s="88" t="s">
        <v>3599</v>
      </c>
      <c r="Y2007" s="84"/>
      <c r="Z2007" s="84"/>
      <c r="AA2007" s="87" t="s">
        <v>4729</v>
      </c>
      <c r="AB2007" s="84"/>
      <c r="AC2007" s="84" t="b">
        <v>0</v>
      </c>
      <c r="AD2007" s="84">
        <v>0</v>
      </c>
      <c r="AE2007" s="87" t="s">
        <v>5552</v>
      </c>
      <c r="AF2007" s="84" t="b">
        <v>1</v>
      </c>
      <c r="AG2007" s="84" t="s">
        <v>5604</v>
      </c>
      <c r="AH2007" s="84"/>
      <c r="AI2007" s="87" t="s">
        <v>5632</v>
      </c>
      <c r="AJ2007" s="84" t="b">
        <v>0</v>
      </c>
      <c r="AK2007" s="84">
        <v>0</v>
      </c>
      <c r="AL2007" s="87" t="s">
        <v>5552</v>
      </c>
      <c r="AM2007" s="84" t="s">
        <v>5682</v>
      </c>
      <c r="AN2007" s="84" t="b">
        <v>0</v>
      </c>
      <c r="AO2007" s="87" t="s">
        <v>4729</v>
      </c>
      <c r="AP2007" s="84" t="s">
        <v>179</v>
      </c>
      <c r="AQ2007" s="84">
        <v>0</v>
      </c>
      <c r="AR2007" s="84">
        <v>0</v>
      </c>
      <c r="AS2007" s="84"/>
      <c r="AT2007" s="84"/>
      <c r="AU2007" s="84"/>
      <c r="AV2007" s="84"/>
      <c r="AW2007" s="84"/>
      <c r="AX2007" s="84"/>
      <c r="AY2007" s="84"/>
      <c r="AZ2007" s="84"/>
    </row>
    <row r="2008" spans="1:52" x14ac:dyDescent="0.55000000000000004">
      <c r="A2008" s="69" t="s">
        <v>496</v>
      </c>
      <c r="B2008" s="69" t="s">
        <v>1083</v>
      </c>
      <c r="C2008" s="70"/>
      <c r="D2008" s="71"/>
      <c r="E2008" s="72"/>
      <c r="F2008" s="73"/>
      <c r="G2008" s="70"/>
      <c r="H2008" s="74"/>
      <c r="I2008" s="75"/>
      <c r="J2008" s="75"/>
      <c r="K2008" s="36"/>
      <c r="L2008" s="82"/>
      <c r="M2008" s="82"/>
      <c r="N2008" s="77"/>
      <c r="O2008" s="84" t="s">
        <v>1270</v>
      </c>
      <c r="P2008" s="86">
        <v>43429.447557870371</v>
      </c>
      <c r="Q2008" s="84" t="s">
        <v>1420</v>
      </c>
      <c r="R2008" s="88" t="s">
        <v>1774</v>
      </c>
      <c r="S2008" s="84" t="s">
        <v>1942</v>
      </c>
      <c r="T2008" s="84" t="s">
        <v>2021</v>
      </c>
      <c r="U2008" s="84"/>
      <c r="V2008" s="88" t="s">
        <v>2888</v>
      </c>
      <c r="W2008" s="86">
        <v>43429.447557870371</v>
      </c>
      <c r="X2008" s="88" t="s">
        <v>3599</v>
      </c>
      <c r="Y2008" s="84"/>
      <c r="Z2008" s="84"/>
      <c r="AA2008" s="87" t="s">
        <v>4729</v>
      </c>
      <c r="AB2008" s="84"/>
      <c r="AC2008" s="84" t="b">
        <v>0</v>
      </c>
      <c r="AD2008" s="84">
        <v>0</v>
      </c>
      <c r="AE2008" s="87" t="s">
        <v>5552</v>
      </c>
      <c r="AF2008" s="84" t="b">
        <v>1</v>
      </c>
      <c r="AG2008" s="84" t="s">
        <v>5604</v>
      </c>
      <c r="AH2008" s="84"/>
      <c r="AI2008" s="87" t="s">
        <v>5632</v>
      </c>
      <c r="AJ2008" s="84" t="b">
        <v>0</v>
      </c>
      <c r="AK2008" s="84">
        <v>0</v>
      </c>
      <c r="AL2008" s="87" t="s">
        <v>5552</v>
      </c>
      <c r="AM2008" s="84" t="s">
        <v>5682</v>
      </c>
      <c r="AN2008" s="84" t="b">
        <v>0</v>
      </c>
      <c r="AO2008" s="87" t="s">
        <v>4729</v>
      </c>
      <c r="AP2008" s="84" t="s">
        <v>179</v>
      </c>
      <c r="AQ2008" s="84">
        <v>0</v>
      </c>
      <c r="AR2008" s="84">
        <v>0</v>
      </c>
      <c r="AS2008" s="84"/>
      <c r="AT2008" s="84"/>
      <c r="AU2008" s="84"/>
      <c r="AV2008" s="84"/>
      <c r="AW2008" s="84"/>
      <c r="AX2008" s="84"/>
      <c r="AY2008" s="84"/>
      <c r="AZ2008" s="84"/>
    </row>
    <row r="2009" spans="1:52" x14ac:dyDescent="0.55000000000000004">
      <c r="A2009" s="69" t="s">
        <v>497</v>
      </c>
      <c r="B2009" s="69" t="s">
        <v>497</v>
      </c>
      <c r="C2009" s="70"/>
      <c r="D2009" s="71"/>
      <c r="E2009" s="72"/>
      <c r="F2009" s="73"/>
      <c r="G2009" s="70"/>
      <c r="H2009" s="74"/>
      <c r="I2009" s="75"/>
      <c r="J2009" s="75"/>
      <c r="K2009" s="36"/>
      <c r="L2009" s="82"/>
      <c r="M2009" s="82"/>
      <c r="N2009" s="77"/>
      <c r="O2009" s="84" t="s">
        <v>179</v>
      </c>
      <c r="P2009" s="86">
        <v>43301.500034722223</v>
      </c>
      <c r="Q2009" s="84" t="s">
        <v>1326</v>
      </c>
      <c r="R2009" s="84"/>
      <c r="S2009" s="84"/>
      <c r="T2009" s="84" t="s">
        <v>2157</v>
      </c>
      <c r="U2009" s="88" t="s">
        <v>2501</v>
      </c>
      <c r="V2009" s="88" t="s">
        <v>2501</v>
      </c>
      <c r="W2009" s="86">
        <v>43301.500034722223</v>
      </c>
      <c r="X2009" s="88" t="s">
        <v>3600</v>
      </c>
      <c r="Y2009" s="84"/>
      <c r="Z2009" s="84"/>
      <c r="AA2009" s="87" t="s">
        <v>4730</v>
      </c>
      <c r="AB2009" s="84"/>
      <c r="AC2009" s="84" t="b">
        <v>0</v>
      </c>
      <c r="AD2009" s="84">
        <v>18</v>
      </c>
      <c r="AE2009" s="87" t="s">
        <v>5552</v>
      </c>
      <c r="AF2009" s="84" t="b">
        <v>0</v>
      </c>
      <c r="AG2009" s="84" t="s">
        <v>5605</v>
      </c>
      <c r="AH2009" s="84"/>
      <c r="AI2009" s="87" t="s">
        <v>5552</v>
      </c>
      <c r="AJ2009" s="84" t="b">
        <v>0</v>
      </c>
      <c r="AK2009" s="84">
        <v>18</v>
      </c>
      <c r="AL2009" s="87" t="s">
        <v>5552</v>
      </c>
      <c r="AM2009" s="84" t="s">
        <v>5684</v>
      </c>
      <c r="AN2009" s="84" t="b">
        <v>0</v>
      </c>
      <c r="AO2009" s="87" t="s">
        <v>4730</v>
      </c>
      <c r="AP2009" s="84" t="s">
        <v>1269</v>
      </c>
      <c r="AQ2009" s="84">
        <v>0</v>
      </c>
      <c r="AR2009" s="84">
        <v>0</v>
      </c>
      <c r="AS2009" s="84"/>
      <c r="AT2009" s="84"/>
      <c r="AU2009" s="84"/>
      <c r="AV2009" s="84"/>
      <c r="AW2009" s="84"/>
      <c r="AX2009" s="84"/>
      <c r="AY2009" s="84"/>
      <c r="AZ2009" s="84"/>
    </row>
    <row r="2010" spans="1:52" x14ac:dyDescent="0.55000000000000004">
      <c r="A2010" s="69" t="s">
        <v>497</v>
      </c>
      <c r="B2010" s="69" t="s">
        <v>497</v>
      </c>
      <c r="C2010" s="70"/>
      <c r="D2010" s="71"/>
      <c r="E2010" s="72"/>
      <c r="F2010" s="73"/>
      <c r="G2010" s="70"/>
      <c r="H2010" s="74"/>
      <c r="I2010" s="75"/>
      <c r="J2010" s="75"/>
      <c r="K2010" s="36"/>
      <c r="L2010" s="82"/>
      <c r="M2010" s="82"/>
      <c r="N2010" s="77"/>
      <c r="O2010" s="84" t="s">
        <v>179</v>
      </c>
      <c r="P2010" s="86">
        <v>43286.534386574072</v>
      </c>
      <c r="Q2010" s="84" t="s">
        <v>1327</v>
      </c>
      <c r="R2010" s="84"/>
      <c r="S2010" s="84"/>
      <c r="T2010" s="84" t="s">
        <v>2158</v>
      </c>
      <c r="U2010" s="88" t="s">
        <v>2502</v>
      </c>
      <c r="V2010" s="88" t="s">
        <v>2502</v>
      </c>
      <c r="W2010" s="86">
        <v>43286.534386574072</v>
      </c>
      <c r="X2010" s="88" t="s">
        <v>3601</v>
      </c>
      <c r="Y2010" s="84"/>
      <c r="Z2010" s="84"/>
      <c r="AA2010" s="87" t="s">
        <v>4731</v>
      </c>
      <c r="AB2010" s="84"/>
      <c r="AC2010" s="84" t="b">
        <v>0</v>
      </c>
      <c r="AD2010" s="84">
        <v>7</v>
      </c>
      <c r="AE2010" s="87" t="s">
        <v>5552</v>
      </c>
      <c r="AF2010" s="84" t="b">
        <v>0</v>
      </c>
      <c r="AG2010" s="84" t="s">
        <v>5605</v>
      </c>
      <c r="AH2010" s="84"/>
      <c r="AI2010" s="87" t="s">
        <v>5552</v>
      </c>
      <c r="AJ2010" s="84" t="b">
        <v>0</v>
      </c>
      <c r="AK2010" s="84">
        <v>6</v>
      </c>
      <c r="AL2010" s="87" t="s">
        <v>5552</v>
      </c>
      <c r="AM2010" s="84" t="s">
        <v>5684</v>
      </c>
      <c r="AN2010" s="84" t="b">
        <v>0</v>
      </c>
      <c r="AO2010" s="87" t="s">
        <v>4731</v>
      </c>
      <c r="AP2010" s="84" t="s">
        <v>1269</v>
      </c>
      <c r="AQ2010" s="84">
        <v>0</v>
      </c>
      <c r="AR2010" s="84">
        <v>0</v>
      </c>
      <c r="AS2010" s="84"/>
      <c r="AT2010" s="84"/>
      <c r="AU2010" s="84"/>
      <c r="AV2010" s="84"/>
      <c r="AW2010" s="84"/>
      <c r="AX2010" s="84"/>
      <c r="AY2010" s="84"/>
      <c r="AZ2010" s="84"/>
    </row>
    <row r="2011" spans="1:52" x14ac:dyDescent="0.55000000000000004">
      <c r="A2011" s="69" t="s">
        <v>498</v>
      </c>
      <c r="B2011" s="69" t="s">
        <v>497</v>
      </c>
      <c r="C2011" s="70"/>
      <c r="D2011" s="71"/>
      <c r="E2011" s="72"/>
      <c r="F2011" s="73"/>
      <c r="G2011" s="70"/>
      <c r="H2011" s="74"/>
      <c r="I2011" s="75"/>
      <c r="J2011" s="75"/>
      <c r="K2011" s="36"/>
      <c r="L2011" s="82"/>
      <c r="M2011" s="82"/>
      <c r="N2011" s="77"/>
      <c r="O2011" s="84" t="s">
        <v>1269</v>
      </c>
      <c r="P2011" s="86">
        <v>43425.587696759256</v>
      </c>
      <c r="Q2011" s="84" t="s">
        <v>1327</v>
      </c>
      <c r="R2011" s="84"/>
      <c r="S2011" s="84"/>
      <c r="T2011" s="84" t="s">
        <v>2068</v>
      </c>
      <c r="U2011" s="84"/>
      <c r="V2011" s="88" t="s">
        <v>2889</v>
      </c>
      <c r="W2011" s="86">
        <v>43425.587696759256</v>
      </c>
      <c r="X2011" s="88" t="s">
        <v>3602</v>
      </c>
      <c r="Y2011" s="84"/>
      <c r="Z2011" s="84"/>
      <c r="AA2011" s="87" t="s">
        <v>4732</v>
      </c>
      <c r="AB2011" s="84"/>
      <c r="AC2011" s="84" t="b">
        <v>0</v>
      </c>
      <c r="AD2011" s="84">
        <v>0</v>
      </c>
      <c r="AE2011" s="87" t="s">
        <v>5552</v>
      </c>
      <c r="AF2011" s="84" t="b">
        <v>0</v>
      </c>
      <c r="AG2011" s="84" t="s">
        <v>5605</v>
      </c>
      <c r="AH2011" s="84"/>
      <c r="AI2011" s="87" t="s">
        <v>5552</v>
      </c>
      <c r="AJ2011" s="84" t="b">
        <v>0</v>
      </c>
      <c r="AK2011" s="84">
        <v>6</v>
      </c>
      <c r="AL2011" s="87" t="s">
        <v>4731</v>
      </c>
      <c r="AM2011" s="84" t="s">
        <v>5702</v>
      </c>
      <c r="AN2011" s="84" t="b">
        <v>0</v>
      </c>
      <c r="AO2011" s="87" t="s">
        <v>4731</v>
      </c>
      <c r="AP2011" s="84" t="s">
        <v>179</v>
      </c>
      <c r="AQ2011" s="84">
        <v>0</v>
      </c>
      <c r="AR2011" s="84">
        <v>0</v>
      </c>
      <c r="AS2011" s="84"/>
      <c r="AT2011" s="84"/>
      <c r="AU2011" s="84"/>
      <c r="AV2011" s="84"/>
      <c r="AW2011" s="84"/>
      <c r="AX2011" s="84"/>
      <c r="AY2011" s="84"/>
      <c r="AZ2011" s="84"/>
    </row>
    <row r="2012" spans="1:52" x14ac:dyDescent="0.55000000000000004">
      <c r="A2012" s="69" t="s">
        <v>499</v>
      </c>
      <c r="B2012" s="69" t="s">
        <v>499</v>
      </c>
      <c r="C2012" s="70"/>
      <c r="D2012" s="71"/>
      <c r="E2012" s="72"/>
      <c r="F2012" s="73"/>
      <c r="G2012" s="70"/>
      <c r="H2012" s="74"/>
      <c r="I2012" s="75"/>
      <c r="J2012" s="75"/>
      <c r="K2012" s="36"/>
      <c r="L2012" s="82"/>
      <c r="M2012" s="82"/>
      <c r="N2012" s="77"/>
      <c r="O2012" s="84" t="s">
        <v>179</v>
      </c>
      <c r="P2012" s="86">
        <v>43429.583668981482</v>
      </c>
      <c r="Q2012" s="84" t="s">
        <v>1421</v>
      </c>
      <c r="R2012" s="88" t="s">
        <v>1775</v>
      </c>
      <c r="S2012" s="84" t="s">
        <v>1942</v>
      </c>
      <c r="T2012" s="84" t="s">
        <v>2159</v>
      </c>
      <c r="U2012" s="84"/>
      <c r="V2012" s="88" t="s">
        <v>2890</v>
      </c>
      <c r="W2012" s="86">
        <v>43429.583668981482</v>
      </c>
      <c r="X2012" s="88" t="s">
        <v>3603</v>
      </c>
      <c r="Y2012" s="84"/>
      <c r="Z2012" s="84"/>
      <c r="AA2012" s="87" t="s">
        <v>4733</v>
      </c>
      <c r="AB2012" s="84"/>
      <c r="AC2012" s="84" t="b">
        <v>0</v>
      </c>
      <c r="AD2012" s="84">
        <v>2</v>
      </c>
      <c r="AE2012" s="87" t="s">
        <v>5552</v>
      </c>
      <c r="AF2012" s="84" t="b">
        <v>1</v>
      </c>
      <c r="AG2012" s="84" t="s">
        <v>5605</v>
      </c>
      <c r="AH2012" s="84"/>
      <c r="AI2012" s="87" t="s">
        <v>5633</v>
      </c>
      <c r="AJ2012" s="84" t="b">
        <v>0</v>
      </c>
      <c r="AK2012" s="84">
        <v>1</v>
      </c>
      <c r="AL2012" s="87" t="s">
        <v>5552</v>
      </c>
      <c r="AM2012" s="84" t="s">
        <v>5685</v>
      </c>
      <c r="AN2012" s="84" t="b">
        <v>0</v>
      </c>
      <c r="AO2012" s="87" t="s">
        <v>4733</v>
      </c>
      <c r="AP2012" s="84" t="s">
        <v>179</v>
      </c>
      <c r="AQ2012" s="84">
        <v>0</v>
      </c>
      <c r="AR2012" s="84">
        <v>0</v>
      </c>
      <c r="AS2012" s="84" t="s">
        <v>5725</v>
      </c>
      <c r="AT2012" s="84" t="s">
        <v>5740</v>
      </c>
      <c r="AU2012" s="84" t="s">
        <v>5751</v>
      </c>
      <c r="AV2012" s="84" t="s">
        <v>5764</v>
      </c>
      <c r="AW2012" s="84" t="s">
        <v>5783</v>
      </c>
      <c r="AX2012" s="84" t="s">
        <v>5799</v>
      </c>
      <c r="AY2012" s="84" t="s">
        <v>5814</v>
      </c>
      <c r="AZ2012" s="88" t="s">
        <v>5820</v>
      </c>
    </row>
    <row r="2013" spans="1:52" x14ac:dyDescent="0.55000000000000004">
      <c r="A2013" s="69" t="s">
        <v>498</v>
      </c>
      <c r="B2013" s="69" t="s">
        <v>499</v>
      </c>
      <c r="C2013" s="70"/>
      <c r="D2013" s="71"/>
      <c r="E2013" s="72"/>
      <c r="F2013" s="73"/>
      <c r="G2013" s="70"/>
      <c r="H2013" s="74"/>
      <c r="I2013" s="75"/>
      <c r="J2013" s="75"/>
      <c r="K2013" s="36"/>
      <c r="L2013" s="82"/>
      <c r="M2013" s="82"/>
      <c r="N2013" s="77"/>
      <c r="O2013" s="84" t="s">
        <v>1269</v>
      </c>
      <c r="P2013" s="86">
        <v>43429.588136574072</v>
      </c>
      <c r="Q2013" s="84" t="s">
        <v>1421</v>
      </c>
      <c r="R2013" s="84"/>
      <c r="S2013" s="84"/>
      <c r="T2013" s="84" t="s">
        <v>2160</v>
      </c>
      <c r="U2013" s="84"/>
      <c r="V2013" s="88" t="s">
        <v>2889</v>
      </c>
      <c r="W2013" s="86">
        <v>43429.588136574072</v>
      </c>
      <c r="X2013" s="88" t="s">
        <v>3604</v>
      </c>
      <c r="Y2013" s="84"/>
      <c r="Z2013" s="84"/>
      <c r="AA2013" s="87" t="s">
        <v>4734</v>
      </c>
      <c r="AB2013" s="84"/>
      <c r="AC2013" s="84" t="b">
        <v>0</v>
      </c>
      <c r="AD2013" s="84">
        <v>0</v>
      </c>
      <c r="AE2013" s="87" t="s">
        <v>5552</v>
      </c>
      <c r="AF2013" s="84" t="b">
        <v>1</v>
      </c>
      <c r="AG2013" s="84" t="s">
        <v>5605</v>
      </c>
      <c r="AH2013" s="84"/>
      <c r="AI2013" s="87" t="s">
        <v>5633</v>
      </c>
      <c r="AJ2013" s="84" t="b">
        <v>0</v>
      </c>
      <c r="AK2013" s="84">
        <v>1</v>
      </c>
      <c r="AL2013" s="87" t="s">
        <v>4733</v>
      </c>
      <c r="AM2013" s="84" t="s">
        <v>5702</v>
      </c>
      <c r="AN2013" s="84" t="b">
        <v>0</v>
      </c>
      <c r="AO2013" s="87" t="s">
        <v>4733</v>
      </c>
      <c r="AP2013" s="84" t="s">
        <v>179</v>
      </c>
      <c r="AQ2013" s="84">
        <v>0</v>
      </c>
      <c r="AR2013" s="84">
        <v>0</v>
      </c>
      <c r="AS2013" s="84"/>
      <c r="AT2013" s="84"/>
      <c r="AU2013" s="84"/>
      <c r="AV2013" s="84"/>
      <c r="AW2013" s="84"/>
      <c r="AX2013" s="84"/>
      <c r="AY2013" s="84"/>
      <c r="AZ2013" s="84"/>
    </row>
    <row r="2014" spans="1:52" x14ac:dyDescent="0.55000000000000004">
      <c r="A2014" s="69" t="s">
        <v>500</v>
      </c>
      <c r="B2014" s="69" t="s">
        <v>650</v>
      </c>
      <c r="C2014" s="70"/>
      <c r="D2014" s="71"/>
      <c r="E2014" s="72"/>
      <c r="F2014" s="73"/>
      <c r="G2014" s="70"/>
      <c r="H2014" s="74"/>
      <c r="I2014" s="75"/>
      <c r="J2014" s="75"/>
      <c r="K2014" s="36"/>
      <c r="L2014" s="82"/>
      <c r="M2014" s="82"/>
      <c r="N2014" s="77"/>
      <c r="O2014" s="84" t="s">
        <v>1269</v>
      </c>
      <c r="P2014" s="86">
        <v>43429.756168981483</v>
      </c>
      <c r="Q2014" s="84" t="s">
        <v>1422</v>
      </c>
      <c r="R2014" s="84"/>
      <c r="S2014" s="84"/>
      <c r="T2014" s="84" t="s">
        <v>2021</v>
      </c>
      <c r="U2014" s="84"/>
      <c r="V2014" s="88" t="s">
        <v>2891</v>
      </c>
      <c r="W2014" s="86">
        <v>43429.756168981483</v>
      </c>
      <c r="X2014" s="88" t="s">
        <v>3605</v>
      </c>
      <c r="Y2014" s="84"/>
      <c r="Z2014" s="84"/>
      <c r="AA2014" s="87" t="s">
        <v>4735</v>
      </c>
      <c r="AB2014" s="84"/>
      <c r="AC2014" s="84" t="b">
        <v>0</v>
      </c>
      <c r="AD2014" s="84">
        <v>0</v>
      </c>
      <c r="AE2014" s="87" t="s">
        <v>5552</v>
      </c>
      <c r="AF2014" s="84" t="b">
        <v>0</v>
      </c>
      <c r="AG2014" s="84" t="s">
        <v>5604</v>
      </c>
      <c r="AH2014" s="84"/>
      <c r="AI2014" s="87" t="s">
        <v>5552</v>
      </c>
      <c r="AJ2014" s="84" t="b">
        <v>0</v>
      </c>
      <c r="AK2014" s="84">
        <v>3</v>
      </c>
      <c r="AL2014" s="87" t="s">
        <v>4928</v>
      </c>
      <c r="AM2014" s="84" t="s">
        <v>5682</v>
      </c>
      <c r="AN2014" s="84" t="b">
        <v>0</v>
      </c>
      <c r="AO2014" s="87" t="s">
        <v>4928</v>
      </c>
      <c r="AP2014" s="84" t="s">
        <v>179</v>
      </c>
      <c r="AQ2014" s="84">
        <v>0</v>
      </c>
      <c r="AR2014" s="84">
        <v>0</v>
      </c>
      <c r="AS2014" s="84"/>
      <c r="AT2014" s="84"/>
      <c r="AU2014" s="84"/>
      <c r="AV2014" s="84"/>
      <c r="AW2014" s="84"/>
      <c r="AX2014" s="84"/>
      <c r="AY2014" s="84"/>
      <c r="AZ2014" s="84"/>
    </row>
    <row r="2015" spans="1:52" x14ac:dyDescent="0.55000000000000004">
      <c r="A2015" s="69" t="s">
        <v>501</v>
      </c>
      <c r="B2015" s="69" t="s">
        <v>501</v>
      </c>
      <c r="C2015" s="70"/>
      <c r="D2015" s="71"/>
      <c r="E2015" s="72"/>
      <c r="F2015" s="73"/>
      <c r="G2015" s="70"/>
      <c r="H2015" s="74"/>
      <c r="I2015" s="75"/>
      <c r="J2015" s="75"/>
      <c r="K2015" s="36"/>
      <c r="L2015" s="82"/>
      <c r="M2015" s="82"/>
      <c r="N2015" s="77"/>
      <c r="O2015" s="84" t="s">
        <v>179</v>
      </c>
      <c r="P2015" s="86">
        <v>43429.757789351854</v>
      </c>
      <c r="Q2015" s="84" t="s">
        <v>1423</v>
      </c>
      <c r="R2015" s="88" t="s">
        <v>1776</v>
      </c>
      <c r="S2015" s="84" t="s">
        <v>1968</v>
      </c>
      <c r="T2015" s="84" t="s">
        <v>2161</v>
      </c>
      <c r="U2015" s="84"/>
      <c r="V2015" s="88" t="s">
        <v>2892</v>
      </c>
      <c r="W2015" s="86">
        <v>43429.757789351854</v>
      </c>
      <c r="X2015" s="88" t="s">
        <v>3606</v>
      </c>
      <c r="Y2015" s="84"/>
      <c r="Z2015" s="84"/>
      <c r="AA2015" s="87" t="s">
        <v>4736</v>
      </c>
      <c r="AB2015" s="84"/>
      <c r="AC2015" s="84" t="b">
        <v>0</v>
      </c>
      <c r="AD2015" s="84">
        <v>0</v>
      </c>
      <c r="AE2015" s="87" t="s">
        <v>5552</v>
      </c>
      <c r="AF2015" s="84" t="b">
        <v>0</v>
      </c>
      <c r="AG2015" s="84" t="s">
        <v>5604</v>
      </c>
      <c r="AH2015" s="84"/>
      <c r="AI2015" s="87" t="s">
        <v>5552</v>
      </c>
      <c r="AJ2015" s="84" t="b">
        <v>0</v>
      </c>
      <c r="AK2015" s="84">
        <v>0</v>
      </c>
      <c r="AL2015" s="87" t="s">
        <v>5552</v>
      </c>
      <c r="AM2015" s="84" t="s">
        <v>5682</v>
      </c>
      <c r="AN2015" s="84" t="b">
        <v>0</v>
      </c>
      <c r="AO2015" s="87" t="s">
        <v>4736</v>
      </c>
      <c r="AP2015" s="84" t="s">
        <v>179</v>
      </c>
      <c r="AQ2015" s="84">
        <v>0</v>
      </c>
      <c r="AR2015" s="84">
        <v>0</v>
      </c>
      <c r="AS2015" s="84"/>
      <c r="AT2015" s="84"/>
      <c r="AU2015" s="84"/>
      <c r="AV2015" s="84"/>
      <c r="AW2015" s="84"/>
      <c r="AX2015" s="84"/>
      <c r="AY2015" s="84"/>
      <c r="AZ2015" s="84"/>
    </row>
    <row r="2016" spans="1:52" x14ac:dyDescent="0.55000000000000004">
      <c r="A2016" s="69" t="s">
        <v>502</v>
      </c>
      <c r="B2016" s="69" t="s">
        <v>1084</v>
      </c>
      <c r="C2016" s="70"/>
      <c r="D2016" s="71"/>
      <c r="E2016" s="72"/>
      <c r="F2016" s="73"/>
      <c r="G2016" s="70"/>
      <c r="H2016" s="74"/>
      <c r="I2016" s="75"/>
      <c r="J2016" s="75"/>
      <c r="K2016" s="36"/>
      <c r="L2016" s="82"/>
      <c r="M2016" s="82"/>
      <c r="N2016" s="77"/>
      <c r="O2016" s="84" t="s">
        <v>1270</v>
      </c>
      <c r="P2016" s="86">
        <v>43419.728680555556</v>
      </c>
      <c r="Q2016" s="84" t="s">
        <v>1424</v>
      </c>
      <c r="R2016" s="88" t="s">
        <v>1777</v>
      </c>
      <c r="S2016" s="84" t="s">
        <v>1969</v>
      </c>
      <c r="T2016" s="84" t="s">
        <v>2162</v>
      </c>
      <c r="U2016" s="88" t="s">
        <v>2503</v>
      </c>
      <c r="V2016" s="88" t="s">
        <v>2503</v>
      </c>
      <c r="W2016" s="86">
        <v>43419.728680555556</v>
      </c>
      <c r="X2016" s="88" t="s">
        <v>3607</v>
      </c>
      <c r="Y2016" s="84"/>
      <c r="Z2016" s="84"/>
      <c r="AA2016" s="87" t="s">
        <v>4737</v>
      </c>
      <c r="AB2016" s="84"/>
      <c r="AC2016" s="84" t="b">
        <v>0</v>
      </c>
      <c r="AD2016" s="84">
        <v>1</v>
      </c>
      <c r="AE2016" s="87" t="s">
        <v>5552</v>
      </c>
      <c r="AF2016" s="84" t="b">
        <v>0</v>
      </c>
      <c r="AG2016" s="84" t="s">
        <v>5604</v>
      </c>
      <c r="AH2016" s="84"/>
      <c r="AI2016" s="87" t="s">
        <v>5552</v>
      </c>
      <c r="AJ2016" s="84" t="b">
        <v>0</v>
      </c>
      <c r="AK2016" s="84">
        <v>2</v>
      </c>
      <c r="AL2016" s="87" t="s">
        <v>5552</v>
      </c>
      <c r="AM2016" s="84" t="s">
        <v>5691</v>
      </c>
      <c r="AN2016" s="84" t="b">
        <v>0</v>
      </c>
      <c r="AO2016" s="87" t="s">
        <v>4737</v>
      </c>
      <c r="AP2016" s="84" t="s">
        <v>1269</v>
      </c>
      <c r="AQ2016" s="84">
        <v>0</v>
      </c>
      <c r="AR2016" s="84">
        <v>0</v>
      </c>
      <c r="AS2016" s="84"/>
      <c r="AT2016" s="84"/>
      <c r="AU2016" s="84"/>
      <c r="AV2016" s="84"/>
      <c r="AW2016" s="84"/>
      <c r="AX2016" s="84"/>
      <c r="AY2016" s="84"/>
      <c r="AZ2016" s="84"/>
    </row>
    <row r="2017" spans="1:52" x14ac:dyDescent="0.55000000000000004">
      <c r="A2017" s="69" t="s">
        <v>503</v>
      </c>
      <c r="B2017" s="69" t="s">
        <v>502</v>
      </c>
      <c r="C2017" s="70"/>
      <c r="D2017" s="71"/>
      <c r="E2017" s="72"/>
      <c r="F2017" s="73"/>
      <c r="G2017" s="70"/>
      <c r="H2017" s="74"/>
      <c r="I2017" s="75"/>
      <c r="J2017" s="75"/>
      <c r="K2017" s="36"/>
      <c r="L2017" s="82"/>
      <c r="M2017" s="82"/>
      <c r="N2017" s="77"/>
      <c r="O2017" s="84" t="s">
        <v>1269</v>
      </c>
      <c r="P2017" s="86">
        <v>43429.805648148147</v>
      </c>
      <c r="Q2017" s="84" t="s">
        <v>1424</v>
      </c>
      <c r="R2017" s="84"/>
      <c r="S2017" s="84"/>
      <c r="T2017" s="84" t="s">
        <v>2163</v>
      </c>
      <c r="U2017" s="84"/>
      <c r="V2017" s="88" t="s">
        <v>2893</v>
      </c>
      <c r="W2017" s="86">
        <v>43429.805648148147</v>
      </c>
      <c r="X2017" s="88" t="s">
        <v>3608</v>
      </c>
      <c r="Y2017" s="84"/>
      <c r="Z2017" s="84"/>
      <c r="AA2017" s="87" t="s">
        <v>4738</v>
      </c>
      <c r="AB2017" s="84"/>
      <c r="AC2017" s="84" t="b">
        <v>0</v>
      </c>
      <c r="AD2017" s="84">
        <v>0</v>
      </c>
      <c r="AE2017" s="87" t="s">
        <v>5552</v>
      </c>
      <c r="AF2017" s="84" t="b">
        <v>0</v>
      </c>
      <c r="AG2017" s="84" t="s">
        <v>5604</v>
      </c>
      <c r="AH2017" s="84"/>
      <c r="AI2017" s="87" t="s">
        <v>5552</v>
      </c>
      <c r="AJ2017" s="84" t="b">
        <v>0</v>
      </c>
      <c r="AK2017" s="84">
        <v>2</v>
      </c>
      <c r="AL2017" s="87" t="s">
        <v>4737</v>
      </c>
      <c r="AM2017" s="84" t="s">
        <v>5684</v>
      </c>
      <c r="AN2017" s="84" t="b">
        <v>0</v>
      </c>
      <c r="AO2017" s="87" t="s">
        <v>4737</v>
      </c>
      <c r="AP2017" s="84" t="s">
        <v>179</v>
      </c>
      <c r="AQ2017" s="84">
        <v>0</v>
      </c>
      <c r="AR2017" s="84">
        <v>0</v>
      </c>
      <c r="AS2017" s="84"/>
      <c r="AT2017" s="84"/>
      <c r="AU2017" s="84"/>
      <c r="AV2017" s="84"/>
      <c r="AW2017" s="84"/>
      <c r="AX2017" s="84"/>
      <c r="AY2017" s="84"/>
      <c r="AZ2017" s="84"/>
    </row>
    <row r="2018" spans="1:52" x14ac:dyDescent="0.55000000000000004">
      <c r="A2018" s="69" t="s">
        <v>503</v>
      </c>
      <c r="B2018" s="69" t="s">
        <v>1084</v>
      </c>
      <c r="C2018" s="70"/>
      <c r="D2018" s="71"/>
      <c r="E2018" s="72"/>
      <c r="F2018" s="73"/>
      <c r="G2018" s="70"/>
      <c r="H2018" s="74"/>
      <c r="I2018" s="75"/>
      <c r="J2018" s="75"/>
      <c r="K2018" s="36"/>
      <c r="L2018" s="82"/>
      <c r="M2018" s="82"/>
      <c r="N2018" s="77"/>
      <c r="O2018" s="84" t="s">
        <v>1270</v>
      </c>
      <c r="P2018" s="86">
        <v>43429.805648148147</v>
      </c>
      <c r="Q2018" s="84" t="s">
        <v>1424</v>
      </c>
      <c r="R2018" s="84"/>
      <c r="S2018" s="84"/>
      <c r="T2018" s="84" t="s">
        <v>2163</v>
      </c>
      <c r="U2018" s="84"/>
      <c r="V2018" s="88" t="s">
        <v>2893</v>
      </c>
      <c r="W2018" s="86">
        <v>43429.805648148147</v>
      </c>
      <c r="X2018" s="88" t="s">
        <v>3608</v>
      </c>
      <c r="Y2018" s="84"/>
      <c r="Z2018" s="84"/>
      <c r="AA2018" s="87" t="s">
        <v>4738</v>
      </c>
      <c r="AB2018" s="84"/>
      <c r="AC2018" s="84" t="b">
        <v>0</v>
      </c>
      <c r="AD2018" s="84">
        <v>0</v>
      </c>
      <c r="AE2018" s="87" t="s">
        <v>5552</v>
      </c>
      <c r="AF2018" s="84" t="b">
        <v>0</v>
      </c>
      <c r="AG2018" s="84" t="s">
        <v>5604</v>
      </c>
      <c r="AH2018" s="84"/>
      <c r="AI2018" s="87" t="s">
        <v>5552</v>
      </c>
      <c r="AJ2018" s="84" t="b">
        <v>0</v>
      </c>
      <c r="AK2018" s="84">
        <v>2</v>
      </c>
      <c r="AL2018" s="87" t="s">
        <v>4737</v>
      </c>
      <c r="AM2018" s="84" t="s">
        <v>5684</v>
      </c>
      <c r="AN2018" s="84" t="b">
        <v>0</v>
      </c>
      <c r="AO2018" s="87" t="s">
        <v>4737</v>
      </c>
      <c r="AP2018" s="84" t="s">
        <v>179</v>
      </c>
      <c r="AQ2018" s="84">
        <v>0</v>
      </c>
      <c r="AR2018" s="84">
        <v>0</v>
      </c>
      <c r="AS2018" s="84"/>
      <c r="AT2018" s="84"/>
      <c r="AU2018" s="84"/>
      <c r="AV2018" s="84"/>
      <c r="AW2018" s="84"/>
      <c r="AX2018" s="84"/>
      <c r="AY2018" s="84"/>
      <c r="AZ2018" s="84"/>
    </row>
    <row r="2019" spans="1:52" x14ac:dyDescent="0.55000000000000004">
      <c r="A2019" s="69" t="s">
        <v>504</v>
      </c>
      <c r="B2019" s="69" t="s">
        <v>801</v>
      </c>
      <c r="C2019" s="70"/>
      <c r="D2019" s="71"/>
      <c r="E2019" s="72"/>
      <c r="F2019" s="73"/>
      <c r="G2019" s="70"/>
      <c r="H2019" s="74"/>
      <c r="I2019" s="75"/>
      <c r="J2019" s="75"/>
      <c r="K2019" s="36"/>
      <c r="L2019" s="82"/>
      <c r="M2019" s="82"/>
      <c r="N2019" s="77"/>
      <c r="O2019" s="84" t="s">
        <v>1270</v>
      </c>
      <c r="P2019" s="86">
        <v>43429.512118055558</v>
      </c>
      <c r="Q2019" s="84" t="s">
        <v>1425</v>
      </c>
      <c r="R2019" s="84"/>
      <c r="S2019" s="84"/>
      <c r="T2019" s="84" t="s">
        <v>2164</v>
      </c>
      <c r="U2019" s="88" t="s">
        <v>2504</v>
      </c>
      <c r="V2019" s="88" t="s">
        <v>2504</v>
      </c>
      <c r="W2019" s="86">
        <v>43429.512118055558</v>
      </c>
      <c r="X2019" s="88" t="s">
        <v>3609</v>
      </c>
      <c r="Y2019" s="84"/>
      <c r="Z2019" s="84"/>
      <c r="AA2019" s="87" t="s">
        <v>4739</v>
      </c>
      <c r="AB2019" s="84"/>
      <c r="AC2019" s="84" t="b">
        <v>0</v>
      </c>
      <c r="AD2019" s="84">
        <v>2</v>
      </c>
      <c r="AE2019" s="87" t="s">
        <v>5552</v>
      </c>
      <c r="AF2019" s="84" t="b">
        <v>0</v>
      </c>
      <c r="AG2019" s="84" t="s">
        <v>5604</v>
      </c>
      <c r="AH2019" s="84"/>
      <c r="AI2019" s="87" t="s">
        <v>5552</v>
      </c>
      <c r="AJ2019" s="84" t="b">
        <v>0</v>
      </c>
      <c r="AK2019" s="84">
        <v>1</v>
      </c>
      <c r="AL2019" s="87" t="s">
        <v>5552</v>
      </c>
      <c r="AM2019" s="84" t="s">
        <v>5685</v>
      </c>
      <c r="AN2019" s="84" t="b">
        <v>0</v>
      </c>
      <c r="AO2019" s="87" t="s">
        <v>4739</v>
      </c>
      <c r="AP2019" s="84" t="s">
        <v>179</v>
      </c>
      <c r="AQ2019" s="84">
        <v>0</v>
      </c>
      <c r="AR2019" s="84">
        <v>0</v>
      </c>
      <c r="AS2019" s="84"/>
      <c r="AT2019" s="84"/>
      <c r="AU2019" s="84"/>
      <c r="AV2019" s="84"/>
      <c r="AW2019" s="84"/>
      <c r="AX2019" s="84"/>
      <c r="AY2019" s="84"/>
      <c r="AZ2019" s="84"/>
    </row>
    <row r="2020" spans="1:52" x14ac:dyDescent="0.55000000000000004">
      <c r="A2020" s="69" t="s">
        <v>505</v>
      </c>
      <c r="B2020" s="69" t="s">
        <v>504</v>
      </c>
      <c r="C2020" s="70"/>
      <c r="D2020" s="71"/>
      <c r="E2020" s="72"/>
      <c r="F2020" s="73"/>
      <c r="G2020" s="70"/>
      <c r="H2020" s="74"/>
      <c r="I2020" s="75"/>
      <c r="J2020" s="75"/>
      <c r="K2020" s="36"/>
      <c r="L2020" s="82"/>
      <c r="M2020" s="82"/>
      <c r="N2020" s="77"/>
      <c r="O2020" s="84" t="s">
        <v>1269</v>
      </c>
      <c r="P2020" s="86">
        <v>43429.83394675926</v>
      </c>
      <c r="Q2020" s="84" t="s">
        <v>1425</v>
      </c>
      <c r="R2020" s="84"/>
      <c r="S2020" s="84"/>
      <c r="T2020" s="84" t="s">
        <v>2165</v>
      </c>
      <c r="U2020" s="84"/>
      <c r="V2020" s="88" t="s">
        <v>2894</v>
      </c>
      <c r="W2020" s="86">
        <v>43429.83394675926</v>
      </c>
      <c r="X2020" s="88" t="s">
        <v>3610</v>
      </c>
      <c r="Y2020" s="84"/>
      <c r="Z2020" s="84"/>
      <c r="AA2020" s="87" t="s">
        <v>4740</v>
      </c>
      <c r="AB2020" s="84"/>
      <c r="AC2020" s="84" t="b">
        <v>0</v>
      </c>
      <c r="AD2020" s="84">
        <v>0</v>
      </c>
      <c r="AE2020" s="87" t="s">
        <v>5552</v>
      </c>
      <c r="AF2020" s="84" t="b">
        <v>0</v>
      </c>
      <c r="AG2020" s="84" t="s">
        <v>5604</v>
      </c>
      <c r="AH2020" s="84"/>
      <c r="AI2020" s="87" t="s">
        <v>5552</v>
      </c>
      <c r="AJ2020" s="84" t="b">
        <v>0</v>
      </c>
      <c r="AK2020" s="84">
        <v>1</v>
      </c>
      <c r="AL2020" s="87" t="s">
        <v>4739</v>
      </c>
      <c r="AM2020" s="84" t="s">
        <v>5685</v>
      </c>
      <c r="AN2020" s="84" t="b">
        <v>0</v>
      </c>
      <c r="AO2020" s="87" t="s">
        <v>4739</v>
      </c>
      <c r="AP2020" s="84" t="s">
        <v>179</v>
      </c>
      <c r="AQ2020" s="84">
        <v>0</v>
      </c>
      <c r="AR2020" s="84">
        <v>0</v>
      </c>
      <c r="AS2020" s="84"/>
      <c r="AT2020" s="84"/>
      <c r="AU2020" s="84"/>
      <c r="AV2020" s="84"/>
      <c r="AW2020" s="84"/>
      <c r="AX2020" s="84"/>
      <c r="AY2020" s="84"/>
      <c r="AZ2020" s="84"/>
    </row>
    <row r="2021" spans="1:52" x14ac:dyDescent="0.55000000000000004">
      <c r="A2021" s="69" t="s">
        <v>505</v>
      </c>
      <c r="B2021" s="69" t="s">
        <v>801</v>
      </c>
      <c r="C2021" s="70"/>
      <c r="D2021" s="71"/>
      <c r="E2021" s="72"/>
      <c r="F2021" s="73"/>
      <c r="G2021" s="70"/>
      <c r="H2021" s="74"/>
      <c r="I2021" s="75"/>
      <c r="J2021" s="75"/>
      <c r="K2021" s="36"/>
      <c r="L2021" s="82"/>
      <c r="M2021" s="82"/>
      <c r="N2021" s="77"/>
      <c r="O2021" s="84" t="s">
        <v>1270</v>
      </c>
      <c r="P2021" s="86">
        <v>43429.83394675926</v>
      </c>
      <c r="Q2021" s="84" t="s">
        <v>1425</v>
      </c>
      <c r="R2021" s="84"/>
      <c r="S2021" s="84"/>
      <c r="T2021" s="84" t="s">
        <v>2165</v>
      </c>
      <c r="U2021" s="84"/>
      <c r="V2021" s="88" t="s">
        <v>2894</v>
      </c>
      <c r="W2021" s="86">
        <v>43429.83394675926</v>
      </c>
      <c r="X2021" s="88" t="s">
        <v>3610</v>
      </c>
      <c r="Y2021" s="84"/>
      <c r="Z2021" s="84"/>
      <c r="AA2021" s="87" t="s">
        <v>4740</v>
      </c>
      <c r="AB2021" s="84"/>
      <c r="AC2021" s="84" t="b">
        <v>0</v>
      </c>
      <c r="AD2021" s="84">
        <v>0</v>
      </c>
      <c r="AE2021" s="87" t="s">
        <v>5552</v>
      </c>
      <c r="AF2021" s="84" t="b">
        <v>0</v>
      </c>
      <c r="AG2021" s="84" t="s">
        <v>5604</v>
      </c>
      <c r="AH2021" s="84"/>
      <c r="AI2021" s="87" t="s">
        <v>5552</v>
      </c>
      <c r="AJ2021" s="84" t="b">
        <v>0</v>
      </c>
      <c r="AK2021" s="84">
        <v>1</v>
      </c>
      <c r="AL2021" s="87" t="s">
        <v>4739</v>
      </c>
      <c r="AM2021" s="84" t="s">
        <v>5685</v>
      </c>
      <c r="AN2021" s="84" t="b">
        <v>0</v>
      </c>
      <c r="AO2021" s="87" t="s">
        <v>4739</v>
      </c>
      <c r="AP2021" s="84" t="s">
        <v>179</v>
      </c>
      <c r="AQ2021" s="84">
        <v>0</v>
      </c>
      <c r="AR2021" s="84">
        <v>0</v>
      </c>
      <c r="AS2021" s="84"/>
      <c r="AT2021" s="84"/>
      <c r="AU2021" s="84"/>
      <c r="AV2021" s="84"/>
      <c r="AW2021" s="84"/>
      <c r="AX2021" s="84"/>
      <c r="AY2021" s="84"/>
      <c r="AZ2021" s="84"/>
    </row>
    <row r="2022" spans="1:52" x14ac:dyDescent="0.55000000000000004">
      <c r="A2022" s="69" t="s">
        <v>506</v>
      </c>
      <c r="B2022" s="69" t="s">
        <v>650</v>
      </c>
      <c r="C2022" s="70"/>
      <c r="D2022" s="71"/>
      <c r="E2022" s="72"/>
      <c r="F2022" s="73"/>
      <c r="G2022" s="70"/>
      <c r="H2022" s="74"/>
      <c r="I2022" s="75"/>
      <c r="J2022" s="75"/>
      <c r="K2022" s="36"/>
      <c r="L2022" s="82"/>
      <c r="M2022" s="82"/>
      <c r="N2022" s="77"/>
      <c r="O2022" s="84" t="s">
        <v>1269</v>
      </c>
      <c r="P2022" s="86">
        <v>43429.954467592594</v>
      </c>
      <c r="Q2022" s="84" t="s">
        <v>1422</v>
      </c>
      <c r="R2022" s="84"/>
      <c r="S2022" s="84"/>
      <c r="T2022" s="84" t="s">
        <v>2021</v>
      </c>
      <c r="U2022" s="84"/>
      <c r="V2022" s="88" t="s">
        <v>2895</v>
      </c>
      <c r="W2022" s="86">
        <v>43429.954467592594</v>
      </c>
      <c r="X2022" s="88" t="s">
        <v>3611</v>
      </c>
      <c r="Y2022" s="84"/>
      <c r="Z2022" s="84"/>
      <c r="AA2022" s="87" t="s">
        <v>4741</v>
      </c>
      <c r="AB2022" s="84"/>
      <c r="AC2022" s="84" t="b">
        <v>0</v>
      </c>
      <c r="AD2022" s="84">
        <v>0</v>
      </c>
      <c r="AE2022" s="87" t="s">
        <v>5552</v>
      </c>
      <c r="AF2022" s="84" t="b">
        <v>0</v>
      </c>
      <c r="AG2022" s="84" t="s">
        <v>5604</v>
      </c>
      <c r="AH2022" s="84"/>
      <c r="AI2022" s="87" t="s">
        <v>5552</v>
      </c>
      <c r="AJ2022" s="84" t="b">
        <v>0</v>
      </c>
      <c r="AK2022" s="84">
        <v>3</v>
      </c>
      <c r="AL2022" s="87" t="s">
        <v>4928</v>
      </c>
      <c r="AM2022" s="84" t="s">
        <v>5682</v>
      </c>
      <c r="AN2022" s="84" t="b">
        <v>0</v>
      </c>
      <c r="AO2022" s="87" t="s">
        <v>4928</v>
      </c>
      <c r="AP2022" s="84" t="s">
        <v>179</v>
      </c>
      <c r="AQ2022" s="84">
        <v>0</v>
      </c>
      <c r="AR2022" s="84">
        <v>0</v>
      </c>
      <c r="AS2022" s="84"/>
      <c r="AT2022" s="84"/>
      <c r="AU2022" s="84"/>
      <c r="AV2022" s="84"/>
      <c r="AW2022" s="84"/>
      <c r="AX2022" s="84"/>
      <c r="AY2022" s="84"/>
      <c r="AZ2022" s="84"/>
    </row>
    <row r="2023" spans="1:52" x14ac:dyDescent="0.55000000000000004">
      <c r="A2023" s="69" t="s">
        <v>507</v>
      </c>
      <c r="B2023" s="69" t="s">
        <v>650</v>
      </c>
      <c r="C2023" s="70"/>
      <c r="D2023" s="71"/>
      <c r="E2023" s="72"/>
      <c r="F2023" s="73"/>
      <c r="G2023" s="70"/>
      <c r="H2023" s="74"/>
      <c r="I2023" s="75"/>
      <c r="J2023" s="75"/>
      <c r="K2023" s="36"/>
      <c r="L2023" s="82"/>
      <c r="M2023" s="82"/>
      <c r="N2023" s="77"/>
      <c r="O2023" s="84" t="s">
        <v>1269</v>
      </c>
      <c r="P2023" s="86">
        <v>43429.96665509259</v>
      </c>
      <c r="Q2023" s="84" t="s">
        <v>1422</v>
      </c>
      <c r="R2023" s="84"/>
      <c r="S2023" s="84"/>
      <c r="T2023" s="84" t="s">
        <v>2021</v>
      </c>
      <c r="U2023" s="84"/>
      <c r="V2023" s="88" t="s">
        <v>2896</v>
      </c>
      <c r="W2023" s="86">
        <v>43429.96665509259</v>
      </c>
      <c r="X2023" s="88" t="s">
        <v>3612</v>
      </c>
      <c r="Y2023" s="84"/>
      <c r="Z2023" s="84"/>
      <c r="AA2023" s="87" t="s">
        <v>4742</v>
      </c>
      <c r="AB2023" s="84"/>
      <c r="AC2023" s="84" t="b">
        <v>0</v>
      </c>
      <c r="AD2023" s="84">
        <v>0</v>
      </c>
      <c r="AE2023" s="87" t="s">
        <v>5552</v>
      </c>
      <c r="AF2023" s="84" t="b">
        <v>0</v>
      </c>
      <c r="AG2023" s="84" t="s">
        <v>5604</v>
      </c>
      <c r="AH2023" s="84"/>
      <c r="AI2023" s="87" t="s">
        <v>5552</v>
      </c>
      <c r="AJ2023" s="84" t="b">
        <v>0</v>
      </c>
      <c r="AK2023" s="84">
        <v>3</v>
      </c>
      <c r="AL2023" s="87" t="s">
        <v>4928</v>
      </c>
      <c r="AM2023" s="84" t="s">
        <v>5691</v>
      </c>
      <c r="AN2023" s="84" t="b">
        <v>0</v>
      </c>
      <c r="AO2023" s="87" t="s">
        <v>4928</v>
      </c>
      <c r="AP2023" s="84" t="s">
        <v>179</v>
      </c>
      <c r="AQ2023" s="84">
        <v>0</v>
      </c>
      <c r="AR2023" s="84">
        <v>0</v>
      </c>
      <c r="AS2023" s="84"/>
      <c r="AT2023" s="84"/>
      <c r="AU2023" s="84"/>
      <c r="AV2023" s="84"/>
      <c r="AW2023" s="84"/>
      <c r="AX2023" s="84"/>
      <c r="AY2023" s="84"/>
      <c r="AZ2023" s="84"/>
    </row>
    <row r="2024" spans="1:52" x14ac:dyDescent="0.55000000000000004">
      <c r="A2024" s="69" t="s">
        <v>508</v>
      </c>
      <c r="B2024" s="69" t="s">
        <v>1085</v>
      </c>
      <c r="C2024" s="70"/>
      <c r="D2024" s="71"/>
      <c r="E2024" s="72"/>
      <c r="F2024" s="73"/>
      <c r="G2024" s="70"/>
      <c r="H2024" s="74"/>
      <c r="I2024" s="75"/>
      <c r="J2024" s="75"/>
      <c r="K2024" s="36"/>
      <c r="L2024" s="82"/>
      <c r="M2024" s="82"/>
      <c r="N2024" s="77"/>
      <c r="O2024" s="84" t="s">
        <v>1270</v>
      </c>
      <c r="P2024" s="86">
        <v>43429.989594907405</v>
      </c>
      <c r="Q2024" s="84" t="s">
        <v>1426</v>
      </c>
      <c r="R2024" s="84"/>
      <c r="S2024" s="84"/>
      <c r="T2024" s="84" t="s">
        <v>2021</v>
      </c>
      <c r="U2024" s="84"/>
      <c r="V2024" s="88" t="s">
        <v>2897</v>
      </c>
      <c r="W2024" s="86">
        <v>43429.989594907405</v>
      </c>
      <c r="X2024" s="88" t="s">
        <v>3613</v>
      </c>
      <c r="Y2024" s="84"/>
      <c r="Z2024" s="84"/>
      <c r="AA2024" s="87" t="s">
        <v>4743</v>
      </c>
      <c r="AB2024" s="87" t="s">
        <v>5524</v>
      </c>
      <c r="AC2024" s="84" t="b">
        <v>0</v>
      </c>
      <c r="AD2024" s="84">
        <v>1</v>
      </c>
      <c r="AE2024" s="87" t="s">
        <v>5564</v>
      </c>
      <c r="AF2024" s="84" t="b">
        <v>0</v>
      </c>
      <c r="AG2024" s="84" t="s">
        <v>5604</v>
      </c>
      <c r="AH2024" s="84"/>
      <c r="AI2024" s="87" t="s">
        <v>5552</v>
      </c>
      <c r="AJ2024" s="84" t="b">
        <v>0</v>
      </c>
      <c r="AK2024" s="84">
        <v>1</v>
      </c>
      <c r="AL2024" s="87" t="s">
        <v>5552</v>
      </c>
      <c r="AM2024" s="84" t="s">
        <v>5686</v>
      </c>
      <c r="AN2024" s="84" t="b">
        <v>0</v>
      </c>
      <c r="AO2024" s="87" t="s">
        <v>5524</v>
      </c>
      <c r="AP2024" s="84" t="s">
        <v>179</v>
      </c>
      <c r="AQ2024" s="84">
        <v>0</v>
      </c>
      <c r="AR2024" s="84">
        <v>0</v>
      </c>
      <c r="AS2024" s="84" t="s">
        <v>5729</v>
      </c>
      <c r="AT2024" s="84" t="s">
        <v>5747</v>
      </c>
      <c r="AU2024" s="84" t="s">
        <v>5758</v>
      </c>
      <c r="AV2024" s="84" t="s">
        <v>5768</v>
      </c>
      <c r="AW2024" s="84" t="s">
        <v>5787</v>
      </c>
      <c r="AX2024" s="84" t="s">
        <v>5803</v>
      </c>
      <c r="AY2024" s="84" t="s">
        <v>5814</v>
      </c>
      <c r="AZ2024" s="88" t="s">
        <v>5824</v>
      </c>
    </row>
    <row r="2025" spans="1:52" x14ac:dyDescent="0.55000000000000004">
      <c r="A2025" s="69" t="s">
        <v>508</v>
      </c>
      <c r="B2025" s="69" t="s">
        <v>1086</v>
      </c>
      <c r="C2025" s="70"/>
      <c r="D2025" s="71"/>
      <c r="E2025" s="72"/>
      <c r="F2025" s="73"/>
      <c r="G2025" s="70"/>
      <c r="H2025" s="74"/>
      <c r="I2025" s="75"/>
      <c r="J2025" s="75"/>
      <c r="K2025" s="36"/>
      <c r="L2025" s="82"/>
      <c r="M2025" s="82"/>
      <c r="N2025" s="77"/>
      <c r="O2025" s="84" t="s">
        <v>1270</v>
      </c>
      <c r="P2025" s="86">
        <v>43429.989594907405</v>
      </c>
      <c r="Q2025" s="84" t="s">
        <v>1426</v>
      </c>
      <c r="R2025" s="84"/>
      <c r="S2025" s="84"/>
      <c r="T2025" s="84" t="s">
        <v>2021</v>
      </c>
      <c r="U2025" s="84"/>
      <c r="V2025" s="88" t="s">
        <v>2897</v>
      </c>
      <c r="W2025" s="86">
        <v>43429.989594907405</v>
      </c>
      <c r="X2025" s="88" t="s">
        <v>3613</v>
      </c>
      <c r="Y2025" s="84"/>
      <c r="Z2025" s="84"/>
      <c r="AA2025" s="87" t="s">
        <v>4743</v>
      </c>
      <c r="AB2025" s="87" t="s">
        <v>5524</v>
      </c>
      <c r="AC2025" s="84" t="b">
        <v>0</v>
      </c>
      <c r="AD2025" s="84">
        <v>1</v>
      </c>
      <c r="AE2025" s="87" t="s">
        <v>5564</v>
      </c>
      <c r="AF2025" s="84" t="b">
        <v>0</v>
      </c>
      <c r="AG2025" s="84" t="s">
        <v>5604</v>
      </c>
      <c r="AH2025" s="84"/>
      <c r="AI2025" s="87" t="s">
        <v>5552</v>
      </c>
      <c r="AJ2025" s="84" t="b">
        <v>0</v>
      </c>
      <c r="AK2025" s="84">
        <v>1</v>
      </c>
      <c r="AL2025" s="87" t="s">
        <v>5552</v>
      </c>
      <c r="AM2025" s="84" t="s">
        <v>5686</v>
      </c>
      <c r="AN2025" s="84" t="b">
        <v>0</v>
      </c>
      <c r="AO2025" s="87" t="s">
        <v>5524</v>
      </c>
      <c r="AP2025" s="84" t="s">
        <v>179</v>
      </c>
      <c r="AQ2025" s="84">
        <v>0</v>
      </c>
      <c r="AR2025" s="84">
        <v>0</v>
      </c>
      <c r="AS2025" s="84" t="s">
        <v>5729</v>
      </c>
      <c r="AT2025" s="84" t="s">
        <v>5747</v>
      </c>
      <c r="AU2025" s="84" t="s">
        <v>5758</v>
      </c>
      <c r="AV2025" s="84" t="s">
        <v>5768</v>
      </c>
      <c r="AW2025" s="84" t="s">
        <v>5787</v>
      </c>
      <c r="AX2025" s="84" t="s">
        <v>5803</v>
      </c>
      <c r="AY2025" s="84" t="s">
        <v>5814</v>
      </c>
      <c r="AZ2025" s="88" t="s">
        <v>5824</v>
      </c>
    </row>
    <row r="2026" spans="1:52" x14ac:dyDescent="0.55000000000000004">
      <c r="A2026" s="69" t="s">
        <v>508</v>
      </c>
      <c r="B2026" s="69" t="s">
        <v>1087</v>
      </c>
      <c r="C2026" s="70"/>
      <c r="D2026" s="71"/>
      <c r="E2026" s="72"/>
      <c r="F2026" s="73"/>
      <c r="G2026" s="70"/>
      <c r="H2026" s="74"/>
      <c r="I2026" s="75"/>
      <c r="J2026" s="75"/>
      <c r="K2026" s="36"/>
      <c r="L2026" s="82"/>
      <c r="M2026" s="82"/>
      <c r="N2026" s="77"/>
      <c r="O2026" s="84" t="s">
        <v>1270</v>
      </c>
      <c r="P2026" s="86">
        <v>43429.989594907405</v>
      </c>
      <c r="Q2026" s="84" t="s">
        <v>1426</v>
      </c>
      <c r="R2026" s="84"/>
      <c r="S2026" s="84"/>
      <c r="T2026" s="84" t="s">
        <v>2021</v>
      </c>
      <c r="U2026" s="84"/>
      <c r="V2026" s="88" t="s">
        <v>2897</v>
      </c>
      <c r="W2026" s="86">
        <v>43429.989594907405</v>
      </c>
      <c r="X2026" s="88" t="s">
        <v>3613</v>
      </c>
      <c r="Y2026" s="84"/>
      <c r="Z2026" s="84"/>
      <c r="AA2026" s="87" t="s">
        <v>4743</v>
      </c>
      <c r="AB2026" s="87" t="s">
        <v>5524</v>
      </c>
      <c r="AC2026" s="84" t="b">
        <v>0</v>
      </c>
      <c r="AD2026" s="84">
        <v>1</v>
      </c>
      <c r="AE2026" s="87" t="s">
        <v>5564</v>
      </c>
      <c r="AF2026" s="84" t="b">
        <v>0</v>
      </c>
      <c r="AG2026" s="84" t="s">
        <v>5604</v>
      </c>
      <c r="AH2026" s="84"/>
      <c r="AI2026" s="87" t="s">
        <v>5552</v>
      </c>
      <c r="AJ2026" s="84" t="b">
        <v>0</v>
      </c>
      <c r="AK2026" s="84">
        <v>1</v>
      </c>
      <c r="AL2026" s="87" t="s">
        <v>5552</v>
      </c>
      <c r="AM2026" s="84" t="s">
        <v>5686</v>
      </c>
      <c r="AN2026" s="84" t="b">
        <v>0</v>
      </c>
      <c r="AO2026" s="87" t="s">
        <v>5524</v>
      </c>
      <c r="AP2026" s="84" t="s">
        <v>179</v>
      </c>
      <c r="AQ2026" s="84">
        <v>0</v>
      </c>
      <c r="AR2026" s="84">
        <v>0</v>
      </c>
      <c r="AS2026" s="84" t="s">
        <v>5729</v>
      </c>
      <c r="AT2026" s="84" t="s">
        <v>5747</v>
      </c>
      <c r="AU2026" s="84" t="s">
        <v>5758</v>
      </c>
      <c r="AV2026" s="84" t="s">
        <v>5768</v>
      </c>
      <c r="AW2026" s="84" t="s">
        <v>5787</v>
      </c>
      <c r="AX2026" s="84" t="s">
        <v>5803</v>
      </c>
      <c r="AY2026" s="84" t="s">
        <v>5814</v>
      </c>
      <c r="AZ2026" s="88" t="s">
        <v>5824</v>
      </c>
    </row>
    <row r="2027" spans="1:52" x14ac:dyDescent="0.55000000000000004">
      <c r="A2027" s="69" t="s">
        <v>508</v>
      </c>
      <c r="B2027" s="69" t="s">
        <v>1088</v>
      </c>
      <c r="C2027" s="70"/>
      <c r="D2027" s="71"/>
      <c r="E2027" s="72"/>
      <c r="F2027" s="73"/>
      <c r="G2027" s="70"/>
      <c r="H2027" s="74"/>
      <c r="I2027" s="75"/>
      <c r="J2027" s="75"/>
      <c r="K2027" s="36"/>
      <c r="L2027" s="82"/>
      <c r="M2027" s="82"/>
      <c r="N2027" s="77"/>
      <c r="O2027" s="84" t="s">
        <v>1270</v>
      </c>
      <c r="P2027" s="86">
        <v>43429.989594907405</v>
      </c>
      <c r="Q2027" s="84" t="s">
        <v>1426</v>
      </c>
      <c r="R2027" s="84"/>
      <c r="S2027" s="84"/>
      <c r="T2027" s="84" t="s">
        <v>2021</v>
      </c>
      <c r="U2027" s="84"/>
      <c r="V2027" s="88" t="s">
        <v>2897</v>
      </c>
      <c r="W2027" s="86">
        <v>43429.989594907405</v>
      </c>
      <c r="X2027" s="88" t="s">
        <v>3613</v>
      </c>
      <c r="Y2027" s="84"/>
      <c r="Z2027" s="84"/>
      <c r="AA2027" s="87" t="s">
        <v>4743</v>
      </c>
      <c r="AB2027" s="87" t="s">
        <v>5524</v>
      </c>
      <c r="AC2027" s="84" t="b">
        <v>0</v>
      </c>
      <c r="AD2027" s="84">
        <v>1</v>
      </c>
      <c r="AE2027" s="87" t="s">
        <v>5564</v>
      </c>
      <c r="AF2027" s="84" t="b">
        <v>0</v>
      </c>
      <c r="AG2027" s="84" t="s">
        <v>5604</v>
      </c>
      <c r="AH2027" s="84"/>
      <c r="AI2027" s="87" t="s">
        <v>5552</v>
      </c>
      <c r="AJ2027" s="84" t="b">
        <v>0</v>
      </c>
      <c r="AK2027" s="84">
        <v>1</v>
      </c>
      <c r="AL2027" s="87" t="s">
        <v>5552</v>
      </c>
      <c r="AM2027" s="84" t="s">
        <v>5686</v>
      </c>
      <c r="AN2027" s="84" t="b">
        <v>0</v>
      </c>
      <c r="AO2027" s="87" t="s">
        <v>5524</v>
      </c>
      <c r="AP2027" s="84" t="s">
        <v>179</v>
      </c>
      <c r="AQ2027" s="84">
        <v>0</v>
      </c>
      <c r="AR2027" s="84">
        <v>0</v>
      </c>
      <c r="AS2027" s="84" t="s">
        <v>5729</v>
      </c>
      <c r="AT2027" s="84" t="s">
        <v>5747</v>
      </c>
      <c r="AU2027" s="84" t="s">
        <v>5758</v>
      </c>
      <c r="AV2027" s="84" t="s">
        <v>5768</v>
      </c>
      <c r="AW2027" s="84" t="s">
        <v>5787</v>
      </c>
      <c r="AX2027" s="84" t="s">
        <v>5803</v>
      </c>
      <c r="AY2027" s="84" t="s">
        <v>5814</v>
      </c>
      <c r="AZ2027" s="88" t="s">
        <v>5824</v>
      </c>
    </row>
    <row r="2028" spans="1:52" x14ac:dyDescent="0.55000000000000004">
      <c r="A2028" s="69" t="s">
        <v>508</v>
      </c>
      <c r="B2028" s="69" t="s">
        <v>1089</v>
      </c>
      <c r="C2028" s="70"/>
      <c r="D2028" s="71"/>
      <c r="E2028" s="72"/>
      <c r="F2028" s="73"/>
      <c r="G2028" s="70"/>
      <c r="H2028" s="74"/>
      <c r="I2028" s="75"/>
      <c r="J2028" s="75"/>
      <c r="K2028" s="36"/>
      <c r="L2028" s="82"/>
      <c r="M2028" s="82"/>
      <c r="N2028" s="77"/>
      <c r="O2028" s="84" t="s">
        <v>1271</v>
      </c>
      <c r="P2028" s="86">
        <v>43429.989594907405</v>
      </c>
      <c r="Q2028" s="84" t="s">
        <v>1426</v>
      </c>
      <c r="R2028" s="84"/>
      <c r="S2028" s="84"/>
      <c r="T2028" s="84" t="s">
        <v>2021</v>
      </c>
      <c r="U2028" s="84"/>
      <c r="V2028" s="88" t="s">
        <v>2897</v>
      </c>
      <c r="W2028" s="86">
        <v>43429.989594907405</v>
      </c>
      <c r="X2028" s="88" t="s">
        <v>3613</v>
      </c>
      <c r="Y2028" s="84"/>
      <c r="Z2028" s="84"/>
      <c r="AA2028" s="87" t="s">
        <v>4743</v>
      </c>
      <c r="AB2028" s="87" t="s">
        <v>5524</v>
      </c>
      <c r="AC2028" s="84" t="b">
        <v>0</v>
      </c>
      <c r="AD2028" s="84">
        <v>1</v>
      </c>
      <c r="AE2028" s="87" t="s">
        <v>5564</v>
      </c>
      <c r="AF2028" s="84" t="b">
        <v>0</v>
      </c>
      <c r="AG2028" s="84" t="s">
        <v>5604</v>
      </c>
      <c r="AH2028" s="84"/>
      <c r="AI2028" s="87" t="s">
        <v>5552</v>
      </c>
      <c r="AJ2028" s="84" t="b">
        <v>0</v>
      </c>
      <c r="AK2028" s="84">
        <v>1</v>
      </c>
      <c r="AL2028" s="87" t="s">
        <v>5552</v>
      </c>
      <c r="AM2028" s="84" t="s">
        <v>5686</v>
      </c>
      <c r="AN2028" s="84" t="b">
        <v>0</v>
      </c>
      <c r="AO2028" s="87" t="s">
        <v>5524</v>
      </c>
      <c r="AP2028" s="84" t="s">
        <v>179</v>
      </c>
      <c r="AQ2028" s="84">
        <v>0</v>
      </c>
      <c r="AR2028" s="84">
        <v>0</v>
      </c>
      <c r="AS2028" s="84" t="s">
        <v>5729</v>
      </c>
      <c r="AT2028" s="84" t="s">
        <v>5747</v>
      </c>
      <c r="AU2028" s="84" t="s">
        <v>5758</v>
      </c>
      <c r="AV2028" s="84" t="s">
        <v>5768</v>
      </c>
      <c r="AW2028" s="84" t="s">
        <v>5787</v>
      </c>
      <c r="AX2028" s="84" t="s">
        <v>5803</v>
      </c>
      <c r="AY2028" s="84" t="s">
        <v>5814</v>
      </c>
      <c r="AZ2028" s="88" t="s">
        <v>5824</v>
      </c>
    </row>
    <row r="2029" spans="1:52" x14ac:dyDescent="0.55000000000000004">
      <c r="A2029" s="69" t="s">
        <v>509</v>
      </c>
      <c r="B2029" s="69" t="s">
        <v>508</v>
      </c>
      <c r="C2029" s="70"/>
      <c r="D2029" s="71"/>
      <c r="E2029" s="72"/>
      <c r="F2029" s="73"/>
      <c r="G2029" s="70"/>
      <c r="H2029" s="74"/>
      <c r="I2029" s="75"/>
      <c r="J2029" s="75"/>
      <c r="K2029" s="36"/>
      <c r="L2029" s="82"/>
      <c r="M2029" s="82"/>
      <c r="N2029" s="77"/>
      <c r="O2029" s="84" t="s">
        <v>1269</v>
      </c>
      <c r="P2029" s="86">
        <v>43429.997442129628</v>
      </c>
      <c r="Q2029" s="84" t="s">
        <v>1426</v>
      </c>
      <c r="R2029" s="84"/>
      <c r="S2029" s="84"/>
      <c r="T2029" s="84"/>
      <c r="U2029" s="84"/>
      <c r="V2029" s="88" t="s">
        <v>2898</v>
      </c>
      <c r="W2029" s="86">
        <v>43429.997442129628</v>
      </c>
      <c r="X2029" s="88" t="s">
        <v>3614</v>
      </c>
      <c r="Y2029" s="84"/>
      <c r="Z2029" s="84"/>
      <c r="AA2029" s="87" t="s">
        <v>4744</v>
      </c>
      <c r="AB2029" s="84"/>
      <c r="AC2029" s="84" t="b">
        <v>0</v>
      </c>
      <c r="AD2029" s="84">
        <v>0</v>
      </c>
      <c r="AE2029" s="87" t="s">
        <v>5552</v>
      </c>
      <c r="AF2029" s="84" t="b">
        <v>0</v>
      </c>
      <c r="AG2029" s="84" t="s">
        <v>5604</v>
      </c>
      <c r="AH2029" s="84"/>
      <c r="AI2029" s="87" t="s">
        <v>5552</v>
      </c>
      <c r="AJ2029" s="84" t="b">
        <v>0</v>
      </c>
      <c r="AK2029" s="84">
        <v>1</v>
      </c>
      <c r="AL2029" s="87" t="s">
        <v>4743</v>
      </c>
      <c r="AM2029" s="84" t="s">
        <v>5682</v>
      </c>
      <c r="AN2029" s="84" t="b">
        <v>0</v>
      </c>
      <c r="AO2029" s="87" t="s">
        <v>4743</v>
      </c>
      <c r="AP2029" s="84" t="s">
        <v>179</v>
      </c>
      <c r="AQ2029" s="84">
        <v>0</v>
      </c>
      <c r="AR2029" s="84">
        <v>0</v>
      </c>
      <c r="AS2029" s="84"/>
      <c r="AT2029" s="84"/>
      <c r="AU2029" s="84"/>
      <c r="AV2029" s="84"/>
      <c r="AW2029" s="84"/>
      <c r="AX2029" s="84"/>
      <c r="AY2029" s="84"/>
      <c r="AZ2029" s="84"/>
    </row>
    <row r="2030" spans="1:52" x14ac:dyDescent="0.55000000000000004">
      <c r="A2030" s="69" t="s">
        <v>509</v>
      </c>
      <c r="B2030" s="69" t="s">
        <v>1086</v>
      </c>
      <c r="C2030" s="70"/>
      <c r="D2030" s="71"/>
      <c r="E2030" s="72"/>
      <c r="F2030" s="73"/>
      <c r="G2030" s="70"/>
      <c r="H2030" s="74"/>
      <c r="I2030" s="75"/>
      <c r="J2030" s="75"/>
      <c r="K2030" s="36"/>
      <c r="L2030" s="82"/>
      <c r="M2030" s="82"/>
      <c r="N2030" s="77"/>
      <c r="O2030" s="84" t="s">
        <v>1270</v>
      </c>
      <c r="P2030" s="86">
        <v>43429.997442129628</v>
      </c>
      <c r="Q2030" s="84" t="s">
        <v>1426</v>
      </c>
      <c r="R2030" s="84"/>
      <c r="S2030" s="84"/>
      <c r="T2030" s="84"/>
      <c r="U2030" s="84"/>
      <c r="V2030" s="88" t="s">
        <v>2898</v>
      </c>
      <c r="W2030" s="86">
        <v>43429.997442129628</v>
      </c>
      <c r="X2030" s="88" t="s">
        <v>3614</v>
      </c>
      <c r="Y2030" s="84"/>
      <c r="Z2030" s="84"/>
      <c r="AA2030" s="87" t="s">
        <v>4744</v>
      </c>
      <c r="AB2030" s="84"/>
      <c r="AC2030" s="84" t="b">
        <v>0</v>
      </c>
      <c r="AD2030" s="84">
        <v>0</v>
      </c>
      <c r="AE2030" s="87" t="s">
        <v>5552</v>
      </c>
      <c r="AF2030" s="84" t="b">
        <v>0</v>
      </c>
      <c r="AG2030" s="84" t="s">
        <v>5604</v>
      </c>
      <c r="AH2030" s="84"/>
      <c r="AI2030" s="87" t="s">
        <v>5552</v>
      </c>
      <c r="AJ2030" s="84" t="b">
        <v>0</v>
      </c>
      <c r="AK2030" s="84">
        <v>1</v>
      </c>
      <c r="AL2030" s="87" t="s">
        <v>4743</v>
      </c>
      <c r="AM2030" s="84" t="s">
        <v>5682</v>
      </c>
      <c r="AN2030" s="84" t="b">
        <v>0</v>
      </c>
      <c r="AO2030" s="87" t="s">
        <v>4743</v>
      </c>
      <c r="AP2030" s="84" t="s">
        <v>179</v>
      </c>
      <c r="AQ2030" s="84">
        <v>0</v>
      </c>
      <c r="AR2030" s="84">
        <v>0</v>
      </c>
      <c r="AS2030" s="84"/>
      <c r="AT2030" s="84"/>
      <c r="AU2030" s="84"/>
      <c r="AV2030" s="84"/>
      <c r="AW2030" s="84"/>
      <c r="AX2030" s="84"/>
      <c r="AY2030" s="84"/>
      <c r="AZ2030" s="84"/>
    </row>
    <row r="2031" spans="1:52" x14ac:dyDescent="0.55000000000000004">
      <c r="A2031" s="69" t="s">
        <v>509</v>
      </c>
      <c r="B2031" s="69" t="s">
        <v>1087</v>
      </c>
      <c r="C2031" s="70"/>
      <c r="D2031" s="71"/>
      <c r="E2031" s="72"/>
      <c r="F2031" s="73"/>
      <c r="G2031" s="70"/>
      <c r="H2031" s="74"/>
      <c r="I2031" s="75"/>
      <c r="J2031" s="75"/>
      <c r="K2031" s="36"/>
      <c r="L2031" s="82"/>
      <c r="M2031" s="82"/>
      <c r="N2031" s="77"/>
      <c r="O2031" s="84" t="s">
        <v>1270</v>
      </c>
      <c r="P2031" s="86">
        <v>43429.997442129628</v>
      </c>
      <c r="Q2031" s="84" t="s">
        <v>1426</v>
      </c>
      <c r="R2031" s="84"/>
      <c r="S2031" s="84"/>
      <c r="T2031" s="84"/>
      <c r="U2031" s="84"/>
      <c r="V2031" s="88" t="s">
        <v>2898</v>
      </c>
      <c r="W2031" s="86">
        <v>43429.997442129628</v>
      </c>
      <c r="X2031" s="88" t="s">
        <v>3614</v>
      </c>
      <c r="Y2031" s="84"/>
      <c r="Z2031" s="84"/>
      <c r="AA2031" s="87" t="s">
        <v>4744</v>
      </c>
      <c r="AB2031" s="84"/>
      <c r="AC2031" s="84" t="b">
        <v>0</v>
      </c>
      <c r="AD2031" s="84">
        <v>0</v>
      </c>
      <c r="AE2031" s="87" t="s">
        <v>5552</v>
      </c>
      <c r="AF2031" s="84" t="b">
        <v>0</v>
      </c>
      <c r="AG2031" s="84" t="s">
        <v>5604</v>
      </c>
      <c r="AH2031" s="84"/>
      <c r="AI2031" s="87" t="s">
        <v>5552</v>
      </c>
      <c r="AJ2031" s="84" t="b">
        <v>0</v>
      </c>
      <c r="AK2031" s="84">
        <v>1</v>
      </c>
      <c r="AL2031" s="87" t="s">
        <v>4743</v>
      </c>
      <c r="AM2031" s="84" t="s">
        <v>5682</v>
      </c>
      <c r="AN2031" s="84" t="b">
        <v>0</v>
      </c>
      <c r="AO2031" s="87" t="s">
        <v>4743</v>
      </c>
      <c r="AP2031" s="84" t="s">
        <v>179</v>
      </c>
      <c r="AQ2031" s="84">
        <v>0</v>
      </c>
      <c r="AR2031" s="84">
        <v>0</v>
      </c>
      <c r="AS2031" s="84"/>
      <c r="AT2031" s="84"/>
      <c r="AU2031" s="84"/>
      <c r="AV2031" s="84"/>
      <c r="AW2031" s="84"/>
      <c r="AX2031" s="84"/>
      <c r="AY2031" s="84"/>
      <c r="AZ2031" s="84"/>
    </row>
    <row r="2032" spans="1:52" x14ac:dyDescent="0.55000000000000004">
      <c r="A2032" s="69" t="s">
        <v>509</v>
      </c>
      <c r="B2032" s="69" t="s">
        <v>1089</v>
      </c>
      <c r="C2032" s="70"/>
      <c r="D2032" s="71"/>
      <c r="E2032" s="72"/>
      <c r="F2032" s="73"/>
      <c r="G2032" s="70"/>
      <c r="H2032" s="74"/>
      <c r="I2032" s="75"/>
      <c r="J2032" s="75"/>
      <c r="K2032" s="36"/>
      <c r="L2032" s="82"/>
      <c r="M2032" s="82"/>
      <c r="N2032" s="77"/>
      <c r="O2032" s="84" t="s">
        <v>1271</v>
      </c>
      <c r="P2032" s="86">
        <v>43429.997442129628</v>
      </c>
      <c r="Q2032" s="84" t="s">
        <v>1426</v>
      </c>
      <c r="R2032" s="84"/>
      <c r="S2032" s="84"/>
      <c r="T2032" s="84"/>
      <c r="U2032" s="84"/>
      <c r="V2032" s="88" t="s">
        <v>2898</v>
      </c>
      <c r="W2032" s="86">
        <v>43429.997442129628</v>
      </c>
      <c r="X2032" s="88" t="s">
        <v>3614</v>
      </c>
      <c r="Y2032" s="84"/>
      <c r="Z2032" s="84"/>
      <c r="AA2032" s="87" t="s">
        <v>4744</v>
      </c>
      <c r="AB2032" s="84"/>
      <c r="AC2032" s="84" t="b">
        <v>0</v>
      </c>
      <c r="AD2032" s="84">
        <v>0</v>
      </c>
      <c r="AE2032" s="87" t="s">
        <v>5552</v>
      </c>
      <c r="AF2032" s="84" t="b">
        <v>0</v>
      </c>
      <c r="AG2032" s="84" t="s">
        <v>5604</v>
      </c>
      <c r="AH2032" s="84"/>
      <c r="AI2032" s="87" t="s">
        <v>5552</v>
      </c>
      <c r="AJ2032" s="84" t="b">
        <v>0</v>
      </c>
      <c r="AK2032" s="84">
        <v>1</v>
      </c>
      <c r="AL2032" s="87" t="s">
        <v>4743</v>
      </c>
      <c r="AM2032" s="84" t="s">
        <v>5682</v>
      </c>
      <c r="AN2032" s="84" t="b">
        <v>0</v>
      </c>
      <c r="AO2032" s="87" t="s">
        <v>4743</v>
      </c>
      <c r="AP2032" s="84" t="s">
        <v>179</v>
      </c>
      <c r="AQ2032" s="84">
        <v>0</v>
      </c>
      <c r="AR2032" s="84">
        <v>0</v>
      </c>
      <c r="AS2032" s="84"/>
      <c r="AT2032" s="84"/>
      <c r="AU2032" s="84"/>
      <c r="AV2032" s="84"/>
      <c r="AW2032" s="84"/>
      <c r="AX2032" s="84"/>
      <c r="AY2032" s="84"/>
      <c r="AZ2032" s="84"/>
    </row>
    <row r="2033" spans="1:52" x14ac:dyDescent="0.55000000000000004">
      <c r="A2033" s="69" t="s">
        <v>509</v>
      </c>
      <c r="B2033" s="69" t="s">
        <v>1085</v>
      </c>
      <c r="C2033" s="70"/>
      <c r="D2033" s="71"/>
      <c r="E2033" s="72"/>
      <c r="F2033" s="73"/>
      <c r="G2033" s="70"/>
      <c r="H2033" s="74"/>
      <c r="I2033" s="75"/>
      <c r="J2033" s="75"/>
      <c r="K2033" s="36"/>
      <c r="L2033" s="82"/>
      <c r="M2033" s="82"/>
      <c r="N2033" s="77"/>
      <c r="O2033" s="84" t="s">
        <v>1270</v>
      </c>
      <c r="P2033" s="86">
        <v>43429.997442129628</v>
      </c>
      <c r="Q2033" s="84" t="s">
        <v>1426</v>
      </c>
      <c r="R2033" s="84"/>
      <c r="S2033" s="84"/>
      <c r="T2033" s="84"/>
      <c r="U2033" s="84"/>
      <c r="V2033" s="88" t="s">
        <v>2898</v>
      </c>
      <c r="W2033" s="86">
        <v>43429.997442129628</v>
      </c>
      <c r="X2033" s="88" t="s">
        <v>3614</v>
      </c>
      <c r="Y2033" s="84"/>
      <c r="Z2033" s="84"/>
      <c r="AA2033" s="87" t="s">
        <v>4744</v>
      </c>
      <c r="AB2033" s="84"/>
      <c r="AC2033" s="84" t="b">
        <v>0</v>
      </c>
      <c r="AD2033" s="84">
        <v>0</v>
      </c>
      <c r="AE2033" s="87" t="s">
        <v>5552</v>
      </c>
      <c r="AF2033" s="84" t="b">
        <v>0</v>
      </c>
      <c r="AG2033" s="84" t="s">
        <v>5604</v>
      </c>
      <c r="AH2033" s="84"/>
      <c r="AI2033" s="87" t="s">
        <v>5552</v>
      </c>
      <c r="AJ2033" s="84" t="b">
        <v>0</v>
      </c>
      <c r="AK2033" s="84">
        <v>1</v>
      </c>
      <c r="AL2033" s="87" t="s">
        <v>4743</v>
      </c>
      <c r="AM2033" s="84" t="s">
        <v>5682</v>
      </c>
      <c r="AN2033" s="84" t="b">
        <v>0</v>
      </c>
      <c r="AO2033" s="87" t="s">
        <v>4743</v>
      </c>
      <c r="AP2033" s="84" t="s">
        <v>179</v>
      </c>
      <c r="AQ2033" s="84">
        <v>0</v>
      </c>
      <c r="AR2033" s="84">
        <v>0</v>
      </c>
      <c r="AS2033" s="84"/>
      <c r="AT2033" s="84"/>
      <c r="AU2033" s="84"/>
      <c r="AV2033" s="84"/>
      <c r="AW2033" s="84"/>
      <c r="AX2033" s="84"/>
      <c r="AY2033" s="84"/>
      <c r="AZ2033" s="84"/>
    </row>
    <row r="2034" spans="1:52" x14ac:dyDescent="0.55000000000000004">
      <c r="A2034" s="69" t="s">
        <v>509</v>
      </c>
      <c r="B2034" s="69" t="s">
        <v>1088</v>
      </c>
      <c r="C2034" s="70"/>
      <c r="D2034" s="71"/>
      <c r="E2034" s="72"/>
      <c r="F2034" s="73"/>
      <c r="G2034" s="70"/>
      <c r="H2034" s="74"/>
      <c r="I2034" s="75"/>
      <c r="J2034" s="75"/>
      <c r="K2034" s="36"/>
      <c r="L2034" s="82"/>
      <c r="M2034" s="82"/>
      <c r="N2034" s="77"/>
      <c r="O2034" s="84" t="s">
        <v>1270</v>
      </c>
      <c r="P2034" s="86">
        <v>43429.997442129628</v>
      </c>
      <c r="Q2034" s="84" t="s">
        <v>1426</v>
      </c>
      <c r="R2034" s="84"/>
      <c r="S2034" s="84"/>
      <c r="T2034" s="84"/>
      <c r="U2034" s="84"/>
      <c r="V2034" s="88" t="s">
        <v>2898</v>
      </c>
      <c r="W2034" s="86">
        <v>43429.997442129628</v>
      </c>
      <c r="X2034" s="88" t="s">
        <v>3614</v>
      </c>
      <c r="Y2034" s="84"/>
      <c r="Z2034" s="84"/>
      <c r="AA2034" s="87" t="s">
        <v>4744</v>
      </c>
      <c r="AB2034" s="84"/>
      <c r="AC2034" s="84" t="b">
        <v>0</v>
      </c>
      <c r="AD2034" s="84">
        <v>0</v>
      </c>
      <c r="AE2034" s="87" t="s">
        <v>5552</v>
      </c>
      <c r="AF2034" s="84" t="b">
        <v>0</v>
      </c>
      <c r="AG2034" s="84" t="s">
        <v>5604</v>
      </c>
      <c r="AH2034" s="84"/>
      <c r="AI2034" s="87" t="s">
        <v>5552</v>
      </c>
      <c r="AJ2034" s="84" t="b">
        <v>0</v>
      </c>
      <c r="AK2034" s="84">
        <v>1</v>
      </c>
      <c r="AL2034" s="87" t="s">
        <v>4743</v>
      </c>
      <c r="AM2034" s="84" t="s">
        <v>5682</v>
      </c>
      <c r="AN2034" s="84" t="b">
        <v>0</v>
      </c>
      <c r="AO2034" s="87" t="s">
        <v>4743</v>
      </c>
      <c r="AP2034" s="84" t="s">
        <v>179</v>
      </c>
      <c r="AQ2034" s="84">
        <v>0</v>
      </c>
      <c r="AR2034" s="84">
        <v>0</v>
      </c>
      <c r="AS2034" s="84"/>
      <c r="AT2034" s="84"/>
      <c r="AU2034" s="84"/>
      <c r="AV2034" s="84"/>
      <c r="AW2034" s="84"/>
      <c r="AX2034" s="84"/>
      <c r="AY2034" s="84"/>
      <c r="AZ2034" s="84"/>
    </row>
    <row r="2035" spans="1:52" x14ac:dyDescent="0.55000000000000004">
      <c r="A2035" s="69" t="s">
        <v>510</v>
      </c>
      <c r="B2035" s="69" t="s">
        <v>908</v>
      </c>
      <c r="C2035" s="70"/>
      <c r="D2035" s="71"/>
      <c r="E2035" s="72"/>
      <c r="F2035" s="73"/>
      <c r="G2035" s="70"/>
      <c r="H2035" s="74"/>
      <c r="I2035" s="75"/>
      <c r="J2035" s="75"/>
      <c r="K2035" s="36"/>
      <c r="L2035" s="82"/>
      <c r="M2035" s="82"/>
      <c r="N2035" s="77"/>
      <c r="O2035" s="84" t="s">
        <v>1269</v>
      </c>
      <c r="P2035" s="86">
        <v>43430.011273148149</v>
      </c>
      <c r="Q2035" s="84" t="s">
        <v>1427</v>
      </c>
      <c r="R2035" s="88" t="s">
        <v>1778</v>
      </c>
      <c r="S2035" s="84" t="s">
        <v>1970</v>
      </c>
      <c r="T2035" s="84" t="s">
        <v>2166</v>
      </c>
      <c r="U2035" s="84"/>
      <c r="V2035" s="88" t="s">
        <v>2899</v>
      </c>
      <c r="W2035" s="86">
        <v>43430.011273148149</v>
      </c>
      <c r="X2035" s="88" t="s">
        <v>3615</v>
      </c>
      <c r="Y2035" s="84"/>
      <c r="Z2035" s="84"/>
      <c r="AA2035" s="87" t="s">
        <v>4745</v>
      </c>
      <c r="AB2035" s="84"/>
      <c r="AC2035" s="84" t="b">
        <v>0</v>
      </c>
      <c r="AD2035" s="84">
        <v>0</v>
      </c>
      <c r="AE2035" s="87" t="s">
        <v>5552</v>
      </c>
      <c r="AF2035" s="84" t="b">
        <v>0</v>
      </c>
      <c r="AG2035" s="84" t="s">
        <v>5604</v>
      </c>
      <c r="AH2035" s="84"/>
      <c r="AI2035" s="87" t="s">
        <v>5552</v>
      </c>
      <c r="AJ2035" s="84" t="b">
        <v>0</v>
      </c>
      <c r="AK2035" s="84">
        <v>2</v>
      </c>
      <c r="AL2035" s="87" t="s">
        <v>5452</v>
      </c>
      <c r="AM2035" s="84" t="s">
        <v>5690</v>
      </c>
      <c r="AN2035" s="84" t="b">
        <v>0</v>
      </c>
      <c r="AO2035" s="87" t="s">
        <v>5452</v>
      </c>
      <c r="AP2035" s="84" t="s">
        <v>179</v>
      </c>
      <c r="AQ2035" s="84">
        <v>0</v>
      </c>
      <c r="AR2035" s="84">
        <v>0</v>
      </c>
      <c r="AS2035" s="84"/>
      <c r="AT2035" s="84"/>
      <c r="AU2035" s="84"/>
      <c r="AV2035" s="84"/>
      <c r="AW2035" s="84"/>
      <c r="AX2035" s="84"/>
      <c r="AY2035" s="84"/>
      <c r="AZ2035" s="84"/>
    </row>
    <row r="2036" spans="1:52" x14ac:dyDescent="0.55000000000000004">
      <c r="A2036" s="69" t="s">
        <v>511</v>
      </c>
      <c r="B2036" s="69" t="s">
        <v>908</v>
      </c>
      <c r="C2036" s="70"/>
      <c r="D2036" s="71"/>
      <c r="E2036" s="72"/>
      <c r="F2036" s="73"/>
      <c r="G2036" s="70"/>
      <c r="H2036" s="74"/>
      <c r="I2036" s="75"/>
      <c r="J2036" s="75"/>
      <c r="K2036" s="36"/>
      <c r="L2036" s="82"/>
      <c r="M2036" s="82"/>
      <c r="N2036" s="77"/>
      <c r="O2036" s="84" t="s">
        <v>1269</v>
      </c>
      <c r="P2036" s="86">
        <v>43430.03875</v>
      </c>
      <c r="Q2036" s="84" t="s">
        <v>1427</v>
      </c>
      <c r="R2036" s="88" t="s">
        <v>1778</v>
      </c>
      <c r="S2036" s="84" t="s">
        <v>1970</v>
      </c>
      <c r="T2036" s="84" t="s">
        <v>2166</v>
      </c>
      <c r="U2036" s="84"/>
      <c r="V2036" s="88" t="s">
        <v>2900</v>
      </c>
      <c r="W2036" s="86">
        <v>43430.03875</v>
      </c>
      <c r="X2036" s="88" t="s">
        <v>3616</v>
      </c>
      <c r="Y2036" s="84"/>
      <c r="Z2036" s="84"/>
      <c r="AA2036" s="87" t="s">
        <v>4746</v>
      </c>
      <c r="AB2036" s="84"/>
      <c r="AC2036" s="84" t="b">
        <v>0</v>
      </c>
      <c r="AD2036" s="84">
        <v>0</v>
      </c>
      <c r="AE2036" s="87" t="s">
        <v>5552</v>
      </c>
      <c r="AF2036" s="84" t="b">
        <v>0</v>
      </c>
      <c r="AG2036" s="84" t="s">
        <v>5604</v>
      </c>
      <c r="AH2036" s="84"/>
      <c r="AI2036" s="87" t="s">
        <v>5552</v>
      </c>
      <c r="AJ2036" s="84" t="b">
        <v>0</v>
      </c>
      <c r="AK2036" s="84">
        <v>2</v>
      </c>
      <c r="AL2036" s="87" t="s">
        <v>5452</v>
      </c>
      <c r="AM2036" s="84" t="s">
        <v>5685</v>
      </c>
      <c r="AN2036" s="84" t="b">
        <v>0</v>
      </c>
      <c r="AO2036" s="87" t="s">
        <v>5452</v>
      </c>
      <c r="AP2036" s="84" t="s">
        <v>179</v>
      </c>
      <c r="AQ2036" s="84">
        <v>0</v>
      </c>
      <c r="AR2036" s="84">
        <v>0</v>
      </c>
      <c r="AS2036" s="84"/>
      <c r="AT2036" s="84"/>
      <c r="AU2036" s="84"/>
      <c r="AV2036" s="84"/>
      <c r="AW2036" s="84"/>
      <c r="AX2036" s="84"/>
      <c r="AY2036" s="84"/>
      <c r="AZ2036" s="84"/>
    </row>
    <row r="2037" spans="1:52" x14ac:dyDescent="0.55000000000000004">
      <c r="A2037" s="69" t="s">
        <v>512</v>
      </c>
      <c r="B2037" s="69" t="s">
        <v>512</v>
      </c>
      <c r="C2037" s="70"/>
      <c r="D2037" s="71"/>
      <c r="E2037" s="72"/>
      <c r="F2037" s="73"/>
      <c r="G2037" s="70"/>
      <c r="H2037" s="74"/>
      <c r="I2037" s="75"/>
      <c r="J2037" s="75"/>
      <c r="K2037" s="36"/>
      <c r="L2037" s="82"/>
      <c r="M2037" s="82"/>
      <c r="N2037" s="77"/>
      <c r="O2037" s="84" t="s">
        <v>179</v>
      </c>
      <c r="P2037" s="86">
        <v>43430.109664351854</v>
      </c>
      <c r="Q2037" s="84" t="s">
        <v>1428</v>
      </c>
      <c r="R2037" s="88" t="s">
        <v>1779</v>
      </c>
      <c r="S2037" s="84" t="s">
        <v>1942</v>
      </c>
      <c r="T2037" s="84" t="s">
        <v>2167</v>
      </c>
      <c r="U2037" s="84"/>
      <c r="V2037" s="88" t="s">
        <v>2901</v>
      </c>
      <c r="W2037" s="86">
        <v>43430.109664351854</v>
      </c>
      <c r="X2037" s="88" t="s">
        <v>3617</v>
      </c>
      <c r="Y2037" s="84"/>
      <c r="Z2037" s="84"/>
      <c r="AA2037" s="87" t="s">
        <v>4747</v>
      </c>
      <c r="AB2037" s="84"/>
      <c r="AC2037" s="84" t="b">
        <v>0</v>
      </c>
      <c r="AD2037" s="84">
        <v>6</v>
      </c>
      <c r="AE2037" s="87" t="s">
        <v>5552</v>
      </c>
      <c r="AF2037" s="84" t="b">
        <v>1</v>
      </c>
      <c r="AG2037" s="84" t="s">
        <v>5604</v>
      </c>
      <c r="AH2037" s="84"/>
      <c r="AI2037" s="87" t="s">
        <v>5634</v>
      </c>
      <c r="AJ2037" s="84" t="b">
        <v>0</v>
      </c>
      <c r="AK2037" s="84">
        <v>0</v>
      </c>
      <c r="AL2037" s="87" t="s">
        <v>5552</v>
      </c>
      <c r="AM2037" s="84" t="s">
        <v>5682</v>
      </c>
      <c r="AN2037" s="84" t="b">
        <v>0</v>
      </c>
      <c r="AO2037" s="87" t="s">
        <v>4747</v>
      </c>
      <c r="AP2037" s="84" t="s">
        <v>179</v>
      </c>
      <c r="AQ2037" s="84">
        <v>0</v>
      </c>
      <c r="AR2037" s="84">
        <v>0</v>
      </c>
      <c r="AS2037" s="84"/>
      <c r="AT2037" s="84"/>
      <c r="AU2037" s="84"/>
      <c r="AV2037" s="84"/>
      <c r="AW2037" s="84"/>
      <c r="AX2037" s="84"/>
      <c r="AY2037" s="84"/>
      <c r="AZ2037" s="84"/>
    </row>
    <row r="2038" spans="1:52" x14ac:dyDescent="0.55000000000000004">
      <c r="A2038" s="69" t="s">
        <v>513</v>
      </c>
      <c r="B2038" s="69" t="s">
        <v>544</v>
      </c>
      <c r="C2038" s="70"/>
      <c r="D2038" s="71"/>
      <c r="E2038" s="72"/>
      <c r="F2038" s="73"/>
      <c r="G2038" s="70"/>
      <c r="H2038" s="74"/>
      <c r="I2038" s="75"/>
      <c r="J2038" s="75"/>
      <c r="K2038" s="36"/>
      <c r="L2038" s="82"/>
      <c r="M2038" s="82"/>
      <c r="N2038" s="77"/>
      <c r="O2038" s="84" t="s">
        <v>1269</v>
      </c>
      <c r="P2038" s="86">
        <v>43430.146539351852</v>
      </c>
      <c r="Q2038" s="84" t="s">
        <v>1429</v>
      </c>
      <c r="R2038" s="84"/>
      <c r="S2038" s="84"/>
      <c r="T2038" s="84" t="s">
        <v>2168</v>
      </c>
      <c r="U2038" s="84"/>
      <c r="V2038" s="88" t="s">
        <v>2902</v>
      </c>
      <c r="W2038" s="86">
        <v>43430.146539351852</v>
      </c>
      <c r="X2038" s="88" t="s">
        <v>3618</v>
      </c>
      <c r="Y2038" s="84"/>
      <c r="Z2038" s="84"/>
      <c r="AA2038" s="87" t="s">
        <v>4748</v>
      </c>
      <c r="AB2038" s="84"/>
      <c r="AC2038" s="84" t="b">
        <v>0</v>
      </c>
      <c r="AD2038" s="84">
        <v>0</v>
      </c>
      <c r="AE2038" s="87" t="s">
        <v>5552</v>
      </c>
      <c r="AF2038" s="84" t="b">
        <v>0</v>
      </c>
      <c r="AG2038" s="84" t="s">
        <v>5614</v>
      </c>
      <c r="AH2038" s="84"/>
      <c r="AI2038" s="87" t="s">
        <v>5552</v>
      </c>
      <c r="AJ2038" s="84" t="b">
        <v>0</v>
      </c>
      <c r="AK2038" s="84">
        <v>5</v>
      </c>
      <c r="AL2038" s="87" t="s">
        <v>4786</v>
      </c>
      <c r="AM2038" s="84" t="s">
        <v>5684</v>
      </c>
      <c r="AN2038" s="84" t="b">
        <v>0</v>
      </c>
      <c r="AO2038" s="87" t="s">
        <v>4786</v>
      </c>
      <c r="AP2038" s="84" t="s">
        <v>179</v>
      </c>
      <c r="AQ2038" s="84">
        <v>0</v>
      </c>
      <c r="AR2038" s="84">
        <v>0</v>
      </c>
      <c r="AS2038" s="84"/>
      <c r="AT2038" s="84"/>
      <c r="AU2038" s="84"/>
      <c r="AV2038" s="84"/>
      <c r="AW2038" s="84"/>
      <c r="AX2038" s="84"/>
      <c r="AY2038" s="84"/>
      <c r="AZ2038" s="84"/>
    </row>
    <row r="2039" spans="1:52" x14ac:dyDescent="0.55000000000000004">
      <c r="A2039" s="69" t="s">
        <v>514</v>
      </c>
      <c r="B2039" s="69" t="s">
        <v>544</v>
      </c>
      <c r="C2039" s="70"/>
      <c r="D2039" s="71"/>
      <c r="E2039" s="72"/>
      <c r="F2039" s="73"/>
      <c r="G2039" s="70"/>
      <c r="H2039" s="74"/>
      <c r="I2039" s="75"/>
      <c r="J2039" s="75"/>
      <c r="K2039" s="36"/>
      <c r="L2039" s="82"/>
      <c r="M2039" s="82"/>
      <c r="N2039" s="77"/>
      <c r="O2039" s="84" t="s">
        <v>1269</v>
      </c>
      <c r="P2039" s="86">
        <v>43430.195381944446</v>
      </c>
      <c r="Q2039" s="84" t="s">
        <v>1429</v>
      </c>
      <c r="R2039" s="84"/>
      <c r="S2039" s="84"/>
      <c r="T2039" s="84" t="s">
        <v>2168</v>
      </c>
      <c r="U2039" s="84"/>
      <c r="V2039" s="88" t="s">
        <v>2903</v>
      </c>
      <c r="W2039" s="86">
        <v>43430.195381944446</v>
      </c>
      <c r="X2039" s="88" t="s">
        <v>3619</v>
      </c>
      <c r="Y2039" s="84"/>
      <c r="Z2039" s="84"/>
      <c r="AA2039" s="87" t="s">
        <v>4749</v>
      </c>
      <c r="AB2039" s="84"/>
      <c r="AC2039" s="84" t="b">
        <v>0</v>
      </c>
      <c r="AD2039" s="84">
        <v>0</v>
      </c>
      <c r="AE2039" s="87" t="s">
        <v>5552</v>
      </c>
      <c r="AF2039" s="84" t="b">
        <v>0</v>
      </c>
      <c r="AG2039" s="84" t="s">
        <v>5614</v>
      </c>
      <c r="AH2039" s="84"/>
      <c r="AI2039" s="87" t="s">
        <v>5552</v>
      </c>
      <c r="AJ2039" s="84" t="b">
        <v>0</v>
      </c>
      <c r="AK2039" s="84">
        <v>5</v>
      </c>
      <c r="AL2039" s="87" t="s">
        <v>4786</v>
      </c>
      <c r="AM2039" s="84" t="s">
        <v>5682</v>
      </c>
      <c r="AN2039" s="84" t="b">
        <v>0</v>
      </c>
      <c r="AO2039" s="87" t="s">
        <v>4786</v>
      </c>
      <c r="AP2039" s="84" t="s">
        <v>179</v>
      </c>
      <c r="AQ2039" s="84">
        <v>0</v>
      </c>
      <c r="AR2039" s="84">
        <v>0</v>
      </c>
      <c r="AS2039" s="84"/>
      <c r="AT2039" s="84"/>
      <c r="AU2039" s="84"/>
      <c r="AV2039" s="84"/>
      <c r="AW2039" s="84"/>
      <c r="AX2039" s="84"/>
      <c r="AY2039" s="84"/>
      <c r="AZ2039" s="84"/>
    </row>
    <row r="2040" spans="1:52" x14ac:dyDescent="0.55000000000000004">
      <c r="A2040" s="69" t="s">
        <v>515</v>
      </c>
      <c r="B2040" s="69" t="s">
        <v>515</v>
      </c>
      <c r="C2040" s="70"/>
      <c r="D2040" s="71"/>
      <c r="E2040" s="72"/>
      <c r="F2040" s="73"/>
      <c r="G2040" s="70"/>
      <c r="H2040" s="74"/>
      <c r="I2040" s="75"/>
      <c r="J2040" s="75"/>
      <c r="K2040" s="36"/>
      <c r="L2040" s="82"/>
      <c r="M2040" s="82"/>
      <c r="N2040" s="77"/>
      <c r="O2040" s="84" t="s">
        <v>179</v>
      </c>
      <c r="P2040" s="86">
        <v>43430.2187962963</v>
      </c>
      <c r="Q2040" s="84" t="s">
        <v>1430</v>
      </c>
      <c r="R2040" s="88" t="s">
        <v>1780</v>
      </c>
      <c r="S2040" s="84" t="s">
        <v>1971</v>
      </c>
      <c r="T2040" s="84" t="s">
        <v>2021</v>
      </c>
      <c r="U2040" s="84"/>
      <c r="V2040" s="88" t="s">
        <v>2904</v>
      </c>
      <c r="W2040" s="86">
        <v>43430.2187962963</v>
      </c>
      <c r="X2040" s="88" t="s">
        <v>3620</v>
      </c>
      <c r="Y2040" s="84"/>
      <c r="Z2040" s="84"/>
      <c r="AA2040" s="87" t="s">
        <v>4750</v>
      </c>
      <c r="AB2040" s="84"/>
      <c r="AC2040" s="84" t="b">
        <v>0</v>
      </c>
      <c r="AD2040" s="84">
        <v>0</v>
      </c>
      <c r="AE2040" s="87" t="s">
        <v>5552</v>
      </c>
      <c r="AF2040" s="84" t="b">
        <v>0</v>
      </c>
      <c r="AG2040" s="84" t="s">
        <v>5604</v>
      </c>
      <c r="AH2040" s="84"/>
      <c r="AI2040" s="87" t="s">
        <v>5552</v>
      </c>
      <c r="AJ2040" s="84" t="b">
        <v>0</v>
      </c>
      <c r="AK2040" s="84">
        <v>0</v>
      </c>
      <c r="AL2040" s="87" t="s">
        <v>5552</v>
      </c>
      <c r="AM2040" s="84" t="s">
        <v>5696</v>
      </c>
      <c r="AN2040" s="84" t="b">
        <v>0</v>
      </c>
      <c r="AO2040" s="87" t="s">
        <v>4750</v>
      </c>
      <c r="AP2040" s="84" t="s">
        <v>179</v>
      </c>
      <c r="AQ2040" s="84">
        <v>0</v>
      </c>
      <c r="AR2040" s="84">
        <v>0</v>
      </c>
      <c r="AS2040" s="84"/>
      <c r="AT2040" s="84"/>
      <c r="AU2040" s="84"/>
      <c r="AV2040" s="84"/>
      <c r="AW2040" s="84"/>
      <c r="AX2040" s="84"/>
      <c r="AY2040" s="84"/>
      <c r="AZ2040" s="84"/>
    </row>
    <row r="2041" spans="1:52" x14ac:dyDescent="0.55000000000000004">
      <c r="A2041" s="69" t="s">
        <v>516</v>
      </c>
      <c r="B2041" s="69" t="s">
        <v>516</v>
      </c>
      <c r="C2041" s="70"/>
      <c r="D2041" s="71"/>
      <c r="E2041" s="72"/>
      <c r="F2041" s="73"/>
      <c r="G2041" s="70"/>
      <c r="H2041" s="74"/>
      <c r="I2041" s="75"/>
      <c r="J2041" s="75"/>
      <c r="K2041" s="36"/>
      <c r="L2041" s="82"/>
      <c r="M2041" s="82"/>
      <c r="N2041" s="77"/>
      <c r="O2041" s="84" t="s">
        <v>179</v>
      </c>
      <c r="P2041" s="86">
        <v>43430.319953703707</v>
      </c>
      <c r="Q2041" s="84" t="s">
        <v>1431</v>
      </c>
      <c r="R2041" s="84"/>
      <c r="S2041" s="84"/>
      <c r="T2041" s="84" t="s">
        <v>2169</v>
      </c>
      <c r="U2041" s="84"/>
      <c r="V2041" s="88" t="s">
        <v>2905</v>
      </c>
      <c r="W2041" s="86">
        <v>43430.319953703707</v>
      </c>
      <c r="X2041" s="88" t="s">
        <v>3621</v>
      </c>
      <c r="Y2041" s="84"/>
      <c r="Z2041" s="84"/>
      <c r="AA2041" s="87" t="s">
        <v>4751</v>
      </c>
      <c r="AB2041" s="84"/>
      <c r="AC2041" s="84" t="b">
        <v>0</v>
      </c>
      <c r="AD2041" s="84">
        <v>1</v>
      </c>
      <c r="AE2041" s="87" t="s">
        <v>5552</v>
      </c>
      <c r="AF2041" s="84" t="b">
        <v>0</v>
      </c>
      <c r="AG2041" s="84" t="s">
        <v>5605</v>
      </c>
      <c r="AH2041" s="84"/>
      <c r="AI2041" s="87" t="s">
        <v>5552</v>
      </c>
      <c r="AJ2041" s="84" t="b">
        <v>0</v>
      </c>
      <c r="AK2041" s="84">
        <v>0</v>
      </c>
      <c r="AL2041" s="87" t="s">
        <v>5552</v>
      </c>
      <c r="AM2041" s="84" t="s">
        <v>5692</v>
      </c>
      <c r="AN2041" s="84" t="b">
        <v>0</v>
      </c>
      <c r="AO2041" s="87" t="s">
        <v>4751</v>
      </c>
      <c r="AP2041" s="84" t="s">
        <v>179</v>
      </c>
      <c r="AQ2041" s="84">
        <v>0</v>
      </c>
      <c r="AR2041" s="84">
        <v>0</v>
      </c>
      <c r="AS2041" s="84"/>
      <c r="AT2041" s="84"/>
      <c r="AU2041" s="84"/>
      <c r="AV2041" s="84"/>
      <c r="AW2041" s="84"/>
      <c r="AX2041" s="84"/>
      <c r="AY2041" s="84"/>
      <c r="AZ2041" s="84"/>
    </row>
    <row r="2042" spans="1:52" x14ac:dyDescent="0.55000000000000004">
      <c r="A2042" s="69" t="s">
        <v>517</v>
      </c>
      <c r="B2042" s="69" t="s">
        <v>517</v>
      </c>
      <c r="C2042" s="70"/>
      <c r="D2042" s="71"/>
      <c r="E2042" s="72"/>
      <c r="F2042" s="73"/>
      <c r="G2042" s="70"/>
      <c r="H2042" s="74"/>
      <c r="I2042" s="75"/>
      <c r="J2042" s="75"/>
      <c r="K2042" s="36"/>
      <c r="L2042" s="82"/>
      <c r="M2042" s="82"/>
      <c r="N2042" s="77"/>
      <c r="O2042" s="84" t="s">
        <v>179</v>
      </c>
      <c r="P2042" s="86">
        <v>43430.330312500002</v>
      </c>
      <c r="Q2042" s="84" t="s">
        <v>1432</v>
      </c>
      <c r="R2042" s="84"/>
      <c r="S2042" s="84"/>
      <c r="T2042" s="84" t="s">
        <v>2170</v>
      </c>
      <c r="U2042" s="84"/>
      <c r="V2042" s="88" t="s">
        <v>2906</v>
      </c>
      <c r="W2042" s="86">
        <v>43430.330312500002</v>
      </c>
      <c r="X2042" s="88" t="s">
        <v>3622</v>
      </c>
      <c r="Y2042" s="84"/>
      <c r="Z2042" s="84"/>
      <c r="AA2042" s="87" t="s">
        <v>4752</v>
      </c>
      <c r="AB2042" s="84"/>
      <c r="AC2042" s="84" t="b">
        <v>0</v>
      </c>
      <c r="AD2042" s="84">
        <v>2</v>
      </c>
      <c r="AE2042" s="87" t="s">
        <v>5552</v>
      </c>
      <c r="AF2042" s="84" t="b">
        <v>0</v>
      </c>
      <c r="AG2042" s="84" t="s">
        <v>5604</v>
      </c>
      <c r="AH2042" s="84"/>
      <c r="AI2042" s="87" t="s">
        <v>5552</v>
      </c>
      <c r="AJ2042" s="84" t="b">
        <v>0</v>
      </c>
      <c r="AK2042" s="84">
        <v>0</v>
      </c>
      <c r="AL2042" s="87" t="s">
        <v>5552</v>
      </c>
      <c r="AM2042" s="84" t="s">
        <v>5682</v>
      </c>
      <c r="AN2042" s="84" t="b">
        <v>0</v>
      </c>
      <c r="AO2042" s="87" t="s">
        <v>4752</v>
      </c>
      <c r="AP2042" s="84" t="s">
        <v>179</v>
      </c>
      <c r="AQ2042" s="84">
        <v>0</v>
      </c>
      <c r="AR2042" s="84">
        <v>0</v>
      </c>
      <c r="AS2042" s="84"/>
      <c r="AT2042" s="84"/>
      <c r="AU2042" s="84"/>
      <c r="AV2042" s="84"/>
      <c r="AW2042" s="84"/>
      <c r="AX2042" s="84"/>
      <c r="AY2042" s="84"/>
      <c r="AZ2042" s="84"/>
    </row>
    <row r="2043" spans="1:52" x14ac:dyDescent="0.55000000000000004">
      <c r="A2043" s="69" t="s">
        <v>518</v>
      </c>
      <c r="B2043" s="69" t="s">
        <v>518</v>
      </c>
      <c r="C2043" s="70"/>
      <c r="D2043" s="71"/>
      <c r="E2043" s="72"/>
      <c r="F2043" s="73"/>
      <c r="G2043" s="70"/>
      <c r="H2043" s="74"/>
      <c r="I2043" s="75"/>
      <c r="J2043" s="75"/>
      <c r="K2043" s="36"/>
      <c r="L2043" s="82"/>
      <c r="M2043" s="82"/>
      <c r="N2043" s="77"/>
      <c r="O2043" s="84" t="s">
        <v>179</v>
      </c>
      <c r="P2043" s="86">
        <v>43430.336863425924</v>
      </c>
      <c r="Q2043" s="84" t="s">
        <v>1433</v>
      </c>
      <c r="R2043" s="84"/>
      <c r="S2043" s="84"/>
      <c r="T2043" s="84" t="s">
        <v>2171</v>
      </c>
      <c r="U2043" s="84"/>
      <c r="V2043" s="88" t="s">
        <v>2907</v>
      </c>
      <c r="W2043" s="86">
        <v>43430.336863425924</v>
      </c>
      <c r="X2043" s="88" t="s">
        <v>3623</v>
      </c>
      <c r="Y2043" s="84"/>
      <c r="Z2043" s="84"/>
      <c r="AA2043" s="87" t="s">
        <v>4753</v>
      </c>
      <c r="AB2043" s="84"/>
      <c r="AC2043" s="84" t="b">
        <v>0</v>
      </c>
      <c r="AD2043" s="84">
        <v>0</v>
      </c>
      <c r="AE2043" s="87" t="s">
        <v>5552</v>
      </c>
      <c r="AF2043" s="84" t="b">
        <v>0</v>
      </c>
      <c r="AG2043" s="84" t="s">
        <v>5604</v>
      </c>
      <c r="AH2043" s="84"/>
      <c r="AI2043" s="87" t="s">
        <v>5552</v>
      </c>
      <c r="AJ2043" s="84" t="b">
        <v>0</v>
      </c>
      <c r="AK2043" s="84">
        <v>0</v>
      </c>
      <c r="AL2043" s="87" t="s">
        <v>5552</v>
      </c>
      <c r="AM2043" s="84" t="s">
        <v>5682</v>
      </c>
      <c r="AN2043" s="84" t="b">
        <v>0</v>
      </c>
      <c r="AO2043" s="87" t="s">
        <v>4753</v>
      </c>
      <c r="AP2043" s="84" t="s">
        <v>179</v>
      </c>
      <c r="AQ2043" s="84">
        <v>0</v>
      </c>
      <c r="AR2043" s="84">
        <v>0</v>
      </c>
      <c r="AS2043" s="84"/>
      <c r="AT2043" s="84"/>
      <c r="AU2043" s="84"/>
      <c r="AV2043" s="84"/>
      <c r="AW2043" s="84"/>
      <c r="AX2043" s="84"/>
      <c r="AY2043" s="84"/>
      <c r="AZ2043" s="84"/>
    </row>
    <row r="2044" spans="1:52" x14ac:dyDescent="0.55000000000000004">
      <c r="A2044" s="69" t="s">
        <v>519</v>
      </c>
      <c r="B2044" s="69" t="s">
        <v>519</v>
      </c>
      <c r="C2044" s="70"/>
      <c r="D2044" s="71"/>
      <c r="E2044" s="72"/>
      <c r="F2044" s="73"/>
      <c r="G2044" s="70"/>
      <c r="H2044" s="74"/>
      <c r="I2044" s="75"/>
      <c r="J2044" s="75"/>
      <c r="K2044" s="36"/>
      <c r="L2044" s="82"/>
      <c r="M2044" s="82"/>
      <c r="N2044" s="77"/>
      <c r="O2044" s="84" t="s">
        <v>179</v>
      </c>
      <c r="P2044" s="86">
        <v>43430.350949074076</v>
      </c>
      <c r="Q2044" s="84" t="s">
        <v>1434</v>
      </c>
      <c r="R2044" s="88" t="s">
        <v>1781</v>
      </c>
      <c r="S2044" s="84" t="s">
        <v>1972</v>
      </c>
      <c r="T2044" s="84" t="s">
        <v>2172</v>
      </c>
      <c r="U2044" s="84"/>
      <c r="V2044" s="88" t="s">
        <v>2908</v>
      </c>
      <c r="W2044" s="86">
        <v>43430.350949074076</v>
      </c>
      <c r="X2044" s="88" t="s">
        <v>3624</v>
      </c>
      <c r="Y2044" s="84"/>
      <c r="Z2044" s="84"/>
      <c r="AA2044" s="87" t="s">
        <v>4754</v>
      </c>
      <c r="AB2044" s="84"/>
      <c r="AC2044" s="84" t="b">
        <v>0</v>
      </c>
      <c r="AD2044" s="84">
        <v>0</v>
      </c>
      <c r="AE2044" s="87" t="s">
        <v>5552</v>
      </c>
      <c r="AF2044" s="84" t="b">
        <v>0</v>
      </c>
      <c r="AG2044" s="84" t="s">
        <v>5605</v>
      </c>
      <c r="AH2044" s="84"/>
      <c r="AI2044" s="87" t="s">
        <v>5552</v>
      </c>
      <c r="AJ2044" s="84" t="b">
        <v>0</v>
      </c>
      <c r="AK2044" s="84">
        <v>0</v>
      </c>
      <c r="AL2044" s="87" t="s">
        <v>5552</v>
      </c>
      <c r="AM2044" s="84" t="s">
        <v>5692</v>
      </c>
      <c r="AN2044" s="84" t="b">
        <v>0</v>
      </c>
      <c r="AO2044" s="87" t="s">
        <v>4754</v>
      </c>
      <c r="AP2044" s="84" t="s">
        <v>179</v>
      </c>
      <c r="AQ2044" s="84">
        <v>0</v>
      </c>
      <c r="AR2044" s="84">
        <v>0</v>
      </c>
      <c r="AS2044" s="84"/>
      <c r="AT2044" s="84"/>
      <c r="AU2044" s="84"/>
      <c r="AV2044" s="84"/>
      <c r="AW2044" s="84"/>
      <c r="AX2044" s="84"/>
      <c r="AY2044" s="84"/>
      <c r="AZ2044" s="84"/>
    </row>
    <row r="2045" spans="1:52" x14ac:dyDescent="0.55000000000000004">
      <c r="A2045" s="69" t="s">
        <v>520</v>
      </c>
      <c r="B2045" s="69" t="s">
        <v>852</v>
      </c>
      <c r="C2045" s="70"/>
      <c r="D2045" s="71"/>
      <c r="E2045" s="72"/>
      <c r="F2045" s="73"/>
      <c r="G2045" s="70"/>
      <c r="H2045" s="74"/>
      <c r="I2045" s="75"/>
      <c r="J2045" s="75"/>
      <c r="K2045" s="36"/>
      <c r="L2045" s="82"/>
      <c r="M2045" s="82"/>
      <c r="N2045" s="77"/>
      <c r="O2045" s="84" t="s">
        <v>1269</v>
      </c>
      <c r="P2045" s="86">
        <v>43430.38957175926</v>
      </c>
      <c r="Q2045" s="84" t="s">
        <v>1435</v>
      </c>
      <c r="R2045" s="84"/>
      <c r="S2045" s="84"/>
      <c r="T2045" s="84" t="s">
        <v>2173</v>
      </c>
      <c r="U2045" s="84"/>
      <c r="V2045" s="88" t="s">
        <v>2909</v>
      </c>
      <c r="W2045" s="86">
        <v>43430.38957175926</v>
      </c>
      <c r="X2045" s="88" t="s">
        <v>3625</v>
      </c>
      <c r="Y2045" s="84"/>
      <c r="Z2045" s="84"/>
      <c r="AA2045" s="87" t="s">
        <v>4755</v>
      </c>
      <c r="AB2045" s="84"/>
      <c r="AC2045" s="84" t="b">
        <v>0</v>
      </c>
      <c r="AD2045" s="84">
        <v>0</v>
      </c>
      <c r="AE2045" s="87" t="s">
        <v>5552</v>
      </c>
      <c r="AF2045" s="84" t="b">
        <v>0</v>
      </c>
      <c r="AG2045" s="84" t="s">
        <v>5604</v>
      </c>
      <c r="AH2045" s="84"/>
      <c r="AI2045" s="87" t="s">
        <v>5552</v>
      </c>
      <c r="AJ2045" s="84" t="b">
        <v>0</v>
      </c>
      <c r="AK2045" s="84">
        <v>7</v>
      </c>
      <c r="AL2045" s="87" t="s">
        <v>5303</v>
      </c>
      <c r="AM2045" s="84" t="s">
        <v>5686</v>
      </c>
      <c r="AN2045" s="84" t="b">
        <v>0</v>
      </c>
      <c r="AO2045" s="87" t="s">
        <v>5303</v>
      </c>
      <c r="AP2045" s="84" t="s">
        <v>179</v>
      </c>
      <c r="AQ2045" s="84">
        <v>0</v>
      </c>
      <c r="AR2045" s="84">
        <v>0</v>
      </c>
      <c r="AS2045" s="84"/>
      <c r="AT2045" s="84"/>
      <c r="AU2045" s="84"/>
      <c r="AV2045" s="84"/>
      <c r="AW2045" s="84"/>
      <c r="AX2045" s="84"/>
      <c r="AY2045" s="84"/>
      <c r="AZ2045" s="84"/>
    </row>
    <row r="2046" spans="1:52" x14ac:dyDescent="0.55000000000000004">
      <c r="A2046" s="69" t="s">
        <v>521</v>
      </c>
      <c r="B2046" s="69" t="s">
        <v>620</v>
      </c>
      <c r="C2046" s="70"/>
      <c r="D2046" s="71"/>
      <c r="E2046" s="72"/>
      <c r="F2046" s="73"/>
      <c r="G2046" s="70"/>
      <c r="H2046" s="74"/>
      <c r="I2046" s="75"/>
      <c r="J2046" s="75"/>
      <c r="K2046" s="36"/>
      <c r="L2046" s="82"/>
      <c r="M2046" s="82"/>
      <c r="N2046" s="77"/>
      <c r="O2046" s="84" t="s">
        <v>1269</v>
      </c>
      <c r="P2046" s="86">
        <v>43430.398611111108</v>
      </c>
      <c r="Q2046" s="84" t="s">
        <v>1436</v>
      </c>
      <c r="R2046" s="84"/>
      <c r="S2046" s="84"/>
      <c r="T2046" s="84" t="s">
        <v>2174</v>
      </c>
      <c r="U2046" s="84"/>
      <c r="V2046" s="88" t="s">
        <v>2910</v>
      </c>
      <c r="W2046" s="86">
        <v>43430.398611111108</v>
      </c>
      <c r="X2046" s="88" t="s">
        <v>3626</v>
      </c>
      <c r="Y2046" s="84"/>
      <c r="Z2046" s="84"/>
      <c r="AA2046" s="87" t="s">
        <v>4756</v>
      </c>
      <c r="AB2046" s="84"/>
      <c r="AC2046" s="84" t="b">
        <v>0</v>
      </c>
      <c r="AD2046" s="84">
        <v>0</v>
      </c>
      <c r="AE2046" s="87" t="s">
        <v>5552</v>
      </c>
      <c r="AF2046" s="84" t="b">
        <v>0</v>
      </c>
      <c r="AG2046" s="84" t="s">
        <v>5604</v>
      </c>
      <c r="AH2046" s="84"/>
      <c r="AI2046" s="87" t="s">
        <v>5552</v>
      </c>
      <c r="AJ2046" s="84" t="b">
        <v>0</v>
      </c>
      <c r="AK2046" s="84">
        <v>2</v>
      </c>
      <c r="AL2046" s="87" t="s">
        <v>5326</v>
      </c>
      <c r="AM2046" s="84" t="s">
        <v>5682</v>
      </c>
      <c r="AN2046" s="84" t="b">
        <v>0</v>
      </c>
      <c r="AO2046" s="87" t="s">
        <v>5326</v>
      </c>
      <c r="AP2046" s="84" t="s">
        <v>179</v>
      </c>
      <c r="AQ2046" s="84">
        <v>0</v>
      </c>
      <c r="AR2046" s="84">
        <v>0</v>
      </c>
      <c r="AS2046" s="84"/>
      <c r="AT2046" s="84"/>
      <c r="AU2046" s="84"/>
      <c r="AV2046" s="84"/>
      <c r="AW2046" s="84"/>
      <c r="AX2046" s="84"/>
      <c r="AY2046" s="84"/>
      <c r="AZ2046" s="84"/>
    </row>
    <row r="2047" spans="1:52" x14ac:dyDescent="0.55000000000000004">
      <c r="A2047" s="69" t="s">
        <v>522</v>
      </c>
      <c r="B2047" s="69" t="s">
        <v>855</v>
      </c>
      <c r="C2047" s="70"/>
      <c r="D2047" s="71"/>
      <c r="E2047" s="72"/>
      <c r="F2047" s="73"/>
      <c r="G2047" s="70"/>
      <c r="H2047" s="74"/>
      <c r="I2047" s="75"/>
      <c r="J2047" s="75"/>
      <c r="K2047" s="36"/>
      <c r="L2047" s="82"/>
      <c r="M2047" s="82"/>
      <c r="N2047" s="77"/>
      <c r="O2047" s="84" t="s">
        <v>1269</v>
      </c>
      <c r="P2047" s="86">
        <v>43430.405243055553</v>
      </c>
      <c r="Q2047" s="84" t="s">
        <v>1437</v>
      </c>
      <c r="R2047" s="84"/>
      <c r="S2047" s="84"/>
      <c r="T2047" s="84" t="s">
        <v>2021</v>
      </c>
      <c r="U2047" s="84"/>
      <c r="V2047" s="88" t="s">
        <v>2911</v>
      </c>
      <c r="W2047" s="86">
        <v>43430.405243055553</v>
      </c>
      <c r="X2047" s="88" t="s">
        <v>3627</v>
      </c>
      <c r="Y2047" s="84"/>
      <c r="Z2047" s="84"/>
      <c r="AA2047" s="87" t="s">
        <v>4757</v>
      </c>
      <c r="AB2047" s="84"/>
      <c r="AC2047" s="84" t="b">
        <v>0</v>
      </c>
      <c r="AD2047" s="84">
        <v>0</v>
      </c>
      <c r="AE2047" s="87" t="s">
        <v>5552</v>
      </c>
      <c r="AF2047" s="84" t="b">
        <v>0</v>
      </c>
      <c r="AG2047" s="84" t="s">
        <v>5604</v>
      </c>
      <c r="AH2047" s="84"/>
      <c r="AI2047" s="87" t="s">
        <v>5552</v>
      </c>
      <c r="AJ2047" s="84" t="b">
        <v>0</v>
      </c>
      <c r="AK2047" s="84">
        <v>8</v>
      </c>
      <c r="AL2047" s="87" t="s">
        <v>5294</v>
      </c>
      <c r="AM2047" s="84" t="s">
        <v>5682</v>
      </c>
      <c r="AN2047" s="84" t="b">
        <v>0</v>
      </c>
      <c r="AO2047" s="87" t="s">
        <v>5294</v>
      </c>
      <c r="AP2047" s="84" t="s">
        <v>179</v>
      </c>
      <c r="AQ2047" s="84">
        <v>0</v>
      </c>
      <c r="AR2047" s="84">
        <v>0</v>
      </c>
      <c r="AS2047" s="84"/>
      <c r="AT2047" s="84"/>
      <c r="AU2047" s="84"/>
      <c r="AV2047" s="84"/>
      <c r="AW2047" s="84"/>
      <c r="AX2047" s="84"/>
      <c r="AY2047" s="84"/>
      <c r="AZ2047" s="84"/>
    </row>
    <row r="2048" spans="1:52" x14ac:dyDescent="0.55000000000000004">
      <c r="A2048" s="69" t="s">
        <v>522</v>
      </c>
      <c r="B2048" s="69" t="s">
        <v>851</v>
      </c>
      <c r="C2048" s="70"/>
      <c r="D2048" s="71"/>
      <c r="E2048" s="72"/>
      <c r="F2048" s="73"/>
      <c r="G2048" s="70"/>
      <c r="H2048" s="74"/>
      <c r="I2048" s="75"/>
      <c r="J2048" s="75"/>
      <c r="K2048" s="36"/>
      <c r="L2048" s="82"/>
      <c r="M2048" s="82"/>
      <c r="N2048" s="77"/>
      <c r="O2048" s="84" t="s">
        <v>1270</v>
      </c>
      <c r="P2048" s="86">
        <v>43430.405243055553</v>
      </c>
      <c r="Q2048" s="84" t="s">
        <v>1437</v>
      </c>
      <c r="R2048" s="84"/>
      <c r="S2048" s="84"/>
      <c r="T2048" s="84" t="s">
        <v>2021</v>
      </c>
      <c r="U2048" s="84"/>
      <c r="V2048" s="88" t="s">
        <v>2911</v>
      </c>
      <c r="W2048" s="86">
        <v>43430.405243055553</v>
      </c>
      <c r="X2048" s="88" t="s">
        <v>3627</v>
      </c>
      <c r="Y2048" s="84"/>
      <c r="Z2048" s="84"/>
      <c r="AA2048" s="87" t="s">
        <v>4757</v>
      </c>
      <c r="AB2048" s="84"/>
      <c r="AC2048" s="84" t="b">
        <v>0</v>
      </c>
      <c r="AD2048" s="84">
        <v>0</v>
      </c>
      <c r="AE2048" s="87" t="s">
        <v>5552</v>
      </c>
      <c r="AF2048" s="84" t="b">
        <v>0</v>
      </c>
      <c r="AG2048" s="84" t="s">
        <v>5604</v>
      </c>
      <c r="AH2048" s="84"/>
      <c r="AI2048" s="87" t="s">
        <v>5552</v>
      </c>
      <c r="AJ2048" s="84" t="b">
        <v>0</v>
      </c>
      <c r="AK2048" s="84">
        <v>8</v>
      </c>
      <c r="AL2048" s="87" t="s">
        <v>5294</v>
      </c>
      <c r="AM2048" s="84" t="s">
        <v>5682</v>
      </c>
      <c r="AN2048" s="84" t="b">
        <v>0</v>
      </c>
      <c r="AO2048" s="87" t="s">
        <v>5294</v>
      </c>
      <c r="AP2048" s="84" t="s">
        <v>179</v>
      </c>
      <c r="AQ2048" s="84">
        <v>0</v>
      </c>
      <c r="AR2048" s="84">
        <v>0</v>
      </c>
      <c r="AS2048" s="84"/>
      <c r="AT2048" s="84"/>
      <c r="AU2048" s="84"/>
      <c r="AV2048" s="84"/>
      <c r="AW2048" s="84"/>
      <c r="AX2048" s="84"/>
      <c r="AY2048" s="84"/>
      <c r="AZ2048" s="84"/>
    </row>
    <row r="2049" spans="1:52" x14ac:dyDescent="0.55000000000000004">
      <c r="A2049" s="69" t="s">
        <v>522</v>
      </c>
      <c r="B2049" s="69" t="s">
        <v>620</v>
      </c>
      <c r="C2049" s="70"/>
      <c r="D2049" s="71"/>
      <c r="E2049" s="72"/>
      <c r="F2049" s="73"/>
      <c r="G2049" s="70"/>
      <c r="H2049" s="74"/>
      <c r="I2049" s="75"/>
      <c r="J2049" s="75"/>
      <c r="K2049" s="36"/>
      <c r="L2049" s="82"/>
      <c r="M2049" s="82"/>
      <c r="N2049" s="77"/>
      <c r="O2049" s="84" t="s">
        <v>1270</v>
      </c>
      <c r="P2049" s="86">
        <v>43430.405243055553</v>
      </c>
      <c r="Q2049" s="84" t="s">
        <v>1437</v>
      </c>
      <c r="R2049" s="84"/>
      <c r="S2049" s="84"/>
      <c r="T2049" s="84" t="s">
        <v>2021</v>
      </c>
      <c r="U2049" s="84"/>
      <c r="V2049" s="88" t="s">
        <v>2911</v>
      </c>
      <c r="W2049" s="86">
        <v>43430.405243055553</v>
      </c>
      <c r="X2049" s="88" t="s">
        <v>3627</v>
      </c>
      <c r="Y2049" s="84"/>
      <c r="Z2049" s="84"/>
      <c r="AA2049" s="87" t="s">
        <v>4757</v>
      </c>
      <c r="AB2049" s="84"/>
      <c r="AC2049" s="84" t="b">
        <v>0</v>
      </c>
      <c r="AD2049" s="84">
        <v>0</v>
      </c>
      <c r="AE2049" s="87" t="s">
        <v>5552</v>
      </c>
      <c r="AF2049" s="84" t="b">
        <v>0</v>
      </c>
      <c r="AG2049" s="84" t="s">
        <v>5604</v>
      </c>
      <c r="AH2049" s="84"/>
      <c r="AI2049" s="87" t="s">
        <v>5552</v>
      </c>
      <c r="AJ2049" s="84" t="b">
        <v>0</v>
      </c>
      <c r="AK2049" s="84">
        <v>8</v>
      </c>
      <c r="AL2049" s="87" t="s">
        <v>5294</v>
      </c>
      <c r="AM2049" s="84" t="s">
        <v>5682</v>
      </c>
      <c r="AN2049" s="84" t="b">
        <v>0</v>
      </c>
      <c r="AO2049" s="87" t="s">
        <v>5294</v>
      </c>
      <c r="AP2049" s="84" t="s">
        <v>179</v>
      </c>
      <c r="AQ2049" s="84">
        <v>0</v>
      </c>
      <c r="AR2049" s="84">
        <v>0</v>
      </c>
      <c r="AS2049" s="84"/>
      <c r="AT2049" s="84"/>
      <c r="AU2049" s="84"/>
      <c r="AV2049" s="84"/>
      <c r="AW2049" s="84"/>
      <c r="AX2049" s="84"/>
      <c r="AY2049" s="84"/>
      <c r="AZ2049" s="84"/>
    </row>
    <row r="2050" spans="1:52" x14ac:dyDescent="0.55000000000000004">
      <c r="A2050" s="69" t="s">
        <v>522</v>
      </c>
      <c r="B2050" s="69" t="s">
        <v>857</v>
      </c>
      <c r="C2050" s="70"/>
      <c r="D2050" s="71"/>
      <c r="E2050" s="72"/>
      <c r="F2050" s="73"/>
      <c r="G2050" s="70"/>
      <c r="H2050" s="74"/>
      <c r="I2050" s="75"/>
      <c r="J2050" s="75"/>
      <c r="K2050" s="36"/>
      <c r="L2050" s="82"/>
      <c r="M2050" s="82"/>
      <c r="N2050" s="77"/>
      <c r="O2050" s="84" t="s">
        <v>1270</v>
      </c>
      <c r="P2050" s="86">
        <v>43430.405243055553</v>
      </c>
      <c r="Q2050" s="84" t="s">
        <v>1437</v>
      </c>
      <c r="R2050" s="84"/>
      <c r="S2050" s="84"/>
      <c r="T2050" s="84" t="s">
        <v>2021</v>
      </c>
      <c r="U2050" s="84"/>
      <c r="V2050" s="88" t="s">
        <v>2911</v>
      </c>
      <c r="W2050" s="86">
        <v>43430.405243055553</v>
      </c>
      <c r="X2050" s="88" t="s">
        <v>3627</v>
      </c>
      <c r="Y2050" s="84"/>
      <c r="Z2050" s="84"/>
      <c r="AA2050" s="87" t="s">
        <v>4757</v>
      </c>
      <c r="AB2050" s="84"/>
      <c r="AC2050" s="84" t="b">
        <v>0</v>
      </c>
      <c r="AD2050" s="84">
        <v>0</v>
      </c>
      <c r="AE2050" s="87" t="s">
        <v>5552</v>
      </c>
      <c r="AF2050" s="84" t="b">
        <v>0</v>
      </c>
      <c r="AG2050" s="84" t="s">
        <v>5604</v>
      </c>
      <c r="AH2050" s="84"/>
      <c r="AI2050" s="87" t="s">
        <v>5552</v>
      </c>
      <c r="AJ2050" s="84" t="b">
        <v>0</v>
      </c>
      <c r="AK2050" s="84">
        <v>8</v>
      </c>
      <c r="AL2050" s="87" t="s">
        <v>5294</v>
      </c>
      <c r="AM2050" s="84" t="s">
        <v>5682</v>
      </c>
      <c r="AN2050" s="84" t="b">
        <v>0</v>
      </c>
      <c r="AO2050" s="87" t="s">
        <v>5294</v>
      </c>
      <c r="AP2050" s="84" t="s">
        <v>179</v>
      </c>
      <c r="AQ2050" s="84">
        <v>0</v>
      </c>
      <c r="AR2050" s="84">
        <v>0</v>
      </c>
      <c r="AS2050" s="84"/>
      <c r="AT2050" s="84"/>
      <c r="AU2050" s="84"/>
      <c r="AV2050" s="84"/>
      <c r="AW2050" s="84"/>
      <c r="AX2050" s="84"/>
      <c r="AY2050" s="84"/>
      <c r="AZ2050" s="84"/>
    </row>
    <row r="2051" spans="1:52" x14ac:dyDescent="0.55000000000000004">
      <c r="A2051" s="69" t="s">
        <v>522</v>
      </c>
      <c r="B2051" s="69" t="s">
        <v>856</v>
      </c>
      <c r="C2051" s="70"/>
      <c r="D2051" s="71"/>
      <c r="E2051" s="72"/>
      <c r="F2051" s="73"/>
      <c r="G2051" s="70"/>
      <c r="H2051" s="74"/>
      <c r="I2051" s="75"/>
      <c r="J2051" s="75"/>
      <c r="K2051" s="36"/>
      <c r="L2051" s="82"/>
      <c r="M2051" s="82"/>
      <c r="N2051" s="77"/>
      <c r="O2051" s="84" t="s">
        <v>1270</v>
      </c>
      <c r="P2051" s="86">
        <v>43430.405243055553</v>
      </c>
      <c r="Q2051" s="84" t="s">
        <v>1437</v>
      </c>
      <c r="R2051" s="84"/>
      <c r="S2051" s="84"/>
      <c r="T2051" s="84" t="s">
        <v>2021</v>
      </c>
      <c r="U2051" s="84"/>
      <c r="V2051" s="88" t="s">
        <v>2911</v>
      </c>
      <c r="W2051" s="86">
        <v>43430.405243055553</v>
      </c>
      <c r="X2051" s="88" t="s">
        <v>3627</v>
      </c>
      <c r="Y2051" s="84"/>
      <c r="Z2051" s="84"/>
      <c r="AA2051" s="87" t="s">
        <v>4757</v>
      </c>
      <c r="AB2051" s="84"/>
      <c r="AC2051" s="84" t="b">
        <v>0</v>
      </c>
      <c r="AD2051" s="84">
        <v>0</v>
      </c>
      <c r="AE2051" s="87" t="s">
        <v>5552</v>
      </c>
      <c r="AF2051" s="84" t="b">
        <v>0</v>
      </c>
      <c r="AG2051" s="84" t="s">
        <v>5604</v>
      </c>
      <c r="AH2051" s="84"/>
      <c r="AI2051" s="87" t="s">
        <v>5552</v>
      </c>
      <c r="AJ2051" s="84" t="b">
        <v>0</v>
      </c>
      <c r="AK2051" s="84">
        <v>8</v>
      </c>
      <c r="AL2051" s="87" t="s">
        <v>5294</v>
      </c>
      <c r="AM2051" s="84" t="s">
        <v>5682</v>
      </c>
      <c r="AN2051" s="84" t="b">
        <v>0</v>
      </c>
      <c r="AO2051" s="87" t="s">
        <v>5294</v>
      </c>
      <c r="AP2051" s="84" t="s">
        <v>179</v>
      </c>
      <c r="AQ2051" s="84">
        <v>0</v>
      </c>
      <c r="AR2051" s="84">
        <v>0</v>
      </c>
      <c r="AS2051" s="84"/>
      <c r="AT2051" s="84"/>
      <c r="AU2051" s="84"/>
      <c r="AV2051" s="84"/>
      <c r="AW2051" s="84"/>
      <c r="AX2051" s="84"/>
      <c r="AY2051" s="84"/>
      <c r="AZ2051" s="84"/>
    </row>
    <row r="2052" spans="1:52" x14ac:dyDescent="0.55000000000000004">
      <c r="A2052" s="69" t="s">
        <v>522</v>
      </c>
      <c r="B2052" s="69" t="s">
        <v>853</v>
      </c>
      <c r="C2052" s="70"/>
      <c r="D2052" s="71"/>
      <c r="E2052" s="72"/>
      <c r="F2052" s="73"/>
      <c r="G2052" s="70"/>
      <c r="H2052" s="74"/>
      <c r="I2052" s="75"/>
      <c r="J2052" s="75"/>
      <c r="K2052" s="36"/>
      <c r="L2052" s="82"/>
      <c r="M2052" s="82"/>
      <c r="N2052" s="77"/>
      <c r="O2052" s="84" t="s">
        <v>1270</v>
      </c>
      <c r="P2052" s="86">
        <v>43430.405243055553</v>
      </c>
      <c r="Q2052" s="84" t="s">
        <v>1437</v>
      </c>
      <c r="R2052" s="84"/>
      <c r="S2052" s="84"/>
      <c r="T2052" s="84" t="s">
        <v>2021</v>
      </c>
      <c r="U2052" s="84"/>
      <c r="V2052" s="88" t="s">
        <v>2911</v>
      </c>
      <c r="W2052" s="86">
        <v>43430.405243055553</v>
      </c>
      <c r="X2052" s="88" t="s">
        <v>3627</v>
      </c>
      <c r="Y2052" s="84"/>
      <c r="Z2052" s="84"/>
      <c r="AA2052" s="87" t="s">
        <v>4757</v>
      </c>
      <c r="AB2052" s="84"/>
      <c r="AC2052" s="84" t="b">
        <v>0</v>
      </c>
      <c r="AD2052" s="84">
        <v>0</v>
      </c>
      <c r="AE2052" s="87" t="s">
        <v>5552</v>
      </c>
      <c r="AF2052" s="84" t="b">
        <v>0</v>
      </c>
      <c r="AG2052" s="84" t="s">
        <v>5604</v>
      </c>
      <c r="AH2052" s="84"/>
      <c r="AI2052" s="87" t="s">
        <v>5552</v>
      </c>
      <c r="AJ2052" s="84" t="b">
        <v>0</v>
      </c>
      <c r="AK2052" s="84">
        <v>8</v>
      </c>
      <c r="AL2052" s="87" t="s">
        <v>5294</v>
      </c>
      <c r="AM2052" s="84" t="s">
        <v>5682</v>
      </c>
      <c r="AN2052" s="84" t="b">
        <v>0</v>
      </c>
      <c r="AO2052" s="87" t="s">
        <v>5294</v>
      </c>
      <c r="AP2052" s="84" t="s">
        <v>179</v>
      </c>
      <c r="AQ2052" s="84">
        <v>0</v>
      </c>
      <c r="AR2052" s="84">
        <v>0</v>
      </c>
      <c r="AS2052" s="84"/>
      <c r="AT2052" s="84"/>
      <c r="AU2052" s="84"/>
      <c r="AV2052" s="84"/>
      <c r="AW2052" s="84"/>
      <c r="AX2052" s="84"/>
      <c r="AY2052" s="84"/>
      <c r="AZ2052" s="84"/>
    </row>
    <row r="2053" spans="1:52" x14ac:dyDescent="0.55000000000000004">
      <c r="A2053" s="69" t="s">
        <v>522</v>
      </c>
      <c r="B2053" s="69" t="s">
        <v>1038</v>
      </c>
      <c r="C2053" s="70"/>
      <c r="D2053" s="71"/>
      <c r="E2053" s="72"/>
      <c r="F2053" s="73"/>
      <c r="G2053" s="70"/>
      <c r="H2053" s="74"/>
      <c r="I2053" s="75"/>
      <c r="J2053" s="75"/>
      <c r="K2053" s="36"/>
      <c r="L2053" s="82"/>
      <c r="M2053" s="82"/>
      <c r="N2053" s="77"/>
      <c r="O2053" s="84" t="s">
        <v>1270</v>
      </c>
      <c r="P2053" s="86">
        <v>43430.405243055553</v>
      </c>
      <c r="Q2053" s="84" t="s">
        <v>1437</v>
      </c>
      <c r="R2053" s="84"/>
      <c r="S2053" s="84"/>
      <c r="T2053" s="84" t="s">
        <v>2021</v>
      </c>
      <c r="U2053" s="84"/>
      <c r="V2053" s="88" t="s">
        <v>2911</v>
      </c>
      <c r="W2053" s="86">
        <v>43430.405243055553</v>
      </c>
      <c r="X2053" s="88" t="s">
        <v>3627</v>
      </c>
      <c r="Y2053" s="84"/>
      <c r="Z2053" s="84"/>
      <c r="AA2053" s="87" t="s">
        <v>4757</v>
      </c>
      <c r="AB2053" s="84"/>
      <c r="AC2053" s="84" t="b">
        <v>0</v>
      </c>
      <c r="AD2053" s="84">
        <v>0</v>
      </c>
      <c r="AE2053" s="87" t="s">
        <v>5552</v>
      </c>
      <c r="AF2053" s="84" t="b">
        <v>0</v>
      </c>
      <c r="AG2053" s="84" t="s">
        <v>5604</v>
      </c>
      <c r="AH2053" s="84"/>
      <c r="AI2053" s="87" t="s">
        <v>5552</v>
      </c>
      <c r="AJ2053" s="84" t="b">
        <v>0</v>
      </c>
      <c r="AK2053" s="84">
        <v>8</v>
      </c>
      <c r="AL2053" s="87" t="s">
        <v>5294</v>
      </c>
      <c r="AM2053" s="84" t="s">
        <v>5682</v>
      </c>
      <c r="AN2053" s="84" t="b">
        <v>0</v>
      </c>
      <c r="AO2053" s="87" t="s">
        <v>5294</v>
      </c>
      <c r="AP2053" s="84" t="s">
        <v>179</v>
      </c>
      <c r="AQ2053" s="84">
        <v>0</v>
      </c>
      <c r="AR2053" s="84">
        <v>0</v>
      </c>
      <c r="AS2053" s="84"/>
      <c r="AT2053" s="84"/>
      <c r="AU2053" s="84"/>
      <c r="AV2053" s="84"/>
      <c r="AW2053" s="84"/>
      <c r="AX2053" s="84"/>
      <c r="AY2053" s="84"/>
      <c r="AZ2053" s="84"/>
    </row>
    <row r="2054" spans="1:52" x14ac:dyDescent="0.55000000000000004">
      <c r="A2054" s="69" t="s">
        <v>523</v>
      </c>
      <c r="B2054" s="69" t="s">
        <v>853</v>
      </c>
      <c r="C2054" s="70"/>
      <c r="D2054" s="71"/>
      <c r="E2054" s="72"/>
      <c r="F2054" s="73"/>
      <c r="G2054" s="70"/>
      <c r="H2054" s="74"/>
      <c r="I2054" s="75"/>
      <c r="J2054" s="75"/>
      <c r="K2054" s="36"/>
      <c r="L2054" s="82"/>
      <c r="M2054" s="82"/>
      <c r="N2054" s="77"/>
      <c r="O2054" s="84" t="s">
        <v>1269</v>
      </c>
      <c r="P2054" s="86">
        <v>43430.405428240738</v>
      </c>
      <c r="Q2054" s="84" t="s">
        <v>1438</v>
      </c>
      <c r="R2054" s="84"/>
      <c r="S2054" s="84"/>
      <c r="T2054" s="84"/>
      <c r="U2054" s="84"/>
      <c r="V2054" s="88" t="s">
        <v>2912</v>
      </c>
      <c r="W2054" s="86">
        <v>43430.405428240738</v>
      </c>
      <c r="X2054" s="88" t="s">
        <v>3628</v>
      </c>
      <c r="Y2054" s="84"/>
      <c r="Z2054" s="84"/>
      <c r="AA2054" s="87" t="s">
        <v>4758</v>
      </c>
      <c r="AB2054" s="84"/>
      <c r="AC2054" s="84" t="b">
        <v>0</v>
      </c>
      <c r="AD2054" s="84">
        <v>0</v>
      </c>
      <c r="AE2054" s="87" t="s">
        <v>5552</v>
      </c>
      <c r="AF2054" s="84" t="b">
        <v>0</v>
      </c>
      <c r="AG2054" s="84" t="s">
        <v>5604</v>
      </c>
      <c r="AH2054" s="84"/>
      <c r="AI2054" s="87" t="s">
        <v>5552</v>
      </c>
      <c r="AJ2054" s="84" t="b">
        <v>0</v>
      </c>
      <c r="AK2054" s="84">
        <v>12</v>
      </c>
      <c r="AL2054" s="87" t="s">
        <v>5318</v>
      </c>
      <c r="AM2054" s="84" t="s">
        <v>5684</v>
      </c>
      <c r="AN2054" s="84" t="b">
        <v>0</v>
      </c>
      <c r="AO2054" s="87" t="s">
        <v>5318</v>
      </c>
      <c r="AP2054" s="84" t="s">
        <v>179</v>
      </c>
      <c r="AQ2054" s="84">
        <v>0</v>
      </c>
      <c r="AR2054" s="84">
        <v>0</v>
      </c>
      <c r="AS2054" s="84"/>
      <c r="AT2054" s="84"/>
      <c r="AU2054" s="84"/>
      <c r="AV2054" s="84"/>
      <c r="AW2054" s="84"/>
      <c r="AX2054" s="84"/>
      <c r="AY2054" s="84"/>
      <c r="AZ2054" s="84"/>
    </row>
    <row r="2055" spans="1:52" x14ac:dyDescent="0.55000000000000004">
      <c r="A2055" s="69" t="s">
        <v>523</v>
      </c>
      <c r="B2055" s="69" t="s">
        <v>851</v>
      </c>
      <c r="C2055" s="70"/>
      <c r="D2055" s="71"/>
      <c r="E2055" s="72"/>
      <c r="F2055" s="73"/>
      <c r="G2055" s="70"/>
      <c r="H2055" s="74"/>
      <c r="I2055" s="75"/>
      <c r="J2055" s="75"/>
      <c r="K2055" s="36"/>
      <c r="L2055" s="82"/>
      <c r="M2055" s="82"/>
      <c r="N2055" s="77"/>
      <c r="O2055" s="84" t="s">
        <v>1270</v>
      </c>
      <c r="P2055" s="86">
        <v>43430.405428240738</v>
      </c>
      <c r="Q2055" s="84" t="s">
        <v>1438</v>
      </c>
      <c r="R2055" s="84"/>
      <c r="S2055" s="84"/>
      <c r="T2055" s="84"/>
      <c r="U2055" s="84"/>
      <c r="V2055" s="88" t="s">
        <v>2912</v>
      </c>
      <c r="W2055" s="86">
        <v>43430.405428240738</v>
      </c>
      <c r="X2055" s="88" t="s">
        <v>3628</v>
      </c>
      <c r="Y2055" s="84"/>
      <c r="Z2055" s="84"/>
      <c r="AA2055" s="87" t="s">
        <v>4758</v>
      </c>
      <c r="AB2055" s="84"/>
      <c r="AC2055" s="84" t="b">
        <v>0</v>
      </c>
      <c r="AD2055" s="84">
        <v>0</v>
      </c>
      <c r="AE2055" s="87" t="s">
        <v>5552</v>
      </c>
      <c r="AF2055" s="84" t="b">
        <v>0</v>
      </c>
      <c r="AG2055" s="84" t="s">
        <v>5604</v>
      </c>
      <c r="AH2055" s="84"/>
      <c r="AI2055" s="87" t="s">
        <v>5552</v>
      </c>
      <c r="AJ2055" s="84" t="b">
        <v>0</v>
      </c>
      <c r="AK2055" s="84">
        <v>12</v>
      </c>
      <c r="AL2055" s="87" t="s">
        <v>5318</v>
      </c>
      <c r="AM2055" s="84" t="s">
        <v>5684</v>
      </c>
      <c r="AN2055" s="84" t="b">
        <v>0</v>
      </c>
      <c r="AO2055" s="87" t="s">
        <v>5318</v>
      </c>
      <c r="AP2055" s="84" t="s">
        <v>179</v>
      </c>
      <c r="AQ2055" s="84">
        <v>0</v>
      </c>
      <c r="AR2055" s="84">
        <v>0</v>
      </c>
      <c r="AS2055" s="84"/>
      <c r="AT2055" s="84"/>
      <c r="AU2055" s="84"/>
      <c r="AV2055" s="84"/>
      <c r="AW2055" s="84"/>
      <c r="AX2055" s="84"/>
      <c r="AY2055" s="84"/>
      <c r="AZ2055" s="84"/>
    </row>
    <row r="2056" spans="1:52" x14ac:dyDescent="0.55000000000000004">
      <c r="A2056" s="69" t="s">
        <v>524</v>
      </c>
      <c r="B2056" s="69" t="s">
        <v>853</v>
      </c>
      <c r="C2056" s="70"/>
      <c r="D2056" s="71"/>
      <c r="E2056" s="72"/>
      <c r="F2056" s="73"/>
      <c r="G2056" s="70"/>
      <c r="H2056" s="74"/>
      <c r="I2056" s="75"/>
      <c r="J2056" s="75"/>
      <c r="K2056" s="36"/>
      <c r="L2056" s="82"/>
      <c r="M2056" s="82"/>
      <c r="N2056" s="77"/>
      <c r="O2056" s="84" t="s">
        <v>1269</v>
      </c>
      <c r="P2056" s="86">
        <v>43430.407013888886</v>
      </c>
      <c r="Q2056" s="84" t="s">
        <v>1438</v>
      </c>
      <c r="R2056" s="84"/>
      <c r="S2056" s="84"/>
      <c r="T2056" s="84"/>
      <c r="U2056" s="84"/>
      <c r="V2056" s="88" t="s">
        <v>2913</v>
      </c>
      <c r="W2056" s="86">
        <v>43430.407013888886</v>
      </c>
      <c r="X2056" s="88" t="s">
        <v>3629</v>
      </c>
      <c r="Y2056" s="84"/>
      <c r="Z2056" s="84"/>
      <c r="AA2056" s="87" t="s">
        <v>4759</v>
      </c>
      <c r="AB2056" s="84"/>
      <c r="AC2056" s="84" t="b">
        <v>0</v>
      </c>
      <c r="AD2056" s="84">
        <v>0</v>
      </c>
      <c r="AE2056" s="87" t="s">
        <v>5552</v>
      </c>
      <c r="AF2056" s="84" t="b">
        <v>0</v>
      </c>
      <c r="AG2056" s="84" t="s">
        <v>5604</v>
      </c>
      <c r="AH2056" s="84"/>
      <c r="AI2056" s="87" t="s">
        <v>5552</v>
      </c>
      <c r="AJ2056" s="84" t="b">
        <v>0</v>
      </c>
      <c r="AK2056" s="84">
        <v>12</v>
      </c>
      <c r="AL2056" s="87" t="s">
        <v>5318</v>
      </c>
      <c r="AM2056" s="84" t="s">
        <v>5703</v>
      </c>
      <c r="AN2056" s="84" t="b">
        <v>0</v>
      </c>
      <c r="AO2056" s="87" t="s">
        <v>5318</v>
      </c>
      <c r="AP2056" s="84" t="s">
        <v>179</v>
      </c>
      <c r="AQ2056" s="84">
        <v>0</v>
      </c>
      <c r="AR2056" s="84">
        <v>0</v>
      </c>
      <c r="AS2056" s="84"/>
      <c r="AT2056" s="84"/>
      <c r="AU2056" s="84"/>
      <c r="AV2056" s="84"/>
      <c r="AW2056" s="84"/>
      <c r="AX2056" s="84"/>
      <c r="AY2056" s="84"/>
      <c r="AZ2056" s="84"/>
    </row>
    <row r="2057" spans="1:52" x14ac:dyDescent="0.55000000000000004">
      <c r="A2057" s="69" t="s">
        <v>524</v>
      </c>
      <c r="B2057" s="69" t="s">
        <v>851</v>
      </c>
      <c r="C2057" s="70"/>
      <c r="D2057" s="71"/>
      <c r="E2057" s="72"/>
      <c r="F2057" s="73"/>
      <c r="G2057" s="70"/>
      <c r="H2057" s="74"/>
      <c r="I2057" s="75"/>
      <c r="J2057" s="75"/>
      <c r="K2057" s="36"/>
      <c r="L2057" s="82"/>
      <c r="M2057" s="82"/>
      <c r="N2057" s="77"/>
      <c r="O2057" s="84" t="s">
        <v>1270</v>
      </c>
      <c r="P2057" s="86">
        <v>43430.407013888886</v>
      </c>
      <c r="Q2057" s="84" t="s">
        <v>1438</v>
      </c>
      <c r="R2057" s="84"/>
      <c r="S2057" s="84"/>
      <c r="T2057" s="84"/>
      <c r="U2057" s="84"/>
      <c r="V2057" s="88" t="s">
        <v>2913</v>
      </c>
      <c r="W2057" s="86">
        <v>43430.407013888886</v>
      </c>
      <c r="X2057" s="88" t="s">
        <v>3629</v>
      </c>
      <c r="Y2057" s="84"/>
      <c r="Z2057" s="84"/>
      <c r="AA2057" s="87" t="s">
        <v>4759</v>
      </c>
      <c r="AB2057" s="84"/>
      <c r="AC2057" s="84" t="b">
        <v>0</v>
      </c>
      <c r="AD2057" s="84">
        <v>0</v>
      </c>
      <c r="AE2057" s="87" t="s">
        <v>5552</v>
      </c>
      <c r="AF2057" s="84" t="b">
        <v>0</v>
      </c>
      <c r="AG2057" s="84" t="s">
        <v>5604</v>
      </c>
      <c r="AH2057" s="84"/>
      <c r="AI2057" s="87" t="s">
        <v>5552</v>
      </c>
      <c r="AJ2057" s="84" t="b">
        <v>0</v>
      </c>
      <c r="AK2057" s="84">
        <v>12</v>
      </c>
      <c r="AL2057" s="87" t="s">
        <v>5318</v>
      </c>
      <c r="AM2057" s="84" t="s">
        <v>5703</v>
      </c>
      <c r="AN2057" s="84" t="b">
        <v>0</v>
      </c>
      <c r="AO2057" s="87" t="s">
        <v>5318</v>
      </c>
      <c r="AP2057" s="84" t="s">
        <v>179</v>
      </c>
      <c r="AQ2057" s="84">
        <v>0</v>
      </c>
      <c r="AR2057" s="84">
        <v>0</v>
      </c>
      <c r="AS2057" s="84"/>
      <c r="AT2057" s="84"/>
      <c r="AU2057" s="84"/>
      <c r="AV2057" s="84"/>
      <c r="AW2057" s="84"/>
      <c r="AX2057" s="84"/>
      <c r="AY2057" s="84"/>
      <c r="AZ2057" s="84"/>
    </row>
    <row r="2058" spans="1:52" x14ac:dyDescent="0.55000000000000004">
      <c r="A2058" s="69" t="s">
        <v>524</v>
      </c>
      <c r="B2058" s="69" t="s">
        <v>620</v>
      </c>
      <c r="C2058" s="70"/>
      <c r="D2058" s="71"/>
      <c r="E2058" s="72"/>
      <c r="F2058" s="73"/>
      <c r="G2058" s="70"/>
      <c r="H2058" s="74"/>
      <c r="I2058" s="75"/>
      <c r="J2058" s="75"/>
      <c r="K2058" s="36"/>
      <c r="L2058" s="82"/>
      <c r="M2058" s="82"/>
      <c r="N2058" s="77"/>
      <c r="O2058" s="84" t="s">
        <v>1269</v>
      </c>
      <c r="P2058" s="86">
        <v>43430.407453703701</v>
      </c>
      <c r="Q2058" s="84" t="s">
        <v>1436</v>
      </c>
      <c r="R2058" s="84"/>
      <c r="S2058" s="84"/>
      <c r="T2058" s="84" t="s">
        <v>2174</v>
      </c>
      <c r="U2058" s="84"/>
      <c r="V2058" s="88" t="s">
        <v>2913</v>
      </c>
      <c r="W2058" s="86">
        <v>43430.407453703701</v>
      </c>
      <c r="X2058" s="88" t="s">
        <v>3630</v>
      </c>
      <c r="Y2058" s="84"/>
      <c r="Z2058" s="84"/>
      <c r="AA2058" s="87" t="s">
        <v>4760</v>
      </c>
      <c r="AB2058" s="84"/>
      <c r="AC2058" s="84" t="b">
        <v>0</v>
      </c>
      <c r="AD2058" s="84">
        <v>0</v>
      </c>
      <c r="AE2058" s="87" t="s">
        <v>5552</v>
      </c>
      <c r="AF2058" s="84" t="b">
        <v>0</v>
      </c>
      <c r="AG2058" s="84" t="s">
        <v>5604</v>
      </c>
      <c r="AH2058" s="84"/>
      <c r="AI2058" s="87" t="s">
        <v>5552</v>
      </c>
      <c r="AJ2058" s="84" t="b">
        <v>0</v>
      </c>
      <c r="AK2058" s="84">
        <v>2</v>
      </c>
      <c r="AL2058" s="87" t="s">
        <v>5326</v>
      </c>
      <c r="AM2058" s="84" t="s">
        <v>5703</v>
      </c>
      <c r="AN2058" s="84" t="b">
        <v>0</v>
      </c>
      <c r="AO2058" s="87" t="s">
        <v>5326</v>
      </c>
      <c r="AP2058" s="84" t="s">
        <v>179</v>
      </c>
      <c r="AQ2058" s="84">
        <v>0</v>
      </c>
      <c r="AR2058" s="84">
        <v>0</v>
      </c>
      <c r="AS2058" s="84"/>
      <c r="AT2058" s="84"/>
      <c r="AU2058" s="84"/>
      <c r="AV2058" s="84"/>
      <c r="AW2058" s="84"/>
      <c r="AX2058" s="84"/>
      <c r="AY2058" s="84"/>
      <c r="AZ2058" s="84"/>
    </row>
    <row r="2059" spans="1:52" x14ac:dyDescent="0.55000000000000004">
      <c r="A2059" s="69" t="s">
        <v>524</v>
      </c>
      <c r="B2059" s="69" t="s">
        <v>852</v>
      </c>
      <c r="C2059" s="70"/>
      <c r="D2059" s="71"/>
      <c r="E2059" s="72"/>
      <c r="F2059" s="73"/>
      <c r="G2059" s="70"/>
      <c r="H2059" s="74"/>
      <c r="I2059" s="75"/>
      <c r="J2059" s="75"/>
      <c r="K2059" s="36"/>
      <c r="L2059" s="82"/>
      <c r="M2059" s="82"/>
      <c r="N2059" s="77"/>
      <c r="O2059" s="84" t="s">
        <v>1269</v>
      </c>
      <c r="P2059" s="86">
        <v>43430.407777777778</v>
      </c>
      <c r="Q2059" s="84" t="s">
        <v>1435</v>
      </c>
      <c r="R2059" s="84"/>
      <c r="S2059" s="84"/>
      <c r="T2059" s="84" t="s">
        <v>2173</v>
      </c>
      <c r="U2059" s="84"/>
      <c r="V2059" s="88" t="s">
        <v>2913</v>
      </c>
      <c r="W2059" s="86">
        <v>43430.407777777778</v>
      </c>
      <c r="X2059" s="88" t="s">
        <v>3631</v>
      </c>
      <c r="Y2059" s="84"/>
      <c r="Z2059" s="84"/>
      <c r="AA2059" s="87" t="s">
        <v>4761</v>
      </c>
      <c r="AB2059" s="84"/>
      <c r="AC2059" s="84" t="b">
        <v>0</v>
      </c>
      <c r="AD2059" s="84">
        <v>0</v>
      </c>
      <c r="AE2059" s="87" t="s">
        <v>5552</v>
      </c>
      <c r="AF2059" s="84" t="b">
        <v>0</v>
      </c>
      <c r="AG2059" s="84" t="s">
        <v>5604</v>
      </c>
      <c r="AH2059" s="84"/>
      <c r="AI2059" s="87" t="s">
        <v>5552</v>
      </c>
      <c r="AJ2059" s="84" t="b">
        <v>0</v>
      </c>
      <c r="AK2059" s="84">
        <v>7</v>
      </c>
      <c r="AL2059" s="87" t="s">
        <v>5303</v>
      </c>
      <c r="AM2059" s="84" t="s">
        <v>5703</v>
      </c>
      <c r="AN2059" s="84" t="b">
        <v>0</v>
      </c>
      <c r="AO2059" s="87" t="s">
        <v>5303</v>
      </c>
      <c r="AP2059" s="84" t="s">
        <v>179</v>
      </c>
      <c r="AQ2059" s="84">
        <v>0</v>
      </c>
      <c r="AR2059" s="84">
        <v>0</v>
      </c>
      <c r="AS2059" s="84"/>
      <c r="AT2059" s="84"/>
      <c r="AU2059" s="84"/>
      <c r="AV2059" s="84"/>
      <c r="AW2059" s="84"/>
      <c r="AX2059" s="84"/>
      <c r="AY2059" s="84"/>
      <c r="AZ2059" s="84"/>
    </row>
    <row r="2060" spans="1:52" x14ac:dyDescent="0.55000000000000004">
      <c r="A2060" s="69" t="s">
        <v>525</v>
      </c>
      <c r="B2060" s="69" t="s">
        <v>855</v>
      </c>
      <c r="C2060" s="70"/>
      <c r="D2060" s="71"/>
      <c r="E2060" s="72"/>
      <c r="F2060" s="73"/>
      <c r="G2060" s="70"/>
      <c r="H2060" s="74"/>
      <c r="I2060" s="75"/>
      <c r="J2060" s="75"/>
      <c r="K2060" s="36"/>
      <c r="L2060" s="82"/>
      <c r="M2060" s="82"/>
      <c r="N2060" s="77"/>
      <c r="O2060" s="84" t="s">
        <v>1269</v>
      </c>
      <c r="P2060" s="86">
        <v>43430.409120370372</v>
      </c>
      <c r="Q2060" s="84" t="s">
        <v>1437</v>
      </c>
      <c r="R2060" s="84"/>
      <c r="S2060" s="84"/>
      <c r="T2060" s="84" t="s">
        <v>2021</v>
      </c>
      <c r="U2060" s="84"/>
      <c r="V2060" s="88" t="s">
        <v>2914</v>
      </c>
      <c r="W2060" s="86">
        <v>43430.409120370372</v>
      </c>
      <c r="X2060" s="88" t="s">
        <v>3632</v>
      </c>
      <c r="Y2060" s="84"/>
      <c r="Z2060" s="84"/>
      <c r="AA2060" s="87" t="s">
        <v>4762</v>
      </c>
      <c r="AB2060" s="84"/>
      <c r="AC2060" s="84" t="b">
        <v>0</v>
      </c>
      <c r="AD2060" s="84">
        <v>0</v>
      </c>
      <c r="AE2060" s="87" t="s">
        <v>5552</v>
      </c>
      <c r="AF2060" s="84" t="b">
        <v>0</v>
      </c>
      <c r="AG2060" s="84" t="s">
        <v>5604</v>
      </c>
      <c r="AH2060" s="84"/>
      <c r="AI2060" s="87" t="s">
        <v>5552</v>
      </c>
      <c r="AJ2060" s="84" t="b">
        <v>0</v>
      </c>
      <c r="AK2060" s="84">
        <v>8</v>
      </c>
      <c r="AL2060" s="87" t="s">
        <v>5294</v>
      </c>
      <c r="AM2060" s="84" t="s">
        <v>5682</v>
      </c>
      <c r="AN2060" s="84" t="b">
        <v>0</v>
      </c>
      <c r="AO2060" s="87" t="s">
        <v>5294</v>
      </c>
      <c r="AP2060" s="84" t="s">
        <v>179</v>
      </c>
      <c r="AQ2060" s="84">
        <v>0</v>
      </c>
      <c r="AR2060" s="84">
        <v>0</v>
      </c>
      <c r="AS2060" s="84"/>
      <c r="AT2060" s="84"/>
      <c r="AU2060" s="84"/>
      <c r="AV2060" s="84"/>
      <c r="AW2060" s="84"/>
      <c r="AX2060" s="84"/>
      <c r="AY2060" s="84"/>
      <c r="AZ2060" s="84"/>
    </row>
    <row r="2061" spans="1:52" x14ac:dyDescent="0.55000000000000004">
      <c r="A2061" s="69" t="s">
        <v>525</v>
      </c>
      <c r="B2061" s="69" t="s">
        <v>851</v>
      </c>
      <c r="C2061" s="70"/>
      <c r="D2061" s="71"/>
      <c r="E2061" s="72"/>
      <c r="F2061" s="73"/>
      <c r="G2061" s="70"/>
      <c r="H2061" s="74"/>
      <c r="I2061" s="75"/>
      <c r="J2061" s="75"/>
      <c r="K2061" s="36"/>
      <c r="L2061" s="82"/>
      <c r="M2061" s="82"/>
      <c r="N2061" s="77"/>
      <c r="O2061" s="84" t="s">
        <v>1270</v>
      </c>
      <c r="P2061" s="86">
        <v>43430.409120370372</v>
      </c>
      <c r="Q2061" s="84" t="s">
        <v>1437</v>
      </c>
      <c r="R2061" s="84"/>
      <c r="S2061" s="84"/>
      <c r="T2061" s="84" t="s">
        <v>2021</v>
      </c>
      <c r="U2061" s="84"/>
      <c r="V2061" s="88" t="s">
        <v>2914</v>
      </c>
      <c r="W2061" s="86">
        <v>43430.409120370372</v>
      </c>
      <c r="X2061" s="88" t="s">
        <v>3632</v>
      </c>
      <c r="Y2061" s="84"/>
      <c r="Z2061" s="84"/>
      <c r="AA2061" s="87" t="s">
        <v>4762</v>
      </c>
      <c r="AB2061" s="84"/>
      <c r="AC2061" s="84" t="b">
        <v>0</v>
      </c>
      <c r="AD2061" s="84">
        <v>0</v>
      </c>
      <c r="AE2061" s="87" t="s">
        <v>5552</v>
      </c>
      <c r="AF2061" s="84" t="b">
        <v>0</v>
      </c>
      <c r="AG2061" s="84" t="s">
        <v>5604</v>
      </c>
      <c r="AH2061" s="84"/>
      <c r="AI2061" s="87" t="s">
        <v>5552</v>
      </c>
      <c r="AJ2061" s="84" t="b">
        <v>0</v>
      </c>
      <c r="AK2061" s="84">
        <v>8</v>
      </c>
      <c r="AL2061" s="87" t="s">
        <v>5294</v>
      </c>
      <c r="AM2061" s="84" t="s">
        <v>5682</v>
      </c>
      <c r="AN2061" s="84" t="b">
        <v>0</v>
      </c>
      <c r="AO2061" s="87" t="s">
        <v>5294</v>
      </c>
      <c r="AP2061" s="84" t="s">
        <v>179</v>
      </c>
      <c r="AQ2061" s="84">
        <v>0</v>
      </c>
      <c r="AR2061" s="84">
        <v>0</v>
      </c>
      <c r="AS2061" s="84"/>
      <c r="AT2061" s="84"/>
      <c r="AU2061" s="84"/>
      <c r="AV2061" s="84"/>
      <c r="AW2061" s="84"/>
      <c r="AX2061" s="84"/>
      <c r="AY2061" s="84"/>
      <c r="AZ2061" s="84"/>
    </row>
    <row r="2062" spans="1:52" x14ac:dyDescent="0.55000000000000004">
      <c r="A2062" s="69" t="s">
        <v>525</v>
      </c>
      <c r="B2062" s="69" t="s">
        <v>620</v>
      </c>
      <c r="C2062" s="70"/>
      <c r="D2062" s="71"/>
      <c r="E2062" s="72"/>
      <c r="F2062" s="73"/>
      <c r="G2062" s="70"/>
      <c r="H2062" s="74"/>
      <c r="I2062" s="75"/>
      <c r="J2062" s="75"/>
      <c r="K2062" s="36"/>
      <c r="L2062" s="82"/>
      <c r="M2062" s="82"/>
      <c r="N2062" s="77"/>
      <c r="O2062" s="84" t="s">
        <v>1270</v>
      </c>
      <c r="P2062" s="86">
        <v>43430.409120370372</v>
      </c>
      <c r="Q2062" s="84" t="s">
        <v>1437</v>
      </c>
      <c r="R2062" s="84"/>
      <c r="S2062" s="84"/>
      <c r="T2062" s="84" t="s">
        <v>2021</v>
      </c>
      <c r="U2062" s="84"/>
      <c r="V2062" s="88" t="s">
        <v>2914</v>
      </c>
      <c r="W2062" s="86">
        <v>43430.409120370372</v>
      </c>
      <c r="X2062" s="88" t="s">
        <v>3632</v>
      </c>
      <c r="Y2062" s="84"/>
      <c r="Z2062" s="84"/>
      <c r="AA2062" s="87" t="s">
        <v>4762</v>
      </c>
      <c r="AB2062" s="84"/>
      <c r="AC2062" s="84" t="b">
        <v>0</v>
      </c>
      <c r="AD2062" s="84">
        <v>0</v>
      </c>
      <c r="AE2062" s="87" t="s">
        <v>5552</v>
      </c>
      <c r="AF2062" s="84" t="b">
        <v>0</v>
      </c>
      <c r="AG2062" s="84" t="s">
        <v>5604</v>
      </c>
      <c r="AH2062" s="84"/>
      <c r="AI2062" s="87" t="s">
        <v>5552</v>
      </c>
      <c r="AJ2062" s="84" t="b">
        <v>0</v>
      </c>
      <c r="AK2062" s="84">
        <v>8</v>
      </c>
      <c r="AL2062" s="87" t="s">
        <v>5294</v>
      </c>
      <c r="AM2062" s="84" t="s">
        <v>5682</v>
      </c>
      <c r="AN2062" s="84" t="b">
        <v>0</v>
      </c>
      <c r="AO2062" s="87" t="s">
        <v>5294</v>
      </c>
      <c r="AP2062" s="84" t="s">
        <v>179</v>
      </c>
      <c r="AQ2062" s="84">
        <v>0</v>
      </c>
      <c r="AR2062" s="84">
        <v>0</v>
      </c>
      <c r="AS2062" s="84"/>
      <c r="AT2062" s="84"/>
      <c r="AU2062" s="84"/>
      <c r="AV2062" s="84"/>
      <c r="AW2062" s="84"/>
      <c r="AX2062" s="84"/>
      <c r="AY2062" s="84"/>
      <c r="AZ2062" s="84"/>
    </row>
    <row r="2063" spans="1:52" x14ac:dyDescent="0.55000000000000004">
      <c r="A2063" s="69" t="s">
        <v>525</v>
      </c>
      <c r="B2063" s="69" t="s">
        <v>857</v>
      </c>
      <c r="C2063" s="70"/>
      <c r="D2063" s="71"/>
      <c r="E2063" s="72"/>
      <c r="F2063" s="73"/>
      <c r="G2063" s="70"/>
      <c r="H2063" s="74"/>
      <c r="I2063" s="75"/>
      <c r="J2063" s="75"/>
      <c r="K2063" s="36"/>
      <c r="L2063" s="82"/>
      <c r="M2063" s="82"/>
      <c r="N2063" s="77"/>
      <c r="O2063" s="84" t="s">
        <v>1270</v>
      </c>
      <c r="P2063" s="86">
        <v>43430.409120370372</v>
      </c>
      <c r="Q2063" s="84" t="s">
        <v>1437</v>
      </c>
      <c r="R2063" s="84"/>
      <c r="S2063" s="84"/>
      <c r="T2063" s="84" t="s">
        <v>2021</v>
      </c>
      <c r="U2063" s="84"/>
      <c r="V2063" s="88" t="s">
        <v>2914</v>
      </c>
      <c r="W2063" s="86">
        <v>43430.409120370372</v>
      </c>
      <c r="X2063" s="88" t="s">
        <v>3632</v>
      </c>
      <c r="Y2063" s="84"/>
      <c r="Z2063" s="84"/>
      <c r="AA2063" s="87" t="s">
        <v>4762</v>
      </c>
      <c r="AB2063" s="84"/>
      <c r="AC2063" s="84" t="b">
        <v>0</v>
      </c>
      <c r="AD2063" s="84">
        <v>0</v>
      </c>
      <c r="AE2063" s="87" t="s">
        <v>5552</v>
      </c>
      <c r="AF2063" s="84" t="b">
        <v>0</v>
      </c>
      <c r="AG2063" s="84" t="s">
        <v>5604</v>
      </c>
      <c r="AH2063" s="84"/>
      <c r="AI2063" s="87" t="s">
        <v>5552</v>
      </c>
      <c r="AJ2063" s="84" t="b">
        <v>0</v>
      </c>
      <c r="AK2063" s="84">
        <v>8</v>
      </c>
      <c r="AL2063" s="87" t="s">
        <v>5294</v>
      </c>
      <c r="AM2063" s="84" t="s">
        <v>5682</v>
      </c>
      <c r="AN2063" s="84" t="b">
        <v>0</v>
      </c>
      <c r="AO2063" s="87" t="s">
        <v>5294</v>
      </c>
      <c r="AP2063" s="84" t="s">
        <v>179</v>
      </c>
      <c r="AQ2063" s="84">
        <v>0</v>
      </c>
      <c r="AR2063" s="84">
        <v>0</v>
      </c>
      <c r="AS2063" s="84"/>
      <c r="AT2063" s="84"/>
      <c r="AU2063" s="84"/>
      <c r="AV2063" s="84"/>
      <c r="AW2063" s="84"/>
      <c r="AX2063" s="84"/>
      <c r="AY2063" s="84"/>
      <c r="AZ2063" s="84"/>
    </row>
    <row r="2064" spans="1:52" x14ac:dyDescent="0.55000000000000004">
      <c r="A2064" s="69" t="s">
        <v>525</v>
      </c>
      <c r="B2064" s="69" t="s">
        <v>856</v>
      </c>
      <c r="C2064" s="70"/>
      <c r="D2064" s="71"/>
      <c r="E2064" s="72"/>
      <c r="F2064" s="73"/>
      <c r="G2064" s="70"/>
      <c r="H2064" s="74"/>
      <c r="I2064" s="75"/>
      <c r="J2064" s="75"/>
      <c r="K2064" s="36"/>
      <c r="L2064" s="82"/>
      <c r="M2064" s="82"/>
      <c r="N2064" s="77"/>
      <c r="O2064" s="84" t="s">
        <v>1270</v>
      </c>
      <c r="P2064" s="86">
        <v>43430.409120370372</v>
      </c>
      <c r="Q2064" s="84" t="s">
        <v>1437</v>
      </c>
      <c r="R2064" s="84"/>
      <c r="S2064" s="84"/>
      <c r="T2064" s="84" t="s">
        <v>2021</v>
      </c>
      <c r="U2064" s="84"/>
      <c r="V2064" s="88" t="s">
        <v>2914</v>
      </c>
      <c r="W2064" s="86">
        <v>43430.409120370372</v>
      </c>
      <c r="X2064" s="88" t="s">
        <v>3632</v>
      </c>
      <c r="Y2064" s="84"/>
      <c r="Z2064" s="84"/>
      <c r="AA2064" s="87" t="s">
        <v>4762</v>
      </c>
      <c r="AB2064" s="84"/>
      <c r="AC2064" s="84" t="b">
        <v>0</v>
      </c>
      <c r="AD2064" s="84">
        <v>0</v>
      </c>
      <c r="AE2064" s="87" t="s">
        <v>5552</v>
      </c>
      <c r="AF2064" s="84" t="b">
        <v>0</v>
      </c>
      <c r="AG2064" s="84" t="s">
        <v>5604</v>
      </c>
      <c r="AH2064" s="84"/>
      <c r="AI2064" s="87" t="s">
        <v>5552</v>
      </c>
      <c r="AJ2064" s="84" t="b">
        <v>0</v>
      </c>
      <c r="AK2064" s="84">
        <v>8</v>
      </c>
      <c r="AL2064" s="87" t="s">
        <v>5294</v>
      </c>
      <c r="AM2064" s="84" t="s">
        <v>5682</v>
      </c>
      <c r="AN2064" s="84" t="b">
        <v>0</v>
      </c>
      <c r="AO2064" s="87" t="s">
        <v>5294</v>
      </c>
      <c r="AP2064" s="84" t="s">
        <v>179</v>
      </c>
      <c r="AQ2064" s="84">
        <v>0</v>
      </c>
      <c r="AR2064" s="84">
        <v>0</v>
      </c>
      <c r="AS2064" s="84"/>
      <c r="AT2064" s="84"/>
      <c r="AU2064" s="84"/>
      <c r="AV2064" s="84"/>
      <c r="AW2064" s="84"/>
      <c r="AX2064" s="84"/>
      <c r="AY2064" s="84"/>
      <c r="AZ2064" s="84"/>
    </row>
    <row r="2065" spans="1:52" x14ac:dyDescent="0.55000000000000004">
      <c r="A2065" s="69" t="s">
        <v>525</v>
      </c>
      <c r="B2065" s="69" t="s">
        <v>853</v>
      </c>
      <c r="C2065" s="70"/>
      <c r="D2065" s="71"/>
      <c r="E2065" s="72"/>
      <c r="F2065" s="73"/>
      <c r="G2065" s="70"/>
      <c r="H2065" s="74"/>
      <c r="I2065" s="75"/>
      <c r="J2065" s="75"/>
      <c r="K2065" s="36"/>
      <c r="L2065" s="82"/>
      <c r="M2065" s="82"/>
      <c r="N2065" s="77"/>
      <c r="O2065" s="84" t="s">
        <v>1270</v>
      </c>
      <c r="P2065" s="86">
        <v>43430.409120370372</v>
      </c>
      <c r="Q2065" s="84" t="s">
        <v>1437</v>
      </c>
      <c r="R2065" s="84"/>
      <c r="S2065" s="84"/>
      <c r="T2065" s="84" t="s">
        <v>2021</v>
      </c>
      <c r="U2065" s="84"/>
      <c r="V2065" s="88" t="s">
        <v>2914</v>
      </c>
      <c r="W2065" s="86">
        <v>43430.409120370372</v>
      </c>
      <c r="X2065" s="88" t="s">
        <v>3632</v>
      </c>
      <c r="Y2065" s="84"/>
      <c r="Z2065" s="84"/>
      <c r="AA2065" s="87" t="s">
        <v>4762</v>
      </c>
      <c r="AB2065" s="84"/>
      <c r="AC2065" s="84" t="b">
        <v>0</v>
      </c>
      <c r="AD2065" s="84">
        <v>0</v>
      </c>
      <c r="AE2065" s="87" t="s">
        <v>5552</v>
      </c>
      <c r="AF2065" s="84" t="b">
        <v>0</v>
      </c>
      <c r="AG2065" s="84" t="s">
        <v>5604</v>
      </c>
      <c r="AH2065" s="84"/>
      <c r="AI2065" s="87" t="s">
        <v>5552</v>
      </c>
      <c r="AJ2065" s="84" t="b">
        <v>0</v>
      </c>
      <c r="AK2065" s="84">
        <v>8</v>
      </c>
      <c r="AL2065" s="87" t="s">
        <v>5294</v>
      </c>
      <c r="AM2065" s="84" t="s">
        <v>5682</v>
      </c>
      <c r="AN2065" s="84" t="b">
        <v>0</v>
      </c>
      <c r="AO2065" s="87" t="s">
        <v>5294</v>
      </c>
      <c r="AP2065" s="84" t="s">
        <v>179</v>
      </c>
      <c r="AQ2065" s="84">
        <v>0</v>
      </c>
      <c r="AR2065" s="84">
        <v>0</v>
      </c>
      <c r="AS2065" s="84"/>
      <c r="AT2065" s="84"/>
      <c r="AU2065" s="84"/>
      <c r="AV2065" s="84"/>
      <c r="AW2065" s="84"/>
      <c r="AX2065" s="84"/>
      <c r="AY2065" s="84"/>
      <c r="AZ2065" s="84"/>
    </row>
    <row r="2066" spans="1:52" x14ac:dyDescent="0.55000000000000004">
      <c r="A2066" s="69" t="s">
        <v>525</v>
      </c>
      <c r="B2066" s="69" t="s">
        <v>1038</v>
      </c>
      <c r="C2066" s="70"/>
      <c r="D2066" s="71"/>
      <c r="E2066" s="72"/>
      <c r="F2066" s="73"/>
      <c r="G2066" s="70"/>
      <c r="H2066" s="74"/>
      <c r="I2066" s="75"/>
      <c r="J2066" s="75"/>
      <c r="K2066" s="36"/>
      <c r="L2066" s="82"/>
      <c r="M2066" s="82"/>
      <c r="N2066" s="77"/>
      <c r="O2066" s="84" t="s">
        <v>1270</v>
      </c>
      <c r="P2066" s="86">
        <v>43430.409120370372</v>
      </c>
      <c r="Q2066" s="84" t="s">
        <v>1437</v>
      </c>
      <c r="R2066" s="84"/>
      <c r="S2066" s="84"/>
      <c r="T2066" s="84" t="s">
        <v>2021</v>
      </c>
      <c r="U2066" s="84"/>
      <c r="V2066" s="88" t="s">
        <v>2914</v>
      </c>
      <c r="W2066" s="86">
        <v>43430.409120370372</v>
      </c>
      <c r="X2066" s="88" t="s">
        <v>3632</v>
      </c>
      <c r="Y2066" s="84"/>
      <c r="Z2066" s="84"/>
      <c r="AA2066" s="87" t="s">
        <v>4762</v>
      </c>
      <c r="AB2066" s="84"/>
      <c r="AC2066" s="84" t="b">
        <v>0</v>
      </c>
      <c r="AD2066" s="84">
        <v>0</v>
      </c>
      <c r="AE2066" s="87" t="s">
        <v>5552</v>
      </c>
      <c r="AF2066" s="84" t="b">
        <v>0</v>
      </c>
      <c r="AG2066" s="84" t="s">
        <v>5604</v>
      </c>
      <c r="AH2066" s="84"/>
      <c r="AI2066" s="87" t="s">
        <v>5552</v>
      </c>
      <c r="AJ2066" s="84" t="b">
        <v>0</v>
      </c>
      <c r="AK2066" s="84">
        <v>8</v>
      </c>
      <c r="AL2066" s="87" t="s">
        <v>5294</v>
      </c>
      <c r="AM2066" s="84" t="s">
        <v>5682</v>
      </c>
      <c r="AN2066" s="84" t="b">
        <v>0</v>
      </c>
      <c r="AO2066" s="87" t="s">
        <v>5294</v>
      </c>
      <c r="AP2066" s="84" t="s">
        <v>179</v>
      </c>
      <c r="AQ2066" s="84">
        <v>0</v>
      </c>
      <c r="AR2066" s="84">
        <v>0</v>
      </c>
      <c r="AS2066" s="84"/>
      <c r="AT2066" s="84"/>
      <c r="AU2066" s="84"/>
      <c r="AV2066" s="84"/>
      <c r="AW2066" s="84"/>
      <c r="AX2066" s="84"/>
      <c r="AY2066" s="84"/>
      <c r="AZ2066" s="84"/>
    </row>
    <row r="2067" spans="1:52" x14ac:dyDescent="0.55000000000000004">
      <c r="A2067" s="69" t="s">
        <v>526</v>
      </c>
      <c r="B2067" s="69" t="s">
        <v>526</v>
      </c>
      <c r="C2067" s="70"/>
      <c r="D2067" s="71"/>
      <c r="E2067" s="72"/>
      <c r="F2067" s="73"/>
      <c r="G2067" s="70"/>
      <c r="H2067" s="74"/>
      <c r="I2067" s="75"/>
      <c r="J2067" s="75"/>
      <c r="K2067" s="36"/>
      <c r="L2067" s="82"/>
      <c r="M2067" s="82"/>
      <c r="N2067" s="77"/>
      <c r="O2067" s="84" t="s">
        <v>179</v>
      </c>
      <c r="P2067" s="86">
        <v>43430.32104166667</v>
      </c>
      <c r="Q2067" s="84" t="s">
        <v>1439</v>
      </c>
      <c r="R2067" s="88" t="s">
        <v>1782</v>
      </c>
      <c r="S2067" s="84" t="s">
        <v>1973</v>
      </c>
      <c r="T2067" s="84" t="s">
        <v>2175</v>
      </c>
      <c r="U2067" s="84"/>
      <c r="V2067" s="88" t="s">
        <v>2915</v>
      </c>
      <c r="W2067" s="86">
        <v>43430.32104166667</v>
      </c>
      <c r="X2067" s="88" t="s">
        <v>3633</v>
      </c>
      <c r="Y2067" s="84"/>
      <c r="Z2067" s="84"/>
      <c r="AA2067" s="87" t="s">
        <v>4763</v>
      </c>
      <c r="AB2067" s="84"/>
      <c r="AC2067" s="84" t="b">
        <v>0</v>
      </c>
      <c r="AD2067" s="84">
        <v>0</v>
      </c>
      <c r="AE2067" s="87" t="s">
        <v>5552</v>
      </c>
      <c r="AF2067" s="84" t="b">
        <v>0</v>
      </c>
      <c r="AG2067" s="84" t="s">
        <v>5605</v>
      </c>
      <c r="AH2067" s="84"/>
      <c r="AI2067" s="87" t="s">
        <v>5552</v>
      </c>
      <c r="AJ2067" s="84" t="b">
        <v>0</v>
      </c>
      <c r="AK2067" s="84">
        <v>0</v>
      </c>
      <c r="AL2067" s="87" t="s">
        <v>5552</v>
      </c>
      <c r="AM2067" s="84" t="s">
        <v>5692</v>
      </c>
      <c r="AN2067" s="84" t="b">
        <v>0</v>
      </c>
      <c r="AO2067" s="87" t="s">
        <v>4763</v>
      </c>
      <c r="AP2067" s="84" t="s">
        <v>179</v>
      </c>
      <c r="AQ2067" s="84">
        <v>0</v>
      </c>
      <c r="AR2067" s="84">
        <v>0</v>
      </c>
      <c r="AS2067" s="84"/>
      <c r="AT2067" s="84"/>
      <c r="AU2067" s="84"/>
      <c r="AV2067" s="84"/>
      <c r="AW2067" s="84"/>
      <c r="AX2067" s="84"/>
      <c r="AY2067" s="84"/>
      <c r="AZ2067" s="84"/>
    </row>
    <row r="2068" spans="1:52" x14ac:dyDescent="0.55000000000000004">
      <c r="A2068" s="69" t="s">
        <v>526</v>
      </c>
      <c r="B2068" s="69" t="s">
        <v>526</v>
      </c>
      <c r="C2068" s="70"/>
      <c r="D2068" s="71"/>
      <c r="E2068" s="72"/>
      <c r="F2068" s="73"/>
      <c r="G2068" s="70"/>
      <c r="H2068" s="74"/>
      <c r="I2068" s="75"/>
      <c r="J2068" s="75"/>
      <c r="K2068" s="36"/>
      <c r="L2068" s="82"/>
      <c r="M2068" s="82"/>
      <c r="N2068" s="77"/>
      <c r="O2068" s="84" t="s">
        <v>179</v>
      </c>
      <c r="P2068" s="86">
        <v>43430.420902777776</v>
      </c>
      <c r="Q2068" s="84" t="s">
        <v>1440</v>
      </c>
      <c r="R2068" s="88" t="s">
        <v>1783</v>
      </c>
      <c r="S2068" s="84" t="s">
        <v>1974</v>
      </c>
      <c r="T2068" s="84" t="s">
        <v>2176</v>
      </c>
      <c r="U2068" s="84"/>
      <c r="V2068" s="88" t="s">
        <v>2915</v>
      </c>
      <c r="W2068" s="86">
        <v>43430.420902777776</v>
      </c>
      <c r="X2068" s="88" t="s">
        <v>3634</v>
      </c>
      <c r="Y2068" s="84"/>
      <c r="Z2068" s="84"/>
      <c r="AA2068" s="87" t="s">
        <v>4764</v>
      </c>
      <c r="AB2068" s="84"/>
      <c r="AC2068" s="84" t="b">
        <v>0</v>
      </c>
      <c r="AD2068" s="84">
        <v>0</v>
      </c>
      <c r="AE2068" s="87" t="s">
        <v>5552</v>
      </c>
      <c r="AF2068" s="84" t="b">
        <v>0</v>
      </c>
      <c r="AG2068" s="84" t="s">
        <v>5605</v>
      </c>
      <c r="AH2068" s="84"/>
      <c r="AI2068" s="87" t="s">
        <v>5552</v>
      </c>
      <c r="AJ2068" s="84" t="b">
        <v>0</v>
      </c>
      <c r="AK2068" s="84">
        <v>0</v>
      </c>
      <c r="AL2068" s="87" t="s">
        <v>5552</v>
      </c>
      <c r="AM2068" s="84" t="s">
        <v>5692</v>
      </c>
      <c r="AN2068" s="84" t="b">
        <v>0</v>
      </c>
      <c r="AO2068" s="87" t="s">
        <v>4764</v>
      </c>
      <c r="AP2068" s="84" t="s">
        <v>179</v>
      </c>
      <c r="AQ2068" s="84">
        <v>0</v>
      </c>
      <c r="AR2068" s="84">
        <v>0</v>
      </c>
      <c r="AS2068" s="84"/>
      <c r="AT2068" s="84"/>
      <c r="AU2068" s="84"/>
      <c r="AV2068" s="84"/>
      <c r="AW2068" s="84"/>
      <c r="AX2068" s="84"/>
      <c r="AY2068" s="84"/>
      <c r="AZ2068" s="84"/>
    </row>
    <row r="2069" spans="1:52" x14ac:dyDescent="0.55000000000000004">
      <c r="A2069" s="69" t="s">
        <v>527</v>
      </c>
      <c r="B2069" s="69" t="s">
        <v>768</v>
      </c>
      <c r="C2069" s="70"/>
      <c r="D2069" s="71"/>
      <c r="E2069" s="72"/>
      <c r="F2069" s="73"/>
      <c r="G2069" s="70"/>
      <c r="H2069" s="74"/>
      <c r="I2069" s="75"/>
      <c r="J2069" s="75"/>
      <c r="K2069" s="36"/>
      <c r="L2069" s="82"/>
      <c r="M2069" s="82"/>
      <c r="N2069" s="77"/>
      <c r="O2069" s="84" t="s">
        <v>1269</v>
      </c>
      <c r="P2069" s="86">
        <v>43430.423715277779</v>
      </c>
      <c r="Q2069" s="84" t="s">
        <v>1441</v>
      </c>
      <c r="R2069" s="84"/>
      <c r="S2069" s="84"/>
      <c r="T2069" s="84" t="s">
        <v>2021</v>
      </c>
      <c r="U2069" s="84"/>
      <c r="V2069" s="88" t="s">
        <v>2916</v>
      </c>
      <c r="W2069" s="86">
        <v>43430.423715277779</v>
      </c>
      <c r="X2069" s="88" t="s">
        <v>3635</v>
      </c>
      <c r="Y2069" s="84"/>
      <c r="Z2069" s="84"/>
      <c r="AA2069" s="87" t="s">
        <v>4765</v>
      </c>
      <c r="AB2069" s="84"/>
      <c r="AC2069" s="84" t="b">
        <v>0</v>
      </c>
      <c r="AD2069" s="84">
        <v>0</v>
      </c>
      <c r="AE2069" s="87" t="s">
        <v>5552</v>
      </c>
      <c r="AF2069" s="84" t="b">
        <v>0</v>
      </c>
      <c r="AG2069" s="84" t="s">
        <v>5604</v>
      </c>
      <c r="AH2069" s="84"/>
      <c r="AI2069" s="87" t="s">
        <v>5552</v>
      </c>
      <c r="AJ2069" s="84" t="b">
        <v>0</v>
      </c>
      <c r="AK2069" s="84">
        <v>3</v>
      </c>
      <c r="AL2069" s="87" t="s">
        <v>5346</v>
      </c>
      <c r="AM2069" s="84" t="s">
        <v>5682</v>
      </c>
      <c r="AN2069" s="84" t="b">
        <v>0</v>
      </c>
      <c r="AO2069" s="87" t="s">
        <v>5346</v>
      </c>
      <c r="AP2069" s="84" t="s">
        <v>179</v>
      </c>
      <c r="AQ2069" s="84">
        <v>0</v>
      </c>
      <c r="AR2069" s="84">
        <v>0</v>
      </c>
      <c r="AS2069" s="84"/>
      <c r="AT2069" s="84"/>
      <c r="AU2069" s="84"/>
      <c r="AV2069" s="84"/>
      <c r="AW2069" s="84"/>
      <c r="AX2069" s="84"/>
      <c r="AY2069" s="84"/>
      <c r="AZ2069" s="84"/>
    </row>
    <row r="2070" spans="1:52" x14ac:dyDescent="0.55000000000000004">
      <c r="A2070" s="69" t="s">
        <v>528</v>
      </c>
      <c r="B2070" s="69" t="s">
        <v>630</v>
      </c>
      <c r="C2070" s="70"/>
      <c r="D2070" s="71"/>
      <c r="E2070" s="72"/>
      <c r="F2070" s="73"/>
      <c r="G2070" s="70"/>
      <c r="H2070" s="74"/>
      <c r="I2070" s="75"/>
      <c r="J2070" s="75"/>
      <c r="K2070" s="36"/>
      <c r="L2070" s="82"/>
      <c r="M2070" s="82"/>
      <c r="N2070" s="77"/>
      <c r="O2070" s="84" t="s">
        <v>1269</v>
      </c>
      <c r="P2070" s="86">
        <v>43430.426099537035</v>
      </c>
      <c r="Q2070" s="84" t="s">
        <v>1442</v>
      </c>
      <c r="R2070" s="84"/>
      <c r="S2070" s="84"/>
      <c r="T2070" s="84" t="s">
        <v>2021</v>
      </c>
      <c r="U2070" s="84"/>
      <c r="V2070" s="88" t="s">
        <v>2917</v>
      </c>
      <c r="W2070" s="86">
        <v>43430.426099537035</v>
      </c>
      <c r="X2070" s="88" t="s">
        <v>3636</v>
      </c>
      <c r="Y2070" s="84"/>
      <c r="Z2070" s="84"/>
      <c r="AA2070" s="87" t="s">
        <v>4766</v>
      </c>
      <c r="AB2070" s="84"/>
      <c r="AC2070" s="84" t="b">
        <v>0</v>
      </c>
      <c r="AD2070" s="84">
        <v>0</v>
      </c>
      <c r="AE2070" s="87" t="s">
        <v>5552</v>
      </c>
      <c r="AF2070" s="84" t="b">
        <v>0</v>
      </c>
      <c r="AG2070" s="84" t="s">
        <v>5604</v>
      </c>
      <c r="AH2070" s="84"/>
      <c r="AI2070" s="87" t="s">
        <v>5552</v>
      </c>
      <c r="AJ2070" s="84" t="b">
        <v>0</v>
      </c>
      <c r="AK2070" s="84">
        <v>1</v>
      </c>
      <c r="AL2070" s="87" t="s">
        <v>4891</v>
      </c>
      <c r="AM2070" s="84" t="s">
        <v>5704</v>
      </c>
      <c r="AN2070" s="84" t="b">
        <v>0</v>
      </c>
      <c r="AO2070" s="87" t="s">
        <v>4891</v>
      </c>
      <c r="AP2070" s="84" t="s">
        <v>179</v>
      </c>
      <c r="AQ2070" s="84">
        <v>0</v>
      </c>
      <c r="AR2070" s="84">
        <v>0</v>
      </c>
      <c r="AS2070" s="84"/>
      <c r="AT2070" s="84"/>
      <c r="AU2070" s="84"/>
      <c r="AV2070" s="84"/>
      <c r="AW2070" s="84"/>
      <c r="AX2070" s="84"/>
      <c r="AY2070" s="84"/>
      <c r="AZ2070" s="84"/>
    </row>
    <row r="2071" spans="1:52" x14ac:dyDescent="0.55000000000000004">
      <c r="A2071" s="69" t="s">
        <v>529</v>
      </c>
      <c r="B2071" s="69" t="s">
        <v>529</v>
      </c>
      <c r="C2071" s="70"/>
      <c r="D2071" s="71"/>
      <c r="E2071" s="72"/>
      <c r="F2071" s="73"/>
      <c r="G2071" s="70"/>
      <c r="H2071" s="74"/>
      <c r="I2071" s="75"/>
      <c r="J2071" s="75"/>
      <c r="K2071" s="36"/>
      <c r="L2071" s="82"/>
      <c r="M2071" s="82"/>
      <c r="N2071" s="77"/>
      <c r="O2071" s="84" t="s">
        <v>179</v>
      </c>
      <c r="P2071" s="86">
        <v>43430.429884259262</v>
      </c>
      <c r="Q2071" s="84" t="s">
        <v>1443</v>
      </c>
      <c r="R2071" s="84"/>
      <c r="S2071" s="84"/>
      <c r="T2071" s="84" t="s">
        <v>2177</v>
      </c>
      <c r="U2071" s="88" t="s">
        <v>2505</v>
      </c>
      <c r="V2071" s="88" t="s">
        <v>2505</v>
      </c>
      <c r="W2071" s="86">
        <v>43430.429884259262</v>
      </c>
      <c r="X2071" s="88" t="s">
        <v>3637</v>
      </c>
      <c r="Y2071" s="84"/>
      <c r="Z2071" s="84"/>
      <c r="AA2071" s="87" t="s">
        <v>4767</v>
      </c>
      <c r="AB2071" s="84"/>
      <c r="AC2071" s="84" t="b">
        <v>0</v>
      </c>
      <c r="AD2071" s="84">
        <v>0</v>
      </c>
      <c r="AE2071" s="87" t="s">
        <v>5552</v>
      </c>
      <c r="AF2071" s="84" t="b">
        <v>0</v>
      </c>
      <c r="AG2071" s="84" t="s">
        <v>5604</v>
      </c>
      <c r="AH2071" s="84"/>
      <c r="AI2071" s="87" t="s">
        <v>5552</v>
      </c>
      <c r="AJ2071" s="84" t="b">
        <v>0</v>
      </c>
      <c r="AK2071" s="84">
        <v>0</v>
      </c>
      <c r="AL2071" s="87" t="s">
        <v>5552</v>
      </c>
      <c r="AM2071" s="84" t="s">
        <v>5687</v>
      </c>
      <c r="AN2071" s="84" t="b">
        <v>0</v>
      </c>
      <c r="AO2071" s="87" t="s">
        <v>4767</v>
      </c>
      <c r="AP2071" s="84" t="s">
        <v>179</v>
      </c>
      <c r="AQ2071" s="84">
        <v>0</v>
      </c>
      <c r="AR2071" s="84">
        <v>0</v>
      </c>
      <c r="AS2071" s="84"/>
      <c r="AT2071" s="84"/>
      <c r="AU2071" s="84"/>
      <c r="AV2071" s="84"/>
      <c r="AW2071" s="84"/>
      <c r="AX2071" s="84"/>
      <c r="AY2071" s="84"/>
      <c r="AZ2071" s="84"/>
    </row>
    <row r="2072" spans="1:52" x14ac:dyDescent="0.55000000000000004">
      <c r="A2072" s="69" t="s">
        <v>530</v>
      </c>
      <c r="B2072" s="69" t="s">
        <v>1090</v>
      </c>
      <c r="C2072" s="70"/>
      <c r="D2072" s="71"/>
      <c r="E2072" s="72"/>
      <c r="F2072" s="73"/>
      <c r="G2072" s="70"/>
      <c r="H2072" s="74"/>
      <c r="I2072" s="75"/>
      <c r="J2072" s="75"/>
      <c r="K2072" s="36"/>
      <c r="L2072" s="82"/>
      <c r="M2072" s="82"/>
      <c r="N2072" s="77"/>
      <c r="O2072" s="84" t="s">
        <v>1270</v>
      </c>
      <c r="P2072" s="86">
        <v>43430.435069444444</v>
      </c>
      <c r="Q2072" s="84" t="s">
        <v>1444</v>
      </c>
      <c r="R2072" s="88" t="s">
        <v>1784</v>
      </c>
      <c r="S2072" s="84" t="s">
        <v>1975</v>
      </c>
      <c r="T2072" s="84" t="s">
        <v>2021</v>
      </c>
      <c r="U2072" s="84"/>
      <c r="V2072" s="88" t="s">
        <v>2918</v>
      </c>
      <c r="W2072" s="86">
        <v>43430.435069444444</v>
      </c>
      <c r="X2072" s="88" t="s">
        <v>3638</v>
      </c>
      <c r="Y2072" s="84"/>
      <c r="Z2072" s="84"/>
      <c r="AA2072" s="87" t="s">
        <v>4768</v>
      </c>
      <c r="AB2072" s="84"/>
      <c r="AC2072" s="84" t="b">
        <v>0</v>
      </c>
      <c r="AD2072" s="84">
        <v>0</v>
      </c>
      <c r="AE2072" s="87" t="s">
        <v>5552</v>
      </c>
      <c r="AF2072" s="84" t="b">
        <v>0</v>
      </c>
      <c r="AG2072" s="84" t="s">
        <v>5604</v>
      </c>
      <c r="AH2072" s="84"/>
      <c r="AI2072" s="87" t="s">
        <v>5552</v>
      </c>
      <c r="AJ2072" s="84" t="b">
        <v>0</v>
      </c>
      <c r="AK2072" s="84">
        <v>0</v>
      </c>
      <c r="AL2072" s="87" t="s">
        <v>5552</v>
      </c>
      <c r="AM2072" s="84" t="s">
        <v>5685</v>
      </c>
      <c r="AN2072" s="84" t="b">
        <v>0</v>
      </c>
      <c r="AO2072" s="87" t="s">
        <v>4768</v>
      </c>
      <c r="AP2072" s="84" t="s">
        <v>179</v>
      </c>
      <c r="AQ2072" s="84">
        <v>0</v>
      </c>
      <c r="AR2072" s="84">
        <v>0</v>
      </c>
      <c r="AS2072" s="84"/>
      <c r="AT2072" s="84"/>
      <c r="AU2072" s="84"/>
      <c r="AV2072" s="84"/>
      <c r="AW2072" s="84"/>
      <c r="AX2072" s="84"/>
      <c r="AY2072" s="84"/>
      <c r="AZ2072" s="84"/>
    </row>
    <row r="2073" spans="1:52" x14ac:dyDescent="0.55000000000000004">
      <c r="A2073" s="69" t="s">
        <v>531</v>
      </c>
      <c r="B2073" s="69" t="s">
        <v>620</v>
      </c>
      <c r="C2073" s="70"/>
      <c r="D2073" s="71"/>
      <c r="E2073" s="72"/>
      <c r="F2073" s="73"/>
      <c r="G2073" s="70"/>
      <c r="H2073" s="74"/>
      <c r="I2073" s="75"/>
      <c r="J2073" s="75"/>
      <c r="K2073" s="36"/>
      <c r="L2073" s="82"/>
      <c r="M2073" s="82"/>
      <c r="N2073" s="77"/>
      <c r="O2073" s="84" t="s">
        <v>1269</v>
      </c>
      <c r="P2073" s="86">
        <v>43424.503645833334</v>
      </c>
      <c r="Q2073" s="84" t="s">
        <v>1272</v>
      </c>
      <c r="R2073" s="84"/>
      <c r="S2073" s="84"/>
      <c r="T2073" s="84" t="s">
        <v>2018</v>
      </c>
      <c r="U2073" s="84"/>
      <c r="V2073" s="88" t="s">
        <v>2919</v>
      </c>
      <c r="W2073" s="86">
        <v>43424.503645833334</v>
      </c>
      <c r="X2073" s="88" t="s">
        <v>3639</v>
      </c>
      <c r="Y2073" s="84"/>
      <c r="Z2073" s="84"/>
      <c r="AA2073" s="87" t="s">
        <v>4769</v>
      </c>
      <c r="AB2073" s="84"/>
      <c r="AC2073" s="84" t="b">
        <v>0</v>
      </c>
      <c r="AD2073" s="84">
        <v>0</v>
      </c>
      <c r="AE2073" s="87" t="s">
        <v>5552</v>
      </c>
      <c r="AF2073" s="84" t="b">
        <v>0</v>
      </c>
      <c r="AG2073" s="84" t="s">
        <v>5604</v>
      </c>
      <c r="AH2073" s="84"/>
      <c r="AI2073" s="87" t="s">
        <v>5552</v>
      </c>
      <c r="AJ2073" s="84" t="b">
        <v>0</v>
      </c>
      <c r="AK2073" s="84">
        <v>11</v>
      </c>
      <c r="AL2073" s="87" t="s">
        <v>5321</v>
      </c>
      <c r="AM2073" s="84" t="s">
        <v>5684</v>
      </c>
      <c r="AN2073" s="84" t="b">
        <v>0</v>
      </c>
      <c r="AO2073" s="87" t="s">
        <v>5321</v>
      </c>
      <c r="AP2073" s="84" t="s">
        <v>179</v>
      </c>
      <c r="AQ2073" s="84">
        <v>0</v>
      </c>
      <c r="AR2073" s="84">
        <v>0</v>
      </c>
      <c r="AS2073" s="84"/>
      <c r="AT2073" s="84"/>
      <c r="AU2073" s="84"/>
      <c r="AV2073" s="84"/>
      <c r="AW2073" s="84"/>
      <c r="AX2073" s="84"/>
      <c r="AY2073" s="84"/>
      <c r="AZ2073" s="84"/>
    </row>
    <row r="2074" spans="1:52" x14ac:dyDescent="0.55000000000000004">
      <c r="A2074" s="69" t="s">
        <v>531</v>
      </c>
      <c r="B2074" s="69" t="s">
        <v>620</v>
      </c>
      <c r="C2074" s="70"/>
      <c r="D2074" s="71"/>
      <c r="E2074" s="72"/>
      <c r="F2074" s="73"/>
      <c r="G2074" s="70"/>
      <c r="H2074" s="74"/>
      <c r="I2074" s="75"/>
      <c r="J2074" s="75"/>
      <c r="K2074" s="36"/>
      <c r="L2074" s="82"/>
      <c r="M2074" s="82"/>
      <c r="N2074" s="77"/>
      <c r="O2074" s="84" t="s">
        <v>1270</v>
      </c>
      <c r="P2074" s="86">
        <v>43424.503645833334</v>
      </c>
      <c r="Q2074" s="84" t="s">
        <v>1272</v>
      </c>
      <c r="R2074" s="84"/>
      <c r="S2074" s="84"/>
      <c r="T2074" s="84" t="s">
        <v>2018</v>
      </c>
      <c r="U2074" s="84"/>
      <c r="V2074" s="88" t="s">
        <v>2919</v>
      </c>
      <c r="W2074" s="86">
        <v>43424.503645833334</v>
      </c>
      <c r="X2074" s="88" t="s">
        <v>3639</v>
      </c>
      <c r="Y2074" s="84"/>
      <c r="Z2074" s="84"/>
      <c r="AA2074" s="87" t="s">
        <v>4769</v>
      </c>
      <c r="AB2074" s="84"/>
      <c r="AC2074" s="84" t="b">
        <v>0</v>
      </c>
      <c r="AD2074" s="84">
        <v>0</v>
      </c>
      <c r="AE2074" s="87" t="s">
        <v>5552</v>
      </c>
      <c r="AF2074" s="84" t="b">
        <v>0</v>
      </c>
      <c r="AG2074" s="84" t="s">
        <v>5604</v>
      </c>
      <c r="AH2074" s="84"/>
      <c r="AI2074" s="87" t="s">
        <v>5552</v>
      </c>
      <c r="AJ2074" s="84" t="b">
        <v>0</v>
      </c>
      <c r="AK2074" s="84">
        <v>11</v>
      </c>
      <c r="AL2074" s="87" t="s">
        <v>5321</v>
      </c>
      <c r="AM2074" s="84" t="s">
        <v>5684</v>
      </c>
      <c r="AN2074" s="84" t="b">
        <v>0</v>
      </c>
      <c r="AO2074" s="87" t="s">
        <v>5321</v>
      </c>
      <c r="AP2074" s="84" t="s">
        <v>179</v>
      </c>
      <c r="AQ2074" s="84">
        <v>0</v>
      </c>
      <c r="AR2074" s="84">
        <v>0</v>
      </c>
      <c r="AS2074" s="84"/>
      <c r="AT2074" s="84"/>
      <c r="AU2074" s="84"/>
      <c r="AV2074" s="84"/>
      <c r="AW2074" s="84"/>
      <c r="AX2074" s="84"/>
      <c r="AY2074" s="84"/>
      <c r="AZ2074" s="84"/>
    </row>
    <row r="2075" spans="1:52" x14ac:dyDescent="0.55000000000000004">
      <c r="A2075" s="69" t="s">
        <v>531</v>
      </c>
      <c r="B2075" s="69" t="s">
        <v>620</v>
      </c>
      <c r="C2075" s="70"/>
      <c r="D2075" s="71"/>
      <c r="E2075" s="72"/>
      <c r="F2075" s="73"/>
      <c r="G2075" s="70"/>
      <c r="H2075" s="74"/>
      <c r="I2075" s="75"/>
      <c r="J2075" s="75"/>
      <c r="K2075" s="36"/>
      <c r="L2075" s="82"/>
      <c r="M2075" s="82"/>
      <c r="N2075" s="77"/>
      <c r="O2075" s="84" t="s">
        <v>1269</v>
      </c>
      <c r="P2075" s="86">
        <v>43430.445416666669</v>
      </c>
      <c r="Q2075" s="84" t="s">
        <v>1361</v>
      </c>
      <c r="R2075" s="84"/>
      <c r="S2075" s="84"/>
      <c r="T2075" s="84" t="s">
        <v>2101</v>
      </c>
      <c r="U2075" s="84"/>
      <c r="V2075" s="88" t="s">
        <v>2919</v>
      </c>
      <c r="W2075" s="86">
        <v>43430.445416666669</v>
      </c>
      <c r="X2075" s="88" t="s">
        <v>3640</v>
      </c>
      <c r="Y2075" s="84"/>
      <c r="Z2075" s="84"/>
      <c r="AA2075" s="87" t="s">
        <v>4770</v>
      </c>
      <c r="AB2075" s="84"/>
      <c r="AC2075" s="84" t="b">
        <v>0</v>
      </c>
      <c r="AD2075" s="84">
        <v>0</v>
      </c>
      <c r="AE2075" s="87" t="s">
        <v>5552</v>
      </c>
      <c r="AF2075" s="84" t="b">
        <v>0</v>
      </c>
      <c r="AG2075" s="84" t="s">
        <v>5604</v>
      </c>
      <c r="AH2075" s="84"/>
      <c r="AI2075" s="87" t="s">
        <v>5552</v>
      </c>
      <c r="AJ2075" s="84" t="b">
        <v>0</v>
      </c>
      <c r="AK2075" s="84">
        <v>6</v>
      </c>
      <c r="AL2075" s="87" t="s">
        <v>5324</v>
      </c>
      <c r="AM2075" s="84" t="s">
        <v>5684</v>
      </c>
      <c r="AN2075" s="84" t="b">
        <v>0</v>
      </c>
      <c r="AO2075" s="87" t="s">
        <v>5324</v>
      </c>
      <c r="AP2075" s="84" t="s">
        <v>179</v>
      </c>
      <c r="AQ2075" s="84">
        <v>0</v>
      </c>
      <c r="AR2075" s="84">
        <v>0</v>
      </c>
      <c r="AS2075" s="84"/>
      <c r="AT2075" s="84"/>
      <c r="AU2075" s="84"/>
      <c r="AV2075" s="84"/>
      <c r="AW2075" s="84"/>
      <c r="AX2075" s="84"/>
      <c r="AY2075" s="84"/>
      <c r="AZ2075" s="84"/>
    </row>
    <row r="2076" spans="1:52" x14ac:dyDescent="0.55000000000000004">
      <c r="A2076" s="69" t="s">
        <v>532</v>
      </c>
      <c r="B2076" s="69" t="s">
        <v>620</v>
      </c>
      <c r="C2076" s="70"/>
      <c r="D2076" s="71"/>
      <c r="E2076" s="72"/>
      <c r="F2076" s="73"/>
      <c r="G2076" s="70"/>
      <c r="H2076" s="74"/>
      <c r="I2076" s="75"/>
      <c r="J2076" s="75"/>
      <c r="K2076" s="36"/>
      <c r="L2076" s="82"/>
      <c r="M2076" s="82"/>
      <c r="N2076" s="77"/>
      <c r="O2076" s="84" t="s">
        <v>1269</v>
      </c>
      <c r="P2076" s="86">
        <v>43430.455081018517</v>
      </c>
      <c r="Q2076" s="84" t="s">
        <v>1445</v>
      </c>
      <c r="R2076" s="84"/>
      <c r="S2076" s="84"/>
      <c r="T2076" s="84" t="s">
        <v>2178</v>
      </c>
      <c r="U2076" s="84"/>
      <c r="V2076" s="88" t="s">
        <v>2920</v>
      </c>
      <c r="W2076" s="86">
        <v>43430.455081018517</v>
      </c>
      <c r="X2076" s="88" t="s">
        <v>3641</v>
      </c>
      <c r="Y2076" s="84"/>
      <c r="Z2076" s="84"/>
      <c r="AA2076" s="87" t="s">
        <v>4771</v>
      </c>
      <c r="AB2076" s="84"/>
      <c r="AC2076" s="84" t="b">
        <v>0</v>
      </c>
      <c r="AD2076" s="84">
        <v>0</v>
      </c>
      <c r="AE2076" s="87" t="s">
        <v>5552</v>
      </c>
      <c r="AF2076" s="84" t="b">
        <v>0</v>
      </c>
      <c r="AG2076" s="84" t="s">
        <v>5604</v>
      </c>
      <c r="AH2076" s="84"/>
      <c r="AI2076" s="87" t="s">
        <v>5552</v>
      </c>
      <c r="AJ2076" s="84" t="b">
        <v>0</v>
      </c>
      <c r="AK2076" s="84">
        <v>4</v>
      </c>
      <c r="AL2076" s="87" t="s">
        <v>5328</v>
      </c>
      <c r="AM2076" s="84" t="s">
        <v>5682</v>
      </c>
      <c r="AN2076" s="84" t="b">
        <v>0</v>
      </c>
      <c r="AO2076" s="87" t="s">
        <v>5328</v>
      </c>
      <c r="AP2076" s="84" t="s">
        <v>179</v>
      </c>
      <c r="AQ2076" s="84">
        <v>0</v>
      </c>
      <c r="AR2076" s="84">
        <v>0</v>
      </c>
      <c r="AS2076" s="84"/>
      <c r="AT2076" s="84"/>
      <c r="AU2076" s="84"/>
      <c r="AV2076" s="84"/>
      <c r="AW2076" s="84"/>
      <c r="AX2076" s="84"/>
      <c r="AY2076" s="84"/>
      <c r="AZ2076" s="84"/>
    </row>
    <row r="2077" spans="1:52" x14ac:dyDescent="0.55000000000000004">
      <c r="A2077" s="69" t="s">
        <v>533</v>
      </c>
      <c r="B2077" s="69" t="s">
        <v>620</v>
      </c>
      <c r="C2077" s="70"/>
      <c r="D2077" s="71"/>
      <c r="E2077" s="72"/>
      <c r="F2077" s="73"/>
      <c r="G2077" s="70"/>
      <c r="H2077" s="74"/>
      <c r="I2077" s="75"/>
      <c r="J2077" s="75"/>
      <c r="K2077" s="36"/>
      <c r="L2077" s="82"/>
      <c r="M2077" s="82"/>
      <c r="N2077" s="77"/>
      <c r="O2077" s="84" t="s">
        <v>1269</v>
      </c>
      <c r="P2077" s="86">
        <v>43430.456782407404</v>
      </c>
      <c r="Q2077" s="84" t="s">
        <v>1445</v>
      </c>
      <c r="R2077" s="84"/>
      <c r="S2077" s="84"/>
      <c r="T2077" s="84" t="s">
        <v>2178</v>
      </c>
      <c r="U2077" s="84"/>
      <c r="V2077" s="88" t="s">
        <v>2921</v>
      </c>
      <c r="W2077" s="86">
        <v>43430.456782407404</v>
      </c>
      <c r="X2077" s="88" t="s">
        <v>3642</v>
      </c>
      <c r="Y2077" s="84"/>
      <c r="Z2077" s="84"/>
      <c r="AA2077" s="87" t="s">
        <v>4772</v>
      </c>
      <c r="AB2077" s="84"/>
      <c r="AC2077" s="84" t="b">
        <v>0</v>
      </c>
      <c r="AD2077" s="84">
        <v>0</v>
      </c>
      <c r="AE2077" s="87" t="s">
        <v>5552</v>
      </c>
      <c r="AF2077" s="84" t="b">
        <v>0</v>
      </c>
      <c r="AG2077" s="84" t="s">
        <v>5604</v>
      </c>
      <c r="AH2077" s="84"/>
      <c r="AI2077" s="87" t="s">
        <v>5552</v>
      </c>
      <c r="AJ2077" s="84" t="b">
        <v>0</v>
      </c>
      <c r="AK2077" s="84">
        <v>4</v>
      </c>
      <c r="AL2077" s="87" t="s">
        <v>5328</v>
      </c>
      <c r="AM2077" s="84" t="s">
        <v>5684</v>
      </c>
      <c r="AN2077" s="84" t="b">
        <v>0</v>
      </c>
      <c r="AO2077" s="87" t="s">
        <v>5328</v>
      </c>
      <c r="AP2077" s="84" t="s">
        <v>179</v>
      </c>
      <c r="AQ2077" s="84">
        <v>0</v>
      </c>
      <c r="AR2077" s="84">
        <v>0</v>
      </c>
      <c r="AS2077" s="84"/>
      <c r="AT2077" s="84"/>
      <c r="AU2077" s="84"/>
      <c r="AV2077" s="84"/>
      <c r="AW2077" s="84"/>
      <c r="AX2077" s="84"/>
      <c r="AY2077" s="84"/>
      <c r="AZ2077" s="84"/>
    </row>
    <row r="2078" spans="1:52" x14ac:dyDescent="0.55000000000000004">
      <c r="A2078" s="69" t="s">
        <v>534</v>
      </c>
      <c r="B2078" s="69" t="s">
        <v>620</v>
      </c>
      <c r="C2078" s="70"/>
      <c r="D2078" s="71"/>
      <c r="E2078" s="72"/>
      <c r="F2078" s="73"/>
      <c r="G2078" s="70"/>
      <c r="H2078" s="74"/>
      <c r="I2078" s="75"/>
      <c r="J2078" s="75"/>
      <c r="K2078" s="36"/>
      <c r="L2078" s="82"/>
      <c r="M2078" s="82"/>
      <c r="N2078" s="77"/>
      <c r="O2078" s="84" t="s">
        <v>1269</v>
      </c>
      <c r="P2078" s="86">
        <v>43430.467222222222</v>
      </c>
      <c r="Q2078" s="84" t="s">
        <v>1446</v>
      </c>
      <c r="R2078" s="84"/>
      <c r="S2078" s="84"/>
      <c r="T2078" s="84" t="s">
        <v>2179</v>
      </c>
      <c r="U2078" s="84"/>
      <c r="V2078" s="88" t="s">
        <v>2922</v>
      </c>
      <c r="W2078" s="86">
        <v>43430.467222222222</v>
      </c>
      <c r="X2078" s="88" t="s">
        <v>3643</v>
      </c>
      <c r="Y2078" s="84"/>
      <c r="Z2078" s="84"/>
      <c r="AA2078" s="87" t="s">
        <v>4773</v>
      </c>
      <c r="AB2078" s="84"/>
      <c r="AC2078" s="84" t="b">
        <v>0</v>
      </c>
      <c r="AD2078" s="84">
        <v>0</v>
      </c>
      <c r="AE2078" s="87" t="s">
        <v>5552</v>
      </c>
      <c r="AF2078" s="84" t="b">
        <v>1</v>
      </c>
      <c r="AG2078" s="84" t="s">
        <v>5604</v>
      </c>
      <c r="AH2078" s="84"/>
      <c r="AI2078" s="87" t="s">
        <v>5317</v>
      </c>
      <c r="AJ2078" s="84" t="b">
        <v>0</v>
      </c>
      <c r="AK2078" s="84">
        <v>6</v>
      </c>
      <c r="AL2078" s="87" t="s">
        <v>5327</v>
      </c>
      <c r="AM2078" s="84" t="s">
        <v>5684</v>
      </c>
      <c r="AN2078" s="84" t="b">
        <v>0</v>
      </c>
      <c r="AO2078" s="87" t="s">
        <v>5327</v>
      </c>
      <c r="AP2078" s="84" t="s">
        <v>179</v>
      </c>
      <c r="AQ2078" s="84">
        <v>0</v>
      </c>
      <c r="AR2078" s="84">
        <v>0</v>
      </c>
      <c r="AS2078" s="84"/>
      <c r="AT2078" s="84"/>
      <c r="AU2078" s="84"/>
      <c r="AV2078" s="84"/>
      <c r="AW2078" s="84"/>
      <c r="AX2078" s="84"/>
      <c r="AY2078" s="84"/>
      <c r="AZ2078" s="84"/>
    </row>
    <row r="2079" spans="1:52" x14ac:dyDescent="0.55000000000000004">
      <c r="A2079" s="69" t="s">
        <v>534</v>
      </c>
      <c r="B2079" s="69" t="s">
        <v>853</v>
      </c>
      <c r="C2079" s="70"/>
      <c r="D2079" s="71"/>
      <c r="E2079" s="72"/>
      <c r="F2079" s="73"/>
      <c r="G2079" s="70"/>
      <c r="H2079" s="74"/>
      <c r="I2079" s="75"/>
      <c r="J2079" s="75"/>
      <c r="K2079" s="36"/>
      <c r="L2079" s="82"/>
      <c r="M2079" s="82"/>
      <c r="N2079" s="77"/>
      <c r="O2079" s="84" t="s">
        <v>1270</v>
      </c>
      <c r="P2079" s="86">
        <v>43430.467222222222</v>
      </c>
      <c r="Q2079" s="84" t="s">
        <v>1446</v>
      </c>
      <c r="R2079" s="84"/>
      <c r="S2079" s="84"/>
      <c r="T2079" s="84" t="s">
        <v>2179</v>
      </c>
      <c r="U2079" s="84"/>
      <c r="V2079" s="88" t="s">
        <v>2922</v>
      </c>
      <c r="W2079" s="86">
        <v>43430.467222222222</v>
      </c>
      <c r="X2079" s="88" t="s">
        <v>3643</v>
      </c>
      <c r="Y2079" s="84"/>
      <c r="Z2079" s="84"/>
      <c r="AA2079" s="87" t="s">
        <v>4773</v>
      </c>
      <c r="AB2079" s="84"/>
      <c r="AC2079" s="84" t="b">
        <v>0</v>
      </c>
      <c r="AD2079" s="84">
        <v>0</v>
      </c>
      <c r="AE2079" s="87" t="s">
        <v>5552</v>
      </c>
      <c r="AF2079" s="84" t="b">
        <v>1</v>
      </c>
      <c r="AG2079" s="84" t="s">
        <v>5604</v>
      </c>
      <c r="AH2079" s="84"/>
      <c r="AI2079" s="87" t="s">
        <v>5317</v>
      </c>
      <c r="AJ2079" s="84" t="b">
        <v>0</v>
      </c>
      <c r="AK2079" s="84">
        <v>6</v>
      </c>
      <c r="AL2079" s="87" t="s">
        <v>5327</v>
      </c>
      <c r="AM2079" s="84" t="s">
        <v>5684</v>
      </c>
      <c r="AN2079" s="84" t="b">
        <v>0</v>
      </c>
      <c r="AO2079" s="87" t="s">
        <v>5327</v>
      </c>
      <c r="AP2079" s="84" t="s">
        <v>179</v>
      </c>
      <c r="AQ2079" s="84">
        <v>0</v>
      </c>
      <c r="AR2079" s="84">
        <v>0</v>
      </c>
      <c r="AS2079" s="84"/>
      <c r="AT2079" s="84"/>
      <c r="AU2079" s="84"/>
      <c r="AV2079" s="84"/>
      <c r="AW2079" s="84"/>
      <c r="AX2079" s="84"/>
      <c r="AY2079" s="84"/>
      <c r="AZ2079" s="84"/>
    </row>
    <row r="2080" spans="1:52" x14ac:dyDescent="0.55000000000000004">
      <c r="A2080" s="69" t="s">
        <v>534</v>
      </c>
      <c r="B2080" s="69" t="s">
        <v>853</v>
      </c>
      <c r="C2080" s="70"/>
      <c r="D2080" s="71"/>
      <c r="E2080" s="72"/>
      <c r="F2080" s="73"/>
      <c r="G2080" s="70"/>
      <c r="H2080" s="74"/>
      <c r="I2080" s="75"/>
      <c r="J2080" s="75"/>
      <c r="K2080" s="36"/>
      <c r="L2080" s="82"/>
      <c r="M2080" s="82"/>
      <c r="N2080" s="77"/>
      <c r="O2080" s="84" t="s">
        <v>1269</v>
      </c>
      <c r="P2080" s="86">
        <v>43430.468217592592</v>
      </c>
      <c r="Q2080" s="84" t="s">
        <v>1438</v>
      </c>
      <c r="R2080" s="84"/>
      <c r="S2080" s="84"/>
      <c r="T2080" s="84"/>
      <c r="U2080" s="84"/>
      <c r="V2080" s="88" t="s">
        <v>2922</v>
      </c>
      <c r="W2080" s="86">
        <v>43430.468217592592</v>
      </c>
      <c r="X2080" s="88" t="s">
        <v>3644</v>
      </c>
      <c r="Y2080" s="84"/>
      <c r="Z2080" s="84"/>
      <c r="AA2080" s="87" t="s">
        <v>4774</v>
      </c>
      <c r="AB2080" s="84"/>
      <c r="AC2080" s="84" t="b">
        <v>0</v>
      </c>
      <c r="AD2080" s="84">
        <v>0</v>
      </c>
      <c r="AE2080" s="87" t="s">
        <v>5552</v>
      </c>
      <c r="AF2080" s="84" t="b">
        <v>0</v>
      </c>
      <c r="AG2080" s="84" t="s">
        <v>5604</v>
      </c>
      <c r="AH2080" s="84"/>
      <c r="AI2080" s="87" t="s">
        <v>5552</v>
      </c>
      <c r="AJ2080" s="84" t="b">
        <v>0</v>
      </c>
      <c r="AK2080" s="84">
        <v>12</v>
      </c>
      <c r="AL2080" s="87" t="s">
        <v>5318</v>
      </c>
      <c r="AM2080" s="84" t="s">
        <v>5684</v>
      </c>
      <c r="AN2080" s="84" t="b">
        <v>0</v>
      </c>
      <c r="AO2080" s="87" t="s">
        <v>5318</v>
      </c>
      <c r="AP2080" s="84" t="s">
        <v>179</v>
      </c>
      <c r="AQ2080" s="84">
        <v>0</v>
      </c>
      <c r="AR2080" s="84">
        <v>0</v>
      </c>
      <c r="AS2080" s="84"/>
      <c r="AT2080" s="84"/>
      <c r="AU2080" s="84"/>
      <c r="AV2080" s="84"/>
      <c r="AW2080" s="84"/>
      <c r="AX2080" s="84"/>
      <c r="AY2080" s="84"/>
      <c r="AZ2080" s="84"/>
    </row>
    <row r="2081" spans="1:52" x14ac:dyDescent="0.55000000000000004">
      <c r="A2081" s="69" t="s">
        <v>534</v>
      </c>
      <c r="B2081" s="69" t="s">
        <v>851</v>
      </c>
      <c r="C2081" s="70"/>
      <c r="D2081" s="71"/>
      <c r="E2081" s="72"/>
      <c r="F2081" s="73"/>
      <c r="G2081" s="70"/>
      <c r="H2081" s="74"/>
      <c r="I2081" s="75"/>
      <c r="J2081" s="75"/>
      <c r="K2081" s="36"/>
      <c r="L2081" s="82"/>
      <c r="M2081" s="82"/>
      <c r="N2081" s="77"/>
      <c r="O2081" s="84" t="s">
        <v>1270</v>
      </c>
      <c r="P2081" s="86">
        <v>43430.468217592592</v>
      </c>
      <c r="Q2081" s="84" t="s">
        <v>1438</v>
      </c>
      <c r="R2081" s="84"/>
      <c r="S2081" s="84"/>
      <c r="T2081" s="84"/>
      <c r="U2081" s="84"/>
      <c r="V2081" s="88" t="s">
        <v>2922</v>
      </c>
      <c r="W2081" s="86">
        <v>43430.468217592592</v>
      </c>
      <c r="X2081" s="88" t="s">
        <v>3644</v>
      </c>
      <c r="Y2081" s="84"/>
      <c r="Z2081" s="84"/>
      <c r="AA2081" s="87" t="s">
        <v>4774</v>
      </c>
      <c r="AB2081" s="84"/>
      <c r="AC2081" s="84" t="b">
        <v>0</v>
      </c>
      <c r="AD2081" s="84">
        <v>0</v>
      </c>
      <c r="AE2081" s="87" t="s">
        <v>5552</v>
      </c>
      <c r="AF2081" s="84" t="b">
        <v>0</v>
      </c>
      <c r="AG2081" s="84" t="s">
        <v>5604</v>
      </c>
      <c r="AH2081" s="84"/>
      <c r="AI2081" s="87" t="s">
        <v>5552</v>
      </c>
      <c r="AJ2081" s="84" t="b">
        <v>0</v>
      </c>
      <c r="AK2081" s="84">
        <v>12</v>
      </c>
      <c r="AL2081" s="87" t="s">
        <v>5318</v>
      </c>
      <c r="AM2081" s="84" t="s">
        <v>5684</v>
      </c>
      <c r="AN2081" s="84" t="b">
        <v>0</v>
      </c>
      <c r="AO2081" s="87" t="s">
        <v>5318</v>
      </c>
      <c r="AP2081" s="84" t="s">
        <v>179</v>
      </c>
      <c r="AQ2081" s="84">
        <v>0</v>
      </c>
      <c r="AR2081" s="84">
        <v>0</v>
      </c>
      <c r="AS2081" s="84"/>
      <c r="AT2081" s="84"/>
      <c r="AU2081" s="84"/>
      <c r="AV2081" s="84"/>
      <c r="AW2081" s="84"/>
      <c r="AX2081" s="84"/>
      <c r="AY2081" s="84"/>
      <c r="AZ2081" s="84"/>
    </row>
    <row r="2082" spans="1:52" x14ac:dyDescent="0.55000000000000004">
      <c r="A2082" s="69" t="s">
        <v>535</v>
      </c>
      <c r="B2082" s="69" t="s">
        <v>855</v>
      </c>
      <c r="C2082" s="70"/>
      <c r="D2082" s="71"/>
      <c r="E2082" s="72"/>
      <c r="F2082" s="73"/>
      <c r="G2082" s="70"/>
      <c r="H2082" s="74"/>
      <c r="I2082" s="75"/>
      <c r="J2082" s="75"/>
      <c r="K2082" s="36"/>
      <c r="L2082" s="82"/>
      <c r="M2082" s="82"/>
      <c r="N2082" s="77"/>
      <c r="O2082" s="84" t="s">
        <v>1269</v>
      </c>
      <c r="P2082" s="86">
        <v>43430.478090277778</v>
      </c>
      <c r="Q2082" s="84" t="s">
        <v>1437</v>
      </c>
      <c r="R2082" s="84"/>
      <c r="S2082" s="84"/>
      <c r="T2082" s="84" t="s">
        <v>2021</v>
      </c>
      <c r="U2082" s="84"/>
      <c r="V2082" s="88" t="s">
        <v>2923</v>
      </c>
      <c r="W2082" s="86">
        <v>43430.478090277778</v>
      </c>
      <c r="X2082" s="88" t="s">
        <v>3645</v>
      </c>
      <c r="Y2082" s="84"/>
      <c r="Z2082" s="84"/>
      <c r="AA2082" s="87" t="s">
        <v>4775</v>
      </c>
      <c r="AB2082" s="84"/>
      <c r="AC2082" s="84" t="b">
        <v>0</v>
      </c>
      <c r="AD2082" s="84">
        <v>0</v>
      </c>
      <c r="AE2082" s="87" t="s">
        <v>5552</v>
      </c>
      <c r="AF2082" s="84" t="b">
        <v>0</v>
      </c>
      <c r="AG2082" s="84" t="s">
        <v>5604</v>
      </c>
      <c r="AH2082" s="84"/>
      <c r="AI2082" s="87" t="s">
        <v>5552</v>
      </c>
      <c r="AJ2082" s="84" t="b">
        <v>0</v>
      </c>
      <c r="AK2082" s="84">
        <v>8</v>
      </c>
      <c r="AL2082" s="87" t="s">
        <v>5294</v>
      </c>
      <c r="AM2082" s="84" t="s">
        <v>5686</v>
      </c>
      <c r="AN2082" s="84" t="b">
        <v>0</v>
      </c>
      <c r="AO2082" s="87" t="s">
        <v>5294</v>
      </c>
      <c r="AP2082" s="84" t="s">
        <v>179</v>
      </c>
      <c r="AQ2082" s="84">
        <v>0</v>
      </c>
      <c r="AR2082" s="84">
        <v>0</v>
      </c>
      <c r="AS2082" s="84"/>
      <c r="AT2082" s="84"/>
      <c r="AU2082" s="84"/>
      <c r="AV2082" s="84"/>
      <c r="AW2082" s="84"/>
      <c r="AX2082" s="84"/>
      <c r="AY2082" s="84"/>
      <c r="AZ2082" s="84"/>
    </row>
    <row r="2083" spans="1:52" x14ac:dyDescent="0.55000000000000004">
      <c r="A2083" s="69" t="s">
        <v>535</v>
      </c>
      <c r="B2083" s="69" t="s">
        <v>851</v>
      </c>
      <c r="C2083" s="70"/>
      <c r="D2083" s="71"/>
      <c r="E2083" s="72"/>
      <c r="F2083" s="73"/>
      <c r="G2083" s="70"/>
      <c r="H2083" s="74"/>
      <c r="I2083" s="75"/>
      <c r="J2083" s="75"/>
      <c r="K2083" s="36"/>
      <c r="L2083" s="82"/>
      <c r="M2083" s="82"/>
      <c r="N2083" s="77"/>
      <c r="O2083" s="84" t="s">
        <v>1270</v>
      </c>
      <c r="P2083" s="86">
        <v>43430.478090277778</v>
      </c>
      <c r="Q2083" s="84" t="s">
        <v>1437</v>
      </c>
      <c r="R2083" s="84"/>
      <c r="S2083" s="84"/>
      <c r="T2083" s="84" t="s">
        <v>2021</v>
      </c>
      <c r="U2083" s="84"/>
      <c r="V2083" s="88" t="s">
        <v>2923</v>
      </c>
      <c r="W2083" s="86">
        <v>43430.478090277778</v>
      </c>
      <c r="X2083" s="88" t="s">
        <v>3645</v>
      </c>
      <c r="Y2083" s="84"/>
      <c r="Z2083" s="84"/>
      <c r="AA2083" s="87" t="s">
        <v>4775</v>
      </c>
      <c r="AB2083" s="84"/>
      <c r="AC2083" s="84" t="b">
        <v>0</v>
      </c>
      <c r="AD2083" s="84">
        <v>0</v>
      </c>
      <c r="AE2083" s="87" t="s">
        <v>5552</v>
      </c>
      <c r="AF2083" s="84" t="b">
        <v>0</v>
      </c>
      <c r="AG2083" s="84" t="s">
        <v>5604</v>
      </c>
      <c r="AH2083" s="84"/>
      <c r="AI2083" s="87" t="s">
        <v>5552</v>
      </c>
      <c r="AJ2083" s="84" t="b">
        <v>0</v>
      </c>
      <c r="AK2083" s="84">
        <v>8</v>
      </c>
      <c r="AL2083" s="87" t="s">
        <v>5294</v>
      </c>
      <c r="AM2083" s="84" t="s">
        <v>5686</v>
      </c>
      <c r="AN2083" s="84" t="b">
        <v>0</v>
      </c>
      <c r="AO2083" s="87" t="s">
        <v>5294</v>
      </c>
      <c r="AP2083" s="84" t="s">
        <v>179</v>
      </c>
      <c r="AQ2083" s="84">
        <v>0</v>
      </c>
      <c r="AR2083" s="84">
        <v>0</v>
      </c>
      <c r="AS2083" s="84"/>
      <c r="AT2083" s="84"/>
      <c r="AU2083" s="84"/>
      <c r="AV2083" s="84"/>
      <c r="AW2083" s="84"/>
      <c r="AX2083" s="84"/>
      <c r="AY2083" s="84"/>
      <c r="AZ2083" s="84"/>
    </row>
    <row r="2084" spans="1:52" x14ac:dyDescent="0.55000000000000004">
      <c r="A2084" s="69" t="s">
        <v>535</v>
      </c>
      <c r="B2084" s="69" t="s">
        <v>620</v>
      </c>
      <c r="C2084" s="70"/>
      <c r="D2084" s="71"/>
      <c r="E2084" s="72"/>
      <c r="F2084" s="73"/>
      <c r="G2084" s="70"/>
      <c r="H2084" s="74"/>
      <c r="I2084" s="75"/>
      <c r="J2084" s="75"/>
      <c r="K2084" s="36"/>
      <c r="L2084" s="82"/>
      <c r="M2084" s="82"/>
      <c r="N2084" s="77"/>
      <c r="O2084" s="84" t="s">
        <v>1270</v>
      </c>
      <c r="P2084" s="86">
        <v>43430.478090277778</v>
      </c>
      <c r="Q2084" s="84" t="s">
        <v>1437</v>
      </c>
      <c r="R2084" s="84"/>
      <c r="S2084" s="84"/>
      <c r="T2084" s="84" t="s">
        <v>2021</v>
      </c>
      <c r="U2084" s="84"/>
      <c r="V2084" s="88" t="s">
        <v>2923</v>
      </c>
      <c r="W2084" s="86">
        <v>43430.478090277778</v>
      </c>
      <c r="X2084" s="88" t="s">
        <v>3645</v>
      </c>
      <c r="Y2084" s="84"/>
      <c r="Z2084" s="84"/>
      <c r="AA2084" s="87" t="s">
        <v>4775</v>
      </c>
      <c r="AB2084" s="84"/>
      <c r="AC2084" s="84" t="b">
        <v>0</v>
      </c>
      <c r="AD2084" s="84">
        <v>0</v>
      </c>
      <c r="AE2084" s="87" t="s">
        <v>5552</v>
      </c>
      <c r="AF2084" s="84" t="b">
        <v>0</v>
      </c>
      <c r="AG2084" s="84" t="s">
        <v>5604</v>
      </c>
      <c r="AH2084" s="84"/>
      <c r="AI2084" s="87" t="s">
        <v>5552</v>
      </c>
      <c r="AJ2084" s="84" t="b">
        <v>0</v>
      </c>
      <c r="AK2084" s="84">
        <v>8</v>
      </c>
      <c r="AL2084" s="87" t="s">
        <v>5294</v>
      </c>
      <c r="AM2084" s="84" t="s">
        <v>5686</v>
      </c>
      <c r="AN2084" s="84" t="b">
        <v>0</v>
      </c>
      <c r="AO2084" s="87" t="s">
        <v>5294</v>
      </c>
      <c r="AP2084" s="84" t="s">
        <v>179</v>
      </c>
      <c r="AQ2084" s="84">
        <v>0</v>
      </c>
      <c r="AR2084" s="84">
        <v>0</v>
      </c>
      <c r="AS2084" s="84"/>
      <c r="AT2084" s="84"/>
      <c r="AU2084" s="84"/>
      <c r="AV2084" s="84"/>
      <c r="AW2084" s="84"/>
      <c r="AX2084" s="84"/>
      <c r="AY2084" s="84"/>
      <c r="AZ2084" s="84"/>
    </row>
    <row r="2085" spans="1:52" x14ac:dyDescent="0.55000000000000004">
      <c r="A2085" s="69" t="s">
        <v>535</v>
      </c>
      <c r="B2085" s="69" t="s">
        <v>857</v>
      </c>
      <c r="C2085" s="70"/>
      <c r="D2085" s="71"/>
      <c r="E2085" s="72"/>
      <c r="F2085" s="73"/>
      <c r="G2085" s="70"/>
      <c r="H2085" s="74"/>
      <c r="I2085" s="75"/>
      <c r="J2085" s="75"/>
      <c r="K2085" s="36"/>
      <c r="L2085" s="82"/>
      <c r="M2085" s="82"/>
      <c r="N2085" s="77"/>
      <c r="O2085" s="84" t="s">
        <v>1270</v>
      </c>
      <c r="P2085" s="86">
        <v>43430.478090277778</v>
      </c>
      <c r="Q2085" s="84" t="s">
        <v>1437</v>
      </c>
      <c r="R2085" s="84"/>
      <c r="S2085" s="84"/>
      <c r="T2085" s="84" t="s">
        <v>2021</v>
      </c>
      <c r="U2085" s="84"/>
      <c r="V2085" s="88" t="s">
        <v>2923</v>
      </c>
      <c r="W2085" s="86">
        <v>43430.478090277778</v>
      </c>
      <c r="X2085" s="88" t="s">
        <v>3645</v>
      </c>
      <c r="Y2085" s="84"/>
      <c r="Z2085" s="84"/>
      <c r="AA2085" s="87" t="s">
        <v>4775</v>
      </c>
      <c r="AB2085" s="84"/>
      <c r="AC2085" s="84" t="b">
        <v>0</v>
      </c>
      <c r="AD2085" s="84">
        <v>0</v>
      </c>
      <c r="AE2085" s="87" t="s">
        <v>5552</v>
      </c>
      <c r="AF2085" s="84" t="b">
        <v>0</v>
      </c>
      <c r="AG2085" s="84" t="s">
        <v>5604</v>
      </c>
      <c r="AH2085" s="84"/>
      <c r="AI2085" s="87" t="s">
        <v>5552</v>
      </c>
      <c r="AJ2085" s="84" t="b">
        <v>0</v>
      </c>
      <c r="AK2085" s="84">
        <v>8</v>
      </c>
      <c r="AL2085" s="87" t="s">
        <v>5294</v>
      </c>
      <c r="AM2085" s="84" t="s">
        <v>5686</v>
      </c>
      <c r="AN2085" s="84" t="b">
        <v>0</v>
      </c>
      <c r="AO2085" s="87" t="s">
        <v>5294</v>
      </c>
      <c r="AP2085" s="84" t="s">
        <v>179</v>
      </c>
      <c r="AQ2085" s="84">
        <v>0</v>
      </c>
      <c r="AR2085" s="84">
        <v>0</v>
      </c>
      <c r="AS2085" s="84"/>
      <c r="AT2085" s="84"/>
      <c r="AU2085" s="84"/>
      <c r="AV2085" s="84"/>
      <c r="AW2085" s="84"/>
      <c r="AX2085" s="84"/>
      <c r="AY2085" s="84"/>
      <c r="AZ2085" s="84"/>
    </row>
    <row r="2086" spans="1:52" x14ac:dyDescent="0.55000000000000004">
      <c r="A2086" s="69" t="s">
        <v>535</v>
      </c>
      <c r="B2086" s="69" t="s">
        <v>856</v>
      </c>
      <c r="C2086" s="70"/>
      <c r="D2086" s="71"/>
      <c r="E2086" s="72"/>
      <c r="F2086" s="73"/>
      <c r="G2086" s="70"/>
      <c r="H2086" s="74"/>
      <c r="I2086" s="75"/>
      <c r="J2086" s="75"/>
      <c r="K2086" s="36"/>
      <c r="L2086" s="82"/>
      <c r="M2086" s="82"/>
      <c r="N2086" s="77"/>
      <c r="O2086" s="84" t="s">
        <v>1270</v>
      </c>
      <c r="P2086" s="86">
        <v>43430.478090277778</v>
      </c>
      <c r="Q2086" s="84" t="s">
        <v>1437</v>
      </c>
      <c r="R2086" s="84"/>
      <c r="S2086" s="84"/>
      <c r="T2086" s="84" t="s">
        <v>2021</v>
      </c>
      <c r="U2086" s="84"/>
      <c r="V2086" s="88" t="s">
        <v>2923</v>
      </c>
      <c r="W2086" s="86">
        <v>43430.478090277778</v>
      </c>
      <c r="X2086" s="88" t="s">
        <v>3645</v>
      </c>
      <c r="Y2086" s="84"/>
      <c r="Z2086" s="84"/>
      <c r="AA2086" s="87" t="s">
        <v>4775</v>
      </c>
      <c r="AB2086" s="84"/>
      <c r="AC2086" s="84" t="b">
        <v>0</v>
      </c>
      <c r="AD2086" s="84">
        <v>0</v>
      </c>
      <c r="AE2086" s="87" t="s">
        <v>5552</v>
      </c>
      <c r="AF2086" s="84" t="b">
        <v>0</v>
      </c>
      <c r="AG2086" s="84" t="s">
        <v>5604</v>
      </c>
      <c r="AH2086" s="84"/>
      <c r="AI2086" s="87" t="s">
        <v>5552</v>
      </c>
      <c r="AJ2086" s="84" t="b">
        <v>0</v>
      </c>
      <c r="AK2086" s="84">
        <v>8</v>
      </c>
      <c r="AL2086" s="87" t="s">
        <v>5294</v>
      </c>
      <c r="AM2086" s="84" t="s">
        <v>5686</v>
      </c>
      <c r="AN2086" s="84" t="b">
        <v>0</v>
      </c>
      <c r="AO2086" s="87" t="s">
        <v>5294</v>
      </c>
      <c r="AP2086" s="84" t="s">
        <v>179</v>
      </c>
      <c r="AQ2086" s="84">
        <v>0</v>
      </c>
      <c r="AR2086" s="84">
        <v>0</v>
      </c>
      <c r="AS2086" s="84"/>
      <c r="AT2086" s="84"/>
      <c r="AU2086" s="84"/>
      <c r="AV2086" s="84"/>
      <c r="AW2086" s="84"/>
      <c r="AX2086" s="84"/>
      <c r="AY2086" s="84"/>
      <c r="AZ2086" s="84"/>
    </row>
    <row r="2087" spans="1:52" x14ac:dyDescent="0.55000000000000004">
      <c r="A2087" s="69" t="s">
        <v>535</v>
      </c>
      <c r="B2087" s="69" t="s">
        <v>853</v>
      </c>
      <c r="C2087" s="70"/>
      <c r="D2087" s="71"/>
      <c r="E2087" s="72"/>
      <c r="F2087" s="73"/>
      <c r="G2087" s="70"/>
      <c r="H2087" s="74"/>
      <c r="I2087" s="75"/>
      <c r="J2087" s="75"/>
      <c r="K2087" s="36"/>
      <c r="L2087" s="82"/>
      <c r="M2087" s="82"/>
      <c r="N2087" s="77"/>
      <c r="O2087" s="84" t="s">
        <v>1270</v>
      </c>
      <c r="P2087" s="86">
        <v>43430.478090277778</v>
      </c>
      <c r="Q2087" s="84" t="s">
        <v>1437</v>
      </c>
      <c r="R2087" s="84"/>
      <c r="S2087" s="84"/>
      <c r="T2087" s="84" t="s">
        <v>2021</v>
      </c>
      <c r="U2087" s="84"/>
      <c r="V2087" s="88" t="s">
        <v>2923</v>
      </c>
      <c r="W2087" s="86">
        <v>43430.478090277778</v>
      </c>
      <c r="X2087" s="88" t="s">
        <v>3645</v>
      </c>
      <c r="Y2087" s="84"/>
      <c r="Z2087" s="84"/>
      <c r="AA2087" s="87" t="s">
        <v>4775</v>
      </c>
      <c r="AB2087" s="84"/>
      <c r="AC2087" s="84" t="b">
        <v>0</v>
      </c>
      <c r="AD2087" s="84">
        <v>0</v>
      </c>
      <c r="AE2087" s="87" t="s">
        <v>5552</v>
      </c>
      <c r="AF2087" s="84" t="b">
        <v>0</v>
      </c>
      <c r="AG2087" s="84" t="s">
        <v>5604</v>
      </c>
      <c r="AH2087" s="84"/>
      <c r="AI2087" s="87" t="s">
        <v>5552</v>
      </c>
      <c r="AJ2087" s="84" t="b">
        <v>0</v>
      </c>
      <c r="AK2087" s="84">
        <v>8</v>
      </c>
      <c r="AL2087" s="87" t="s">
        <v>5294</v>
      </c>
      <c r="AM2087" s="84" t="s">
        <v>5686</v>
      </c>
      <c r="AN2087" s="84" t="b">
        <v>0</v>
      </c>
      <c r="AO2087" s="87" t="s">
        <v>5294</v>
      </c>
      <c r="AP2087" s="84" t="s">
        <v>179</v>
      </c>
      <c r="AQ2087" s="84">
        <v>0</v>
      </c>
      <c r="AR2087" s="84">
        <v>0</v>
      </c>
      <c r="AS2087" s="84"/>
      <c r="AT2087" s="84"/>
      <c r="AU2087" s="84"/>
      <c r="AV2087" s="84"/>
      <c r="AW2087" s="84"/>
      <c r="AX2087" s="84"/>
      <c r="AY2087" s="84"/>
      <c r="AZ2087" s="84"/>
    </row>
    <row r="2088" spans="1:52" x14ac:dyDescent="0.55000000000000004">
      <c r="A2088" s="69" t="s">
        <v>535</v>
      </c>
      <c r="B2088" s="69" t="s">
        <v>1038</v>
      </c>
      <c r="C2088" s="70"/>
      <c r="D2088" s="71"/>
      <c r="E2088" s="72"/>
      <c r="F2088" s="73"/>
      <c r="G2088" s="70"/>
      <c r="H2088" s="74"/>
      <c r="I2088" s="75"/>
      <c r="J2088" s="75"/>
      <c r="K2088" s="36"/>
      <c r="L2088" s="82"/>
      <c r="M2088" s="82"/>
      <c r="N2088" s="77"/>
      <c r="O2088" s="84" t="s">
        <v>1270</v>
      </c>
      <c r="P2088" s="86">
        <v>43430.478090277778</v>
      </c>
      <c r="Q2088" s="84" t="s">
        <v>1437</v>
      </c>
      <c r="R2088" s="84"/>
      <c r="S2088" s="84"/>
      <c r="T2088" s="84" t="s">
        <v>2021</v>
      </c>
      <c r="U2088" s="84"/>
      <c r="V2088" s="88" t="s">
        <v>2923</v>
      </c>
      <c r="W2088" s="86">
        <v>43430.478090277778</v>
      </c>
      <c r="X2088" s="88" t="s">
        <v>3645</v>
      </c>
      <c r="Y2088" s="84"/>
      <c r="Z2088" s="84"/>
      <c r="AA2088" s="87" t="s">
        <v>4775</v>
      </c>
      <c r="AB2088" s="84"/>
      <c r="AC2088" s="84" t="b">
        <v>0</v>
      </c>
      <c r="AD2088" s="84">
        <v>0</v>
      </c>
      <c r="AE2088" s="87" t="s">
        <v>5552</v>
      </c>
      <c r="AF2088" s="84" t="b">
        <v>0</v>
      </c>
      <c r="AG2088" s="84" t="s">
        <v>5604</v>
      </c>
      <c r="AH2088" s="84"/>
      <c r="AI2088" s="87" t="s">
        <v>5552</v>
      </c>
      <c r="AJ2088" s="84" t="b">
        <v>0</v>
      </c>
      <c r="AK2088" s="84">
        <v>8</v>
      </c>
      <c r="AL2088" s="87" t="s">
        <v>5294</v>
      </c>
      <c r="AM2088" s="84" t="s">
        <v>5686</v>
      </c>
      <c r="AN2088" s="84" t="b">
        <v>0</v>
      </c>
      <c r="AO2088" s="87" t="s">
        <v>5294</v>
      </c>
      <c r="AP2088" s="84" t="s">
        <v>179</v>
      </c>
      <c r="AQ2088" s="84">
        <v>0</v>
      </c>
      <c r="AR2088" s="84">
        <v>0</v>
      </c>
      <c r="AS2088" s="84"/>
      <c r="AT2088" s="84"/>
      <c r="AU2088" s="84"/>
      <c r="AV2088" s="84"/>
      <c r="AW2088" s="84"/>
      <c r="AX2088" s="84"/>
      <c r="AY2088" s="84"/>
      <c r="AZ2088" s="84"/>
    </row>
    <row r="2089" spans="1:52" x14ac:dyDescent="0.55000000000000004">
      <c r="A2089" s="69" t="s">
        <v>536</v>
      </c>
      <c r="B2089" s="69" t="s">
        <v>852</v>
      </c>
      <c r="C2089" s="70"/>
      <c r="D2089" s="71"/>
      <c r="E2089" s="72"/>
      <c r="F2089" s="73"/>
      <c r="G2089" s="70"/>
      <c r="H2089" s="74"/>
      <c r="I2089" s="75"/>
      <c r="J2089" s="75"/>
      <c r="K2089" s="36"/>
      <c r="L2089" s="82"/>
      <c r="M2089" s="82"/>
      <c r="N2089" s="77"/>
      <c r="O2089" s="84" t="s">
        <v>1269</v>
      </c>
      <c r="P2089" s="86">
        <v>43430.487754629627</v>
      </c>
      <c r="Q2089" s="84" t="s">
        <v>1435</v>
      </c>
      <c r="R2089" s="84"/>
      <c r="S2089" s="84"/>
      <c r="T2089" s="84" t="s">
        <v>2173</v>
      </c>
      <c r="U2089" s="84"/>
      <c r="V2089" s="88" t="s">
        <v>2924</v>
      </c>
      <c r="W2089" s="86">
        <v>43430.487754629627</v>
      </c>
      <c r="X2089" s="88" t="s">
        <v>3646</v>
      </c>
      <c r="Y2089" s="84"/>
      <c r="Z2089" s="84"/>
      <c r="AA2089" s="87" t="s">
        <v>4776</v>
      </c>
      <c r="AB2089" s="84"/>
      <c r="AC2089" s="84" t="b">
        <v>0</v>
      </c>
      <c r="AD2089" s="84">
        <v>0</v>
      </c>
      <c r="AE2089" s="87" t="s">
        <v>5552</v>
      </c>
      <c r="AF2089" s="84" t="b">
        <v>0</v>
      </c>
      <c r="AG2089" s="84" t="s">
        <v>5604</v>
      </c>
      <c r="AH2089" s="84"/>
      <c r="AI2089" s="87" t="s">
        <v>5552</v>
      </c>
      <c r="AJ2089" s="84" t="b">
        <v>0</v>
      </c>
      <c r="AK2089" s="84">
        <v>7</v>
      </c>
      <c r="AL2089" s="87" t="s">
        <v>5303</v>
      </c>
      <c r="AM2089" s="84" t="s">
        <v>5682</v>
      </c>
      <c r="AN2089" s="84" t="b">
        <v>0</v>
      </c>
      <c r="AO2089" s="87" t="s">
        <v>5303</v>
      </c>
      <c r="AP2089" s="84" t="s">
        <v>179</v>
      </c>
      <c r="AQ2089" s="84">
        <v>0</v>
      </c>
      <c r="AR2089" s="84">
        <v>0</v>
      </c>
      <c r="AS2089" s="84"/>
      <c r="AT2089" s="84"/>
      <c r="AU2089" s="84"/>
      <c r="AV2089" s="84"/>
      <c r="AW2089" s="84"/>
      <c r="AX2089" s="84"/>
      <c r="AY2089" s="84"/>
      <c r="AZ2089" s="84"/>
    </row>
    <row r="2090" spans="1:52" x14ac:dyDescent="0.55000000000000004">
      <c r="A2090" s="69" t="s">
        <v>537</v>
      </c>
      <c r="B2090" s="69" t="s">
        <v>537</v>
      </c>
      <c r="C2090" s="70"/>
      <c r="D2090" s="71"/>
      <c r="E2090" s="72"/>
      <c r="F2090" s="73"/>
      <c r="G2090" s="70"/>
      <c r="H2090" s="74"/>
      <c r="I2090" s="75"/>
      <c r="J2090" s="75"/>
      <c r="K2090" s="36"/>
      <c r="L2090" s="82"/>
      <c r="M2090" s="82"/>
      <c r="N2090" s="77"/>
      <c r="O2090" s="84" t="s">
        <v>179</v>
      </c>
      <c r="P2090" s="86">
        <v>43429.863194444442</v>
      </c>
      <c r="Q2090" s="84" t="s">
        <v>1447</v>
      </c>
      <c r="R2090" s="84"/>
      <c r="S2090" s="84"/>
      <c r="T2090" s="84" t="s">
        <v>2180</v>
      </c>
      <c r="U2090" s="84"/>
      <c r="V2090" s="88" t="s">
        <v>2925</v>
      </c>
      <c r="W2090" s="86">
        <v>43429.863194444442</v>
      </c>
      <c r="X2090" s="88" t="s">
        <v>3647</v>
      </c>
      <c r="Y2090" s="84"/>
      <c r="Z2090" s="84"/>
      <c r="AA2090" s="87" t="s">
        <v>4777</v>
      </c>
      <c r="AB2090" s="84"/>
      <c r="AC2090" s="84" t="b">
        <v>0</v>
      </c>
      <c r="AD2090" s="84">
        <v>2</v>
      </c>
      <c r="AE2090" s="87" t="s">
        <v>5552</v>
      </c>
      <c r="AF2090" s="84" t="b">
        <v>0</v>
      </c>
      <c r="AG2090" s="84" t="s">
        <v>5604</v>
      </c>
      <c r="AH2090" s="84"/>
      <c r="AI2090" s="87" t="s">
        <v>5552</v>
      </c>
      <c r="AJ2090" s="84" t="b">
        <v>0</v>
      </c>
      <c r="AK2090" s="84">
        <v>0</v>
      </c>
      <c r="AL2090" s="87" t="s">
        <v>5552</v>
      </c>
      <c r="AM2090" s="84" t="s">
        <v>5685</v>
      </c>
      <c r="AN2090" s="84" t="b">
        <v>0</v>
      </c>
      <c r="AO2090" s="87" t="s">
        <v>4777</v>
      </c>
      <c r="AP2090" s="84" t="s">
        <v>179</v>
      </c>
      <c r="AQ2090" s="84">
        <v>0</v>
      </c>
      <c r="AR2090" s="84">
        <v>0</v>
      </c>
      <c r="AS2090" s="84"/>
      <c r="AT2090" s="84"/>
      <c r="AU2090" s="84"/>
      <c r="AV2090" s="84"/>
      <c r="AW2090" s="84"/>
      <c r="AX2090" s="84"/>
      <c r="AY2090" s="84"/>
      <c r="AZ2090" s="84"/>
    </row>
    <row r="2091" spans="1:52" x14ac:dyDescent="0.55000000000000004">
      <c r="A2091" s="69" t="s">
        <v>537</v>
      </c>
      <c r="B2091" s="69" t="s">
        <v>853</v>
      </c>
      <c r="C2091" s="70"/>
      <c r="D2091" s="71"/>
      <c r="E2091" s="72"/>
      <c r="F2091" s="73"/>
      <c r="G2091" s="70"/>
      <c r="H2091" s="74"/>
      <c r="I2091" s="75"/>
      <c r="J2091" s="75"/>
      <c r="K2091" s="36"/>
      <c r="L2091" s="82"/>
      <c r="M2091" s="82"/>
      <c r="N2091" s="77"/>
      <c r="O2091" s="84" t="s">
        <v>1269</v>
      </c>
      <c r="P2091" s="86">
        <v>43430.49628472222</v>
      </c>
      <c r="Q2091" s="84" t="s">
        <v>1438</v>
      </c>
      <c r="R2091" s="84"/>
      <c r="S2091" s="84"/>
      <c r="T2091" s="84"/>
      <c r="U2091" s="84"/>
      <c r="V2091" s="88" t="s">
        <v>2925</v>
      </c>
      <c r="W2091" s="86">
        <v>43430.49628472222</v>
      </c>
      <c r="X2091" s="88" t="s">
        <v>3648</v>
      </c>
      <c r="Y2091" s="84"/>
      <c r="Z2091" s="84"/>
      <c r="AA2091" s="87" t="s">
        <v>4778</v>
      </c>
      <c r="AB2091" s="84"/>
      <c r="AC2091" s="84" t="b">
        <v>0</v>
      </c>
      <c r="AD2091" s="84">
        <v>0</v>
      </c>
      <c r="AE2091" s="87" t="s">
        <v>5552</v>
      </c>
      <c r="AF2091" s="84" t="b">
        <v>0</v>
      </c>
      <c r="AG2091" s="84" t="s">
        <v>5604</v>
      </c>
      <c r="AH2091" s="84"/>
      <c r="AI2091" s="87" t="s">
        <v>5552</v>
      </c>
      <c r="AJ2091" s="84" t="b">
        <v>0</v>
      </c>
      <c r="AK2091" s="84">
        <v>12</v>
      </c>
      <c r="AL2091" s="87" t="s">
        <v>5318</v>
      </c>
      <c r="AM2091" s="84" t="s">
        <v>5685</v>
      </c>
      <c r="AN2091" s="84" t="b">
        <v>0</v>
      </c>
      <c r="AO2091" s="87" t="s">
        <v>5318</v>
      </c>
      <c r="AP2091" s="84" t="s">
        <v>179</v>
      </c>
      <c r="AQ2091" s="84">
        <v>0</v>
      </c>
      <c r="AR2091" s="84">
        <v>0</v>
      </c>
      <c r="AS2091" s="84"/>
      <c r="AT2091" s="84"/>
      <c r="AU2091" s="84"/>
      <c r="AV2091" s="84"/>
      <c r="AW2091" s="84"/>
      <c r="AX2091" s="84"/>
      <c r="AY2091" s="84"/>
      <c r="AZ2091" s="84"/>
    </row>
    <row r="2092" spans="1:52" x14ac:dyDescent="0.55000000000000004">
      <c r="A2092" s="69" t="s">
        <v>537</v>
      </c>
      <c r="B2092" s="69" t="s">
        <v>851</v>
      </c>
      <c r="C2092" s="70"/>
      <c r="D2092" s="71"/>
      <c r="E2092" s="72"/>
      <c r="F2092" s="73"/>
      <c r="G2092" s="70"/>
      <c r="H2092" s="74"/>
      <c r="I2092" s="75"/>
      <c r="J2092" s="75"/>
      <c r="K2092" s="36"/>
      <c r="L2092" s="82"/>
      <c r="M2092" s="82"/>
      <c r="N2092" s="77"/>
      <c r="O2092" s="84" t="s">
        <v>1270</v>
      </c>
      <c r="P2092" s="86">
        <v>43430.49628472222</v>
      </c>
      <c r="Q2092" s="84" t="s">
        <v>1438</v>
      </c>
      <c r="R2092" s="84"/>
      <c r="S2092" s="84"/>
      <c r="T2092" s="84"/>
      <c r="U2092" s="84"/>
      <c r="V2092" s="88" t="s">
        <v>2925</v>
      </c>
      <c r="W2092" s="86">
        <v>43430.49628472222</v>
      </c>
      <c r="X2092" s="88" t="s">
        <v>3648</v>
      </c>
      <c r="Y2092" s="84"/>
      <c r="Z2092" s="84"/>
      <c r="AA2092" s="87" t="s">
        <v>4778</v>
      </c>
      <c r="AB2092" s="84"/>
      <c r="AC2092" s="84" t="b">
        <v>0</v>
      </c>
      <c r="AD2092" s="84">
        <v>0</v>
      </c>
      <c r="AE2092" s="87" t="s">
        <v>5552</v>
      </c>
      <c r="AF2092" s="84" t="b">
        <v>0</v>
      </c>
      <c r="AG2092" s="84" t="s">
        <v>5604</v>
      </c>
      <c r="AH2092" s="84"/>
      <c r="AI2092" s="87" t="s">
        <v>5552</v>
      </c>
      <c r="AJ2092" s="84" t="b">
        <v>0</v>
      </c>
      <c r="AK2092" s="84">
        <v>12</v>
      </c>
      <c r="AL2092" s="87" t="s">
        <v>5318</v>
      </c>
      <c r="AM2092" s="84" t="s">
        <v>5685</v>
      </c>
      <c r="AN2092" s="84" t="b">
        <v>0</v>
      </c>
      <c r="AO2092" s="87" t="s">
        <v>5318</v>
      </c>
      <c r="AP2092" s="84" t="s">
        <v>179</v>
      </c>
      <c r="AQ2092" s="84">
        <v>0</v>
      </c>
      <c r="AR2092" s="84">
        <v>0</v>
      </c>
      <c r="AS2092" s="84"/>
      <c r="AT2092" s="84"/>
      <c r="AU2092" s="84"/>
      <c r="AV2092" s="84"/>
      <c r="AW2092" s="84"/>
      <c r="AX2092" s="84"/>
      <c r="AY2092" s="84"/>
      <c r="AZ2092" s="84"/>
    </row>
    <row r="2093" spans="1:52" x14ac:dyDescent="0.55000000000000004">
      <c r="A2093" s="69" t="s">
        <v>538</v>
      </c>
      <c r="B2093" s="69" t="s">
        <v>620</v>
      </c>
      <c r="C2093" s="70"/>
      <c r="D2093" s="71"/>
      <c r="E2093" s="72"/>
      <c r="F2093" s="73"/>
      <c r="G2093" s="70"/>
      <c r="H2093" s="74"/>
      <c r="I2093" s="75"/>
      <c r="J2093" s="75"/>
      <c r="K2093" s="36"/>
      <c r="L2093" s="82"/>
      <c r="M2093" s="82"/>
      <c r="N2093" s="77"/>
      <c r="O2093" s="84" t="s">
        <v>1269</v>
      </c>
      <c r="P2093" s="86">
        <v>43430.501157407409</v>
      </c>
      <c r="Q2093" s="84" t="s">
        <v>1361</v>
      </c>
      <c r="R2093" s="84"/>
      <c r="S2093" s="84"/>
      <c r="T2093" s="84" t="s">
        <v>2101</v>
      </c>
      <c r="U2093" s="84"/>
      <c r="V2093" s="88" t="s">
        <v>2926</v>
      </c>
      <c r="W2093" s="86">
        <v>43430.501157407409</v>
      </c>
      <c r="X2093" s="88" t="s">
        <v>3649</v>
      </c>
      <c r="Y2093" s="84"/>
      <c r="Z2093" s="84"/>
      <c r="AA2093" s="87" t="s">
        <v>4779</v>
      </c>
      <c r="AB2093" s="84"/>
      <c r="AC2093" s="84" t="b">
        <v>0</v>
      </c>
      <c r="AD2093" s="84">
        <v>0</v>
      </c>
      <c r="AE2093" s="87" t="s">
        <v>5552</v>
      </c>
      <c r="AF2093" s="84" t="b">
        <v>0</v>
      </c>
      <c r="AG2093" s="84" t="s">
        <v>5604</v>
      </c>
      <c r="AH2093" s="84"/>
      <c r="AI2093" s="87" t="s">
        <v>5552</v>
      </c>
      <c r="AJ2093" s="84" t="b">
        <v>0</v>
      </c>
      <c r="AK2093" s="84">
        <v>6</v>
      </c>
      <c r="AL2093" s="87" t="s">
        <v>5324</v>
      </c>
      <c r="AM2093" s="84" t="s">
        <v>5684</v>
      </c>
      <c r="AN2093" s="84" t="b">
        <v>0</v>
      </c>
      <c r="AO2093" s="87" t="s">
        <v>5324</v>
      </c>
      <c r="AP2093" s="84" t="s">
        <v>179</v>
      </c>
      <c r="AQ2093" s="84">
        <v>0</v>
      </c>
      <c r="AR2093" s="84">
        <v>0</v>
      </c>
      <c r="AS2093" s="84"/>
      <c r="AT2093" s="84"/>
      <c r="AU2093" s="84"/>
      <c r="AV2093" s="84"/>
      <c r="AW2093" s="84"/>
      <c r="AX2093" s="84"/>
      <c r="AY2093" s="84"/>
      <c r="AZ2093" s="84"/>
    </row>
    <row r="2094" spans="1:52" x14ac:dyDescent="0.55000000000000004">
      <c r="A2094" s="69" t="s">
        <v>539</v>
      </c>
      <c r="B2094" s="69" t="s">
        <v>855</v>
      </c>
      <c r="C2094" s="70"/>
      <c r="D2094" s="71"/>
      <c r="E2094" s="72"/>
      <c r="F2094" s="73"/>
      <c r="G2094" s="70"/>
      <c r="H2094" s="74"/>
      <c r="I2094" s="75"/>
      <c r="J2094" s="75"/>
      <c r="K2094" s="36"/>
      <c r="L2094" s="82"/>
      <c r="M2094" s="82"/>
      <c r="N2094" s="77"/>
      <c r="O2094" s="84" t="s">
        <v>1269</v>
      </c>
      <c r="P2094" s="86">
        <v>43430.525023148148</v>
      </c>
      <c r="Q2094" s="84" t="s">
        <v>1448</v>
      </c>
      <c r="R2094" s="84"/>
      <c r="S2094" s="84"/>
      <c r="T2094" s="84" t="s">
        <v>2181</v>
      </c>
      <c r="U2094" s="84"/>
      <c r="V2094" s="88" t="s">
        <v>2927</v>
      </c>
      <c r="W2094" s="86">
        <v>43430.525023148148</v>
      </c>
      <c r="X2094" s="88" t="s">
        <v>3650</v>
      </c>
      <c r="Y2094" s="84"/>
      <c r="Z2094" s="84"/>
      <c r="AA2094" s="87" t="s">
        <v>4780</v>
      </c>
      <c r="AB2094" s="84"/>
      <c r="AC2094" s="84" t="b">
        <v>0</v>
      </c>
      <c r="AD2094" s="84">
        <v>0</v>
      </c>
      <c r="AE2094" s="87" t="s">
        <v>5552</v>
      </c>
      <c r="AF2094" s="84" t="b">
        <v>0</v>
      </c>
      <c r="AG2094" s="84" t="s">
        <v>5604</v>
      </c>
      <c r="AH2094" s="84"/>
      <c r="AI2094" s="87" t="s">
        <v>5552</v>
      </c>
      <c r="AJ2094" s="84" t="b">
        <v>0</v>
      </c>
      <c r="AK2094" s="84">
        <v>8</v>
      </c>
      <c r="AL2094" s="87" t="s">
        <v>5295</v>
      </c>
      <c r="AM2094" s="84" t="s">
        <v>5682</v>
      </c>
      <c r="AN2094" s="84" t="b">
        <v>0</v>
      </c>
      <c r="AO2094" s="87" t="s">
        <v>5295</v>
      </c>
      <c r="AP2094" s="84" t="s">
        <v>179</v>
      </c>
      <c r="AQ2094" s="84">
        <v>0</v>
      </c>
      <c r="AR2094" s="84">
        <v>0</v>
      </c>
      <c r="AS2094" s="84"/>
      <c r="AT2094" s="84"/>
      <c r="AU2094" s="84"/>
      <c r="AV2094" s="84"/>
      <c r="AW2094" s="84"/>
      <c r="AX2094" s="84"/>
      <c r="AY2094" s="84"/>
      <c r="AZ2094" s="84"/>
    </row>
    <row r="2095" spans="1:52" x14ac:dyDescent="0.55000000000000004">
      <c r="A2095" s="69" t="s">
        <v>539</v>
      </c>
      <c r="B2095" s="69" t="s">
        <v>620</v>
      </c>
      <c r="C2095" s="70"/>
      <c r="D2095" s="71"/>
      <c r="E2095" s="72"/>
      <c r="F2095" s="73"/>
      <c r="G2095" s="70"/>
      <c r="H2095" s="74"/>
      <c r="I2095" s="75"/>
      <c r="J2095" s="75"/>
      <c r="K2095" s="36"/>
      <c r="L2095" s="82"/>
      <c r="M2095" s="82"/>
      <c r="N2095" s="77"/>
      <c r="O2095" s="84" t="s">
        <v>1270</v>
      </c>
      <c r="P2095" s="86">
        <v>43430.525023148148</v>
      </c>
      <c r="Q2095" s="84" t="s">
        <v>1448</v>
      </c>
      <c r="R2095" s="84"/>
      <c r="S2095" s="84"/>
      <c r="T2095" s="84" t="s">
        <v>2181</v>
      </c>
      <c r="U2095" s="84"/>
      <c r="V2095" s="88" t="s">
        <v>2927</v>
      </c>
      <c r="W2095" s="86">
        <v>43430.525023148148</v>
      </c>
      <c r="X2095" s="88" t="s">
        <v>3650</v>
      </c>
      <c r="Y2095" s="84"/>
      <c r="Z2095" s="84"/>
      <c r="AA2095" s="87" t="s">
        <v>4780</v>
      </c>
      <c r="AB2095" s="84"/>
      <c r="AC2095" s="84" t="b">
        <v>0</v>
      </c>
      <c r="AD2095" s="84">
        <v>0</v>
      </c>
      <c r="AE2095" s="87" t="s">
        <v>5552</v>
      </c>
      <c r="AF2095" s="84" t="b">
        <v>0</v>
      </c>
      <c r="AG2095" s="84" t="s">
        <v>5604</v>
      </c>
      <c r="AH2095" s="84"/>
      <c r="AI2095" s="87" t="s">
        <v>5552</v>
      </c>
      <c r="AJ2095" s="84" t="b">
        <v>0</v>
      </c>
      <c r="AK2095" s="84">
        <v>8</v>
      </c>
      <c r="AL2095" s="87" t="s">
        <v>5295</v>
      </c>
      <c r="AM2095" s="84" t="s">
        <v>5682</v>
      </c>
      <c r="AN2095" s="84" t="b">
        <v>0</v>
      </c>
      <c r="AO2095" s="87" t="s">
        <v>5295</v>
      </c>
      <c r="AP2095" s="84" t="s">
        <v>179</v>
      </c>
      <c r="AQ2095" s="84">
        <v>0</v>
      </c>
      <c r="AR2095" s="84">
        <v>0</v>
      </c>
      <c r="AS2095" s="84"/>
      <c r="AT2095" s="84"/>
      <c r="AU2095" s="84"/>
      <c r="AV2095" s="84"/>
      <c r="AW2095" s="84"/>
      <c r="AX2095" s="84"/>
      <c r="AY2095" s="84"/>
      <c r="AZ2095" s="84"/>
    </row>
    <row r="2096" spans="1:52" x14ac:dyDescent="0.55000000000000004">
      <c r="A2096" s="69" t="s">
        <v>539</v>
      </c>
      <c r="B2096" s="69" t="s">
        <v>857</v>
      </c>
      <c r="C2096" s="70"/>
      <c r="D2096" s="71"/>
      <c r="E2096" s="72"/>
      <c r="F2096" s="73"/>
      <c r="G2096" s="70"/>
      <c r="H2096" s="74"/>
      <c r="I2096" s="75"/>
      <c r="J2096" s="75"/>
      <c r="K2096" s="36"/>
      <c r="L2096" s="82"/>
      <c r="M2096" s="82"/>
      <c r="N2096" s="77"/>
      <c r="O2096" s="84" t="s">
        <v>1270</v>
      </c>
      <c r="P2096" s="86">
        <v>43430.525023148148</v>
      </c>
      <c r="Q2096" s="84" t="s">
        <v>1448</v>
      </c>
      <c r="R2096" s="84"/>
      <c r="S2096" s="84"/>
      <c r="T2096" s="84" t="s">
        <v>2181</v>
      </c>
      <c r="U2096" s="84"/>
      <c r="V2096" s="88" t="s">
        <v>2927</v>
      </c>
      <c r="W2096" s="86">
        <v>43430.525023148148</v>
      </c>
      <c r="X2096" s="88" t="s">
        <v>3650</v>
      </c>
      <c r="Y2096" s="84"/>
      <c r="Z2096" s="84"/>
      <c r="AA2096" s="87" t="s">
        <v>4780</v>
      </c>
      <c r="AB2096" s="84"/>
      <c r="AC2096" s="84" t="b">
        <v>0</v>
      </c>
      <c r="AD2096" s="84">
        <v>0</v>
      </c>
      <c r="AE2096" s="87" t="s">
        <v>5552</v>
      </c>
      <c r="AF2096" s="84" t="b">
        <v>0</v>
      </c>
      <c r="AG2096" s="84" t="s">
        <v>5604</v>
      </c>
      <c r="AH2096" s="84"/>
      <c r="AI2096" s="87" t="s">
        <v>5552</v>
      </c>
      <c r="AJ2096" s="84" t="b">
        <v>0</v>
      </c>
      <c r="AK2096" s="84">
        <v>8</v>
      </c>
      <c r="AL2096" s="87" t="s">
        <v>5295</v>
      </c>
      <c r="AM2096" s="84" t="s">
        <v>5682</v>
      </c>
      <c r="AN2096" s="84" t="b">
        <v>0</v>
      </c>
      <c r="AO2096" s="87" t="s">
        <v>5295</v>
      </c>
      <c r="AP2096" s="84" t="s">
        <v>179</v>
      </c>
      <c r="AQ2096" s="84">
        <v>0</v>
      </c>
      <c r="AR2096" s="84">
        <v>0</v>
      </c>
      <c r="AS2096" s="84"/>
      <c r="AT2096" s="84"/>
      <c r="AU2096" s="84"/>
      <c r="AV2096" s="84"/>
      <c r="AW2096" s="84"/>
      <c r="AX2096" s="84"/>
      <c r="AY2096" s="84"/>
      <c r="AZ2096" s="84"/>
    </row>
    <row r="2097" spans="1:52" x14ac:dyDescent="0.55000000000000004">
      <c r="A2097" s="69" t="s">
        <v>539</v>
      </c>
      <c r="B2097" s="69" t="s">
        <v>856</v>
      </c>
      <c r="C2097" s="70"/>
      <c r="D2097" s="71"/>
      <c r="E2097" s="72"/>
      <c r="F2097" s="73"/>
      <c r="G2097" s="70"/>
      <c r="H2097" s="74"/>
      <c r="I2097" s="75"/>
      <c r="J2097" s="75"/>
      <c r="K2097" s="36"/>
      <c r="L2097" s="82"/>
      <c r="M2097" s="82"/>
      <c r="N2097" s="77"/>
      <c r="O2097" s="84" t="s">
        <v>1270</v>
      </c>
      <c r="P2097" s="86">
        <v>43430.525023148148</v>
      </c>
      <c r="Q2097" s="84" t="s">
        <v>1448</v>
      </c>
      <c r="R2097" s="84"/>
      <c r="S2097" s="84"/>
      <c r="T2097" s="84" t="s">
        <v>2181</v>
      </c>
      <c r="U2097" s="84"/>
      <c r="V2097" s="88" t="s">
        <v>2927</v>
      </c>
      <c r="W2097" s="86">
        <v>43430.525023148148</v>
      </c>
      <c r="X2097" s="88" t="s">
        <v>3650</v>
      </c>
      <c r="Y2097" s="84"/>
      <c r="Z2097" s="84"/>
      <c r="AA2097" s="87" t="s">
        <v>4780</v>
      </c>
      <c r="AB2097" s="84"/>
      <c r="AC2097" s="84" t="b">
        <v>0</v>
      </c>
      <c r="AD2097" s="84">
        <v>0</v>
      </c>
      <c r="AE2097" s="87" t="s">
        <v>5552</v>
      </c>
      <c r="AF2097" s="84" t="b">
        <v>0</v>
      </c>
      <c r="AG2097" s="84" t="s">
        <v>5604</v>
      </c>
      <c r="AH2097" s="84"/>
      <c r="AI2097" s="87" t="s">
        <v>5552</v>
      </c>
      <c r="AJ2097" s="84" t="b">
        <v>0</v>
      </c>
      <c r="AK2097" s="84">
        <v>8</v>
      </c>
      <c r="AL2097" s="87" t="s">
        <v>5295</v>
      </c>
      <c r="AM2097" s="84" t="s">
        <v>5682</v>
      </c>
      <c r="AN2097" s="84" t="b">
        <v>0</v>
      </c>
      <c r="AO2097" s="87" t="s">
        <v>5295</v>
      </c>
      <c r="AP2097" s="84" t="s">
        <v>179</v>
      </c>
      <c r="AQ2097" s="84">
        <v>0</v>
      </c>
      <c r="AR2097" s="84">
        <v>0</v>
      </c>
      <c r="AS2097" s="84"/>
      <c r="AT2097" s="84"/>
      <c r="AU2097" s="84"/>
      <c r="AV2097" s="84"/>
      <c r="AW2097" s="84"/>
      <c r="AX2097" s="84"/>
      <c r="AY2097" s="84"/>
      <c r="AZ2097" s="84"/>
    </row>
    <row r="2098" spans="1:52" x14ac:dyDescent="0.55000000000000004">
      <c r="A2098" s="69" t="s">
        <v>539</v>
      </c>
      <c r="B2098" s="69" t="s">
        <v>853</v>
      </c>
      <c r="C2098" s="70"/>
      <c r="D2098" s="71"/>
      <c r="E2098" s="72"/>
      <c r="F2098" s="73"/>
      <c r="G2098" s="70"/>
      <c r="H2098" s="74"/>
      <c r="I2098" s="75"/>
      <c r="J2098" s="75"/>
      <c r="K2098" s="36"/>
      <c r="L2098" s="82"/>
      <c r="M2098" s="82"/>
      <c r="N2098" s="77"/>
      <c r="O2098" s="84" t="s">
        <v>1270</v>
      </c>
      <c r="P2098" s="86">
        <v>43430.525023148148</v>
      </c>
      <c r="Q2098" s="84" t="s">
        <v>1448</v>
      </c>
      <c r="R2098" s="84"/>
      <c r="S2098" s="84"/>
      <c r="T2098" s="84" t="s">
        <v>2181</v>
      </c>
      <c r="U2098" s="84"/>
      <c r="V2098" s="88" t="s">
        <v>2927</v>
      </c>
      <c r="W2098" s="86">
        <v>43430.525023148148</v>
      </c>
      <c r="X2098" s="88" t="s">
        <v>3650</v>
      </c>
      <c r="Y2098" s="84"/>
      <c r="Z2098" s="84"/>
      <c r="AA2098" s="87" t="s">
        <v>4780</v>
      </c>
      <c r="AB2098" s="84"/>
      <c r="AC2098" s="84" t="b">
        <v>0</v>
      </c>
      <c r="AD2098" s="84">
        <v>0</v>
      </c>
      <c r="AE2098" s="87" t="s">
        <v>5552</v>
      </c>
      <c r="AF2098" s="84" t="b">
        <v>0</v>
      </c>
      <c r="AG2098" s="84" t="s">
        <v>5604</v>
      </c>
      <c r="AH2098" s="84"/>
      <c r="AI2098" s="87" t="s">
        <v>5552</v>
      </c>
      <c r="AJ2098" s="84" t="b">
        <v>0</v>
      </c>
      <c r="AK2098" s="84">
        <v>8</v>
      </c>
      <c r="AL2098" s="87" t="s">
        <v>5295</v>
      </c>
      <c r="AM2098" s="84" t="s">
        <v>5682</v>
      </c>
      <c r="AN2098" s="84" t="b">
        <v>0</v>
      </c>
      <c r="AO2098" s="87" t="s">
        <v>5295</v>
      </c>
      <c r="AP2098" s="84" t="s">
        <v>179</v>
      </c>
      <c r="AQ2098" s="84">
        <v>0</v>
      </c>
      <c r="AR2098" s="84">
        <v>0</v>
      </c>
      <c r="AS2098" s="84"/>
      <c r="AT2098" s="84"/>
      <c r="AU2098" s="84"/>
      <c r="AV2098" s="84"/>
      <c r="AW2098" s="84"/>
      <c r="AX2098" s="84"/>
      <c r="AY2098" s="84"/>
      <c r="AZ2098" s="84"/>
    </row>
    <row r="2099" spans="1:52" x14ac:dyDescent="0.55000000000000004">
      <c r="A2099" s="69" t="s">
        <v>539</v>
      </c>
      <c r="B2099" s="69" t="s">
        <v>1038</v>
      </c>
      <c r="C2099" s="70"/>
      <c r="D2099" s="71"/>
      <c r="E2099" s="72"/>
      <c r="F2099" s="73"/>
      <c r="G2099" s="70"/>
      <c r="H2099" s="74"/>
      <c r="I2099" s="75"/>
      <c r="J2099" s="75"/>
      <c r="K2099" s="36"/>
      <c r="L2099" s="82"/>
      <c r="M2099" s="82"/>
      <c r="N2099" s="77"/>
      <c r="O2099" s="84" t="s">
        <v>1270</v>
      </c>
      <c r="P2099" s="86">
        <v>43430.525023148148</v>
      </c>
      <c r="Q2099" s="84" t="s">
        <v>1448</v>
      </c>
      <c r="R2099" s="84"/>
      <c r="S2099" s="84"/>
      <c r="T2099" s="84" t="s">
        <v>2181</v>
      </c>
      <c r="U2099" s="84"/>
      <c r="V2099" s="88" t="s">
        <v>2927</v>
      </c>
      <c r="W2099" s="86">
        <v>43430.525023148148</v>
      </c>
      <c r="X2099" s="88" t="s">
        <v>3650</v>
      </c>
      <c r="Y2099" s="84"/>
      <c r="Z2099" s="84"/>
      <c r="AA2099" s="87" t="s">
        <v>4780</v>
      </c>
      <c r="AB2099" s="84"/>
      <c r="AC2099" s="84" t="b">
        <v>0</v>
      </c>
      <c r="AD2099" s="84">
        <v>0</v>
      </c>
      <c r="AE2099" s="87" t="s">
        <v>5552</v>
      </c>
      <c r="AF2099" s="84" t="b">
        <v>0</v>
      </c>
      <c r="AG2099" s="84" t="s">
        <v>5604</v>
      </c>
      <c r="AH2099" s="84"/>
      <c r="AI2099" s="87" t="s">
        <v>5552</v>
      </c>
      <c r="AJ2099" s="84" t="b">
        <v>0</v>
      </c>
      <c r="AK2099" s="84">
        <v>8</v>
      </c>
      <c r="AL2099" s="87" t="s">
        <v>5295</v>
      </c>
      <c r="AM2099" s="84" t="s">
        <v>5682</v>
      </c>
      <c r="AN2099" s="84" t="b">
        <v>0</v>
      </c>
      <c r="AO2099" s="87" t="s">
        <v>5295</v>
      </c>
      <c r="AP2099" s="84" t="s">
        <v>179</v>
      </c>
      <c r="AQ2099" s="84">
        <v>0</v>
      </c>
      <c r="AR2099" s="84">
        <v>0</v>
      </c>
      <c r="AS2099" s="84"/>
      <c r="AT2099" s="84"/>
      <c r="AU2099" s="84"/>
      <c r="AV2099" s="84"/>
      <c r="AW2099" s="84"/>
      <c r="AX2099" s="84"/>
      <c r="AY2099" s="84"/>
      <c r="AZ2099" s="84"/>
    </row>
    <row r="2100" spans="1:52" x14ac:dyDescent="0.55000000000000004">
      <c r="A2100" s="69" t="s">
        <v>540</v>
      </c>
      <c r="B2100" s="69" t="s">
        <v>1091</v>
      </c>
      <c r="C2100" s="70"/>
      <c r="D2100" s="71"/>
      <c r="E2100" s="72"/>
      <c r="F2100" s="73"/>
      <c r="G2100" s="70"/>
      <c r="H2100" s="74"/>
      <c r="I2100" s="75"/>
      <c r="J2100" s="75"/>
      <c r="K2100" s="36"/>
      <c r="L2100" s="82"/>
      <c r="M2100" s="82"/>
      <c r="N2100" s="77"/>
      <c r="O2100" s="84" t="s">
        <v>1270</v>
      </c>
      <c r="P2100" s="86">
        <v>43427.325208333335</v>
      </c>
      <c r="Q2100" s="84" t="s">
        <v>1449</v>
      </c>
      <c r="R2100" s="88" t="s">
        <v>1785</v>
      </c>
      <c r="S2100" s="84" t="s">
        <v>1976</v>
      </c>
      <c r="T2100" s="84" t="s">
        <v>2182</v>
      </c>
      <c r="U2100" s="84"/>
      <c r="V2100" s="88" t="s">
        <v>2928</v>
      </c>
      <c r="W2100" s="86">
        <v>43427.325208333335</v>
      </c>
      <c r="X2100" s="88" t="s">
        <v>3651</v>
      </c>
      <c r="Y2100" s="84"/>
      <c r="Z2100" s="84"/>
      <c r="AA2100" s="87" t="s">
        <v>4781</v>
      </c>
      <c r="AB2100" s="84"/>
      <c r="AC2100" s="84" t="b">
        <v>0</v>
      </c>
      <c r="AD2100" s="84">
        <v>2</v>
      </c>
      <c r="AE2100" s="87" t="s">
        <v>5552</v>
      </c>
      <c r="AF2100" s="84" t="b">
        <v>0</v>
      </c>
      <c r="AG2100" s="84" t="s">
        <v>5604</v>
      </c>
      <c r="AH2100" s="84"/>
      <c r="AI2100" s="87" t="s">
        <v>5552</v>
      </c>
      <c r="AJ2100" s="84" t="b">
        <v>0</v>
      </c>
      <c r="AK2100" s="84">
        <v>0</v>
      </c>
      <c r="AL2100" s="87" t="s">
        <v>5552</v>
      </c>
      <c r="AM2100" s="84" t="s">
        <v>5684</v>
      </c>
      <c r="AN2100" s="84" t="b">
        <v>0</v>
      </c>
      <c r="AO2100" s="87" t="s">
        <v>4781</v>
      </c>
      <c r="AP2100" s="84" t="s">
        <v>179</v>
      </c>
      <c r="AQ2100" s="84">
        <v>0</v>
      </c>
      <c r="AR2100" s="84">
        <v>0</v>
      </c>
      <c r="AS2100" s="84"/>
      <c r="AT2100" s="84"/>
      <c r="AU2100" s="84"/>
      <c r="AV2100" s="84"/>
      <c r="AW2100" s="84"/>
      <c r="AX2100" s="84"/>
      <c r="AY2100" s="84"/>
      <c r="AZ2100" s="84"/>
    </row>
    <row r="2101" spans="1:52" x14ac:dyDescent="0.55000000000000004">
      <c r="A2101" s="69" t="s">
        <v>540</v>
      </c>
      <c r="B2101" s="69" t="s">
        <v>540</v>
      </c>
      <c r="C2101" s="70"/>
      <c r="D2101" s="71"/>
      <c r="E2101" s="72"/>
      <c r="F2101" s="73"/>
      <c r="G2101" s="70"/>
      <c r="H2101" s="74"/>
      <c r="I2101" s="75"/>
      <c r="J2101" s="75"/>
      <c r="K2101" s="36"/>
      <c r="L2101" s="82"/>
      <c r="M2101" s="82"/>
      <c r="N2101" s="77"/>
      <c r="O2101" s="84" t="s">
        <v>179</v>
      </c>
      <c r="P2101" s="86">
        <v>43430.542083333334</v>
      </c>
      <c r="Q2101" s="84" t="s">
        <v>1450</v>
      </c>
      <c r="R2101" s="88" t="s">
        <v>1786</v>
      </c>
      <c r="S2101" s="84" t="s">
        <v>1938</v>
      </c>
      <c r="T2101" s="84" t="s">
        <v>2183</v>
      </c>
      <c r="U2101" s="84"/>
      <c r="V2101" s="88" t="s">
        <v>2928</v>
      </c>
      <c r="W2101" s="86">
        <v>43430.542083333334</v>
      </c>
      <c r="X2101" s="88" t="s">
        <v>3652</v>
      </c>
      <c r="Y2101" s="84"/>
      <c r="Z2101" s="84"/>
      <c r="AA2101" s="87" t="s">
        <v>4782</v>
      </c>
      <c r="AB2101" s="84"/>
      <c r="AC2101" s="84" t="b">
        <v>0</v>
      </c>
      <c r="AD2101" s="84">
        <v>1</v>
      </c>
      <c r="AE2101" s="87" t="s">
        <v>5552</v>
      </c>
      <c r="AF2101" s="84" t="b">
        <v>0</v>
      </c>
      <c r="AG2101" s="84" t="s">
        <v>5604</v>
      </c>
      <c r="AH2101" s="84"/>
      <c r="AI2101" s="87" t="s">
        <v>5552</v>
      </c>
      <c r="AJ2101" s="84" t="b">
        <v>0</v>
      </c>
      <c r="AK2101" s="84">
        <v>0</v>
      </c>
      <c r="AL2101" s="87" t="s">
        <v>5552</v>
      </c>
      <c r="AM2101" s="84" t="s">
        <v>5705</v>
      </c>
      <c r="AN2101" s="84" t="b">
        <v>0</v>
      </c>
      <c r="AO2101" s="87" t="s">
        <v>4782</v>
      </c>
      <c r="AP2101" s="84" t="s">
        <v>179</v>
      </c>
      <c r="AQ2101" s="84">
        <v>0</v>
      </c>
      <c r="AR2101" s="84">
        <v>0</v>
      </c>
      <c r="AS2101" s="84"/>
      <c r="AT2101" s="84"/>
      <c r="AU2101" s="84"/>
      <c r="AV2101" s="84"/>
      <c r="AW2101" s="84"/>
      <c r="AX2101" s="84"/>
      <c r="AY2101" s="84"/>
      <c r="AZ2101" s="84"/>
    </row>
    <row r="2102" spans="1:52" x14ac:dyDescent="0.55000000000000004">
      <c r="A2102" s="69" t="s">
        <v>541</v>
      </c>
      <c r="B2102" s="69" t="s">
        <v>1092</v>
      </c>
      <c r="C2102" s="70"/>
      <c r="D2102" s="71"/>
      <c r="E2102" s="72"/>
      <c r="F2102" s="73"/>
      <c r="G2102" s="70"/>
      <c r="H2102" s="74"/>
      <c r="I2102" s="75"/>
      <c r="J2102" s="75"/>
      <c r="K2102" s="36"/>
      <c r="L2102" s="82"/>
      <c r="M2102" s="82"/>
      <c r="N2102" s="77"/>
      <c r="O2102" s="84" t="s">
        <v>1271</v>
      </c>
      <c r="P2102" s="86">
        <v>43430.586493055554</v>
      </c>
      <c r="Q2102" s="84" t="s">
        <v>1451</v>
      </c>
      <c r="R2102" s="84"/>
      <c r="S2102" s="84"/>
      <c r="T2102" s="84" t="s">
        <v>2021</v>
      </c>
      <c r="U2102" s="84"/>
      <c r="V2102" s="88" t="s">
        <v>2929</v>
      </c>
      <c r="W2102" s="86">
        <v>43430.586493055554</v>
      </c>
      <c r="X2102" s="88" t="s">
        <v>3653</v>
      </c>
      <c r="Y2102" s="84"/>
      <c r="Z2102" s="84"/>
      <c r="AA2102" s="87" t="s">
        <v>4783</v>
      </c>
      <c r="AB2102" s="87" t="s">
        <v>5525</v>
      </c>
      <c r="AC2102" s="84" t="b">
        <v>0</v>
      </c>
      <c r="AD2102" s="84">
        <v>3</v>
      </c>
      <c r="AE2102" s="87" t="s">
        <v>5565</v>
      </c>
      <c r="AF2102" s="84" t="b">
        <v>0</v>
      </c>
      <c r="AG2102" s="84" t="s">
        <v>5604</v>
      </c>
      <c r="AH2102" s="84"/>
      <c r="AI2102" s="87" t="s">
        <v>5552</v>
      </c>
      <c r="AJ2102" s="84" t="b">
        <v>0</v>
      </c>
      <c r="AK2102" s="84">
        <v>0</v>
      </c>
      <c r="AL2102" s="87" t="s">
        <v>5552</v>
      </c>
      <c r="AM2102" s="84" t="s">
        <v>5682</v>
      </c>
      <c r="AN2102" s="84" t="b">
        <v>0</v>
      </c>
      <c r="AO2102" s="87" t="s">
        <v>5525</v>
      </c>
      <c r="AP2102" s="84" t="s">
        <v>179</v>
      </c>
      <c r="AQ2102" s="84">
        <v>0</v>
      </c>
      <c r="AR2102" s="84">
        <v>0</v>
      </c>
      <c r="AS2102" s="84"/>
      <c r="AT2102" s="84"/>
      <c r="AU2102" s="84"/>
      <c r="AV2102" s="84"/>
      <c r="AW2102" s="84"/>
      <c r="AX2102" s="84"/>
      <c r="AY2102" s="84"/>
      <c r="AZ2102" s="84"/>
    </row>
    <row r="2103" spans="1:52" x14ac:dyDescent="0.55000000000000004">
      <c r="A2103" s="69" t="s">
        <v>541</v>
      </c>
      <c r="B2103" s="69" t="s">
        <v>1093</v>
      </c>
      <c r="C2103" s="70"/>
      <c r="D2103" s="71"/>
      <c r="E2103" s="72"/>
      <c r="F2103" s="73"/>
      <c r="G2103" s="70"/>
      <c r="H2103" s="74"/>
      <c r="I2103" s="75"/>
      <c r="J2103" s="75"/>
      <c r="K2103" s="36"/>
      <c r="L2103" s="82"/>
      <c r="M2103" s="82"/>
      <c r="N2103" s="77"/>
      <c r="O2103" s="84" t="s">
        <v>1270</v>
      </c>
      <c r="P2103" s="86">
        <v>43430.586493055554</v>
      </c>
      <c r="Q2103" s="84" t="s">
        <v>1451</v>
      </c>
      <c r="R2103" s="84"/>
      <c r="S2103" s="84"/>
      <c r="T2103" s="84" t="s">
        <v>2021</v>
      </c>
      <c r="U2103" s="84"/>
      <c r="V2103" s="88" t="s">
        <v>2929</v>
      </c>
      <c r="W2103" s="86">
        <v>43430.586493055554</v>
      </c>
      <c r="X2103" s="88" t="s">
        <v>3653</v>
      </c>
      <c r="Y2103" s="84"/>
      <c r="Z2103" s="84"/>
      <c r="AA2103" s="87" t="s">
        <v>4783</v>
      </c>
      <c r="AB2103" s="87" t="s">
        <v>5525</v>
      </c>
      <c r="AC2103" s="84" t="b">
        <v>0</v>
      </c>
      <c r="AD2103" s="84">
        <v>3</v>
      </c>
      <c r="AE2103" s="87" t="s">
        <v>5565</v>
      </c>
      <c r="AF2103" s="84" t="b">
        <v>0</v>
      </c>
      <c r="AG2103" s="84" t="s">
        <v>5604</v>
      </c>
      <c r="AH2103" s="84"/>
      <c r="AI2103" s="87" t="s">
        <v>5552</v>
      </c>
      <c r="AJ2103" s="84" t="b">
        <v>0</v>
      </c>
      <c r="AK2103" s="84">
        <v>0</v>
      </c>
      <c r="AL2103" s="87" t="s">
        <v>5552</v>
      </c>
      <c r="AM2103" s="84" t="s">
        <v>5682</v>
      </c>
      <c r="AN2103" s="84" t="b">
        <v>0</v>
      </c>
      <c r="AO2103" s="87" t="s">
        <v>5525</v>
      </c>
      <c r="AP2103" s="84" t="s">
        <v>179</v>
      </c>
      <c r="AQ2103" s="84">
        <v>0</v>
      </c>
      <c r="AR2103" s="84">
        <v>0</v>
      </c>
      <c r="AS2103" s="84"/>
      <c r="AT2103" s="84"/>
      <c r="AU2103" s="84"/>
      <c r="AV2103" s="84"/>
      <c r="AW2103" s="84"/>
      <c r="AX2103" s="84"/>
      <c r="AY2103" s="84"/>
      <c r="AZ2103" s="84"/>
    </row>
    <row r="2104" spans="1:52" x14ac:dyDescent="0.55000000000000004">
      <c r="A2104" s="69" t="s">
        <v>542</v>
      </c>
      <c r="B2104" s="69" t="s">
        <v>768</v>
      </c>
      <c r="C2104" s="70"/>
      <c r="D2104" s="71"/>
      <c r="E2104" s="72"/>
      <c r="F2104" s="73"/>
      <c r="G2104" s="70"/>
      <c r="H2104" s="74"/>
      <c r="I2104" s="75"/>
      <c r="J2104" s="75"/>
      <c r="K2104" s="36"/>
      <c r="L2104" s="82"/>
      <c r="M2104" s="82"/>
      <c r="N2104" s="77"/>
      <c r="O2104" s="84" t="s">
        <v>1269</v>
      </c>
      <c r="P2104" s="86">
        <v>43430.595532407409</v>
      </c>
      <c r="Q2104" s="84" t="s">
        <v>1441</v>
      </c>
      <c r="R2104" s="84"/>
      <c r="S2104" s="84"/>
      <c r="T2104" s="84" t="s">
        <v>2021</v>
      </c>
      <c r="U2104" s="84"/>
      <c r="V2104" s="88" t="s">
        <v>2930</v>
      </c>
      <c r="W2104" s="86">
        <v>43430.595532407409</v>
      </c>
      <c r="X2104" s="88" t="s">
        <v>3654</v>
      </c>
      <c r="Y2104" s="84"/>
      <c r="Z2104" s="84"/>
      <c r="AA2104" s="87" t="s">
        <v>4784</v>
      </c>
      <c r="AB2104" s="84"/>
      <c r="AC2104" s="84" t="b">
        <v>0</v>
      </c>
      <c r="AD2104" s="84">
        <v>0</v>
      </c>
      <c r="AE2104" s="87" t="s">
        <v>5552</v>
      </c>
      <c r="AF2104" s="84" t="b">
        <v>0</v>
      </c>
      <c r="AG2104" s="84" t="s">
        <v>5604</v>
      </c>
      <c r="AH2104" s="84"/>
      <c r="AI2104" s="87" t="s">
        <v>5552</v>
      </c>
      <c r="AJ2104" s="84" t="b">
        <v>0</v>
      </c>
      <c r="AK2104" s="84">
        <v>3</v>
      </c>
      <c r="AL2104" s="87" t="s">
        <v>5346</v>
      </c>
      <c r="AM2104" s="84" t="s">
        <v>5685</v>
      </c>
      <c r="AN2104" s="84" t="b">
        <v>0</v>
      </c>
      <c r="AO2104" s="87" t="s">
        <v>5346</v>
      </c>
      <c r="AP2104" s="84" t="s">
        <v>179</v>
      </c>
      <c r="AQ2104" s="84">
        <v>0</v>
      </c>
      <c r="AR2104" s="84">
        <v>0</v>
      </c>
      <c r="AS2104" s="84"/>
      <c r="AT2104" s="84"/>
      <c r="AU2104" s="84"/>
      <c r="AV2104" s="84"/>
      <c r="AW2104" s="84"/>
      <c r="AX2104" s="84"/>
      <c r="AY2104" s="84"/>
      <c r="AZ2104" s="84"/>
    </row>
    <row r="2105" spans="1:52" x14ac:dyDescent="0.55000000000000004">
      <c r="A2105" s="69" t="s">
        <v>543</v>
      </c>
      <c r="B2105" s="69" t="s">
        <v>584</v>
      </c>
      <c r="C2105" s="70"/>
      <c r="D2105" s="71"/>
      <c r="E2105" s="72"/>
      <c r="F2105" s="73"/>
      <c r="G2105" s="70"/>
      <c r="H2105" s="74"/>
      <c r="I2105" s="75"/>
      <c r="J2105" s="75"/>
      <c r="K2105" s="36"/>
      <c r="L2105" s="82"/>
      <c r="M2105" s="82"/>
      <c r="N2105" s="77"/>
      <c r="O2105" s="84" t="s">
        <v>1269</v>
      </c>
      <c r="P2105" s="86">
        <v>43430.596250000002</v>
      </c>
      <c r="Q2105" s="84" t="s">
        <v>1452</v>
      </c>
      <c r="R2105" s="84"/>
      <c r="S2105" s="84"/>
      <c r="T2105" s="84"/>
      <c r="U2105" s="84"/>
      <c r="V2105" s="88" t="s">
        <v>2931</v>
      </c>
      <c r="W2105" s="86">
        <v>43430.596250000002</v>
      </c>
      <c r="X2105" s="88" t="s">
        <v>3655</v>
      </c>
      <c r="Y2105" s="84"/>
      <c r="Z2105" s="84"/>
      <c r="AA2105" s="87" t="s">
        <v>4785</v>
      </c>
      <c r="AB2105" s="84"/>
      <c r="AC2105" s="84" t="b">
        <v>0</v>
      </c>
      <c r="AD2105" s="84">
        <v>0</v>
      </c>
      <c r="AE2105" s="87" t="s">
        <v>5552</v>
      </c>
      <c r="AF2105" s="84" t="b">
        <v>0</v>
      </c>
      <c r="AG2105" s="84" t="s">
        <v>5604</v>
      </c>
      <c r="AH2105" s="84"/>
      <c r="AI2105" s="87" t="s">
        <v>5552</v>
      </c>
      <c r="AJ2105" s="84" t="b">
        <v>0</v>
      </c>
      <c r="AK2105" s="84">
        <v>4</v>
      </c>
      <c r="AL2105" s="87" t="s">
        <v>4834</v>
      </c>
      <c r="AM2105" s="84" t="s">
        <v>5685</v>
      </c>
      <c r="AN2105" s="84" t="b">
        <v>0</v>
      </c>
      <c r="AO2105" s="87" t="s">
        <v>4834</v>
      </c>
      <c r="AP2105" s="84" t="s">
        <v>179</v>
      </c>
      <c r="AQ2105" s="84">
        <v>0</v>
      </c>
      <c r="AR2105" s="84">
        <v>0</v>
      </c>
      <c r="AS2105" s="84"/>
      <c r="AT2105" s="84"/>
      <c r="AU2105" s="84"/>
      <c r="AV2105" s="84"/>
      <c r="AW2105" s="84"/>
      <c r="AX2105" s="84"/>
      <c r="AY2105" s="84"/>
      <c r="AZ2105" s="84"/>
    </row>
    <row r="2106" spans="1:52" x14ac:dyDescent="0.55000000000000004">
      <c r="A2106" s="69" t="s">
        <v>543</v>
      </c>
      <c r="B2106" s="69" t="s">
        <v>1094</v>
      </c>
      <c r="C2106" s="70"/>
      <c r="D2106" s="71"/>
      <c r="E2106" s="72"/>
      <c r="F2106" s="73"/>
      <c r="G2106" s="70"/>
      <c r="H2106" s="74"/>
      <c r="I2106" s="75"/>
      <c r="J2106" s="75"/>
      <c r="K2106" s="36"/>
      <c r="L2106" s="82"/>
      <c r="M2106" s="82"/>
      <c r="N2106" s="77"/>
      <c r="O2106" s="84" t="s">
        <v>1270</v>
      </c>
      <c r="P2106" s="86">
        <v>43430.596250000002</v>
      </c>
      <c r="Q2106" s="84" t="s">
        <v>1452</v>
      </c>
      <c r="R2106" s="84"/>
      <c r="S2106" s="84"/>
      <c r="T2106" s="84"/>
      <c r="U2106" s="84"/>
      <c r="V2106" s="88" t="s">
        <v>2931</v>
      </c>
      <c r="W2106" s="86">
        <v>43430.596250000002</v>
      </c>
      <c r="X2106" s="88" t="s">
        <v>3655</v>
      </c>
      <c r="Y2106" s="84"/>
      <c r="Z2106" s="84"/>
      <c r="AA2106" s="87" t="s">
        <v>4785</v>
      </c>
      <c r="AB2106" s="84"/>
      <c r="AC2106" s="84" t="b">
        <v>0</v>
      </c>
      <c r="AD2106" s="84">
        <v>0</v>
      </c>
      <c r="AE2106" s="87" t="s">
        <v>5552</v>
      </c>
      <c r="AF2106" s="84" t="b">
        <v>0</v>
      </c>
      <c r="AG2106" s="84" t="s">
        <v>5604</v>
      </c>
      <c r="AH2106" s="84"/>
      <c r="AI2106" s="87" t="s">
        <v>5552</v>
      </c>
      <c r="AJ2106" s="84" t="b">
        <v>0</v>
      </c>
      <c r="AK2106" s="84">
        <v>4</v>
      </c>
      <c r="AL2106" s="87" t="s">
        <v>4834</v>
      </c>
      <c r="AM2106" s="84" t="s">
        <v>5685</v>
      </c>
      <c r="AN2106" s="84" t="b">
        <v>0</v>
      </c>
      <c r="AO2106" s="87" t="s">
        <v>4834</v>
      </c>
      <c r="AP2106" s="84" t="s">
        <v>179</v>
      </c>
      <c r="AQ2106" s="84">
        <v>0</v>
      </c>
      <c r="AR2106" s="84">
        <v>0</v>
      </c>
      <c r="AS2106" s="84"/>
      <c r="AT2106" s="84"/>
      <c r="AU2106" s="84"/>
      <c r="AV2106" s="84"/>
      <c r="AW2106" s="84"/>
      <c r="AX2106" s="84"/>
      <c r="AY2106" s="84"/>
      <c r="AZ2106" s="84"/>
    </row>
    <row r="2107" spans="1:52" x14ac:dyDescent="0.55000000000000004">
      <c r="A2107" s="69" t="s">
        <v>543</v>
      </c>
      <c r="B2107" s="69" t="s">
        <v>1095</v>
      </c>
      <c r="C2107" s="70"/>
      <c r="D2107" s="71"/>
      <c r="E2107" s="72"/>
      <c r="F2107" s="73"/>
      <c r="G2107" s="70"/>
      <c r="H2107" s="74"/>
      <c r="I2107" s="75"/>
      <c r="J2107" s="75"/>
      <c r="K2107" s="36"/>
      <c r="L2107" s="82"/>
      <c r="M2107" s="82"/>
      <c r="N2107" s="77"/>
      <c r="O2107" s="84" t="s">
        <v>1270</v>
      </c>
      <c r="P2107" s="86">
        <v>43430.596250000002</v>
      </c>
      <c r="Q2107" s="84" t="s">
        <v>1452</v>
      </c>
      <c r="R2107" s="84"/>
      <c r="S2107" s="84"/>
      <c r="T2107" s="84"/>
      <c r="U2107" s="84"/>
      <c r="V2107" s="88" t="s">
        <v>2931</v>
      </c>
      <c r="W2107" s="86">
        <v>43430.596250000002</v>
      </c>
      <c r="X2107" s="88" t="s">
        <v>3655</v>
      </c>
      <c r="Y2107" s="84"/>
      <c r="Z2107" s="84"/>
      <c r="AA2107" s="87" t="s">
        <v>4785</v>
      </c>
      <c r="AB2107" s="84"/>
      <c r="AC2107" s="84" t="b">
        <v>0</v>
      </c>
      <c r="AD2107" s="84">
        <v>0</v>
      </c>
      <c r="AE2107" s="87" t="s">
        <v>5552</v>
      </c>
      <c r="AF2107" s="84" t="b">
        <v>0</v>
      </c>
      <c r="AG2107" s="84" t="s">
        <v>5604</v>
      </c>
      <c r="AH2107" s="84"/>
      <c r="AI2107" s="87" t="s">
        <v>5552</v>
      </c>
      <c r="AJ2107" s="84" t="b">
        <v>0</v>
      </c>
      <c r="AK2107" s="84">
        <v>4</v>
      </c>
      <c r="AL2107" s="87" t="s">
        <v>4834</v>
      </c>
      <c r="AM2107" s="84" t="s">
        <v>5685</v>
      </c>
      <c r="AN2107" s="84" t="b">
        <v>0</v>
      </c>
      <c r="AO2107" s="87" t="s">
        <v>4834</v>
      </c>
      <c r="AP2107" s="84" t="s">
        <v>179</v>
      </c>
      <c r="AQ2107" s="84">
        <v>0</v>
      </c>
      <c r="AR2107" s="84">
        <v>0</v>
      </c>
      <c r="AS2107" s="84"/>
      <c r="AT2107" s="84"/>
      <c r="AU2107" s="84"/>
      <c r="AV2107" s="84"/>
      <c r="AW2107" s="84"/>
      <c r="AX2107" s="84"/>
      <c r="AY2107" s="84"/>
      <c r="AZ2107" s="84"/>
    </row>
    <row r="2108" spans="1:52" x14ac:dyDescent="0.55000000000000004">
      <c r="A2108" s="69" t="s">
        <v>543</v>
      </c>
      <c r="B2108" s="69" t="s">
        <v>1096</v>
      </c>
      <c r="C2108" s="70"/>
      <c r="D2108" s="71"/>
      <c r="E2108" s="72"/>
      <c r="F2108" s="73"/>
      <c r="G2108" s="70"/>
      <c r="H2108" s="74"/>
      <c r="I2108" s="75"/>
      <c r="J2108" s="75"/>
      <c r="K2108" s="36"/>
      <c r="L2108" s="82"/>
      <c r="M2108" s="82"/>
      <c r="N2108" s="77"/>
      <c r="O2108" s="84" t="s">
        <v>1270</v>
      </c>
      <c r="P2108" s="86">
        <v>43430.596250000002</v>
      </c>
      <c r="Q2108" s="84" t="s">
        <v>1452</v>
      </c>
      <c r="R2108" s="84"/>
      <c r="S2108" s="84"/>
      <c r="T2108" s="84"/>
      <c r="U2108" s="84"/>
      <c r="V2108" s="88" t="s">
        <v>2931</v>
      </c>
      <c r="W2108" s="86">
        <v>43430.596250000002</v>
      </c>
      <c r="X2108" s="88" t="s">
        <v>3655</v>
      </c>
      <c r="Y2108" s="84"/>
      <c r="Z2108" s="84"/>
      <c r="AA2108" s="87" t="s">
        <v>4785</v>
      </c>
      <c r="AB2108" s="84"/>
      <c r="AC2108" s="84" t="b">
        <v>0</v>
      </c>
      <c r="AD2108" s="84">
        <v>0</v>
      </c>
      <c r="AE2108" s="87" t="s">
        <v>5552</v>
      </c>
      <c r="AF2108" s="84" t="b">
        <v>0</v>
      </c>
      <c r="AG2108" s="84" t="s">
        <v>5604</v>
      </c>
      <c r="AH2108" s="84"/>
      <c r="AI2108" s="87" t="s">
        <v>5552</v>
      </c>
      <c r="AJ2108" s="84" t="b">
        <v>0</v>
      </c>
      <c r="AK2108" s="84">
        <v>4</v>
      </c>
      <c r="AL2108" s="87" t="s">
        <v>4834</v>
      </c>
      <c r="AM2108" s="84" t="s">
        <v>5685</v>
      </c>
      <c r="AN2108" s="84" t="b">
        <v>0</v>
      </c>
      <c r="AO2108" s="87" t="s">
        <v>4834</v>
      </c>
      <c r="AP2108" s="84" t="s">
        <v>179</v>
      </c>
      <c r="AQ2108" s="84">
        <v>0</v>
      </c>
      <c r="AR2108" s="84">
        <v>0</v>
      </c>
      <c r="AS2108" s="84"/>
      <c r="AT2108" s="84"/>
      <c r="AU2108" s="84"/>
      <c r="AV2108" s="84"/>
      <c r="AW2108" s="84"/>
      <c r="AX2108" s="84"/>
      <c r="AY2108" s="84"/>
      <c r="AZ2108" s="84"/>
    </row>
    <row r="2109" spans="1:52" x14ac:dyDescent="0.55000000000000004">
      <c r="A2109" s="69" t="s">
        <v>543</v>
      </c>
      <c r="B2109" s="69" t="s">
        <v>1097</v>
      </c>
      <c r="C2109" s="70"/>
      <c r="D2109" s="71"/>
      <c r="E2109" s="72"/>
      <c r="F2109" s="73"/>
      <c r="G2109" s="70"/>
      <c r="H2109" s="74"/>
      <c r="I2109" s="75"/>
      <c r="J2109" s="75"/>
      <c r="K2109" s="36"/>
      <c r="L2109" s="82"/>
      <c r="M2109" s="82"/>
      <c r="N2109" s="77"/>
      <c r="O2109" s="84" t="s">
        <v>1271</v>
      </c>
      <c r="P2109" s="86">
        <v>43430.596250000002</v>
      </c>
      <c r="Q2109" s="84" t="s">
        <v>1452</v>
      </c>
      <c r="R2109" s="84"/>
      <c r="S2109" s="84"/>
      <c r="T2109" s="84"/>
      <c r="U2109" s="84"/>
      <c r="V2109" s="88" t="s">
        <v>2931</v>
      </c>
      <c r="W2109" s="86">
        <v>43430.596250000002</v>
      </c>
      <c r="X2109" s="88" t="s">
        <v>3655</v>
      </c>
      <c r="Y2109" s="84"/>
      <c r="Z2109" s="84"/>
      <c r="AA2109" s="87" t="s">
        <v>4785</v>
      </c>
      <c r="AB2109" s="84"/>
      <c r="AC2109" s="84" t="b">
        <v>0</v>
      </c>
      <c r="AD2109" s="84">
        <v>0</v>
      </c>
      <c r="AE2109" s="87" t="s">
        <v>5552</v>
      </c>
      <c r="AF2109" s="84" t="b">
        <v>0</v>
      </c>
      <c r="AG2109" s="84" t="s">
        <v>5604</v>
      </c>
      <c r="AH2109" s="84"/>
      <c r="AI2109" s="87" t="s">
        <v>5552</v>
      </c>
      <c r="AJ2109" s="84" t="b">
        <v>0</v>
      </c>
      <c r="AK2109" s="84">
        <v>4</v>
      </c>
      <c r="AL2109" s="87" t="s">
        <v>4834</v>
      </c>
      <c r="AM2109" s="84" t="s">
        <v>5685</v>
      </c>
      <c r="AN2109" s="84" t="b">
        <v>0</v>
      </c>
      <c r="AO2109" s="87" t="s">
        <v>4834</v>
      </c>
      <c r="AP2109" s="84" t="s">
        <v>179</v>
      </c>
      <c r="AQ2109" s="84">
        <v>0</v>
      </c>
      <c r="AR2109" s="84">
        <v>0</v>
      </c>
      <c r="AS2109" s="84"/>
      <c r="AT2109" s="84"/>
      <c r="AU2109" s="84"/>
      <c r="AV2109" s="84"/>
      <c r="AW2109" s="84"/>
      <c r="AX2109" s="84"/>
      <c r="AY2109" s="84"/>
      <c r="AZ2109" s="84"/>
    </row>
    <row r="2110" spans="1:52" x14ac:dyDescent="0.55000000000000004">
      <c r="A2110" s="69" t="s">
        <v>544</v>
      </c>
      <c r="B2110" s="69" t="s">
        <v>544</v>
      </c>
      <c r="C2110" s="70"/>
      <c r="D2110" s="71"/>
      <c r="E2110" s="72"/>
      <c r="F2110" s="73"/>
      <c r="G2110" s="70"/>
      <c r="H2110" s="74"/>
      <c r="I2110" s="75"/>
      <c r="J2110" s="75"/>
      <c r="K2110" s="36"/>
      <c r="L2110" s="82"/>
      <c r="M2110" s="82"/>
      <c r="N2110" s="77"/>
      <c r="O2110" s="84" t="s">
        <v>179</v>
      </c>
      <c r="P2110" s="86">
        <v>43430.145914351851</v>
      </c>
      <c r="Q2110" s="84" t="s">
        <v>1429</v>
      </c>
      <c r="R2110" s="84"/>
      <c r="S2110" s="84"/>
      <c r="T2110" s="84" t="s">
        <v>2184</v>
      </c>
      <c r="U2110" s="88" t="s">
        <v>2506</v>
      </c>
      <c r="V2110" s="88" t="s">
        <v>2506</v>
      </c>
      <c r="W2110" s="86">
        <v>43430.145914351851</v>
      </c>
      <c r="X2110" s="88" t="s">
        <v>3656</v>
      </c>
      <c r="Y2110" s="84"/>
      <c r="Z2110" s="84"/>
      <c r="AA2110" s="87" t="s">
        <v>4786</v>
      </c>
      <c r="AB2110" s="84"/>
      <c r="AC2110" s="84" t="b">
        <v>0</v>
      </c>
      <c r="AD2110" s="84">
        <v>5</v>
      </c>
      <c r="AE2110" s="87" t="s">
        <v>5552</v>
      </c>
      <c r="AF2110" s="84" t="b">
        <v>0</v>
      </c>
      <c r="AG2110" s="84" t="s">
        <v>5614</v>
      </c>
      <c r="AH2110" s="84"/>
      <c r="AI2110" s="87" t="s">
        <v>5552</v>
      </c>
      <c r="AJ2110" s="84" t="b">
        <v>0</v>
      </c>
      <c r="AK2110" s="84">
        <v>5</v>
      </c>
      <c r="AL2110" s="87" t="s">
        <v>5552</v>
      </c>
      <c r="AM2110" s="84" t="s">
        <v>5684</v>
      </c>
      <c r="AN2110" s="84" t="b">
        <v>0</v>
      </c>
      <c r="AO2110" s="87" t="s">
        <v>4786</v>
      </c>
      <c r="AP2110" s="84" t="s">
        <v>179</v>
      </c>
      <c r="AQ2110" s="84">
        <v>0</v>
      </c>
      <c r="AR2110" s="84">
        <v>0</v>
      </c>
      <c r="AS2110" s="84"/>
      <c r="AT2110" s="84"/>
      <c r="AU2110" s="84"/>
      <c r="AV2110" s="84"/>
      <c r="AW2110" s="84"/>
      <c r="AX2110" s="84"/>
      <c r="AY2110" s="84"/>
      <c r="AZ2110" s="84"/>
    </row>
    <row r="2111" spans="1:52" x14ac:dyDescent="0.55000000000000004">
      <c r="A2111" s="69" t="s">
        <v>545</v>
      </c>
      <c r="B2111" s="69" t="s">
        <v>544</v>
      </c>
      <c r="C2111" s="70"/>
      <c r="D2111" s="71"/>
      <c r="E2111" s="72"/>
      <c r="F2111" s="73"/>
      <c r="G2111" s="70"/>
      <c r="H2111" s="74"/>
      <c r="I2111" s="75"/>
      <c r="J2111" s="75"/>
      <c r="K2111" s="36"/>
      <c r="L2111" s="82"/>
      <c r="M2111" s="82"/>
      <c r="N2111" s="77"/>
      <c r="O2111" s="84" t="s">
        <v>1269</v>
      </c>
      <c r="P2111" s="86">
        <v>43430.598761574074</v>
      </c>
      <c r="Q2111" s="84" t="s">
        <v>1429</v>
      </c>
      <c r="R2111" s="84"/>
      <c r="S2111" s="84"/>
      <c r="T2111" s="84" t="s">
        <v>2168</v>
      </c>
      <c r="U2111" s="84"/>
      <c r="V2111" s="88" t="s">
        <v>2932</v>
      </c>
      <c r="W2111" s="86">
        <v>43430.598761574074</v>
      </c>
      <c r="X2111" s="88" t="s">
        <v>3657</v>
      </c>
      <c r="Y2111" s="84"/>
      <c r="Z2111" s="84"/>
      <c r="AA2111" s="87" t="s">
        <v>4787</v>
      </c>
      <c r="AB2111" s="84"/>
      <c r="AC2111" s="84" t="b">
        <v>0</v>
      </c>
      <c r="AD2111" s="84">
        <v>0</v>
      </c>
      <c r="AE2111" s="87" t="s">
        <v>5552</v>
      </c>
      <c r="AF2111" s="84" t="b">
        <v>0</v>
      </c>
      <c r="AG2111" s="84" t="s">
        <v>5614</v>
      </c>
      <c r="AH2111" s="84"/>
      <c r="AI2111" s="87" t="s">
        <v>5552</v>
      </c>
      <c r="AJ2111" s="84" t="b">
        <v>0</v>
      </c>
      <c r="AK2111" s="84">
        <v>5</v>
      </c>
      <c r="AL2111" s="87" t="s">
        <v>4786</v>
      </c>
      <c r="AM2111" s="84" t="s">
        <v>5685</v>
      </c>
      <c r="AN2111" s="84" t="b">
        <v>0</v>
      </c>
      <c r="AO2111" s="87" t="s">
        <v>4786</v>
      </c>
      <c r="AP2111" s="84" t="s">
        <v>179</v>
      </c>
      <c r="AQ2111" s="84">
        <v>0</v>
      </c>
      <c r="AR2111" s="84">
        <v>0</v>
      </c>
      <c r="AS2111" s="84"/>
      <c r="AT2111" s="84"/>
      <c r="AU2111" s="84"/>
      <c r="AV2111" s="84"/>
      <c r="AW2111" s="84"/>
      <c r="AX2111" s="84"/>
      <c r="AY2111" s="84"/>
      <c r="AZ2111" s="84"/>
    </row>
    <row r="2112" spans="1:52" x14ac:dyDescent="0.55000000000000004">
      <c r="A2112" s="69" t="s">
        <v>546</v>
      </c>
      <c r="B2112" s="69" t="s">
        <v>635</v>
      </c>
      <c r="C2112" s="70"/>
      <c r="D2112" s="71"/>
      <c r="E2112" s="72"/>
      <c r="F2112" s="73"/>
      <c r="G2112" s="70"/>
      <c r="H2112" s="74"/>
      <c r="I2112" s="75"/>
      <c r="J2112" s="75"/>
      <c r="K2112" s="36"/>
      <c r="L2112" s="82"/>
      <c r="M2112" s="82"/>
      <c r="N2112" s="77"/>
      <c r="O2112" s="84" t="s">
        <v>1269</v>
      </c>
      <c r="P2112" s="86">
        <v>43430.605185185188</v>
      </c>
      <c r="Q2112" s="84" t="s">
        <v>1453</v>
      </c>
      <c r="R2112" s="84"/>
      <c r="S2112" s="84"/>
      <c r="T2112" s="84"/>
      <c r="U2112" s="84"/>
      <c r="V2112" s="88" t="s">
        <v>2933</v>
      </c>
      <c r="W2112" s="86">
        <v>43430.605185185188</v>
      </c>
      <c r="X2112" s="88" t="s">
        <v>3658</v>
      </c>
      <c r="Y2112" s="84"/>
      <c r="Z2112" s="84"/>
      <c r="AA2112" s="87" t="s">
        <v>4788</v>
      </c>
      <c r="AB2112" s="84"/>
      <c r="AC2112" s="84" t="b">
        <v>0</v>
      </c>
      <c r="AD2112" s="84">
        <v>0</v>
      </c>
      <c r="AE2112" s="87" t="s">
        <v>5552</v>
      </c>
      <c r="AF2112" s="84" t="b">
        <v>0</v>
      </c>
      <c r="AG2112" s="84" t="s">
        <v>5609</v>
      </c>
      <c r="AH2112" s="84"/>
      <c r="AI2112" s="87" t="s">
        <v>5552</v>
      </c>
      <c r="AJ2112" s="84" t="b">
        <v>0</v>
      </c>
      <c r="AK2112" s="84">
        <v>4</v>
      </c>
      <c r="AL2112" s="87" t="s">
        <v>4901</v>
      </c>
      <c r="AM2112" s="84" t="s">
        <v>5685</v>
      </c>
      <c r="AN2112" s="84" t="b">
        <v>0</v>
      </c>
      <c r="AO2112" s="87" t="s">
        <v>4901</v>
      </c>
      <c r="AP2112" s="84" t="s">
        <v>179</v>
      </c>
      <c r="AQ2112" s="84">
        <v>0</v>
      </c>
      <c r="AR2112" s="84">
        <v>0</v>
      </c>
      <c r="AS2112" s="84"/>
      <c r="AT2112" s="84"/>
      <c r="AU2112" s="84"/>
      <c r="AV2112" s="84"/>
      <c r="AW2112" s="84"/>
      <c r="AX2112" s="84"/>
      <c r="AY2112" s="84"/>
      <c r="AZ2112" s="84"/>
    </row>
    <row r="2113" spans="1:52" x14ac:dyDescent="0.55000000000000004">
      <c r="A2113" s="69" t="s">
        <v>546</v>
      </c>
      <c r="B2113" s="69" t="s">
        <v>1098</v>
      </c>
      <c r="C2113" s="70"/>
      <c r="D2113" s="71"/>
      <c r="E2113" s="72"/>
      <c r="F2113" s="73"/>
      <c r="G2113" s="70"/>
      <c r="H2113" s="74"/>
      <c r="I2113" s="75"/>
      <c r="J2113" s="75"/>
      <c r="K2113" s="36"/>
      <c r="L2113" s="82"/>
      <c r="M2113" s="82"/>
      <c r="N2113" s="77"/>
      <c r="O2113" s="84" t="s">
        <v>1270</v>
      </c>
      <c r="P2113" s="86">
        <v>43430.605185185188</v>
      </c>
      <c r="Q2113" s="84" t="s">
        <v>1453</v>
      </c>
      <c r="R2113" s="84"/>
      <c r="S2113" s="84"/>
      <c r="T2113" s="84"/>
      <c r="U2113" s="84"/>
      <c r="V2113" s="88" t="s">
        <v>2933</v>
      </c>
      <c r="W2113" s="86">
        <v>43430.605185185188</v>
      </c>
      <c r="X2113" s="88" t="s">
        <v>3658</v>
      </c>
      <c r="Y2113" s="84"/>
      <c r="Z2113" s="84"/>
      <c r="AA2113" s="87" t="s">
        <v>4788</v>
      </c>
      <c r="AB2113" s="84"/>
      <c r="AC2113" s="84" t="b">
        <v>0</v>
      </c>
      <c r="AD2113" s="84">
        <v>0</v>
      </c>
      <c r="AE2113" s="87" t="s">
        <v>5552</v>
      </c>
      <c r="AF2113" s="84" t="b">
        <v>0</v>
      </c>
      <c r="AG2113" s="84" t="s">
        <v>5609</v>
      </c>
      <c r="AH2113" s="84"/>
      <c r="AI2113" s="87" t="s">
        <v>5552</v>
      </c>
      <c r="AJ2113" s="84" t="b">
        <v>0</v>
      </c>
      <c r="AK2113" s="84">
        <v>4</v>
      </c>
      <c r="AL2113" s="87" t="s">
        <v>4901</v>
      </c>
      <c r="AM2113" s="84" t="s">
        <v>5685</v>
      </c>
      <c r="AN2113" s="84" t="b">
        <v>0</v>
      </c>
      <c r="AO2113" s="87" t="s">
        <v>4901</v>
      </c>
      <c r="AP2113" s="84" t="s">
        <v>179</v>
      </c>
      <c r="AQ2113" s="84">
        <v>0</v>
      </c>
      <c r="AR2113" s="84">
        <v>0</v>
      </c>
      <c r="AS2113" s="84"/>
      <c r="AT2113" s="84"/>
      <c r="AU2113" s="84"/>
      <c r="AV2113" s="84"/>
      <c r="AW2113" s="84"/>
      <c r="AX2113" s="84"/>
      <c r="AY2113" s="84"/>
      <c r="AZ2113" s="84"/>
    </row>
    <row r="2114" spans="1:52" x14ac:dyDescent="0.55000000000000004">
      <c r="A2114" s="69" t="s">
        <v>547</v>
      </c>
      <c r="B2114" s="69" t="s">
        <v>1099</v>
      </c>
      <c r="C2114" s="70"/>
      <c r="D2114" s="71"/>
      <c r="E2114" s="72"/>
      <c r="F2114" s="73"/>
      <c r="G2114" s="70"/>
      <c r="H2114" s="74"/>
      <c r="I2114" s="75"/>
      <c r="J2114" s="75"/>
      <c r="K2114" s="36"/>
      <c r="L2114" s="82"/>
      <c r="M2114" s="82"/>
      <c r="N2114" s="77"/>
      <c r="O2114" s="84" t="s">
        <v>1270</v>
      </c>
      <c r="P2114" s="86">
        <v>43430.606157407405</v>
      </c>
      <c r="Q2114" s="84" t="s">
        <v>1454</v>
      </c>
      <c r="R2114" s="88" t="s">
        <v>1787</v>
      </c>
      <c r="S2114" s="84" t="s">
        <v>1942</v>
      </c>
      <c r="T2114" s="84" t="s">
        <v>2185</v>
      </c>
      <c r="U2114" s="84"/>
      <c r="V2114" s="88" t="s">
        <v>2934</v>
      </c>
      <c r="W2114" s="86">
        <v>43430.606157407405</v>
      </c>
      <c r="X2114" s="88" t="s">
        <v>3659</v>
      </c>
      <c r="Y2114" s="84"/>
      <c r="Z2114" s="84"/>
      <c r="AA2114" s="87" t="s">
        <v>4789</v>
      </c>
      <c r="AB2114" s="84"/>
      <c r="AC2114" s="84" t="b">
        <v>0</v>
      </c>
      <c r="AD2114" s="84">
        <v>1</v>
      </c>
      <c r="AE2114" s="87" t="s">
        <v>5552</v>
      </c>
      <c r="AF2114" s="84" t="b">
        <v>1</v>
      </c>
      <c r="AG2114" s="84" t="s">
        <v>5604</v>
      </c>
      <c r="AH2114" s="84"/>
      <c r="AI2114" s="87" t="s">
        <v>5635</v>
      </c>
      <c r="AJ2114" s="84" t="b">
        <v>0</v>
      </c>
      <c r="AK2114" s="84">
        <v>0</v>
      </c>
      <c r="AL2114" s="87" t="s">
        <v>5552</v>
      </c>
      <c r="AM2114" s="84" t="s">
        <v>5682</v>
      </c>
      <c r="AN2114" s="84" t="b">
        <v>0</v>
      </c>
      <c r="AO2114" s="87" t="s">
        <v>4789</v>
      </c>
      <c r="AP2114" s="84" t="s">
        <v>179</v>
      </c>
      <c r="AQ2114" s="84">
        <v>0</v>
      </c>
      <c r="AR2114" s="84">
        <v>0</v>
      </c>
      <c r="AS2114" s="84"/>
      <c r="AT2114" s="84"/>
      <c r="AU2114" s="84"/>
      <c r="AV2114" s="84"/>
      <c r="AW2114" s="84"/>
      <c r="AX2114" s="84"/>
      <c r="AY2114" s="84"/>
      <c r="AZ2114" s="84"/>
    </row>
    <row r="2115" spans="1:52" x14ac:dyDescent="0.55000000000000004">
      <c r="A2115" s="69" t="s">
        <v>547</v>
      </c>
      <c r="B2115" s="69" t="s">
        <v>942</v>
      </c>
      <c r="C2115" s="70"/>
      <c r="D2115" s="71"/>
      <c r="E2115" s="72"/>
      <c r="F2115" s="73"/>
      <c r="G2115" s="70"/>
      <c r="H2115" s="74"/>
      <c r="I2115" s="75"/>
      <c r="J2115" s="75"/>
      <c r="K2115" s="36"/>
      <c r="L2115" s="82"/>
      <c r="M2115" s="82"/>
      <c r="N2115" s="77"/>
      <c r="O2115" s="84" t="s">
        <v>1270</v>
      </c>
      <c r="P2115" s="86">
        <v>43430.606157407405</v>
      </c>
      <c r="Q2115" s="84" t="s">
        <v>1454</v>
      </c>
      <c r="R2115" s="88" t="s">
        <v>1787</v>
      </c>
      <c r="S2115" s="84" t="s">
        <v>1942</v>
      </c>
      <c r="T2115" s="84" t="s">
        <v>2185</v>
      </c>
      <c r="U2115" s="84"/>
      <c r="V2115" s="88" t="s">
        <v>2934</v>
      </c>
      <c r="W2115" s="86">
        <v>43430.606157407405</v>
      </c>
      <c r="X2115" s="88" t="s">
        <v>3659</v>
      </c>
      <c r="Y2115" s="84"/>
      <c r="Z2115" s="84"/>
      <c r="AA2115" s="87" t="s">
        <v>4789</v>
      </c>
      <c r="AB2115" s="84"/>
      <c r="AC2115" s="84" t="b">
        <v>0</v>
      </c>
      <c r="AD2115" s="84">
        <v>1</v>
      </c>
      <c r="AE2115" s="87" t="s">
        <v>5552</v>
      </c>
      <c r="AF2115" s="84" t="b">
        <v>1</v>
      </c>
      <c r="AG2115" s="84" t="s">
        <v>5604</v>
      </c>
      <c r="AH2115" s="84"/>
      <c r="AI2115" s="87" t="s">
        <v>5635</v>
      </c>
      <c r="AJ2115" s="84" t="b">
        <v>0</v>
      </c>
      <c r="AK2115" s="84">
        <v>0</v>
      </c>
      <c r="AL2115" s="87" t="s">
        <v>5552</v>
      </c>
      <c r="AM2115" s="84" t="s">
        <v>5682</v>
      </c>
      <c r="AN2115" s="84" t="b">
        <v>0</v>
      </c>
      <c r="AO2115" s="87" t="s">
        <v>4789</v>
      </c>
      <c r="AP2115" s="84" t="s">
        <v>179</v>
      </c>
      <c r="AQ2115" s="84">
        <v>0</v>
      </c>
      <c r="AR2115" s="84">
        <v>0</v>
      </c>
      <c r="AS2115" s="84"/>
      <c r="AT2115" s="84"/>
      <c r="AU2115" s="84"/>
      <c r="AV2115" s="84"/>
      <c r="AW2115" s="84"/>
      <c r="AX2115" s="84"/>
      <c r="AY2115" s="84"/>
      <c r="AZ2115" s="84"/>
    </row>
    <row r="2116" spans="1:52" x14ac:dyDescent="0.55000000000000004">
      <c r="A2116" s="69" t="s">
        <v>548</v>
      </c>
      <c r="B2116" s="69" t="s">
        <v>584</v>
      </c>
      <c r="C2116" s="70"/>
      <c r="D2116" s="71"/>
      <c r="E2116" s="72"/>
      <c r="F2116" s="73"/>
      <c r="G2116" s="70"/>
      <c r="H2116" s="74"/>
      <c r="I2116" s="75"/>
      <c r="J2116" s="75"/>
      <c r="K2116" s="36"/>
      <c r="L2116" s="82"/>
      <c r="M2116" s="82"/>
      <c r="N2116" s="77"/>
      <c r="O2116" s="84" t="s">
        <v>1269</v>
      </c>
      <c r="P2116" s="86">
        <v>43430.607800925929</v>
      </c>
      <c r="Q2116" s="84" t="s">
        <v>1452</v>
      </c>
      <c r="R2116" s="84"/>
      <c r="S2116" s="84"/>
      <c r="T2116" s="84"/>
      <c r="U2116" s="84"/>
      <c r="V2116" s="88" t="s">
        <v>2760</v>
      </c>
      <c r="W2116" s="86">
        <v>43430.607800925929</v>
      </c>
      <c r="X2116" s="88" t="s">
        <v>3660</v>
      </c>
      <c r="Y2116" s="84"/>
      <c r="Z2116" s="84"/>
      <c r="AA2116" s="87" t="s">
        <v>4790</v>
      </c>
      <c r="AB2116" s="84"/>
      <c r="AC2116" s="84" t="b">
        <v>0</v>
      </c>
      <c r="AD2116" s="84">
        <v>0</v>
      </c>
      <c r="AE2116" s="87" t="s">
        <v>5552</v>
      </c>
      <c r="AF2116" s="84" t="b">
        <v>0</v>
      </c>
      <c r="AG2116" s="84" t="s">
        <v>5604</v>
      </c>
      <c r="AH2116" s="84"/>
      <c r="AI2116" s="87" t="s">
        <v>5552</v>
      </c>
      <c r="AJ2116" s="84" t="b">
        <v>0</v>
      </c>
      <c r="AK2116" s="84">
        <v>4</v>
      </c>
      <c r="AL2116" s="87" t="s">
        <v>4834</v>
      </c>
      <c r="AM2116" s="84" t="s">
        <v>5686</v>
      </c>
      <c r="AN2116" s="84" t="b">
        <v>0</v>
      </c>
      <c r="AO2116" s="87" t="s">
        <v>4834</v>
      </c>
      <c r="AP2116" s="84" t="s">
        <v>179</v>
      </c>
      <c r="AQ2116" s="84">
        <v>0</v>
      </c>
      <c r="AR2116" s="84">
        <v>0</v>
      </c>
      <c r="AS2116" s="84"/>
      <c r="AT2116" s="84"/>
      <c r="AU2116" s="84"/>
      <c r="AV2116" s="84"/>
      <c r="AW2116" s="84"/>
      <c r="AX2116" s="84"/>
      <c r="AY2116" s="84"/>
      <c r="AZ2116" s="84"/>
    </row>
    <row r="2117" spans="1:52" x14ac:dyDescent="0.55000000000000004">
      <c r="A2117" s="69" t="s">
        <v>548</v>
      </c>
      <c r="B2117" s="69" t="s">
        <v>1094</v>
      </c>
      <c r="C2117" s="70"/>
      <c r="D2117" s="71"/>
      <c r="E2117" s="72"/>
      <c r="F2117" s="73"/>
      <c r="G2117" s="70"/>
      <c r="H2117" s="74"/>
      <c r="I2117" s="75"/>
      <c r="J2117" s="75"/>
      <c r="K2117" s="36"/>
      <c r="L2117" s="82"/>
      <c r="M2117" s="82"/>
      <c r="N2117" s="77"/>
      <c r="O2117" s="84" t="s">
        <v>1270</v>
      </c>
      <c r="P2117" s="86">
        <v>43430.607800925929</v>
      </c>
      <c r="Q2117" s="84" t="s">
        <v>1452</v>
      </c>
      <c r="R2117" s="84"/>
      <c r="S2117" s="84"/>
      <c r="T2117" s="84"/>
      <c r="U2117" s="84"/>
      <c r="V2117" s="88" t="s">
        <v>2760</v>
      </c>
      <c r="W2117" s="86">
        <v>43430.607800925929</v>
      </c>
      <c r="X2117" s="88" t="s">
        <v>3660</v>
      </c>
      <c r="Y2117" s="84"/>
      <c r="Z2117" s="84"/>
      <c r="AA2117" s="87" t="s">
        <v>4790</v>
      </c>
      <c r="AB2117" s="84"/>
      <c r="AC2117" s="84" t="b">
        <v>0</v>
      </c>
      <c r="AD2117" s="84">
        <v>0</v>
      </c>
      <c r="AE2117" s="87" t="s">
        <v>5552</v>
      </c>
      <c r="AF2117" s="84" t="b">
        <v>0</v>
      </c>
      <c r="AG2117" s="84" t="s">
        <v>5604</v>
      </c>
      <c r="AH2117" s="84"/>
      <c r="AI2117" s="87" t="s">
        <v>5552</v>
      </c>
      <c r="AJ2117" s="84" t="b">
        <v>0</v>
      </c>
      <c r="AK2117" s="84">
        <v>4</v>
      </c>
      <c r="AL2117" s="87" t="s">
        <v>4834</v>
      </c>
      <c r="AM2117" s="84" t="s">
        <v>5686</v>
      </c>
      <c r="AN2117" s="84" t="b">
        <v>0</v>
      </c>
      <c r="AO2117" s="87" t="s">
        <v>4834</v>
      </c>
      <c r="AP2117" s="84" t="s">
        <v>179</v>
      </c>
      <c r="AQ2117" s="84">
        <v>0</v>
      </c>
      <c r="AR2117" s="84">
        <v>0</v>
      </c>
      <c r="AS2117" s="84"/>
      <c r="AT2117" s="84"/>
      <c r="AU2117" s="84"/>
      <c r="AV2117" s="84"/>
      <c r="AW2117" s="84"/>
      <c r="AX2117" s="84"/>
      <c r="AY2117" s="84"/>
      <c r="AZ2117" s="84"/>
    </row>
    <row r="2118" spans="1:52" x14ac:dyDescent="0.55000000000000004">
      <c r="A2118" s="69" t="s">
        <v>548</v>
      </c>
      <c r="B2118" s="69" t="s">
        <v>1095</v>
      </c>
      <c r="C2118" s="70"/>
      <c r="D2118" s="71"/>
      <c r="E2118" s="72"/>
      <c r="F2118" s="73"/>
      <c r="G2118" s="70"/>
      <c r="H2118" s="74"/>
      <c r="I2118" s="75"/>
      <c r="J2118" s="75"/>
      <c r="K2118" s="36"/>
      <c r="L2118" s="82"/>
      <c r="M2118" s="82"/>
      <c r="N2118" s="77"/>
      <c r="O2118" s="84" t="s">
        <v>1270</v>
      </c>
      <c r="P2118" s="86">
        <v>43430.607800925929</v>
      </c>
      <c r="Q2118" s="84" t="s">
        <v>1452</v>
      </c>
      <c r="R2118" s="84"/>
      <c r="S2118" s="84"/>
      <c r="T2118" s="84"/>
      <c r="U2118" s="84"/>
      <c r="V2118" s="88" t="s">
        <v>2760</v>
      </c>
      <c r="W2118" s="86">
        <v>43430.607800925929</v>
      </c>
      <c r="X2118" s="88" t="s">
        <v>3660</v>
      </c>
      <c r="Y2118" s="84"/>
      <c r="Z2118" s="84"/>
      <c r="AA2118" s="87" t="s">
        <v>4790</v>
      </c>
      <c r="AB2118" s="84"/>
      <c r="AC2118" s="84" t="b">
        <v>0</v>
      </c>
      <c r="AD2118" s="84">
        <v>0</v>
      </c>
      <c r="AE2118" s="87" t="s">
        <v>5552</v>
      </c>
      <c r="AF2118" s="84" t="b">
        <v>0</v>
      </c>
      <c r="AG2118" s="84" t="s">
        <v>5604</v>
      </c>
      <c r="AH2118" s="84"/>
      <c r="AI2118" s="87" t="s">
        <v>5552</v>
      </c>
      <c r="AJ2118" s="84" t="b">
        <v>0</v>
      </c>
      <c r="AK2118" s="84">
        <v>4</v>
      </c>
      <c r="AL2118" s="87" t="s">
        <v>4834</v>
      </c>
      <c r="AM2118" s="84" t="s">
        <v>5686</v>
      </c>
      <c r="AN2118" s="84" t="b">
        <v>0</v>
      </c>
      <c r="AO2118" s="87" t="s">
        <v>4834</v>
      </c>
      <c r="AP2118" s="84" t="s">
        <v>179</v>
      </c>
      <c r="AQ2118" s="84">
        <v>0</v>
      </c>
      <c r="AR2118" s="84">
        <v>0</v>
      </c>
      <c r="AS2118" s="84"/>
      <c r="AT2118" s="84"/>
      <c r="AU2118" s="84"/>
      <c r="AV2118" s="84"/>
      <c r="AW2118" s="84"/>
      <c r="AX2118" s="84"/>
      <c r="AY2118" s="84"/>
      <c r="AZ2118" s="84"/>
    </row>
    <row r="2119" spans="1:52" x14ac:dyDescent="0.55000000000000004">
      <c r="A2119" s="69" t="s">
        <v>548</v>
      </c>
      <c r="B2119" s="69" t="s">
        <v>1096</v>
      </c>
      <c r="C2119" s="70"/>
      <c r="D2119" s="71"/>
      <c r="E2119" s="72"/>
      <c r="F2119" s="73"/>
      <c r="G2119" s="70"/>
      <c r="H2119" s="74"/>
      <c r="I2119" s="75"/>
      <c r="J2119" s="75"/>
      <c r="K2119" s="36"/>
      <c r="L2119" s="82"/>
      <c r="M2119" s="82"/>
      <c r="N2119" s="77"/>
      <c r="O2119" s="84" t="s">
        <v>1270</v>
      </c>
      <c r="P2119" s="86">
        <v>43430.607800925929</v>
      </c>
      <c r="Q2119" s="84" t="s">
        <v>1452</v>
      </c>
      <c r="R2119" s="84"/>
      <c r="S2119" s="84"/>
      <c r="T2119" s="84"/>
      <c r="U2119" s="84"/>
      <c r="V2119" s="88" t="s">
        <v>2760</v>
      </c>
      <c r="W2119" s="86">
        <v>43430.607800925929</v>
      </c>
      <c r="X2119" s="88" t="s">
        <v>3660</v>
      </c>
      <c r="Y2119" s="84"/>
      <c r="Z2119" s="84"/>
      <c r="AA2119" s="87" t="s">
        <v>4790</v>
      </c>
      <c r="AB2119" s="84"/>
      <c r="AC2119" s="84" t="b">
        <v>0</v>
      </c>
      <c r="AD2119" s="84">
        <v>0</v>
      </c>
      <c r="AE2119" s="87" t="s">
        <v>5552</v>
      </c>
      <c r="AF2119" s="84" t="b">
        <v>0</v>
      </c>
      <c r="AG2119" s="84" t="s">
        <v>5604</v>
      </c>
      <c r="AH2119" s="84"/>
      <c r="AI2119" s="87" t="s">
        <v>5552</v>
      </c>
      <c r="AJ2119" s="84" t="b">
        <v>0</v>
      </c>
      <c r="AK2119" s="84">
        <v>4</v>
      </c>
      <c r="AL2119" s="87" t="s">
        <v>4834</v>
      </c>
      <c r="AM2119" s="84" t="s">
        <v>5686</v>
      </c>
      <c r="AN2119" s="84" t="b">
        <v>0</v>
      </c>
      <c r="AO2119" s="87" t="s">
        <v>4834</v>
      </c>
      <c r="AP2119" s="84" t="s">
        <v>179</v>
      </c>
      <c r="AQ2119" s="84">
        <v>0</v>
      </c>
      <c r="AR2119" s="84">
        <v>0</v>
      </c>
      <c r="AS2119" s="84"/>
      <c r="AT2119" s="84"/>
      <c r="AU2119" s="84"/>
      <c r="AV2119" s="84"/>
      <c r="AW2119" s="84"/>
      <c r="AX2119" s="84"/>
      <c r="AY2119" s="84"/>
      <c r="AZ2119" s="84"/>
    </row>
    <row r="2120" spans="1:52" x14ac:dyDescent="0.55000000000000004">
      <c r="A2120" s="69" t="s">
        <v>548</v>
      </c>
      <c r="B2120" s="69" t="s">
        <v>1097</v>
      </c>
      <c r="C2120" s="70"/>
      <c r="D2120" s="71"/>
      <c r="E2120" s="72"/>
      <c r="F2120" s="73"/>
      <c r="G2120" s="70"/>
      <c r="H2120" s="74"/>
      <c r="I2120" s="75"/>
      <c r="J2120" s="75"/>
      <c r="K2120" s="36"/>
      <c r="L2120" s="82"/>
      <c r="M2120" s="82"/>
      <c r="N2120" s="77"/>
      <c r="O2120" s="84" t="s">
        <v>1271</v>
      </c>
      <c r="P2120" s="86">
        <v>43430.607800925929</v>
      </c>
      <c r="Q2120" s="84" t="s">
        <v>1452</v>
      </c>
      <c r="R2120" s="84"/>
      <c r="S2120" s="84"/>
      <c r="T2120" s="84"/>
      <c r="U2120" s="84"/>
      <c r="V2120" s="88" t="s">
        <v>2760</v>
      </c>
      <c r="W2120" s="86">
        <v>43430.607800925929</v>
      </c>
      <c r="X2120" s="88" t="s">
        <v>3660</v>
      </c>
      <c r="Y2120" s="84"/>
      <c r="Z2120" s="84"/>
      <c r="AA2120" s="87" t="s">
        <v>4790</v>
      </c>
      <c r="AB2120" s="84"/>
      <c r="AC2120" s="84" t="b">
        <v>0</v>
      </c>
      <c r="AD2120" s="84">
        <v>0</v>
      </c>
      <c r="AE2120" s="87" t="s">
        <v>5552</v>
      </c>
      <c r="AF2120" s="84" t="b">
        <v>0</v>
      </c>
      <c r="AG2120" s="84" t="s">
        <v>5604</v>
      </c>
      <c r="AH2120" s="84"/>
      <c r="AI2120" s="87" t="s">
        <v>5552</v>
      </c>
      <c r="AJ2120" s="84" t="b">
        <v>0</v>
      </c>
      <c r="AK2120" s="84">
        <v>4</v>
      </c>
      <c r="AL2120" s="87" t="s">
        <v>4834</v>
      </c>
      <c r="AM2120" s="84" t="s">
        <v>5686</v>
      </c>
      <c r="AN2120" s="84" t="b">
        <v>0</v>
      </c>
      <c r="AO2120" s="87" t="s">
        <v>4834</v>
      </c>
      <c r="AP2120" s="84" t="s">
        <v>179</v>
      </c>
      <c r="AQ2120" s="84">
        <v>0</v>
      </c>
      <c r="AR2120" s="84">
        <v>0</v>
      </c>
      <c r="AS2120" s="84"/>
      <c r="AT2120" s="84"/>
      <c r="AU2120" s="84"/>
      <c r="AV2120" s="84"/>
      <c r="AW2120" s="84"/>
      <c r="AX2120" s="84"/>
      <c r="AY2120" s="84"/>
      <c r="AZ2120" s="84"/>
    </row>
    <row r="2121" spans="1:52" x14ac:dyDescent="0.55000000000000004">
      <c r="A2121" s="69" t="s">
        <v>549</v>
      </c>
      <c r="B2121" s="69" t="s">
        <v>625</v>
      </c>
      <c r="C2121" s="70"/>
      <c r="D2121" s="71"/>
      <c r="E2121" s="72"/>
      <c r="F2121" s="73"/>
      <c r="G2121" s="70"/>
      <c r="H2121" s="74"/>
      <c r="I2121" s="75"/>
      <c r="J2121" s="75"/>
      <c r="K2121" s="36"/>
      <c r="L2121" s="82"/>
      <c r="M2121" s="82"/>
      <c r="N2121" s="77"/>
      <c r="O2121" s="84" t="s">
        <v>1269</v>
      </c>
      <c r="P2121" s="86">
        <v>43430.616678240738</v>
      </c>
      <c r="Q2121" s="84" t="s">
        <v>1455</v>
      </c>
      <c r="R2121" s="84"/>
      <c r="S2121" s="84"/>
      <c r="T2121" s="84" t="s">
        <v>2186</v>
      </c>
      <c r="U2121" s="84"/>
      <c r="V2121" s="88" t="s">
        <v>2935</v>
      </c>
      <c r="W2121" s="86">
        <v>43430.616678240738</v>
      </c>
      <c r="X2121" s="88" t="s">
        <v>3661</v>
      </c>
      <c r="Y2121" s="84"/>
      <c r="Z2121" s="84"/>
      <c r="AA2121" s="87" t="s">
        <v>4791</v>
      </c>
      <c r="AB2121" s="84"/>
      <c r="AC2121" s="84" t="b">
        <v>0</v>
      </c>
      <c r="AD2121" s="84">
        <v>0</v>
      </c>
      <c r="AE2121" s="87" t="s">
        <v>5552</v>
      </c>
      <c r="AF2121" s="84" t="b">
        <v>0</v>
      </c>
      <c r="AG2121" s="84" t="s">
        <v>5604</v>
      </c>
      <c r="AH2121" s="84"/>
      <c r="AI2121" s="87" t="s">
        <v>5552</v>
      </c>
      <c r="AJ2121" s="84" t="b">
        <v>0</v>
      </c>
      <c r="AK2121" s="84">
        <v>6</v>
      </c>
      <c r="AL2121" s="87" t="s">
        <v>4886</v>
      </c>
      <c r="AM2121" s="84" t="s">
        <v>5682</v>
      </c>
      <c r="AN2121" s="84" t="b">
        <v>0</v>
      </c>
      <c r="AO2121" s="87" t="s">
        <v>4886</v>
      </c>
      <c r="AP2121" s="84" t="s">
        <v>179</v>
      </c>
      <c r="AQ2121" s="84">
        <v>0</v>
      </c>
      <c r="AR2121" s="84">
        <v>0</v>
      </c>
      <c r="AS2121" s="84"/>
      <c r="AT2121" s="84"/>
      <c r="AU2121" s="84"/>
      <c r="AV2121" s="84"/>
      <c r="AW2121" s="84"/>
      <c r="AX2121" s="84"/>
      <c r="AY2121" s="84"/>
      <c r="AZ2121" s="84"/>
    </row>
    <row r="2122" spans="1:52" x14ac:dyDescent="0.55000000000000004">
      <c r="A2122" s="69" t="s">
        <v>550</v>
      </c>
      <c r="B2122" s="69" t="s">
        <v>620</v>
      </c>
      <c r="C2122" s="70"/>
      <c r="D2122" s="71"/>
      <c r="E2122" s="72"/>
      <c r="F2122" s="73"/>
      <c r="G2122" s="70"/>
      <c r="H2122" s="74"/>
      <c r="I2122" s="75"/>
      <c r="J2122" s="75"/>
      <c r="K2122" s="36"/>
      <c r="L2122" s="82"/>
      <c r="M2122" s="82"/>
      <c r="N2122" s="77"/>
      <c r="O2122" s="84" t="s">
        <v>1269</v>
      </c>
      <c r="P2122" s="86">
        <v>43430.585879629631</v>
      </c>
      <c r="Q2122" s="84" t="s">
        <v>1456</v>
      </c>
      <c r="R2122" s="84"/>
      <c r="S2122" s="84"/>
      <c r="T2122" s="84" t="s">
        <v>2185</v>
      </c>
      <c r="U2122" s="84"/>
      <c r="V2122" s="88" t="s">
        <v>2936</v>
      </c>
      <c r="W2122" s="86">
        <v>43430.585879629631</v>
      </c>
      <c r="X2122" s="88" t="s">
        <v>3662</v>
      </c>
      <c r="Y2122" s="84"/>
      <c r="Z2122" s="84"/>
      <c r="AA2122" s="87" t="s">
        <v>4792</v>
      </c>
      <c r="AB2122" s="84"/>
      <c r="AC2122" s="84" t="b">
        <v>0</v>
      </c>
      <c r="AD2122" s="84">
        <v>0</v>
      </c>
      <c r="AE2122" s="87" t="s">
        <v>5552</v>
      </c>
      <c r="AF2122" s="84" t="b">
        <v>1</v>
      </c>
      <c r="AG2122" s="84" t="s">
        <v>5604</v>
      </c>
      <c r="AH2122" s="84"/>
      <c r="AI2122" s="87" t="s">
        <v>5636</v>
      </c>
      <c r="AJ2122" s="84" t="b">
        <v>0</v>
      </c>
      <c r="AK2122" s="84">
        <v>1</v>
      </c>
      <c r="AL2122" s="87" t="s">
        <v>4881</v>
      </c>
      <c r="AM2122" s="84" t="s">
        <v>5682</v>
      </c>
      <c r="AN2122" s="84" t="b">
        <v>0</v>
      </c>
      <c r="AO2122" s="87" t="s">
        <v>4881</v>
      </c>
      <c r="AP2122" s="84" t="s">
        <v>179</v>
      </c>
      <c r="AQ2122" s="84">
        <v>0</v>
      </c>
      <c r="AR2122" s="84">
        <v>0</v>
      </c>
      <c r="AS2122" s="84"/>
      <c r="AT2122" s="84"/>
      <c r="AU2122" s="84"/>
      <c r="AV2122" s="84"/>
      <c r="AW2122" s="84"/>
      <c r="AX2122" s="84"/>
      <c r="AY2122" s="84"/>
      <c r="AZ2122" s="84"/>
    </row>
    <row r="2123" spans="1:52" x14ac:dyDescent="0.55000000000000004">
      <c r="A2123" s="69" t="s">
        <v>550</v>
      </c>
      <c r="B2123" s="69" t="s">
        <v>619</v>
      </c>
      <c r="C2123" s="70"/>
      <c r="D2123" s="71"/>
      <c r="E2123" s="72"/>
      <c r="F2123" s="73"/>
      <c r="G2123" s="70"/>
      <c r="H2123" s="74"/>
      <c r="I2123" s="75"/>
      <c r="J2123" s="75"/>
      <c r="K2123" s="36"/>
      <c r="L2123" s="82"/>
      <c r="M2123" s="82"/>
      <c r="N2123" s="77"/>
      <c r="O2123" s="84" t="s">
        <v>1270</v>
      </c>
      <c r="P2123" s="86">
        <v>43430.585879629631</v>
      </c>
      <c r="Q2123" s="84" t="s">
        <v>1456</v>
      </c>
      <c r="R2123" s="84"/>
      <c r="S2123" s="84"/>
      <c r="T2123" s="84" t="s">
        <v>2185</v>
      </c>
      <c r="U2123" s="84"/>
      <c r="V2123" s="88" t="s">
        <v>2936</v>
      </c>
      <c r="W2123" s="86">
        <v>43430.585879629631</v>
      </c>
      <c r="X2123" s="88" t="s">
        <v>3662</v>
      </c>
      <c r="Y2123" s="84"/>
      <c r="Z2123" s="84"/>
      <c r="AA2123" s="87" t="s">
        <v>4792</v>
      </c>
      <c r="AB2123" s="84"/>
      <c r="AC2123" s="84" t="b">
        <v>0</v>
      </c>
      <c r="AD2123" s="84">
        <v>0</v>
      </c>
      <c r="AE2123" s="87" t="s">
        <v>5552</v>
      </c>
      <c r="AF2123" s="84" t="b">
        <v>1</v>
      </c>
      <c r="AG2123" s="84" t="s">
        <v>5604</v>
      </c>
      <c r="AH2123" s="84"/>
      <c r="AI2123" s="87" t="s">
        <v>5636</v>
      </c>
      <c r="AJ2123" s="84" t="b">
        <v>0</v>
      </c>
      <c r="AK2123" s="84">
        <v>1</v>
      </c>
      <c r="AL2123" s="87" t="s">
        <v>4881</v>
      </c>
      <c r="AM2123" s="84" t="s">
        <v>5682</v>
      </c>
      <c r="AN2123" s="84" t="b">
        <v>0</v>
      </c>
      <c r="AO2123" s="87" t="s">
        <v>4881</v>
      </c>
      <c r="AP2123" s="84" t="s">
        <v>179</v>
      </c>
      <c r="AQ2123" s="84">
        <v>0</v>
      </c>
      <c r="AR2123" s="84">
        <v>0</v>
      </c>
      <c r="AS2123" s="84"/>
      <c r="AT2123" s="84"/>
      <c r="AU2123" s="84"/>
      <c r="AV2123" s="84"/>
      <c r="AW2123" s="84"/>
      <c r="AX2123" s="84"/>
      <c r="AY2123" s="84"/>
      <c r="AZ2123" s="84"/>
    </row>
    <row r="2124" spans="1:52" x14ac:dyDescent="0.55000000000000004">
      <c r="A2124" s="69" t="s">
        <v>550</v>
      </c>
      <c r="B2124" s="69" t="s">
        <v>620</v>
      </c>
      <c r="C2124" s="70"/>
      <c r="D2124" s="71"/>
      <c r="E2124" s="72"/>
      <c r="F2124" s="73"/>
      <c r="G2124" s="70"/>
      <c r="H2124" s="74"/>
      <c r="I2124" s="75"/>
      <c r="J2124" s="75"/>
      <c r="K2124" s="36"/>
      <c r="L2124" s="82"/>
      <c r="M2124" s="82"/>
      <c r="N2124" s="77"/>
      <c r="O2124" s="84" t="s">
        <v>1269</v>
      </c>
      <c r="P2124" s="86">
        <v>43430.62091435185</v>
      </c>
      <c r="Q2124" s="84" t="s">
        <v>1446</v>
      </c>
      <c r="R2124" s="84"/>
      <c r="S2124" s="84"/>
      <c r="T2124" s="84" t="s">
        <v>2179</v>
      </c>
      <c r="U2124" s="84"/>
      <c r="V2124" s="88" t="s">
        <v>2936</v>
      </c>
      <c r="W2124" s="86">
        <v>43430.62091435185</v>
      </c>
      <c r="X2124" s="88" t="s">
        <v>3663</v>
      </c>
      <c r="Y2124" s="84"/>
      <c r="Z2124" s="84"/>
      <c r="AA2124" s="87" t="s">
        <v>4793</v>
      </c>
      <c r="AB2124" s="84"/>
      <c r="AC2124" s="84" t="b">
        <v>0</v>
      </c>
      <c r="AD2124" s="84">
        <v>0</v>
      </c>
      <c r="AE2124" s="87" t="s">
        <v>5552</v>
      </c>
      <c r="AF2124" s="84" t="b">
        <v>1</v>
      </c>
      <c r="AG2124" s="84" t="s">
        <v>5604</v>
      </c>
      <c r="AH2124" s="84"/>
      <c r="AI2124" s="87" t="s">
        <v>5317</v>
      </c>
      <c r="AJ2124" s="84" t="b">
        <v>0</v>
      </c>
      <c r="AK2124" s="84">
        <v>6</v>
      </c>
      <c r="AL2124" s="87" t="s">
        <v>5327</v>
      </c>
      <c r="AM2124" s="84" t="s">
        <v>5682</v>
      </c>
      <c r="AN2124" s="84" t="b">
        <v>0</v>
      </c>
      <c r="AO2124" s="87" t="s">
        <v>5327</v>
      </c>
      <c r="AP2124" s="84" t="s">
        <v>179</v>
      </c>
      <c r="AQ2124" s="84">
        <v>0</v>
      </c>
      <c r="AR2124" s="84">
        <v>0</v>
      </c>
      <c r="AS2124" s="84"/>
      <c r="AT2124" s="84"/>
      <c r="AU2124" s="84"/>
      <c r="AV2124" s="84"/>
      <c r="AW2124" s="84"/>
      <c r="AX2124" s="84"/>
      <c r="AY2124" s="84"/>
      <c r="AZ2124" s="84"/>
    </row>
    <row r="2125" spans="1:52" x14ac:dyDescent="0.55000000000000004">
      <c r="A2125" s="69" t="s">
        <v>550</v>
      </c>
      <c r="B2125" s="69" t="s">
        <v>853</v>
      </c>
      <c r="C2125" s="70"/>
      <c r="D2125" s="71"/>
      <c r="E2125" s="72"/>
      <c r="F2125" s="73"/>
      <c r="G2125" s="70"/>
      <c r="H2125" s="74"/>
      <c r="I2125" s="75"/>
      <c r="J2125" s="75"/>
      <c r="K2125" s="36"/>
      <c r="L2125" s="82"/>
      <c r="M2125" s="82"/>
      <c r="N2125" s="77"/>
      <c r="O2125" s="84" t="s">
        <v>1270</v>
      </c>
      <c r="P2125" s="86">
        <v>43430.62091435185</v>
      </c>
      <c r="Q2125" s="84" t="s">
        <v>1446</v>
      </c>
      <c r="R2125" s="84"/>
      <c r="S2125" s="84"/>
      <c r="T2125" s="84" t="s">
        <v>2179</v>
      </c>
      <c r="U2125" s="84"/>
      <c r="V2125" s="88" t="s">
        <v>2936</v>
      </c>
      <c r="W2125" s="86">
        <v>43430.62091435185</v>
      </c>
      <c r="X2125" s="88" t="s">
        <v>3663</v>
      </c>
      <c r="Y2125" s="84"/>
      <c r="Z2125" s="84"/>
      <c r="AA2125" s="87" t="s">
        <v>4793</v>
      </c>
      <c r="AB2125" s="84"/>
      <c r="AC2125" s="84" t="b">
        <v>0</v>
      </c>
      <c r="AD2125" s="84">
        <v>0</v>
      </c>
      <c r="AE2125" s="87" t="s">
        <v>5552</v>
      </c>
      <c r="AF2125" s="84" t="b">
        <v>1</v>
      </c>
      <c r="AG2125" s="84" t="s">
        <v>5604</v>
      </c>
      <c r="AH2125" s="84"/>
      <c r="AI2125" s="87" t="s">
        <v>5317</v>
      </c>
      <c r="AJ2125" s="84" t="b">
        <v>0</v>
      </c>
      <c r="AK2125" s="84">
        <v>6</v>
      </c>
      <c r="AL2125" s="87" t="s">
        <v>5327</v>
      </c>
      <c r="AM2125" s="84" t="s">
        <v>5682</v>
      </c>
      <c r="AN2125" s="84" t="b">
        <v>0</v>
      </c>
      <c r="AO2125" s="87" t="s">
        <v>5327</v>
      </c>
      <c r="AP2125" s="84" t="s">
        <v>179</v>
      </c>
      <c r="AQ2125" s="84">
        <v>0</v>
      </c>
      <c r="AR2125" s="84">
        <v>0</v>
      </c>
      <c r="AS2125" s="84"/>
      <c r="AT2125" s="84"/>
      <c r="AU2125" s="84"/>
      <c r="AV2125" s="84"/>
      <c r="AW2125" s="84"/>
      <c r="AX2125" s="84"/>
      <c r="AY2125" s="84"/>
      <c r="AZ2125" s="84"/>
    </row>
    <row r="2126" spans="1:52" x14ac:dyDescent="0.55000000000000004">
      <c r="A2126" s="69" t="s">
        <v>551</v>
      </c>
      <c r="B2126" s="69" t="s">
        <v>635</v>
      </c>
      <c r="C2126" s="70"/>
      <c r="D2126" s="71"/>
      <c r="E2126" s="72"/>
      <c r="F2126" s="73"/>
      <c r="G2126" s="70"/>
      <c r="H2126" s="74"/>
      <c r="I2126" s="75"/>
      <c r="J2126" s="75"/>
      <c r="K2126" s="36"/>
      <c r="L2126" s="82"/>
      <c r="M2126" s="82"/>
      <c r="N2126" s="77"/>
      <c r="O2126" s="84" t="s">
        <v>1269</v>
      </c>
      <c r="P2126" s="86">
        <v>43430.610127314816</v>
      </c>
      <c r="Q2126" s="84" t="s">
        <v>1457</v>
      </c>
      <c r="R2126" s="84"/>
      <c r="S2126" s="84"/>
      <c r="T2126" s="84"/>
      <c r="U2126" s="84"/>
      <c r="V2126" s="88" t="s">
        <v>2760</v>
      </c>
      <c r="W2126" s="86">
        <v>43430.610127314816</v>
      </c>
      <c r="X2126" s="88" t="s">
        <v>3664</v>
      </c>
      <c r="Y2126" s="84"/>
      <c r="Z2126" s="84"/>
      <c r="AA2126" s="87" t="s">
        <v>4794</v>
      </c>
      <c r="AB2126" s="84"/>
      <c r="AC2126" s="84" t="b">
        <v>0</v>
      </c>
      <c r="AD2126" s="84">
        <v>0</v>
      </c>
      <c r="AE2126" s="87" t="s">
        <v>5552</v>
      </c>
      <c r="AF2126" s="84" t="b">
        <v>0</v>
      </c>
      <c r="AG2126" s="84" t="s">
        <v>5604</v>
      </c>
      <c r="AH2126" s="84"/>
      <c r="AI2126" s="87" t="s">
        <v>5552</v>
      </c>
      <c r="AJ2126" s="84" t="b">
        <v>0</v>
      </c>
      <c r="AK2126" s="84">
        <v>4</v>
      </c>
      <c r="AL2126" s="87" t="s">
        <v>4902</v>
      </c>
      <c r="AM2126" s="84" t="s">
        <v>5685</v>
      </c>
      <c r="AN2126" s="84" t="b">
        <v>0</v>
      </c>
      <c r="AO2126" s="87" t="s">
        <v>4902</v>
      </c>
      <c r="AP2126" s="84" t="s">
        <v>179</v>
      </c>
      <c r="AQ2126" s="84">
        <v>0</v>
      </c>
      <c r="AR2126" s="84">
        <v>0</v>
      </c>
      <c r="AS2126" s="84"/>
      <c r="AT2126" s="84"/>
      <c r="AU2126" s="84"/>
      <c r="AV2126" s="84"/>
      <c r="AW2126" s="84"/>
      <c r="AX2126" s="84"/>
      <c r="AY2126" s="84"/>
      <c r="AZ2126" s="84"/>
    </row>
    <row r="2127" spans="1:52" x14ac:dyDescent="0.55000000000000004">
      <c r="A2127" s="69" t="s">
        <v>551</v>
      </c>
      <c r="B2127" s="69" t="s">
        <v>1098</v>
      </c>
      <c r="C2127" s="70"/>
      <c r="D2127" s="71"/>
      <c r="E2127" s="72"/>
      <c r="F2127" s="73"/>
      <c r="G2127" s="70"/>
      <c r="H2127" s="74"/>
      <c r="I2127" s="75"/>
      <c r="J2127" s="75"/>
      <c r="K2127" s="36"/>
      <c r="L2127" s="82"/>
      <c r="M2127" s="82"/>
      <c r="N2127" s="77"/>
      <c r="O2127" s="84" t="s">
        <v>1270</v>
      </c>
      <c r="P2127" s="86">
        <v>43430.610127314816</v>
      </c>
      <c r="Q2127" s="84" t="s">
        <v>1457</v>
      </c>
      <c r="R2127" s="84"/>
      <c r="S2127" s="84"/>
      <c r="T2127" s="84"/>
      <c r="U2127" s="84"/>
      <c r="V2127" s="88" t="s">
        <v>2760</v>
      </c>
      <c r="W2127" s="86">
        <v>43430.610127314816</v>
      </c>
      <c r="X2127" s="88" t="s">
        <v>3664</v>
      </c>
      <c r="Y2127" s="84"/>
      <c r="Z2127" s="84"/>
      <c r="AA2127" s="87" t="s">
        <v>4794</v>
      </c>
      <c r="AB2127" s="84"/>
      <c r="AC2127" s="84" t="b">
        <v>0</v>
      </c>
      <c r="AD2127" s="84">
        <v>0</v>
      </c>
      <c r="AE2127" s="87" t="s">
        <v>5552</v>
      </c>
      <c r="AF2127" s="84" t="b">
        <v>0</v>
      </c>
      <c r="AG2127" s="84" t="s">
        <v>5604</v>
      </c>
      <c r="AH2127" s="84"/>
      <c r="AI2127" s="87" t="s">
        <v>5552</v>
      </c>
      <c r="AJ2127" s="84" t="b">
        <v>0</v>
      </c>
      <c r="AK2127" s="84">
        <v>4</v>
      </c>
      <c r="AL2127" s="87" t="s">
        <v>4902</v>
      </c>
      <c r="AM2127" s="84" t="s">
        <v>5685</v>
      </c>
      <c r="AN2127" s="84" t="b">
        <v>0</v>
      </c>
      <c r="AO2127" s="87" t="s">
        <v>4902</v>
      </c>
      <c r="AP2127" s="84" t="s">
        <v>179</v>
      </c>
      <c r="AQ2127" s="84">
        <v>0</v>
      </c>
      <c r="AR2127" s="84">
        <v>0</v>
      </c>
      <c r="AS2127" s="84"/>
      <c r="AT2127" s="84"/>
      <c r="AU2127" s="84"/>
      <c r="AV2127" s="84"/>
      <c r="AW2127" s="84"/>
      <c r="AX2127" s="84"/>
      <c r="AY2127" s="84"/>
      <c r="AZ2127" s="84"/>
    </row>
    <row r="2128" spans="1:52" x14ac:dyDescent="0.55000000000000004">
      <c r="A2128" s="69" t="s">
        <v>551</v>
      </c>
      <c r="B2128" s="69" t="s">
        <v>635</v>
      </c>
      <c r="C2128" s="70"/>
      <c r="D2128" s="71"/>
      <c r="E2128" s="72"/>
      <c r="F2128" s="73"/>
      <c r="G2128" s="70"/>
      <c r="H2128" s="74"/>
      <c r="I2128" s="75"/>
      <c r="J2128" s="75"/>
      <c r="K2128" s="36"/>
      <c r="L2128" s="82"/>
      <c r="M2128" s="82"/>
      <c r="N2128" s="77"/>
      <c r="O2128" s="84" t="s">
        <v>1269</v>
      </c>
      <c r="P2128" s="86">
        <v>43430.621770833335</v>
      </c>
      <c r="Q2128" s="84" t="s">
        <v>1453</v>
      </c>
      <c r="R2128" s="84"/>
      <c r="S2128" s="84"/>
      <c r="T2128" s="84"/>
      <c r="U2128" s="84"/>
      <c r="V2128" s="88" t="s">
        <v>2760</v>
      </c>
      <c r="W2128" s="86">
        <v>43430.621770833335</v>
      </c>
      <c r="X2128" s="88" t="s">
        <v>3665</v>
      </c>
      <c r="Y2128" s="84"/>
      <c r="Z2128" s="84"/>
      <c r="AA2128" s="87" t="s">
        <v>4795</v>
      </c>
      <c r="AB2128" s="84"/>
      <c r="AC2128" s="84" t="b">
        <v>0</v>
      </c>
      <c r="AD2128" s="84">
        <v>0</v>
      </c>
      <c r="AE2128" s="87" t="s">
        <v>5552</v>
      </c>
      <c r="AF2128" s="84" t="b">
        <v>0</v>
      </c>
      <c r="AG2128" s="84" t="s">
        <v>5609</v>
      </c>
      <c r="AH2128" s="84"/>
      <c r="AI2128" s="87" t="s">
        <v>5552</v>
      </c>
      <c r="AJ2128" s="84" t="b">
        <v>0</v>
      </c>
      <c r="AK2128" s="84">
        <v>4</v>
      </c>
      <c r="AL2128" s="87" t="s">
        <v>4901</v>
      </c>
      <c r="AM2128" s="84" t="s">
        <v>5685</v>
      </c>
      <c r="AN2128" s="84" t="b">
        <v>0</v>
      </c>
      <c r="AO2128" s="87" t="s">
        <v>4901</v>
      </c>
      <c r="AP2128" s="84" t="s">
        <v>179</v>
      </c>
      <c r="AQ2128" s="84">
        <v>0</v>
      </c>
      <c r="AR2128" s="84">
        <v>0</v>
      </c>
      <c r="AS2128" s="84"/>
      <c r="AT2128" s="84"/>
      <c r="AU2128" s="84"/>
      <c r="AV2128" s="84"/>
      <c r="AW2128" s="84"/>
      <c r="AX2128" s="84"/>
      <c r="AY2128" s="84"/>
      <c r="AZ2128" s="84"/>
    </row>
    <row r="2129" spans="1:52" x14ac:dyDescent="0.55000000000000004">
      <c r="A2129" s="69" t="s">
        <v>551</v>
      </c>
      <c r="B2129" s="69" t="s">
        <v>1098</v>
      </c>
      <c r="C2129" s="70"/>
      <c r="D2129" s="71"/>
      <c r="E2129" s="72"/>
      <c r="F2129" s="73"/>
      <c r="G2129" s="70"/>
      <c r="H2129" s="74"/>
      <c r="I2129" s="75"/>
      <c r="J2129" s="75"/>
      <c r="K2129" s="36"/>
      <c r="L2129" s="82"/>
      <c r="M2129" s="82"/>
      <c r="N2129" s="77"/>
      <c r="O2129" s="84" t="s">
        <v>1270</v>
      </c>
      <c r="P2129" s="86">
        <v>43430.621770833335</v>
      </c>
      <c r="Q2129" s="84" t="s">
        <v>1453</v>
      </c>
      <c r="R2129" s="84"/>
      <c r="S2129" s="84"/>
      <c r="T2129" s="84"/>
      <c r="U2129" s="84"/>
      <c r="V2129" s="88" t="s">
        <v>2760</v>
      </c>
      <c r="W2129" s="86">
        <v>43430.621770833335</v>
      </c>
      <c r="X2129" s="88" t="s">
        <v>3665</v>
      </c>
      <c r="Y2129" s="84"/>
      <c r="Z2129" s="84"/>
      <c r="AA2129" s="87" t="s">
        <v>4795</v>
      </c>
      <c r="AB2129" s="84"/>
      <c r="AC2129" s="84" t="b">
        <v>0</v>
      </c>
      <c r="AD2129" s="84">
        <v>0</v>
      </c>
      <c r="AE2129" s="87" t="s">
        <v>5552</v>
      </c>
      <c r="AF2129" s="84" t="b">
        <v>0</v>
      </c>
      <c r="AG2129" s="84" t="s">
        <v>5609</v>
      </c>
      <c r="AH2129" s="84"/>
      <c r="AI2129" s="87" t="s">
        <v>5552</v>
      </c>
      <c r="AJ2129" s="84" t="b">
        <v>0</v>
      </c>
      <c r="AK2129" s="84">
        <v>4</v>
      </c>
      <c r="AL2129" s="87" t="s">
        <v>4901</v>
      </c>
      <c r="AM2129" s="84" t="s">
        <v>5685</v>
      </c>
      <c r="AN2129" s="84" t="b">
        <v>0</v>
      </c>
      <c r="AO2129" s="87" t="s">
        <v>4901</v>
      </c>
      <c r="AP2129" s="84" t="s">
        <v>179</v>
      </c>
      <c r="AQ2129" s="84">
        <v>0</v>
      </c>
      <c r="AR2129" s="84">
        <v>0</v>
      </c>
      <c r="AS2129" s="84"/>
      <c r="AT2129" s="84"/>
      <c r="AU2129" s="84"/>
      <c r="AV2129" s="84"/>
      <c r="AW2129" s="84"/>
      <c r="AX2129" s="84"/>
      <c r="AY2129" s="84"/>
      <c r="AZ2129" s="84"/>
    </row>
    <row r="2130" spans="1:52" x14ac:dyDescent="0.55000000000000004">
      <c r="A2130" s="69" t="s">
        <v>552</v>
      </c>
      <c r="B2130" s="69" t="s">
        <v>635</v>
      </c>
      <c r="C2130" s="70"/>
      <c r="D2130" s="71"/>
      <c r="E2130" s="72"/>
      <c r="F2130" s="73"/>
      <c r="G2130" s="70"/>
      <c r="H2130" s="74"/>
      <c r="I2130" s="75"/>
      <c r="J2130" s="75"/>
      <c r="K2130" s="36"/>
      <c r="L2130" s="82"/>
      <c r="M2130" s="82"/>
      <c r="N2130" s="77"/>
      <c r="O2130" s="84" t="s">
        <v>1269</v>
      </c>
      <c r="P2130" s="86">
        <v>43430.624502314815</v>
      </c>
      <c r="Q2130" s="84" t="s">
        <v>1457</v>
      </c>
      <c r="R2130" s="84"/>
      <c r="S2130" s="84"/>
      <c r="T2130" s="84"/>
      <c r="U2130" s="84"/>
      <c r="V2130" s="88" t="s">
        <v>2937</v>
      </c>
      <c r="W2130" s="86">
        <v>43430.624502314815</v>
      </c>
      <c r="X2130" s="88" t="s">
        <v>3666</v>
      </c>
      <c r="Y2130" s="84"/>
      <c r="Z2130" s="84"/>
      <c r="AA2130" s="87" t="s">
        <v>4796</v>
      </c>
      <c r="AB2130" s="84"/>
      <c r="AC2130" s="84" t="b">
        <v>0</v>
      </c>
      <c r="AD2130" s="84">
        <v>0</v>
      </c>
      <c r="AE2130" s="87" t="s">
        <v>5552</v>
      </c>
      <c r="AF2130" s="84" t="b">
        <v>0</v>
      </c>
      <c r="AG2130" s="84" t="s">
        <v>5604</v>
      </c>
      <c r="AH2130" s="84"/>
      <c r="AI2130" s="87" t="s">
        <v>5552</v>
      </c>
      <c r="AJ2130" s="84" t="b">
        <v>0</v>
      </c>
      <c r="AK2130" s="84">
        <v>4</v>
      </c>
      <c r="AL2130" s="87" t="s">
        <v>4902</v>
      </c>
      <c r="AM2130" s="84" t="s">
        <v>5685</v>
      </c>
      <c r="AN2130" s="84" t="b">
        <v>0</v>
      </c>
      <c r="AO2130" s="87" t="s">
        <v>4902</v>
      </c>
      <c r="AP2130" s="84" t="s">
        <v>179</v>
      </c>
      <c r="AQ2130" s="84">
        <v>0</v>
      </c>
      <c r="AR2130" s="84">
        <v>0</v>
      </c>
      <c r="AS2130" s="84"/>
      <c r="AT2130" s="84"/>
      <c r="AU2130" s="84"/>
      <c r="AV2130" s="84"/>
      <c r="AW2130" s="84"/>
      <c r="AX2130" s="84"/>
      <c r="AY2130" s="84"/>
      <c r="AZ2130" s="84"/>
    </row>
    <row r="2131" spans="1:52" x14ac:dyDescent="0.55000000000000004">
      <c r="A2131" s="69" t="s">
        <v>552</v>
      </c>
      <c r="B2131" s="69" t="s">
        <v>1098</v>
      </c>
      <c r="C2131" s="70"/>
      <c r="D2131" s="71"/>
      <c r="E2131" s="72"/>
      <c r="F2131" s="73"/>
      <c r="G2131" s="70"/>
      <c r="H2131" s="74"/>
      <c r="I2131" s="75"/>
      <c r="J2131" s="75"/>
      <c r="K2131" s="36"/>
      <c r="L2131" s="82"/>
      <c r="M2131" s="82"/>
      <c r="N2131" s="77"/>
      <c r="O2131" s="84" t="s">
        <v>1270</v>
      </c>
      <c r="P2131" s="86">
        <v>43430.624502314815</v>
      </c>
      <c r="Q2131" s="84" t="s">
        <v>1457</v>
      </c>
      <c r="R2131" s="84"/>
      <c r="S2131" s="84"/>
      <c r="T2131" s="84"/>
      <c r="U2131" s="84"/>
      <c r="V2131" s="88" t="s">
        <v>2937</v>
      </c>
      <c r="W2131" s="86">
        <v>43430.624502314815</v>
      </c>
      <c r="X2131" s="88" t="s">
        <v>3666</v>
      </c>
      <c r="Y2131" s="84"/>
      <c r="Z2131" s="84"/>
      <c r="AA2131" s="87" t="s">
        <v>4796</v>
      </c>
      <c r="AB2131" s="84"/>
      <c r="AC2131" s="84" t="b">
        <v>0</v>
      </c>
      <c r="AD2131" s="84">
        <v>0</v>
      </c>
      <c r="AE2131" s="87" t="s">
        <v>5552</v>
      </c>
      <c r="AF2131" s="84" t="b">
        <v>0</v>
      </c>
      <c r="AG2131" s="84" t="s">
        <v>5604</v>
      </c>
      <c r="AH2131" s="84"/>
      <c r="AI2131" s="87" t="s">
        <v>5552</v>
      </c>
      <c r="AJ2131" s="84" t="b">
        <v>0</v>
      </c>
      <c r="AK2131" s="84">
        <v>4</v>
      </c>
      <c r="AL2131" s="87" t="s">
        <v>4902</v>
      </c>
      <c r="AM2131" s="84" t="s">
        <v>5685</v>
      </c>
      <c r="AN2131" s="84" t="b">
        <v>0</v>
      </c>
      <c r="AO2131" s="87" t="s">
        <v>4902</v>
      </c>
      <c r="AP2131" s="84" t="s">
        <v>179</v>
      </c>
      <c r="AQ2131" s="84">
        <v>0</v>
      </c>
      <c r="AR2131" s="84">
        <v>0</v>
      </c>
      <c r="AS2131" s="84"/>
      <c r="AT2131" s="84"/>
      <c r="AU2131" s="84"/>
      <c r="AV2131" s="84"/>
      <c r="AW2131" s="84"/>
      <c r="AX2131" s="84"/>
      <c r="AY2131" s="84"/>
      <c r="AZ2131" s="84"/>
    </row>
    <row r="2132" spans="1:52" x14ac:dyDescent="0.55000000000000004">
      <c r="A2132" s="69" t="s">
        <v>553</v>
      </c>
      <c r="B2132" s="69" t="s">
        <v>635</v>
      </c>
      <c r="C2132" s="70"/>
      <c r="D2132" s="71"/>
      <c r="E2132" s="72"/>
      <c r="F2132" s="73"/>
      <c r="G2132" s="70"/>
      <c r="H2132" s="74"/>
      <c r="I2132" s="75"/>
      <c r="J2132" s="75"/>
      <c r="K2132" s="36"/>
      <c r="L2132" s="82"/>
      <c r="M2132" s="82"/>
      <c r="N2132" s="77"/>
      <c r="O2132" s="84" t="s">
        <v>1269</v>
      </c>
      <c r="P2132" s="86">
        <v>43430.62699074074</v>
      </c>
      <c r="Q2132" s="84" t="s">
        <v>1457</v>
      </c>
      <c r="R2132" s="84"/>
      <c r="S2132" s="84"/>
      <c r="T2132" s="84"/>
      <c r="U2132" s="84"/>
      <c r="V2132" s="88" t="s">
        <v>2760</v>
      </c>
      <c r="W2132" s="86">
        <v>43430.62699074074</v>
      </c>
      <c r="X2132" s="88" t="s">
        <v>3667</v>
      </c>
      <c r="Y2132" s="84"/>
      <c r="Z2132" s="84"/>
      <c r="AA2132" s="87" t="s">
        <v>4797</v>
      </c>
      <c r="AB2132" s="84"/>
      <c r="AC2132" s="84" t="b">
        <v>0</v>
      </c>
      <c r="AD2132" s="84">
        <v>0</v>
      </c>
      <c r="AE2132" s="87" t="s">
        <v>5552</v>
      </c>
      <c r="AF2132" s="84" t="b">
        <v>0</v>
      </c>
      <c r="AG2132" s="84" t="s">
        <v>5604</v>
      </c>
      <c r="AH2132" s="84"/>
      <c r="AI2132" s="87" t="s">
        <v>5552</v>
      </c>
      <c r="AJ2132" s="84" t="b">
        <v>0</v>
      </c>
      <c r="AK2132" s="84">
        <v>4</v>
      </c>
      <c r="AL2132" s="87" t="s">
        <v>4902</v>
      </c>
      <c r="AM2132" s="84" t="s">
        <v>5685</v>
      </c>
      <c r="AN2132" s="84" t="b">
        <v>0</v>
      </c>
      <c r="AO2132" s="87" t="s">
        <v>4902</v>
      </c>
      <c r="AP2132" s="84" t="s">
        <v>179</v>
      </c>
      <c r="AQ2132" s="84">
        <v>0</v>
      </c>
      <c r="AR2132" s="84">
        <v>0</v>
      </c>
      <c r="AS2132" s="84"/>
      <c r="AT2132" s="84"/>
      <c r="AU2132" s="84"/>
      <c r="AV2132" s="84"/>
      <c r="AW2132" s="84"/>
      <c r="AX2132" s="84"/>
      <c r="AY2132" s="84"/>
      <c r="AZ2132" s="84"/>
    </row>
    <row r="2133" spans="1:52" x14ac:dyDescent="0.55000000000000004">
      <c r="A2133" s="69" t="s">
        <v>553</v>
      </c>
      <c r="B2133" s="69" t="s">
        <v>1098</v>
      </c>
      <c r="C2133" s="70"/>
      <c r="D2133" s="71"/>
      <c r="E2133" s="72"/>
      <c r="F2133" s="73"/>
      <c r="G2133" s="70"/>
      <c r="H2133" s="74"/>
      <c r="I2133" s="75"/>
      <c r="J2133" s="75"/>
      <c r="K2133" s="36"/>
      <c r="L2133" s="82"/>
      <c r="M2133" s="82"/>
      <c r="N2133" s="77"/>
      <c r="O2133" s="84" t="s">
        <v>1270</v>
      </c>
      <c r="P2133" s="86">
        <v>43430.62699074074</v>
      </c>
      <c r="Q2133" s="84" t="s">
        <v>1457</v>
      </c>
      <c r="R2133" s="84"/>
      <c r="S2133" s="84"/>
      <c r="T2133" s="84"/>
      <c r="U2133" s="84"/>
      <c r="V2133" s="88" t="s">
        <v>2760</v>
      </c>
      <c r="W2133" s="86">
        <v>43430.62699074074</v>
      </c>
      <c r="X2133" s="88" t="s">
        <v>3667</v>
      </c>
      <c r="Y2133" s="84"/>
      <c r="Z2133" s="84"/>
      <c r="AA2133" s="87" t="s">
        <v>4797</v>
      </c>
      <c r="AB2133" s="84"/>
      <c r="AC2133" s="84" t="b">
        <v>0</v>
      </c>
      <c r="AD2133" s="84">
        <v>0</v>
      </c>
      <c r="AE2133" s="87" t="s">
        <v>5552</v>
      </c>
      <c r="AF2133" s="84" t="b">
        <v>0</v>
      </c>
      <c r="AG2133" s="84" t="s">
        <v>5604</v>
      </c>
      <c r="AH2133" s="84"/>
      <c r="AI2133" s="87" t="s">
        <v>5552</v>
      </c>
      <c r="AJ2133" s="84" t="b">
        <v>0</v>
      </c>
      <c r="AK2133" s="84">
        <v>4</v>
      </c>
      <c r="AL2133" s="87" t="s">
        <v>4902</v>
      </c>
      <c r="AM2133" s="84" t="s">
        <v>5685</v>
      </c>
      <c r="AN2133" s="84" t="b">
        <v>0</v>
      </c>
      <c r="AO2133" s="87" t="s">
        <v>4902</v>
      </c>
      <c r="AP2133" s="84" t="s">
        <v>179</v>
      </c>
      <c r="AQ2133" s="84">
        <v>0</v>
      </c>
      <c r="AR2133" s="84">
        <v>0</v>
      </c>
      <c r="AS2133" s="84"/>
      <c r="AT2133" s="84"/>
      <c r="AU2133" s="84"/>
      <c r="AV2133" s="84"/>
      <c r="AW2133" s="84"/>
      <c r="AX2133" s="84"/>
      <c r="AY2133" s="84"/>
      <c r="AZ2133" s="84"/>
    </row>
    <row r="2134" spans="1:52" x14ac:dyDescent="0.55000000000000004">
      <c r="A2134" s="69" t="s">
        <v>554</v>
      </c>
      <c r="B2134" s="69" t="s">
        <v>960</v>
      </c>
      <c r="C2134" s="70"/>
      <c r="D2134" s="71"/>
      <c r="E2134" s="72"/>
      <c r="F2134" s="73"/>
      <c r="G2134" s="70"/>
      <c r="H2134" s="74"/>
      <c r="I2134" s="75"/>
      <c r="J2134" s="75"/>
      <c r="K2134" s="36"/>
      <c r="L2134" s="82"/>
      <c r="M2134" s="82"/>
      <c r="N2134" s="77"/>
      <c r="O2134" s="84" t="s">
        <v>1270</v>
      </c>
      <c r="P2134" s="86">
        <v>43428.674328703702</v>
      </c>
      <c r="Q2134" s="84" t="s">
        <v>1458</v>
      </c>
      <c r="R2134" s="88" t="s">
        <v>1719</v>
      </c>
      <c r="S2134" s="84" t="s">
        <v>1934</v>
      </c>
      <c r="T2134" s="84" t="s">
        <v>2032</v>
      </c>
      <c r="U2134" s="88" t="s">
        <v>2507</v>
      </c>
      <c r="V2134" s="88" t="s">
        <v>2507</v>
      </c>
      <c r="W2134" s="86">
        <v>43428.674328703702</v>
      </c>
      <c r="X2134" s="88" t="s">
        <v>3668</v>
      </c>
      <c r="Y2134" s="84"/>
      <c r="Z2134" s="84"/>
      <c r="AA2134" s="87" t="s">
        <v>4798</v>
      </c>
      <c r="AB2134" s="84"/>
      <c r="AC2134" s="84" t="b">
        <v>0</v>
      </c>
      <c r="AD2134" s="84">
        <v>0</v>
      </c>
      <c r="AE2134" s="87" t="s">
        <v>5552</v>
      </c>
      <c r="AF2134" s="84" t="b">
        <v>0</v>
      </c>
      <c r="AG2134" s="84" t="s">
        <v>5604</v>
      </c>
      <c r="AH2134" s="84"/>
      <c r="AI2134" s="87" t="s">
        <v>5552</v>
      </c>
      <c r="AJ2134" s="84" t="b">
        <v>0</v>
      </c>
      <c r="AK2134" s="84">
        <v>1</v>
      </c>
      <c r="AL2134" s="87" t="s">
        <v>5552</v>
      </c>
      <c r="AM2134" s="84" t="s">
        <v>5687</v>
      </c>
      <c r="AN2134" s="84" t="b">
        <v>0</v>
      </c>
      <c r="AO2134" s="87" t="s">
        <v>4798</v>
      </c>
      <c r="AP2134" s="84" t="s">
        <v>179</v>
      </c>
      <c r="AQ2134" s="84">
        <v>0</v>
      </c>
      <c r="AR2134" s="84">
        <v>0</v>
      </c>
      <c r="AS2134" s="84"/>
      <c r="AT2134" s="84"/>
      <c r="AU2134" s="84"/>
      <c r="AV2134" s="84"/>
      <c r="AW2134" s="84"/>
      <c r="AX2134" s="84"/>
      <c r="AY2134" s="84"/>
      <c r="AZ2134" s="84"/>
    </row>
    <row r="2135" spans="1:52" x14ac:dyDescent="0.55000000000000004">
      <c r="A2135" s="69" t="s">
        <v>554</v>
      </c>
      <c r="B2135" s="69" t="s">
        <v>961</v>
      </c>
      <c r="C2135" s="70"/>
      <c r="D2135" s="71"/>
      <c r="E2135" s="72"/>
      <c r="F2135" s="73"/>
      <c r="G2135" s="70"/>
      <c r="H2135" s="74"/>
      <c r="I2135" s="75"/>
      <c r="J2135" s="75"/>
      <c r="K2135" s="36"/>
      <c r="L2135" s="82"/>
      <c r="M2135" s="82"/>
      <c r="N2135" s="77"/>
      <c r="O2135" s="84" t="s">
        <v>1270</v>
      </c>
      <c r="P2135" s="86">
        <v>43428.674328703702</v>
      </c>
      <c r="Q2135" s="84" t="s">
        <v>1458</v>
      </c>
      <c r="R2135" s="88" t="s">
        <v>1719</v>
      </c>
      <c r="S2135" s="84" t="s">
        <v>1934</v>
      </c>
      <c r="T2135" s="84" t="s">
        <v>2032</v>
      </c>
      <c r="U2135" s="88" t="s">
        <v>2507</v>
      </c>
      <c r="V2135" s="88" t="s">
        <v>2507</v>
      </c>
      <c r="W2135" s="86">
        <v>43428.674328703702</v>
      </c>
      <c r="X2135" s="88" t="s">
        <v>3668</v>
      </c>
      <c r="Y2135" s="84"/>
      <c r="Z2135" s="84"/>
      <c r="AA2135" s="87" t="s">
        <v>4798</v>
      </c>
      <c r="AB2135" s="84"/>
      <c r="AC2135" s="84" t="b">
        <v>0</v>
      </c>
      <c r="AD2135" s="84">
        <v>0</v>
      </c>
      <c r="AE2135" s="87" t="s">
        <v>5552</v>
      </c>
      <c r="AF2135" s="84" t="b">
        <v>0</v>
      </c>
      <c r="AG2135" s="84" t="s">
        <v>5604</v>
      </c>
      <c r="AH2135" s="84"/>
      <c r="AI2135" s="87" t="s">
        <v>5552</v>
      </c>
      <c r="AJ2135" s="84" t="b">
        <v>0</v>
      </c>
      <c r="AK2135" s="84">
        <v>1</v>
      </c>
      <c r="AL2135" s="87" t="s">
        <v>5552</v>
      </c>
      <c r="AM2135" s="84" t="s">
        <v>5687</v>
      </c>
      <c r="AN2135" s="84" t="b">
        <v>0</v>
      </c>
      <c r="AO2135" s="87" t="s">
        <v>4798</v>
      </c>
      <c r="AP2135" s="84" t="s">
        <v>179</v>
      </c>
      <c r="AQ2135" s="84">
        <v>0</v>
      </c>
      <c r="AR2135" s="84">
        <v>0</v>
      </c>
      <c r="AS2135" s="84"/>
      <c r="AT2135" s="84"/>
      <c r="AU2135" s="84"/>
      <c r="AV2135" s="84"/>
      <c r="AW2135" s="84"/>
      <c r="AX2135" s="84"/>
      <c r="AY2135" s="84"/>
      <c r="AZ2135" s="84"/>
    </row>
    <row r="2136" spans="1:52" x14ac:dyDescent="0.55000000000000004">
      <c r="A2136" s="69" t="s">
        <v>554</v>
      </c>
      <c r="B2136" s="69" t="s">
        <v>962</v>
      </c>
      <c r="C2136" s="70"/>
      <c r="D2136" s="71"/>
      <c r="E2136" s="72"/>
      <c r="F2136" s="73"/>
      <c r="G2136" s="70"/>
      <c r="H2136" s="74"/>
      <c r="I2136" s="75"/>
      <c r="J2136" s="75"/>
      <c r="K2136" s="36"/>
      <c r="L2136" s="82"/>
      <c r="M2136" s="82"/>
      <c r="N2136" s="77"/>
      <c r="O2136" s="84" t="s">
        <v>1270</v>
      </c>
      <c r="P2136" s="86">
        <v>43428.674328703702</v>
      </c>
      <c r="Q2136" s="84" t="s">
        <v>1458</v>
      </c>
      <c r="R2136" s="88" t="s">
        <v>1719</v>
      </c>
      <c r="S2136" s="84" t="s">
        <v>1934</v>
      </c>
      <c r="T2136" s="84" t="s">
        <v>2032</v>
      </c>
      <c r="U2136" s="88" t="s">
        <v>2507</v>
      </c>
      <c r="V2136" s="88" t="s">
        <v>2507</v>
      </c>
      <c r="W2136" s="86">
        <v>43428.674328703702</v>
      </c>
      <c r="X2136" s="88" t="s">
        <v>3668</v>
      </c>
      <c r="Y2136" s="84"/>
      <c r="Z2136" s="84"/>
      <c r="AA2136" s="87" t="s">
        <v>4798</v>
      </c>
      <c r="AB2136" s="84"/>
      <c r="AC2136" s="84" t="b">
        <v>0</v>
      </c>
      <c r="AD2136" s="84">
        <v>0</v>
      </c>
      <c r="AE2136" s="87" t="s">
        <v>5552</v>
      </c>
      <c r="AF2136" s="84" t="b">
        <v>0</v>
      </c>
      <c r="AG2136" s="84" t="s">
        <v>5604</v>
      </c>
      <c r="AH2136" s="84"/>
      <c r="AI2136" s="87" t="s">
        <v>5552</v>
      </c>
      <c r="AJ2136" s="84" t="b">
        <v>0</v>
      </c>
      <c r="AK2136" s="84">
        <v>1</v>
      </c>
      <c r="AL2136" s="87" t="s">
        <v>5552</v>
      </c>
      <c r="AM2136" s="84" t="s">
        <v>5687</v>
      </c>
      <c r="AN2136" s="84" t="b">
        <v>0</v>
      </c>
      <c r="AO2136" s="87" t="s">
        <v>4798</v>
      </c>
      <c r="AP2136" s="84" t="s">
        <v>179</v>
      </c>
      <c r="AQ2136" s="84">
        <v>0</v>
      </c>
      <c r="AR2136" s="84">
        <v>0</v>
      </c>
      <c r="AS2136" s="84"/>
      <c r="AT2136" s="84"/>
      <c r="AU2136" s="84"/>
      <c r="AV2136" s="84"/>
      <c r="AW2136" s="84"/>
      <c r="AX2136" s="84"/>
      <c r="AY2136" s="84"/>
      <c r="AZ2136" s="84"/>
    </row>
    <row r="2137" spans="1:52" x14ac:dyDescent="0.55000000000000004">
      <c r="A2137" s="69" t="s">
        <v>554</v>
      </c>
      <c r="B2137" s="69" t="s">
        <v>963</v>
      </c>
      <c r="C2137" s="70"/>
      <c r="D2137" s="71"/>
      <c r="E2137" s="72"/>
      <c r="F2137" s="73"/>
      <c r="G2137" s="70"/>
      <c r="H2137" s="74"/>
      <c r="I2137" s="75"/>
      <c r="J2137" s="75"/>
      <c r="K2137" s="36"/>
      <c r="L2137" s="82"/>
      <c r="M2137" s="82"/>
      <c r="N2137" s="77"/>
      <c r="O2137" s="84" t="s">
        <v>1270</v>
      </c>
      <c r="P2137" s="86">
        <v>43428.674328703702</v>
      </c>
      <c r="Q2137" s="84" t="s">
        <v>1458</v>
      </c>
      <c r="R2137" s="88" t="s">
        <v>1719</v>
      </c>
      <c r="S2137" s="84" t="s">
        <v>1934</v>
      </c>
      <c r="T2137" s="84" t="s">
        <v>2032</v>
      </c>
      <c r="U2137" s="88" t="s">
        <v>2507</v>
      </c>
      <c r="V2137" s="88" t="s">
        <v>2507</v>
      </c>
      <c r="W2137" s="86">
        <v>43428.674328703702</v>
      </c>
      <c r="X2137" s="88" t="s">
        <v>3668</v>
      </c>
      <c r="Y2137" s="84"/>
      <c r="Z2137" s="84"/>
      <c r="AA2137" s="87" t="s">
        <v>4798</v>
      </c>
      <c r="AB2137" s="84"/>
      <c r="AC2137" s="84" t="b">
        <v>0</v>
      </c>
      <c r="AD2137" s="84">
        <v>0</v>
      </c>
      <c r="AE2137" s="87" t="s">
        <v>5552</v>
      </c>
      <c r="AF2137" s="84" t="b">
        <v>0</v>
      </c>
      <c r="AG2137" s="84" t="s">
        <v>5604</v>
      </c>
      <c r="AH2137" s="84"/>
      <c r="AI2137" s="87" t="s">
        <v>5552</v>
      </c>
      <c r="AJ2137" s="84" t="b">
        <v>0</v>
      </c>
      <c r="AK2137" s="84">
        <v>1</v>
      </c>
      <c r="AL2137" s="87" t="s">
        <v>5552</v>
      </c>
      <c r="AM2137" s="84" t="s">
        <v>5687</v>
      </c>
      <c r="AN2137" s="84" t="b">
        <v>0</v>
      </c>
      <c r="AO2137" s="87" t="s">
        <v>4798</v>
      </c>
      <c r="AP2137" s="84" t="s">
        <v>179</v>
      </c>
      <c r="AQ2137" s="84">
        <v>0</v>
      </c>
      <c r="AR2137" s="84">
        <v>0</v>
      </c>
      <c r="AS2137" s="84"/>
      <c r="AT2137" s="84"/>
      <c r="AU2137" s="84"/>
      <c r="AV2137" s="84"/>
      <c r="AW2137" s="84"/>
      <c r="AX2137" s="84"/>
      <c r="AY2137" s="84"/>
      <c r="AZ2137" s="84"/>
    </row>
    <row r="2138" spans="1:52" x14ac:dyDescent="0.55000000000000004">
      <c r="A2138" s="69" t="s">
        <v>554</v>
      </c>
      <c r="B2138" s="69" t="s">
        <v>964</v>
      </c>
      <c r="C2138" s="70"/>
      <c r="D2138" s="71"/>
      <c r="E2138" s="72"/>
      <c r="F2138" s="73"/>
      <c r="G2138" s="70"/>
      <c r="H2138" s="74"/>
      <c r="I2138" s="75"/>
      <c r="J2138" s="75"/>
      <c r="K2138" s="36"/>
      <c r="L2138" s="82"/>
      <c r="M2138" s="82"/>
      <c r="N2138" s="77"/>
      <c r="O2138" s="84" t="s">
        <v>1270</v>
      </c>
      <c r="P2138" s="86">
        <v>43428.674328703702</v>
      </c>
      <c r="Q2138" s="84" t="s">
        <v>1458</v>
      </c>
      <c r="R2138" s="88" t="s">
        <v>1719</v>
      </c>
      <c r="S2138" s="84" t="s">
        <v>1934</v>
      </c>
      <c r="T2138" s="84" t="s">
        <v>2032</v>
      </c>
      <c r="U2138" s="88" t="s">
        <v>2507</v>
      </c>
      <c r="V2138" s="88" t="s">
        <v>2507</v>
      </c>
      <c r="W2138" s="86">
        <v>43428.674328703702</v>
      </c>
      <c r="X2138" s="88" t="s">
        <v>3668</v>
      </c>
      <c r="Y2138" s="84"/>
      <c r="Z2138" s="84"/>
      <c r="AA2138" s="87" t="s">
        <v>4798</v>
      </c>
      <c r="AB2138" s="84"/>
      <c r="AC2138" s="84" t="b">
        <v>0</v>
      </c>
      <c r="AD2138" s="84">
        <v>0</v>
      </c>
      <c r="AE2138" s="87" t="s">
        <v>5552</v>
      </c>
      <c r="AF2138" s="84" t="b">
        <v>0</v>
      </c>
      <c r="AG2138" s="84" t="s">
        <v>5604</v>
      </c>
      <c r="AH2138" s="84"/>
      <c r="AI2138" s="87" t="s">
        <v>5552</v>
      </c>
      <c r="AJ2138" s="84" t="b">
        <v>0</v>
      </c>
      <c r="AK2138" s="84">
        <v>1</v>
      </c>
      <c r="AL2138" s="87" t="s">
        <v>5552</v>
      </c>
      <c r="AM2138" s="84" t="s">
        <v>5687</v>
      </c>
      <c r="AN2138" s="84" t="b">
        <v>0</v>
      </c>
      <c r="AO2138" s="87" t="s">
        <v>4798</v>
      </c>
      <c r="AP2138" s="84" t="s">
        <v>179</v>
      </c>
      <c r="AQ2138" s="84">
        <v>0</v>
      </c>
      <c r="AR2138" s="84">
        <v>0</v>
      </c>
      <c r="AS2138" s="84"/>
      <c r="AT2138" s="84"/>
      <c r="AU2138" s="84"/>
      <c r="AV2138" s="84"/>
      <c r="AW2138" s="84"/>
      <c r="AX2138" s="84"/>
      <c r="AY2138" s="84"/>
      <c r="AZ2138" s="84"/>
    </row>
    <row r="2139" spans="1:52" x14ac:dyDescent="0.55000000000000004">
      <c r="A2139" s="69" t="s">
        <v>555</v>
      </c>
      <c r="B2139" s="69" t="s">
        <v>554</v>
      </c>
      <c r="C2139" s="70"/>
      <c r="D2139" s="71"/>
      <c r="E2139" s="72"/>
      <c r="F2139" s="73"/>
      <c r="G2139" s="70"/>
      <c r="H2139" s="74"/>
      <c r="I2139" s="75"/>
      <c r="J2139" s="75"/>
      <c r="K2139" s="36"/>
      <c r="L2139" s="82"/>
      <c r="M2139" s="82"/>
      <c r="N2139" s="77"/>
      <c r="O2139" s="84" t="s">
        <v>1269</v>
      </c>
      <c r="P2139" s="86">
        <v>43428.675266203703</v>
      </c>
      <c r="Q2139" s="84" t="s">
        <v>1458</v>
      </c>
      <c r="R2139" s="88" t="s">
        <v>1719</v>
      </c>
      <c r="S2139" s="84" t="s">
        <v>1934</v>
      </c>
      <c r="T2139" s="84" t="s">
        <v>2187</v>
      </c>
      <c r="U2139" s="84"/>
      <c r="V2139" s="88" t="s">
        <v>2938</v>
      </c>
      <c r="W2139" s="86">
        <v>43428.675266203703</v>
      </c>
      <c r="X2139" s="88" t="s">
        <v>3669</v>
      </c>
      <c r="Y2139" s="84"/>
      <c r="Z2139" s="84"/>
      <c r="AA2139" s="87" t="s">
        <v>4799</v>
      </c>
      <c r="AB2139" s="84"/>
      <c r="AC2139" s="84" t="b">
        <v>0</v>
      </c>
      <c r="AD2139" s="84">
        <v>0</v>
      </c>
      <c r="AE2139" s="87" t="s">
        <v>5552</v>
      </c>
      <c r="AF2139" s="84" t="b">
        <v>0</v>
      </c>
      <c r="AG2139" s="84" t="s">
        <v>5604</v>
      </c>
      <c r="AH2139" s="84"/>
      <c r="AI2139" s="87" t="s">
        <v>5552</v>
      </c>
      <c r="AJ2139" s="84" t="b">
        <v>0</v>
      </c>
      <c r="AK2139" s="84">
        <v>1</v>
      </c>
      <c r="AL2139" s="87" t="s">
        <v>4798</v>
      </c>
      <c r="AM2139" s="84" t="s">
        <v>5706</v>
      </c>
      <c r="AN2139" s="84" t="b">
        <v>0</v>
      </c>
      <c r="AO2139" s="87" t="s">
        <v>4798</v>
      </c>
      <c r="AP2139" s="84" t="s">
        <v>179</v>
      </c>
      <c r="AQ2139" s="84">
        <v>0</v>
      </c>
      <c r="AR2139" s="84">
        <v>0</v>
      </c>
      <c r="AS2139" s="84"/>
      <c r="AT2139" s="84"/>
      <c r="AU2139" s="84"/>
      <c r="AV2139" s="84"/>
      <c r="AW2139" s="84"/>
      <c r="AX2139" s="84"/>
      <c r="AY2139" s="84"/>
      <c r="AZ2139" s="84"/>
    </row>
    <row r="2140" spans="1:52" x14ac:dyDescent="0.55000000000000004">
      <c r="A2140" s="69" t="s">
        <v>556</v>
      </c>
      <c r="B2140" s="69" t="s">
        <v>960</v>
      </c>
      <c r="C2140" s="70"/>
      <c r="D2140" s="71"/>
      <c r="E2140" s="72"/>
      <c r="F2140" s="73"/>
      <c r="G2140" s="70"/>
      <c r="H2140" s="74"/>
      <c r="I2140" s="75"/>
      <c r="J2140" s="75"/>
      <c r="K2140" s="36"/>
      <c r="L2140" s="82"/>
      <c r="M2140" s="82"/>
      <c r="N2140" s="77"/>
      <c r="O2140" s="84" t="s">
        <v>1270</v>
      </c>
      <c r="P2140" s="86">
        <v>43430.632673611108</v>
      </c>
      <c r="Q2140" s="84" t="s">
        <v>1459</v>
      </c>
      <c r="R2140" s="88" t="s">
        <v>1719</v>
      </c>
      <c r="S2140" s="84" t="s">
        <v>1934</v>
      </c>
      <c r="T2140" s="84" t="s">
        <v>2032</v>
      </c>
      <c r="U2140" s="88" t="s">
        <v>2508</v>
      </c>
      <c r="V2140" s="88" t="s">
        <v>2508</v>
      </c>
      <c r="W2140" s="86">
        <v>43430.632673611108</v>
      </c>
      <c r="X2140" s="88" t="s">
        <v>3670</v>
      </c>
      <c r="Y2140" s="84"/>
      <c r="Z2140" s="84"/>
      <c r="AA2140" s="87" t="s">
        <v>4800</v>
      </c>
      <c r="AB2140" s="84"/>
      <c r="AC2140" s="84" t="b">
        <v>0</v>
      </c>
      <c r="AD2140" s="84">
        <v>0</v>
      </c>
      <c r="AE2140" s="87" t="s">
        <v>5552</v>
      </c>
      <c r="AF2140" s="84" t="b">
        <v>0</v>
      </c>
      <c r="AG2140" s="84" t="s">
        <v>5604</v>
      </c>
      <c r="AH2140" s="84"/>
      <c r="AI2140" s="87" t="s">
        <v>5552</v>
      </c>
      <c r="AJ2140" s="84" t="b">
        <v>0</v>
      </c>
      <c r="AK2140" s="84">
        <v>1</v>
      </c>
      <c r="AL2140" s="87" t="s">
        <v>5552</v>
      </c>
      <c r="AM2140" s="84" t="s">
        <v>5687</v>
      </c>
      <c r="AN2140" s="84" t="b">
        <v>0</v>
      </c>
      <c r="AO2140" s="87" t="s">
        <v>4800</v>
      </c>
      <c r="AP2140" s="84" t="s">
        <v>179</v>
      </c>
      <c r="AQ2140" s="84">
        <v>0</v>
      </c>
      <c r="AR2140" s="84">
        <v>0</v>
      </c>
      <c r="AS2140" s="84"/>
      <c r="AT2140" s="84"/>
      <c r="AU2140" s="84"/>
      <c r="AV2140" s="84"/>
      <c r="AW2140" s="84"/>
      <c r="AX2140" s="84"/>
      <c r="AY2140" s="84"/>
      <c r="AZ2140" s="84"/>
    </row>
    <row r="2141" spans="1:52" x14ac:dyDescent="0.55000000000000004">
      <c r="A2141" s="69" t="s">
        <v>556</v>
      </c>
      <c r="B2141" s="69" t="s">
        <v>961</v>
      </c>
      <c r="C2141" s="70"/>
      <c r="D2141" s="71"/>
      <c r="E2141" s="72"/>
      <c r="F2141" s="73"/>
      <c r="G2141" s="70"/>
      <c r="H2141" s="74"/>
      <c r="I2141" s="75"/>
      <c r="J2141" s="75"/>
      <c r="K2141" s="36"/>
      <c r="L2141" s="82"/>
      <c r="M2141" s="82"/>
      <c r="N2141" s="77"/>
      <c r="O2141" s="84" t="s">
        <v>1270</v>
      </c>
      <c r="P2141" s="86">
        <v>43430.632673611108</v>
      </c>
      <c r="Q2141" s="84" t="s">
        <v>1459</v>
      </c>
      <c r="R2141" s="88" t="s">
        <v>1719</v>
      </c>
      <c r="S2141" s="84" t="s">
        <v>1934</v>
      </c>
      <c r="T2141" s="84" t="s">
        <v>2032</v>
      </c>
      <c r="U2141" s="88" t="s">
        <v>2508</v>
      </c>
      <c r="V2141" s="88" t="s">
        <v>2508</v>
      </c>
      <c r="W2141" s="86">
        <v>43430.632673611108</v>
      </c>
      <c r="X2141" s="88" t="s">
        <v>3670</v>
      </c>
      <c r="Y2141" s="84"/>
      <c r="Z2141" s="84"/>
      <c r="AA2141" s="87" t="s">
        <v>4800</v>
      </c>
      <c r="AB2141" s="84"/>
      <c r="AC2141" s="84" t="b">
        <v>0</v>
      </c>
      <c r="AD2141" s="84">
        <v>0</v>
      </c>
      <c r="AE2141" s="87" t="s">
        <v>5552</v>
      </c>
      <c r="AF2141" s="84" t="b">
        <v>0</v>
      </c>
      <c r="AG2141" s="84" t="s">
        <v>5604</v>
      </c>
      <c r="AH2141" s="84"/>
      <c r="AI2141" s="87" t="s">
        <v>5552</v>
      </c>
      <c r="AJ2141" s="84" t="b">
        <v>0</v>
      </c>
      <c r="AK2141" s="84">
        <v>1</v>
      </c>
      <c r="AL2141" s="87" t="s">
        <v>5552</v>
      </c>
      <c r="AM2141" s="84" t="s">
        <v>5687</v>
      </c>
      <c r="AN2141" s="84" t="b">
        <v>0</v>
      </c>
      <c r="AO2141" s="87" t="s">
        <v>4800</v>
      </c>
      <c r="AP2141" s="84" t="s">
        <v>179</v>
      </c>
      <c r="AQ2141" s="84">
        <v>0</v>
      </c>
      <c r="AR2141" s="84">
        <v>0</v>
      </c>
      <c r="AS2141" s="84"/>
      <c r="AT2141" s="84"/>
      <c r="AU2141" s="84"/>
      <c r="AV2141" s="84"/>
      <c r="AW2141" s="84"/>
      <c r="AX2141" s="84"/>
      <c r="AY2141" s="84"/>
      <c r="AZ2141" s="84"/>
    </row>
    <row r="2142" spans="1:52" x14ac:dyDescent="0.55000000000000004">
      <c r="A2142" s="69" t="s">
        <v>556</v>
      </c>
      <c r="B2142" s="69" t="s">
        <v>962</v>
      </c>
      <c r="C2142" s="70"/>
      <c r="D2142" s="71"/>
      <c r="E2142" s="72"/>
      <c r="F2142" s="73"/>
      <c r="G2142" s="70"/>
      <c r="H2142" s="74"/>
      <c r="I2142" s="75"/>
      <c r="J2142" s="75"/>
      <c r="K2142" s="36"/>
      <c r="L2142" s="82"/>
      <c r="M2142" s="82"/>
      <c r="N2142" s="77"/>
      <c r="O2142" s="84" t="s">
        <v>1270</v>
      </c>
      <c r="P2142" s="86">
        <v>43430.632673611108</v>
      </c>
      <c r="Q2142" s="84" t="s">
        <v>1459</v>
      </c>
      <c r="R2142" s="88" t="s">
        <v>1719</v>
      </c>
      <c r="S2142" s="84" t="s">
        <v>1934</v>
      </c>
      <c r="T2142" s="84" t="s">
        <v>2032</v>
      </c>
      <c r="U2142" s="88" t="s">
        <v>2508</v>
      </c>
      <c r="V2142" s="88" t="s">
        <v>2508</v>
      </c>
      <c r="W2142" s="86">
        <v>43430.632673611108</v>
      </c>
      <c r="X2142" s="88" t="s">
        <v>3670</v>
      </c>
      <c r="Y2142" s="84"/>
      <c r="Z2142" s="84"/>
      <c r="AA2142" s="87" t="s">
        <v>4800</v>
      </c>
      <c r="AB2142" s="84"/>
      <c r="AC2142" s="84" t="b">
        <v>0</v>
      </c>
      <c r="AD2142" s="84">
        <v>0</v>
      </c>
      <c r="AE2142" s="87" t="s">
        <v>5552</v>
      </c>
      <c r="AF2142" s="84" t="b">
        <v>0</v>
      </c>
      <c r="AG2142" s="84" t="s">
        <v>5604</v>
      </c>
      <c r="AH2142" s="84"/>
      <c r="AI2142" s="87" t="s">
        <v>5552</v>
      </c>
      <c r="AJ2142" s="84" t="b">
        <v>0</v>
      </c>
      <c r="AK2142" s="84">
        <v>1</v>
      </c>
      <c r="AL2142" s="87" t="s">
        <v>5552</v>
      </c>
      <c r="AM2142" s="84" t="s">
        <v>5687</v>
      </c>
      <c r="AN2142" s="84" t="b">
        <v>0</v>
      </c>
      <c r="AO2142" s="87" t="s">
        <v>4800</v>
      </c>
      <c r="AP2142" s="84" t="s">
        <v>179</v>
      </c>
      <c r="AQ2142" s="84">
        <v>0</v>
      </c>
      <c r="AR2142" s="84">
        <v>0</v>
      </c>
      <c r="AS2142" s="84"/>
      <c r="AT2142" s="84"/>
      <c r="AU2142" s="84"/>
      <c r="AV2142" s="84"/>
      <c r="AW2142" s="84"/>
      <c r="AX2142" s="84"/>
      <c r="AY2142" s="84"/>
      <c r="AZ2142" s="84"/>
    </row>
    <row r="2143" spans="1:52" x14ac:dyDescent="0.55000000000000004">
      <c r="A2143" s="69" t="s">
        <v>556</v>
      </c>
      <c r="B2143" s="69" t="s">
        <v>963</v>
      </c>
      <c r="C2143" s="70"/>
      <c r="D2143" s="71"/>
      <c r="E2143" s="72"/>
      <c r="F2143" s="73"/>
      <c r="G2143" s="70"/>
      <c r="H2143" s="74"/>
      <c r="I2143" s="75"/>
      <c r="J2143" s="75"/>
      <c r="K2143" s="36"/>
      <c r="L2143" s="82"/>
      <c r="M2143" s="82"/>
      <c r="N2143" s="77"/>
      <c r="O2143" s="84" t="s">
        <v>1270</v>
      </c>
      <c r="P2143" s="86">
        <v>43430.632673611108</v>
      </c>
      <c r="Q2143" s="84" t="s">
        <v>1459</v>
      </c>
      <c r="R2143" s="88" t="s">
        <v>1719</v>
      </c>
      <c r="S2143" s="84" t="s">
        <v>1934</v>
      </c>
      <c r="T2143" s="84" t="s">
        <v>2032</v>
      </c>
      <c r="U2143" s="88" t="s">
        <v>2508</v>
      </c>
      <c r="V2143" s="88" t="s">
        <v>2508</v>
      </c>
      <c r="W2143" s="86">
        <v>43430.632673611108</v>
      </c>
      <c r="X2143" s="88" t="s">
        <v>3670</v>
      </c>
      <c r="Y2143" s="84"/>
      <c r="Z2143" s="84"/>
      <c r="AA2143" s="87" t="s">
        <v>4800</v>
      </c>
      <c r="AB2143" s="84"/>
      <c r="AC2143" s="84" t="b">
        <v>0</v>
      </c>
      <c r="AD2143" s="84">
        <v>0</v>
      </c>
      <c r="AE2143" s="87" t="s">
        <v>5552</v>
      </c>
      <c r="AF2143" s="84" t="b">
        <v>0</v>
      </c>
      <c r="AG2143" s="84" t="s">
        <v>5604</v>
      </c>
      <c r="AH2143" s="84"/>
      <c r="AI2143" s="87" t="s">
        <v>5552</v>
      </c>
      <c r="AJ2143" s="84" t="b">
        <v>0</v>
      </c>
      <c r="AK2143" s="84">
        <v>1</v>
      </c>
      <c r="AL2143" s="87" t="s">
        <v>5552</v>
      </c>
      <c r="AM2143" s="84" t="s">
        <v>5687</v>
      </c>
      <c r="AN2143" s="84" t="b">
        <v>0</v>
      </c>
      <c r="AO2143" s="87" t="s">
        <v>4800</v>
      </c>
      <c r="AP2143" s="84" t="s">
        <v>179</v>
      </c>
      <c r="AQ2143" s="84">
        <v>0</v>
      </c>
      <c r="AR2143" s="84">
        <v>0</v>
      </c>
      <c r="AS2143" s="84"/>
      <c r="AT2143" s="84"/>
      <c r="AU2143" s="84"/>
      <c r="AV2143" s="84"/>
      <c r="AW2143" s="84"/>
      <c r="AX2143" s="84"/>
      <c r="AY2143" s="84"/>
      <c r="AZ2143" s="84"/>
    </row>
    <row r="2144" spans="1:52" x14ac:dyDescent="0.55000000000000004">
      <c r="A2144" s="69" t="s">
        <v>556</v>
      </c>
      <c r="B2144" s="69" t="s">
        <v>964</v>
      </c>
      <c r="C2144" s="70"/>
      <c r="D2144" s="71"/>
      <c r="E2144" s="72"/>
      <c r="F2144" s="73"/>
      <c r="G2144" s="70"/>
      <c r="H2144" s="74"/>
      <c r="I2144" s="75"/>
      <c r="J2144" s="75"/>
      <c r="K2144" s="36"/>
      <c r="L2144" s="82"/>
      <c r="M2144" s="82"/>
      <c r="N2144" s="77"/>
      <c r="O2144" s="84" t="s">
        <v>1270</v>
      </c>
      <c r="P2144" s="86">
        <v>43430.632673611108</v>
      </c>
      <c r="Q2144" s="84" t="s">
        <v>1459</v>
      </c>
      <c r="R2144" s="88" t="s">
        <v>1719</v>
      </c>
      <c r="S2144" s="84" t="s">
        <v>1934</v>
      </c>
      <c r="T2144" s="84" t="s">
        <v>2032</v>
      </c>
      <c r="U2144" s="88" t="s">
        <v>2508</v>
      </c>
      <c r="V2144" s="88" t="s">
        <v>2508</v>
      </c>
      <c r="W2144" s="86">
        <v>43430.632673611108</v>
      </c>
      <c r="X2144" s="88" t="s">
        <v>3670</v>
      </c>
      <c r="Y2144" s="84"/>
      <c r="Z2144" s="84"/>
      <c r="AA2144" s="87" t="s">
        <v>4800</v>
      </c>
      <c r="AB2144" s="84"/>
      <c r="AC2144" s="84" t="b">
        <v>0</v>
      </c>
      <c r="AD2144" s="84">
        <v>0</v>
      </c>
      <c r="AE2144" s="87" t="s">
        <v>5552</v>
      </c>
      <c r="AF2144" s="84" t="b">
        <v>0</v>
      </c>
      <c r="AG2144" s="84" t="s">
        <v>5604</v>
      </c>
      <c r="AH2144" s="84"/>
      <c r="AI2144" s="87" t="s">
        <v>5552</v>
      </c>
      <c r="AJ2144" s="84" t="b">
        <v>0</v>
      </c>
      <c r="AK2144" s="84">
        <v>1</v>
      </c>
      <c r="AL2144" s="87" t="s">
        <v>5552</v>
      </c>
      <c r="AM2144" s="84" t="s">
        <v>5687</v>
      </c>
      <c r="AN2144" s="84" t="b">
        <v>0</v>
      </c>
      <c r="AO2144" s="87" t="s">
        <v>4800</v>
      </c>
      <c r="AP2144" s="84" t="s">
        <v>179</v>
      </c>
      <c r="AQ2144" s="84">
        <v>0</v>
      </c>
      <c r="AR2144" s="84">
        <v>0</v>
      </c>
      <c r="AS2144" s="84"/>
      <c r="AT2144" s="84"/>
      <c r="AU2144" s="84"/>
      <c r="AV2144" s="84"/>
      <c r="AW2144" s="84"/>
      <c r="AX2144" s="84"/>
      <c r="AY2144" s="84"/>
      <c r="AZ2144" s="84"/>
    </row>
    <row r="2145" spans="1:52" x14ac:dyDescent="0.55000000000000004">
      <c r="A2145" s="69" t="s">
        <v>555</v>
      </c>
      <c r="B2145" s="69" t="s">
        <v>556</v>
      </c>
      <c r="C2145" s="70"/>
      <c r="D2145" s="71"/>
      <c r="E2145" s="72"/>
      <c r="F2145" s="73"/>
      <c r="G2145" s="70"/>
      <c r="H2145" s="74"/>
      <c r="I2145" s="75"/>
      <c r="J2145" s="75"/>
      <c r="K2145" s="36"/>
      <c r="L2145" s="82"/>
      <c r="M2145" s="82"/>
      <c r="N2145" s="77"/>
      <c r="O2145" s="84" t="s">
        <v>1269</v>
      </c>
      <c r="P2145" s="86">
        <v>43430.638460648152</v>
      </c>
      <c r="Q2145" s="84" t="s">
        <v>1459</v>
      </c>
      <c r="R2145" s="88" t="s">
        <v>1719</v>
      </c>
      <c r="S2145" s="84" t="s">
        <v>1934</v>
      </c>
      <c r="T2145" s="84" t="s">
        <v>2187</v>
      </c>
      <c r="U2145" s="84"/>
      <c r="V2145" s="88" t="s">
        <v>2938</v>
      </c>
      <c r="W2145" s="86">
        <v>43430.638460648152</v>
      </c>
      <c r="X2145" s="88" t="s">
        <v>3671</v>
      </c>
      <c r="Y2145" s="84"/>
      <c r="Z2145" s="84"/>
      <c r="AA2145" s="87" t="s">
        <v>4801</v>
      </c>
      <c r="AB2145" s="84"/>
      <c r="AC2145" s="84" t="b">
        <v>0</v>
      </c>
      <c r="AD2145" s="84">
        <v>0</v>
      </c>
      <c r="AE2145" s="87" t="s">
        <v>5552</v>
      </c>
      <c r="AF2145" s="84" t="b">
        <v>0</v>
      </c>
      <c r="AG2145" s="84" t="s">
        <v>5604</v>
      </c>
      <c r="AH2145" s="84"/>
      <c r="AI2145" s="87" t="s">
        <v>5552</v>
      </c>
      <c r="AJ2145" s="84" t="b">
        <v>0</v>
      </c>
      <c r="AK2145" s="84">
        <v>1</v>
      </c>
      <c r="AL2145" s="87" t="s">
        <v>4800</v>
      </c>
      <c r="AM2145" s="84" t="s">
        <v>5706</v>
      </c>
      <c r="AN2145" s="84" t="b">
        <v>0</v>
      </c>
      <c r="AO2145" s="87" t="s">
        <v>4800</v>
      </c>
      <c r="AP2145" s="84" t="s">
        <v>179</v>
      </c>
      <c r="AQ2145" s="84">
        <v>0</v>
      </c>
      <c r="AR2145" s="84">
        <v>0</v>
      </c>
      <c r="AS2145" s="84"/>
      <c r="AT2145" s="84"/>
      <c r="AU2145" s="84"/>
      <c r="AV2145" s="84"/>
      <c r="AW2145" s="84"/>
      <c r="AX2145" s="84"/>
      <c r="AY2145" s="84"/>
      <c r="AZ2145" s="84"/>
    </row>
    <row r="2146" spans="1:52" x14ac:dyDescent="0.55000000000000004">
      <c r="A2146" s="69" t="s">
        <v>555</v>
      </c>
      <c r="B2146" s="69" t="s">
        <v>960</v>
      </c>
      <c r="C2146" s="70"/>
      <c r="D2146" s="71"/>
      <c r="E2146" s="72"/>
      <c r="F2146" s="73"/>
      <c r="G2146" s="70"/>
      <c r="H2146" s="74"/>
      <c r="I2146" s="75"/>
      <c r="J2146" s="75"/>
      <c r="K2146" s="36"/>
      <c r="L2146" s="82"/>
      <c r="M2146" s="82"/>
      <c r="N2146" s="77"/>
      <c r="O2146" s="84" t="s">
        <v>1270</v>
      </c>
      <c r="P2146" s="86">
        <v>43428.675266203703</v>
      </c>
      <c r="Q2146" s="84" t="s">
        <v>1458</v>
      </c>
      <c r="R2146" s="88" t="s">
        <v>1719</v>
      </c>
      <c r="S2146" s="84" t="s">
        <v>1934</v>
      </c>
      <c r="T2146" s="84" t="s">
        <v>2187</v>
      </c>
      <c r="U2146" s="84"/>
      <c r="V2146" s="88" t="s">
        <v>2938</v>
      </c>
      <c r="W2146" s="86">
        <v>43428.675266203703</v>
      </c>
      <c r="X2146" s="88" t="s">
        <v>3669</v>
      </c>
      <c r="Y2146" s="84"/>
      <c r="Z2146" s="84"/>
      <c r="AA2146" s="87" t="s">
        <v>4799</v>
      </c>
      <c r="AB2146" s="84"/>
      <c r="AC2146" s="84" t="b">
        <v>0</v>
      </c>
      <c r="AD2146" s="84">
        <v>0</v>
      </c>
      <c r="AE2146" s="87" t="s">
        <v>5552</v>
      </c>
      <c r="AF2146" s="84" t="b">
        <v>0</v>
      </c>
      <c r="AG2146" s="84" t="s">
        <v>5604</v>
      </c>
      <c r="AH2146" s="84"/>
      <c r="AI2146" s="87" t="s">
        <v>5552</v>
      </c>
      <c r="AJ2146" s="84" t="b">
        <v>0</v>
      </c>
      <c r="AK2146" s="84">
        <v>1</v>
      </c>
      <c r="AL2146" s="87" t="s">
        <v>4798</v>
      </c>
      <c r="AM2146" s="84" t="s">
        <v>5706</v>
      </c>
      <c r="AN2146" s="84" t="b">
        <v>0</v>
      </c>
      <c r="AO2146" s="87" t="s">
        <v>4798</v>
      </c>
      <c r="AP2146" s="84" t="s">
        <v>179</v>
      </c>
      <c r="AQ2146" s="84">
        <v>0</v>
      </c>
      <c r="AR2146" s="84">
        <v>0</v>
      </c>
      <c r="AS2146" s="84"/>
      <c r="AT2146" s="84"/>
      <c r="AU2146" s="84"/>
      <c r="AV2146" s="84"/>
      <c r="AW2146" s="84"/>
      <c r="AX2146" s="84"/>
      <c r="AY2146" s="84"/>
      <c r="AZ2146" s="84"/>
    </row>
    <row r="2147" spans="1:52" x14ac:dyDescent="0.55000000000000004">
      <c r="A2147" s="69" t="s">
        <v>555</v>
      </c>
      <c r="B2147" s="69" t="s">
        <v>961</v>
      </c>
      <c r="C2147" s="70"/>
      <c r="D2147" s="71"/>
      <c r="E2147" s="72"/>
      <c r="F2147" s="73"/>
      <c r="G2147" s="70"/>
      <c r="H2147" s="74"/>
      <c r="I2147" s="75"/>
      <c r="J2147" s="75"/>
      <c r="K2147" s="36"/>
      <c r="L2147" s="82"/>
      <c r="M2147" s="82"/>
      <c r="N2147" s="77"/>
      <c r="O2147" s="84" t="s">
        <v>1270</v>
      </c>
      <c r="P2147" s="86">
        <v>43428.675266203703</v>
      </c>
      <c r="Q2147" s="84" t="s">
        <v>1458</v>
      </c>
      <c r="R2147" s="88" t="s">
        <v>1719</v>
      </c>
      <c r="S2147" s="84" t="s">
        <v>1934</v>
      </c>
      <c r="T2147" s="84" t="s">
        <v>2187</v>
      </c>
      <c r="U2147" s="84"/>
      <c r="V2147" s="88" t="s">
        <v>2938</v>
      </c>
      <c r="W2147" s="86">
        <v>43428.675266203703</v>
      </c>
      <c r="X2147" s="88" t="s">
        <v>3669</v>
      </c>
      <c r="Y2147" s="84"/>
      <c r="Z2147" s="84"/>
      <c r="AA2147" s="87" t="s">
        <v>4799</v>
      </c>
      <c r="AB2147" s="84"/>
      <c r="AC2147" s="84" t="b">
        <v>0</v>
      </c>
      <c r="AD2147" s="84">
        <v>0</v>
      </c>
      <c r="AE2147" s="87" t="s">
        <v>5552</v>
      </c>
      <c r="AF2147" s="84" t="b">
        <v>0</v>
      </c>
      <c r="AG2147" s="84" t="s">
        <v>5604</v>
      </c>
      <c r="AH2147" s="84"/>
      <c r="AI2147" s="87" t="s">
        <v>5552</v>
      </c>
      <c r="AJ2147" s="84" t="b">
        <v>0</v>
      </c>
      <c r="AK2147" s="84">
        <v>1</v>
      </c>
      <c r="AL2147" s="87" t="s">
        <v>4798</v>
      </c>
      <c r="AM2147" s="84" t="s">
        <v>5706</v>
      </c>
      <c r="AN2147" s="84" t="b">
        <v>0</v>
      </c>
      <c r="AO2147" s="87" t="s">
        <v>4798</v>
      </c>
      <c r="AP2147" s="84" t="s">
        <v>179</v>
      </c>
      <c r="AQ2147" s="84">
        <v>0</v>
      </c>
      <c r="AR2147" s="84">
        <v>0</v>
      </c>
      <c r="AS2147" s="84"/>
      <c r="AT2147" s="84"/>
      <c r="AU2147" s="84"/>
      <c r="AV2147" s="84"/>
      <c r="AW2147" s="84"/>
      <c r="AX2147" s="84"/>
      <c r="AY2147" s="84"/>
      <c r="AZ2147" s="84"/>
    </row>
    <row r="2148" spans="1:52" x14ac:dyDescent="0.55000000000000004">
      <c r="A2148" s="69" t="s">
        <v>555</v>
      </c>
      <c r="B2148" s="69" t="s">
        <v>962</v>
      </c>
      <c r="C2148" s="70"/>
      <c r="D2148" s="71"/>
      <c r="E2148" s="72"/>
      <c r="F2148" s="73"/>
      <c r="G2148" s="70"/>
      <c r="H2148" s="74"/>
      <c r="I2148" s="75"/>
      <c r="J2148" s="75"/>
      <c r="K2148" s="36"/>
      <c r="L2148" s="82"/>
      <c r="M2148" s="82"/>
      <c r="N2148" s="77"/>
      <c r="O2148" s="84" t="s">
        <v>1270</v>
      </c>
      <c r="P2148" s="86">
        <v>43428.675266203703</v>
      </c>
      <c r="Q2148" s="84" t="s">
        <v>1458</v>
      </c>
      <c r="R2148" s="88" t="s">
        <v>1719</v>
      </c>
      <c r="S2148" s="84" t="s">
        <v>1934</v>
      </c>
      <c r="T2148" s="84" t="s">
        <v>2187</v>
      </c>
      <c r="U2148" s="84"/>
      <c r="V2148" s="88" t="s">
        <v>2938</v>
      </c>
      <c r="W2148" s="86">
        <v>43428.675266203703</v>
      </c>
      <c r="X2148" s="88" t="s">
        <v>3669</v>
      </c>
      <c r="Y2148" s="84"/>
      <c r="Z2148" s="84"/>
      <c r="AA2148" s="87" t="s">
        <v>4799</v>
      </c>
      <c r="AB2148" s="84"/>
      <c r="AC2148" s="84" t="b">
        <v>0</v>
      </c>
      <c r="AD2148" s="84">
        <v>0</v>
      </c>
      <c r="AE2148" s="87" t="s">
        <v>5552</v>
      </c>
      <c r="AF2148" s="84" t="b">
        <v>0</v>
      </c>
      <c r="AG2148" s="84" t="s">
        <v>5604</v>
      </c>
      <c r="AH2148" s="84"/>
      <c r="AI2148" s="87" t="s">
        <v>5552</v>
      </c>
      <c r="AJ2148" s="84" t="b">
        <v>0</v>
      </c>
      <c r="AK2148" s="84">
        <v>1</v>
      </c>
      <c r="AL2148" s="87" t="s">
        <v>4798</v>
      </c>
      <c r="AM2148" s="84" t="s">
        <v>5706</v>
      </c>
      <c r="AN2148" s="84" t="b">
        <v>0</v>
      </c>
      <c r="AO2148" s="87" t="s">
        <v>4798</v>
      </c>
      <c r="AP2148" s="84" t="s">
        <v>179</v>
      </c>
      <c r="AQ2148" s="84">
        <v>0</v>
      </c>
      <c r="AR2148" s="84">
        <v>0</v>
      </c>
      <c r="AS2148" s="84"/>
      <c r="AT2148" s="84"/>
      <c r="AU2148" s="84"/>
      <c r="AV2148" s="84"/>
      <c r="AW2148" s="84"/>
      <c r="AX2148" s="84"/>
      <c r="AY2148" s="84"/>
      <c r="AZ2148" s="84"/>
    </row>
    <row r="2149" spans="1:52" x14ac:dyDescent="0.55000000000000004">
      <c r="A2149" s="69" t="s">
        <v>555</v>
      </c>
      <c r="B2149" s="69" t="s">
        <v>963</v>
      </c>
      <c r="C2149" s="70"/>
      <c r="D2149" s="71"/>
      <c r="E2149" s="72"/>
      <c r="F2149" s="73"/>
      <c r="G2149" s="70"/>
      <c r="H2149" s="74"/>
      <c r="I2149" s="75"/>
      <c r="J2149" s="75"/>
      <c r="K2149" s="36"/>
      <c r="L2149" s="82"/>
      <c r="M2149" s="82"/>
      <c r="N2149" s="77"/>
      <c r="O2149" s="84" t="s">
        <v>1270</v>
      </c>
      <c r="P2149" s="86">
        <v>43428.675266203703</v>
      </c>
      <c r="Q2149" s="84" t="s">
        <v>1458</v>
      </c>
      <c r="R2149" s="88" t="s">
        <v>1719</v>
      </c>
      <c r="S2149" s="84" t="s">
        <v>1934</v>
      </c>
      <c r="T2149" s="84" t="s">
        <v>2187</v>
      </c>
      <c r="U2149" s="84"/>
      <c r="V2149" s="88" t="s">
        <v>2938</v>
      </c>
      <c r="W2149" s="86">
        <v>43428.675266203703</v>
      </c>
      <c r="X2149" s="88" t="s">
        <v>3669</v>
      </c>
      <c r="Y2149" s="84"/>
      <c r="Z2149" s="84"/>
      <c r="AA2149" s="87" t="s">
        <v>4799</v>
      </c>
      <c r="AB2149" s="84"/>
      <c r="AC2149" s="84" t="b">
        <v>0</v>
      </c>
      <c r="AD2149" s="84">
        <v>0</v>
      </c>
      <c r="AE2149" s="87" t="s">
        <v>5552</v>
      </c>
      <c r="AF2149" s="84" t="b">
        <v>0</v>
      </c>
      <c r="AG2149" s="84" t="s">
        <v>5604</v>
      </c>
      <c r="AH2149" s="84"/>
      <c r="AI2149" s="87" t="s">
        <v>5552</v>
      </c>
      <c r="AJ2149" s="84" t="b">
        <v>0</v>
      </c>
      <c r="AK2149" s="84">
        <v>1</v>
      </c>
      <c r="AL2149" s="87" t="s">
        <v>4798</v>
      </c>
      <c r="AM2149" s="84" t="s">
        <v>5706</v>
      </c>
      <c r="AN2149" s="84" t="b">
        <v>0</v>
      </c>
      <c r="AO2149" s="87" t="s">
        <v>4798</v>
      </c>
      <c r="AP2149" s="84" t="s">
        <v>179</v>
      </c>
      <c r="AQ2149" s="84">
        <v>0</v>
      </c>
      <c r="AR2149" s="84">
        <v>0</v>
      </c>
      <c r="AS2149" s="84"/>
      <c r="AT2149" s="84"/>
      <c r="AU2149" s="84"/>
      <c r="AV2149" s="84"/>
      <c r="AW2149" s="84"/>
      <c r="AX2149" s="84"/>
      <c r="AY2149" s="84"/>
      <c r="AZ2149" s="84"/>
    </row>
    <row r="2150" spans="1:52" x14ac:dyDescent="0.55000000000000004">
      <c r="A2150" s="69" t="s">
        <v>555</v>
      </c>
      <c r="B2150" s="69" t="s">
        <v>964</v>
      </c>
      <c r="C2150" s="70"/>
      <c r="D2150" s="71"/>
      <c r="E2150" s="72"/>
      <c r="F2150" s="73"/>
      <c r="G2150" s="70"/>
      <c r="H2150" s="74"/>
      <c r="I2150" s="75"/>
      <c r="J2150" s="75"/>
      <c r="K2150" s="36"/>
      <c r="L2150" s="82"/>
      <c r="M2150" s="82"/>
      <c r="N2150" s="77"/>
      <c r="O2150" s="84" t="s">
        <v>1270</v>
      </c>
      <c r="P2150" s="86">
        <v>43428.675266203703</v>
      </c>
      <c r="Q2150" s="84" t="s">
        <v>1458</v>
      </c>
      <c r="R2150" s="88" t="s">
        <v>1719</v>
      </c>
      <c r="S2150" s="84" t="s">
        <v>1934</v>
      </c>
      <c r="T2150" s="84" t="s">
        <v>2187</v>
      </c>
      <c r="U2150" s="84"/>
      <c r="V2150" s="88" t="s">
        <v>2938</v>
      </c>
      <c r="W2150" s="86">
        <v>43428.675266203703</v>
      </c>
      <c r="X2150" s="88" t="s">
        <v>3669</v>
      </c>
      <c r="Y2150" s="84"/>
      <c r="Z2150" s="84"/>
      <c r="AA2150" s="87" t="s">
        <v>4799</v>
      </c>
      <c r="AB2150" s="84"/>
      <c r="AC2150" s="84" t="b">
        <v>0</v>
      </c>
      <c r="AD2150" s="84">
        <v>0</v>
      </c>
      <c r="AE2150" s="87" t="s">
        <v>5552</v>
      </c>
      <c r="AF2150" s="84" t="b">
        <v>0</v>
      </c>
      <c r="AG2150" s="84" t="s">
        <v>5604</v>
      </c>
      <c r="AH2150" s="84"/>
      <c r="AI2150" s="87" t="s">
        <v>5552</v>
      </c>
      <c r="AJ2150" s="84" t="b">
        <v>0</v>
      </c>
      <c r="AK2150" s="84">
        <v>1</v>
      </c>
      <c r="AL2150" s="87" t="s">
        <v>4798</v>
      </c>
      <c r="AM2150" s="84" t="s">
        <v>5706</v>
      </c>
      <c r="AN2150" s="84" t="b">
        <v>0</v>
      </c>
      <c r="AO2150" s="87" t="s">
        <v>4798</v>
      </c>
      <c r="AP2150" s="84" t="s">
        <v>179</v>
      </c>
      <c r="AQ2150" s="84">
        <v>0</v>
      </c>
      <c r="AR2150" s="84">
        <v>0</v>
      </c>
      <c r="AS2150" s="84"/>
      <c r="AT2150" s="84"/>
      <c r="AU2150" s="84"/>
      <c r="AV2150" s="84"/>
      <c r="AW2150" s="84"/>
      <c r="AX2150" s="84"/>
      <c r="AY2150" s="84"/>
      <c r="AZ2150" s="84"/>
    </row>
    <row r="2151" spans="1:52" x14ac:dyDescent="0.55000000000000004">
      <c r="A2151" s="69" t="s">
        <v>555</v>
      </c>
      <c r="B2151" s="69" t="s">
        <v>960</v>
      </c>
      <c r="C2151" s="70"/>
      <c r="D2151" s="71"/>
      <c r="E2151" s="72"/>
      <c r="F2151" s="73"/>
      <c r="G2151" s="70"/>
      <c r="H2151" s="74"/>
      <c r="I2151" s="75"/>
      <c r="J2151" s="75"/>
      <c r="K2151" s="36"/>
      <c r="L2151" s="82"/>
      <c r="M2151" s="82"/>
      <c r="N2151" s="77"/>
      <c r="O2151" s="84" t="s">
        <v>1270</v>
      </c>
      <c r="P2151" s="86">
        <v>43430.638460648152</v>
      </c>
      <c r="Q2151" s="84" t="s">
        <v>1459</v>
      </c>
      <c r="R2151" s="88" t="s">
        <v>1719</v>
      </c>
      <c r="S2151" s="84" t="s">
        <v>1934</v>
      </c>
      <c r="T2151" s="84" t="s">
        <v>2187</v>
      </c>
      <c r="U2151" s="84"/>
      <c r="V2151" s="88" t="s">
        <v>2938</v>
      </c>
      <c r="W2151" s="86">
        <v>43430.638460648152</v>
      </c>
      <c r="X2151" s="88" t="s">
        <v>3671</v>
      </c>
      <c r="Y2151" s="84"/>
      <c r="Z2151" s="84"/>
      <c r="AA2151" s="87" t="s">
        <v>4801</v>
      </c>
      <c r="AB2151" s="84"/>
      <c r="AC2151" s="84" t="b">
        <v>0</v>
      </c>
      <c r="AD2151" s="84">
        <v>0</v>
      </c>
      <c r="AE2151" s="87" t="s">
        <v>5552</v>
      </c>
      <c r="AF2151" s="84" t="b">
        <v>0</v>
      </c>
      <c r="AG2151" s="84" t="s">
        <v>5604</v>
      </c>
      <c r="AH2151" s="84"/>
      <c r="AI2151" s="87" t="s">
        <v>5552</v>
      </c>
      <c r="AJ2151" s="84" t="b">
        <v>0</v>
      </c>
      <c r="AK2151" s="84">
        <v>1</v>
      </c>
      <c r="AL2151" s="87" t="s">
        <v>4800</v>
      </c>
      <c r="AM2151" s="84" t="s">
        <v>5706</v>
      </c>
      <c r="AN2151" s="84" t="b">
        <v>0</v>
      </c>
      <c r="AO2151" s="87" t="s">
        <v>4800</v>
      </c>
      <c r="AP2151" s="84" t="s">
        <v>179</v>
      </c>
      <c r="AQ2151" s="84">
        <v>0</v>
      </c>
      <c r="AR2151" s="84">
        <v>0</v>
      </c>
      <c r="AS2151" s="84"/>
      <c r="AT2151" s="84"/>
      <c r="AU2151" s="84"/>
      <c r="AV2151" s="84"/>
      <c r="AW2151" s="84"/>
      <c r="AX2151" s="84"/>
      <c r="AY2151" s="84"/>
      <c r="AZ2151" s="84"/>
    </row>
    <row r="2152" spans="1:52" x14ac:dyDescent="0.55000000000000004">
      <c r="A2152" s="69" t="s">
        <v>555</v>
      </c>
      <c r="B2152" s="69" t="s">
        <v>961</v>
      </c>
      <c r="C2152" s="70"/>
      <c r="D2152" s="71"/>
      <c r="E2152" s="72"/>
      <c r="F2152" s="73"/>
      <c r="G2152" s="70"/>
      <c r="H2152" s="74"/>
      <c r="I2152" s="75"/>
      <c r="J2152" s="75"/>
      <c r="K2152" s="36"/>
      <c r="L2152" s="82"/>
      <c r="M2152" s="82"/>
      <c r="N2152" s="77"/>
      <c r="O2152" s="84" t="s">
        <v>1270</v>
      </c>
      <c r="P2152" s="86">
        <v>43430.638460648152</v>
      </c>
      <c r="Q2152" s="84" t="s">
        <v>1459</v>
      </c>
      <c r="R2152" s="88" t="s">
        <v>1719</v>
      </c>
      <c r="S2152" s="84" t="s">
        <v>1934</v>
      </c>
      <c r="T2152" s="84" t="s">
        <v>2187</v>
      </c>
      <c r="U2152" s="84"/>
      <c r="V2152" s="88" t="s">
        <v>2938</v>
      </c>
      <c r="W2152" s="86">
        <v>43430.638460648152</v>
      </c>
      <c r="X2152" s="88" t="s">
        <v>3671</v>
      </c>
      <c r="Y2152" s="84"/>
      <c r="Z2152" s="84"/>
      <c r="AA2152" s="87" t="s">
        <v>4801</v>
      </c>
      <c r="AB2152" s="84"/>
      <c r="AC2152" s="84" t="b">
        <v>0</v>
      </c>
      <c r="AD2152" s="84">
        <v>0</v>
      </c>
      <c r="AE2152" s="87" t="s">
        <v>5552</v>
      </c>
      <c r="AF2152" s="84" t="b">
        <v>0</v>
      </c>
      <c r="AG2152" s="84" t="s">
        <v>5604</v>
      </c>
      <c r="AH2152" s="84"/>
      <c r="AI2152" s="87" t="s">
        <v>5552</v>
      </c>
      <c r="AJ2152" s="84" t="b">
        <v>0</v>
      </c>
      <c r="AK2152" s="84">
        <v>1</v>
      </c>
      <c r="AL2152" s="87" t="s">
        <v>4800</v>
      </c>
      <c r="AM2152" s="84" t="s">
        <v>5706</v>
      </c>
      <c r="AN2152" s="84" t="b">
        <v>0</v>
      </c>
      <c r="AO2152" s="87" t="s">
        <v>4800</v>
      </c>
      <c r="AP2152" s="84" t="s">
        <v>179</v>
      </c>
      <c r="AQ2152" s="84">
        <v>0</v>
      </c>
      <c r="AR2152" s="84">
        <v>0</v>
      </c>
      <c r="AS2152" s="84"/>
      <c r="AT2152" s="84"/>
      <c r="AU2152" s="84"/>
      <c r="AV2152" s="84"/>
      <c r="AW2152" s="84"/>
      <c r="AX2152" s="84"/>
      <c r="AY2152" s="84"/>
      <c r="AZ2152" s="84"/>
    </row>
    <row r="2153" spans="1:52" x14ac:dyDescent="0.55000000000000004">
      <c r="A2153" s="69" t="s">
        <v>555</v>
      </c>
      <c r="B2153" s="69" t="s">
        <v>962</v>
      </c>
      <c r="C2153" s="70"/>
      <c r="D2153" s="71"/>
      <c r="E2153" s="72"/>
      <c r="F2153" s="73"/>
      <c r="G2153" s="70"/>
      <c r="H2153" s="74"/>
      <c r="I2153" s="75"/>
      <c r="J2153" s="75"/>
      <c r="K2153" s="36"/>
      <c r="L2153" s="82"/>
      <c r="M2153" s="82"/>
      <c r="N2153" s="77"/>
      <c r="O2153" s="84" t="s">
        <v>1270</v>
      </c>
      <c r="P2153" s="86">
        <v>43430.638460648152</v>
      </c>
      <c r="Q2153" s="84" t="s">
        <v>1459</v>
      </c>
      <c r="R2153" s="88" t="s">
        <v>1719</v>
      </c>
      <c r="S2153" s="84" t="s">
        <v>1934</v>
      </c>
      <c r="T2153" s="84" t="s">
        <v>2187</v>
      </c>
      <c r="U2153" s="84"/>
      <c r="V2153" s="88" t="s">
        <v>2938</v>
      </c>
      <c r="W2153" s="86">
        <v>43430.638460648152</v>
      </c>
      <c r="X2153" s="88" t="s">
        <v>3671</v>
      </c>
      <c r="Y2153" s="84"/>
      <c r="Z2153" s="84"/>
      <c r="AA2153" s="87" t="s">
        <v>4801</v>
      </c>
      <c r="AB2153" s="84"/>
      <c r="AC2153" s="84" t="b">
        <v>0</v>
      </c>
      <c r="AD2153" s="84">
        <v>0</v>
      </c>
      <c r="AE2153" s="87" t="s">
        <v>5552</v>
      </c>
      <c r="AF2153" s="84" t="b">
        <v>0</v>
      </c>
      <c r="AG2153" s="84" t="s">
        <v>5604</v>
      </c>
      <c r="AH2153" s="84"/>
      <c r="AI2153" s="87" t="s">
        <v>5552</v>
      </c>
      <c r="AJ2153" s="84" t="b">
        <v>0</v>
      </c>
      <c r="AK2153" s="84">
        <v>1</v>
      </c>
      <c r="AL2153" s="87" t="s">
        <v>4800</v>
      </c>
      <c r="AM2153" s="84" t="s">
        <v>5706</v>
      </c>
      <c r="AN2153" s="84" t="b">
        <v>0</v>
      </c>
      <c r="AO2153" s="87" t="s">
        <v>4800</v>
      </c>
      <c r="AP2153" s="84" t="s">
        <v>179</v>
      </c>
      <c r="AQ2153" s="84">
        <v>0</v>
      </c>
      <c r="AR2153" s="84">
        <v>0</v>
      </c>
      <c r="AS2153" s="84"/>
      <c r="AT2153" s="84"/>
      <c r="AU2153" s="84"/>
      <c r="AV2153" s="84"/>
      <c r="AW2153" s="84"/>
      <c r="AX2153" s="84"/>
      <c r="AY2153" s="84"/>
      <c r="AZ2153" s="84"/>
    </row>
    <row r="2154" spans="1:52" x14ac:dyDescent="0.55000000000000004">
      <c r="A2154" s="69" t="s">
        <v>555</v>
      </c>
      <c r="B2154" s="69" t="s">
        <v>963</v>
      </c>
      <c r="C2154" s="70"/>
      <c r="D2154" s="71"/>
      <c r="E2154" s="72"/>
      <c r="F2154" s="73"/>
      <c r="G2154" s="70"/>
      <c r="H2154" s="74"/>
      <c r="I2154" s="75"/>
      <c r="J2154" s="75"/>
      <c r="K2154" s="36"/>
      <c r="L2154" s="82"/>
      <c r="M2154" s="82"/>
      <c r="N2154" s="77"/>
      <c r="O2154" s="84" t="s">
        <v>1270</v>
      </c>
      <c r="P2154" s="86">
        <v>43430.638460648152</v>
      </c>
      <c r="Q2154" s="84" t="s">
        <v>1459</v>
      </c>
      <c r="R2154" s="88" t="s">
        <v>1719</v>
      </c>
      <c r="S2154" s="84" t="s">
        <v>1934</v>
      </c>
      <c r="T2154" s="84" t="s">
        <v>2187</v>
      </c>
      <c r="U2154" s="84"/>
      <c r="V2154" s="88" t="s">
        <v>2938</v>
      </c>
      <c r="W2154" s="86">
        <v>43430.638460648152</v>
      </c>
      <c r="X2154" s="88" t="s">
        <v>3671</v>
      </c>
      <c r="Y2154" s="84"/>
      <c r="Z2154" s="84"/>
      <c r="AA2154" s="87" t="s">
        <v>4801</v>
      </c>
      <c r="AB2154" s="84"/>
      <c r="AC2154" s="84" t="b">
        <v>0</v>
      </c>
      <c r="AD2154" s="84">
        <v>0</v>
      </c>
      <c r="AE2154" s="87" t="s">
        <v>5552</v>
      </c>
      <c r="AF2154" s="84" t="b">
        <v>0</v>
      </c>
      <c r="AG2154" s="84" t="s">
        <v>5604</v>
      </c>
      <c r="AH2154" s="84"/>
      <c r="AI2154" s="87" t="s">
        <v>5552</v>
      </c>
      <c r="AJ2154" s="84" t="b">
        <v>0</v>
      </c>
      <c r="AK2154" s="84">
        <v>1</v>
      </c>
      <c r="AL2154" s="87" t="s">
        <v>4800</v>
      </c>
      <c r="AM2154" s="84" t="s">
        <v>5706</v>
      </c>
      <c r="AN2154" s="84" t="b">
        <v>0</v>
      </c>
      <c r="AO2154" s="87" t="s">
        <v>4800</v>
      </c>
      <c r="AP2154" s="84" t="s">
        <v>179</v>
      </c>
      <c r="AQ2154" s="84">
        <v>0</v>
      </c>
      <c r="AR2154" s="84">
        <v>0</v>
      </c>
      <c r="AS2154" s="84"/>
      <c r="AT2154" s="84"/>
      <c r="AU2154" s="84"/>
      <c r="AV2154" s="84"/>
      <c r="AW2154" s="84"/>
      <c r="AX2154" s="84"/>
      <c r="AY2154" s="84"/>
      <c r="AZ2154" s="84"/>
    </row>
    <row r="2155" spans="1:52" x14ac:dyDescent="0.55000000000000004">
      <c r="A2155" s="69" t="s">
        <v>555</v>
      </c>
      <c r="B2155" s="69" t="s">
        <v>964</v>
      </c>
      <c r="C2155" s="70"/>
      <c r="D2155" s="71"/>
      <c r="E2155" s="72"/>
      <c r="F2155" s="73"/>
      <c r="G2155" s="70"/>
      <c r="H2155" s="74"/>
      <c r="I2155" s="75"/>
      <c r="J2155" s="75"/>
      <c r="K2155" s="36"/>
      <c r="L2155" s="82"/>
      <c r="M2155" s="82"/>
      <c r="N2155" s="77"/>
      <c r="O2155" s="84" t="s">
        <v>1270</v>
      </c>
      <c r="P2155" s="86">
        <v>43430.638460648152</v>
      </c>
      <c r="Q2155" s="84" t="s">
        <v>1459</v>
      </c>
      <c r="R2155" s="88" t="s">
        <v>1719</v>
      </c>
      <c r="S2155" s="84" t="s">
        <v>1934</v>
      </c>
      <c r="T2155" s="84" t="s">
        <v>2187</v>
      </c>
      <c r="U2155" s="84"/>
      <c r="V2155" s="88" t="s">
        <v>2938</v>
      </c>
      <c r="W2155" s="86">
        <v>43430.638460648152</v>
      </c>
      <c r="X2155" s="88" t="s">
        <v>3671</v>
      </c>
      <c r="Y2155" s="84"/>
      <c r="Z2155" s="84"/>
      <c r="AA2155" s="87" t="s">
        <v>4801</v>
      </c>
      <c r="AB2155" s="84"/>
      <c r="AC2155" s="84" t="b">
        <v>0</v>
      </c>
      <c r="AD2155" s="84">
        <v>0</v>
      </c>
      <c r="AE2155" s="87" t="s">
        <v>5552</v>
      </c>
      <c r="AF2155" s="84" t="b">
        <v>0</v>
      </c>
      <c r="AG2155" s="84" t="s">
        <v>5604</v>
      </c>
      <c r="AH2155" s="84"/>
      <c r="AI2155" s="87" t="s">
        <v>5552</v>
      </c>
      <c r="AJ2155" s="84" t="b">
        <v>0</v>
      </c>
      <c r="AK2155" s="84">
        <v>1</v>
      </c>
      <c r="AL2155" s="87" t="s">
        <v>4800</v>
      </c>
      <c r="AM2155" s="84" t="s">
        <v>5706</v>
      </c>
      <c r="AN2155" s="84" t="b">
        <v>0</v>
      </c>
      <c r="AO2155" s="87" t="s">
        <v>4800</v>
      </c>
      <c r="AP2155" s="84" t="s">
        <v>179</v>
      </c>
      <c r="AQ2155" s="84">
        <v>0</v>
      </c>
      <c r="AR2155" s="84">
        <v>0</v>
      </c>
      <c r="AS2155" s="84"/>
      <c r="AT2155" s="84"/>
      <c r="AU2155" s="84"/>
      <c r="AV2155" s="84"/>
      <c r="AW2155" s="84"/>
      <c r="AX2155" s="84"/>
      <c r="AY2155" s="84"/>
      <c r="AZ2155" s="84"/>
    </row>
    <row r="2156" spans="1:52" x14ac:dyDescent="0.55000000000000004">
      <c r="A2156" s="69" t="s">
        <v>557</v>
      </c>
      <c r="B2156" s="69" t="s">
        <v>960</v>
      </c>
      <c r="C2156" s="70"/>
      <c r="D2156" s="71"/>
      <c r="E2156" s="72"/>
      <c r="F2156" s="73"/>
      <c r="G2156" s="70"/>
      <c r="H2156" s="74"/>
      <c r="I2156" s="75"/>
      <c r="J2156" s="75"/>
      <c r="K2156" s="36"/>
      <c r="L2156" s="82"/>
      <c r="M2156" s="82"/>
      <c r="N2156" s="77"/>
      <c r="O2156" s="84" t="s">
        <v>1270</v>
      </c>
      <c r="P2156" s="86">
        <v>43430.646539351852</v>
      </c>
      <c r="Q2156" s="84" t="s">
        <v>1460</v>
      </c>
      <c r="R2156" s="88" t="s">
        <v>1719</v>
      </c>
      <c r="S2156" s="84" t="s">
        <v>1934</v>
      </c>
      <c r="T2156" s="84" t="s">
        <v>2032</v>
      </c>
      <c r="U2156" s="84"/>
      <c r="V2156" s="88" t="s">
        <v>2939</v>
      </c>
      <c r="W2156" s="86">
        <v>43430.646539351852</v>
      </c>
      <c r="X2156" s="88" t="s">
        <v>3672</v>
      </c>
      <c r="Y2156" s="84"/>
      <c r="Z2156" s="84"/>
      <c r="AA2156" s="87" t="s">
        <v>4802</v>
      </c>
      <c r="AB2156" s="84"/>
      <c r="AC2156" s="84" t="b">
        <v>0</v>
      </c>
      <c r="AD2156" s="84">
        <v>0</v>
      </c>
      <c r="AE2156" s="87" t="s">
        <v>5552</v>
      </c>
      <c r="AF2156" s="84" t="b">
        <v>0</v>
      </c>
      <c r="AG2156" s="84" t="s">
        <v>5604</v>
      </c>
      <c r="AH2156" s="84"/>
      <c r="AI2156" s="87" t="s">
        <v>5552</v>
      </c>
      <c r="AJ2156" s="84" t="b">
        <v>0</v>
      </c>
      <c r="AK2156" s="84">
        <v>0</v>
      </c>
      <c r="AL2156" s="87" t="s">
        <v>5552</v>
      </c>
      <c r="AM2156" s="84" t="s">
        <v>5687</v>
      </c>
      <c r="AN2156" s="84" t="b">
        <v>0</v>
      </c>
      <c r="AO2156" s="87" t="s">
        <v>4802</v>
      </c>
      <c r="AP2156" s="84" t="s">
        <v>179</v>
      </c>
      <c r="AQ2156" s="84">
        <v>0</v>
      </c>
      <c r="AR2156" s="84">
        <v>0</v>
      </c>
      <c r="AS2156" s="84"/>
      <c r="AT2156" s="84"/>
      <c r="AU2156" s="84"/>
      <c r="AV2156" s="84"/>
      <c r="AW2156" s="84"/>
      <c r="AX2156" s="84"/>
      <c r="AY2156" s="84"/>
      <c r="AZ2156" s="84"/>
    </row>
    <row r="2157" spans="1:52" x14ac:dyDescent="0.55000000000000004">
      <c r="A2157" s="69" t="s">
        <v>557</v>
      </c>
      <c r="B2157" s="69" t="s">
        <v>961</v>
      </c>
      <c r="C2157" s="70"/>
      <c r="D2157" s="71"/>
      <c r="E2157" s="72"/>
      <c r="F2157" s="73"/>
      <c r="G2157" s="70"/>
      <c r="H2157" s="74"/>
      <c r="I2157" s="75"/>
      <c r="J2157" s="75"/>
      <c r="K2157" s="36"/>
      <c r="L2157" s="82"/>
      <c r="M2157" s="82"/>
      <c r="N2157" s="77"/>
      <c r="O2157" s="84" t="s">
        <v>1270</v>
      </c>
      <c r="P2157" s="86">
        <v>43430.646539351852</v>
      </c>
      <c r="Q2157" s="84" t="s">
        <v>1460</v>
      </c>
      <c r="R2157" s="88" t="s">
        <v>1719</v>
      </c>
      <c r="S2157" s="84" t="s">
        <v>1934</v>
      </c>
      <c r="T2157" s="84" t="s">
        <v>2032</v>
      </c>
      <c r="U2157" s="84"/>
      <c r="V2157" s="88" t="s">
        <v>2939</v>
      </c>
      <c r="W2157" s="86">
        <v>43430.646539351852</v>
      </c>
      <c r="X2157" s="88" t="s">
        <v>3672</v>
      </c>
      <c r="Y2157" s="84"/>
      <c r="Z2157" s="84"/>
      <c r="AA2157" s="87" t="s">
        <v>4802</v>
      </c>
      <c r="AB2157" s="84"/>
      <c r="AC2157" s="84" t="b">
        <v>0</v>
      </c>
      <c r="AD2157" s="84">
        <v>0</v>
      </c>
      <c r="AE2157" s="87" t="s">
        <v>5552</v>
      </c>
      <c r="AF2157" s="84" t="b">
        <v>0</v>
      </c>
      <c r="AG2157" s="84" t="s">
        <v>5604</v>
      </c>
      <c r="AH2157" s="84"/>
      <c r="AI2157" s="87" t="s">
        <v>5552</v>
      </c>
      <c r="AJ2157" s="84" t="b">
        <v>0</v>
      </c>
      <c r="AK2157" s="84">
        <v>0</v>
      </c>
      <c r="AL2157" s="87" t="s">
        <v>5552</v>
      </c>
      <c r="AM2157" s="84" t="s">
        <v>5687</v>
      </c>
      <c r="AN2157" s="84" t="b">
        <v>0</v>
      </c>
      <c r="AO2157" s="87" t="s">
        <v>4802</v>
      </c>
      <c r="AP2157" s="84" t="s">
        <v>179</v>
      </c>
      <c r="AQ2157" s="84">
        <v>0</v>
      </c>
      <c r="AR2157" s="84">
        <v>0</v>
      </c>
      <c r="AS2157" s="84"/>
      <c r="AT2157" s="84"/>
      <c r="AU2157" s="84"/>
      <c r="AV2157" s="84"/>
      <c r="AW2157" s="84"/>
      <c r="AX2157" s="84"/>
      <c r="AY2157" s="84"/>
      <c r="AZ2157" s="84"/>
    </row>
    <row r="2158" spans="1:52" x14ac:dyDescent="0.55000000000000004">
      <c r="A2158" s="69" t="s">
        <v>557</v>
      </c>
      <c r="B2158" s="69" t="s">
        <v>962</v>
      </c>
      <c r="C2158" s="70"/>
      <c r="D2158" s="71"/>
      <c r="E2158" s="72"/>
      <c r="F2158" s="73"/>
      <c r="G2158" s="70"/>
      <c r="H2158" s="74"/>
      <c r="I2158" s="75"/>
      <c r="J2158" s="75"/>
      <c r="K2158" s="36"/>
      <c r="L2158" s="82"/>
      <c r="M2158" s="82"/>
      <c r="N2158" s="77"/>
      <c r="O2158" s="84" t="s">
        <v>1270</v>
      </c>
      <c r="P2158" s="86">
        <v>43430.646539351852</v>
      </c>
      <c r="Q2158" s="84" t="s">
        <v>1460</v>
      </c>
      <c r="R2158" s="88" t="s">
        <v>1719</v>
      </c>
      <c r="S2158" s="84" t="s">
        <v>1934</v>
      </c>
      <c r="T2158" s="84" t="s">
        <v>2032</v>
      </c>
      <c r="U2158" s="84"/>
      <c r="V2158" s="88" t="s">
        <v>2939</v>
      </c>
      <c r="W2158" s="86">
        <v>43430.646539351852</v>
      </c>
      <c r="X2158" s="88" t="s">
        <v>3672</v>
      </c>
      <c r="Y2158" s="84"/>
      <c r="Z2158" s="84"/>
      <c r="AA2158" s="87" t="s">
        <v>4802</v>
      </c>
      <c r="AB2158" s="84"/>
      <c r="AC2158" s="84" t="b">
        <v>0</v>
      </c>
      <c r="AD2158" s="84">
        <v>0</v>
      </c>
      <c r="AE2158" s="87" t="s">
        <v>5552</v>
      </c>
      <c r="AF2158" s="84" t="b">
        <v>0</v>
      </c>
      <c r="AG2158" s="84" t="s">
        <v>5604</v>
      </c>
      <c r="AH2158" s="84"/>
      <c r="AI2158" s="87" t="s">
        <v>5552</v>
      </c>
      <c r="AJ2158" s="84" t="b">
        <v>0</v>
      </c>
      <c r="AK2158" s="84">
        <v>0</v>
      </c>
      <c r="AL2158" s="87" t="s">
        <v>5552</v>
      </c>
      <c r="AM2158" s="84" t="s">
        <v>5687</v>
      </c>
      <c r="AN2158" s="84" t="b">
        <v>0</v>
      </c>
      <c r="AO2158" s="87" t="s">
        <v>4802</v>
      </c>
      <c r="AP2158" s="84" t="s">
        <v>179</v>
      </c>
      <c r="AQ2158" s="84">
        <v>0</v>
      </c>
      <c r="AR2158" s="84">
        <v>0</v>
      </c>
      <c r="AS2158" s="84"/>
      <c r="AT2158" s="84"/>
      <c r="AU2158" s="84"/>
      <c r="AV2158" s="84"/>
      <c r="AW2158" s="84"/>
      <c r="AX2158" s="84"/>
      <c r="AY2158" s="84"/>
      <c r="AZ2158" s="84"/>
    </row>
    <row r="2159" spans="1:52" x14ac:dyDescent="0.55000000000000004">
      <c r="A2159" s="69" t="s">
        <v>557</v>
      </c>
      <c r="B2159" s="69" t="s">
        <v>963</v>
      </c>
      <c r="C2159" s="70"/>
      <c r="D2159" s="71"/>
      <c r="E2159" s="72"/>
      <c r="F2159" s="73"/>
      <c r="G2159" s="70"/>
      <c r="H2159" s="74"/>
      <c r="I2159" s="75"/>
      <c r="J2159" s="75"/>
      <c r="K2159" s="36"/>
      <c r="L2159" s="82"/>
      <c r="M2159" s="82"/>
      <c r="N2159" s="77"/>
      <c r="O2159" s="84" t="s">
        <v>1270</v>
      </c>
      <c r="P2159" s="86">
        <v>43430.646539351852</v>
      </c>
      <c r="Q2159" s="84" t="s">
        <v>1460</v>
      </c>
      <c r="R2159" s="88" t="s">
        <v>1719</v>
      </c>
      <c r="S2159" s="84" t="s">
        <v>1934</v>
      </c>
      <c r="T2159" s="84" t="s">
        <v>2032</v>
      </c>
      <c r="U2159" s="84"/>
      <c r="V2159" s="88" t="s">
        <v>2939</v>
      </c>
      <c r="W2159" s="86">
        <v>43430.646539351852</v>
      </c>
      <c r="X2159" s="88" t="s">
        <v>3672</v>
      </c>
      <c r="Y2159" s="84"/>
      <c r="Z2159" s="84"/>
      <c r="AA2159" s="87" t="s">
        <v>4802</v>
      </c>
      <c r="AB2159" s="84"/>
      <c r="AC2159" s="84" t="b">
        <v>0</v>
      </c>
      <c r="AD2159" s="84">
        <v>0</v>
      </c>
      <c r="AE2159" s="87" t="s">
        <v>5552</v>
      </c>
      <c r="AF2159" s="84" t="b">
        <v>0</v>
      </c>
      <c r="AG2159" s="84" t="s">
        <v>5604</v>
      </c>
      <c r="AH2159" s="84"/>
      <c r="AI2159" s="87" t="s">
        <v>5552</v>
      </c>
      <c r="AJ2159" s="84" t="b">
        <v>0</v>
      </c>
      <c r="AK2159" s="84">
        <v>0</v>
      </c>
      <c r="AL2159" s="87" t="s">
        <v>5552</v>
      </c>
      <c r="AM2159" s="84" t="s">
        <v>5687</v>
      </c>
      <c r="AN2159" s="84" t="b">
        <v>0</v>
      </c>
      <c r="AO2159" s="87" t="s">
        <v>4802</v>
      </c>
      <c r="AP2159" s="84" t="s">
        <v>179</v>
      </c>
      <c r="AQ2159" s="84">
        <v>0</v>
      </c>
      <c r="AR2159" s="84">
        <v>0</v>
      </c>
      <c r="AS2159" s="84"/>
      <c r="AT2159" s="84"/>
      <c r="AU2159" s="84"/>
      <c r="AV2159" s="84"/>
      <c r="AW2159" s="84"/>
      <c r="AX2159" s="84"/>
      <c r="AY2159" s="84"/>
      <c r="AZ2159" s="84"/>
    </row>
    <row r="2160" spans="1:52" x14ac:dyDescent="0.55000000000000004">
      <c r="A2160" s="69" t="s">
        <v>557</v>
      </c>
      <c r="B2160" s="69" t="s">
        <v>964</v>
      </c>
      <c r="C2160" s="70"/>
      <c r="D2160" s="71"/>
      <c r="E2160" s="72"/>
      <c r="F2160" s="73"/>
      <c r="G2160" s="70"/>
      <c r="H2160" s="74"/>
      <c r="I2160" s="75"/>
      <c r="J2160" s="75"/>
      <c r="K2160" s="36"/>
      <c r="L2160" s="82"/>
      <c r="M2160" s="82"/>
      <c r="N2160" s="77"/>
      <c r="O2160" s="84" t="s">
        <v>1270</v>
      </c>
      <c r="P2160" s="86">
        <v>43430.646539351852</v>
      </c>
      <c r="Q2160" s="84" t="s">
        <v>1460</v>
      </c>
      <c r="R2160" s="88" t="s">
        <v>1719</v>
      </c>
      <c r="S2160" s="84" t="s">
        <v>1934</v>
      </c>
      <c r="T2160" s="84" t="s">
        <v>2032</v>
      </c>
      <c r="U2160" s="84"/>
      <c r="V2160" s="88" t="s">
        <v>2939</v>
      </c>
      <c r="W2160" s="86">
        <v>43430.646539351852</v>
      </c>
      <c r="X2160" s="88" t="s">
        <v>3672</v>
      </c>
      <c r="Y2160" s="84"/>
      <c r="Z2160" s="84"/>
      <c r="AA2160" s="87" t="s">
        <v>4802</v>
      </c>
      <c r="AB2160" s="84"/>
      <c r="AC2160" s="84" t="b">
        <v>0</v>
      </c>
      <c r="AD2160" s="84">
        <v>0</v>
      </c>
      <c r="AE2160" s="87" t="s">
        <v>5552</v>
      </c>
      <c r="AF2160" s="84" t="b">
        <v>0</v>
      </c>
      <c r="AG2160" s="84" t="s">
        <v>5604</v>
      </c>
      <c r="AH2160" s="84"/>
      <c r="AI2160" s="87" t="s">
        <v>5552</v>
      </c>
      <c r="AJ2160" s="84" t="b">
        <v>0</v>
      </c>
      <c r="AK2160" s="84">
        <v>0</v>
      </c>
      <c r="AL2160" s="87" t="s">
        <v>5552</v>
      </c>
      <c r="AM2160" s="84" t="s">
        <v>5687</v>
      </c>
      <c r="AN2160" s="84" t="b">
        <v>0</v>
      </c>
      <c r="AO2160" s="87" t="s">
        <v>4802</v>
      </c>
      <c r="AP2160" s="84" t="s">
        <v>179</v>
      </c>
      <c r="AQ2160" s="84">
        <v>0</v>
      </c>
      <c r="AR2160" s="84">
        <v>0</v>
      </c>
      <c r="AS2160" s="84"/>
      <c r="AT2160" s="84"/>
      <c r="AU2160" s="84"/>
      <c r="AV2160" s="84"/>
      <c r="AW2160" s="84"/>
      <c r="AX2160" s="84"/>
      <c r="AY2160" s="84"/>
      <c r="AZ2160" s="84"/>
    </row>
    <row r="2161" spans="1:52" x14ac:dyDescent="0.55000000000000004">
      <c r="A2161" s="69" t="s">
        <v>558</v>
      </c>
      <c r="B2161" s="69" t="s">
        <v>625</v>
      </c>
      <c r="C2161" s="70"/>
      <c r="D2161" s="71"/>
      <c r="E2161" s="72"/>
      <c r="F2161" s="73"/>
      <c r="G2161" s="70"/>
      <c r="H2161" s="74"/>
      <c r="I2161" s="75"/>
      <c r="J2161" s="75"/>
      <c r="K2161" s="36"/>
      <c r="L2161" s="82"/>
      <c r="M2161" s="82"/>
      <c r="N2161" s="77"/>
      <c r="O2161" s="84" t="s">
        <v>1269</v>
      </c>
      <c r="P2161" s="86">
        <v>43430.651342592595</v>
      </c>
      <c r="Q2161" s="84" t="s">
        <v>1455</v>
      </c>
      <c r="R2161" s="84"/>
      <c r="S2161" s="84"/>
      <c r="T2161" s="84" t="s">
        <v>2186</v>
      </c>
      <c r="U2161" s="84"/>
      <c r="V2161" s="88" t="s">
        <v>2940</v>
      </c>
      <c r="W2161" s="86">
        <v>43430.651342592595</v>
      </c>
      <c r="X2161" s="88" t="s">
        <v>3673</v>
      </c>
      <c r="Y2161" s="84"/>
      <c r="Z2161" s="84"/>
      <c r="AA2161" s="87" t="s">
        <v>4803</v>
      </c>
      <c r="AB2161" s="84"/>
      <c r="AC2161" s="84" t="b">
        <v>0</v>
      </c>
      <c r="AD2161" s="84">
        <v>0</v>
      </c>
      <c r="AE2161" s="87" t="s">
        <v>5552</v>
      </c>
      <c r="AF2161" s="84" t="b">
        <v>0</v>
      </c>
      <c r="AG2161" s="84" t="s">
        <v>5604</v>
      </c>
      <c r="AH2161" s="84"/>
      <c r="AI2161" s="87" t="s">
        <v>5552</v>
      </c>
      <c r="AJ2161" s="84" t="b">
        <v>0</v>
      </c>
      <c r="AK2161" s="84">
        <v>6</v>
      </c>
      <c r="AL2161" s="87" t="s">
        <v>4886</v>
      </c>
      <c r="AM2161" s="84" t="s">
        <v>5691</v>
      </c>
      <c r="AN2161" s="84" t="b">
        <v>0</v>
      </c>
      <c r="AO2161" s="87" t="s">
        <v>4886</v>
      </c>
      <c r="AP2161" s="84" t="s">
        <v>179</v>
      </c>
      <c r="AQ2161" s="84">
        <v>0</v>
      </c>
      <c r="AR2161" s="84">
        <v>0</v>
      </c>
      <c r="AS2161" s="84"/>
      <c r="AT2161" s="84"/>
      <c r="AU2161" s="84"/>
      <c r="AV2161" s="84"/>
      <c r="AW2161" s="84"/>
      <c r="AX2161" s="84"/>
      <c r="AY2161" s="84"/>
      <c r="AZ2161" s="84"/>
    </row>
    <row r="2162" spans="1:52" x14ac:dyDescent="0.55000000000000004">
      <c r="A2162" s="69" t="s">
        <v>559</v>
      </c>
      <c r="B2162" s="69" t="s">
        <v>855</v>
      </c>
      <c r="C2162" s="70"/>
      <c r="D2162" s="71"/>
      <c r="E2162" s="72"/>
      <c r="F2162" s="73"/>
      <c r="G2162" s="70"/>
      <c r="H2162" s="74"/>
      <c r="I2162" s="75"/>
      <c r="J2162" s="75"/>
      <c r="K2162" s="36"/>
      <c r="L2162" s="82"/>
      <c r="M2162" s="82"/>
      <c r="N2162" s="77"/>
      <c r="O2162" s="84" t="s">
        <v>1269</v>
      </c>
      <c r="P2162" s="86">
        <v>43430.65016203704</v>
      </c>
      <c r="Q2162" s="84" t="s">
        <v>1448</v>
      </c>
      <c r="R2162" s="84"/>
      <c r="S2162" s="84"/>
      <c r="T2162" s="84" t="s">
        <v>2181</v>
      </c>
      <c r="U2162" s="84"/>
      <c r="V2162" s="88" t="s">
        <v>2941</v>
      </c>
      <c r="W2162" s="86">
        <v>43430.65016203704</v>
      </c>
      <c r="X2162" s="88" t="s">
        <v>3674</v>
      </c>
      <c r="Y2162" s="84"/>
      <c r="Z2162" s="84"/>
      <c r="AA2162" s="87" t="s">
        <v>4804</v>
      </c>
      <c r="AB2162" s="84"/>
      <c r="AC2162" s="84" t="b">
        <v>0</v>
      </c>
      <c r="AD2162" s="84">
        <v>0</v>
      </c>
      <c r="AE2162" s="87" t="s">
        <v>5552</v>
      </c>
      <c r="AF2162" s="84" t="b">
        <v>0</v>
      </c>
      <c r="AG2162" s="84" t="s">
        <v>5604</v>
      </c>
      <c r="AH2162" s="84"/>
      <c r="AI2162" s="87" t="s">
        <v>5552</v>
      </c>
      <c r="AJ2162" s="84" t="b">
        <v>0</v>
      </c>
      <c r="AK2162" s="84">
        <v>8</v>
      </c>
      <c r="AL2162" s="87" t="s">
        <v>5295</v>
      </c>
      <c r="AM2162" s="84" t="s">
        <v>5682</v>
      </c>
      <c r="AN2162" s="84" t="b">
        <v>0</v>
      </c>
      <c r="AO2162" s="87" t="s">
        <v>5295</v>
      </c>
      <c r="AP2162" s="84" t="s">
        <v>179</v>
      </c>
      <c r="AQ2162" s="84">
        <v>0</v>
      </c>
      <c r="AR2162" s="84">
        <v>0</v>
      </c>
      <c r="AS2162" s="84"/>
      <c r="AT2162" s="84"/>
      <c r="AU2162" s="84"/>
      <c r="AV2162" s="84"/>
      <c r="AW2162" s="84"/>
      <c r="AX2162" s="84"/>
      <c r="AY2162" s="84"/>
      <c r="AZ2162" s="84"/>
    </row>
    <row r="2163" spans="1:52" x14ac:dyDescent="0.55000000000000004">
      <c r="A2163" s="69" t="s">
        <v>559</v>
      </c>
      <c r="B2163" s="69" t="s">
        <v>620</v>
      </c>
      <c r="C2163" s="70"/>
      <c r="D2163" s="71"/>
      <c r="E2163" s="72"/>
      <c r="F2163" s="73"/>
      <c r="G2163" s="70"/>
      <c r="H2163" s="74"/>
      <c r="I2163" s="75"/>
      <c r="J2163" s="75"/>
      <c r="K2163" s="36"/>
      <c r="L2163" s="82"/>
      <c r="M2163" s="82"/>
      <c r="N2163" s="77"/>
      <c r="O2163" s="84" t="s">
        <v>1270</v>
      </c>
      <c r="P2163" s="86">
        <v>43430.65016203704</v>
      </c>
      <c r="Q2163" s="84" t="s">
        <v>1448</v>
      </c>
      <c r="R2163" s="84"/>
      <c r="S2163" s="84"/>
      <c r="T2163" s="84" t="s">
        <v>2181</v>
      </c>
      <c r="U2163" s="84"/>
      <c r="V2163" s="88" t="s">
        <v>2941</v>
      </c>
      <c r="W2163" s="86">
        <v>43430.65016203704</v>
      </c>
      <c r="X2163" s="88" t="s">
        <v>3674</v>
      </c>
      <c r="Y2163" s="84"/>
      <c r="Z2163" s="84"/>
      <c r="AA2163" s="87" t="s">
        <v>4804</v>
      </c>
      <c r="AB2163" s="84"/>
      <c r="AC2163" s="84" t="b">
        <v>0</v>
      </c>
      <c r="AD2163" s="84">
        <v>0</v>
      </c>
      <c r="AE2163" s="87" t="s">
        <v>5552</v>
      </c>
      <c r="AF2163" s="84" t="b">
        <v>0</v>
      </c>
      <c r="AG2163" s="84" t="s">
        <v>5604</v>
      </c>
      <c r="AH2163" s="84"/>
      <c r="AI2163" s="87" t="s">
        <v>5552</v>
      </c>
      <c r="AJ2163" s="84" t="b">
        <v>0</v>
      </c>
      <c r="AK2163" s="84">
        <v>8</v>
      </c>
      <c r="AL2163" s="87" t="s">
        <v>5295</v>
      </c>
      <c r="AM2163" s="84" t="s">
        <v>5682</v>
      </c>
      <c r="AN2163" s="84" t="b">
        <v>0</v>
      </c>
      <c r="AO2163" s="87" t="s">
        <v>5295</v>
      </c>
      <c r="AP2163" s="84" t="s">
        <v>179</v>
      </c>
      <c r="AQ2163" s="84">
        <v>0</v>
      </c>
      <c r="AR2163" s="84">
        <v>0</v>
      </c>
      <c r="AS2163" s="84"/>
      <c r="AT2163" s="84"/>
      <c r="AU2163" s="84"/>
      <c r="AV2163" s="84"/>
      <c r="AW2163" s="84"/>
      <c r="AX2163" s="84"/>
      <c r="AY2163" s="84"/>
      <c r="AZ2163" s="84"/>
    </row>
    <row r="2164" spans="1:52" x14ac:dyDescent="0.55000000000000004">
      <c r="A2164" s="69" t="s">
        <v>559</v>
      </c>
      <c r="B2164" s="69" t="s">
        <v>857</v>
      </c>
      <c r="C2164" s="70"/>
      <c r="D2164" s="71"/>
      <c r="E2164" s="72"/>
      <c r="F2164" s="73"/>
      <c r="G2164" s="70"/>
      <c r="H2164" s="74"/>
      <c r="I2164" s="75"/>
      <c r="J2164" s="75"/>
      <c r="K2164" s="36"/>
      <c r="L2164" s="82"/>
      <c r="M2164" s="82"/>
      <c r="N2164" s="77"/>
      <c r="O2164" s="84" t="s">
        <v>1270</v>
      </c>
      <c r="P2164" s="86">
        <v>43430.65016203704</v>
      </c>
      <c r="Q2164" s="84" t="s">
        <v>1448</v>
      </c>
      <c r="R2164" s="84"/>
      <c r="S2164" s="84"/>
      <c r="T2164" s="84" t="s">
        <v>2181</v>
      </c>
      <c r="U2164" s="84"/>
      <c r="V2164" s="88" t="s">
        <v>2941</v>
      </c>
      <c r="W2164" s="86">
        <v>43430.65016203704</v>
      </c>
      <c r="X2164" s="88" t="s">
        <v>3674</v>
      </c>
      <c r="Y2164" s="84"/>
      <c r="Z2164" s="84"/>
      <c r="AA2164" s="87" t="s">
        <v>4804</v>
      </c>
      <c r="AB2164" s="84"/>
      <c r="AC2164" s="84" t="b">
        <v>0</v>
      </c>
      <c r="AD2164" s="84">
        <v>0</v>
      </c>
      <c r="AE2164" s="87" t="s">
        <v>5552</v>
      </c>
      <c r="AF2164" s="84" t="b">
        <v>0</v>
      </c>
      <c r="AG2164" s="84" t="s">
        <v>5604</v>
      </c>
      <c r="AH2164" s="84"/>
      <c r="AI2164" s="87" t="s">
        <v>5552</v>
      </c>
      <c r="AJ2164" s="84" t="b">
        <v>0</v>
      </c>
      <c r="AK2164" s="84">
        <v>8</v>
      </c>
      <c r="AL2164" s="87" t="s">
        <v>5295</v>
      </c>
      <c r="AM2164" s="84" t="s">
        <v>5682</v>
      </c>
      <c r="AN2164" s="84" t="b">
        <v>0</v>
      </c>
      <c r="AO2164" s="87" t="s">
        <v>5295</v>
      </c>
      <c r="AP2164" s="84" t="s">
        <v>179</v>
      </c>
      <c r="AQ2164" s="84">
        <v>0</v>
      </c>
      <c r="AR2164" s="84">
        <v>0</v>
      </c>
      <c r="AS2164" s="84"/>
      <c r="AT2164" s="84"/>
      <c r="AU2164" s="84"/>
      <c r="AV2164" s="84"/>
      <c r="AW2164" s="84"/>
      <c r="AX2164" s="84"/>
      <c r="AY2164" s="84"/>
      <c r="AZ2164" s="84"/>
    </row>
    <row r="2165" spans="1:52" x14ac:dyDescent="0.55000000000000004">
      <c r="A2165" s="69" t="s">
        <v>559</v>
      </c>
      <c r="B2165" s="69" t="s">
        <v>856</v>
      </c>
      <c r="C2165" s="70"/>
      <c r="D2165" s="71"/>
      <c r="E2165" s="72"/>
      <c r="F2165" s="73"/>
      <c r="G2165" s="70"/>
      <c r="H2165" s="74"/>
      <c r="I2165" s="75"/>
      <c r="J2165" s="75"/>
      <c r="K2165" s="36"/>
      <c r="L2165" s="82"/>
      <c r="M2165" s="82"/>
      <c r="N2165" s="77"/>
      <c r="O2165" s="84" t="s">
        <v>1270</v>
      </c>
      <c r="P2165" s="86">
        <v>43430.65016203704</v>
      </c>
      <c r="Q2165" s="84" t="s">
        <v>1448</v>
      </c>
      <c r="R2165" s="84"/>
      <c r="S2165" s="84"/>
      <c r="T2165" s="84" t="s">
        <v>2181</v>
      </c>
      <c r="U2165" s="84"/>
      <c r="V2165" s="88" t="s">
        <v>2941</v>
      </c>
      <c r="W2165" s="86">
        <v>43430.65016203704</v>
      </c>
      <c r="X2165" s="88" t="s">
        <v>3674</v>
      </c>
      <c r="Y2165" s="84"/>
      <c r="Z2165" s="84"/>
      <c r="AA2165" s="87" t="s">
        <v>4804</v>
      </c>
      <c r="AB2165" s="84"/>
      <c r="AC2165" s="84" t="b">
        <v>0</v>
      </c>
      <c r="AD2165" s="84">
        <v>0</v>
      </c>
      <c r="AE2165" s="87" t="s">
        <v>5552</v>
      </c>
      <c r="AF2165" s="84" t="b">
        <v>0</v>
      </c>
      <c r="AG2165" s="84" t="s">
        <v>5604</v>
      </c>
      <c r="AH2165" s="84"/>
      <c r="AI2165" s="87" t="s">
        <v>5552</v>
      </c>
      <c r="AJ2165" s="84" t="b">
        <v>0</v>
      </c>
      <c r="AK2165" s="84">
        <v>8</v>
      </c>
      <c r="AL2165" s="87" t="s">
        <v>5295</v>
      </c>
      <c r="AM2165" s="84" t="s">
        <v>5682</v>
      </c>
      <c r="AN2165" s="84" t="b">
        <v>0</v>
      </c>
      <c r="AO2165" s="87" t="s">
        <v>5295</v>
      </c>
      <c r="AP2165" s="84" t="s">
        <v>179</v>
      </c>
      <c r="AQ2165" s="84">
        <v>0</v>
      </c>
      <c r="AR2165" s="84">
        <v>0</v>
      </c>
      <c r="AS2165" s="84"/>
      <c r="AT2165" s="84"/>
      <c r="AU2165" s="84"/>
      <c r="AV2165" s="84"/>
      <c r="AW2165" s="84"/>
      <c r="AX2165" s="84"/>
      <c r="AY2165" s="84"/>
      <c r="AZ2165" s="84"/>
    </row>
    <row r="2166" spans="1:52" x14ac:dyDescent="0.55000000000000004">
      <c r="A2166" s="69" t="s">
        <v>559</v>
      </c>
      <c r="B2166" s="69" t="s">
        <v>853</v>
      </c>
      <c r="C2166" s="70"/>
      <c r="D2166" s="71"/>
      <c r="E2166" s="72"/>
      <c r="F2166" s="73"/>
      <c r="G2166" s="70"/>
      <c r="H2166" s="74"/>
      <c r="I2166" s="75"/>
      <c r="J2166" s="75"/>
      <c r="K2166" s="36"/>
      <c r="L2166" s="82"/>
      <c r="M2166" s="82"/>
      <c r="N2166" s="77"/>
      <c r="O2166" s="84" t="s">
        <v>1270</v>
      </c>
      <c r="P2166" s="86">
        <v>43430.65016203704</v>
      </c>
      <c r="Q2166" s="84" t="s">
        <v>1448</v>
      </c>
      <c r="R2166" s="84"/>
      <c r="S2166" s="84"/>
      <c r="T2166" s="84" t="s">
        <v>2181</v>
      </c>
      <c r="U2166" s="84"/>
      <c r="V2166" s="88" t="s">
        <v>2941</v>
      </c>
      <c r="W2166" s="86">
        <v>43430.65016203704</v>
      </c>
      <c r="X2166" s="88" t="s">
        <v>3674</v>
      </c>
      <c r="Y2166" s="84"/>
      <c r="Z2166" s="84"/>
      <c r="AA2166" s="87" t="s">
        <v>4804</v>
      </c>
      <c r="AB2166" s="84"/>
      <c r="AC2166" s="84" t="b">
        <v>0</v>
      </c>
      <c r="AD2166" s="84">
        <v>0</v>
      </c>
      <c r="AE2166" s="87" t="s">
        <v>5552</v>
      </c>
      <c r="AF2166" s="84" t="b">
        <v>0</v>
      </c>
      <c r="AG2166" s="84" t="s">
        <v>5604</v>
      </c>
      <c r="AH2166" s="84"/>
      <c r="AI2166" s="87" t="s">
        <v>5552</v>
      </c>
      <c r="AJ2166" s="84" t="b">
        <v>0</v>
      </c>
      <c r="AK2166" s="84">
        <v>8</v>
      </c>
      <c r="AL2166" s="87" t="s">
        <v>5295</v>
      </c>
      <c r="AM2166" s="84" t="s">
        <v>5682</v>
      </c>
      <c r="AN2166" s="84" t="b">
        <v>0</v>
      </c>
      <c r="AO2166" s="87" t="s">
        <v>5295</v>
      </c>
      <c r="AP2166" s="84" t="s">
        <v>179</v>
      </c>
      <c r="AQ2166" s="84">
        <v>0</v>
      </c>
      <c r="AR2166" s="84">
        <v>0</v>
      </c>
      <c r="AS2166" s="84"/>
      <c r="AT2166" s="84"/>
      <c r="AU2166" s="84"/>
      <c r="AV2166" s="84"/>
      <c r="AW2166" s="84"/>
      <c r="AX2166" s="84"/>
      <c r="AY2166" s="84"/>
      <c r="AZ2166" s="84"/>
    </row>
    <row r="2167" spans="1:52" x14ac:dyDescent="0.55000000000000004">
      <c r="A2167" s="69" t="s">
        <v>559</v>
      </c>
      <c r="B2167" s="69" t="s">
        <v>1038</v>
      </c>
      <c r="C2167" s="70"/>
      <c r="D2167" s="71"/>
      <c r="E2167" s="72"/>
      <c r="F2167" s="73"/>
      <c r="G2167" s="70"/>
      <c r="H2167" s="74"/>
      <c r="I2167" s="75"/>
      <c r="J2167" s="75"/>
      <c r="K2167" s="36"/>
      <c r="L2167" s="82"/>
      <c r="M2167" s="82"/>
      <c r="N2167" s="77"/>
      <c r="O2167" s="84" t="s">
        <v>1270</v>
      </c>
      <c r="P2167" s="86">
        <v>43430.65016203704</v>
      </c>
      <c r="Q2167" s="84" t="s">
        <v>1448</v>
      </c>
      <c r="R2167" s="84"/>
      <c r="S2167" s="84"/>
      <c r="T2167" s="84" t="s">
        <v>2181</v>
      </c>
      <c r="U2167" s="84"/>
      <c r="V2167" s="88" t="s">
        <v>2941</v>
      </c>
      <c r="W2167" s="86">
        <v>43430.65016203704</v>
      </c>
      <c r="X2167" s="88" t="s">
        <v>3674</v>
      </c>
      <c r="Y2167" s="84"/>
      <c r="Z2167" s="84"/>
      <c r="AA2167" s="87" t="s">
        <v>4804</v>
      </c>
      <c r="AB2167" s="84"/>
      <c r="AC2167" s="84" t="b">
        <v>0</v>
      </c>
      <c r="AD2167" s="84">
        <v>0</v>
      </c>
      <c r="AE2167" s="87" t="s">
        <v>5552</v>
      </c>
      <c r="AF2167" s="84" t="b">
        <v>0</v>
      </c>
      <c r="AG2167" s="84" t="s">
        <v>5604</v>
      </c>
      <c r="AH2167" s="84"/>
      <c r="AI2167" s="87" t="s">
        <v>5552</v>
      </c>
      <c r="AJ2167" s="84" t="b">
        <v>0</v>
      </c>
      <c r="AK2167" s="84">
        <v>8</v>
      </c>
      <c r="AL2167" s="87" t="s">
        <v>5295</v>
      </c>
      <c r="AM2167" s="84" t="s">
        <v>5682</v>
      </c>
      <c r="AN2167" s="84" t="b">
        <v>0</v>
      </c>
      <c r="AO2167" s="87" t="s">
        <v>5295</v>
      </c>
      <c r="AP2167" s="84" t="s">
        <v>179</v>
      </c>
      <c r="AQ2167" s="84">
        <v>0</v>
      </c>
      <c r="AR2167" s="84">
        <v>0</v>
      </c>
      <c r="AS2167" s="84"/>
      <c r="AT2167" s="84"/>
      <c r="AU2167" s="84"/>
      <c r="AV2167" s="84"/>
      <c r="AW2167" s="84"/>
      <c r="AX2167" s="84"/>
      <c r="AY2167" s="84"/>
      <c r="AZ2167" s="84"/>
    </row>
    <row r="2168" spans="1:52" x14ac:dyDescent="0.55000000000000004">
      <c r="A2168" s="69" t="s">
        <v>559</v>
      </c>
      <c r="B2168" s="69" t="s">
        <v>853</v>
      </c>
      <c r="C2168" s="70"/>
      <c r="D2168" s="71"/>
      <c r="E2168" s="72"/>
      <c r="F2168" s="73"/>
      <c r="G2168" s="70"/>
      <c r="H2168" s="74"/>
      <c r="I2168" s="75"/>
      <c r="J2168" s="75"/>
      <c r="K2168" s="36"/>
      <c r="L2168" s="82"/>
      <c r="M2168" s="82"/>
      <c r="N2168" s="77"/>
      <c r="O2168" s="84" t="s">
        <v>1269</v>
      </c>
      <c r="P2168" s="86">
        <v>43430.651435185187</v>
      </c>
      <c r="Q2168" s="84" t="s">
        <v>1461</v>
      </c>
      <c r="R2168" s="88" t="s">
        <v>1788</v>
      </c>
      <c r="S2168" s="84" t="s">
        <v>1977</v>
      </c>
      <c r="T2168" s="84" t="s">
        <v>2021</v>
      </c>
      <c r="U2168" s="84"/>
      <c r="V2168" s="88" t="s">
        <v>2941</v>
      </c>
      <c r="W2168" s="86">
        <v>43430.651435185187</v>
      </c>
      <c r="X2168" s="88" t="s">
        <v>3675</v>
      </c>
      <c r="Y2168" s="84"/>
      <c r="Z2168" s="84"/>
      <c r="AA2168" s="87" t="s">
        <v>4805</v>
      </c>
      <c r="AB2168" s="84"/>
      <c r="AC2168" s="84" t="b">
        <v>0</v>
      </c>
      <c r="AD2168" s="84">
        <v>0</v>
      </c>
      <c r="AE2168" s="87" t="s">
        <v>5552</v>
      </c>
      <c r="AF2168" s="84" t="b">
        <v>0</v>
      </c>
      <c r="AG2168" s="84" t="s">
        <v>5604</v>
      </c>
      <c r="AH2168" s="84"/>
      <c r="AI2168" s="87" t="s">
        <v>5552</v>
      </c>
      <c r="AJ2168" s="84" t="b">
        <v>0</v>
      </c>
      <c r="AK2168" s="84">
        <v>7</v>
      </c>
      <c r="AL2168" s="87" t="s">
        <v>5317</v>
      </c>
      <c r="AM2168" s="84" t="s">
        <v>5682</v>
      </c>
      <c r="AN2168" s="84" t="b">
        <v>0</v>
      </c>
      <c r="AO2168" s="87" t="s">
        <v>5317</v>
      </c>
      <c r="AP2168" s="84" t="s">
        <v>179</v>
      </c>
      <c r="AQ2168" s="84">
        <v>0</v>
      </c>
      <c r="AR2168" s="84">
        <v>0</v>
      </c>
      <c r="AS2168" s="84"/>
      <c r="AT2168" s="84"/>
      <c r="AU2168" s="84"/>
      <c r="AV2168" s="84"/>
      <c r="AW2168" s="84"/>
      <c r="AX2168" s="84"/>
      <c r="AY2168" s="84"/>
      <c r="AZ2168" s="84"/>
    </row>
    <row r="2169" spans="1:52" x14ac:dyDescent="0.55000000000000004">
      <c r="A2169" s="69" t="s">
        <v>559</v>
      </c>
      <c r="B2169" s="69" t="s">
        <v>851</v>
      </c>
      <c r="C2169" s="70"/>
      <c r="D2169" s="71"/>
      <c r="E2169" s="72"/>
      <c r="F2169" s="73"/>
      <c r="G2169" s="70"/>
      <c r="H2169" s="74"/>
      <c r="I2169" s="75"/>
      <c r="J2169" s="75"/>
      <c r="K2169" s="36"/>
      <c r="L2169" s="82"/>
      <c r="M2169" s="82"/>
      <c r="N2169" s="77"/>
      <c r="O2169" s="84" t="s">
        <v>1270</v>
      </c>
      <c r="P2169" s="86">
        <v>43430.651435185187</v>
      </c>
      <c r="Q2169" s="84" t="s">
        <v>1461</v>
      </c>
      <c r="R2169" s="88" t="s">
        <v>1788</v>
      </c>
      <c r="S2169" s="84" t="s">
        <v>1977</v>
      </c>
      <c r="T2169" s="84" t="s">
        <v>2021</v>
      </c>
      <c r="U2169" s="84"/>
      <c r="V2169" s="88" t="s">
        <v>2941</v>
      </c>
      <c r="W2169" s="86">
        <v>43430.651435185187</v>
      </c>
      <c r="X2169" s="88" t="s">
        <v>3675</v>
      </c>
      <c r="Y2169" s="84"/>
      <c r="Z2169" s="84"/>
      <c r="AA2169" s="87" t="s">
        <v>4805</v>
      </c>
      <c r="AB2169" s="84"/>
      <c r="AC2169" s="84" t="b">
        <v>0</v>
      </c>
      <c r="AD2169" s="84">
        <v>0</v>
      </c>
      <c r="AE2169" s="87" t="s">
        <v>5552</v>
      </c>
      <c r="AF2169" s="84" t="b">
        <v>0</v>
      </c>
      <c r="AG2169" s="84" t="s">
        <v>5604</v>
      </c>
      <c r="AH2169" s="84"/>
      <c r="AI2169" s="87" t="s">
        <v>5552</v>
      </c>
      <c r="AJ2169" s="84" t="b">
        <v>0</v>
      </c>
      <c r="AK2169" s="84">
        <v>7</v>
      </c>
      <c r="AL2169" s="87" t="s">
        <v>5317</v>
      </c>
      <c r="AM2169" s="84" t="s">
        <v>5682</v>
      </c>
      <c r="AN2169" s="84" t="b">
        <v>0</v>
      </c>
      <c r="AO2169" s="87" t="s">
        <v>5317</v>
      </c>
      <c r="AP2169" s="84" t="s">
        <v>179</v>
      </c>
      <c r="AQ2169" s="84">
        <v>0</v>
      </c>
      <c r="AR2169" s="84">
        <v>0</v>
      </c>
      <c r="AS2169" s="84"/>
      <c r="AT2169" s="84"/>
      <c r="AU2169" s="84"/>
      <c r="AV2169" s="84"/>
      <c r="AW2169" s="84"/>
      <c r="AX2169" s="84"/>
      <c r="AY2169" s="84"/>
      <c r="AZ2169" s="84"/>
    </row>
    <row r="2170" spans="1:52" x14ac:dyDescent="0.55000000000000004">
      <c r="A2170" s="69" t="s">
        <v>559</v>
      </c>
      <c r="B2170" s="69" t="s">
        <v>857</v>
      </c>
      <c r="C2170" s="70"/>
      <c r="D2170" s="71"/>
      <c r="E2170" s="72"/>
      <c r="F2170" s="73"/>
      <c r="G2170" s="70"/>
      <c r="H2170" s="74"/>
      <c r="I2170" s="75"/>
      <c r="J2170" s="75"/>
      <c r="K2170" s="36"/>
      <c r="L2170" s="82"/>
      <c r="M2170" s="82"/>
      <c r="N2170" s="77"/>
      <c r="O2170" s="84" t="s">
        <v>1270</v>
      </c>
      <c r="P2170" s="86">
        <v>43430.651435185187</v>
      </c>
      <c r="Q2170" s="84" t="s">
        <v>1461</v>
      </c>
      <c r="R2170" s="88" t="s">
        <v>1788</v>
      </c>
      <c r="S2170" s="84" t="s">
        <v>1977</v>
      </c>
      <c r="T2170" s="84" t="s">
        <v>2021</v>
      </c>
      <c r="U2170" s="84"/>
      <c r="V2170" s="88" t="s">
        <v>2941</v>
      </c>
      <c r="W2170" s="86">
        <v>43430.651435185187</v>
      </c>
      <c r="X2170" s="88" t="s">
        <v>3675</v>
      </c>
      <c r="Y2170" s="84"/>
      <c r="Z2170" s="84"/>
      <c r="AA2170" s="87" t="s">
        <v>4805</v>
      </c>
      <c r="AB2170" s="84"/>
      <c r="AC2170" s="84" t="b">
        <v>0</v>
      </c>
      <c r="AD2170" s="84">
        <v>0</v>
      </c>
      <c r="AE2170" s="87" t="s">
        <v>5552</v>
      </c>
      <c r="AF2170" s="84" t="b">
        <v>0</v>
      </c>
      <c r="AG2170" s="84" t="s">
        <v>5604</v>
      </c>
      <c r="AH2170" s="84"/>
      <c r="AI2170" s="87" t="s">
        <v>5552</v>
      </c>
      <c r="AJ2170" s="84" t="b">
        <v>0</v>
      </c>
      <c r="AK2170" s="84">
        <v>7</v>
      </c>
      <c r="AL2170" s="87" t="s">
        <v>5317</v>
      </c>
      <c r="AM2170" s="84" t="s">
        <v>5682</v>
      </c>
      <c r="AN2170" s="84" t="b">
        <v>0</v>
      </c>
      <c r="AO2170" s="87" t="s">
        <v>5317</v>
      </c>
      <c r="AP2170" s="84" t="s">
        <v>179</v>
      </c>
      <c r="AQ2170" s="84">
        <v>0</v>
      </c>
      <c r="AR2170" s="84">
        <v>0</v>
      </c>
      <c r="AS2170" s="84"/>
      <c r="AT2170" s="84"/>
      <c r="AU2170" s="84"/>
      <c r="AV2170" s="84"/>
      <c r="AW2170" s="84"/>
      <c r="AX2170" s="84"/>
      <c r="AY2170" s="84"/>
      <c r="AZ2170" s="84"/>
    </row>
    <row r="2171" spans="1:52" x14ac:dyDescent="0.55000000000000004">
      <c r="A2171" s="69" t="s">
        <v>559</v>
      </c>
      <c r="B2171" s="69" t="s">
        <v>1038</v>
      </c>
      <c r="C2171" s="70"/>
      <c r="D2171" s="71"/>
      <c r="E2171" s="72"/>
      <c r="F2171" s="73"/>
      <c r="G2171" s="70"/>
      <c r="H2171" s="74"/>
      <c r="I2171" s="75"/>
      <c r="J2171" s="75"/>
      <c r="K2171" s="36"/>
      <c r="L2171" s="82"/>
      <c r="M2171" s="82"/>
      <c r="N2171" s="77"/>
      <c r="O2171" s="84" t="s">
        <v>1270</v>
      </c>
      <c r="P2171" s="86">
        <v>43430.651435185187</v>
      </c>
      <c r="Q2171" s="84" t="s">
        <v>1461</v>
      </c>
      <c r="R2171" s="88" t="s">
        <v>1788</v>
      </c>
      <c r="S2171" s="84" t="s">
        <v>1977</v>
      </c>
      <c r="T2171" s="84" t="s">
        <v>2021</v>
      </c>
      <c r="U2171" s="84"/>
      <c r="V2171" s="88" t="s">
        <v>2941</v>
      </c>
      <c r="W2171" s="86">
        <v>43430.651435185187</v>
      </c>
      <c r="X2171" s="88" t="s">
        <v>3675</v>
      </c>
      <c r="Y2171" s="84"/>
      <c r="Z2171" s="84"/>
      <c r="AA2171" s="87" t="s">
        <v>4805</v>
      </c>
      <c r="AB2171" s="84"/>
      <c r="AC2171" s="84" t="b">
        <v>0</v>
      </c>
      <c r="AD2171" s="84">
        <v>0</v>
      </c>
      <c r="AE2171" s="87" t="s">
        <v>5552</v>
      </c>
      <c r="AF2171" s="84" t="b">
        <v>0</v>
      </c>
      <c r="AG2171" s="84" t="s">
        <v>5604</v>
      </c>
      <c r="AH2171" s="84"/>
      <c r="AI2171" s="87" t="s">
        <v>5552</v>
      </c>
      <c r="AJ2171" s="84" t="b">
        <v>0</v>
      </c>
      <c r="AK2171" s="84">
        <v>7</v>
      </c>
      <c r="AL2171" s="87" t="s">
        <v>5317</v>
      </c>
      <c r="AM2171" s="84" t="s">
        <v>5682</v>
      </c>
      <c r="AN2171" s="84" t="b">
        <v>0</v>
      </c>
      <c r="AO2171" s="87" t="s">
        <v>5317</v>
      </c>
      <c r="AP2171" s="84" t="s">
        <v>179</v>
      </c>
      <c r="AQ2171" s="84">
        <v>0</v>
      </c>
      <c r="AR2171" s="84">
        <v>0</v>
      </c>
      <c r="AS2171" s="84"/>
      <c r="AT2171" s="84"/>
      <c r="AU2171" s="84"/>
      <c r="AV2171" s="84"/>
      <c r="AW2171" s="84"/>
      <c r="AX2171" s="84"/>
      <c r="AY2171" s="84"/>
      <c r="AZ2171" s="84"/>
    </row>
    <row r="2172" spans="1:52" x14ac:dyDescent="0.55000000000000004">
      <c r="A2172" s="69" t="s">
        <v>559</v>
      </c>
      <c r="B2172" s="69" t="s">
        <v>620</v>
      </c>
      <c r="C2172" s="70"/>
      <c r="D2172" s="71"/>
      <c r="E2172" s="72"/>
      <c r="F2172" s="73"/>
      <c r="G2172" s="70"/>
      <c r="H2172" s="74"/>
      <c r="I2172" s="75"/>
      <c r="J2172" s="75"/>
      <c r="K2172" s="36"/>
      <c r="L2172" s="82"/>
      <c r="M2172" s="82"/>
      <c r="N2172" s="77"/>
      <c r="O2172" s="84" t="s">
        <v>1270</v>
      </c>
      <c r="P2172" s="86">
        <v>43430.651435185187</v>
      </c>
      <c r="Q2172" s="84" t="s">
        <v>1461</v>
      </c>
      <c r="R2172" s="88" t="s">
        <v>1788</v>
      </c>
      <c r="S2172" s="84" t="s">
        <v>1977</v>
      </c>
      <c r="T2172" s="84" t="s">
        <v>2021</v>
      </c>
      <c r="U2172" s="84"/>
      <c r="V2172" s="88" t="s">
        <v>2941</v>
      </c>
      <c r="W2172" s="86">
        <v>43430.651435185187</v>
      </c>
      <c r="X2172" s="88" t="s">
        <v>3675</v>
      </c>
      <c r="Y2172" s="84"/>
      <c r="Z2172" s="84"/>
      <c r="AA2172" s="87" t="s">
        <v>4805</v>
      </c>
      <c r="AB2172" s="84"/>
      <c r="AC2172" s="84" t="b">
        <v>0</v>
      </c>
      <c r="AD2172" s="84">
        <v>0</v>
      </c>
      <c r="AE2172" s="87" t="s">
        <v>5552</v>
      </c>
      <c r="AF2172" s="84" t="b">
        <v>0</v>
      </c>
      <c r="AG2172" s="84" t="s">
        <v>5604</v>
      </c>
      <c r="AH2172" s="84"/>
      <c r="AI2172" s="87" t="s">
        <v>5552</v>
      </c>
      <c r="AJ2172" s="84" t="b">
        <v>0</v>
      </c>
      <c r="AK2172" s="84">
        <v>7</v>
      </c>
      <c r="AL2172" s="87" t="s">
        <v>5317</v>
      </c>
      <c r="AM2172" s="84" t="s">
        <v>5682</v>
      </c>
      <c r="AN2172" s="84" t="b">
        <v>0</v>
      </c>
      <c r="AO2172" s="87" t="s">
        <v>5317</v>
      </c>
      <c r="AP2172" s="84" t="s">
        <v>179</v>
      </c>
      <c r="AQ2172" s="84">
        <v>0</v>
      </c>
      <c r="AR2172" s="84">
        <v>0</v>
      </c>
      <c r="AS2172" s="84"/>
      <c r="AT2172" s="84"/>
      <c r="AU2172" s="84"/>
      <c r="AV2172" s="84"/>
      <c r="AW2172" s="84"/>
      <c r="AX2172" s="84"/>
      <c r="AY2172" s="84"/>
      <c r="AZ2172" s="84"/>
    </row>
    <row r="2173" spans="1:52" x14ac:dyDescent="0.55000000000000004">
      <c r="A2173" s="69" t="s">
        <v>559</v>
      </c>
      <c r="B2173" s="69" t="s">
        <v>856</v>
      </c>
      <c r="C2173" s="70"/>
      <c r="D2173" s="71"/>
      <c r="E2173" s="72"/>
      <c r="F2173" s="73"/>
      <c r="G2173" s="70"/>
      <c r="H2173" s="74"/>
      <c r="I2173" s="75"/>
      <c r="J2173" s="75"/>
      <c r="K2173" s="36"/>
      <c r="L2173" s="82"/>
      <c r="M2173" s="82"/>
      <c r="N2173" s="77"/>
      <c r="O2173" s="84" t="s">
        <v>1270</v>
      </c>
      <c r="P2173" s="86">
        <v>43430.651435185187</v>
      </c>
      <c r="Q2173" s="84" t="s">
        <v>1461</v>
      </c>
      <c r="R2173" s="88" t="s">
        <v>1788</v>
      </c>
      <c r="S2173" s="84" t="s">
        <v>1977</v>
      </c>
      <c r="T2173" s="84" t="s">
        <v>2021</v>
      </c>
      <c r="U2173" s="84"/>
      <c r="V2173" s="88" t="s">
        <v>2941</v>
      </c>
      <c r="W2173" s="86">
        <v>43430.651435185187</v>
      </c>
      <c r="X2173" s="88" t="s">
        <v>3675</v>
      </c>
      <c r="Y2173" s="84"/>
      <c r="Z2173" s="84"/>
      <c r="AA2173" s="87" t="s">
        <v>4805</v>
      </c>
      <c r="AB2173" s="84"/>
      <c r="AC2173" s="84" t="b">
        <v>0</v>
      </c>
      <c r="AD2173" s="84">
        <v>0</v>
      </c>
      <c r="AE2173" s="87" t="s">
        <v>5552</v>
      </c>
      <c r="AF2173" s="84" t="b">
        <v>0</v>
      </c>
      <c r="AG2173" s="84" t="s">
        <v>5604</v>
      </c>
      <c r="AH2173" s="84"/>
      <c r="AI2173" s="87" t="s">
        <v>5552</v>
      </c>
      <c r="AJ2173" s="84" t="b">
        <v>0</v>
      </c>
      <c r="AK2173" s="84">
        <v>7</v>
      </c>
      <c r="AL2173" s="87" t="s">
        <v>5317</v>
      </c>
      <c r="AM2173" s="84" t="s">
        <v>5682</v>
      </c>
      <c r="AN2173" s="84" t="b">
        <v>0</v>
      </c>
      <c r="AO2173" s="87" t="s">
        <v>5317</v>
      </c>
      <c r="AP2173" s="84" t="s">
        <v>179</v>
      </c>
      <c r="AQ2173" s="84">
        <v>0</v>
      </c>
      <c r="AR2173" s="84">
        <v>0</v>
      </c>
      <c r="AS2173" s="84"/>
      <c r="AT2173" s="84"/>
      <c r="AU2173" s="84"/>
      <c r="AV2173" s="84"/>
      <c r="AW2173" s="84"/>
      <c r="AX2173" s="84"/>
      <c r="AY2173" s="84"/>
      <c r="AZ2173" s="84"/>
    </row>
    <row r="2174" spans="1:52" x14ac:dyDescent="0.55000000000000004">
      <c r="A2174" s="69" t="s">
        <v>559</v>
      </c>
      <c r="B2174" s="69" t="s">
        <v>853</v>
      </c>
      <c r="C2174" s="70"/>
      <c r="D2174" s="71"/>
      <c r="E2174" s="72"/>
      <c r="F2174" s="73"/>
      <c r="G2174" s="70"/>
      <c r="H2174" s="74"/>
      <c r="I2174" s="75"/>
      <c r="J2174" s="75"/>
      <c r="K2174" s="36"/>
      <c r="L2174" s="82"/>
      <c r="M2174" s="82"/>
      <c r="N2174" s="77"/>
      <c r="O2174" s="84" t="s">
        <v>1270</v>
      </c>
      <c r="P2174" s="86">
        <v>43430.651435185187</v>
      </c>
      <c r="Q2174" s="84" t="s">
        <v>1461</v>
      </c>
      <c r="R2174" s="88" t="s">
        <v>1788</v>
      </c>
      <c r="S2174" s="84" t="s">
        <v>1977</v>
      </c>
      <c r="T2174" s="84" t="s">
        <v>2021</v>
      </c>
      <c r="U2174" s="84"/>
      <c r="V2174" s="88" t="s">
        <v>2941</v>
      </c>
      <c r="W2174" s="86">
        <v>43430.651435185187</v>
      </c>
      <c r="X2174" s="88" t="s">
        <v>3675</v>
      </c>
      <c r="Y2174" s="84"/>
      <c r="Z2174" s="84"/>
      <c r="AA2174" s="87" t="s">
        <v>4805</v>
      </c>
      <c r="AB2174" s="84"/>
      <c r="AC2174" s="84" t="b">
        <v>0</v>
      </c>
      <c r="AD2174" s="84">
        <v>0</v>
      </c>
      <c r="AE2174" s="87" t="s">
        <v>5552</v>
      </c>
      <c r="AF2174" s="84" t="b">
        <v>0</v>
      </c>
      <c r="AG2174" s="84" t="s">
        <v>5604</v>
      </c>
      <c r="AH2174" s="84"/>
      <c r="AI2174" s="87" t="s">
        <v>5552</v>
      </c>
      <c r="AJ2174" s="84" t="b">
        <v>0</v>
      </c>
      <c r="AK2174" s="84">
        <v>7</v>
      </c>
      <c r="AL2174" s="87" t="s">
        <v>5317</v>
      </c>
      <c r="AM2174" s="84" t="s">
        <v>5682</v>
      </c>
      <c r="AN2174" s="84" t="b">
        <v>0</v>
      </c>
      <c r="AO2174" s="87" t="s">
        <v>5317</v>
      </c>
      <c r="AP2174" s="84" t="s">
        <v>179</v>
      </c>
      <c r="AQ2174" s="84">
        <v>0</v>
      </c>
      <c r="AR2174" s="84">
        <v>0</v>
      </c>
      <c r="AS2174" s="84"/>
      <c r="AT2174" s="84"/>
      <c r="AU2174" s="84"/>
      <c r="AV2174" s="84"/>
      <c r="AW2174" s="84"/>
      <c r="AX2174" s="84"/>
      <c r="AY2174" s="84"/>
      <c r="AZ2174" s="84"/>
    </row>
    <row r="2175" spans="1:52" x14ac:dyDescent="0.55000000000000004">
      <c r="A2175" s="69" t="s">
        <v>560</v>
      </c>
      <c r="B2175" s="69" t="s">
        <v>960</v>
      </c>
      <c r="C2175" s="70"/>
      <c r="D2175" s="71"/>
      <c r="E2175" s="72"/>
      <c r="F2175" s="73"/>
      <c r="G2175" s="70"/>
      <c r="H2175" s="74"/>
      <c r="I2175" s="75"/>
      <c r="J2175" s="75"/>
      <c r="K2175" s="36"/>
      <c r="L2175" s="82"/>
      <c r="M2175" s="82"/>
      <c r="N2175" s="77"/>
      <c r="O2175" s="84" t="s">
        <v>1270</v>
      </c>
      <c r="P2175" s="86">
        <v>43430.659050925926</v>
      </c>
      <c r="Q2175" s="84" t="s">
        <v>1462</v>
      </c>
      <c r="R2175" s="88" t="s">
        <v>1719</v>
      </c>
      <c r="S2175" s="84" t="s">
        <v>1934</v>
      </c>
      <c r="T2175" s="84" t="s">
        <v>2032</v>
      </c>
      <c r="U2175" s="88" t="s">
        <v>2509</v>
      </c>
      <c r="V2175" s="88" t="s">
        <v>2509</v>
      </c>
      <c r="W2175" s="86">
        <v>43430.659050925926</v>
      </c>
      <c r="X2175" s="88" t="s">
        <v>3676</v>
      </c>
      <c r="Y2175" s="84"/>
      <c r="Z2175" s="84"/>
      <c r="AA2175" s="87" t="s">
        <v>4806</v>
      </c>
      <c r="AB2175" s="84"/>
      <c r="AC2175" s="84" t="b">
        <v>0</v>
      </c>
      <c r="AD2175" s="84">
        <v>0</v>
      </c>
      <c r="AE2175" s="87" t="s">
        <v>5552</v>
      </c>
      <c r="AF2175" s="84" t="b">
        <v>0</v>
      </c>
      <c r="AG2175" s="84" t="s">
        <v>5604</v>
      </c>
      <c r="AH2175" s="84"/>
      <c r="AI2175" s="87" t="s">
        <v>5552</v>
      </c>
      <c r="AJ2175" s="84" t="b">
        <v>0</v>
      </c>
      <c r="AK2175" s="84">
        <v>0</v>
      </c>
      <c r="AL2175" s="87" t="s">
        <v>5552</v>
      </c>
      <c r="AM2175" s="84" t="s">
        <v>5687</v>
      </c>
      <c r="AN2175" s="84" t="b">
        <v>0</v>
      </c>
      <c r="AO2175" s="87" t="s">
        <v>4806</v>
      </c>
      <c r="AP2175" s="84" t="s">
        <v>179</v>
      </c>
      <c r="AQ2175" s="84">
        <v>0</v>
      </c>
      <c r="AR2175" s="84">
        <v>0</v>
      </c>
      <c r="AS2175" s="84"/>
      <c r="AT2175" s="84"/>
      <c r="AU2175" s="84"/>
      <c r="AV2175" s="84"/>
      <c r="AW2175" s="84"/>
      <c r="AX2175" s="84"/>
      <c r="AY2175" s="84"/>
      <c r="AZ2175" s="84"/>
    </row>
    <row r="2176" spans="1:52" x14ac:dyDescent="0.55000000000000004">
      <c r="A2176" s="69" t="s">
        <v>560</v>
      </c>
      <c r="B2176" s="69" t="s">
        <v>961</v>
      </c>
      <c r="C2176" s="70"/>
      <c r="D2176" s="71"/>
      <c r="E2176" s="72"/>
      <c r="F2176" s="73"/>
      <c r="G2176" s="70"/>
      <c r="H2176" s="74"/>
      <c r="I2176" s="75"/>
      <c r="J2176" s="75"/>
      <c r="K2176" s="36"/>
      <c r="L2176" s="82"/>
      <c r="M2176" s="82"/>
      <c r="N2176" s="77"/>
      <c r="O2176" s="84" t="s">
        <v>1270</v>
      </c>
      <c r="P2176" s="86">
        <v>43430.659050925926</v>
      </c>
      <c r="Q2176" s="84" t="s">
        <v>1462</v>
      </c>
      <c r="R2176" s="88" t="s">
        <v>1719</v>
      </c>
      <c r="S2176" s="84" t="s">
        <v>1934</v>
      </c>
      <c r="T2176" s="84" t="s">
        <v>2032</v>
      </c>
      <c r="U2176" s="88" t="s">
        <v>2509</v>
      </c>
      <c r="V2176" s="88" t="s">
        <v>2509</v>
      </c>
      <c r="W2176" s="86">
        <v>43430.659050925926</v>
      </c>
      <c r="X2176" s="88" t="s">
        <v>3676</v>
      </c>
      <c r="Y2176" s="84"/>
      <c r="Z2176" s="84"/>
      <c r="AA2176" s="87" t="s">
        <v>4806</v>
      </c>
      <c r="AB2176" s="84"/>
      <c r="AC2176" s="84" t="b">
        <v>0</v>
      </c>
      <c r="AD2176" s="84">
        <v>0</v>
      </c>
      <c r="AE2176" s="87" t="s">
        <v>5552</v>
      </c>
      <c r="AF2176" s="84" t="b">
        <v>0</v>
      </c>
      <c r="AG2176" s="84" t="s">
        <v>5604</v>
      </c>
      <c r="AH2176" s="84"/>
      <c r="AI2176" s="87" t="s">
        <v>5552</v>
      </c>
      <c r="AJ2176" s="84" t="b">
        <v>0</v>
      </c>
      <c r="AK2176" s="84">
        <v>0</v>
      </c>
      <c r="AL2176" s="87" t="s">
        <v>5552</v>
      </c>
      <c r="AM2176" s="84" t="s">
        <v>5687</v>
      </c>
      <c r="AN2176" s="84" t="b">
        <v>0</v>
      </c>
      <c r="AO2176" s="87" t="s">
        <v>4806</v>
      </c>
      <c r="AP2176" s="84" t="s">
        <v>179</v>
      </c>
      <c r="AQ2176" s="84">
        <v>0</v>
      </c>
      <c r="AR2176" s="84">
        <v>0</v>
      </c>
      <c r="AS2176" s="84"/>
      <c r="AT2176" s="84"/>
      <c r="AU2176" s="84"/>
      <c r="AV2176" s="84"/>
      <c r="AW2176" s="84"/>
      <c r="AX2176" s="84"/>
      <c r="AY2176" s="84"/>
      <c r="AZ2176" s="84"/>
    </row>
    <row r="2177" spans="1:52" x14ac:dyDescent="0.55000000000000004">
      <c r="A2177" s="69" t="s">
        <v>560</v>
      </c>
      <c r="B2177" s="69" t="s">
        <v>962</v>
      </c>
      <c r="C2177" s="70"/>
      <c r="D2177" s="71"/>
      <c r="E2177" s="72"/>
      <c r="F2177" s="73"/>
      <c r="G2177" s="70"/>
      <c r="H2177" s="74"/>
      <c r="I2177" s="75"/>
      <c r="J2177" s="75"/>
      <c r="K2177" s="36"/>
      <c r="L2177" s="82"/>
      <c r="M2177" s="82"/>
      <c r="N2177" s="77"/>
      <c r="O2177" s="84" t="s">
        <v>1270</v>
      </c>
      <c r="P2177" s="86">
        <v>43430.659050925926</v>
      </c>
      <c r="Q2177" s="84" t="s">
        <v>1462</v>
      </c>
      <c r="R2177" s="88" t="s">
        <v>1719</v>
      </c>
      <c r="S2177" s="84" t="s">
        <v>1934</v>
      </c>
      <c r="T2177" s="84" t="s">
        <v>2032</v>
      </c>
      <c r="U2177" s="88" t="s">
        <v>2509</v>
      </c>
      <c r="V2177" s="88" t="s">
        <v>2509</v>
      </c>
      <c r="W2177" s="86">
        <v>43430.659050925926</v>
      </c>
      <c r="X2177" s="88" t="s">
        <v>3676</v>
      </c>
      <c r="Y2177" s="84"/>
      <c r="Z2177" s="84"/>
      <c r="AA2177" s="87" t="s">
        <v>4806</v>
      </c>
      <c r="AB2177" s="84"/>
      <c r="AC2177" s="84" t="b">
        <v>0</v>
      </c>
      <c r="AD2177" s="84">
        <v>0</v>
      </c>
      <c r="AE2177" s="87" t="s">
        <v>5552</v>
      </c>
      <c r="AF2177" s="84" t="b">
        <v>0</v>
      </c>
      <c r="AG2177" s="84" t="s">
        <v>5604</v>
      </c>
      <c r="AH2177" s="84"/>
      <c r="AI2177" s="87" t="s">
        <v>5552</v>
      </c>
      <c r="AJ2177" s="84" t="b">
        <v>0</v>
      </c>
      <c r="AK2177" s="84">
        <v>0</v>
      </c>
      <c r="AL2177" s="87" t="s">
        <v>5552</v>
      </c>
      <c r="AM2177" s="84" t="s">
        <v>5687</v>
      </c>
      <c r="AN2177" s="84" t="b">
        <v>0</v>
      </c>
      <c r="AO2177" s="87" t="s">
        <v>4806</v>
      </c>
      <c r="AP2177" s="84" t="s">
        <v>179</v>
      </c>
      <c r="AQ2177" s="84">
        <v>0</v>
      </c>
      <c r="AR2177" s="84">
        <v>0</v>
      </c>
      <c r="AS2177" s="84"/>
      <c r="AT2177" s="84"/>
      <c r="AU2177" s="84"/>
      <c r="AV2177" s="84"/>
      <c r="AW2177" s="84"/>
      <c r="AX2177" s="84"/>
      <c r="AY2177" s="84"/>
      <c r="AZ2177" s="84"/>
    </row>
    <row r="2178" spans="1:52" x14ac:dyDescent="0.55000000000000004">
      <c r="A2178" s="69" t="s">
        <v>560</v>
      </c>
      <c r="B2178" s="69" t="s">
        <v>963</v>
      </c>
      <c r="C2178" s="70"/>
      <c r="D2178" s="71"/>
      <c r="E2178" s="72"/>
      <c r="F2178" s="73"/>
      <c r="G2178" s="70"/>
      <c r="H2178" s="74"/>
      <c r="I2178" s="75"/>
      <c r="J2178" s="75"/>
      <c r="K2178" s="36"/>
      <c r="L2178" s="82"/>
      <c r="M2178" s="82"/>
      <c r="N2178" s="77"/>
      <c r="O2178" s="84" t="s">
        <v>1270</v>
      </c>
      <c r="P2178" s="86">
        <v>43430.659050925926</v>
      </c>
      <c r="Q2178" s="84" t="s">
        <v>1462</v>
      </c>
      <c r="R2178" s="88" t="s">
        <v>1719</v>
      </c>
      <c r="S2178" s="84" t="s">
        <v>1934</v>
      </c>
      <c r="T2178" s="84" t="s">
        <v>2032</v>
      </c>
      <c r="U2178" s="88" t="s">
        <v>2509</v>
      </c>
      <c r="V2178" s="88" t="s">
        <v>2509</v>
      </c>
      <c r="W2178" s="86">
        <v>43430.659050925926</v>
      </c>
      <c r="X2178" s="88" t="s">
        <v>3676</v>
      </c>
      <c r="Y2178" s="84"/>
      <c r="Z2178" s="84"/>
      <c r="AA2178" s="87" t="s">
        <v>4806</v>
      </c>
      <c r="AB2178" s="84"/>
      <c r="AC2178" s="84" t="b">
        <v>0</v>
      </c>
      <c r="AD2178" s="84">
        <v>0</v>
      </c>
      <c r="AE2178" s="87" t="s">
        <v>5552</v>
      </c>
      <c r="AF2178" s="84" t="b">
        <v>0</v>
      </c>
      <c r="AG2178" s="84" t="s">
        <v>5604</v>
      </c>
      <c r="AH2178" s="84"/>
      <c r="AI2178" s="87" t="s">
        <v>5552</v>
      </c>
      <c r="AJ2178" s="84" t="b">
        <v>0</v>
      </c>
      <c r="AK2178" s="84">
        <v>0</v>
      </c>
      <c r="AL2178" s="87" t="s">
        <v>5552</v>
      </c>
      <c r="AM2178" s="84" t="s">
        <v>5687</v>
      </c>
      <c r="AN2178" s="84" t="b">
        <v>0</v>
      </c>
      <c r="AO2178" s="87" t="s">
        <v>4806</v>
      </c>
      <c r="AP2178" s="84" t="s">
        <v>179</v>
      </c>
      <c r="AQ2178" s="84">
        <v>0</v>
      </c>
      <c r="AR2178" s="84">
        <v>0</v>
      </c>
      <c r="AS2178" s="84"/>
      <c r="AT2178" s="84"/>
      <c r="AU2178" s="84"/>
      <c r="AV2178" s="84"/>
      <c r="AW2178" s="84"/>
      <c r="AX2178" s="84"/>
      <c r="AY2178" s="84"/>
      <c r="AZ2178" s="84"/>
    </row>
    <row r="2179" spans="1:52" x14ac:dyDescent="0.55000000000000004">
      <c r="A2179" s="69" t="s">
        <v>560</v>
      </c>
      <c r="B2179" s="69" t="s">
        <v>964</v>
      </c>
      <c r="C2179" s="70"/>
      <c r="D2179" s="71"/>
      <c r="E2179" s="72"/>
      <c r="F2179" s="73"/>
      <c r="G2179" s="70"/>
      <c r="H2179" s="74"/>
      <c r="I2179" s="75"/>
      <c r="J2179" s="75"/>
      <c r="K2179" s="36"/>
      <c r="L2179" s="82"/>
      <c r="M2179" s="82"/>
      <c r="N2179" s="77"/>
      <c r="O2179" s="84" t="s">
        <v>1270</v>
      </c>
      <c r="P2179" s="86">
        <v>43430.659050925926</v>
      </c>
      <c r="Q2179" s="84" t="s">
        <v>1462</v>
      </c>
      <c r="R2179" s="88" t="s">
        <v>1719</v>
      </c>
      <c r="S2179" s="84" t="s">
        <v>1934</v>
      </c>
      <c r="T2179" s="84" t="s">
        <v>2032</v>
      </c>
      <c r="U2179" s="88" t="s">
        <v>2509</v>
      </c>
      <c r="V2179" s="88" t="s">
        <v>2509</v>
      </c>
      <c r="W2179" s="86">
        <v>43430.659050925926</v>
      </c>
      <c r="X2179" s="88" t="s">
        <v>3676</v>
      </c>
      <c r="Y2179" s="84"/>
      <c r="Z2179" s="84"/>
      <c r="AA2179" s="87" t="s">
        <v>4806</v>
      </c>
      <c r="AB2179" s="84"/>
      <c r="AC2179" s="84" t="b">
        <v>0</v>
      </c>
      <c r="AD2179" s="84">
        <v>0</v>
      </c>
      <c r="AE2179" s="87" t="s">
        <v>5552</v>
      </c>
      <c r="AF2179" s="84" t="b">
        <v>0</v>
      </c>
      <c r="AG2179" s="84" t="s">
        <v>5604</v>
      </c>
      <c r="AH2179" s="84"/>
      <c r="AI2179" s="87" t="s">
        <v>5552</v>
      </c>
      <c r="AJ2179" s="84" t="b">
        <v>0</v>
      </c>
      <c r="AK2179" s="84">
        <v>0</v>
      </c>
      <c r="AL2179" s="87" t="s">
        <v>5552</v>
      </c>
      <c r="AM2179" s="84" t="s">
        <v>5687</v>
      </c>
      <c r="AN2179" s="84" t="b">
        <v>0</v>
      </c>
      <c r="AO2179" s="87" t="s">
        <v>4806</v>
      </c>
      <c r="AP2179" s="84" t="s">
        <v>179</v>
      </c>
      <c r="AQ2179" s="84">
        <v>0</v>
      </c>
      <c r="AR2179" s="84">
        <v>0</v>
      </c>
      <c r="AS2179" s="84"/>
      <c r="AT2179" s="84"/>
      <c r="AU2179" s="84"/>
      <c r="AV2179" s="84"/>
      <c r="AW2179" s="84"/>
      <c r="AX2179" s="84"/>
      <c r="AY2179" s="84"/>
      <c r="AZ2179" s="84"/>
    </row>
    <row r="2180" spans="1:52" x14ac:dyDescent="0.55000000000000004">
      <c r="A2180" s="69" t="s">
        <v>561</v>
      </c>
      <c r="B2180" s="69" t="s">
        <v>620</v>
      </c>
      <c r="C2180" s="70"/>
      <c r="D2180" s="71"/>
      <c r="E2180" s="72"/>
      <c r="F2180" s="73"/>
      <c r="G2180" s="70"/>
      <c r="H2180" s="74"/>
      <c r="I2180" s="75"/>
      <c r="J2180" s="75"/>
      <c r="K2180" s="36"/>
      <c r="L2180" s="82"/>
      <c r="M2180" s="82"/>
      <c r="N2180" s="77"/>
      <c r="O2180" s="84" t="s">
        <v>1269</v>
      </c>
      <c r="P2180" s="86">
        <v>43424.481678240743</v>
      </c>
      <c r="Q2180" s="84" t="s">
        <v>1272</v>
      </c>
      <c r="R2180" s="84"/>
      <c r="S2180" s="84"/>
      <c r="T2180" s="84" t="s">
        <v>2018</v>
      </c>
      <c r="U2180" s="84"/>
      <c r="V2180" s="88" t="s">
        <v>2942</v>
      </c>
      <c r="W2180" s="86">
        <v>43424.481678240743</v>
      </c>
      <c r="X2180" s="88" t="s">
        <v>3677</v>
      </c>
      <c r="Y2180" s="84"/>
      <c r="Z2180" s="84"/>
      <c r="AA2180" s="87" t="s">
        <v>4807</v>
      </c>
      <c r="AB2180" s="84"/>
      <c r="AC2180" s="84" t="b">
        <v>0</v>
      </c>
      <c r="AD2180" s="84">
        <v>0</v>
      </c>
      <c r="AE2180" s="87" t="s">
        <v>5552</v>
      </c>
      <c r="AF2180" s="84" t="b">
        <v>0</v>
      </c>
      <c r="AG2180" s="84" t="s">
        <v>5604</v>
      </c>
      <c r="AH2180" s="84"/>
      <c r="AI2180" s="87" t="s">
        <v>5552</v>
      </c>
      <c r="AJ2180" s="84" t="b">
        <v>0</v>
      </c>
      <c r="AK2180" s="84">
        <v>11</v>
      </c>
      <c r="AL2180" s="87" t="s">
        <v>5321</v>
      </c>
      <c r="AM2180" s="84" t="s">
        <v>5684</v>
      </c>
      <c r="AN2180" s="84" t="b">
        <v>0</v>
      </c>
      <c r="AO2180" s="87" t="s">
        <v>5321</v>
      </c>
      <c r="AP2180" s="84" t="s">
        <v>179</v>
      </c>
      <c r="AQ2180" s="84">
        <v>0</v>
      </c>
      <c r="AR2180" s="84">
        <v>0</v>
      </c>
      <c r="AS2180" s="84"/>
      <c r="AT2180" s="84"/>
      <c r="AU2180" s="84"/>
      <c r="AV2180" s="84"/>
      <c r="AW2180" s="84"/>
      <c r="AX2180" s="84"/>
      <c r="AY2180" s="84"/>
      <c r="AZ2180" s="84"/>
    </row>
    <row r="2181" spans="1:52" x14ac:dyDescent="0.55000000000000004">
      <c r="A2181" s="69" t="s">
        <v>561</v>
      </c>
      <c r="B2181" s="69" t="s">
        <v>620</v>
      </c>
      <c r="C2181" s="70"/>
      <c r="D2181" s="71"/>
      <c r="E2181" s="72"/>
      <c r="F2181" s="73"/>
      <c r="G2181" s="70"/>
      <c r="H2181" s="74"/>
      <c r="I2181" s="75"/>
      <c r="J2181" s="75"/>
      <c r="K2181" s="36"/>
      <c r="L2181" s="82"/>
      <c r="M2181" s="82"/>
      <c r="N2181" s="77"/>
      <c r="O2181" s="84" t="s">
        <v>1270</v>
      </c>
      <c r="P2181" s="86">
        <v>43424.481678240743</v>
      </c>
      <c r="Q2181" s="84" t="s">
        <v>1272</v>
      </c>
      <c r="R2181" s="84"/>
      <c r="S2181" s="84"/>
      <c r="T2181" s="84" t="s">
        <v>2018</v>
      </c>
      <c r="U2181" s="84"/>
      <c r="V2181" s="88" t="s">
        <v>2942</v>
      </c>
      <c r="W2181" s="86">
        <v>43424.481678240743</v>
      </c>
      <c r="X2181" s="88" t="s">
        <v>3677</v>
      </c>
      <c r="Y2181" s="84"/>
      <c r="Z2181" s="84"/>
      <c r="AA2181" s="87" t="s">
        <v>4807</v>
      </c>
      <c r="AB2181" s="84"/>
      <c r="AC2181" s="84" t="b">
        <v>0</v>
      </c>
      <c r="AD2181" s="84">
        <v>0</v>
      </c>
      <c r="AE2181" s="87" t="s">
        <v>5552</v>
      </c>
      <c r="AF2181" s="84" t="b">
        <v>0</v>
      </c>
      <c r="AG2181" s="84" t="s">
        <v>5604</v>
      </c>
      <c r="AH2181" s="84"/>
      <c r="AI2181" s="87" t="s">
        <v>5552</v>
      </c>
      <c r="AJ2181" s="84" t="b">
        <v>0</v>
      </c>
      <c r="AK2181" s="84">
        <v>11</v>
      </c>
      <c r="AL2181" s="87" t="s">
        <v>5321</v>
      </c>
      <c r="AM2181" s="84" t="s">
        <v>5684</v>
      </c>
      <c r="AN2181" s="84" t="b">
        <v>0</v>
      </c>
      <c r="AO2181" s="87" t="s">
        <v>5321</v>
      </c>
      <c r="AP2181" s="84" t="s">
        <v>179</v>
      </c>
      <c r="AQ2181" s="84">
        <v>0</v>
      </c>
      <c r="AR2181" s="84">
        <v>0</v>
      </c>
      <c r="AS2181" s="84"/>
      <c r="AT2181" s="84"/>
      <c r="AU2181" s="84"/>
      <c r="AV2181" s="84"/>
      <c r="AW2181" s="84"/>
      <c r="AX2181" s="84"/>
      <c r="AY2181" s="84"/>
      <c r="AZ2181" s="84"/>
    </row>
    <row r="2182" spans="1:52" x14ac:dyDescent="0.55000000000000004">
      <c r="A2182" s="69" t="s">
        <v>561</v>
      </c>
      <c r="B2182" s="69" t="s">
        <v>561</v>
      </c>
      <c r="C2182" s="70"/>
      <c r="D2182" s="71"/>
      <c r="E2182" s="72"/>
      <c r="F2182" s="73"/>
      <c r="G2182" s="70"/>
      <c r="H2182" s="74"/>
      <c r="I2182" s="75"/>
      <c r="J2182" s="75"/>
      <c r="K2182" s="36"/>
      <c r="L2182" s="82"/>
      <c r="M2182" s="82"/>
      <c r="N2182" s="77"/>
      <c r="O2182" s="84" t="s">
        <v>179</v>
      </c>
      <c r="P2182" s="86">
        <v>43428.542002314818</v>
      </c>
      <c r="Q2182" s="84" t="s">
        <v>1463</v>
      </c>
      <c r="R2182" s="88" t="s">
        <v>1789</v>
      </c>
      <c r="S2182" s="84" t="s">
        <v>1949</v>
      </c>
      <c r="T2182" s="84" t="s">
        <v>2188</v>
      </c>
      <c r="U2182" s="88" t="s">
        <v>2510</v>
      </c>
      <c r="V2182" s="88" t="s">
        <v>2510</v>
      </c>
      <c r="W2182" s="86">
        <v>43428.542002314818</v>
      </c>
      <c r="X2182" s="88" t="s">
        <v>3678</v>
      </c>
      <c r="Y2182" s="84"/>
      <c r="Z2182" s="84"/>
      <c r="AA2182" s="87" t="s">
        <v>4808</v>
      </c>
      <c r="AB2182" s="84"/>
      <c r="AC2182" s="84" t="b">
        <v>0</v>
      </c>
      <c r="AD2182" s="84">
        <v>0</v>
      </c>
      <c r="AE2182" s="87" t="s">
        <v>5552</v>
      </c>
      <c r="AF2182" s="84" t="b">
        <v>0</v>
      </c>
      <c r="AG2182" s="84" t="s">
        <v>5604</v>
      </c>
      <c r="AH2182" s="84"/>
      <c r="AI2182" s="87" t="s">
        <v>5552</v>
      </c>
      <c r="AJ2182" s="84" t="b">
        <v>0</v>
      </c>
      <c r="AK2182" s="84">
        <v>0</v>
      </c>
      <c r="AL2182" s="87" t="s">
        <v>5552</v>
      </c>
      <c r="AM2182" s="84" t="s">
        <v>5696</v>
      </c>
      <c r="AN2182" s="84" t="b">
        <v>0</v>
      </c>
      <c r="AO2182" s="87" t="s">
        <v>4808</v>
      </c>
      <c r="AP2182" s="84" t="s">
        <v>179</v>
      </c>
      <c r="AQ2182" s="84">
        <v>0</v>
      </c>
      <c r="AR2182" s="84">
        <v>0</v>
      </c>
      <c r="AS2182" s="84"/>
      <c r="AT2182" s="84"/>
      <c r="AU2182" s="84"/>
      <c r="AV2182" s="84"/>
      <c r="AW2182" s="84"/>
      <c r="AX2182" s="84"/>
      <c r="AY2182" s="84"/>
      <c r="AZ2182" s="84"/>
    </row>
    <row r="2183" spans="1:52" x14ac:dyDescent="0.55000000000000004">
      <c r="A2183" s="69" t="s">
        <v>561</v>
      </c>
      <c r="B2183" s="69" t="s">
        <v>620</v>
      </c>
      <c r="C2183" s="70"/>
      <c r="D2183" s="71"/>
      <c r="E2183" s="72"/>
      <c r="F2183" s="73"/>
      <c r="G2183" s="70"/>
      <c r="H2183" s="74"/>
      <c r="I2183" s="75"/>
      <c r="J2183" s="75"/>
      <c r="K2183" s="36"/>
      <c r="L2183" s="82"/>
      <c r="M2183" s="82"/>
      <c r="N2183" s="77"/>
      <c r="O2183" s="84" t="s">
        <v>1269</v>
      </c>
      <c r="P2183" s="86">
        <v>43430.665231481478</v>
      </c>
      <c r="Q2183" s="84" t="s">
        <v>1464</v>
      </c>
      <c r="R2183" s="84"/>
      <c r="S2183" s="84"/>
      <c r="T2183" s="84" t="s">
        <v>2189</v>
      </c>
      <c r="U2183" s="84"/>
      <c r="V2183" s="88" t="s">
        <v>2942</v>
      </c>
      <c r="W2183" s="86">
        <v>43430.665231481478</v>
      </c>
      <c r="X2183" s="88" t="s">
        <v>3679</v>
      </c>
      <c r="Y2183" s="84"/>
      <c r="Z2183" s="84"/>
      <c r="AA2183" s="87" t="s">
        <v>4809</v>
      </c>
      <c r="AB2183" s="84"/>
      <c r="AC2183" s="84" t="b">
        <v>0</v>
      </c>
      <c r="AD2183" s="84">
        <v>0</v>
      </c>
      <c r="AE2183" s="87" t="s">
        <v>5552</v>
      </c>
      <c r="AF2183" s="84" t="b">
        <v>0</v>
      </c>
      <c r="AG2183" s="84" t="s">
        <v>5604</v>
      </c>
      <c r="AH2183" s="84"/>
      <c r="AI2183" s="87" t="s">
        <v>5552</v>
      </c>
      <c r="AJ2183" s="84" t="b">
        <v>0</v>
      </c>
      <c r="AK2183" s="84">
        <v>3</v>
      </c>
      <c r="AL2183" s="87" t="s">
        <v>5330</v>
      </c>
      <c r="AM2183" s="84" t="s">
        <v>5684</v>
      </c>
      <c r="AN2183" s="84" t="b">
        <v>0</v>
      </c>
      <c r="AO2183" s="87" t="s">
        <v>5330</v>
      </c>
      <c r="AP2183" s="84" t="s">
        <v>179</v>
      </c>
      <c r="AQ2183" s="84">
        <v>0</v>
      </c>
      <c r="AR2183" s="84">
        <v>0</v>
      </c>
      <c r="AS2183" s="84"/>
      <c r="AT2183" s="84"/>
      <c r="AU2183" s="84"/>
      <c r="AV2183" s="84"/>
      <c r="AW2183" s="84"/>
      <c r="AX2183" s="84"/>
      <c r="AY2183" s="84"/>
      <c r="AZ2183" s="84"/>
    </row>
    <row r="2184" spans="1:52" x14ac:dyDescent="0.55000000000000004">
      <c r="A2184" s="69" t="s">
        <v>562</v>
      </c>
      <c r="B2184" s="69" t="s">
        <v>1100</v>
      </c>
      <c r="C2184" s="70"/>
      <c r="D2184" s="71"/>
      <c r="E2184" s="72"/>
      <c r="F2184" s="73"/>
      <c r="G2184" s="70"/>
      <c r="H2184" s="74"/>
      <c r="I2184" s="75"/>
      <c r="J2184" s="75"/>
      <c r="K2184" s="36"/>
      <c r="L2184" s="82"/>
      <c r="M2184" s="82"/>
      <c r="N2184" s="77"/>
      <c r="O2184" s="84" t="s">
        <v>1270</v>
      </c>
      <c r="P2184" s="86">
        <v>43430.667268518519</v>
      </c>
      <c r="Q2184" s="84" t="s">
        <v>1465</v>
      </c>
      <c r="R2184" s="88" t="s">
        <v>1790</v>
      </c>
      <c r="S2184" s="84" t="s">
        <v>1978</v>
      </c>
      <c r="T2184" s="84" t="s">
        <v>2190</v>
      </c>
      <c r="U2184" s="88" t="s">
        <v>2511</v>
      </c>
      <c r="V2184" s="88" t="s">
        <v>2511</v>
      </c>
      <c r="W2184" s="86">
        <v>43430.667268518519</v>
      </c>
      <c r="X2184" s="88" t="s">
        <v>3680</v>
      </c>
      <c r="Y2184" s="84"/>
      <c r="Z2184" s="84"/>
      <c r="AA2184" s="87" t="s">
        <v>4810</v>
      </c>
      <c r="AB2184" s="84"/>
      <c r="AC2184" s="84" t="b">
        <v>0</v>
      </c>
      <c r="AD2184" s="84">
        <v>3</v>
      </c>
      <c r="AE2184" s="87" t="s">
        <v>5552</v>
      </c>
      <c r="AF2184" s="84" t="b">
        <v>0</v>
      </c>
      <c r="AG2184" s="84" t="s">
        <v>5604</v>
      </c>
      <c r="AH2184" s="84"/>
      <c r="AI2184" s="87" t="s">
        <v>5552</v>
      </c>
      <c r="AJ2184" s="84" t="b">
        <v>0</v>
      </c>
      <c r="AK2184" s="84">
        <v>1</v>
      </c>
      <c r="AL2184" s="87" t="s">
        <v>5552</v>
      </c>
      <c r="AM2184" s="84" t="s">
        <v>5707</v>
      </c>
      <c r="AN2184" s="84" t="b">
        <v>0</v>
      </c>
      <c r="AO2184" s="87" t="s">
        <v>4810</v>
      </c>
      <c r="AP2184" s="84" t="s">
        <v>179</v>
      </c>
      <c r="AQ2184" s="84">
        <v>0</v>
      </c>
      <c r="AR2184" s="84">
        <v>0</v>
      </c>
      <c r="AS2184" s="84"/>
      <c r="AT2184" s="84"/>
      <c r="AU2184" s="84"/>
      <c r="AV2184" s="84"/>
      <c r="AW2184" s="84"/>
      <c r="AX2184" s="84"/>
      <c r="AY2184" s="84"/>
      <c r="AZ2184" s="84"/>
    </row>
    <row r="2185" spans="1:52" x14ac:dyDescent="0.55000000000000004">
      <c r="A2185" s="69" t="s">
        <v>563</v>
      </c>
      <c r="B2185" s="69" t="s">
        <v>562</v>
      </c>
      <c r="C2185" s="70"/>
      <c r="D2185" s="71"/>
      <c r="E2185" s="72"/>
      <c r="F2185" s="73"/>
      <c r="G2185" s="70"/>
      <c r="H2185" s="74"/>
      <c r="I2185" s="75"/>
      <c r="J2185" s="75"/>
      <c r="K2185" s="36"/>
      <c r="L2185" s="82"/>
      <c r="M2185" s="82"/>
      <c r="N2185" s="77"/>
      <c r="O2185" s="84" t="s">
        <v>1269</v>
      </c>
      <c r="P2185" s="86">
        <v>43430.667673611111</v>
      </c>
      <c r="Q2185" s="84" t="s">
        <v>1465</v>
      </c>
      <c r="R2185" s="84"/>
      <c r="S2185" s="84"/>
      <c r="T2185" s="84" t="s">
        <v>2191</v>
      </c>
      <c r="U2185" s="84"/>
      <c r="V2185" s="88" t="s">
        <v>2943</v>
      </c>
      <c r="W2185" s="86">
        <v>43430.667673611111</v>
      </c>
      <c r="X2185" s="88" t="s">
        <v>3681</v>
      </c>
      <c r="Y2185" s="84"/>
      <c r="Z2185" s="84"/>
      <c r="AA2185" s="87" t="s">
        <v>4811</v>
      </c>
      <c r="AB2185" s="84"/>
      <c r="AC2185" s="84" t="b">
        <v>0</v>
      </c>
      <c r="AD2185" s="84">
        <v>0</v>
      </c>
      <c r="AE2185" s="87" t="s">
        <v>5552</v>
      </c>
      <c r="AF2185" s="84" t="b">
        <v>0</v>
      </c>
      <c r="AG2185" s="84" t="s">
        <v>5604</v>
      </c>
      <c r="AH2185" s="84"/>
      <c r="AI2185" s="87" t="s">
        <v>5552</v>
      </c>
      <c r="AJ2185" s="84" t="b">
        <v>0</v>
      </c>
      <c r="AK2185" s="84">
        <v>1</v>
      </c>
      <c r="AL2185" s="87" t="s">
        <v>4810</v>
      </c>
      <c r="AM2185" s="84" t="s">
        <v>5685</v>
      </c>
      <c r="AN2185" s="84" t="b">
        <v>0</v>
      </c>
      <c r="AO2185" s="87" t="s">
        <v>4810</v>
      </c>
      <c r="AP2185" s="84" t="s">
        <v>179</v>
      </c>
      <c r="AQ2185" s="84">
        <v>0</v>
      </c>
      <c r="AR2185" s="84">
        <v>0</v>
      </c>
      <c r="AS2185" s="84"/>
      <c r="AT2185" s="84"/>
      <c r="AU2185" s="84"/>
      <c r="AV2185" s="84"/>
      <c r="AW2185" s="84"/>
      <c r="AX2185" s="84"/>
      <c r="AY2185" s="84"/>
      <c r="AZ2185" s="84"/>
    </row>
    <row r="2186" spans="1:52" x14ac:dyDescent="0.55000000000000004">
      <c r="A2186" s="69" t="s">
        <v>563</v>
      </c>
      <c r="B2186" s="69" t="s">
        <v>1100</v>
      </c>
      <c r="C2186" s="70"/>
      <c r="D2186" s="71"/>
      <c r="E2186" s="72"/>
      <c r="F2186" s="73"/>
      <c r="G2186" s="70"/>
      <c r="H2186" s="74"/>
      <c r="I2186" s="75"/>
      <c r="J2186" s="75"/>
      <c r="K2186" s="36"/>
      <c r="L2186" s="82"/>
      <c r="M2186" s="82"/>
      <c r="N2186" s="77"/>
      <c r="O2186" s="84" t="s">
        <v>1270</v>
      </c>
      <c r="P2186" s="86">
        <v>43430.667673611111</v>
      </c>
      <c r="Q2186" s="84" t="s">
        <v>1465</v>
      </c>
      <c r="R2186" s="84"/>
      <c r="S2186" s="84"/>
      <c r="T2186" s="84" t="s">
        <v>2191</v>
      </c>
      <c r="U2186" s="84"/>
      <c r="V2186" s="88" t="s">
        <v>2943</v>
      </c>
      <c r="W2186" s="86">
        <v>43430.667673611111</v>
      </c>
      <c r="X2186" s="88" t="s">
        <v>3681</v>
      </c>
      <c r="Y2186" s="84"/>
      <c r="Z2186" s="84"/>
      <c r="AA2186" s="87" t="s">
        <v>4811</v>
      </c>
      <c r="AB2186" s="84"/>
      <c r="AC2186" s="84" t="b">
        <v>0</v>
      </c>
      <c r="AD2186" s="84">
        <v>0</v>
      </c>
      <c r="AE2186" s="87" t="s">
        <v>5552</v>
      </c>
      <c r="AF2186" s="84" t="b">
        <v>0</v>
      </c>
      <c r="AG2186" s="84" t="s">
        <v>5604</v>
      </c>
      <c r="AH2186" s="84"/>
      <c r="AI2186" s="87" t="s">
        <v>5552</v>
      </c>
      <c r="AJ2186" s="84" t="b">
        <v>0</v>
      </c>
      <c r="AK2186" s="84">
        <v>1</v>
      </c>
      <c r="AL2186" s="87" t="s">
        <v>4810</v>
      </c>
      <c r="AM2186" s="84" t="s">
        <v>5685</v>
      </c>
      <c r="AN2186" s="84" t="b">
        <v>0</v>
      </c>
      <c r="AO2186" s="87" t="s">
        <v>4810</v>
      </c>
      <c r="AP2186" s="84" t="s">
        <v>179</v>
      </c>
      <c r="AQ2186" s="84">
        <v>0</v>
      </c>
      <c r="AR2186" s="84">
        <v>0</v>
      </c>
      <c r="AS2186" s="84"/>
      <c r="AT2186" s="84"/>
      <c r="AU2186" s="84"/>
      <c r="AV2186" s="84"/>
      <c r="AW2186" s="84"/>
      <c r="AX2186" s="84"/>
      <c r="AY2186" s="84"/>
      <c r="AZ2186" s="84"/>
    </row>
    <row r="2187" spans="1:52" x14ac:dyDescent="0.55000000000000004">
      <c r="A2187" s="69" t="s">
        <v>564</v>
      </c>
      <c r="B2187" s="69" t="s">
        <v>1084</v>
      </c>
      <c r="C2187" s="70"/>
      <c r="D2187" s="71"/>
      <c r="E2187" s="72"/>
      <c r="F2187" s="73"/>
      <c r="G2187" s="70"/>
      <c r="H2187" s="74"/>
      <c r="I2187" s="75"/>
      <c r="J2187" s="75"/>
      <c r="K2187" s="36"/>
      <c r="L2187" s="82"/>
      <c r="M2187" s="82"/>
      <c r="N2187" s="77"/>
      <c r="O2187" s="84" t="s">
        <v>1270</v>
      </c>
      <c r="P2187" s="86">
        <v>43430.669618055559</v>
      </c>
      <c r="Q2187" s="84" t="s">
        <v>1466</v>
      </c>
      <c r="R2187" s="88" t="s">
        <v>1777</v>
      </c>
      <c r="S2187" s="84" t="s">
        <v>1969</v>
      </c>
      <c r="T2187" s="84" t="s">
        <v>2162</v>
      </c>
      <c r="U2187" s="88" t="s">
        <v>2512</v>
      </c>
      <c r="V2187" s="88" t="s">
        <v>2512</v>
      </c>
      <c r="W2187" s="86">
        <v>43430.669618055559</v>
      </c>
      <c r="X2187" s="88" t="s">
        <v>3682</v>
      </c>
      <c r="Y2187" s="84"/>
      <c r="Z2187" s="84"/>
      <c r="AA2187" s="87" t="s">
        <v>4812</v>
      </c>
      <c r="AB2187" s="84"/>
      <c r="AC2187" s="84" t="b">
        <v>0</v>
      </c>
      <c r="AD2187" s="84">
        <v>0</v>
      </c>
      <c r="AE2187" s="87" t="s">
        <v>5552</v>
      </c>
      <c r="AF2187" s="84" t="b">
        <v>0</v>
      </c>
      <c r="AG2187" s="84" t="s">
        <v>5604</v>
      </c>
      <c r="AH2187" s="84"/>
      <c r="AI2187" s="87" t="s">
        <v>5552</v>
      </c>
      <c r="AJ2187" s="84" t="b">
        <v>0</v>
      </c>
      <c r="AK2187" s="84">
        <v>0</v>
      </c>
      <c r="AL2187" s="87" t="s">
        <v>5552</v>
      </c>
      <c r="AM2187" s="84" t="s">
        <v>5691</v>
      </c>
      <c r="AN2187" s="84" t="b">
        <v>0</v>
      </c>
      <c r="AO2187" s="87" t="s">
        <v>4812</v>
      </c>
      <c r="AP2187" s="84" t="s">
        <v>179</v>
      </c>
      <c r="AQ2187" s="84">
        <v>0</v>
      </c>
      <c r="AR2187" s="84">
        <v>0</v>
      </c>
      <c r="AS2187" s="84"/>
      <c r="AT2187" s="84"/>
      <c r="AU2187" s="84"/>
      <c r="AV2187" s="84"/>
      <c r="AW2187" s="84"/>
      <c r="AX2187" s="84"/>
      <c r="AY2187" s="84"/>
      <c r="AZ2187" s="84"/>
    </row>
    <row r="2188" spans="1:52" x14ac:dyDescent="0.55000000000000004">
      <c r="A2188" s="69" t="s">
        <v>565</v>
      </c>
      <c r="B2188" s="69" t="s">
        <v>853</v>
      </c>
      <c r="C2188" s="70"/>
      <c r="D2188" s="71"/>
      <c r="E2188" s="72"/>
      <c r="F2188" s="73"/>
      <c r="G2188" s="70"/>
      <c r="H2188" s="74"/>
      <c r="I2188" s="75"/>
      <c r="J2188" s="75"/>
      <c r="K2188" s="36"/>
      <c r="L2188" s="82"/>
      <c r="M2188" s="82"/>
      <c r="N2188" s="77"/>
      <c r="O2188" s="84" t="s">
        <v>1269</v>
      </c>
      <c r="P2188" s="86">
        <v>43430.673842592594</v>
      </c>
      <c r="Q2188" s="84" t="s">
        <v>1438</v>
      </c>
      <c r="R2188" s="84"/>
      <c r="S2188" s="84"/>
      <c r="T2188" s="84"/>
      <c r="U2188" s="84"/>
      <c r="V2188" s="88" t="s">
        <v>2944</v>
      </c>
      <c r="W2188" s="86">
        <v>43430.673842592594</v>
      </c>
      <c r="X2188" s="88" t="s">
        <v>3683</v>
      </c>
      <c r="Y2188" s="84"/>
      <c r="Z2188" s="84"/>
      <c r="AA2188" s="87" t="s">
        <v>4813</v>
      </c>
      <c r="AB2188" s="84"/>
      <c r="AC2188" s="84" t="b">
        <v>0</v>
      </c>
      <c r="AD2188" s="84">
        <v>0</v>
      </c>
      <c r="AE2188" s="87" t="s">
        <v>5552</v>
      </c>
      <c r="AF2188" s="84" t="b">
        <v>0</v>
      </c>
      <c r="AG2188" s="84" t="s">
        <v>5604</v>
      </c>
      <c r="AH2188" s="84"/>
      <c r="AI2188" s="87" t="s">
        <v>5552</v>
      </c>
      <c r="AJ2188" s="84" t="b">
        <v>0</v>
      </c>
      <c r="AK2188" s="84">
        <v>12</v>
      </c>
      <c r="AL2188" s="87" t="s">
        <v>5318</v>
      </c>
      <c r="AM2188" s="84" t="s">
        <v>5684</v>
      </c>
      <c r="AN2188" s="84" t="b">
        <v>0</v>
      </c>
      <c r="AO2188" s="87" t="s">
        <v>5318</v>
      </c>
      <c r="AP2188" s="84" t="s">
        <v>179</v>
      </c>
      <c r="AQ2188" s="84">
        <v>0</v>
      </c>
      <c r="AR2188" s="84">
        <v>0</v>
      </c>
      <c r="AS2188" s="84"/>
      <c r="AT2188" s="84"/>
      <c r="AU2188" s="84"/>
      <c r="AV2188" s="84"/>
      <c r="AW2188" s="84"/>
      <c r="AX2188" s="84"/>
      <c r="AY2188" s="84"/>
      <c r="AZ2188" s="84"/>
    </row>
    <row r="2189" spans="1:52" x14ac:dyDescent="0.55000000000000004">
      <c r="A2189" s="69" t="s">
        <v>565</v>
      </c>
      <c r="B2189" s="69" t="s">
        <v>851</v>
      </c>
      <c r="C2189" s="70"/>
      <c r="D2189" s="71"/>
      <c r="E2189" s="72"/>
      <c r="F2189" s="73"/>
      <c r="G2189" s="70"/>
      <c r="H2189" s="74"/>
      <c r="I2189" s="75"/>
      <c r="J2189" s="75"/>
      <c r="K2189" s="36"/>
      <c r="L2189" s="82"/>
      <c r="M2189" s="82"/>
      <c r="N2189" s="77"/>
      <c r="O2189" s="84" t="s">
        <v>1270</v>
      </c>
      <c r="P2189" s="86">
        <v>43430.673842592594</v>
      </c>
      <c r="Q2189" s="84" t="s">
        <v>1438</v>
      </c>
      <c r="R2189" s="84"/>
      <c r="S2189" s="84"/>
      <c r="T2189" s="84"/>
      <c r="U2189" s="84"/>
      <c r="V2189" s="88" t="s">
        <v>2944</v>
      </c>
      <c r="W2189" s="86">
        <v>43430.673842592594</v>
      </c>
      <c r="X2189" s="88" t="s">
        <v>3683</v>
      </c>
      <c r="Y2189" s="84"/>
      <c r="Z2189" s="84"/>
      <c r="AA2189" s="87" t="s">
        <v>4813</v>
      </c>
      <c r="AB2189" s="84"/>
      <c r="AC2189" s="84" t="b">
        <v>0</v>
      </c>
      <c r="AD2189" s="84">
        <v>0</v>
      </c>
      <c r="AE2189" s="87" t="s">
        <v>5552</v>
      </c>
      <c r="AF2189" s="84" t="b">
        <v>0</v>
      </c>
      <c r="AG2189" s="84" t="s">
        <v>5604</v>
      </c>
      <c r="AH2189" s="84"/>
      <c r="AI2189" s="87" t="s">
        <v>5552</v>
      </c>
      <c r="AJ2189" s="84" t="b">
        <v>0</v>
      </c>
      <c r="AK2189" s="84">
        <v>12</v>
      </c>
      <c r="AL2189" s="87" t="s">
        <v>5318</v>
      </c>
      <c r="AM2189" s="84" t="s">
        <v>5684</v>
      </c>
      <c r="AN2189" s="84" t="b">
        <v>0</v>
      </c>
      <c r="AO2189" s="87" t="s">
        <v>5318</v>
      </c>
      <c r="AP2189" s="84" t="s">
        <v>179</v>
      </c>
      <c r="AQ2189" s="84">
        <v>0</v>
      </c>
      <c r="AR2189" s="84">
        <v>0</v>
      </c>
      <c r="AS2189" s="84"/>
      <c r="AT2189" s="84"/>
      <c r="AU2189" s="84"/>
      <c r="AV2189" s="84"/>
      <c r="AW2189" s="84"/>
      <c r="AX2189" s="84"/>
      <c r="AY2189" s="84"/>
      <c r="AZ2189" s="84"/>
    </row>
    <row r="2190" spans="1:52" x14ac:dyDescent="0.55000000000000004">
      <c r="A2190" s="69" t="s">
        <v>566</v>
      </c>
      <c r="B2190" s="69" t="s">
        <v>598</v>
      </c>
      <c r="C2190" s="70"/>
      <c r="D2190" s="71"/>
      <c r="E2190" s="72"/>
      <c r="F2190" s="73"/>
      <c r="G2190" s="70"/>
      <c r="H2190" s="74"/>
      <c r="I2190" s="75"/>
      <c r="J2190" s="75"/>
      <c r="K2190" s="36"/>
      <c r="L2190" s="82"/>
      <c r="M2190" s="82"/>
      <c r="N2190" s="77"/>
      <c r="O2190" s="84" t="s">
        <v>1269</v>
      </c>
      <c r="P2190" s="86">
        <v>43430.674201388887</v>
      </c>
      <c r="Q2190" s="84" t="s">
        <v>1467</v>
      </c>
      <c r="R2190" s="84"/>
      <c r="S2190" s="84"/>
      <c r="T2190" s="84" t="s">
        <v>2192</v>
      </c>
      <c r="U2190" s="84"/>
      <c r="V2190" s="88" t="s">
        <v>2945</v>
      </c>
      <c r="W2190" s="86">
        <v>43430.674201388887</v>
      </c>
      <c r="X2190" s="88" t="s">
        <v>3684</v>
      </c>
      <c r="Y2190" s="84"/>
      <c r="Z2190" s="84"/>
      <c r="AA2190" s="87" t="s">
        <v>4814</v>
      </c>
      <c r="AB2190" s="84"/>
      <c r="AC2190" s="84" t="b">
        <v>0</v>
      </c>
      <c r="AD2190" s="84">
        <v>0</v>
      </c>
      <c r="AE2190" s="87" t="s">
        <v>5552</v>
      </c>
      <c r="AF2190" s="84" t="b">
        <v>0</v>
      </c>
      <c r="AG2190" s="84" t="s">
        <v>5604</v>
      </c>
      <c r="AH2190" s="84"/>
      <c r="AI2190" s="87" t="s">
        <v>5552</v>
      </c>
      <c r="AJ2190" s="84" t="b">
        <v>0</v>
      </c>
      <c r="AK2190" s="84">
        <v>2</v>
      </c>
      <c r="AL2190" s="87" t="s">
        <v>4853</v>
      </c>
      <c r="AM2190" s="84" t="s">
        <v>5685</v>
      </c>
      <c r="AN2190" s="84" t="b">
        <v>0</v>
      </c>
      <c r="AO2190" s="87" t="s">
        <v>4853</v>
      </c>
      <c r="AP2190" s="84" t="s">
        <v>179</v>
      </c>
      <c r="AQ2190" s="84">
        <v>0</v>
      </c>
      <c r="AR2190" s="84">
        <v>0</v>
      </c>
      <c r="AS2190" s="84"/>
      <c r="AT2190" s="84"/>
      <c r="AU2190" s="84"/>
      <c r="AV2190" s="84"/>
      <c r="AW2190" s="84"/>
      <c r="AX2190" s="84"/>
      <c r="AY2190" s="84"/>
      <c r="AZ2190" s="84"/>
    </row>
    <row r="2191" spans="1:52" x14ac:dyDescent="0.55000000000000004">
      <c r="A2191" s="69" t="s">
        <v>566</v>
      </c>
      <c r="B2191" s="69" t="s">
        <v>1101</v>
      </c>
      <c r="C2191" s="70"/>
      <c r="D2191" s="71"/>
      <c r="E2191" s="72"/>
      <c r="F2191" s="73"/>
      <c r="G2191" s="70"/>
      <c r="H2191" s="74"/>
      <c r="I2191" s="75"/>
      <c r="J2191" s="75"/>
      <c r="K2191" s="36"/>
      <c r="L2191" s="82"/>
      <c r="M2191" s="82"/>
      <c r="N2191" s="77"/>
      <c r="O2191" s="84" t="s">
        <v>1271</v>
      </c>
      <c r="P2191" s="86">
        <v>43430.674201388887</v>
      </c>
      <c r="Q2191" s="84" t="s">
        <v>1467</v>
      </c>
      <c r="R2191" s="84"/>
      <c r="S2191" s="84"/>
      <c r="T2191" s="84" t="s">
        <v>2192</v>
      </c>
      <c r="U2191" s="84"/>
      <c r="V2191" s="88" t="s">
        <v>2945</v>
      </c>
      <c r="W2191" s="86">
        <v>43430.674201388887</v>
      </c>
      <c r="X2191" s="88" t="s">
        <v>3684</v>
      </c>
      <c r="Y2191" s="84"/>
      <c r="Z2191" s="84"/>
      <c r="AA2191" s="87" t="s">
        <v>4814</v>
      </c>
      <c r="AB2191" s="84"/>
      <c r="AC2191" s="84" t="b">
        <v>0</v>
      </c>
      <c r="AD2191" s="84">
        <v>0</v>
      </c>
      <c r="AE2191" s="87" t="s">
        <v>5552</v>
      </c>
      <c r="AF2191" s="84" t="b">
        <v>0</v>
      </c>
      <c r="AG2191" s="84" t="s">
        <v>5604</v>
      </c>
      <c r="AH2191" s="84"/>
      <c r="AI2191" s="87" t="s">
        <v>5552</v>
      </c>
      <c r="AJ2191" s="84" t="b">
        <v>0</v>
      </c>
      <c r="AK2191" s="84">
        <v>2</v>
      </c>
      <c r="AL2191" s="87" t="s">
        <v>4853</v>
      </c>
      <c r="AM2191" s="84" t="s">
        <v>5685</v>
      </c>
      <c r="AN2191" s="84" t="b">
        <v>0</v>
      </c>
      <c r="AO2191" s="87" t="s">
        <v>4853</v>
      </c>
      <c r="AP2191" s="84" t="s">
        <v>179</v>
      </c>
      <c r="AQ2191" s="84">
        <v>0</v>
      </c>
      <c r="AR2191" s="84">
        <v>0</v>
      </c>
      <c r="AS2191" s="84"/>
      <c r="AT2191" s="84"/>
      <c r="AU2191" s="84"/>
      <c r="AV2191" s="84"/>
      <c r="AW2191" s="84"/>
      <c r="AX2191" s="84"/>
      <c r="AY2191" s="84"/>
      <c r="AZ2191" s="84"/>
    </row>
    <row r="2192" spans="1:52" x14ac:dyDescent="0.55000000000000004">
      <c r="A2192" s="69" t="s">
        <v>567</v>
      </c>
      <c r="B2192" s="69" t="s">
        <v>782</v>
      </c>
      <c r="C2192" s="70"/>
      <c r="D2192" s="71"/>
      <c r="E2192" s="72"/>
      <c r="F2192" s="73"/>
      <c r="G2192" s="70"/>
      <c r="H2192" s="74"/>
      <c r="I2192" s="75"/>
      <c r="J2192" s="75"/>
      <c r="K2192" s="36"/>
      <c r="L2192" s="82"/>
      <c r="M2192" s="82"/>
      <c r="N2192" s="77"/>
      <c r="O2192" s="84" t="s">
        <v>1270</v>
      </c>
      <c r="P2192" s="86">
        <v>43430.675266203703</v>
      </c>
      <c r="Q2192" s="84" t="s">
        <v>1468</v>
      </c>
      <c r="R2192" s="84" t="s">
        <v>1791</v>
      </c>
      <c r="S2192" s="84" t="s">
        <v>1979</v>
      </c>
      <c r="T2192" s="84" t="s">
        <v>2193</v>
      </c>
      <c r="U2192" s="84"/>
      <c r="V2192" s="88" t="s">
        <v>2946</v>
      </c>
      <c r="W2192" s="86">
        <v>43430.675266203703</v>
      </c>
      <c r="X2192" s="88" t="s">
        <v>3685</v>
      </c>
      <c r="Y2192" s="84"/>
      <c r="Z2192" s="84"/>
      <c r="AA2192" s="87" t="s">
        <v>4815</v>
      </c>
      <c r="AB2192" s="87" t="s">
        <v>5500</v>
      </c>
      <c r="AC2192" s="84" t="b">
        <v>0</v>
      </c>
      <c r="AD2192" s="84">
        <v>2</v>
      </c>
      <c r="AE2192" s="87" t="s">
        <v>5566</v>
      </c>
      <c r="AF2192" s="84" t="b">
        <v>0</v>
      </c>
      <c r="AG2192" s="84" t="s">
        <v>5604</v>
      </c>
      <c r="AH2192" s="84"/>
      <c r="AI2192" s="87" t="s">
        <v>5552</v>
      </c>
      <c r="AJ2192" s="84" t="b">
        <v>0</v>
      </c>
      <c r="AK2192" s="84">
        <v>0</v>
      </c>
      <c r="AL2192" s="87" t="s">
        <v>5552</v>
      </c>
      <c r="AM2192" s="84" t="s">
        <v>5708</v>
      </c>
      <c r="AN2192" s="84" t="b">
        <v>0</v>
      </c>
      <c r="AO2192" s="87" t="s">
        <v>5500</v>
      </c>
      <c r="AP2192" s="84" t="s">
        <v>179</v>
      </c>
      <c r="AQ2192" s="84">
        <v>0</v>
      </c>
      <c r="AR2192" s="84">
        <v>0</v>
      </c>
      <c r="AS2192" s="84"/>
      <c r="AT2192" s="84"/>
      <c r="AU2192" s="84"/>
      <c r="AV2192" s="84"/>
      <c r="AW2192" s="84"/>
      <c r="AX2192" s="84"/>
      <c r="AY2192" s="84"/>
      <c r="AZ2192" s="84"/>
    </row>
    <row r="2193" spans="1:52" x14ac:dyDescent="0.55000000000000004">
      <c r="A2193" s="69" t="s">
        <v>568</v>
      </c>
      <c r="B2193" s="69" t="s">
        <v>598</v>
      </c>
      <c r="C2193" s="70"/>
      <c r="D2193" s="71"/>
      <c r="E2193" s="72"/>
      <c r="F2193" s="73"/>
      <c r="G2193" s="70"/>
      <c r="H2193" s="74"/>
      <c r="I2193" s="75"/>
      <c r="J2193" s="75"/>
      <c r="K2193" s="36"/>
      <c r="L2193" s="82"/>
      <c r="M2193" s="82"/>
      <c r="N2193" s="77"/>
      <c r="O2193" s="84" t="s">
        <v>1269</v>
      </c>
      <c r="P2193" s="86">
        <v>43430.685150462959</v>
      </c>
      <c r="Q2193" s="84" t="s">
        <v>1467</v>
      </c>
      <c r="R2193" s="84"/>
      <c r="S2193" s="84"/>
      <c r="T2193" s="84" t="s">
        <v>2192</v>
      </c>
      <c r="U2193" s="84"/>
      <c r="V2193" s="88" t="s">
        <v>2947</v>
      </c>
      <c r="W2193" s="86">
        <v>43430.685150462959</v>
      </c>
      <c r="X2193" s="88" t="s">
        <v>3686</v>
      </c>
      <c r="Y2193" s="84"/>
      <c r="Z2193" s="84"/>
      <c r="AA2193" s="87" t="s">
        <v>4816</v>
      </c>
      <c r="AB2193" s="84"/>
      <c r="AC2193" s="84" t="b">
        <v>0</v>
      </c>
      <c r="AD2193" s="84">
        <v>0</v>
      </c>
      <c r="AE2193" s="87" t="s">
        <v>5552</v>
      </c>
      <c r="AF2193" s="84" t="b">
        <v>0</v>
      </c>
      <c r="AG2193" s="84" t="s">
        <v>5604</v>
      </c>
      <c r="AH2193" s="84"/>
      <c r="AI2193" s="87" t="s">
        <v>5552</v>
      </c>
      <c r="AJ2193" s="84" t="b">
        <v>0</v>
      </c>
      <c r="AK2193" s="84">
        <v>2</v>
      </c>
      <c r="AL2193" s="87" t="s">
        <v>4853</v>
      </c>
      <c r="AM2193" s="84" t="s">
        <v>5682</v>
      </c>
      <c r="AN2193" s="84" t="b">
        <v>0</v>
      </c>
      <c r="AO2193" s="87" t="s">
        <v>4853</v>
      </c>
      <c r="AP2193" s="84" t="s">
        <v>179</v>
      </c>
      <c r="AQ2193" s="84">
        <v>0</v>
      </c>
      <c r="AR2193" s="84">
        <v>0</v>
      </c>
      <c r="AS2193" s="84"/>
      <c r="AT2193" s="84"/>
      <c r="AU2193" s="84"/>
      <c r="AV2193" s="84"/>
      <c r="AW2193" s="84"/>
      <c r="AX2193" s="84"/>
      <c r="AY2193" s="84"/>
      <c r="AZ2193" s="84"/>
    </row>
    <row r="2194" spans="1:52" x14ac:dyDescent="0.55000000000000004">
      <c r="A2194" s="69" t="s">
        <v>568</v>
      </c>
      <c r="B2194" s="69" t="s">
        <v>1101</v>
      </c>
      <c r="C2194" s="70"/>
      <c r="D2194" s="71"/>
      <c r="E2194" s="72"/>
      <c r="F2194" s="73"/>
      <c r="G2194" s="70"/>
      <c r="H2194" s="74"/>
      <c r="I2194" s="75"/>
      <c r="J2194" s="75"/>
      <c r="K2194" s="36"/>
      <c r="L2194" s="82"/>
      <c r="M2194" s="82"/>
      <c r="N2194" s="77"/>
      <c r="O2194" s="84" t="s">
        <v>1271</v>
      </c>
      <c r="P2194" s="86">
        <v>43430.685150462959</v>
      </c>
      <c r="Q2194" s="84" t="s">
        <v>1467</v>
      </c>
      <c r="R2194" s="84"/>
      <c r="S2194" s="84"/>
      <c r="T2194" s="84" t="s">
        <v>2192</v>
      </c>
      <c r="U2194" s="84"/>
      <c r="V2194" s="88" t="s">
        <v>2947</v>
      </c>
      <c r="W2194" s="86">
        <v>43430.685150462959</v>
      </c>
      <c r="X2194" s="88" t="s">
        <v>3686</v>
      </c>
      <c r="Y2194" s="84"/>
      <c r="Z2194" s="84"/>
      <c r="AA2194" s="87" t="s">
        <v>4816</v>
      </c>
      <c r="AB2194" s="84"/>
      <c r="AC2194" s="84" t="b">
        <v>0</v>
      </c>
      <c r="AD2194" s="84">
        <v>0</v>
      </c>
      <c r="AE2194" s="87" t="s">
        <v>5552</v>
      </c>
      <c r="AF2194" s="84" t="b">
        <v>0</v>
      </c>
      <c r="AG2194" s="84" t="s">
        <v>5604</v>
      </c>
      <c r="AH2194" s="84"/>
      <c r="AI2194" s="87" t="s">
        <v>5552</v>
      </c>
      <c r="AJ2194" s="84" t="b">
        <v>0</v>
      </c>
      <c r="AK2194" s="84">
        <v>2</v>
      </c>
      <c r="AL2194" s="87" t="s">
        <v>4853</v>
      </c>
      <c r="AM2194" s="84" t="s">
        <v>5682</v>
      </c>
      <c r="AN2194" s="84" t="b">
        <v>0</v>
      </c>
      <c r="AO2194" s="87" t="s">
        <v>4853</v>
      </c>
      <c r="AP2194" s="84" t="s">
        <v>179</v>
      </c>
      <c r="AQ2194" s="84">
        <v>0</v>
      </c>
      <c r="AR2194" s="84">
        <v>0</v>
      </c>
      <c r="AS2194" s="84"/>
      <c r="AT2194" s="84"/>
      <c r="AU2194" s="84"/>
      <c r="AV2194" s="84"/>
      <c r="AW2194" s="84"/>
      <c r="AX2194" s="84"/>
      <c r="AY2194" s="84"/>
      <c r="AZ2194" s="84"/>
    </row>
    <row r="2195" spans="1:52" x14ac:dyDescent="0.55000000000000004">
      <c r="A2195" s="69" t="s">
        <v>569</v>
      </c>
      <c r="B2195" s="69" t="s">
        <v>855</v>
      </c>
      <c r="C2195" s="70"/>
      <c r="D2195" s="71"/>
      <c r="E2195" s="72"/>
      <c r="F2195" s="73"/>
      <c r="G2195" s="70"/>
      <c r="H2195" s="74"/>
      <c r="I2195" s="75"/>
      <c r="J2195" s="75"/>
      <c r="K2195" s="36"/>
      <c r="L2195" s="82"/>
      <c r="M2195" s="82"/>
      <c r="N2195" s="77"/>
      <c r="O2195" s="84" t="s">
        <v>1269</v>
      </c>
      <c r="P2195" s="86">
        <v>43430.693935185183</v>
      </c>
      <c r="Q2195" s="84" t="s">
        <v>1437</v>
      </c>
      <c r="R2195" s="84"/>
      <c r="S2195" s="84"/>
      <c r="T2195" s="84" t="s">
        <v>2021</v>
      </c>
      <c r="U2195" s="84"/>
      <c r="V2195" s="88" t="s">
        <v>2948</v>
      </c>
      <c r="W2195" s="86">
        <v>43430.693935185183</v>
      </c>
      <c r="X2195" s="88" t="s">
        <v>3687</v>
      </c>
      <c r="Y2195" s="84"/>
      <c r="Z2195" s="84"/>
      <c r="AA2195" s="87" t="s">
        <v>4817</v>
      </c>
      <c r="AB2195" s="84"/>
      <c r="AC2195" s="84" t="b">
        <v>0</v>
      </c>
      <c r="AD2195" s="84">
        <v>0</v>
      </c>
      <c r="AE2195" s="87" t="s">
        <v>5552</v>
      </c>
      <c r="AF2195" s="84" t="b">
        <v>0</v>
      </c>
      <c r="AG2195" s="84" t="s">
        <v>5604</v>
      </c>
      <c r="AH2195" s="84"/>
      <c r="AI2195" s="87" t="s">
        <v>5552</v>
      </c>
      <c r="AJ2195" s="84" t="b">
        <v>0</v>
      </c>
      <c r="AK2195" s="84">
        <v>8</v>
      </c>
      <c r="AL2195" s="87" t="s">
        <v>5294</v>
      </c>
      <c r="AM2195" s="84" t="s">
        <v>5685</v>
      </c>
      <c r="AN2195" s="84" t="b">
        <v>0</v>
      </c>
      <c r="AO2195" s="87" t="s">
        <v>5294</v>
      </c>
      <c r="AP2195" s="84" t="s">
        <v>179</v>
      </c>
      <c r="AQ2195" s="84">
        <v>0</v>
      </c>
      <c r="AR2195" s="84">
        <v>0</v>
      </c>
      <c r="AS2195" s="84"/>
      <c r="AT2195" s="84"/>
      <c r="AU2195" s="84"/>
      <c r="AV2195" s="84"/>
      <c r="AW2195" s="84"/>
      <c r="AX2195" s="84"/>
      <c r="AY2195" s="84"/>
      <c r="AZ2195" s="84"/>
    </row>
    <row r="2196" spans="1:52" x14ac:dyDescent="0.55000000000000004">
      <c r="A2196" s="69" t="s">
        <v>569</v>
      </c>
      <c r="B2196" s="69" t="s">
        <v>851</v>
      </c>
      <c r="C2196" s="70"/>
      <c r="D2196" s="71"/>
      <c r="E2196" s="72"/>
      <c r="F2196" s="73"/>
      <c r="G2196" s="70"/>
      <c r="H2196" s="74"/>
      <c r="I2196" s="75"/>
      <c r="J2196" s="75"/>
      <c r="K2196" s="36"/>
      <c r="L2196" s="82"/>
      <c r="M2196" s="82"/>
      <c r="N2196" s="77"/>
      <c r="O2196" s="84" t="s">
        <v>1270</v>
      </c>
      <c r="P2196" s="86">
        <v>43430.693935185183</v>
      </c>
      <c r="Q2196" s="84" t="s">
        <v>1437</v>
      </c>
      <c r="R2196" s="84"/>
      <c r="S2196" s="84"/>
      <c r="T2196" s="84" t="s">
        <v>2021</v>
      </c>
      <c r="U2196" s="84"/>
      <c r="V2196" s="88" t="s">
        <v>2948</v>
      </c>
      <c r="W2196" s="86">
        <v>43430.693935185183</v>
      </c>
      <c r="X2196" s="88" t="s">
        <v>3687</v>
      </c>
      <c r="Y2196" s="84"/>
      <c r="Z2196" s="84"/>
      <c r="AA2196" s="87" t="s">
        <v>4817</v>
      </c>
      <c r="AB2196" s="84"/>
      <c r="AC2196" s="84" t="b">
        <v>0</v>
      </c>
      <c r="AD2196" s="84">
        <v>0</v>
      </c>
      <c r="AE2196" s="87" t="s">
        <v>5552</v>
      </c>
      <c r="AF2196" s="84" t="b">
        <v>0</v>
      </c>
      <c r="AG2196" s="84" t="s">
        <v>5604</v>
      </c>
      <c r="AH2196" s="84"/>
      <c r="AI2196" s="87" t="s">
        <v>5552</v>
      </c>
      <c r="AJ2196" s="84" t="b">
        <v>0</v>
      </c>
      <c r="AK2196" s="84">
        <v>8</v>
      </c>
      <c r="AL2196" s="87" t="s">
        <v>5294</v>
      </c>
      <c r="AM2196" s="84" t="s">
        <v>5685</v>
      </c>
      <c r="AN2196" s="84" t="b">
        <v>0</v>
      </c>
      <c r="AO2196" s="87" t="s">
        <v>5294</v>
      </c>
      <c r="AP2196" s="84" t="s">
        <v>179</v>
      </c>
      <c r="AQ2196" s="84">
        <v>0</v>
      </c>
      <c r="AR2196" s="84">
        <v>0</v>
      </c>
      <c r="AS2196" s="84"/>
      <c r="AT2196" s="84"/>
      <c r="AU2196" s="84"/>
      <c r="AV2196" s="84"/>
      <c r="AW2196" s="84"/>
      <c r="AX2196" s="84"/>
      <c r="AY2196" s="84"/>
      <c r="AZ2196" s="84"/>
    </row>
    <row r="2197" spans="1:52" x14ac:dyDescent="0.55000000000000004">
      <c r="A2197" s="69" t="s">
        <v>569</v>
      </c>
      <c r="B2197" s="69" t="s">
        <v>620</v>
      </c>
      <c r="C2197" s="70"/>
      <c r="D2197" s="71"/>
      <c r="E2197" s="72"/>
      <c r="F2197" s="73"/>
      <c r="G2197" s="70"/>
      <c r="H2197" s="74"/>
      <c r="I2197" s="75"/>
      <c r="J2197" s="75"/>
      <c r="K2197" s="36"/>
      <c r="L2197" s="82"/>
      <c r="M2197" s="82"/>
      <c r="N2197" s="77"/>
      <c r="O2197" s="84" t="s">
        <v>1270</v>
      </c>
      <c r="P2197" s="86">
        <v>43430.693935185183</v>
      </c>
      <c r="Q2197" s="84" t="s">
        <v>1437</v>
      </c>
      <c r="R2197" s="84"/>
      <c r="S2197" s="84"/>
      <c r="T2197" s="84" t="s">
        <v>2021</v>
      </c>
      <c r="U2197" s="84"/>
      <c r="V2197" s="88" t="s">
        <v>2948</v>
      </c>
      <c r="W2197" s="86">
        <v>43430.693935185183</v>
      </c>
      <c r="X2197" s="88" t="s">
        <v>3687</v>
      </c>
      <c r="Y2197" s="84"/>
      <c r="Z2197" s="84"/>
      <c r="AA2197" s="87" t="s">
        <v>4817</v>
      </c>
      <c r="AB2197" s="84"/>
      <c r="AC2197" s="84" t="b">
        <v>0</v>
      </c>
      <c r="AD2197" s="84">
        <v>0</v>
      </c>
      <c r="AE2197" s="87" t="s">
        <v>5552</v>
      </c>
      <c r="AF2197" s="84" t="b">
        <v>0</v>
      </c>
      <c r="AG2197" s="84" t="s">
        <v>5604</v>
      </c>
      <c r="AH2197" s="84"/>
      <c r="AI2197" s="87" t="s">
        <v>5552</v>
      </c>
      <c r="AJ2197" s="84" t="b">
        <v>0</v>
      </c>
      <c r="AK2197" s="84">
        <v>8</v>
      </c>
      <c r="AL2197" s="87" t="s">
        <v>5294</v>
      </c>
      <c r="AM2197" s="84" t="s">
        <v>5685</v>
      </c>
      <c r="AN2197" s="84" t="b">
        <v>0</v>
      </c>
      <c r="AO2197" s="87" t="s">
        <v>5294</v>
      </c>
      <c r="AP2197" s="84" t="s">
        <v>179</v>
      </c>
      <c r="AQ2197" s="84">
        <v>0</v>
      </c>
      <c r="AR2197" s="84">
        <v>0</v>
      </c>
      <c r="AS2197" s="84"/>
      <c r="AT2197" s="84"/>
      <c r="AU2197" s="84"/>
      <c r="AV2197" s="84"/>
      <c r="AW2197" s="84"/>
      <c r="AX2197" s="84"/>
      <c r="AY2197" s="84"/>
      <c r="AZ2197" s="84"/>
    </row>
    <row r="2198" spans="1:52" x14ac:dyDescent="0.55000000000000004">
      <c r="A2198" s="69" t="s">
        <v>569</v>
      </c>
      <c r="B2198" s="69" t="s">
        <v>857</v>
      </c>
      <c r="C2198" s="70"/>
      <c r="D2198" s="71"/>
      <c r="E2198" s="72"/>
      <c r="F2198" s="73"/>
      <c r="G2198" s="70"/>
      <c r="H2198" s="74"/>
      <c r="I2198" s="75"/>
      <c r="J2198" s="75"/>
      <c r="K2198" s="36"/>
      <c r="L2198" s="82"/>
      <c r="M2198" s="82"/>
      <c r="N2198" s="77"/>
      <c r="O2198" s="84" t="s">
        <v>1270</v>
      </c>
      <c r="P2198" s="86">
        <v>43430.693935185183</v>
      </c>
      <c r="Q2198" s="84" t="s">
        <v>1437</v>
      </c>
      <c r="R2198" s="84"/>
      <c r="S2198" s="84"/>
      <c r="T2198" s="84" t="s">
        <v>2021</v>
      </c>
      <c r="U2198" s="84"/>
      <c r="V2198" s="88" t="s">
        <v>2948</v>
      </c>
      <c r="W2198" s="86">
        <v>43430.693935185183</v>
      </c>
      <c r="X2198" s="88" t="s">
        <v>3687</v>
      </c>
      <c r="Y2198" s="84"/>
      <c r="Z2198" s="84"/>
      <c r="AA2198" s="87" t="s">
        <v>4817</v>
      </c>
      <c r="AB2198" s="84"/>
      <c r="AC2198" s="84" t="b">
        <v>0</v>
      </c>
      <c r="AD2198" s="84">
        <v>0</v>
      </c>
      <c r="AE2198" s="87" t="s">
        <v>5552</v>
      </c>
      <c r="AF2198" s="84" t="b">
        <v>0</v>
      </c>
      <c r="AG2198" s="84" t="s">
        <v>5604</v>
      </c>
      <c r="AH2198" s="84"/>
      <c r="AI2198" s="87" t="s">
        <v>5552</v>
      </c>
      <c r="AJ2198" s="84" t="b">
        <v>0</v>
      </c>
      <c r="AK2198" s="84">
        <v>8</v>
      </c>
      <c r="AL2198" s="87" t="s">
        <v>5294</v>
      </c>
      <c r="AM2198" s="84" t="s">
        <v>5685</v>
      </c>
      <c r="AN2198" s="84" t="b">
        <v>0</v>
      </c>
      <c r="AO2198" s="87" t="s">
        <v>5294</v>
      </c>
      <c r="AP2198" s="84" t="s">
        <v>179</v>
      </c>
      <c r="AQ2198" s="84">
        <v>0</v>
      </c>
      <c r="AR2198" s="84">
        <v>0</v>
      </c>
      <c r="AS2198" s="84"/>
      <c r="AT2198" s="84"/>
      <c r="AU2198" s="84"/>
      <c r="AV2198" s="84"/>
      <c r="AW2198" s="84"/>
      <c r="AX2198" s="84"/>
      <c r="AY2198" s="84"/>
      <c r="AZ2198" s="84"/>
    </row>
    <row r="2199" spans="1:52" x14ac:dyDescent="0.55000000000000004">
      <c r="A2199" s="69" t="s">
        <v>569</v>
      </c>
      <c r="B2199" s="69" t="s">
        <v>856</v>
      </c>
      <c r="C2199" s="70"/>
      <c r="D2199" s="71"/>
      <c r="E2199" s="72"/>
      <c r="F2199" s="73"/>
      <c r="G2199" s="70"/>
      <c r="H2199" s="74"/>
      <c r="I2199" s="75"/>
      <c r="J2199" s="75"/>
      <c r="K2199" s="36"/>
      <c r="L2199" s="82"/>
      <c r="M2199" s="82"/>
      <c r="N2199" s="77"/>
      <c r="O2199" s="84" t="s">
        <v>1270</v>
      </c>
      <c r="P2199" s="86">
        <v>43430.693935185183</v>
      </c>
      <c r="Q2199" s="84" t="s">
        <v>1437</v>
      </c>
      <c r="R2199" s="84"/>
      <c r="S2199" s="84"/>
      <c r="T2199" s="84" t="s">
        <v>2021</v>
      </c>
      <c r="U2199" s="84"/>
      <c r="V2199" s="88" t="s">
        <v>2948</v>
      </c>
      <c r="W2199" s="86">
        <v>43430.693935185183</v>
      </c>
      <c r="X2199" s="88" t="s">
        <v>3687</v>
      </c>
      <c r="Y2199" s="84"/>
      <c r="Z2199" s="84"/>
      <c r="AA2199" s="87" t="s">
        <v>4817</v>
      </c>
      <c r="AB2199" s="84"/>
      <c r="AC2199" s="84" t="b">
        <v>0</v>
      </c>
      <c r="AD2199" s="84">
        <v>0</v>
      </c>
      <c r="AE2199" s="87" t="s">
        <v>5552</v>
      </c>
      <c r="AF2199" s="84" t="b">
        <v>0</v>
      </c>
      <c r="AG2199" s="84" t="s">
        <v>5604</v>
      </c>
      <c r="AH2199" s="84"/>
      <c r="AI2199" s="87" t="s">
        <v>5552</v>
      </c>
      <c r="AJ2199" s="84" t="b">
        <v>0</v>
      </c>
      <c r="AK2199" s="84">
        <v>8</v>
      </c>
      <c r="AL2199" s="87" t="s">
        <v>5294</v>
      </c>
      <c r="AM2199" s="84" t="s">
        <v>5685</v>
      </c>
      <c r="AN2199" s="84" t="b">
        <v>0</v>
      </c>
      <c r="AO2199" s="87" t="s">
        <v>5294</v>
      </c>
      <c r="AP2199" s="84" t="s">
        <v>179</v>
      </c>
      <c r="AQ2199" s="84">
        <v>0</v>
      </c>
      <c r="AR2199" s="84">
        <v>0</v>
      </c>
      <c r="AS2199" s="84"/>
      <c r="AT2199" s="84"/>
      <c r="AU2199" s="84"/>
      <c r="AV2199" s="84"/>
      <c r="AW2199" s="84"/>
      <c r="AX2199" s="84"/>
      <c r="AY2199" s="84"/>
      <c r="AZ2199" s="84"/>
    </row>
    <row r="2200" spans="1:52" x14ac:dyDescent="0.55000000000000004">
      <c r="A2200" s="69" t="s">
        <v>569</v>
      </c>
      <c r="B2200" s="69" t="s">
        <v>853</v>
      </c>
      <c r="C2200" s="70"/>
      <c r="D2200" s="71"/>
      <c r="E2200" s="72"/>
      <c r="F2200" s="73"/>
      <c r="G2200" s="70"/>
      <c r="H2200" s="74"/>
      <c r="I2200" s="75"/>
      <c r="J2200" s="75"/>
      <c r="K2200" s="36"/>
      <c r="L2200" s="82"/>
      <c r="M2200" s="82"/>
      <c r="N2200" s="77"/>
      <c r="O2200" s="84" t="s">
        <v>1270</v>
      </c>
      <c r="P2200" s="86">
        <v>43430.693935185183</v>
      </c>
      <c r="Q2200" s="84" t="s">
        <v>1437</v>
      </c>
      <c r="R2200" s="84"/>
      <c r="S2200" s="84"/>
      <c r="T2200" s="84" t="s">
        <v>2021</v>
      </c>
      <c r="U2200" s="84"/>
      <c r="V2200" s="88" t="s">
        <v>2948</v>
      </c>
      <c r="W2200" s="86">
        <v>43430.693935185183</v>
      </c>
      <c r="X2200" s="88" t="s">
        <v>3687</v>
      </c>
      <c r="Y2200" s="84"/>
      <c r="Z2200" s="84"/>
      <c r="AA2200" s="87" t="s">
        <v>4817</v>
      </c>
      <c r="AB2200" s="84"/>
      <c r="AC2200" s="84" t="b">
        <v>0</v>
      </c>
      <c r="AD2200" s="84">
        <v>0</v>
      </c>
      <c r="AE2200" s="87" t="s">
        <v>5552</v>
      </c>
      <c r="AF2200" s="84" t="b">
        <v>0</v>
      </c>
      <c r="AG2200" s="84" t="s">
        <v>5604</v>
      </c>
      <c r="AH2200" s="84"/>
      <c r="AI2200" s="87" t="s">
        <v>5552</v>
      </c>
      <c r="AJ2200" s="84" t="b">
        <v>0</v>
      </c>
      <c r="AK2200" s="84">
        <v>8</v>
      </c>
      <c r="AL2200" s="87" t="s">
        <v>5294</v>
      </c>
      <c r="AM2200" s="84" t="s">
        <v>5685</v>
      </c>
      <c r="AN2200" s="84" t="b">
        <v>0</v>
      </c>
      <c r="AO2200" s="87" t="s">
        <v>5294</v>
      </c>
      <c r="AP2200" s="84" t="s">
        <v>179</v>
      </c>
      <c r="AQ2200" s="84">
        <v>0</v>
      </c>
      <c r="AR2200" s="84">
        <v>0</v>
      </c>
      <c r="AS2200" s="84"/>
      <c r="AT2200" s="84"/>
      <c r="AU2200" s="84"/>
      <c r="AV2200" s="84"/>
      <c r="AW2200" s="84"/>
      <c r="AX2200" s="84"/>
      <c r="AY2200" s="84"/>
      <c r="AZ2200" s="84"/>
    </row>
    <row r="2201" spans="1:52" x14ac:dyDescent="0.55000000000000004">
      <c r="A2201" s="69" t="s">
        <v>569</v>
      </c>
      <c r="B2201" s="69" t="s">
        <v>1038</v>
      </c>
      <c r="C2201" s="70"/>
      <c r="D2201" s="71"/>
      <c r="E2201" s="72"/>
      <c r="F2201" s="73"/>
      <c r="G2201" s="70"/>
      <c r="H2201" s="74"/>
      <c r="I2201" s="75"/>
      <c r="J2201" s="75"/>
      <c r="K2201" s="36"/>
      <c r="L2201" s="82"/>
      <c r="M2201" s="82"/>
      <c r="N2201" s="77"/>
      <c r="O2201" s="84" t="s">
        <v>1270</v>
      </c>
      <c r="P2201" s="86">
        <v>43430.693935185183</v>
      </c>
      <c r="Q2201" s="84" t="s">
        <v>1437</v>
      </c>
      <c r="R2201" s="84"/>
      <c r="S2201" s="84"/>
      <c r="T2201" s="84" t="s">
        <v>2021</v>
      </c>
      <c r="U2201" s="84"/>
      <c r="V2201" s="88" t="s">
        <v>2948</v>
      </c>
      <c r="W2201" s="86">
        <v>43430.693935185183</v>
      </c>
      <c r="X2201" s="88" t="s">
        <v>3687</v>
      </c>
      <c r="Y2201" s="84"/>
      <c r="Z2201" s="84"/>
      <c r="AA2201" s="87" t="s">
        <v>4817</v>
      </c>
      <c r="AB2201" s="84"/>
      <c r="AC2201" s="84" t="b">
        <v>0</v>
      </c>
      <c r="AD2201" s="84">
        <v>0</v>
      </c>
      <c r="AE2201" s="87" t="s">
        <v>5552</v>
      </c>
      <c r="AF2201" s="84" t="b">
        <v>0</v>
      </c>
      <c r="AG2201" s="84" t="s">
        <v>5604</v>
      </c>
      <c r="AH2201" s="84"/>
      <c r="AI2201" s="87" t="s">
        <v>5552</v>
      </c>
      <c r="AJ2201" s="84" t="b">
        <v>0</v>
      </c>
      <c r="AK2201" s="84">
        <v>8</v>
      </c>
      <c r="AL2201" s="87" t="s">
        <v>5294</v>
      </c>
      <c r="AM2201" s="84" t="s">
        <v>5685</v>
      </c>
      <c r="AN2201" s="84" t="b">
        <v>0</v>
      </c>
      <c r="AO2201" s="87" t="s">
        <v>5294</v>
      </c>
      <c r="AP2201" s="84" t="s">
        <v>179</v>
      </c>
      <c r="AQ2201" s="84">
        <v>0</v>
      </c>
      <c r="AR2201" s="84">
        <v>0</v>
      </c>
      <c r="AS2201" s="84"/>
      <c r="AT2201" s="84"/>
      <c r="AU2201" s="84"/>
      <c r="AV2201" s="84"/>
      <c r="AW2201" s="84"/>
      <c r="AX2201" s="84"/>
      <c r="AY2201" s="84"/>
      <c r="AZ2201" s="84"/>
    </row>
    <row r="2202" spans="1:52" x14ac:dyDescent="0.55000000000000004">
      <c r="A2202" s="69" t="s">
        <v>570</v>
      </c>
      <c r="B2202" s="69" t="s">
        <v>570</v>
      </c>
      <c r="C2202" s="70"/>
      <c r="D2202" s="71"/>
      <c r="E2202" s="72"/>
      <c r="F2202" s="73"/>
      <c r="G2202" s="70"/>
      <c r="H2202" s="74"/>
      <c r="I2202" s="75"/>
      <c r="J2202" s="75"/>
      <c r="K2202" s="36"/>
      <c r="L2202" s="82"/>
      <c r="M2202" s="82"/>
      <c r="N2202" s="77"/>
      <c r="O2202" s="84" t="s">
        <v>179</v>
      </c>
      <c r="P2202" s="86">
        <v>43430.702638888892</v>
      </c>
      <c r="Q2202" s="84" t="s">
        <v>1469</v>
      </c>
      <c r="R2202" s="88" t="s">
        <v>1792</v>
      </c>
      <c r="S2202" s="84" t="s">
        <v>1980</v>
      </c>
      <c r="T2202" s="84" t="s">
        <v>2194</v>
      </c>
      <c r="U2202" s="84"/>
      <c r="V2202" s="88" t="s">
        <v>2949</v>
      </c>
      <c r="W2202" s="86">
        <v>43430.702638888892</v>
      </c>
      <c r="X2202" s="88" t="s">
        <v>3688</v>
      </c>
      <c r="Y2202" s="84"/>
      <c r="Z2202" s="84"/>
      <c r="AA2202" s="87" t="s">
        <v>4818</v>
      </c>
      <c r="AB2202" s="84"/>
      <c r="AC2202" s="84" t="b">
        <v>0</v>
      </c>
      <c r="AD2202" s="84">
        <v>0</v>
      </c>
      <c r="AE2202" s="87" t="s">
        <v>5552</v>
      </c>
      <c r="AF2202" s="84" t="b">
        <v>0</v>
      </c>
      <c r="AG2202" s="84" t="s">
        <v>5605</v>
      </c>
      <c r="AH2202" s="84"/>
      <c r="AI2202" s="87" t="s">
        <v>5552</v>
      </c>
      <c r="AJ2202" s="84" t="b">
        <v>0</v>
      </c>
      <c r="AK2202" s="84">
        <v>0</v>
      </c>
      <c r="AL2202" s="87" t="s">
        <v>5552</v>
      </c>
      <c r="AM2202" s="84" t="s">
        <v>5684</v>
      </c>
      <c r="AN2202" s="84" t="b">
        <v>0</v>
      </c>
      <c r="AO2202" s="87" t="s">
        <v>4818</v>
      </c>
      <c r="AP2202" s="84" t="s">
        <v>179</v>
      </c>
      <c r="AQ2202" s="84">
        <v>0</v>
      </c>
      <c r="AR2202" s="84">
        <v>0</v>
      </c>
      <c r="AS2202" s="84"/>
      <c r="AT2202" s="84"/>
      <c r="AU2202" s="84"/>
      <c r="AV2202" s="84"/>
      <c r="AW2202" s="84"/>
      <c r="AX2202" s="84"/>
      <c r="AY2202" s="84"/>
      <c r="AZ2202" s="84"/>
    </row>
    <row r="2203" spans="1:52" x14ac:dyDescent="0.55000000000000004">
      <c r="A2203" s="69" t="s">
        <v>571</v>
      </c>
      <c r="B2203" s="69" t="s">
        <v>571</v>
      </c>
      <c r="C2203" s="70"/>
      <c r="D2203" s="71"/>
      <c r="E2203" s="72"/>
      <c r="F2203" s="73"/>
      <c r="G2203" s="70"/>
      <c r="H2203" s="74"/>
      <c r="I2203" s="75"/>
      <c r="J2203" s="75"/>
      <c r="K2203" s="36"/>
      <c r="L2203" s="82"/>
      <c r="M2203" s="82"/>
      <c r="N2203" s="77"/>
      <c r="O2203" s="84" t="s">
        <v>179</v>
      </c>
      <c r="P2203" s="86">
        <v>43430.703090277777</v>
      </c>
      <c r="Q2203" s="84" t="s">
        <v>1470</v>
      </c>
      <c r="R2203" s="88" t="s">
        <v>1792</v>
      </c>
      <c r="S2203" s="84" t="s">
        <v>1980</v>
      </c>
      <c r="T2203" s="84" t="s">
        <v>2194</v>
      </c>
      <c r="U2203" s="84"/>
      <c r="V2203" s="88" t="s">
        <v>2950</v>
      </c>
      <c r="W2203" s="86">
        <v>43430.703090277777</v>
      </c>
      <c r="X2203" s="88" t="s">
        <v>3689</v>
      </c>
      <c r="Y2203" s="84"/>
      <c r="Z2203" s="84"/>
      <c r="AA2203" s="87" t="s">
        <v>4819</v>
      </c>
      <c r="AB2203" s="84"/>
      <c r="AC2203" s="84" t="b">
        <v>0</v>
      </c>
      <c r="AD2203" s="84">
        <v>0</v>
      </c>
      <c r="AE2203" s="87" t="s">
        <v>5552</v>
      </c>
      <c r="AF2203" s="84" t="b">
        <v>0</v>
      </c>
      <c r="AG2203" s="84" t="s">
        <v>5605</v>
      </c>
      <c r="AH2203" s="84"/>
      <c r="AI2203" s="87" t="s">
        <v>5552</v>
      </c>
      <c r="AJ2203" s="84" t="b">
        <v>0</v>
      </c>
      <c r="AK2203" s="84">
        <v>0</v>
      </c>
      <c r="AL2203" s="87" t="s">
        <v>5552</v>
      </c>
      <c r="AM2203" s="84" t="s">
        <v>5692</v>
      </c>
      <c r="AN2203" s="84" t="b">
        <v>0</v>
      </c>
      <c r="AO2203" s="87" t="s">
        <v>4819</v>
      </c>
      <c r="AP2203" s="84" t="s">
        <v>179</v>
      </c>
      <c r="AQ2203" s="84">
        <v>0</v>
      </c>
      <c r="AR2203" s="84">
        <v>0</v>
      </c>
      <c r="AS2203" s="84"/>
      <c r="AT2203" s="84"/>
      <c r="AU2203" s="84"/>
      <c r="AV2203" s="84"/>
      <c r="AW2203" s="84"/>
      <c r="AX2203" s="84"/>
      <c r="AY2203" s="84"/>
      <c r="AZ2203" s="84"/>
    </row>
    <row r="2204" spans="1:52" x14ac:dyDescent="0.55000000000000004">
      <c r="A2204" s="69" t="s">
        <v>572</v>
      </c>
      <c r="B2204" s="69" t="s">
        <v>625</v>
      </c>
      <c r="C2204" s="70"/>
      <c r="D2204" s="71"/>
      <c r="E2204" s="72"/>
      <c r="F2204" s="73"/>
      <c r="G2204" s="70"/>
      <c r="H2204" s="74"/>
      <c r="I2204" s="75"/>
      <c r="J2204" s="75"/>
      <c r="K2204" s="36"/>
      <c r="L2204" s="82"/>
      <c r="M2204" s="82"/>
      <c r="N2204" s="77"/>
      <c r="O2204" s="84" t="s">
        <v>1269</v>
      </c>
      <c r="P2204" s="86">
        <v>43430.735821759263</v>
      </c>
      <c r="Q2204" s="84" t="s">
        <v>1455</v>
      </c>
      <c r="R2204" s="84"/>
      <c r="S2204" s="84"/>
      <c r="T2204" s="84" t="s">
        <v>2186</v>
      </c>
      <c r="U2204" s="84"/>
      <c r="V2204" s="88" t="s">
        <v>2951</v>
      </c>
      <c r="W2204" s="86">
        <v>43430.735821759263</v>
      </c>
      <c r="X2204" s="88" t="s">
        <v>3690</v>
      </c>
      <c r="Y2204" s="84"/>
      <c r="Z2204" s="84"/>
      <c r="AA2204" s="87" t="s">
        <v>4820</v>
      </c>
      <c r="AB2204" s="84"/>
      <c r="AC2204" s="84" t="b">
        <v>0</v>
      </c>
      <c r="AD2204" s="84">
        <v>0</v>
      </c>
      <c r="AE2204" s="87" t="s">
        <v>5552</v>
      </c>
      <c r="AF2204" s="84" t="b">
        <v>0</v>
      </c>
      <c r="AG2204" s="84" t="s">
        <v>5604</v>
      </c>
      <c r="AH2204" s="84"/>
      <c r="AI2204" s="87" t="s">
        <v>5552</v>
      </c>
      <c r="AJ2204" s="84" t="b">
        <v>0</v>
      </c>
      <c r="AK2204" s="84">
        <v>6</v>
      </c>
      <c r="AL2204" s="87" t="s">
        <v>4886</v>
      </c>
      <c r="AM2204" s="84" t="s">
        <v>5682</v>
      </c>
      <c r="AN2204" s="84" t="b">
        <v>0</v>
      </c>
      <c r="AO2204" s="87" t="s">
        <v>4886</v>
      </c>
      <c r="AP2204" s="84" t="s">
        <v>179</v>
      </c>
      <c r="AQ2204" s="84">
        <v>0</v>
      </c>
      <c r="AR2204" s="84">
        <v>0</v>
      </c>
      <c r="AS2204" s="84"/>
      <c r="AT2204" s="84"/>
      <c r="AU2204" s="84"/>
      <c r="AV2204" s="84"/>
      <c r="AW2204" s="84"/>
      <c r="AX2204" s="84"/>
      <c r="AY2204" s="84"/>
      <c r="AZ2204" s="84"/>
    </row>
    <row r="2205" spans="1:52" x14ac:dyDescent="0.55000000000000004">
      <c r="A2205" s="69" t="s">
        <v>573</v>
      </c>
      <c r="B2205" s="69" t="s">
        <v>625</v>
      </c>
      <c r="C2205" s="70"/>
      <c r="D2205" s="71"/>
      <c r="E2205" s="72"/>
      <c r="F2205" s="73"/>
      <c r="G2205" s="70"/>
      <c r="H2205" s="74"/>
      <c r="I2205" s="75"/>
      <c r="J2205" s="75"/>
      <c r="K2205" s="36"/>
      <c r="L2205" s="82"/>
      <c r="M2205" s="82"/>
      <c r="N2205" s="77"/>
      <c r="O2205" s="84" t="s">
        <v>1269</v>
      </c>
      <c r="P2205" s="86">
        <v>43430.736215277779</v>
      </c>
      <c r="Q2205" s="84" t="s">
        <v>1455</v>
      </c>
      <c r="R2205" s="84"/>
      <c r="S2205" s="84"/>
      <c r="T2205" s="84" t="s">
        <v>2186</v>
      </c>
      <c r="U2205" s="84"/>
      <c r="V2205" s="88" t="s">
        <v>2952</v>
      </c>
      <c r="W2205" s="86">
        <v>43430.736215277779</v>
      </c>
      <c r="X2205" s="88" t="s">
        <v>3691</v>
      </c>
      <c r="Y2205" s="84"/>
      <c r="Z2205" s="84"/>
      <c r="AA2205" s="87" t="s">
        <v>4821</v>
      </c>
      <c r="AB2205" s="84"/>
      <c r="AC2205" s="84" t="b">
        <v>0</v>
      </c>
      <c r="AD2205" s="84">
        <v>0</v>
      </c>
      <c r="AE2205" s="87" t="s">
        <v>5552</v>
      </c>
      <c r="AF2205" s="84" t="b">
        <v>0</v>
      </c>
      <c r="AG2205" s="84" t="s">
        <v>5604</v>
      </c>
      <c r="AH2205" s="84"/>
      <c r="AI2205" s="87" t="s">
        <v>5552</v>
      </c>
      <c r="AJ2205" s="84" t="b">
        <v>0</v>
      </c>
      <c r="AK2205" s="84">
        <v>6</v>
      </c>
      <c r="AL2205" s="87" t="s">
        <v>4886</v>
      </c>
      <c r="AM2205" s="84" t="s">
        <v>5682</v>
      </c>
      <c r="AN2205" s="84" t="b">
        <v>0</v>
      </c>
      <c r="AO2205" s="87" t="s">
        <v>4886</v>
      </c>
      <c r="AP2205" s="84" t="s">
        <v>179</v>
      </c>
      <c r="AQ2205" s="84">
        <v>0</v>
      </c>
      <c r="AR2205" s="84">
        <v>0</v>
      </c>
      <c r="AS2205" s="84"/>
      <c r="AT2205" s="84"/>
      <c r="AU2205" s="84"/>
      <c r="AV2205" s="84"/>
      <c r="AW2205" s="84"/>
      <c r="AX2205" s="84"/>
      <c r="AY2205" s="84"/>
      <c r="AZ2205" s="84"/>
    </row>
    <row r="2206" spans="1:52" x14ac:dyDescent="0.55000000000000004">
      <c r="A2206" s="69" t="s">
        <v>574</v>
      </c>
      <c r="B2206" s="69" t="s">
        <v>1102</v>
      </c>
      <c r="C2206" s="70"/>
      <c r="D2206" s="71"/>
      <c r="E2206" s="72"/>
      <c r="F2206" s="73"/>
      <c r="G2206" s="70"/>
      <c r="H2206" s="74"/>
      <c r="I2206" s="75"/>
      <c r="J2206" s="75"/>
      <c r="K2206" s="36"/>
      <c r="L2206" s="82"/>
      <c r="M2206" s="82"/>
      <c r="N2206" s="77"/>
      <c r="O2206" s="84" t="s">
        <v>1270</v>
      </c>
      <c r="P2206" s="86">
        <v>43415.333333333336</v>
      </c>
      <c r="Q2206" s="84" t="s">
        <v>1471</v>
      </c>
      <c r="R2206" s="84"/>
      <c r="S2206" s="84"/>
      <c r="T2206" s="84" t="s">
        <v>2195</v>
      </c>
      <c r="U2206" s="88" t="s">
        <v>2513</v>
      </c>
      <c r="V2206" s="88" t="s">
        <v>2513</v>
      </c>
      <c r="W2206" s="86">
        <v>43415.333333333336</v>
      </c>
      <c r="X2206" s="88" t="s">
        <v>3692</v>
      </c>
      <c r="Y2206" s="84"/>
      <c r="Z2206" s="84"/>
      <c r="AA2206" s="87" t="s">
        <v>4822</v>
      </c>
      <c r="AB2206" s="84"/>
      <c r="AC2206" s="84" t="b">
        <v>0</v>
      </c>
      <c r="AD2206" s="84">
        <v>19</v>
      </c>
      <c r="AE2206" s="87" t="s">
        <v>5552</v>
      </c>
      <c r="AF2206" s="84" t="b">
        <v>0</v>
      </c>
      <c r="AG2206" s="84" t="s">
        <v>5605</v>
      </c>
      <c r="AH2206" s="84"/>
      <c r="AI2206" s="87" t="s">
        <v>5552</v>
      </c>
      <c r="AJ2206" s="84" t="b">
        <v>0</v>
      </c>
      <c r="AK2206" s="84">
        <v>12</v>
      </c>
      <c r="AL2206" s="87" t="s">
        <v>5552</v>
      </c>
      <c r="AM2206" s="84" t="s">
        <v>5709</v>
      </c>
      <c r="AN2206" s="84" t="b">
        <v>0</v>
      </c>
      <c r="AO2206" s="87" t="s">
        <v>4822</v>
      </c>
      <c r="AP2206" s="84" t="s">
        <v>1269</v>
      </c>
      <c r="AQ2206" s="84">
        <v>0</v>
      </c>
      <c r="AR2206" s="84">
        <v>0</v>
      </c>
      <c r="AS2206" s="84"/>
      <c r="AT2206" s="84"/>
      <c r="AU2206" s="84"/>
      <c r="AV2206" s="84"/>
      <c r="AW2206" s="84"/>
      <c r="AX2206" s="84"/>
      <c r="AY2206" s="84"/>
      <c r="AZ2206" s="84"/>
    </row>
    <row r="2207" spans="1:52" x14ac:dyDescent="0.55000000000000004">
      <c r="A2207" s="69" t="s">
        <v>574</v>
      </c>
      <c r="B2207" s="69" t="s">
        <v>763</v>
      </c>
      <c r="C2207" s="70"/>
      <c r="D2207" s="71"/>
      <c r="E2207" s="72"/>
      <c r="F2207" s="73"/>
      <c r="G2207" s="70"/>
      <c r="H2207" s="74"/>
      <c r="I2207" s="75"/>
      <c r="J2207" s="75"/>
      <c r="K2207" s="36"/>
      <c r="L2207" s="82"/>
      <c r="M2207" s="82"/>
      <c r="N2207" s="77"/>
      <c r="O2207" s="84" t="s">
        <v>1270</v>
      </c>
      <c r="P2207" s="86">
        <v>43415.333333333336</v>
      </c>
      <c r="Q2207" s="84" t="s">
        <v>1471</v>
      </c>
      <c r="R2207" s="84"/>
      <c r="S2207" s="84"/>
      <c r="T2207" s="84" t="s">
        <v>2195</v>
      </c>
      <c r="U2207" s="88" t="s">
        <v>2513</v>
      </c>
      <c r="V2207" s="88" t="s">
        <v>2513</v>
      </c>
      <c r="W2207" s="86">
        <v>43415.333333333336</v>
      </c>
      <c r="X2207" s="88" t="s">
        <v>3692</v>
      </c>
      <c r="Y2207" s="84"/>
      <c r="Z2207" s="84"/>
      <c r="AA2207" s="87" t="s">
        <v>4822</v>
      </c>
      <c r="AB2207" s="84"/>
      <c r="AC2207" s="84" t="b">
        <v>0</v>
      </c>
      <c r="AD2207" s="84">
        <v>19</v>
      </c>
      <c r="AE2207" s="87" t="s">
        <v>5552</v>
      </c>
      <c r="AF2207" s="84" t="b">
        <v>0</v>
      </c>
      <c r="AG2207" s="84" t="s">
        <v>5605</v>
      </c>
      <c r="AH2207" s="84"/>
      <c r="AI2207" s="87" t="s">
        <v>5552</v>
      </c>
      <c r="AJ2207" s="84" t="b">
        <v>0</v>
      </c>
      <c r="AK2207" s="84">
        <v>12</v>
      </c>
      <c r="AL2207" s="87" t="s">
        <v>5552</v>
      </c>
      <c r="AM2207" s="84" t="s">
        <v>5709</v>
      </c>
      <c r="AN2207" s="84" t="b">
        <v>0</v>
      </c>
      <c r="AO2207" s="87" t="s">
        <v>4822</v>
      </c>
      <c r="AP2207" s="84" t="s">
        <v>1269</v>
      </c>
      <c r="AQ2207" s="84">
        <v>0</v>
      </c>
      <c r="AR2207" s="84">
        <v>0</v>
      </c>
      <c r="AS2207" s="84"/>
      <c r="AT2207" s="84"/>
      <c r="AU2207" s="84"/>
      <c r="AV2207" s="84"/>
      <c r="AW2207" s="84"/>
      <c r="AX2207" s="84"/>
      <c r="AY2207" s="84"/>
      <c r="AZ2207" s="84"/>
    </row>
    <row r="2208" spans="1:52" x14ac:dyDescent="0.55000000000000004">
      <c r="A2208" s="69" t="s">
        <v>575</v>
      </c>
      <c r="B2208" s="69" t="s">
        <v>574</v>
      </c>
      <c r="C2208" s="70"/>
      <c r="D2208" s="71"/>
      <c r="E2208" s="72"/>
      <c r="F2208" s="73"/>
      <c r="G2208" s="70"/>
      <c r="H2208" s="74"/>
      <c r="I2208" s="75"/>
      <c r="J2208" s="75"/>
      <c r="K2208" s="36"/>
      <c r="L2208" s="82"/>
      <c r="M2208" s="82"/>
      <c r="N2208" s="77"/>
      <c r="O2208" s="84" t="s">
        <v>1269</v>
      </c>
      <c r="P2208" s="86">
        <v>43430.744606481479</v>
      </c>
      <c r="Q2208" s="84" t="s">
        <v>1471</v>
      </c>
      <c r="R2208" s="84"/>
      <c r="S2208" s="84"/>
      <c r="T2208" s="84"/>
      <c r="U2208" s="84"/>
      <c r="V2208" s="88" t="s">
        <v>2953</v>
      </c>
      <c r="W2208" s="86">
        <v>43430.744606481479</v>
      </c>
      <c r="X2208" s="88" t="s">
        <v>3693</v>
      </c>
      <c r="Y2208" s="84"/>
      <c r="Z2208" s="84"/>
      <c r="AA2208" s="87" t="s">
        <v>4823</v>
      </c>
      <c r="AB2208" s="84"/>
      <c r="AC2208" s="84" t="b">
        <v>0</v>
      </c>
      <c r="AD2208" s="84">
        <v>0</v>
      </c>
      <c r="AE2208" s="87" t="s">
        <v>5552</v>
      </c>
      <c r="AF2208" s="84" t="b">
        <v>0</v>
      </c>
      <c r="AG2208" s="84" t="s">
        <v>5605</v>
      </c>
      <c r="AH2208" s="84"/>
      <c r="AI2208" s="87" t="s">
        <v>5552</v>
      </c>
      <c r="AJ2208" s="84" t="b">
        <v>0</v>
      </c>
      <c r="AK2208" s="84">
        <v>12</v>
      </c>
      <c r="AL2208" s="87" t="s">
        <v>4822</v>
      </c>
      <c r="AM2208" s="84" t="s">
        <v>5684</v>
      </c>
      <c r="AN2208" s="84" t="b">
        <v>0</v>
      </c>
      <c r="AO2208" s="87" t="s">
        <v>4822</v>
      </c>
      <c r="AP2208" s="84" t="s">
        <v>179</v>
      </c>
      <c r="AQ2208" s="84">
        <v>0</v>
      </c>
      <c r="AR2208" s="84">
        <v>0</v>
      </c>
      <c r="AS2208" s="84"/>
      <c r="AT2208" s="84"/>
      <c r="AU2208" s="84"/>
      <c r="AV2208" s="84"/>
      <c r="AW2208" s="84"/>
      <c r="AX2208" s="84"/>
      <c r="AY2208" s="84"/>
      <c r="AZ2208" s="84"/>
    </row>
    <row r="2209" spans="1:52" x14ac:dyDescent="0.55000000000000004">
      <c r="A2209" s="69" t="s">
        <v>575</v>
      </c>
      <c r="B2209" s="69" t="s">
        <v>1102</v>
      </c>
      <c r="C2209" s="70"/>
      <c r="D2209" s="71"/>
      <c r="E2209" s="72"/>
      <c r="F2209" s="73"/>
      <c r="G2209" s="70"/>
      <c r="H2209" s="74"/>
      <c r="I2209" s="75"/>
      <c r="J2209" s="75"/>
      <c r="K2209" s="36"/>
      <c r="L2209" s="82"/>
      <c r="M2209" s="82"/>
      <c r="N2209" s="77"/>
      <c r="O2209" s="84" t="s">
        <v>1270</v>
      </c>
      <c r="P2209" s="86">
        <v>43430.744606481479</v>
      </c>
      <c r="Q2209" s="84" t="s">
        <v>1471</v>
      </c>
      <c r="R2209" s="84"/>
      <c r="S2209" s="84"/>
      <c r="T2209" s="84"/>
      <c r="U2209" s="84"/>
      <c r="V2209" s="88" t="s">
        <v>2953</v>
      </c>
      <c r="W2209" s="86">
        <v>43430.744606481479</v>
      </c>
      <c r="X2209" s="88" t="s">
        <v>3693</v>
      </c>
      <c r="Y2209" s="84"/>
      <c r="Z2209" s="84"/>
      <c r="AA2209" s="87" t="s">
        <v>4823</v>
      </c>
      <c r="AB2209" s="84"/>
      <c r="AC2209" s="84" t="b">
        <v>0</v>
      </c>
      <c r="AD2209" s="84">
        <v>0</v>
      </c>
      <c r="AE2209" s="87" t="s">
        <v>5552</v>
      </c>
      <c r="AF2209" s="84" t="b">
        <v>0</v>
      </c>
      <c r="AG2209" s="84" t="s">
        <v>5605</v>
      </c>
      <c r="AH2209" s="84"/>
      <c r="AI2209" s="87" t="s">
        <v>5552</v>
      </c>
      <c r="AJ2209" s="84" t="b">
        <v>0</v>
      </c>
      <c r="AK2209" s="84">
        <v>12</v>
      </c>
      <c r="AL2209" s="87" t="s">
        <v>4822</v>
      </c>
      <c r="AM2209" s="84" t="s">
        <v>5684</v>
      </c>
      <c r="AN2209" s="84" t="b">
        <v>0</v>
      </c>
      <c r="AO2209" s="87" t="s">
        <v>4822</v>
      </c>
      <c r="AP2209" s="84" t="s">
        <v>179</v>
      </c>
      <c r="AQ2209" s="84">
        <v>0</v>
      </c>
      <c r="AR2209" s="84">
        <v>0</v>
      </c>
      <c r="AS2209" s="84"/>
      <c r="AT2209" s="84"/>
      <c r="AU2209" s="84"/>
      <c r="AV2209" s="84"/>
      <c r="AW2209" s="84"/>
      <c r="AX2209" s="84"/>
      <c r="AY2209" s="84"/>
      <c r="AZ2209" s="84"/>
    </row>
    <row r="2210" spans="1:52" x14ac:dyDescent="0.55000000000000004">
      <c r="A2210" s="69" t="s">
        <v>575</v>
      </c>
      <c r="B2210" s="69" t="s">
        <v>763</v>
      </c>
      <c r="C2210" s="70"/>
      <c r="D2210" s="71"/>
      <c r="E2210" s="72"/>
      <c r="F2210" s="73"/>
      <c r="G2210" s="70"/>
      <c r="H2210" s="74"/>
      <c r="I2210" s="75"/>
      <c r="J2210" s="75"/>
      <c r="K2210" s="36"/>
      <c r="L2210" s="82"/>
      <c r="M2210" s="82"/>
      <c r="N2210" s="77"/>
      <c r="O2210" s="84" t="s">
        <v>1270</v>
      </c>
      <c r="P2210" s="86">
        <v>43430.744606481479</v>
      </c>
      <c r="Q2210" s="84" t="s">
        <v>1471</v>
      </c>
      <c r="R2210" s="84"/>
      <c r="S2210" s="84"/>
      <c r="T2210" s="84"/>
      <c r="U2210" s="84"/>
      <c r="V2210" s="88" t="s">
        <v>2953</v>
      </c>
      <c r="W2210" s="86">
        <v>43430.744606481479</v>
      </c>
      <c r="X2210" s="88" t="s">
        <v>3693</v>
      </c>
      <c r="Y2210" s="84"/>
      <c r="Z2210" s="84"/>
      <c r="AA2210" s="87" t="s">
        <v>4823</v>
      </c>
      <c r="AB2210" s="84"/>
      <c r="AC2210" s="84" t="b">
        <v>0</v>
      </c>
      <c r="AD2210" s="84">
        <v>0</v>
      </c>
      <c r="AE2210" s="87" t="s">
        <v>5552</v>
      </c>
      <c r="AF2210" s="84" t="b">
        <v>0</v>
      </c>
      <c r="AG2210" s="84" t="s">
        <v>5605</v>
      </c>
      <c r="AH2210" s="84"/>
      <c r="AI2210" s="87" t="s">
        <v>5552</v>
      </c>
      <c r="AJ2210" s="84" t="b">
        <v>0</v>
      </c>
      <c r="AK2210" s="84">
        <v>12</v>
      </c>
      <c r="AL2210" s="87" t="s">
        <v>4822</v>
      </c>
      <c r="AM2210" s="84" t="s">
        <v>5684</v>
      </c>
      <c r="AN2210" s="84" t="b">
        <v>0</v>
      </c>
      <c r="AO2210" s="87" t="s">
        <v>4822</v>
      </c>
      <c r="AP2210" s="84" t="s">
        <v>179</v>
      </c>
      <c r="AQ2210" s="84">
        <v>0</v>
      </c>
      <c r="AR2210" s="84">
        <v>0</v>
      </c>
      <c r="AS2210" s="84"/>
      <c r="AT2210" s="84"/>
      <c r="AU2210" s="84"/>
      <c r="AV2210" s="84"/>
      <c r="AW2210" s="84"/>
      <c r="AX2210" s="84"/>
      <c r="AY2210" s="84"/>
      <c r="AZ2210" s="84"/>
    </row>
    <row r="2211" spans="1:52" x14ac:dyDescent="0.55000000000000004">
      <c r="A2211" s="69" t="s">
        <v>576</v>
      </c>
      <c r="B2211" s="69" t="s">
        <v>625</v>
      </c>
      <c r="C2211" s="70"/>
      <c r="D2211" s="71"/>
      <c r="E2211" s="72"/>
      <c r="F2211" s="73"/>
      <c r="G2211" s="70"/>
      <c r="H2211" s="74"/>
      <c r="I2211" s="75"/>
      <c r="J2211" s="75"/>
      <c r="K2211" s="36"/>
      <c r="L2211" s="82"/>
      <c r="M2211" s="82"/>
      <c r="N2211" s="77"/>
      <c r="O2211" s="84" t="s">
        <v>1269</v>
      </c>
      <c r="P2211" s="86">
        <v>43430.746261574073</v>
      </c>
      <c r="Q2211" s="84" t="s">
        <v>1455</v>
      </c>
      <c r="R2211" s="84"/>
      <c r="S2211" s="84"/>
      <c r="T2211" s="84" t="s">
        <v>2186</v>
      </c>
      <c r="U2211" s="84"/>
      <c r="V2211" s="88" t="s">
        <v>2954</v>
      </c>
      <c r="W2211" s="86">
        <v>43430.746261574073</v>
      </c>
      <c r="X2211" s="88" t="s">
        <v>3694</v>
      </c>
      <c r="Y2211" s="84"/>
      <c r="Z2211" s="84"/>
      <c r="AA2211" s="87" t="s">
        <v>4824</v>
      </c>
      <c r="AB2211" s="84"/>
      <c r="AC2211" s="84" t="b">
        <v>0</v>
      </c>
      <c r="AD2211" s="84">
        <v>0</v>
      </c>
      <c r="AE2211" s="87" t="s">
        <v>5552</v>
      </c>
      <c r="AF2211" s="84" t="b">
        <v>0</v>
      </c>
      <c r="AG2211" s="84" t="s">
        <v>5604</v>
      </c>
      <c r="AH2211" s="84"/>
      <c r="AI2211" s="87" t="s">
        <v>5552</v>
      </c>
      <c r="AJ2211" s="84" t="b">
        <v>0</v>
      </c>
      <c r="AK2211" s="84">
        <v>6</v>
      </c>
      <c r="AL2211" s="87" t="s">
        <v>4886</v>
      </c>
      <c r="AM2211" s="84" t="s">
        <v>5685</v>
      </c>
      <c r="AN2211" s="84" t="b">
        <v>0</v>
      </c>
      <c r="AO2211" s="87" t="s">
        <v>4886</v>
      </c>
      <c r="AP2211" s="84" t="s">
        <v>179</v>
      </c>
      <c r="AQ2211" s="84">
        <v>0</v>
      </c>
      <c r="AR2211" s="84">
        <v>0</v>
      </c>
      <c r="AS2211" s="84"/>
      <c r="AT2211" s="84"/>
      <c r="AU2211" s="84"/>
      <c r="AV2211" s="84"/>
      <c r="AW2211" s="84"/>
      <c r="AX2211" s="84"/>
      <c r="AY2211" s="84"/>
      <c r="AZ2211" s="84"/>
    </row>
    <row r="2212" spans="1:52" x14ac:dyDescent="0.55000000000000004">
      <c r="A2212" s="69" t="s">
        <v>577</v>
      </c>
      <c r="B2212" s="69" t="s">
        <v>853</v>
      </c>
      <c r="C2212" s="70"/>
      <c r="D2212" s="71"/>
      <c r="E2212" s="72"/>
      <c r="F2212" s="73"/>
      <c r="G2212" s="70"/>
      <c r="H2212" s="74"/>
      <c r="I2212" s="75"/>
      <c r="J2212" s="75"/>
      <c r="K2212" s="36"/>
      <c r="L2212" s="82"/>
      <c r="M2212" s="82"/>
      <c r="N2212" s="77"/>
      <c r="O2212" s="84" t="s">
        <v>1269</v>
      </c>
      <c r="P2212" s="86">
        <v>43430.747881944444</v>
      </c>
      <c r="Q2212" s="84" t="s">
        <v>1461</v>
      </c>
      <c r="R2212" s="88" t="s">
        <v>1788</v>
      </c>
      <c r="S2212" s="84" t="s">
        <v>1977</v>
      </c>
      <c r="T2212" s="84" t="s">
        <v>2021</v>
      </c>
      <c r="U2212" s="84"/>
      <c r="V2212" s="88" t="s">
        <v>2955</v>
      </c>
      <c r="W2212" s="86">
        <v>43430.747881944444</v>
      </c>
      <c r="X2212" s="88" t="s">
        <v>3695</v>
      </c>
      <c r="Y2212" s="84"/>
      <c r="Z2212" s="84"/>
      <c r="AA2212" s="87" t="s">
        <v>4825</v>
      </c>
      <c r="AB2212" s="84"/>
      <c r="AC2212" s="84" t="b">
        <v>0</v>
      </c>
      <c r="AD2212" s="84">
        <v>0</v>
      </c>
      <c r="AE2212" s="87" t="s">
        <v>5552</v>
      </c>
      <c r="AF2212" s="84" t="b">
        <v>0</v>
      </c>
      <c r="AG2212" s="84" t="s">
        <v>5604</v>
      </c>
      <c r="AH2212" s="84"/>
      <c r="AI2212" s="87" t="s">
        <v>5552</v>
      </c>
      <c r="AJ2212" s="84" t="b">
        <v>0</v>
      </c>
      <c r="AK2212" s="84">
        <v>7</v>
      </c>
      <c r="AL2212" s="87" t="s">
        <v>5317</v>
      </c>
      <c r="AM2212" s="84" t="s">
        <v>5682</v>
      </c>
      <c r="AN2212" s="84" t="b">
        <v>0</v>
      </c>
      <c r="AO2212" s="87" t="s">
        <v>5317</v>
      </c>
      <c r="AP2212" s="84" t="s">
        <v>179</v>
      </c>
      <c r="AQ2212" s="84">
        <v>0</v>
      </c>
      <c r="AR2212" s="84">
        <v>0</v>
      </c>
      <c r="AS2212" s="84"/>
      <c r="AT2212" s="84"/>
      <c r="AU2212" s="84"/>
      <c r="AV2212" s="84"/>
      <c r="AW2212" s="84"/>
      <c r="AX2212" s="84"/>
      <c r="AY2212" s="84"/>
      <c r="AZ2212" s="84"/>
    </row>
    <row r="2213" spans="1:52" x14ac:dyDescent="0.55000000000000004">
      <c r="A2213" s="69" t="s">
        <v>577</v>
      </c>
      <c r="B2213" s="69" t="s">
        <v>851</v>
      </c>
      <c r="C2213" s="70"/>
      <c r="D2213" s="71"/>
      <c r="E2213" s="72"/>
      <c r="F2213" s="73"/>
      <c r="G2213" s="70"/>
      <c r="H2213" s="74"/>
      <c r="I2213" s="75"/>
      <c r="J2213" s="75"/>
      <c r="K2213" s="36"/>
      <c r="L2213" s="82"/>
      <c r="M2213" s="82"/>
      <c r="N2213" s="77"/>
      <c r="O2213" s="84" t="s">
        <v>1270</v>
      </c>
      <c r="P2213" s="86">
        <v>43430.747881944444</v>
      </c>
      <c r="Q2213" s="84" t="s">
        <v>1461</v>
      </c>
      <c r="R2213" s="88" t="s">
        <v>1788</v>
      </c>
      <c r="S2213" s="84" t="s">
        <v>1977</v>
      </c>
      <c r="T2213" s="84" t="s">
        <v>2021</v>
      </c>
      <c r="U2213" s="84"/>
      <c r="V2213" s="88" t="s">
        <v>2955</v>
      </c>
      <c r="W2213" s="86">
        <v>43430.747881944444</v>
      </c>
      <c r="X2213" s="88" t="s">
        <v>3695</v>
      </c>
      <c r="Y2213" s="84"/>
      <c r="Z2213" s="84"/>
      <c r="AA2213" s="87" t="s">
        <v>4825</v>
      </c>
      <c r="AB2213" s="84"/>
      <c r="AC2213" s="84" t="b">
        <v>0</v>
      </c>
      <c r="AD2213" s="84">
        <v>0</v>
      </c>
      <c r="AE2213" s="87" t="s">
        <v>5552</v>
      </c>
      <c r="AF2213" s="84" t="b">
        <v>0</v>
      </c>
      <c r="AG2213" s="84" t="s">
        <v>5604</v>
      </c>
      <c r="AH2213" s="84"/>
      <c r="AI2213" s="87" t="s">
        <v>5552</v>
      </c>
      <c r="AJ2213" s="84" t="b">
        <v>0</v>
      </c>
      <c r="AK2213" s="84">
        <v>7</v>
      </c>
      <c r="AL2213" s="87" t="s">
        <v>5317</v>
      </c>
      <c r="AM2213" s="84" t="s">
        <v>5682</v>
      </c>
      <c r="AN2213" s="84" t="b">
        <v>0</v>
      </c>
      <c r="AO2213" s="87" t="s">
        <v>5317</v>
      </c>
      <c r="AP2213" s="84" t="s">
        <v>179</v>
      </c>
      <c r="AQ2213" s="84">
        <v>0</v>
      </c>
      <c r="AR2213" s="84">
        <v>0</v>
      </c>
      <c r="AS2213" s="84"/>
      <c r="AT2213" s="84"/>
      <c r="AU2213" s="84"/>
      <c r="AV2213" s="84"/>
      <c r="AW2213" s="84"/>
      <c r="AX2213" s="84"/>
      <c r="AY2213" s="84"/>
      <c r="AZ2213" s="84"/>
    </row>
    <row r="2214" spans="1:52" x14ac:dyDescent="0.55000000000000004">
      <c r="A2214" s="69" t="s">
        <v>577</v>
      </c>
      <c r="B2214" s="69" t="s">
        <v>857</v>
      </c>
      <c r="C2214" s="70"/>
      <c r="D2214" s="71"/>
      <c r="E2214" s="72"/>
      <c r="F2214" s="73"/>
      <c r="G2214" s="70"/>
      <c r="H2214" s="74"/>
      <c r="I2214" s="75"/>
      <c r="J2214" s="75"/>
      <c r="K2214" s="36"/>
      <c r="L2214" s="82"/>
      <c r="M2214" s="82"/>
      <c r="N2214" s="77"/>
      <c r="O2214" s="84" t="s">
        <v>1270</v>
      </c>
      <c r="P2214" s="86">
        <v>43430.747881944444</v>
      </c>
      <c r="Q2214" s="84" t="s">
        <v>1461</v>
      </c>
      <c r="R2214" s="88" t="s">
        <v>1788</v>
      </c>
      <c r="S2214" s="84" t="s">
        <v>1977</v>
      </c>
      <c r="T2214" s="84" t="s">
        <v>2021</v>
      </c>
      <c r="U2214" s="84"/>
      <c r="V2214" s="88" t="s">
        <v>2955</v>
      </c>
      <c r="W2214" s="86">
        <v>43430.747881944444</v>
      </c>
      <c r="X2214" s="88" t="s">
        <v>3695</v>
      </c>
      <c r="Y2214" s="84"/>
      <c r="Z2214" s="84"/>
      <c r="AA2214" s="87" t="s">
        <v>4825</v>
      </c>
      <c r="AB2214" s="84"/>
      <c r="AC2214" s="84" t="b">
        <v>0</v>
      </c>
      <c r="AD2214" s="84">
        <v>0</v>
      </c>
      <c r="AE2214" s="87" t="s">
        <v>5552</v>
      </c>
      <c r="AF2214" s="84" t="b">
        <v>0</v>
      </c>
      <c r="AG2214" s="84" t="s">
        <v>5604</v>
      </c>
      <c r="AH2214" s="84"/>
      <c r="AI2214" s="87" t="s">
        <v>5552</v>
      </c>
      <c r="AJ2214" s="84" t="b">
        <v>0</v>
      </c>
      <c r="AK2214" s="84">
        <v>7</v>
      </c>
      <c r="AL2214" s="87" t="s">
        <v>5317</v>
      </c>
      <c r="AM2214" s="84" t="s">
        <v>5682</v>
      </c>
      <c r="AN2214" s="84" t="b">
        <v>0</v>
      </c>
      <c r="AO2214" s="87" t="s">
        <v>5317</v>
      </c>
      <c r="AP2214" s="84" t="s">
        <v>179</v>
      </c>
      <c r="AQ2214" s="84">
        <v>0</v>
      </c>
      <c r="AR2214" s="84">
        <v>0</v>
      </c>
      <c r="AS2214" s="84"/>
      <c r="AT2214" s="84"/>
      <c r="AU2214" s="84"/>
      <c r="AV2214" s="84"/>
      <c r="AW2214" s="84"/>
      <c r="AX2214" s="84"/>
      <c r="AY2214" s="84"/>
      <c r="AZ2214" s="84"/>
    </row>
    <row r="2215" spans="1:52" x14ac:dyDescent="0.55000000000000004">
      <c r="A2215" s="69" t="s">
        <v>577</v>
      </c>
      <c r="B2215" s="69" t="s">
        <v>1038</v>
      </c>
      <c r="C2215" s="70"/>
      <c r="D2215" s="71"/>
      <c r="E2215" s="72"/>
      <c r="F2215" s="73"/>
      <c r="G2215" s="70"/>
      <c r="H2215" s="74"/>
      <c r="I2215" s="75"/>
      <c r="J2215" s="75"/>
      <c r="K2215" s="36"/>
      <c r="L2215" s="82"/>
      <c r="M2215" s="82"/>
      <c r="N2215" s="77"/>
      <c r="O2215" s="84" t="s">
        <v>1270</v>
      </c>
      <c r="P2215" s="86">
        <v>43430.747881944444</v>
      </c>
      <c r="Q2215" s="84" t="s">
        <v>1461</v>
      </c>
      <c r="R2215" s="88" t="s">
        <v>1788</v>
      </c>
      <c r="S2215" s="84" t="s">
        <v>1977</v>
      </c>
      <c r="T2215" s="84" t="s">
        <v>2021</v>
      </c>
      <c r="U2215" s="84"/>
      <c r="V2215" s="88" t="s">
        <v>2955</v>
      </c>
      <c r="W2215" s="86">
        <v>43430.747881944444</v>
      </c>
      <c r="X2215" s="88" t="s">
        <v>3695</v>
      </c>
      <c r="Y2215" s="84"/>
      <c r="Z2215" s="84"/>
      <c r="AA2215" s="87" t="s">
        <v>4825</v>
      </c>
      <c r="AB2215" s="84"/>
      <c r="AC2215" s="84" t="b">
        <v>0</v>
      </c>
      <c r="AD2215" s="84">
        <v>0</v>
      </c>
      <c r="AE2215" s="87" t="s">
        <v>5552</v>
      </c>
      <c r="AF2215" s="84" t="b">
        <v>0</v>
      </c>
      <c r="AG2215" s="84" t="s">
        <v>5604</v>
      </c>
      <c r="AH2215" s="84"/>
      <c r="AI2215" s="87" t="s">
        <v>5552</v>
      </c>
      <c r="AJ2215" s="84" t="b">
        <v>0</v>
      </c>
      <c r="AK2215" s="84">
        <v>7</v>
      </c>
      <c r="AL2215" s="87" t="s">
        <v>5317</v>
      </c>
      <c r="AM2215" s="84" t="s">
        <v>5682</v>
      </c>
      <c r="AN2215" s="84" t="b">
        <v>0</v>
      </c>
      <c r="AO2215" s="87" t="s">
        <v>5317</v>
      </c>
      <c r="AP2215" s="84" t="s">
        <v>179</v>
      </c>
      <c r="AQ2215" s="84">
        <v>0</v>
      </c>
      <c r="AR2215" s="84">
        <v>0</v>
      </c>
      <c r="AS2215" s="84"/>
      <c r="AT2215" s="84"/>
      <c r="AU2215" s="84"/>
      <c r="AV2215" s="84"/>
      <c r="AW2215" s="84"/>
      <c r="AX2215" s="84"/>
      <c r="AY2215" s="84"/>
      <c r="AZ2215" s="84"/>
    </row>
    <row r="2216" spans="1:52" x14ac:dyDescent="0.55000000000000004">
      <c r="A2216" s="69" t="s">
        <v>577</v>
      </c>
      <c r="B2216" s="69" t="s">
        <v>620</v>
      </c>
      <c r="C2216" s="70"/>
      <c r="D2216" s="71"/>
      <c r="E2216" s="72"/>
      <c r="F2216" s="73"/>
      <c r="G2216" s="70"/>
      <c r="H2216" s="74"/>
      <c r="I2216" s="75"/>
      <c r="J2216" s="75"/>
      <c r="K2216" s="36"/>
      <c r="L2216" s="82"/>
      <c r="M2216" s="82"/>
      <c r="N2216" s="77"/>
      <c r="O2216" s="84" t="s">
        <v>1270</v>
      </c>
      <c r="P2216" s="86">
        <v>43430.747881944444</v>
      </c>
      <c r="Q2216" s="84" t="s">
        <v>1461</v>
      </c>
      <c r="R2216" s="88" t="s">
        <v>1788</v>
      </c>
      <c r="S2216" s="84" t="s">
        <v>1977</v>
      </c>
      <c r="T2216" s="84" t="s">
        <v>2021</v>
      </c>
      <c r="U2216" s="84"/>
      <c r="V2216" s="88" t="s">
        <v>2955</v>
      </c>
      <c r="W2216" s="86">
        <v>43430.747881944444</v>
      </c>
      <c r="X2216" s="88" t="s">
        <v>3695</v>
      </c>
      <c r="Y2216" s="84"/>
      <c r="Z2216" s="84"/>
      <c r="AA2216" s="87" t="s">
        <v>4825</v>
      </c>
      <c r="AB2216" s="84"/>
      <c r="AC2216" s="84" t="b">
        <v>0</v>
      </c>
      <c r="AD2216" s="84">
        <v>0</v>
      </c>
      <c r="AE2216" s="87" t="s">
        <v>5552</v>
      </c>
      <c r="AF2216" s="84" t="b">
        <v>0</v>
      </c>
      <c r="AG2216" s="84" t="s">
        <v>5604</v>
      </c>
      <c r="AH2216" s="84"/>
      <c r="AI2216" s="87" t="s">
        <v>5552</v>
      </c>
      <c r="AJ2216" s="84" t="b">
        <v>0</v>
      </c>
      <c r="AK2216" s="84">
        <v>7</v>
      </c>
      <c r="AL2216" s="87" t="s">
        <v>5317</v>
      </c>
      <c r="AM2216" s="84" t="s">
        <v>5682</v>
      </c>
      <c r="AN2216" s="84" t="b">
        <v>0</v>
      </c>
      <c r="AO2216" s="87" t="s">
        <v>5317</v>
      </c>
      <c r="AP2216" s="84" t="s">
        <v>179</v>
      </c>
      <c r="AQ2216" s="84">
        <v>0</v>
      </c>
      <c r="AR2216" s="84">
        <v>0</v>
      </c>
      <c r="AS2216" s="84"/>
      <c r="AT2216" s="84"/>
      <c r="AU2216" s="84"/>
      <c r="AV2216" s="84"/>
      <c r="AW2216" s="84"/>
      <c r="AX2216" s="84"/>
      <c r="AY2216" s="84"/>
      <c r="AZ2216" s="84"/>
    </row>
    <row r="2217" spans="1:52" x14ac:dyDescent="0.55000000000000004">
      <c r="A2217" s="69" t="s">
        <v>577</v>
      </c>
      <c r="B2217" s="69" t="s">
        <v>856</v>
      </c>
      <c r="C2217" s="70"/>
      <c r="D2217" s="71"/>
      <c r="E2217" s="72"/>
      <c r="F2217" s="73"/>
      <c r="G2217" s="70"/>
      <c r="H2217" s="74"/>
      <c r="I2217" s="75"/>
      <c r="J2217" s="75"/>
      <c r="K2217" s="36"/>
      <c r="L2217" s="82"/>
      <c r="M2217" s="82"/>
      <c r="N2217" s="77"/>
      <c r="O2217" s="84" t="s">
        <v>1270</v>
      </c>
      <c r="P2217" s="86">
        <v>43430.747881944444</v>
      </c>
      <c r="Q2217" s="84" t="s">
        <v>1461</v>
      </c>
      <c r="R2217" s="88" t="s">
        <v>1788</v>
      </c>
      <c r="S2217" s="84" t="s">
        <v>1977</v>
      </c>
      <c r="T2217" s="84" t="s">
        <v>2021</v>
      </c>
      <c r="U2217" s="84"/>
      <c r="V2217" s="88" t="s">
        <v>2955</v>
      </c>
      <c r="W2217" s="86">
        <v>43430.747881944444</v>
      </c>
      <c r="X2217" s="88" t="s">
        <v>3695</v>
      </c>
      <c r="Y2217" s="84"/>
      <c r="Z2217" s="84"/>
      <c r="AA2217" s="87" t="s">
        <v>4825</v>
      </c>
      <c r="AB2217" s="84"/>
      <c r="AC2217" s="84" t="b">
        <v>0</v>
      </c>
      <c r="AD2217" s="84">
        <v>0</v>
      </c>
      <c r="AE2217" s="87" t="s">
        <v>5552</v>
      </c>
      <c r="AF2217" s="84" t="b">
        <v>0</v>
      </c>
      <c r="AG2217" s="84" t="s">
        <v>5604</v>
      </c>
      <c r="AH2217" s="84"/>
      <c r="AI2217" s="87" t="s">
        <v>5552</v>
      </c>
      <c r="AJ2217" s="84" t="b">
        <v>0</v>
      </c>
      <c r="AK2217" s="84">
        <v>7</v>
      </c>
      <c r="AL2217" s="87" t="s">
        <v>5317</v>
      </c>
      <c r="AM2217" s="84" t="s">
        <v>5682</v>
      </c>
      <c r="AN2217" s="84" t="b">
        <v>0</v>
      </c>
      <c r="AO2217" s="87" t="s">
        <v>5317</v>
      </c>
      <c r="AP2217" s="84" t="s">
        <v>179</v>
      </c>
      <c r="AQ2217" s="84">
        <v>0</v>
      </c>
      <c r="AR2217" s="84">
        <v>0</v>
      </c>
      <c r="AS2217" s="84"/>
      <c r="AT2217" s="84"/>
      <c r="AU2217" s="84"/>
      <c r="AV2217" s="84"/>
      <c r="AW2217" s="84"/>
      <c r="AX2217" s="84"/>
      <c r="AY2217" s="84"/>
      <c r="AZ2217" s="84"/>
    </row>
    <row r="2218" spans="1:52" x14ac:dyDescent="0.55000000000000004">
      <c r="A2218" s="69" t="s">
        <v>577</v>
      </c>
      <c r="B2218" s="69" t="s">
        <v>853</v>
      </c>
      <c r="C2218" s="70"/>
      <c r="D2218" s="71"/>
      <c r="E2218" s="72"/>
      <c r="F2218" s="73"/>
      <c r="G2218" s="70"/>
      <c r="H2218" s="74"/>
      <c r="I2218" s="75"/>
      <c r="J2218" s="75"/>
      <c r="K2218" s="36"/>
      <c r="L2218" s="82"/>
      <c r="M2218" s="82"/>
      <c r="N2218" s="77"/>
      <c r="O2218" s="84" t="s">
        <v>1270</v>
      </c>
      <c r="P2218" s="86">
        <v>43430.747881944444</v>
      </c>
      <c r="Q2218" s="84" t="s">
        <v>1461</v>
      </c>
      <c r="R2218" s="88" t="s">
        <v>1788</v>
      </c>
      <c r="S2218" s="84" t="s">
        <v>1977</v>
      </c>
      <c r="T2218" s="84" t="s">
        <v>2021</v>
      </c>
      <c r="U2218" s="84"/>
      <c r="V2218" s="88" t="s">
        <v>2955</v>
      </c>
      <c r="W2218" s="86">
        <v>43430.747881944444</v>
      </c>
      <c r="X2218" s="88" t="s">
        <v>3695</v>
      </c>
      <c r="Y2218" s="84"/>
      <c r="Z2218" s="84"/>
      <c r="AA2218" s="87" t="s">
        <v>4825</v>
      </c>
      <c r="AB2218" s="84"/>
      <c r="AC2218" s="84" t="b">
        <v>0</v>
      </c>
      <c r="AD2218" s="84">
        <v>0</v>
      </c>
      <c r="AE2218" s="87" t="s">
        <v>5552</v>
      </c>
      <c r="AF2218" s="84" t="b">
        <v>0</v>
      </c>
      <c r="AG2218" s="84" t="s">
        <v>5604</v>
      </c>
      <c r="AH2218" s="84"/>
      <c r="AI2218" s="87" t="s">
        <v>5552</v>
      </c>
      <c r="AJ2218" s="84" t="b">
        <v>0</v>
      </c>
      <c r="AK2218" s="84">
        <v>7</v>
      </c>
      <c r="AL2218" s="87" t="s">
        <v>5317</v>
      </c>
      <c r="AM2218" s="84" t="s">
        <v>5682</v>
      </c>
      <c r="AN2218" s="84" t="b">
        <v>0</v>
      </c>
      <c r="AO2218" s="87" t="s">
        <v>5317</v>
      </c>
      <c r="AP2218" s="84" t="s">
        <v>179</v>
      </c>
      <c r="AQ2218" s="84">
        <v>0</v>
      </c>
      <c r="AR2218" s="84">
        <v>0</v>
      </c>
      <c r="AS2218" s="84"/>
      <c r="AT2218" s="84"/>
      <c r="AU2218" s="84"/>
      <c r="AV2218" s="84"/>
      <c r="AW2218" s="84"/>
      <c r="AX2218" s="84"/>
      <c r="AY2218" s="84"/>
      <c r="AZ2218" s="84"/>
    </row>
    <row r="2219" spans="1:52" x14ac:dyDescent="0.55000000000000004">
      <c r="A2219" s="69" t="s">
        <v>578</v>
      </c>
      <c r="B2219" s="69" t="s">
        <v>620</v>
      </c>
      <c r="C2219" s="70"/>
      <c r="D2219" s="71"/>
      <c r="E2219" s="72"/>
      <c r="F2219" s="73"/>
      <c r="G2219" s="70"/>
      <c r="H2219" s="74"/>
      <c r="I2219" s="75"/>
      <c r="J2219" s="75"/>
      <c r="K2219" s="36"/>
      <c r="L2219" s="82"/>
      <c r="M2219" s="82"/>
      <c r="N2219" s="77"/>
      <c r="O2219" s="84" t="s">
        <v>1269</v>
      </c>
      <c r="P2219" s="86">
        <v>43425.609548611108</v>
      </c>
      <c r="Q2219" s="84" t="s">
        <v>1345</v>
      </c>
      <c r="R2219" s="84"/>
      <c r="S2219" s="84"/>
      <c r="T2219" s="84"/>
      <c r="U2219" s="84"/>
      <c r="V2219" s="88" t="s">
        <v>2956</v>
      </c>
      <c r="W2219" s="86">
        <v>43425.609548611108</v>
      </c>
      <c r="X2219" s="88" t="s">
        <v>3696</v>
      </c>
      <c r="Y2219" s="84"/>
      <c r="Z2219" s="84"/>
      <c r="AA2219" s="87" t="s">
        <v>4826</v>
      </c>
      <c r="AB2219" s="84"/>
      <c r="AC2219" s="84" t="b">
        <v>0</v>
      </c>
      <c r="AD2219" s="84">
        <v>0</v>
      </c>
      <c r="AE2219" s="87" t="s">
        <v>5552</v>
      </c>
      <c r="AF2219" s="84" t="b">
        <v>0</v>
      </c>
      <c r="AG2219" s="84" t="s">
        <v>5604</v>
      </c>
      <c r="AH2219" s="84"/>
      <c r="AI2219" s="87" t="s">
        <v>5552</v>
      </c>
      <c r="AJ2219" s="84" t="b">
        <v>0</v>
      </c>
      <c r="AK2219" s="84">
        <v>4</v>
      </c>
      <c r="AL2219" s="87" t="s">
        <v>5322</v>
      </c>
      <c r="AM2219" s="84" t="s">
        <v>5682</v>
      </c>
      <c r="AN2219" s="84" t="b">
        <v>0</v>
      </c>
      <c r="AO2219" s="87" t="s">
        <v>5322</v>
      </c>
      <c r="AP2219" s="84" t="s">
        <v>179</v>
      </c>
      <c r="AQ2219" s="84">
        <v>0</v>
      </c>
      <c r="AR2219" s="84">
        <v>0</v>
      </c>
      <c r="AS2219" s="84"/>
      <c r="AT2219" s="84"/>
      <c r="AU2219" s="84"/>
      <c r="AV2219" s="84"/>
      <c r="AW2219" s="84"/>
      <c r="AX2219" s="84"/>
      <c r="AY2219" s="84"/>
      <c r="AZ2219" s="84"/>
    </row>
    <row r="2220" spans="1:52" x14ac:dyDescent="0.55000000000000004">
      <c r="A2220" s="69" t="s">
        <v>578</v>
      </c>
      <c r="B2220" s="69" t="s">
        <v>620</v>
      </c>
      <c r="C2220" s="70"/>
      <c r="D2220" s="71"/>
      <c r="E2220" s="72"/>
      <c r="F2220" s="73"/>
      <c r="G2220" s="70"/>
      <c r="H2220" s="74"/>
      <c r="I2220" s="75"/>
      <c r="J2220" s="75"/>
      <c r="K2220" s="36"/>
      <c r="L2220" s="82"/>
      <c r="M2220" s="82"/>
      <c r="N2220" s="77"/>
      <c r="O2220" s="84" t="s">
        <v>1269</v>
      </c>
      <c r="P2220" s="86">
        <v>43426.74827546296</v>
      </c>
      <c r="Q2220" s="84" t="s">
        <v>1361</v>
      </c>
      <c r="R2220" s="84"/>
      <c r="S2220" s="84"/>
      <c r="T2220" s="84" t="s">
        <v>2101</v>
      </c>
      <c r="U2220" s="84"/>
      <c r="V2220" s="88" t="s">
        <v>2956</v>
      </c>
      <c r="W2220" s="86">
        <v>43426.74827546296</v>
      </c>
      <c r="X2220" s="88" t="s">
        <v>3697</v>
      </c>
      <c r="Y2220" s="84"/>
      <c r="Z2220" s="84"/>
      <c r="AA2220" s="87" t="s">
        <v>4827</v>
      </c>
      <c r="AB2220" s="84"/>
      <c r="AC2220" s="84" t="b">
        <v>0</v>
      </c>
      <c r="AD2220" s="84">
        <v>0</v>
      </c>
      <c r="AE2220" s="87" t="s">
        <v>5552</v>
      </c>
      <c r="AF2220" s="84" t="b">
        <v>0</v>
      </c>
      <c r="AG2220" s="84" t="s">
        <v>5604</v>
      </c>
      <c r="AH2220" s="84"/>
      <c r="AI2220" s="87" t="s">
        <v>5552</v>
      </c>
      <c r="AJ2220" s="84" t="b">
        <v>0</v>
      </c>
      <c r="AK2220" s="84">
        <v>6</v>
      </c>
      <c r="AL2220" s="87" t="s">
        <v>5324</v>
      </c>
      <c r="AM2220" s="84" t="s">
        <v>5682</v>
      </c>
      <c r="AN2220" s="84" t="b">
        <v>0</v>
      </c>
      <c r="AO2220" s="87" t="s">
        <v>5324</v>
      </c>
      <c r="AP2220" s="84" t="s">
        <v>179</v>
      </c>
      <c r="AQ2220" s="84">
        <v>0</v>
      </c>
      <c r="AR2220" s="84">
        <v>0</v>
      </c>
      <c r="AS2220" s="84"/>
      <c r="AT2220" s="84"/>
      <c r="AU2220" s="84"/>
      <c r="AV2220" s="84"/>
      <c r="AW2220" s="84"/>
      <c r="AX2220" s="84"/>
      <c r="AY2220" s="84"/>
      <c r="AZ2220" s="84"/>
    </row>
    <row r="2221" spans="1:52" x14ac:dyDescent="0.55000000000000004">
      <c r="A2221" s="69" t="s">
        <v>578</v>
      </c>
      <c r="B2221" s="69" t="s">
        <v>620</v>
      </c>
      <c r="C2221" s="70"/>
      <c r="D2221" s="71"/>
      <c r="E2221" s="72"/>
      <c r="F2221" s="73"/>
      <c r="G2221" s="70"/>
      <c r="H2221" s="74"/>
      <c r="I2221" s="75"/>
      <c r="J2221" s="75"/>
      <c r="K2221" s="36"/>
      <c r="L2221" s="82"/>
      <c r="M2221" s="82"/>
      <c r="N2221" s="77"/>
      <c r="O2221" s="84" t="s">
        <v>1269</v>
      </c>
      <c r="P2221" s="86">
        <v>43430.753703703704</v>
      </c>
      <c r="Q2221" s="84" t="s">
        <v>1464</v>
      </c>
      <c r="R2221" s="84"/>
      <c r="S2221" s="84"/>
      <c r="T2221" s="84" t="s">
        <v>2189</v>
      </c>
      <c r="U2221" s="84"/>
      <c r="V2221" s="88" t="s">
        <v>2956</v>
      </c>
      <c r="W2221" s="86">
        <v>43430.753703703704</v>
      </c>
      <c r="X2221" s="88" t="s">
        <v>3698</v>
      </c>
      <c r="Y2221" s="84"/>
      <c r="Z2221" s="84"/>
      <c r="AA2221" s="87" t="s">
        <v>4828</v>
      </c>
      <c r="AB2221" s="84"/>
      <c r="AC2221" s="84" t="b">
        <v>0</v>
      </c>
      <c r="AD2221" s="84">
        <v>0</v>
      </c>
      <c r="AE2221" s="87" t="s">
        <v>5552</v>
      </c>
      <c r="AF2221" s="84" t="b">
        <v>0</v>
      </c>
      <c r="AG2221" s="84" t="s">
        <v>5604</v>
      </c>
      <c r="AH2221" s="84"/>
      <c r="AI2221" s="87" t="s">
        <v>5552</v>
      </c>
      <c r="AJ2221" s="84" t="b">
        <v>0</v>
      </c>
      <c r="AK2221" s="84">
        <v>3</v>
      </c>
      <c r="AL2221" s="87" t="s">
        <v>5330</v>
      </c>
      <c r="AM2221" s="84" t="s">
        <v>5682</v>
      </c>
      <c r="AN2221" s="84" t="b">
        <v>0</v>
      </c>
      <c r="AO2221" s="87" t="s">
        <v>5330</v>
      </c>
      <c r="AP2221" s="84" t="s">
        <v>179</v>
      </c>
      <c r="AQ2221" s="84">
        <v>0</v>
      </c>
      <c r="AR2221" s="84">
        <v>0</v>
      </c>
      <c r="AS2221" s="84"/>
      <c r="AT2221" s="84"/>
      <c r="AU2221" s="84"/>
      <c r="AV2221" s="84"/>
      <c r="AW2221" s="84"/>
      <c r="AX2221" s="84"/>
      <c r="AY2221" s="84"/>
      <c r="AZ2221" s="84"/>
    </row>
    <row r="2222" spans="1:52" x14ac:dyDescent="0.55000000000000004">
      <c r="A2222" s="69" t="s">
        <v>579</v>
      </c>
      <c r="B2222" s="69" t="s">
        <v>579</v>
      </c>
      <c r="C2222" s="70"/>
      <c r="D2222" s="71"/>
      <c r="E2222" s="72"/>
      <c r="F2222" s="73"/>
      <c r="G2222" s="70"/>
      <c r="H2222" s="74"/>
      <c r="I2222" s="75"/>
      <c r="J2222" s="75"/>
      <c r="K2222" s="36"/>
      <c r="L2222" s="82"/>
      <c r="M2222" s="82"/>
      <c r="N2222" s="77"/>
      <c r="O2222" s="84" t="s">
        <v>179</v>
      </c>
      <c r="P2222" s="86">
        <v>43430.759467592594</v>
      </c>
      <c r="Q2222" s="84" t="s">
        <v>1472</v>
      </c>
      <c r="R2222" s="88" t="s">
        <v>1793</v>
      </c>
      <c r="S2222" s="84" t="s">
        <v>1942</v>
      </c>
      <c r="T2222" s="84" t="s">
        <v>2196</v>
      </c>
      <c r="U2222" s="84"/>
      <c r="V2222" s="88" t="s">
        <v>2957</v>
      </c>
      <c r="W2222" s="86">
        <v>43430.759467592594</v>
      </c>
      <c r="X2222" s="88" t="s">
        <v>3699</v>
      </c>
      <c r="Y2222" s="84"/>
      <c r="Z2222" s="84"/>
      <c r="AA2222" s="87" t="s">
        <v>4829</v>
      </c>
      <c r="AB2222" s="84"/>
      <c r="AC2222" s="84" t="b">
        <v>0</v>
      </c>
      <c r="AD2222" s="84">
        <v>1</v>
      </c>
      <c r="AE2222" s="87" t="s">
        <v>5552</v>
      </c>
      <c r="AF2222" s="84" t="b">
        <v>1</v>
      </c>
      <c r="AG2222" s="84" t="s">
        <v>5604</v>
      </c>
      <c r="AH2222" s="84"/>
      <c r="AI2222" s="87" t="s">
        <v>5637</v>
      </c>
      <c r="AJ2222" s="84" t="b">
        <v>0</v>
      </c>
      <c r="AK2222" s="84">
        <v>0</v>
      </c>
      <c r="AL2222" s="87" t="s">
        <v>5552</v>
      </c>
      <c r="AM2222" s="84" t="s">
        <v>5684</v>
      </c>
      <c r="AN2222" s="84" t="b">
        <v>0</v>
      </c>
      <c r="AO2222" s="87" t="s">
        <v>4829</v>
      </c>
      <c r="AP2222" s="84" t="s">
        <v>179</v>
      </c>
      <c r="AQ2222" s="84">
        <v>0</v>
      </c>
      <c r="AR2222" s="84">
        <v>0</v>
      </c>
      <c r="AS2222" s="84"/>
      <c r="AT2222" s="84"/>
      <c r="AU2222" s="84"/>
      <c r="AV2222" s="84"/>
      <c r="AW2222" s="84"/>
      <c r="AX2222" s="84"/>
      <c r="AY2222" s="84"/>
      <c r="AZ2222" s="84"/>
    </row>
    <row r="2223" spans="1:52" x14ac:dyDescent="0.55000000000000004">
      <c r="A2223" s="69" t="s">
        <v>580</v>
      </c>
      <c r="B2223" s="69" t="s">
        <v>960</v>
      </c>
      <c r="C2223" s="70"/>
      <c r="D2223" s="71"/>
      <c r="E2223" s="72"/>
      <c r="F2223" s="73"/>
      <c r="G2223" s="70"/>
      <c r="H2223" s="74"/>
      <c r="I2223" s="75"/>
      <c r="J2223" s="75"/>
      <c r="K2223" s="36"/>
      <c r="L2223" s="82"/>
      <c r="M2223" s="82"/>
      <c r="N2223" s="77"/>
      <c r="O2223" s="84" t="s">
        <v>1270</v>
      </c>
      <c r="P2223" s="86">
        <v>43430.761828703704</v>
      </c>
      <c r="Q2223" s="84" t="s">
        <v>1473</v>
      </c>
      <c r="R2223" s="88" t="s">
        <v>1719</v>
      </c>
      <c r="S2223" s="84" t="s">
        <v>1934</v>
      </c>
      <c r="T2223" s="84" t="s">
        <v>2032</v>
      </c>
      <c r="U2223" s="88" t="s">
        <v>2514</v>
      </c>
      <c r="V2223" s="88" t="s">
        <v>2514</v>
      </c>
      <c r="W2223" s="86">
        <v>43430.761828703704</v>
      </c>
      <c r="X2223" s="88" t="s">
        <v>3700</v>
      </c>
      <c r="Y2223" s="84"/>
      <c r="Z2223" s="84"/>
      <c r="AA2223" s="87" t="s">
        <v>4830</v>
      </c>
      <c r="AB2223" s="84"/>
      <c r="AC2223" s="84" t="b">
        <v>0</v>
      </c>
      <c r="AD2223" s="84">
        <v>0</v>
      </c>
      <c r="AE2223" s="87" t="s">
        <v>5552</v>
      </c>
      <c r="AF2223" s="84" t="b">
        <v>0</v>
      </c>
      <c r="AG2223" s="84" t="s">
        <v>5604</v>
      </c>
      <c r="AH2223" s="84"/>
      <c r="AI2223" s="87" t="s">
        <v>5552</v>
      </c>
      <c r="AJ2223" s="84" t="b">
        <v>0</v>
      </c>
      <c r="AK2223" s="84">
        <v>0</v>
      </c>
      <c r="AL2223" s="87" t="s">
        <v>5552</v>
      </c>
      <c r="AM2223" s="84" t="s">
        <v>5687</v>
      </c>
      <c r="AN2223" s="84" t="b">
        <v>0</v>
      </c>
      <c r="AO2223" s="87" t="s">
        <v>4830</v>
      </c>
      <c r="AP2223" s="84" t="s">
        <v>179</v>
      </c>
      <c r="AQ2223" s="84">
        <v>0</v>
      </c>
      <c r="AR2223" s="84">
        <v>0</v>
      </c>
      <c r="AS2223" s="84"/>
      <c r="AT2223" s="84"/>
      <c r="AU2223" s="84"/>
      <c r="AV2223" s="84"/>
      <c r="AW2223" s="84"/>
      <c r="AX2223" s="84"/>
      <c r="AY2223" s="84"/>
      <c r="AZ2223" s="84"/>
    </row>
    <row r="2224" spans="1:52" x14ac:dyDescent="0.55000000000000004">
      <c r="A2224" s="69" t="s">
        <v>580</v>
      </c>
      <c r="B2224" s="69" t="s">
        <v>961</v>
      </c>
      <c r="C2224" s="70"/>
      <c r="D2224" s="71"/>
      <c r="E2224" s="72"/>
      <c r="F2224" s="73"/>
      <c r="G2224" s="70"/>
      <c r="H2224" s="74"/>
      <c r="I2224" s="75"/>
      <c r="J2224" s="75"/>
      <c r="K2224" s="36"/>
      <c r="L2224" s="82"/>
      <c r="M2224" s="82"/>
      <c r="N2224" s="77"/>
      <c r="O2224" s="84" t="s">
        <v>1270</v>
      </c>
      <c r="P2224" s="86">
        <v>43430.761828703704</v>
      </c>
      <c r="Q2224" s="84" t="s">
        <v>1473</v>
      </c>
      <c r="R2224" s="88" t="s">
        <v>1719</v>
      </c>
      <c r="S2224" s="84" t="s">
        <v>1934</v>
      </c>
      <c r="T2224" s="84" t="s">
        <v>2032</v>
      </c>
      <c r="U2224" s="88" t="s">
        <v>2514</v>
      </c>
      <c r="V2224" s="88" t="s">
        <v>2514</v>
      </c>
      <c r="W2224" s="86">
        <v>43430.761828703704</v>
      </c>
      <c r="X2224" s="88" t="s">
        <v>3700</v>
      </c>
      <c r="Y2224" s="84"/>
      <c r="Z2224" s="84"/>
      <c r="AA2224" s="87" t="s">
        <v>4830</v>
      </c>
      <c r="AB2224" s="84"/>
      <c r="AC2224" s="84" t="b">
        <v>0</v>
      </c>
      <c r="AD2224" s="84">
        <v>0</v>
      </c>
      <c r="AE2224" s="87" t="s">
        <v>5552</v>
      </c>
      <c r="AF2224" s="84" t="b">
        <v>0</v>
      </c>
      <c r="AG2224" s="84" t="s">
        <v>5604</v>
      </c>
      <c r="AH2224" s="84"/>
      <c r="AI2224" s="87" t="s">
        <v>5552</v>
      </c>
      <c r="AJ2224" s="84" t="b">
        <v>0</v>
      </c>
      <c r="AK2224" s="84">
        <v>0</v>
      </c>
      <c r="AL2224" s="87" t="s">
        <v>5552</v>
      </c>
      <c r="AM2224" s="84" t="s">
        <v>5687</v>
      </c>
      <c r="AN2224" s="84" t="b">
        <v>0</v>
      </c>
      <c r="AO2224" s="87" t="s">
        <v>4830</v>
      </c>
      <c r="AP2224" s="84" t="s">
        <v>179</v>
      </c>
      <c r="AQ2224" s="84">
        <v>0</v>
      </c>
      <c r="AR2224" s="84">
        <v>0</v>
      </c>
      <c r="AS2224" s="84"/>
      <c r="AT2224" s="84"/>
      <c r="AU2224" s="84"/>
      <c r="AV2224" s="84"/>
      <c r="AW2224" s="84"/>
      <c r="AX2224" s="84"/>
      <c r="AY2224" s="84"/>
      <c r="AZ2224" s="84"/>
    </row>
    <row r="2225" spans="1:52" x14ac:dyDescent="0.55000000000000004">
      <c r="A2225" s="69" t="s">
        <v>580</v>
      </c>
      <c r="B2225" s="69" t="s">
        <v>962</v>
      </c>
      <c r="C2225" s="70"/>
      <c r="D2225" s="71"/>
      <c r="E2225" s="72"/>
      <c r="F2225" s="73"/>
      <c r="G2225" s="70"/>
      <c r="H2225" s="74"/>
      <c r="I2225" s="75"/>
      <c r="J2225" s="75"/>
      <c r="K2225" s="36"/>
      <c r="L2225" s="82"/>
      <c r="M2225" s="82"/>
      <c r="N2225" s="77"/>
      <c r="O2225" s="84" t="s">
        <v>1270</v>
      </c>
      <c r="P2225" s="86">
        <v>43430.761828703704</v>
      </c>
      <c r="Q2225" s="84" t="s">
        <v>1473</v>
      </c>
      <c r="R2225" s="88" t="s">
        <v>1719</v>
      </c>
      <c r="S2225" s="84" t="s">
        <v>1934</v>
      </c>
      <c r="T2225" s="84" t="s">
        <v>2032</v>
      </c>
      <c r="U2225" s="88" t="s">
        <v>2514</v>
      </c>
      <c r="V2225" s="88" t="s">
        <v>2514</v>
      </c>
      <c r="W2225" s="86">
        <v>43430.761828703704</v>
      </c>
      <c r="X2225" s="88" t="s">
        <v>3700</v>
      </c>
      <c r="Y2225" s="84"/>
      <c r="Z2225" s="84"/>
      <c r="AA2225" s="87" t="s">
        <v>4830</v>
      </c>
      <c r="AB2225" s="84"/>
      <c r="AC2225" s="84" t="b">
        <v>0</v>
      </c>
      <c r="AD2225" s="84">
        <v>0</v>
      </c>
      <c r="AE2225" s="87" t="s">
        <v>5552</v>
      </c>
      <c r="AF2225" s="84" t="b">
        <v>0</v>
      </c>
      <c r="AG2225" s="84" t="s">
        <v>5604</v>
      </c>
      <c r="AH2225" s="84"/>
      <c r="AI2225" s="87" t="s">
        <v>5552</v>
      </c>
      <c r="AJ2225" s="84" t="b">
        <v>0</v>
      </c>
      <c r="AK2225" s="84">
        <v>0</v>
      </c>
      <c r="AL2225" s="87" t="s">
        <v>5552</v>
      </c>
      <c r="AM2225" s="84" t="s">
        <v>5687</v>
      </c>
      <c r="AN2225" s="84" t="b">
        <v>0</v>
      </c>
      <c r="AO2225" s="87" t="s">
        <v>4830</v>
      </c>
      <c r="AP2225" s="84" t="s">
        <v>179</v>
      </c>
      <c r="AQ2225" s="84">
        <v>0</v>
      </c>
      <c r="AR2225" s="84">
        <v>0</v>
      </c>
      <c r="AS2225" s="84"/>
      <c r="AT2225" s="84"/>
      <c r="AU2225" s="84"/>
      <c r="AV2225" s="84"/>
      <c r="AW2225" s="84"/>
      <c r="AX2225" s="84"/>
      <c r="AY2225" s="84"/>
      <c r="AZ2225" s="84"/>
    </row>
    <row r="2226" spans="1:52" x14ac:dyDescent="0.55000000000000004">
      <c r="A2226" s="69" t="s">
        <v>580</v>
      </c>
      <c r="B2226" s="69" t="s">
        <v>963</v>
      </c>
      <c r="C2226" s="70"/>
      <c r="D2226" s="71"/>
      <c r="E2226" s="72"/>
      <c r="F2226" s="73"/>
      <c r="G2226" s="70"/>
      <c r="H2226" s="74"/>
      <c r="I2226" s="75"/>
      <c r="J2226" s="75"/>
      <c r="K2226" s="36"/>
      <c r="L2226" s="82"/>
      <c r="M2226" s="82"/>
      <c r="N2226" s="77"/>
      <c r="O2226" s="84" t="s">
        <v>1270</v>
      </c>
      <c r="P2226" s="86">
        <v>43430.761828703704</v>
      </c>
      <c r="Q2226" s="84" t="s">
        <v>1473</v>
      </c>
      <c r="R2226" s="88" t="s">
        <v>1719</v>
      </c>
      <c r="S2226" s="84" t="s">
        <v>1934</v>
      </c>
      <c r="T2226" s="84" t="s">
        <v>2032</v>
      </c>
      <c r="U2226" s="88" t="s">
        <v>2514</v>
      </c>
      <c r="V2226" s="88" t="s">
        <v>2514</v>
      </c>
      <c r="W2226" s="86">
        <v>43430.761828703704</v>
      </c>
      <c r="X2226" s="88" t="s">
        <v>3700</v>
      </c>
      <c r="Y2226" s="84"/>
      <c r="Z2226" s="84"/>
      <c r="AA2226" s="87" t="s">
        <v>4830</v>
      </c>
      <c r="AB2226" s="84"/>
      <c r="AC2226" s="84" t="b">
        <v>0</v>
      </c>
      <c r="AD2226" s="84">
        <v>0</v>
      </c>
      <c r="AE2226" s="87" t="s">
        <v>5552</v>
      </c>
      <c r="AF2226" s="84" t="b">
        <v>0</v>
      </c>
      <c r="AG2226" s="84" t="s">
        <v>5604</v>
      </c>
      <c r="AH2226" s="84"/>
      <c r="AI2226" s="87" t="s">
        <v>5552</v>
      </c>
      <c r="AJ2226" s="84" t="b">
        <v>0</v>
      </c>
      <c r="AK2226" s="84">
        <v>0</v>
      </c>
      <c r="AL2226" s="87" t="s">
        <v>5552</v>
      </c>
      <c r="AM2226" s="84" t="s">
        <v>5687</v>
      </c>
      <c r="AN2226" s="84" t="b">
        <v>0</v>
      </c>
      <c r="AO2226" s="87" t="s">
        <v>4830</v>
      </c>
      <c r="AP2226" s="84" t="s">
        <v>179</v>
      </c>
      <c r="AQ2226" s="84">
        <v>0</v>
      </c>
      <c r="AR2226" s="84">
        <v>0</v>
      </c>
      <c r="AS2226" s="84"/>
      <c r="AT2226" s="84"/>
      <c r="AU2226" s="84"/>
      <c r="AV2226" s="84"/>
      <c r="AW2226" s="84"/>
      <c r="AX2226" s="84"/>
      <c r="AY2226" s="84"/>
      <c r="AZ2226" s="84"/>
    </row>
    <row r="2227" spans="1:52" x14ac:dyDescent="0.55000000000000004">
      <c r="A2227" s="69" t="s">
        <v>580</v>
      </c>
      <c r="B2227" s="69" t="s">
        <v>964</v>
      </c>
      <c r="C2227" s="70"/>
      <c r="D2227" s="71"/>
      <c r="E2227" s="72"/>
      <c r="F2227" s="73"/>
      <c r="G2227" s="70"/>
      <c r="H2227" s="74"/>
      <c r="I2227" s="75"/>
      <c r="J2227" s="75"/>
      <c r="K2227" s="36"/>
      <c r="L2227" s="82"/>
      <c r="M2227" s="82"/>
      <c r="N2227" s="77"/>
      <c r="O2227" s="84" t="s">
        <v>1270</v>
      </c>
      <c r="P2227" s="86">
        <v>43430.761828703704</v>
      </c>
      <c r="Q2227" s="84" t="s">
        <v>1473</v>
      </c>
      <c r="R2227" s="88" t="s">
        <v>1719</v>
      </c>
      <c r="S2227" s="84" t="s">
        <v>1934</v>
      </c>
      <c r="T2227" s="84" t="s">
        <v>2032</v>
      </c>
      <c r="U2227" s="88" t="s">
        <v>2514</v>
      </c>
      <c r="V2227" s="88" t="s">
        <v>2514</v>
      </c>
      <c r="W2227" s="86">
        <v>43430.761828703704</v>
      </c>
      <c r="X2227" s="88" t="s">
        <v>3700</v>
      </c>
      <c r="Y2227" s="84"/>
      <c r="Z2227" s="84"/>
      <c r="AA2227" s="87" t="s">
        <v>4830</v>
      </c>
      <c r="AB2227" s="84"/>
      <c r="AC2227" s="84" t="b">
        <v>0</v>
      </c>
      <c r="AD2227" s="84">
        <v>0</v>
      </c>
      <c r="AE2227" s="87" t="s">
        <v>5552</v>
      </c>
      <c r="AF2227" s="84" t="b">
        <v>0</v>
      </c>
      <c r="AG2227" s="84" t="s">
        <v>5604</v>
      </c>
      <c r="AH2227" s="84"/>
      <c r="AI2227" s="87" t="s">
        <v>5552</v>
      </c>
      <c r="AJ2227" s="84" t="b">
        <v>0</v>
      </c>
      <c r="AK2227" s="84">
        <v>0</v>
      </c>
      <c r="AL2227" s="87" t="s">
        <v>5552</v>
      </c>
      <c r="AM2227" s="84" t="s">
        <v>5687</v>
      </c>
      <c r="AN2227" s="84" t="b">
        <v>0</v>
      </c>
      <c r="AO2227" s="87" t="s">
        <v>4830</v>
      </c>
      <c r="AP2227" s="84" t="s">
        <v>179</v>
      </c>
      <c r="AQ2227" s="84">
        <v>0</v>
      </c>
      <c r="AR2227" s="84">
        <v>0</v>
      </c>
      <c r="AS2227" s="84"/>
      <c r="AT2227" s="84"/>
      <c r="AU2227" s="84"/>
      <c r="AV2227" s="84"/>
      <c r="AW2227" s="84"/>
      <c r="AX2227" s="84"/>
      <c r="AY2227" s="84"/>
      <c r="AZ2227" s="84"/>
    </row>
    <row r="2228" spans="1:52" x14ac:dyDescent="0.55000000000000004">
      <c r="A2228" s="69" t="s">
        <v>581</v>
      </c>
      <c r="B2228" s="69" t="s">
        <v>795</v>
      </c>
      <c r="C2228" s="70"/>
      <c r="D2228" s="71"/>
      <c r="E2228" s="72"/>
      <c r="F2228" s="73"/>
      <c r="G2228" s="70"/>
      <c r="H2228" s="74"/>
      <c r="I2228" s="75"/>
      <c r="J2228" s="75"/>
      <c r="K2228" s="36"/>
      <c r="L2228" s="82"/>
      <c r="M2228" s="82"/>
      <c r="N2228" s="77"/>
      <c r="O2228" s="84" t="s">
        <v>1269</v>
      </c>
      <c r="P2228" s="86">
        <v>43430.771203703705</v>
      </c>
      <c r="Q2228" s="84" t="s">
        <v>1474</v>
      </c>
      <c r="R2228" s="84"/>
      <c r="S2228" s="84"/>
      <c r="T2228" s="84"/>
      <c r="U2228" s="84"/>
      <c r="V2228" s="88" t="s">
        <v>2958</v>
      </c>
      <c r="W2228" s="86">
        <v>43430.771203703705</v>
      </c>
      <c r="X2228" s="88" t="s">
        <v>3701</v>
      </c>
      <c r="Y2228" s="84"/>
      <c r="Z2228" s="84"/>
      <c r="AA2228" s="87" t="s">
        <v>4831</v>
      </c>
      <c r="AB2228" s="84"/>
      <c r="AC2228" s="84" t="b">
        <v>0</v>
      </c>
      <c r="AD2228" s="84">
        <v>0</v>
      </c>
      <c r="AE2228" s="87" t="s">
        <v>5552</v>
      </c>
      <c r="AF2228" s="84" t="b">
        <v>0</v>
      </c>
      <c r="AG2228" s="84" t="s">
        <v>5604</v>
      </c>
      <c r="AH2228" s="84"/>
      <c r="AI2228" s="87" t="s">
        <v>5552</v>
      </c>
      <c r="AJ2228" s="84" t="b">
        <v>0</v>
      </c>
      <c r="AK2228" s="84">
        <v>3</v>
      </c>
      <c r="AL2228" s="87" t="s">
        <v>5183</v>
      </c>
      <c r="AM2228" s="84" t="s">
        <v>5690</v>
      </c>
      <c r="AN2228" s="84" t="b">
        <v>0</v>
      </c>
      <c r="AO2228" s="87" t="s">
        <v>5183</v>
      </c>
      <c r="AP2228" s="84" t="s">
        <v>179</v>
      </c>
      <c r="AQ2228" s="84">
        <v>0</v>
      </c>
      <c r="AR2228" s="84">
        <v>0</v>
      </c>
      <c r="AS2228" s="84"/>
      <c r="AT2228" s="84"/>
      <c r="AU2228" s="84"/>
      <c r="AV2228" s="84"/>
      <c r="AW2228" s="84"/>
      <c r="AX2228" s="84"/>
      <c r="AY2228" s="84"/>
      <c r="AZ2228" s="84"/>
    </row>
    <row r="2229" spans="1:52" x14ac:dyDescent="0.55000000000000004">
      <c r="A2229" s="69" t="s">
        <v>581</v>
      </c>
      <c r="B2229" s="69" t="s">
        <v>1103</v>
      </c>
      <c r="C2229" s="70"/>
      <c r="D2229" s="71"/>
      <c r="E2229" s="72"/>
      <c r="F2229" s="73"/>
      <c r="G2229" s="70"/>
      <c r="H2229" s="74"/>
      <c r="I2229" s="75"/>
      <c r="J2229" s="75"/>
      <c r="K2229" s="36"/>
      <c r="L2229" s="82"/>
      <c r="M2229" s="82"/>
      <c r="N2229" s="77"/>
      <c r="O2229" s="84" t="s">
        <v>1270</v>
      </c>
      <c r="P2229" s="86">
        <v>43430.771203703705</v>
      </c>
      <c r="Q2229" s="84" t="s">
        <v>1474</v>
      </c>
      <c r="R2229" s="84"/>
      <c r="S2229" s="84"/>
      <c r="T2229" s="84"/>
      <c r="U2229" s="84"/>
      <c r="V2229" s="88" t="s">
        <v>2958</v>
      </c>
      <c r="W2229" s="86">
        <v>43430.771203703705</v>
      </c>
      <c r="X2229" s="88" t="s">
        <v>3701</v>
      </c>
      <c r="Y2229" s="84"/>
      <c r="Z2229" s="84"/>
      <c r="AA2229" s="87" t="s">
        <v>4831</v>
      </c>
      <c r="AB2229" s="84"/>
      <c r="AC2229" s="84" t="b">
        <v>0</v>
      </c>
      <c r="AD2229" s="84">
        <v>0</v>
      </c>
      <c r="AE2229" s="87" t="s">
        <v>5552</v>
      </c>
      <c r="AF2229" s="84" t="b">
        <v>0</v>
      </c>
      <c r="AG2229" s="84" t="s">
        <v>5604</v>
      </c>
      <c r="AH2229" s="84"/>
      <c r="AI2229" s="87" t="s">
        <v>5552</v>
      </c>
      <c r="AJ2229" s="84" t="b">
        <v>0</v>
      </c>
      <c r="AK2229" s="84">
        <v>3</v>
      </c>
      <c r="AL2229" s="87" t="s">
        <v>5183</v>
      </c>
      <c r="AM2229" s="84" t="s">
        <v>5690</v>
      </c>
      <c r="AN2229" s="84" t="b">
        <v>0</v>
      </c>
      <c r="AO2229" s="87" t="s">
        <v>5183</v>
      </c>
      <c r="AP2229" s="84" t="s">
        <v>179</v>
      </c>
      <c r="AQ2229" s="84">
        <v>0</v>
      </c>
      <c r="AR2229" s="84">
        <v>0</v>
      </c>
      <c r="AS2229" s="84"/>
      <c r="AT2229" s="84"/>
      <c r="AU2229" s="84"/>
      <c r="AV2229" s="84"/>
      <c r="AW2229" s="84"/>
      <c r="AX2229" s="84"/>
      <c r="AY2229" s="84"/>
      <c r="AZ2229" s="84"/>
    </row>
    <row r="2230" spans="1:52" x14ac:dyDescent="0.55000000000000004">
      <c r="A2230" s="69" t="s">
        <v>581</v>
      </c>
      <c r="B2230" s="69" t="s">
        <v>1104</v>
      </c>
      <c r="C2230" s="70"/>
      <c r="D2230" s="71"/>
      <c r="E2230" s="72"/>
      <c r="F2230" s="73"/>
      <c r="G2230" s="70"/>
      <c r="H2230" s="74"/>
      <c r="I2230" s="75"/>
      <c r="J2230" s="75"/>
      <c r="K2230" s="36"/>
      <c r="L2230" s="82"/>
      <c r="M2230" s="82"/>
      <c r="N2230" s="77"/>
      <c r="O2230" s="84" t="s">
        <v>1270</v>
      </c>
      <c r="P2230" s="86">
        <v>43430.771203703705</v>
      </c>
      <c r="Q2230" s="84" t="s">
        <v>1474</v>
      </c>
      <c r="R2230" s="84"/>
      <c r="S2230" s="84"/>
      <c r="T2230" s="84"/>
      <c r="U2230" s="84"/>
      <c r="V2230" s="88" t="s">
        <v>2958</v>
      </c>
      <c r="W2230" s="86">
        <v>43430.771203703705</v>
      </c>
      <c r="X2230" s="88" t="s">
        <v>3701</v>
      </c>
      <c r="Y2230" s="84"/>
      <c r="Z2230" s="84"/>
      <c r="AA2230" s="87" t="s">
        <v>4831</v>
      </c>
      <c r="AB2230" s="84"/>
      <c r="AC2230" s="84" t="b">
        <v>0</v>
      </c>
      <c r="AD2230" s="84">
        <v>0</v>
      </c>
      <c r="AE2230" s="87" t="s">
        <v>5552</v>
      </c>
      <c r="AF2230" s="84" t="b">
        <v>0</v>
      </c>
      <c r="AG2230" s="84" t="s">
        <v>5604</v>
      </c>
      <c r="AH2230" s="84"/>
      <c r="AI2230" s="87" t="s">
        <v>5552</v>
      </c>
      <c r="AJ2230" s="84" t="b">
        <v>0</v>
      </c>
      <c r="AK2230" s="84">
        <v>3</v>
      </c>
      <c r="AL2230" s="87" t="s">
        <v>5183</v>
      </c>
      <c r="AM2230" s="84" t="s">
        <v>5690</v>
      </c>
      <c r="AN2230" s="84" t="b">
        <v>0</v>
      </c>
      <c r="AO2230" s="87" t="s">
        <v>5183</v>
      </c>
      <c r="AP2230" s="84" t="s">
        <v>179</v>
      </c>
      <c r="AQ2230" s="84">
        <v>0</v>
      </c>
      <c r="AR2230" s="84">
        <v>0</v>
      </c>
      <c r="AS2230" s="84"/>
      <c r="AT2230" s="84"/>
      <c r="AU2230" s="84"/>
      <c r="AV2230" s="84"/>
      <c r="AW2230" s="84"/>
      <c r="AX2230" s="84"/>
      <c r="AY2230" s="84"/>
      <c r="AZ2230" s="84"/>
    </row>
    <row r="2231" spans="1:52" x14ac:dyDescent="0.55000000000000004">
      <c r="A2231" s="69" t="s">
        <v>581</v>
      </c>
      <c r="B2231" s="69" t="s">
        <v>1105</v>
      </c>
      <c r="C2231" s="70"/>
      <c r="D2231" s="71"/>
      <c r="E2231" s="72"/>
      <c r="F2231" s="73"/>
      <c r="G2231" s="70"/>
      <c r="H2231" s="74"/>
      <c r="I2231" s="75"/>
      <c r="J2231" s="75"/>
      <c r="K2231" s="36"/>
      <c r="L2231" s="82"/>
      <c r="M2231" s="82"/>
      <c r="N2231" s="77"/>
      <c r="O2231" s="84" t="s">
        <v>1270</v>
      </c>
      <c r="P2231" s="86">
        <v>43430.771203703705</v>
      </c>
      <c r="Q2231" s="84" t="s">
        <v>1474</v>
      </c>
      <c r="R2231" s="84"/>
      <c r="S2231" s="84"/>
      <c r="T2231" s="84"/>
      <c r="U2231" s="84"/>
      <c r="V2231" s="88" t="s">
        <v>2958</v>
      </c>
      <c r="W2231" s="86">
        <v>43430.771203703705</v>
      </c>
      <c r="X2231" s="88" t="s">
        <v>3701</v>
      </c>
      <c r="Y2231" s="84"/>
      <c r="Z2231" s="84"/>
      <c r="AA2231" s="87" t="s">
        <v>4831</v>
      </c>
      <c r="AB2231" s="84"/>
      <c r="AC2231" s="84" t="b">
        <v>0</v>
      </c>
      <c r="AD2231" s="84">
        <v>0</v>
      </c>
      <c r="AE2231" s="87" t="s">
        <v>5552</v>
      </c>
      <c r="AF2231" s="84" t="b">
        <v>0</v>
      </c>
      <c r="AG2231" s="84" t="s">
        <v>5604</v>
      </c>
      <c r="AH2231" s="84"/>
      <c r="AI2231" s="87" t="s">
        <v>5552</v>
      </c>
      <c r="AJ2231" s="84" t="b">
        <v>0</v>
      </c>
      <c r="AK2231" s="84">
        <v>3</v>
      </c>
      <c r="AL2231" s="87" t="s">
        <v>5183</v>
      </c>
      <c r="AM2231" s="84" t="s">
        <v>5690</v>
      </c>
      <c r="AN2231" s="84" t="b">
        <v>0</v>
      </c>
      <c r="AO2231" s="87" t="s">
        <v>5183</v>
      </c>
      <c r="AP2231" s="84" t="s">
        <v>179</v>
      </c>
      <c r="AQ2231" s="84">
        <v>0</v>
      </c>
      <c r="AR2231" s="84">
        <v>0</v>
      </c>
      <c r="AS2231" s="84"/>
      <c r="AT2231" s="84"/>
      <c r="AU2231" s="84"/>
      <c r="AV2231" s="84"/>
      <c r="AW2231" s="84"/>
      <c r="AX2231" s="84"/>
      <c r="AY2231" s="84"/>
      <c r="AZ2231" s="84"/>
    </row>
    <row r="2232" spans="1:52" x14ac:dyDescent="0.55000000000000004">
      <c r="A2232" s="69" t="s">
        <v>581</v>
      </c>
      <c r="B2232" s="69" t="s">
        <v>1106</v>
      </c>
      <c r="C2232" s="70"/>
      <c r="D2232" s="71"/>
      <c r="E2232" s="72"/>
      <c r="F2232" s="73"/>
      <c r="G2232" s="70"/>
      <c r="H2232" s="74"/>
      <c r="I2232" s="75"/>
      <c r="J2232" s="75"/>
      <c r="K2232" s="36"/>
      <c r="L2232" s="82"/>
      <c r="M2232" s="82"/>
      <c r="N2232" s="77"/>
      <c r="O2232" s="84" t="s">
        <v>1270</v>
      </c>
      <c r="P2232" s="86">
        <v>43430.771203703705</v>
      </c>
      <c r="Q2232" s="84" t="s">
        <v>1474</v>
      </c>
      <c r="R2232" s="84"/>
      <c r="S2232" s="84"/>
      <c r="T2232" s="84"/>
      <c r="U2232" s="84"/>
      <c r="V2232" s="88" t="s">
        <v>2958</v>
      </c>
      <c r="W2232" s="86">
        <v>43430.771203703705</v>
      </c>
      <c r="X2232" s="88" t="s">
        <v>3701</v>
      </c>
      <c r="Y2232" s="84"/>
      <c r="Z2232" s="84"/>
      <c r="AA2232" s="87" t="s">
        <v>4831</v>
      </c>
      <c r="AB2232" s="84"/>
      <c r="AC2232" s="84" t="b">
        <v>0</v>
      </c>
      <c r="AD2232" s="84">
        <v>0</v>
      </c>
      <c r="AE2232" s="87" t="s">
        <v>5552</v>
      </c>
      <c r="AF2232" s="84" t="b">
        <v>0</v>
      </c>
      <c r="AG2232" s="84" t="s">
        <v>5604</v>
      </c>
      <c r="AH2232" s="84"/>
      <c r="AI2232" s="87" t="s">
        <v>5552</v>
      </c>
      <c r="AJ2232" s="84" t="b">
        <v>0</v>
      </c>
      <c r="AK2232" s="84">
        <v>3</v>
      </c>
      <c r="AL2232" s="87" t="s">
        <v>5183</v>
      </c>
      <c r="AM2232" s="84" t="s">
        <v>5690</v>
      </c>
      <c r="AN2232" s="84" t="b">
        <v>0</v>
      </c>
      <c r="AO2232" s="87" t="s">
        <v>5183</v>
      </c>
      <c r="AP2232" s="84" t="s">
        <v>179</v>
      </c>
      <c r="AQ2232" s="84">
        <v>0</v>
      </c>
      <c r="AR2232" s="84">
        <v>0</v>
      </c>
      <c r="AS2232" s="84"/>
      <c r="AT2232" s="84"/>
      <c r="AU2232" s="84"/>
      <c r="AV2232" s="84"/>
      <c r="AW2232" s="84"/>
      <c r="AX2232" s="84"/>
      <c r="AY2232" s="84"/>
      <c r="AZ2232" s="84"/>
    </row>
    <row r="2233" spans="1:52" x14ac:dyDescent="0.55000000000000004">
      <c r="A2233" s="69" t="s">
        <v>581</v>
      </c>
      <c r="B2233" s="69" t="s">
        <v>1107</v>
      </c>
      <c r="C2233" s="70"/>
      <c r="D2233" s="71"/>
      <c r="E2233" s="72"/>
      <c r="F2233" s="73"/>
      <c r="G2233" s="70"/>
      <c r="H2233" s="74"/>
      <c r="I2233" s="75"/>
      <c r="J2233" s="75"/>
      <c r="K2233" s="36"/>
      <c r="L2233" s="82"/>
      <c r="M2233" s="82"/>
      <c r="N2233" s="77"/>
      <c r="O2233" s="84" t="s">
        <v>1270</v>
      </c>
      <c r="P2233" s="86">
        <v>43430.771203703705</v>
      </c>
      <c r="Q2233" s="84" t="s">
        <v>1474</v>
      </c>
      <c r="R2233" s="84"/>
      <c r="S2233" s="84"/>
      <c r="T2233" s="84"/>
      <c r="U2233" s="84"/>
      <c r="V2233" s="88" t="s">
        <v>2958</v>
      </c>
      <c r="W2233" s="86">
        <v>43430.771203703705</v>
      </c>
      <c r="X2233" s="88" t="s">
        <v>3701</v>
      </c>
      <c r="Y2233" s="84"/>
      <c r="Z2233" s="84"/>
      <c r="AA2233" s="87" t="s">
        <v>4831</v>
      </c>
      <c r="AB2233" s="84"/>
      <c r="AC2233" s="84" t="b">
        <v>0</v>
      </c>
      <c r="AD2233" s="84">
        <v>0</v>
      </c>
      <c r="AE2233" s="87" t="s">
        <v>5552</v>
      </c>
      <c r="AF2233" s="84" t="b">
        <v>0</v>
      </c>
      <c r="AG2233" s="84" t="s">
        <v>5604</v>
      </c>
      <c r="AH2233" s="84"/>
      <c r="AI2233" s="87" t="s">
        <v>5552</v>
      </c>
      <c r="AJ2233" s="84" t="b">
        <v>0</v>
      </c>
      <c r="AK2233" s="84">
        <v>3</v>
      </c>
      <c r="AL2233" s="87" t="s">
        <v>5183</v>
      </c>
      <c r="AM2233" s="84" t="s">
        <v>5690</v>
      </c>
      <c r="AN2233" s="84" t="b">
        <v>0</v>
      </c>
      <c r="AO2233" s="87" t="s">
        <v>5183</v>
      </c>
      <c r="AP2233" s="84" t="s">
        <v>179</v>
      </c>
      <c r="AQ2233" s="84">
        <v>0</v>
      </c>
      <c r="AR2233" s="84">
        <v>0</v>
      </c>
      <c r="AS2233" s="84"/>
      <c r="AT2233" s="84"/>
      <c r="AU2233" s="84"/>
      <c r="AV2233" s="84"/>
      <c r="AW2233" s="84"/>
      <c r="AX2233" s="84"/>
      <c r="AY2233" s="84"/>
      <c r="AZ2233" s="84"/>
    </row>
    <row r="2234" spans="1:52" x14ac:dyDescent="0.55000000000000004">
      <c r="A2234" s="69" t="s">
        <v>581</v>
      </c>
      <c r="B2234" s="69" t="s">
        <v>1108</v>
      </c>
      <c r="C2234" s="70"/>
      <c r="D2234" s="71"/>
      <c r="E2234" s="72"/>
      <c r="F2234" s="73"/>
      <c r="G2234" s="70"/>
      <c r="H2234" s="74"/>
      <c r="I2234" s="75"/>
      <c r="J2234" s="75"/>
      <c r="K2234" s="36"/>
      <c r="L2234" s="82"/>
      <c r="M2234" s="82"/>
      <c r="N2234" s="77"/>
      <c r="O2234" s="84" t="s">
        <v>1270</v>
      </c>
      <c r="P2234" s="86">
        <v>43430.771203703705</v>
      </c>
      <c r="Q2234" s="84" t="s">
        <v>1474</v>
      </c>
      <c r="R2234" s="84"/>
      <c r="S2234" s="84"/>
      <c r="T2234" s="84"/>
      <c r="U2234" s="84"/>
      <c r="V2234" s="88" t="s">
        <v>2958</v>
      </c>
      <c r="W2234" s="86">
        <v>43430.771203703705</v>
      </c>
      <c r="X2234" s="88" t="s">
        <v>3701</v>
      </c>
      <c r="Y2234" s="84"/>
      <c r="Z2234" s="84"/>
      <c r="AA2234" s="87" t="s">
        <v>4831</v>
      </c>
      <c r="AB2234" s="84"/>
      <c r="AC2234" s="84" t="b">
        <v>0</v>
      </c>
      <c r="AD2234" s="84">
        <v>0</v>
      </c>
      <c r="AE2234" s="87" t="s">
        <v>5552</v>
      </c>
      <c r="AF2234" s="84" t="b">
        <v>0</v>
      </c>
      <c r="AG2234" s="84" t="s">
        <v>5604</v>
      </c>
      <c r="AH2234" s="84"/>
      <c r="AI2234" s="87" t="s">
        <v>5552</v>
      </c>
      <c r="AJ2234" s="84" t="b">
        <v>0</v>
      </c>
      <c r="AK2234" s="84">
        <v>3</v>
      </c>
      <c r="AL2234" s="87" t="s">
        <v>5183</v>
      </c>
      <c r="AM2234" s="84" t="s">
        <v>5690</v>
      </c>
      <c r="AN2234" s="84" t="b">
        <v>0</v>
      </c>
      <c r="AO2234" s="87" t="s">
        <v>5183</v>
      </c>
      <c r="AP2234" s="84" t="s">
        <v>179</v>
      </c>
      <c r="AQ2234" s="84">
        <v>0</v>
      </c>
      <c r="AR2234" s="84">
        <v>0</v>
      </c>
      <c r="AS2234" s="84"/>
      <c r="AT2234" s="84"/>
      <c r="AU2234" s="84"/>
      <c r="AV2234" s="84"/>
      <c r="AW2234" s="84"/>
      <c r="AX2234" s="84"/>
      <c r="AY2234" s="84"/>
      <c r="AZ2234" s="84"/>
    </row>
    <row r="2235" spans="1:52" x14ac:dyDescent="0.55000000000000004">
      <c r="A2235" s="69" t="s">
        <v>581</v>
      </c>
      <c r="B2235" s="69" t="s">
        <v>1093</v>
      </c>
      <c r="C2235" s="70"/>
      <c r="D2235" s="71"/>
      <c r="E2235" s="72"/>
      <c r="F2235" s="73"/>
      <c r="G2235" s="70"/>
      <c r="H2235" s="74"/>
      <c r="I2235" s="75"/>
      <c r="J2235" s="75"/>
      <c r="K2235" s="36"/>
      <c r="L2235" s="82"/>
      <c r="M2235" s="82"/>
      <c r="N2235" s="77"/>
      <c r="O2235" s="84" t="s">
        <v>1270</v>
      </c>
      <c r="P2235" s="86">
        <v>43430.771203703705</v>
      </c>
      <c r="Q2235" s="84" t="s">
        <v>1474</v>
      </c>
      <c r="R2235" s="84"/>
      <c r="S2235" s="84"/>
      <c r="T2235" s="84"/>
      <c r="U2235" s="84"/>
      <c r="V2235" s="88" t="s">
        <v>2958</v>
      </c>
      <c r="W2235" s="86">
        <v>43430.771203703705</v>
      </c>
      <c r="X2235" s="88" t="s">
        <v>3701</v>
      </c>
      <c r="Y2235" s="84"/>
      <c r="Z2235" s="84"/>
      <c r="AA2235" s="87" t="s">
        <v>4831</v>
      </c>
      <c r="AB2235" s="84"/>
      <c r="AC2235" s="84" t="b">
        <v>0</v>
      </c>
      <c r="AD2235" s="84">
        <v>0</v>
      </c>
      <c r="AE2235" s="87" t="s">
        <v>5552</v>
      </c>
      <c r="AF2235" s="84" t="b">
        <v>0</v>
      </c>
      <c r="AG2235" s="84" t="s">
        <v>5604</v>
      </c>
      <c r="AH2235" s="84"/>
      <c r="AI2235" s="87" t="s">
        <v>5552</v>
      </c>
      <c r="AJ2235" s="84" t="b">
        <v>0</v>
      </c>
      <c r="AK2235" s="84">
        <v>3</v>
      </c>
      <c r="AL2235" s="87" t="s">
        <v>5183</v>
      </c>
      <c r="AM2235" s="84" t="s">
        <v>5690</v>
      </c>
      <c r="AN2235" s="84" t="b">
        <v>0</v>
      </c>
      <c r="AO2235" s="87" t="s">
        <v>5183</v>
      </c>
      <c r="AP2235" s="84" t="s">
        <v>179</v>
      </c>
      <c r="AQ2235" s="84">
        <v>0</v>
      </c>
      <c r="AR2235" s="84">
        <v>0</v>
      </c>
      <c r="AS2235" s="84"/>
      <c r="AT2235" s="84"/>
      <c r="AU2235" s="84"/>
      <c r="AV2235" s="84"/>
      <c r="AW2235" s="84"/>
      <c r="AX2235" s="84"/>
      <c r="AY2235" s="84"/>
      <c r="AZ2235" s="84"/>
    </row>
    <row r="2236" spans="1:52" x14ac:dyDescent="0.55000000000000004">
      <c r="A2236" s="69" t="s">
        <v>581</v>
      </c>
      <c r="B2236" s="69" t="s">
        <v>1109</v>
      </c>
      <c r="C2236" s="70"/>
      <c r="D2236" s="71"/>
      <c r="E2236" s="72"/>
      <c r="F2236" s="73"/>
      <c r="G2236" s="70"/>
      <c r="H2236" s="74"/>
      <c r="I2236" s="75"/>
      <c r="J2236" s="75"/>
      <c r="K2236" s="36"/>
      <c r="L2236" s="82"/>
      <c r="M2236" s="82"/>
      <c r="N2236" s="77"/>
      <c r="O2236" s="84" t="s">
        <v>1270</v>
      </c>
      <c r="P2236" s="86">
        <v>43430.771203703705</v>
      </c>
      <c r="Q2236" s="84" t="s">
        <v>1474</v>
      </c>
      <c r="R2236" s="84"/>
      <c r="S2236" s="84"/>
      <c r="T2236" s="84"/>
      <c r="U2236" s="84"/>
      <c r="V2236" s="88" t="s">
        <v>2958</v>
      </c>
      <c r="W2236" s="86">
        <v>43430.771203703705</v>
      </c>
      <c r="X2236" s="88" t="s">
        <v>3701</v>
      </c>
      <c r="Y2236" s="84"/>
      <c r="Z2236" s="84"/>
      <c r="AA2236" s="87" t="s">
        <v>4831</v>
      </c>
      <c r="AB2236" s="84"/>
      <c r="AC2236" s="84" t="b">
        <v>0</v>
      </c>
      <c r="AD2236" s="84">
        <v>0</v>
      </c>
      <c r="AE2236" s="87" t="s">
        <v>5552</v>
      </c>
      <c r="AF2236" s="84" t="b">
        <v>0</v>
      </c>
      <c r="AG2236" s="84" t="s">
        <v>5604</v>
      </c>
      <c r="AH2236" s="84"/>
      <c r="AI2236" s="87" t="s">
        <v>5552</v>
      </c>
      <c r="AJ2236" s="84" t="b">
        <v>0</v>
      </c>
      <c r="AK2236" s="84">
        <v>3</v>
      </c>
      <c r="AL2236" s="87" t="s">
        <v>5183</v>
      </c>
      <c r="AM2236" s="84" t="s">
        <v>5690</v>
      </c>
      <c r="AN2236" s="84" t="b">
        <v>0</v>
      </c>
      <c r="AO2236" s="87" t="s">
        <v>5183</v>
      </c>
      <c r="AP2236" s="84" t="s">
        <v>179</v>
      </c>
      <c r="AQ2236" s="84">
        <v>0</v>
      </c>
      <c r="AR2236" s="84">
        <v>0</v>
      </c>
      <c r="AS2236" s="84"/>
      <c r="AT2236" s="84"/>
      <c r="AU2236" s="84"/>
      <c r="AV2236" s="84"/>
      <c r="AW2236" s="84"/>
      <c r="AX2236" s="84"/>
      <c r="AY2236" s="84"/>
      <c r="AZ2236" s="84"/>
    </row>
    <row r="2237" spans="1:52" x14ac:dyDescent="0.55000000000000004">
      <c r="A2237" s="69" t="s">
        <v>582</v>
      </c>
      <c r="B2237" s="69" t="s">
        <v>795</v>
      </c>
      <c r="C2237" s="70"/>
      <c r="D2237" s="71"/>
      <c r="E2237" s="72"/>
      <c r="F2237" s="73"/>
      <c r="G2237" s="70"/>
      <c r="H2237" s="74"/>
      <c r="I2237" s="75"/>
      <c r="J2237" s="75"/>
      <c r="K2237" s="36"/>
      <c r="L2237" s="82"/>
      <c r="M2237" s="82"/>
      <c r="N2237" s="77"/>
      <c r="O2237" s="84" t="s">
        <v>1269</v>
      </c>
      <c r="P2237" s="86">
        <v>43430.773275462961</v>
      </c>
      <c r="Q2237" s="84" t="s">
        <v>1474</v>
      </c>
      <c r="R2237" s="84"/>
      <c r="S2237" s="84"/>
      <c r="T2237" s="84"/>
      <c r="U2237" s="84"/>
      <c r="V2237" s="88" t="s">
        <v>2959</v>
      </c>
      <c r="W2237" s="86">
        <v>43430.773275462961</v>
      </c>
      <c r="X2237" s="88" t="s">
        <v>3702</v>
      </c>
      <c r="Y2237" s="84"/>
      <c r="Z2237" s="84"/>
      <c r="AA2237" s="87" t="s">
        <v>4832</v>
      </c>
      <c r="AB2237" s="84"/>
      <c r="AC2237" s="84" t="b">
        <v>0</v>
      </c>
      <c r="AD2237" s="84">
        <v>0</v>
      </c>
      <c r="AE2237" s="87" t="s">
        <v>5552</v>
      </c>
      <c r="AF2237" s="84" t="b">
        <v>0</v>
      </c>
      <c r="AG2237" s="84" t="s">
        <v>5604</v>
      </c>
      <c r="AH2237" s="84"/>
      <c r="AI2237" s="87" t="s">
        <v>5552</v>
      </c>
      <c r="AJ2237" s="84" t="b">
        <v>0</v>
      </c>
      <c r="AK2237" s="84">
        <v>3</v>
      </c>
      <c r="AL2237" s="87" t="s">
        <v>5183</v>
      </c>
      <c r="AM2237" s="84" t="s">
        <v>5682</v>
      </c>
      <c r="AN2237" s="84" t="b">
        <v>0</v>
      </c>
      <c r="AO2237" s="87" t="s">
        <v>5183</v>
      </c>
      <c r="AP2237" s="84" t="s">
        <v>179</v>
      </c>
      <c r="AQ2237" s="84">
        <v>0</v>
      </c>
      <c r="AR2237" s="84">
        <v>0</v>
      </c>
      <c r="AS2237" s="84"/>
      <c r="AT2237" s="84"/>
      <c r="AU2237" s="84"/>
      <c r="AV2237" s="84"/>
      <c r="AW2237" s="84"/>
      <c r="AX2237" s="84"/>
      <c r="AY2237" s="84"/>
      <c r="AZ2237" s="84"/>
    </row>
    <row r="2238" spans="1:52" x14ac:dyDescent="0.55000000000000004">
      <c r="A2238" s="69" t="s">
        <v>582</v>
      </c>
      <c r="B2238" s="69" t="s">
        <v>1103</v>
      </c>
      <c r="C2238" s="70"/>
      <c r="D2238" s="71"/>
      <c r="E2238" s="72"/>
      <c r="F2238" s="73"/>
      <c r="G2238" s="70"/>
      <c r="H2238" s="74"/>
      <c r="I2238" s="75"/>
      <c r="J2238" s="75"/>
      <c r="K2238" s="36"/>
      <c r="L2238" s="82"/>
      <c r="M2238" s="82"/>
      <c r="N2238" s="77"/>
      <c r="O2238" s="84" t="s">
        <v>1270</v>
      </c>
      <c r="P2238" s="86">
        <v>43430.773275462961</v>
      </c>
      <c r="Q2238" s="84" t="s">
        <v>1474</v>
      </c>
      <c r="R2238" s="84"/>
      <c r="S2238" s="84"/>
      <c r="T2238" s="84"/>
      <c r="U2238" s="84"/>
      <c r="V2238" s="88" t="s">
        <v>2959</v>
      </c>
      <c r="W2238" s="86">
        <v>43430.773275462961</v>
      </c>
      <c r="X2238" s="88" t="s">
        <v>3702</v>
      </c>
      <c r="Y2238" s="84"/>
      <c r="Z2238" s="84"/>
      <c r="AA2238" s="87" t="s">
        <v>4832</v>
      </c>
      <c r="AB2238" s="84"/>
      <c r="AC2238" s="84" t="b">
        <v>0</v>
      </c>
      <c r="AD2238" s="84">
        <v>0</v>
      </c>
      <c r="AE2238" s="87" t="s">
        <v>5552</v>
      </c>
      <c r="AF2238" s="84" t="b">
        <v>0</v>
      </c>
      <c r="AG2238" s="84" t="s">
        <v>5604</v>
      </c>
      <c r="AH2238" s="84"/>
      <c r="AI2238" s="87" t="s">
        <v>5552</v>
      </c>
      <c r="AJ2238" s="84" t="b">
        <v>0</v>
      </c>
      <c r="AK2238" s="84">
        <v>3</v>
      </c>
      <c r="AL2238" s="87" t="s">
        <v>5183</v>
      </c>
      <c r="AM2238" s="84" t="s">
        <v>5682</v>
      </c>
      <c r="AN2238" s="84" t="b">
        <v>0</v>
      </c>
      <c r="AO2238" s="87" t="s">
        <v>5183</v>
      </c>
      <c r="AP2238" s="84" t="s">
        <v>179</v>
      </c>
      <c r="AQ2238" s="84">
        <v>0</v>
      </c>
      <c r="AR2238" s="84">
        <v>0</v>
      </c>
      <c r="AS2238" s="84"/>
      <c r="AT2238" s="84"/>
      <c r="AU2238" s="84"/>
      <c r="AV2238" s="84"/>
      <c r="AW2238" s="84"/>
      <c r="AX2238" s="84"/>
      <c r="AY2238" s="84"/>
      <c r="AZ2238" s="84"/>
    </row>
    <row r="2239" spans="1:52" x14ac:dyDescent="0.55000000000000004">
      <c r="A2239" s="69" t="s">
        <v>582</v>
      </c>
      <c r="B2239" s="69" t="s">
        <v>1104</v>
      </c>
      <c r="C2239" s="70"/>
      <c r="D2239" s="71"/>
      <c r="E2239" s="72"/>
      <c r="F2239" s="73"/>
      <c r="G2239" s="70"/>
      <c r="H2239" s="74"/>
      <c r="I2239" s="75"/>
      <c r="J2239" s="75"/>
      <c r="K2239" s="36"/>
      <c r="L2239" s="82"/>
      <c r="M2239" s="82"/>
      <c r="N2239" s="77"/>
      <c r="O2239" s="84" t="s">
        <v>1270</v>
      </c>
      <c r="P2239" s="86">
        <v>43430.773275462961</v>
      </c>
      <c r="Q2239" s="84" t="s">
        <v>1474</v>
      </c>
      <c r="R2239" s="84"/>
      <c r="S2239" s="84"/>
      <c r="T2239" s="84"/>
      <c r="U2239" s="84"/>
      <c r="V2239" s="88" t="s">
        <v>2959</v>
      </c>
      <c r="W2239" s="86">
        <v>43430.773275462961</v>
      </c>
      <c r="X2239" s="88" t="s">
        <v>3702</v>
      </c>
      <c r="Y2239" s="84"/>
      <c r="Z2239" s="84"/>
      <c r="AA2239" s="87" t="s">
        <v>4832</v>
      </c>
      <c r="AB2239" s="84"/>
      <c r="AC2239" s="84" t="b">
        <v>0</v>
      </c>
      <c r="AD2239" s="84">
        <v>0</v>
      </c>
      <c r="AE2239" s="87" t="s">
        <v>5552</v>
      </c>
      <c r="AF2239" s="84" t="b">
        <v>0</v>
      </c>
      <c r="AG2239" s="84" t="s">
        <v>5604</v>
      </c>
      <c r="AH2239" s="84"/>
      <c r="AI2239" s="87" t="s">
        <v>5552</v>
      </c>
      <c r="AJ2239" s="84" t="b">
        <v>0</v>
      </c>
      <c r="AK2239" s="84">
        <v>3</v>
      </c>
      <c r="AL2239" s="87" t="s">
        <v>5183</v>
      </c>
      <c r="AM2239" s="84" t="s">
        <v>5682</v>
      </c>
      <c r="AN2239" s="84" t="b">
        <v>0</v>
      </c>
      <c r="AO2239" s="87" t="s">
        <v>5183</v>
      </c>
      <c r="AP2239" s="84" t="s">
        <v>179</v>
      </c>
      <c r="AQ2239" s="84">
        <v>0</v>
      </c>
      <c r="AR2239" s="84">
        <v>0</v>
      </c>
      <c r="AS2239" s="84"/>
      <c r="AT2239" s="84"/>
      <c r="AU2239" s="84"/>
      <c r="AV2239" s="84"/>
      <c r="AW2239" s="84"/>
      <c r="AX2239" s="84"/>
      <c r="AY2239" s="84"/>
      <c r="AZ2239" s="84"/>
    </row>
    <row r="2240" spans="1:52" x14ac:dyDescent="0.55000000000000004">
      <c r="A2240" s="69" t="s">
        <v>582</v>
      </c>
      <c r="B2240" s="69" t="s">
        <v>1105</v>
      </c>
      <c r="C2240" s="70"/>
      <c r="D2240" s="71"/>
      <c r="E2240" s="72"/>
      <c r="F2240" s="73"/>
      <c r="G2240" s="70"/>
      <c r="H2240" s="74"/>
      <c r="I2240" s="75"/>
      <c r="J2240" s="75"/>
      <c r="K2240" s="36"/>
      <c r="L2240" s="82"/>
      <c r="M2240" s="82"/>
      <c r="N2240" s="77"/>
      <c r="O2240" s="84" t="s">
        <v>1270</v>
      </c>
      <c r="P2240" s="86">
        <v>43430.773275462961</v>
      </c>
      <c r="Q2240" s="84" t="s">
        <v>1474</v>
      </c>
      <c r="R2240" s="84"/>
      <c r="S2240" s="84"/>
      <c r="T2240" s="84"/>
      <c r="U2240" s="84"/>
      <c r="V2240" s="88" t="s">
        <v>2959</v>
      </c>
      <c r="W2240" s="86">
        <v>43430.773275462961</v>
      </c>
      <c r="X2240" s="88" t="s">
        <v>3702</v>
      </c>
      <c r="Y2240" s="84"/>
      <c r="Z2240" s="84"/>
      <c r="AA2240" s="87" t="s">
        <v>4832</v>
      </c>
      <c r="AB2240" s="84"/>
      <c r="AC2240" s="84" t="b">
        <v>0</v>
      </c>
      <c r="AD2240" s="84">
        <v>0</v>
      </c>
      <c r="AE2240" s="87" t="s">
        <v>5552</v>
      </c>
      <c r="AF2240" s="84" t="b">
        <v>0</v>
      </c>
      <c r="AG2240" s="84" t="s">
        <v>5604</v>
      </c>
      <c r="AH2240" s="84"/>
      <c r="AI2240" s="87" t="s">
        <v>5552</v>
      </c>
      <c r="AJ2240" s="84" t="b">
        <v>0</v>
      </c>
      <c r="AK2240" s="84">
        <v>3</v>
      </c>
      <c r="AL2240" s="87" t="s">
        <v>5183</v>
      </c>
      <c r="AM2240" s="84" t="s">
        <v>5682</v>
      </c>
      <c r="AN2240" s="84" t="b">
        <v>0</v>
      </c>
      <c r="AO2240" s="87" t="s">
        <v>5183</v>
      </c>
      <c r="AP2240" s="84" t="s">
        <v>179</v>
      </c>
      <c r="AQ2240" s="84">
        <v>0</v>
      </c>
      <c r="AR2240" s="84">
        <v>0</v>
      </c>
      <c r="AS2240" s="84"/>
      <c r="AT2240" s="84"/>
      <c r="AU2240" s="84"/>
      <c r="AV2240" s="84"/>
      <c r="AW2240" s="84"/>
      <c r="AX2240" s="84"/>
      <c r="AY2240" s="84"/>
      <c r="AZ2240" s="84"/>
    </row>
    <row r="2241" spans="1:52" x14ac:dyDescent="0.55000000000000004">
      <c r="A2241" s="69" t="s">
        <v>582</v>
      </c>
      <c r="B2241" s="69" t="s">
        <v>1106</v>
      </c>
      <c r="C2241" s="70"/>
      <c r="D2241" s="71"/>
      <c r="E2241" s="72"/>
      <c r="F2241" s="73"/>
      <c r="G2241" s="70"/>
      <c r="H2241" s="74"/>
      <c r="I2241" s="75"/>
      <c r="J2241" s="75"/>
      <c r="K2241" s="36"/>
      <c r="L2241" s="82"/>
      <c r="M2241" s="82"/>
      <c r="N2241" s="77"/>
      <c r="O2241" s="84" t="s">
        <v>1270</v>
      </c>
      <c r="P2241" s="86">
        <v>43430.773275462961</v>
      </c>
      <c r="Q2241" s="84" t="s">
        <v>1474</v>
      </c>
      <c r="R2241" s="84"/>
      <c r="S2241" s="84"/>
      <c r="T2241" s="84"/>
      <c r="U2241" s="84"/>
      <c r="V2241" s="88" t="s">
        <v>2959</v>
      </c>
      <c r="W2241" s="86">
        <v>43430.773275462961</v>
      </c>
      <c r="X2241" s="88" t="s">
        <v>3702</v>
      </c>
      <c r="Y2241" s="84"/>
      <c r="Z2241" s="84"/>
      <c r="AA2241" s="87" t="s">
        <v>4832</v>
      </c>
      <c r="AB2241" s="84"/>
      <c r="AC2241" s="84" t="b">
        <v>0</v>
      </c>
      <c r="AD2241" s="84">
        <v>0</v>
      </c>
      <c r="AE2241" s="87" t="s">
        <v>5552</v>
      </c>
      <c r="AF2241" s="84" t="b">
        <v>0</v>
      </c>
      <c r="AG2241" s="84" t="s">
        <v>5604</v>
      </c>
      <c r="AH2241" s="84"/>
      <c r="AI2241" s="87" t="s">
        <v>5552</v>
      </c>
      <c r="AJ2241" s="84" t="b">
        <v>0</v>
      </c>
      <c r="AK2241" s="84">
        <v>3</v>
      </c>
      <c r="AL2241" s="87" t="s">
        <v>5183</v>
      </c>
      <c r="AM2241" s="84" t="s">
        <v>5682</v>
      </c>
      <c r="AN2241" s="84" t="b">
        <v>0</v>
      </c>
      <c r="AO2241" s="87" t="s">
        <v>5183</v>
      </c>
      <c r="AP2241" s="84" t="s">
        <v>179</v>
      </c>
      <c r="AQ2241" s="84">
        <v>0</v>
      </c>
      <c r="AR2241" s="84">
        <v>0</v>
      </c>
      <c r="AS2241" s="84"/>
      <c r="AT2241" s="84"/>
      <c r="AU2241" s="84"/>
      <c r="AV2241" s="84"/>
      <c r="AW2241" s="84"/>
      <c r="AX2241" s="84"/>
      <c r="AY2241" s="84"/>
      <c r="AZ2241" s="84"/>
    </row>
    <row r="2242" spans="1:52" x14ac:dyDescent="0.55000000000000004">
      <c r="A2242" s="69" t="s">
        <v>582</v>
      </c>
      <c r="B2242" s="69" t="s">
        <v>1107</v>
      </c>
      <c r="C2242" s="70"/>
      <c r="D2242" s="71"/>
      <c r="E2242" s="72"/>
      <c r="F2242" s="73"/>
      <c r="G2242" s="70"/>
      <c r="H2242" s="74"/>
      <c r="I2242" s="75"/>
      <c r="J2242" s="75"/>
      <c r="K2242" s="36"/>
      <c r="L2242" s="82"/>
      <c r="M2242" s="82"/>
      <c r="N2242" s="77"/>
      <c r="O2242" s="84" t="s">
        <v>1270</v>
      </c>
      <c r="P2242" s="86">
        <v>43430.773275462961</v>
      </c>
      <c r="Q2242" s="84" t="s">
        <v>1474</v>
      </c>
      <c r="R2242" s="84"/>
      <c r="S2242" s="84"/>
      <c r="T2242" s="84"/>
      <c r="U2242" s="84"/>
      <c r="V2242" s="88" t="s">
        <v>2959</v>
      </c>
      <c r="W2242" s="86">
        <v>43430.773275462961</v>
      </c>
      <c r="X2242" s="88" t="s">
        <v>3702</v>
      </c>
      <c r="Y2242" s="84"/>
      <c r="Z2242" s="84"/>
      <c r="AA2242" s="87" t="s">
        <v>4832</v>
      </c>
      <c r="AB2242" s="84"/>
      <c r="AC2242" s="84" t="b">
        <v>0</v>
      </c>
      <c r="AD2242" s="84">
        <v>0</v>
      </c>
      <c r="AE2242" s="87" t="s">
        <v>5552</v>
      </c>
      <c r="AF2242" s="84" t="b">
        <v>0</v>
      </c>
      <c r="AG2242" s="84" t="s">
        <v>5604</v>
      </c>
      <c r="AH2242" s="84"/>
      <c r="AI2242" s="87" t="s">
        <v>5552</v>
      </c>
      <c r="AJ2242" s="84" t="b">
        <v>0</v>
      </c>
      <c r="AK2242" s="84">
        <v>3</v>
      </c>
      <c r="AL2242" s="87" t="s">
        <v>5183</v>
      </c>
      <c r="AM2242" s="84" t="s">
        <v>5682</v>
      </c>
      <c r="AN2242" s="84" t="b">
        <v>0</v>
      </c>
      <c r="AO2242" s="87" t="s">
        <v>5183</v>
      </c>
      <c r="AP2242" s="84" t="s">
        <v>179</v>
      </c>
      <c r="AQ2242" s="84">
        <v>0</v>
      </c>
      <c r="AR2242" s="84">
        <v>0</v>
      </c>
      <c r="AS2242" s="84"/>
      <c r="AT2242" s="84"/>
      <c r="AU2242" s="84"/>
      <c r="AV2242" s="84"/>
      <c r="AW2242" s="84"/>
      <c r="AX2242" s="84"/>
      <c r="AY2242" s="84"/>
      <c r="AZ2242" s="84"/>
    </row>
    <row r="2243" spans="1:52" x14ac:dyDescent="0.55000000000000004">
      <c r="A2243" s="69" t="s">
        <v>582</v>
      </c>
      <c r="B2243" s="69" t="s">
        <v>1108</v>
      </c>
      <c r="C2243" s="70"/>
      <c r="D2243" s="71"/>
      <c r="E2243" s="72"/>
      <c r="F2243" s="73"/>
      <c r="G2243" s="70"/>
      <c r="H2243" s="74"/>
      <c r="I2243" s="75"/>
      <c r="J2243" s="75"/>
      <c r="K2243" s="36"/>
      <c r="L2243" s="82"/>
      <c r="M2243" s="82"/>
      <c r="N2243" s="77"/>
      <c r="O2243" s="84" t="s">
        <v>1270</v>
      </c>
      <c r="P2243" s="86">
        <v>43430.773275462961</v>
      </c>
      <c r="Q2243" s="84" t="s">
        <v>1474</v>
      </c>
      <c r="R2243" s="84"/>
      <c r="S2243" s="84"/>
      <c r="T2243" s="84"/>
      <c r="U2243" s="84"/>
      <c r="V2243" s="88" t="s">
        <v>2959</v>
      </c>
      <c r="W2243" s="86">
        <v>43430.773275462961</v>
      </c>
      <c r="X2243" s="88" t="s">
        <v>3702</v>
      </c>
      <c r="Y2243" s="84"/>
      <c r="Z2243" s="84"/>
      <c r="AA2243" s="87" t="s">
        <v>4832</v>
      </c>
      <c r="AB2243" s="84"/>
      <c r="AC2243" s="84" t="b">
        <v>0</v>
      </c>
      <c r="AD2243" s="84">
        <v>0</v>
      </c>
      <c r="AE2243" s="87" t="s">
        <v>5552</v>
      </c>
      <c r="AF2243" s="84" t="b">
        <v>0</v>
      </c>
      <c r="AG2243" s="84" t="s">
        <v>5604</v>
      </c>
      <c r="AH2243" s="84"/>
      <c r="AI2243" s="87" t="s">
        <v>5552</v>
      </c>
      <c r="AJ2243" s="84" t="b">
        <v>0</v>
      </c>
      <c r="AK2243" s="84">
        <v>3</v>
      </c>
      <c r="AL2243" s="87" t="s">
        <v>5183</v>
      </c>
      <c r="AM2243" s="84" t="s">
        <v>5682</v>
      </c>
      <c r="AN2243" s="84" t="b">
        <v>0</v>
      </c>
      <c r="AO2243" s="87" t="s">
        <v>5183</v>
      </c>
      <c r="AP2243" s="84" t="s">
        <v>179</v>
      </c>
      <c r="AQ2243" s="84">
        <v>0</v>
      </c>
      <c r="AR2243" s="84">
        <v>0</v>
      </c>
      <c r="AS2243" s="84"/>
      <c r="AT2243" s="84"/>
      <c r="AU2243" s="84"/>
      <c r="AV2243" s="84"/>
      <c r="AW2243" s="84"/>
      <c r="AX2243" s="84"/>
      <c r="AY2243" s="84"/>
      <c r="AZ2243" s="84"/>
    </row>
    <row r="2244" spans="1:52" x14ac:dyDescent="0.55000000000000004">
      <c r="A2244" s="69" t="s">
        <v>582</v>
      </c>
      <c r="B2244" s="69" t="s">
        <v>1093</v>
      </c>
      <c r="C2244" s="70"/>
      <c r="D2244" s="71"/>
      <c r="E2244" s="72"/>
      <c r="F2244" s="73"/>
      <c r="G2244" s="70"/>
      <c r="H2244" s="74"/>
      <c r="I2244" s="75"/>
      <c r="J2244" s="75"/>
      <c r="K2244" s="36"/>
      <c r="L2244" s="82"/>
      <c r="M2244" s="82"/>
      <c r="N2244" s="77"/>
      <c r="O2244" s="84" t="s">
        <v>1270</v>
      </c>
      <c r="P2244" s="86">
        <v>43430.773275462961</v>
      </c>
      <c r="Q2244" s="84" t="s">
        <v>1474</v>
      </c>
      <c r="R2244" s="84"/>
      <c r="S2244" s="84"/>
      <c r="T2244" s="84"/>
      <c r="U2244" s="84"/>
      <c r="V2244" s="88" t="s">
        <v>2959</v>
      </c>
      <c r="W2244" s="86">
        <v>43430.773275462961</v>
      </c>
      <c r="X2244" s="88" t="s">
        <v>3702</v>
      </c>
      <c r="Y2244" s="84"/>
      <c r="Z2244" s="84"/>
      <c r="AA2244" s="87" t="s">
        <v>4832</v>
      </c>
      <c r="AB2244" s="84"/>
      <c r="AC2244" s="84" t="b">
        <v>0</v>
      </c>
      <c r="AD2244" s="84">
        <v>0</v>
      </c>
      <c r="AE2244" s="87" t="s">
        <v>5552</v>
      </c>
      <c r="AF2244" s="84" t="b">
        <v>0</v>
      </c>
      <c r="AG2244" s="84" t="s">
        <v>5604</v>
      </c>
      <c r="AH2244" s="84"/>
      <c r="AI2244" s="87" t="s">
        <v>5552</v>
      </c>
      <c r="AJ2244" s="84" t="b">
        <v>0</v>
      </c>
      <c r="AK2244" s="84">
        <v>3</v>
      </c>
      <c r="AL2244" s="87" t="s">
        <v>5183</v>
      </c>
      <c r="AM2244" s="84" t="s">
        <v>5682</v>
      </c>
      <c r="AN2244" s="84" t="b">
        <v>0</v>
      </c>
      <c r="AO2244" s="87" t="s">
        <v>5183</v>
      </c>
      <c r="AP2244" s="84" t="s">
        <v>179</v>
      </c>
      <c r="AQ2244" s="84">
        <v>0</v>
      </c>
      <c r="AR2244" s="84">
        <v>0</v>
      </c>
      <c r="AS2244" s="84"/>
      <c r="AT2244" s="84"/>
      <c r="AU2244" s="84"/>
      <c r="AV2244" s="84"/>
      <c r="AW2244" s="84"/>
      <c r="AX2244" s="84"/>
      <c r="AY2244" s="84"/>
      <c r="AZ2244" s="84"/>
    </row>
    <row r="2245" spans="1:52" x14ac:dyDescent="0.55000000000000004">
      <c r="A2245" s="69" t="s">
        <v>582</v>
      </c>
      <c r="B2245" s="69" t="s">
        <v>1109</v>
      </c>
      <c r="C2245" s="70"/>
      <c r="D2245" s="71"/>
      <c r="E2245" s="72"/>
      <c r="F2245" s="73"/>
      <c r="G2245" s="70"/>
      <c r="H2245" s="74"/>
      <c r="I2245" s="75"/>
      <c r="J2245" s="75"/>
      <c r="K2245" s="36"/>
      <c r="L2245" s="82"/>
      <c r="M2245" s="82"/>
      <c r="N2245" s="77"/>
      <c r="O2245" s="84" t="s">
        <v>1270</v>
      </c>
      <c r="P2245" s="86">
        <v>43430.773275462961</v>
      </c>
      <c r="Q2245" s="84" t="s">
        <v>1474</v>
      </c>
      <c r="R2245" s="84"/>
      <c r="S2245" s="84"/>
      <c r="T2245" s="84"/>
      <c r="U2245" s="84"/>
      <c r="V2245" s="88" t="s">
        <v>2959</v>
      </c>
      <c r="W2245" s="86">
        <v>43430.773275462961</v>
      </c>
      <c r="X2245" s="88" t="s">
        <v>3702</v>
      </c>
      <c r="Y2245" s="84"/>
      <c r="Z2245" s="84"/>
      <c r="AA2245" s="87" t="s">
        <v>4832</v>
      </c>
      <c r="AB2245" s="84"/>
      <c r="AC2245" s="84" t="b">
        <v>0</v>
      </c>
      <c r="AD2245" s="84">
        <v>0</v>
      </c>
      <c r="AE2245" s="87" t="s">
        <v>5552</v>
      </c>
      <c r="AF2245" s="84" t="b">
        <v>0</v>
      </c>
      <c r="AG2245" s="84" t="s">
        <v>5604</v>
      </c>
      <c r="AH2245" s="84"/>
      <c r="AI2245" s="87" t="s">
        <v>5552</v>
      </c>
      <c r="AJ2245" s="84" t="b">
        <v>0</v>
      </c>
      <c r="AK2245" s="84">
        <v>3</v>
      </c>
      <c r="AL2245" s="87" t="s">
        <v>5183</v>
      </c>
      <c r="AM2245" s="84" t="s">
        <v>5682</v>
      </c>
      <c r="AN2245" s="84" t="b">
        <v>0</v>
      </c>
      <c r="AO2245" s="87" t="s">
        <v>5183</v>
      </c>
      <c r="AP2245" s="84" t="s">
        <v>179</v>
      </c>
      <c r="AQ2245" s="84">
        <v>0</v>
      </c>
      <c r="AR2245" s="84">
        <v>0</v>
      </c>
      <c r="AS2245" s="84"/>
      <c r="AT2245" s="84"/>
      <c r="AU2245" s="84"/>
      <c r="AV2245" s="84"/>
      <c r="AW2245" s="84"/>
      <c r="AX2245" s="84"/>
      <c r="AY2245" s="84"/>
      <c r="AZ2245" s="84"/>
    </row>
    <row r="2246" spans="1:52" x14ac:dyDescent="0.55000000000000004">
      <c r="A2246" s="69" t="s">
        <v>583</v>
      </c>
      <c r="B2246" s="69" t="s">
        <v>795</v>
      </c>
      <c r="C2246" s="70"/>
      <c r="D2246" s="71"/>
      <c r="E2246" s="72"/>
      <c r="F2246" s="73"/>
      <c r="G2246" s="70"/>
      <c r="H2246" s="74"/>
      <c r="I2246" s="75"/>
      <c r="J2246" s="75"/>
      <c r="K2246" s="36"/>
      <c r="L2246" s="82"/>
      <c r="M2246" s="82"/>
      <c r="N2246" s="77"/>
      <c r="O2246" s="84" t="s">
        <v>1269</v>
      </c>
      <c r="P2246" s="86">
        <v>43430.77789351852</v>
      </c>
      <c r="Q2246" s="84" t="s">
        <v>1474</v>
      </c>
      <c r="R2246" s="84"/>
      <c r="S2246" s="84"/>
      <c r="T2246" s="84"/>
      <c r="U2246" s="84"/>
      <c r="V2246" s="88" t="s">
        <v>2960</v>
      </c>
      <c r="W2246" s="86">
        <v>43430.77789351852</v>
      </c>
      <c r="X2246" s="88" t="s">
        <v>3703</v>
      </c>
      <c r="Y2246" s="84"/>
      <c r="Z2246" s="84"/>
      <c r="AA2246" s="87" t="s">
        <v>4833</v>
      </c>
      <c r="AB2246" s="84"/>
      <c r="AC2246" s="84" t="b">
        <v>0</v>
      </c>
      <c r="AD2246" s="84">
        <v>0</v>
      </c>
      <c r="AE2246" s="87" t="s">
        <v>5552</v>
      </c>
      <c r="AF2246" s="84" t="b">
        <v>0</v>
      </c>
      <c r="AG2246" s="84" t="s">
        <v>5604</v>
      </c>
      <c r="AH2246" s="84"/>
      <c r="AI2246" s="87" t="s">
        <v>5552</v>
      </c>
      <c r="AJ2246" s="84" t="b">
        <v>0</v>
      </c>
      <c r="AK2246" s="84">
        <v>3</v>
      </c>
      <c r="AL2246" s="87" t="s">
        <v>5183</v>
      </c>
      <c r="AM2246" s="84" t="s">
        <v>5684</v>
      </c>
      <c r="AN2246" s="84" t="b">
        <v>0</v>
      </c>
      <c r="AO2246" s="87" t="s">
        <v>5183</v>
      </c>
      <c r="AP2246" s="84" t="s">
        <v>179</v>
      </c>
      <c r="AQ2246" s="84">
        <v>0</v>
      </c>
      <c r="AR2246" s="84">
        <v>0</v>
      </c>
      <c r="AS2246" s="84"/>
      <c r="AT2246" s="84"/>
      <c r="AU2246" s="84"/>
      <c r="AV2246" s="84"/>
      <c r="AW2246" s="84"/>
      <c r="AX2246" s="84"/>
      <c r="AY2246" s="84"/>
      <c r="AZ2246" s="84"/>
    </row>
    <row r="2247" spans="1:52" x14ac:dyDescent="0.55000000000000004">
      <c r="A2247" s="69" t="s">
        <v>583</v>
      </c>
      <c r="B2247" s="69" t="s">
        <v>1103</v>
      </c>
      <c r="C2247" s="70"/>
      <c r="D2247" s="71"/>
      <c r="E2247" s="72"/>
      <c r="F2247" s="73"/>
      <c r="G2247" s="70"/>
      <c r="H2247" s="74"/>
      <c r="I2247" s="75"/>
      <c r="J2247" s="75"/>
      <c r="K2247" s="36"/>
      <c r="L2247" s="82"/>
      <c r="M2247" s="82"/>
      <c r="N2247" s="77"/>
      <c r="O2247" s="84" t="s">
        <v>1270</v>
      </c>
      <c r="P2247" s="86">
        <v>43430.77789351852</v>
      </c>
      <c r="Q2247" s="84" t="s">
        <v>1474</v>
      </c>
      <c r="R2247" s="84"/>
      <c r="S2247" s="84"/>
      <c r="T2247" s="84"/>
      <c r="U2247" s="84"/>
      <c r="V2247" s="88" t="s">
        <v>2960</v>
      </c>
      <c r="W2247" s="86">
        <v>43430.77789351852</v>
      </c>
      <c r="X2247" s="88" t="s">
        <v>3703</v>
      </c>
      <c r="Y2247" s="84"/>
      <c r="Z2247" s="84"/>
      <c r="AA2247" s="87" t="s">
        <v>4833</v>
      </c>
      <c r="AB2247" s="84"/>
      <c r="AC2247" s="84" t="b">
        <v>0</v>
      </c>
      <c r="AD2247" s="84">
        <v>0</v>
      </c>
      <c r="AE2247" s="87" t="s">
        <v>5552</v>
      </c>
      <c r="AF2247" s="84" t="b">
        <v>0</v>
      </c>
      <c r="AG2247" s="84" t="s">
        <v>5604</v>
      </c>
      <c r="AH2247" s="84"/>
      <c r="AI2247" s="87" t="s">
        <v>5552</v>
      </c>
      <c r="AJ2247" s="84" t="b">
        <v>0</v>
      </c>
      <c r="AK2247" s="84">
        <v>3</v>
      </c>
      <c r="AL2247" s="87" t="s">
        <v>5183</v>
      </c>
      <c r="AM2247" s="84" t="s">
        <v>5684</v>
      </c>
      <c r="AN2247" s="84" t="b">
        <v>0</v>
      </c>
      <c r="AO2247" s="87" t="s">
        <v>5183</v>
      </c>
      <c r="AP2247" s="84" t="s">
        <v>179</v>
      </c>
      <c r="AQ2247" s="84">
        <v>0</v>
      </c>
      <c r="AR2247" s="84">
        <v>0</v>
      </c>
      <c r="AS2247" s="84"/>
      <c r="AT2247" s="84"/>
      <c r="AU2247" s="84"/>
      <c r="AV2247" s="84"/>
      <c r="AW2247" s="84"/>
      <c r="AX2247" s="84"/>
      <c r="AY2247" s="84"/>
      <c r="AZ2247" s="84"/>
    </row>
    <row r="2248" spans="1:52" x14ac:dyDescent="0.55000000000000004">
      <c r="A2248" s="69" t="s">
        <v>583</v>
      </c>
      <c r="B2248" s="69" t="s">
        <v>1104</v>
      </c>
      <c r="C2248" s="70"/>
      <c r="D2248" s="71"/>
      <c r="E2248" s="72"/>
      <c r="F2248" s="73"/>
      <c r="G2248" s="70"/>
      <c r="H2248" s="74"/>
      <c r="I2248" s="75"/>
      <c r="J2248" s="75"/>
      <c r="K2248" s="36"/>
      <c r="L2248" s="82"/>
      <c r="M2248" s="82"/>
      <c r="N2248" s="77"/>
      <c r="O2248" s="84" t="s">
        <v>1270</v>
      </c>
      <c r="P2248" s="86">
        <v>43430.77789351852</v>
      </c>
      <c r="Q2248" s="84" t="s">
        <v>1474</v>
      </c>
      <c r="R2248" s="84"/>
      <c r="S2248" s="84"/>
      <c r="T2248" s="84"/>
      <c r="U2248" s="84"/>
      <c r="V2248" s="88" t="s">
        <v>2960</v>
      </c>
      <c r="W2248" s="86">
        <v>43430.77789351852</v>
      </c>
      <c r="X2248" s="88" t="s">
        <v>3703</v>
      </c>
      <c r="Y2248" s="84"/>
      <c r="Z2248" s="84"/>
      <c r="AA2248" s="87" t="s">
        <v>4833</v>
      </c>
      <c r="AB2248" s="84"/>
      <c r="AC2248" s="84" t="b">
        <v>0</v>
      </c>
      <c r="AD2248" s="84">
        <v>0</v>
      </c>
      <c r="AE2248" s="87" t="s">
        <v>5552</v>
      </c>
      <c r="AF2248" s="84" t="b">
        <v>0</v>
      </c>
      <c r="AG2248" s="84" t="s">
        <v>5604</v>
      </c>
      <c r="AH2248" s="84"/>
      <c r="AI2248" s="87" t="s">
        <v>5552</v>
      </c>
      <c r="AJ2248" s="84" t="b">
        <v>0</v>
      </c>
      <c r="AK2248" s="84">
        <v>3</v>
      </c>
      <c r="AL2248" s="87" t="s">
        <v>5183</v>
      </c>
      <c r="AM2248" s="84" t="s">
        <v>5684</v>
      </c>
      <c r="AN2248" s="84" t="b">
        <v>0</v>
      </c>
      <c r="AO2248" s="87" t="s">
        <v>5183</v>
      </c>
      <c r="AP2248" s="84" t="s">
        <v>179</v>
      </c>
      <c r="AQ2248" s="84">
        <v>0</v>
      </c>
      <c r="AR2248" s="84">
        <v>0</v>
      </c>
      <c r="AS2248" s="84"/>
      <c r="AT2248" s="84"/>
      <c r="AU2248" s="84"/>
      <c r="AV2248" s="84"/>
      <c r="AW2248" s="84"/>
      <c r="AX2248" s="84"/>
      <c r="AY2248" s="84"/>
      <c r="AZ2248" s="84"/>
    </row>
    <row r="2249" spans="1:52" x14ac:dyDescent="0.55000000000000004">
      <c r="A2249" s="69" t="s">
        <v>583</v>
      </c>
      <c r="B2249" s="69" t="s">
        <v>1105</v>
      </c>
      <c r="C2249" s="70"/>
      <c r="D2249" s="71"/>
      <c r="E2249" s="72"/>
      <c r="F2249" s="73"/>
      <c r="G2249" s="70"/>
      <c r="H2249" s="74"/>
      <c r="I2249" s="75"/>
      <c r="J2249" s="75"/>
      <c r="K2249" s="36"/>
      <c r="L2249" s="82"/>
      <c r="M2249" s="82"/>
      <c r="N2249" s="77"/>
      <c r="O2249" s="84" t="s">
        <v>1270</v>
      </c>
      <c r="P2249" s="86">
        <v>43430.77789351852</v>
      </c>
      <c r="Q2249" s="84" t="s">
        <v>1474</v>
      </c>
      <c r="R2249" s="84"/>
      <c r="S2249" s="84"/>
      <c r="T2249" s="84"/>
      <c r="U2249" s="84"/>
      <c r="V2249" s="88" t="s">
        <v>2960</v>
      </c>
      <c r="W2249" s="86">
        <v>43430.77789351852</v>
      </c>
      <c r="X2249" s="88" t="s">
        <v>3703</v>
      </c>
      <c r="Y2249" s="84"/>
      <c r="Z2249" s="84"/>
      <c r="AA2249" s="87" t="s">
        <v>4833</v>
      </c>
      <c r="AB2249" s="84"/>
      <c r="AC2249" s="84" t="b">
        <v>0</v>
      </c>
      <c r="AD2249" s="84">
        <v>0</v>
      </c>
      <c r="AE2249" s="87" t="s">
        <v>5552</v>
      </c>
      <c r="AF2249" s="84" t="b">
        <v>0</v>
      </c>
      <c r="AG2249" s="84" t="s">
        <v>5604</v>
      </c>
      <c r="AH2249" s="84"/>
      <c r="AI2249" s="87" t="s">
        <v>5552</v>
      </c>
      <c r="AJ2249" s="84" t="b">
        <v>0</v>
      </c>
      <c r="AK2249" s="84">
        <v>3</v>
      </c>
      <c r="AL2249" s="87" t="s">
        <v>5183</v>
      </c>
      <c r="AM2249" s="84" t="s">
        <v>5684</v>
      </c>
      <c r="AN2249" s="84" t="b">
        <v>0</v>
      </c>
      <c r="AO2249" s="87" t="s">
        <v>5183</v>
      </c>
      <c r="AP2249" s="84" t="s">
        <v>179</v>
      </c>
      <c r="AQ2249" s="84">
        <v>0</v>
      </c>
      <c r="AR2249" s="84">
        <v>0</v>
      </c>
      <c r="AS2249" s="84"/>
      <c r="AT2249" s="84"/>
      <c r="AU2249" s="84"/>
      <c r="AV2249" s="84"/>
      <c r="AW2249" s="84"/>
      <c r="AX2249" s="84"/>
      <c r="AY2249" s="84"/>
      <c r="AZ2249" s="84"/>
    </row>
    <row r="2250" spans="1:52" x14ac:dyDescent="0.55000000000000004">
      <c r="A2250" s="69" t="s">
        <v>583</v>
      </c>
      <c r="B2250" s="69" t="s">
        <v>1106</v>
      </c>
      <c r="C2250" s="70"/>
      <c r="D2250" s="71"/>
      <c r="E2250" s="72"/>
      <c r="F2250" s="73"/>
      <c r="G2250" s="70"/>
      <c r="H2250" s="74"/>
      <c r="I2250" s="75"/>
      <c r="J2250" s="75"/>
      <c r="K2250" s="36"/>
      <c r="L2250" s="82"/>
      <c r="M2250" s="82"/>
      <c r="N2250" s="77"/>
      <c r="O2250" s="84" t="s">
        <v>1270</v>
      </c>
      <c r="P2250" s="86">
        <v>43430.77789351852</v>
      </c>
      <c r="Q2250" s="84" t="s">
        <v>1474</v>
      </c>
      <c r="R2250" s="84"/>
      <c r="S2250" s="84"/>
      <c r="T2250" s="84"/>
      <c r="U2250" s="84"/>
      <c r="V2250" s="88" t="s">
        <v>2960</v>
      </c>
      <c r="W2250" s="86">
        <v>43430.77789351852</v>
      </c>
      <c r="X2250" s="88" t="s">
        <v>3703</v>
      </c>
      <c r="Y2250" s="84"/>
      <c r="Z2250" s="84"/>
      <c r="AA2250" s="87" t="s">
        <v>4833</v>
      </c>
      <c r="AB2250" s="84"/>
      <c r="AC2250" s="84" t="b">
        <v>0</v>
      </c>
      <c r="AD2250" s="84">
        <v>0</v>
      </c>
      <c r="AE2250" s="87" t="s">
        <v>5552</v>
      </c>
      <c r="AF2250" s="84" t="b">
        <v>0</v>
      </c>
      <c r="AG2250" s="84" t="s">
        <v>5604</v>
      </c>
      <c r="AH2250" s="84"/>
      <c r="AI2250" s="87" t="s">
        <v>5552</v>
      </c>
      <c r="AJ2250" s="84" t="b">
        <v>0</v>
      </c>
      <c r="AK2250" s="84">
        <v>3</v>
      </c>
      <c r="AL2250" s="87" t="s">
        <v>5183</v>
      </c>
      <c r="AM2250" s="84" t="s">
        <v>5684</v>
      </c>
      <c r="AN2250" s="84" t="b">
        <v>0</v>
      </c>
      <c r="AO2250" s="87" t="s">
        <v>5183</v>
      </c>
      <c r="AP2250" s="84" t="s">
        <v>179</v>
      </c>
      <c r="AQ2250" s="84">
        <v>0</v>
      </c>
      <c r="AR2250" s="84">
        <v>0</v>
      </c>
      <c r="AS2250" s="84"/>
      <c r="AT2250" s="84"/>
      <c r="AU2250" s="84"/>
      <c r="AV2250" s="84"/>
      <c r="AW2250" s="84"/>
      <c r="AX2250" s="84"/>
      <c r="AY2250" s="84"/>
      <c r="AZ2250" s="84"/>
    </row>
    <row r="2251" spans="1:52" x14ac:dyDescent="0.55000000000000004">
      <c r="A2251" s="69" t="s">
        <v>583</v>
      </c>
      <c r="B2251" s="69" t="s">
        <v>1107</v>
      </c>
      <c r="C2251" s="70"/>
      <c r="D2251" s="71"/>
      <c r="E2251" s="72"/>
      <c r="F2251" s="73"/>
      <c r="G2251" s="70"/>
      <c r="H2251" s="74"/>
      <c r="I2251" s="75"/>
      <c r="J2251" s="75"/>
      <c r="K2251" s="36"/>
      <c r="L2251" s="82"/>
      <c r="M2251" s="82"/>
      <c r="N2251" s="77"/>
      <c r="O2251" s="84" t="s">
        <v>1270</v>
      </c>
      <c r="P2251" s="86">
        <v>43430.77789351852</v>
      </c>
      <c r="Q2251" s="84" t="s">
        <v>1474</v>
      </c>
      <c r="R2251" s="84"/>
      <c r="S2251" s="84"/>
      <c r="T2251" s="84"/>
      <c r="U2251" s="84"/>
      <c r="V2251" s="88" t="s">
        <v>2960</v>
      </c>
      <c r="W2251" s="86">
        <v>43430.77789351852</v>
      </c>
      <c r="X2251" s="88" t="s">
        <v>3703</v>
      </c>
      <c r="Y2251" s="84"/>
      <c r="Z2251" s="84"/>
      <c r="AA2251" s="87" t="s">
        <v>4833</v>
      </c>
      <c r="AB2251" s="84"/>
      <c r="AC2251" s="84" t="b">
        <v>0</v>
      </c>
      <c r="AD2251" s="84">
        <v>0</v>
      </c>
      <c r="AE2251" s="87" t="s">
        <v>5552</v>
      </c>
      <c r="AF2251" s="84" t="b">
        <v>0</v>
      </c>
      <c r="AG2251" s="84" t="s">
        <v>5604</v>
      </c>
      <c r="AH2251" s="84"/>
      <c r="AI2251" s="87" t="s">
        <v>5552</v>
      </c>
      <c r="AJ2251" s="84" t="b">
        <v>0</v>
      </c>
      <c r="AK2251" s="84">
        <v>3</v>
      </c>
      <c r="AL2251" s="87" t="s">
        <v>5183</v>
      </c>
      <c r="AM2251" s="84" t="s">
        <v>5684</v>
      </c>
      <c r="AN2251" s="84" t="b">
        <v>0</v>
      </c>
      <c r="AO2251" s="87" t="s">
        <v>5183</v>
      </c>
      <c r="AP2251" s="84" t="s">
        <v>179</v>
      </c>
      <c r="AQ2251" s="84">
        <v>0</v>
      </c>
      <c r="AR2251" s="84">
        <v>0</v>
      </c>
      <c r="AS2251" s="84"/>
      <c r="AT2251" s="84"/>
      <c r="AU2251" s="84"/>
      <c r="AV2251" s="84"/>
      <c r="AW2251" s="84"/>
      <c r="AX2251" s="84"/>
      <c r="AY2251" s="84"/>
      <c r="AZ2251" s="84"/>
    </row>
    <row r="2252" spans="1:52" x14ac:dyDescent="0.55000000000000004">
      <c r="A2252" s="69" t="s">
        <v>583</v>
      </c>
      <c r="B2252" s="69" t="s">
        <v>1108</v>
      </c>
      <c r="C2252" s="70"/>
      <c r="D2252" s="71"/>
      <c r="E2252" s="72"/>
      <c r="F2252" s="73"/>
      <c r="G2252" s="70"/>
      <c r="H2252" s="74"/>
      <c r="I2252" s="75"/>
      <c r="J2252" s="75"/>
      <c r="K2252" s="36"/>
      <c r="L2252" s="82"/>
      <c r="M2252" s="82"/>
      <c r="N2252" s="77"/>
      <c r="O2252" s="84" t="s">
        <v>1270</v>
      </c>
      <c r="P2252" s="86">
        <v>43430.77789351852</v>
      </c>
      <c r="Q2252" s="84" t="s">
        <v>1474</v>
      </c>
      <c r="R2252" s="84"/>
      <c r="S2252" s="84"/>
      <c r="T2252" s="84"/>
      <c r="U2252" s="84"/>
      <c r="V2252" s="88" t="s">
        <v>2960</v>
      </c>
      <c r="W2252" s="86">
        <v>43430.77789351852</v>
      </c>
      <c r="X2252" s="88" t="s">
        <v>3703</v>
      </c>
      <c r="Y2252" s="84"/>
      <c r="Z2252" s="84"/>
      <c r="AA2252" s="87" t="s">
        <v>4833</v>
      </c>
      <c r="AB2252" s="84"/>
      <c r="AC2252" s="84" t="b">
        <v>0</v>
      </c>
      <c r="AD2252" s="84">
        <v>0</v>
      </c>
      <c r="AE2252" s="87" t="s">
        <v>5552</v>
      </c>
      <c r="AF2252" s="84" t="b">
        <v>0</v>
      </c>
      <c r="AG2252" s="84" t="s">
        <v>5604</v>
      </c>
      <c r="AH2252" s="84"/>
      <c r="AI2252" s="87" t="s">
        <v>5552</v>
      </c>
      <c r="AJ2252" s="84" t="b">
        <v>0</v>
      </c>
      <c r="AK2252" s="84">
        <v>3</v>
      </c>
      <c r="AL2252" s="87" t="s">
        <v>5183</v>
      </c>
      <c r="AM2252" s="84" t="s">
        <v>5684</v>
      </c>
      <c r="AN2252" s="84" t="b">
        <v>0</v>
      </c>
      <c r="AO2252" s="87" t="s">
        <v>5183</v>
      </c>
      <c r="AP2252" s="84" t="s">
        <v>179</v>
      </c>
      <c r="AQ2252" s="84">
        <v>0</v>
      </c>
      <c r="AR2252" s="84">
        <v>0</v>
      </c>
      <c r="AS2252" s="84"/>
      <c r="AT2252" s="84"/>
      <c r="AU2252" s="84"/>
      <c r="AV2252" s="84"/>
      <c r="AW2252" s="84"/>
      <c r="AX2252" s="84"/>
      <c r="AY2252" s="84"/>
      <c r="AZ2252" s="84"/>
    </row>
    <row r="2253" spans="1:52" x14ac:dyDescent="0.55000000000000004">
      <c r="A2253" s="69" t="s">
        <v>583</v>
      </c>
      <c r="B2253" s="69" t="s">
        <v>1093</v>
      </c>
      <c r="C2253" s="70"/>
      <c r="D2253" s="71"/>
      <c r="E2253" s="72"/>
      <c r="F2253" s="73"/>
      <c r="G2253" s="70"/>
      <c r="H2253" s="74"/>
      <c r="I2253" s="75"/>
      <c r="J2253" s="75"/>
      <c r="K2253" s="36"/>
      <c r="L2253" s="82"/>
      <c r="M2253" s="82"/>
      <c r="N2253" s="77"/>
      <c r="O2253" s="84" t="s">
        <v>1270</v>
      </c>
      <c r="P2253" s="86">
        <v>43430.77789351852</v>
      </c>
      <c r="Q2253" s="84" t="s">
        <v>1474</v>
      </c>
      <c r="R2253" s="84"/>
      <c r="S2253" s="84"/>
      <c r="T2253" s="84"/>
      <c r="U2253" s="84"/>
      <c r="V2253" s="88" t="s">
        <v>2960</v>
      </c>
      <c r="W2253" s="86">
        <v>43430.77789351852</v>
      </c>
      <c r="X2253" s="88" t="s">
        <v>3703</v>
      </c>
      <c r="Y2253" s="84"/>
      <c r="Z2253" s="84"/>
      <c r="AA2253" s="87" t="s">
        <v>4833</v>
      </c>
      <c r="AB2253" s="84"/>
      <c r="AC2253" s="84" t="b">
        <v>0</v>
      </c>
      <c r="AD2253" s="84">
        <v>0</v>
      </c>
      <c r="AE2253" s="87" t="s">
        <v>5552</v>
      </c>
      <c r="AF2253" s="84" t="b">
        <v>0</v>
      </c>
      <c r="AG2253" s="84" t="s">
        <v>5604</v>
      </c>
      <c r="AH2253" s="84"/>
      <c r="AI2253" s="87" t="s">
        <v>5552</v>
      </c>
      <c r="AJ2253" s="84" t="b">
        <v>0</v>
      </c>
      <c r="AK2253" s="84">
        <v>3</v>
      </c>
      <c r="AL2253" s="87" t="s">
        <v>5183</v>
      </c>
      <c r="AM2253" s="84" t="s">
        <v>5684</v>
      </c>
      <c r="AN2253" s="84" t="b">
        <v>0</v>
      </c>
      <c r="AO2253" s="87" t="s">
        <v>5183</v>
      </c>
      <c r="AP2253" s="84" t="s">
        <v>179</v>
      </c>
      <c r="AQ2253" s="84">
        <v>0</v>
      </c>
      <c r="AR2253" s="84">
        <v>0</v>
      </c>
      <c r="AS2253" s="84"/>
      <c r="AT2253" s="84"/>
      <c r="AU2253" s="84"/>
      <c r="AV2253" s="84"/>
      <c r="AW2253" s="84"/>
      <c r="AX2253" s="84"/>
      <c r="AY2253" s="84"/>
      <c r="AZ2253" s="84"/>
    </row>
    <row r="2254" spans="1:52" x14ac:dyDescent="0.55000000000000004">
      <c r="A2254" s="69" t="s">
        <v>583</v>
      </c>
      <c r="B2254" s="69" t="s">
        <v>1109</v>
      </c>
      <c r="C2254" s="70"/>
      <c r="D2254" s="71"/>
      <c r="E2254" s="72"/>
      <c r="F2254" s="73"/>
      <c r="G2254" s="70"/>
      <c r="H2254" s="74"/>
      <c r="I2254" s="75"/>
      <c r="J2254" s="75"/>
      <c r="K2254" s="36"/>
      <c r="L2254" s="82"/>
      <c r="M2254" s="82"/>
      <c r="N2254" s="77"/>
      <c r="O2254" s="84" t="s">
        <v>1270</v>
      </c>
      <c r="P2254" s="86">
        <v>43430.77789351852</v>
      </c>
      <c r="Q2254" s="84" t="s">
        <v>1474</v>
      </c>
      <c r="R2254" s="84"/>
      <c r="S2254" s="84"/>
      <c r="T2254" s="84"/>
      <c r="U2254" s="84"/>
      <c r="V2254" s="88" t="s">
        <v>2960</v>
      </c>
      <c r="W2254" s="86">
        <v>43430.77789351852</v>
      </c>
      <c r="X2254" s="88" t="s">
        <v>3703</v>
      </c>
      <c r="Y2254" s="84"/>
      <c r="Z2254" s="84"/>
      <c r="AA2254" s="87" t="s">
        <v>4833</v>
      </c>
      <c r="AB2254" s="84"/>
      <c r="AC2254" s="84" t="b">
        <v>0</v>
      </c>
      <c r="AD2254" s="84">
        <v>0</v>
      </c>
      <c r="AE2254" s="87" t="s">
        <v>5552</v>
      </c>
      <c r="AF2254" s="84" t="b">
        <v>0</v>
      </c>
      <c r="AG2254" s="84" t="s">
        <v>5604</v>
      </c>
      <c r="AH2254" s="84"/>
      <c r="AI2254" s="87" t="s">
        <v>5552</v>
      </c>
      <c r="AJ2254" s="84" t="b">
        <v>0</v>
      </c>
      <c r="AK2254" s="84">
        <v>3</v>
      </c>
      <c r="AL2254" s="87" t="s">
        <v>5183</v>
      </c>
      <c r="AM2254" s="84" t="s">
        <v>5684</v>
      </c>
      <c r="AN2254" s="84" t="b">
        <v>0</v>
      </c>
      <c r="AO2254" s="87" t="s">
        <v>5183</v>
      </c>
      <c r="AP2254" s="84" t="s">
        <v>179</v>
      </c>
      <c r="AQ2254" s="84">
        <v>0</v>
      </c>
      <c r="AR2254" s="84">
        <v>0</v>
      </c>
      <c r="AS2254" s="84"/>
      <c r="AT2254" s="84"/>
      <c r="AU2254" s="84"/>
      <c r="AV2254" s="84"/>
      <c r="AW2254" s="84"/>
      <c r="AX2254" s="84"/>
      <c r="AY2254" s="84"/>
      <c r="AZ2254" s="84"/>
    </row>
    <row r="2255" spans="1:52" x14ac:dyDescent="0.55000000000000004">
      <c r="A2255" s="69" t="s">
        <v>584</v>
      </c>
      <c r="B2255" s="69" t="s">
        <v>1094</v>
      </c>
      <c r="C2255" s="70"/>
      <c r="D2255" s="71"/>
      <c r="E2255" s="72"/>
      <c r="F2255" s="73"/>
      <c r="G2255" s="70"/>
      <c r="H2255" s="74"/>
      <c r="I2255" s="75"/>
      <c r="J2255" s="75"/>
      <c r="K2255" s="36"/>
      <c r="L2255" s="82"/>
      <c r="M2255" s="82"/>
      <c r="N2255" s="77"/>
      <c r="O2255" s="84" t="s">
        <v>1270</v>
      </c>
      <c r="P2255" s="86">
        <v>43430.569965277777</v>
      </c>
      <c r="Q2255" s="84" t="s">
        <v>1452</v>
      </c>
      <c r="R2255" s="84"/>
      <c r="S2255" s="84"/>
      <c r="T2255" s="84" t="s">
        <v>2197</v>
      </c>
      <c r="U2255" s="84"/>
      <c r="V2255" s="88" t="s">
        <v>2961</v>
      </c>
      <c r="W2255" s="86">
        <v>43430.569965277777</v>
      </c>
      <c r="X2255" s="88" t="s">
        <v>3704</v>
      </c>
      <c r="Y2255" s="84"/>
      <c r="Z2255" s="84"/>
      <c r="AA2255" s="87" t="s">
        <v>4834</v>
      </c>
      <c r="AB2255" s="87" t="s">
        <v>5526</v>
      </c>
      <c r="AC2255" s="84" t="b">
        <v>0</v>
      </c>
      <c r="AD2255" s="84">
        <v>8</v>
      </c>
      <c r="AE2255" s="87" t="s">
        <v>5567</v>
      </c>
      <c r="AF2255" s="84" t="b">
        <v>0</v>
      </c>
      <c r="AG2255" s="84" t="s">
        <v>5604</v>
      </c>
      <c r="AH2255" s="84"/>
      <c r="AI2255" s="87" t="s">
        <v>5552</v>
      </c>
      <c r="AJ2255" s="84" t="b">
        <v>0</v>
      </c>
      <c r="AK2255" s="84">
        <v>4</v>
      </c>
      <c r="AL2255" s="87" t="s">
        <v>5552</v>
      </c>
      <c r="AM2255" s="84" t="s">
        <v>5685</v>
      </c>
      <c r="AN2255" s="84" t="b">
        <v>0</v>
      </c>
      <c r="AO2255" s="87" t="s">
        <v>5526</v>
      </c>
      <c r="AP2255" s="84" t="s">
        <v>179</v>
      </c>
      <c r="AQ2255" s="84">
        <v>0</v>
      </c>
      <c r="AR2255" s="84">
        <v>0</v>
      </c>
      <c r="AS2255" s="84"/>
      <c r="AT2255" s="84"/>
      <c r="AU2255" s="84"/>
      <c r="AV2255" s="84"/>
      <c r="AW2255" s="84"/>
      <c r="AX2255" s="84"/>
      <c r="AY2255" s="84"/>
      <c r="AZ2255" s="84"/>
    </row>
    <row r="2256" spans="1:52" x14ac:dyDescent="0.55000000000000004">
      <c r="A2256" s="69" t="s">
        <v>584</v>
      </c>
      <c r="B2256" s="69" t="s">
        <v>1095</v>
      </c>
      <c r="C2256" s="70"/>
      <c r="D2256" s="71"/>
      <c r="E2256" s="72"/>
      <c r="F2256" s="73"/>
      <c r="G2256" s="70"/>
      <c r="H2256" s="74"/>
      <c r="I2256" s="75"/>
      <c r="J2256" s="75"/>
      <c r="K2256" s="36"/>
      <c r="L2256" s="82"/>
      <c r="M2256" s="82"/>
      <c r="N2256" s="77"/>
      <c r="O2256" s="84" t="s">
        <v>1270</v>
      </c>
      <c r="P2256" s="86">
        <v>43430.569965277777</v>
      </c>
      <c r="Q2256" s="84" t="s">
        <v>1452</v>
      </c>
      <c r="R2256" s="84"/>
      <c r="S2256" s="84"/>
      <c r="T2256" s="84" t="s">
        <v>2197</v>
      </c>
      <c r="U2256" s="84"/>
      <c r="V2256" s="88" t="s">
        <v>2961</v>
      </c>
      <c r="W2256" s="86">
        <v>43430.569965277777</v>
      </c>
      <c r="X2256" s="88" t="s">
        <v>3704</v>
      </c>
      <c r="Y2256" s="84"/>
      <c r="Z2256" s="84"/>
      <c r="AA2256" s="87" t="s">
        <v>4834</v>
      </c>
      <c r="AB2256" s="87" t="s">
        <v>5526</v>
      </c>
      <c r="AC2256" s="84" t="b">
        <v>0</v>
      </c>
      <c r="AD2256" s="84">
        <v>8</v>
      </c>
      <c r="AE2256" s="87" t="s">
        <v>5567</v>
      </c>
      <c r="AF2256" s="84" t="b">
        <v>0</v>
      </c>
      <c r="AG2256" s="84" t="s">
        <v>5604</v>
      </c>
      <c r="AH2256" s="84"/>
      <c r="AI2256" s="87" t="s">
        <v>5552</v>
      </c>
      <c r="AJ2256" s="84" t="b">
        <v>0</v>
      </c>
      <c r="AK2256" s="84">
        <v>4</v>
      </c>
      <c r="AL2256" s="87" t="s">
        <v>5552</v>
      </c>
      <c r="AM2256" s="84" t="s">
        <v>5685</v>
      </c>
      <c r="AN2256" s="84" t="b">
        <v>0</v>
      </c>
      <c r="AO2256" s="87" t="s">
        <v>5526</v>
      </c>
      <c r="AP2256" s="84" t="s">
        <v>179</v>
      </c>
      <c r="AQ2256" s="84">
        <v>0</v>
      </c>
      <c r="AR2256" s="84">
        <v>0</v>
      </c>
      <c r="AS2256" s="84"/>
      <c r="AT2256" s="84"/>
      <c r="AU2256" s="84"/>
      <c r="AV2256" s="84"/>
      <c r="AW2256" s="84"/>
      <c r="AX2256" s="84"/>
      <c r="AY2256" s="84"/>
      <c r="AZ2256" s="84"/>
    </row>
    <row r="2257" spans="1:52" x14ac:dyDescent="0.55000000000000004">
      <c r="A2257" s="69" t="s">
        <v>584</v>
      </c>
      <c r="B2257" s="69" t="s">
        <v>1096</v>
      </c>
      <c r="C2257" s="70"/>
      <c r="D2257" s="71"/>
      <c r="E2257" s="72"/>
      <c r="F2257" s="73"/>
      <c r="G2257" s="70"/>
      <c r="H2257" s="74"/>
      <c r="I2257" s="75"/>
      <c r="J2257" s="75"/>
      <c r="K2257" s="36"/>
      <c r="L2257" s="82"/>
      <c r="M2257" s="82"/>
      <c r="N2257" s="77"/>
      <c r="O2257" s="84" t="s">
        <v>1270</v>
      </c>
      <c r="P2257" s="86">
        <v>43430.569965277777</v>
      </c>
      <c r="Q2257" s="84" t="s">
        <v>1452</v>
      </c>
      <c r="R2257" s="84"/>
      <c r="S2257" s="84"/>
      <c r="T2257" s="84" t="s">
        <v>2197</v>
      </c>
      <c r="U2257" s="84"/>
      <c r="V2257" s="88" t="s">
        <v>2961</v>
      </c>
      <c r="W2257" s="86">
        <v>43430.569965277777</v>
      </c>
      <c r="X2257" s="88" t="s">
        <v>3704</v>
      </c>
      <c r="Y2257" s="84"/>
      <c r="Z2257" s="84"/>
      <c r="AA2257" s="87" t="s">
        <v>4834</v>
      </c>
      <c r="AB2257" s="87" t="s">
        <v>5526</v>
      </c>
      <c r="AC2257" s="84" t="b">
        <v>0</v>
      </c>
      <c r="AD2257" s="84">
        <v>8</v>
      </c>
      <c r="AE2257" s="87" t="s">
        <v>5567</v>
      </c>
      <c r="AF2257" s="84" t="b">
        <v>0</v>
      </c>
      <c r="AG2257" s="84" t="s">
        <v>5604</v>
      </c>
      <c r="AH2257" s="84"/>
      <c r="AI2257" s="87" t="s">
        <v>5552</v>
      </c>
      <c r="AJ2257" s="84" t="b">
        <v>0</v>
      </c>
      <c r="AK2257" s="84">
        <v>4</v>
      </c>
      <c r="AL2257" s="87" t="s">
        <v>5552</v>
      </c>
      <c r="AM2257" s="84" t="s">
        <v>5685</v>
      </c>
      <c r="AN2257" s="84" t="b">
        <v>0</v>
      </c>
      <c r="AO2257" s="87" t="s">
        <v>5526</v>
      </c>
      <c r="AP2257" s="84" t="s">
        <v>179</v>
      </c>
      <c r="AQ2257" s="84">
        <v>0</v>
      </c>
      <c r="AR2257" s="84">
        <v>0</v>
      </c>
      <c r="AS2257" s="84"/>
      <c r="AT2257" s="84"/>
      <c r="AU2257" s="84"/>
      <c r="AV2257" s="84"/>
      <c r="AW2257" s="84"/>
      <c r="AX2257" s="84"/>
      <c r="AY2257" s="84"/>
      <c r="AZ2257" s="84"/>
    </row>
    <row r="2258" spans="1:52" x14ac:dyDescent="0.55000000000000004">
      <c r="A2258" s="69" t="s">
        <v>584</v>
      </c>
      <c r="B2258" s="69" t="s">
        <v>1097</v>
      </c>
      <c r="C2258" s="70"/>
      <c r="D2258" s="71"/>
      <c r="E2258" s="72"/>
      <c r="F2258" s="73"/>
      <c r="G2258" s="70"/>
      <c r="H2258" s="74"/>
      <c r="I2258" s="75"/>
      <c r="J2258" s="75"/>
      <c r="K2258" s="36"/>
      <c r="L2258" s="82"/>
      <c r="M2258" s="82"/>
      <c r="N2258" s="77"/>
      <c r="O2258" s="84" t="s">
        <v>1271</v>
      </c>
      <c r="P2258" s="86">
        <v>43430.569965277777</v>
      </c>
      <c r="Q2258" s="84" t="s">
        <v>1452</v>
      </c>
      <c r="R2258" s="84"/>
      <c r="S2258" s="84"/>
      <c r="T2258" s="84" t="s">
        <v>2197</v>
      </c>
      <c r="U2258" s="84"/>
      <c r="V2258" s="88" t="s">
        <v>2961</v>
      </c>
      <c r="W2258" s="86">
        <v>43430.569965277777</v>
      </c>
      <c r="X2258" s="88" t="s">
        <v>3704</v>
      </c>
      <c r="Y2258" s="84"/>
      <c r="Z2258" s="84"/>
      <c r="AA2258" s="87" t="s">
        <v>4834</v>
      </c>
      <c r="AB2258" s="87" t="s">
        <v>5526</v>
      </c>
      <c r="AC2258" s="84" t="b">
        <v>0</v>
      </c>
      <c r="AD2258" s="84">
        <v>8</v>
      </c>
      <c r="AE2258" s="87" t="s">
        <v>5567</v>
      </c>
      <c r="AF2258" s="84" t="b">
        <v>0</v>
      </c>
      <c r="AG2258" s="84" t="s">
        <v>5604</v>
      </c>
      <c r="AH2258" s="84"/>
      <c r="AI2258" s="87" t="s">
        <v>5552</v>
      </c>
      <c r="AJ2258" s="84" t="b">
        <v>0</v>
      </c>
      <c r="AK2258" s="84">
        <v>4</v>
      </c>
      <c r="AL2258" s="87" t="s">
        <v>5552</v>
      </c>
      <c r="AM2258" s="84" t="s">
        <v>5685</v>
      </c>
      <c r="AN2258" s="84" t="b">
        <v>0</v>
      </c>
      <c r="AO2258" s="87" t="s">
        <v>5526</v>
      </c>
      <c r="AP2258" s="84" t="s">
        <v>179</v>
      </c>
      <c r="AQ2258" s="84">
        <v>0</v>
      </c>
      <c r="AR2258" s="84">
        <v>0</v>
      </c>
      <c r="AS2258" s="84"/>
      <c r="AT2258" s="84"/>
      <c r="AU2258" s="84"/>
      <c r="AV2258" s="84"/>
      <c r="AW2258" s="84"/>
      <c r="AX2258" s="84"/>
      <c r="AY2258" s="84"/>
      <c r="AZ2258" s="84"/>
    </row>
    <row r="2259" spans="1:52" x14ac:dyDescent="0.55000000000000004">
      <c r="A2259" s="69" t="s">
        <v>584</v>
      </c>
      <c r="B2259" s="69" t="s">
        <v>584</v>
      </c>
      <c r="C2259" s="70"/>
      <c r="D2259" s="71"/>
      <c r="E2259" s="72"/>
      <c r="F2259" s="73"/>
      <c r="G2259" s="70"/>
      <c r="H2259" s="74"/>
      <c r="I2259" s="75"/>
      <c r="J2259" s="75"/>
      <c r="K2259" s="36"/>
      <c r="L2259" s="82"/>
      <c r="M2259" s="82"/>
      <c r="N2259" s="77"/>
      <c r="O2259" s="84" t="s">
        <v>1269</v>
      </c>
      <c r="P2259" s="86">
        <v>43430.570138888892</v>
      </c>
      <c r="Q2259" s="84" t="s">
        <v>1452</v>
      </c>
      <c r="R2259" s="84"/>
      <c r="S2259" s="84"/>
      <c r="T2259" s="84"/>
      <c r="U2259" s="84"/>
      <c r="V2259" s="88" t="s">
        <v>2961</v>
      </c>
      <c r="W2259" s="86">
        <v>43430.570138888892</v>
      </c>
      <c r="X2259" s="88" t="s">
        <v>3705</v>
      </c>
      <c r="Y2259" s="84"/>
      <c r="Z2259" s="84"/>
      <c r="AA2259" s="87" t="s">
        <v>4835</v>
      </c>
      <c r="AB2259" s="84"/>
      <c r="AC2259" s="84" t="b">
        <v>0</v>
      </c>
      <c r="AD2259" s="84">
        <v>0</v>
      </c>
      <c r="AE2259" s="87" t="s">
        <v>5552</v>
      </c>
      <c r="AF2259" s="84" t="b">
        <v>0</v>
      </c>
      <c r="AG2259" s="84" t="s">
        <v>5604</v>
      </c>
      <c r="AH2259" s="84"/>
      <c r="AI2259" s="87" t="s">
        <v>5552</v>
      </c>
      <c r="AJ2259" s="84" t="b">
        <v>0</v>
      </c>
      <c r="AK2259" s="84">
        <v>4</v>
      </c>
      <c r="AL2259" s="87" t="s">
        <v>4834</v>
      </c>
      <c r="AM2259" s="84" t="s">
        <v>5685</v>
      </c>
      <c r="AN2259" s="84" t="b">
        <v>0</v>
      </c>
      <c r="AO2259" s="87" t="s">
        <v>4834</v>
      </c>
      <c r="AP2259" s="84" t="s">
        <v>179</v>
      </c>
      <c r="AQ2259" s="84">
        <v>0</v>
      </c>
      <c r="AR2259" s="84">
        <v>0</v>
      </c>
      <c r="AS2259" s="84"/>
      <c r="AT2259" s="84"/>
      <c r="AU2259" s="84"/>
      <c r="AV2259" s="84"/>
      <c r="AW2259" s="84"/>
      <c r="AX2259" s="84"/>
      <c r="AY2259" s="84"/>
      <c r="AZ2259" s="84"/>
    </row>
    <row r="2260" spans="1:52" x14ac:dyDescent="0.55000000000000004">
      <c r="A2260" s="69" t="s">
        <v>584</v>
      </c>
      <c r="B2260" s="69" t="s">
        <v>1094</v>
      </c>
      <c r="C2260" s="70"/>
      <c r="D2260" s="71"/>
      <c r="E2260" s="72"/>
      <c r="F2260" s="73"/>
      <c r="G2260" s="70"/>
      <c r="H2260" s="74"/>
      <c r="I2260" s="75"/>
      <c r="J2260" s="75"/>
      <c r="K2260" s="36"/>
      <c r="L2260" s="82"/>
      <c r="M2260" s="82"/>
      <c r="N2260" s="77"/>
      <c r="O2260" s="84" t="s">
        <v>1270</v>
      </c>
      <c r="P2260" s="86">
        <v>43430.570138888892</v>
      </c>
      <c r="Q2260" s="84" t="s">
        <v>1452</v>
      </c>
      <c r="R2260" s="84"/>
      <c r="S2260" s="84"/>
      <c r="T2260" s="84"/>
      <c r="U2260" s="84"/>
      <c r="V2260" s="88" t="s">
        <v>2961</v>
      </c>
      <c r="W2260" s="86">
        <v>43430.570138888892</v>
      </c>
      <c r="X2260" s="88" t="s">
        <v>3705</v>
      </c>
      <c r="Y2260" s="84"/>
      <c r="Z2260" s="84"/>
      <c r="AA2260" s="87" t="s">
        <v>4835</v>
      </c>
      <c r="AB2260" s="84"/>
      <c r="AC2260" s="84" t="b">
        <v>0</v>
      </c>
      <c r="AD2260" s="84">
        <v>0</v>
      </c>
      <c r="AE2260" s="87" t="s">
        <v>5552</v>
      </c>
      <c r="AF2260" s="84" t="b">
        <v>0</v>
      </c>
      <c r="AG2260" s="84" t="s">
        <v>5604</v>
      </c>
      <c r="AH2260" s="84"/>
      <c r="AI2260" s="87" t="s">
        <v>5552</v>
      </c>
      <c r="AJ2260" s="84" t="b">
        <v>0</v>
      </c>
      <c r="AK2260" s="84">
        <v>4</v>
      </c>
      <c r="AL2260" s="87" t="s">
        <v>4834</v>
      </c>
      <c r="AM2260" s="84" t="s">
        <v>5685</v>
      </c>
      <c r="AN2260" s="84" t="b">
        <v>0</v>
      </c>
      <c r="AO2260" s="87" t="s">
        <v>4834</v>
      </c>
      <c r="AP2260" s="84" t="s">
        <v>179</v>
      </c>
      <c r="AQ2260" s="84">
        <v>0</v>
      </c>
      <c r="AR2260" s="84">
        <v>0</v>
      </c>
      <c r="AS2260" s="84"/>
      <c r="AT2260" s="84"/>
      <c r="AU2260" s="84"/>
      <c r="AV2260" s="84"/>
      <c r="AW2260" s="84"/>
      <c r="AX2260" s="84"/>
      <c r="AY2260" s="84"/>
      <c r="AZ2260" s="84"/>
    </row>
    <row r="2261" spans="1:52" x14ac:dyDescent="0.55000000000000004">
      <c r="A2261" s="69" t="s">
        <v>584</v>
      </c>
      <c r="B2261" s="69" t="s">
        <v>1095</v>
      </c>
      <c r="C2261" s="70"/>
      <c r="D2261" s="71"/>
      <c r="E2261" s="72"/>
      <c r="F2261" s="73"/>
      <c r="G2261" s="70"/>
      <c r="H2261" s="74"/>
      <c r="I2261" s="75"/>
      <c r="J2261" s="75"/>
      <c r="K2261" s="36"/>
      <c r="L2261" s="82"/>
      <c r="M2261" s="82"/>
      <c r="N2261" s="77"/>
      <c r="O2261" s="84" t="s">
        <v>1270</v>
      </c>
      <c r="P2261" s="86">
        <v>43430.570138888892</v>
      </c>
      <c r="Q2261" s="84" t="s">
        <v>1452</v>
      </c>
      <c r="R2261" s="84"/>
      <c r="S2261" s="84"/>
      <c r="T2261" s="84"/>
      <c r="U2261" s="84"/>
      <c r="V2261" s="88" t="s">
        <v>2961</v>
      </c>
      <c r="W2261" s="86">
        <v>43430.570138888892</v>
      </c>
      <c r="X2261" s="88" t="s">
        <v>3705</v>
      </c>
      <c r="Y2261" s="84"/>
      <c r="Z2261" s="84"/>
      <c r="AA2261" s="87" t="s">
        <v>4835</v>
      </c>
      <c r="AB2261" s="84"/>
      <c r="AC2261" s="84" t="b">
        <v>0</v>
      </c>
      <c r="AD2261" s="84">
        <v>0</v>
      </c>
      <c r="AE2261" s="87" t="s">
        <v>5552</v>
      </c>
      <c r="AF2261" s="84" t="b">
        <v>0</v>
      </c>
      <c r="AG2261" s="84" t="s">
        <v>5604</v>
      </c>
      <c r="AH2261" s="84"/>
      <c r="AI2261" s="87" t="s">
        <v>5552</v>
      </c>
      <c r="AJ2261" s="84" t="b">
        <v>0</v>
      </c>
      <c r="AK2261" s="84">
        <v>4</v>
      </c>
      <c r="AL2261" s="87" t="s">
        <v>4834</v>
      </c>
      <c r="AM2261" s="84" t="s">
        <v>5685</v>
      </c>
      <c r="AN2261" s="84" t="b">
        <v>0</v>
      </c>
      <c r="AO2261" s="87" t="s">
        <v>4834</v>
      </c>
      <c r="AP2261" s="84" t="s">
        <v>179</v>
      </c>
      <c r="AQ2261" s="84">
        <v>0</v>
      </c>
      <c r="AR2261" s="84">
        <v>0</v>
      </c>
      <c r="AS2261" s="84"/>
      <c r="AT2261" s="84"/>
      <c r="AU2261" s="84"/>
      <c r="AV2261" s="84"/>
      <c r="AW2261" s="84"/>
      <c r="AX2261" s="84"/>
      <c r="AY2261" s="84"/>
      <c r="AZ2261" s="84"/>
    </row>
    <row r="2262" spans="1:52" x14ac:dyDescent="0.55000000000000004">
      <c r="A2262" s="69" t="s">
        <v>584</v>
      </c>
      <c r="B2262" s="69" t="s">
        <v>1096</v>
      </c>
      <c r="C2262" s="70"/>
      <c r="D2262" s="71"/>
      <c r="E2262" s="72"/>
      <c r="F2262" s="73"/>
      <c r="G2262" s="70"/>
      <c r="H2262" s="74"/>
      <c r="I2262" s="75"/>
      <c r="J2262" s="75"/>
      <c r="K2262" s="36"/>
      <c r="L2262" s="82"/>
      <c r="M2262" s="82"/>
      <c r="N2262" s="77"/>
      <c r="O2262" s="84" t="s">
        <v>1270</v>
      </c>
      <c r="P2262" s="86">
        <v>43430.570138888892</v>
      </c>
      <c r="Q2262" s="84" t="s">
        <v>1452</v>
      </c>
      <c r="R2262" s="84"/>
      <c r="S2262" s="84"/>
      <c r="T2262" s="84"/>
      <c r="U2262" s="84"/>
      <c r="V2262" s="88" t="s">
        <v>2961</v>
      </c>
      <c r="W2262" s="86">
        <v>43430.570138888892</v>
      </c>
      <c r="X2262" s="88" t="s">
        <v>3705</v>
      </c>
      <c r="Y2262" s="84"/>
      <c r="Z2262" s="84"/>
      <c r="AA2262" s="87" t="s">
        <v>4835</v>
      </c>
      <c r="AB2262" s="84"/>
      <c r="AC2262" s="84" t="b">
        <v>0</v>
      </c>
      <c r="AD2262" s="84">
        <v>0</v>
      </c>
      <c r="AE2262" s="87" t="s">
        <v>5552</v>
      </c>
      <c r="AF2262" s="84" t="b">
        <v>0</v>
      </c>
      <c r="AG2262" s="84" t="s">
        <v>5604</v>
      </c>
      <c r="AH2262" s="84"/>
      <c r="AI2262" s="87" t="s">
        <v>5552</v>
      </c>
      <c r="AJ2262" s="84" t="b">
        <v>0</v>
      </c>
      <c r="AK2262" s="84">
        <v>4</v>
      </c>
      <c r="AL2262" s="87" t="s">
        <v>4834</v>
      </c>
      <c r="AM2262" s="84" t="s">
        <v>5685</v>
      </c>
      <c r="AN2262" s="84" t="b">
        <v>0</v>
      </c>
      <c r="AO2262" s="87" t="s">
        <v>4834</v>
      </c>
      <c r="AP2262" s="84" t="s">
        <v>179</v>
      </c>
      <c r="AQ2262" s="84">
        <v>0</v>
      </c>
      <c r="AR2262" s="84">
        <v>0</v>
      </c>
      <c r="AS2262" s="84"/>
      <c r="AT2262" s="84"/>
      <c r="AU2262" s="84"/>
      <c r="AV2262" s="84"/>
      <c r="AW2262" s="84"/>
      <c r="AX2262" s="84"/>
      <c r="AY2262" s="84"/>
      <c r="AZ2262" s="84"/>
    </row>
    <row r="2263" spans="1:52" x14ac:dyDescent="0.55000000000000004">
      <c r="A2263" s="69" t="s">
        <v>584</v>
      </c>
      <c r="B2263" s="69" t="s">
        <v>1097</v>
      </c>
      <c r="C2263" s="70"/>
      <c r="D2263" s="71"/>
      <c r="E2263" s="72"/>
      <c r="F2263" s="73"/>
      <c r="G2263" s="70"/>
      <c r="H2263" s="74"/>
      <c r="I2263" s="75"/>
      <c r="J2263" s="75"/>
      <c r="K2263" s="36"/>
      <c r="L2263" s="82"/>
      <c r="M2263" s="82"/>
      <c r="N2263" s="77"/>
      <c r="O2263" s="84" t="s">
        <v>1271</v>
      </c>
      <c r="P2263" s="86">
        <v>43430.570138888892</v>
      </c>
      <c r="Q2263" s="84" t="s">
        <v>1452</v>
      </c>
      <c r="R2263" s="84"/>
      <c r="S2263" s="84"/>
      <c r="T2263" s="84"/>
      <c r="U2263" s="84"/>
      <c r="V2263" s="88" t="s">
        <v>2961</v>
      </c>
      <c r="W2263" s="86">
        <v>43430.570138888892</v>
      </c>
      <c r="X2263" s="88" t="s">
        <v>3705</v>
      </c>
      <c r="Y2263" s="84"/>
      <c r="Z2263" s="84"/>
      <c r="AA2263" s="87" t="s">
        <v>4835</v>
      </c>
      <c r="AB2263" s="84"/>
      <c r="AC2263" s="84" t="b">
        <v>0</v>
      </c>
      <c r="AD2263" s="84">
        <v>0</v>
      </c>
      <c r="AE2263" s="87" t="s">
        <v>5552</v>
      </c>
      <c r="AF2263" s="84" t="b">
        <v>0</v>
      </c>
      <c r="AG2263" s="84" t="s">
        <v>5604</v>
      </c>
      <c r="AH2263" s="84"/>
      <c r="AI2263" s="87" t="s">
        <v>5552</v>
      </c>
      <c r="AJ2263" s="84" t="b">
        <v>0</v>
      </c>
      <c r="AK2263" s="84">
        <v>4</v>
      </c>
      <c r="AL2263" s="87" t="s">
        <v>4834</v>
      </c>
      <c r="AM2263" s="84" t="s">
        <v>5685</v>
      </c>
      <c r="AN2263" s="84" t="b">
        <v>0</v>
      </c>
      <c r="AO2263" s="87" t="s">
        <v>4834</v>
      </c>
      <c r="AP2263" s="84" t="s">
        <v>179</v>
      </c>
      <c r="AQ2263" s="84">
        <v>0</v>
      </c>
      <c r="AR2263" s="84">
        <v>0</v>
      </c>
      <c r="AS2263" s="84"/>
      <c r="AT2263" s="84"/>
      <c r="AU2263" s="84"/>
      <c r="AV2263" s="84"/>
      <c r="AW2263" s="84"/>
      <c r="AX2263" s="84"/>
      <c r="AY2263" s="84"/>
      <c r="AZ2263" s="84"/>
    </row>
    <row r="2264" spans="1:52" x14ac:dyDescent="0.55000000000000004">
      <c r="A2264" s="69" t="s">
        <v>585</v>
      </c>
      <c r="B2264" s="69" t="s">
        <v>584</v>
      </c>
      <c r="C2264" s="70"/>
      <c r="D2264" s="71"/>
      <c r="E2264" s="72"/>
      <c r="F2264" s="73"/>
      <c r="G2264" s="70"/>
      <c r="H2264" s="74"/>
      <c r="I2264" s="75"/>
      <c r="J2264" s="75"/>
      <c r="K2264" s="36"/>
      <c r="L2264" s="82"/>
      <c r="M2264" s="82"/>
      <c r="N2264" s="77"/>
      <c r="O2264" s="84" t="s">
        <v>1269</v>
      </c>
      <c r="P2264" s="86">
        <v>43430.801249999997</v>
      </c>
      <c r="Q2264" s="84" t="s">
        <v>1452</v>
      </c>
      <c r="R2264" s="84"/>
      <c r="S2264" s="84"/>
      <c r="T2264" s="84"/>
      <c r="U2264" s="84"/>
      <c r="V2264" s="88" t="s">
        <v>2962</v>
      </c>
      <c r="W2264" s="86">
        <v>43430.801249999997</v>
      </c>
      <c r="X2264" s="88" t="s">
        <v>3706</v>
      </c>
      <c r="Y2264" s="84"/>
      <c r="Z2264" s="84"/>
      <c r="AA2264" s="87" t="s">
        <v>4836</v>
      </c>
      <c r="AB2264" s="84"/>
      <c r="AC2264" s="84" t="b">
        <v>0</v>
      </c>
      <c r="AD2264" s="84">
        <v>0</v>
      </c>
      <c r="AE2264" s="87" t="s">
        <v>5552</v>
      </c>
      <c r="AF2264" s="84" t="b">
        <v>0</v>
      </c>
      <c r="AG2264" s="84" t="s">
        <v>5604</v>
      </c>
      <c r="AH2264" s="84"/>
      <c r="AI2264" s="87" t="s">
        <v>5552</v>
      </c>
      <c r="AJ2264" s="84" t="b">
        <v>0</v>
      </c>
      <c r="AK2264" s="84">
        <v>4</v>
      </c>
      <c r="AL2264" s="87" t="s">
        <v>4834</v>
      </c>
      <c r="AM2264" s="84" t="s">
        <v>5682</v>
      </c>
      <c r="AN2264" s="84" t="b">
        <v>0</v>
      </c>
      <c r="AO2264" s="87" t="s">
        <v>4834</v>
      </c>
      <c r="AP2264" s="84" t="s">
        <v>179</v>
      </c>
      <c r="AQ2264" s="84">
        <v>0</v>
      </c>
      <c r="AR2264" s="84">
        <v>0</v>
      </c>
      <c r="AS2264" s="84"/>
      <c r="AT2264" s="84"/>
      <c r="AU2264" s="84"/>
      <c r="AV2264" s="84"/>
      <c r="AW2264" s="84"/>
      <c r="AX2264" s="84"/>
      <c r="AY2264" s="84"/>
      <c r="AZ2264" s="84"/>
    </row>
    <row r="2265" spans="1:52" x14ac:dyDescent="0.55000000000000004">
      <c r="A2265" s="69" t="s">
        <v>585</v>
      </c>
      <c r="B2265" s="69" t="s">
        <v>1095</v>
      </c>
      <c r="C2265" s="70"/>
      <c r="D2265" s="71"/>
      <c r="E2265" s="72"/>
      <c r="F2265" s="73"/>
      <c r="G2265" s="70"/>
      <c r="H2265" s="74"/>
      <c r="I2265" s="75"/>
      <c r="J2265" s="75"/>
      <c r="K2265" s="36"/>
      <c r="L2265" s="82"/>
      <c r="M2265" s="82"/>
      <c r="N2265" s="77"/>
      <c r="O2265" s="84" t="s">
        <v>1270</v>
      </c>
      <c r="P2265" s="86">
        <v>43430.801249999997</v>
      </c>
      <c r="Q2265" s="84" t="s">
        <v>1452</v>
      </c>
      <c r="R2265" s="84"/>
      <c r="S2265" s="84"/>
      <c r="T2265" s="84"/>
      <c r="U2265" s="84"/>
      <c r="V2265" s="88" t="s">
        <v>2962</v>
      </c>
      <c r="W2265" s="86">
        <v>43430.801249999997</v>
      </c>
      <c r="X2265" s="88" t="s">
        <v>3706</v>
      </c>
      <c r="Y2265" s="84"/>
      <c r="Z2265" s="84"/>
      <c r="AA2265" s="87" t="s">
        <v>4836</v>
      </c>
      <c r="AB2265" s="84"/>
      <c r="AC2265" s="84" t="b">
        <v>0</v>
      </c>
      <c r="AD2265" s="84">
        <v>0</v>
      </c>
      <c r="AE2265" s="87" t="s">
        <v>5552</v>
      </c>
      <c r="AF2265" s="84" t="b">
        <v>0</v>
      </c>
      <c r="AG2265" s="84" t="s">
        <v>5604</v>
      </c>
      <c r="AH2265" s="84"/>
      <c r="AI2265" s="87" t="s">
        <v>5552</v>
      </c>
      <c r="AJ2265" s="84" t="b">
        <v>0</v>
      </c>
      <c r="AK2265" s="84">
        <v>4</v>
      </c>
      <c r="AL2265" s="87" t="s">
        <v>4834</v>
      </c>
      <c r="AM2265" s="84" t="s">
        <v>5682</v>
      </c>
      <c r="AN2265" s="84" t="b">
        <v>0</v>
      </c>
      <c r="AO2265" s="87" t="s">
        <v>4834</v>
      </c>
      <c r="AP2265" s="84" t="s">
        <v>179</v>
      </c>
      <c r="AQ2265" s="84">
        <v>0</v>
      </c>
      <c r="AR2265" s="84">
        <v>0</v>
      </c>
      <c r="AS2265" s="84"/>
      <c r="AT2265" s="84"/>
      <c r="AU2265" s="84"/>
      <c r="AV2265" s="84"/>
      <c r="AW2265" s="84"/>
      <c r="AX2265" s="84"/>
      <c r="AY2265" s="84"/>
      <c r="AZ2265" s="84"/>
    </row>
    <row r="2266" spans="1:52" x14ac:dyDescent="0.55000000000000004">
      <c r="A2266" s="69" t="s">
        <v>585</v>
      </c>
      <c r="B2266" s="69" t="s">
        <v>1096</v>
      </c>
      <c r="C2266" s="70"/>
      <c r="D2266" s="71"/>
      <c r="E2266" s="72"/>
      <c r="F2266" s="73"/>
      <c r="G2266" s="70"/>
      <c r="H2266" s="74"/>
      <c r="I2266" s="75"/>
      <c r="J2266" s="75"/>
      <c r="K2266" s="36"/>
      <c r="L2266" s="82"/>
      <c r="M2266" s="82"/>
      <c r="N2266" s="77"/>
      <c r="O2266" s="84" t="s">
        <v>1270</v>
      </c>
      <c r="P2266" s="86">
        <v>43430.801249999997</v>
      </c>
      <c r="Q2266" s="84" t="s">
        <v>1452</v>
      </c>
      <c r="R2266" s="84"/>
      <c r="S2266" s="84"/>
      <c r="T2266" s="84"/>
      <c r="U2266" s="84"/>
      <c r="V2266" s="88" t="s">
        <v>2962</v>
      </c>
      <c r="W2266" s="86">
        <v>43430.801249999997</v>
      </c>
      <c r="X2266" s="88" t="s">
        <v>3706</v>
      </c>
      <c r="Y2266" s="84"/>
      <c r="Z2266" s="84"/>
      <c r="AA2266" s="87" t="s">
        <v>4836</v>
      </c>
      <c r="AB2266" s="84"/>
      <c r="AC2266" s="84" t="b">
        <v>0</v>
      </c>
      <c r="AD2266" s="84">
        <v>0</v>
      </c>
      <c r="AE2266" s="87" t="s">
        <v>5552</v>
      </c>
      <c r="AF2266" s="84" t="b">
        <v>0</v>
      </c>
      <c r="AG2266" s="84" t="s">
        <v>5604</v>
      </c>
      <c r="AH2266" s="84"/>
      <c r="AI2266" s="87" t="s">
        <v>5552</v>
      </c>
      <c r="AJ2266" s="84" t="b">
        <v>0</v>
      </c>
      <c r="AK2266" s="84">
        <v>4</v>
      </c>
      <c r="AL2266" s="87" t="s">
        <v>4834</v>
      </c>
      <c r="AM2266" s="84" t="s">
        <v>5682</v>
      </c>
      <c r="AN2266" s="84" t="b">
        <v>0</v>
      </c>
      <c r="AO2266" s="87" t="s">
        <v>4834</v>
      </c>
      <c r="AP2266" s="84" t="s">
        <v>179</v>
      </c>
      <c r="AQ2266" s="84">
        <v>0</v>
      </c>
      <c r="AR2266" s="84">
        <v>0</v>
      </c>
      <c r="AS2266" s="84"/>
      <c r="AT2266" s="84"/>
      <c r="AU2266" s="84"/>
      <c r="AV2266" s="84"/>
      <c r="AW2266" s="84"/>
      <c r="AX2266" s="84"/>
      <c r="AY2266" s="84"/>
      <c r="AZ2266" s="84"/>
    </row>
    <row r="2267" spans="1:52" x14ac:dyDescent="0.55000000000000004">
      <c r="A2267" s="69" t="s">
        <v>585</v>
      </c>
      <c r="B2267" s="69" t="s">
        <v>1097</v>
      </c>
      <c r="C2267" s="70"/>
      <c r="D2267" s="71"/>
      <c r="E2267" s="72"/>
      <c r="F2267" s="73"/>
      <c r="G2267" s="70"/>
      <c r="H2267" s="74"/>
      <c r="I2267" s="75"/>
      <c r="J2267" s="75"/>
      <c r="K2267" s="36"/>
      <c r="L2267" s="82"/>
      <c r="M2267" s="82"/>
      <c r="N2267" s="77"/>
      <c r="O2267" s="84" t="s">
        <v>1271</v>
      </c>
      <c r="P2267" s="86">
        <v>43430.801249999997</v>
      </c>
      <c r="Q2267" s="84" t="s">
        <v>1452</v>
      </c>
      <c r="R2267" s="84"/>
      <c r="S2267" s="84"/>
      <c r="T2267" s="84"/>
      <c r="U2267" s="84"/>
      <c r="V2267" s="88" t="s">
        <v>2962</v>
      </c>
      <c r="W2267" s="86">
        <v>43430.801249999997</v>
      </c>
      <c r="X2267" s="88" t="s">
        <v>3706</v>
      </c>
      <c r="Y2267" s="84"/>
      <c r="Z2267" s="84"/>
      <c r="AA2267" s="87" t="s">
        <v>4836</v>
      </c>
      <c r="AB2267" s="84"/>
      <c r="AC2267" s="84" t="b">
        <v>0</v>
      </c>
      <c r="AD2267" s="84">
        <v>0</v>
      </c>
      <c r="AE2267" s="87" t="s">
        <v>5552</v>
      </c>
      <c r="AF2267" s="84" t="b">
        <v>0</v>
      </c>
      <c r="AG2267" s="84" t="s">
        <v>5604</v>
      </c>
      <c r="AH2267" s="84"/>
      <c r="AI2267" s="87" t="s">
        <v>5552</v>
      </c>
      <c r="AJ2267" s="84" t="b">
        <v>0</v>
      </c>
      <c r="AK2267" s="84">
        <v>4</v>
      </c>
      <c r="AL2267" s="87" t="s">
        <v>4834</v>
      </c>
      <c r="AM2267" s="84" t="s">
        <v>5682</v>
      </c>
      <c r="AN2267" s="84" t="b">
        <v>0</v>
      </c>
      <c r="AO2267" s="87" t="s">
        <v>4834</v>
      </c>
      <c r="AP2267" s="84" t="s">
        <v>179</v>
      </c>
      <c r="AQ2267" s="84">
        <v>0</v>
      </c>
      <c r="AR2267" s="84">
        <v>0</v>
      </c>
      <c r="AS2267" s="84"/>
      <c r="AT2267" s="84"/>
      <c r="AU2267" s="84"/>
      <c r="AV2267" s="84"/>
      <c r="AW2267" s="84"/>
      <c r="AX2267" s="84"/>
      <c r="AY2267" s="84"/>
      <c r="AZ2267" s="84"/>
    </row>
    <row r="2268" spans="1:52" x14ac:dyDescent="0.55000000000000004">
      <c r="A2268" s="69" t="s">
        <v>585</v>
      </c>
      <c r="B2268" s="69" t="s">
        <v>1094</v>
      </c>
      <c r="C2268" s="70"/>
      <c r="D2268" s="71"/>
      <c r="E2268" s="72"/>
      <c r="F2268" s="73"/>
      <c r="G2268" s="70"/>
      <c r="H2268" s="74"/>
      <c r="I2268" s="75"/>
      <c r="J2268" s="75"/>
      <c r="K2268" s="36"/>
      <c r="L2268" s="82"/>
      <c r="M2268" s="82"/>
      <c r="N2268" s="77"/>
      <c r="O2268" s="84" t="s">
        <v>1270</v>
      </c>
      <c r="P2268" s="86">
        <v>43430.801249999997</v>
      </c>
      <c r="Q2268" s="84" t="s">
        <v>1452</v>
      </c>
      <c r="R2268" s="84"/>
      <c r="S2268" s="84"/>
      <c r="T2268" s="84"/>
      <c r="U2268" s="84"/>
      <c r="V2268" s="88" t="s">
        <v>2962</v>
      </c>
      <c r="W2268" s="86">
        <v>43430.801249999997</v>
      </c>
      <c r="X2268" s="88" t="s">
        <v>3706</v>
      </c>
      <c r="Y2268" s="84"/>
      <c r="Z2268" s="84"/>
      <c r="AA2268" s="87" t="s">
        <v>4836</v>
      </c>
      <c r="AB2268" s="84"/>
      <c r="AC2268" s="84" t="b">
        <v>0</v>
      </c>
      <c r="AD2268" s="84">
        <v>0</v>
      </c>
      <c r="AE2268" s="87" t="s">
        <v>5552</v>
      </c>
      <c r="AF2268" s="84" t="b">
        <v>0</v>
      </c>
      <c r="AG2268" s="84" t="s">
        <v>5604</v>
      </c>
      <c r="AH2268" s="84"/>
      <c r="AI2268" s="87" t="s">
        <v>5552</v>
      </c>
      <c r="AJ2268" s="84" t="b">
        <v>0</v>
      </c>
      <c r="AK2268" s="84">
        <v>4</v>
      </c>
      <c r="AL2268" s="87" t="s">
        <v>4834</v>
      </c>
      <c r="AM2268" s="84" t="s">
        <v>5682</v>
      </c>
      <c r="AN2268" s="84" t="b">
        <v>0</v>
      </c>
      <c r="AO2268" s="87" t="s">
        <v>4834</v>
      </c>
      <c r="AP2268" s="84" t="s">
        <v>179</v>
      </c>
      <c r="AQ2268" s="84">
        <v>0</v>
      </c>
      <c r="AR2268" s="84">
        <v>0</v>
      </c>
      <c r="AS2268" s="84"/>
      <c r="AT2268" s="84"/>
      <c r="AU2268" s="84"/>
      <c r="AV2268" s="84"/>
      <c r="AW2268" s="84"/>
      <c r="AX2268" s="84"/>
      <c r="AY2268" s="84"/>
      <c r="AZ2268" s="84"/>
    </row>
    <row r="2269" spans="1:52" x14ac:dyDescent="0.55000000000000004">
      <c r="A2269" s="69" t="s">
        <v>586</v>
      </c>
      <c r="B2269" s="69" t="s">
        <v>960</v>
      </c>
      <c r="C2269" s="70"/>
      <c r="D2269" s="71"/>
      <c r="E2269" s="72"/>
      <c r="F2269" s="73"/>
      <c r="G2269" s="70"/>
      <c r="H2269" s="74"/>
      <c r="I2269" s="75"/>
      <c r="J2269" s="75"/>
      <c r="K2269" s="36"/>
      <c r="L2269" s="82"/>
      <c r="M2269" s="82"/>
      <c r="N2269" s="77"/>
      <c r="O2269" s="84" t="s">
        <v>1270</v>
      </c>
      <c r="P2269" s="86">
        <v>43430.808356481481</v>
      </c>
      <c r="Q2269" s="84" t="s">
        <v>1475</v>
      </c>
      <c r="R2269" s="88" t="s">
        <v>1719</v>
      </c>
      <c r="S2269" s="84" t="s">
        <v>1934</v>
      </c>
      <c r="T2269" s="84" t="s">
        <v>2032</v>
      </c>
      <c r="U2269" s="88" t="s">
        <v>2515</v>
      </c>
      <c r="V2269" s="88" t="s">
        <v>2515</v>
      </c>
      <c r="W2269" s="86">
        <v>43430.808356481481</v>
      </c>
      <c r="X2269" s="88" t="s">
        <v>3707</v>
      </c>
      <c r="Y2269" s="84"/>
      <c r="Z2269" s="84"/>
      <c r="AA2269" s="87" t="s">
        <v>4837</v>
      </c>
      <c r="AB2269" s="84"/>
      <c r="AC2269" s="84" t="b">
        <v>0</v>
      </c>
      <c r="AD2269" s="84">
        <v>0</v>
      </c>
      <c r="AE2269" s="87" t="s">
        <v>5552</v>
      </c>
      <c r="AF2269" s="84" t="b">
        <v>0</v>
      </c>
      <c r="AG2269" s="84" t="s">
        <v>5604</v>
      </c>
      <c r="AH2269" s="84"/>
      <c r="AI2269" s="87" t="s">
        <v>5552</v>
      </c>
      <c r="AJ2269" s="84" t="b">
        <v>0</v>
      </c>
      <c r="AK2269" s="84">
        <v>0</v>
      </c>
      <c r="AL2269" s="87" t="s">
        <v>5552</v>
      </c>
      <c r="AM2269" s="84" t="s">
        <v>5687</v>
      </c>
      <c r="AN2269" s="84" t="b">
        <v>0</v>
      </c>
      <c r="AO2269" s="87" t="s">
        <v>4837</v>
      </c>
      <c r="AP2269" s="84" t="s">
        <v>179</v>
      </c>
      <c r="AQ2269" s="84">
        <v>0</v>
      </c>
      <c r="AR2269" s="84">
        <v>0</v>
      </c>
      <c r="AS2269" s="84"/>
      <c r="AT2269" s="84"/>
      <c r="AU2269" s="84"/>
      <c r="AV2269" s="84"/>
      <c r="AW2269" s="84"/>
      <c r="AX2269" s="84"/>
      <c r="AY2269" s="84"/>
      <c r="AZ2269" s="84"/>
    </row>
    <row r="2270" spans="1:52" x14ac:dyDescent="0.55000000000000004">
      <c r="A2270" s="69" t="s">
        <v>586</v>
      </c>
      <c r="B2270" s="69" t="s">
        <v>961</v>
      </c>
      <c r="C2270" s="70"/>
      <c r="D2270" s="71"/>
      <c r="E2270" s="72"/>
      <c r="F2270" s="73"/>
      <c r="G2270" s="70"/>
      <c r="H2270" s="74"/>
      <c r="I2270" s="75"/>
      <c r="J2270" s="75"/>
      <c r="K2270" s="36"/>
      <c r="L2270" s="82"/>
      <c r="M2270" s="82"/>
      <c r="N2270" s="77"/>
      <c r="O2270" s="84" t="s">
        <v>1270</v>
      </c>
      <c r="P2270" s="86">
        <v>43430.808356481481</v>
      </c>
      <c r="Q2270" s="84" t="s">
        <v>1475</v>
      </c>
      <c r="R2270" s="88" t="s">
        <v>1719</v>
      </c>
      <c r="S2270" s="84" t="s">
        <v>1934</v>
      </c>
      <c r="T2270" s="84" t="s">
        <v>2032</v>
      </c>
      <c r="U2270" s="88" t="s">
        <v>2515</v>
      </c>
      <c r="V2270" s="88" t="s">
        <v>2515</v>
      </c>
      <c r="W2270" s="86">
        <v>43430.808356481481</v>
      </c>
      <c r="X2270" s="88" t="s">
        <v>3707</v>
      </c>
      <c r="Y2270" s="84"/>
      <c r="Z2270" s="84"/>
      <c r="AA2270" s="87" t="s">
        <v>4837</v>
      </c>
      <c r="AB2270" s="84"/>
      <c r="AC2270" s="84" t="b">
        <v>0</v>
      </c>
      <c r="AD2270" s="84">
        <v>0</v>
      </c>
      <c r="AE2270" s="87" t="s">
        <v>5552</v>
      </c>
      <c r="AF2270" s="84" t="b">
        <v>0</v>
      </c>
      <c r="AG2270" s="84" t="s">
        <v>5604</v>
      </c>
      <c r="AH2270" s="84"/>
      <c r="AI2270" s="87" t="s">
        <v>5552</v>
      </c>
      <c r="AJ2270" s="84" t="b">
        <v>0</v>
      </c>
      <c r="AK2270" s="84">
        <v>0</v>
      </c>
      <c r="AL2270" s="87" t="s">
        <v>5552</v>
      </c>
      <c r="AM2270" s="84" t="s">
        <v>5687</v>
      </c>
      <c r="AN2270" s="84" t="b">
        <v>0</v>
      </c>
      <c r="AO2270" s="87" t="s">
        <v>4837</v>
      </c>
      <c r="AP2270" s="84" t="s">
        <v>179</v>
      </c>
      <c r="AQ2270" s="84">
        <v>0</v>
      </c>
      <c r="AR2270" s="84">
        <v>0</v>
      </c>
      <c r="AS2270" s="84"/>
      <c r="AT2270" s="84"/>
      <c r="AU2270" s="84"/>
      <c r="AV2270" s="84"/>
      <c r="AW2270" s="84"/>
      <c r="AX2270" s="84"/>
      <c r="AY2270" s="84"/>
      <c r="AZ2270" s="84"/>
    </row>
    <row r="2271" spans="1:52" x14ac:dyDescent="0.55000000000000004">
      <c r="A2271" s="69" t="s">
        <v>586</v>
      </c>
      <c r="B2271" s="69" t="s">
        <v>962</v>
      </c>
      <c r="C2271" s="70"/>
      <c r="D2271" s="71"/>
      <c r="E2271" s="72"/>
      <c r="F2271" s="73"/>
      <c r="G2271" s="70"/>
      <c r="H2271" s="74"/>
      <c r="I2271" s="75"/>
      <c r="J2271" s="75"/>
      <c r="K2271" s="36"/>
      <c r="L2271" s="82"/>
      <c r="M2271" s="82"/>
      <c r="N2271" s="77"/>
      <c r="O2271" s="84" t="s">
        <v>1270</v>
      </c>
      <c r="P2271" s="86">
        <v>43430.808356481481</v>
      </c>
      <c r="Q2271" s="84" t="s">
        <v>1475</v>
      </c>
      <c r="R2271" s="88" t="s">
        <v>1719</v>
      </c>
      <c r="S2271" s="84" t="s">
        <v>1934</v>
      </c>
      <c r="T2271" s="84" t="s">
        <v>2032</v>
      </c>
      <c r="U2271" s="88" t="s">
        <v>2515</v>
      </c>
      <c r="V2271" s="88" t="s">
        <v>2515</v>
      </c>
      <c r="W2271" s="86">
        <v>43430.808356481481</v>
      </c>
      <c r="X2271" s="88" t="s">
        <v>3707</v>
      </c>
      <c r="Y2271" s="84"/>
      <c r="Z2271" s="84"/>
      <c r="AA2271" s="87" t="s">
        <v>4837</v>
      </c>
      <c r="AB2271" s="84"/>
      <c r="AC2271" s="84" t="b">
        <v>0</v>
      </c>
      <c r="AD2271" s="84">
        <v>0</v>
      </c>
      <c r="AE2271" s="87" t="s">
        <v>5552</v>
      </c>
      <c r="AF2271" s="84" t="b">
        <v>0</v>
      </c>
      <c r="AG2271" s="84" t="s">
        <v>5604</v>
      </c>
      <c r="AH2271" s="84"/>
      <c r="AI2271" s="87" t="s">
        <v>5552</v>
      </c>
      <c r="AJ2271" s="84" t="b">
        <v>0</v>
      </c>
      <c r="AK2271" s="84">
        <v>0</v>
      </c>
      <c r="AL2271" s="87" t="s">
        <v>5552</v>
      </c>
      <c r="AM2271" s="84" t="s">
        <v>5687</v>
      </c>
      <c r="AN2271" s="84" t="b">
        <v>0</v>
      </c>
      <c r="AO2271" s="87" t="s">
        <v>4837</v>
      </c>
      <c r="AP2271" s="84" t="s">
        <v>179</v>
      </c>
      <c r="AQ2271" s="84">
        <v>0</v>
      </c>
      <c r="AR2271" s="84">
        <v>0</v>
      </c>
      <c r="AS2271" s="84"/>
      <c r="AT2271" s="84"/>
      <c r="AU2271" s="84"/>
      <c r="AV2271" s="84"/>
      <c r="AW2271" s="84"/>
      <c r="AX2271" s="84"/>
      <c r="AY2271" s="84"/>
      <c r="AZ2271" s="84"/>
    </row>
    <row r="2272" spans="1:52" x14ac:dyDescent="0.55000000000000004">
      <c r="A2272" s="69" t="s">
        <v>586</v>
      </c>
      <c r="B2272" s="69" t="s">
        <v>963</v>
      </c>
      <c r="C2272" s="70"/>
      <c r="D2272" s="71"/>
      <c r="E2272" s="72"/>
      <c r="F2272" s="73"/>
      <c r="G2272" s="70"/>
      <c r="H2272" s="74"/>
      <c r="I2272" s="75"/>
      <c r="J2272" s="75"/>
      <c r="K2272" s="36"/>
      <c r="L2272" s="82"/>
      <c r="M2272" s="82"/>
      <c r="N2272" s="77"/>
      <c r="O2272" s="84" t="s">
        <v>1270</v>
      </c>
      <c r="P2272" s="86">
        <v>43430.808356481481</v>
      </c>
      <c r="Q2272" s="84" t="s">
        <v>1475</v>
      </c>
      <c r="R2272" s="88" t="s">
        <v>1719</v>
      </c>
      <c r="S2272" s="84" t="s">
        <v>1934</v>
      </c>
      <c r="T2272" s="84" t="s">
        <v>2032</v>
      </c>
      <c r="U2272" s="88" t="s">
        <v>2515</v>
      </c>
      <c r="V2272" s="88" t="s">
        <v>2515</v>
      </c>
      <c r="W2272" s="86">
        <v>43430.808356481481</v>
      </c>
      <c r="X2272" s="88" t="s">
        <v>3707</v>
      </c>
      <c r="Y2272" s="84"/>
      <c r="Z2272" s="84"/>
      <c r="AA2272" s="87" t="s">
        <v>4837</v>
      </c>
      <c r="AB2272" s="84"/>
      <c r="AC2272" s="84" t="b">
        <v>0</v>
      </c>
      <c r="AD2272" s="84">
        <v>0</v>
      </c>
      <c r="AE2272" s="87" t="s">
        <v>5552</v>
      </c>
      <c r="AF2272" s="84" t="b">
        <v>0</v>
      </c>
      <c r="AG2272" s="84" t="s">
        <v>5604</v>
      </c>
      <c r="AH2272" s="84"/>
      <c r="AI2272" s="87" t="s">
        <v>5552</v>
      </c>
      <c r="AJ2272" s="84" t="b">
        <v>0</v>
      </c>
      <c r="AK2272" s="84">
        <v>0</v>
      </c>
      <c r="AL2272" s="87" t="s">
        <v>5552</v>
      </c>
      <c r="AM2272" s="84" t="s">
        <v>5687</v>
      </c>
      <c r="AN2272" s="84" t="b">
        <v>0</v>
      </c>
      <c r="AO2272" s="87" t="s">
        <v>4837</v>
      </c>
      <c r="AP2272" s="84" t="s">
        <v>179</v>
      </c>
      <c r="AQ2272" s="84">
        <v>0</v>
      </c>
      <c r="AR2272" s="84">
        <v>0</v>
      </c>
      <c r="AS2272" s="84"/>
      <c r="AT2272" s="84"/>
      <c r="AU2272" s="84"/>
      <c r="AV2272" s="84"/>
      <c r="AW2272" s="84"/>
      <c r="AX2272" s="84"/>
      <c r="AY2272" s="84"/>
      <c r="AZ2272" s="84"/>
    </row>
    <row r="2273" spans="1:52" x14ac:dyDescent="0.55000000000000004">
      <c r="A2273" s="69" t="s">
        <v>586</v>
      </c>
      <c r="B2273" s="69" t="s">
        <v>964</v>
      </c>
      <c r="C2273" s="70"/>
      <c r="D2273" s="71"/>
      <c r="E2273" s="72"/>
      <c r="F2273" s="73"/>
      <c r="G2273" s="70"/>
      <c r="H2273" s="74"/>
      <c r="I2273" s="75"/>
      <c r="J2273" s="75"/>
      <c r="K2273" s="36"/>
      <c r="L2273" s="82"/>
      <c r="M2273" s="82"/>
      <c r="N2273" s="77"/>
      <c r="O2273" s="84" t="s">
        <v>1270</v>
      </c>
      <c r="P2273" s="86">
        <v>43430.808356481481</v>
      </c>
      <c r="Q2273" s="84" t="s">
        <v>1475</v>
      </c>
      <c r="R2273" s="88" t="s">
        <v>1719</v>
      </c>
      <c r="S2273" s="84" t="s">
        <v>1934</v>
      </c>
      <c r="T2273" s="84" t="s">
        <v>2032</v>
      </c>
      <c r="U2273" s="88" t="s">
        <v>2515</v>
      </c>
      <c r="V2273" s="88" t="s">
        <v>2515</v>
      </c>
      <c r="W2273" s="86">
        <v>43430.808356481481</v>
      </c>
      <c r="X2273" s="88" t="s">
        <v>3707</v>
      </c>
      <c r="Y2273" s="84"/>
      <c r="Z2273" s="84"/>
      <c r="AA2273" s="87" t="s">
        <v>4837</v>
      </c>
      <c r="AB2273" s="84"/>
      <c r="AC2273" s="84" t="b">
        <v>0</v>
      </c>
      <c r="AD2273" s="84">
        <v>0</v>
      </c>
      <c r="AE2273" s="87" t="s">
        <v>5552</v>
      </c>
      <c r="AF2273" s="84" t="b">
        <v>0</v>
      </c>
      <c r="AG2273" s="84" t="s">
        <v>5604</v>
      </c>
      <c r="AH2273" s="84"/>
      <c r="AI2273" s="87" t="s">
        <v>5552</v>
      </c>
      <c r="AJ2273" s="84" t="b">
        <v>0</v>
      </c>
      <c r="AK2273" s="84">
        <v>0</v>
      </c>
      <c r="AL2273" s="87" t="s">
        <v>5552</v>
      </c>
      <c r="AM2273" s="84" t="s">
        <v>5687</v>
      </c>
      <c r="AN2273" s="84" t="b">
        <v>0</v>
      </c>
      <c r="AO2273" s="87" t="s">
        <v>4837</v>
      </c>
      <c r="AP2273" s="84" t="s">
        <v>179</v>
      </c>
      <c r="AQ2273" s="84">
        <v>0</v>
      </c>
      <c r="AR2273" s="84">
        <v>0</v>
      </c>
      <c r="AS2273" s="84"/>
      <c r="AT2273" s="84"/>
      <c r="AU2273" s="84"/>
      <c r="AV2273" s="84"/>
      <c r="AW2273" s="84"/>
      <c r="AX2273" s="84"/>
      <c r="AY2273" s="84"/>
      <c r="AZ2273" s="84"/>
    </row>
    <row r="2274" spans="1:52" x14ac:dyDescent="0.55000000000000004">
      <c r="A2274" s="69" t="s">
        <v>587</v>
      </c>
      <c r="B2274" s="69" t="s">
        <v>643</v>
      </c>
      <c r="C2274" s="70"/>
      <c r="D2274" s="71"/>
      <c r="E2274" s="72"/>
      <c r="F2274" s="73"/>
      <c r="G2274" s="70"/>
      <c r="H2274" s="74"/>
      <c r="I2274" s="75"/>
      <c r="J2274" s="75"/>
      <c r="K2274" s="36"/>
      <c r="L2274" s="82"/>
      <c r="M2274" s="82"/>
      <c r="N2274" s="77"/>
      <c r="O2274" s="84" t="s">
        <v>1269</v>
      </c>
      <c r="P2274" s="86">
        <v>43430.844131944446</v>
      </c>
      <c r="Q2274" s="84" t="s">
        <v>1476</v>
      </c>
      <c r="R2274" s="84"/>
      <c r="S2274" s="84"/>
      <c r="T2274" s="84" t="s">
        <v>2198</v>
      </c>
      <c r="U2274" s="84"/>
      <c r="V2274" s="88" t="s">
        <v>2963</v>
      </c>
      <c r="W2274" s="86">
        <v>43430.844131944446</v>
      </c>
      <c r="X2274" s="88" t="s">
        <v>3708</v>
      </c>
      <c r="Y2274" s="84"/>
      <c r="Z2274" s="84"/>
      <c r="AA2274" s="87" t="s">
        <v>4838</v>
      </c>
      <c r="AB2274" s="84"/>
      <c r="AC2274" s="84" t="b">
        <v>0</v>
      </c>
      <c r="AD2274" s="84">
        <v>0</v>
      </c>
      <c r="AE2274" s="87" t="s">
        <v>5552</v>
      </c>
      <c r="AF2274" s="84" t="b">
        <v>1</v>
      </c>
      <c r="AG2274" s="84" t="s">
        <v>5605</v>
      </c>
      <c r="AH2274" s="84"/>
      <c r="AI2274" s="87" t="s">
        <v>5638</v>
      </c>
      <c r="AJ2274" s="84" t="b">
        <v>0</v>
      </c>
      <c r="AK2274" s="84">
        <v>2</v>
      </c>
      <c r="AL2274" s="87" t="s">
        <v>4912</v>
      </c>
      <c r="AM2274" s="84" t="s">
        <v>5686</v>
      </c>
      <c r="AN2274" s="84" t="b">
        <v>0</v>
      </c>
      <c r="AO2274" s="87" t="s">
        <v>4912</v>
      </c>
      <c r="AP2274" s="84" t="s">
        <v>179</v>
      </c>
      <c r="AQ2274" s="84">
        <v>0</v>
      </c>
      <c r="AR2274" s="84">
        <v>0</v>
      </c>
      <c r="AS2274" s="84"/>
      <c r="AT2274" s="84"/>
      <c r="AU2274" s="84"/>
      <c r="AV2274" s="84"/>
      <c r="AW2274" s="84"/>
      <c r="AX2274" s="84"/>
      <c r="AY2274" s="84"/>
      <c r="AZ2274" s="84"/>
    </row>
    <row r="2275" spans="1:52" x14ac:dyDescent="0.55000000000000004">
      <c r="A2275" s="69" t="s">
        <v>587</v>
      </c>
      <c r="B2275" s="69" t="s">
        <v>676</v>
      </c>
      <c r="C2275" s="70"/>
      <c r="D2275" s="71"/>
      <c r="E2275" s="72"/>
      <c r="F2275" s="73"/>
      <c r="G2275" s="70"/>
      <c r="H2275" s="74"/>
      <c r="I2275" s="75"/>
      <c r="J2275" s="75"/>
      <c r="K2275" s="36"/>
      <c r="L2275" s="82"/>
      <c r="M2275" s="82"/>
      <c r="N2275" s="77"/>
      <c r="O2275" s="84" t="s">
        <v>1270</v>
      </c>
      <c r="P2275" s="86">
        <v>43430.844131944446</v>
      </c>
      <c r="Q2275" s="84" t="s">
        <v>1476</v>
      </c>
      <c r="R2275" s="84"/>
      <c r="S2275" s="84"/>
      <c r="T2275" s="84" t="s">
        <v>2198</v>
      </c>
      <c r="U2275" s="84"/>
      <c r="V2275" s="88" t="s">
        <v>2963</v>
      </c>
      <c r="W2275" s="86">
        <v>43430.844131944446</v>
      </c>
      <c r="X2275" s="88" t="s">
        <v>3708</v>
      </c>
      <c r="Y2275" s="84"/>
      <c r="Z2275" s="84"/>
      <c r="AA2275" s="87" t="s">
        <v>4838</v>
      </c>
      <c r="AB2275" s="84"/>
      <c r="AC2275" s="84" t="b">
        <v>0</v>
      </c>
      <c r="AD2275" s="84">
        <v>0</v>
      </c>
      <c r="AE2275" s="87" t="s">
        <v>5552</v>
      </c>
      <c r="AF2275" s="84" t="b">
        <v>1</v>
      </c>
      <c r="AG2275" s="84" t="s">
        <v>5605</v>
      </c>
      <c r="AH2275" s="84"/>
      <c r="AI2275" s="87" t="s">
        <v>5638</v>
      </c>
      <c r="AJ2275" s="84" t="b">
        <v>0</v>
      </c>
      <c r="AK2275" s="84">
        <v>2</v>
      </c>
      <c r="AL2275" s="87" t="s">
        <v>4912</v>
      </c>
      <c r="AM2275" s="84" t="s">
        <v>5686</v>
      </c>
      <c r="AN2275" s="84" t="b">
        <v>0</v>
      </c>
      <c r="AO2275" s="87" t="s">
        <v>4912</v>
      </c>
      <c r="AP2275" s="84" t="s">
        <v>179</v>
      </c>
      <c r="AQ2275" s="84">
        <v>0</v>
      </c>
      <c r="AR2275" s="84">
        <v>0</v>
      </c>
      <c r="AS2275" s="84"/>
      <c r="AT2275" s="84"/>
      <c r="AU2275" s="84"/>
      <c r="AV2275" s="84"/>
      <c r="AW2275" s="84"/>
      <c r="AX2275" s="84"/>
      <c r="AY2275" s="84"/>
      <c r="AZ2275" s="84"/>
    </row>
    <row r="2276" spans="1:52" x14ac:dyDescent="0.55000000000000004">
      <c r="A2276" s="69" t="s">
        <v>587</v>
      </c>
      <c r="B2276" s="69" t="s">
        <v>1110</v>
      </c>
      <c r="C2276" s="70"/>
      <c r="D2276" s="71"/>
      <c r="E2276" s="72"/>
      <c r="F2276" s="73"/>
      <c r="G2276" s="70"/>
      <c r="H2276" s="74"/>
      <c r="I2276" s="75"/>
      <c r="J2276" s="75"/>
      <c r="K2276" s="36"/>
      <c r="L2276" s="82"/>
      <c r="M2276" s="82"/>
      <c r="N2276" s="77"/>
      <c r="O2276" s="84" t="s">
        <v>1270</v>
      </c>
      <c r="P2276" s="86">
        <v>43430.844131944446</v>
      </c>
      <c r="Q2276" s="84" t="s">
        <v>1476</v>
      </c>
      <c r="R2276" s="84"/>
      <c r="S2276" s="84"/>
      <c r="T2276" s="84" t="s">
        <v>2198</v>
      </c>
      <c r="U2276" s="84"/>
      <c r="V2276" s="88" t="s">
        <v>2963</v>
      </c>
      <c r="W2276" s="86">
        <v>43430.844131944446</v>
      </c>
      <c r="X2276" s="88" t="s">
        <v>3708</v>
      </c>
      <c r="Y2276" s="84"/>
      <c r="Z2276" s="84"/>
      <c r="AA2276" s="87" t="s">
        <v>4838</v>
      </c>
      <c r="AB2276" s="84"/>
      <c r="AC2276" s="84" t="b">
        <v>0</v>
      </c>
      <c r="AD2276" s="84">
        <v>0</v>
      </c>
      <c r="AE2276" s="87" t="s">
        <v>5552</v>
      </c>
      <c r="AF2276" s="84" t="b">
        <v>1</v>
      </c>
      <c r="AG2276" s="84" t="s">
        <v>5605</v>
      </c>
      <c r="AH2276" s="84"/>
      <c r="AI2276" s="87" t="s">
        <v>5638</v>
      </c>
      <c r="AJ2276" s="84" t="b">
        <v>0</v>
      </c>
      <c r="AK2276" s="84">
        <v>2</v>
      </c>
      <c r="AL2276" s="87" t="s">
        <v>4912</v>
      </c>
      <c r="AM2276" s="84" t="s">
        <v>5686</v>
      </c>
      <c r="AN2276" s="84" t="b">
        <v>0</v>
      </c>
      <c r="AO2276" s="87" t="s">
        <v>4912</v>
      </c>
      <c r="AP2276" s="84" t="s">
        <v>179</v>
      </c>
      <c r="AQ2276" s="84">
        <v>0</v>
      </c>
      <c r="AR2276" s="84">
        <v>0</v>
      </c>
      <c r="AS2276" s="84"/>
      <c r="AT2276" s="84"/>
      <c r="AU2276" s="84"/>
      <c r="AV2276" s="84"/>
      <c r="AW2276" s="84"/>
      <c r="AX2276" s="84"/>
      <c r="AY2276" s="84"/>
      <c r="AZ2276" s="84"/>
    </row>
    <row r="2277" spans="1:52" x14ac:dyDescent="0.55000000000000004">
      <c r="A2277" s="69" t="s">
        <v>587</v>
      </c>
      <c r="B2277" s="69" t="s">
        <v>1111</v>
      </c>
      <c r="C2277" s="70"/>
      <c r="D2277" s="71"/>
      <c r="E2277" s="72"/>
      <c r="F2277" s="73"/>
      <c r="G2277" s="70"/>
      <c r="H2277" s="74"/>
      <c r="I2277" s="75"/>
      <c r="J2277" s="75"/>
      <c r="K2277" s="36"/>
      <c r="L2277" s="82"/>
      <c r="M2277" s="82"/>
      <c r="N2277" s="77"/>
      <c r="O2277" s="84" t="s">
        <v>1270</v>
      </c>
      <c r="P2277" s="86">
        <v>43430.844131944446</v>
      </c>
      <c r="Q2277" s="84" t="s">
        <v>1476</v>
      </c>
      <c r="R2277" s="84"/>
      <c r="S2277" s="84"/>
      <c r="T2277" s="84" t="s">
        <v>2198</v>
      </c>
      <c r="U2277" s="84"/>
      <c r="V2277" s="88" t="s">
        <v>2963</v>
      </c>
      <c r="W2277" s="86">
        <v>43430.844131944446</v>
      </c>
      <c r="X2277" s="88" t="s">
        <v>3708</v>
      </c>
      <c r="Y2277" s="84"/>
      <c r="Z2277" s="84"/>
      <c r="AA2277" s="87" t="s">
        <v>4838</v>
      </c>
      <c r="AB2277" s="84"/>
      <c r="AC2277" s="84" t="b">
        <v>0</v>
      </c>
      <c r="AD2277" s="84">
        <v>0</v>
      </c>
      <c r="AE2277" s="87" t="s">
        <v>5552</v>
      </c>
      <c r="AF2277" s="84" t="b">
        <v>1</v>
      </c>
      <c r="AG2277" s="84" t="s">
        <v>5605</v>
      </c>
      <c r="AH2277" s="84"/>
      <c r="AI2277" s="87" t="s">
        <v>5638</v>
      </c>
      <c r="AJ2277" s="84" t="b">
        <v>0</v>
      </c>
      <c r="AK2277" s="84">
        <v>2</v>
      </c>
      <c r="AL2277" s="87" t="s">
        <v>4912</v>
      </c>
      <c r="AM2277" s="84" t="s">
        <v>5686</v>
      </c>
      <c r="AN2277" s="84" t="b">
        <v>0</v>
      </c>
      <c r="AO2277" s="87" t="s">
        <v>4912</v>
      </c>
      <c r="AP2277" s="84" t="s">
        <v>179</v>
      </c>
      <c r="AQ2277" s="84">
        <v>0</v>
      </c>
      <c r="AR2277" s="84">
        <v>0</v>
      </c>
      <c r="AS2277" s="84"/>
      <c r="AT2277" s="84"/>
      <c r="AU2277" s="84"/>
      <c r="AV2277" s="84"/>
      <c r="AW2277" s="84"/>
      <c r="AX2277" s="84"/>
      <c r="AY2277" s="84"/>
      <c r="AZ2277" s="84"/>
    </row>
    <row r="2278" spans="1:52" x14ac:dyDescent="0.55000000000000004">
      <c r="A2278" s="69" t="s">
        <v>587</v>
      </c>
      <c r="B2278" s="69" t="s">
        <v>677</v>
      </c>
      <c r="C2278" s="70"/>
      <c r="D2278" s="71"/>
      <c r="E2278" s="72"/>
      <c r="F2278" s="73"/>
      <c r="G2278" s="70"/>
      <c r="H2278" s="74"/>
      <c r="I2278" s="75"/>
      <c r="J2278" s="75"/>
      <c r="K2278" s="36"/>
      <c r="L2278" s="82"/>
      <c r="M2278" s="82"/>
      <c r="N2278" s="77"/>
      <c r="O2278" s="84" t="s">
        <v>1270</v>
      </c>
      <c r="P2278" s="86">
        <v>43430.844131944446</v>
      </c>
      <c r="Q2278" s="84" t="s">
        <v>1476</v>
      </c>
      <c r="R2278" s="84"/>
      <c r="S2278" s="84"/>
      <c r="T2278" s="84" t="s">
        <v>2198</v>
      </c>
      <c r="U2278" s="84"/>
      <c r="V2278" s="88" t="s">
        <v>2963</v>
      </c>
      <c r="W2278" s="86">
        <v>43430.844131944446</v>
      </c>
      <c r="X2278" s="88" t="s">
        <v>3708</v>
      </c>
      <c r="Y2278" s="84"/>
      <c r="Z2278" s="84"/>
      <c r="AA2278" s="87" t="s">
        <v>4838</v>
      </c>
      <c r="AB2278" s="84"/>
      <c r="AC2278" s="84" t="b">
        <v>0</v>
      </c>
      <c r="AD2278" s="84">
        <v>0</v>
      </c>
      <c r="AE2278" s="87" t="s">
        <v>5552</v>
      </c>
      <c r="AF2278" s="84" t="b">
        <v>1</v>
      </c>
      <c r="AG2278" s="84" t="s">
        <v>5605</v>
      </c>
      <c r="AH2278" s="84"/>
      <c r="AI2278" s="87" t="s">
        <v>5638</v>
      </c>
      <c r="AJ2278" s="84" t="b">
        <v>0</v>
      </c>
      <c r="AK2278" s="84">
        <v>2</v>
      </c>
      <c r="AL2278" s="87" t="s">
        <v>4912</v>
      </c>
      <c r="AM2278" s="84" t="s">
        <v>5686</v>
      </c>
      <c r="AN2278" s="84" t="b">
        <v>0</v>
      </c>
      <c r="AO2278" s="87" t="s">
        <v>4912</v>
      </c>
      <c r="AP2278" s="84" t="s">
        <v>179</v>
      </c>
      <c r="AQ2278" s="84">
        <v>0</v>
      </c>
      <c r="AR2278" s="84">
        <v>0</v>
      </c>
      <c r="AS2278" s="84"/>
      <c r="AT2278" s="84"/>
      <c r="AU2278" s="84"/>
      <c r="AV2278" s="84"/>
      <c r="AW2278" s="84"/>
      <c r="AX2278" s="84"/>
      <c r="AY2278" s="84"/>
      <c r="AZ2278" s="84"/>
    </row>
    <row r="2279" spans="1:52" x14ac:dyDescent="0.55000000000000004">
      <c r="A2279" s="69" t="s">
        <v>587</v>
      </c>
      <c r="B2279" s="69" t="s">
        <v>1112</v>
      </c>
      <c r="C2279" s="70"/>
      <c r="D2279" s="71"/>
      <c r="E2279" s="72"/>
      <c r="F2279" s="73"/>
      <c r="G2279" s="70"/>
      <c r="H2279" s="74"/>
      <c r="I2279" s="75"/>
      <c r="J2279" s="75"/>
      <c r="K2279" s="36"/>
      <c r="L2279" s="82"/>
      <c r="M2279" s="82"/>
      <c r="N2279" s="77"/>
      <c r="O2279" s="84" t="s">
        <v>1270</v>
      </c>
      <c r="P2279" s="86">
        <v>43430.844131944446</v>
      </c>
      <c r="Q2279" s="84" t="s">
        <v>1476</v>
      </c>
      <c r="R2279" s="84"/>
      <c r="S2279" s="84"/>
      <c r="T2279" s="84" t="s">
        <v>2198</v>
      </c>
      <c r="U2279" s="84"/>
      <c r="V2279" s="88" t="s">
        <v>2963</v>
      </c>
      <c r="W2279" s="86">
        <v>43430.844131944446</v>
      </c>
      <c r="X2279" s="88" t="s">
        <v>3708</v>
      </c>
      <c r="Y2279" s="84"/>
      <c r="Z2279" s="84"/>
      <c r="AA2279" s="87" t="s">
        <v>4838</v>
      </c>
      <c r="AB2279" s="84"/>
      <c r="AC2279" s="84" t="b">
        <v>0</v>
      </c>
      <c r="AD2279" s="84">
        <v>0</v>
      </c>
      <c r="AE2279" s="87" t="s">
        <v>5552</v>
      </c>
      <c r="AF2279" s="84" t="b">
        <v>1</v>
      </c>
      <c r="AG2279" s="84" t="s">
        <v>5605</v>
      </c>
      <c r="AH2279" s="84"/>
      <c r="AI2279" s="87" t="s">
        <v>5638</v>
      </c>
      <c r="AJ2279" s="84" t="b">
        <v>0</v>
      </c>
      <c r="AK2279" s="84">
        <v>2</v>
      </c>
      <c r="AL2279" s="87" t="s">
        <v>4912</v>
      </c>
      <c r="AM2279" s="84" t="s">
        <v>5686</v>
      </c>
      <c r="AN2279" s="84" t="b">
        <v>0</v>
      </c>
      <c r="AO2279" s="87" t="s">
        <v>4912</v>
      </c>
      <c r="AP2279" s="84" t="s">
        <v>179</v>
      </c>
      <c r="AQ2279" s="84">
        <v>0</v>
      </c>
      <c r="AR2279" s="84">
        <v>0</v>
      </c>
      <c r="AS2279" s="84"/>
      <c r="AT2279" s="84"/>
      <c r="AU2279" s="84"/>
      <c r="AV2279" s="84"/>
      <c r="AW2279" s="84"/>
      <c r="AX2279" s="84"/>
      <c r="AY2279" s="84"/>
      <c r="AZ2279" s="84"/>
    </row>
    <row r="2280" spans="1:52" x14ac:dyDescent="0.55000000000000004">
      <c r="A2280" s="69" t="s">
        <v>588</v>
      </c>
      <c r="B2280" s="69" t="s">
        <v>1013</v>
      </c>
      <c r="C2280" s="70"/>
      <c r="D2280" s="71"/>
      <c r="E2280" s="72"/>
      <c r="F2280" s="73"/>
      <c r="G2280" s="70"/>
      <c r="H2280" s="74"/>
      <c r="I2280" s="75"/>
      <c r="J2280" s="75"/>
      <c r="K2280" s="36"/>
      <c r="L2280" s="82"/>
      <c r="M2280" s="82"/>
      <c r="N2280" s="77"/>
      <c r="O2280" s="84" t="s">
        <v>1271</v>
      </c>
      <c r="P2280" s="86">
        <v>43424.889270833337</v>
      </c>
      <c r="Q2280" s="84" t="s">
        <v>1316</v>
      </c>
      <c r="R2280" s="84"/>
      <c r="S2280" s="84"/>
      <c r="T2280" s="84" t="s">
        <v>2057</v>
      </c>
      <c r="U2280" s="84"/>
      <c r="V2280" s="88" t="s">
        <v>2964</v>
      </c>
      <c r="W2280" s="86">
        <v>43424.889270833337</v>
      </c>
      <c r="X2280" s="88" t="s">
        <v>3709</v>
      </c>
      <c r="Y2280" s="84"/>
      <c r="Z2280" s="84"/>
      <c r="AA2280" s="87" t="s">
        <v>4839</v>
      </c>
      <c r="AB2280" s="84"/>
      <c r="AC2280" s="84" t="b">
        <v>0</v>
      </c>
      <c r="AD2280" s="84">
        <v>2</v>
      </c>
      <c r="AE2280" s="87" t="s">
        <v>5568</v>
      </c>
      <c r="AF2280" s="84" t="b">
        <v>0</v>
      </c>
      <c r="AG2280" s="84" t="s">
        <v>5604</v>
      </c>
      <c r="AH2280" s="84"/>
      <c r="AI2280" s="87" t="s">
        <v>5552</v>
      </c>
      <c r="AJ2280" s="84" t="b">
        <v>0</v>
      </c>
      <c r="AK2280" s="84">
        <v>1</v>
      </c>
      <c r="AL2280" s="87" t="s">
        <v>5552</v>
      </c>
      <c r="AM2280" s="84" t="s">
        <v>5691</v>
      </c>
      <c r="AN2280" s="84" t="b">
        <v>0</v>
      </c>
      <c r="AO2280" s="87" t="s">
        <v>4839</v>
      </c>
      <c r="AP2280" s="84" t="s">
        <v>179</v>
      </c>
      <c r="AQ2280" s="84">
        <v>0</v>
      </c>
      <c r="AR2280" s="84">
        <v>0</v>
      </c>
      <c r="AS2280" s="84"/>
      <c r="AT2280" s="84"/>
      <c r="AU2280" s="84"/>
      <c r="AV2280" s="84"/>
      <c r="AW2280" s="84"/>
      <c r="AX2280" s="84"/>
      <c r="AY2280" s="84"/>
      <c r="AZ2280" s="84"/>
    </row>
    <row r="2281" spans="1:52" x14ac:dyDescent="0.55000000000000004">
      <c r="A2281" s="69" t="s">
        <v>588</v>
      </c>
      <c r="B2281" s="69" t="s">
        <v>1113</v>
      </c>
      <c r="C2281" s="70"/>
      <c r="D2281" s="71"/>
      <c r="E2281" s="72"/>
      <c r="F2281" s="73"/>
      <c r="G2281" s="70"/>
      <c r="H2281" s="74"/>
      <c r="I2281" s="75"/>
      <c r="J2281" s="75"/>
      <c r="K2281" s="36"/>
      <c r="L2281" s="82"/>
      <c r="M2281" s="82"/>
      <c r="N2281" s="77"/>
      <c r="O2281" s="84" t="s">
        <v>1271</v>
      </c>
      <c r="P2281" s="86">
        <v>43430.870648148149</v>
      </c>
      <c r="Q2281" s="84" t="s">
        <v>1477</v>
      </c>
      <c r="R2281" s="84"/>
      <c r="S2281" s="84"/>
      <c r="T2281" s="84" t="s">
        <v>2021</v>
      </c>
      <c r="U2281" s="84"/>
      <c r="V2281" s="88" t="s">
        <v>2964</v>
      </c>
      <c r="W2281" s="86">
        <v>43430.870648148149</v>
      </c>
      <c r="X2281" s="88" t="s">
        <v>3710</v>
      </c>
      <c r="Y2281" s="84"/>
      <c r="Z2281" s="84"/>
      <c r="AA2281" s="87" t="s">
        <v>4840</v>
      </c>
      <c r="AB2281" s="87" t="s">
        <v>5527</v>
      </c>
      <c r="AC2281" s="84" t="b">
        <v>0</v>
      </c>
      <c r="AD2281" s="84">
        <v>5</v>
      </c>
      <c r="AE2281" s="87" t="s">
        <v>5569</v>
      </c>
      <c r="AF2281" s="84" t="b">
        <v>0</v>
      </c>
      <c r="AG2281" s="84" t="s">
        <v>5604</v>
      </c>
      <c r="AH2281" s="84"/>
      <c r="AI2281" s="87" t="s">
        <v>5552</v>
      </c>
      <c r="AJ2281" s="84" t="b">
        <v>0</v>
      </c>
      <c r="AK2281" s="84">
        <v>0</v>
      </c>
      <c r="AL2281" s="87" t="s">
        <v>5552</v>
      </c>
      <c r="AM2281" s="84" t="s">
        <v>5684</v>
      </c>
      <c r="AN2281" s="84" t="b">
        <v>0</v>
      </c>
      <c r="AO2281" s="87" t="s">
        <v>5527</v>
      </c>
      <c r="AP2281" s="84" t="s">
        <v>179</v>
      </c>
      <c r="AQ2281" s="84">
        <v>0</v>
      </c>
      <c r="AR2281" s="84">
        <v>0</v>
      </c>
      <c r="AS2281" s="84"/>
      <c r="AT2281" s="84"/>
      <c r="AU2281" s="84"/>
      <c r="AV2281" s="84"/>
      <c r="AW2281" s="84"/>
      <c r="AX2281" s="84"/>
      <c r="AY2281" s="84"/>
      <c r="AZ2281" s="84"/>
    </row>
    <row r="2282" spans="1:52" x14ac:dyDescent="0.55000000000000004">
      <c r="A2282" s="69" t="s">
        <v>589</v>
      </c>
      <c r="B2282" s="69" t="s">
        <v>676</v>
      </c>
      <c r="C2282" s="70"/>
      <c r="D2282" s="71"/>
      <c r="E2282" s="72"/>
      <c r="F2282" s="73"/>
      <c r="G2282" s="70"/>
      <c r="H2282" s="74"/>
      <c r="I2282" s="75"/>
      <c r="J2282" s="75"/>
      <c r="K2282" s="36"/>
      <c r="L2282" s="82"/>
      <c r="M2282" s="82"/>
      <c r="N2282" s="77"/>
      <c r="O2282" s="84" t="s">
        <v>1269</v>
      </c>
      <c r="P2282" s="86">
        <v>43430.879305555558</v>
      </c>
      <c r="Q2282" s="84" t="s">
        <v>1478</v>
      </c>
      <c r="R2282" s="88" t="s">
        <v>1794</v>
      </c>
      <c r="S2282" s="84" t="s">
        <v>1942</v>
      </c>
      <c r="T2282" s="84" t="s">
        <v>2199</v>
      </c>
      <c r="U2282" s="84"/>
      <c r="V2282" s="88" t="s">
        <v>2965</v>
      </c>
      <c r="W2282" s="86">
        <v>43430.879305555558</v>
      </c>
      <c r="X2282" s="88" t="s">
        <v>3711</v>
      </c>
      <c r="Y2282" s="84"/>
      <c r="Z2282" s="84"/>
      <c r="AA2282" s="87" t="s">
        <v>4841</v>
      </c>
      <c r="AB2282" s="84"/>
      <c r="AC2282" s="84" t="b">
        <v>0</v>
      </c>
      <c r="AD2282" s="84">
        <v>0</v>
      </c>
      <c r="AE2282" s="87" t="s">
        <v>5552</v>
      </c>
      <c r="AF2282" s="84" t="b">
        <v>1</v>
      </c>
      <c r="AG2282" s="84" t="s">
        <v>5608</v>
      </c>
      <c r="AH2282" s="84"/>
      <c r="AI2282" s="87" t="s">
        <v>5638</v>
      </c>
      <c r="AJ2282" s="84" t="b">
        <v>0</v>
      </c>
      <c r="AK2282" s="84">
        <v>4</v>
      </c>
      <c r="AL2282" s="87" t="s">
        <v>4966</v>
      </c>
      <c r="AM2282" s="84" t="s">
        <v>5691</v>
      </c>
      <c r="AN2282" s="84" t="b">
        <v>0</v>
      </c>
      <c r="AO2282" s="87" t="s">
        <v>4966</v>
      </c>
      <c r="AP2282" s="84" t="s">
        <v>179</v>
      </c>
      <c r="AQ2282" s="84">
        <v>0</v>
      </c>
      <c r="AR2282" s="84">
        <v>0</v>
      </c>
      <c r="AS2282" s="84"/>
      <c r="AT2282" s="84"/>
      <c r="AU2282" s="84"/>
      <c r="AV2282" s="84"/>
      <c r="AW2282" s="84"/>
      <c r="AX2282" s="84"/>
      <c r="AY2282" s="84"/>
      <c r="AZ2282" s="84"/>
    </row>
    <row r="2283" spans="1:52" x14ac:dyDescent="0.55000000000000004">
      <c r="A2283" s="69" t="s">
        <v>590</v>
      </c>
      <c r="B2283" s="69" t="s">
        <v>857</v>
      </c>
      <c r="C2283" s="70"/>
      <c r="D2283" s="71"/>
      <c r="E2283" s="72"/>
      <c r="F2283" s="73"/>
      <c r="G2283" s="70"/>
      <c r="H2283" s="74"/>
      <c r="I2283" s="75"/>
      <c r="J2283" s="75"/>
      <c r="K2283" s="36"/>
      <c r="L2283" s="82"/>
      <c r="M2283" s="82"/>
      <c r="N2283" s="77"/>
      <c r="O2283" s="84" t="s">
        <v>1269</v>
      </c>
      <c r="P2283" s="86">
        <v>43430.863981481481</v>
      </c>
      <c r="Q2283" s="84" t="s">
        <v>1479</v>
      </c>
      <c r="R2283" s="84"/>
      <c r="S2283" s="84"/>
      <c r="T2283" s="84" t="s">
        <v>2021</v>
      </c>
      <c r="U2283" s="84"/>
      <c r="V2283" s="88" t="s">
        <v>2966</v>
      </c>
      <c r="W2283" s="86">
        <v>43430.863981481481</v>
      </c>
      <c r="X2283" s="88" t="s">
        <v>3712</v>
      </c>
      <c r="Y2283" s="84"/>
      <c r="Z2283" s="84"/>
      <c r="AA2283" s="87" t="s">
        <v>4842</v>
      </c>
      <c r="AB2283" s="84"/>
      <c r="AC2283" s="84" t="b">
        <v>0</v>
      </c>
      <c r="AD2283" s="84">
        <v>0</v>
      </c>
      <c r="AE2283" s="87" t="s">
        <v>5552</v>
      </c>
      <c r="AF2283" s="84" t="b">
        <v>0</v>
      </c>
      <c r="AG2283" s="84" t="s">
        <v>5604</v>
      </c>
      <c r="AH2283" s="84"/>
      <c r="AI2283" s="87" t="s">
        <v>5552</v>
      </c>
      <c r="AJ2283" s="84" t="b">
        <v>0</v>
      </c>
      <c r="AK2283" s="84">
        <v>6</v>
      </c>
      <c r="AL2283" s="87" t="s">
        <v>5319</v>
      </c>
      <c r="AM2283" s="84" t="s">
        <v>5685</v>
      </c>
      <c r="AN2283" s="84" t="b">
        <v>0</v>
      </c>
      <c r="AO2283" s="87" t="s">
        <v>5319</v>
      </c>
      <c r="AP2283" s="84" t="s">
        <v>179</v>
      </c>
      <c r="AQ2283" s="84">
        <v>0</v>
      </c>
      <c r="AR2283" s="84">
        <v>0</v>
      </c>
      <c r="AS2283" s="84"/>
      <c r="AT2283" s="84"/>
      <c r="AU2283" s="84"/>
      <c r="AV2283" s="84"/>
      <c r="AW2283" s="84"/>
      <c r="AX2283" s="84"/>
      <c r="AY2283" s="84"/>
      <c r="AZ2283" s="84"/>
    </row>
    <row r="2284" spans="1:52" x14ac:dyDescent="0.55000000000000004">
      <c r="A2284" s="69" t="s">
        <v>590</v>
      </c>
      <c r="B2284" s="69" t="s">
        <v>853</v>
      </c>
      <c r="C2284" s="70"/>
      <c r="D2284" s="71"/>
      <c r="E2284" s="72"/>
      <c r="F2284" s="73"/>
      <c r="G2284" s="70"/>
      <c r="H2284" s="74"/>
      <c r="I2284" s="75"/>
      <c r="J2284" s="75"/>
      <c r="K2284" s="36"/>
      <c r="L2284" s="82"/>
      <c r="M2284" s="82"/>
      <c r="N2284" s="77"/>
      <c r="O2284" s="84" t="s">
        <v>1269</v>
      </c>
      <c r="P2284" s="86">
        <v>43430.864328703705</v>
      </c>
      <c r="Q2284" s="84" t="s">
        <v>1438</v>
      </c>
      <c r="R2284" s="84"/>
      <c r="S2284" s="84"/>
      <c r="T2284" s="84"/>
      <c r="U2284" s="84"/>
      <c r="V2284" s="88" t="s">
        <v>2966</v>
      </c>
      <c r="W2284" s="86">
        <v>43430.864328703705</v>
      </c>
      <c r="X2284" s="88" t="s">
        <v>3713</v>
      </c>
      <c r="Y2284" s="84"/>
      <c r="Z2284" s="84"/>
      <c r="AA2284" s="87" t="s">
        <v>4843</v>
      </c>
      <c r="AB2284" s="84"/>
      <c r="AC2284" s="84" t="b">
        <v>0</v>
      </c>
      <c r="AD2284" s="84">
        <v>0</v>
      </c>
      <c r="AE2284" s="87" t="s">
        <v>5552</v>
      </c>
      <c r="AF2284" s="84" t="b">
        <v>0</v>
      </c>
      <c r="AG2284" s="84" t="s">
        <v>5604</v>
      </c>
      <c r="AH2284" s="84"/>
      <c r="AI2284" s="87" t="s">
        <v>5552</v>
      </c>
      <c r="AJ2284" s="84" t="b">
        <v>0</v>
      </c>
      <c r="AK2284" s="84">
        <v>12</v>
      </c>
      <c r="AL2284" s="87" t="s">
        <v>5318</v>
      </c>
      <c r="AM2284" s="84" t="s">
        <v>5685</v>
      </c>
      <c r="AN2284" s="84" t="b">
        <v>0</v>
      </c>
      <c r="AO2284" s="87" t="s">
        <v>5318</v>
      </c>
      <c r="AP2284" s="84" t="s">
        <v>179</v>
      </c>
      <c r="AQ2284" s="84">
        <v>0</v>
      </c>
      <c r="AR2284" s="84">
        <v>0</v>
      </c>
      <c r="AS2284" s="84"/>
      <c r="AT2284" s="84"/>
      <c r="AU2284" s="84"/>
      <c r="AV2284" s="84"/>
      <c r="AW2284" s="84"/>
      <c r="AX2284" s="84"/>
      <c r="AY2284" s="84"/>
      <c r="AZ2284" s="84"/>
    </row>
    <row r="2285" spans="1:52" x14ac:dyDescent="0.55000000000000004">
      <c r="A2285" s="69" t="s">
        <v>590</v>
      </c>
      <c r="B2285" s="69" t="s">
        <v>851</v>
      </c>
      <c r="C2285" s="70"/>
      <c r="D2285" s="71"/>
      <c r="E2285" s="72"/>
      <c r="F2285" s="73"/>
      <c r="G2285" s="70"/>
      <c r="H2285" s="74"/>
      <c r="I2285" s="75"/>
      <c r="J2285" s="75"/>
      <c r="K2285" s="36"/>
      <c r="L2285" s="82"/>
      <c r="M2285" s="82"/>
      <c r="N2285" s="77"/>
      <c r="O2285" s="84" t="s">
        <v>1270</v>
      </c>
      <c r="P2285" s="86">
        <v>43430.864328703705</v>
      </c>
      <c r="Q2285" s="84" t="s">
        <v>1438</v>
      </c>
      <c r="R2285" s="84"/>
      <c r="S2285" s="84"/>
      <c r="T2285" s="84"/>
      <c r="U2285" s="84"/>
      <c r="V2285" s="88" t="s">
        <v>2966</v>
      </c>
      <c r="W2285" s="86">
        <v>43430.864328703705</v>
      </c>
      <c r="X2285" s="88" t="s">
        <v>3713</v>
      </c>
      <c r="Y2285" s="84"/>
      <c r="Z2285" s="84"/>
      <c r="AA2285" s="87" t="s">
        <v>4843</v>
      </c>
      <c r="AB2285" s="84"/>
      <c r="AC2285" s="84" t="b">
        <v>0</v>
      </c>
      <c r="AD2285" s="84">
        <v>0</v>
      </c>
      <c r="AE2285" s="87" t="s">
        <v>5552</v>
      </c>
      <c r="AF2285" s="84" t="b">
        <v>0</v>
      </c>
      <c r="AG2285" s="84" t="s">
        <v>5604</v>
      </c>
      <c r="AH2285" s="84"/>
      <c r="AI2285" s="87" t="s">
        <v>5552</v>
      </c>
      <c r="AJ2285" s="84" t="b">
        <v>0</v>
      </c>
      <c r="AK2285" s="84">
        <v>12</v>
      </c>
      <c r="AL2285" s="87" t="s">
        <v>5318</v>
      </c>
      <c r="AM2285" s="84" t="s">
        <v>5685</v>
      </c>
      <c r="AN2285" s="84" t="b">
        <v>0</v>
      </c>
      <c r="AO2285" s="87" t="s">
        <v>5318</v>
      </c>
      <c r="AP2285" s="84" t="s">
        <v>179</v>
      </c>
      <c r="AQ2285" s="84">
        <v>0</v>
      </c>
      <c r="AR2285" s="84">
        <v>0</v>
      </c>
      <c r="AS2285" s="84"/>
      <c r="AT2285" s="84"/>
      <c r="AU2285" s="84"/>
      <c r="AV2285" s="84"/>
      <c r="AW2285" s="84"/>
      <c r="AX2285" s="84"/>
      <c r="AY2285" s="84"/>
      <c r="AZ2285" s="84"/>
    </row>
    <row r="2286" spans="1:52" x14ac:dyDescent="0.55000000000000004">
      <c r="A2286" s="69" t="s">
        <v>590</v>
      </c>
      <c r="B2286" s="69" t="s">
        <v>853</v>
      </c>
      <c r="C2286" s="70"/>
      <c r="D2286" s="71"/>
      <c r="E2286" s="72"/>
      <c r="F2286" s="73"/>
      <c r="G2286" s="70"/>
      <c r="H2286" s="74"/>
      <c r="I2286" s="75"/>
      <c r="J2286" s="75"/>
      <c r="K2286" s="36"/>
      <c r="L2286" s="82"/>
      <c r="M2286" s="82"/>
      <c r="N2286" s="77"/>
      <c r="O2286" s="84" t="s">
        <v>1269</v>
      </c>
      <c r="P2286" s="86">
        <v>43430.891006944446</v>
      </c>
      <c r="Q2286" s="84" t="s">
        <v>1461</v>
      </c>
      <c r="R2286" s="88" t="s">
        <v>1788</v>
      </c>
      <c r="S2286" s="84" t="s">
        <v>1977</v>
      </c>
      <c r="T2286" s="84" t="s">
        <v>2021</v>
      </c>
      <c r="U2286" s="84"/>
      <c r="V2286" s="88" t="s">
        <v>2966</v>
      </c>
      <c r="W2286" s="86">
        <v>43430.891006944446</v>
      </c>
      <c r="X2286" s="88" t="s">
        <v>3714</v>
      </c>
      <c r="Y2286" s="84"/>
      <c r="Z2286" s="84"/>
      <c r="AA2286" s="87" t="s">
        <v>4844</v>
      </c>
      <c r="AB2286" s="84"/>
      <c r="AC2286" s="84" t="b">
        <v>0</v>
      </c>
      <c r="AD2286" s="84">
        <v>0</v>
      </c>
      <c r="AE2286" s="87" t="s">
        <v>5552</v>
      </c>
      <c r="AF2286" s="84" t="b">
        <v>0</v>
      </c>
      <c r="AG2286" s="84" t="s">
        <v>5604</v>
      </c>
      <c r="AH2286" s="84"/>
      <c r="AI2286" s="87" t="s">
        <v>5552</v>
      </c>
      <c r="AJ2286" s="84" t="b">
        <v>0</v>
      </c>
      <c r="AK2286" s="84">
        <v>7</v>
      </c>
      <c r="AL2286" s="87" t="s">
        <v>5317</v>
      </c>
      <c r="AM2286" s="84" t="s">
        <v>5685</v>
      </c>
      <c r="AN2286" s="84" t="b">
        <v>0</v>
      </c>
      <c r="AO2286" s="87" t="s">
        <v>5317</v>
      </c>
      <c r="AP2286" s="84" t="s">
        <v>179</v>
      </c>
      <c r="AQ2286" s="84">
        <v>0</v>
      </c>
      <c r="AR2286" s="84">
        <v>0</v>
      </c>
      <c r="AS2286" s="84"/>
      <c r="AT2286" s="84"/>
      <c r="AU2286" s="84"/>
      <c r="AV2286" s="84"/>
      <c r="AW2286" s="84"/>
      <c r="AX2286" s="84"/>
      <c r="AY2286" s="84"/>
      <c r="AZ2286" s="84"/>
    </row>
    <row r="2287" spans="1:52" x14ac:dyDescent="0.55000000000000004">
      <c r="A2287" s="69" t="s">
        <v>590</v>
      </c>
      <c r="B2287" s="69" t="s">
        <v>851</v>
      </c>
      <c r="C2287" s="70"/>
      <c r="D2287" s="71"/>
      <c r="E2287" s="72"/>
      <c r="F2287" s="73"/>
      <c r="G2287" s="70"/>
      <c r="H2287" s="74"/>
      <c r="I2287" s="75"/>
      <c r="J2287" s="75"/>
      <c r="K2287" s="36"/>
      <c r="L2287" s="82"/>
      <c r="M2287" s="82"/>
      <c r="N2287" s="77"/>
      <c r="O2287" s="84" t="s">
        <v>1270</v>
      </c>
      <c r="P2287" s="86">
        <v>43430.891006944446</v>
      </c>
      <c r="Q2287" s="84" t="s">
        <v>1461</v>
      </c>
      <c r="R2287" s="88" t="s">
        <v>1788</v>
      </c>
      <c r="S2287" s="84" t="s">
        <v>1977</v>
      </c>
      <c r="T2287" s="84" t="s">
        <v>2021</v>
      </c>
      <c r="U2287" s="84"/>
      <c r="V2287" s="88" t="s">
        <v>2966</v>
      </c>
      <c r="W2287" s="86">
        <v>43430.891006944446</v>
      </c>
      <c r="X2287" s="88" t="s">
        <v>3714</v>
      </c>
      <c r="Y2287" s="84"/>
      <c r="Z2287" s="84"/>
      <c r="AA2287" s="87" t="s">
        <v>4844</v>
      </c>
      <c r="AB2287" s="84"/>
      <c r="AC2287" s="84" t="b">
        <v>0</v>
      </c>
      <c r="AD2287" s="84">
        <v>0</v>
      </c>
      <c r="AE2287" s="87" t="s">
        <v>5552</v>
      </c>
      <c r="AF2287" s="84" t="b">
        <v>0</v>
      </c>
      <c r="AG2287" s="84" t="s">
        <v>5604</v>
      </c>
      <c r="AH2287" s="84"/>
      <c r="AI2287" s="87" t="s">
        <v>5552</v>
      </c>
      <c r="AJ2287" s="84" t="b">
        <v>0</v>
      </c>
      <c r="AK2287" s="84">
        <v>7</v>
      </c>
      <c r="AL2287" s="87" t="s">
        <v>5317</v>
      </c>
      <c r="AM2287" s="84" t="s">
        <v>5685</v>
      </c>
      <c r="AN2287" s="84" t="b">
        <v>0</v>
      </c>
      <c r="AO2287" s="87" t="s">
        <v>5317</v>
      </c>
      <c r="AP2287" s="84" t="s">
        <v>179</v>
      </c>
      <c r="AQ2287" s="84">
        <v>0</v>
      </c>
      <c r="AR2287" s="84">
        <v>0</v>
      </c>
      <c r="AS2287" s="84"/>
      <c r="AT2287" s="84"/>
      <c r="AU2287" s="84"/>
      <c r="AV2287" s="84"/>
      <c r="AW2287" s="84"/>
      <c r="AX2287" s="84"/>
      <c r="AY2287" s="84"/>
      <c r="AZ2287" s="84"/>
    </row>
    <row r="2288" spans="1:52" x14ac:dyDescent="0.55000000000000004">
      <c r="A2288" s="69" t="s">
        <v>590</v>
      </c>
      <c r="B2288" s="69" t="s">
        <v>857</v>
      </c>
      <c r="C2288" s="70"/>
      <c r="D2288" s="71"/>
      <c r="E2288" s="72"/>
      <c r="F2288" s="73"/>
      <c r="G2288" s="70"/>
      <c r="H2288" s="74"/>
      <c r="I2288" s="75"/>
      <c r="J2288" s="75"/>
      <c r="K2288" s="36"/>
      <c r="L2288" s="82"/>
      <c r="M2288" s="82"/>
      <c r="N2288" s="77"/>
      <c r="O2288" s="84" t="s">
        <v>1270</v>
      </c>
      <c r="P2288" s="86">
        <v>43430.891006944446</v>
      </c>
      <c r="Q2288" s="84" t="s">
        <v>1461</v>
      </c>
      <c r="R2288" s="88" t="s">
        <v>1788</v>
      </c>
      <c r="S2288" s="84" t="s">
        <v>1977</v>
      </c>
      <c r="T2288" s="84" t="s">
        <v>2021</v>
      </c>
      <c r="U2288" s="84"/>
      <c r="V2288" s="88" t="s">
        <v>2966</v>
      </c>
      <c r="W2288" s="86">
        <v>43430.891006944446</v>
      </c>
      <c r="X2288" s="88" t="s">
        <v>3714</v>
      </c>
      <c r="Y2288" s="84"/>
      <c r="Z2288" s="84"/>
      <c r="AA2288" s="87" t="s">
        <v>4844</v>
      </c>
      <c r="AB2288" s="84"/>
      <c r="AC2288" s="84" t="b">
        <v>0</v>
      </c>
      <c r="AD2288" s="84">
        <v>0</v>
      </c>
      <c r="AE2288" s="87" t="s">
        <v>5552</v>
      </c>
      <c r="AF2288" s="84" t="b">
        <v>0</v>
      </c>
      <c r="AG2288" s="84" t="s">
        <v>5604</v>
      </c>
      <c r="AH2288" s="84"/>
      <c r="AI2288" s="87" t="s">
        <v>5552</v>
      </c>
      <c r="AJ2288" s="84" t="b">
        <v>0</v>
      </c>
      <c r="AK2288" s="84">
        <v>7</v>
      </c>
      <c r="AL2288" s="87" t="s">
        <v>5317</v>
      </c>
      <c r="AM2288" s="84" t="s">
        <v>5685</v>
      </c>
      <c r="AN2288" s="84" t="b">
        <v>0</v>
      </c>
      <c r="AO2288" s="87" t="s">
        <v>5317</v>
      </c>
      <c r="AP2288" s="84" t="s">
        <v>179</v>
      </c>
      <c r="AQ2288" s="84">
        <v>0</v>
      </c>
      <c r="AR2288" s="84">
        <v>0</v>
      </c>
      <c r="AS2288" s="84"/>
      <c r="AT2288" s="84"/>
      <c r="AU2288" s="84"/>
      <c r="AV2288" s="84"/>
      <c r="AW2288" s="84"/>
      <c r="AX2288" s="84"/>
      <c r="AY2288" s="84"/>
      <c r="AZ2288" s="84"/>
    </row>
    <row r="2289" spans="1:52" x14ac:dyDescent="0.55000000000000004">
      <c r="A2289" s="69" t="s">
        <v>590</v>
      </c>
      <c r="B2289" s="69" t="s">
        <v>1038</v>
      </c>
      <c r="C2289" s="70"/>
      <c r="D2289" s="71"/>
      <c r="E2289" s="72"/>
      <c r="F2289" s="73"/>
      <c r="G2289" s="70"/>
      <c r="H2289" s="74"/>
      <c r="I2289" s="75"/>
      <c r="J2289" s="75"/>
      <c r="K2289" s="36"/>
      <c r="L2289" s="82"/>
      <c r="M2289" s="82"/>
      <c r="N2289" s="77"/>
      <c r="O2289" s="84" t="s">
        <v>1270</v>
      </c>
      <c r="P2289" s="86">
        <v>43430.891006944446</v>
      </c>
      <c r="Q2289" s="84" t="s">
        <v>1461</v>
      </c>
      <c r="R2289" s="88" t="s">
        <v>1788</v>
      </c>
      <c r="S2289" s="84" t="s">
        <v>1977</v>
      </c>
      <c r="T2289" s="84" t="s">
        <v>2021</v>
      </c>
      <c r="U2289" s="84"/>
      <c r="V2289" s="88" t="s">
        <v>2966</v>
      </c>
      <c r="W2289" s="86">
        <v>43430.891006944446</v>
      </c>
      <c r="X2289" s="88" t="s">
        <v>3714</v>
      </c>
      <c r="Y2289" s="84"/>
      <c r="Z2289" s="84"/>
      <c r="AA2289" s="87" t="s">
        <v>4844</v>
      </c>
      <c r="AB2289" s="84"/>
      <c r="AC2289" s="84" t="b">
        <v>0</v>
      </c>
      <c r="AD2289" s="84">
        <v>0</v>
      </c>
      <c r="AE2289" s="87" t="s">
        <v>5552</v>
      </c>
      <c r="AF2289" s="84" t="b">
        <v>0</v>
      </c>
      <c r="AG2289" s="84" t="s">
        <v>5604</v>
      </c>
      <c r="AH2289" s="84"/>
      <c r="AI2289" s="87" t="s">
        <v>5552</v>
      </c>
      <c r="AJ2289" s="84" t="b">
        <v>0</v>
      </c>
      <c r="AK2289" s="84">
        <v>7</v>
      </c>
      <c r="AL2289" s="87" t="s">
        <v>5317</v>
      </c>
      <c r="AM2289" s="84" t="s">
        <v>5685</v>
      </c>
      <c r="AN2289" s="84" t="b">
        <v>0</v>
      </c>
      <c r="AO2289" s="87" t="s">
        <v>5317</v>
      </c>
      <c r="AP2289" s="84" t="s">
        <v>179</v>
      </c>
      <c r="AQ2289" s="84">
        <v>0</v>
      </c>
      <c r="AR2289" s="84">
        <v>0</v>
      </c>
      <c r="AS2289" s="84"/>
      <c r="AT2289" s="84"/>
      <c r="AU2289" s="84"/>
      <c r="AV2289" s="84"/>
      <c r="AW2289" s="84"/>
      <c r="AX2289" s="84"/>
      <c r="AY2289" s="84"/>
      <c r="AZ2289" s="84"/>
    </row>
    <row r="2290" spans="1:52" x14ac:dyDescent="0.55000000000000004">
      <c r="A2290" s="69" t="s">
        <v>590</v>
      </c>
      <c r="B2290" s="69" t="s">
        <v>620</v>
      </c>
      <c r="C2290" s="70"/>
      <c r="D2290" s="71"/>
      <c r="E2290" s="72"/>
      <c r="F2290" s="73"/>
      <c r="G2290" s="70"/>
      <c r="H2290" s="74"/>
      <c r="I2290" s="75"/>
      <c r="J2290" s="75"/>
      <c r="K2290" s="36"/>
      <c r="L2290" s="82"/>
      <c r="M2290" s="82"/>
      <c r="N2290" s="77"/>
      <c r="O2290" s="84" t="s">
        <v>1270</v>
      </c>
      <c r="P2290" s="86">
        <v>43430.891006944446</v>
      </c>
      <c r="Q2290" s="84" t="s">
        <v>1461</v>
      </c>
      <c r="R2290" s="88" t="s">
        <v>1788</v>
      </c>
      <c r="S2290" s="84" t="s">
        <v>1977</v>
      </c>
      <c r="T2290" s="84" t="s">
        <v>2021</v>
      </c>
      <c r="U2290" s="84"/>
      <c r="V2290" s="88" t="s">
        <v>2966</v>
      </c>
      <c r="W2290" s="86">
        <v>43430.891006944446</v>
      </c>
      <c r="X2290" s="88" t="s">
        <v>3714</v>
      </c>
      <c r="Y2290" s="84"/>
      <c r="Z2290" s="84"/>
      <c r="AA2290" s="87" t="s">
        <v>4844</v>
      </c>
      <c r="AB2290" s="84"/>
      <c r="AC2290" s="84" t="b">
        <v>0</v>
      </c>
      <c r="AD2290" s="84">
        <v>0</v>
      </c>
      <c r="AE2290" s="87" t="s">
        <v>5552</v>
      </c>
      <c r="AF2290" s="84" t="b">
        <v>0</v>
      </c>
      <c r="AG2290" s="84" t="s">
        <v>5604</v>
      </c>
      <c r="AH2290" s="84"/>
      <c r="AI2290" s="87" t="s">
        <v>5552</v>
      </c>
      <c r="AJ2290" s="84" t="b">
        <v>0</v>
      </c>
      <c r="AK2290" s="84">
        <v>7</v>
      </c>
      <c r="AL2290" s="87" t="s">
        <v>5317</v>
      </c>
      <c r="AM2290" s="84" t="s">
        <v>5685</v>
      </c>
      <c r="AN2290" s="84" t="b">
        <v>0</v>
      </c>
      <c r="AO2290" s="87" t="s">
        <v>5317</v>
      </c>
      <c r="AP2290" s="84" t="s">
        <v>179</v>
      </c>
      <c r="AQ2290" s="84">
        <v>0</v>
      </c>
      <c r="AR2290" s="84">
        <v>0</v>
      </c>
      <c r="AS2290" s="84"/>
      <c r="AT2290" s="84"/>
      <c r="AU2290" s="84"/>
      <c r="AV2290" s="84"/>
      <c r="AW2290" s="84"/>
      <c r="AX2290" s="84"/>
      <c r="AY2290" s="84"/>
      <c r="AZ2290" s="84"/>
    </row>
    <row r="2291" spans="1:52" x14ac:dyDescent="0.55000000000000004">
      <c r="A2291" s="69" t="s">
        <v>590</v>
      </c>
      <c r="B2291" s="69" t="s">
        <v>856</v>
      </c>
      <c r="C2291" s="70"/>
      <c r="D2291" s="71"/>
      <c r="E2291" s="72"/>
      <c r="F2291" s="73"/>
      <c r="G2291" s="70"/>
      <c r="H2291" s="74"/>
      <c r="I2291" s="75"/>
      <c r="J2291" s="75"/>
      <c r="K2291" s="36"/>
      <c r="L2291" s="82"/>
      <c r="M2291" s="82"/>
      <c r="N2291" s="77"/>
      <c r="O2291" s="84" t="s">
        <v>1270</v>
      </c>
      <c r="P2291" s="86">
        <v>43430.891006944446</v>
      </c>
      <c r="Q2291" s="84" t="s">
        <v>1461</v>
      </c>
      <c r="R2291" s="88" t="s">
        <v>1788</v>
      </c>
      <c r="S2291" s="84" t="s">
        <v>1977</v>
      </c>
      <c r="T2291" s="84" t="s">
        <v>2021</v>
      </c>
      <c r="U2291" s="84"/>
      <c r="V2291" s="88" t="s">
        <v>2966</v>
      </c>
      <c r="W2291" s="86">
        <v>43430.891006944446</v>
      </c>
      <c r="X2291" s="88" t="s">
        <v>3714</v>
      </c>
      <c r="Y2291" s="84"/>
      <c r="Z2291" s="84"/>
      <c r="AA2291" s="87" t="s">
        <v>4844</v>
      </c>
      <c r="AB2291" s="84"/>
      <c r="AC2291" s="84" t="b">
        <v>0</v>
      </c>
      <c r="AD2291" s="84">
        <v>0</v>
      </c>
      <c r="AE2291" s="87" t="s">
        <v>5552</v>
      </c>
      <c r="AF2291" s="84" t="b">
        <v>0</v>
      </c>
      <c r="AG2291" s="84" t="s">
        <v>5604</v>
      </c>
      <c r="AH2291" s="84"/>
      <c r="AI2291" s="87" t="s">
        <v>5552</v>
      </c>
      <c r="AJ2291" s="84" t="b">
        <v>0</v>
      </c>
      <c r="AK2291" s="84">
        <v>7</v>
      </c>
      <c r="AL2291" s="87" t="s">
        <v>5317</v>
      </c>
      <c r="AM2291" s="84" t="s">
        <v>5685</v>
      </c>
      <c r="AN2291" s="84" t="b">
        <v>0</v>
      </c>
      <c r="AO2291" s="87" t="s">
        <v>5317</v>
      </c>
      <c r="AP2291" s="84" t="s">
        <v>179</v>
      </c>
      <c r="AQ2291" s="84">
        <v>0</v>
      </c>
      <c r="AR2291" s="84">
        <v>0</v>
      </c>
      <c r="AS2291" s="84"/>
      <c r="AT2291" s="84"/>
      <c r="AU2291" s="84"/>
      <c r="AV2291" s="84"/>
      <c r="AW2291" s="84"/>
      <c r="AX2291" s="84"/>
      <c r="AY2291" s="84"/>
      <c r="AZ2291" s="84"/>
    </row>
    <row r="2292" spans="1:52" x14ac:dyDescent="0.55000000000000004">
      <c r="A2292" s="69" t="s">
        <v>590</v>
      </c>
      <c r="B2292" s="69" t="s">
        <v>853</v>
      </c>
      <c r="C2292" s="70"/>
      <c r="D2292" s="71"/>
      <c r="E2292" s="72"/>
      <c r="F2292" s="73"/>
      <c r="G2292" s="70"/>
      <c r="H2292" s="74"/>
      <c r="I2292" s="75"/>
      <c r="J2292" s="75"/>
      <c r="K2292" s="36"/>
      <c r="L2292" s="82"/>
      <c r="M2292" s="82"/>
      <c r="N2292" s="77"/>
      <c r="O2292" s="84" t="s">
        <v>1270</v>
      </c>
      <c r="P2292" s="86">
        <v>43430.891006944446</v>
      </c>
      <c r="Q2292" s="84" t="s">
        <v>1461</v>
      </c>
      <c r="R2292" s="88" t="s">
        <v>1788</v>
      </c>
      <c r="S2292" s="84" t="s">
        <v>1977</v>
      </c>
      <c r="T2292" s="84" t="s">
        <v>2021</v>
      </c>
      <c r="U2292" s="84"/>
      <c r="V2292" s="88" t="s">
        <v>2966</v>
      </c>
      <c r="W2292" s="86">
        <v>43430.891006944446</v>
      </c>
      <c r="X2292" s="88" t="s">
        <v>3714</v>
      </c>
      <c r="Y2292" s="84"/>
      <c r="Z2292" s="84"/>
      <c r="AA2292" s="87" t="s">
        <v>4844</v>
      </c>
      <c r="AB2292" s="84"/>
      <c r="AC2292" s="84" t="b">
        <v>0</v>
      </c>
      <c r="AD2292" s="84">
        <v>0</v>
      </c>
      <c r="AE2292" s="87" t="s">
        <v>5552</v>
      </c>
      <c r="AF2292" s="84" t="b">
        <v>0</v>
      </c>
      <c r="AG2292" s="84" t="s">
        <v>5604</v>
      </c>
      <c r="AH2292" s="84"/>
      <c r="AI2292" s="87" t="s">
        <v>5552</v>
      </c>
      <c r="AJ2292" s="84" t="b">
        <v>0</v>
      </c>
      <c r="AK2292" s="84">
        <v>7</v>
      </c>
      <c r="AL2292" s="87" t="s">
        <v>5317</v>
      </c>
      <c r="AM2292" s="84" t="s">
        <v>5685</v>
      </c>
      <c r="AN2292" s="84" t="b">
        <v>0</v>
      </c>
      <c r="AO2292" s="87" t="s">
        <v>5317</v>
      </c>
      <c r="AP2292" s="84" t="s">
        <v>179</v>
      </c>
      <c r="AQ2292" s="84">
        <v>0</v>
      </c>
      <c r="AR2292" s="84">
        <v>0</v>
      </c>
      <c r="AS2292" s="84"/>
      <c r="AT2292" s="84"/>
      <c r="AU2292" s="84"/>
      <c r="AV2292" s="84"/>
      <c r="AW2292" s="84"/>
      <c r="AX2292" s="84"/>
      <c r="AY2292" s="84"/>
      <c r="AZ2292" s="84"/>
    </row>
    <row r="2293" spans="1:52" x14ac:dyDescent="0.55000000000000004">
      <c r="A2293" s="69" t="s">
        <v>590</v>
      </c>
      <c r="B2293" s="69" t="s">
        <v>855</v>
      </c>
      <c r="C2293" s="70"/>
      <c r="D2293" s="71"/>
      <c r="E2293" s="72"/>
      <c r="F2293" s="73"/>
      <c r="G2293" s="70"/>
      <c r="H2293" s="74"/>
      <c r="I2293" s="75"/>
      <c r="J2293" s="75"/>
      <c r="K2293" s="36"/>
      <c r="L2293" s="82"/>
      <c r="M2293" s="82"/>
      <c r="N2293" s="77"/>
      <c r="O2293" s="84" t="s">
        <v>1269</v>
      </c>
      <c r="P2293" s="86">
        <v>43430.891226851854</v>
      </c>
      <c r="Q2293" s="84" t="s">
        <v>1437</v>
      </c>
      <c r="R2293" s="84"/>
      <c r="S2293" s="84"/>
      <c r="T2293" s="84" t="s">
        <v>2021</v>
      </c>
      <c r="U2293" s="84"/>
      <c r="V2293" s="88" t="s">
        <v>2966</v>
      </c>
      <c r="W2293" s="86">
        <v>43430.891226851854</v>
      </c>
      <c r="X2293" s="88" t="s">
        <v>3715</v>
      </c>
      <c r="Y2293" s="84"/>
      <c r="Z2293" s="84"/>
      <c r="AA2293" s="87" t="s">
        <v>4845</v>
      </c>
      <c r="AB2293" s="84"/>
      <c r="AC2293" s="84" t="b">
        <v>0</v>
      </c>
      <c r="AD2293" s="84">
        <v>0</v>
      </c>
      <c r="AE2293" s="87" t="s">
        <v>5552</v>
      </c>
      <c r="AF2293" s="84" t="b">
        <v>0</v>
      </c>
      <c r="AG2293" s="84" t="s">
        <v>5604</v>
      </c>
      <c r="AH2293" s="84"/>
      <c r="AI2293" s="87" t="s">
        <v>5552</v>
      </c>
      <c r="AJ2293" s="84" t="b">
        <v>0</v>
      </c>
      <c r="AK2293" s="84">
        <v>8</v>
      </c>
      <c r="AL2293" s="87" t="s">
        <v>5294</v>
      </c>
      <c r="AM2293" s="84" t="s">
        <v>5685</v>
      </c>
      <c r="AN2293" s="84" t="b">
        <v>0</v>
      </c>
      <c r="AO2293" s="87" t="s">
        <v>5294</v>
      </c>
      <c r="AP2293" s="84" t="s">
        <v>179</v>
      </c>
      <c r="AQ2293" s="84">
        <v>0</v>
      </c>
      <c r="AR2293" s="84">
        <v>0</v>
      </c>
      <c r="AS2293" s="84"/>
      <c r="AT2293" s="84"/>
      <c r="AU2293" s="84"/>
      <c r="AV2293" s="84"/>
      <c r="AW2293" s="84"/>
      <c r="AX2293" s="84"/>
      <c r="AY2293" s="84"/>
      <c r="AZ2293" s="84"/>
    </row>
    <row r="2294" spans="1:52" x14ac:dyDescent="0.55000000000000004">
      <c r="A2294" s="69" t="s">
        <v>590</v>
      </c>
      <c r="B2294" s="69" t="s">
        <v>851</v>
      </c>
      <c r="C2294" s="70"/>
      <c r="D2294" s="71"/>
      <c r="E2294" s="72"/>
      <c r="F2294" s="73"/>
      <c r="G2294" s="70"/>
      <c r="H2294" s="74"/>
      <c r="I2294" s="75"/>
      <c r="J2294" s="75"/>
      <c r="K2294" s="36"/>
      <c r="L2294" s="82"/>
      <c r="M2294" s="82"/>
      <c r="N2294" s="77"/>
      <c r="O2294" s="84" t="s">
        <v>1270</v>
      </c>
      <c r="P2294" s="86">
        <v>43430.891226851854</v>
      </c>
      <c r="Q2294" s="84" t="s">
        <v>1437</v>
      </c>
      <c r="R2294" s="84"/>
      <c r="S2294" s="84"/>
      <c r="T2294" s="84" t="s">
        <v>2021</v>
      </c>
      <c r="U2294" s="84"/>
      <c r="V2294" s="88" t="s">
        <v>2966</v>
      </c>
      <c r="W2294" s="86">
        <v>43430.891226851854</v>
      </c>
      <c r="X2294" s="88" t="s">
        <v>3715</v>
      </c>
      <c r="Y2294" s="84"/>
      <c r="Z2294" s="84"/>
      <c r="AA2294" s="87" t="s">
        <v>4845</v>
      </c>
      <c r="AB2294" s="84"/>
      <c r="AC2294" s="84" t="b">
        <v>0</v>
      </c>
      <c r="AD2294" s="84">
        <v>0</v>
      </c>
      <c r="AE2294" s="87" t="s">
        <v>5552</v>
      </c>
      <c r="AF2294" s="84" t="b">
        <v>0</v>
      </c>
      <c r="AG2294" s="84" t="s">
        <v>5604</v>
      </c>
      <c r="AH2294" s="84"/>
      <c r="AI2294" s="87" t="s">
        <v>5552</v>
      </c>
      <c r="AJ2294" s="84" t="b">
        <v>0</v>
      </c>
      <c r="AK2294" s="84">
        <v>8</v>
      </c>
      <c r="AL2294" s="87" t="s">
        <v>5294</v>
      </c>
      <c r="AM2294" s="84" t="s">
        <v>5685</v>
      </c>
      <c r="AN2294" s="84" t="b">
        <v>0</v>
      </c>
      <c r="AO2294" s="87" t="s">
        <v>5294</v>
      </c>
      <c r="AP2294" s="84" t="s">
        <v>179</v>
      </c>
      <c r="AQ2294" s="84">
        <v>0</v>
      </c>
      <c r="AR2294" s="84">
        <v>0</v>
      </c>
      <c r="AS2294" s="84"/>
      <c r="AT2294" s="84"/>
      <c r="AU2294" s="84"/>
      <c r="AV2294" s="84"/>
      <c r="AW2294" s="84"/>
      <c r="AX2294" s="84"/>
      <c r="AY2294" s="84"/>
      <c r="AZ2294" s="84"/>
    </row>
    <row r="2295" spans="1:52" x14ac:dyDescent="0.55000000000000004">
      <c r="A2295" s="69" t="s">
        <v>590</v>
      </c>
      <c r="B2295" s="69" t="s">
        <v>620</v>
      </c>
      <c r="C2295" s="70"/>
      <c r="D2295" s="71"/>
      <c r="E2295" s="72"/>
      <c r="F2295" s="73"/>
      <c r="G2295" s="70"/>
      <c r="H2295" s="74"/>
      <c r="I2295" s="75"/>
      <c r="J2295" s="75"/>
      <c r="K2295" s="36"/>
      <c r="L2295" s="82"/>
      <c r="M2295" s="82"/>
      <c r="N2295" s="77"/>
      <c r="O2295" s="84" t="s">
        <v>1270</v>
      </c>
      <c r="P2295" s="86">
        <v>43430.891226851854</v>
      </c>
      <c r="Q2295" s="84" t="s">
        <v>1437</v>
      </c>
      <c r="R2295" s="84"/>
      <c r="S2295" s="84"/>
      <c r="T2295" s="84" t="s">
        <v>2021</v>
      </c>
      <c r="U2295" s="84"/>
      <c r="V2295" s="88" t="s">
        <v>2966</v>
      </c>
      <c r="W2295" s="86">
        <v>43430.891226851854</v>
      </c>
      <c r="X2295" s="88" t="s">
        <v>3715</v>
      </c>
      <c r="Y2295" s="84"/>
      <c r="Z2295" s="84"/>
      <c r="AA2295" s="87" t="s">
        <v>4845</v>
      </c>
      <c r="AB2295" s="84"/>
      <c r="AC2295" s="84" t="b">
        <v>0</v>
      </c>
      <c r="AD2295" s="84">
        <v>0</v>
      </c>
      <c r="AE2295" s="87" t="s">
        <v>5552</v>
      </c>
      <c r="AF2295" s="84" t="b">
        <v>0</v>
      </c>
      <c r="AG2295" s="84" t="s">
        <v>5604</v>
      </c>
      <c r="AH2295" s="84"/>
      <c r="AI2295" s="87" t="s">
        <v>5552</v>
      </c>
      <c r="AJ2295" s="84" t="b">
        <v>0</v>
      </c>
      <c r="AK2295" s="84">
        <v>8</v>
      </c>
      <c r="AL2295" s="87" t="s">
        <v>5294</v>
      </c>
      <c r="AM2295" s="84" t="s">
        <v>5685</v>
      </c>
      <c r="AN2295" s="84" t="b">
        <v>0</v>
      </c>
      <c r="AO2295" s="87" t="s">
        <v>5294</v>
      </c>
      <c r="AP2295" s="84" t="s">
        <v>179</v>
      </c>
      <c r="AQ2295" s="84">
        <v>0</v>
      </c>
      <c r="AR2295" s="84">
        <v>0</v>
      </c>
      <c r="AS2295" s="84"/>
      <c r="AT2295" s="84"/>
      <c r="AU2295" s="84"/>
      <c r="AV2295" s="84"/>
      <c r="AW2295" s="84"/>
      <c r="AX2295" s="84"/>
      <c r="AY2295" s="84"/>
      <c r="AZ2295" s="84"/>
    </row>
    <row r="2296" spans="1:52" x14ac:dyDescent="0.55000000000000004">
      <c r="A2296" s="69" t="s">
        <v>590</v>
      </c>
      <c r="B2296" s="69" t="s">
        <v>857</v>
      </c>
      <c r="C2296" s="70"/>
      <c r="D2296" s="71"/>
      <c r="E2296" s="72"/>
      <c r="F2296" s="73"/>
      <c r="G2296" s="70"/>
      <c r="H2296" s="74"/>
      <c r="I2296" s="75"/>
      <c r="J2296" s="75"/>
      <c r="K2296" s="36"/>
      <c r="L2296" s="82"/>
      <c r="M2296" s="82"/>
      <c r="N2296" s="77"/>
      <c r="O2296" s="84" t="s">
        <v>1270</v>
      </c>
      <c r="P2296" s="86">
        <v>43430.891226851854</v>
      </c>
      <c r="Q2296" s="84" t="s">
        <v>1437</v>
      </c>
      <c r="R2296" s="84"/>
      <c r="S2296" s="84"/>
      <c r="T2296" s="84" t="s">
        <v>2021</v>
      </c>
      <c r="U2296" s="84"/>
      <c r="V2296" s="88" t="s">
        <v>2966</v>
      </c>
      <c r="W2296" s="86">
        <v>43430.891226851854</v>
      </c>
      <c r="X2296" s="88" t="s">
        <v>3715</v>
      </c>
      <c r="Y2296" s="84"/>
      <c r="Z2296" s="84"/>
      <c r="AA2296" s="87" t="s">
        <v>4845</v>
      </c>
      <c r="AB2296" s="84"/>
      <c r="AC2296" s="84" t="b">
        <v>0</v>
      </c>
      <c r="AD2296" s="84">
        <v>0</v>
      </c>
      <c r="AE2296" s="87" t="s">
        <v>5552</v>
      </c>
      <c r="AF2296" s="84" t="b">
        <v>0</v>
      </c>
      <c r="AG2296" s="84" t="s">
        <v>5604</v>
      </c>
      <c r="AH2296" s="84"/>
      <c r="AI2296" s="87" t="s">
        <v>5552</v>
      </c>
      <c r="AJ2296" s="84" t="b">
        <v>0</v>
      </c>
      <c r="AK2296" s="84">
        <v>8</v>
      </c>
      <c r="AL2296" s="87" t="s">
        <v>5294</v>
      </c>
      <c r="AM2296" s="84" t="s">
        <v>5685</v>
      </c>
      <c r="AN2296" s="84" t="b">
        <v>0</v>
      </c>
      <c r="AO2296" s="87" t="s">
        <v>5294</v>
      </c>
      <c r="AP2296" s="84" t="s">
        <v>179</v>
      </c>
      <c r="AQ2296" s="84">
        <v>0</v>
      </c>
      <c r="AR2296" s="84">
        <v>0</v>
      </c>
      <c r="AS2296" s="84"/>
      <c r="AT2296" s="84"/>
      <c r="AU2296" s="84"/>
      <c r="AV2296" s="84"/>
      <c r="AW2296" s="84"/>
      <c r="AX2296" s="84"/>
      <c r="AY2296" s="84"/>
      <c r="AZ2296" s="84"/>
    </row>
    <row r="2297" spans="1:52" x14ac:dyDescent="0.55000000000000004">
      <c r="A2297" s="69" t="s">
        <v>590</v>
      </c>
      <c r="B2297" s="69" t="s">
        <v>856</v>
      </c>
      <c r="C2297" s="70"/>
      <c r="D2297" s="71"/>
      <c r="E2297" s="72"/>
      <c r="F2297" s="73"/>
      <c r="G2297" s="70"/>
      <c r="H2297" s="74"/>
      <c r="I2297" s="75"/>
      <c r="J2297" s="75"/>
      <c r="K2297" s="36"/>
      <c r="L2297" s="82"/>
      <c r="M2297" s="82"/>
      <c r="N2297" s="77"/>
      <c r="O2297" s="84" t="s">
        <v>1270</v>
      </c>
      <c r="P2297" s="86">
        <v>43430.891226851854</v>
      </c>
      <c r="Q2297" s="84" t="s">
        <v>1437</v>
      </c>
      <c r="R2297" s="84"/>
      <c r="S2297" s="84"/>
      <c r="T2297" s="84" t="s">
        <v>2021</v>
      </c>
      <c r="U2297" s="84"/>
      <c r="V2297" s="88" t="s">
        <v>2966</v>
      </c>
      <c r="W2297" s="86">
        <v>43430.891226851854</v>
      </c>
      <c r="X2297" s="88" t="s">
        <v>3715</v>
      </c>
      <c r="Y2297" s="84"/>
      <c r="Z2297" s="84"/>
      <c r="AA2297" s="87" t="s">
        <v>4845</v>
      </c>
      <c r="AB2297" s="84"/>
      <c r="AC2297" s="84" t="b">
        <v>0</v>
      </c>
      <c r="AD2297" s="84">
        <v>0</v>
      </c>
      <c r="AE2297" s="87" t="s">
        <v>5552</v>
      </c>
      <c r="AF2297" s="84" t="b">
        <v>0</v>
      </c>
      <c r="AG2297" s="84" t="s">
        <v>5604</v>
      </c>
      <c r="AH2297" s="84"/>
      <c r="AI2297" s="87" t="s">
        <v>5552</v>
      </c>
      <c r="AJ2297" s="84" t="b">
        <v>0</v>
      </c>
      <c r="AK2297" s="84">
        <v>8</v>
      </c>
      <c r="AL2297" s="87" t="s">
        <v>5294</v>
      </c>
      <c r="AM2297" s="84" t="s">
        <v>5685</v>
      </c>
      <c r="AN2297" s="84" t="b">
        <v>0</v>
      </c>
      <c r="AO2297" s="87" t="s">
        <v>5294</v>
      </c>
      <c r="AP2297" s="84" t="s">
        <v>179</v>
      </c>
      <c r="AQ2297" s="84">
        <v>0</v>
      </c>
      <c r="AR2297" s="84">
        <v>0</v>
      </c>
      <c r="AS2297" s="84"/>
      <c r="AT2297" s="84"/>
      <c r="AU2297" s="84"/>
      <c r="AV2297" s="84"/>
      <c r="AW2297" s="84"/>
      <c r="AX2297" s="84"/>
      <c r="AY2297" s="84"/>
      <c r="AZ2297" s="84"/>
    </row>
    <row r="2298" spans="1:52" x14ac:dyDescent="0.55000000000000004">
      <c r="A2298" s="69" t="s">
        <v>590</v>
      </c>
      <c r="B2298" s="69" t="s">
        <v>853</v>
      </c>
      <c r="C2298" s="70"/>
      <c r="D2298" s="71"/>
      <c r="E2298" s="72"/>
      <c r="F2298" s="73"/>
      <c r="G2298" s="70"/>
      <c r="H2298" s="74"/>
      <c r="I2298" s="75"/>
      <c r="J2298" s="75"/>
      <c r="K2298" s="36"/>
      <c r="L2298" s="82"/>
      <c r="M2298" s="82"/>
      <c r="N2298" s="77"/>
      <c r="O2298" s="84" t="s">
        <v>1270</v>
      </c>
      <c r="P2298" s="86">
        <v>43430.891226851854</v>
      </c>
      <c r="Q2298" s="84" t="s">
        <v>1437</v>
      </c>
      <c r="R2298" s="84"/>
      <c r="S2298" s="84"/>
      <c r="T2298" s="84" t="s">
        <v>2021</v>
      </c>
      <c r="U2298" s="84"/>
      <c r="V2298" s="88" t="s">
        <v>2966</v>
      </c>
      <c r="W2298" s="86">
        <v>43430.891226851854</v>
      </c>
      <c r="X2298" s="88" t="s">
        <v>3715</v>
      </c>
      <c r="Y2298" s="84"/>
      <c r="Z2298" s="84"/>
      <c r="AA2298" s="87" t="s">
        <v>4845</v>
      </c>
      <c r="AB2298" s="84"/>
      <c r="AC2298" s="84" t="b">
        <v>0</v>
      </c>
      <c r="AD2298" s="84">
        <v>0</v>
      </c>
      <c r="AE2298" s="87" t="s">
        <v>5552</v>
      </c>
      <c r="AF2298" s="84" t="b">
        <v>0</v>
      </c>
      <c r="AG2298" s="84" t="s">
        <v>5604</v>
      </c>
      <c r="AH2298" s="84"/>
      <c r="AI2298" s="87" t="s">
        <v>5552</v>
      </c>
      <c r="AJ2298" s="84" t="b">
        <v>0</v>
      </c>
      <c r="AK2298" s="84">
        <v>8</v>
      </c>
      <c r="AL2298" s="87" t="s">
        <v>5294</v>
      </c>
      <c r="AM2298" s="84" t="s">
        <v>5685</v>
      </c>
      <c r="AN2298" s="84" t="b">
        <v>0</v>
      </c>
      <c r="AO2298" s="87" t="s">
        <v>5294</v>
      </c>
      <c r="AP2298" s="84" t="s">
        <v>179</v>
      </c>
      <c r="AQ2298" s="84">
        <v>0</v>
      </c>
      <c r="AR2298" s="84">
        <v>0</v>
      </c>
      <c r="AS2298" s="84"/>
      <c r="AT2298" s="84"/>
      <c r="AU2298" s="84"/>
      <c r="AV2298" s="84"/>
      <c r="AW2298" s="84"/>
      <c r="AX2298" s="84"/>
      <c r="AY2298" s="84"/>
      <c r="AZ2298" s="84"/>
    </row>
    <row r="2299" spans="1:52" x14ac:dyDescent="0.55000000000000004">
      <c r="A2299" s="69" t="s">
        <v>590</v>
      </c>
      <c r="B2299" s="69" t="s">
        <v>1038</v>
      </c>
      <c r="C2299" s="70"/>
      <c r="D2299" s="71"/>
      <c r="E2299" s="72"/>
      <c r="F2299" s="73"/>
      <c r="G2299" s="70"/>
      <c r="H2299" s="74"/>
      <c r="I2299" s="75"/>
      <c r="J2299" s="75"/>
      <c r="K2299" s="36"/>
      <c r="L2299" s="82"/>
      <c r="M2299" s="82"/>
      <c r="N2299" s="77"/>
      <c r="O2299" s="84" t="s">
        <v>1270</v>
      </c>
      <c r="P2299" s="86">
        <v>43430.891226851854</v>
      </c>
      <c r="Q2299" s="84" t="s">
        <v>1437</v>
      </c>
      <c r="R2299" s="84"/>
      <c r="S2299" s="84"/>
      <c r="T2299" s="84" t="s">
        <v>2021</v>
      </c>
      <c r="U2299" s="84"/>
      <c r="V2299" s="88" t="s">
        <v>2966</v>
      </c>
      <c r="W2299" s="86">
        <v>43430.891226851854</v>
      </c>
      <c r="X2299" s="88" t="s">
        <v>3715</v>
      </c>
      <c r="Y2299" s="84"/>
      <c r="Z2299" s="84"/>
      <c r="AA2299" s="87" t="s">
        <v>4845</v>
      </c>
      <c r="AB2299" s="84"/>
      <c r="AC2299" s="84" t="b">
        <v>0</v>
      </c>
      <c r="AD2299" s="84">
        <v>0</v>
      </c>
      <c r="AE2299" s="87" t="s">
        <v>5552</v>
      </c>
      <c r="AF2299" s="84" t="b">
        <v>0</v>
      </c>
      <c r="AG2299" s="84" t="s">
        <v>5604</v>
      </c>
      <c r="AH2299" s="84"/>
      <c r="AI2299" s="87" t="s">
        <v>5552</v>
      </c>
      <c r="AJ2299" s="84" t="b">
        <v>0</v>
      </c>
      <c r="AK2299" s="84">
        <v>8</v>
      </c>
      <c r="AL2299" s="87" t="s">
        <v>5294</v>
      </c>
      <c r="AM2299" s="84" t="s">
        <v>5685</v>
      </c>
      <c r="AN2299" s="84" t="b">
        <v>0</v>
      </c>
      <c r="AO2299" s="87" t="s">
        <v>5294</v>
      </c>
      <c r="AP2299" s="84" t="s">
        <v>179</v>
      </c>
      <c r="AQ2299" s="84">
        <v>0</v>
      </c>
      <c r="AR2299" s="84">
        <v>0</v>
      </c>
      <c r="AS2299" s="84"/>
      <c r="AT2299" s="84"/>
      <c r="AU2299" s="84"/>
      <c r="AV2299" s="84"/>
      <c r="AW2299" s="84"/>
      <c r="AX2299" s="84"/>
      <c r="AY2299" s="84"/>
      <c r="AZ2299" s="84"/>
    </row>
    <row r="2300" spans="1:52" x14ac:dyDescent="0.55000000000000004">
      <c r="A2300" s="69" t="s">
        <v>591</v>
      </c>
      <c r="B2300" s="69" t="s">
        <v>591</v>
      </c>
      <c r="C2300" s="70"/>
      <c r="D2300" s="71"/>
      <c r="E2300" s="72"/>
      <c r="F2300" s="73"/>
      <c r="G2300" s="70"/>
      <c r="H2300" s="74"/>
      <c r="I2300" s="75"/>
      <c r="J2300" s="75"/>
      <c r="K2300" s="36"/>
      <c r="L2300" s="82"/>
      <c r="M2300" s="82"/>
      <c r="N2300" s="77"/>
      <c r="O2300" s="84" t="s">
        <v>179</v>
      </c>
      <c r="P2300" s="86">
        <v>43430.898692129631</v>
      </c>
      <c r="Q2300" s="84" t="s">
        <v>1480</v>
      </c>
      <c r="R2300" s="88" t="s">
        <v>1795</v>
      </c>
      <c r="S2300" s="84" t="s">
        <v>1981</v>
      </c>
      <c r="T2300" s="84" t="s">
        <v>2200</v>
      </c>
      <c r="U2300" s="84"/>
      <c r="V2300" s="88" t="s">
        <v>2967</v>
      </c>
      <c r="W2300" s="86">
        <v>43430.898692129631</v>
      </c>
      <c r="X2300" s="88" t="s">
        <v>3716</v>
      </c>
      <c r="Y2300" s="84"/>
      <c r="Z2300" s="84"/>
      <c r="AA2300" s="87" t="s">
        <v>4846</v>
      </c>
      <c r="AB2300" s="84"/>
      <c r="AC2300" s="84" t="b">
        <v>0</v>
      </c>
      <c r="AD2300" s="84">
        <v>1</v>
      </c>
      <c r="AE2300" s="87" t="s">
        <v>5552</v>
      </c>
      <c r="AF2300" s="84" t="b">
        <v>0</v>
      </c>
      <c r="AG2300" s="84" t="s">
        <v>5604</v>
      </c>
      <c r="AH2300" s="84"/>
      <c r="AI2300" s="87" t="s">
        <v>5552</v>
      </c>
      <c r="AJ2300" s="84" t="b">
        <v>0</v>
      </c>
      <c r="AK2300" s="84">
        <v>0</v>
      </c>
      <c r="AL2300" s="87" t="s">
        <v>5552</v>
      </c>
      <c r="AM2300" s="84" t="s">
        <v>5685</v>
      </c>
      <c r="AN2300" s="84" t="b">
        <v>0</v>
      </c>
      <c r="AO2300" s="87" t="s">
        <v>4846</v>
      </c>
      <c r="AP2300" s="84" t="s">
        <v>179</v>
      </c>
      <c r="AQ2300" s="84">
        <v>0</v>
      </c>
      <c r="AR2300" s="84">
        <v>0</v>
      </c>
      <c r="AS2300" s="84"/>
      <c r="AT2300" s="84"/>
      <c r="AU2300" s="84"/>
      <c r="AV2300" s="84"/>
      <c r="AW2300" s="84"/>
      <c r="AX2300" s="84"/>
      <c r="AY2300" s="84"/>
      <c r="AZ2300" s="84"/>
    </row>
    <row r="2301" spans="1:52" x14ac:dyDescent="0.55000000000000004">
      <c r="A2301" s="69" t="s">
        <v>592</v>
      </c>
      <c r="B2301" s="69" t="s">
        <v>1114</v>
      </c>
      <c r="C2301" s="70"/>
      <c r="D2301" s="71"/>
      <c r="E2301" s="72"/>
      <c r="F2301" s="73"/>
      <c r="G2301" s="70"/>
      <c r="H2301" s="74"/>
      <c r="I2301" s="75"/>
      <c r="J2301" s="75"/>
      <c r="K2301" s="36"/>
      <c r="L2301" s="82"/>
      <c r="M2301" s="82"/>
      <c r="N2301" s="77"/>
      <c r="O2301" s="84" t="s">
        <v>1270</v>
      </c>
      <c r="P2301" s="86">
        <v>43430.937407407408</v>
      </c>
      <c r="Q2301" s="84" t="s">
        <v>1481</v>
      </c>
      <c r="R2301" s="88" t="s">
        <v>1796</v>
      </c>
      <c r="S2301" s="84" t="s">
        <v>1982</v>
      </c>
      <c r="T2301" s="84" t="s">
        <v>2201</v>
      </c>
      <c r="U2301" s="88" t="s">
        <v>2516</v>
      </c>
      <c r="V2301" s="88" t="s">
        <v>2516</v>
      </c>
      <c r="W2301" s="86">
        <v>43430.937407407408</v>
      </c>
      <c r="X2301" s="88" t="s">
        <v>3717</v>
      </c>
      <c r="Y2301" s="84"/>
      <c r="Z2301" s="84"/>
      <c r="AA2301" s="87" t="s">
        <v>4847</v>
      </c>
      <c r="AB2301" s="87" t="s">
        <v>5528</v>
      </c>
      <c r="AC2301" s="84" t="b">
        <v>0</v>
      </c>
      <c r="AD2301" s="84">
        <v>1</v>
      </c>
      <c r="AE2301" s="87" t="s">
        <v>5570</v>
      </c>
      <c r="AF2301" s="84" t="b">
        <v>0</v>
      </c>
      <c r="AG2301" s="84" t="s">
        <v>5604</v>
      </c>
      <c r="AH2301" s="84"/>
      <c r="AI2301" s="87" t="s">
        <v>5552</v>
      </c>
      <c r="AJ2301" s="84" t="b">
        <v>0</v>
      </c>
      <c r="AK2301" s="84">
        <v>0</v>
      </c>
      <c r="AL2301" s="87" t="s">
        <v>5552</v>
      </c>
      <c r="AM2301" s="84" t="s">
        <v>5684</v>
      </c>
      <c r="AN2301" s="84" t="b">
        <v>0</v>
      </c>
      <c r="AO2301" s="87" t="s">
        <v>5528</v>
      </c>
      <c r="AP2301" s="84" t="s">
        <v>179</v>
      </c>
      <c r="AQ2301" s="84">
        <v>0</v>
      </c>
      <c r="AR2301" s="84">
        <v>0</v>
      </c>
      <c r="AS2301" s="84"/>
      <c r="AT2301" s="84"/>
      <c r="AU2301" s="84"/>
      <c r="AV2301" s="84"/>
      <c r="AW2301" s="84"/>
      <c r="AX2301" s="84"/>
      <c r="AY2301" s="84"/>
      <c r="AZ2301" s="84"/>
    </row>
    <row r="2302" spans="1:52" x14ac:dyDescent="0.55000000000000004">
      <c r="A2302" s="69" t="s">
        <v>593</v>
      </c>
      <c r="B2302" s="69" t="s">
        <v>593</v>
      </c>
      <c r="C2302" s="70"/>
      <c r="D2302" s="71"/>
      <c r="E2302" s="72"/>
      <c r="F2302" s="73"/>
      <c r="G2302" s="70"/>
      <c r="H2302" s="74"/>
      <c r="I2302" s="75"/>
      <c r="J2302" s="75"/>
      <c r="K2302" s="36"/>
      <c r="L2302" s="82"/>
      <c r="M2302" s="82"/>
      <c r="N2302" s="77"/>
      <c r="O2302" s="84" t="s">
        <v>179</v>
      </c>
      <c r="P2302" s="86">
        <v>43430.954722222225</v>
      </c>
      <c r="Q2302" s="84" t="s">
        <v>1482</v>
      </c>
      <c r="R2302" s="84"/>
      <c r="S2302" s="84"/>
      <c r="T2302" s="84" t="s">
        <v>2202</v>
      </c>
      <c r="U2302" s="84"/>
      <c r="V2302" s="88" t="s">
        <v>2968</v>
      </c>
      <c r="W2302" s="86">
        <v>43430.954722222225</v>
      </c>
      <c r="X2302" s="88" t="s">
        <v>3718</v>
      </c>
      <c r="Y2302" s="84"/>
      <c r="Z2302" s="84"/>
      <c r="AA2302" s="87" t="s">
        <v>4848</v>
      </c>
      <c r="AB2302" s="84"/>
      <c r="AC2302" s="84" t="b">
        <v>0</v>
      </c>
      <c r="AD2302" s="84">
        <v>0</v>
      </c>
      <c r="AE2302" s="87" t="s">
        <v>5552</v>
      </c>
      <c r="AF2302" s="84" t="b">
        <v>0</v>
      </c>
      <c r="AG2302" s="84" t="s">
        <v>5607</v>
      </c>
      <c r="AH2302" s="84"/>
      <c r="AI2302" s="87" t="s">
        <v>5552</v>
      </c>
      <c r="AJ2302" s="84" t="b">
        <v>0</v>
      </c>
      <c r="AK2302" s="84">
        <v>0</v>
      </c>
      <c r="AL2302" s="87" t="s">
        <v>5552</v>
      </c>
      <c r="AM2302" s="84" t="s">
        <v>5685</v>
      </c>
      <c r="AN2302" s="84" t="b">
        <v>0</v>
      </c>
      <c r="AO2302" s="87" t="s">
        <v>4848</v>
      </c>
      <c r="AP2302" s="84" t="s">
        <v>179</v>
      </c>
      <c r="AQ2302" s="84">
        <v>0</v>
      </c>
      <c r="AR2302" s="84">
        <v>0</v>
      </c>
      <c r="AS2302" s="84"/>
      <c r="AT2302" s="84"/>
      <c r="AU2302" s="84"/>
      <c r="AV2302" s="84"/>
      <c r="AW2302" s="84"/>
      <c r="AX2302" s="84"/>
      <c r="AY2302" s="84"/>
      <c r="AZ2302" s="84"/>
    </row>
    <row r="2303" spans="1:52" x14ac:dyDescent="0.55000000000000004">
      <c r="A2303" s="69" t="s">
        <v>594</v>
      </c>
      <c r="B2303" s="69" t="s">
        <v>643</v>
      </c>
      <c r="C2303" s="70"/>
      <c r="D2303" s="71"/>
      <c r="E2303" s="72"/>
      <c r="F2303" s="73"/>
      <c r="G2303" s="70"/>
      <c r="H2303" s="74"/>
      <c r="I2303" s="75"/>
      <c r="J2303" s="75"/>
      <c r="K2303" s="36"/>
      <c r="L2303" s="82"/>
      <c r="M2303" s="82"/>
      <c r="N2303" s="77"/>
      <c r="O2303" s="84" t="s">
        <v>1269</v>
      </c>
      <c r="P2303" s="86">
        <v>43430.965381944443</v>
      </c>
      <c r="Q2303" s="84" t="s">
        <v>1476</v>
      </c>
      <c r="R2303" s="84"/>
      <c r="S2303" s="84"/>
      <c r="T2303" s="84" t="s">
        <v>2198</v>
      </c>
      <c r="U2303" s="84"/>
      <c r="V2303" s="88" t="s">
        <v>2969</v>
      </c>
      <c r="W2303" s="86">
        <v>43430.965381944443</v>
      </c>
      <c r="X2303" s="88" t="s">
        <v>3719</v>
      </c>
      <c r="Y2303" s="84"/>
      <c r="Z2303" s="84"/>
      <c r="AA2303" s="87" t="s">
        <v>4849</v>
      </c>
      <c r="AB2303" s="84"/>
      <c r="AC2303" s="84" t="b">
        <v>0</v>
      </c>
      <c r="AD2303" s="84">
        <v>0</v>
      </c>
      <c r="AE2303" s="87" t="s">
        <v>5552</v>
      </c>
      <c r="AF2303" s="84" t="b">
        <v>1</v>
      </c>
      <c r="AG2303" s="84" t="s">
        <v>5605</v>
      </c>
      <c r="AH2303" s="84"/>
      <c r="AI2303" s="87" t="s">
        <v>5638</v>
      </c>
      <c r="AJ2303" s="84" t="b">
        <v>0</v>
      </c>
      <c r="AK2303" s="84">
        <v>2</v>
      </c>
      <c r="AL2303" s="87" t="s">
        <v>4912</v>
      </c>
      <c r="AM2303" s="84" t="s">
        <v>5682</v>
      </c>
      <c r="AN2303" s="84" t="b">
        <v>0</v>
      </c>
      <c r="AO2303" s="87" t="s">
        <v>4912</v>
      </c>
      <c r="AP2303" s="84" t="s">
        <v>179</v>
      </c>
      <c r="AQ2303" s="84">
        <v>0</v>
      </c>
      <c r="AR2303" s="84">
        <v>0</v>
      </c>
      <c r="AS2303" s="84"/>
      <c r="AT2303" s="84"/>
      <c r="AU2303" s="84"/>
      <c r="AV2303" s="84"/>
      <c r="AW2303" s="84"/>
      <c r="AX2303" s="84"/>
      <c r="AY2303" s="84"/>
      <c r="AZ2303" s="84"/>
    </row>
    <row r="2304" spans="1:52" x14ac:dyDescent="0.55000000000000004">
      <c r="A2304" s="69" t="s">
        <v>594</v>
      </c>
      <c r="B2304" s="69" t="s">
        <v>676</v>
      </c>
      <c r="C2304" s="70"/>
      <c r="D2304" s="71"/>
      <c r="E2304" s="72"/>
      <c r="F2304" s="73"/>
      <c r="G2304" s="70"/>
      <c r="H2304" s="74"/>
      <c r="I2304" s="75"/>
      <c r="J2304" s="75"/>
      <c r="K2304" s="36"/>
      <c r="L2304" s="82"/>
      <c r="M2304" s="82"/>
      <c r="N2304" s="77"/>
      <c r="O2304" s="84" t="s">
        <v>1270</v>
      </c>
      <c r="P2304" s="86">
        <v>43430.965381944443</v>
      </c>
      <c r="Q2304" s="84" t="s">
        <v>1476</v>
      </c>
      <c r="R2304" s="84"/>
      <c r="S2304" s="84"/>
      <c r="T2304" s="84" t="s">
        <v>2198</v>
      </c>
      <c r="U2304" s="84"/>
      <c r="V2304" s="88" t="s">
        <v>2969</v>
      </c>
      <c r="W2304" s="86">
        <v>43430.965381944443</v>
      </c>
      <c r="X2304" s="88" t="s">
        <v>3719</v>
      </c>
      <c r="Y2304" s="84"/>
      <c r="Z2304" s="84"/>
      <c r="AA2304" s="87" t="s">
        <v>4849</v>
      </c>
      <c r="AB2304" s="84"/>
      <c r="AC2304" s="84" t="b">
        <v>0</v>
      </c>
      <c r="AD2304" s="84">
        <v>0</v>
      </c>
      <c r="AE2304" s="87" t="s">
        <v>5552</v>
      </c>
      <c r="AF2304" s="84" t="b">
        <v>1</v>
      </c>
      <c r="AG2304" s="84" t="s">
        <v>5605</v>
      </c>
      <c r="AH2304" s="84"/>
      <c r="AI2304" s="87" t="s">
        <v>5638</v>
      </c>
      <c r="AJ2304" s="84" t="b">
        <v>0</v>
      </c>
      <c r="AK2304" s="84">
        <v>2</v>
      </c>
      <c r="AL2304" s="87" t="s">
        <v>4912</v>
      </c>
      <c r="AM2304" s="84" t="s">
        <v>5682</v>
      </c>
      <c r="AN2304" s="84" t="b">
        <v>0</v>
      </c>
      <c r="AO2304" s="87" t="s">
        <v>4912</v>
      </c>
      <c r="AP2304" s="84" t="s">
        <v>179</v>
      </c>
      <c r="AQ2304" s="84">
        <v>0</v>
      </c>
      <c r="AR2304" s="84">
        <v>0</v>
      </c>
      <c r="AS2304" s="84"/>
      <c r="AT2304" s="84"/>
      <c r="AU2304" s="84"/>
      <c r="AV2304" s="84"/>
      <c r="AW2304" s="84"/>
      <c r="AX2304" s="84"/>
      <c r="AY2304" s="84"/>
      <c r="AZ2304" s="84"/>
    </row>
    <row r="2305" spans="1:52" x14ac:dyDescent="0.55000000000000004">
      <c r="A2305" s="69" t="s">
        <v>594</v>
      </c>
      <c r="B2305" s="69" t="s">
        <v>1110</v>
      </c>
      <c r="C2305" s="70"/>
      <c r="D2305" s="71"/>
      <c r="E2305" s="72"/>
      <c r="F2305" s="73"/>
      <c r="G2305" s="70"/>
      <c r="H2305" s="74"/>
      <c r="I2305" s="75"/>
      <c r="J2305" s="75"/>
      <c r="K2305" s="36"/>
      <c r="L2305" s="82"/>
      <c r="M2305" s="82"/>
      <c r="N2305" s="77"/>
      <c r="O2305" s="84" t="s">
        <v>1270</v>
      </c>
      <c r="P2305" s="86">
        <v>43430.965381944443</v>
      </c>
      <c r="Q2305" s="84" t="s">
        <v>1476</v>
      </c>
      <c r="R2305" s="84"/>
      <c r="S2305" s="84"/>
      <c r="T2305" s="84" t="s">
        <v>2198</v>
      </c>
      <c r="U2305" s="84"/>
      <c r="V2305" s="88" t="s">
        <v>2969</v>
      </c>
      <c r="W2305" s="86">
        <v>43430.965381944443</v>
      </c>
      <c r="X2305" s="88" t="s">
        <v>3719</v>
      </c>
      <c r="Y2305" s="84"/>
      <c r="Z2305" s="84"/>
      <c r="AA2305" s="87" t="s">
        <v>4849</v>
      </c>
      <c r="AB2305" s="84"/>
      <c r="AC2305" s="84" t="b">
        <v>0</v>
      </c>
      <c r="AD2305" s="84">
        <v>0</v>
      </c>
      <c r="AE2305" s="87" t="s">
        <v>5552</v>
      </c>
      <c r="AF2305" s="84" t="b">
        <v>1</v>
      </c>
      <c r="AG2305" s="84" t="s">
        <v>5605</v>
      </c>
      <c r="AH2305" s="84"/>
      <c r="AI2305" s="87" t="s">
        <v>5638</v>
      </c>
      <c r="AJ2305" s="84" t="b">
        <v>0</v>
      </c>
      <c r="AK2305" s="84">
        <v>2</v>
      </c>
      <c r="AL2305" s="87" t="s">
        <v>4912</v>
      </c>
      <c r="AM2305" s="84" t="s">
        <v>5682</v>
      </c>
      <c r="AN2305" s="84" t="b">
        <v>0</v>
      </c>
      <c r="AO2305" s="87" t="s">
        <v>4912</v>
      </c>
      <c r="AP2305" s="84" t="s">
        <v>179</v>
      </c>
      <c r="AQ2305" s="84">
        <v>0</v>
      </c>
      <c r="AR2305" s="84">
        <v>0</v>
      </c>
      <c r="AS2305" s="84"/>
      <c r="AT2305" s="84"/>
      <c r="AU2305" s="84"/>
      <c r="AV2305" s="84"/>
      <c r="AW2305" s="84"/>
      <c r="AX2305" s="84"/>
      <c r="AY2305" s="84"/>
      <c r="AZ2305" s="84"/>
    </row>
    <row r="2306" spans="1:52" x14ac:dyDescent="0.55000000000000004">
      <c r="A2306" s="69" t="s">
        <v>594</v>
      </c>
      <c r="B2306" s="69" t="s">
        <v>1111</v>
      </c>
      <c r="C2306" s="70"/>
      <c r="D2306" s="71"/>
      <c r="E2306" s="72"/>
      <c r="F2306" s="73"/>
      <c r="G2306" s="70"/>
      <c r="H2306" s="74"/>
      <c r="I2306" s="75"/>
      <c r="J2306" s="75"/>
      <c r="K2306" s="36"/>
      <c r="L2306" s="82"/>
      <c r="M2306" s="82"/>
      <c r="N2306" s="77"/>
      <c r="O2306" s="84" t="s">
        <v>1270</v>
      </c>
      <c r="P2306" s="86">
        <v>43430.965381944443</v>
      </c>
      <c r="Q2306" s="84" t="s">
        <v>1476</v>
      </c>
      <c r="R2306" s="84"/>
      <c r="S2306" s="84"/>
      <c r="T2306" s="84" t="s">
        <v>2198</v>
      </c>
      <c r="U2306" s="84"/>
      <c r="V2306" s="88" t="s">
        <v>2969</v>
      </c>
      <c r="W2306" s="86">
        <v>43430.965381944443</v>
      </c>
      <c r="X2306" s="88" t="s">
        <v>3719</v>
      </c>
      <c r="Y2306" s="84"/>
      <c r="Z2306" s="84"/>
      <c r="AA2306" s="87" t="s">
        <v>4849</v>
      </c>
      <c r="AB2306" s="84"/>
      <c r="AC2306" s="84" t="b">
        <v>0</v>
      </c>
      <c r="AD2306" s="84">
        <v>0</v>
      </c>
      <c r="AE2306" s="87" t="s">
        <v>5552</v>
      </c>
      <c r="AF2306" s="84" t="b">
        <v>1</v>
      </c>
      <c r="AG2306" s="84" t="s">
        <v>5605</v>
      </c>
      <c r="AH2306" s="84"/>
      <c r="AI2306" s="87" t="s">
        <v>5638</v>
      </c>
      <c r="AJ2306" s="84" t="b">
        <v>0</v>
      </c>
      <c r="AK2306" s="84">
        <v>2</v>
      </c>
      <c r="AL2306" s="87" t="s">
        <v>4912</v>
      </c>
      <c r="AM2306" s="84" t="s">
        <v>5682</v>
      </c>
      <c r="AN2306" s="84" t="b">
        <v>0</v>
      </c>
      <c r="AO2306" s="87" t="s">
        <v>4912</v>
      </c>
      <c r="AP2306" s="84" t="s">
        <v>179</v>
      </c>
      <c r="AQ2306" s="84">
        <v>0</v>
      </c>
      <c r="AR2306" s="84">
        <v>0</v>
      </c>
      <c r="AS2306" s="84"/>
      <c r="AT2306" s="84"/>
      <c r="AU2306" s="84"/>
      <c r="AV2306" s="84"/>
      <c r="AW2306" s="84"/>
      <c r="AX2306" s="84"/>
      <c r="AY2306" s="84"/>
      <c r="AZ2306" s="84"/>
    </row>
    <row r="2307" spans="1:52" x14ac:dyDescent="0.55000000000000004">
      <c r="A2307" s="69" t="s">
        <v>594</v>
      </c>
      <c r="B2307" s="69" t="s">
        <v>677</v>
      </c>
      <c r="C2307" s="70"/>
      <c r="D2307" s="71"/>
      <c r="E2307" s="72"/>
      <c r="F2307" s="73"/>
      <c r="G2307" s="70"/>
      <c r="H2307" s="74"/>
      <c r="I2307" s="75"/>
      <c r="J2307" s="75"/>
      <c r="K2307" s="36"/>
      <c r="L2307" s="82"/>
      <c r="M2307" s="82"/>
      <c r="N2307" s="77"/>
      <c r="O2307" s="84" t="s">
        <v>1270</v>
      </c>
      <c r="P2307" s="86">
        <v>43430.965381944443</v>
      </c>
      <c r="Q2307" s="84" t="s">
        <v>1476</v>
      </c>
      <c r="R2307" s="84"/>
      <c r="S2307" s="84"/>
      <c r="T2307" s="84" t="s">
        <v>2198</v>
      </c>
      <c r="U2307" s="84"/>
      <c r="V2307" s="88" t="s">
        <v>2969</v>
      </c>
      <c r="W2307" s="86">
        <v>43430.965381944443</v>
      </c>
      <c r="X2307" s="88" t="s">
        <v>3719</v>
      </c>
      <c r="Y2307" s="84"/>
      <c r="Z2307" s="84"/>
      <c r="AA2307" s="87" t="s">
        <v>4849</v>
      </c>
      <c r="AB2307" s="84"/>
      <c r="AC2307" s="84" t="b">
        <v>0</v>
      </c>
      <c r="AD2307" s="84">
        <v>0</v>
      </c>
      <c r="AE2307" s="87" t="s">
        <v>5552</v>
      </c>
      <c r="AF2307" s="84" t="b">
        <v>1</v>
      </c>
      <c r="AG2307" s="84" t="s">
        <v>5605</v>
      </c>
      <c r="AH2307" s="84"/>
      <c r="AI2307" s="87" t="s">
        <v>5638</v>
      </c>
      <c r="AJ2307" s="84" t="b">
        <v>0</v>
      </c>
      <c r="AK2307" s="84">
        <v>2</v>
      </c>
      <c r="AL2307" s="87" t="s">
        <v>4912</v>
      </c>
      <c r="AM2307" s="84" t="s">
        <v>5682</v>
      </c>
      <c r="AN2307" s="84" t="b">
        <v>0</v>
      </c>
      <c r="AO2307" s="87" t="s">
        <v>4912</v>
      </c>
      <c r="AP2307" s="84" t="s">
        <v>179</v>
      </c>
      <c r="AQ2307" s="84">
        <v>0</v>
      </c>
      <c r="AR2307" s="84">
        <v>0</v>
      </c>
      <c r="AS2307" s="84"/>
      <c r="AT2307" s="84"/>
      <c r="AU2307" s="84"/>
      <c r="AV2307" s="84"/>
      <c r="AW2307" s="84"/>
      <c r="AX2307" s="84"/>
      <c r="AY2307" s="84"/>
      <c r="AZ2307" s="84"/>
    </row>
    <row r="2308" spans="1:52" x14ac:dyDescent="0.55000000000000004">
      <c r="A2308" s="69" t="s">
        <v>594</v>
      </c>
      <c r="B2308" s="69" t="s">
        <v>1112</v>
      </c>
      <c r="C2308" s="70"/>
      <c r="D2308" s="71"/>
      <c r="E2308" s="72"/>
      <c r="F2308" s="73"/>
      <c r="G2308" s="70"/>
      <c r="H2308" s="74"/>
      <c r="I2308" s="75"/>
      <c r="J2308" s="75"/>
      <c r="K2308" s="36"/>
      <c r="L2308" s="82"/>
      <c r="M2308" s="82"/>
      <c r="N2308" s="77"/>
      <c r="O2308" s="84" t="s">
        <v>1270</v>
      </c>
      <c r="P2308" s="86">
        <v>43430.965381944443</v>
      </c>
      <c r="Q2308" s="84" t="s">
        <v>1476</v>
      </c>
      <c r="R2308" s="84"/>
      <c r="S2308" s="84"/>
      <c r="T2308" s="84" t="s">
        <v>2198</v>
      </c>
      <c r="U2308" s="84"/>
      <c r="V2308" s="88" t="s">
        <v>2969</v>
      </c>
      <c r="W2308" s="86">
        <v>43430.965381944443</v>
      </c>
      <c r="X2308" s="88" t="s">
        <v>3719</v>
      </c>
      <c r="Y2308" s="84"/>
      <c r="Z2308" s="84"/>
      <c r="AA2308" s="87" t="s">
        <v>4849</v>
      </c>
      <c r="AB2308" s="84"/>
      <c r="AC2308" s="84" t="b">
        <v>0</v>
      </c>
      <c r="AD2308" s="84">
        <v>0</v>
      </c>
      <c r="AE2308" s="87" t="s">
        <v>5552</v>
      </c>
      <c r="AF2308" s="84" t="b">
        <v>1</v>
      </c>
      <c r="AG2308" s="84" t="s">
        <v>5605</v>
      </c>
      <c r="AH2308" s="84"/>
      <c r="AI2308" s="87" t="s">
        <v>5638</v>
      </c>
      <c r="AJ2308" s="84" t="b">
        <v>0</v>
      </c>
      <c r="AK2308" s="84">
        <v>2</v>
      </c>
      <c r="AL2308" s="87" t="s">
        <v>4912</v>
      </c>
      <c r="AM2308" s="84" t="s">
        <v>5682</v>
      </c>
      <c r="AN2308" s="84" t="b">
        <v>0</v>
      </c>
      <c r="AO2308" s="87" t="s">
        <v>4912</v>
      </c>
      <c r="AP2308" s="84" t="s">
        <v>179</v>
      </c>
      <c r="AQ2308" s="84">
        <v>0</v>
      </c>
      <c r="AR2308" s="84">
        <v>0</v>
      </c>
      <c r="AS2308" s="84"/>
      <c r="AT2308" s="84"/>
      <c r="AU2308" s="84"/>
      <c r="AV2308" s="84"/>
      <c r="AW2308" s="84"/>
      <c r="AX2308" s="84"/>
      <c r="AY2308" s="84"/>
      <c r="AZ2308" s="84"/>
    </row>
    <row r="2309" spans="1:52" x14ac:dyDescent="0.55000000000000004">
      <c r="A2309" s="69" t="s">
        <v>595</v>
      </c>
      <c r="B2309" s="69" t="s">
        <v>599</v>
      </c>
      <c r="C2309" s="70"/>
      <c r="D2309" s="71"/>
      <c r="E2309" s="72"/>
      <c r="F2309" s="73"/>
      <c r="G2309" s="70"/>
      <c r="H2309" s="74"/>
      <c r="I2309" s="75"/>
      <c r="J2309" s="75"/>
      <c r="K2309" s="36"/>
      <c r="L2309" s="82"/>
      <c r="M2309" s="82"/>
      <c r="N2309" s="77"/>
      <c r="O2309" s="84" t="s">
        <v>1269</v>
      </c>
      <c r="P2309" s="86">
        <v>43430.982187499998</v>
      </c>
      <c r="Q2309" s="84" t="s">
        <v>1483</v>
      </c>
      <c r="R2309" s="84"/>
      <c r="S2309" s="84"/>
      <c r="T2309" s="84" t="s">
        <v>2021</v>
      </c>
      <c r="U2309" s="84"/>
      <c r="V2309" s="88" t="s">
        <v>2970</v>
      </c>
      <c r="W2309" s="86">
        <v>43430.982187499998</v>
      </c>
      <c r="X2309" s="88" t="s">
        <v>3720</v>
      </c>
      <c r="Y2309" s="84"/>
      <c r="Z2309" s="84"/>
      <c r="AA2309" s="87" t="s">
        <v>4850</v>
      </c>
      <c r="AB2309" s="84"/>
      <c r="AC2309" s="84" t="b">
        <v>0</v>
      </c>
      <c r="AD2309" s="84">
        <v>0</v>
      </c>
      <c r="AE2309" s="87" t="s">
        <v>5552</v>
      </c>
      <c r="AF2309" s="84" t="b">
        <v>0</v>
      </c>
      <c r="AG2309" s="84" t="s">
        <v>5604</v>
      </c>
      <c r="AH2309" s="84"/>
      <c r="AI2309" s="87" t="s">
        <v>5552</v>
      </c>
      <c r="AJ2309" s="84" t="b">
        <v>0</v>
      </c>
      <c r="AK2309" s="84">
        <v>2</v>
      </c>
      <c r="AL2309" s="87" t="s">
        <v>4855</v>
      </c>
      <c r="AM2309" s="84" t="s">
        <v>5685</v>
      </c>
      <c r="AN2309" s="84" t="b">
        <v>0</v>
      </c>
      <c r="AO2309" s="87" t="s">
        <v>4855</v>
      </c>
      <c r="AP2309" s="84" t="s">
        <v>179</v>
      </c>
      <c r="AQ2309" s="84">
        <v>0</v>
      </c>
      <c r="AR2309" s="84">
        <v>0</v>
      </c>
      <c r="AS2309" s="84"/>
      <c r="AT2309" s="84"/>
      <c r="AU2309" s="84"/>
      <c r="AV2309" s="84"/>
      <c r="AW2309" s="84"/>
      <c r="AX2309" s="84"/>
      <c r="AY2309" s="84"/>
      <c r="AZ2309" s="84"/>
    </row>
    <row r="2310" spans="1:52" x14ac:dyDescent="0.55000000000000004">
      <c r="A2310" s="69" t="s">
        <v>596</v>
      </c>
      <c r="B2310" s="69" t="s">
        <v>855</v>
      </c>
      <c r="C2310" s="70"/>
      <c r="D2310" s="71"/>
      <c r="E2310" s="72"/>
      <c r="F2310" s="73"/>
      <c r="G2310" s="70"/>
      <c r="H2310" s="74"/>
      <c r="I2310" s="75"/>
      <c r="J2310" s="75"/>
      <c r="K2310" s="36"/>
      <c r="L2310" s="82"/>
      <c r="M2310" s="82"/>
      <c r="N2310" s="77"/>
      <c r="O2310" s="84" t="s">
        <v>1269</v>
      </c>
      <c r="P2310" s="86">
        <v>43431.068541666667</v>
      </c>
      <c r="Q2310" s="84" t="s">
        <v>1448</v>
      </c>
      <c r="R2310" s="84"/>
      <c r="S2310" s="84"/>
      <c r="T2310" s="84" t="s">
        <v>2181</v>
      </c>
      <c r="U2310" s="84"/>
      <c r="V2310" s="88" t="s">
        <v>2971</v>
      </c>
      <c r="W2310" s="86">
        <v>43431.068541666667</v>
      </c>
      <c r="X2310" s="88" t="s">
        <v>3721</v>
      </c>
      <c r="Y2310" s="84"/>
      <c r="Z2310" s="84"/>
      <c r="AA2310" s="87" t="s">
        <v>4851</v>
      </c>
      <c r="AB2310" s="84"/>
      <c r="AC2310" s="84" t="b">
        <v>0</v>
      </c>
      <c r="AD2310" s="84">
        <v>0</v>
      </c>
      <c r="AE2310" s="87" t="s">
        <v>5552</v>
      </c>
      <c r="AF2310" s="84" t="b">
        <v>0</v>
      </c>
      <c r="AG2310" s="84" t="s">
        <v>5604</v>
      </c>
      <c r="AH2310" s="84"/>
      <c r="AI2310" s="87" t="s">
        <v>5552</v>
      </c>
      <c r="AJ2310" s="84" t="b">
        <v>0</v>
      </c>
      <c r="AK2310" s="84">
        <v>8</v>
      </c>
      <c r="AL2310" s="87" t="s">
        <v>5295</v>
      </c>
      <c r="AM2310" s="84" t="s">
        <v>5682</v>
      </c>
      <c r="AN2310" s="84" t="b">
        <v>0</v>
      </c>
      <c r="AO2310" s="87" t="s">
        <v>5295</v>
      </c>
      <c r="AP2310" s="84" t="s">
        <v>179</v>
      </c>
      <c r="AQ2310" s="84">
        <v>0</v>
      </c>
      <c r="AR2310" s="84">
        <v>0</v>
      </c>
      <c r="AS2310" s="84"/>
      <c r="AT2310" s="84"/>
      <c r="AU2310" s="84"/>
      <c r="AV2310" s="84"/>
      <c r="AW2310" s="84"/>
      <c r="AX2310" s="84"/>
      <c r="AY2310" s="84"/>
      <c r="AZ2310" s="84"/>
    </row>
    <row r="2311" spans="1:52" x14ac:dyDescent="0.55000000000000004">
      <c r="A2311" s="69" t="s">
        <v>596</v>
      </c>
      <c r="B2311" s="69" t="s">
        <v>620</v>
      </c>
      <c r="C2311" s="70"/>
      <c r="D2311" s="71"/>
      <c r="E2311" s="72"/>
      <c r="F2311" s="73"/>
      <c r="G2311" s="70"/>
      <c r="H2311" s="74"/>
      <c r="I2311" s="75"/>
      <c r="J2311" s="75"/>
      <c r="K2311" s="36"/>
      <c r="L2311" s="82"/>
      <c r="M2311" s="82"/>
      <c r="N2311" s="77"/>
      <c r="O2311" s="84" t="s">
        <v>1270</v>
      </c>
      <c r="P2311" s="86">
        <v>43431.068541666667</v>
      </c>
      <c r="Q2311" s="84" t="s">
        <v>1448</v>
      </c>
      <c r="R2311" s="84"/>
      <c r="S2311" s="84"/>
      <c r="T2311" s="84" t="s">
        <v>2181</v>
      </c>
      <c r="U2311" s="84"/>
      <c r="V2311" s="88" t="s">
        <v>2971</v>
      </c>
      <c r="W2311" s="86">
        <v>43431.068541666667</v>
      </c>
      <c r="X2311" s="88" t="s">
        <v>3721</v>
      </c>
      <c r="Y2311" s="84"/>
      <c r="Z2311" s="84"/>
      <c r="AA2311" s="87" t="s">
        <v>4851</v>
      </c>
      <c r="AB2311" s="84"/>
      <c r="AC2311" s="84" t="b">
        <v>0</v>
      </c>
      <c r="AD2311" s="84">
        <v>0</v>
      </c>
      <c r="AE2311" s="87" t="s">
        <v>5552</v>
      </c>
      <c r="AF2311" s="84" t="b">
        <v>0</v>
      </c>
      <c r="AG2311" s="84" t="s">
        <v>5604</v>
      </c>
      <c r="AH2311" s="84"/>
      <c r="AI2311" s="87" t="s">
        <v>5552</v>
      </c>
      <c r="AJ2311" s="84" t="b">
        <v>0</v>
      </c>
      <c r="AK2311" s="84">
        <v>8</v>
      </c>
      <c r="AL2311" s="87" t="s">
        <v>5295</v>
      </c>
      <c r="AM2311" s="84" t="s">
        <v>5682</v>
      </c>
      <c r="AN2311" s="84" t="b">
        <v>0</v>
      </c>
      <c r="AO2311" s="87" t="s">
        <v>5295</v>
      </c>
      <c r="AP2311" s="84" t="s">
        <v>179</v>
      </c>
      <c r="AQ2311" s="84">
        <v>0</v>
      </c>
      <c r="AR2311" s="84">
        <v>0</v>
      </c>
      <c r="AS2311" s="84"/>
      <c r="AT2311" s="84"/>
      <c r="AU2311" s="84"/>
      <c r="AV2311" s="84"/>
      <c r="AW2311" s="84"/>
      <c r="AX2311" s="84"/>
      <c r="AY2311" s="84"/>
      <c r="AZ2311" s="84"/>
    </row>
    <row r="2312" spans="1:52" x14ac:dyDescent="0.55000000000000004">
      <c r="A2312" s="69" t="s">
        <v>596</v>
      </c>
      <c r="B2312" s="69" t="s">
        <v>857</v>
      </c>
      <c r="C2312" s="70"/>
      <c r="D2312" s="71"/>
      <c r="E2312" s="72"/>
      <c r="F2312" s="73"/>
      <c r="G2312" s="70"/>
      <c r="H2312" s="74"/>
      <c r="I2312" s="75"/>
      <c r="J2312" s="75"/>
      <c r="K2312" s="36"/>
      <c r="L2312" s="82"/>
      <c r="M2312" s="82"/>
      <c r="N2312" s="77"/>
      <c r="O2312" s="84" t="s">
        <v>1270</v>
      </c>
      <c r="P2312" s="86">
        <v>43431.068541666667</v>
      </c>
      <c r="Q2312" s="84" t="s">
        <v>1448</v>
      </c>
      <c r="R2312" s="84"/>
      <c r="S2312" s="84"/>
      <c r="T2312" s="84" t="s">
        <v>2181</v>
      </c>
      <c r="U2312" s="84"/>
      <c r="V2312" s="88" t="s">
        <v>2971</v>
      </c>
      <c r="W2312" s="86">
        <v>43431.068541666667</v>
      </c>
      <c r="X2312" s="88" t="s">
        <v>3721</v>
      </c>
      <c r="Y2312" s="84"/>
      <c r="Z2312" s="84"/>
      <c r="AA2312" s="87" t="s">
        <v>4851</v>
      </c>
      <c r="AB2312" s="84"/>
      <c r="AC2312" s="84" t="b">
        <v>0</v>
      </c>
      <c r="AD2312" s="84">
        <v>0</v>
      </c>
      <c r="AE2312" s="87" t="s">
        <v>5552</v>
      </c>
      <c r="AF2312" s="84" t="b">
        <v>0</v>
      </c>
      <c r="AG2312" s="84" t="s">
        <v>5604</v>
      </c>
      <c r="AH2312" s="84"/>
      <c r="AI2312" s="87" t="s">
        <v>5552</v>
      </c>
      <c r="AJ2312" s="84" t="b">
        <v>0</v>
      </c>
      <c r="AK2312" s="84">
        <v>8</v>
      </c>
      <c r="AL2312" s="87" t="s">
        <v>5295</v>
      </c>
      <c r="AM2312" s="84" t="s">
        <v>5682</v>
      </c>
      <c r="AN2312" s="84" t="b">
        <v>0</v>
      </c>
      <c r="AO2312" s="87" t="s">
        <v>5295</v>
      </c>
      <c r="AP2312" s="84" t="s">
        <v>179</v>
      </c>
      <c r="AQ2312" s="84">
        <v>0</v>
      </c>
      <c r="AR2312" s="84">
        <v>0</v>
      </c>
      <c r="AS2312" s="84"/>
      <c r="AT2312" s="84"/>
      <c r="AU2312" s="84"/>
      <c r="AV2312" s="84"/>
      <c r="AW2312" s="84"/>
      <c r="AX2312" s="84"/>
      <c r="AY2312" s="84"/>
      <c r="AZ2312" s="84"/>
    </row>
    <row r="2313" spans="1:52" x14ac:dyDescent="0.55000000000000004">
      <c r="A2313" s="69" t="s">
        <v>596</v>
      </c>
      <c r="B2313" s="69" t="s">
        <v>856</v>
      </c>
      <c r="C2313" s="70"/>
      <c r="D2313" s="71"/>
      <c r="E2313" s="72"/>
      <c r="F2313" s="73"/>
      <c r="G2313" s="70"/>
      <c r="H2313" s="74"/>
      <c r="I2313" s="75"/>
      <c r="J2313" s="75"/>
      <c r="K2313" s="36"/>
      <c r="L2313" s="82"/>
      <c r="M2313" s="82"/>
      <c r="N2313" s="77"/>
      <c r="O2313" s="84" t="s">
        <v>1270</v>
      </c>
      <c r="P2313" s="86">
        <v>43431.068541666667</v>
      </c>
      <c r="Q2313" s="84" t="s">
        <v>1448</v>
      </c>
      <c r="R2313" s="84"/>
      <c r="S2313" s="84"/>
      <c r="T2313" s="84" t="s">
        <v>2181</v>
      </c>
      <c r="U2313" s="84"/>
      <c r="V2313" s="88" t="s">
        <v>2971</v>
      </c>
      <c r="W2313" s="86">
        <v>43431.068541666667</v>
      </c>
      <c r="X2313" s="88" t="s">
        <v>3721</v>
      </c>
      <c r="Y2313" s="84"/>
      <c r="Z2313" s="84"/>
      <c r="AA2313" s="87" t="s">
        <v>4851</v>
      </c>
      <c r="AB2313" s="84"/>
      <c r="AC2313" s="84" t="b">
        <v>0</v>
      </c>
      <c r="AD2313" s="84">
        <v>0</v>
      </c>
      <c r="AE2313" s="87" t="s">
        <v>5552</v>
      </c>
      <c r="AF2313" s="84" t="b">
        <v>0</v>
      </c>
      <c r="AG2313" s="84" t="s">
        <v>5604</v>
      </c>
      <c r="AH2313" s="84"/>
      <c r="AI2313" s="87" t="s">
        <v>5552</v>
      </c>
      <c r="AJ2313" s="84" t="b">
        <v>0</v>
      </c>
      <c r="AK2313" s="84">
        <v>8</v>
      </c>
      <c r="AL2313" s="87" t="s">
        <v>5295</v>
      </c>
      <c r="AM2313" s="84" t="s">
        <v>5682</v>
      </c>
      <c r="AN2313" s="84" t="b">
        <v>0</v>
      </c>
      <c r="AO2313" s="87" t="s">
        <v>5295</v>
      </c>
      <c r="AP2313" s="84" t="s">
        <v>179</v>
      </c>
      <c r="AQ2313" s="84">
        <v>0</v>
      </c>
      <c r="AR2313" s="84">
        <v>0</v>
      </c>
      <c r="AS2313" s="84"/>
      <c r="AT2313" s="84"/>
      <c r="AU2313" s="84"/>
      <c r="AV2313" s="84"/>
      <c r="AW2313" s="84"/>
      <c r="AX2313" s="84"/>
      <c r="AY2313" s="84"/>
      <c r="AZ2313" s="84"/>
    </row>
    <row r="2314" spans="1:52" x14ac:dyDescent="0.55000000000000004">
      <c r="A2314" s="69" t="s">
        <v>596</v>
      </c>
      <c r="B2314" s="69" t="s">
        <v>853</v>
      </c>
      <c r="C2314" s="70"/>
      <c r="D2314" s="71"/>
      <c r="E2314" s="72"/>
      <c r="F2314" s="73"/>
      <c r="G2314" s="70"/>
      <c r="H2314" s="74"/>
      <c r="I2314" s="75"/>
      <c r="J2314" s="75"/>
      <c r="K2314" s="36"/>
      <c r="L2314" s="82"/>
      <c r="M2314" s="82"/>
      <c r="N2314" s="77"/>
      <c r="O2314" s="84" t="s">
        <v>1270</v>
      </c>
      <c r="P2314" s="86">
        <v>43431.068541666667</v>
      </c>
      <c r="Q2314" s="84" t="s">
        <v>1448</v>
      </c>
      <c r="R2314" s="84"/>
      <c r="S2314" s="84"/>
      <c r="T2314" s="84" t="s">
        <v>2181</v>
      </c>
      <c r="U2314" s="84"/>
      <c r="V2314" s="88" t="s">
        <v>2971</v>
      </c>
      <c r="W2314" s="86">
        <v>43431.068541666667</v>
      </c>
      <c r="X2314" s="88" t="s">
        <v>3721</v>
      </c>
      <c r="Y2314" s="84"/>
      <c r="Z2314" s="84"/>
      <c r="AA2314" s="87" t="s">
        <v>4851</v>
      </c>
      <c r="AB2314" s="84"/>
      <c r="AC2314" s="84" t="b">
        <v>0</v>
      </c>
      <c r="AD2314" s="84">
        <v>0</v>
      </c>
      <c r="AE2314" s="87" t="s">
        <v>5552</v>
      </c>
      <c r="AF2314" s="84" t="b">
        <v>0</v>
      </c>
      <c r="AG2314" s="84" t="s">
        <v>5604</v>
      </c>
      <c r="AH2314" s="84"/>
      <c r="AI2314" s="87" t="s">
        <v>5552</v>
      </c>
      <c r="AJ2314" s="84" t="b">
        <v>0</v>
      </c>
      <c r="AK2314" s="84">
        <v>8</v>
      </c>
      <c r="AL2314" s="87" t="s">
        <v>5295</v>
      </c>
      <c r="AM2314" s="84" t="s">
        <v>5682</v>
      </c>
      <c r="AN2314" s="84" t="b">
        <v>0</v>
      </c>
      <c r="AO2314" s="87" t="s">
        <v>5295</v>
      </c>
      <c r="AP2314" s="84" t="s">
        <v>179</v>
      </c>
      <c r="AQ2314" s="84">
        <v>0</v>
      </c>
      <c r="AR2314" s="84">
        <v>0</v>
      </c>
      <c r="AS2314" s="84"/>
      <c r="AT2314" s="84"/>
      <c r="AU2314" s="84"/>
      <c r="AV2314" s="84"/>
      <c r="AW2314" s="84"/>
      <c r="AX2314" s="84"/>
      <c r="AY2314" s="84"/>
      <c r="AZ2314" s="84"/>
    </row>
    <row r="2315" spans="1:52" x14ac:dyDescent="0.55000000000000004">
      <c r="A2315" s="69" t="s">
        <v>596</v>
      </c>
      <c r="B2315" s="69" t="s">
        <v>1038</v>
      </c>
      <c r="C2315" s="70"/>
      <c r="D2315" s="71"/>
      <c r="E2315" s="72"/>
      <c r="F2315" s="73"/>
      <c r="G2315" s="70"/>
      <c r="H2315" s="74"/>
      <c r="I2315" s="75"/>
      <c r="J2315" s="75"/>
      <c r="K2315" s="36"/>
      <c r="L2315" s="82"/>
      <c r="M2315" s="82"/>
      <c r="N2315" s="77"/>
      <c r="O2315" s="84" t="s">
        <v>1270</v>
      </c>
      <c r="P2315" s="86">
        <v>43431.068541666667</v>
      </c>
      <c r="Q2315" s="84" t="s">
        <v>1448</v>
      </c>
      <c r="R2315" s="84"/>
      <c r="S2315" s="84"/>
      <c r="T2315" s="84" t="s">
        <v>2181</v>
      </c>
      <c r="U2315" s="84"/>
      <c r="V2315" s="88" t="s">
        <v>2971</v>
      </c>
      <c r="W2315" s="86">
        <v>43431.068541666667</v>
      </c>
      <c r="X2315" s="88" t="s">
        <v>3721</v>
      </c>
      <c r="Y2315" s="84"/>
      <c r="Z2315" s="84"/>
      <c r="AA2315" s="87" t="s">
        <v>4851</v>
      </c>
      <c r="AB2315" s="84"/>
      <c r="AC2315" s="84" t="b">
        <v>0</v>
      </c>
      <c r="AD2315" s="84">
        <v>0</v>
      </c>
      <c r="AE2315" s="87" t="s">
        <v>5552</v>
      </c>
      <c r="AF2315" s="84" t="b">
        <v>0</v>
      </c>
      <c r="AG2315" s="84" t="s">
        <v>5604</v>
      </c>
      <c r="AH2315" s="84"/>
      <c r="AI2315" s="87" t="s">
        <v>5552</v>
      </c>
      <c r="AJ2315" s="84" t="b">
        <v>0</v>
      </c>
      <c r="AK2315" s="84">
        <v>8</v>
      </c>
      <c r="AL2315" s="87" t="s">
        <v>5295</v>
      </c>
      <c r="AM2315" s="84" t="s">
        <v>5682</v>
      </c>
      <c r="AN2315" s="84" t="b">
        <v>0</v>
      </c>
      <c r="AO2315" s="87" t="s">
        <v>5295</v>
      </c>
      <c r="AP2315" s="84" t="s">
        <v>179</v>
      </c>
      <c r="AQ2315" s="84">
        <v>0</v>
      </c>
      <c r="AR2315" s="84">
        <v>0</v>
      </c>
      <c r="AS2315" s="84"/>
      <c r="AT2315" s="84"/>
      <c r="AU2315" s="84"/>
      <c r="AV2315" s="84"/>
      <c r="AW2315" s="84"/>
      <c r="AX2315" s="84"/>
      <c r="AY2315" s="84"/>
      <c r="AZ2315" s="84"/>
    </row>
    <row r="2316" spans="1:52" x14ac:dyDescent="0.55000000000000004">
      <c r="A2316" s="69" t="s">
        <v>597</v>
      </c>
      <c r="B2316" s="69" t="s">
        <v>597</v>
      </c>
      <c r="C2316" s="70"/>
      <c r="D2316" s="71"/>
      <c r="E2316" s="72"/>
      <c r="F2316" s="73"/>
      <c r="G2316" s="70"/>
      <c r="H2316" s="74"/>
      <c r="I2316" s="75"/>
      <c r="J2316" s="75"/>
      <c r="K2316" s="36"/>
      <c r="L2316" s="82"/>
      <c r="M2316" s="82"/>
      <c r="N2316" s="77"/>
      <c r="O2316" s="84" t="s">
        <v>179</v>
      </c>
      <c r="P2316" s="86">
        <v>43431.096087962964</v>
      </c>
      <c r="Q2316" s="84" t="s">
        <v>1484</v>
      </c>
      <c r="R2316" s="88" t="s">
        <v>1797</v>
      </c>
      <c r="S2316" s="84" t="s">
        <v>1946</v>
      </c>
      <c r="T2316" s="84" t="s">
        <v>2203</v>
      </c>
      <c r="U2316" s="84"/>
      <c r="V2316" s="88" t="s">
        <v>2972</v>
      </c>
      <c r="W2316" s="86">
        <v>43431.096087962964</v>
      </c>
      <c r="X2316" s="88" t="s">
        <v>3722</v>
      </c>
      <c r="Y2316" s="84"/>
      <c r="Z2316" s="84"/>
      <c r="AA2316" s="87" t="s">
        <v>4852</v>
      </c>
      <c r="AB2316" s="84"/>
      <c r="AC2316" s="84" t="b">
        <v>0</v>
      </c>
      <c r="AD2316" s="84">
        <v>0</v>
      </c>
      <c r="AE2316" s="87" t="s">
        <v>5552</v>
      </c>
      <c r="AF2316" s="84" t="b">
        <v>0</v>
      </c>
      <c r="AG2316" s="84" t="s">
        <v>5608</v>
      </c>
      <c r="AH2316" s="84"/>
      <c r="AI2316" s="87" t="s">
        <v>5552</v>
      </c>
      <c r="AJ2316" s="84" t="b">
        <v>0</v>
      </c>
      <c r="AK2316" s="84">
        <v>0</v>
      </c>
      <c r="AL2316" s="87" t="s">
        <v>5552</v>
      </c>
      <c r="AM2316" s="84" t="s">
        <v>5693</v>
      </c>
      <c r="AN2316" s="84" t="b">
        <v>0</v>
      </c>
      <c r="AO2316" s="87" t="s">
        <v>4852</v>
      </c>
      <c r="AP2316" s="84" t="s">
        <v>179</v>
      </c>
      <c r="AQ2316" s="84">
        <v>0</v>
      </c>
      <c r="AR2316" s="84">
        <v>0</v>
      </c>
      <c r="AS2316" s="84"/>
      <c r="AT2316" s="84"/>
      <c r="AU2316" s="84"/>
      <c r="AV2316" s="84"/>
      <c r="AW2316" s="84"/>
      <c r="AX2316" s="84"/>
      <c r="AY2316" s="84"/>
      <c r="AZ2316" s="84"/>
    </row>
    <row r="2317" spans="1:52" x14ac:dyDescent="0.55000000000000004">
      <c r="A2317" s="69" t="s">
        <v>598</v>
      </c>
      <c r="B2317" s="69" t="s">
        <v>1101</v>
      </c>
      <c r="C2317" s="70"/>
      <c r="D2317" s="71"/>
      <c r="E2317" s="72"/>
      <c r="F2317" s="73"/>
      <c r="G2317" s="70"/>
      <c r="H2317" s="74"/>
      <c r="I2317" s="75"/>
      <c r="J2317" s="75"/>
      <c r="K2317" s="36"/>
      <c r="L2317" s="82"/>
      <c r="M2317" s="82"/>
      <c r="N2317" s="77"/>
      <c r="O2317" s="84" t="s">
        <v>1271</v>
      </c>
      <c r="P2317" s="86">
        <v>43430.629583333335</v>
      </c>
      <c r="Q2317" s="84" t="s">
        <v>1467</v>
      </c>
      <c r="R2317" s="84"/>
      <c r="S2317" s="84"/>
      <c r="T2317" s="84" t="s">
        <v>2204</v>
      </c>
      <c r="U2317" s="84"/>
      <c r="V2317" s="88" t="s">
        <v>2973</v>
      </c>
      <c r="W2317" s="86">
        <v>43430.629583333335</v>
      </c>
      <c r="X2317" s="88" t="s">
        <v>3723</v>
      </c>
      <c r="Y2317" s="84"/>
      <c r="Z2317" s="84"/>
      <c r="AA2317" s="87" t="s">
        <v>4853</v>
      </c>
      <c r="AB2317" s="87" t="s">
        <v>5529</v>
      </c>
      <c r="AC2317" s="84" t="b">
        <v>0</v>
      </c>
      <c r="AD2317" s="84">
        <v>6</v>
      </c>
      <c r="AE2317" s="87" t="s">
        <v>5571</v>
      </c>
      <c r="AF2317" s="84" t="b">
        <v>0</v>
      </c>
      <c r="AG2317" s="84" t="s">
        <v>5604</v>
      </c>
      <c r="AH2317" s="84"/>
      <c r="AI2317" s="87" t="s">
        <v>5552</v>
      </c>
      <c r="AJ2317" s="84" t="b">
        <v>0</v>
      </c>
      <c r="AK2317" s="84">
        <v>2</v>
      </c>
      <c r="AL2317" s="87" t="s">
        <v>5552</v>
      </c>
      <c r="AM2317" s="84" t="s">
        <v>5686</v>
      </c>
      <c r="AN2317" s="84" t="b">
        <v>0</v>
      </c>
      <c r="AO2317" s="87" t="s">
        <v>5529</v>
      </c>
      <c r="AP2317" s="84" t="s">
        <v>179</v>
      </c>
      <c r="AQ2317" s="84">
        <v>0</v>
      </c>
      <c r="AR2317" s="84">
        <v>0</v>
      </c>
      <c r="AS2317" s="84"/>
      <c r="AT2317" s="84"/>
      <c r="AU2317" s="84"/>
      <c r="AV2317" s="84"/>
      <c r="AW2317" s="84"/>
      <c r="AX2317" s="84"/>
      <c r="AY2317" s="84"/>
      <c r="AZ2317" s="84"/>
    </row>
    <row r="2318" spans="1:52" x14ac:dyDescent="0.55000000000000004">
      <c r="A2318" s="69" t="s">
        <v>598</v>
      </c>
      <c r="B2318" s="69" t="s">
        <v>1115</v>
      </c>
      <c r="C2318" s="70"/>
      <c r="D2318" s="71"/>
      <c r="E2318" s="72"/>
      <c r="F2318" s="73"/>
      <c r="G2318" s="70"/>
      <c r="H2318" s="74"/>
      <c r="I2318" s="75"/>
      <c r="J2318" s="75"/>
      <c r="K2318" s="36"/>
      <c r="L2318" s="82"/>
      <c r="M2318" s="82"/>
      <c r="N2318" s="77"/>
      <c r="O2318" s="84" t="s">
        <v>1270</v>
      </c>
      <c r="P2318" s="86">
        <v>43431.142777777779</v>
      </c>
      <c r="Q2318" s="84" t="s">
        <v>1485</v>
      </c>
      <c r="R2318" s="84"/>
      <c r="S2318" s="84"/>
      <c r="T2318" s="84" t="s">
        <v>2205</v>
      </c>
      <c r="U2318" s="84"/>
      <c r="V2318" s="88" t="s">
        <v>2973</v>
      </c>
      <c r="W2318" s="86">
        <v>43431.142777777779</v>
      </c>
      <c r="X2318" s="88" t="s">
        <v>3724</v>
      </c>
      <c r="Y2318" s="84"/>
      <c r="Z2318" s="84"/>
      <c r="AA2318" s="87" t="s">
        <v>4854</v>
      </c>
      <c r="AB2318" s="87" t="s">
        <v>5530</v>
      </c>
      <c r="AC2318" s="84" t="b">
        <v>0</v>
      </c>
      <c r="AD2318" s="84">
        <v>0</v>
      </c>
      <c r="AE2318" s="87" t="s">
        <v>5572</v>
      </c>
      <c r="AF2318" s="84" t="b">
        <v>0</v>
      </c>
      <c r="AG2318" s="84" t="s">
        <v>5604</v>
      </c>
      <c r="AH2318" s="84"/>
      <c r="AI2318" s="87" t="s">
        <v>5552</v>
      </c>
      <c r="AJ2318" s="84" t="b">
        <v>0</v>
      </c>
      <c r="AK2318" s="84">
        <v>0</v>
      </c>
      <c r="AL2318" s="87" t="s">
        <v>5552</v>
      </c>
      <c r="AM2318" s="84" t="s">
        <v>5685</v>
      </c>
      <c r="AN2318" s="84" t="b">
        <v>0</v>
      </c>
      <c r="AO2318" s="87" t="s">
        <v>5530</v>
      </c>
      <c r="AP2318" s="84" t="s">
        <v>179</v>
      </c>
      <c r="AQ2318" s="84">
        <v>0</v>
      </c>
      <c r="AR2318" s="84">
        <v>0</v>
      </c>
      <c r="AS2318" s="84"/>
      <c r="AT2318" s="84"/>
      <c r="AU2318" s="84"/>
      <c r="AV2318" s="84"/>
      <c r="AW2318" s="84"/>
      <c r="AX2318" s="84"/>
      <c r="AY2318" s="84"/>
      <c r="AZ2318" s="84"/>
    </row>
    <row r="2319" spans="1:52" x14ac:dyDescent="0.55000000000000004">
      <c r="A2319" s="69" t="s">
        <v>598</v>
      </c>
      <c r="B2319" s="69" t="s">
        <v>1116</v>
      </c>
      <c r="C2319" s="70"/>
      <c r="D2319" s="71"/>
      <c r="E2319" s="72"/>
      <c r="F2319" s="73"/>
      <c r="G2319" s="70"/>
      <c r="H2319" s="74"/>
      <c r="I2319" s="75"/>
      <c r="J2319" s="75"/>
      <c r="K2319" s="36"/>
      <c r="L2319" s="82"/>
      <c r="M2319" s="82"/>
      <c r="N2319" s="77"/>
      <c r="O2319" s="84" t="s">
        <v>1270</v>
      </c>
      <c r="P2319" s="86">
        <v>43431.142777777779</v>
      </c>
      <c r="Q2319" s="84" t="s">
        <v>1485</v>
      </c>
      <c r="R2319" s="84"/>
      <c r="S2319" s="84"/>
      <c r="T2319" s="84" t="s">
        <v>2205</v>
      </c>
      <c r="U2319" s="84"/>
      <c r="V2319" s="88" t="s">
        <v>2973</v>
      </c>
      <c r="W2319" s="86">
        <v>43431.142777777779</v>
      </c>
      <c r="X2319" s="88" t="s">
        <v>3724</v>
      </c>
      <c r="Y2319" s="84"/>
      <c r="Z2319" s="84"/>
      <c r="AA2319" s="87" t="s">
        <v>4854</v>
      </c>
      <c r="AB2319" s="87" t="s">
        <v>5530</v>
      </c>
      <c r="AC2319" s="84" t="b">
        <v>0</v>
      </c>
      <c r="AD2319" s="84">
        <v>0</v>
      </c>
      <c r="AE2319" s="87" t="s">
        <v>5572</v>
      </c>
      <c r="AF2319" s="84" t="b">
        <v>0</v>
      </c>
      <c r="AG2319" s="84" t="s">
        <v>5604</v>
      </c>
      <c r="AH2319" s="84"/>
      <c r="AI2319" s="87" t="s">
        <v>5552</v>
      </c>
      <c r="AJ2319" s="84" t="b">
        <v>0</v>
      </c>
      <c r="AK2319" s="84">
        <v>0</v>
      </c>
      <c r="AL2319" s="87" t="s">
        <v>5552</v>
      </c>
      <c r="AM2319" s="84" t="s">
        <v>5685</v>
      </c>
      <c r="AN2319" s="84" t="b">
        <v>0</v>
      </c>
      <c r="AO2319" s="87" t="s">
        <v>5530</v>
      </c>
      <c r="AP2319" s="84" t="s">
        <v>179</v>
      </c>
      <c r="AQ2319" s="84">
        <v>0</v>
      </c>
      <c r="AR2319" s="84">
        <v>0</v>
      </c>
      <c r="AS2319" s="84"/>
      <c r="AT2319" s="84"/>
      <c r="AU2319" s="84"/>
      <c r="AV2319" s="84"/>
      <c r="AW2319" s="84"/>
      <c r="AX2319" s="84"/>
      <c r="AY2319" s="84"/>
      <c r="AZ2319" s="84"/>
    </row>
    <row r="2320" spans="1:52" x14ac:dyDescent="0.55000000000000004">
      <c r="A2320" s="69" t="s">
        <v>598</v>
      </c>
      <c r="B2320" s="69" t="s">
        <v>1117</v>
      </c>
      <c r="C2320" s="70"/>
      <c r="D2320" s="71"/>
      <c r="E2320" s="72"/>
      <c r="F2320" s="73"/>
      <c r="G2320" s="70"/>
      <c r="H2320" s="74"/>
      <c r="I2320" s="75"/>
      <c r="J2320" s="75"/>
      <c r="K2320" s="36"/>
      <c r="L2320" s="82"/>
      <c r="M2320" s="82"/>
      <c r="N2320" s="77"/>
      <c r="O2320" s="84" t="s">
        <v>1271</v>
      </c>
      <c r="P2320" s="86">
        <v>43431.142777777779</v>
      </c>
      <c r="Q2320" s="84" t="s">
        <v>1485</v>
      </c>
      <c r="R2320" s="84"/>
      <c r="S2320" s="84"/>
      <c r="T2320" s="84" t="s">
        <v>2205</v>
      </c>
      <c r="U2320" s="84"/>
      <c r="V2320" s="88" t="s">
        <v>2973</v>
      </c>
      <c r="W2320" s="86">
        <v>43431.142777777779</v>
      </c>
      <c r="X2320" s="88" t="s">
        <v>3724</v>
      </c>
      <c r="Y2320" s="84"/>
      <c r="Z2320" s="84"/>
      <c r="AA2320" s="87" t="s">
        <v>4854</v>
      </c>
      <c r="AB2320" s="87" t="s">
        <v>5530</v>
      </c>
      <c r="AC2320" s="84" t="b">
        <v>0</v>
      </c>
      <c r="AD2320" s="84">
        <v>0</v>
      </c>
      <c r="AE2320" s="87" t="s">
        <v>5572</v>
      </c>
      <c r="AF2320" s="84" t="b">
        <v>0</v>
      </c>
      <c r="AG2320" s="84" t="s">
        <v>5604</v>
      </c>
      <c r="AH2320" s="84"/>
      <c r="AI2320" s="87" t="s">
        <v>5552</v>
      </c>
      <c r="AJ2320" s="84" t="b">
        <v>0</v>
      </c>
      <c r="AK2320" s="84">
        <v>0</v>
      </c>
      <c r="AL2320" s="87" t="s">
        <v>5552</v>
      </c>
      <c r="AM2320" s="84" t="s">
        <v>5685</v>
      </c>
      <c r="AN2320" s="84" t="b">
        <v>0</v>
      </c>
      <c r="AO2320" s="87" t="s">
        <v>5530</v>
      </c>
      <c r="AP2320" s="84" t="s">
        <v>179</v>
      </c>
      <c r="AQ2320" s="84">
        <v>0</v>
      </c>
      <c r="AR2320" s="84">
        <v>0</v>
      </c>
      <c r="AS2320" s="84"/>
      <c r="AT2320" s="84"/>
      <c r="AU2320" s="84"/>
      <c r="AV2320" s="84"/>
      <c r="AW2320" s="84"/>
      <c r="AX2320" s="84"/>
      <c r="AY2320" s="84"/>
      <c r="AZ2320" s="84"/>
    </row>
    <row r="2321" spans="1:52" x14ac:dyDescent="0.55000000000000004">
      <c r="A2321" s="69" t="s">
        <v>599</v>
      </c>
      <c r="B2321" s="69" t="s">
        <v>599</v>
      </c>
      <c r="C2321" s="70"/>
      <c r="D2321" s="71"/>
      <c r="E2321" s="72"/>
      <c r="F2321" s="73"/>
      <c r="G2321" s="70"/>
      <c r="H2321" s="74"/>
      <c r="I2321" s="75"/>
      <c r="J2321" s="75"/>
      <c r="K2321" s="36"/>
      <c r="L2321" s="82"/>
      <c r="M2321" s="82"/>
      <c r="N2321" s="77"/>
      <c r="O2321" s="84" t="s">
        <v>179</v>
      </c>
      <c r="P2321" s="86">
        <v>43430.824513888889</v>
      </c>
      <c r="Q2321" s="84" t="s">
        <v>1483</v>
      </c>
      <c r="R2321" s="88" t="s">
        <v>1788</v>
      </c>
      <c r="S2321" s="84" t="s">
        <v>1977</v>
      </c>
      <c r="T2321" s="84" t="s">
        <v>2206</v>
      </c>
      <c r="U2321" s="84"/>
      <c r="V2321" s="88" t="s">
        <v>2974</v>
      </c>
      <c r="W2321" s="86">
        <v>43430.824513888889</v>
      </c>
      <c r="X2321" s="88" t="s">
        <v>3725</v>
      </c>
      <c r="Y2321" s="84"/>
      <c r="Z2321" s="84"/>
      <c r="AA2321" s="87" t="s">
        <v>4855</v>
      </c>
      <c r="AB2321" s="84"/>
      <c r="AC2321" s="84" t="b">
        <v>0</v>
      </c>
      <c r="AD2321" s="84">
        <v>4</v>
      </c>
      <c r="AE2321" s="87" t="s">
        <v>5552</v>
      </c>
      <c r="AF2321" s="84" t="b">
        <v>0</v>
      </c>
      <c r="AG2321" s="84" t="s">
        <v>5604</v>
      </c>
      <c r="AH2321" s="84"/>
      <c r="AI2321" s="87" t="s">
        <v>5552</v>
      </c>
      <c r="AJ2321" s="84" t="b">
        <v>0</v>
      </c>
      <c r="AK2321" s="84">
        <v>2</v>
      </c>
      <c r="AL2321" s="87" t="s">
        <v>5552</v>
      </c>
      <c r="AM2321" s="84" t="s">
        <v>5684</v>
      </c>
      <c r="AN2321" s="84" t="b">
        <v>0</v>
      </c>
      <c r="AO2321" s="87" t="s">
        <v>4855</v>
      </c>
      <c r="AP2321" s="84" t="s">
        <v>179</v>
      </c>
      <c r="AQ2321" s="84">
        <v>0</v>
      </c>
      <c r="AR2321" s="84">
        <v>0</v>
      </c>
      <c r="AS2321" s="84"/>
      <c r="AT2321" s="84"/>
      <c r="AU2321" s="84"/>
      <c r="AV2321" s="84"/>
      <c r="AW2321" s="84"/>
      <c r="AX2321" s="84"/>
      <c r="AY2321" s="84"/>
      <c r="AZ2321" s="84"/>
    </row>
    <row r="2322" spans="1:52" x14ac:dyDescent="0.55000000000000004">
      <c r="A2322" s="69" t="s">
        <v>600</v>
      </c>
      <c r="B2322" s="69" t="s">
        <v>599</v>
      </c>
      <c r="C2322" s="70"/>
      <c r="D2322" s="71"/>
      <c r="E2322" s="72"/>
      <c r="F2322" s="73"/>
      <c r="G2322" s="70"/>
      <c r="H2322" s="74"/>
      <c r="I2322" s="75"/>
      <c r="J2322" s="75"/>
      <c r="K2322" s="36"/>
      <c r="L2322" s="82"/>
      <c r="M2322" s="82"/>
      <c r="N2322" s="77"/>
      <c r="O2322" s="84" t="s">
        <v>1269</v>
      </c>
      <c r="P2322" s="86">
        <v>43431.176238425927</v>
      </c>
      <c r="Q2322" s="84" t="s">
        <v>1483</v>
      </c>
      <c r="R2322" s="84"/>
      <c r="S2322" s="84"/>
      <c r="T2322" s="84" t="s">
        <v>2021</v>
      </c>
      <c r="U2322" s="84"/>
      <c r="V2322" s="88" t="s">
        <v>2975</v>
      </c>
      <c r="W2322" s="86">
        <v>43431.176238425927</v>
      </c>
      <c r="X2322" s="88" t="s">
        <v>3726</v>
      </c>
      <c r="Y2322" s="84"/>
      <c r="Z2322" s="84"/>
      <c r="AA2322" s="87" t="s">
        <v>4856</v>
      </c>
      <c r="AB2322" s="84"/>
      <c r="AC2322" s="84" t="b">
        <v>0</v>
      </c>
      <c r="AD2322" s="84">
        <v>0</v>
      </c>
      <c r="AE2322" s="87" t="s">
        <v>5552</v>
      </c>
      <c r="AF2322" s="84" t="b">
        <v>0</v>
      </c>
      <c r="AG2322" s="84" t="s">
        <v>5604</v>
      </c>
      <c r="AH2322" s="84"/>
      <c r="AI2322" s="87" t="s">
        <v>5552</v>
      </c>
      <c r="AJ2322" s="84" t="b">
        <v>0</v>
      </c>
      <c r="AK2322" s="84">
        <v>2</v>
      </c>
      <c r="AL2322" s="87" t="s">
        <v>4855</v>
      </c>
      <c r="AM2322" s="84" t="s">
        <v>5682</v>
      </c>
      <c r="AN2322" s="84" t="b">
        <v>0</v>
      </c>
      <c r="AO2322" s="87" t="s">
        <v>4855</v>
      </c>
      <c r="AP2322" s="84" t="s">
        <v>179</v>
      </c>
      <c r="AQ2322" s="84">
        <v>0</v>
      </c>
      <c r="AR2322" s="84">
        <v>0</v>
      </c>
      <c r="AS2322" s="84"/>
      <c r="AT2322" s="84"/>
      <c r="AU2322" s="84"/>
      <c r="AV2322" s="84"/>
      <c r="AW2322" s="84"/>
      <c r="AX2322" s="84"/>
      <c r="AY2322" s="84"/>
      <c r="AZ2322" s="84"/>
    </row>
    <row r="2323" spans="1:52" x14ac:dyDescent="0.55000000000000004">
      <c r="A2323" s="69" t="s">
        <v>601</v>
      </c>
      <c r="B2323" s="69" t="s">
        <v>858</v>
      </c>
      <c r="C2323" s="70"/>
      <c r="D2323" s="71"/>
      <c r="E2323" s="72"/>
      <c r="F2323" s="73"/>
      <c r="G2323" s="70"/>
      <c r="H2323" s="74"/>
      <c r="I2323" s="75"/>
      <c r="J2323" s="75"/>
      <c r="K2323" s="36"/>
      <c r="L2323" s="82"/>
      <c r="M2323" s="82"/>
      <c r="N2323" s="77"/>
      <c r="O2323" s="84" t="s">
        <v>1269</v>
      </c>
      <c r="P2323" s="86">
        <v>43431.225925925923</v>
      </c>
      <c r="Q2323" s="84" t="s">
        <v>1486</v>
      </c>
      <c r="R2323" s="84"/>
      <c r="S2323" s="84"/>
      <c r="T2323" s="84" t="s">
        <v>2207</v>
      </c>
      <c r="U2323" s="84"/>
      <c r="V2323" s="88" t="s">
        <v>2976</v>
      </c>
      <c r="W2323" s="86">
        <v>43431.225925925923</v>
      </c>
      <c r="X2323" s="88" t="s">
        <v>3727</v>
      </c>
      <c r="Y2323" s="84"/>
      <c r="Z2323" s="84"/>
      <c r="AA2323" s="87" t="s">
        <v>4857</v>
      </c>
      <c r="AB2323" s="84"/>
      <c r="AC2323" s="84" t="b">
        <v>0</v>
      </c>
      <c r="AD2323" s="84">
        <v>0</v>
      </c>
      <c r="AE2323" s="87" t="s">
        <v>5552</v>
      </c>
      <c r="AF2323" s="84" t="b">
        <v>0</v>
      </c>
      <c r="AG2323" s="84" t="s">
        <v>5604</v>
      </c>
      <c r="AH2323" s="84"/>
      <c r="AI2323" s="87" t="s">
        <v>5552</v>
      </c>
      <c r="AJ2323" s="84" t="b">
        <v>0</v>
      </c>
      <c r="AK2323" s="84">
        <v>1</v>
      </c>
      <c r="AL2323" s="87" t="s">
        <v>5343</v>
      </c>
      <c r="AM2323" s="84" t="s">
        <v>5684</v>
      </c>
      <c r="AN2323" s="84" t="b">
        <v>0</v>
      </c>
      <c r="AO2323" s="87" t="s">
        <v>5343</v>
      </c>
      <c r="AP2323" s="84" t="s">
        <v>179</v>
      </c>
      <c r="AQ2323" s="84">
        <v>0</v>
      </c>
      <c r="AR2323" s="84">
        <v>0</v>
      </c>
      <c r="AS2323" s="84"/>
      <c r="AT2323" s="84"/>
      <c r="AU2323" s="84"/>
      <c r="AV2323" s="84"/>
      <c r="AW2323" s="84"/>
      <c r="AX2323" s="84"/>
      <c r="AY2323" s="84"/>
      <c r="AZ2323" s="84"/>
    </row>
    <row r="2324" spans="1:52" x14ac:dyDescent="0.55000000000000004">
      <c r="A2324" s="69" t="s">
        <v>601</v>
      </c>
      <c r="B2324" s="69" t="s">
        <v>856</v>
      </c>
      <c r="C2324" s="70"/>
      <c r="D2324" s="71"/>
      <c r="E2324" s="72"/>
      <c r="F2324" s="73"/>
      <c r="G2324" s="70"/>
      <c r="H2324" s="74"/>
      <c r="I2324" s="75"/>
      <c r="J2324" s="75"/>
      <c r="K2324" s="36"/>
      <c r="L2324" s="82"/>
      <c r="M2324" s="82"/>
      <c r="N2324" s="77"/>
      <c r="O2324" s="84" t="s">
        <v>1270</v>
      </c>
      <c r="P2324" s="86">
        <v>43431.225925925923</v>
      </c>
      <c r="Q2324" s="84" t="s">
        <v>1486</v>
      </c>
      <c r="R2324" s="84"/>
      <c r="S2324" s="84"/>
      <c r="T2324" s="84" t="s">
        <v>2207</v>
      </c>
      <c r="U2324" s="84"/>
      <c r="V2324" s="88" t="s">
        <v>2976</v>
      </c>
      <c r="W2324" s="86">
        <v>43431.225925925923</v>
      </c>
      <c r="X2324" s="88" t="s">
        <v>3727</v>
      </c>
      <c r="Y2324" s="84"/>
      <c r="Z2324" s="84"/>
      <c r="AA2324" s="87" t="s">
        <v>4857</v>
      </c>
      <c r="AB2324" s="84"/>
      <c r="AC2324" s="84" t="b">
        <v>0</v>
      </c>
      <c r="AD2324" s="84">
        <v>0</v>
      </c>
      <c r="AE2324" s="87" t="s">
        <v>5552</v>
      </c>
      <c r="AF2324" s="84" t="b">
        <v>0</v>
      </c>
      <c r="AG2324" s="84" t="s">
        <v>5604</v>
      </c>
      <c r="AH2324" s="84"/>
      <c r="AI2324" s="87" t="s">
        <v>5552</v>
      </c>
      <c r="AJ2324" s="84" t="b">
        <v>0</v>
      </c>
      <c r="AK2324" s="84">
        <v>1</v>
      </c>
      <c r="AL2324" s="87" t="s">
        <v>5343</v>
      </c>
      <c r="AM2324" s="84" t="s">
        <v>5684</v>
      </c>
      <c r="AN2324" s="84" t="b">
        <v>0</v>
      </c>
      <c r="AO2324" s="87" t="s">
        <v>5343</v>
      </c>
      <c r="AP2324" s="84" t="s">
        <v>179</v>
      </c>
      <c r="AQ2324" s="84">
        <v>0</v>
      </c>
      <c r="AR2324" s="84">
        <v>0</v>
      </c>
      <c r="AS2324" s="84"/>
      <c r="AT2324" s="84"/>
      <c r="AU2324" s="84"/>
      <c r="AV2324" s="84"/>
      <c r="AW2324" s="84"/>
      <c r="AX2324" s="84"/>
      <c r="AY2324" s="84"/>
      <c r="AZ2324" s="84"/>
    </row>
    <row r="2325" spans="1:52" x14ac:dyDescent="0.55000000000000004">
      <c r="A2325" s="69" t="s">
        <v>601</v>
      </c>
      <c r="B2325" s="69" t="s">
        <v>942</v>
      </c>
      <c r="C2325" s="70"/>
      <c r="D2325" s="71"/>
      <c r="E2325" s="72"/>
      <c r="F2325" s="73"/>
      <c r="G2325" s="70"/>
      <c r="H2325" s="74"/>
      <c r="I2325" s="75"/>
      <c r="J2325" s="75"/>
      <c r="K2325" s="36"/>
      <c r="L2325" s="82"/>
      <c r="M2325" s="82"/>
      <c r="N2325" s="77"/>
      <c r="O2325" s="84" t="s">
        <v>1270</v>
      </c>
      <c r="P2325" s="86">
        <v>43431.225925925923</v>
      </c>
      <c r="Q2325" s="84" t="s">
        <v>1486</v>
      </c>
      <c r="R2325" s="84"/>
      <c r="S2325" s="84"/>
      <c r="T2325" s="84" t="s">
        <v>2207</v>
      </c>
      <c r="U2325" s="84"/>
      <c r="V2325" s="88" t="s">
        <v>2976</v>
      </c>
      <c r="W2325" s="86">
        <v>43431.225925925923</v>
      </c>
      <c r="X2325" s="88" t="s">
        <v>3727</v>
      </c>
      <c r="Y2325" s="84"/>
      <c r="Z2325" s="84"/>
      <c r="AA2325" s="87" t="s">
        <v>4857</v>
      </c>
      <c r="AB2325" s="84"/>
      <c r="AC2325" s="84" t="b">
        <v>0</v>
      </c>
      <c r="AD2325" s="84">
        <v>0</v>
      </c>
      <c r="AE2325" s="87" t="s">
        <v>5552</v>
      </c>
      <c r="AF2325" s="84" t="b">
        <v>0</v>
      </c>
      <c r="AG2325" s="84" t="s">
        <v>5604</v>
      </c>
      <c r="AH2325" s="84"/>
      <c r="AI2325" s="87" t="s">
        <v>5552</v>
      </c>
      <c r="AJ2325" s="84" t="b">
        <v>0</v>
      </c>
      <c r="AK2325" s="84">
        <v>1</v>
      </c>
      <c r="AL2325" s="87" t="s">
        <v>5343</v>
      </c>
      <c r="AM2325" s="84" t="s">
        <v>5684</v>
      </c>
      <c r="AN2325" s="84" t="b">
        <v>0</v>
      </c>
      <c r="AO2325" s="87" t="s">
        <v>5343</v>
      </c>
      <c r="AP2325" s="84" t="s">
        <v>179</v>
      </c>
      <c r="AQ2325" s="84">
        <v>0</v>
      </c>
      <c r="AR2325" s="84">
        <v>0</v>
      </c>
      <c r="AS2325" s="84"/>
      <c r="AT2325" s="84"/>
      <c r="AU2325" s="84"/>
      <c r="AV2325" s="84"/>
      <c r="AW2325" s="84"/>
      <c r="AX2325" s="84"/>
      <c r="AY2325" s="84"/>
      <c r="AZ2325" s="84"/>
    </row>
    <row r="2326" spans="1:52" x14ac:dyDescent="0.55000000000000004">
      <c r="A2326" s="69" t="s">
        <v>601</v>
      </c>
      <c r="B2326" s="69" t="s">
        <v>853</v>
      </c>
      <c r="C2326" s="70"/>
      <c r="D2326" s="71"/>
      <c r="E2326" s="72"/>
      <c r="F2326" s="73"/>
      <c r="G2326" s="70"/>
      <c r="H2326" s="74"/>
      <c r="I2326" s="75"/>
      <c r="J2326" s="75"/>
      <c r="K2326" s="36"/>
      <c r="L2326" s="82"/>
      <c r="M2326" s="82"/>
      <c r="N2326" s="77"/>
      <c r="O2326" s="84" t="s">
        <v>1270</v>
      </c>
      <c r="P2326" s="86">
        <v>43431.225925925923</v>
      </c>
      <c r="Q2326" s="84" t="s">
        <v>1486</v>
      </c>
      <c r="R2326" s="84"/>
      <c r="S2326" s="84"/>
      <c r="T2326" s="84" t="s">
        <v>2207</v>
      </c>
      <c r="U2326" s="84"/>
      <c r="V2326" s="88" t="s">
        <v>2976</v>
      </c>
      <c r="W2326" s="86">
        <v>43431.225925925923</v>
      </c>
      <c r="X2326" s="88" t="s">
        <v>3727</v>
      </c>
      <c r="Y2326" s="84"/>
      <c r="Z2326" s="84"/>
      <c r="AA2326" s="87" t="s">
        <v>4857</v>
      </c>
      <c r="AB2326" s="84"/>
      <c r="AC2326" s="84" t="b">
        <v>0</v>
      </c>
      <c r="AD2326" s="84">
        <v>0</v>
      </c>
      <c r="AE2326" s="87" t="s">
        <v>5552</v>
      </c>
      <c r="AF2326" s="84" t="b">
        <v>0</v>
      </c>
      <c r="AG2326" s="84" t="s">
        <v>5604</v>
      </c>
      <c r="AH2326" s="84"/>
      <c r="AI2326" s="87" t="s">
        <v>5552</v>
      </c>
      <c r="AJ2326" s="84" t="b">
        <v>0</v>
      </c>
      <c r="AK2326" s="84">
        <v>1</v>
      </c>
      <c r="AL2326" s="87" t="s">
        <v>5343</v>
      </c>
      <c r="AM2326" s="84" t="s">
        <v>5684</v>
      </c>
      <c r="AN2326" s="84" t="b">
        <v>0</v>
      </c>
      <c r="AO2326" s="87" t="s">
        <v>5343</v>
      </c>
      <c r="AP2326" s="84" t="s">
        <v>179</v>
      </c>
      <c r="AQ2326" s="84">
        <v>0</v>
      </c>
      <c r="AR2326" s="84">
        <v>0</v>
      </c>
      <c r="AS2326" s="84"/>
      <c r="AT2326" s="84"/>
      <c r="AU2326" s="84"/>
      <c r="AV2326" s="84"/>
      <c r="AW2326" s="84"/>
      <c r="AX2326" s="84"/>
      <c r="AY2326" s="84"/>
      <c r="AZ2326" s="84"/>
    </row>
    <row r="2327" spans="1:52" x14ac:dyDescent="0.55000000000000004">
      <c r="A2327" s="69" t="s">
        <v>601</v>
      </c>
      <c r="B2327" s="69" t="s">
        <v>1038</v>
      </c>
      <c r="C2327" s="70"/>
      <c r="D2327" s="71"/>
      <c r="E2327" s="72"/>
      <c r="F2327" s="73"/>
      <c r="G2327" s="70"/>
      <c r="H2327" s="74"/>
      <c r="I2327" s="75"/>
      <c r="J2327" s="75"/>
      <c r="K2327" s="36"/>
      <c r="L2327" s="82"/>
      <c r="M2327" s="82"/>
      <c r="N2327" s="77"/>
      <c r="O2327" s="84" t="s">
        <v>1270</v>
      </c>
      <c r="P2327" s="86">
        <v>43431.225925925923</v>
      </c>
      <c r="Q2327" s="84" t="s">
        <v>1486</v>
      </c>
      <c r="R2327" s="84"/>
      <c r="S2327" s="84"/>
      <c r="T2327" s="84" t="s">
        <v>2207</v>
      </c>
      <c r="U2327" s="84"/>
      <c r="V2327" s="88" t="s">
        <v>2976</v>
      </c>
      <c r="W2327" s="86">
        <v>43431.225925925923</v>
      </c>
      <c r="X2327" s="88" t="s">
        <v>3727</v>
      </c>
      <c r="Y2327" s="84"/>
      <c r="Z2327" s="84"/>
      <c r="AA2327" s="87" t="s">
        <v>4857</v>
      </c>
      <c r="AB2327" s="84"/>
      <c r="AC2327" s="84" t="b">
        <v>0</v>
      </c>
      <c r="AD2327" s="84">
        <v>0</v>
      </c>
      <c r="AE2327" s="87" t="s">
        <v>5552</v>
      </c>
      <c r="AF2327" s="84" t="b">
        <v>0</v>
      </c>
      <c r="AG2327" s="84" t="s">
        <v>5604</v>
      </c>
      <c r="AH2327" s="84"/>
      <c r="AI2327" s="87" t="s">
        <v>5552</v>
      </c>
      <c r="AJ2327" s="84" t="b">
        <v>0</v>
      </c>
      <c r="AK2327" s="84">
        <v>1</v>
      </c>
      <c r="AL2327" s="87" t="s">
        <v>5343</v>
      </c>
      <c r="AM2327" s="84" t="s">
        <v>5684</v>
      </c>
      <c r="AN2327" s="84" t="b">
        <v>0</v>
      </c>
      <c r="AO2327" s="87" t="s">
        <v>5343</v>
      </c>
      <c r="AP2327" s="84" t="s">
        <v>179</v>
      </c>
      <c r="AQ2327" s="84">
        <v>0</v>
      </c>
      <c r="AR2327" s="84">
        <v>0</v>
      </c>
      <c r="AS2327" s="84"/>
      <c r="AT2327" s="84"/>
      <c r="AU2327" s="84"/>
      <c r="AV2327" s="84"/>
      <c r="AW2327" s="84"/>
      <c r="AX2327" s="84"/>
      <c r="AY2327" s="84"/>
      <c r="AZ2327" s="84"/>
    </row>
    <row r="2328" spans="1:52" x14ac:dyDescent="0.55000000000000004">
      <c r="A2328" s="69" t="s">
        <v>602</v>
      </c>
      <c r="B2328" s="69" t="s">
        <v>620</v>
      </c>
      <c r="C2328" s="70"/>
      <c r="D2328" s="71"/>
      <c r="E2328" s="72"/>
      <c r="F2328" s="73"/>
      <c r="G2328" s="70"/>
      <c r="H2328" s="74"/>
      <c r="I2328" s="75"/>
      <c r="J2328" s="75"/>
      <c r="K2328" s="36"/>
      <c r="L2328" s="82"/>
      <c r="M2328" s="82"/>
      <c r="N2328" s="77"/>
      <c r="O2328" s="84" t="s">
        <v>1269</v>
      </c>
      <c r="P2328" s="86">
        <v>43431.231006944443</v>
      </c>
      <c r="Q2328" s="84" t="s">
        <v>1446</v>
      </c>
      <c r="R2328" s="84"/>
      <c r="S2328" s="84"/>
      <c r="T2328" s="84" t="s">
        <v>2179</v>
      </c>
      <c r="U2328" s="84"/>
      <c r="V2328" s="88" t="s">
        <v>2977</v>
      </c>
      <c r="W2328" s="86">
        <v>43431.231006944443</v>
      </c>
      <c r="X2328" s="88" t="s">
        <v>3728</v>
      </c>
      <c r="Y2328" s="84"/>
      <c r="Z2328" s="84"/>
      <c r="AA2328" s="87" t="s">
        <v>4858</v>
      </c>
      <c r="AB2328" s="84"/>
      <c r="AC2328" s="84" t="b">
        <v>0</v>
      </c>
      <c r="AD2328" s="84">
        <v>0</v>
      </c>
      <c r="AE2328" s="87" t="s">
        <v>5552</v>
      </c>
      <c r="AF2328" s="84" t="b">
        <v>1</v>
      </c>
      <c r="AG2328" s="84" t="s">
        <v>5604</v>
      </c>
      <c r="AH2328" s="84"/>
      <c r="AI2328" s="87" t="s">
        <v>5317</v>
      </c>
      <c r="AJ2328" s="84" t="b">
        <v>0</v>
      </c>
      <c r="AK2328" s="84">
        <v>6</v>
      </c>
      <c r="AL2328" s="87" t="s">
        <v>5327</v>
      </c>
      <c r="AM2328" s="84" t="s">
        <v>5685</v>
      </c>
      <c r="AN2328" s="84" t="b">
        <v>0</v>
      </c>
      <c r="AO2328" s="87" t="s">
        <v>5327</v>
      </c>
      <c r="AP2328" s="84" t="s">
        <v>179</v>
      </c>
      <c r="AQ2328" s="84">
        <v>0</v>
      </c>
      <c r="AR2328" s="84">
        <v>0</v>
      </c>
      <c r="AS2328" s="84"/>
      <c r="AT2328" s="84"/>
      <c r="AU2328" s="84"/>
      <c r="AV2328" s="84"/>
      <c r="AW2328" s="84"/>
      <c r="AX2328" s="84"/>
      <c r="AY2328" s="84"/>
      <c r="AZ2328" s="84"/>
    </row>
    <row r="2329" spans="1:52" x14ac:dyDescent="0.55000000000000004">
      <c r="A2329" s="69" t="s">
        <v>602</v>
      </c>
      <c r="B2329" s="69" t="s">
        <v>853</v>
      </c>
      <c r="C2329" s="70"/>
      <c r="D2329" s="71"/>
      <c r="E2329" s="72"/>
      <c r="F2329" s="73"/>
      <c r="G2329" s="70"/>
      <c r="H2329" s="74"/>
      <c r="I2329" s="75"/>
      <c r="J2329" s="75"/>
      <c r="K2329" s="36"/>
      <c r="L2329" s="82"/>
      <c r="M2329" s="82"/>
      <c r="N2329" s="77"/>
      <c r="O2329" s="84" t="s">
        <v>1270</v>
      </c>
      <c r="P2329" s="86">
        <v>43431.231006944443</v>
      </c>
      <c r="Q2329" s="84" t="s">
        <v>1446</v>
      </c>
      <c r="R2329" s="84"/>
      <c r="S2329" s="84"/>
      <c r="T2329" s="84" t="s">
        <v>2179</v>
      </c>
      <c r="U2329" s="84"/>
      <c r="V2329" s="88" t="s">
        <v>2977</v>
      </c>
      <c r="W2329" s="86">
        <v>43431.231006944443</v>
      </c>
      <c r="X2329" s="88" t="s">
        <v>3728</v>
      </c>
      <c r="Y2329" s="84"/>
      <c r="Z2329" s="84"/>
      <c r="AA2329" s="87" t="s">
        <v>4858</v>
      </c>
      <c r="AB2329" s="84"/>
      <c r="AC2329" s="84" t="b">
        <v>0</v>
      </c>
      <c r="AD2329" s="84">
        <v>0</v>
      </c>
      <c r="AE2329" s="87" t="s">
        <v>5552</v>
      </c>
      <c r="AF2329" s="84" t="b">
        <v>1</v>
      </c>
      <c r="AG2329" s="84" t="s">
        <v>5604</v>
      </c>
      <c r="AH2329" s="84"/>
      <c r="AI2329" s="87" t="s">
        <v>5317</v>
      </c>
      <c r="AJ2329" s="84" t="b">
        <v>0</v>
      </c>
      <c r="AK2329" s="84">
        <v>6</v>
      </c>
      <c r="AL2329" s="87" t="s">
        <v>5327</v>
      </c>
      <c r="AM2329" s="84" t="s">
        <v>5685</v>
      </c>
      <c r="AN2329" s="84" t="b">
        <v>0</v>
      </c>
      <c r="AO2329" s="87" t="s">
        <v>5327</v>
      </c>
      <c r="AP2329" s="84" t="s">
        <v>179</v>
      </c>
      <c r="AQ2329" s="84">
        <v>0</v>
      </c>
      <c r="AR2329" s="84">
        <v>0</v>
      </c>
      <c r="AS2329" s="84"/>
      <c r="AT2329" s="84"/>
      <c r="AU2329" s="84"/>
      <c r="AV2329" s="84"/>
      <c r="AW2329" s="84"/>
      <c r="AX2329" s="84"/>
      <c r="AY2329" s="84"/>
      <c r="AZ2329" s="84"/>
    </row>
    <row r="2330" spans="1:52" x14ac:dyDescent="0.55000000000000004">
      <c r="A2330" s="69" t="s">
        <v>603</v>
      </c>
      <c r="B2330" s="69" t="s">
        <v>1118</v>
      </c>
      <c r="C2330" s="70"/>
      <c r="D2330" s="71"/>
      <c r="E2330" s="72"/>
      <c r="F2330" s="73"/>
      <c r="G2330" s="70"/>
      <c r="H2330" s="74"/>
      <c r="I2330" s="75"/>
      <c r="J2330" s="75"/>
      <c r="K2330" s="36"/>
      <c r="L2330" s="82"/>
      <c r="M2330" s="82"/>
      <c r="N2330" s="77"/>
      <c r="O2330" s="84" t="s">
        <v>1270</v>
      </c>
      <c r="P2330" s="86">
        <v>43431.260266203702</v>
      </c>
      <c r="Q2330" s="84" t="s">
        <v>1487</v>
      </c>
      <c r="R2330" s="88" t="s">
        <v>1798</v>
      </c>
      <c r="S2330" s="84" t="s">
        <v>1942</v>
      </c>
      <c r="T2330" s="84" t="s">
        <v>2208</v>
      </c>
      <c r="U2330" s="84"/>
      <c r="V2330" s="88" t="s">
        <v>2978</v>
      </c>
      <c r="W2330" s="86">
        <v>43431.260266203702</v>
      </c>
      <c r="X2330" s="88" t="s">
        <v>3729</v>
      </c>
      <c r="Y2330" s="84"/>
      <c r="Z2330" s="84"/>
      <c r="AA2330" s="87" t="s">
        <v>4859</v>
      </c>
      <c r="AB2330" s="84"/>
      <c r="AC2330" s="84" t="b">
        <v>0</v>
      </c>
      <c r="AD2330" s="84">
        <v>10</v>
      </c>
      <c r="AE2330" s="87" t="s">
        <v>5552</v>
      </c>
      <c r="AF2330" s="84" t="b">
        <v>1</v>
      </c>
      <c r="AG2330" s="84" t="s">
        <v>5604</v>
      </c>
      <c r="AH2330" s="84"/>
      <c r="AI2330" s="87" t="s">
        <v>5639</v>
      </c>
      <c r="AJ2330" s="84" t="b">
        <v>0</v>
      </c>
      <c r="AK2330" s="84">
        <v>0</v>
      </c>
      <c r="AL2330" s="87" t="s">
        <v>5552</v>
      </c>
      <c r="AM2330" s="84" t="s">
        <v>5685</v>
      </c>
      <c r="AN2330" s="84" t="b">
        <v>0</v>
      </c>
      <c r="AO2330" s="87" t="s">
        <v>4859</v>
      </c>
      <c r="AP2330" s="84" t="s">
        <v>179</v>
      </c>
      <c r="AQ2330" s="84">
        <v>0</v>
      </c>
      <c r="AR2330" s="84">
        <v>0</v>
      </c>
      <c r="AS2330" s="84"/>
      <c r="AT2330" s="84"/>
      <c r="AU2330" s="84"/>
      <c r="AV2330" s="84"/>
      <c r="AW2330" s="84"/>
      <c r="AX2330" s="84"/>
      <c r="AY2330" s="84"/>
      <c r="AZ2330" s="84"/>
    </row>
    <row r="2331" spans="1:52" x14ac:dyDescent="0.55000000000000004">
      <c r="A2331" s="69" t="s">
        <v>603</v>
      </c>
      <c r="B2331" s="69" t="s">
        <v>1119</v>
      </c>
      <c r="C2331" s="70"/>
      <c r="D2331" s="71"/>
      <c r="E2331" s="72"/>
      <c r="F2331" s="73"/>
      <c r="G2331" s="70"/>
      <c r="H2331" s="74"/>
      <c r="I2331" s="75"/>
      <c r="J2331" s="75"/>
      <c r="K2331" s="36"/>
      <c r="L2331" s="82"/>
      <c r="M2331" s="82"/>
      <c r="N2331" s="77"/>
      <c r="O2331" s="84" t="s">
        <v>1270</v>
      </c>
      <c r="P2331" s="86">
        <v>43431.260266203702</v>
      </c>
      <c r="Q2331" s="84" t="s">
        <v>1487</v>
      </c>
      <c r="R2331" s="88" t="s">
        <v>1798</v>
      </c>
      <c r="S2331" s="84" t="s">
        <v>1942</v>
      </c>
      <c r="T2331" s="84" t="s">
        <v>2208</v>
      </c>
      <c r="U2331" s="84"/>
      <c r="V2331" s="88" t="s">
        <v>2978</v>
      </c>
      <c r="W2331" s="86">
        <v>43431.260266203702</v>
      </c>
      <c r="X2331" s="88" t="s">
        <v>3729</v>
      </c>
      <c r="Y2331" s="84"/>
      <c r="Z2331" s="84"/>
      <c r="AA2331" s="87" t="s">
        <v>4859</v>
      </c>
      <c r="AB2331" s="84"/>
      <c r="AC2331" s="84" t="b">
        <v>0</v>
      </c>
      <c r="AD2331" s="84">
        <v>10</v>
      </c>
      <c r="AE2331" s="87" t="s">
        <v>5552</v>
      </c>
      <c r="AF2331" s="84" t="b">
        <v>1</v>
      </c>
      <c r="AG2331" s="84" t="s">
        <v>5604</v>
      </c>
      <c r="AH2331" s="84"/>
      <c r="AI2331" s="87" t="s">
        <v>5639</v>
      </c>
      <c r="AJ2331" s="84" t="b">
        <v>0</v>
      </c>
      <c r="AK2331" s="84">
        <v>0</v>
      </c>
      <c r="AL2331" s="87" t="s">
        <v>5552</v>
      </c>
      <c r="AM2331" s="84" t="s">
        <v>5685</v>
      </c>
      <c r="AN2331" s="84" t="b">
        <v>0</v>
      </c>
      <c r="AO2331" s="87" t="s">
        <v>4859</v>
      </c>
      <c r="AP2331" s="84" t="s">
        <v>179</v>
      </c>
      <c r="AQ2331" s="84">
        <v>0</v>
      </c>
      <c r="AR2331" s="84">
        <v>0</v>
      </c>
      <c r="AS2331" s="84"/>
      <c r="AT2331" s="84"/>
      <c r="AU2331" s="84"/>
      <c r="AV2331" s="84"/>
      <c r="AW2331" s="84"/>
      <c r="AX2331" s="84"/>
      <c r="AY2331" s="84"/>
      <c r="AZ2331" s="84"/>
    </row>
    <row r="2332" spans="1:52" x14ac:dyDescent="0.55000000000000004">
      <c r="A2332" s="69" t="s">
        <v>603</v>
      </c>
      <c r="B2332" s="69" t="s">
        <v>1120</v>
      </c>
      <c r="C2332" s="70"/>
      <c r="D2332" s="71"/>
      <c r="E2332" s="72"/>
      <c r="F2332" s="73"/>
      <c r="G2332" s="70"/>
      <c r="H2332" s="74"/>
      <c r="I2332" s="75"/>
      <c r="J2332" s="75"/>
      <c r="K2332" s="36"/>
      <c r="L2332" s="82"/>
      <c r="M2332" s="82"/>
      <c r="N2332" s="77"/>
      <c r="O2332" s="84" t="s">
        <v>1270</v>
      </c>
      <c r="P2332" s="86">
        <v>43431.260266203702</v>
      </c>
      <c r="Q2332" s="84" t="s">
        <v>1487</v>
      </c>
      <c r="R2332" s="88" t="s">
        <v>1798</v>
      </c>
      <c r="S2332" s="84" t="s">
        <v>1942</v>
      </c>
      <c r="T2332" s="84" t="s">
        <v>2208</v>
      </c>
      <c r="U2332" s="84"/>
      <c r="V2332" s="88" t="s">
        <v>2978</v>
      </c>
      <c r="W2332" s="86">
        <v>43431.260266203702</v>
      </c>
      <c r="X2332" s="88" t="s">
        <v>3729</v>
      </c>
      <c r="Y2332" s="84"/>
      <c r="Z2332" s="84"/>
      <c r="AA2332" s="87" t="s">
        <v>4859</v>
      </c>
      <c r="AB2332" s="84"/>
      <c r="AC2332" s="84" t="b">
        <v>0</v>
      </c>
      <c r="AD2332" s="84">
        <v>10</v>
      </c>
      <c r="AE2332" s="87" t="s">
        <v>5552</v>
      </c>
      <c r="AF2332" s="84" t="b">
        <v>1</v>
      </c>
      <c r="AG2332" s="84" t="s">
        <v>5604</v>
      </c>
      <c r="AH2332" s="84"/>
      <c r="AI2332" s="87" t="s">
        <v>5639</v>
      </c>
      <c r="AJ2332" s="84" t="b">
        <v>0</v>
      </c>
      <c r="AK2332" s="84">
        <v>0</v>
      </c>
      <c r="AL2332" s="87" t="s">
        <v>5552</v>
      </c>
      <c r="AM2332" s="84" t="s">
        <v>5685</v>
      </c>
      <c r="AN2332" s="84" t="b">
        <v>0</v>
      </c>
      <c r="AO2332" s="87" t="s">
        <v>4859</v>
      </c>
      <c r="AP2332" s="84" t="s">
        <v>179</v>
      </c>
      <c r="AQ2332" s="84">
        <v>0</v>
      </c>
      <c r="AR2332" s="84">
        <v>0</v>
      </c>
      <c r="AS2332" s="84"/>
      <c r="AT2332" s="84"/>
      <c r="AU2332" s="84"/>
      <c r="AV2332" s="84"/>
      <c r="AW2332" s="84"/>
      <c r="AX2332" s="84"/>
      <c r="AY2332" s="84"/>
      <c r="AZ2332" s="84"/>
    </row>
    <row r="2333" spans="1:52" x14ac:dyDescent="0.55000000000000004">
      <c r="A2333" s="69" t="s">
        <v>603</v>
      </c>
      <c r="B2333" s="69" t="s">
        <v>1121</v>
      </c>
      <c r="C2333" s="70"/>
      <c r="D2333" s="71"/>
      <c r="E2333" s="72"/>
      <c r="F2333" s="73"/>
      <c r="G2333" s="70"/>
      <c r="H2333" s="74"/>
      <c r="I2333" s="75"/>
      <c r="J2333" s="75"/>
      <c r="K2333" s="36"/>
      <c r="L2333" s="82"/>
      <c r="M2333" s="82"/>
      <c r="N2333" s="77"/>
      <c r="O2333" s="84" t="s">
        <v>1270</v>
      </c>
      <c r="P2333" s="86">
        <v>43431.260266203702</v>
      </c>
      <c r="Q2333" s="84" t="s">
        <v>1487</v>
      </c>
      <c r="R2333" s="88" t="s">
        <v>1798</v>
      </c>
      <c r="S2333" s="84" t="s">
        <v>1942</v>
      </c>
      <c r="T2333" s="84" t="s">
        <v>2208</v>
      </c>
      <c r="U2333" s="84"/>
      <c r="V2333" s="88" t="s">
        <v>2978</v>
      </c>
      <c r="W2333" s="86">
        <v>43431.260266203702</v>
      </c>
      <c r="X2333" s="88" t="s">
        <v>3729</v>
      </c>
      <c r="Y2333" s="84"/>
      <c r="Z2333" s="84"/>
      <c r="AA2333" s="87" t="s">
        <v>4859</v>
      </c>
      <c r="AB2333" s="84"/>
      <c r="AC2333" s="84" t="b">
        <v>0</v>
      </c>
      <c r="AD2333" s="84">
        <v>10</v>
      </c>
      <c r="AE2333" s="87" t="s">
        <v>5552</v>
      </c>
      <c r="AF2333" s="84" t="b">
        <v>1</v>
      </c>
      <c r="AG2333" s="84" t="s">
        <v>5604</v>
      </c>
      <c r="AH2333" s="84"/>
      <c r="AI2333" s="87" t="s">
        <v>5639</v>
      </c>
      <c r="AJ2333" s="84" t="b">
        <v>0</v>
      </c>
      <c r="AK2333" s="84">
        <v>0</v>
      </c>
      <c r="AL2333" s="87" t="s">
        <v>5552</v>
      </c>
      <c r="AM2333" s="84" t="s">
        <v>5685</v>
      </c>
      <c r="AN2333" s="84" t="b">
        <v>0</v>
      </c>
      <c r="AO2333" s="87" t="s">
        <v>4859</v>
      </c>
      <c r="AP2333" s="84" t="s">
        <v>179</v>
      </c>
      <c r="AQ2333" s="84">
        <v>0</v>
      </c>
      <c r="AR2333" s="84">
        <v>0</v>
      </c>
      <c r="AS2333" s="84"/>
      <c r="AT2333" s="84"/>
      <c r="AU2333" s="84"/>
      <c r="AV2333" s="84"/>
      <c r="AW2333" s="84"/>
      <c r="AX2333" s="84"/>
      <c r="AY2333" s="84"/>
      <c r="AZ2333" s="84"/>
    </row>
    <row r="2334" spans="1:52" x14ac:dyDescent="0.55000000000000004">
      <c r="A2334" s="69" t="s">
        <v>603</v>
      </c>
      <c r="B2334" s="69" t="s">
        <v>1122</v>
      </c>
      <c r="C2334" s="70"/>
      <c r="D2334" s="71"/>
      <c r="E2334" s="72"/>
      <c r="F2334" s="73"/>
      <c r="G2334" s="70"/>
      <c r="H2334" s="74"/>
      <c r="I2334" s="75"/>
      <c r="J2334" s="75"/>
      <c r="K2334" s="36"/>
      <c r="L2334" s="82"/>
      <c r="M2334" s="82"/>
      <c r="N2334" s="77"/>
      <c r="O2334" s="84" t="s">
        <v>1270</v>
      </c>
      <c r="P2334" s="86">
        <v>43431.260266203702</v>
      </c>
      <c r="Q2334" s="84" t="s">
        <v>1487</v>
      </c>
      <c r="R2334" s="88" t="s">
        <v>1798</v>
      </c>
      <c r="S2334" s="84" t="s">
        <v>1942</v>
      </c>
      <c r="T2334" s="84" t="s">
        <v>2208</v>
      </c>
      <c r="U2334" s="84"/>
      <c r="V2334" s="88" t="s">
        <v>2978</v>
      </c>
      <c r="W2334" s="86">
        <v>43431.260266203702</v>
      </c>
      <c r="X2334" s="88" t="s">
        <v>3729</v>
      </c>
      <c r="Y2334" s="84"/>
      <c r="Z2334" s="84"/>
      <c r="AA2334" s="87" t="s">
        <v>4859</v>
      </c>
      <c r="AB2334" s="84"/>
      <c r="AC2334" s="84" t="b">
        <v>0</v>
      </c>
      <c r="AD2334" s="84">
        <v>10</v>
      </c>
      <c r="AE2334" s="87" t="s">
        <v>5552</v>
      </c>
      <c r="AF2334" s="84" t="b">
        <v>1</v>
      </c>
      <c r="AG2334" s="84" t="s">
        <v>5604</v>
      </c>
      <c r="AH2334" s="84"/>
      <c r="AI2334" s="87" t="s">
        <v>5639</v>
      </c>
      <c r="AJ2334" s="84" t="b">
        <v>0</v>
      </c>
      <c r="AK2334" s="84">
        <v>0</v>
      </c>
      <c r="AL2334" s="87" t="s">
        <v>5552</v>
      </c>
      <c r="AM2334" s="84" t="s">
        <v>5685</v>
      </c>
      <c r="AN2334" s="84" t="b">
        <v>0</v>
      </c>
      <c r="AO2334" s="87" t="s">
        <v>4859</v>
      </c>
      <c r="AP2334" s="84" t="s">
        <v>179</v>
      </c>
      <c r="AQ2334" s="84">
        <v>0</v>
      </c>
      <c r="AR2334" s="84">
        <v>0</v>
      </c>
      <c r="AS2334" s="84"/>
      <c r="AT2334" s="84"/>
      <c r="AU2334" s="84"/>
      <c r="AV2334" s="84"/>
      <c r="AW2334" s="84"/>
      <c r="AX2334" s="84"/>
      <c r="AY2334" s="84"/>
      <c r="AZ2334" s="84"/>
    </row>
    <row r="2335" spans="1:52" x14ac:dyDescent="0.55000000000000004">
      <c r="A2335" s="69" t="s">
        <v>604</v>
      </c>
      <c r="B2335" s="69" t="s">
        <v>819</v>
      </c>
      <c r="C2335" s="70"/>
      <c r="D2335" s="71"/>
      <c r="E2335" s="72"/>
      <c r="F2335" s="73"/>
      <c r="G2335" s="70"/>
      <c r="H2335" s="74"/>
      <c r="I2335" s="75"/>
      <c r="J2335" s="75"/>
      <c r="K2335" s="36"/>
      <c r="L2335" s="82"/>
      <c r="M2335" s="82"/>
      <c r="N2335" s="77"/>
      <c r="O2335" s="84" t="s">
        <v>1269</v>
      </c>
      <c r="P2335" s="86">
        <v>43431.26703703704</v>
      </c>
      <c r="Q2335" s="84" t="s">
        <v>1488</v>
      </c>
      <c r="R2335" s="84"/>
      <c r="S2335" s="84"/>
      <c r="T2335" s="84"/>
      <c r="U2335" s="84"/>
      <c r="V2335" s="88" t="s">
        <v>2979</v>
      </c>
      <c r="W2335" s="86">
        <v>43431.26703703704</v>
      </c>
      <c r="X2335" s="88" t="s">
        <v>3730</v>
      </c>
      <c r="Y2335" s="84"/>
      <c r="Z2335" s="84"/>
      <c r="AA2335" s="87" t="s">
        <v>4860</v>
      </c>
      <c r="AB2335" s="84"/>
      <c r="AC2335" s="84" t="b">
        <v>0</v>
      </c>
      <c r="AD2335" s="84">
        <v>0</v>
      </c>
      <c r="AE2335" s="87" t="s">
        <v>5552</v>
      </c>
      <c r="AF2335" s="84" t="b">
        <v>0</v>
      </c>
      <c r="AG2335" s="84" t="s">
        <v>5604</v>
      </c>
      <c r="AH2335" s="84"/>
      <c r="AI2335" s="87" t="s">
        <v>5552</v>
      </c>
      <c r="AJ2335" s="84" t="b">
        <v>0</v>
      </c>
      <c r="AK2335" s="84">
        <v>2</v>
      </c>
      <c r="AL2335" s="87" t="s">
        <v>5221</v>
      </c>
      <c r="AM2335" s="84" t="s">
        <v>5685</v>
      </c>
      <c r="AN2335" s="84" t="b">
        <v>0</v>
      </c>
      <c r="AO2335" s="87" t="s">
        <v>5221</v>
      </c>
      <c r="AP2335" s="84" t="s">
        <v>179</v>
      </c>
      <c r="AQ2335" s="84">
        <v>0</v>
      </c>
      <c r="AR2335" s="84">
        <v>0</v>
      </c>
      <c r="AS2335" s="84"/>
      <c r="AT2335" s="84"/>
      <c r="AU2335" s="84"/>
      <c r="AV2335" s="84"/>
      <c r="AW2335" s="84"/>
      <c r="AX2335" s="84"/>
      <c r="AY2335" s="84"/>
      <c r="AZ2335" s="84"/>
    </row>
    <row r="2336" spans="1:52" x14ac:dyDescent="0.55000000000000004">
      <c r="A2336" s="69" t="s">
        <v>604</v>
      </c>
      <c r="B2336" s="69" t="s">
        <v>1038</v>
      </c>
      <c r="C2336" s="70"/>
      <c r="D2336" s="71"/>
      <c r="E2336" s="72"/>
      <c r="F2336" s="73"/>
      <c r="G2336" s="70"/>
      <c r="H2336" s="74"/>
      <c r="I2336" s="75"/>
      <c r="J2336" s="75"/>
      <c r="K2336" s="36"/>
      <c r="L2336" s="82"/>
      <c r="M2336" s="82"/>
      <c r="N2336" s="77"/>
      <c r="O2336" s="84" t="s">
        <v>1270</v>
      </c>
      <c r="P2336" s="86">
        <v>43431.26703703704</v>
      </c>
      <c r="Q2336" s="84" t="s">
        <v>1488</v>
      </c>
      <c r="R2336" s="84"/>
      <c r="S2336" s="84"/>
      <c r="T2336" s="84"/>
      <c r="U2336" s="84"/>
      <c r="V2336" s="88" t="s">
        <v>2979</v>
      </c>
      <c r="W2336" s="86">
        <v>43431.26703703704</v>
      </c>
      <c r="X2336" s="88" t="s">
        <v>3730</v>
      </c>
      <c r="Y2336" s="84"/>
      <c r="Z2336" s="84"/>
      <c r="AA2336" s="87" t="s">
        <v>4860</v>
      </c>
      <c r="AB2336" s="84"/>
      <c r="AC2336" s="84" t="b">
        <v>0</v>
      </c>
      <c r="AD2336" s="84">
        <v>0</v>
      </c>
      <c r="AE2336" s="87" t="s">
        <v>5552</v>
      </c>
      <c r="AF2336" s="84" t="b">
        <v>0</v>
      </c>
      <c r="AG2336" s="84" t="s">
        <v>5604</v>
      </c>
      <c r="AH2336" s="84"/>
      <c r="AI2336" s="87" t="s">
        <v>5552</v>
      </c>
      <c r="AJ2336" s="84" t="b">
        <v>0</v>
      </c>
      <c r="AK2336" s="84">
        <v>2</v>
      </c>
      <c r="AL2336" s="87" t="s">
        <v>5221</v>
      </c>
      <c r="AM2336" s="84" t="s">
        <v>5685</v>
      </c>
      <c r="AN2336" s="84" t="b">
        <v>0</v>
      </c>
      <c r="AO2336" s="87" t="s">
        <v>5221</v>
      </c>
      <c r="AP2336" s="84" t="s">
        <v>179</v>
      </c>
      <c r="AQ2336" s="84">
        <v>0</v>
      </c>
      <c r="AR2336" s="84">
        <v>0</v>
      </c>
      <c r="AS2336" s="84"/>
      <c r="AT2336" s="84"/>
      <c r="AU2336" s="84"/>
      <c r="AV2336" s="84"/>
      <c r="AW2336" s="84"/>
      <c r="AX2336" s="84"/>
      <c r="AY2336" s="84"/>
      <c r="AZ2336" s="84"/>
    </row>
    <row r="2337" spans="1:52" x14ac:dyDescent="0.55000000000000004">
      <c r="A2337" s="69" t="s">
        <v>604</v>
      </c>
      <c r="B2337" s="69" t="s">
        <v>857</v>
      </c>
      <c r="C2337" s="70"/>
      <c r="D2337" s="71"/>
      <c r="E2337" s="72"/>
      <c r="F2337" s="73"/>
      <c r="G2337" s="70"/>
      <c r="H2337" s="74"/>
      <c r="I2337" s="75"/>
      <c r="J2337" s="75"/>
      <c r="K2337" s="36"/>
      <c r="L2337" s="82"/>
      <c r="M2337" s="82"/>
      <c r="N2337" s="77"/>
      <c r="O2337" s="84" t="s">
        <v>1270</v>
      </c>
      <c r="P2337" s="86">
        <v>43431.26703703704</v>
      </c>
      <c r="Q2337" s="84" t="s">
        <v>1488</v>
      </c>
      <c r="R2337" s="84"/>
      <c r="S2337" s="84"/>
      <c r="T2337" s="84"/>
      <c r="U2337" s="84"/>
      <c r="V2337" s="88" t="s">
        <v>2979</v>
      </c>
      <c r="W2337" s="86">
        <v>43431.26703703704</v>
      </c>
      <c r="X2337" s="88" t="s">
        <v>3730</v>
      </c>
      <c r="Y2337" s="84"/>
      <c r="Z2337" s="84"/>
      <c r="AA2337" s="87" t="s">
        <v>4860</v>
      </c>
      <c r="AB2337" s="84"/>
      <c r="AC2337" s="84" t="b">
        <v>0</v>
      </c>
      <c r="AD2337" s="84">
        <v>0</v>
      </c>
      <c r="AE2337" s="87" t="s">
        <v>5552</v>
      </c>
      <c r="AF2337" s="84" t="b">
        <v>0</v>
      </c>
      <c r="AG2337" s="84" t="s">
        <v>5604</v>
      </c>
      <c r="AH2337" s="84"/>
      <c r="AI2337" s="87" t="s">
        <v>5552</v>
      </c>
      <c r="AJ2337" s="84" t="b">
        <v>0</v>
      </c>
      <c r="AK2337" s="84">
        <v>2</v>
      </c>
      <c r="AL2337" s="87" t="s">
        <v>5221</v>
      </c>
      <c r="AM2337" s="84" t="s">
        <v>5685</v>
      </c>
      <c r="AN2337" s="84" t="b">
        <v>0</v>
      </c>
      <c r="AO2337" s="87" t="s">
        <v>5221</v>
      </c>
      <c r="AP2337" s="84" t="s">
        <v>179</v>
      </c>
      <c r="AQ2337" s="84">
        <v>0</v>
      </c>
      <c r="AR2337" s="84">
        <v>0</v>
      </c>
      <c r="AS2337" s="84"/>
      <c r="AT2337" s="84"/>
      <c r="AU2337" s="84"/>
      <c r="AV2337" s="84"/>
      <c r="AW2337" s="84"/>
      <c r="AX2337" s="84"/>
      <c r="AY2337" s="84"/>
      <c r="AZ2337" s="84"/>
    </row>
    <row r="2338" spans="1:52" x14ac:dyDescent="0.55000000000000004">
      <c r="A2338" s="69" t="s">
        <v>604</v>
      </c>
      <c r="B2338" s="69" t="s">
        <v>853</v>
      </c>
      <c r="C2338" s="70"/>
      <c r="D2338" s="71"/>
      <c r="E2338" s="72"/>
      <c r="F2338" s="73"/>
      <c r="G2338" s="70"/>
      <c r="H2338" s="74"/>
      <c r="I2338" s="75"/>
      <c r="J2338" s="75"/>
      <c r="K2338" s="36"/>
      <c r="L2338" s="82"/>
      <c r="M2338" s="82"/>
      <c r="N2338" s="77"/>
      <c r="O2338" s="84" t="s">
        <v>1270</v>
      </c>
      <c r="P2338" s="86">
        <v>43431.26703703704</v>
      </c>
      <c r="Q2338" s="84" t="s">
        <v>1488</v>
      </c>
      <c r="R2338" s="84"/>
      <c r="S2338" s="84"/>
      <c r="T2338" s="84"/>
      <c r="U2338" s="84"/>
      <c r="V2338" s="88" t="s">
        <v>2979</v>
      </c>
      <c r="W2338" s="86">
        <v>43431.26703703704</v>
      </c>
      <c r="X2338" s="88" t="s">
        <v>3730</v>
      </c>
      <c r="Y2338" s="84"/>
      <c r="Z2338" s="84"/>
      <c r="AA2338" s="87" t="s">
        <v>4860</v>
      </c>
      <c r="AB2338" s="84"/>
      <c r="AC2338" s="84" t="b">
        <v>0</v>
      </c>
      <c r="AD2338" s="84">
        <v>0</v>
      </c>
      <c r="AE2338" s="87" t="s">
        <v>5552</v>
      </c>
      <c r="AF2338" s="84" t="b">
        <v>0</v>
      </c>
      <c r="AG2338" s="84" t="s">
        <v>5604</v>
      </c>
      <c r="AH2338" s="84"/>
      <c r="AI2338" s="87" t="s">
        <v>5552</v>
      </c>
      <c r="AJ2338" s="84" t="b">
        <v>0</v>
      </c>
      <c r="AK2338" s="84">
        <v>2</v>
      </c>
      <c r="AL2338" s="87" t="s">
        <v>5221</v>
      </c>
      <c r="AM2338" s="84" t="s">
        <v>5685</v>
      </c>
      <c r="AN2338" s="84" t="b">
        <v>0</v>
      </c>
      <c r="AO2338" s="87" t="s">
        <v>5221</v>
      </c>
      <c r="AP2338" s="84" t="s">
        <v>179</v>
      </c>
      <c r="AQ2338" s="84">
        <v>0</v>
      </c>
      <c r="AR2338" s="84">
        <v>0</v>
      </c>
      <c r="AS2338" s="84"/>
      <c r="AT2338" s="84"/>
      <c r="AU2338" s="84"/>
      <c r="AV2338" s="84"/>
      <c r="AW2338" s="84"/>
      <c r="AX2338" s="84"/>
      <c r="AY2338" s="84"/>
      <c r="AZ2338" s="84"/>
    </row>
    <row r="2339" spans="1:52" x14ac:dyDescent="0.55000000000000004">
      <c r="A2339" s="69" t="s">
        <v>604</v>
      </c>
      <c r="B2339" s="69" t="s">
        <v>1123</v>
      </c>
      <c r="C2339" s="70"/>
      <c r="D2339" s="71"/>
      <c r="E2339" s="72"/>
      <c r="F2339" s="73"/>
      <c r="G2339" s="70"/>
      <c r="H2339" s="74"/>
      <c r="I2339" s="75"/>
      <c r="J2339" s="75"/>
      <c r="K2339" s="36"/>
      <c r="L2339" s="82"/>
      <c r="M2339" s="82"/>
      <c r="N2339" s="77"/>
      <c r="O2339" s="84" t="s">
        <v>1271</v>
      </c>
      <c r="P2339" s="86">
        <v>43431.26703703704</v>
      </c>
      <c r="Q2339" s="84" t="s">
        <v>1488</v>
      </c>
      <c r="R2339" s="84"/>
      <c r="S2339" s="84"/>
      <c r="T2339" s="84"/>
      <c r="U2339" s="84"/>
      <c r="V2339" s="88" t="s">
        <v>2979</v>
      </c>
      <c r="W2339" s="86">
        <v>43431.26703703704</v>
      </c>
      <c r="X2339" s="88" t="s">
        <v>3730</v>
      </c>
      <c r="Y2339" s="84"/>
      <c r="Z2339" s="84"/>
      <c r="AA2339" s="87" t="s">
        <v>4860</v>
      </c>
      <c r="AB2339" s="84"/>
      <c r="AC2339" s="84" t="b">
        <v>0</v>
      </c>
      <c r="AD2339" s="84">
        <v>0</v>
      </c>
      <c r="AE2339" s="87" t="s">
        <v>5552</v>
      </c>
      <c r="AF2339" s="84" t="b">
        <v>0</v>
      </c>
      <c r="AG2339" s="84" t="s">
        <v>5604</v>
      </c>
      <c r="AH2339" s="84"/>
      <c r="AI2339" s="87" t="s">
        <v>5552</v>
      </c>
      <c r="AJ2339" s="84" t="b">
        <v>0</v>
      </c>
      <c r="AK2339" s="84">
        <v>2</v>
      </c>
      <c r="AL2339" s="87" t="s">
        <v>5221</v>
      </c>
      <c r="AM2339" s="84" t="s">
        <v>5685</v>
      </c>
      <c r="AN2339" s="84" t="b">
        <v>0</v>
      </c>
      <c r="AO2339" s="87" t="s">
        <v>5221</v>
      </c>
      <c r="AP2339" s="84" t="s">
        <v>179</v>
      </c>
      <c r="AQ2339" s="84">
        <v>0</v>
      </c>
      <c r="AR2339" s="84">
        <v>0</v>
      </c>
      <c r="AS2339" s="84"/>
      <c r="AT2339" s="84"/>
      <c r="AU2339" s="84"/>
      <c r="AV2339" s="84"/>
      <c r="AW2339" s="84"/>
      <c r="AX2339" s="84"/>
      <c r="AY2339" s="84"/>
      <c r="AZ2339" s="84"/>
    </row>
    <row r="2340" spans="1:52" x14ac:dyDescent="0.55000000000000004">
      <c r="A2340" s="69" t="s">
        <v>605</v>
      </c>
      <c r="B2340" s="69" t="s">
        <v>605</v>
      </c>
      <c r="C2340" s="70"/>
      <c r="D2340" s="71"/>
      <c r="E2340" s="72"/>
      <c r="F2340" s="73"/>
      <c r="G2340" s="70"/>
      <c r="H2340" s="74"/>
      <c r="I2340" s="75"/>
      <c r="J2340" s="75"/>
      <c r="K2340" s="36"/>
      <c r="L2340" s="82"/>
      <c r="M2340" s="82"/>
      <c r="N2340" s="77"/>
      <c r="O2340" s="84" t="s">
        <v>179</v>
      </c>
      <c r="P2340" s="86">
        <v>43431.30804398148</v>
      </c>
      <c r="Q2340" s="84" t="s">
        <v>1489</v>
      </c>
      <c r="R2340" s="88" t="s">
        <v>1799</v>
      </c>
      <c r="S2340" s="84" t="s">
        <v>1957</v>
      </c>
      <c r="T2340" s="84" t="s">
        <v>2209</v>
      </c>
      <c r="U2340" s="84"/>
      <c r="V2340" s="88" t="s">
        <v>2980</v>
      </c>
      <c r="W2340" s="86">
        <v>43431.30804398148</v>
      </c>
      <c r="X2340" s="88" t="s">
        <v>3731</v>
      </c>
      <c r="Y2340" s="84"/>
      <c r="Z2340" s="84"/>
      <c r="AA2340" s="87" t="s">
        <v>4861</v>
      </c>
      <c r="AB2340" s="84"/>
      <c r="AC2340" s="84" t="b">
        <v>0</v>
      </c>
      <c r="AD2340" s="84">
        <v>0</v>
      </c>
      <c r="AE2340" s="87" t="s">
        <v>5552</v>
      </c>
      <c r="AF2340" s="84" t="b">
        <v>0</v>
      </c>
      <c r="AG2340" s="84" t="s">
        <v>5604</v>
      </c>
      <c r="AH2340" s="84"/>
      <c r="AI2340" s="87" t="s">
        <v>5552</v>
      </c>
      <c r="AJ2340" s="84" t="b">
        <v>0</v>
      </c>
      <c r="AK2340" s="84">
        <v>0</v>
      </c>
      <c r="AL2340" s="87" t="s">
        <v>5552</v>
      </c>
      <c r="AM2340" s="84" t="s">
        <v>5698</v>
      </c>
      <c r="AN2340" s="84" t="b">
        <v>0</v>
      </c>
      <c r="AO2340" s="87" t="s">
        <v>4861</v>
      </c>
      <c r="AP2340" s="84" t="s">
        <v>179</v>
      </c>
      <c r="AQ2340" s="84">
        <v>0</v>
      </c>
      <c r="AR2340" s="84">
        <v>0</v>
      </c>
      <c r="AS2340" s="84"/>
      <c r="AT2340" s="84"/>
      <c r="AU2340" s="84"/>
      <c r="AV2340" s="84"/>
      <c r="AW2340" s="84"/>
      <c r="AX2340" s="84"/>
      <c r="AY2340" s="84"/>
      <c r="AZ2340" s="84"/>
    </row>
    <row r="2341" spans="1:52" x14ac:dyDescent="0.55000000000000004">
      <c r="A2341" s="69" t="s">
        <v>606</v>
      </c>
      <c r="B2341" s="69" t="s">
        <v>819</v>
      </c>
      <c r="C2341" s="70"/>
      <c r="D2341" s="71"/>
      <c r="E2341" s="72"/>
      <c r="F2341" s="73"/>
      <c r="G2341" s="70"/>
      <c r="H2341" s="74"/>
      <c r="I2341" s="75"/>
      <c r="J2341" s="75"/>
      <c r="K2341" s="36"/>
      <c r="L2341" s="82"/>
      <c r="M2341" s="82"/>
      <c r="N2341" s="77"/>
      <c r="O2341" s="84" t="s">
        <v>1269</v>
      </c>
      <c r="P2341" s="86">
        <v>43431.351585648146</v>
      </c>
      <c r="Q2341" s="84" t="s">
        <v>1488</v>
      </c>
      <c r="R2341" s="84"/>
      <c r="S2341" s="84"/>
      <c r="T2341" s="84"/>
      <c r="U2341" s="84"/>
      <c r="V2341" s="88" t="s">
        <v>2981</v>
      </c>
      <c r="W2341" s="86">
        <v>43431.351585648146</v>
      </c>
      <c r="X2341" s="88" t="s">
        <v>3732</v>
      </c>
      <c r="Y2341" s="84"/>
      <c r="Z2341" s="84"/>
      <c r="AA2341" s="87" t="s">
        <v>4862</v>
      </c>
      <c r="AB2341" s="84"/>
      <c r="AC2341" s="84" t="b">
        <v>0</v>
      </c>
      <c r="AD2341" s="84">
        <v>0</v>
      </c>
      <c r="AE2341" s="87" t="s">
        <v>5552</v>
      </c>
      <c r="AF2341" s="84" t="b">
        <v>0</v>
      </c>
      <c r="AG2341" s="84" t="s">
        <v>5604</v>
      </c>
      <c r="AH2341" s="84"/>
      <c r="AI2341" s="87" t="s">
        <v>5552</v>
      </c>
      <c r="AJ2341" s="84" t="b">
        <v>0</v>
      </c>
      <c r="AK2341" s="84">
        <v>2</v>
      </c>
      <c r="AL2341" s="87" t="s">
        <v>5221</v>
      </c>
      <c r="AM2341" s="84" t="s">
        <v>5684</v>
      </c>
      <c r="AN2341" s="84" t="b">
        <v>0</v>
      </c>
      <c r="AO2341" s="87" t="s">
        <v>5221</v>
      </c>
      <c r="AP2341" s="84" t="s">
        <v>179</v>
      </c>
      <c r="AQ2341" s="84">
        <v>0</v>
      </c>
      <c r="AR2341" s="84">
        <v>0</v>
      </c>
      <c r="AS2341" s="84"/>
      <c r="AT2341" s="84"/>
      <c r="AU2341" s="84"/>
      <c r="AV2341" s="84"/>
      <c r="AW2341" s="84"/>
      <c r="AX2341" s="84"/>
      <c r="AY2341" s="84"/>
      <c r="AZ2341" s="84"/>
    </row>
    <row r="2342" spans="1:52" x14ac:dyDescent="0.55000000000000004">
      <c r="A2342" s="69" t="s">
        <v>606</v>
      </c>
      <c r="B2342" s="69" t="s">
        <v>1038</v>
      </c>
      <c r="C2342" s="70"/>
      <c r="D2342" s="71"/>
      <c r="E2342" s="72"/>
      <c r="F2342" s="73"/>
      <c r="G2342" s="70"/>
      <c r="H2342" s="74"/>
      <c r="I2342" s="75"/>
      <c r="J2342" s="75"/>
      <c r="K2342" s="36"/>
      <c r="L2342" s="82"/>
      <c r="M2342" s="82"/>
      <c r="N2342" s="77"/>
      <c r="O2342" s="84" t="s">
        <v>1270</v>
      </c>
      <c r="P2342" s="86">
        <v>43431.351585648146</v>
      </c>
      <c r="Q2342" s="84" t="s">
        <v>1488</v>
      </c>
      <c r="R2342" s="84"/>
      <c r="S2342" s="84"/>
      <c r="T2342" s="84"/>
      <c r="U2342" s="84"/>
      <c r="V2342" s="88" t="s">
        <v>2981</v>
      </c>
      <c r="W2342" s="86">
        <v>43431.351585648146</v>
      </c>
      <c r="X2342" s="88" t="s">
        <v>3732</v>
      </c>
      <c r="Y2342" s="84"/>
      <c r="Z2342" s="84"/>
      <c r="AA2342" s="87" t="s">
        <v>4862</v>
      </c>
      <c r="AB2342" s="84"/>
      <c r="AC2342" s="84" t="b">
        <v>0</v>
      </c>
      <c r="AD2342" s="84">
        <v>0</v>
      </c>
      <c r="AE2342" s="87" t="s">
        <v>5552</v>
      </c>
      <c r="AF2342" s="84" t="b">
        <v>0</v>
      </c>
      <c r="AG2342" s="84" t="s">
        <v>5604</v>
      </c>
      <c r="AH2342" s="84"/>
      <c r="AI2342" s="87" t="s">
        <v>5552</v>
      </c>
      <c r="AJ2342" s="84" t="b">
        <v>0</v>
      </c>
      <c r="AK2342" s="84">
        <v>2</v>
      </c>
      <c r="AL2342" s="87" t="s">
        <v>5221</v>
      </c>
      <c r="AM2342" s="84" t="s">
        <v>5684</v>
      </c>
      <c r="AN2342" s="84" t="b">
        <v>0</v>
      </c>
      <c r="AO2342" s="87" t="s">
        <v>5221</v>
      </c>
      <c r="AP2342" s="84" t="s">
        <v>179</v>
      </c>
      <c r="AQ2342" s="84">
        <v>0</v>
      </c>
      <c r="AR2342" s="84">
        <v>0</v>
      </c>
      <c r="AS2342" s="84"/>
      <c r="AT2342" s="84"/>
      <c r="AU2342" s="84"/>
      <c r="AV2342" s="84"/>
      <c r="AW2342" s="84"/>
      <c r="AX2342" s="84"/>
      <c r="AY2342" s="84"/>
      <c r="AZ2342" s="84"/>
    </row>
    <row r="2343" spans="1:52" x14ac:dyDescent="0.55000000000000004">
      <c r="A2343" s="69" t="s">
        <v>606</v>
      </c>
      <c r="B2343" s="69" t="s">
        <v>857</v>
      </c>
      <c r="C2343" s="70"/>
      <c r="D2343" s="71"/>
      <c r="E2343" s="72"/>
      <c r="F2343" s="73"/>
      <c r="G2343" s="70"/>
      <c r="H2343" s="74"/>
      <c r="I2343" s="75"/>
      <c r="J2343" s="75"/>
      <c r="K2343" s="36"/>
      <c r="L2343" s="82"/>
      <c r="M2343" s="82"/>
      <c r="N2343" s="77"/>
      <c r="O2343" s="84" t="s">
        <v>1270</v>
      </c>
      <c r="P2343" s="86">
        <v>43431.351585648146</v>
      </c>
      <c r="Q2343" s="84" t="s">
        <v>1488</v>
      </c>
      <c r="R2343" s="84"/>
      <c r="S2343" s="84"/>
      <c r="T2343" s="84"/>
      <c r="U2343" s="84"/>
      <c r="V2343" s="88" t="s">
        <v>2981</v>
      </c>
      <c r="W2343" s="86">
        <v>43431.351585648146</v>
      </c>
      <c r="X2343" s="88" t="s">
        <v>3732</v>
      </c>
      <c r="Y2343" s="84"/>
      <c r="Z2343" s="84"/>
      <c r="AA2343" s="87" t="s">
        <v>4862</v>
      </c>
      <c r="AB2343" s="84"/>
      <c r="AC2343" s="84" t="b">
        <v>0</v>
      </c>
      <c r="AD2343" s="84">
        <v>0</v>
      </c>
      <c r="AE2343" s="87" t="s">
        <v>5552</v>
      </c>
      <c r="AF2343" s="84" t="b">
        <v>0</v>
      </c>
      <c r="AG2343" s="84" t="s">
        <v>5604</v>
      </c>
      <c r="AH2343" s="84"/>
      <c r="AI2343" s="87" t="s">
        <v>5552</v>
      </c>
      <c r="AJ2343" s="84" t="b">
        <v>0</v>
      </c>
      <c r="AK2343" s="84">
        <v>2</v>
      </c>
      <c r="AL2343" s="87" t="s">
        <v>5221</v>
      </c>
      <c r="AM2343" s="84" t="s">
        <v>5684</v>
      </c>
      <c r="AN2343" s="84" t="b">
        <v>0</v>
      </c>
      <c r="AO2343" s="87" t="s">
        <v>5221</v>
      </c>
      <c r="AP2343" s="84" t="s">
        <v>179</v>
      </c>
      <c r="AQ2343" s="84">
        <v>0</v>
      </c>
      <c r="AR2343" s="84">
        <v>0</v>
      </c>
      <c r="AS2343" s="84"/>
      <c r="AT2343" s="84"/>
      <c r="AU2343" s="84"/>
      <c r="AV2343" s="84"/>
      <c r="AW2343" s="84"/>
      <c r="AX2343" s="84"/>
      <c r="AY2343" s="84"/>
      <c r="AZ2343" s="84"/>
    </row>
    <row r="2344" spans="1:52" x14ac:dyDescent="0.55000000000000004">
      <c r="A2344" s="69" t="s">
        <v>606</v>
      </c>
      <c r="B2344" s="69" t="s">
        <v>853</v>
      </c>
      <c r="C2344" s="70"/>
      <c r="D2344" s="71"/>
      <c r="E2344" s="72"/>
      <c r="F2344" s="73"/>
      <c r="G2344" s="70"/>
      <c r="H2344" s="74"/>
      <c r="I2344" s="75"/>
      <c r="J2344" s="75"/>
      <c r="K2344" s="36"/>
      <c r="L2344" s="82"/>
      <c r="M2344" s="82"/>
      <c r="N2344" s="77"/>
      <c r="O2344" s="84" t="s">
        <v>1270</v>
      </c>
      <c r="P2344" s="86">
        <v>43431.351585648146</v>
      </c>
      <c r="Q2344" s="84" t="s">
        <v>1488</v>
      </c>
      <c r="R2344" s="84"/>
      <c r="S2344" s="84"/>
      <c r="T2344" s="84"/>
      <c r="U2344" s="84"/>
      <c r="V2344" s="88" t="s">
        <v>2981</v>
      </c>
      <c r="W2344" s="86">
        <v>43431.351585648146</v>
      </c>
      <c r="X2344" s="88" t="s">
        <v>3732</v>
      </c>
      <c r="Y2344" s="84"/>
      <c r="Z2344" s="84"/>
      <c r="AA2344" s="87" t="s">
        <v>4862</v>
      </c>
      <c r="AB2344" s="84"/>
      <c r="AC2344" s="84" t="b">
        <v>0</v>
      </c>
      <c r="AD2344" s="84">
        <v>0</v>
      </c>
      <c r="AE2344" s="87" t="s">
        <v>5552</v>
      </c>
      <c r="AF2344" s="84" t="b">
        <v>0</v>
      </c>
      <c r="AG2344" s="84" t="s">
        <v>5604</v>
      </c>
      <c r="AH2344" s="84"/>
      <c r="AI2344" s="87" t="s">
        <v>5552</v>
      </c>
      <c r="AJ2344" s="84" t="b">
        <v>0</v>
      </c>
      <c r="AK2344" s="84">
        <v>2</v>
      </c>
      <c r="AL2344" s="87" t="s">
        <v>5221</v>
      </c>
      <c r="AM2344" s="84" t="s">
        <v>5684</v>
      </c>
      <c r="AN2344" s="84" t="b">
        <v>0</v>
      </c>
      <c r="AO2344" s="87" t="s">
        <v>5221</v>
      </c>
      <c r="AP2344" s="84" t="s">
        <v>179</v>
      </c>
      <c r="AQ2344" s="84">
        <v>0</v>
      </c>
      <c r="AR2344" s="84">
        <v>0</v>
      </c>
      <c r="AS2344" s="84"/>
      <c r="AT2344" s="84"/>
      <c r="AU2344" s="84"/>
      <c r="AV2344" s="84"/>
      <c r="AW2344" s="84"/>
      <c r="AX2344" s="84"/>
      <c r="AY2344" s="84"/>
      <c r="AZ2344" s="84"/>
    </row>
    <row r="2345" spans="1:52" x14ac:dyDescent="0.55000000000000004">
      <c r="A2345" s="69" t="s">
        <v>606</v>
      </c>
      <c r="B2345" s="69" t="s">
        <v>1123</v>
      </c>
      <c r="C2345" s="70"/>
      <c r="D2345" s="71"/>
      <c r="E2345" s="72"/>
      <c r="F2345" s="73"/>
      <c r="G2345" s="70"/>
      <c r="H2345" s="74"/>
      <c r="I2345" s="75"/>
      <c r="J2345" s="75"/>
      <c r="K2345" s="36"/>
      <c r="L2345" s="82"/>
      <c r="M2345" s="82"/>
      <c r="N2345" s="77"/>
      <c r="O2345" s="84" t="s">
        <v>1271</v>
      </c>
      <c r="P2345" s="86">
        <v>43431.351585648146</v>
      </c>
      <c r="Q2345" s="84" t="s">
        <v>1488</v>
      </c>
      <c r="R2345" s="84"/>
      <c r="S2345" s="84"/>
      <c r="T2345" s="84"/>
      <c r="U2345" s="84"/>
      <c r="V2345" s="88" t="s">
        <v>2981</v>
      </c>
      <c r="W2345" s="86">
        <v>43431.351585648146</v>
      </c>
      <c r="X2345" s="88" t="s">
        <v>3732</v>
      </c>
      <c r="Y2345" s="84"/>
      <c r="Z2345" s="84"/>
      <c r="AA2345" s="87" t="s">
        <v>4862</v>
      </c>
      <c r="AB2345" s="84"/>
      <c r="AC2345" s="84" t="b">
        <v>0</v>
      </c>
      <c r="AD2345" s="84">
        <v>0</v>
      </c>
      <c r="AE2345" s="87" t="s">
        <v>5552</v>
      </c>
      <c r="AF2345" s="84" t="b">
        <v>0</v>
      </c>
      <c r="AG2345" s="84" t="s">
        <v>5604</v>
      </c>
      <c r="AH2345" s="84"/>
      <c r="AI2345" s="87" t="s">
        <v>5552</v>
      </c>
      <c r="AJ2345" s="84" t="b">
        <v>0</v>
      </c>
      <c r="AK2345" s="84">
        <v>2</v>
      </c>
      <c r="AL2345" s="87" t="s">
        <v>5221</v>
      </c>
      <c r="AM2345" s="84" t="s">
        <v>5684</v>
      </c>
      <c r="AN2345" s="84" t="b">
        <v>0</v>
      </c>
      <c r="AO2345" s="87" t="s">
        <v>5221</v>
      </c>
      <c r="AP2345" s="84" t="s">
        <v>179</v>
      </c>
      <c r="AQ2345" s="84">
        <v>0</v>
      </c>
      <c r="AR2345" s="84">
        <v>0</v>
      </c>
      <c r="AS2345" s="84"/>
      <c r="AT2345" s="84"/>
      <c r="AU2345" s="84"/>
      <c r="AV2345" s="84"/>
      <c r="AW2345" s="84"/>
      <c r="AX2345" s="84"/>
      <c r="AY2345" s="84"/>
      <c r="AZ2345" s="84"/>
    </row>
    <row r="2346" spans="1:52" x14ac:dyDescent="0.55000000000000004">
      <c r="A2346" s="69" t="s">
        <v>607</v>
      </c>
      <c r="B2346" s="69" t="s">
        <v>607</v>
      </c>
      <c r="C2346" s="70"/>
      <c r="D2346" s="71"/>
      <c r="E2346" s="72"/>
      <c r="F2346" s="73"/>
      <c r="G2346" s="70"/>
      <c r="H2346" s="74"/>
      <c r="I2346" s="75"/>
      <c r="J2346" s="75"/>
      <c r="K2346" s="36"/>
      <c r="L2346" s="82"/>
      <c r="M2346" s="82"/>
      <c r="N2346" s="77"/>
      <c r="O2346" s="84" t="s">
        <v>179</v>
      </c>
      <c r="P2346" s="86">
        <v>43431.379340277781</v>
      </c>
      <c r="Q2346" s="84" t="s">
        <v>1490</v>
      </c>
      <c r="R2346" s="88" t="s">
        <v>1800</v>
      </c>
      <c r="S2346" s="84" t="s">
        <v>1983</v>
      </c>
      <c r="T2346" s="84" t="s">
        <v>2210</v>
      </c>
      <c r="U2346" s="84"/>
      <c r="V2346" s="88" t="s">
        <v>2982</v>
      </c>
      <c r="W2346" s="86">
        <v>43431.379340277781</v>
      </c>
      <c r="X2346" s="88" t="s">
        <v>3733</v>
      </c>
      <c r="Y2346" s="84"/>
      <c r="Z2346" s="84"/>
      <c r="AA2346" s="87" t="s">
        <v>4863</v>
      </c>
      <c r="AB2346" s="84"/>
      <c r="AC2346" s="84" t="b">
        <v>0</v>
      </c>
      <c r="AD2346" s="84">
        <v>0</v>
      </c>
      <c r="AE2346" s="87" t="s">
        <v>5552</v>
      </c>
      <c r="AF2346" s="84" t="b">
        <v>0</v>
      </c>
      <c r="AG2346" s="84" t="s">
        <v>5605</v>
      </c>
      <c r="AH2346" s="84"/>
      <c r="AI2346" s="87" t="s">
        <v>5552</v>
      </c>
      <c r="AJ2346" s="84" t="b">
        <v>0</v>
      </c>
      <c r="AK2346" s="84">
        <v>0</v>
      </c>
      <c r="AL2346" s="87" t="s">
        <v>5552</v>
      </c>
      <c r="AM2346" s="84" t="s">
        <v>5684</v>
      </c>
      <c r="AN2346" s="84" t="b">
        <v>0</v>
      </c>
      <c r="AO2346" s="87" t="s">
        <v>4863</v>
      </c>
      <c r="AP2346" s="84" t="s">
        <v>179</v>
      </c>
      <c r="AQ2346" s="84">
        <v>0</v>
      </c>
      <c r="AR2346" s="84">
        <v>0</v>
      </c>
      <c r="AS2346" s="84"/>
      <c r="AT2346" s="84"/>
      <c r="AU2346" s="84"/>
      <c r="AV2346" s="84"/>
      <c r="AW2346" s="84"/>
      <c r="AX2346" s="84"/>
      <c r="AY2346" s="84"/>
      <c r="AZ2346" s="84"/>
    </row>
    <row r="2347" spans="1:52" x14ac:dyDescent="0.55000000000000004">
      <c r="A2347" s="69" t="s">
        <v>608</v>
      </c>
      <c r="B2347" s="69" t="s">
        <v>709</v>
      </c>
      <c r="C2347" s="70"/>
      <c r="D2347" s="71"/>
      <c r="E2347" s="72"/>
      <c r="F2347" s="73"/>
      <c r="G2347" s="70"/>
      <c r="H2347" s="74"/>
      <c r="I2347" s="75"/>
      <c r="J2347" s="75"/>
      <c r="K2347" s="36"/>
      <c r="L2347" s="82"/>
      <c r="M2347" s="82"/>
      <c r="N2347" s="77"/>
      <c r="O2347" s="84" t="s">
        <v>1269</v>
      </c>
      <c r="P2347" s="86">
        <v>43431.411030092589</v>
      </c>
      <c r="Q2347" s="84" t="s">
        <v>1491</v>
      </c>
      <c r="R2347" s="84"/>
      <c r="S2347" s="84"/>
      <c r="T2347" s="84" t="s">
        <v>2186</v>
      </c>
      <c r="U2347" s="84"/>
      <c r="V2347" s="88" t="s">
        <v>2760</v>
      </c>
      <c r="W2347" s="86">
        <v>43431.411030092589</v>
      </c>
      <c r="X2347" s="88" t="s">
        <v>3734</v>
      </c>
      <c r="Y2347" s="84"/>
      <c r="Z2347" s="84"/>
      <c r="AA2347" s="87" t="s">
        <v>4864</v>
      </c>
      <c r="AB2347" s="84"/>
      <c r="AC2347" s="84" t="b">
        <v>0</v>
      </c>
      <c r="AD2347" s="84">
        <v>0</v>
      </c>
      <c r="AE2347" s="87" t="s">
        <v>5552</v>
      </c>
      <c r="AF2347" s="84" t="b">
        <v>0</v>
      </c>
      <c r="AG2347" s="84" t="s">
        <v>5604</v>
      </c>
      <c r="AH2347" s="84"/>
      <c r="AI2347" s="87" t="s">
        <v>5552</v>
      </c>
      <c r="AJ2347" s="84" t="b">
        <v>0</v>
      </c>
      <c r="AK2347" s="84">
        <v>3</v>
      </c>
      <c r="AL2347" s="87" t="s">
        <v>5004</v>
      </c>
      <c r="AM2347" s="84" t="s">
        <v>5685</v>
      </c>
      <c r="AN2347" s="84" t="b">
        <v>0</v>
      </c>
      <c r="AO2347" s="87" t="s">
        <v>5004</v>
      </c>
      <c r="AP2347" s="84" t="s">
        <v>179</v>
      </c>
      <c r="AQ2347" s="84">
        <v>0</v>
      </c>
      <c r="AR2347" s="84">
        <v>0</v>
      </c>
      <c r="AS2347" s="84"/>
      <c r="AT2347" s="84"/>
      <c r="AU2347" s="84"/>
      <c r="AV2347" s="84"/>
      <c r="AW2347" s="84"/>
      <c r="AX2347" s="84"/>
      <c r="AY2347" s="84"/>
      <c r="AZ2347" s="84"/>
    </row>
    <row r="2348" spans="1:52" x14ac:dyDescent="0.55000000000000004">
      <c r="A2348" s="69" t="s">
        <v>608</v>
      </c>
      <c r="B2348" s="69" t="s">
        <v>711</v>
      </c>
      <c r="C2348" s="70"/>
      <c r="D2348" s="71"/>
      <c r="E2348" s="72"/>
      <c r="F2348" s="73"/>
      <c r="G2348" s="70"/>
      <c r="H2348" s="74"/>
      <c r="I2348" s="75"/>
      <c r="J2348" s="75"/>
      <c r="K2348" s="36"/>
      <c r="L2348" s="82"/>
      <c r="M2348" s="82"/>
      <c r="N2348" s="77"/>
      <c r="O2348" s="84" t="s">
        <v>1270</v>
      </c>
      <c r="P2348" s="86">
        <v>43431.411030092589</v>
      </c>
      <c r="Q2348" s="84" t="s">
        <v>1491</v>
      </c>
      <c r="R2348" s="84"/>
      <c r="S2348" s="84"/>
      <c r="T2348" s="84" t="s">
        <v>2186</v>
      </c>
      <c r="U2348" s="84"/>
      <c r="V2348" s="88" t="s">
        <v>2760</v>
      </c>
      <c r="W2348" s="86">
        <v>43431.411030092589</v>
      </c>
      <c r="X2348" s="88" t="s">
        <v>3734</v>
      </c>
      <c r="Y2348" s="84"/>
      <c r="Z2348" s="84"/>
      <c r="AA2348" s="87" t="s">
        <v>4864</v>
      </c>
      <c r="AB2348" s="84"/>
      <c r="AC2348" s="84" t="b">
        <v>0</v>
      </c>
      <c r="AD2348" s="84">
        <v>0</v>
      </c>
      <c r="AE2348" s="87" t="s">
        <v>5552</v>
      </c>
      <c r="AF2348" s="84" t="b">
        <v>0</v>
      </c>
      <c r="AG2348" s="84" t="s">
        <v>5604</v>
      </c>
      <c r="AH2348" s="84"/>
      <c r="AI2348" s="87" t="s">
        <v>5552</v>
      </c>
      <c r="AJ2348" s="84" t="b">
        <v>0</v>
      </c>
      <c r="AK2348" s="84">
        <v>3</v>
      </c>
      <c r="AL2348" s="87" t="s">
        <v>5004</v>
      </c>
      <c r="AM2348" s="84" t="s">
        <v>5685</v>
      </c>
      <c r="AN2348" s="84" t="b">
        <v>0</v>
      </c>
      <c r="AO2348" s="87" t="s">
        <v>5004</v>
      </c>
      <c r="AP2348" s="84" t="s">
        <v>179</v>
      </c>
      <c r="AQ2348" s="84">
        <v>0</v>
      </c>
      <c r="AR2348" s="84">
        <v>0</v>
      </c>
      <c r="AS2348" s="84"/>
      <c r="AT2348" s="84"/>
      <c r="AU2348" s="84"/>
      <c r="AV2348" s="84"/>
      <c r="AW2348" s="84"/>
      <c r="AX2348" s="84"/>
      <c r="AY2348" s="84"/>
      <c r="AZ2348" s="84"/>
    </row>
    <row r="2349" spans="1:52" x14ac:dyDescent="0.55000000000000004">
      <c r="A2349" s="69" t="s">
        <v>608</v>
      </c>
      <c r="B2349" s="69" t="s">
        <v>710</v>
      </c>
      <c r="C2349" s="70"/>
      <c r="D2349" s="71"/>
      <c r="E2349" s="72"/>
      <c r="F2349" s="73"/>
      <c r="G2349" s="70"/>
      <c r="H2349" s="74"/>
      <c r="I2349" s="75"/>
      <c r="J2349" s="75"/>
      <c r="K2349" s="36"/>
      <c r="L2349" s="82"/>
      <c r="M2349" s="82"/>
      <c r="N2349" s="77"/>
      <c r="O2349" s="84" t="s">
        <v>1270</v>
      </c>
      <c r="P2349" s="86">
        <v>43431.411030092589</v>
      </c>
      <c r="Q2349" s="84" t="s">
        <v>1491</v>
      </c>
      <c r="R2349" s="84"/>
      <c r="S2349" s="84"/>
      <c r="T2349" s="84" t="s">
        <v>2186</v>
      </c>
      <c r="U2349" s="84"/>
      <c r="V2349" s="88" t="s">
        <v>2760</v>
      </c>
      <c r="W2349" s="86">
        <v>43431.411030092589</v>
      </c>
      <c r="X2349" s="88" t="s">
        <v>3734</v>
      </c>
      <c r="Y2349" s="84"/>
      <c r="Z2349" s="84"/>
      <c r="AA2349" s="87" t="s">
        <v>4864</v>
      </c>
      <c r="AB2349" s="84"/>
      <c r="AC2349" s="84" t="b">
        <v>0</v>
      </c>
      <c r="AD2349" s="84">
        <v>0</v>
      </c>
      <c r="AE2349" s="87" t="s">
        <v>5552</v>
      </c>
      <c r="AF2349" s="84" t="b">
        <v>0</v>
      </c>
      <c r="AG2349" s="84" t="s">
        <v>5604</v>
      </c>
      <c r="AH2349" s="84"/>
      <c r="AI2349" s="87" t="s">
        <v>5552</v>
      </c>
      <c r="AJ2349" s="84" t="b">
        <v>0</v>
      </c>
      <c r="AK2349" s="84">
        <v>3</v>
      </c>
      <c r="AL2349" s="87" t="s">
        <v>5004</v>
      </c>
      <c r="AM2349" s="84" t="s">
        <v>5685</v>
      </c>
      <c r="AN2349" s="84" t="b">
        <v>0</v>
      </c>
      <c r="AO2349" s="87" t="s">
        <v>5004</v>
      </c>
      <c r="AP2349" s="84" t="s">
        <v>179</v>
      </c>
      <c r="AQ2349" s="84">
        <v>0</v>
      </c>
      <c r="AR2349" s="84">
        <v>0</v>
      </c>
      <c r="AS2349" s="84"/>
      <c r="AT2349" s="84"/>
      <c r="AU2349" s="84"/>
      <c r="AV2349" s="84"/>
      <c r="AW2349" s="84"/>
      <c r="AX2349" s="84"/>
      <c r="AY2349" s="84"/>
      <c r="AZ2349" s="84"/>
    </row>
    <row r="2350" spans="1:52" x14ac:dyDescent="0.55000000000000004">
      <c r="A2350" s="69" t="s">
        <v>608</v>
      </c>
      <c r="B2350" s="69" t="s">
        <v>1124</v>
      </c>
      <c r="C2350" s="70"/>
      <c r="D2350" s="71"/>
      <c r="E2350" s="72"/>
      <c r="F2350" s="73"/>
      <c r="G2350" s="70"/>
      <c r="H2350" s="74"/>
      <c r="I2350" s="75"/>
      <c r="J2350" s="75"/>
      <c r="K2350" s="36"/>
      <c r="L2350" s="82"/>
      <c r="M2350" s="82"/>
      <c r="N2350" s="77"/>
      <c r="O2350" s="84" t="s">
        <v>1270</v>
      </c>
      <c r="P2350" s="86">
        <v>43431.411030092589</v>
      </c>
      <c r="Q2350" s="84" t="s">
        <v>1491</v>
      </c>
      <c r="R2350" s="84"/>
      <c r="S2350" s="84"/>
      <c r="T2350" s="84" t="s">
        <v>2186</v>
      </c>
      <c r="U2350" s="84"/>
      <c r="V2350" s="88" t="s">
        <v>2760</v>
      </c>
      <c r="W2350" s="86">
        <v>43431.411030092589</v>
      </c>
      <c r="X2350" s="88" t="s">
        <v>3734</v>
      </c>
      <c r="Y2350" s="84"/>
      <c r="Z2350" s="84"/>
      <c r="AA2350" s="87" t="s">
        <v>4864</v>
      </c>
      <c r="AB2350" s="84"/>
      <c r="AC2350" s="84" t="b">
        <v>0</v>
      </c>
      <c r="AD2350" s="84">
        <v>0</v>
      </c>
      <c r="AE2350" s="87" t="s">
        <v>5552</v>
      </c>
      <c r="AF2350" s="84" t="b">
        <v>0</v>
      </c>
      <c r="AG2350" s="84" t="s">
        <v>5604</v>
      </c>
      <c r="AH2350" s="84"/>
      <c r="AI2350" s="87" t="s">
        <v>5552</v>
      </c>
      <c r="AJ2350" s="84" t="b">
        <v>0</v>
      </c>
      <c r="AK2350" s="84">
        <v>3</v>
      </c>
      <c r="AL2350" s="87" t="s">
        <v>5004</v>
      </c>
      <c r="AM2350" s="84" t="s">
        <v>5685</v>
      </c>
      <c r="AN2350" s="84" t="b">
        <v>0</v>
      </c>
      <c r="AO2350" s="87" t="s">
        <v>5004</v>
      </c>
      <c r="AP2350" s="84" t="s">
        <v>179</v>
      </c>
      <c r="AQ2350" s="84">
        <v>0</v>
      </c>
      <c r="AR2350" s="84">
        <v>0</v>
      </c>
      <c r="AS2350" s="84"/>
      <c r="AT2350" s="84"/>
      <c r="AU2350" s="84"/>
      <c r="AV2350" s="84"/>
      <c r="AW2350" s="84"/>
      <c r="AX2350" s="84"/>
      <c r="AY2350" s="84"/>
      <c r="AZ2350" s="84"/>
    </row>
    <row r="2351" spans="1:52" x14ac:dyDescent="0.55000000000000004">
      <c r="A2351" s="69" t="s">
        <v>609</v>
      </c>
      <c r="B2351" s="69" t="s">
        <v>677</v>
      </c>
      <c r="C2351" s="70"/>
      <c r="D2351" s="71"/>
      <c r="E2351" s="72"/>
      <c r="F2351" s="73"/>
      <c r="G2351" s="70"/>
      <c r="H2351" s="74"/>
      <c r="I2351" s="75"/>
      <c r="J2351" s="75"/>
      <c r="K2351" s="36"/>
      <c r="L2351" s="82"/>
      <c r="M2351" s="82"/>
      <c r="N2351" s="77"/>
      <c r="O2351" s="84" t="s">
        <v>1269</v>
      </c>
      <c r="P2351" s="86">
        <v>43431.432071759256</v>
      </c>
      <c r="Q2351" s="84" t="s">
        <v>1492</v>
      </c>
      <c r="R2351" s="84"/>
      <c r="S2351" s="84"/>
      <c r="T2351" s="84" t="s">
        <v>2211</v>
      </c>
      <c r="U2351" s="84"/>
      <c r="V2351" s="88" t="s">
        <v>2983</v>
      </c>
      <c r="W2351" s="86">
        <v>43431.432071759256</v>
      </c>
      <c r="X2351" s="88" t="s">
        <v>3735</v>
      </c>
      <c r="Y2351" s="84"/>
      <c r="Z2351" s="84"/>
      <c r="AA2351" s="87" t="s">
        <v>4865</v>
      </c>
      <c r="AB2351" s="84"/>
      <c r="AC2351" s="84" t="b">
        <v>0</v>
      </c>
      <c r="AD2351" s="84">
        <v>0</v>
      </c>
      <c r="AE2351" s="87" t="s">
        <v>5552</v>
      </c>
      <c r="AF2351" s="84" t="b">
        <v>0</v>
      </c>
      <c r="AG2351" s="84" t="s">
        <v>5605</v>
      </c>
      <c r="AH2351" s="84"/>
      <c r="AI2351" s="87" t="s">
        <v>5552</v>
      </c>
      <c r="AJ2351" s="84" t="b">
        <v>0</v>
      </c>
      <c r="AK2351" s="84">
        <v>6</v>
      </c>
      <c r="AL2351" s="87" t="s">
        <v>4967</v>
      </c>
      <c r="AM2351" s="84" t="s">
        <v>5682</v>
      </c>
      <c r="AN2351" s="84" t="b">
        <v>0</v>
      </c>
      <c r="AO2351" s="87" t="s">
        <v>4967</v>
      </c>
      <c r="AP2351" s="84" t="s">
        <v>179</v>
      </c>
      <c r="AQ2351" s="84">
        <v>0</v>
      </c>
      <c r="AR2351" s="84">
        <v>0</v>
      </c>
      <c r="AS2351" s="84"/>
      <c r="AT2351" s="84"/>
      <c r="AU2351" s="84"/>
      <c r="AV2351" s="84"/>
      <c r="AW2351" s="84"/>
      <c r="AX2351" s="84"/>
      <c r="AY2351" s="84"/>
      <c r="AZ2351" s="84"/>
    </row>
    <row r="2352" spans="1:52" x14ac:dyDescent="0.55000000000000004">
      <c r="A2352" s="69" t="s">
        <v>609</v>
      </c>
      <c r="B2352" s="69" t="s">
        <v>676</v>
      </c>
      <c r="C2352" s="70"/>
      <c r="D2352" s="71"/>
      <c r="E2352" s="72"/>
      <c r="F2352" s="73"/>
      <c r="G2352" s="70"/>
      <c r="H2352" s="74"/>
      <c r="I2352" s="75"/>
      <c r="J2352" s="75"/>
      <c r="K2352" s="36"/>
      <c r="L2352" s="82"/>
      <c r="M2352" s="82"/>
      <c r="N2352" s="77"/>
      <c r="O2352" s="84" t="s">
        <v>1270</v>
      </c>
      <c r="P2352" s="86">
        <v>43431.432071759256</v>
      </c>
      <c r="Q2352" s="84" t="s">
        <v>1492</v>
      </c>
      <c r="R2352" s="84"/>
      <c r="S2352" s="84"/>
      <c r="T2352" s="84" t="s">
        <v>2211</v>
      </c>
      <c r="U2352" s="84"/>
      <c r="V2352" s="88" t="s">
        <v>2983</v>
      </c>
      <c r="W2352" s="86">
        <v>43431.432071759256</v>
      </c>
      <c r="X2352" s="88" t="s">
        <v>3735</v>
      </c>
      <c r="Y2352" s="84"/>
      <c r="Z2352" s="84"/>
      <c r="AA2352" s="87" t="s">
        <v>4865</v>
      </c>
      <c r="AB2352" s="84"/>
      <c r="AC2352" s="84" t="b">
        <v>0</v>
      </c>
      <c r="AD2352" s="84">
        <v>0</v>
      </c>
      <c r="AE2352" s="87" t="s">
        <v>5552</v>
      </c>
      <c r="AF2352" s="84" t="b">
        <v>0</v>
      </c>
      <c r="AG2352" s="84" t="s">
        <v>5605</v>
      </c>
      <c r="AH2352" s="84"/>
      <c r="AI2352" s="87" t="s">
        <v>5552</v>
      </c>
      <c r="AJ2352" s="84" t="b">
        <v>0</v>
      </c>
      <c r="AK2352" s="84">
        <v>6</v>
      </c>
      <c r="AL2352" s="87" t="s">
        <v>4967</v>
      </c>
      <c r="AM2352" s="84" t="s">
        <v>5682</v>
      </c>
      <c r="AN2352" s="84" t="b">
        <v>0</v>
      </c>
      <c r="AO2352" s="87" t="s">
        <v>4967</v>
      </c>
      <c r="AP2352" s="84" t="s">
        <v>179</v>
      </c>
      <c r="AQ2352" s="84">
        <v>0</v>
      </c>
      <c r="AR2352" s="84">
        <v>0</v>
      </c>
      <c r="AS2352" s="84"/>
      <c r="AT2352" s="84"/>
      <c r="AU2352" s="84"/>
      <c r="AV2352" s="84"/>
      <c r="AW2352" s="84"/>
      <c r="AX2352" s="84"/>
      <c r="AY2352" s="84"/>
      <c r="AZ2352" s="84"/>
    </row>
    <row r="2353" spans="1:52" x14ac:dyDescent="0.55000000000000004">
      <c r="A2353" s="69" t="s">
        <v>609</v>
      </c>
      <c r="B2353" s="69" t="s">
        <v>1111</v>
      </c>
      <c r="C2353" s="70"/>
      <c r="D2353" s="71"/>
      <c r="E2353" s="72"/>
      <c r="F2353" s="73"/>
      <c r="G2353" s="70"/>
      <c r="H2353" s="74"/>
      <c r="I2353" s="75"/>
      <c r="J2353" s="75"/>
      <c r="K2353" s="36"/>
      <c r="L2353" s="82"/>
      <c r="M2353" s="82"/>
      <c r="N2353" s="77"/>
      <c r="O2353" s="84" t="s">
        <v>1270</v>
      </c>
      <c r="P2353" s="86">
        <v>43431.432071759256</v>
      </c>
      <c r="Q2353" s="84" t="s">
        <v>1492</v>
      </c>
      <c r="R2353" s="84"/>
      <c r="S2353" s="84"/>
      <c r="T2353" s="84" t="s">
        <v>2211</v>
      </c>
      <c r="U2353" s="84"/>
      <c r="V2353" s="88" t="s">
        <v>2983</v>
      </c>
      <c r="W2353" s="86">
        <v>43431.432071759256</v>
      </c>
      <c r="X2353" s="88" t="s">
        <v>3735</v>
      </c>
      <c r="Y2353" s="84"/>
      <c r="Z2353" s="84"/>
      <c r="AA2353" s="87" t="s">
        <v>4865</v>
      </c>
      <c r="AB2353" s="84"/>
      <c r="AC2353" s="84" t="b">
        <v>0</v>
      </c>
      <c r="AD2353" s="84">
        <v>0</v>
      </c>
      <c r="AE2353" s="87" t="s">
        <v>5552</v>
      </c>
      <c r="AF2353" s="84" t="b">
        <v>0</v>
      </c>
      <c r="AG2353" s="84" t="s">
        <v>5605</v>
      </c>
      <c r="AH2353" s="84"/>
      <c r="AI2353" s="87" t="s">
        <v>5552</v>
      </c>
      <c r="AJ2353" s="84" t="b">
        <v>0</v>
      </c>
      <c r="AK2353" s="84">
        <v>6</v>
      </c>
      <c r="AL2353" s="87" t="s">
        <v>4967</v>
      </c>
      <c r="AM2353" s="84" t="s">
        <v>5682</v>
      </c>
      <c r="AN2353" s="84" t="b">
        <v>0</v>
      </c>
      <c r="AO2353" s="87" t="s">
        <v>4967</v>
      </c>
      <c r="AP2353" s="84" t="s">
        <v>179</v>
      </c>
      <c r="AQ2353" s="84">
        <v>0</v>
      </c>
      <c r="AR2353" s="84">
        <v>0</v>
      </c>
      <c r="AS2353" s="84"/>
      <c r="AT2353" s="84"/>
      <c r="AU2353" s="84"/>
      <c r="AV2353" s="84"/>
      <c r="AW2353" s="84"/>
      <c r="AX2353" s="84"/>
      <c r="AY2353" s="84"/>
      <c r="AZ2353" s="84"/>
    </row>
    <row r="2354" spans="1:52" x14ac:dyDescent="0.55000000000000004">
      <c r="A2354" s="69" t="s">
        <v>609</v>
      </c>
      <c r="B2354" s="69" t="s">
        <v>678</v>
      </c>
      <c r="C2354" s="70"/>
      <c r="D2354" s="71"/>
      <c r="E2354" s="72"/>
      <c r="F2354" s="73"/>
      <c r="G2354" s="70"/>
      <c r="H2354" s="74"/>
      <c r="I2354" s="75"/>
      <c r="J2354" s="75"/>
      <c r="K2354" s="36"/>
      <c r="L2354" s="82"/>
      <c r="M2354" s="82"/>
      <c r="N2354" s="77"/>
      <c r="O2354" s="84" t="s">
        <v>1271</v>
      </c>
      <c r="P2354" s="86">
        <v>43431.432071759256</v>
      </c>
      <c r="Q2354" s="84" t="s">
        <v>1492</v>
      </c>
      <c r="R2354" s="84"/>
      <c r="S2354" s="84"/>
      <c r="T2354" s="84" t="s">
        <v>2211</v>
      </c>
      <c r="U2354" s="84"/>
      <c r="V2354" s="88" t="s">
        <v>2983</v>
      </c>
      <c r="W2354" s="86">
        <v>43431.432071759256</v>
      </c>
      <c r="X2354" s="88" t="s">
        <v>3735</v>
      </c>
      <c r="Y2354" s="84"/>
      <c r="Z2354" s="84"/>
      <c r="AA2354" s="87" t="s">
        <v>4865</v>
      </c>
      <c r="AB2354" s="84"/>
      <c r="AC2354" s="84" t="b">
        <v>0</v>
      </c>
      <c r="AD2354" s="84">
        <v>0</v>
      </c>
      <c r="AE2354" s="87" t="s">
        <v>5552</v>
      </c>
      <c r="AF2354" s="84" t="b">
        <v>0</v>
      </c>
      <c r="AG2354" s="84" t="s">
        <v>5605</v>
      </c>
      <c r="AH2354" s="84"/>
      <c r="AI2354" s="87" t="s">
        <v>5552</v>
      </c>
      <c r="AJ2354" s="84" t="b">
        <v>0</v>
      </c>
      <c r="AK2354" s="84">
        <v>6</v>
      </c>
      <c r="AL2354" s="87" t="s">
        <v>4967</v>
      </c>
      <c r="AM2354" s="84" t="s">
        <v>5682</v>
      </c>
      <c r="AN2354" s="84" t="b">
        <v>0</v>
      </c>
      <c r="AO2354" s="87" t="s">
        <v>4967</v>
      </c>
      <c r="AP2354" s="84" t="s">
        <v>179</v>
      </c>
      <c r="AQ2354" s="84">
        <v>0</v>
      </c>
      <c r="AR2354" s="84">
        <v>0</v>
      </c>
      <c r="AS2354" s="84"/>
      <c r="AT2354" s="84"/>
      <c r="AU2354" s="84"/>
      <c r="AV2354" s="84"/>
      <c r="AW2354" s="84"/>
      <c r="AX2354" s="84"/>
      <c r="AY2354" s="84"/>
      <c r="AZ2354" s="84"/>
    </row>
    <row r="2355" spans="1:52" x14ac:dyDescent="0.55000000000000004">
      <c r="A2355" s="69" t="s">
        <v>610</v>
      </c>
      <c r="B2355" s="69" t="s">
        <v>853</v>
      </c>
      <c r="C2355" s="70"/>
      <c r="D2355" s="71"/>
      <c r="E2355" s="72"/>
      <c r="F2355" s="73"/>
      <c r="G2355" s="70"/>
      <c r="H2355" s="74"/>
      <c r="I2355" s="75"/>
      <c r="J2355" s="75"/>
      <c r="K2355" s="36"/>
      <c r="L2355" s="82"/>
      <c r="M2355" s="82"/>
      <c r="N2355" s="77"/>
      <c r="O2355" s="84" t="s">
        <v>1269</v>
      </c>
      <c r="P2355" s="86">
        <v>43431.456608796296</v>
      </c>
      <c r="Q2355" s="84" t="s">
        <v>1493</v>
      </c>
      <c r="R2355" s="84"/>
      <c r="S2355" s="84"/>
      <c r="T2355" s="84" t="s">
        <v>2212</v>
      </c>
      <c r="U2355" s="84"/>
      <c r="V2355" s="88" t="s">
        <v>2984</v>
      </c>
      <c r="W2355" s="86">
        <v>43431.456608796296</v>
      </c>
      <c r="X2355" s="88" t="s">
        <v>3736</v>
      </c>
      <c r="Y2355" s="84"/>
      <c r="Z2355" s="84"/>
      <c r="AA2355" s="87" t="s">
        <v>4866</v>
      </c>
      <c r="AB2355" s="84"/>
      <c r="AC2355" s="84" t="b">
        <v>0</v>
      </c>
      <c r="AD2355" s="84">
        <v>0</v>
      </c>
      <c r="AE2355" s="87" t="s">
        <v>5552</v>
      </c>
      <c r="AF2355" s="84" t="b">
        <v>0</v>
      </c>
      <c r="AG2355" s="84" t="s">
        <v>5604</v>
      </c>
      <c r="AH2355" s="84"/>
      <c r="AI2355" s="87" t="s">
        <v>5552</v>
      </c>
      <c r="AJ2355" s="84" t="b">
        <v>0</v>
      </c>
      <c r="AK2355" s="84">
        <v>7</v>
      </c>
      <c r="AL2355" s="87" t="s">
        <v>5339</v>
      </c>
      <c r="AM2355" s="84" t="s">
        <v>5684</v>
      </c>
      <c r="AN2355" s="84" t="b">
        <v>0</v>
      </c>
      <c r="AO2355" s="87" t="s">
        <v>5339</v>
      </c>
      <c r="AP2355" s="84" t="s">
        <v>179</v>
      </c>
      <c r="AQ2355" s="84">
        <v>0</v>
      </c>
      <c r="AR2355" s="84">
        <v>0</v>
      </c>
      <c r="AS2355" s="84"/>
      <c r="AT2355" s="84"/>
      <c r="AU2355" s="84"/>
      <c r="AV2355" s="84"/>
      <c r="AW2355" s="84"/>
      <c r="AX2355" s="84"/>
      <c r="AY2355" s="84"/>
      <c r="AZ2355" s="84"/>
    </row>
    <row r="2356" spans="1:52" x14ac:dyDescent="0.55000000000000004">
      <c r="A2356" s="69" t="s">
        <v>610</v>
      </c>
      <c r="B2356" s="69" t="s">
        <v>635</v>
      </c>
      <c r="C2356" s="70"/>
      <c r="D2356" s="71"/>
      <c r="E2356" s="72"/>
      <c r="F2356" s="73"/>
      <c r="G2356" s="70"/>
      <c r="H2356" s="74"/>
      <c r="I2356" s="75"/>
      <c r="J2356" s="75"/>
      <c r="K2356" s="36"/>
      <c r="L2356" s="82"/>
      <c r="M2356" s="82"/>
      <c r="N2356" s="77"/>
      <c r="O2356" s="84" t="s">
        <v>1270</v>
      </c>
      <c r="P2356" s="86">
        <v>43431.456608796296</v>
      </c>
      <c r="Q2356" s="84" t="s">
        <v>1493</v>
      </c>
      <c r="R2356" s="84"/>
      <c r="S2356" s="84"/>
      <c r="T2356" s="84" t="s">
        <v>2212</v>
      </c>
      <c r="U2356" s="84"/>
      <c r="V2356" s="88" t="s">
        <v>2984</v>
      </c>
      <c r="W2356" s="86">
        <v>43431.456608796296</v>
      </c>
      <c r="X2356" s="88" t="s">
        <v>3736</v>
      </c>
      <c r="Y2356" s="84"/>
      <c r="Z2356" s="84"/>
      <c r="AA2356" s="87" t="s">
        <v>4866</v>
      </c>
      <c r="AB2356" s="84"/>
      <c r="AC2356" s="84" t="b">
        <v>0</v>
      </c>
      <c r="AD2356" s="84">
        <v>0</v>
      </c>
      <c r="AE2356" s="87" t="s">
        <v>5552</v>
      </c>
      <c r="AF2356" s="84" t="b">
        <v>0</v>
      </c>
      <c r="AG2356" s="84" t="s">
        <v>5604</v>
      </c>
      <c r="AH2356" s="84"/>
      <c r="AI2356" s="87" t="s">
        <v>5552</v>
      </c>
      <c r="AJ2356" s="84" t="b">
        <v>0</v>
      </c>
      <c r="AK2356" s="84">
        <v>7</v>
      </c>
      <c r="AL2356" s="87" t="s">
        <v>5339</v>
      </c>
      <c r="AM2356" s="84" t="s">
        <v>5684</v>
      </c>
      <c r="AN2356" s="84" t="b">
        <v>0</v>
      </c>
      <c r="AO2356" s="87" t="s">
        <v>5339</v>
      </c>
      <c r="AP2356" s="84" t="s">
        <v>179</v>
      </c>
      <c r="AQ2356" s="84">
        <v>0</v>
      </c>
      <c r="AR2356" s="84">
        <v>0</v>
      </c>
      <c r="AS2356" s="84"/>
      <c r="AT2356" s="84"/>
      <c r="AU2356" s="84"/>
      <c r="AV2356" s="84"/>
      <c r="AW2356" s="84"/>
      <c r="AX2356" s="84"/>
      <c r="AY2356" s="84"/>
      <c r="AZ2356" s="84"/>
    </row>
    <row r="2357" spans="1:52" x14ac:dyDescent="0.55000000000000004">
      <c r="A2357" s="69" t="s">
        <v>611</v>
      </c>
      <c r="B2357" s="69" t="s">
        <v>611</v>
      </c>
      <c r="C2357" s="70"/>
      <c r="D2357" s="71"/>
      <c r="E2357" s="72"/>
      <c r="F2357" s="73"/>
      <c r="G2357" s="70"/>
      <c r="H2357" s="74"/>
      <c r="I2357" s="75"/>
      <c r="J2357" s="75"/>
      <c r="K2357" s="36"/>
      <c r="L2357" s="82"/>
      <c r="M2357" s="82"/>
      <c r="N2357" s="77"/>
      <c r="O2357" s="84" t="s">
        <v>179</v>
      </c>
      <c r="P2357" s="86">
        <v>43430.620173611111</v>
      </c>
      <c r="Q2357" s="84" t="s">
        <v>1494</v>
      </c>
      <c r="R2357" s="88" t="s">
        <v>1801</v>
      </c>
      <c r="S2357" s="84" t="s">
        <v>1942</v>
      </c>
      <c r="T2357" s="84" t="s">
        <v>2213</v>
      </c>
      <c r="U2357" s="84"/>
      <c r="V2357" s="88" t="s">
        <v>2985</v>
      </c>
      <c r="W2357" s="86">
        <v>43430.620173611111</v>
      </c>
      <c r="X2357" s="88" t="s">
        <v>3737</v>
      </c>
      <c r="Y2357" s="84"/>
      <c r="Z2357" s="84"/>
      <c r="AA2357" s="87" t="s">
        <v>4867</v>
      </c>
      <c r="AB2357" s="84"/>
      <c r="AC2357" s="84" t="b">
        <v>0</v>
      </c>
      <c r="AD2357" s="84">
        <v>5</v>
      </c>
      <c r="AE2357" s="87" t="s">
        <v>5552</v>
      </c>
      <c r="AF2357" s="84" t="b">
        <v>1</v>
      </c>
      <c r="AG2357" s="84" t="s">
        <v>5604</v>
      </c>
      <c r="AH2357" s="84"/>
      <c r="AI2357" s="87" t="s">
        <v>5640</v>
      </c>
      <c r="AJ2357" s="84" t="b">
        <v>0</v>
      </c>
      <c r="AK2357" s="84">
        <v>1</v>
      </c>
      <c r="AL2357" s="87" t="s">
        <v>5552</v>
      </c>
      <c r="AM2357" s="84" t="s">
        <v>5684</v>
      </c>
      <c r="AN2357" s="84" t="b">
        <v>0</v>
      </c>
      <c r="AO2357" s="87" t="s">
        <v>4867</v>
      </c>
      <c r="AP2357" s="84" t="s">
        <v>179</v>
      </c>
      <c r="AQ2357" s="84">
        <v>0</v>
      </c>
      <c r="AR2357" s="84">
        <v>0</v>
      </c>
      <c r="AS2357" s="84"/>
      <c r="AT2357" s="84"/>
      <c r="AU2357" s="84"/>
      <c r="AV2357" s="84"/>
      <c r="AW2357" s="84"/>
      <c r="AX2357" s="84"/>
      <c r="AY2357" s="84"/>
      <c r="AZ2357" s="84"/>
    </row>
    <row r="2358" spans="1:52" x14ac:dyDescent="0.55000000000000004">
      <c r="A2358" s="69" t="s">
        <v>612</v>
      </c>
      <c r="B2358" s="69" t="s">
        <v>611</v>
      </c>
      <c r="C2358" s="70"/>
      <c r="D2358" s="71"/>
      <c r="E2358" s="72"/>
      <c r="F2358" s="73"/>
      <c r="G2358" s="70"/>
      <c r="H2358" s="74"/>
      <c r="I2358" s="75"/>
      <c r="J2358" s="75"/>
      <c r="K2358" s="36"/>
      <c r="L2358" s="82"/>
      <c r="M2358" s="82"/>
      <c r="N2358" s="77"/>
      <c r="O2358" s="84" t="s">
        <v>1269</v>
      </c>
      <c r="P2358" s="86">
        <v>43431.459166666667</v>
      </c>
      <c r="Q2358" s="84" t="s">
        <v>1494</v>
      </c>
      <c r="R2358" s="84"/>
      <c r="S2358" s="84"/>
      <c r="T2358" s="84" t="s">
        <v>2214</v>
      </c>
      <c r="U2358" s="84"/>
      <c r="V2358" s="88" t="s">
        <v>2986</v>
      </c>
      <c r="W2358" s="86">
        <v>43431.459166666667</v>
      </c>
      <c r="X2358" s="88" t="s">
        <v>3738</v>
      </c>
      <c r="Y2358" s="84"/>
      <c r="Z2358" s="84"/>
      <c r="AA2358" s="87" t="s">
        <v>4868</v>
      </c>
      <c r="AB2358" s="84"/>
      <c r="AC2358" s="84" t="b">
        <v>0</v>
      </c>
      <c r="AD2358" s="84">
        <v>0</v>
      </c>
      <c r="AE2358" s="87" t="s">
        <v>5552</v>
      </c>
      <c r="AF2358" s="84" t="b">
        <v>1</v>
      </c>
      <c r="AG2358" s="84" t="s">
        <v>5604</v>
      </c>
      <c r="AH2358" s="84"/>
      <c r="AI2358" s="87" t="s">
        <v>5640</v>
      </c>
      <c r="AJ2358" s="84" t="b">
        <v>0</v>
      </c>
      <c r="AK2358" s="84">
        <v>1</v>
      </c>
      <c r="AL2358" s="87" t="s">
        <v>4867</v>
      </c>
      <c r="AM2358" s="84" t="s">
        <v>5682</v>
      </c>
      <c r="AN2358" s="84" t="b">
        <v>0</v>
      </c>
      <c r="AO2358" s="87" t="s">
        <v>4867</v>
      </c>
      <c r="AP2358" s="84" t="s">
        <v>179</v>
      </c>
      <c r="AQ2358" s="84">
        <v>0</v>
      </c>
      <c r="AR2358" s="84">
        <v>0</v>
      </c>
      <c r="AS2358" s="84"/>
      <c r="AT2358" s="84"/>
      <c r="AU2358" s="84"/>
      <c r="AV2358" s="84"/>
      <c r="AW2358" s="84"/>
      <c r="AX2358" s="84"/>
      <c r="AY2358" s="84"/>
      <c r="AZ2358" s="84"/>
    </row>
    <row r="2359" spans="1:52" x14ac:dyDescent="0.55000000000000004">
      <c r="A2359" s="69" t="s">
        <v>613</v>
      </c>
      <c r="B2359" s="69" t="s">
        <v>732</v>
      </c>
      <c r="C2359" s="70"/>
      <c r="D2359" s="71"/>
      <c r="E2359" s="72"/>
      <c r="F2359" s="73"/>
      <c r="G2359" s="70"/>
      <c r="H2359" s="74"/>
      <c r="I2359" s="75"/>
      <c r="J2359" s="75"/>
      <c r="K2359" s="36"/>
      <c r="L2359" s="82"/>
      <c r="M2359" s="82"/>
      <c r="N2359" s="77"/>
      <c r="O2359" s="84" t="s">
        <v>1269</v>
      </c>
      <c r="P2359" s="86">
        <v>43431.468043981484</v>
      </c>
      <c r="Q2359" s="84" t="s">
        <v>1495</v>
      </c>
      <c r="R2359" s="88" t="s">
        <v>1802</v>
      </c>
      <c r="S2359" s="84" t="s">
        <v>1984</v>
      </c>
      <c r="T2359" s="84" t="s">
        <v>2215</v>
      </c>
      <c r="U2359" s="84"/>
      <c r="V2359" s="88" t="s">
        <v>2987</v>
      </c>
      <c r="W2359" s="86">
        <v>43431.468043981484</v>
      </c>
      <c r="X2359" s="88" t="s">
        <v>3739</v>
      </c>
      <c r="Y2359" s="84"/>
      <c r="Z2359" s="84"/>
      <c r="AA2359" s="87" t="s">
        <v>4869</v>
      </c>
      <c r="AB2359" s="84"/>
      <c r="AC2359" s="84" t="b">
        <v>0</v>
      </c>
      <c r="AD2359" s="84">
        <v>0</v>
      </c>
      <c r="AE2359" s="87" t="s">
        <v>5552</v>
      </c>
      <c r="AF2359" s="84" t="b">
        <v>0</v>
      </c>
      <c r="AG2359" s="84" t="s">
        <v>5604</v>
      </c>
      <c r="AH2359" s="84"/>
      <c r="AI2359" s="87" t="s">
        <v>5552</v>
      </c>
      <c r="AJ2359" s="84" t="b">
        <v>0</v>
      </c>
      <c r="AK2359" s="84">
        <v>3</v>
      </c>
      <c r="AL2359" s="87" t="s">
        <v>5063</v>
      </c>
      <c r="AM2359" s="84" t="s">
        <v>5684</v>
      </c>
      <c r="AN2359" s="84" t="b">
        <v>0</v>
      </c>
      <c r="AO2359" s="87" t="s">
        <v>5063</v>
      </c>
      <c r="AP2359" s="84" t="s">
        <v>179</v>
      </c>
      <c r="AQ2359" s="84">
        <v>0</v>
      </c>
      <c r="AR2359" s="84">
        <v>0</v>
      </c>
      <c r="AS2359" s="84"/>
      <c r="AT2359" s="84"/>
      <c r="AU2359" s="84"/>
      <c r="AV2359" s="84"/>
      <c r="AW2359" s="84"/>
      <c r="AX2359" s="84"/>
      <c r="AY2359" s="84"/>
      <c r="AZ2359" s="84"/>
    </row>
    <row r="2360" spans="1:52" x14ac:dyDescent="0.55000000000000004">
      <c r="A2360" s="69" t="s">
        <v>614</v>
      </c>
      <c r="B2360" s="69" t="s">
        <v>754</v>
      </c>
      <c r="C2360" s="70"/>
      <c r="D2360" s="71"/>
      <c r="E2360" s="72"/>
      <c r="F2360" s="73"/>
      <c r="G2360" s="70"/>
      <c r="H2360" s="74"/>
      <c r="I2360" s="75"/>
      <c r="J2360" s="75"/>
      <c r="K2360" s="36"/>
      <c r="L2360" s="82"/>
      <c r="M2360" s="82"/>
      <c r="N2360" s="77"/>
      <c r="O2360" s="84" t="s">
        <v>1269</v>
      </c>
      <c r="P2360" s="86">
        <v>43431.472210648149</v>
      </c>
      <c r="Q2360" s="84" t="s">
        <v>1496</v>
      </c>
      <c r="R2360" s="84"/>
      <c r="S2360" s="84"/>
      <c r="T2360" s="84" t="s">
        <v>2216</v>
      </c>
      <c r="U2360" s="84"/>
      <c r="V2360" s="88" t="s">
        <v>2988</v>
      </c>
      <c r="W2360" s="86">
        <v>43431.472210648149</v>
      </c>
      <c r="X2360" s="88" t="s">
        <v>3740</v>
      </c>
      <c r="Y2360" s="84"/>
      <c r="Z2360" s="84"/>
      <c r="AA2360" s="87" t="s">
        <v>4870</v>
      </c>
      <c r="AB2360" s="84"/>
      <c r="AC2360" s="84" t="b">
        <v>0</v>
      </c>
      <c r="AD2360" s="84">
        <v>0</v>
      </c>
      <c r="AE2360" s="87" t="s">
        <v>5552</v>
      </c>
      <c r="AF2360" s="84" t="b">
        <v>0</v>
      </c>
      <c r="AG2360" s="84" t="s">
        <v>5605</v>
      </c>
      <c r="AH2360" s="84"/>
      <c r="AI2360" s="87" t="s">
        <v>5552</v>
      </c>
      <c r="AJ2360" s="84" t="b">
        <v>0</v>
      </c>
      <c r="AK2360" s="84">
        <v>10</v>
      </c>
      <c r="AL2360" s="87" t="s">
        <v>5104</v>
      </c>
      <c r="AM2360" s="84" t="s">
        <v>5682</v>
      </c>
      <c r="AN2360" s="84" t="b">
        <v>0</v>
      </c>
      <c r="AO2360" s="87" t="s">
        <v>5104</v>
      </c>
      <c r="AP2360" s="84" t="s">
        <v>179</v>
      </c>
      <c r="AQ2360" s="84">
        <v>0</v>
      </c>
      <c r="AR2360" s="84">
        <v>0</v>
      </c>
      <c r="AS2360" s="84"/>
      <c r="AT2360" s="84"/>
      <c r="AU2360" s="84"/>
      <c r="AV2360" s="84"/>
      <c r="AW2360" s="84"/>
      <c r="AX2360" s="84"/>
      <c r="AY2360" s="84"/>
      <c r="AZ2360" s="84"/>
    </row>
    <row r="2361" spans="1:52" x14ac:dyDescent="0.55000000000000004">
      <c r="A2361" s="69" t="s">
        <v>615</v>
      </c>
      <c r="B2361" s="69" t="s">
        <v>615</v>
      </c>
      <c r="C2361" s="70"/>
      <c r="D2361" s="71"/>
      <c r="E2361" s="72"/>
      <c r="F2361" s="73"/>
      <c r="G2361" s="70"/>
      <c r="H2361" s="74"/>
      <c r="I2361" s="75"/>
      <c r="J2361" s="75"/>
      <c r="K2361" s="36"/>
      <c r="L2361" s="82"/>
      <c r="M2361" s="82"/>
      <c r="N2361" s="77"/>
      <c r="O2361" s="84" t="s">
        <v>179</v>
      </c>
      <c r="P2361" s="86">
        <v>43425.563518518517</v>
      </c>
      <c r="Q2361" s="84" t="s">
        <v>1497</v>
      </c>
      <c r="R2361" s="88" t="s">
        <v>1803</v>
      </c>
      <c r="S2361" s="84" t="s">
        <v>1946</v>
      </c>
      <c r="T2361" s="84" t="s">
        <v>2217</v>
      </c>
      <c r="U2361" s="84"/>
      <c r="V2361" s="88" t="s">
        <v>2989</v>
      </c>
      <c r="W2361" s="86">
        <v>43425.563518518517</v>
      </c>
      <c r="X2361" s="88" t="s">
        <v>3741</v>
      </c>
      <c r="Y2361" s="84"/>
      <c r="Z2361" s="84"/>
      <c r="AA2361" s="87" t="s">
        <v>4871</v>
      </c>
      <c r="AB2361" s="84"/>
      <c r="AC2361" s="84" t="b">
        <v>0</v>
      </c>
      <c r="AD2361" s="84">
        <v>1</v>
      </c>
      <c r="AE2361" s="87" t="s">
        <v>5552</v>
      </c>
      <c r="AF2361" s="84" t="b">
        <v>0</v>
      </c>
      <c r="AG2361" s="84" t="s">
        <v>5604</v>
      </c>
      <c r="AH2361" s="84"/>
      <c r="AI2361" s="87" t="s">
        <v>5552</v>
      </c>
      <c r="AJ2361" s="84" t="b">
        <v>0</v>
      </c>
      <c r="AK2361" s="84">
        <v>0</v>
      </c>
      <c r="AL2361" s="87" t="s">
        <v>5552</v>
      </c>
      <c r="AM2361" s="84" t="s">
        <v>5693</v>
      </c>
      <c r="AN2361" s="84" t="b">
        <v>0</v>
      </c>
      <c r="AO2361" s="87" t="s">
        <v>4871</v>
      </c>
      <c r="AP2361" s="84" t="s">
        <v>179</v>
      </c>
      <c r="AQ2361" s="84">
        <v>0</v>
      </c>
      <c r="AR2361" s="84">
        <v>0</v>
      </c>
      <c r="AS2361" s="84"/>
      <c r="AT2361" s="84"/>
      <c r="AU2361" s="84"/>
      <c r="AV2361" s="84"/>
      <c r="AW2361" s="84"/>
      <c r="AX2361" s="84"/>
      <c r="AY2361" s="84"/>
      <c r="AZ2361" s="84"/>
    </row>
    <row r="2362" spans="1:52" x14ac:dyDescent="0.55000000000000004">
      <c r="A2362" s="69" t="s">
        <v>615</v>
      </c>
      <c r="B2362" s="69" t="s">
        <v>615</v>
      </c>
      <c r="C2362" s="70"/>
      <c r="D2362" s="71"/>
      <c r="E2362" s="72"/>
      <c r="F2362" s="73"/>
      <c r="G2362" s="70"/>
      <c r="H2362" s="74"/>
      <c r="I2362" s="75"/>
      <c r="J2362" s="75"/>
      <c r="K2362" s="36"/>
      <c r="L2362" s="82"/>
      <c r="M2362" s="82"/>
      <c r="N2362" s="77"/>
      <c r="O2362" s="84" t="s">
        <v>179</v>
      </c>
      <c r="P2362" s="86">
        <v>43427.684988425928</v>
      </c>
      <c r="Q2362" s="84" t="s">
        <v>1415</v>
      </c>
      <c r="R2362" s="88" t="s">
        <v>1804</v>
      </c>
      <c r="S2362" s="84" t="s">
        <v>1946</v>
      </c>
      <c r="T2362" s="84" t="s">
        <v>2218</v>
      </c>
      <c r="U2362" s="84"/>
      <c r="V2362" s="88" t="s">
        <v>2989</v>
      </c>
      <c r="W2362" s="86">
        <v>43427.684988425928</v>
      </c>
      <c r="X2362" s="88" t="s">
        <v>3742</v>
      </c>
      <c r="Y2362" s="84"/>
      <c r="Z2362" s="84"/>
      <c r="AA2362" s="87" t="s">
        <v>4872</v>
      </c>
      <c r="AB2362" s="84"/>
      <c r="AC2362" s="84" t="b">
        <v>0</v>
      </c>
      <c r="AD2362" s="84">
        <v>1</v>
      </c>
      <c r="AE2362" s="87" t="s">
        <v>5552</v>
      </c>
      <c r="AF2362" s="84" t="b">
        <v>0</v>
      </c>
      <c r="AG2362" s="84" t="s">
        <v>5604</v>
      </c>
      <c r="AH2362" s="84"/>
      <c r="AI2362" s="87" t="s">
        <v>5552</v>
      </c>
      <c r="AJ2362" s="84" t="b">
        <v>0</v>
      </c>
      <c r="AK2362" s="84">
        <v>1</v>
      </c>
      <c r="AL2362" s="87" t="s">
        <v>5552</v>
      </c>
      <c r="AM2362" s="84" t="s">
        <v>5693</v>
      </c>
      <c r="AN2362" s="84" t="b">
        <v>0</v>
      </c>
      <c r="AO2362" s="87" t="s">
        <v>4872</v>
      </c>
      <c r="AP2362" s="84" t="s">
        <v>179</v>
      </c>
      <c r="AQ2362" s="84">
        <v>0</v>
      </c>
      <c r="AR2362" s="84">
        <v>0</v>
      </c>
      <c r="AS2362" s="84"/>
      <c r="AT2362" s="84"/>
      <c r="AU2362" s="84"/>
      <c r="AV2362" s="84"/>
      <c r="AW2362" s="84"/>
      <c r="AX2362" s="84"/>
      <c r="AY2362" s="84"/>
      <c r="AZ2362" s="84"/>
    </row>
    <row r="2363" spans="1:52" x14ac:dyDescent="0.55000000000000004">
      <c r="A2363" s="69" t="s">
        <v>615</v>
      </c>
      <c r="B2363" s="69" t="s">
        <v>615</v>
      </c>
      <c r="C2363" s="70"/>
      <c r="D2363" s="71"/>
      <c r="E2363" s="72"/>
      <c r="F2363" s="73"/>
      <c r="G2363" s="70"/>
      <c r="H2363" s="74"/>
      <c r="I2363" s="75"/>
      <c r="J2363" s="75"/>
      <c r="K2363" s="36"/>
      <c r="L2363" s="82"/>
      <c r="M2363" s="82"/>
      <c r="N2363" s="77"/>
      <c r="O2363" s="84" t="s">
        <v>179</v>
      </c>
      <c r="P2363" s="86">
        <v>43431.483842592592</v>
      </c>
      <c r="Q2363" s="84" t="s">
        <v>1498</v>
      </c>
      <c r="R2363" s="88" t="s">
        <v>1805</v>
      </c>
      <c r="S2363" s="84" t="s">
        <v>1946</v>
      </c>
      <c r="T2363" s="84" t="s">
        <v>2219</v>
      </c>
      <c r="U2363" s="84"/>
      <c r="V2363" s="88" t="s">
        <v>2989</v>
      </c>
      <c r="W2363" s="86">
        <v>43431.483842592592</v>
      </c>
      <c r="X2363" s="88" t="s">
        <v>3743</v>
      </c>
      <c r="Y2363" s="84"/>
      <c r="Z2363" s="84"/>
      <c r="AA2363" s="87" t="s">
        <v>4873</v>
      </c>
      <c r="AB2363" s="84"/>
      <c r="AC2363" s="84" t="b">
        <v>0</v>
      </c>
      <c r="AD2363" s="84">
        <v>0</v>
      </c>
      <c r="AE2363" s="87" t="s">
        <v>5552</v>
      </c>
      <c r="AF2363" s="84" t="b">
        <v>0</v>
      </c>
      <c r="AG2363" s="84" t="s">
        <v>5604</v>
      </c>
      <c r="AH2363" s="84"/>
      <c r="AI2363" s="87" t="s">
        <v>5552</v>
      </c>
      <c r="AJ2363" s="84" t="b">
        <v>0</v>
      </c>
      <c r="AK2363" s="84">
        <v>0</v>
      </c>
      <c r="AL2363" s="87" t="s">
        <v>5552</v>
      </c>
      <c r="AM2363" s="84" t="s">
        <v>5693</v>
      </c>
      <c r="AN2363" s="84" t="b">
        <v>0</v>
      </c>
      <c r="AO2363" s="87" t="s">
        <v>4873</v>
      </c>
      <c r="AP2363" s="84" t="s">
        <v>179</v>
      </c>
      <c r="AQ2363" s="84">
        <v>0</v>
      </c>
      <c r="AR2363" s="84">
        <v>0</v>
      </c>
      <c r="AS2363" s="84"/>
      <c r="AT2363" s="84"/>
      <c r="AU2363" s="84"/>
      <c r="AV2363" s="84"/>
      <c r="AW2363" s="84"/>
      <c r="AX2363" s="84"/>
      <c r="AY2363" s="84"/>
      <c r="AZ2363" s="84"/>
    </row>
    <row r="2364" spans="1:52" x14ac:dyDescent="0.55000000000000004">
      <c r="A2364" s="69" t="s">
        <v>598</v>
      </c>
      <c r="B2364" s="69" t="s">
        <v>1125</v>
      </c>
      <c r="C2364" s="70"/>
      <c r="D2364" s="71"/>
      <c r="E2364" s="72"/>
      <c r="F2364" s="73"/>
      <c r="G2364" s="70"/>
      <c r="H2364" s="74"/>
      <c r="I2364" s="75"/>
      <c r="J2364" s="75"/>
      <c r="K2364" s="36"/>
      <c r="L2364" s="82"/>
      <c r="M2364" s="82"/>
      <c r="N2364" s="77"/>
      <c r="O2364" s="84" t="s">
        <v>1270</v>
      </c>
      <c r="P2364" s="86">
        <v>43431.142777777779</v>
      </c>
      <c r="Q2364" s="84" t="s">
        <v>1485</v>
      </c>
      <c r="R2364" s="84"/>
      <c r="S2364" s="84"/>
      <c r="T2364" s="84" t="s">
        <v>2205</v>
      </c>
      <c r="U2364" s="84"/>
      <c r="V2364" s="88" t="s">
        <v>2973</v>
      </c>
      <c r="W2364" s="86">
        <v>43431.142777777779</v>
      </c>
      <c r="X2364" s="88" t="s">
        <v>3724</v>
      </c>
      <c r="Y2364" s="84"/>
      <c r="Z2364" s="84"/>
      <c r="AA2364" s="87" t="s">
        <v>4854</v>
      </c>
      <c r="AB2364" s="87" t="s">
        <v>5530</v>
      </c>
      <c r="AC2364" s="84" t="b">
        <v>0</v>
      </c>
      <c r="AD2364" s="84">
        <v>0</v>
      </c>
      <c r="AE2364" s="87" t="s">
        <v>5572</v>
      </c>
      <c r="AF2364" s="84" t="b">
        <v>0</v>
      </c>
      <c r="AG2364" s="84" t="s">
        <v>5604</v>
      </c>
      <c r="AH2364" s="84"/>
      <c r="AI2364" s="87" t="s">
        <v>5552</v>
      </c>
      <c r="AJ2364" s="84" t="b">
        <v>0</v>
      </c>
      <c r="AK2364" s="84">
        <v>0</v>
      </c>
      <c r="AL2364" s="87" t="s">
        <v>5552</v>
      </c>
      <c r="AM2364" s="84" t="s">
        <v>5685</v>
      </c>
      <c r="AN2364" s="84" t="b">
        <v>0</v>
      </c>
      <c r="AO2364" s="87" t="s">
        <v>5530</v>
      </c>
      <c r="AP2364" s="84" t="s">
        <v>179</v>
      </c>
      <c r="AQ2364" s="84">
        <v>0</v>
      </c>
      <c r="AR2364" s="84">
        <v>0</v>
      </c>
      <c r="AS2364" s="84"/>
      <c r="AT2364" s="84"/>
      <c r="AU2364" s="84"/>
      <c r="AV2364" s="84"/>
      <c r="AW2364" s="84"/>
      <c r="AX2364" s="84"/>
      <c r="AY2364" s="84"/>
      <c r="AZ2364" s="84"/>
    </row>
    <row r="2365" spans="1:52" x14ac:dyDescent="0.55000000000000004">
      <c r="A2365" s="69" t="s">
        <v>598</v>
      </c>
      <c r="B2365" s="69" t="s">
        <v>1093</v>
      </c>
      <c r="C2365" s="70"/>
      <c r="D2365" s="71"/>
      <c r="E2365" s="72"/>
      <c r="F2365" s="73"/>
      <c r="G2365" s="70"/>
      <c r="H2365" s="74"/>
      <c r="I2365" s="75"/>
      <c r="J2365" s="75"/>
      <c r="K2365" s="36"/>
      <c r="L2365" s="82"/>
      <c r="M2365" s="82"/>
      <c r="N2365" s="77"/>
      <c r="O2365" s="84" t="s">
        <v>1270</v>
      </c>
      <c r="P2365" s="86">
        <v>43431.147314814814</v>
      </c>
      <c r="Q2365" s="84" t="s">
        <v>1499</v>
      </c>
      <c r="R2365" s="88" t="s">
        <v>1806</v>
      </c>
      <c r="S2365" s="84" t="s">
        <v>1942</v>
      </c>
      <c r="T2365" s="84" t="s">
        <v>2220</v>
      </c>
      <c r="U2365" s="84"/>
      <c r="V2365" s="88" t="s">
        <v>2973</v>
      </c>
      <c r="W2365" s="86">
        <v>43431.147314814814</v>
      </c>
      <c r="X2365" s="88" t="s">
        <v>3744</v>
      </c>
      <c r="Y2365" s="84"/>
      <c r="Z2365" s="84"/>
      <c r="AA2365" s="87" t="s">
        <v>4874</v>
      </c>
      <c r="AB2365" s="87" t="s">
        <v>5531</v>
      </c>
      <c r="AC2365" s="84" t="b">
        <v>0</v>
      </c>
      <c r="AD2365" s="84">
        <v>4</v>
      </c>
      <c r="AE2365" s="87" t="s">
        <v>5573</v>
      </c>
      <c r="AF2365" s="84" t="b">
        <v>1</v>
      </c>
      <c r="AG2365" s="84" t="s">
        <v>5604</v>
      </c>
      <c r="AH2365" s="84"/>
      <c r="AI2365" s="87" t="s">
        <v>5641</v>
      </c>
      <c r="AJ2365" s="84" t="b">
        <v>0</v>
      </c>
      <c r="AK2365" s="84">
        <v>1</v>
      </c>
      <c r="AL2365" s="87" t="s">
        <v>5552</v>
      </c>
      <c r="AM2365" s="84" t="s">
        <v>5685</v>
      </c>
      <c r="AN2365" s="84" t="b">
        <v>0</v>
      </c>
      <c r="AO2365" s="87" t="s">
        <v>5531</v>
      </c>
      <c r="AP2365" s="84" t="s">
        <v>179</v>
      </c>
      <c r="AQ2365" s="84">
        <v>0</v>
      </c>
      <c r="AR2365" s="84">
        <v>0</v>
      </c>
      <c r="AS2365" s="84"/>
      <c r="AT2365" s="84"/>
      <c r="AU2365" s="84"/>
      <c r="AV2365" s="84"/>
      <c r="AW2365" s="84"/>
      <c r="AX2365" s="84"/>
      <c r="AY2365" s="84"/>
      <c r="AZ2365" s="84"/>
    </row>
    <row r="2366" spans="1:52" x14ac:dyDescent="0.55000000000000004">
      <c r="A2366" s="69" t="s">
        <v>598</v>
      </c>
      <c r="B2366" s="69" t="s">
        <v>1125</v>
      </c>
      <c r="C2366" s="70"/>
      <c r="D2366" s="71"/>
      <c r="E2366" s="72"/>
      <c r="F2366" s="73"/>
      <c r="G2366" s="70"/>
      <c r="H2366" s="74"/>
      <c r="I2366" s="75"/>
      <c r="J2366" s="75"/>
      <c r="K2366" s="36"/>
      <c r="L2366" s="82"/>
      <c r="M2366" s="82"/>
      <c r="N2366" s="77"/>
      <c r="O2366" s="84" t="s">
        <v>1270</v>
      </c>
      <c r="P2366" s="86">
        <v>43431.147314814814</v>
      </c>
      <c r="Q2366" s="84" t="s">
        <v>1499</v>
      </c>
      <c r="R2366" s="88" t="s">
        <v>1806</v>
      </c>
      <c r="S2366" s="84" t="s">
        <v>1942</v>
      </c>
      <c r="T2366" s="84" t="s">
        <v>2220</v>
      </c>
      <c r="U2366" s="84"/>
      <c r="V2366" s="88" t="s">
        <v>2973</v>
      </c>
      <c r="W2366" s="86">
        <v>43431.147314814814</v>
      </c>
      <c r="X2366" s="88" t="s">
        <v>3744</v>
      </c>
      <c r="Y2366" s="84"/>
      <c r="Z2366" s="84"/>
      <c r="AA2366" s="87" t="s">
        <v>4874</v>
      </c>
      <c r="AB2366" s="87" t="s">
        <v>5531</v>
      </c>
      <c r="AC2366" s="84" t="b">
        <v>0</v>
      </c>
      <c r="AD2366" s="84">
        <v>4</v>
      </c>
      <c r="AE2366" s="87" t="s">
        <v>5573</v>
      </c>
      <c r="AF2366" s="84" t="b">
        <v>1</v>
      </c>
      <c r="AG2366" s="84" t="s">
        <v>5604</v>
      </c>
      <c r="AH2366" s="84"/>
      <c r="AI2366" s="87" t="s">
        <v>5641</v>
      </c>
      <c r="AJ2366" s="84" t="b">
        <v>0</v>
      </c>
      <c r="AK2366" s="84">
        <v>1</v>
      </c>
      <c r="AL2366" s="87" t="s">
        <v>5552</v>
      </c>
      <c r="AM2366" s="84" t="s">
        <v>5685</v>
      </c>
      <c r="AN2366" s="84" t="b">
        <v>0</v>
      </c>
      <c r="AO2366" s="87" t="s">
        <v>5531</v>
      </c>
      <c r="AP2366" s="84" t="s">
        <v>179</v>
      </c>
      <c r="AQ2366" s="84">
        <v>0</v>
      </c>
      <c r="AR2366" s="84">
        <v>0</v>
      </c>
      <c r="AS2366" s="84"/>
      <c r="AT2366" s="84"/>
      <c r="AU2366" s="84"/>
      <c r="AV2366" s="84"/>
      <c r="AW2366" s="84"/>
      <c r="AX2366" s="84"/>
      <c r="AY2366" s="84"/>
      <c r="AZ2366" s="84"/>
    </row>
    <row r="2367" spans="1:52" x14ac:dyDescent="0.55000000000000004">
      <c r="A2367" s="69" t="s">
        <v>598</v>
      </c>
      <c r="B2367" s="69" t="s">
        <v>1126</v>
      </c>
      <c r="C2367" s="70"/>
      <c r="D2367" s="71"/>
      <c r="E2367" s="72"/>
      <c r="F2367" s="73"/>
      <c r="G2367" s="70"/>
      <c r="H2367" s="74"/>
      <c r="I2367" s="75"/>
      <c r="J2367" s="75"/>
      <c r="K2367" s="36"/>
      <c r="L2367" s="82"/>
      <c r="M2367" s="82"/>
      <c r="N2367" s="77"/>
      <c r="O2367" s="84" t="s">
        <v>1271</v>
      </c>
      <c r="P2367" s="86">
        <v>43431.147314814814</v>
      </c>
      <c r="Q2367" s="84" t="s">
        <v>1499</v>
      </c>
      <c r="R2367" s="88" t="s">
        <v>1806</v>
      </c>
      <c r="S2367" s="84" t="s">
        <v>1942</v>
      </c>
      <c r="T2367" s="84" t="s">
        <v>2220</v>
      </c>
      <c r="U2367" s="84"/>
      <c r="V2367" s="88" t="s">
        <v>2973</v>
      </c>
      <c r="W2367" s="86">
        <v>43431.147314814814</v>
      </c>
      <c r="X2367" s="88" t="s">
        <v>3744</v>
      </c>
      <c r="Y2367" s="84"/>
      <c r="Z2367" s="84"/>
      <c r="AA2367" s="87" t="s">
        <v>4874</v>
      </c>
      <c r="AB2367" s="87" t="s">
        <v>5531</v>
      </c>
      <c r="AC2367" s="84" t="b">
        <v>0</v>
      </c>
      <c r="AD2367" s="84">
        <v>4</v>
      </c>
      <c r="AE2367" s="87" t="s">
        <v>5573</v>
      </c>
      <c r="AF2367" s="84" t="b">
        <v>1</v>
      </c>
      <c r="AG2367" s="84" t="s">
        <v>5604</v>
      </c>
      <c r="AH2367" s="84"/>
      <c r="AI2367" s="87" t="s">
        <v>5641</v>
      </c>
      <c r="AJ2367" s="84" t="b">
        <v>0</v>
      </c>
      <c r="AK2367" s="84">
        <v>1</v>
      </c>
      <c r="AL2367" s="87" t="s">
        <v>5552</v>
      </c>
      <c r="AM2367" s="84" t="s">
        <v>5685</v>
      </c>
      <c r="AN2367" s="84" t="b">
        <v>0</v>
      </c>
      <c r="AO2367" s="87" t="s">
        <v>5531</v>
      </c>
      <c r="AP2367" s="84" t="s">
        <v>179</v>
      </c>
      <c r="AQ2367" s="84">
        <v>0</v>
      </c>
      <c r="AR2367" s="84">
        <v>0</v>
      </c>
      <c r="AS2367" s="84"/>
      <c r="AT2367" s="84"/>
      <c r="AU2367" s="84"/>
      <c r="AV2367" s="84"/>
      <c r="AW2367" s="84"/>
      <c r="AX2367" s="84"/>
      <c r="AY2367" s="84"/>
      <c r="AZ2367" s="84"/>
    </row>
    <row r="2368" spans="1:52" x14ac:dyDescent="0.55000000000000004">
      <c r="A2368" s="69" t="s">
        <v>616</v>
      </c>
      <c r="B2368" s="69" t="s">
        <v>598</v>
      </c>
      <c r="C2368" s="70"/>
      <c r="D2368" s="71"/>
      <c r="E2368" s="72"/>
      <c r="F2368" s="73"/>
      <c r="G2368" s="70"/>
      <c r="H2368" s="74"/>
      <c r="I2368" s="75"/>
      <c r="J2368" s="75"/>
      <c r="K2368" s="36"/>
      <c r="L2368" s="82"/>
      <c r="M2368" s="82"/>
      <c r="N2368" s="77"/>
      <c r="O2368" s="84" t="s">
        <v>1269</v>
      </c>
      <c r="P2368" s="86">
        <v>43431.49554398148</v>
      </c>
      <c r="Q2368" s="84" t="s">
        <v>1499</v>
      </c>
      <c r="R2368" s="84"/>
      <c r="S2368" s="84"/>
      <c r="T2368" s="84" t="s">
        <v>2221</v>
      </c>
      <c r="U2368" s="84"/>
      <c r="V2368" s="88" t="s">
        <v>2990</v>
      </c>
      <c r="W2368" s="86">
        <v>43431.49554398148</v>
      </c>
      <c r="X2368" s="88" t="s">
        <v>3745</v>
      </c>
      <c r="Y2368" s="84"/>
      <c r="Z2368" s="84"/>
      <c r="AA2368" s="87" t="s">
        <v>4875</v>
      </c>
      <c r="AB2368" s="84"/>
      <c r="AC2368" s="84" t="b">
        <v>0</v>
      </c>
      <c r="AD2368" s="84">
        <v>0</v>
      </c>
      <c r="AE2368" s="87" t="s">
        <v>5552</v>
      </c>
      <c r="AF2368" s="84" t="b">
        <v>1</v>
      </c>
      <c r="AG2368" s="84" t="s">
        <v>5604</v>
      </c>
      <c r="AH2368" s="84"/>
      <c r="AI2368" s="87" t="s">
        <v>5641</v>
      </c>
      <c r="AJ2368" s="84" t="b">
        <v>0</v>
      </c>
      <c r="AK2368" s="84">
        <v>1</v>
      </c>
      <c r="AL2368" s="87" t="s">
        <v>4874</v>
      </c>
      <c r="AM2368" s="84" t="s">
        <v>5682</v>
      </c>
      <c r="AN2368" s="84" t="b">
        <v>0</v>
      </c>
      <c r="AO2368" s="87" t="s">
        <v>4874</v>
      </c>
      <c r="AP2368" s="84" t="s">
        <v>179</v>
      </c>
      <c r="AQ2368" s="84">
        <v>0</v>
      </c>
      <c r="AR2368" s="84">
        <v>0</v>
      </c>
      <c r="AS2368" s="84"/>
      <c r="AT2368" s="84"/>
      <c r="AU2368" s="84"/>
      <c r="AV2368" s="84"/>
      <c r="AW2368" s="84"/>
      <c r="AX2368" s="84"/>
      <c r="AY2368" s="84"/>
      <c r="AZ2368" s="84"/>
    </row>
    <row r="2369" spans="1:52" x14ac:dyDescent="0.55000000000000004">
      <c r="A2369" s="69" t="s">
        <v>616</v>
      </c>
      <c r="B2369" s="69" t="s">
        <v>1125</v>
      </c>
      <c r="C2369" s="70"/>
      <c r="D2369" s="71"/>
      <c r="E2369" s="72"/>
      <c r="F2369" s="73"/>
      <c r="G2369" s="70"/>
      <c r="H2369" s="74"/>
      <c r="I2369" s="75"/>
      <c r="J2369" s="75"/>
      <c r="K2369" s="36"/>
      <c r="L2369" s="82"/>
      <c r="M2369" s="82"/>
      <c r="N2369" s="77"/>
      <c r="O2369" s="84" t="s">
        <v>1270</v>
      </c>
      <c r="P2369" s="86">
        <v>43431.49554398148</v>
      </c>
      <c r="Q2369" s="84" t="s">
        <v>1499</v>
      </c>
      <c r="R2369" s="84"/>
      <c r="S2369" s="84"/>
      <c r="T2369" s="84" t="s">
        <v>2221</v>
      </c>
      <c r="U2369" s="84"/>
      <c r="V2369" s="88" t="s">
        <v>2990</v>
      </c>
      <c r="W2369" s="86">
        <v>43431.49554398148</v>
      </c>
      <c r="X2369" s="88" t="s">
        <v>3745</v>
      </c>
      <c r="Y2369" s="84"/>
      <c r="Z2369" s="84"/>
      <c r="AA2369" s="87" t="s">
        <v>4875</v>
      </c>
      <c r="AB2369" s="84"/>
      <c r="AC2369" s="84" t="b">
        <v>0</v>
      </c>
      <c r="AD2369" s="84">
        <v>0</v>
      </c>
      <c r="AE2369" s="87" t="s">
        <v>5552</v>
      </c>
      <c r="AF2369" s="84" t="b">
        <v>1</v>
      </c>
      <c r="AG2369" s="84" t="s">
        <v>5604</v>
      </c>
      <c r="AH2369" s="84"/>
      <c r="AI2369" s="87" t="s">
        <v>5641</v>
      </c>
      <c r="AJ2369" s="84" t="b">
        <v>0</v>
      </c>
      <c r="AK2369" s="84">
        <v>1</v>
      </c>
      <c r="AL2369" s="87" t="s">
        <v>4874</v>
      </c>
      <c r="AM2369" s="84" t="s">
        <v>5682</v>
      </c>
      <c r="AN2369" s="84" t="b">
        <v>0</v>
      </c>
      <c r="AO2369" s="87" t="s">
        <v>4874</v>
      </c>
      <c r="AP2369" s="84" t="s">
        <v>179</v>
      </c>
      <c r="AQ2369" s="84">
        <v>0</v>
      </c>
      <c r="AR2369" s="84">
        <v>0</v>
      </c>
      <c r="AS2369" s="84"/>
      <c r="AT2369" s="84"/>
      <c r="AU2369" s="84"/>
      <c r="AV2369" s="84"/>
      <c r="AW2369" s="84"/>
      <c r="AX2369" s="84"/>
      <c r="AY2369" s="84"/>
      <c r="AZ2369" s="84"/>
    </row>
    <row r="2370" spans="1:52" x14ac:dyDescent="0.55000000000000004">
      <c r="A2370" s="69" t="s">
        <v>616</v>
      </c>
      <c r="B2370" s="69" t="s">
        <v>1126</v>
      </c>
      <c r="C2370" s="70"/>
      <c r="D2370" s="71"/>
      <c r="E2370" s="72"/>
      <c r="F2370" s="73"/>
      <c r="G2370" s="70"/>
      <c r="H2370" s="74"/>
      <c r="I2370" s="75"/>
      <c r="J2370" s="75"/>
      <c r="K2370" s="36"/>
      <c r="L2370" s="82"/>
      <c r="M2370" s="82"/>
      <c r="N2370" s="77"/>
      <c r="O2370" s="84" t="s">
        <v>1271</v>
      </c>
      <c r="P2370" s="86">
        <v>43431.49554398148</v>
      </c>
      <c r="Q2370" s="84" t="s">
        <v>1499</v>
      </c>
      <c r="R2370" s="84"/>
      <c r="S2370" s="84"/>
      <c r="T2370" s="84" t="s">
        <v>2221</v>
      </c>
      <c r="U2370" s="84"/>
      <c r="V2370" s="88" t="s">
        <v>2990</v>
      </c>
      <c r="W2370" s="86">
        <v>43431.49554398148</v>
      </c>
      <c r="X2370" s="88" t="s">
        <v>3745</v>
      </c>
      <c r="Y2370" s="84"/>
      <c r="Z2370" s="84"/>
      <c r="AA2370" s="87" t="s">
        <v>4875</v>
      </c>
      <c r="AB2370" s="84"/>
      <c r="AC2370" s="84" t="b">
        <v>0</v>
      </c>
      <c r="AD2370" s="84">
        <v>0</v>
      </c>
      <c r="AE2370" s="87" t="s">
        <v>5552</v>
      </c>
      <c r="AF2370" s="84" t="b">
        <v>1</v>
      </c>
      <c r="AG2370" s="84" t="s">
        <v>5604</v>
      </c>
      <c r="AH2370" s="84"/>
      <c r="AI2370" s="87" t="s">
        <v>5641</v>
      </c>
      <c r="AJ2370" s="84" t="b">
        <v>0</v>
      </c>
      <c r="AK2370" s="84">
        <v>1</v>
      </c>
      <c r="AL2370" s="87" t="s">
        <v>4874</v>
      </c>
      <c r="AM2370" s="84" t="s">
        <v>5682</v>
      </c>
      <c r="AN2370" s="84" t="b">
        <v>0</v>
      </c>
      <c r="AO2370" s="87" t="s">
        <v>4874</v>
      </c>
      <c r="AP2370" s="84" t="s">
        <v>179</v>
      </c>
      <c r="AQ2370" s="84">
        <v>0</v>
      </c>
      <c r="AR2370" s="84">
        <v>0</v>
      </c>
      <c r="AS2370" s="84"/>
      <c r="AT2370" s="84"/>
      <c r="AU2370" s="84"/>
      <c r="AV2370" s="84"/>
      <c r="AW2370" s="84"/>
      <c r="AX2370" s="84"/>
      <c r="AY2370" s="84"/>
      <c r="AZ2370" s="84"/>
    </row>
    <row r="2371" spans="1:52" x14ac:dyDescent="0.55000000000000004">
      <c r="A2371" s="69" t="s">
        <v>616</v>
      </c>
      <c r="B2371" s="69" t="s">
        <v>1093</v>
      </c>
      <c r="C2371" s="70"/>
      <c r="D2371" s="71"/>
      <c r="E2371" s="72"/>
      <c r="F2371" s="73"/>
      <c r="G2371" s="70"/>
      <c r="H2371" s="74"/>
      <c r="I2371" s="75"/>
      <c r="J2371" s="75"/>
      <c r="K2371" s="36"/>
      <c r="L2371" s="82"/>
      <c r="M2371" s="82"/>
      <c r="N2371" s="77"/>
      <c r="O2371" s="84" t="s">
        <v>1270</v>
      </c>
      <c r="P2371" s="86">
        <v>43431.49554398148</v>
      </c>
      <c r="Q2371" s="84" t="s">
        <v>1499</v>
      </c>
      <c r="R2371" s="84"/>
      <c r="S2371" s="84"/>
      <c r="T2371" s="84" t="s">
        <v>2221</v>
      </c>
      <c r="U2371" s="84"/>
      <c r="V2371" s="88" t="s">
        <v>2990</v>
      </c>
      <c r="W2371" s="86">
        <v>43431.49554398148</v>
      </c>
      <c r="X2371" s="88" t="s">
        <v>3745</v>
      </c>
      <c r="Y2371" s="84"/>
      <c r="Z2371" s="84"/>
      <c r="AA2371" s="87" t="s">
        <v>4875</v>
      </c>
      <c r="AB2371" s="84"/>
      <c r="AC2371" s="84" t="b">
        <v>0</v>
      </c>
      <c r="AD2371" s="84">
        <v>0</v>
      </c>
      <c r="AE2371" s="87" t="s">
        <v>5552</v>
      </c>
      <c r="AF2371" s="84" t="b">
        <v>1</v>
      </c>
      <c r="AG2371" s="84" t="s">
        <v>5604</v>
      </c>
      <c r="AH2371" s="84"/>
      <c r="AI2371" s="87" t="s">
        <v>5641</v>
      </c>
      <c r="AJ2371" s="84" t="b">
        <v>0</v>
      </c>
      <c r="AK2371" s="84">
        <v>1</v>
      </c>
      <c r="AL2371" s="87" t="s">
        <v>4874</v>
      </c>
      <c r="AM2371" s="84" t="s">
        <v>5682</v>
      </c>
      <c r="AN2371" s="84" t="b">
        <v>0</v>
      </c>
      <c r="AO2371" s="87" t="s">
        <v>4874</v>
      </c>
      <c r="AP2371" s="84" t="s">
        <v>179</v>
      </c>
      <c r="AQ2371" s="84">
        <v>0</v>
      </c>
      <c r="AR2371" s="84">
        <v>0</v>
      </c>
      <c r="AS2371" s="84"/>
      <c r="AT2371" s="84"/>
      <c r="AU2371" s="84"/>
      <c r="AV2371" s="84"/>
      <c r="AW2371" s="84"/>
      <c r="AX2371" s="84"/>
      <c r="AY2371" s="84"/>
      <c r="AZ2371" s="84"/>
    </row>
    <row r="2372" spans="1:52" x14ac:dyDescent="0.55000000000000004">
      <c r="A2372" s="69" t="s">
        <v>617</v>
      </c>
      <c r="B2372" s="69" t="s">
        <v>853</v>
      </c>
      <c r="C2372" s="70"/>
      <c r="D2372" s="71"/>
      <c r="E2372" s="72"/>
      <c r="F2372" s="73"/>
      <c r="G2372" s="70"/>
      <c r="H2372" s="74"/>
      <c r="I2372" s="75"/>
      <c r="J2372" s="75"/>
      <c r="K2372" s="36"/>
      <c r="L2372" s="82"/>
      <c r="M2372" s="82"/>
      <c r="N2372" s="77"/>
      <c r="O2372" s="84" t="s">
        <v>1269</v>
      </c>
      <c r="P2372" s="86">
        <v>43427.624293981484</v>
      </c>
      <c r="Q2372" s="84" t="s">
        <v>1393</v>
      </c>
      <c r="R2372" s="84"/>
      <c r="S2372" s="84"/>
      <c r="T2372" s="84"/>
      <c r="U2372" s="84"/>
      <c r="V2372" s="88" t="s">
        <v>2991</v>
      </c>
      <c r="W2372" s="86">
        <v>43427.624293981484</v>
      </c>
      <c r="X2372" s="88" t="s">
        <v>3746</v>
      </c>
      <c r="Y2372" s="84"/>
      <c r="Z2372" s="84"/>
      <c r="AA2372" s="87" t="s">
        <v>4876</v>
      </c>
      <c r="AB2372" s="84"/>
      <c r="AC2372" s="84" t="b">
        <v>0</v>
      </c>
      <c r="AD2372" s="84">
        <v>0</v>
      </c>
      <c r="AE2372" s="87" t="s">
        <v>5552</v>
      </c>
      <c r="AF2372" s="84" t="b">
        <v>1</v>
      </c>
      <c r="AG2372" s="84" t="s">
        <v>5604</v>
      </c>
      <c r="AH2372" s="84"/>
      <c r="AI2372" s="87" t="s">
        <v>5627</v>
      </c>
      <c r="AJ2372" s="84" t="b">
        <v>0</v>
      </c>
      <c r="AK2372" s="84">
        <v>9</v>
      </c>
      <c r="AL2372" s="87" t="s">
        <v>5290</v>
      </c>
      <c r="AM2372" s="84" t="s">
        <v>5684</v>
      </c>
      <c r="AN2372" s="84" t="b">
        <v>0</v>
      </c>
      <c r="AO2372" s="87" t="s">
        <v>5290</v>
      </c>
      <c r="AP2372" s="84" t="s">
        <v>179</v>
      </c>
      <c r="AQ2372" s="84">
        <v>0</v>
      </c>
      <c r="AR2372" s="84">
        <v>0</v>
      </c>
      <c r="AS2372" s="84"/>
      <c r="AT2372" s="84"/>
      <c r="AU2372" s="84"/>
      <c r="AV2372" s="84"/>
      <c r="AW2372" s="84"/>
      <c r="AX2372" s="84"/>
      <c r="AY2372" s="84"/>
      <c r="AZ2372" s="84"/>
    </row>
    <row r="2373" spans="1:52" x14ac:dyDescent="0.55000000000000004">
      <c r="A2373" s="69" t="s">
        <v>617</v>
      </c>
      <c r="B2373" s="69" t="s">
        <v>942</v>
      </c>
      <c r="C2373" s="70"/>
      <c r="D2373" s="71"/>
      <c r="E2373" s="72"/>
      <c r="F2373" s="73"/>
      <c r="G2373" s="70"/>
      <c r="H2373" s="74"/>
      <c r="I2373" s="75"/>
      <c r="J2373" s="75"/>
      <c r="K2373" s="36"/>
      <c r="L2373" s="82"/>
      <c r="M2373" s="82"/>
      <c r="N2373" s="77"/>
      <c r="O2373" s="84" t="s">
        <v>1270</v>
      </c>
      <c r="P2373" s="86">
        <v>43427.624293981484</v>
      </c>
      <c r="Q2373" s="84" t="s">
        <v>1393</v>
      </c>
      <c r="R2373" s="84"/>
      <c r="S2373" s="84"/>
      <c r="T2373" s="84"/>
      <c r="U2373" s="84"/>
      <c r="V2373" s="88" t="s">
        <v>2991</v>
      </c>
      <c r="W2373" s="86">
        <v>43427.624293981484</v>
      </c>
      <c r="X2373" s="88" t="s">
        <v>3746</v>
      </c>
      <c r="Y2373" s="84"/>
      <c r="Z2373" s="84"/>
      <c r="AA2373" s="87" t="s">
        <v>4876</v>
      </c>
      <c r="AB2373" s="84"/>
      <c r="AC2373" s="84" t="b">
        <v>0</v>
      </c>
      <c r="AD2373" s="84">
        <v>0</v>
      </c>
      <c r="AE2373" s="87" t="s">
        <v>5552</v>
      </c>
      <c r="AF2373" s="84" t="b">
        <v>1</v>
      </c>
      <c r="AG2373" s="84" t="s">
        <v>5604</v>
      </c>
      <c r="AH2373" s="84"/>
      <c r="AI2373" s="87" t="s">
        <v>5627</v>
      </c>
      <c r="AJ2373" s="84" t="b">
        <v>0</v>
      </c>
      <c r="AK2373" s="84">
        <v>9</v>
      </c>
      <c r="AL2373" s="87" t="s">
        <v>5290</v>
      </c>
      <c r="AM2373" s="84" t="s">
        <v>5684</v>
      </c>
      <c r="AN2373" s="84" t="b">
        <v>0</v>
      </c>
      <c r="AO2373" s="87" t="s">
        <v>5290</v>
      </c>
      <c r="AP2373" s="84" t="s">
        <v>179</v>
      </c>
      <c r="AQ2373" s="84">
        <v>0</v>
      </c>
      <c r="AR2373" s="84">
        <v>0</v>
      </c>
      <c r="AS2373" s="84"/>
      <c r="AT2373" s="84"/>
      <c r="AU2373" s="84"/>
      <c r="AV2373" s="84"/>
      <c r="AW2373" s="84"/>
      <c r="AX2373" s="84"/>
      <c r="AY2373" s="84"/>
      <c r="AZ2373" s="84"/>
    </row>
    <row r="2374" spans="1:52" x14ac:dyDescent="0.55000000000000004">
      <c r="A2374" s="69" t="s">
        <v>617</v>
      </c>
      <c r="B2374" s="69" t="s">
        <v>636</v>
      </c>
      <c r="C2374" s="70"/>
      <c r="D2374" s="71"/>
      <c r="E2374" s="72"/>
      <c r="F2374" s="73"/>
      <c r="G2374" s="70"/>
      <c r="H2374" s="74"/>
      <c r="I2374" s="75"/>
      <c r="J2374" s="75"/>
      <c r="K2374" s="36"/>
      <c r="L2374" s="82"/>
      <c r="M2374" s="82"/>
      <c r="N2374" s="77"/>
      <c r="O2374" s="84" t="s">
        <v>1270</v>
      </c>
      <c r="P2374" s="86">
        <v>43427.624293981484</v>
      </c>
      <c r="Q2374" s="84" t="s">
        <v>1393</v>
      </c>
      <c r="R2374" s="84"/>
      <c r="S2374" s="84"/>
      <c r="T2374" s="84"/>
      <c r="U2374" s="84"/>
      <c r="V2374" s="88" t="s">
        <v>2991</v>
      </c>
      <c r="W2374" s="86">
        <v>43427.624293981484</v>
      </c>
      <c r="X2374" s="88" t="s">
        <v>3746</v>
      </c>
      <c r="Y2374" s="84"/>
      <c r="Z2374" s="84"/>
      <c r="AA2374" s="87" t="s">
        <v>4876</v>
      </c>
      <c r="AB2374" s="84"/>
      <c r="AC2374" s="84" t="b">
        <v>0</v>
      </c>
      <c r="AD2374" s="84">
        <v>0</v>
      </c>
      <c r="AE2374" s="87" t="s">
        <v>5552</v>
      </c>
      <c r="AF2374" s="84" t="b">
        <v>1</v>
      </c>
      <c r="AG2374" s="84" t="s">
        <v>5604</v>
      </c>
      <c r="AH2374" s="84"/>
      <c r="AI2374" s="87" t="s">
        <v>5627</v>
      </c>
      <c r="AJ2374" s="84" t="b">
        <v>0</v>
      </c>
      <c r="AK2374" s="84">
        <v>9</v>
      </c>
      <c r="AL2374" s="87" t="s">
        <v>5290</v>
      </c>
      <c r="AM2374" s="84" t="s">
        <v>5684</v>
      </c>
      <c r="AN2374" s="84" t="b">
        <v>0</v>
      </c>
      <c r="AO2374" s="87" t="s">
        <v>5290</v>
      </c>
      <c r="AP2374" s="84" t="s">
        <v>179</v>
      </c>
      <c r="AQ2374" s="84">
        <v>0</v>
      </c>
      <c r="AR2374" s="84">
        <v>0</v>
      </c>
      <c r="AS2374" s="84"/>
      <c r="AT2374" s="84"/>
      <c r="AU2374" s="84"/>
      <c r="AV2374" s="84"/>
      <c r="AW2374" s="84"/>
      <c r="AX2374" s="84"/>
      <c r="AY2374" s="84"/>
      <c r="AZ2374" s="84"/>
    </row>
    <row r="2375" spans="1:52" x14ac:dyDescent="0.55000000000000004">
      <c r="A2375" s="69" t="s">
        <v>617</v>
      </c>
      <c r="B2375" s="69" t="s">
        <v>1038</v>
      </c>
      <c r="C2375" s="70"/>
      <c r="D2375" s="71"/>
      <c r="E2375" s="72"/>
      <c r="F2375" s="73"/>
      <c r="G2375" s="70"/>
      <c r="H2375" s="74"/>
      <c r="I2375" s="75"/>
      <c r="J2375" s="75"/>
      <c r="K2375" s="36"/>
      <c r="L2375" s="82"/>
      <c r="M2375" s="82"/>
      <c r="N2375" s="77"/>
      <c r="O2375" s="84" t="s">
        <v>1270</v>
      </c>
      <c r="P2375" s="86">
        <v>43427.624293981484</v>
      </c>
      <c r="Q2375" s="84" t="s">
        <v>1393</v>
      </c>
      <c r="R2375" s="84"/>
      <c r="S2375" s="84"/>
      <c r="T2375" s="84"/>
      <c r="U2375" s="84"/>
      <c r="V2375" s="88" t="s">
        <v>2991</v>
      </c>
      <c r="W2375" s="86">
        <v>43427.624293981484</v>
      </c>
      <c r="X2375" s="88" t="s">
        <v>3746</v>
      </c>
      <c r="Y2375" s="84"/>
      <c r="Z2375" s="84"/>
      <c r="AA2375" s="87" t="s">
        <v>4876</v>
      </c>
      <c r="AB2375" s="84"/>
      <c r="AC2375" s="84" t="b">
        <v>0</v>
      </c>
      <c r="AD2375" s="84">
        <v>0</v>
      </c>
      <c r="AE2375" s="87" t="s">
        <v>5552</v>
      </c>
      <c r="AF2375" s="84" t="b">
        <v>1</v>
      </c>
      <c r="AG2375" s="84" t="s">
        <v>5604</v>
      </c>
      <c r="AH2375" s="84"/>
      <c r="AI2375" s="87" t="s">
        <v>5627</v>
      </c>
      <c r="AJ2375" s="84" t="b">
        <v>0</v>
      </c>
      <c r="AK2375" s="84">
        <v>9</v>
      </c>
      <c r="AL2375" s="87" t="s">
        <v>5290</v>
      </c>
      <c r="AM2375" s="84" t="s">
        <v>5684</v>
      </c>
      <c r="AN2375" s="84" t="b">
        <v>0</v>
      </c>
      <c r="AO2375" s="87" t="s">
        <v>5290</v>
      </c>
      <c r="AP2375" s="84" t="s">
        <v>179</v>
      </c>
      <c r="AQ2375" s="84">
        <v>0</v>
      </c>
      <c r="AR2375" s="84">
        <v>0</v>
      </c>
      <c r="AS2375" s="84"/>
      <c r="AT2375" s="84"/>
      <c r="AU2375" s="84"/>
      <c r="AV2375" s="84"/>
      <c r="AW2375" s="84"/>
      <c r="AX2375" s="84"/>
      <c r="AY2375" s="84"/>
      <c r="AZ2375" s="84"/>
    </row>
    <row r="2376" spans="1:52" x14ac:dyDescent="0.55000000000000004">
      <c r="A2376" s="69" t="s">
        <v>617</v>
      </c>
      <c r="B2376" s="69" t="s">
        <v>620</v>
      </c>
      <c r="C2376" s="70"/>
      <c r="D2376" s="71"/>
      <c r="E2376" s="72"/>
      <c r="F2376" s="73"/>
      <c r="G2376" s="70"/>
      <c r="H2376" s="74"/>
      <c r="I2376" s="75"/>
      <c r="J2376" s="75"/>
      <c r="K2376" s="36"/>
      <c r="L2376" s="82"/>
      <c r="M2376" s="82"/>
      <c r="N2376" s="77"/>
      <c r="O2376" s="84" t="s">
        <v>1270</v>
      </c>
      <c r="P2376" s="86">
        <v>43427.624293981484</v>
      </c>
      <c r="Q2376" s="84" t="s">
        <v>1393</v>
      </c>
      <c r="R2376" s="84"/>
      <c r="S2376" s="84"/>
      <c r="T2376" s="84"/>
      <c r="U2376" s="84"/>
      <c r="V2376" s="88" t="s">
        <v>2991</v>
      </c>
      <c r="W2376" s="86">
        <v>43427.624293981484</v>
      </c>
      <c r="X2376" s="88" t="s">
        <v>3746</v>
      </c>
      <c r="Y2376" s="84"/>
      <c r="Z2376" s="84"/>
      <c r="AA2376" s="87" t="s">
        <v>4876</v>
      </c>
      <c r="AB2376" s="84"/>
      <c r="AC2376" s="84" t="b">
        <v>0</v>
      </c>
      <c r="AD2376" s="84">
        <v>0</v>
      </c>
      <c r="AE2376" s="87" t="s">
        <v>5552</v>
      </c>
      <c r="AF2376" s="84" t="b">
        <v>1</v>
      </c>
      <c r="AG2376" s="84" t="s">
        <v>5604</v>
      </c>
      <c r="AH2376" s="84"/>
      <c r="AI2376" s="87" t="s">
        <v>5627</v>
      </c>
      <c r="AJ2376" s="84" t="b">
        <v>0</v>
      </c>
      <c r="AK2376" s="84">
        <v>9</v>
      </c>
      <c r="AL2376" s="87" t="s">
        <v>5290</v>
      </c>
      <c r="AM2376" s="84" t="s">
        <v>5684</v>
      </c>
      <c r="AN2376" s="84" t="b">
        <v>0</v>
      </c>
      <c r="AO2376" s="87" t="s">
        <v>5290</v>
      </c>
      <c r="AP2376" s="84" t="s">
        <v>179</v>
      </c>
      <c r="AQ2376" s="84">
        <v>0</v>
      </c>
      <c r="AR2376" s="84">
        <v>0</v>
      </c>
      <c r="AS2376" s="84"/>
      <c r="AT2376" s="84"/>
      <c r="AU2376" s="84"/>
      <c r="AV2376" s="84"/>
      <c r="AW2376" s="84"/>
      <c r="AX2376" s="84"/>
      <c r="AY2376" s="84"/>
      <c r="AZ2376" s="84"/>
    </row>
    <row r="2377" spans="1:52" x14ac:dyDescent="0.55000000000000004">
      <c r="A2377" s="69" t="s">
        <v>617</v>
      </c>
      <c r="B2377" s="69" t="s">
        <v>851</v>
      </c>
      <c r="C2377" s="70"/>
      <c r="D2377" s="71"/>
      <c r="E2377" s="72"/>
      <c r="F2377" s="73"/>
      <c r="G2377" s="70"/>
      <c r="H2377" s="74"/>
      <c r="I2377" s="75"/>
      <c r="J2377" s="75"/>
      <c r="K2377" s="36"/>
      <c r="L2377" s="82"/>
      <c r="M2377" s="82"/>
      <c r="N2377" s="77"/>
      <c r="O2377" s="84" t="s">
        <v>1270</v>
      </c>
      <c r="P2377" s="86">
        <v>43427.624293981484</v>
      </c>
      <c r="Q2377" s="84" t="s">
        <v>1393</v>
      </c>
      <c r="R2377" s="84"/>
      <c r="S2377" s="84"/>
      <c r="T2377" s="84"/>
      <c r="U2377" s="84"/>
      <c r="V2377" s="88" t="s">
        <v>2991</v>
      </c>
      <c r="W2377" s="86">
        <v>43427.624293981484</v>
      </c>
      <c r="X2377" s="88" t="s">
        <v>3746</v>
      </c>
      <c r="Y2377" s="84"/>
      <c r="Z2377" s="84"/>
      <c r="AA2377" s="87" t="s">
        <v>4876</v>
      </c>
      <c r="AB2377" s="84"/>
      <c r="AC2377" s="84" t="b">
        <v>0</v>
      </c>
      <c r="AD2377" s="84">
        <v>0</v>
      </c>
      <c r="AE2377" s="87" t="s">
        <v>5552</v>
      </c>
      <c r="AF2377" s="84" t="b">
        <v>1</v>
      </c>
      <c r="AG2377" s="84" t="s">
        <v>5604</v>
      </c>
      <c r="AH2377" s="84"/>
      <c r="AI2377" s="87" t="s">
        <v>5627</v>
      </c>
      <c r="AJ2377" s="84" t="b">
        <v>0</v>
      </c>
      <c r="AK2377" s="84">
        <v>9</v>
      </c>
      <c r="AL2377" s="87" t="s">
        <v>5290</v>
      </c>
      <c r="AM2377" s="84" t="s">
        <v>5684</v>
      </c>
      <c r="AN2377" s="84" t="b">
        <v>0</v>
      </c>
      <c r="AO2377" s="87" t="s">
        <v>5290</v>
      </c>
      <c r="AP2377" s="84" t="s">
        <v>179</v>
      </c>
      <c r="AQ2377" s="84">
        <v>0</v>
      </c>
      <c r="AR2377" s="84">
        <v>0</v>
      </c>
      <c r="AS2377" s="84"/>
      <c r="AT2377" s="84"/>
      <c r="AU2377" s="84"/>
      <c r="AV2377" s="84"/>
      <c r="AW2377" s="84"/>
      <c r="AX2377" s="84"/>
      <c r="AY2377" s="84"/>
      <c r="AZ2377" s="84"/>
    </row>
    <row r="2378" spans="1:52" x14ac:dyDescent="0.55000000000000004">
      <c r="A2378" s="69" t="s">
        <v>617</v>
      </c>
      <c r="B2378" s="69" t="s">
        <v>635</v>
      </c>
      <c r="C2378" s="70"/>
      <c r="D2378" s="71"/>
      <c r="E2378" s="72"/>
      <c r="F2378" s="73"/>
      <c r="G2378" s="70"/>
      <c r="H2378" s="74"/>
      <c r="I2378" s="75"/>
      <c r="J2378" s="75"/>
      <c r="K2378" s="36"/>
      <c r="L2378" s="82"/>
      <c r="M2378" s="82"/>
      <c r="N2378" s="77"/>
      <c r="O2378" s="84" t="s">
        <v>1270</v>
      </c>
      <c r="P2378" s="86">
        <v>43427.624293981484</v>
      </c>
      <c r="Q2378" s="84" t="s">
        <v>1393</v>
      </c>
      <c r="R2378" s="84"/>
      <c r="S2378" s="84"/>
      <c r="T2378" s="84"/>
      <c r="U2378" s="84"/>
      <c r="V2378" s="88" t="s">
        <v>2991</v>
      </c>
      <c r="W2378" s="86">
        <v>43427.624293981484</v>
      </c>
      <c r="X2378" s="88" t="s">
        <v>3746</v>
      </c>
      <c r="Y2378" s="84"/>
      <c r="Z2378" s="84"/>
      <c r="AA2378" s="87" t="s">
        <v>4876</v>
      </c>
      <c r="AB2378" s="84"/>
      <c r="AC2378" s="84" t="b">
        <v>0</v>
      </c>
      <c r="AD2378" s="84">
        <v>0</v>
      </c>
      <c r="AE2378" s="87" t="s">
        <v>5552</v>
      </c>
      <c r="AF2378" s="84" t="b">
        <v>1</v>
      </c>
      <c r="AG2378" s="84" t="s">
        <v>5604</v>
      </c>
      <c r="AH2378" s="84"/>
      <c r="AI2378" s="87" t="s">
        <v>5627</v>
      </c>
      <c r="AJ2378" s="84" t="b">
        <v>0</v>
      </c>
      <c r="AK2378" s="84">
        <v>9</v>
      </c>
      <c r="AL2378" s="87" t="s">
        <v>5290</v>
      </c>
      <c r="AM2378" s="84" t="s">
        <v>5684</v>
      </c>
      <c r="AN2378" s="84" t="b">
        <v>0</v>
      </c>
      <c r="AO2378" s="87" t="s">
        <v>5290</v>
      </c>
      <c r="AP2378" s="84" t="s">
        <v>179</v>
      </c>
      <c r="AQ2378" s="84">
        <v>0</v>
      </c>
      <c r="AR2378" s="84">
        <v>0</v>
      </c>
      <c r="AS2378" s="84"/>
      <c r="AT2378" s="84"/>
      <c r="AU2378" s="84"/>
      <c r="AV2378" s="84"/>
      <c r="AW2378" s="84"/>
      <c r="AX2378" s="84"/>
      <c r="AY2378" s="84"/>
      <c r="AZ2378" s="84"/>
    </row>
    <row r="2379" spans="1:52" x14ac:dyDescent="0.55000000000000004">
      <c r="A2379" s="69" t="s">
        <v>617</v>
      </c>
      <c r="B2379" s="69" t="s">
        <v>852</v>
      </c>
      <c r="C2379" s="70"/>
      <c r="D2379" s="71"/>
      <c r="E2379" s="72"/>
      <c r="F2379" s="73"/>
      <c r="G2379" s="70"/>
      <c r="H2379" s="74"/>
      <c r="I2379" s="75"/>
      <c r="J2379" s="75"/>
      <c r="K2379" s="36"/>
      <c r="L2379" s="82"/>
      <c r="M2379" s="82"/>
      <c r="N2379" s="77"/>
      <c r="O2379" s="84" t="s">
        <v>1270</v>
      </c>
      <c r="P2379" s="86">
        <v>43427.624293981484</v>
      </c>
      <c r="Q2379" s="84" t="s">
        <v>1393</v>
      </c>
      <c r="R2379" s="84"/>
      <c r="S2379" s="84"/>
      <c r="T2379" s="84"/>
      <c r="U2379" s="84"/>
      <c r="V2379" s="88" t="s">
        <v>2991</v>
      </c>
      <c r="W2379" s="86">
        <v>43427.624293981484</v>
      </c>
      <c r="X2379" s="88" t="s">
        <v>3746</v>
      </c>
      <c r="Y2379" s="84"/>
      <c r="Z2379" s="84"/>
      <c r="AA2379" s="87" t="s">
        <v>4876</v>
      </c>
      <c r="AB2379" s="84"/>
      <c r="AC2379" s="84" t="b">
        <v>0</v>
      </c>
      <c r="AD2379" s="84">
        <v>0</v>
      </c>
      <c r="AE2379" s="87" t="s">
        <v>5552</v>
      </c>
      <c r="AF2379" s="84" t="b">
        <v>1</v>
      </c>
      <c r="AG2379" s="84" t="s">
        <v>5604</v>
      </c>
      <c r="AH2379" s="84"/>
      <c r="AI2379" s="87" t="s">
        <v>5627</v>
      </c>
      <c r="AJ2379" s="84" t="b">
        <v>0</v>
      </c>
      <c r="AK2379" s="84">
        <v>9</v>
      </c>
      <c r="AL2379" s="87" t="s">
        <v>5290</v>
      </c>
      <c r="AM2379" s="84" t="s">
        <v>5684</v>
      </c>
      <c r="AN2379" s="84" t="b">
        <v>0</v>
      </c>
      <c r="AO2379" s="87" t="s">
        <v>5290</v>
      </c>
      <c r="AP2379" s="84" t="s">
        <v>179</v>
      </c>
      <c r="AQ2379" s="84">
        <v>0</v>
      </c>
      <c r="AR2379" s="84">
        <v>0</v>
      </c>
      <c r="AS2379" s="84"/>
      <c r="AT2379" s="84"/>
      <c r="AU2379" s="84"/>
      <c r="AV2379" s="84"/>
      <c r="AW2379" s="84"/>
      <c r="AX2379" s="84"/>
      <c r="AY2379" s="84"/>
      <c r="AZ2379" s="84"/>
    </row>
    <row r="2380" spans="1:52" x14ac:dyDescent="0.55000000000000004">
      <c r="A2380" s="69" t="s">
        <v>617</v>
      </c>
      <c r="B2380" s="69" t="s">
        <v>856</v>
      </c>
      <c r="C2380" s="70"/>
      <c r="D2380" s="71"/>
      <c r="E2380" s="72"/>
      <c r="F2380" s="73"/>
      <c r="G2380" s="70"/>
      <c r="H2380" s="74"/>
      <c r="I2380" s="75"/>
      <c r="J2380" s="75"/>
      <c r="K2380" s="36"/>
      <c r="L2380" s="82"/>
      <c r="M2380" s="82"/>
      <c r="N2380" s="77"/>
      <c r="O2380" s="84" t="s">
        <v>1270</v>
      </c>
      <c r="P2380" s="86">
        <v>43427.624293981484</v>
      </c>
      <c r="Q2380" s="84" t="s">
        <v>1393</v>
      </c>
      <c r="R2380" s="84"/>
      <c r="S2380" s="84"/>
      <c r="T2380" s="84"/>
      <c r="U2380" s="84"/>
      <c r="V2380" s="88" t="s">
        <v>2991</v>
      </c>
      <c r="W2380" s="86">
        <v>43427.624293981484</v>
      </c>
      <c r="X2380" s="88" t="s">
        <v>3746</v>
      </c>
      <c r="Y2380" s="84"/>
      <c r="Z2380" s="84"/>
      <c r="AA2380" s="87" t="s">
        <v>4876</v>
      </c>
      <c r="AB2380" s="84"/>
      <c r="AC2380" s="84" t="b">
        <v>0</v>
      </c>
      <c r="AD2380" s="84">
        <v>0</v>
      </c>
      <c r="AE2380" s="87" t="s">
        <v>5552</v>
      </c>
      <c r="AF2380" s="84" t="b">
        <v>1</v>
      </c>
      <c r="AG2380" s="84" t="s">
        <v>5604</v>
      </c>
      <c r="AH2380" s="84"/>
      <c r="AI2380" s="87" t="s">
        <v>5627</v>
      </c>
      <c r="AJ2380" s="84" t="b">
        <v>0</v>
      </c>
      <c r="AK2380" s="84">
        <v>9</v>
      </c>
      <c r="AL2380" s="87" t="s">
        <v>5290</v>
      </c>
      <c r="AM2380" s="84" t="s">
        <v>5684</v>
      </c>
      <c r="AN2380" s="84" t="b">
        <v>0</v>
      </c>
      <c r="AO2380" s="87" t="s">
        <v>5290</v>
      </c>
      <c r="AP2380" s="84" t="s">
        <v>179</v>
      </c>
      <c r="AQ2380" s="84">
        <v>0</v>
      </c>
      <c r="AR2380" s="84">
        <v>0</v>
      </c>
      <c r="AS2380" s="84"/>
      <c r="AT2380" s="84"/>
      <c r="AU2380" s="84"/>
      <c r="AV2380" s="84"/>
      <c r="AW2380" s="84"/>
      <c r="AX2380" s="84"/>
      <c r="AY2380" s="84"/>
      <c r="AZ2380" s="84"/>
    </row>
    <row r="2381" spans="1:52" x14ac:dyDescent="0.55000000000000004">
      <c r="A2381" s="69" t="s">
        <v>617</v>
      </c>
      <c r="B2381" s="69" t="s">
        <v>853</v>
      </c>
      <c r="C2381" s="70"/>
      <c r="D2381" s="71"/>
      <c r="E2381" s="72"/>
      <c r="F2381" s="73"/>
      <c r="G2381" s="70"/>
      <c r="H2381" s="74"/>
      <c r="I2381" s="75"/>
      <c r="J2381" s="75"/>
      <c r="K2381" s="36"/>
      <c r="L2381" s="82"/>
      <c r="M2381" s="82"/>
      <c r="N2381" s="77"/>
      <c r="O2381" s="84" t="s">
        <v>1270</v>
      </c>
      <c r="P2381" s="86">
        <v>43427.624293981484</v>
      </c>
      <c r="Q2381" s="84" t="s">
        <v>1393</v>
      </c>
      <c r="R2381" s="84"/>
      <c r="S2381" s="84"/>
      <c r="T2381" s="84"/>
      <c r="U2381" s="84"/>
      <c r="V2381" s="88" t="s">
        <v>2991</v>
      </c>
      <c r="W2381" s="86">
        <v>43427.624293981484</v>
      </c>
      <c r="X2381" s="88" t="s">
        <v>3746</v>
      </c>
      <c r="Y2381" s="84"/>
      <c r="Z2381" s="84"/>
      <c r="AA2381" s="87" t="s">
        <v>4876</v>
      </c>
      <c r="AB2381" s="84"/>
      <c r="AC2381" s="84" t="b">
        <v>0</v>
      </c>
      <c r="AD2381" s="84">
        <v>0</v>
      </c>
      <c r="AE2381" s="87" t="s">
        <v>5552</v>
      </c>
      <c r="AF2381" s="84" t="b">
        <v>1</v>
      </c>
      <c r="AG2381" s="84" t="s">
        <v>5604</v>
      </c>
      <c r="AH2381" s="84"/>
      <c r="AI2381" s="87" t="s">
        <v>5627</v>
      </c>
      <c r="AJ2381" s="84" t="b">
        <v>0</v>
      </c>
      <c r="AK2381" s="84">
        <v>9</v>
      </c>
      <c r="AL2381" s="87" t="s">
        <v>5290</v>
      </c>
      <c r="AM2381" s="84" t="s">
        <v>5684</v>
      </c>
      <c r="AN2381" s="84" t="b">
        <v>0</v>
      </c>
      <c r="AO2381" s="87" t="s">
        <v>5290</v>
      </c>
      <c r="AP2381" s="84" t="s">
        <v>179</v>
      </c>
      <c r="AQ2381" s="84">
        <v>0</v>
      </c>
      <c r="AR2381" s="84">
        <v>0</v>
      </c>
      <c r="AS2381" s="84"/>
      <c r="AT2381" s="84"/>
      <c r="AU2381" s="84"/>
      <c r="AV2381" s="84"/>
      <c r="AW2381" s="84"/>
      <c r="AX2381" s="84"/>
      <c r="AY2381" s="84"/>
      <c r="AZ2381" s="84"/>
    </row>
    <row r="2382" spans="1:52" x14ac:dyDescent="0.55000000000000004">
      <c r="A2382" s="69" t="s">
        <v>617</v>
      </c>
      <c r="B2382" s="69" t="s">
        <v>853</v>
      </c>
      <c r="C2382" s="70"/>
      <c r="D2382" s="71"/>
      <c r="E2382" s="72"/>
      <c r="F2382" s="73"/>
      <c r="G2382" s="70"/>
      <c r="H2382" s="74"/>
      <c r="I2382" s="75"/>
      <c r="J2382" s="75"/>
      <c r="K2382" s="36"/>
      <c r="L2382" s="82"/>
      <c r="M2382" s="82"/>
      <c r="N2382" s="77"/>
      <c r="O2382" s="84" t="s">
        <v>1269</v>
      </c>
      <c r="P2382" s="86">
        <v>43431.502511574072</v>
      </c>
      <c r="Q2382" s="84" t="s">
        <v>1493</v>
      </c>
      <c r="R2382" s="84"/>
      <c r="S2382" s="84"/>
      <c r="T2382" s="84" t="s">
        <v>2212</v>
      </c>
      <c r="U2382" s="84"/>
      <c r="V2382" s="88" t="s">
        <v>2991</v>
      </c>
      <c r="W2382" s="86">
        <v>43431.502511574072</v>
      </c>
      <c r="X2382" s="88" t="s">
        <v>3747</v>
      </c>
      <c r="Y2382" s="84"/>
      <c r="Z2382" s="84"/>
      <c r="AA2382" s="87" t="s">
        <v>4877</v>
      </c>
      <c r="AB2382" s="84"/>
      <c r="AC2382" s="84" t="b">
        <v>0</v>
      </c>
      <c r="AD2382" s="84">
        <v>0</v>
      </c>
      <c r="AE2382" s="87" t="s">
        <v>5552</v>
      </c>
      <c r="AF2382" s="84" t="b">
        <v>0</v>
      </c>
      <c r="AG2382" s="84" t="s">
        <v>5604</v>
      </c>
      <c r="AH2382" s="84"/>
      <c r="AI2382" s="87" t="s">
        <v>5552</v>
      </c>
      <c r="AJ2382" s="84" t="b">
        <v>0</v>
      </c>
      <c r="AK2382" s="84">
        <v>7</v>
      </c>
      <c r="AL2382" s="87" t="s">
        <v>5339</v>
      </c>
      <c r="AM2382" s="84" t="s">
        <v>5684</v>
      </c>
      <c r="AN2382" s="84" t="b">
        <v>0</v>
      </c>
      <c r="AO2382" s="87" t="s">
        <v>5339</v>
      </c>
      <c r="AP2382" s="84" t="s">
        <v>179</v>
      </c>
      <c r="AQ2382" s="84">
        <v>0</v>
      </c>
      <c r="AR2382" s="84">
        <v>0</v>
      </c>
      <c r="AS2382" s="84"/>
      <c r="AT2382" s="84"/>
      <c r="AU2382" s="84"/>
      <c r="AV2382" s="84"/>
      <c r="AW2382" s="84"/>
      <c r="AX2382" s="84"/>
      <c r="AY2382" s="84"/>
      <c r="AZ2382" s="84"/>
    </row>
    <row r="2383" spans="1:52" x14ac:dyDescent="0.55000000000000004">
      <c r="A2383" s="69" t="s">
        <v>617</v>
      </c>
      <c r="B2383" s="69" t="s">
        <v>635</v>
      </c>
      <c r="C2383" s="70"/>
      <c r="D2383" s="71"/>
      <c r="E2383" s="72"/>
      <c r="F2383" s="73"/>
      <c r="G2383" s="70"/>
      <c r="H2383" s="74"/>
      <c r="I2383" s="75"/>
      <c r="J2383" s="75"/>
      <c r="K2383" s="36"/>
      <c r="L2383" s="82"/>
      <c r="M2383" s="82"/>
      <c r="N2383" s="77"/>
      <c r="O2383" s="84" t="s">
        <v>1270</v>
      </c>
      <c r="P2383" s="86">
        <v>43431.502511574072</v>
      </c>
      <c r="Q2383" s="84" t="s">
        <v>1493</v>
      </c>
      <c r="R2383" s="84"/>
      <c r="S2383" s="84"/>
      <c r="T2383" s="84" t="s">
        <v>2212</v>
      </c>
      <c r="U2383" s="84"/>
      <c r="V2383" s="88" t="s">
        <v>2991</v>
      </c>
      <c r="W2383" s="86">
        <v>43431.502511574072</v>
      </c>
      <c r="X2383" s="88" t="s">
        <v>3747</v>
      </c>
      <c r="Y2383" s="84"/>
      <c r="Z2383" s="84"/>
      <c r="AA2383" s="87" t="s">
        <v>4877</v>
      </c>
      <c r="AB2383" s="84"/>
      <c r="AC2383" s="84" t="b">
        <v>0</v>
      </c>
      <c r="AD2383" s="84">
        <v>0</v>
      </c>
      <c r="AE2383" s="87" t="s">
        <v>5552</v>
      </c>
      <c r="AF2383" s="84" t="b">
        <v>0</v>
      </c>
      <c r="AG2383" s="84" t="s">
        <v>5604</v>
      </c>
      <c r="AH2383" s="84"/>
      <c r="AI2383" s="87" t="s">
        <v>5552</v>
      </c>
      <c r="AJ2383" s="84" t="b">
        <v>0</v>
      </c>
      <c r="AK2383" s="84">
        <v>7</v>
      </c>
      <c r="AL2383" s="87" t="s">
        <v>5339</v>
      </c>
      <c r="AM2383" s="84" t="s">
        <v>5684</v>
      </c>
      <c r="AN2383" s="84" t="b">
        <v>0</v>
      </c>
      <c r="AO2383" s="87" t="s">
        <v>5339</v>
      </c>
      <c r="AP2383" s="84" t="s">
        <v>179</v>
      </c>
      <c r="AQ2383" s="84">
        <v>0</v>
      </c>
      <c r="AR2383" s="84">
        <v>0</v>
      </c>
      <c r="AS2383" s="84"/>
      <c r="AT2383" s="84"/>
      <c r="AU2383" s="84"/>
      <c r="AV2383" s="84"/>
      <c r="AW2383" s="84"/>
      <c r="AX2383" s="84"/>
      <c r="AY2383" s="84"/>
      <c r="AZ2383" s="84"/>
    </row>
    <row r="2384" spans="1:52" x14ac:dyDescent="0.55000000000000004">
      <c r="A2384" s="69" t="s">
        <v>618</v>
      </c>
      <c r="B2384" s="69" t="s">
        <v>754</v>
      </c>
      <c r="C2384" s="70"/>
      <c r="D2384" s="71"/>
      <c r="E2384" s="72"/>
      <c r="F2384" s="73"/>
      <c r="G2384" s="70"/>
      <c r="H2384" s="74"/>
      <c r="I2384" s="75"/>
      <c r="J2384" s="75"/>
      <c r="K2384" s="36"/>
      <c r="L2384" s="82"/>
      <c r="M2384" s="82"/>
      <c r="N2384" s="77"/>
      <c r="O2384" s="84" t="s">
        <v>1269</v>
      </c>
      <c r="P2384" s="86">
        <v>43431.516782407409</v>
      </c>
      <c r="Q2384" s="84" t="s">
        <v>1496</v>
      </c>
      <c r="R2384" s="84"/>
      <c r="S2384" s="84"/>
      <c r="T2384" s="84" t="s">
        <v>2216</v>
      </c>
      <c r="U2384" s="84"/>
      <c r="V2384" s="88" t="s">
        <v>2992</v>
      </c>
      <c r="W2384" s="86">
        <v>43431.516782407409</v>
      </c>
      <c r="X2384" s="88" t="s">
        <v>3748</v>
      </c>
      <c r="Y2384" s="84"/>
      <c r="Z2384" s="84"/>
      <c r="AA2384" s="87" t="s">
        <v>4878</v>
      </c>
      <c r="AB2384" s="84"/>
      <c r="AC2384" s="84" t="b">
        <v>0</v>
      </c>
      <c r="AD2384" s="84">
        <v>0</v>
      </c>
      <c r="AE2384" s="87" t="s">
        <v>5552</v>
      </c>
      <c r="AF2384" s="84" t="b">
        <v>0</v>
      </c>
      <c r="AG2384" s="84" t="s">
        <v>5605</v>
      </c>
      <c r="AH2384" s="84"/>
      <c r="AI2384" s="87" t="s">
        <v>5552</v>
      </c>
      <c r="AJ2384" s="84" t="b">
        <v>0</v>
      </c>
      <c r="AK2384" s="84">
        <v>10</v>
      </c>
      <c r="AL2384" s="87" t="s">
        <v>5104</v>
      </c>
      <c r="AM2384" s="84" t="s">
        <v>5682</v>
      </c>
      <c r="AN2384" s="84" t="b">
        <v>0</v>
      </c>
      <c r="AO2384" s="87" t="s">
        <v>5104</v>
      </c>
      <c r="AP2384" s="84" t="s">
        <v>179</v>
      </c>
      <c r="AQ2384" s="84">
        <v>0</v>
      </c>
      <c r="AR2384" s="84">
        <v>0</v>
      </c>
      <c r="AS2384" s="84"/>
      <c r="AT2384" s="84"/>
      <c r="AU2384" s="84"/>
      <c r="AV2384" s="84"/>
      <c r="AW2384" s="84"/>
      <c r="AX2384" s="84"/>
      <c r="AY2384" s="84"/>
      <c r="AZ2384" s="84"/>
    </row>
    <row r="2385" spans="1:52" x14ac:dyDescent="0.55000000000000004">
      <c r="A2385" s="69" t="s">
        <v>619</v>
      </c>
      <c r="B2385" s="69" t="s">
        <v>620</v>
      </c>
      <c r="C2385" s="70"/>
      <c r="D2385" s="71"/>
      <c r="E2385" s="72"/>
      <c r="F2385" s="73"/>
      <c r="G2385" s="70"/>
      <c r="H2385" s="74"/>
      <c r="I2385" s="75"/>
      <c r="J2385" s="75"/>
      <c r="K2385" s="36"/>
      <c r="L2385" s="82"/>
      <c r="M2385" s="82"/>
      <c r="N2385" s="77"/>
      <c r="O2385" s="84" t="s">
        <v>1269</v>
      </c>
      <c r="P2385" s="86">
        <v>43425.468865740739</v>
      </c>
      <c r="Q2385" s="84" t="s">
        <v>1272</v>
      </c>
      <c r="R2385" s="84"/>
      <c r="S2385" s="84"/>
      <c r="T2385" s="84" t="s">
        <v>2018</v>
      </c>
      <c r="U2385" s="84"/>
      <c r="V2385" s="88" t="s">
        <v>2993</v>
      </c>
      <c r="W2385" s="86">
        <v>43425.468865740739</v>
      </c>
      <c r="X2385" s="88" t="s">
        <v>3749</v>
      </c>
      <c r="Y2385" s="84"/>
      <c r="Z2385" s="84"/>
      <c r="AA2385" s="87" t="s">
        <v>4879</v>
      </c>
      <c r="AB2385" s="84"/>
      <c r="AC2385" s="84" t="b">
        <v>0</v>
      </c>
      <c r="AD2385" s="84">
        <v>0</v>
      </c>
      <c r="AE2385" s="87" t="s">
        <v>5552</v>
      </c>
      <c r="AF2385" s="84" t="b">
        <v>0</v>
      </c>
      <c r="AG2385" s="84" t="s">
        <v>5604</v>
      </c>
      <c r="AH2385" s="84"/>
      <c r="AI2385" s="87" t="s">
        <v>5552</v>
      </c>
      <c r="AJ2385" s="84" t="b">
        <v>0</v>
      </c>
      <c r="AK2385" s="84">
        <v>11</v>
      </c>
      <c r="AL2385" s="87" t="s">
        <v>5321</v>
      </c>
      <c r="AM2385" s="84" t="s">
        <v>5684</v>
      </c>
      <c r="AN2385" s="84" t="b">
        <v>0</v>
      </c>
      <c r="AO2385" s="87" t="s">
        <v>5321</v>
      </c>
      <c r="AP2385" s="84" t="s">
        <v>179</v>
      </c>
      <c r="AQ2385" s="84">
        <v>0</v>
      </c>
      <c r="AR2385" s="84">
        <v>0</v>
      </c>
      <c r="AS2385" s="84"/>
      <c r="AT2385" s="84"/>
      <c r="AU2385" s="84"/>
      <c r="AV2385" s="84"/>
      <c r="AW2385" s="84"/>
      <c r="AX2385" s="84"/>
      <c r="AY2385" s="84"/>
      <c r="AZ2385" s="84"/>
    </row>
    <row r="2386" spans="1:52" x14ac:dyDescent="0.55000000000000004">
      <c r="A2386" s="69" t="s">
        <v>619</v>
      </c>
      <c r="B2386" s="69" t="s">
        <v>620</v>
      </c>
      <c r="C2386" s="70"/>
      <c r="D2386" s="71"/>
      <c r="E2386" s="72"/>
      <c r="F2386" s="73"/>
      <c r="G2386" s="70"/>
      <c r="H2386" s="74"/>
      <c r="I2386" s="75"/>
      <c r="J2386" s="75"/>
      <c r="K2386" s="36"/>
      <c r="L2386" s="82"/>
      <c r="M2386" s="82"/>
      <c r="N2386" s="77"/>
      <c r="O2386" s="84" t="s">
        <v>1270</v>
      </c>
      <c r="P2386" s="86">
        <v>43425.468865740739</v>
      </c>
      <c r="Q2386" s="84" t="s">
        <v>1272</v>
      </c>
      <c r="R2386" s="84"/>
      <c r="S2386" s="84"/>
      <c r="T2386" s="84" t="s">
        <v>2018</v>
      </c>
      <c r="U2386" s="84"/>
      <c r="V2386" s="88" t="s">
        <v>2993</v>
      </c>
      <c r="W2386" s="86">
        <v>43425.468865740739</v>
      </c>
      <c r="X2386" s="88" t="s">
        <v>3749</v>
      </c>
      <c r="Y2386" s="84"/>
      <c r="Z2386" s="84"/>
      <c r="AA2386" s="87" t="s">
        <v>4879</v>
      </c>
      <c r="AB2386" s="84"/>
      <c r="AC2386" s="84" t="b">
        <v>0</v>
      </c>
      <c r="AD2386" s="84">
        <v>0</v>
      </c>
      <c r="AE2386" s="87" t="s">
        <v>5552</v>
      </c>
      <c r="AF2386" s="84" t="b">
        <v>0</v>
      </c>
      <c r="AG2386" s="84" t="s">
        <v>5604</v>
      </c>
      <c r="AH2386" s="84"/>
      <c r="AI2386" s="87" t="s">
        <v>5552</v>
      </c>
      <c r="AJ2386" s="84" t="b">
        <v>0</v>
      </c>
      <c r="AK2386" s="84">
        <v>11</v>
      </c>
      <c r="AL2386" s="87" t="s">
        <v>5321</v>
      </c>
      <c r="AM2386" s="84" t="s">
        <v>5684</v>
      </c>
      <c r="AN2386" s="84" t="b">
        <v>0</v>
      </c>
      <c r="AO2386" s="87" t="s">
        <v>5321</v>
      </c>
      <c r="AP2386" s="84" t="s">
        <v>179</v>
      </c>
      <c r="AQ2386" s="84">
        <v>0</v>
      </c>
      <c r="AR2386" s="84">
        <v>0</v>
      </c>
      <c r="AS2386" s="84"/>
      <c r="AT2386" s="84"/>
      <c r="AU2386" s="84"/>
      <c r="AV2386" s="84"/>
      <c r="AW2386" s="84"/>
      <c r="AX2386" s="84"/>
      <c r="AY2386" s="84"/>
      <c r="AZ2386" s="84"/>
    </row>
    <row r="2387" spans="1:52" x14ac:dyDescent="0.55000000000000004">
      <c r="A2387" s="69" t="s">
        <v>619</v>
      </c>
      <c r="B2387" s="69" t="s">
        <v>620</v>
      </c>
      <c r="C2387" s="70"/>
      <c r="D2387" s="71"/>
      <c r="E2387" s="72"/>
      <c r="F2387" s="73"/>
      <c r="G2387" s="70"/>
      <c r="H2387" s="74"/>
      <c r="I2387" s="75"/>
      <c r="J2387" s="75"/>
      <c r="K2387" s="36"/>
      <c r="L2387" s="82"/>
      <c r="M2387" s="82"/>
      <c r="N2387" s="77"/>
      <c r="O2387" s="84" t="s">
        <v>1269</v>
      </c>
      <c r="P2387" s="86">
        <v>43425.574259259258</v>
      </c>
      <c r="Q2387" s="84" t="s">
        <v>1345</v>
      </c>
      <c r="R2387" s="84"/>
      <c r="S2387" s="84"/>
      <c r="T2387" s="84"/>
      <c r="U2387" s="84"/>
      <c r="V2387" s="88" t="s">
        <v>2993</v>
      </c>
      <c r="W2387" s="86">
        <v>43425.574259259258</v>
      </c>
      <c r="X2387" s="88" t="s">
        <v>3750</v>
      </c>
      <c r="Y2387" s="84"/>
      <c r="Z2387" s="84"/>
      <c r="AA2387" s="87" t="s">
        <v>4880</v>
      </c>
      <c r="AB2387" s="84"/>
      <c r="AC2387" s="84" t="b">
        <v>0</v>
      </c>
      <c r="AD2387" s="84">
        <v>0</v>
      </c>
      <c r="AE2387" s="87" t="s">
        <v>5552</v>
      </c>
      <c r="AF2387" s="84" t="b">
        <v>0</v>
      </c>
      <c r="AG2387" s="84" t="s">
        <v>5604</v>
      </c>
      <c r="AH2387" s="84"/>
      <c r="AI2387" s="87" t="s">
        <v>5552</v>
      </c>
      <c r="AJ2387" s="84" t="b">
        <v>0</v>
      </c>
      <c r="AK2387" s="84">
        <v>4</v>
      </c>
      <c r="AL2387" s="87" t="s">
        <v>5322</v>
      </c>
      <c r="AM2387" s="84" t="s">
        <v>5684</v>
      </c>
      <c r="AN2387" s="84" t="b">
        <v>0</v>
      </c>
      <c r="AO2387" s="87" t="s">
        <v>5322</v>
      </c>
      <c r="AP2387" s="84" t="s">
        <v>179</v>
      </c>
      <c r="AQ2387" s="84">
        <v>0</v>
      </c>
      <c r="AR2387" s="84">
        <v>0</v>
      </c>
      <c r="AS2387" s="84"/>
      <c r="AT2387" s="84"/>
      <c r="AU2387" s="84"/>
      <c r="AV2387" s="84"/>
      <c r="AW2387" s="84"/>
      <c r="AX2387" s="84"/>
      <c r="AY2387" s="84"/>
      <c r="AZ2387" s="84"/>
    </row>
    <row r="2388" spans="1:52" x14ac:dyDescent="0.55000000000000004">
      <c r="A2388" s="69" t="s">
        <v>620</v>
      </c>
      <c r="B2388" s="69" t="s">
        <v>619</v>
      </c>
      <c r="C2388" s="70"/>
      <c r="D2388" s="71"/>
      <c r="E2388" s="72"/>
      <c r="F2388" s="73"/>
      <c r="G2388" s="70"/>
      <c r="H2388" s="74"/>
      <c r="I2388" s="75"/>
      <c r="J2388" s="75"/>
      <c r="K2388" s="36"/>
      <c r="L2388" s="82"/>
      <c r="M2388" s="82"/>
      <c r="N2388" s="77"/>
      <c r="O2388" s="84" t="s">
        <v>1270</v>
      </c>
      <c r="P2388" s="86">
        <v>43430.551712962966</v>
      </c>
      <c r="Q2388" s="84" t="s">
        <v>1456</v>
      </c>
      <c r="R2388" s="88" t="s">
        <v>1807</v>
      </c>
      <c r="S2388" s="84" t="s">
        <v>1942</v>
      </c>
      <c r="T2388" s="84" t="s">
        <v>2185</v>
      </c>
      <c r="U2388" s="84"/>
      <c r="V2388" s="88" t="s">
        <v>2994</v>
      </c>
      <c r="W2388" s="86">
        <v>43430.551712962966</v>
      </c>
      <c r="X2388" s="88" t="s">
        <v>3751</v>
      </c>
      <c r="Y2388" s="84"/>
      <c r="Z2388" s="84"/>
      <c r="AA2388" s="87" t="s">
        <v>4881</v>
      </c>
      <c r="AB2388" s="84"/>
      <c r="AC2388" s="84" t="b">
        <v>0</v>
      </c>
      <c r="AD2388" s="84">
        <v>5</v>
      </c>
      <c r="AE2388" s="87" t="s">
        <v>5552</v>
      </c>
      <c r="AF2388" s="84" t="b">
        <v>1</v>
      </c>
      <c r="AG2388" s="84" t="s">
        <v>5604</v>
      </c>
      <c r="AH2388" s="84"/>
      <c r="AI2388" s="87" t="s">
        <v>5636</v>
      </c>
      <c r="AJ2388" s="84" t="b">
        <v>0</v>
      </c>
      <c r="AK2388" s="84">
        <v>1</v>
      </c>
      <c r="AL2388" s="87" t="s">
        <v>5552</v>
      </c>
      <c r="AM2388" s="84" t="s">
        <v>5684</v>
      </c>
      <c r="AN2388" s="84" t="b">
        <v>0</v>
      </c>
      <c r="AO2388" s="87" t="s">
        <v>4881</v>
      </c>
      <c r="AP2388" s="84" t="s">
        <v>179</v>
      </c>
      <c r="AQ2388" s="84">
        <v>0</v>
      </c>
      <c r="AR2388" s="84">
        <v>0</v>
      </c>
      <c r="AS2388" s="84"/>
      <c r="AT2388" s="84"/>
      <c r="AU2388" s="84"/>
      <c r="AV2388" s="84"/>
      <c r="AW2388" s="84"/>
      <c r="AX2388" s="84"/>
      <c r="AY2388" s="84"/>
      <c r="AZ2388" s="84"/>
    </row>
    <row r="2389" spans="1:52" x14ac:dyDescent="0.55000000000000004">
      <c r="A2389" s="69" t="s">
        <v>621</v>
      </c>
      <c r="B2389" s="69" t="s">
        <v>621</v>
      </c>
      <c r="C2389" s="70"/>
      <c r="D2389" s="71"/>
      <c r="E2389" s="72"/>
      <c r="F2389" s="73"/>
      <c r="G2389" s="70"/>
      <c r="H2389" s="74"/>
      <c r="I2389" s="75"/>
      <c r="J2389" s="75"/>
      <c r="K2389" s="36"/>
      <c r="L2389" s="82"/>
      <c r="M2389" s="82"/>
      <c r="N2389" s="77"/>
      <c r="O2389" s="84" t="s">
        <v>179</v>
      </c>
      <c r="P2389" s="86">
        <v>43431.536203703705</v>
      </c>
      <c r="Q2389" s="84" t="s">
        <v>1500</v>
      </c>
      <c r="R2389" s="88" t="s">
        <v>1808</v>
      </c>
      <c r="S2389" s="84" t="s">
        <v>1985</v>
      </c>
      <c r="T2389" s="84" t="s">
        <v>2021</v>
      </c>
      <c r="U2389" s="84"/>
      <c r="V2389" s="88" t="s">
        <v>2995</v>
      </c>
      <c r="W2389" s="86">
        <v>43431.536203703705</v>
      </c>
      <c r="X2389" s="88" t="s">
        <v>3752</v>
      </c>
      <c r="Y2389" s="84"/>
      <c r="Z2389" s="84"/>
      <c r="AA2389" s="87" t="s">
        <v>4882</v>
      </c>
      <c r="AB2389" s="84"/>
      <c r="AC2389" s="84" t="b">
        <v>0</v>
      </c>
      <c r="AD2389" s="84">
        <v>0</v>
      </c>
      <c r="AE2389" s="87" t="s">
        <v>5552</v>
      </c>
      <c r="AF2389" s="84" t="b">
        <v>0</v>
      </c>
      <c r="AG2389" s="84" t="s">
        <v>5612</v>
      </c>
      <c r="AH2389" s="84"/>
      <c r="AI2389" s="87" t="s">
        <v>5552</v>
      </c>
      <c r="AJ2389" s="84" t="b">
        <v>0</v>
      </c>
      <c r="AK2389" s="84">
        <v>0</v>
      </c>
      <c r="AL2389" s="87" t="s">
        <v>5552</v>
      </c>
      <c r="AM2389" s="84" t="s">
        <v>5684</v>
      </c>
      <c r="AN2389" s="84" t="b">
        <v>0</v>
      </c>
      <c r="AO2389" s="87" t="s">
        <v>4882</v>
      </c>
      <c r="AP2389" s="84" t="s">
        <v>179</v>
      </c>
      <c r="AQ2389" s="84">
        <v>0</v>
      </c>
      <c r="AR2389" s="84">
        <v>0</v>
      </c>
      <c r="AS2389" s="84"/>
      <c r="AT2389" s="84"/>
      <c r="AU2389" s="84"/>
      <c r="AV2389" s="84"/>
      <c r="AW2389" s="84"/>
      <c r="AX2389" s="84"/>
      <c r="AY2389" s="84"/>
      <c r="AZ2389" s="84"/>
    </row>
    <row r="2390" spans="1:52" x14ac:dyDescent="0.55000000000000004">
      <c r="A2390" s="69" t="s">
        <v>622</v>
      </c>
      <c r="B2390" s="69" t="s">
        <v>622</v>
      </c>
      <c r="C2390" s="70"/>
      <c r="D2390" s="71"/>
      <c r="E2390" s="72"/>
      <c r="F2390" s="73"/>
      <c r="G2390" s="70"/>
      <c r="H2390" s="74"/>
      <c r="I2390" s="75"/>
      <c r="J2390" s="75"/>
      <c r="K2390" s="36"/>
      <c r="L2390" s="82"/>
      <c r="M2390" s="82"/>
      <c r="N2390" s="77"/>
      <c r="O2390" s="84" t="s">
        <v>179</v>
      </c>
      <c r="P2390" s="86">
        <v>43430.618773148148</v>
      </c>
      <c r="Q2390" s="84" t="s">
        <v>1501</v>
      </c>
      <c r="R2390" s="88" t="s">
        <v>1809</v>
      </c>
      <c r="S2390" s="84" t="s">
        <v>1986</v>
      </c>
      <c r="T2390" s="84" t="s">
        <v>2222</v>
      </c>
      <c r="U2390" s="84"/>
      <c r="V2390" s="88" t="s">
        <v>2996</v>
      </c>
      <c r="W2390" s="86">
        <v>43430.618773148148</v>
      </c>
      <c r="X2390" s="88" t="s">
        <v>3753</v>
      </c>
      <c r="Y2390" s="84"/>
      <c r="Z2390" s="84"/>
      <c r="AA2390" s="87" t="s">
        <v>4883</v>
      </c>
      <c r="AB2390" s="84"/>
      <c r="AC2390" s="84" t="b">
        <v>0</v>
      </c>
      <c r="AD2390" s="84">
        <v>2</v>
      </c>
      <c r="AE2390" s="87" t="s">
        <v>5552</v>
      </c>
      <c r="AF2390" s="84" t="b">
        <v>0</v>
      </c>
      <c r="AG2390" s="84" t="s">
        <v>5605</v>
      </c>
      <c r="AH2390" s="84"/>
      <c r="AI2390" s="87" t="s">
        <v>5552</v>
      </c>
      <c r="AJ2390" s="84" t="b">
        <v>0</v>
      </c>
      <c r="AK2390" s="84">
        <v>1</v>
      </c>
      <c r="AL2390" s="87" t="s">
        <v>5552</v>
      </c>
      <c r="AM2390" s="84" t="s">
        <v>5692</v>
      </c>
      <c r="AN2390" s="84" t="b">
        <v>0</v>
      </c>
      <c r="AO2390" s="87" t="s">
        <v>4883</v>
      </c>
      <c r="AP2390" s="84" t="s">
        <v>179</v>
      </c>
      <c r="AQ2390" s="84">
        <v>0</v>
      </c>
      <c r="AR2390" s="84">
        <v>0</v>
      </c>
      <c r="AS2390" s="84"/>
      <c r="AT2390" s="84"/>
      <c r="AU2390" s="84"/>
      <c r="AV2390" s="84"/>
      <c r="AW2390" s="84"/>
      <c r="AX2390" s="84"/>
      <c r="AY2390" s="84"/>
      <c r="AZ2390" s="84"/>
    </row>
    <row r="2391" spans="1:52" x14ac:dyDescent="0.55000000000000004">
      <c r="A2391" s="69" t="s">
        <v>623</v>
      </c>
      <c r="B2391" s="69" t="s">
        <v>622</v>
      </c>
      <c r="C2391" s="70"/>
      <c r="D2391" s="71"/>
      <c r="E2391" s="72"/>
      <c r="F2391" s="73"/>
      <c r="G2391" s="70"/>
      <c r="H2391" s="74"/>
      <c r="I2391" s="75"/>
      <c r="J2391" s="75"/>
      <c r="K2391" s="36"/>
      <c r="L2391" s="82"/>
      <c r="M2391" s="82"/>
      <c r="N2391" s="77"/>
      <c r="O2391" s="84" t="s">
        <v>1269</v>
      </c>
      <c r="P2391" s="86">
        <v>43431.536863425928</v>
      </c>
      <c r="Q2391" s="84" t="s">
        <v>1501</v>
      </c>
      <c r="R2391" s="84"/>
      <c r="S2391" s="84"/>
      <c r="T2391" s="84"/>
      <c r="U2391" s="84"/>
      <c r="V2391" s="88" t="s">
        <v>2997</v>
      </c>
      <c r="W2391" s="86">
        <v>43431.536863425928</v>
      </c>
      <c r="X2391" s="88" t="s">
        <v>3754</v>
      </c>
      <c r="Y2391" s="84"/>
      <c r="Z2391" s="84"/>
      <c r="AA2391" s="87" t="s">
        <v>4884</v>
      </c>
      <c r="AB2391" s="84"/>
      <c r="AC2391" s="84" t="b">
        <v>0</v>
      </c>
      <c r="AD2391" s="84">
        <v>0</v>
      </c>
      <c r="AE2391" s="87" t="s">
        <v>5552</v>
      </c>
      <c r="AF2391" s="84" t="b">
        <v>0</v>
      </c>
      <c r="AG2391" s="84" t="s">
        <v>5605</v>
      </c>
      <c r="AH2391" s="84"/>
      <c r="AI2391" s="87" t="s">
        <v>5552</v>
      </c>
      <c r="AJ2391" s="84" t="b">
        <v>0</v>
      </c>
      <c r="AK2391" s="84">
        <v>1</v>
      </c>
      <c r="AL2391" s="87" t="s">
        <v>4883</v>
      </c>
      <c r="AM2391" s="84" t="s">
        <v>5682</v>
      </c>
      <c r="AN2391" s="84" t="b">
        <v>0</v>
      </c>
      <c r="AO2391" s="87" t="s">
        <v>4883</v>
      </c>
      <c r="AP2391" s="84" t="s">
        <v>179</v>
      </c>
      <c r="AQ2391" s="84">
        <v>0</v>
      </c>
      <c r="AR2391" s="84">
        <v>0</v>
      </c>
      <c r="AS2391" s="84"/>
      <c r="AT2391" s="84"/>
      <c r="AU2391" s="84"/>
      <c r="AV2391" s="84"/>
      <c r="AW2391" s="84"/>
      <c r="AX2391" s="84"/>
      <c r="AY2391" s="84"/>
      <c r="AZ2391" s="84"/>
    </row>
    <row r="2392" spans="1:52" x14ac:dyDescent="0.55000000000000004">
      <c r="A2392" s="69" t="s">
        <v>624</v>
      </c>
      <c r="B2392" s="69" t="s">
        <v>676</v>
      </c>
      <c r="C2392" s="70"/>
      <c r="D2392" s="71"/>
      <c r="E2392" s="72"/>
      <c r="F2392" s="73"/>
      <c r="G2392" s="70"/>
      <c r="H2392" s="74"/>
      <c r="I2392" s="75"/>
      <c r="J2392" s="75"/>
      <c r="K2392" s="36"/>
      <c r="L2392" s="82"/>
      <c r="M2392" s="82"/>
      <c r="N2392" s="77"/>
      <c r="O2392" s="84" t="s">
        <v>1269</v>
      </c>
      <c r="P2392" s="86">
        <v>43431.540625000001</v>
      </c>
      <c r="Q2392" s="84" t="s">
        <v>1478</v>
      </c>
      <c r="R2392" s="88" t="s">
        <v>1794</v>
      </c>
      <c r="S2392" s="84" t="s">
        <v>1942</v>
      </c>
      <c r="T2392" s="84" t="s">
        <v>2199</v>
      </c>
      <c r="U2392" s="84"/>
      <c r="V2392" s="88" t="s">
        <v>2998</v>
      </c>
      <c r="W2392" s="86">
        <v>43431.540625000001</v>
      </c>
      <c r="X2392" s="88" t="s">
        <v>3755</v>
      </c>
      <c r="Y2392" s="84"/>
      <c r="Z2392" s="84"/>
      <c r="AA2392" s="87" t="s">
        <v>4885</v>
      </c>
      <c r="AB2392" s="84"/>
      <c r="AC2392" s="84" t="b">
        <v>0</v>
      </c>
      <c r="AD2392" s="84">
        <v>0</v>
      </c>
      <c r="AE2392" s="87" t="s">
        <v>5552</v>
      </c>
      <c r="AF2392" s="84" t="b">
        <v>1</v>
      </c>
      <c r="AG2392" s="84" t="s">
        <v>5608</v>
      </c>
      <c r="AH2392" s="84"/>
      <c r="AI2392" s="87" t="s">
        <v>5638</v>
      </c>
      <c r="AJ2392" s="84" t="b">
        <v>0</v>
      </c>
      <c r="AK2392" s="84">
        <v>4</v>
      </c>
      <c r="AL2392" s="87" t="s">
        <v>4966</v>
      </c>
      <c r="AM2392" s="84" t="s">
        <v>5685</v>
      </c>
      <c r="AN2392" s="84" t="b">
        <v>0</v>
      </c>
      <c r="AO2392" s="87" t="s">
        <v>4966</v>
      </c>
      <c r="AP2392" s="84" t="s">
        <v>179</v>
      </c>
      <c r="AQ2392" s="84">
        <v>0</v>
      </c>
      <c r="AR2392" s="84">
        <v>0</v>
      </c>
      <c r="AS2392" s="84"/>
      <c r="AT2392" s="84"/>
      <c r="AU2392" s="84"/>
      <c r="AV2392" s="84"/>
      <c r="AW2392" s="84"/>
      <c r="AX2392" s="84"/>
      <c r="AY2392" s="84"/>
      <c r="AZ2392" s="84"/>
    </row>
    <row r="2393" spans="1:52" x14ac:dyDescent="0.55000000000000004">
      <c r="A2393" s="69" t="s">
        <v>625</v>
      </c>
      <c r="B2393" s="69" t="s">
        <v>625</v>
      </c>
      <c r="C2393" s="70"/>
      <c r="D2393" s="71"/>
      <c r="E2393" s="72"/>
      <c r="F2393" s="73"/>
      <c r="G2393" s="70"/>
      <c r="H2393" s="74"/>
      <c r="I2393" s="75"/>
      <c r="J2393" s="75"/>
      <c r="K2393" s="36"/>
      <c r="L2393" s="82"/>
      <c r="M2393" s="82"/>
      <c r="N2393" s="77"/>
      <c r="O2393" s="84" t="s">
        <v>179</v>
      </c>
      <c r="P2393" s="86">
        <v>43430.399826388886</v>
      </c>
      <c r="Q2393" s="84" t="s">
        <v>1455</v>
      </c>
      <c r="R2393" s="84"/>
      <c r="S2393" s="84"/>
      <c r="T2393" s="84" t="s">
        <v>2223</v>
      </c>
      <c r="U2393" s="88" t="s">
        <v>2517</v>
      </c>
      <c r="V2393" s="88" t="s">
        <v>2517</v>
      </c>
      <c r="W2393" s="86">
        <v>43430.399826388886</v>
      </c>
      <c r="X2393" s="88" t="s">
        <v>3756</v>
      </c>
      <c r="Y2393" s="84"/>
      <c r="Z2393" s="84"/>
      <c r="AA2393" s="87" t="s">
        <v>4886</v>
      </c>
      <c r="AB2393" s="84"/>
      <c r="AC2393" s="84" t="b">
        <v>0</v>
      </c>
      <c r="AD2393" s="84">
        <v>40</v>
      </c>
      <c r="AE2393" s="87" t="s">
        <v>5552</v>
      </c>
      <c r="AF2393" s="84" t="b">
        <v>0</v>
      </c>
      <c r="AG2393" s="84" t="s">
        <v>5604</v>
      </c>
      <c r="AH2393" s="84"/>
      <c r="AI2393" s="87" t="s">
        <v>5552</v>
      </c>
      <c r="AJ2393" s="84" t="b">
        <v>0</v>
      </c>
      <c r="AK2393" s="84">
        <v>6</v>
      </c>
      <c r="AL2393" s="87" t="s">
        <v>5552</v>
      </c>
      <c r="AM2393" s="84" t="s">
        <v>5685</v>
      </c>
      <c r="AN2393" s="84" t="b">
        <v>0</v>
      </c>
      <c r="AO2393" s="87" t="s">
        <v>4886</v>
      </c>
      <c r="AP2393" s="84" t="s">
        <v>179</v>
      </c>
      <c r="AQ2393" s="84">
        <v>0</v>
      </c>
      <c r="AR2393" s="84">
        <v>0</v>
      </c>
      <c r="AS2393" s="84"/>
      <c r="AT2393" s="84"/>
      <c r="AU2393" s="84"/>
      <c r="AV2393" s="84"/>
      <c r="AW2393" s="84"/>
      <c r="AX2393" s="84"/>
      <c r="AY2393" s="84"/>
      <c r="AZ2393" s="84"/>
    </row>
    <row r="2394" spans="1:52" x14ac:dyDescent="0.55000000000000004">
      <c r="A2394" s="69" t="s">
        <v>626</v>
      </c>
      <c r="B2394" s="69" t="s">
        <v>625</v>
      </c>
      <c r="C2394" s="70"/>
      <c r="D2394" s="71"/>
      <c r="E2394" s="72"/>
      <c r="F2394" s="73"/>
      <c r="G2394" s="70"/>
      <c r="H2394" s="74"/>
      <c r="I2394" s="75"/>
      <c r="J2394" s="75"/>
      <c r="K2394" s="36"/>
      <c r="L2394" s="82"/>
      <c r="M2394" s="82"/>
      <c r="N2394" s="77"/>
      <c r="O2394" s="84" t="s">
        <v>1269</v>
      </c>
      <c r="P2394" s="86">
        <v>43431.544293981482</v>
      </c>
      <c r="Q2394" s="84" t="s">
        <v>1455</v>
      </c>
      <c r="R2394" s="84"/>
      <c r="S2394" s="84"/>
      <c r="T2394" s="84" t="s">
        <v>2186</v>
      </c>
      <c r="U2394" s="84"/>
      <c r="V2394" s="88" t="s">
        <v>2999</v>
      </c>
      <c r="W2394" s="86">
        <v>43431.544293981482</v>
      </c>
      <c r="X2394" s="88" t="s">
        <v>3757</v>
      </c>
      <c r="Y2394" s="84"/>
      <c r="Z2394" s="84"/>
      <c r="AA2394" s="87" t="s">
        <v>4887</v>
      </c>
      <c r="AB2394" s="84"/>
      <c r="AC2394" s="84" t="b">
        <v>0</v>
      </c>
      <c r="AD2394" s="84">
        <v>0</v>
      </c>
      <c r="AE2394" s="87" t="s">
        <v>5552</v>
      </c>
      <c r="AF2394" s="84" t="b">
        <v>0</v>
      </c>
      <c r="AG2394" s="84" t="s">
        <v>5604</v>
      </c>
      <c r="AH2394" s="84"/>
      <c r="AI2394" s="87" t="s">
        <v>5552</v>
      </c>
      <c r="AJ2394" s="84" t="b">
        <v>0</v>
      </c>
      <c r="AK2394" s="84">
        <v>6</v>
      </c>
      <c r="AL2394" s="87" t="s">
        <v>4886</v>
      </c>
      <c r="AM2394" s="84" t="s">
        <v>5691</v>
      </c>
      <c r="AN2394" s="84" t="b">
        <v>0</v>
      </c>
      <c r="AO2394" s="87" t="s">
        <v>4886</v>
      </c>
      <c r="AP2394" s="84" t="s">
        <v>179</v>
      </c>
      <c r="AQ2394" s="84">
        <v>0</v>
      </c>
      <c r="AR2394" s="84">
        <v>0</v>
      </c>
      <c r="AS2394" s="84"/>
      <c r="AT2394" s="84"/>
      <c r="AU2394" s="84"/>
      <c r="AV2394" s="84"/>
      <c r="AW2394" s="84"/>
      <c r="AX2394" s="84"/>
      <c r="AY2394" s="84"/>
      <c r="AZ2394" s="84"/>
    </row>
    <row r="2395" spans="1:52" x14ac:dyDescent="0.55000000000000004">
      <c r="A2395" s="69" t="s">
        <v>627</v>
      </c>
      <c r="B2395" s="69" t="s">
        <v>1100</v>
      </c>
      <c r="C2395" s="70"/>
      <c r="D2395" s="71"/>
      <c r="E2395" s="72"/>
      <c r="F2395" s="73"/>
      <c r="G2395" s="70"/>
      <c r="H2395" s="74"/>
      <c r="I2395" s="75"/>
      <c r="J2395" s="75"/>
      <c r="K2395" s="36"/>
      <c r="L2395" s="82"/>
      <c r="M2395" s="82"/>
      <c r="N2395" s="77"/>
      <c r="O2395" s="84" t="s">
        <v>1271</v>
      </c>
      <c r="P2395" s="86">
        <v>43431.546087962961</v>
      </c>
      <c r="Q2395" s="84" t="s">
        <v>1502</v>
      </c>
      <c r="R2395" s="88" t="s">
        <v>1810</v>
      </c>
      <c r="S2395" s="84" t="s">
        <v>1987</v>
      </c>
      <c r="T2395" s="84" t="s">
        <v>2224</v>
      </c>
      <c r="U2395" s="84"/>
      <c r="V2395" s="88" t="s">
        <v>3000</v>
      </c>
      <c r="W2395" s="86">
        <v>43431.546087962961</v>
      </c>
      <c r="X2395" s="88" t="s">
        <v>3758</v>
      </c>
      <c r="Y2395" s="84"/>
      <c r="Z2395" s="84"/>
      <c r="AA2395" s="87" t="s">
        <v>4888</v>
      </c>
      <c r="AB2395" s="84"/>
      <c r="AC2395" s="84" t="b">
        <v>0</v>
      </c>
      <c r="AD2395" s="84">
        <v>1</v>
      </c>
      <c r="AE2395" s="87" t="s">
        <v>5574</v>
      </c>
      <c r="AF2395" s="84" t="b">
        <v>0</v>
      </c>
      <c r="AG2395" s="84" t="s">
        <v>5604</v>
      </c>
      <c r="AH2395" s="84"/>
      <c r="AI2395" s="87" t="s">
        <v>5552</v>
      </c>
      <c r="AJ2395" s="84" t="b">
        <v>0</v>
      </c>
      <c r="AK2395" s="84">
        <v>0</v>
      </c>
      <c r="AL2395" s="87" t="s">
        <v>5552</v>
      </c>
      <c r="AM2395" s="84" t="s">
        <v>5684</v>
      </c>
      <c r="AN2395" s="84" t="b">
        <v>0</v>
      </c>
      <c r="AO2395" s="87" t="s">
        <v>4888</v>
      </c>
      <c r="AP2395" s="84" t="s">
        <v>179</v>
      </c>
      <c r="AQ2395" s="84">
        <v>0</v>
      </c>
      <c r="AR2395" s="84">
        <v>0</v>
      </c>
      <c r="AS2395" s="84"/>
      <c r="AT2395" s="84"/>
      <c r="AU2395" s="84"/>
      <c r="AV2395" s="84"/>
      <c r="AW2395" s="84"/>
      <c r="AX2395" s="84"/>
      <c r="AY2395" s="84"/>
      <c r="AZ2395" s="84"/>
    </row>
    <row r="2396" spans="1:52" x14ac:dyDescent="0.55000000000000004">
      <c r="A2396" s="69" t="s">
        <v>628</v>
      </c>
      <c r="B2396" s="69" t="s">
        <v>628</v>
      </c>
      <c r="C2396" s="70"/>
      <c r="D2396" s="71"/>
      <c r="E2396" s="72"/>
      <c r="F2396" s="73"/>
      <c r="G2396" s="70"/>
      <c r="H2396" s="74"/>
      <c r="I2396" s="75"/>
      <c r="J2396" s="75"/>
      <c r="K2396" s="36"/>
      <c r="L2396" s="82"/>
      <c r="M2396" s="82"/>
      <c r="N2396" s="77"/>
      <c r="O2396" s="84" t="s">
        <v>179</v>
      </c>
      <c r="P2396" s="86">
        <v>43431.539837962962</v>
      </c>
      <c r="Q2396" s="84" t="s">
        <v>1503</v>
      </c>
      <c r="R2396" s="84"/>
      <c r="S2396" s="84"/>
      <c r="T2396" s="84" t="s">
        <v>2225</v>
      </c>
      <c r="U2396" s="88" t="s">
        <v>2518</v>
      </c>
      <c r="V2396" s="88" t="s">
        <v>2518</v>
      </c>
      <c r="W2396" s="86">
        <v>43431.539837962962</v>
      </c>
      <c r="X2396" s="88" t="s">
        <v>3759</v>
      </c>
      <c r="Y2396" s="84"/>
      <c r="Z2396" s="84"/>
      <c r="AA2396" s="87" t="s">
        <v>4889</v>
      </c>
      <c r="AB2396" s="84"/>
      <c r="AC2396" s="84" t="b">
        <v>0</v>
      </c>
      <c r="AD2396" s="84">
        <v>6</v>
      </c>
      <c r="AE2396" s="87" t="s">
        <v>5552</v>
      </c>
      <c r="AF2396" s="84" t="b">
        <v>0</v>
      </c>
      <c r="AG2396" s="84" t="s">
        <v>5604</v>
      </c>
      <c r="AH2396" s="84"/>
      <c r="AI2396" s="87" t="s">
        <v>5552</v>
      </c>
      <c r="AJ2396" s="84" t="b">
        <v>0</v>
      </c>
      <c r="AK2396" s="84">
        <v>1</v>
      </c>
      <c r="AL2396" s="87" t="s">
        <v>5552</v>
      </c>
      <c r="AM2396" s="84" t="s">
        <v>5684</v>
      </c>
      <c r="AN2396" s="84" t="b">
        <v>0</v>
      </c>
      <c r="AO2396" s="87" t="s">
        <v>4889</v>
      </c>
      <c r="AP2396" s="84" t="s">
        <v>179</v>
      </c>
      <c r="AQ2396" s="84">
        <v>0</v>
      </c>
      <c r="AR2396" s="84">
        <v>0</v>
      </c>
      <c r="AS2396" s="84"/>
      <c r="AT2396" s="84"/>
      <c r="AU2396" s="84"/>
      <c r="AV2396" s="84"/>
      <c r="AW2396" s="84"/>
      <c r="AX2396" s="84"/>
      <c r="AY2396" s="84"/>
      <c r="AZ2396" s="84"/>
    </row>
    <row r="2397" spans="1:52" x14ac:dyDescent="0.55000000000000004">
      <c r="A2397" s="69" t="s">
        <v>629</v>
      </c>
      <c r="B2397" s="69" t="s">
        <v>628</v>
      </c>
      <c r="C2397" s="70"/>
      <c r="D2397" s="71"/>
      <c r="E2397" s="72"/>
      <c r="F2397" s="73"/>
      <c r="G2397" s="70"/>
      <c r="H2397" s="74"/>
      <c r="I2397" s="75"/>
      <c r="J2397" s="75"/>
      <c r="K2397" s="36"/>
      <c r="L2397" s="82"/>
      <c r="M2397" s="82"/>
      <c r="N2397" s="77"/>
      <c r="O2397" s="84" t="s">
        <v>1269</v>
      </c>
      <c r="P2397" s="86">
        <v>43431.549062500002</v>
      </c>
      <c r="Q2397" s="84" t="s">
        <v>1503</v>
      </c>
      <c r="R2397" s="84"/>
      <c r="S2397" s="84"/>
      <c r="T2397" s="84"/>
      <c r="U2397" s="84"/>
      <c r="V2397" s="88" t="s">
        <v>2760</v>
      </c>
      <c r="W2397" s="86">
        <v>43431.549062500002</v>
      </c>
      <c r="X2397" s="88" t="s">
        <v>3760</v>
      </c>
      <c r="Y2397" s="84"/>
      <c r="Z2397" s="84"/>
      <c r="AA2397" s="87" t="s">
        <v>4890</v>
      </c>
      <c r="AB2397" s="84"/>
      <c r="AC2397" s="84" t="b">
        <v>0</v>
      </c>
      <c r="AD2397" s="84">
        <v>0</v>
      </c>
      <c r="AE2397" s="87" t="s">
        <v>5552</v>
      </c>
      <c r="AF2397" s="84" t="b">
        <v>0</v>
      </c>
      <c r="AG2397" s="84" t="s">
        <v>5604</v>
      </c>
      <c r="AH2397" s="84"/>
      <c r="AI2397" s="87" t="s">
        <v>5552</v>
      </c>
      <c r="AJ2397" s="84" t="b">
        <v>0</v>
      </c>
      <c r="AK2397" s="84">
        <v>1</v>
      </c>
      <c r="AL2397" s="87" t="s">
        <v>4889</v>
      </c>
      <c r="AM2397" s="84" t="s">
        <v>5682</v>
      </c>
      <c r="AN2397" s="84" t="b">
        <v>0</v>
      </c>
      <c r="AO2397" s="87" t="s">
        <v>4889</v>
      </c>
      <c r="AP2397" s="84" t="s">
        <v>179</v>
      </c>
      <c r="AQ2397" s="84">
        <v>0</v>
      </c>
      <c r="AR2397" s="84">
        <v>0</v>
      </c>
      <c r="AS2397" s="84"/>
      <c r="AT2397" s="84"/>
      <c r="AU2397" s="84"/>
      <c r="AV2397" s="84"/>
      <c r="AW2397" s="84"/>
      <c r="AX2397" s="84"/>
      <c r="AY2397" s="84"/>
      <c r="AZ2397" s="84"/>
    </row>
    <row r="2398" spans="1:52" x14ac:dyDescent="0.55000000000000004">
      <c r="A2398" s="69" t="s">
        <v>630</v>
      </c>
      <c r="B2398" s="69" t="s">
        <v>630</v>
      </c>
      <c r="C2398" s="70"/>
      <c r="D2398" s="71"/>
      <c r="E2398" s="72"/>
      <c r="F2398" s="73"/>
      <c r="G2398" s="70"/>
      <c r="H2398" s="74"/>
      <c r="I2398" s="75"/>
      <c r="J2398" s="75"/>
      <c r="K2398" s="36"/>
      <c r="L2398" s="82"/>
      <c r="M2398" s="82"/>
      <c r="N2398" s="77"/>
      <c r="O2398" s="84" t="s">
        <v>179</v>
      </c>
      <c r="P2398" s="86">
        <v>43430.425821759258</v>
      </c>
      <c r="Q2398" s="84" t="s">
        <v>1442</v>
      </c>
      <c r="R2398" s="88" t="s">
        <v>1788</v>
      </c>
      <c r="S2398" s="84" t="s">
        <v>1977</v>
      </c>
      <c r="T2398" s="84" t="s">
        <v>2206</v>
      </c>
      <c r="U2398" s="84"/>
      <c r="V2398" s="88" t="s">
        <v>3001</v>
      </c>
      <c r="W2398" s="86">
        <v>43430.425821759258</v>
      </c>
      <c r="X2398" s="88" t="s">
        <v>3761</v>
      </c>
      <c r="Y2398" s="84"/>
      <c r="Z2398" s="84"/>
      <c r="AA2398" s="87" t="s">
        <v>4891</v>
      </c>
      <c r="AB2398" s="84"/>
      <c r="AC2398" s="84" t="b">
        <v>0</v>
      </c>
      <c r="AD2398" s="84">
        <v>0</v>
      </c>
      <c r="AE2398" s="87" t="s">
        <v>5552</v>
      </c>
      <c r="AF2398" s="84" t="b">
        <v>0</v>
      </c>
      <c r="AG2398" s="84" t="s">
        <v>5604</v>
      </c>
      <c r="AH2398" s="84"/>
      <c r="AI2398" s="87" t="s">
        <v>5552</v>
      </c>
      <c r="AJ2398" s="84" t="b">
        <v>0</v>
      </c>
      <c r="AK2398" s="84">
        <v>1</v>
      </c>
      <c r="AL2398" s="87" t="s">
        <v>5552</v>
      </c>
      <c r="AM2398" s="84" t="s">
        <v>5684</v>
      </c>
      <c r="AN2398" s="84" t="b">
        <v>0</v>
      </c>
      <c r="AO2398" s="87" t="s">
        <v>4891</v>
      </c>
      <c r="AP2398" s="84" t="s">
        <v>179</v>
      </c>
      <c r="AQ2398" s="84">
        <v>0</v>
      </c>
      <c r="AR2398" s="84">
        <v>0</v>
      </c>
      <c r="AS2398" s="84"/>
      <c r="AT2398" s="84"/>
      <c r="AU2398" s="84"/>
      <c r="AV2398" s="84"/>
      <c r="AW2398" s="84"/>
      <c r="AX2398" s="84"/>
      <c r="AY2398" s="84"/>
      <c r="AZ2398" s="84"/>
    </row>
    <row r="2399" spans="1:52" x14ac:dyDescent="0.55000000000000004">
      <c r="A2399" s="69" t="s">
        <v>630</v>
      </c>
      <c r="B2399" s="69" t="s">
        <v>630</v>
      </c>
      <c r="C2399" s="70"/>
      <c r="D2399" s="71"/>
      <c r="E2399" s="72"/>
      <c r="F2399" s="73"/>
      <c r="G2399" s="70"/>
      <c r="H2399" s="74"/>
      <c r="I2399" s="75"/>
      <c r="J2399" s="75"/>
      <c r="K2399" s="36"/>
      <c r="L2399" s="82"/>
      <c r="M2399" s="82"/>
      <c r="N2399" s="77"/>
      <c r="O2399" s="84" t="s">
        <v>179</v>
      </c>
      <c r="P2399" s="86">
        <v>43430.506701388891</v>
      </c>
      <c r="Q2399" s="84" t="s">
        <v>1504</v>
      </c>
      <c r="R2399" s="88" t="s">
        <v>1788</v>
      </c>
      <c r="S2399" s="84" t="s">
        <v>1977</v>
      </c>
      <c r="T2399" s="84" t="s">
        <v>2226</v>
      </c>
      <c r="U2399" s="84"/>
      <c r="V2399" s="88" t="s">
        <v>3001</v>
      </c>
      <c r="W2399" s="86">
        <v>43430.506701388891</v>
      </c>
      <c r="X2399" s="88" t="s">
        <v>3762</v>
      </c>
      <c r="Y2399" s="84"/>
      <c r="Z2399" s="84"/>
      <c r="AA2399" s="87" t="s">
        <v>4892</v>
      </c>
      <c r="AB2399" s="84"/>
      <c r="AC2399" s="84" t="b">
        <v>0</v>
      </c>
      <c r="AD2399" s="84">
        <v>1</v>
      </c>
      <c r="AE2399" s="87" t="s">
        <v>5552</v>
      </c>
      <c r="AF2399" s="84" t="b">
        <v>0</v>
      </c>
      <c r="AG2399" s="84" t="s">
        <v>5604</v>
      </c>
      <c r="AH2399" s="84"/>
      <c r="AI2399" s="87" t="s">
        <v>5552</v>
      </c>
      <c r="AJ2399" s="84" t="b">
        <v>0</v>
      </c>
      <c r="AK2399" s="84">
        <v>1</v>
      </c>
      <c r="AL2399" s="87" t="s">
        <v>5552</v>
      </c>
      <c r="AM2399" s="84" t="s">
        <v>5684</v>
      </c>
      <c r="AN2399" s="84" t="b">
        <v>0</v>
      </c>
      <c r="AO2399" s="87" t="s">
        <v>4892</v>
      </c>
      <c r="AP2399" s="84" t="s">
        <v>179</v>
      </c>
      <c r="AQ2399" s="84">
        <v>0</v>
      </c>
      <c r="AR2399" s="84">
        <v>0</v>
      </c>
      <c r="AS2399" s="84"/>
      <c r="AT2399" s="84"/>
      <c r="AU2399" s="84"/>
      <c r="AV2399" s="84"/>
      <c r="AW2399" s="84"/>
      <c r="AX2399" s="84"/>
      <c r="AY2399" s="84"/>
      <c r="AZ2399" s="84"/>
    </row>
    <row r="2400" spans="1:52" x14ac:dyDescent="0.55000000000000004">
      <c r="A2400" s="69" t="s">
        <v>630</v>
      </c>
      <c r="B2400" s="69" t="s">
        <v>630</v>
      </c>
      <c r="C2400" s="70"/>
      <c r="D2400" s="71"/>
      <c r="E2400" s="72"/>
      <c r="F2400" s="73"/>
      <c r="G2400" s="70"/>
      <c r="H2400" s="74"/>
      <c r="I2400" s="75"/>
      <c r="J2400" s="75"/>
      <c r="K2400" s="36"/>
      <c r="L2400" s="82"/>
      <c r="M2400" s="82"/>
      <c r="N2400" s="77"/>
      <c r="O2400" s="84" t="s">
        <v>179</v>
      </c>
      <c r="P2400" s="86">
        <v>43430.587048611109</v>
      </c>
      <c r="Q2400" s="84" t="s">
        <v>1505</v>
      </c>
      <c r="R2400" s="88" t="s">
        <v>1788</v>
      </c>
      <c r="S2400" s="84" t="s">
        <v>1977</v>
      </c>
      <c r="T2400" s="84" t="s">
        <v>2227</v>
      </c>
      <c r="U2400" s="84"/>
      <c r="V2400" s="88" t="s">
        <v>3001</v>
      </c>
      <c r="W2400" s="86">
        <v>43430.587048611109</v>
      </c>
      <c r="X2400" s="88" t="s">
        <v>3763</v>
      </c>
      <c r="Y2400" s="84"/>
      <c r="Z2400" s="84"/>
      <c r="AA2400" s="87" t="s">
        <v>4893</v>
      </c>
      <c r="AB2400" s="84"/>
      <c r="AC2400" s="84" t="b">
        <v>0</v>
      </c>
      <c r="AD2400" s="84">
        <v>2</v>
      </c>
      <c r="AE2400" s="87" t="s">
        <v>5552</v>
      </c>
      <c r="AF2400" s="84" t="b">
        <v>0</v>
      </c>
      <c r="AG2400" s="84" t="s">
        <v>5604</v>
      </c>
      <c r="AH2400" s="84"/>
      <c r="AI2400" s="87" t="s">
        <v>5552</v>
      </c>
      <c r="AJ2400" s="84" t="b">
        <v>0</v>
      </c>
      <c r="AK2400" s="84">
        <v>0</v>
      </c>
      <c r="AL2400" s="87" t="s">
        <v>5552</v>
      </c>
      <c r="AM2400" s="84" t="s">
        <v>5684</v>
      </c>
      <c r="AN2400" s="84" t="b">
        <v>0</v>
      </c>
      <c r="AO2400" s="87" t="s">
        <v>4893</v>
      </c>
      <c r="AP2400" s="84" t="s">
        <v>179</v>
      </c>
      <c r="AQ2400" s="84">
        <v>0</v>
      </c>
      <c r="AR2400" s="84">
        <v>0</v>
      </c>
      <c r="AS2400" s="84"/>
      <c r="AT2400" s="84"/>
      <c r="AU2400" s="84"/>
      <c r="AV2400" s="84"/>
      <c r="AW2400" s="84"/>
      <c r="AX2400" s="84"/>
      <c r="AY2400" s="84"/>
      <c r="AZ2400" s="84"/>
    </row>
    <row r="2401" spans="1:52" x14ac:dyDescent="0.55000000000000004">
      <c r="A2401" s="69" t="s">
        <v>631</v>
      </c>
      <c r="B2401" s="69" t="s">
        <v>630</v>
      </c>
      <c r="C2401" s="70"/>
      <c r="D2401" s="71"/>
      <c r="E2401" s="72"/>
      <c r="F2401" s="73"/>
      <c r="G2401" s="70"/>
      <c r="H2401" s="74"/>
      <c r="I2401" s="75"/>
      <c r="J2401" s="75"/>
      <c r="K2401" s="36"/>
      <c r="L2401" s="82"/>
      <c r="M2401" s="82"/>
      <c r="N2401" s="77"/>
      <c r="O2401" s="84" t="s">
        <v>1269</v>
      </c>
      <c r="P2401" s="86">
        <v>43430.532523148147</v>
      </c>
      <c r="Q2401" s="84" t="s">
        <v>1504</v>
      </c>
      <c r="R2401" s="84"/>
      <c r="S2401" s="84"/>
      <c r="T2401" s="84" t="s">
        <v>2178</v>
      </c>
      <c r="U2401" s="84"/>
      <c r="V2401" s="88" t="s">
        <v>3002</v>
      </c>
      <c r="W2401" s="86">
        <v>43430.532523148147</v>
      </c>
      <c r="X2401" s="88" t="s">
        <v>3764</v>
      </c>
      <c r="Y2401" s="84"/>
      <c r="Z2401" s="84"/>
      <c r="AA2401" s="87" t="s">
        <v>4894</v>
      </c>
      <c r="AB2401" s="84"/>
      <c r="AC2401" s="84" t="b">
        <v>0</v>
      </c>
      <c r="AD2401" s="84">
        <v>0</v>
      </c>
      <c r="AE2401" s="87" t="s">
        <v>5552</v>
      </c>
      <c r="AF2401" s="84" t="b">
        <v>0</v>
      </c>
      <c r="AG2401" s="84" t="s">
        <v>5604</v>
      </c>
      <c r="AH2401" s="84"/>
      <c r="AI2401" s="87" t="s">
        <v>5552</v>
      </c>
      <c r="AJ2401" s="84" t="b">
        <v>0</v>
      </c>
      <c r="AK2401" s="84">
        <v>1</v>
      </c>
      <c r="AL2401" s="87" t="s">
        <v>4892</v>
      </c>
      <c r="AM2401" s="84" t="s">
        <v>5684</v>
      </c>
      <c r="AN2401" s="84" t="b">
        <v>0</v>
      </c>
      <c r="AO2401" s="87" t="s">
        <v>4892</v>
      </c>
      <c r="AP2401" s="84" t="s">
        <v>179</v>
      </c>
      <c r="AQ2401" s="84">
        <v>0</v>
      </c>
      <c r="AR2401" s="84">
        <v>0</v>
      </c>
      <c r="AS2401" s="84"/>
      <c r="AT2401" s="84"/>
      <c r="AU2401" s="84"/>
      <c r="AV2401" s="84"/>
      <c r="AW2401" s="84"/>
      <c r="AX2401" s="84"/>
      <c r="AY2401" s="84"/>
      <c r="AZ2401" s="84"/>
    </row>
    <row r="2402" spans="1:52" x14ac:dyDescent="0.55000000000000004">
      <c r="A2402" s="69" t="s">
        <v>631</v>
      </c>
      <c r="B2402" s="69" t="s">
        <v>853</v>
      </c>
      <c r="C2402" s="70"/>
      <c r="D2402" s="71"/>
      <c r="E2402" s="72"/>
      <c r="F2402" s="73"/>
      <c r="G2402" s="70"/>
      <c r="H2402" s="74"/>
      <c r="I2402" s="75"/>
      <c r="J2402" s="75"/>
      <c r="K2402" s="36"/>
      <c r="L2402" s="82"/>
      <c r="M2402" s="82"/>
      <c r="N2402" s="77"/>
      <c r="O2402" s="84" t="s">
        <v>1269</v>
      </c>
      <c r="P2402" s="86">
        <v>43425.616759259261</v>
      </c>
      <c r="Q2402" s="84" t="s">
        <v>1506</v>
      </c>
      <c r="R2402" s="84"/>
      <c r="S2402" s="84"/>
      <c r="T2402" s="84" t="s">
        <v>2018</v>
      </c>
      <c r="U2402" s="84"/>
      <c r="V2402" s="88" t="s">
        <v>3002</v>
      </c>
      <c r="W2402" s="86">
        <v>43425.616759259261</v>
      </c>
      <c r="X2402" s="88" t="s">
        <v>3765</v>
      </c>
      <c r="Y2402" s="84"/>
      <c r="Z2402" s="84"/>
      <c r="AA2402" s="87" t="s">
        <v>4895</v>
      </c>
      <c r="AB2402" s="84"/>
      <c r="AC2402" s="84" t="b">
        <v>0</v>
      </c>
      <c r="AD2402" s="84">
        <v>0</v>
      </c>
      <c r="AE2402" s="87" t="s">
        <v>5552</v>
      </c>
      <c r="AF2402" s="84" t="b">
        <v>1</v>
      </c>
      <c r="AG2402" s="84" t="s">
        <v>5604</v>
      </c>
      <c r="AH2402" s="84"/>
      <c r="AI2402" s="87" t="s">
        <v>5322</v>
      </c>
      <c r="AJ2402" s="84" t="b">
        <v>0</v>
      </c>
      <c r="AK2402" s="84">
        <v>2</v>
      </c>
      <c r="AL2402" s="87" t="s">
        <v>5333</v>
      </c>
      <c r="AM2402" s="84" t="s">
        <v>5684</v>
      </c>
      <c r="AN2402" s="84" t="b">
        <v>0</v>
      </c>
      <c r="AO2402" s="87" t="s">
        <v>5333</v>
      </c>
      <c r="AP2402" s="84" t="s">
        <v>179</v>
      </c>
      <c r="AQ2402" s="84">
        <v>0</v>
      </c>
      <c r="AR2402" s="84">
        <v>0</v>
      </c>
      <c r="AS2402" s="84"/>
      <c r="AT2402" s="84"/>
      <c r="AU2402" s="84"/>
      <c r="AV2402" s="84"/>
      <c r="AW2402" s="84"/>
      <c r="AX2402" s="84"/>
      <c r="AY2402" s="84"/>
      <c r="AZ2402" s="84"/>
    </row>
    <row r="2403" spans="1:52" x14ac:dyDescent="0.55000000000000004">
      <c r="A2403" s="69" t="s">
        <v>631</v>
      </c>
      <c r="B2403" s="69" t="s">
        <v>620</v>
      </c>
      <c r="C2403" s="70"/>
      <c r="D2403" s="71"/>
      <c r="E2403" s="72"/>
      <c r="F2403" s="73"/>
      <c r="G2403" s="70"/>
      <c r="H2403" s="74"/>
      <c r="I2403" s="75"/>
      <c r="J2403" s="75"/>
      <c r="K2403" s="36"/>
      <c r="L2403" s="82"/>
      <c r="M2403" s="82"/>
      <c r="N2403" s="77"/>
      <c r="O2403" s="84" t="s">
        <v>1270</v>
      </c>
      <c r="P2403" s="86">
        <v>43425.616759259261</v>
      </c>
      <c r="Q2403" s="84" t="s">
        <v>1506</v>
      </c>
      <c r="R2403" s="84"/>
      <c r="S2403" s="84"/>
      <c r="T2403" s="84" t="s">
        <v>2018</v>
      </c>
      <c r="U2403" s="84"/>
      <c r="V2403" s="88" t="s">
        <v>3002</v>
      </c>
      <c r="W2403" s="86">
        <v>43425.616759259261</v>
      </c>
      <c r="X2403" s="88" t="s">
        <v>3765</v>
      </c>
      <c r="Y2403" s="84"/>
      <c r="Z2403" s="84"/>
      <c r="AA2403" s="87" t="s">
        <v>4895</v>
      </c>
      <c r="AB2403" s="84"/>
      <c r="AC2403" s="84" t="b">
        <v>0</v>
      </c>
      <c r="AD2403" s="84">
        <v>0</v>
      </c>
      <c r="AE2403" s="87" t="s">
        <v>5552</v>
      </c>
      <c r="AF2403" s="84" t="b">
        <v>1</v>
      </c>
      <c r="AG2403" s="84" t="s">
        <v>5604</v>
      </c>
      <c r="AH2403" s="84"/>
      <c r="AI2403" s="87" t="s">
        <v>5322</v>
      </c>
      <c r="AJ2403" s="84" t="b">
        <v>0</v>
      </c>
      <c r="AK2403" s="84">
        <v>2</v>
      </c>
      <c r="AL2403" s="87" t="s">
        <v>5333</v>
      </c>
      <c r="AM2403" s="84" t="s">
        <v>5684</v>
      </c>
      <c r="AN2403" s="84" t="b">
        <v>0</v>
      </c>
      <c r="AO2403" s="87" t="s">
        <v>5333</v>
      </c>
      <c r="AP2403" s="84" t="s">
        <v>179</v>
      </c>
      <c r="AQ2403" s="84">
        <v>0</v>
      </c>
      <c r="AR2403" s="84">
        <v>0</v>
      </c>
      <c r="AS2403" s="84"/>
      <c r="AT2403" s="84"/>
      <c r="AU2403" s="84"/>
      <c r="AV2403" s="84"/>
      <c r="AW2403" s="84"/>
      <c r="AX2403" s="84"/>
      <c r="AY2403" s="84"/>
      <c r="AZ2403" s="84"/>
    </row>
    <row r="2404" spans="1:52" x14ac:dyDescent="0.55000000000000004">
      <c r="A2404" s="69" t="s">
        <v>631</v>
      </c>
      <c r="B2404" s="69" t="s">
        <v>853</v>
      </c>
      <c r="C2404" s="70"/>
      <c r="D2404" s="71"/>
      <c r="E2404" s="72"/>
      <c r="F2404" s="73"/>
      <c r="G2404" s="70"/>
      <c r="H2404" s="74"/>
      <c r="I2404" s="75"/>
      <c r="J2404" s="75"/>
      <c r="K2404" s="36"/>
      <c r="L2404" s="82"/>
      <c r="M2404" s="82"/>
      <c r="N2404" s="77"/>
      <c r="O2404" s="84" t="s">
        <v>1269</v>
      </c>
      <c r="P2404" s="86">
        <v>43431.554456018515</v>
      </c>
      <c r="Q2404" s="84" t="s">
        <v>1493</v>
      </c>
      <c r="R2404" s="84"/>
      <c r="S2404" s="84"/>
      <c r="T2404" s="84" t="s">
        <v>2212</v>
      </c>
      <c r="U2404" s="84"/>
      <c r="V2404" s="88" t="s">
        <v>3002</v>
      </c>
      <c r="W2404" s="86">
        <v>43431.554456018515</v>
      </c>
      <c r="X2404" s="88" t="s">
        <v>3766</v>
      </c>
      <c r="Y2404" s="84"/>
      <c r="Z2404" s="84"/>
      <c r="AA2404" s="87" t="s">
        <v>4896</v>
      </c>
      <c r="AB2404" s="84"/>
      <c r="AC2404" s="84" t="b">
        <v>0</v>
      </c>
      <c r="AD2404" s="84">
        <v>0</v>
      </c>
      <c r="AE2404" s="87" t="s">
        <v>5552</v>
      </c>
      <c r="AF2404" s="84" t="b">
        <v>0</v>
      </c>
      <c r="AG2404" s="84" t="s">
        <v>5604</v>
      </c>
      <c r="AH2404" s="84"/>
      <c r="AI2404" s="87" t="s">
        <v>5552</v>
      </c>
      <c r="AJ2404" s="84" t="b">
        <v>0</v>
      </c>
      <c r="AK2404" s="84">
        <v>7</v>
      </c>
      <c r="AL2404" s="87" t="s">
        <v>5339</v>
      </c>
      <c r="AM2404" s="84" t="s">
        <v>5691</v>
      </c>
      <c r="AN2404" s="84" t="b">
        <v>0</v>
      </c>
      <c r="AO2404" s="87" t="s">
        <v>5339</v>
      </c>
      <c r="AP2404" s="84" t="s">
        <v>179</v>
      </c>
      <c r="AQ2404" s="84">
        <v>0</v>
      </c>
      <c r="AR2404" s="84">
        <v>0</v>
      </c>
      <c r="AS2404" s="84"/>
      <c r="AT2404" s="84"/>
      <c r="AU2404" s="84"/>
      <c r="AV2404" s="84"/>
      <c r="AW2404" s="84"/>
      <c r="AX2404" s="84"/>
      <c r="AY2404" s="84"/>
      <c r="AZ2404" s="84"/>
    </row>
    <row r="2405" spans="1:52" x14ac:dyDescent="0.55000000000000004">
      <c r="A2405" s="69" t="s">
        <v>631</v>
      </c>
      <c r="B2405" s="69" t="s">
        <v>635</v>
      </c>
      <c r="C2405" s="70"/>
      <c r="D2405" s="71"/>
      <c r="E2405" s="72"/>
      <c r="F2405" s="73"/>
      <c r="G2405" s="70"/>
      <c r="H2405" s="74"/>
      <c r="I2405" s="75"/>
      <c r="J2405" s="75"/>
      <c r="K2405" s="36"/>
      <c r="L2405" s="82"/>
      <c r="M2405" s="82"/>
      <c r="N2405" s="77"/>
      <c r="O2405" s="84" t="s">
        <v>1270</v>
      </c>
      <c r="P2405" s="86">
        <v>43431.554456018515</v>
      </c>
      <c r="Q2405" s="84" t="s">
        <v>1493</v>
      </c>
      <c r="R2405" s="84"/>
      <c r="S2405" s="84"/>
      <c r="T2405" s="84" t="s">
        <v>2212</v>
      </c>
      <c r="U2405" s="84"/>
      <c r="V2405" s="88" t="s">
        <v>3002</v>
      </c>
      <c r="W2405" s="86">
        <v>43431.554456018515</v>
      </c>
      <c r="X2405" s="88" t="s">
        <v>3766</v>
      </c>
      <c r="Y2405" s="84"/>
      <c r="Z2405" s="84"/>
      <c r="AA2405" s="87" t="s">
        <v>4896</v>
      </c>
      <c r="AB2405" s="84"/>
      <c r="AC2405" s="84" t="b">
        <v>0</v>
      </c>
      <c r="AD2405" s="84">
        <v>0</v>
      </c>
      <c r="AE2405" s="87" t="s">
        <v>5552</v>
      </c>
      <c r="AF2405" s="84" t="b">
        <v>0</v>
      </c>
      <c r="AG2405" s="84" t="s">
        <v>5604</v>
      </c>
      <c r="AH2405" s="84"/>
      <c r="AI2405" s="87" t="s">
        <v>5552</v>
      </c>
      <c r="AJ2405" s="84" t="b">
        <v>0</v>
      </c>
      <c r="AK2405" s="84">
        <v>7</v>
      </c>
      <c r="AL2405" s="87" t="s">
        <v>5339</v>
      </c>
      <c r="AM2405" s="84" t="s">
        <v>5691</v>
      </c>
      <c r="AN2405" s="84" t="b">
        <v>0</v>
      </c>
      <c r="AO2405" s="87" t="s">
        <v>5339</v>
      </c>
      <c r="AP2405" s="84" t="s">
        <v>179</v>
      </c>
      <c r="AQ2405" s="84">
        <v>0</v>
      </c>
      <c r="AR2405" s="84">
        <v>0</v>
      </c>
      <c r="AS2405" s="84"/>
      <c r="AT2405" s="84"/>
      <c r="AU2405" s="84"/>
      <c r="AV2405" s="84"/>
      <c r="AW2405" s="84"/>
      <c r="AX2405" s="84"/>
      <c r="AY2405" s="84"/>
      <c r="AZ2405" s="84"/>
    </row>
    <row r="2406" spans="1:52" x14ac:dyDescent="0.55000000000000004">
      <c r="A2406" s="69" t="s">
        <v>632</v>
      </c>
      <c r="B2406" s="69" t="s">
        <v>633</v>
      </c>
      <c r="C2406" s="70"/>
      <c r="D2406" s="71"/>
      <c r="E2406" s="72"/>
      <c r="F2406" s="73"/>
      <c r="G2406" s="70"/>
      <c r="H2406" s="74"/>
      <c r="I2406" s="75"/>
      <c r="J2406" s="75"/>
      <c r="K2406" s="36"/>
      <c r="L2406" s="82"/>
      <c r="M2406" s="82"/>
      <c r="N2406" s="77"/>
      <c r="O2406" s="84" t="s">
        <v>1269</v>
      </c>
      <c r="P2406" s="86">
        <v>43431.570335648146</v>
      </c>
      <c r="Q2406" s="84" t="s">
        <v>1507</v>
      </c>
      <c r="R2406" s="84"/>
      <c r="S2406" s="84"/>
      <c r="T2406" s="84" t="s">
        <v>2228</v>
      </c>
      <c r="U2406" s="84"/>
      <c r="V2406" s="88" t="s">
        <v>3003</v>
      </c>
      <c r="W2406" s="86">
        <v>43431.570335648146</v>
      </c>
      <c r="X2406" s="88" t="s">
        <v>3767</v>
      </c>
      <c r="Y2406" s="84"/>
      <c r="Z2406" s="84"/>
      <c r="AA2406" s="87" t="s">
        <v>4897</v>
      </c>
      <c r="AB2406" s="84"/>
      <c r="AC2406" s="84" t="b">
        <v>0</v>
      </c>
      <c r="AD2406" s="84">
        <v>0</v>
      </c>
      <c r="AE2406" s="87" t="s">
        <v>5552</v>
      </c>
      <c r="AF2406" s="84" t="b">
        <v>0</v>
      </c>
      <c r="AG2406" s="84" t="s">
        <v>5604</v>
      </c>
      <c r="AH2406" s="84"/>
      <c r="AI2406" s="87" t="s">
        <v>5552</v>
      </c>
      <c r="AJ2406" s="84" t="b">
        <v>0</v>
      </c>
      <c r="AK2406" s="84">
        <v>2</v>
      </c>
      <c r="AL2406" s="87" t="s">
        <v>4898</v>
      </c>
      <c r="AM2406" s="84" t="s">
        <v>5685</v>
      </c>
      <c r="AN2406" s="84" t="b">
        <v>0</v>
      </c>
      <c r="AO2406" s="87" t="s">
        <v>4898</v>
      </c>
      <c r="AP2406" s="84" t="s">
        <v>179</v>
      </c>
      <c r="AQ2406" s="84">
        <v>0</v>
      </c>
      <c r="AR2406" s="84">
        <v>0</v>
      </c>
      <c r="AS2406" s="84"/>
      <c r="AT2406" s="84"/>
      <c r="AU2406" s="84"/>
      <c r="AV2406" s="84"/>
      <c r="AW2406" s="84"/>
      <c r="AX2406" s="84"/>
      <c r="AY2406" s="84"/>
      <c r="AZ2406" s="84"/>
    </row>
    <row r="2407" spans="1:52" x14ac:dyDescent="0.55000000000000004">
      <c r="A2407" s="69" t="s">
        <v>633</v>
      </c>
      <c r="B2407" s="69" t="s">
        <v>633</v>
      </c>
      <c r="C2407" s="70"/>
      <c r="D2407" s="71"/>
      <c r="E2407" s="72"/>
      <c r="F2407" s="73"/>
      <c r="G2407" s="70"/>
      <c r="H2407" s="74"/>
      <c r="I2407" s="75"/>
      <c r="J2407" s="75"/>
      <c r="K2407" s="36"/>
      <c r="L2407" s="82"/>
      <c r="M2407" s="82"/>
      <c r="N2407" s="77"/>
      <c r="O2407" s="84" t="s">
        <v>179</v>
      </c>
      <c r="P2407" s="86">
        <v>43431.568726851852</v>
      </c>
      <c r="Q2407" s="84" t="s">
        <v>1507</v>
      </c>
      <c r="R2407" s="84"/>
      <c r="S2407" s="84"/>
      <c r="T2407" s="84" t="s">
        <v>2228</v>
      </c>
      <c r="U2407" s="84"/>
      <c r="V2407" s="88" t="s">
        <v>3004</v>
      </c>
      <c r="W2407" s="86">
        <v>43431.568726851852</v>
      </c>
      <c r="X2407" s="88" t="s">
        <v>3768</v>
      </c>
      <c r="Y2407" s="84"/>
      <c r="Z2407" s="84"/>
      <c r="AA2407" s="87" t="s">
        <v>4898</v>
      </c>
      <c r="AB2407" s="84"/>
      <c r="AC2407" s="84" t="b">
        <v>0</v>
      </c>
      <c r="AD2407" s="84">
        <v>5</v>
      </c>
      <c r="AE2407" s="87" t="s">
        <v>5552</v>
      </c>
      <c r="AF2407" s="84" t="b">
        <v>0</v>
      </c>
      <c r="AG2407" s="84" t="s">
        <v>5604</v>
      </c>
      <c r="AH2407" s="84"/>
      <c r="AI2407" s="87" t="s">
        <v>5552</v>
      </c>
      <c r="AJ2407" s="84" t="b">
        <v>0</v>
      </c>
      <c r="AK2407" s="84">
        <v>2</v>
      </c>
      <c r="AL2407" s="87" t="s">
        <v>5552</v>
      </c>
      <c r="AM2407" s="84" t="s">
        <v>5682</v>
      </c>
      <c r="AN2407" s="84" t="b">
        <v>0</v>
      </c>
      <c r="AO2407" s="87" t="s">
        <v>4898</v>
      </c>
      <c r="AP2407" s="84" t="s">
        <v>179</v>
      </c>
      <c r="AQ2407" s="84">
        <v>0</v>
      </c>
      <c r="AR2407" s="84">
        <v>0</v>
      </c>
      <c r="AS2407" s="84"/>
      <c r="AT2407" s="84"/>
      <c r="AU2407" s="84"/>
      <c r="AV2407" s="84"/>
      <c r="AW2407" s="84"/>
      <c r="AX2407" s="84"/>
      <c r="AY2407" s="84"/>
      <c r="AZ2407" s="84"/>
    </row>
    <row r="2408" spans="1:52" x14ac:dyDescent="0.55000000000000004">
      <c r="A2408" s="69" t="s">
        <v>634</v>
      </c>
      <c r="B2408" s="69" t="s">
        <v>633</v>
      </c>
      <c r="C2408" s="70"/>
      <c r="D2408" s="71"/>
      <c r="E2408" s="72"/>
      <c r="F2408" s="73"/>
      <c r="G2408" s="70"/>
      <c r="H2408" s="74"/>
      <c r="I2408" s="75"/>
      <c r="J2408" s="75"/>
      <c r="K2408" s="36"/>
      <c r="L2408" s="82"/>
      <c r="M2408" s="82"/>
      <c r="N2408" s="77"/>
      <c r="O2408" s="84" t="s">
        <v>1269</v>
      </c>
      <c r="P2408" s="86">
        <v>43431.575775462959</v>
      </c>
      <c r="Q2408" s="84" t="s">
        <v>1507</v>
      </c>
      <c r="R2408" s="84"/>
      <c r="S2408" s="84"/>
      <c r="T2408" s="84" t="s">
        <v>2228</v>
      </c>
      <c r="U2408" s="84"/>
      <c r="V2408" s="88" t="s">
        <v>3005</v>
      </c>
      <c r="W2408" s="86">
        <v>43431.575775462959</v>
      </c>
      <c r="X2408" s="88" t="s">
        <v>3769</v>
      </c>
      <c r="Y2408" s="84"/>
      <c r="Z2408" s="84"/>
      <c r="AA2408" s="87" t="s">
        <v>4899</v>
      </c>
      <c r="AB2408" s="84"/>
      <c r="AC2408" s="84" t="b">
        <v>0</v>
      </c>
      <c r="AD2408" s="84">
        <v>0</v>
      </c>
      <c r="AE2408" s="87" t="s">
        <v>5552</v>
      </c>
      <c r="AF2408" s="84" t="b">
        <v>0</v>
      </c>
      <c r="AG2408" s="84" t="s">
        <v>5604</v>
      </c>
      <c r="AH2408" s="84"/>
      <c r="AI2408" s="87" t="s">
        <v>5552</v>
      </c>
      <c r="AJ2408" s="84" t="b">
        <v>0</v>
      </c>
      <c r="AK2408" s="84">
        <v>2</v>
      </c>
      <c r="AL2408" s="87" t="s">
        <v>4898</v>
      </c>
      <c r="AM2408" s="84" t="s">
        <v>5685</v>
      </c>
      <c r="AN2408" s="84" t="b">
        <v>0</v>
      </c>
      <c r="AO2408" s="87" t="s">
        <v>4898</v>
      </c>
      <c r="AP2408" s="84" t="s">
        <v>179</v>
      </c>
      <c r="AQ2408" s="84">
        <v>0</v>
      </c>
      <c r="AR2408" s="84">
        <v>0</v>
      </c>
      <c r="AS2408" s="84"/>
      <c r="AT2408" s="84"/>
      <c r="AU2408" s="84"/>
      <c r="AV2408" s="84"/>
      <c r="AW2408" s="84"/>
      <c r="AX2408" s="84"/>
      <c r="AY2408" s="84"/>
      <c r="AZ2408" s="84"/>
    </row>
    <row r="2409" spans="1:52" x14ac:dyDescent="0.55000000000000004">
      <c r="A2409" s="69" t="s">
        <v>635</v>
      </c>
      <c r="B2409" s="69" t="s">
        <v>1098</v>
      </c>
      <c r="C2409" s="70"/>
      <c r="D2409" s="71"/>
      <c r="E2409" s="72"/>
      <c r="F2409" s="73"/>
      <c r="G2409" s="70"/>
      <c r="H2409" s="74"/>
      <c r="I2409" s="75"/>
      <c r="J2409" s="75"/>
      <c r="K2409" s="36"/>
      <c r="L2409" s="82"/>
      <c r="M2409" s="82"/>
      <c r="N2409" s="77"/>
      <c r="O2409" s="84" t="s">
        <v>1270</v>
      </c>
      <c r="P2409" s="86">
        <v>43430.596828703703</v>
      </c>
      <c r="Q2409" s="84" t="s">
        <v>1508</v>
      </c>
      <c r="R2409" s="84"/>
      <c r="S2409" s="84"/>
      <c r="T2409" s="84" t="s">
        <v>2229</v>
      </c>
      <c r="U2409" s="88" t="s">
        <v>2519</v>
      </c>
      <c r="V2409" s="88" t="s">
        <v>2519</v>
      </c>
      <c r="W2409" s="86">
        <v>43430.596828703703</v>
      </c>
      <c r="X2409" s="88" t="s">
        <v>3770</v>
      </c>
      <c r="Y2409" s="84"/>
      <c r="Z2409" s="84"/>
      <c r="AA2409" s="87" t="s">
        <v>4900</v>
      </c>
      <c r="AB2409" s="84"/>
      <c r="AC2409" s="84" t="b">
        <v>0</v>
      </c>
      <c r="AD2409" s="84">
        <v>5</v>
      </c>
      <c r="AE2409" s="87" t="s">
        <v>5552</v>
      </c>
      <c r="AF2409" s="84" t="b">
        <v>0</v>
      </c>
      <c r="AG2409" s="84" t="s">
        <v>5609</v>
      </c>
      <c r="AH2409" s="84"/>
      <c r="AI2409" s="87" t="s">
        <v>5552</v>
      </c>
      <c r="AJ2409" s="84" t="b">
        <v>0</v>
      </c>
      <c r="AK2409" s="84">
        <v>0</v>
      </c>
      <c r="AL2409" s="87" t="s">
        <v>5552</v>
      </c>
      <c r="AM2409" s="84" t="s">
        <v>5682</v>
      </c>
      <c r="AN2409" s="84" t="b">
        <v>0</v>
      </c>
      <c r="AO2409" s="87" t="s">
        <v>4900</v>
      </c>
      <c r="AP2409" s="84" t="s">
        <v>179</v>
      </c>
      <c r="AQ2409" s="84">
        <v>0</v>
      </c>
      <c r="AR2409" s="84">
        <v>0</v>
      </c>
      <c r="AS2409" s="84"/>
      <c r="AT2409" s="84"/>
      <c r="AU2409" s="84"/>
      <c r="AV2409" s="84"/>
      <c r="AW2409" s="84"/>
      <c r="AX2409" s="84"/>
      <c r="AY2409" s="84"/>
      <c r="AZ2409" s="84"/>
    </row>
    <row r="2410" spans="1:52" x14ac:dyDescent="0.55000000000000004">
      <c r="A2410" s="69" t="s">
        <v>635</v>
      </c>
      <c r="B2410" s="69" t="s">
        <v>1098</v>
      </c>
      <c r="C2410" s="70"/>
      <c r="D2410" s="71"/>
      <c r="E2410" s="72"/>
      <c r="F2410" s="73"/>
      <c r="G2410" s="70"/>
      <c r="H2410" s="74"/>
      <c r="I2410" s="75"/>
      <c r="J2410" s="75"/>
      <c r="K2410" s="36"/>
      <c r="L2410" s="82"/>
      <c r="M2410" s="82"/>
      <c r="N2410" s="77"/>
      <c r="O2410" s="84" t="s">
        <v>1270</v>
      </c>
      <c r="P2410" s="86">
        <v>43430.604305555556</v>
      </c>
      <c r="Q2410" s="84" t="s">
        <v>1453</v>
      </c>
      <c r="R2410" s="84"/>
      <c r="S2410" s="84"/>
      <c r="T2410" s="84" t="s">
        <v>2229</v>
      </c>
      <c r="U2410" s="88" t="s">
        <v>2520</v>
      </c>
      <c r="V2410" s="88" t="s">
        <v>2520</v>
      </c>
      <c r="W2410" s="86">
        <v>43430.604305555556</v>
      </c>
      <c r="X2410" s="88" t="s">
        <v>3771</v>
      </c>
      <c r="Y2410" s="84"/>
      <c r="Z2410" s="84"/>
      <c r="AA2410" s="87" t="s">
        <v>4901</v>
      </c>
      <c r="AB2410" s="84"/>
      <c r="AC2410" s="84" t="b">
        <v>0</v>
      </c>
      <c r="AD2410" s="84">
        <v>9</v>
      </c>
      <c r="AE2410" s="87" t="s">
        <v>5552</v>
      </c>
      <c r="AF2410" s="84" t="b">
        <v>0</v>
      </c>
      <c r="AG2410" s="84" t="s">
        <v>5609</v>
      </c>
      <c r="AH2410" s="84"/>
      <c r="AI2410" s="87" t="s">
        <v>5552</v>
      </c>
      <c r="AJ2410" s="84" t="b">
        <v>0</v>
      </c>
      <c r="AK2410" s="84">
        <v>4</v>
      </c>
      <c r="AL2410" s="87" t="s">
        <v>5552</v>
      </c>
      <c r="AM2410" s="84" t="s">
        <v>5682</v>
      </c>
      <c r="AN2410" s="84" t="b">
        <v>0</v>
      </c>
      <c r="AO2410" s="87" t="s">
        <v>4901</v>
      </c>
      <c r="AP2410" s="84" t="s">
        <v>179</v>
      </c>
      <c r="AQ2410" s="84">
        <v>0</v>
      </c>
      <c r="AR2410" s="84">
        <v>0</v>
      </c>
      <c r="AS2410" s="84"/>
      <c r="AT2410" s="84"/>
      <c r="AU2410" s="84"/>
      <c r="AV2410" s="84"/>
      <c r="AW2410" s="84"/>
      <c r="AX2410" s="84"/>
      <c r="AY2410" s="84"/>
      <c r="AZ2410" s="84"/>
    </row>
    <row r="2411" spans="1:52" x14ac:dyDescent="0.55000000000000004">
      <c r="A2411" s="69" t="s">
        <v>635</v>
      </c>
      <c r="B2411" s="69" t="s">
        <v>1098</v>
      </c>
      <c r="C2411" s="70"/>
      <c r="D2411" s="71"/>
      <c r="E2411" s="72"/>
      <c r="F2411" s="73"/>
      <c r="G2411" s="70"/>
      <c r="H2411" s="74"/>
      <c r="I2411" s="75"/>
      <c r="J2411" s="75"/>
      <c r="K2411" s="36"/>
      <c r="L2411" s="82"/>
      <c r="M2411" s="82"/>
      <c r="N2411" s="77"/>
      <c r="O2411" s="84" t="s">
        <v>1270</v>
      </c>
      <c r="P2411" s="86">
        <v>43430.607858796298</v>
      </c>
      <c r="Q2411" s="84" t="s">
        <v>1457</v>
      </c>
      <c r="R2411" s="84"/>
      <c r="S2411" s="84"/>
      <c r="T2411" s="84" t="s">
        <v>2230</v>
      </c>
      <c r="U2411" s="88" t="s">
        <v>2521</v>
      </c>
      <c r="V2411" s="88" t="s">
        <v>2521</v>
      </c>
      <c r="W2411" s="86">
        <v>43430.607858796298</v>
      </c>
      <c r="X2411" s="88" t="s">
        <v>3772</v>
      </c>
      <c r="Y2411" s="84"/>
      <c r="Z2411" s="84"/>
      <c r="AA2411" s="87" t="s">
        <v>4902</v>
      </c>
      <c r="AB2411" s="84"/>
      <c r="AC2411" s="84" t="b">
        <v>0</v>
      </c>
      <c r="AD2411" s="84">
        <v>7</v>
      </c>
      <c r="AE2411" s="87" t="s">
        <v>5552</v>
      </c>
      <c r="AF2411" s="84" t="b">
        <v>0</v>
      </c>
      <c r="AG2411" s="84" t="s">
        <v>5604</v>
      </c>
      <c r="AH2411" s="84"/>
      <c r="AI2411" s="87" t="s">
        <v>5552</v>
      </c>
      <c r="AJ2411" s="84" t="b">
        <v>0</v>
      </c>
      <c r="AK2411" s="84">
        <v>4</v>
      </c>
      <c r="AL2411" s="87" t="s">
        <v>5552</v>
      </c>
      <c r="AM2411" s="84" t="s">
        <v>5682</v>
      </c>
      <c r="AN2411" s="84" t="b">
        <v>0</v>
      </c>
      <c r="AO2411" s="87" t="s">
        <v>4902</v>
      </c>
      <c r="AP2411" s="84" t="s">
        <v>179</v>
      </c>
      <c r="AQ2411" s="84">
        <v>0</v>
      </c>
      <c r="AR2411" s="84">
        <v>0</v>
      </c>
      <c r="AS2411" s="84"/>
      <c r="AT2411" s="84"/>
      <c r="AU2411" s="84"/>
      <c r="AV2411" s="84"/>
      <c r="AW2411" s="84"/>
      <c r="AX2411" s="84"/>
      <c r="AY2411" s="84"/>
      <c r="AZ2411" s="84"/>
    </row>
    <row r="2412" spans="1:52" x14ac:dyDescent="0.55000000000000004">
      <c r="A2412" s="69" t="s">
        <v>636</v>
      </c>
      <c r="B2412" s="69" t="s">
        <v>1098</v>
      </c>
      <c r="C2412" s="70"/>
      <c r="D2412" s="71"/>
      <c r="E2412" s="72"/>
      <c r="F2412" s="73"/>
      <c r="G2412" s="70"/>
      <c r="H2412" s="74"/>
      <c r="I2412" s="75"/>
      <c r="J2412" s="75"/>
      <c r="K2412" s="36"/>
      <c r="L2412" s="82"/>
      <c r="M2412" s="82"/>
      <c r="N2412" s="77"/>
      <c r="O2412" s="84" t="s">
        <v>1270</v>
      </c>
      <c r="P2412" s="86">
        <v>43430.611516203702</v>
      </c>
      <c r="Q2412" s="84" t="s">
        <v>1457</v>
      </c>
      <c r="R2412" s="84"/>
      <c r="S2412" s="84"/>
      <c r="T2412" s="84"/>
      <c r="U2412" s="84"/>
      <c r="V2412" s="88" t="s">
        <v>3006</v>
      </c>
      <c r="W2412" s="86">
        <v>43430.611516203702</v>
      </c>
      <c r="X2412" s="88" t="s">
        <v>3773</v>
      </c>
      <c r="Y2412" s="84"/>
      <c r="Z2412" s="84"/>
      <c r="AA2412" s="87" t="s">
        <v>4903</v>
      </c>
      <c r="AB2412" s="84"/>
      <c r="AC2412" s="84" t="b">
        <v>0</v>
      </c>
      <c r="AD2412" s="84">
        <v>0</v>
      </c>
      <c r="AE2412" s="87" t="s">
        <v>5552</v>
      </c>
      <c r="AF2412" s="84" t="b">
        <v>0</v>
      </c>
      <c r="AG2412" s="84" t="s">
        <v>5604</v>
      </c>
      <c r="AH2412" s="84"/>
      <c r="AI2412" s="87" t="s">
        <v>5552</v>
      </c>
      <c r="AJ2412" s="84" t="b">
        <v>0</v>
      </c>
      <c r="AK2412" s="84">
        <v>4</v>
      </c>
      <c r="AL2412" s="87" t="s">
        <v>4902</v>
      </c>
      <c r="AM2412" s="84" t="s">
        <v>5690</v>
      </c>
      <c r="AN2412" s="84" t="b">
        <v>0</v>
      </c>
      <c r="AO2412" s="87" t="s">
        <v>4902</v>
      </c>
      <c r="AP2412" s="84" t="s">
        <v>179</v>
      </c>
      <c r="AQ2412" s="84">
        <v>0</v>
      </c>
      <c r="AR2412" s="84">
        <v>0</v>
      </c>
      <c r="AS2412" s="84"/>
      <c r="AT2412" s="84"/>
      <c r="AU2412" s="84"/>
      <c r="AV2412" s="84"/>
      <c r="AW2412" s="84"/>
      <c r="AX2412" s="84"/>
      <c r="AY2412" s="84"/>
      <c r="AZ2412" s="84"/>
    </row>
    <row r="2413" spans="1:52" x14ac:dyDescent="0.55000000000000004">
      <c r="A2413" s="69" t="s">
        <v>636</v>
      </c>
      <c r="B2413" s="69" t="s">
        <v>1098</v>
      </c>
      <c r="C2413" s="70"/>
      <c r="D2413" s="71"/>
      <c r="E2413" s="72"/>
      <c r="F2413" s="73"/>
      <c r="G2413" s="70"/>
      <c r="H2413" s="74"/>
      <c r="I2413" s="75"/>
      <c r="J2413" s="75"/>
      <c r="K2413" s="36"/>
      <c r="L2413" s="82"/>
      <c r="M2413" s="82"/>
      <c r="N2413" s="77"/>
      <c r="O2413" s="84" t="s">
        <v>1270</v>
      </c>
      <c r="P2413" s="86">
        <v>43430.611666666664</v>
      </c>
      <c r="Q2413" s="84" t="s">
        <v>1453</v>
      </c>
      <c r="R2413" s="84"/>
      <c r="S2413" s="84"/>
      <c r="T2413" s="84"/>
      <c r="U2413" s="84"/>
      <c r="V2413" s="88" t="s">
        <v>3006</v>
      </c>
      <c r="W2413" s="86">
        <v>43430.611666666664</v>
      </c>
      <c r="X2413" s="88" t="s">
        <v>3774</v>
      </c>
      <c r="Y2413" s="84"/>
      <c r="Z2413" s="84"/>
      <c r="AA2413" s="87" t="s">
        <v>4904</v>
      </c>
      <c r="AB2413" s="84"/>
      <c r="AC2413" s="84" t="b">
        <v>0</v>
      </c>
      <c r="AD2413" s="84">
        <v>0</v>
      </c>
      <c r="AE2413" s="87" t="s">
        <v>5552</v>
      </c>
      <c r="AF2413" s="84" t="b">
        <v>0</v>
      </c>
      <c r="AG2413" s="84" t="s">
        <v>5609</v>
      </c>
      <c r="AH2413" s="84"/>
      <c r="AI2413" s="87" t="s">
        <v>5552</v>
      </c>
      <c r="AJ2413" s="84" t="b">
        <v>0</v>
      </c>
      <c r="AK2413" s="84">
        <v>4</v>
      </c>
      <c r="AL2413" s="87" t="s">
        <v>4901</v>
      </c>
      <c r="AM2413" s="84" t="s">
        <v>5690</v>
      </c>
      <c r="AN2413" s="84" t="b">
        <v>0</v>
      </c>
      <c r="AO2413" s="87" t="s">
        <v>4901</v>
      </c>
      <c r="AP2413" s="84" t="s">
        <v>179</v>
      </c>
      <c r="AQ2413" s="84">
        <v>0</v>
      </c>
      <c r="AR2413" s="84">
        <v>0</v>
      </c>
      <c r="AS2413" s="84"/>
      <c r="AT2413" s="84"/>
      <c r="AU2413" s="84"/>
      <c r="AV2413" s="84"/>
      <c r="AW2413" s="84"/>
      <c r="AX2413" s="84"/>
      <c r="AY2413" s="84"/>
      <c r="AZ2413" s="84"/>
    </row>
    <row r="2414" spans="1:52" x14ac:dyDescent="0.55000000000000004">
      <c r="A2414" s="69" t="s">
        <v>637</v>
      </c>
      <c r="B2414" s="69" t="s">
        <v>1098</v>
      </c>
      <c r="C2414" s="70"/>
      <c r="D2414" s="71"/>
      <c r="E2414" s="72"/>
      <c r="F2414" s="73"/>
      <c r="G2414" s="70"/>
      <c r="H2414" s="74"/>
      <c r="I2414" s="75"/>
      <c r="J2414" s="75"/>
      <c r="K2414" s="36"/>
      <c r="L2414" s="82"/>
      <c r="M2414" s="82"/>
      <c r="N2414" s="77"/>
      <c r="O2414" s="84" t="s">
        <v>1270</v>
      </c>
      <c r="P2414" s="86">
        <v>43431.581770833334</v>
      </c>
      <c r="Q2414" s="84" t="s">
        <v>1453</v>
      </c>
      <c r="R2414" s="84"/>
      <c r="S2414" s="84"/>
      <c r="T2414" s="84"/>
      <c r="U2414" s="84"/>
      <c r="V2414" s="88" t="s">
        <v>3007</v>
      </c>
      <c r="W2414" s="86">
        <v>43431.581770833334</v>
      </c>
      <c r="X2414" s="88" t="s">
        <v>3775</v>
      </c>
      <c r="Y2414" s="84"/>
      <c r="Z2414" s="84"/>
      <c r="AA2414" s="87" t="s">
        <v>4905</v>
      </c>
      <c r="AB2414" s="84"/>
      <c r="AC2414" s="84" t="b">
        <v>0</v>
      </c>
      <c r="AD2414" s="84">
        <v>0</v>
      </c>
      <c r="AE2414" s="87" t="s">
        <v>5552</v>
      </c>
      <c r="AF2414" s="84" t="b">
        <v>0</v>
      </c>
      <c r="AG2414" s="84" t="s">
        <v>5609</v>
      </c>
      <c r="AH2414" s="84"/>
      <c r="AI2414" s="87" t="s">
        <v>5552</v>
      </c>
      <c r="AJ2414" s="84" t="b">
        <v>0</v>
      </c>
      <c r="AK2414" s="84">
        <v>4</v>
      </c>
      <c r="AL2414" s="87" t="s">
        <v>4901</v>
      </c>
      <c r="AM2414" s="84" t="s">
        <v>5684</v>
      </c>
      <c r="AN2414" s="84" t="b">
        <v>0</v>
      </c>
      <c r="AO2414" s="87" t="s">
        <v>4901</v>
      </c>
      <c r="AP2414" s="84" t="s">
        <v>179</v>
      </c>
      <c r="AQ2414" s="84">
        <v>0</v>
      </c>
      <c r="AR2414" s="84">
        <v>0</v>
      </c>
      <c r="AS2414" s="84"/>
      <c r="AT2414" s="84"/>
      <c r="AU2414" s="84"/>
      <c r="AV2414" s="84"/>
      <c r="AW2414" s="84"/>
      <c r="AX2414" s="84"/>
      <c r="AY2414" s="84"/>
      <c r="AZ2414" s="84"/>
    </row>
    <row r="2415" spans="1:52" x14ac:dyDescent="0.55000000000000004">
      <c r="A2415" s="69" t="s">
        <v>637</v>
      </c>
      <c r="B2415" s="69" t="s">
        <v>635</v>
      </c>
      <c r="C2415" s="70"/>
      <c r="D2415" s="71"/>
      <c r="E2415" s="72"/>
      <c r="F2415" s="73"/>
      <c r="G2415" s="70"/>
      <c r="H2415" s="74"/>
      <c r="I2415" s="75"/>
      <c r="J2415" s="75"/>
      <c r="K2415" s="36"/>
      <c r="L2415" s="82"/>
      <c r="M2415" s="82"/>
      <c r="N2415" s="77"/>
      <c r="O2415" s="84" t="s">
        <v>1269</v>
      </c>
      <c r="P2415" s="86">
        <v>43431.581770833334</v>
      </c>
      <c r="Q2415" s="84" t="s">
        <v>1453</v>
      </c>
      <c r="R2415" s="84"/>
      <c r="S2415" s="84"/>
      <c r="T2415" s="84"/>
      <c r="U2415" s="84"/>
      <c r="V2415" s="88" t="s">
        <v>3007</v>
      </c>
      <c r="W2415" s="86">
        <v>43431.581770833334</v>
      </c>
      <c r="X2415" s="88" t="s">
        <v>3775</v>
      </c>
      <c r="Y2415" s="84"/>
      <c r="Z2415" s="84"/>
      <c r="AA2415" s="87" t="s">
        <v>4905</v>
      </c>
      <c r="AB2415" s="84"/>
      <c r="AC2415" s="84" t="b">
        <v>0</v>
      </c>
      <c r="AD2415" s="84">
        <v>0</v>
      </c>
      <c r="AE2415" s="87" t="s">
        <v>5552</v>
      </c>
      <c r="AF2415" s="84" t="b">
        <v>0</v>
      </c>
      <c r="AG2415" s="84" t="s">
        <v>5609</v>
      </c>
      <c r="AH2415" s="84"/>
      <c r="AI2415" s="87" t="s">
        <v>5552</v>
      </c>
      <c r="AJ2415" s="84" t="b">
        <v>0</v>
      </c>
      <c r="AK2415" s="84">
        <v>4</v>
      </c>
      <c r="AL2415" s="87" t="s">
        <v>4901</v>
      </c>
      <c r="AM2415" s="84" t="s">
        <v>5684</v>
      </c>
      <c r="AN2415" s="84" t="b">
        <v>0</v>
      </c>
      <c r="AO2415" s="87" t="s">
        <v>4901</v>
      </c>
      <c r="AP2415" s="84" t="s">
        <v>179</v>
      </c>
      <c r="AQ2415" s="84">
        <v>0</v>
      </c>
      <c r="AR2415" s="84">
        <v>0</v>
      </c>
      <c r="AS2415" s="84"/>
      <c r="AT2415" s="84"/>
      <c r="AU2415" s="84"/>
      <c r="AV2415" s="84"/>
      <c r="AW2415" s="84"/>
      <c r="AX2415" s="84"/>
      <c r="AY2415" s="84"/>
      <c r="AZ2415" s="84"/>
    </row>
    <row r="2416" spans="1:52" x14ac:dyDescent="0.55000000000000004">
      <c r="A2416" s="69" t="s">
        <v>638</v>
      </c>
      <c r="B2416" s="69" t="s">
        <v>638</v>
      </c>
      <c r="C2416" s="70"/>
      <c r="D2416" s="71"/>
      <c r="E2416" s="72"/>
      <c r="F2416" s="73"/>
      <c r="G2416" s="70"/>
      <c r="H2416" s="74"/>
      <c r="I2416" s="75"/>
      <c r="J2416" s="75"/>
      <c r="K2416" s="36"/>
      <c r="L2416" s="82"/>
      <c r="M2416" s="82"/>
      <c r="N2416" s="77"/>
      <c r="O2416" s="84" t="s">
        <v>179</v>
      </c>
      <c r="P2416" s="86">
        <v>43431.591446759259</v>
      </c>
      <c r="Q2416" s="84" t="s">
        <v>1509</v>
      </c>
      <c r="R2416" s="84"/>
      <c r="S2416" s="84"/>
      <c r="T2416" s="84" t="s">
        <v>2231</v>
      </c>
      <c r="U2416" s="88" t="s">
        <v>2522</v>
      </c>
      <c r="V2416" s="88" t="s">
        <v>2522</v>
      </c>
      <c r="W2416" s="86">
        <v>43431.591446759259</v>
      </c>
      <c r="X2416" s="88" t="s">
        <v>3776</v>
      </c>
      <c r="Y2416" s="84"/>
      <c r="Z2416" s="84"/>
      <c r="AA2416" s="87" t="s">
        <v>4906</v>
      </c>
      <c r="AB2416" s="84"/>
      <c r="AC2416" s="84" t="b">
        <v>0</v>
      </c>
      <c r="AD2416" s="84">
        <v>3</v>
      </c>
      <c r="AE2416" s="87" t="s">
        <v>5552</v>
      </c>
      <c r="AF2416" s="84" t="b">
        <v>0</v>
      </c>
      <c r="AG2416" s="84" t="s">
        <v>5604</v>
      </c>
      <c r="AH2416" s="84"/>
      <c r="AI2416" s="87" t="s">
        <v>5552</v>
      </c>
      <c r="AJ2416" s="84" t="b">
        <v>0</v>
      </c>
      <c r="AK2416" s="84">
        <v>0</v>
      </c>
      <c r="AL2416" s="87" t="s">
        <v>5552</v>
      </c>
      <c r="AM2416" s="84" t="s">
        <v>5684</v>
      </c>
      <c r="AN2416" s="84" t="b">
        <v>0</v>
      </c>
      <c r="AO2416" s="87" t="s">
        <v>4906</v>
      </c>
      <c r="AP2416" s="84" t="s">
        <v>179</v>
      </c>
      <c r="AQ2416" s="84">
        <v>0</v>
      </c>
      <c r="AR2416" s="84">
        <v>0</v>
      </c>
      <c r="AS2416" s="84"/>
      <c r="AT2416" s="84"/>
      <c r="AU2416" s="84"/>
      <c r="AV2416" s="84"/>
      <c r="AW2416" s="84"/>
      <c r="AX2416" s="84"/>
      <c r="AY2416" s="84"/>
      <c r="AZ2416" s="84"/>
    </row>
    <row r="2417" spans="1:52" x14ac:dyDescent="0.55000000000000004">
      <c r="A2417" s="69" t="s">
        <v>639</v>
      </c>
      <c r="B2417" s="69" t="s">
        <v>639</v>
      </c>
      <c r="C2417" s="70"/>
      <c r="D2417" s="71"/>
      <c r="E2417" s="72"/>
      <c r="F2417" s="73"/>
      <c r="G2417" s="70"/>
      <c r="H2417" s="74"/>
      <c r="I2417" s="75"/>
      <c r="J2417" s="75"/>
      <c r="K2417" s="36"/>
      <c r="L2417" s="82"/>
      <c r="M2417" s="82"/>
      <c r="N2417" s="77"/>
      <c r="O2417" s="84" t="s">
        <v>179</v>
      </c>
      <c r="P2417" s="86">
        <v>43431.593414351853</v>
      </c>
      <c r="Q2417" s="84" t="s">
        <v>1510</v>
      </c>
      <c r="R2417" s="84"/>
      <c r="S2417" s="84"/>
      <c r="T2417" s="84" t="s">
        <v>2232</v>
      </c>
      <c r="U2417" s="84"/>
      <c r="V2417" s="88" t="s">
        <v>3008</v>
      </c>
      <c r="W2417" s="86">
        <v>43431.593414351853</v>
      </c>
      <c r="X2417" s="88" t="s">
        <v>3777</v>
      </c>
      <c r="Y2417" s="84"/>
      <c r="Z2417" s="84"/>
      <c r="AA2417" s="87" t="s">
        <v>4907</v>
      </c>
      <c r="AB2417" s="84"/>
      <c r="AC2417" s="84" t="b">
        <v>0</v>
      </c>
      <c r="AD2417" s="84">
        <v>3</v>
      </c>
      <c r="AE2417" s="87" t="s">
        <v>5552</v>
      </c>
      <c r="AF2417" s="84" t="b">
        <v>0</v>
      </c>
      <c r="AG2417" s="84" t="s">
        <v>5604</v>
      </c>
      <c r="AH2417" s="84"/>
      <c r="AI2417" s="87" t="s">
        <v>5552</v>
      </c>
      <c r="AJ2417" s="84" t="b">
        <v>0</v>
      </c>
      <c r="AK2417" s="84">
        <v>0</v>
      </c>
      <c r="AL2417" s="87" t="s">
        <v>5552</v>
      </c>
      <c r="AM2417" s="84" t="s">
        <v>5684</v>
      </c>
      <c r="AN2417" s="84" t="b">
        <v>0</v>
      </c>
      <c r="AO2417" s="87" t="s">
        <v>4907</v>
      </c>
      <c r="AP2417" s="84" t="s">
        <v>179</v>
      </c>
      <c r="AQ2417" s="84">
        <v>0</v>
      </c>
      <c r="AR2417" s="84">
        <v>0</v>
      </c>
      <c r="AS2417" s="84"/>
      <c r="AT2417" s="84"/>
      <c r="AU2417" s="84"/>
      <c r="AV2417" s="84"/>
      <c r="AW2417" s="84"/>
      <c r="AX2417" s="84"/>
      <c r="AY2417" s="84"/>
      <c r="AZ2417" s="84"/>
    </row>
    <row r="2418" spans="1:52" x14ac:dyDescent="0.55000000000000004">
      <c r="A2418" s="69" t="s">
        <v>640</v>
      </c>
      <c r="B2418" s="69" t="s">
        <v>640</v>
      </c>
      <c r="C2418" s="70"/>
      <c r="D2418" s="71"/>
      <c r="E2418" s="72"/>
      <c r="F2418" s="73"/>
      <c r="G2418" s="70"/>
      <c r="H2418" s="74"/>
      <c r="I2418" s="75"/>
      <c r="J2418" s="75"/>
      <c r="K2418" s="36"/>
      <c r="L2418" s="82"/>
      <c r="M2418" s="82"/>
      <c r="N2418" s="77"/>
      <c r="O2418" s="84" t="s">
        <v>179</v>
      </c>
      <c r="P2418" s="86">
        <v>43431.583819444444</v>
      </c>
      <c r="Q2418" s="84" t="s">
        <v>1511</v>
      </c>
      <c r="R2418" s="88" t="s">
        <v>1811</v>
      </c>
      <c r="S2418" s="84" t="s">
        <v>1938</v>
      </c>
      <c r="T2418" s="84" t="s">
        <v>2233</v>
      </c>
      <c r="U2418" s="88" t="s">
        <v>2523</v>
      </c>
      <c r="V2418" s="88" t="s">
        <v>2523</v>
      </c>
      <c r="W2418" s="86">
        <v>43431.583819444444</v>
      </c>
      <c r="X2418" s="88" t="s">
        <v>3778</v>
      </c>
      <c r="Y2418" s="84"/>
      <c r="Z2418" s="84"/>
      <c r="AA2418" s="87" t="s">
        <v>4908</v>
      </c>
      <c r="AB2418" s="84"/>
      <c r="AC2418" s="84" t="b">
        <v>0</v>
      </c>
      <c r="AD2418" s="84">
        <v>0</v>
      </c>
      <c r="AE2418" s="87" t="s">
        <v>5552</v>
      </c>
      <c r="AF2418" s="84" t="b">
        <v>0</v>
      </c>
      <c r="AG2418" s="84" t="s">
        <v>5605</v>
      </c>
      <c r="AH2418" s="84"/>
      <c r="AI2418" s="87" t="s">
        <v>5552</v>
      </c>
      <c r="AJ2418" s="84" t="b">
        <v>0</v>
      </c>
      <c r="AK2418" s="84">
        <v>0</v>
      </c>
      <c r="AL2418" s="87" t="s">
        <v>5552</v>
      </c>
      <c r="AM2418" s="84" t="s">
        <v>5710</v>
      </c>
      <c r="AN2418" s="84" t="b">
        <v>0</v>
      </c>
      <c r="AO2418" s="87" t="s">
        <v>4908</v>
      </c>
      <c r="AP2418" s="84" t="s">
        <v>179</v>
      </c>
      <c r="AQ2418" s="84">
        <v>0</v>
      </c>
      <c r="AR2418" s="84">
        <v>0</v>
      </c>
      <c r="AS2418" s="84"/>
      <c r="AT2418" s="84"/>
      <c r="AU2418" s="84"/>
      <c r="AV2418" s="84"/>
      <c r="AW2418" s="84"/>
      <c r="AX2418" s="84"/>
      <c r="AY2418" s="84"/>
      <c r="AZ2418" s="84"/>
    </row>
    <row r="2419" spans="1:52" x14ac:dyDescent="0.55000000000000004">
      <c r="A2419" s="69" t="s">
        <v>640</v>
      </c>
      <c r="B2419" s="69" t="s">
        <v>640</v>
      </c>
      <c r="C2419" s="70"/>
      <c r="D2419" s="71"/>
      <c r="E2419" s="72"/>
      <c r="F2419" s="73"/>
      <c r="G2419" s="70"/>
      <c r="H2419" s="74"/>
      <c r="I2419" s="75"/>
      <c r="J2419" s="75"/>
      <c r="K2419" s="36"/>
      <c r="L2419" s="82"/>
      <c r="M2419" s="82"/>
      <c r="N2419" s="77"/>
      <c r="O2419" s="84" t="s">
        <v>179</v>
      </c>
      <c r="P2419" s="86">
        <v>43431.619884259257</v>
      </c>
      <c r="Q2419" s="84" t="s">
        <v>1512</v>
      </c>
      <c r="R2419" s="88" t="s">
        <v>1811</v>
      </c>
      <c r="S2419" s="84" t="s">
        <v>1938</v>
      </c>
      <c r="T2419" s="84" t="s">
        <v>2234</v>
      </c>
      <c r="U2419" s="84"/>
      <c r="V2419" s="88" t="s">
        <v>3009</v>
      </c>
      <c r="W2419" s="86">
        <v>43431.619884259257</v>
      </c>
      <c r="X2419" s="88" t="s">
        <v>3779</v>
      </c>
      <c r="Y2419" s="84"/>
      <c r="Z2419" s="84"/>
      <c r="AA2419" s="87" t="s">
        <v>4909</v>
      </c>
      <c r="AB2419" s="84"/>
      <c r="AC2419" s="84" t="b">
        <v>0</v>
      </c>
      <c r="AD2419" s="84">
        <v>1</v>
      </c>
      <c r="AE2419" s="87" t="s">
        <v>5552</v>
      </c>
      <c r="AF2419" s="84" t="b">
        <v>0</v>
      </c>
      <c r="AG2419" s="84" t="s">
        <v>5605</v>
      </c>
      <c r="AH2419" s="84"/>
      <c r="AI2419" s="87" t="s">
        <v>5552</v>
      </c>
      <c r="AJ2419" s="84" t="b">
        <v>0</v>
      </c>
      <c r="AK2419" s="84">
        <v>0</v>
      </c>
      <c r="AL2419" s="87" t="s">
        <v>5552</v>
      </c>
      <c r="AM2419" s="84" t="s">
        <v>5684</v>
      </c>
      <c r="AN2419" s="84" t="b">
        <v>0</v>
      </c>
      <c r="AO2419" s="87" t="s">
        <v>4909</v>
      </c>
      <c r="AP2419" s="84" t="s">
        <v>179</v>
      </c>
      <c r="AQ2419" s="84">
        <v>0</v>
      </c>
      <c r="AR2419" s="84">
        <v>0</v>
      </c>
      <c r="AS2419" s="84"/>
      <c r="AT2419" s="84"/>
      <c r="AU2419" s="84"/>
      <c r="AV2419" s="84"/>
      <c r="AW2419" s="84"/>
      <c r="AX2419" s="84"/>
      <c r="AY2419" s="84"/>
      <c r="AZ2419" s="84"/>
    </row>
    <row r="2420" spans="1:52" x14ac:dyDescent="0.55000000000000004">
      <c r="A2420" s="69" t="s">
        <v>641</v>
      </c>
      <c r="B2420" s="69" t="s">
        <v>658</v>
      </c>
      <c r="C2420" s="70"/>
      <c r="D2420" s="71"/>
      <c r="E2420" s="72"/>
      <c r="F2420" s="73"/>
      <c r="G2420" s="70"/>
      <c r="H2420" s="74"/>
      <c r="I2420" s="75"/>
      <c r="J2420" s="75"/>
      <c r="K2420" s="36"/>
      <c r="L2420" s="82"/>
      <c r="M2420" s="82"/>
      <c r="N2420" s="77"/>
      <c r="O2420" s="84" t="s">
        <v>1269</v>
      </c>
      <c r="P2420" s="86">
        <v>43431.623518518521</v>
      </c>
      <c r="Q2420" s="84" t="s">
        <v>1513</v>
      </c>
      <c r="R2420" s="84"/>
      <c r="S2420" s="84"/>
      <c r="T2420" s="84" t="s">
        <v>2235</v>
      </c>
      <c r="U2420" s="84"/>
      <c r="V2420" s="88" t="s">
        <v>3010</v>
      </c>
      <c r="W2420" s="86">
        <v>43431.623518518521</v>
      </c>
      <c r="X2420" s="88" t="s">
        <v>3780</v>
      </c>
      <c r="Y2420" s="84"/>
      <c r="Z2420" s="84"/>
      <c r="AA2420" s="87" t="s">
        <v>4910</v>
      </c>
      <c r="AB2420" s="84"/>
      <c r="AC2420" s="84" t="b">
        <v>0</v>
      </c>
      <c r="AD2420" s="84">
        <v>0</v>
      </c>
      <c r="AE2420" s="87" t="s">
        <v>5552</v>
      </c>
      <c r="AF2420" s="84" t="b">
        <v>1</v>
      </c>
      <c r="AG2420" s="84" t="s">
        <v>5604</v>
      </c>
      <c r="AH2420" s="84"/>
      <c r="AI2420" s="87" t="s">
        <v>5642</v>
      </c>
      <c r="AJ2420" s="84" t="b">
        <v>0</v>
      </c>
      <c r="AK2420" s="84">
        <v>3</v>
      </c>
      <c r="AL2420" s="87" t="s">
        <v>4939</v>
      </c>
      <c r="AM2420" s="84" t="s">
        <v>5682</v>
      </c>
      <c r="AN2420" s="84" t="b">
        <v>0</v>
      </c>
      <c r="AO2420" s="87" t="s">
        <v>4939</v>
      </c>
      <c r="AP2420" s="84" t="s">
        <v>179</v>
      </c>
      <c r="AQ2420" s="84">
        <v>0</v>
      </c>
      <c r="AR2420" s="84">
        <v>0</v>
      </c>
      <c r="AS2420" s="84"/>
      <c r="AT2420" s="84"/>
      <c r="AU2420" s="84"/>
      <c r="AV2420" s="84"/>
      <c r="AW2420" s="84"/>
      <c r="AX2420" s="84"/>
      <c r="AY2420" s="84"/>
      <c r="AZ2420" s="84"/>
    </row>
    <row r="2421" spans="1:52" x14ac:dyDescent="0.55000000000000004">
      <c r="A2421" s="69" t="s">
        <v>642</v>
      </c>
      <c r="B2421" s="69" t="s">
        <v>1127</v>
      </c>
      <c r="C2421" s="70"/>
      <c r="D2421" s="71"/>
      <c r="E2421" s="72"/>
      <c r="F2421" s="73"/>
      <c r="G2421" s="70"/>
      <c r="H2421" s="74"/>
      <c r="I2421" s="75"/>
      <c r="J2421" s="75"/>
      <c r="K2421" s="36"/>
      <c r="L2421" s="82"/>
      <c r="M2421" s="82"/>
      <c r="N2421" s="77"/>
      <c r="O2421" s="84" t="s">
        <v>1270</v>
      </c>
      <c r="P2421" s="86">
        <v>43431.62773148148</v>
      </c>
      <c r="Q2421" s="84" t="s">
        <v>1514</v>
      </c>
      <c r="R2421" s="88" t="s">
        <v>1812</v>
      </c>
      <c r="S2421" s="84" t="s">
        <v>1938</v>
      </c>
      <c r="T2421" s="84" t="s">
        <v>2236</v>
      </c>
      <c r="U2421" s="88" t="s">
        <v>2524</v>
      </c>
      <c r="V2421" s="88" t="s">
        <v>2524</v>
      </c>
      <c r="W2421" s="86">
        <v>43431.62773148148</v>
      </c>
      <c r="X2421" s="88" t="s">
        <v>3781</v>
      </c>
      <c r="Y2421" s="84"/>
      <c r="Z2421" s="84"/>
      <c r="AA2421" s="87" t="s">
        <v>4911</v>
      </c>
      <c r="AB2421" s="84"/>
      <c r="AC2421" s="84" t="b">
        <v>0</v>
      </c>
      <c r="AD2421" s="84">
        <v>1</v>
      </c>
      <c r="AE2421" s="87" t="s">
        <v>5552</v>
      </c>
      <c r="AF2421" s="84" t="b">
        <v>0</v>
      </c>
      <c r="AG2421" s="84" t="s">
        <v>5605</v>
      </c>
      <c r="AH2421" s="84"/>
      <c r="AI2421" s="87" t="s">
        <v>5552</v>
      </c>
      <c r="AJ2421" s="84" t="b">
        <v>0</v>
      </c>
      <c r="AK2421" s="84">
        <v>0</v>
      </c>
      <c r="AL2421" s="87" t="s">
        <v>5552</v>
      </c>
      <c r="AM2421" s="84" t="s">
        <v>5684</v>
      </c>
      <c r="AN2421" s="84" t="b">
        <v>0</v>
      </c>
      <c r="AO2421" s="87" t="s">
        <v>4911</v>
      </c>
      <c r="AP2421" s="84" t="s">
        <v>179</v>
      </c>
      <c r="AQ2421" s="84">
        <v>0</v>
      </c>
      <c r="AR2421" s="84">
        <v>0</v>
      </c>
      <c r="AS2421" s="84"/>
      <c r="AT2421" s="84"/>
      <c r="AU2421" s="84"/>
      <c r="AV2421" s="84"/>
      <c r="AW2421" s="84"/>
      <c r="AX2421" s="84"/>
      <c r="AY2421" s="84"/>
      <c r="AZ2421" s="84"/>
    </row>
    <row r="2422" spans="1:52" x14ac:dyDescent="0.55000000000000004">
      <c r="A2422" s="69" t="s">
        <v>643</v>
      </c>
      <c r="B2422" s="69" t="s">
        <v>1110</v>
      </c>
      <c r="C2422" s="70"/>
      <c r="D2422" s="71"/>
      <c r="E2422" s="72"/>
      <c r="F2422" s="73"/>
      <c r="G2422" s="70"/>
      <c r="H2422" s="74"/>
      <c r="I2422" s="75"/>
      <c r="J2422" s="75"/>
      <c r="K2422" s="36"/>
      <c r="L2422" s="82"/>
      <c r="M2422" s="82"/>
      <c r="N2422" s="77"/>
      <c r="O2422" s="84" t="s">
        <v>1270</v>
      </c>
      <c r="P2422" s="86">
        <v>43430.833958333336</v>
      </c>
      <c r="Q2422" s="84" t="s">
        <v>1476</v>
      </c>
      <c r="R2422" s="88" t="s">
        <v>1794</v>
      </c>
      <c r="S2422" s="84" t="s">
        <v>1942</v>
      </c>
      <c r="T2422" s="84" t="s">
        <v>2237</v>
      </c>
      <c r="U2422" s="84"/>
      <c r="V2422" s="88" t="s">
        <v>3011</v>
      </c>
      <c r="W2422" s="86">
        <v>43430.833958333336</v>
      </c>
      <c r="X2422" s="88" t="s">
        <v>3782</v>
      </c>
      <c r="Y2422" s="84"/>
      <c r="Z2422" s="84"/>
      <c r="AA2422" s="87" t="s">
        <v>4912</v>
      </c>
      <c r="AB2422" s="84"/>
      <c r="AC2422" s="84" t="b">
        <v>0</v>
      </c>
      <c r="AD2422" s="84">
        <v>2</v>
      </c>
      <c r="AE2422" s="87" t="s">
        <v>5552</v>
      </c>
      <c r="AF2422" s="84" t="b">
        <v>1</v>
      </c>
      <c r="AG2422" s="84" t="s">
        <v>5605</v>
      </c>
      <c r="AH2422" s="84"/>
      <c r="AI2422" s="87" t="s">
        <v>5638</v>
      </c>
      <c r="AJ2422" s="84" t="b">
        <v>0</v>
      </c>
      <c r="AK2422" s="84">
        <v>2</v>
      </c>
      <c r="AL2422" s="87" t="s">
        <v>5552</v>
      </c>
      <c r="AM2422" s="84" t="s">
        <v>5682</v>
      </c>
      <c r="AN2422" s="84" t="b">
        <v>0</v>
      </c>
      <c r="AO2422" s="87" t="s">
        <v>4912</v>
      </c>
      <c r="AP2422" s="84" t="s">
        <v>179</v>
      </c>
      <c r="AQ2422" s="84">
        <v>0</v>
      </c>
      <c r="AR2422" s="84">
        <v>0</v>
      </c>
      <c r="AS2422" s="84"/>
      <c r="AT2422" s="84"/>
      <c r="AU2422" s="84"/>
      <c r="AV2422" s="84"/>
      <c r="AW2422" s="84"/>
      <c r="AX2422" s="84"/>
      <c r="AY2422" s="84"/>
      <c r="AZ2422" s="84"/>
    </row>
    <row r="2423" spans="1:52" x14ac:dyDescent="0.55000000000000004">
      <c r="A2423" s="69" t="s">
        <v>643</v>
      </c>
      <c r="B2423" s="69" t="s">
        <v>1112</v>
      </c>
      <c r="C2423" s="70"/>
      <c r="D2423" s="71"/>
      <c r="E2423" s="72"/>
      <c r="F2423" s="73"/>
      <c r="G2423" s="70"/>
      <c r="H2423" s="74"/>
      <c r="I2423" s="75"/>
      <c r="J2423" s="75"/>
      <c r="K2423" s="36"/>
      <c r="L2423" s="82"/>
      <c r="M2423" s="82"/>
      <c r="N2423" s="77"/>
      <c r="O2423" s="84" t="s">
        <v>1270</v>
      </c>
      <c r="P2423" s="86">
        <v>43430.833958333336</v>
      </c>
      <c r="Q2423" s="84" t="s">
        <v>1476</v>
      </c>
      <c r="R2423" s="88" t="s">
        <v>1794</v>
      </c>
      <c r="S2423" s="84" t="s">
        <v>1942</v>
      </c>
      <c r="T2423" s="84" t="s">
        <v>2237</v>
      </c>
      <c r="U2423" s="84"/>
      <c r="V2423" s="88" t="s">
        <v>3011</v>
      </c>
      <c r="W2423" s="86">
        <v>43430.833958333336</v>
      </c>
      <c r="X2423" s="88" t="s">
        <v>3782</v>
      </c>
      <c r="Y2423" s="84"/>
      <c r="Z2423" s="84"/>
      <c r="AA2423" s="87" t="s">
        <v>4912</v>
      </c>
      <c r="AB2423" s="84"/>
      <c r="AC2423" s="84" t="b">
        <v>0</v>
      </c>
      <c r="AD2423" s="84">
        <v>2</v>
      </c>
      <c r="AE2423" s="87" t="s">
        <v>5552</v>
      </c>
      <c r="AF2423" s="84" t="b">
        <v>1</v>
      </c>
      <c r="AG2423" s="84" t="s">
        <v>5605</v>
      </c>
      <c r="AH2423" s="84"/>
      <c r="AI2423" s="87" t="s">
        <v>5638</v>
      </c>
      <c r="AJ2423" s="84" t="b">
        <v>0</v>
      </c>
      <c r="AK2423" s="84">
        <v>2</v>
      </c>
      <c r="AL2423" s="87" t="s">
        <v>5552</v>
      </c>
      <c r="AM2423" s="84" t="s">
        <v>5682</v>
      </c>
      <c r="AN2423" s="84" t="b">
        <v>0</v>
      </c>
      <c r="AO2423" s="87" t="s">
        <v>4912</v>
      </c>
      <c r="AP2423" s="84" t="s">
        <v>179</v>
      </c>
      <c r="AQ2423" s="84">
        <v>0</v>
      </c>
      <c r="AR2423" s="84">
        <v>0</v>
      </c>
      <c r="AS2423" s="84"/>
      <c r="AT2423" s="84"/>
      <c r="AU2423" s="84"/>
      <c r="AV2423" s="84"/>
      <c r="AW2423" s="84"/>
      <c r="AX2423" s="84"/>
      <c r="AY2423" s="84"/>
      <c r="AZ2423" s="84"/>
    </row>
    <row r="2424" spans="1:52" x14ac:dyDescent="0.55000000000000004">
      <c r="A2424" s="69" t="s">
        <v>643</v>
      </c>
      <c r="B2424" s="69" t="s">
        <v>677</v>
      </c>
      <c r="C2424" s="70"/>
      <c r="D2424" s="71"/>
      <c r="E2424" s="72"/>
      <c r="F2424" s="73"/>
      <c r="G2424" s="70"/>
      <c r="H2424" s="74"/>
      <c r="I2424" s="75"/>
      <c r="J2424" s="75"/>
      <c r="K2424" s="36"/>
      <c r="L2424" s="82"/>
      <c r="M2424" s="82"/>
      <c r="N2424" s="77"/>
      <c r="O2424" s="84" t="s">
        <v>1269</v>
      </c>
      <c r="P2424" s="86">
        <v>43424.42559027778</v>
      </c>
      <c r="Q2424" s="84" t="s">
        <v>1275</v>
      </c>
      <c r="R2424" s="84"/>
      <c r="S2424" s="84"/>
      <c r="T2424" s="84" t="s">
        <v>2021</v>
      </c>
      <c r="U2424" s="84"/>
      <c r="V2424" s="88" t="s">
        <v>3011</v>
      </c>
      <c r="W2424" s="86">
        <v>43424.42559027778</v>
      </c>
      <c r="X2424" s="88" t="s">
        <v>3783</v>
      </c>
      <c r="Y2424" s="84"/>
      <c r="Z2424" s="84"/>
      <c r="AA2424" s="87" t="s">
        <v>4913</v>
      </c>
      <c r="AB2424" s="84"/>
      <c r="AC2424" s="84" t="b">
        <v>0</v>
      </c>
      <c r="AD2424" s="84">
        <v>0</v>
      </c>
      <c r="AE2424" s="87" t="s">
        <v>5552</v>
      </c>
      <c r="AF2424" s="84" t="b">
        <v>0</v>
      </c>
      <c r="AG2424" s="84" t="s">
        <v>5605</v>
      </c>
      <c r="AH2424" s="84"/>
      <c r="AI2424" s="87" t="s">
        <v>5552</v>
      </c>
      <c r="AJ2424" s="84" t="b">
        <v>0</v>
      </c>
      <c r="AK2424" s="84">
        <v>8</v>
      </c>
      <c r="AL2424" s="87" t="s">
        <v>5128</v>
      </c>
      <c r="AM2424" s="84" t="s">
        <v>5682</v>
      </c>
      <c r="AN2424" s="84" t="b">
        <v>0</v>
      </c>
      <c r="AO2424" s="87" t="s">
        <v>5128</v>
      </c>
      <c r="AP2424" s="84" t="s">
        <v>179</v>
      </c>
      <c r="AQ2424" s="84">
        <v>0</v>
      </c>
      <c r="AR2424" s="84">
        <v>0</v>
      </c>
      <c r="AS2424" s="84"/>
      <c r="AT2424" s="84"/>
      <c r="AU2424" s="84"/>
      <c r="AV2424" s="84"/>
      <c r="AW2424" s="84"/>
      <c r="AX2424" s="84"/>
      <c r="AY2424" s="84"/>
      <c r="AZ2424" s="84"/>
    </row>
    <row r="2425" spans="1:52" x14ac:dyDescent="0.55000000000000004">
      <c r="A2425" s="69" t="s">
        <v>643</v>
      </c>
      <c r="B2425" s="69" t="s">
        <v>234</v>
      </c>
      <c r="C2425" s="70"/>
      <c r="D2425" s="71"/>
      <c r="E2425" s="72"/>
      <c r="F2425" s="73"/>
      <c r="G2425" s="70"/>
      <c r="H2425" s="74"/>
      <c r="I2425" s="75"/>
      <c r="J2425" s="75"/>
      <c r="K2425" s="36"/>
      <c r="L2425" s="82"/>
      <c r="M2425" s="82"/>
      <c r="N2425" s="77"/>
      <c r="O2425" s="84" t="s">
        <v>1270</v>
      </c>
      <c r="P2425" s="86">
        <v>43424.42559027778</v>
      </c>
      <c r="Q2425" s="84" t="s">
        <v>1275</v>
      </c>
      <c r="R2425" s="84"/>
      <c r="S2425" s="84"/>
      <c r="T2425" s="84" t="s">
        <v>2021</v>
      </c>
      <c r="U2425" s="84"/>
      <c r="V2425" s="88" t="s">
        <v>3011</v>
      </c>
      <c r="W2425" s="86">
        <v>43424.42559027778</v>
      </c>
      <c r="X2425" s="88" t="s">
        <v>3783</v>
      </c>
      <c r="Y2425" s="84"/>
      <c r="Z2425" s="84"/>
      <c r="AA2425" s="87" t="s">
        <v>4913</v>
      </c>
      <c r="AB2425" s="84"/>
      <c r="AC2425" s="84" t="b">
        <v>0</v>
      </c>
      <c r="AD2425" s="84">
        <v>0</v>
      </c>
      <c r="AE2425" s="87" t="s">
        <v>5552</v>
      </c>
      <c r="AF2425" s="84" t="b">
        <v>0</v>
      </c>
      <c r="AG2425" s="84" t="s">
        <v>5605</v>
      </c>
      <c r="AH2425" s="84"/>
      <c r="AI2425" s="87" t="s">
        <v>5552</v>
      </c>
      <c r="AJ2425" s="84" t="b">
        <v>0</v>
      </c>
      <c r="AK2425" s="84">
        <v>8</v>
      </c>
      <c r="AL2425" s="87" t="s">
        <v>5128</v>
      </c>
      <c r="AM2425" s="84" t="s">
        <v>5682</v>
      </c>
      <c r="AN2425" s="84" t="b">
        <v>0</v>
      </c>
      <c r="AO2425" s="87" t="s">
        <v>5128</v>
      </c>
      <c r="AP2425" s="84" t="s">
        <v>179</v>
      </c>
      <c r="AQ2425" s="84">
        <v>0</v>
      </c>
      <c r="AR2425" s="84">
        <v>0</v>
      </c>
      <c r="AS2425" s="84"/>
      <c r="AT2425" s="84"/>
      <c r="AU2425" s="84"/>
      <c r="AV2425" s="84"/>
      <c r="AW2425" s="84"/>
      <c r="AX2425" s="84"/>
      <c r="AY2425" s="84"/>
      <c r="AZ2425" s="84"/>
    </row>
    <row r="2426" spans="1:52" x14ac:dyDescent="0.55000000000000004">
      <c r="A2426" s="69" t="s">
        <v>643</v>
      </c>
      <c r="B2426" s="69" t="s">
        <v>678</v>
      </c>
      <c r="C2426" s="70"/>
      <c r="D2426" s="71"/>
      <c r="E2426" s="72"/>
      <c r="F2426" s="73"/>
      <c r="G2426" s="70"/>
      <c r="H2426" s="74"/>
      <c r="I2426" s="75"/>
      <c r="J2426" s="75"/>
      <c r="K2426" s="36"/>
      <c r="L2426" s="82"/>
      <c r="M2426" s="82"/>
      <c r="N2426" s="77"/>
      <c r="O2426" s="84" t="s">
        <v>1270</v>
      </c>
      <c r="P2426" s="86">
        <v>43424.42559027778</v>
      </c>
      <c r="Q2426" s="84" t="s">
        <v>1275</v>
      </c>
      <c r="R2426" s="84"/>
      <c r="S2426" s="84"/>
      <c r="T2426" s="84" t="s">
        <v>2021</v>
      </c>
      <c r="U2426" s="84"/>
      <c r="V2426" s="88" t="s">
        <v>3011</v>
      </c>
      <c r="W2426" s="86">
        <v>43424.42559027778</v>
      </c>
      <c r="X2426" s="88" t="s">
        <v>3783</v>
      </c>
      <c r="Y2426" s="84"/>
      <c r="Z2426" s="84"/>
      <c r="AA2426" s="87" t="s">
        <v>4913</v>
      </c>
      <c r="AB2426" s="84"/>
      <c r="AC2426" s="84" t="b">
        <v>0</v>
      </c>
      <c r="AD2426" s="84">
        <v>0</v>
      </c>
      <c r="AE2426" s="87" t="s">
        <v>5552</v>
      </c>
      <c r="AF2426" s="84" t="b">
        <v>0</v>
      </c>
      <c r="AG2426" s="84" t="s">
        <v>5605</v>
      </c>
      <c r="AH2426" s="84"/>
      <c r="AI2426" s="87" t="s">
        <v>5552</v>
      </c>
      <c r="AJ2426" s="84" t="b">
        <v>0</v>
      </c>
      <c r="AK2426" s="84">
        <v>8</v>
      </c>
      <c r="AL2426" s="87" t="s">
        <v>5128</v>
      </c>
      <c r="AM2426" s="84" t="s">
        <v>5682</v>
      </c>
      <c r="AN2426" s="84" t="b">
        <v>0</v>
      </c>
      <c r="AO2426" s="87" t="s">
        <v>5128</v>
      </c>
      <c r="AP2426" s="84" t="s">
        <v>179</v>
      </c>
      <c r="AQ2426" s="84">
        <v>0</v>
      </c>
      <c r="AR2426" s="84">
        <v>0</v>
      </c>
      <c r="AS2426" s="84"/>
      <c r="AT2426" s="84"/>
      <c r="AU2426" s="84"/>
      <c r="AV2426" s="84"/>
      <c r="AW2426" s="84"/>
      <c r="AX2426" s="84"/>
      <c r="AY2426" s="84"/>
      <c r="AZ2426" s="84"/>
    </row>
    <row r="2427" spans="1:52" x14ac:dyDescent="0.55000000000000004">
      <c r="A2427" s="69" t="s">
        <v>643</v>
      </c>
      <c r="B2427" s="69" t="s">
        <v>676</v>
      </c>
      <c r="C2427" s="70"/>
      <c r="D2427" s="71"/>
      <c r="E2427" s="72"/>
      <c r="F2427" s="73"/>
      <c r="G2427" s="70"/>
      <c r="H2427" s="74"/>
      <c r="I2427" s="75"/>
      <c r="J2427" s="75"/>
      <c r="K2427" s="36"/>
      <c r="L2427" s="82"/>
      <c r="M2427" s="82"/>
      <c r="N2427" s="77"/>
      <c r="O2427" s="84" t="s">
        <v>1269</v>
      </c>
      <c r="P2427" s="86">
        <v>43430.832604166666</v>
      </c>
      <c r="Q2427" s="84" t="s">
        <v>1478</v>
      </c>
      <c r="R2427" s="88" t="s">
        <v>1794</v>
      </c>
      <c r="S2427" s="84" t="s">
        <v>1942</v>
      </c>
      <c r="T2427" s="84" t="s">
        <v>2199</v>
      </c>
      <c r="U2427" s="84"/>
      <c r="V2427" s="88" t="s">
        <v>3011</v>
      </c>
      <c r="W2427" s="86">
        <v>43430.832604166666</v>
      </c>
      <c r="X2427" s="88" t="s">
        <v>3784</v>
      </c>
      <c r="Y2427" s="84"/>
      <c r="Z2427" s="84"/>
      <c r="AA2427" s="87" t="s">
        <v>4914</v>
      </c>
      <c r="AB2427" s="84"/>
      <c r="AC2427" s="84" t="b">
        <v>0</v>
      </c>
      <c r="AD2427" s="84">
        <v>0</v>
      </c>
      <c r="AE2427" s="87" t="s">
        <v>5552</v>
      </c>
      <c r="AF2427" s="84" t="b">
        <v>1</v>
      </c>
      <c r="AG2427" s="84" t="s">
        <v>5608</v>
      </c>
      <c r="AH2427" s="84"/>
      <c r="AI2427" s="87" t="s">
        <v>5638</v>
      </c>
      <c r="AJ2427" s="84" t="b">
        <v>0</v>
      </c>
      <c r="AK2427" s="84">
        <v>4</v>
      </c>
      <c r="AL2427" s="87" t="s">
        <v>4966</v>
      </c>
      <c r="AM2427" s="84" t="s">
        <v>5682</v>
      </c>
      <c r="AN2427" s="84" t="b">
        <v>0</v>
      </c>
      <c r="AO2427" s="87" t="s">
        <v>4966</v>
      </c>
      <c r="AP2427" s="84" t="s">
        <v>179</v>
      </c>
      <c r="AQ2427" s="84">
        <v>0</v>
      </c>
      <c r="AR2427" s="84">
        <v>0</v>
      </c>
      <c r="AS2427" s="84"/>
      <c r="AT2427" s="84"/>
      <c r="AU2427" s="84"/>
      <c r="AV2427" s="84"/>
      <c r="AW2427" s="84"/>
      <c r="AX2427" s="84"/>
      <c r="AY2427" s="84"/>
      <c r="AZ2427" s="84"/>
    </row>
    <row r="2428" spans="1:52" x14ac:dyDescent="0.55000000000000004">
      <c r="A2428" s="69" t="s">
        <v>643</v>
      </c>
      <c r="B2428" s="69" t="s">
        <v>676</v>
      </c>
      <c r="C2428" s="70"/>
      <c r="D2428" s="71"/>
      <c r="E2428" s="72"/>
      <c r="F2428" s="73"/>
      <c r="G2428" s="70"/>
      <c r="H2428" s="74"/>
      <c r="I2428" s="75"/>
      <c r="J2428" s="75"/>
      <c r="K2428" s="36"/>
      <c r="L2428" s="82"/>
      <c r="M2428" s="82"/>
      <c r="N2428" s="77"/>
      <c r="O2428" s="84" t="s">
        <v>1270</v>
      </c>
      <c r="P2428" s="86">
        <v>43430.833958333336</v>
      </c>
      <c r="Q2428" s="84" t="s">
        <v>1476</v>
      </c>
      <c r="R2428" s="88" t="s">
        <v>1794</v>
      </c>
      <c r="S2428" s="84" t="s">
        <v>1942</v>
      </c>
      <c r="T2428" s="84" t="s">
        <v>2237</v>
      </c>
      <c r="U2428" s="84"/>
      <c r="V2428" s="88" t="s">
        <v>3011</v>
      </c>
      <c r="W2428" s="86">
        <v>43430.833958333336</v>
      </c>
      <c r="X2428" s="88" t="s">
        <v>3782</v>
      </c>
      <c r="Y2428" s="84"/>
      <c r="Z2428" s="84"/>
      <c r="AA2428" s="87" t="s">
        <v>4912</v>
      </c>
      <c r="AB2428" s="84"/>
      <c r="AC2428" s="84" t="b">
        <v>0</v>
      </c>
      <c r="AD2428" s="84">
        <v>2</v>
      </c>
      <c r="AE2428" s="87" t="s">
        <v>5552</v>
      </c>
      <c r="AF2428" s="84" t="b">
        <v>1</v>
      </c>
      <c r="AG2428" s="84" t="s">
        <v>5605</v>
      </c>
      <c r="AH2428" s="84"/>
      <c r="AI2428" s="87" t="s">
        <v>5638</v>
      </c>
      <c r="AJ2428" s="84" t="b">
        <v>0</v>
      </c>
      <c r="AK2428" s="84">
        <v>2</v>
      </c>
      <c r="AL2428" s="87" t="s">
        <v>5552</v>
      </c>
      <c r="AM2428" s="84" t="s">
        <v>5682</v>
      </c>
      <c r="AN2428" s="84" t="b">
        <v>0</v>
      </c>
      <c r="AO2428" s="87" t="s">
        <v>4912</v>
      </c>
      <c r="AP2428" s="84" t="s">
        <v>179</v>
      </c>
      <c r="AQ2428" s="84">
        <v>0</v>
      </c>
      <c r="AR2428" s="84">
        <v>0</v>
      </c>
      <c r="AS2428" s="84"/>
      <c r="AT2428" s="84"/>
      <c r="AU2428" s="84"/>
      <c r="AV2428" s="84"/>
      <c r="AW2428" s="84"/>
      <c r="AX2428" s="84"/>
      <c r="AY2428" s="84"/>
      <c r="AZ2428" s="84"/>
    </row>
    <row r="2429" spans="1:52" x14ac:dyDescent="0.55000000000000004">
      <c r="A2429" s="69" t="s">
        <v>643</v>
      </c>
      <c r="B2429" s="69" t="s">
        <v>1111</v>
      </c>
      <c r="C2429" s="70"/>
      <c r="D2429" s="71"/>
      <c r="E2429" s="72"/>
      <c r="F2429" s="73"/>
      <c r="G2429" s="70"/>
      <c r="H2429" s="74"/>
      <c r="I2429" s="75"/>
      <c r="J2429" s="75"/>
      <c r="K2429" s="36"/>
      <c r="L2429" s="82"/>
      <c r="M2429" s="82"/>
      <c r="N2429" s="77"/>
      <c r="O2429" s="84" t="s">
        <v>1270</v>
      </c>
      <c r="P2429" s="86">
        <v>43430.833958333336</v>
      </c>
      <c r="Q2429" s="84" t="s">
        <v>1476</v>
      </c>
      <c r="R2429" s="88" t="s">
        <v>1794</v>
      </c>
      <c r="S2429" s="84" t="s">
        <v>1942</v>
      </c>
      <c r="T2429" s="84" t="s">
        <v>2237</v>
      </c>
      <c r="U2429" s="84"/>
      <c r="V2429" s="88" t="s">
        <v>3011</v>
      </c>
      <c r="W2429" s="86">
        <v>43430.833958333336</v>
      </c>
      <c r="X2429" s="88" t="s">
        <v>3782</v>
      </c>
      <c r="Y2429" s="84"/>
      <c r="Z2429" s="84"/>
      <c r="AA2429" s="87" t="s">
        <v>4912</v>
      </c>
      <c r="AB2429" s="84"/>
      <c r="AC2429" s="84" t="b">
        <v>0</v>
      </c>
      <c r="AD2429" s="84">
        <v>2</v>
      </c>
      <c r="AE2429" s="87" t="s">
        <v>5552</v>
      </c>
      <c r="AF2429" s="84" t="b">
        <v>1</v>
      </c>
      <c r="AG2429" s="84" t="s">
        <v>5605</v>
      </c>
      <c r="AH2429" s="84"/>
      <c r="AI2429" s="87" t="s">
        <v>5638</v>
      </c>
      <c r="AJ2429" s="84" t="b">
        <v>0</v>
      </c>
      <c r="AK2429" s="84">
        <v>2</v>
      </c>
      <c r="AL2429" s="87" t="s">
        <v>5552</v>
      </c>
      <c r="AM2429" s="84" t="s">
        <v>5682</v>
      </c>
      <c r="AN2429" s="84" t="b">
        <v>0</v>
      </c>
      <c r="AO2429" s="87" t="s">
        <v>4912</v>
      </c>
      <c r="AP2429" s="84" t="s">
        <v>179</v>
      </c>
      <c r="AQ2429" s="84">
        <v>0</v>
      </c>
      <c r="AR2429" s="84">
        <v>0</v>
      </c>
      <c r="AS2429" s="84"/>
      <c r="AT2429" s="84"/>
      <c r="AU2429" s="84"/>
      <c r="AV2429" s="84"/>
      <c r="AW2429" s="84"/>
      <c r="AX2429" s="84"/>
      <c r="AY2429" s="84"/>
      <c r="AZ2429" s="84"/>
    </row>
    <row r="2430" spans="1:52" x14ac:dyDescent="0.55000000000000004">
      <c r="A2430" s="69" t="s">
        <v>643</v>
      </c>
      <c r="B2430" s="69" t="s">
        <v>677</v>
      </c>
      <c r="C2430" s="70"/>
      <c r="D2430" s="71"/>
      <c r="E2430" s="72"/>
      <c r="F2430" s="73"/>
      <c r="G2430" s="70"/>
      <c r="H2430" s="74"/>
      <c r="I2430" s="75"/>
      <c r="J2430" s="75"/>
      <c r="K2430" s="36"/>
      <c r="L2430" s="82"/>
      <c r="M2430" s="82"/>
      <c r="N2430" s="77"/>
      <c r="O2430" s="84" t="s">
        <v>1270</v>
      </c>
      <c r="P2430" s="86">
        <v>43430.833958333336</v>
      </c>
      <c r="Q2430" s="84" t="s">
        <v>1476</v>
      </c>
      <c r="R2430" s="88" t="s">
        <v>1794</v>
      </c>
      <c r="S2430" s="84" t="s">
        <v>1942</v>
      </c>
      <c r="T2430" s="84" t="s">
        <v>2237</v>
      </c>
      <c r="U2430" s="84"/>
      <c r="V2430" s="88" t="s">
        <v>3011</v>
      </c>
      <c r="W2430" s="86">
        <v>43430.833958333336</v>
      </c>
      <c r="X2430" s="88" t="s">
        <v>3782</v>
      </c>
      <c r="Y2430" s="84"/>
      <c r="Z2430" s="84"/>
      <c r="AA2430" s="87" t="s">
        <v>4912</v>
      </c>
      <c r="AB2430" s="84"/>
      <c r="AC2430" s="84" t="b">
        <v>0</v>
      </c>
      <c r="AD2430" s="84">
        <v>2</v>
      </c>
      <c r="AE2430" s="87" t="s">
        <v>5552</v>
      </c>
      <c r="AF2430" s="84" t="b">
        <v>1</v>
      </c>
      <c r="AG2430" s="84" t="s">
        <v>5605</v>
      </c>
      <c r="AH2430" s="84"/>
      <c r="AI2430" s="87" t="s">
        <v>5638</v>
      </c>
      <c r="AJ2430" s="84" t="b">
        <v>0</v>
      </c>
      <c r="AK2430" s="84">
        <v>2</v>
      </c>
      <c r="AL2430" s="87" t="s">
        <v>5552</v>
      </c>
      <c r="AM2430" s="84" t="s">
        <v>5682</v>
      </c>
      <c r="AN2430" s="84" t="b">
        <v>0</v>
      </c>
      <c r="AO2430" s="87" t="s">
        <v>4912</v>
      </c>
      <c r="AP2430" s="84" t="s">
        <v>179</v>
      </c>
      <c r="AQ2430" s="84">
        <v>0</v>
      </c>
      <c r="AR2430" s="84">
        <v>0</v>
      </c>
      <c r="AS2430" s="84"/>
      <c r="AT2430" s="84"/>
      <c r="AU2430" s="84"/>
      <c r="AV2430" s="84"/>
      <c r="AW2430" s="84"/>
      <c r="AX2430" s="84"/>
      <c r="AY2430" s="84"/>
      <c r="AZ2430" s="84"/>
    </row>
    <row r="2431" spans="1:52" x14ac:dyDescent="0.55000000000000004">
      <c r="A2431" s="69" t="s">
        <v>643</v>
      </c>
      <c r="B2431" s="69" t="s">
        <v>677</v>
      </c>
      <c r="C2431" s="70"/>
      <c r="D2431" s="71"/>
      <c r="E2431" s="72"/>
      <c r="F2431" s="73"/>
      <c r="G2431" s="70"/>
      <c r="H2431" s="74"/>
      <c r="I2431" s="75"/>
      <c r="J2431" s="75"/>
      <c r="K2431" s="36"/>
      <c r="L2431" s="82"/>
      <c r="M2431" s="82"/>
      <c r="N2431" s="77"/>
      <c r="O2431" s="84" t="s">
        <v>1269</v>
      </c>
      <c r="P2431" s="86">
        <v>43431.629131944443</v>
      </c>
      <c r="Q2431" s="84" t="s">
        <v>1492</v>
      </c>
      <c r="R2431" s="84"/>
      <c r="S2431" s="84"/>
      <c r="T2431" s="84" t="s">
        <v>2211</v>
      </c>
      <c r="U2431" s="84"/>
      <c r="V2431" s="88" t="s">
        <v>3011</v>
      </c>
      <c r="W2431" s="86">
        <v>43431.629131944443</v>
      </c>
      <c r="X2431" s="88" t="s">
        <v>3785</v>
      </c>
      <c r="Y2431" s="84"/>
      <c r="Z2431" s="84"/>
      <c r="AA2431" s="87" t="s">
        <v>4915</v>
      </c>
      <c r="AB2431" s="84"/>
      <c r="AC2431" s="84" t="b">
        <v>0</v>
      </c>
      <c r="AD2431" s="84">
        <v>0</v>
      </c>
      <c r="AE2431" s="87" t="s">
        <v>5552</v>
      </c>
      <c r="AF2431" s="84" t="b">
        <v>0</v>
      </c>
      <c r="AG2431" s="84" t="s">
        <v>5605</v>
      </c>
      <c r="AH2431" s="84"/>
      <c r="AI2431" s="87" t="s">
        <v>5552</v>
      </c>
      <c r="AJ2431" s="84" t="b">
        <v>0</v>
      </c>
      <c r="AK2431" s="84">
        <v>6</v>
      </c>
      <c r="AL2431" s="87" t="s">
        <v>4967</v>
      </c>
      <c r="AM2431" s="84" t="s">
        <v>5682</v>
      </c>
      <c r="AN2431" s="84" t="b">
        <v>0</v>
      </c>
      <c r="AO2431" s="87" t="s">
        <v>4967</v>
      </c>
      <c r="AP2431" s="84" t="s">
        <v>179</v>
      </c>
      <c r="AQ2431" s="84">
        <v>0</v>
      </c>
      <c r="AR2431" s="84">
        <v>0</v>
      </c>
      <c r="AS2431" s="84"/>
      <c r="AT2431" s="84"/>
      <c r="AU2431" s="84"/>
      <c r="AV2431" s="84"/>
      <c r="AW2431" s="84"/>
      <c r="AX2431" s="84"/>
      <c r="AY2431" s="84"/>
      <c r="AZ2431" s="84"/>
    </row>
    <row r="2432" spans="1:52" x14ac:dyDescent="0.55000000000000004">
      <c r="A2432" s="69" t="s">
        <v>643</v>
      </c>
      <c r="B2432" s="69" t="s">
        <v>676</v>
      </c>
      <c r="C2432" s="70"/>
      <c r="D2432" s="71"/>
      <c r="E2432" s="72"/>
      <c r="F2432" s="73"/>
      <c r="G2432" s="70"/>
      <c r="H2432" s="74"/>
      <c r="I2432" s="75"/>
      <c r="J2432" s="75"/>
      <c r="K2432" s="36"/>
      <c r="L2432" s="82"/>
      <c r="M2432" s="82"/>
      <c r="N2432" s="77"/>
      <c r="O2432" s="84" t="s">
        <v>1270</v>
      </c>
      <c r="P2432" s="86">
        <v>43431.629131944443</v>
      </c>
      <c r="Q2432" s="84" t="s">
        <v>1492</v>
      </c>
      <c r="R2432" s="84"/>
      <c r="S2432" s="84"/>
      <c r="T2432" s="84" t="s">
        <v>2211</v>
      </c>
      <c r="U2432" s="84"/>
      <c r="V2432" s="88" t="s">
        <v>3011</v>
      </c>
      <c r="W2432" s="86">
        <v>43431.629131944443</v>
      </c>
      <c r="X2432" s="88" t="s">
        <v>3785</v>
      </c>
      <c r="Y2432" s="84"/>
      <c r="Z2432" s="84"/>
      <c r="AA2432" s="87" t="s">
        <v>4915</v>
      </c>
      <c r="AB2432" s="84"/>
      <c r="AC2432" s="84" t="b">
        <v>0</v>
      </c>
      <c r="AD2432" s="84">
        <v>0</v>
      </c>
      <c r="AE2432" s="87" t="s">
        <v>5552</v>
      </c>
      <c r="AF2432" s="84" t="b">
        <v>0</v>
      </c>
      <c r="AG2432" s="84" t="s">
        <v>5605</v>
      </c>
      <c r="AH2432" s="84"/>
      <c r="AI2432" s="87" t="s">
        <v>5552</v>
      </c>
      <c r="AJ2432" s="84" t="b">
        <v>0</v>
      </c>
      <c r="AK2432" s="84">
        <v>6</v>
      </c>
      <c r="AL2432" s="87" t="s">
        <v>4967</v>
      </c>
      <c r="AM2432" s="84" t="s">
        <v>5682</v>
      </c>
      <c r="AN2432" s="84" t="b">
        <v>0</v>
      </c>
      <c r="AO2432" s="87" t="s">
        <v>4967</v>
      </c>
      <c r="AP2432" s="84" t="s">
        <v>179</v>
      </c>
      <c r="AQ2432" s="84">
        <v>0</v>
      </c>
      <c r="AR2432" s="84">
        <v>0</v>
      </c>
      <c r="AS2432" s="84"/>
      <c r="AT2432" s="84"/>
      <c r="AU2432" s="84"/>
      <c r="AV2432" s="84"/>
      <c r="AW2432" s="84"/>
      <c r="AX2432" s="84"/>
      <c r="AY2432" s="84"/>
      <c r="AZ2432" s="84"/>
    </row>
    <row r="2433" spans="1:52" x14ac:dyDescent="0.55000000000000004">
      <c r="A2433" s="69" t="s">
        <v>643</v>
      </c>
      <c r="B2433" s="69" t="s">
        <v>1111</v>
      </c>
      <c r="C2433" s="70"/>
      <c r="D2433" s="71"/>
      <c r="E2433" s="72"/>
      <c r="F2433" s="73"/>
      <c r="G2433" s="70"/>
      <c r="H2433" s="74"/>
      <c r="I2433" s="75"/>
      <c r="J2433" s="75"/>
      <c r="K2433" s="36"/>
      <c r="L2433" s="82"/>
      <c r="M2433" s="82"/>
      <c r="N2433" s="77"/>
      <c r="O2433" s="84" t="s">
        <v>1270</v>
      </c>
      <c r="P2433" s="86">
        <v>43431.629131944443</v>
      </c>
      <c r="Q2433" s="84" t="s">
        <v>1492</v>
      </c>
      <c r="R2433" s="84"/>
      <c r="S2433" s="84"/>
      <c r="T2433" s="84" t="s">
        <v>2211</v>
      </c>
      <c r="U2433" s="84"/>
      <c r="V2433" s="88" t="s">
        <v>3011</v>
      </c>
      <c r="W2433" s="86">
        <v>43431.629131944443</v>
      </c>
      <c r="X2433" s="88" t="s">
        <v>3785</v>
      </c>
      <c r="Y2433" s="84"/>
      <c r="Z2433" s="84"/>
      <c r="AA2433" s="87" t="s">
        <v>4915</v>
      </c>
      <c r="AB2433" s="84"/>
      <c r="AC2433" s="84" t="b">
        <v>0</v>
      </c>
      <c r="AD2433" s="84">
        <v>0</v>
      </c>
      <c r="AE2433" s="87" t="s">
        <v>5552</v>
      </c>
      <c r="AF2433" s="84" t="b">
        <v>0</v>
      </c>
      <c r="AG2433" s="84" t="s">
        <v>5605</v>
      </c>
      <c r="AH2433" s="84"/>
      <c r="AI2433" s="87" t="s">
        <v>5552</v>
      </c>
      <c r="AJ2433" s="84" t="b">
        <v>0</v>
      </c>
      <c r="AK2433" s="84">
        <v>6</v>
      </c>
      <c r="AL2433" s="87" t="s">
        <v>4967</v>
      </c>
      <c r="AM2433" s="84" t="s">
        <v>5682</v>
      </c>
      <c r="AN2433" s="84" t="b">
        <v>0</v>
      </c>
      <c r="AO2433" s="87" t="s">
        <v>4967</v>
      </c>
      <c r="AP2433" s="84" t="s">
        <v>179</v>
      </c>
      <c r="AQ2433" s="84">
        <v>0</v>
      </c>
      <c r="AR2433" s="84">
        <v>0</v>
      </c>
      <c r="AS2433" s="84"/>
      <c r="AT2433" s="84"/>
      <c r="AU2433" s="84"/>
      <c r="AV2433" s="84"/>
      <c r="AW2433" s="84"/>
      <c r="AX2433" s="84"/>
      <c r="AY2433" s="84"/>
      <c r="AZ2433" s="84"/>
    </row>
    <row r="2434" spans="1:52" x14ac:dyDescent="0.55000000000000004">
      <c r="A2434" s="69" t="s">
        <v>643</v>
      </c>
      <c r="B2434" s="69" t="s">
        <v>678</v>
      </c>
      <c r="C2434" s="70"/>
      <c r="D2434" s="71"/>
      <c r="E2434" s="72"/>
      <c r="F2434" s="73"/>
      <c r="G2434" s="70"/>
      <c r="H2434" s="74"/>
      <c r="I2434" s="75"/>
      <c r="J2434" s="75"/>
      <c r="K2434" s="36"/>
      <c r="L2434" s="82"/>
      <c r="M2434" s="82"/>
      <c r="N2434" s="77"/>
      <c r="O2434" s="84" t="s">
        <v>1271</v>
      </c>
      <c r="P2434" s="86">
        <v>43431.629131944443</v>
      </c>
      <c r="Q2434" s="84" t="s">
        <v>1492</v>
      </c>
      <c r="R2434" s="84"/>
      <c r="S2434" s="84"/>
      <c r="T2434" s="84" t="s">
        <v>2211</v>
      </c>
      <c r="U2434" s="84"/>
      <c r="V2434" s="88" t="s">
        <v>3011</v>
      </c>
      <c r="W2434" s="86">
        <v>43431.629131944443</v>
      </c>
      <c r="X2434" s="88" t="s">
        <v>3785</v>
      </c>
      <c r="Y2434" s="84"/>
      <c r="Z2434" s="84"/>
      <c r="AA2434" s="87" t="s">
        <v>4915</v>
      </c>
      <c r="AB2434" s="84"/>
      <c r="AC2434" s="84" t="b">
        <v>0</v>
      </c>
      <c r="AD2434" s="84">
        <v>0</v>
      </c>
      <c r="AE2434" s="87" t="s">
        <v>5552</v>
      </c>
      <c r="AF2434" s="84" t="b">
        <v>0</v>
      </c>
      <c r="AG2434" s="84" t="s">
        <v>5605</v>
      </c>
      <c r="AH2434" s="84"/>
      <c r="AI2434" s="87" t="s">
        <v>5552</v>
      </c>
      <c r="AJ2434" s="84" t="b">
        <v>0</v>
      </c>
      <c r="AK2434" s="84">
        <v>6</v>
      </c>
      <c r="AL2434" s="87" t="s">
        <v>4967</v>
      </c>
      <c r="AM2434" s="84" t="s">
        <v>5682</v>
      </c>
      <c r="AN2434" s="84" t="b">
        <v>0</v>
      </c>
      <c r="AO2434" s="87" t="s">
        <v>4967</v>
      </c>
      <c r="AP2434" s="84" t="s">
        <v>179</v>
      </c>
      <c r="AQ2434" s="84">
        <v>0</v>
      </c>
      <c r="AR2434" s="84">
        <v>0</v>
      </c>
      <c r="AS2434" s="84"/>
      <c r="AT2434" s="84"/>
      <c r="AU2434" s="84"/>
      <c r="AV2434" s="84"/>
      <c r="AW2434" s="84"/>
      <c r="AX2434" s="84"/>
      <c r="AY2434" s="84"/>
      <c r="AZ2434" s="84"/>
    </row>
    <row r="2435" spans="1:52" x14ac:dyDescent="0.55000000000000004">
      <c r="A2435" s="69" t="s">
        <v>644</v>
      </c>
      <c r="B2435" s="69" t="s">
        <v>853</v>
      </c>
      <c r="C2435" s="70"/>
      <c r="D2435" s="71"/>
      <c r="E2435" s="72"/>
      <c r="F2435" s="73"/>
      <c r="G2435" s="70"/>
      <c r="H2435" s="74"/>
      <c r="I2435" s="75"/>
      <c r="J2435" s="75"/>
      <c r="K2435" s="36"/>
      <c r="L2435" s="82"/>
      <c r="M2435" s="82"/>
      <c r="N2435" s="77"/>
      <c r="O2435" s="84" t="s">
        <v>1269</v>
      </c>
      <c r="P2435" s="86">
        <v>43431.631724537037</v>
      </c>
      <c r="Q2435" s="84" t="s">
        <v>1515</v>
      </c>
      <c r="R2435" s="84"/>
      <c r="S2435" s="84"/>
      <c r="T2435" s="84" t="s">
        <v>2021</v>
      </c>
      <c r="U2435" s="84"/>
      <c r="V2435" s="88" t="s">
        <v>3012</v>
      </c>
      <c r="W2435" s="86">
        <v>43431.631724537037</v>
      </c>
      <c r="X2435" s="88" t="s">
        <v>3786</v>
      </c>
      <c r="Y2435" s="84"/>
      <c r="Z2435" s="84"/>
      <c r="AA2435" s="87" t="s">
        <v>4916</v>
      </c>
      <c r="AB2435" s="84"/>
      <c r="AC2435" s="84" t="b">
        <v>0</v>
      </c>
      <c r="AD2435" s="84">
        <v>0</v>
      </c>
      <c r="AE2435" s="87" t="s">
        <v>5552</v>
      </c>
      <c r="AF2435" s="84" t="b">
        <v>0</v>
      </c>
      <c r="AG2435" s="84" t="s">
        <v>5604</v>
      </c>
      <c r="AH2435" s="84"/>
      <c r="AI2435" s="87" t="s">
        <v>5552</v>
      </c>
      <c r="AJ2435" s="84" t="b">
        <v>0</v>
      </c>
      <c r="AK2435" s="84">
        <v>7</v>
      </c>
      <c r="AL2435" s="87" t="s">
        <v>5431</v>
      </c>
      <c r="AM2435" s="84" t="s">
        <v>5685</v>
      </c>
      <c r="AN2435" s="84" t="b">
        <v>0</v>
      </c>
      <c r="AO2435" s="87" t="s">
        <v>5431</v>
      </c>
      <c r="AP2435" s="84" t="s">
        <v>179</v>
      </c>
      <c r="AQ2435" s="84">
        <v>0</v>
      </c>
      <c r="AR2435" s="84">
        <v>0</v>
      </c>
      <c r="AS2435" s="84"/>
      <c r="AT2435" s="84"/>
      <c r="AU2435" s="84"/>
      <c r="AV2435" s="84"/>
      <c r="AW2435" s="84"/>
      <c r="AX2435" s="84"/>
      <c r="AY2435" s="84"/>
      <c r="AZ2435" s="84"/>
    </row>
    <row r="2436" spans="1:52" x14ac:dyDescent="0.55000000000000004">
      <c r="A2436" s="69" t="s">
        <v>645</v>
      </c>
      <c r="B2436" s="69" t="s">
        <v>677</v>
      </c>
      <c r="C2436" s="70"/>
      <c r="D2436" s="71"/>
      <c r="E2436" s="72"/>
      <c r="F2436" s="73"/>
      <c r="G2436" s="70"/>
      <c r="H2436" s="74"/>
      <c r="I2436" s="75"/>
      <c r="J2436" s="75"/>
      <c r="K2436" s="36"/>
      <c r="L2436" s="82"/>
      <c r="M2436" s="82"/>
      <c r="N2436" s="77"/>
      <c r="O2436" s="84" t="s">
        <v>1269</v>
      </c>
      <c r="P2436" s="86">
        <v>43431.633368055554</v>
      </c>
      <c r="Q2436" s="84" t="s">
        <v>1492</v>
      </c>
      <c r="R2436" s="84"/>
      <c r="S2436" s="84"/>
      <c r="T2436" s="84" t="s">
        <v>2211</v>
      </c>
      <c r="U2436" s="84"/>
      <c r="V2436" s="88" t="s">
        <v>3013</v>
      </c>
      <c r="W2436" s="86">
        <v>43431.633368055554</v>
      </c>
      <c r="X2436" s="88" t="s">
        <v>3787</v>
      </c>
      <c r="Y2436" s="84"/>
      <c r="Z2436" s="84"/>
      <c r="AA2436" s="87" t="s">
        <v>4917</v>
      </c>
      <c r="AB2436" s="84"/>
      <c r="AC2436" s="84" t="b">
        <v>0</v>
      </c>
      <c r="AD2436" s="84">
        <v>0</v>
      </c>
      <c r="AE2436" s="87" t="s">
        <v>5552</v>
      </c>
      <c r="AF2436" s="84" t="b">
        <v>0</v>
      </c>
      <c r="AG2436" s="84" t="s">
        <v>5605</v>
      </c>
      <c r="AH2436" s="84"/>
      <c r="AI2436" s="87" t="s">
        <v>5552</v>
      </c>
      <c r="AJ2436" s="84" t="b">
        <v>0</v>
      </c>
      <c r="AK2436" s="84">
        <v>6</v>
      </c>
      <c r="AL2436" s="87" t="s">
        <v>4967</v>
      </c>
      <c r="AM2436" s="84" t="s">
        <v>5682</v>
      </c>
      <c r="AN2436" s="84" t="b">
        <v>0</v>
      </c>
      <c r="AO2436" s="87" t="s">
        <v>4967</v>
      </c>
      <c r="AP2436" s="84" t="s">
        <v>179</v>
      </c>
      <c r="AQ2436" s="84">
        <v>0</v>
      </c>
      <c r="AR2436" s="84">
        <v>0</v>
      </c>
      <c r="AS2436" s="84"/>
      <c r="AT2436" s="84"/>
      <c r="AU2436" s="84"/>
      <c r="AV2436" s="84"/>
      <c r="AW2436" s="84"/>
      <c r="AX2436" s="84"/>
      <c r="AY2436" s="84"/>
      <c r="AZ2436" s="84"/>
    </row>
    <row r="2437" spans="1:52" x14ac:dyDescent="0.55000000000000004">
      <c r="A2437" s="69" t="s">
        <v>645</v>
      </c>
      <c r="B2437" s="69" t="s">
        <v>676</v>
      </c>
      <c r="C2437" s="70"/>
      <c r="D2437" s="71"/>
      <c r="E2437" s="72"/>
      <c r="F2437" s="73"/>
      <c r="G2437" s="70"/>
      <c r="H2437" s="74"/>
      <c r="I2437" s="75"/>
      <c r="J2437" s="75"/>
      <c r="K2437" s="36"/>
      <c r="L2437" s="82"/>
      <c r="M2437" s="82"/>
      <c r="N2437" s="77"/>
      <c r="O2437" s="84" t="s">
        <v>1270</v>
      </c>
      <c r="P2437" s="86">
        <v>43431.633368055554</v>
      </c>
      <c r="Q2437" s="84" t="s">
        <v>1492</v>
      </c>
      <c r="R2437" s="84"/>
      <c r="S2437" s="84"/>
      <c r="T2437" s="84" t="s">
        <v>2211</v>
      </c>
      <c r="U2437" s="84"/>
      <c r="V2437" s="88" t="s">
        <v>3013</v>
      </c>
      <c r="W2437" s="86">
        <v>43431.633368055554</v>
      </c>
      <c r="X2437" s="88" t="s">
        <v>3787</v>
      </c>
      <c r="Y2437" s="84"/>
      <c r="Z2437" s="84"/>
      <c r="AA2437" s="87" t="s">
        <v>4917</v>
      </c>
      <c r="AB2437" s="84"/>
      <c r="AC2437" s="84" t="b">
        <v>0</v>
      </c>
      <c r="AD2437" s="84">
        <v>0</v>
      </c>
      <c r="AE2437" s="87" t="s">
        <v>5552</v>
      </c>
      <c r="AF2437" s="84" t="b">
        <v>0</v>
      </c>
      <c r="AG2437" s="84" t="s">
        <v>5605</v>
      </c>
      <c r="AH2437" s="84"/>
      <c r="AI2437" s="87" t="s">
        <v>5552</v>
      </c>
      <c r="AJ2437" s="84" t="b">
        <v>0</v>
      </c>
      <c r="AK2437" s="84">
        <v>6</v>
      </c>
      <c r="AL2437" s="87" t="s">
        <v>4967</v>
      </c>
      <c r="AM2437" s="84" t="s">
        <v>5682</v>
      </c>
      <c r="AN2437" s="84" t="b">
        <v>0</v>
      </c>
      <c r="AO2437" s="87" t="s">
        <v>4967</v>
      </c>
      <c r="AP2437" s="84" t="s">
        <v>179</v>
      </c>
      <c r="AQ2437" s="84">
        <v>0</v>
      </c>
      <c r="AR2437" s="84">
        <v>0</v>
      </c>
      <c r="AS2437" s="84"/>
      <c r="AT2437" s="84"/>
      <c r="AU2437" s="84"/>
      <c r="AV2437" s="84"/>
      <c r="AW2437" s="84"/>
      <c r="AX2437" s="84"/>
      <c r="AY2437" s="84"/>
      <c r="AZ2437" s="84"/>
    </row>
    <row r="2438" spans="1:52" x14ac:dyDescent="0.55000000000000004">
      <c r="A2438" s="69" t="s">
        <v>645</v>
      </c>
      <c r="B2438" s="69" t="s">
        <v>1111</v>
      </c>
      <c r="C2438" s="70"/>
      <c r="D2438" s="71"/>
      <c r="E2438" s="72"/>
      <c r="F2438" s="73"/>
      <c r="G2438" s="70"/>
      <c r="H2438" s="74"/>
      <c r="I2438" s="75"/>
      <c r="J2438" s="75"/>
      <c r="K2438" s="36"/>
      <c r="L2438" s="82"/>
      <c r="M2438" s="82"/>
      <c r="N2438" s="77"/>
      <c r="O2438" s="84" t="s">
        <v>1270</v>
      </c>
      <c r="P2438" s="86">
        <v>43431.633368055554</v>
      </c>
      <c r="Q2438" s="84" t="s">
        <v>1492</v>
      </c>
      <c r="R2438" s="84"/>
      <c r="S2438" s="84"/>
      <c r="T2438" s="84" t="s">
        <v>2211</v>
      </c>
      <c r="U2438" s="84"/>
      <c r="V2438" s="88" t="s">
        <v>3013</v>
      </c>
      <c r="W2438" s="86">
        <v>43431.633368055554</v>
      </c>
      <c r="X2438" s="88" t="s">
        <v>3787</v>
      </c>
      <c r="Y2438" s="84"/>
      <c r="Z2438" s="84"/>
      <c r="AA2438" s="87" t="s">
        <v>4917</v>
      </c>
      <c r="AB2438" s="84"/>
      <c r="AC2438" s="84" t="b">
        <v>0</v>
      </c>
      <c r="AD2438" s="84">
        <v>0</v>
      </c>
      <c r="AE2438" s="87" t="s">
        <v>5552</v>
      </c>
      <c r="AF2438" s="84" t="b">
        <v>0</v>
      </c>
      <c r="AG2438" s="84" t="s">
        <v>5605</v>
      </c>
      <c r="AH2438" s="84"/>
      <c r="AI2438" s="87" t="s">
        <v>5552</v>
      </c>
      <c r="AJ2438" s="84" t="b">
        <v>0</v>
      </c>
      <c r="AK2438" s="84">
        <v>6</v>
      </c>
      <c r="AL2438" s="87" t="s">
        <v>4967</v>
      </c>
      <c r="AM2438" s="84" t="s">
        <v>5682</v>
      </c>
      <c r="AN2438" s="84" t="b">
        <v>0</v>
      </c>
      <c r="AO2438" s="87" t="s">
        <v>4967</v>
      </c>
      <c r="AP2438" s="84" t="s">
        <v>179</v>
      </c>
      <c r="AQ2438" s="84">
        <v>0</v>
      </c>
      <c r="AR2438" s="84">
        <v>0</v>
      </c>
      <c r="AS2438" s="84"/>
      <c r="AT2438" s="84"/>
      <c r="AU2438" s="84"/>
      <c r="AV2438" s="84"/>
      <c r="AW2438" s="84"/>
      <c r="AX2438" s="84"/>
      <c r="AY2438" s="84"/>
      <c r="AZ2438" s="84"/>
    </row>
    <row r="2439" spans="1:52" x14ac:dyDescent="0.55000000000000004">
      <c r="A2439" s="69" t="s">
        <v>645</v>
      </c>
      <c r="B2439" s="69" t="s">
        <v>678</v>
      </c>
      <c r="C2439" s="70"/>
      <c r="D2439" s="71"/>
      <c r="E2439" s="72"/>
      <c r="F2439" s="73"/>
      <c r="G2439" s="70"/>
      <c r="H2439" s="74"/>
      <c r="I2439" s="75"/>
      <c r="J2439" s="75"/>
      <c r="K2439" s="36"/>
      <c r="L2439" s="82"/>
      <c r="M2439" s="82"/>
      <c r="N2439" s="77"/>
      <c r="O2439" s="84" t="s">
        <v>1271</v>
      </c>
      <c r="P2439" s="86">
        <v>43431.633368055554</v>
      </c>
      <c r="Q2439" s="84" t="s">
        <v>1492</v>
      </c>
      <c r="R2439" s="84"/>
      <c r="S2439" s="84"/>
      <c r="T2439" s="84" t="s">
        <v>2211</v>
      </c>
      <c r="U2439" s="84"/>
      <c r="V2439" s="88" t="s">
        <v>3013</v>
      </c>
      <c r="W2439" s="86">
        <v>43431.633368055554</v>
      </c>
      <c r="X2439" s="88" t="s">
        <v>3787</v>
      </c>
      <c r="Y2439" s="84"/>
      <c r="Z2439" s="84"/>
      <c r="AA2439" s="87" t="s">
        <v>4917</v>
      </c>
      <c r="AB2439" s="84"/>
      <c r="AC2439" s="84" t="b">
        <v>0</v>
      </c>
      <c r="AD2439" s="84">
        <v>0</v>
      </c>
      <c r="AE2439" s="87" t="s">
        <v>5552</v>
      </c>
      <c r="AF2439" s="84" t="b">
        <v>0</v>
      </c>
      <c r="AG2439" s="84" t="s">
        <v>5605</v>
      </c>
      <c r="AH2439" s="84"/>
      <c r="AI2439" s="87" t="s">
        <v>5552</v>
      </c>
      <c r="AJ2439" s="84" t="b">
        <v>0</v>
      </c>
      <c r="AK2439" s="84">
        <v>6</v>
      </c>
      <c r="AL2439" s="87" t="s">
        <v>4967</v>
      </c>
      <c r="AM2439" s="84" t="s">
        <v>5682</v>
      </c>
      <c r="AN2439" s="84" t="b">
        <v>0</v>
      </c>
      <c r="AO2439" s="87" t="s">
        <v>4967</v>
      </c>
      <c r="AP2439" s="84" t="s">
        <v>179</v>
      </c>
      <c r="AQ2439" s="84">
        <v>0</v>
      </c>
      <c r="AR2439" s="84">
        <v>0</v>
      </c>
      <c r="AS2439" s="84"/>
      <c r="AT2439" s="84"/>
      <c r="AU2439" s="84"/>
      <c r="AV2439" s="84"/>
      <c r="AW2439" s="84"/>
      <c r="AX2439" s="84"/>
      <c r="AY2439" s="84"/>
      <c r="AZ2439" s="84"/>
    </row>
    <row r="2440" spans="1:52" x14ac:dyDescent="0.55000000000000004">
      <c r="A2440" s="69" t="s">
        <v>646</v>
      </c>
      <c r="B2440" s="69" t="s">
        <v>853</v>
      </c>
      <c r="C2440" s="70"/>
      <c r="D2440" s="71"/>
      <c r="E2440" s="72"/>
      <c r="F2440" s="73"/>
      <c r="G2440" s="70"/>
      <c r="H2440" s="74"/>
      <c r="I2440" s="75"/>
      <c r="J2440" s="75"/>
      <c r="K2440" s="36"/>
      <c r="L2440" s="82"/>
      <c r="M2440" s="82"/>
      <c r="N2440" s="77"/>
      <c r="O2440" s="84" t="s">
        <v>1269</v>
      </c>
      <c r="P2440" s="86">
        <v>43431.636631944442</v>
      </c>
      <c r="Q2440" s="84" t="s">
        <v>1515</v>
      </c>
      <c r="R2440" s="84"/>
      <c r="S2440" s="84"/>
      <c r="T2440" s="84" t="s">
        <v>2021</v>
      </c>
      <c r="U2440" s="84"/>
      <c r="V2440" s="88" t="s">
        <v>3014</v>
      </c>
      <c r="W2440" s="86">
        <v>43431.636631944442</v>
      </c>
      <c r="X2440" s="88" t="s">
        <v>3788</v>
      </c>
      <c r="Y2440" s="84"/>
      <c r="Z2440" s="84"/>
      <c r="AA2440" s="87" t="s">
        <v>4918</v>
      </c>
      <c r="AB2440" s="84"/>
      <c r="AC2440" s="84" t="b">
        <v>0</v>
      </c>
      <c r="AD2440" s="84">
        <v>0</v>
      </c>
      <c r="AE2440" s="87" t="s">
        <v>5552</v>
      </c>
      <c r="AF2440" s="84" t="b">
        <v>0</v>
      </c>
      <c r="AG2440" s="84" t="s">
        <v>5604</v>
      </c>
      <c r="AH2440" s="84"/>
      <c r="AI2440" s="87" t="s">
        <v>5552</v>
      </c>
      <c r="AJ2440" s="84" t="b">
        <v>0</v>
      </c>
      <c r="AK2440" s="84">
        <v>7</v>
      </c>
      <c r="AL2440" s="87" t="s">
        <v>5431</v>
      </c>
      <c r="AM2440" s="84" t="s">
        <v>5685</v>
      </c>
      <c r="AN2440" s="84" t="b">
        <v>0</v>
      </c>
      <c r="AO2440" s="87" t="s">
        <v>5431</v>
      </c>
      <c r="AP2440" s="84" t="s">
        <v>179</v>
      </c>
      <c r="AQ2440" s="84">
        <v>0</v>
      </c>
      <c r="AR2440" s="84">
        <v>0</v>
      </c>
      <c r="AS2440" s="84"/>
      <c r="AT2440" s="84"/>
      <c r="AU2440" s="84"/>
      <c r="AV2440" s="84"/>
      <c r="AW2440" s="84"/>
      <c r="AX2440" s="84"/>
      <c r="AY2440" s="84"/>
      <c r="AZ2440" s="84"/>
    </row>
    <row r="2441" spans="1:52" x14ac:dyDescent="0.55000000000000004">
      <c r="A2441" s="69" t="s">
        <v>647</v>
      </c>
      <c r="B2441" s="69" t="s">
        <v>1128</v>
      </c>
      <c r="C2441" s="70"/>
      <c r="D2441" s="71"/>
      <c r="E2441" s="72"/>
      <c r="F2441" s="73"/>
      <c r="G2441" s="70"/>
      <c r="H2441" s="74"/>
      <c r="I2441" s="75"/>
      <c r="J2441" s="75"/>
      <c r="K2441" s="36"/>
      <c r="L2441" s="82"/>
      <c r="M2441" s="82"/>
      <c r="N2441" s="77"/>
      <c r="O2441" s="84" t="s">
        <v>1270</v>
      </c>
      <c r="P2441" s="86">
        <v>43431.553090277775</v>
      </c>
      <c r="Q2441" s="84" t="s">
        <v>1516</v>
      </c>
      <c r="R2441" s="84"/>
      <c r="S2441" s="84"/>
      <c r="T2441" s="84" t="s">
        <v>2238</v>
      </c>
      <c r="U2441" s="84"/>
      <c r="V2441" s="88" t="s">
        <v>3015</v>
      </c>
      <c r="W2441" s="86">
        <v>43431.553090277775</v>
      </c>
      <c r="X2441" s="88" t="s">
        <v>3789</v>
      </c>
      <c r="Y2441" s="84"/>
      <c r="Z2441" s="84"/>
      <c r="AA2441" s="87" t="s">
        <v>4919</v>
      </c>
      <c r="AB2441" s="84"/>
      <c r="AC2441" s="84" t="b">
        <v>0</v>
      </c>
      <c r="AD2441" s="84">
        <v>1</v>
      </c>
      <c r="AE2441" s="87" t="s">
        <v>5552</v>
      </c>
      <c r="AF2441" s="84" t="b">
        <v>0</v>
      </c>
      <c r="AG2441" s="84" t="s">
        <v>5604</v>
      </c>
      <c r="AH2441" s="84"/>
      <c r="AI2441" s="87" t="s">
        <v>5552</v>
      </c>
      <c r="AJ2441" s="84" t="b">
        <v>0</v>
      </c>
      <c r="AK2441" s="84">
        <v>1</v>
      </c>
      <c r="AL2441" s="87" t="s">
        <v>5552</v>
      </c>
      <c r="AM2441" s="84" t="s">
        <v>5685</v>
      </c>
      <c r="AN2441" s="84" t="b">
        <v>0</v>
      </c>
      <c r="AO2441" s="87" t="s">
        <v>4919</v>
      </c>
      <c r="AP2441" s="84" t="s">
        <v>179</v>
      </c>
      <c r="AQ2441" s="84">
        <v>0</v>
      </c>
      <c r="AR2441" s="84">
        <v>0</v>
      </c>
      <c r="AS2441" s="84"/>
      <c r="AT2441" s="84"/>
      <c r="AU2441" s="84"/>
      <c r="AV2441" s="84"/>
      <c r="AW2441" s="84"/>
      <c r="AX2441" s="84"/>
      <c r="AY2441" s="84"/>
      <c r="AZ2441" s="84"/>
    </row>
    <row r="2442" spans="1:52" x14ac:dyDescent="0.55000000000000004">
      <c r="A2442" s="69" t="s">
        <v>647</v>
      </c>
      <c r="B2442" s="69" t="s">
        <v>1129</v>
      </c>
      <c r="C2442" s="70"/>
      <c r="D2442" s="71"/>
      <c r="E2442" s="72"/>
      <c r="F2442" s="73"/>
      <c r="G2442" s="70"/>
      <c r="H2442" s="74"/>
      <c r="I2442" s="75"/>
      <c r="J2442" s="75"/>
      <c r="K2442" s="36"/>
      <c r="L2442" s="82"/>
      <c r="M2442" s="82"/>
      <c r="N2442" s="77"/>
      <c r="O2442" s="84" t="s">
        <v>1270</v>
      </c>
      <c r="P2442" s="86">
        <v>43431.553090277775</v>
      </c>
      <c r="Q2442" s="84" t="s">
        <v>1516</v>
      </c>
      <c r="R2442" s="84"/>
      <c r="S2442" s="84"/>
      <c r="T2442" s="84" t="s">
        <v>2238</v>
      </c>
      <c r="U2442" s="84"/>
      <c r="V2442" s="88" t="s">
        <v>3015</v>
      </c>
      <c r="W2442" s="86">
        <v>43431.553090277775</v>
      </c>
      <c r="X2442" s="88" t="s">
        <v>3789</v>
      </c>
      <c r="Y2442" s="84"/>
      <c r="Z2442" s="84"/>
      <c r="AA2442" s="87" t="s">
        <v>4919</v>
      </c>
      <c r="AB2442" s="84"/>
      <c r="AC2442" s="84" t="b">
        <v>0</v>
      </c>
      <c r="AD2442" s="84">
        <v>1</v>
      </c>
      <c r="AE2442" s="87" t="s">
        <v>5552</v>
      </c>
      <c r="AF2442" s="84" t="b">
        <v>0</v>
      </c>
      <c r="AG2442" s="84" t="s">
        <v>5604</v>
      </c>
      <c r="AH2442" s="84"/>
      <c r="AI2442" s="87" t="s">
        <v>5552</v>
      </c>
      <c r="AJ2442" s="84" t="b">
        <v>0</v>
      </c>
      <c r="AK2442" s="84">
        <v>1</v>
      </c>
      <c r="AL2442" s="87" t="s">
        <v>5552</v>
      </c>
      <c r="AM2442" s="84" t="s">
        <v>5685</v>
      </c>
      <c r="AN2442" s="84" t="b">
        <v>0</v>
      </c>
      <c r="AO2442" s="87" t="s">
        <v>4919</v>
      </c>
      <c r="AP2442" s="84" t="s">
        <v>179</v>
      </c>
      <c r="AQ2442" s="84">
        <v>0</v>
      </c>
      <c r="AR2442" s="84">
        <v>0</v>
      </c>
      <c r="AS2442" s="84"/>
      <c r="AT2442" s="84"/>
      <c r="AU2442" s="84"/>
      <c r="AV2442" s="84"/>
      <c r="AW2442" s="84"/>
      <c r="AX2442" s="84"/>
      <c r="AY2442" s="84"/>
      <c r="AZ2442" s="84"/>
    </row>
    <row r="2443" spans="1:52" x14ac:dyDescent="0.55000000000000004">
      <c r="A2443" s="69" t="s">
        <v>648</v>
      </c>
      <c r="B2443" s="69" t="s">
        <v>647</v>
      </c>
      <c r="C2443" s="70"/>
      <c r="D2443" s="71"/>
      <c r="E2443" s="72"/>
      <c r="F2443" s="73"/>
      <c r="G2443" s="70"/>
      <c r="H2443" s="74"/>
      <c r="I2443" s="75"/>
      <c r="J2443" s="75"/>
      <c r="K2443" s="36"/>
      <c r="L2443" s="82"/>
      <c r="M2443" s="82"/>
      <c r="N2443" s="77"/>
      <c r="O2443" s="84" t="s">
        <v>1269</v>
      </c>
      <c r="P2443" s="86">
        <v>43431.666585648149</v>
      </c>
      <c r="Q2443" s="84" t="s">
        <v>1516</v>
      </c>
      <c r="R2443" s="84"/>
      <c r="S2443" s="84"/>
      <c r="T2443" s="84" t="s">
        <v>2239</v>
      </c>
      <c r="U2443" s="84"/>
      <c r="V2443" s="88" t="s">
        <v>3016</v>
      </c>
      <c r="W2443" s="86">
        <v>43431.666585648149</v>
      </c>
      <c r="X2443" s="88" t="s">
        <v>3790</v>
      </c>
      <c r="Y2443" s="84"/>
      <c r="Z2443" s="84"/>
      <c r="AA2443" s="87" t="s">
        <v>4920</v>
      </c>
      <c r="AB2443" s="84"/>
      <c r="AC2443" s="84" t="b">
        <v>0</v>
      </c>
      <c r="AD2443" s="84">
        <v>0</v>
      </c>
      <c r="AE2443" s="87" t="s">
        <v>5552</v>
      </c>
      <c r="AF2443" s="84" t="b">
        <v>0</v>
      </c>
      <c r="AG2443" s="84" t="s">
        <v>5604</v>
      </c>
      <c r="AH2443" s="84"/>
      <c r="AI2443" s="87" t="s">
        <v>5552</v>
      </c>
      <c r="AJ2443" s="84" t="b">
        <v>0</v>
      </c>
      <c r="AK2443" s="84">
        <v>1</v>
      </c>
      <c r="AL2443" s="87" t="s">
        <v>4919</v>
      </c>
      <c r="AM2443" s="84" t="s">
        <v>5682</v>
      </c>
      <c r="AN2443" s="84" t="b">
        <v>0</v>
      </c>
      <c r="AO2443" s="87" t="s">
        <v>4919</v>
      </c>
      <c r="AP2443" s="84" t="s">
        <v>179</v>
      </c>
      <c r="AQ2443" s="84">
        <v>0</v>
      </c>
      <c r="AR2443" s="84">
        <v>0</v>
      </c>
      <c r="AS2443" s="84"/>
      <c r="AT2443" s="84"/>
      <c r="AU2443" s="84"/>
      <c r="AV2443" s="84"/>
      <c r="AW2443" s="84"/>
      <c r="AX2443" s="84"/>
      <c r="AY2443" s="84"/>
      <c r="AZ2443" s="84"/>
    </row>
    <row r="2444" spans="1:52" x14ac:dyDescent="0.55000000000000004">
      <c r="A2444" s="69" t="s">
        <v>648</v>
      </c>
      <c r="B2444" s="69" t="s">
        <v>1128</v>
      </c>
      <c r="C2444" s="70"/>
      <c r="D2444" s="71"/>
      <c r="E2444" s="72"/>
      <c r="F2444" s="73"/>
      <c r="G2444" s="70"/>
      <c r="H2444" s="74"/>
      <c r="I2444" s="75"/>
      <c r="J2444" s="75"/>
      <c r="K2444" s="36"/>
      <c r="L2444" s="82"/>
      <c r="M2444" s="82"/>
      <c r="N2444" s="77"/>
      <c r="O2444" s="84" t="s">
        <v>1270</v>
      </c>
      <c r="P2444" s="86">
        <v>43431.666585648149</v>
      </c>
      <c r="Q2444" s="84" t="s">
        <v>1516</v>
      </c>
      <c r="R2444" s="84"/>
      <c r="S2444" s="84"/>
      <c r="T2444" s="84" t="s">
        <v>2239</v>
      </c>
      <c r="U2444" s="84"/>
      <c r="V2444" s="88" t="s">
        <v>3016</v>
      </c>
      <c r="W2444" s="86">
        <v>43431.666585648149</v>
      </c>
      <c r="X2444" s="88" t="s">
        <v>3790</v>
      </c>
      <c r="Y2444" s="84"/>
      <c r="Z2444" s="84"/>
      <c r="AA2444" s="87" t="s">
        <v>4920</v>
      </c>
      <c r="AB2444" s="84"/>
      <c r="AC2444" s="84" t="b">
        <v>0</v>
      </c>
      <c r="AD2444" s="84">
        <v>0</v>
      </c>
      <c r="AE2444" s="87" t="s">
        <v>5552</v>
      </c>
      <c r="AF2444" s="84" t="b">
        <v>0</v>
      </c>
      <c r="AG2444" s="84" t="s">
        <v>5604</v>
      </c>
      <c r="AH2444" s="84"/>
      <c r="AI2444" s="87" t="s">
        <v>5552</v>
      </c>
      <c r="AJ2444" s="84" t="b">
        <v>0</v>
      </c>
      <c r="AK2444" s="84">
        <v>1</v>
      </c>
      <c r="AL2444" s="87" t="s">
        <v>4919</v>
      </c>
      <c r="AM2444" s="84" t="s">
        <v>5682</v>
      </c>
      <c r="AN2444" s="84" t="b">
        <v>0</v>
      </c>
      <c r="AO2444" s="87" t="s">
        <v>4919</v>
      </c>
      <c r="AP2444" s="84" t="s">
        <v>179</v>
      </c>
      <c r="AQ2444" s="84">
        <v>0</v>
      </c>
      <c r="AR2444" s="84">
        <v>0</v>
      </c>
      <c r="AS2444" s="84"/>
      <c r="AT2444" s="84"/>
      <c r="AU2444" s="84"/>
      <c r="AV2444" s="84"/>
      <c r="AW2444" s="84"/>
      <c r="AX2444" s="84"/>
      <c r="AY2444" s="84"/>
      <c r="AZ2444" s="84"/>
    </row>
    <row r="2445" spans="1:52" x14ac:dyDescent="0.55000000000000004">
      <c r="A2445" s="69" t="s">
        <v>648</v>
      </c>
      <c r="B2445" s="69" t="s">
        <v>1129</v>
      </c>
      <c r="C2445" s="70"/>
      <c r="D2445" s="71"/>
      <c r="E2445" s="72"/>
      <c r="F2445" s="73"/>
      <c r="G2445" s="70"/>
      <c r="H2445" s="74"/>
      <c r="I2445" s="75"/>
      <c r="J2445" s="75"/>
      <c r="K2445" s="36"/>
      <c r="L2445" s="82"/>
      <c r="M2445" s="82"/>
      <c r="N2445" s="77"/>
      <c r="O2445" s="84" t="s">
        <v>1270</v>
      </c>
      <c r="P2445" s="86">
        <v>43431.666585648149</v>
      </c>
      <c r="Q2445" s="84" t="s">
        <v>1516</v>
      </c>
      <c r="R2445" s="84"/>
      <c r="S2445" s="84"/>
      <c r="T2445" s="84" t="s">
        <v>2239</v>
      </c>
      <c r="U2445" s="84"/>
      <c r="V2445" s="88" t="s">
        <v>3016</v>
      </c>
      <c r="W2445" s="86">
        <v>43431.666585648149</v>
      </c>
      <c r="X2445" s="88" t="s">
        <v>3790</v>
      </c>
      <c r="Y2445" s="84"/>
      <c r="Z2445" s="84"/>
      <c r="AA2445" s="87" t="s">
        <v>4920</v>
      </c>
      <c r="AB2445" s="84"/>
      <c r="AC2445" s="84" t="b">
        <v>0</v>
      </c>
      <c r="AD2445" s="84">
        <v>0</v>
      </c>
      <c r="AE2445" s="87" t="s">
        <v>5552</v>
      </c>
      <c r="AF2445" s="84" t="b">
        <v>0</v>
      </c>
      <c r="AG2445" s="84" t="s">
        <v>5604</v>
      </c>
      <c r="AH2445" s="84"/>
      <c r="AI2445" s="87" t="s">
        <v>5552</v>
      </c>
      <c r="AJ2445" s="84" t="b">
        <v>0</v>
      </c>
      <c r="AK2445" s="84">
        <v>1</v>
      </c>
      <c r="AL2445" s="87" t="s">
        <v>4919</v>
      </c>
      <c r="AM2445" s="84" t="s">
        <v>5682</v>
      </c>
      <c r="AN2445" s="84" t="b">
        <v>0</v>
      </c>
      <c r="AO2445" s="87" t="s">
        <v>4919</v>
      </c>
      <c r="AP2445" s="84" t="s">
        <v>179</v>
      </c>
      <c r="AQ2445" s="84">
        <v>0</v>
      </c>
      <c r="AR2445" s="84">
        <v>0</v>
      </c>
      <c r="AS2445" s="84"/>
      <c r="AT2445" s="84"/>
      <c r="AU2445" s="84"/>
      <c r="AV2445" s="84"/>
      <c r="AW2445" s="84"/>
      <c r="AX2445" s="84"/>
      <c r="AY2445" s="84"/>
      <c r="AZ2445" s="84"/>
    </row>
    <row r="2446" spans="1:52" x14ac:dyDescent="0.55000000000000004">
      <c r="A2446" s="69" t="s">
        <v>649</v>
      </c>
      <c r="B2446" s="69" t="s">
        <v>946</v>
      </c>
      <c r="C2446" s="70"/>
      <c r="D2446" s="71"/>
      <c r="E2446" s="72"/>
      <c r="F2446" s="73"/>
      <c r="G2446" s="70"/>
      <c r="H2446" s="74"/>
      <c r="I2446" s="75"/>
      <c r="J2446" s="75"/>
      <c r="K2446" s="36"/>
      <c r="L2446" s="82"/>
      <c r="M2446" s="82"/>
      <c r="N2446" s="77"/>
      <c r="O2446" s="84" t="s">
        <v>1270</v>
      </c>
      <c r="P2446" s="86">
        <v>43429.846701388888</v>
      </c>
      <c r="Q2446" s="84" t="s">
        <v>1517</v>
      </c>
      <c r="R2446" s="84"/>
      <c r="S2446" s="84"/>
      <c r="T2446" s="84" t="s">
        <v>2240</v>
      </c>
      <c r="U2446" s="88" t="s">
        <v>2525</v>
      </c>
      <c r="V2446" s="88" t="s">
        <v>2525</v>
      </c>
      <c r="W2446" s="86">
        <v>43429.846701388888</v>
      </c>
      <c r="X2446" s="88" t="s">
        <v>3791</v>
      </c>
      <c r="Y2446" s="84"/>
      <c r="Z2446" s="84"/>
      <c r="AA2446" s="87" t="s">
        <v>4921</v>
      </c>
      <c r="AB2446" s="84"/>
      <c r="AC2446" s="84" t="b">
        <v>0</v>
      </c>
      <c r="AD2446" s="84">
        <v>2</v>
      </c>
      <c r="AE2446" s="87" t="s">
        <v>5552</v>
      </c>
      <c r="AF2446" s="84" t="b">
        <v>0</v>
      </c>
      <c r="AG2446" s="84" t="s">
        <v>5604</v>
      </c>
      <c r="AH2446" s="84"/>
      <c r="AI2446" s="87" t="s">
        <v>5552</v>
      </c>
      <c r="AJ2446" s="84" t="b">
        <v>0</v>
      </c>
      <c r="AK2446" s="84">
        <v>1</v>
      </c>
      <c r="AL2446" s="87" t="s">
        <v>5552</v>
      </c>
      <c r="AM2446" s="84" t="s">
        <v>5685</v>
      </c>
      <c r="AN2446" s="84" t="b">
        <v>0</v>
      </c>
      <c r="AO2446" s="87" t="s">
        <v>4921</v>
      </c>
      <c r="AP2446" s="84" t="s">
        <v>179</v>
      </c>
      <c r="AQ2446" s="84">
        <v>0</v>
      </c>
      <c r="AR2446" s="84">
        <v>0</v>
      </c>
      <c r="AS2446" s="84"/>
      <c r="AT2446" s="84"/>
      <c r="AU2446" s="84"/>
      <c r="AV2446" s="84"/>
      <c r="AW2446" s="84"/>
      <c r="AX2446" s="84"/>
      <c r="AY2446" s="84"/>
      <c r="AZ2446" s="84"/>
    </row>
    <row r="2447" spans="1:52" x14ac:dyDescent="0.55000000000000004">
      <c r="A2447" s="69" t="s">
        <v>649</v>
      </c>
      <c r="B2447" s="69" t="s">
        <v>945</v>
      </c>
      <c r="C2447" s="70"/>
      <c r="D2447" s="71"/>
      <c r="E2447" s="72"/>
      <c r="F2447" s="73"/>
      <c r="G2447" s="70"/>
      <c r="H2447" s="74"/>
      <c r="I2447" s="75"/>
      <c r="J2447" s="75"/>
      <c r="K2447" s="36"/>
      <c r="L2447" s="82"/>
      <c r="M2447" s="82"/>
      <c r="N2447" s="77"/>
      <c r="O2447" s="84" t="s">
        <v>1270</v>
      </c>
      <c r="P2447" s="86">
        <v>43429.919803240744</v>
      </c>
      <c r="Q2447" s="84" t="s">
        <v>1518</v>
      </c>
      <c r="R2447" s="84"/>
      <c r="S2447" s="84"/>
      <c r="T2447" s="84" t="s">
        <v>2241</v>
      </c>
      <c r="U2447" s="88" t="s">
        <v>2526</v>
      </c>
      <c r="V2447" s="88" t="s">
        <v>2526</v>
      </c>
      <c r="W2447" s="86">
        <v>43429.919803240744</v>
      </c>
      <c r="X2447" s="88" t="s">
        <v>3792</v>
      </c>
      <c r="Y2447" s="84"/>
      <c r="Z2447" s="84"/>
      <c r="AA2447" s="87" t="s">
        <v>4922</v>
      </c>
      <c r="AB2447" s="84"/>
      <c r="AC2447" s="84" t="b">
        <v>0</v>
      </c>
      <c r="AD2447" s="84">
        <v>1</v>
      </c>
      <c r="AE2447" s="87" t="s">
        <v>5552</v>
      </c>
      <c r="AF2447" s="84" t="b">
        <v>0</v>
      </c>
      <c r="AG2447" s="84" t="s">
        <v>5604</v>
      </c>
      <c r="AH2447" s="84"/>
      <c r="AI2447" s="87" t="s">
        <v>5552</v>
      </c>
      <c r="AJ2447" s="84" t="b">
        <v>0</v>
      </c>
      <c r="AK2447" s="84">
        <v>0</v>
      </c>
      <c r="AL2447" s="87" t="s">
        <v>5552</v>
      </c>
      <c r="AM2447" s="84" t="s">
        <v>5685</v>
      </c>
      <c r="AN2447" s="84" t="b">
        <v>0</v>
      </c>
      <c r="AO2447" s="87" t="s">
        <v>4922</v>
      </c>
      <c r="AP2447" s="84" t="s">
        <v>179</v>
      </c>
      <c r="AQ2447" s="84">
        <v>0</v>
      </c>
      <c r="AR2447" s="84">
        <v>0</v>
      </c>
      <c r="AS2447" s="84"/>
      <c r="AT2447" s="84"/>
      <c r="AU2447" s="84"/>
      <c r="AV2447" s="84"/>
      <c r="AW2447" s="84"/>
      <c r="AX2447" s="84"/>
      <c r="AY2447" s="84"/>
      <c r="AZ2447" s="84"/>
    </row>
    <row r="2448" spans="1:52" x14ac:dyDescent="0.55000000000000004">
      <c r="A2448" s="69" t="s">
        <v>649</v>
      </c>
      <c r="B2448" s="69" t="s">
        <v>946</v>
      </c>
      <c r="C2448" s="70"/>
      <c r="D2448" s="71"/>
      <c r="E2448" s="72"/>
      <c r="F2448" s="73"/>
      <c r="G2448" s="70"/>
      <c r="H2448" s="74"/>
      <c r="I2448" s="75"/>
      <c r="J2448" s="75"/>
      <c r="K2448" s="36"/>
      <c r="L2448" s="82"/>
      <c r="M2448" s="82"/>
      <c r="N2448" s="77"/>
      <c r="O2448" s="84" t="s">
        <v>1270</v>
      </c>
      <c r="P2448" s="86">
        <v>43429.919803240744</v>
      </c>
      <c r="Q2448" s="84" t="s">
        <v>1518</v>
      </c>
      <c r="R2448" s="84"/>
      <c r="S2448" s="84"/>
      <c r="T2448" s="84" t="s">
        <v>2241</v>
      </c>
      <c r="U2448" s="88" t="s">
        <v>2526</v>
      </c>
      <c r="V2448" s="88" t="s">
        <v>2526</v>
      </c>
      <c r="W2448" s="86">
        <v>43429.919803240744</v>
      </c>
      <c r="X2448" s="88" t="s">
        <v>3792</v>
      </c>
      <c r="Y2448" s="84"/>
      <c r="Z2448" s="84"/>
      <c r="AA2448" s="87" t="s">
        <v>4922</v>
      </c>
      <c r="AB2448" s="84"/>
      <c r="AC2448" s="84" t="b">
        <v>0</v>
      </c>
      <c r="AD2448" s="84">
        <v>1</v>
      </c>
      <c r="AE2448" s="87" t="s">
        <v>5552</v>
      </c>
      <c r="AF2448" s="84" t="b">
        <v>0</v>
      </c>
      <c r="AG2448" s="84" t="s">
        <v>5604</v>
      </c>
      <c r="AH2448" s="84"/>
      <c r="AI2448" s="87" t="s">
        <v>5552</v>
      </c>
      <c r="AJ2448" s="84" t="b">
        <v>0</v>
      </c>
      <c r="AK2448" s="84">
        <v>0</v>
      </c>
      <c r="AL2448" s="87" t="s">
        <v>5552</v>
      </c>
      <c r="AM2448" s="84" t="s">
        <v>5685</v>
      </c>
      <c r="AN2448" s="84" t="b">
        <v>0</v>
      </c>
      <c r="AO2448" s="87" t="s">
        <v>4922</v>
      </c>
      <c r="AP2448" s="84" t="s">
        <v>179</v>
      </c>
      <c r="AQ2448" s="84">
        <v>0</v>
      </c>
      <c r="AR2448" s="84">
        <v>0</v>
      </c>
      <c r="AS2448" s="84"/>
      <c r="AT2448" s="84"/>
      <c r="AU2448" s="84"/>
      <c r="AV2448" s="84"/>
      <c r="AW2448" s="84"/>
      <c r="AX2448" s="84"/>
      <c r="AY2448" s="84"/>
      <c r="AZ2448" s="84"/>
    </row>
    <row r="2449" spans="1:52" x14ac:dyDescent="0.55000000000000004">
      <c r="A2449" s="69" t="s">
        <v>649</v>
      </c>
      <c r="B2449" s="69" t="s">
        <v>946</v>
      </c>
      <c r="C2449" s="70"/>
      <c r="D2449" s="71"/>
      <c r="E2449" s="72"/>
      <c r="F2449" s="73"/>
      <c r="G2449" s="70"/>
      <c r="H2449" s="74"/>
      <c r="I2449" s="75"/>
      <c r="J2449" s="75"/>
      <c r="K2449" s="36"/>
      <c r="L2449" s="82"/>
      <c r="M2449" s="82"/>
      <c r="N2449" s="77"/>
      <c r="O2449" s="84" t="s">
        <v>1270</v>
      </c>
      <c r="P2449" s="86">
        <v>43430.880555555559</v>
      </c>
      <c r="Q2449" s="84" t="s">
        <v>1519</v>
      </c>
      <c r="R2449" s="84"/>
      <c r="S2449" s="84"/>
      <c r="T2449" s="84" t="s">
        <v>2242</v>
      </c>
      <c r="U2449" s="88" t="s">
        <v>2527</v>
      </c>
      <c r="V2449" s="88" t="s">
        <v>2527</v>
      </c>
      <c r="W2449" s="86">
        <v>43430.880555555559</v>
      </c>
      <c r="X2449" s="88" t="s">
        <v>3793</v>
      </c>
      <c r="Y2449" s="84"/>
      <c r="Z2449" s="84"/>
      <c r="AA2449" s="87" t="s">
        <v>4923</v>
      </c>
      <c r="AB2449" s="84"/>
      <c r="AC2449" s="84" t="b">
        <v>0</v>
      </c>
      <c r="AD2449" s="84">
        <v>0</v>
      </c>
      <c r="AE2449" s="87" t="s">
        <v>5552</v>
      </c>
      <c r="AF2449" s="84" t="b">
        <v>0</v>
      </c>
      <c r="AG2449" s="84" t="s">
        <v>5604</v>
      </c>
      <c r="AH2449" s="84"/>
      <c r="AI2449" s="87" t="s">
        <v>5552</v>
      </c>
      <c r="AJ2449" s="84" t="b">
        <v>0</v>
      </c>
      <c r="AK2449" s="84">
        <v>1</v>
      </c>
      <c r="AL2449" s="87" t="s">
        <v>5552</v>
      </c>
      <c r="AM2449" s="84" t="s">
        <v>5685</v>
      </c>
      <c r="AN2449" s="84" t="b">
        <v>0</v>
      </c>
      <c r="AO2449" s="87" t="s">
        <v>4923</v>
      </c>
      <c r="AP2449" s="84" t="s">
        <v>179</v>
      </c>
      <c r="AQ2449" s="84">
        <v>0</v>
      </c>
      <c r="AR2449" s="84">
        <v>0</v>
      </c>
      <c r="AS2449" s="84"/>
      <c r="AT2449" s="84"/>
      <c r="AU2449" s="84"/>
      <c r="AV2449" s="84"/>
      <c r="AW2449" s="84"/>
      <c r="AX2449" s="84"/>
      <c r="AY2449" s="84"/>
      <c r="AZ2449" s="84"/>
    </row>
    <row r="2450" spans="1:52" x14ac:dyDescent="0.55000000000000004">
      <c r="A2450" s="69" t="s">
        <v>648</v>
      </c>
      <c r="B2450" s="69" t="s">
        <v>649</v>
      </c>
      <c r="C2450" s="70"/>
      <c r="D2450" s="71"/>
      <c r="E2450" s="72"/>
      <c r="F2450" s="73"/>
      <c r="G2450" s="70"/>
      <c r="H2450" s="74"/>
      <c r="I2450" s="75"/>
      <c r="J2450" s="75"/>
      <c r="K2450" s="36"/>
      <c r="L2450" s="82"/>
      <c r="M2450" s="82"/>
      <c r="N2450" s="77"/>
      <c r="O2450" s="84" t="s">
        <v>1269</v>
      </c>
      <c r="P2450" s="86">
        <v>43431.666331018518</v>
      </c>
      <c r="Q2450" s="84" t="s">
        <v>1519</v>
      </c>
      <c r="R2450" s="84"/>
      <c r="S2450" s="84"/>
      <c r="T2450" s="84" t="s">
        <v>2128</v>
      </c>
      <c r="U2450" s="84"/>
      <c r="V2450" s="88" t="s">
        <v>3016</v>
      </c>
      <c r="W2450" s="86">
        <v>43431.666331018518</v>
      </c>
      <c r="X2450" s="88" t="s">
        <v>3794</v>
      </c>
      <c r="Y2450" s="84"/>
      <c r="Z2450" s="84"/>
      <c r="AA2450" s="87" t="s">
        <v>4924</v>
      </c>
      <c r="AB2450" s="84"/>
      <c r="AC2450" s="84" t="b">
        <v>0</v>
      </c>
      <c r="AD2450" s="84">
        <v>0</v>
      </c>
      <c r="AE2450" s="87" t="s">
        <v>5552</v>
      </c>
      <c r="AF2450" s="84" t="b">
        <v>0</v>
      </c>
      <c r="AG2450" s="84" t="s">
        <v>5604</v>
      </c>
      <c r="AH2450" s="84"/>
      <c r="AI2450" s="87" t="s">
        <v>5552</v>
      </c>
      <c r="AJ2450" s="84" t="b">
        <v>0</v>
      </c>
      <c r="AK2450" s="84">
        <v>1</v>
      </c>
      <c r="AL2450" s="87" t="s">
        <v>4923</v>
      </c>
      <c r="AM2450" s="84" t="s">
        <v>5682</v>
      </c>
      <c r="AN2450" s="84" t="b">
        <v>0</v>
      </c>
      <c r="AO2450" s="87" t="s">
        <v>4923</v>
      </c>
      <c r="AP2450" s="84" t="s">
        <v>179</v>
      </c>
      <c r="AQ2450" s="84">
        <v>0</v>
      </c>
      <c r="AR2450" s="84">
        <v>0</v>
      </c>
      <c r="AS2450" s="84"/>
      <c r="AT2450" s="84"/>
      <c r="AU2450" s="84"/>
      <c r="AV2450" s="84"/>
      <c r="AW2450" s="84"/>
      <c r="AX2450" s="84"/>
      <c r="AY2450" s="84"/>
      <c r="AZ2450" s="84"/>
    </row>
    <row r="2451" spans="1:52" x14ac:dyDescent="0.55000000000000004">
      <c r="A2451" s="69" t="s">
        <v>648</v>
      </c>
      <c r="B2451" s="69" t="s">
        <v>649</v>
      </c>
      <c r="C2451" s="70"/>
      <c r="D2451" s="71"/>
      <c r="E2451" s="72"/>
      <c r="F2451" s="73"/>
      <c r="G2451" s="70"/>
      <c r="H2451" s="74"/>
      <c r="I2451" s="75"/>
      <c r="J2451" s="75"/>
      <c r="K2451" s="36"/>
      <c r="L2451" s="82"/>
      <c r="M2451" s="82"/>
      <c r="N2451" s="77"/>
      <c r="O2451" s="84" t="s">
        <v>1269</v>
      </c>
      <c r="P2451" s="86">
        <v>43431.667256944442</v>
      </c>
      <c r="Q2451" s="84" t="s">
        <v>1517</v>
      </c>
      <c r="R2451" s="84"/>
      <c r="S2451" s="84"/>
      <c r="T2451" s="84" t="s">
        <v>2021</v>
      </c>
      <c r="U2451" s="84"/>
      <c r="V2451" s="88" t="s">
        <v>3016</v>
      </c>
      <c r="W2451" s="86">
        <v>43431.667256944442</v>
      </c>
      <c r="X2451" s="88" t="s">
        <v>3795</v>
      </c>
      <c r="Y2451" s="84"/>
      <c r="Z2451" s="84"/>
      <c r="AA2451" s="87" t="s">
        <v>4925</v>
      </c>
      <c r="AB2451" s="84"/>
      <c r="AC2451" s="84" t="b">
        <v>0</v>
      </c>
      <c r="AD2451" s="84">
        <v>0</v>
      </c>
      <c r="AE2451" s="87" t="s">
        <v>5552</v>
      </c>
      <c r="AF2451" s="84" t="b">
        <v>0</v>
      </c>
      <c r="AG2451" s="84" t="s">
        <v>5604</v>
      </c>
      <c r="AH2451" s="84"/>
      <c r="AI2451" s="87" t="s">
        <v>5552</v>
      </c>
      <c r="AJ2451" s="84" t="b">
        <v>0</v>
      </c>
      <c r="AK2451" s="84">
        <v>1</v>
      </c>
      <c r="AL2451" s="87" t="s">
        <v>4921</v>
      </c>
      <c r="AM2451" s="84" t="s">
        <v>5682</v>
      </c>
      <c r="AN2451" s="84" t="b">
        <v>0</v>
      </c>
      <c r="AO2451" s="87" t="s">
        <v>4921</v>
      </c>
      <c r="AP2451" s="84" t="s">
        <v>179</v>
      </c>
      <c r="AQ2451" s="84">
        <v>0</v>
      </c>
      <c r="AR2451" s="84">
        <v>0</v>
      </c>
      <c r="AS2451" s="84"/>
      <c r="AT2451" s="84"/>
      <c r="AU2451" s="84"/>
      <c r="AV2451" s="84"/>
      <c r="AW2451" s="84"/>
      <c r="AX2451" s="84"/>
      <c r="AY2451" s="84"/>
      <c r="AZ2451" s="84"/>
    </row>
    <row r="2452" spans="1:52" x14ac:dyDescent="0.55000000000000004">
      <c r="A2452" s="69" t="s">
        <v>648</v>
      </c>
      <c r="B2452" s="69" t="s">
        <v>946</v>
      </c>
      <c r="C2452" s="70"/>
      <c r="D2452" s="71"/>
      <c r="E2452" s="72"/>
      <c r="F2452" s="73"/>
      <c r="G2452" s="70"/>
      <c r="H2452" s="74"/>
      <c r="I2452" s="75"/>
      <c r="J2452" s="75"/>
      <c r="K2452" s="36"/>
      <c r="L2452" s="82"/>
      <c r="M2452" s="82"/>
      <c r="N2452" s="77"/>
      <c r="O2452" s="84" t="s">
        <v>1270</v>
      </c>
      <c r="P2452" s="86">
        <v>43431.666331018518</v>
      </c>
      <c r="Q2452" s="84" t="s">
        <v>1519</v>
      </c>
      <c r="R2452" s="84"/>
      <c r="S2452" s="84"/>
      <c r="T2452" s="84" t="s">
        <v>2128</v>
      </c>
      <c r="U2452" s="84"/>
      <c r="V2452" s="88" t="s">
        <v>3016</v>
      </c>
      <c r="W2452" s="86">
        <v>43431.666331018518</v>
      </c>
      <c r="X2452" s="88" t="s">
        <v>3794</v>
      </c>
      <c r="Y2452" s="84"/>
      <c r="Z2452" s="84"/>
      <c r="AA2452" s="87" t="s">
        <v>4924</v>
      </c>
      <c r="AB2452" s="84"/>
      <c r="AC2452" s="84" t="b">
        <v>0</v>
      </c>
      <c r="AD2452" s="84">
        <v>0</v>
      </c>
      <c r="AE2452" s="87" t="s">
        <v>5552</v>
      </c>
      <c r="AF2452" s="84" t="b">
        <v>0</v>
      </c>
      <c r="AG2452" s="84" t="s">
        <v>5604</v>
      </c>
      <c r="AH2452" s="84"/>
      <c r="AI2452" s="87" t="s">
        <v>5552</v>
      </c>
      <c r="AJ2452" s="84" t="b">
        <v>0</v>
      </c>
      <c r="AK2452" s="84">
        <v>1</v>
      </c>
      <c r="AL2452" s="87" t="s">
        <v>4923</v>
      </c>
      <c r="AM2452" s="84" t="s">
        <v>5682</v>
      </c>
      <c r="AN2452" s="84" t="b">
        <v>0</v>
      </c>
      <c r="AO2452" s="87" t="s">
        <v>4923</v>
      </c>
      <c r="AP2452" s="84" t="s">
        <v>179</v>
      </c>
      <c r="AQ2452" s="84">
        <v>0</v>
      </c>
      <c r="AR2452" s="84">
        <v>0</v>
      </c>
      <c r="AS2452" s="84"/>
      <c r="AT2452" s="84"/>
      <c r="AU2452" s="84"/>
      <c r="AV2452" s="84"/>
      <c r="AW2452" s="84"/>
      <c r="AX2452" s="84"/>
      <c r="AY2452" s="84"/>
      <c r="AZ2452" s="84"/>
    </row>
    <row r="2453" spans="1:52" x14ac:dyDescent="0.55000000000000004">
      <c r="A2453" s="69" t="s">
        <v>648</v>
      </c>
      <c r="B2453" s="69" t="s">
        <v>777</v>
      </c>
      <c r="C2453" s="70"/>
      <c r="D2453" s="71"/>
      <c r="E2453" s="72"/>
      <c r="F2453" s="73"/>
      <c r="G2453" s="70"/>
      <c r="H2453" s="74"/>
      <c r="I2453" s="75"/>
      <c r="J2453" s="75"/>
      <c r="K2453" s="36"/>
      <c r="L2453" s="82"/>
      <c r="M2453" s="82"/>
      <c r="N2453" s="77"/>
      <c r="O2453" s="84" t="s">
        <v>1269</v>
      </c>
      <c r="P2453" s="86">
        <v>43431.666527777779</v>
      </c>
      <c r="Q2453" s="84" t="s">
        <v>1520</v>
      </c>
      <c r="R2453" s="84"/>
      <c r="S2453" s="84"/>
      <c r="T2453" s="84"/>
      <c r="U2453" s="84"/>
      <c r="V2453" s="88" t="s">
        <v>3016</v>
      </c>
      <c r="W2453" s="86">
        <v>43431.666527777779</v>
      </c>
      <c r="X2453" s="88" t="s">
        <v>3796</v>
      </c>
      <c r="Y2453" s="84"/>
      <c r="Z2453" s="84"/>
      <c r="AA2453" s="87" t="s">
        <v>4926</v>
      </c>
      <c r="AB2453" s="84"/>
      <c r="AC2453" s="84" t="b">
        <v>0</v>
      </c>
      <c r="AD2453" s="84">
        <v>0</v>
      </c>
      <c r="AE2453" s="87" t="s">
        <v>5552</v>
      </c>
      <c r="AF2453" s="84" t="b">
        <v>0</v>
      </c>
      <c r="AG2453" s="84" t="s">
        <v>5604</v>
      </c>
      <c r="AH2453" s="84"/>
      <c r="AI2453" s="87" t="s">
        <v>5552</v>
      </c>
      <c r="AJ2453" s="84" t="b">
        <v>0</v>
      </c>
      <c r="AK2453" s="84">
        <v>3</v>
      </c>
      <c r="AL2453" s="87" t="s">
        <v>5164</v>
      </c>
      <c r="AM2453" s="84" t="s">
        <v>5682</v>
      </c>
      <c r="AN2453" s="84" t="b">
        <v>0</v>
      </c>
      <c r="AO2453" s="87" t="s">
        <v>5164</v>
      </c>
      <c r="AP2453" s="84" t="s">
        <v>179</v>
      </c>
      <c r="AQ2453" s="84">
        <v>0</v>
      </c>
      <c r="AR2453" s="84">
        <v>0</v>
      </c>
      <c r="AS2453" s="84"/>
      <c r="AT2453" s="84"/>
      <c r="AU2453" s="84"/>
      <c r="AV2453" s="84"/>
      <c r="AW2453" s="84"/>
      <c r="AX2453" s="84"/>
      <c r="AY2453" s="84"/>
      <c r="AZ2453" s="84"/>
    </row>
    <row r="2454" spans="1:52" x14ac:dyDescent="0.55000000000000004">
      <c r="A2454" s="69" t="s">
        <v>648</v>
      </c>
      <c r="B2454" s="69" t="s">
        <v>778</v>
      </c>
      <c r="C2454" s="70"/>
      <c r="D2454" s="71"/>
      <c r="E2454" s="72"/>
      <c r="F2454" s="73"/>
      <c r="G2454" s="70"/>
      <c r="H2454" s="74"/>
      <c r="I2454" s="75"/>
      <c r="J2454" s="75"/>
      <c r="K2454" s="36"/>
      <c r="L2454" s="82"/>
      <c r="M2454" s="82"/>
      <c r="N2454" s="77"/>
      <c r="O2454" s="84" t="s">
        <v>1270</v>
      </c>
      <c r="P2454" s="86">
        <v>43431.666527777779</v>
      </c>
      <c r="Q2454" s="84" t="s">
        <v>1520</v>
      </c>
      <c r="R2454" s="84"/>
      <c r="S2454" s="84"/>
      <c r="T2454" s="84"/>
      <c r="U2454" s="84"/>
      <c r="V2454" s="88" t="s">
        <v>3016</v>
      </c>
      <c r="W2454" s="86">
        <v>43431.666527777779</v>
      </c>
      <c r="X2454" s="88" t="s">
        <v>3796</v>
      </c>
      <c r="Y2454" s="84"/>
      <c r="Z2454" s="84"/>
      <c r="AA2454" s="87" t="s">
        <v>4926</v>
      </c>
      <c r="AB2454" s="84"/>
      <c r="AC2454" s="84" t="b">
        <v>0</v>
      </c>
      <c r="AD2454" s="84">
        <v>0</v>
      </c>
      <c r="AE2454" s="87" t="s">
        <v>5552</v>
      </c>
      <c r="AF2454" s="84" t="b">
        <v>0</v>
      </c>
      <c r="AG2454" s="84" t="s">
        <v>5604</v>
      </c>
      <c r="AH2454" s="84"/>
      <c r="AI2454" s="87" t="s">
        <v>5552</v>
      </c>
      <c r="AJ2454" s="84" t="b">
        <v>0</v>
      </c>
      <c r="AK2454" s="84">
        <v>3</v>
      </c>
      <c r="AL2454" s="87" t="s">
        <v>5164</v>
      </c>
      <c r="AM2454" s="84" t="s">
        <v>5682</v>
      </c>
      <c r="AN2454" s="84" t="b">
        <v>0</v>
      </c>
      <c r="AO2454" s="87" t="s">
        <v>5164</v>
      </c>
      <c r="AP2454" s="84" t="s">
        <v>179</v>
      </c>
      <c r="AQ2454" s="84">
        <v>0</v>
      </c>
      <c r="AR2454" s="84">
        <v>0</v>
      </c>
      <c r="AS2454" s="84"/>
      <c r="AT2454" s="84"/>
      <c r="AU2454" s="84"/>
      <c r="AV2454" s="84"/>
      <c r="AW2454" s="84"/>
      <c r="AX2454" s="84"/>
      <c r="AY2454" s="84"/>
      <c r="AZ2454" s="84"/>
    </row>
    <row r="2455" spans="1:52" x14ac:dyDescent="0.55000000000000004">
      <c r="A2455" s="69" t="s">
        <v>648</v>
      </c>
      <c r="B2455" s="69" t="s">
        <v>1130</v>
      </c>
      <c r="C2455" s="70"/>
      <c r="D2455" s="71"/>
      <c r="E2455" s="72"/>
      <c r="F2455" s="73"/>
      <c r="G2455" s="70"/>
      <c r="H2455" s="74"/>
      <c r="I2455" s="75"/>
      <c r="J2455" s="75"/>
      <c r="K2455" s="36"/>
      <c r="L2455" s="82"/>
      <c r="M2455" s="82"/>
      <c r="N2455" s="77"/>
      <c r="O2455" s="84" t="s">
        <v>1270</v>
      </c>
      <c r="P2455" s="86">
        <v>43431.666527777779</v>
      </c>
      <c r="Q2455" s="84" t="s">
        <v>1520</v>
      </c>
      <c r="R2455" s="84"/>
      <c r="S2455" s="84"/>
      <c r="T2455" s="84"/>
      <c r="U2455" s="84"/>
      <c r="V2455" s="88" t="s">
        <v>3016</v>
      </c>
      <c r="W2455" s="86">
        <v>43431.666527777779</v>
      </c>
      <c r="X2455" s="88" t="s">
        <v>3796</v>
      </c>
      <c r="Y2455" s="84"/>
      <c r="Z2455" s="84"/>
      <c r="AA2455" s="87" t="s">
        <v>4926</v>
      </c>
      <c r="AB2455" s="84"/>
      <c r="AC2455" s="84" t="b">
        <v>0</v>
      </c>
      <c r="AD2455" s="84">
        <v>0</v>
      </c>
      <c r="AE2455" s="87" t="s">
        <v>5552</v>
      </c>
      <c r="AF2455" s="84" t="b">
        <v>0</v>
      </c>
      <c r="AG2455" s="84" t="s">
        <v>5604</v>
      </c>
      <c r="AH2455" s="84"/>
      <c r="AI2455" s="87" t="s">
        <v>5552</v>
      </c>
      <c r="AJ2455" s="84" t="b">
        <v>0</v>
      </c>
      <c r="AK2455" s="84">
        <v>3</v>
      </c>
      <c r="AL2455" s="87" t="s">
        <v>5164</v>
      </c>
      <c r="AM2455" s="84" t="s">
        <v>5682</v>
      </c>
      <c r="AN2455" s="84" t="b">
        <v>0</v>
      </c>
      <c r="AO2455" s="87" t="s">
        <v>5164</v>
      </c>
      <c r="AP2455" s="84" t="s">
        <v>179</v>
      </c>
      <c r="AQ2455" s="84">
        <v>0</v>
      </c>
      <c r="AR2455" s="84">
        <v>0</v>
      </c>
      <c r="AS2455" s="84"/>
      <c r="AT2455" s="84"/>
      <c r="AU2455" s="84"/>
      <c r="AV2455" s="84"/>
      <c r="AW2455" s="84"/>
      <c r="AX2455" s="84"/>
      <c r="AY2455" s="84"/>
      <c r="AZ2455" s="84"/>
    </row>
    <row r="2456" spans="1:52" x14ac:dyDescent="0.55000000000000004">
      <c r="A2456" s="69" t="s">
        <v>648</v>
      </c>
      <c r="B2456" s="69" t="s">
        <v>1131</v>
      </c>
      <c r="C2456" s="70"/>
      <c r="D2456" s="71"/>
      <c r="E2456" s="72"/>
      <c r="F2456" s="73"/>
      <c r="G2456" s="70"/>
      <c r="H2456" s="74"/>
      <c r="I2456" s="75"/>
      <c r="J2456" s="75"/>
      <c r="K2456" s="36"/>
      <c r="L2456" s="82"/>
      <c r="M2456" s="82"/>
      <c r="N2456" s="77"/>
      <c r="O2456" s="84" t="s">
        <v>1270</v>
      </c>
      <c r="P2456" s="86">
        <v>43431.666527777779</v>
      </c>
      <c r="Q2456" s="84" t="s">
        <v>1520</v>
      </c>
      <c r="R2456" s="84"/>
      <c r="S2456" s="84"/>
      <c r="T2456" s="84"/>
      <c r="U2456" s="84"/>
      <c r="V2456" s="88" t="s">
        <v>3016</v>
      </c>
      <c r="W2456" s="86">
        <v>43431.666527777779</v>
      </c>
      <c r="X2456" s="88" t="s">
        <v>3796</v>
      </c>
      <c r="Y2456" s="84"/>
      <c r="Z2456" s="84"/>
      <c r="AA2456" s="87" t="s">
        <v>4926</v>
      </c>
      <c r="AB2456" s="84"/>
      <c r="AC2456" s="84" t="b">
        <v>0</v>
      </c>
      <c r="AD2456" s="84">
        <v>0</v>
      </c>
      <c r="AE2456" s="87" t="s">
        <v>5552</v>
      </c>
      <c r="AF2456" s="84" t="b">
        <v>0</v>
      </c>
      <c r="AG2456" s="84" t="s">
        <v>5604</v>
      </c>
      <c r="AH2456" s="84"/>
      <c r="AI2456" s="87" t="s">
        <v>5552</v>
      </c>
      <c r="AJ2456" s="84" t="b">
        <v>0</v>
      </c>
      <c r="AK2456" s="84">
        <v>3</v>
      </c>
      <c r="AL2456" s="87" t="s">
        <v>5164</v>
      </c>
      <c r="AM2456" s="84" t="s">
        <v>5682</v>
      </c>
      <c r="AN2456" s="84" t="b">
        <v>0</v>
      </c>
      <c r="AO2456" s="87" t="s">
        <v>5164</v>
      </c>
      <c r="AP2456" s="84" t="s">
        <v>179</v>
      </c>
      <c r="AQ2456" s="84">
        <v>0</v>
      </c>
      <c r="AR2456" s="84">
        <v>0</v>
      </c>
      <c r="AS2456" s="84"/>
      <c r="AT2456" s="84"/>
      <c r="AU2456" s="84"/>
      <c r="AV2456" s="84"/>
      <c r="AW2456" s="84"/>
      <c r="AX2456" s="84"/>
      <c r="AY2456" s="84"/>
      <c r="AZ2456" s="84"/>
    </row>
    <row r="2457" spans="1:52" x14ac:dyDescent="0.55000000000000004">
      <c r="A2457" s="69" t="s">
        <v>648</v>
      </c>
      <c r="B2457" s="69" t="s">
        <v>786</v>
      </c>
      <c r="C2457" s="70"/>
      <c r="D2457" s="71"/>
      <c r="E2457" s="72"/>
      <c r="F2457" s="73"/>
      <c r="G2457" s="70"/>
      <c r="H2457" s="74"/>
      <c r="I2457" s="75"/>
      <c r="J2457" s="75"/>
      <c r="K2457" s="36"/>
      <c r="L2457" s="82"/>
      <c r="M2457" s="82"/>
      <c r="N2457" s="77"/>
      <c r="O2457" s="84" t="s">
        <v>1271</v>
      </c>
      <c r="P2457" s="86">
        <v>43431.666527777779</v>
      </c>
      <c r="Q2457" s="84" t="s">
        <v>1520</v>
      </c>
      <c r="R2457" s="84"/>
      <c r="S2457" s="84"/>
      <c r="T2457" s="84"/>
      <c r="U2457" s="84"/>
      <c r="V2457" s="88" t="s">
        <v>3016</v>
      </c>
      <c r="W2457" s="86">
        <v>43431.666527777779</v>
      </c>
      <c r="X2457" s="88" t="s">
        <v>3796</v>
      </c>
      <c r="Y2457" s="84"/>
      <c r="Z2457" s="84"/>
      <c r="AA2457" s="87" t="s">
        <v>4926</v>
      </c>
      <c r="AB2457" s="84"/>
      <c r="AC2457" s="84" t="b">
        <v>0</v>
      </c>
      <c r="AD2457" s="84">
        <v>0</v>
      </c>
      <c r="AE2457" s="87" t="s">
        <v>5552</v>
      </c>
      <c r="AF2457" s="84" t="b">
        <v>0</v>
      </c>
      <c r="AG2457" s="84" t="s">
        <v>5604</v>
      </c>
      <c r="AH2457" s="84"/>
      <c r="AI2457" s="87" t="s">
        <v>5552</v>
      </c>
      <c r="AJ2457" s="84" t="b">
        <v>0</v>
      </c>
      <c r="AK2457" s="84">
        <v>3</v>
      </c>
      <c r="AL2457" s="87" t="s">
        <v>5164</v>
      </c>
      <c r="AM2457" s="84" t="s">
        <v>5682</v>
      </c>
      <c r="AN2457" s="84" t="b">
        <v>0</v>
      </c>
      <c r="AO2457" s="87" t="s">
        <v>5164</v>
      </c>
      <c r="AP2457" s="84" t="s">
        <v>179</v>
      </c>
      <c r="AQ2457" s="84">
        <v>0</v>
      </c>
      <c r="AR2457" s="84">
        <v>0</v>
      </c>
      <c r="AS2457" s="84"/>
      <c r="AT2457" s="84"/>
      <c r="AU2457" s="84"/>
      <c r="AV2457" s="84"/>
      <c r="AW2457" s="84"/>
      <c r="AX2457" s="84"/>
      <c r="AY2457" s="84"/>
      <c r="AZ2457" s="84"/>
    </row>
    <row r="2458" spans="1:52" x14ac:dyDescent="0.55000000000000004">
      <c r="A2458" s="69" t="s">
        <v>648</v>
      </c>
      <c r="B2458" s="69" t="s">
        <v>778</v>
      </c>
      <c r="C2458" s="70"/>
      <c r="D2458" s="71"/>
      <c r="E2458" s="72"/>
      <c r="F2458" s="73"/>
      <c r="G2458" s="70"/>
      <c r="H2458" s="74"/>
      <c r="I2458" s="75"/>
      <c r="J2458" s="75"/>
      <c r="K2458" s="36"/>
      <c r="L2458" s="82"/>
      <c r="M2458" s="82"/>
      <c r="N2458" s="77"/>
      <c r="O2458" s="84" t="s">
        <v>1269</v>
      </c>
      <c r="P2458" s="86">
        <v>43431.666747685187</v>
      </c>
      <c r="Q2458" s="84" t="s">
        <v>1521</v>
      </c>
      <c r="R2458" s="84"/>
      <c r="S2458" s="84"/>
      <c r="T2458" s="84" t="s">
        <v>2243</v>
      </c>
      <c r="U2458" s="84"/>
      <c r="V2458" s="88" t="s">
        <v>3016</v>
      </c>
      <c r="W2458" s="86">
        <v>43431.666747685187</v>
      </c>
      <c r="X2458" s="88" t="s">
        <v>3797</v>
      </c>
      <c r="Y2458" s="84"/>
      <c r="Z2458" s="84"/>
      <c r="AA2458" s="87" t="s">
        <v>4927</v>
      </c>
      <c r="AB2458" s="84"/>
      <c r="AC2458" s="84" t="b">
        <v>0</v>
      </c>
      <c r="AD2458" s="84">
        <v>0</v>
      </c>
      <c r="AE2458" s="87" t="s">
        <v>5552</v>
      </c>
      <c r="AF2458" s="84" t="b">
        <v>0</v>
      </c>
      <c r="AG2458" s="84" t="s">
        <v>5604</v>
      </c>
      <c r="AH2458" s="84"/>
      <c r="AI2458" s="87" t="s">
        <v>5552</v>
      </c>
      <c r="AJ2458" s="84" t="b">
        <v>0</v>
      </c>
      <c r="AK2458" s="84">
        <v>2</v>
      </c>
      <c r="AL2458" s="87" t="s">
        <v>5169</v>
      </c>
      <c r="AM2458" s="84" t="s">
        <v>5682</v>
      </c>
      <c r="AN2458" s="84" t="b">
        <v>0</v>
      </c>
      <c r="AO2458" s="87" t="s">
        <v>5169</v>
      </c>
      <c r="AP2458" s="84" t="s">
        <v>179</v>
      </c>
      <c r="AQ2458" s="84">
        <v>0</v>
      </c>
      <c r="AR2458" s="84">
        <v>0</v>
      </c>
      <c r="AS2458" s="84"/>
      <c r="AT2458" s="84"/>
      <c r="AU2458" s="84"/>
      <c r="AV2458" s="84"/>
      <c r="AW2458" s="84"/>
      <c r="AX2458" s="84"/>
      <c r="AY2458" s="84"/>
      <c r="AZ2458" s="84"/>
    </row>
    <row r="2459" spans="1:52" x14ac:dyDescent="0.55000000000000004">
      <c r="A2459" s="69" t="s">
        <v>648</v>
      </c>
      <c r="B2459" s="69" t="s">
        <v>1131</v>
      </c>
      <c r="C2459" s="70"/>
      <c r="D2459" s="71"/>
      <c r="E2459" s="72"/>
      <c r="F2459" s="73"/>
      <c r="G2459" s="70"/>
      <c r="H2459" s="74"/>
      <c r="I2459" s="75"/>
      <c r="J2459" s="75"/>
      <c r="K2459" s="36"/>
      <c r="L2459" s="82"/>
      <c r="M2459" s="82"/>
      <c r="N2459" s="77"/>
      <c r="O2459" s="84" t="s">
        <v>1270</v>
      </c>
      <c r="P2459" s="86">
        <v>43431.666747685187</v>
      </c>
      <c r="Q2459" s="84" t="s">
        <v>1521</v>
      </c>
      <c r="R2459" s="84"/>
      <c r="S2459" s="84"/>
      <c r="T2459" s="84" t="s">
        <v>2243</v>
      </c>
      <c r="U2459" s="84"/>
      <c r="V2459" s="88" t="s">
        <v>3016</v>
      </c>
      <c r="W2459" s="86">
        <v>43431.666747685187</v>
      </c>
      <c r="X2459" s="88" t="s">
        <v>3797</v>
      </c>
      <c r="Y2459" s="84"/>
      <c r="Z2459" s="84"/>
      <c r="AA2459" s="87" t="s">
        <v>4927</v>
      </c>
      <c r="AB2459" s="84"/>
      <c r="AC2459" s="84" t="b">
        <v>0</v>
      </c>
      <c r="AD2459" s="84">
        <v>0</v>
      </c>
      <c r="AE2459" s="87" t="s">
        <v>5552</v>
      </c>
      <c r="AF2459" s="84" t="b">
        <v>0</v>
      </c>
      <c r="AG2459" s="84" t="s">
        <v>5604</v>
      </c>
      <c r="AH2459" s="84"/>
      <c r="AI2459" s="87" t="s">
        <v>5552</v>
      </c>
      <c r="AJ2459" s="84" t="b">
        <v>0</v>
      </c>
      <c r="AK2459" s="84">
        <v>2</v>
      </c>
      <c r="AL2459" s="87" t="s">
        <v>5169</v>
      </c>
      <c r="AM2459" s="84" t="s">
        <v>5682</v>
      </c>
      <c r="AN2459" s="84" t="b">
        <v>0</v>
      </c>
      <c r="AO2459" s="87" t="s">
        <v>5169</v>
      </c>
      <c r="AP2459" s="84" t="s">
        <v>179</v>
      </c>
      <c r="AQ2459" s="84">
        <v>0</v>
      </c>
      <c r="AR2459" s="84">
        <v>0</v>
      </c>
      <c r="AS2459" s="84"/>
      <c r="AT2459" s="84"/>
      <c r="AU2459" s="84"/>
      <c r="AV2459" s="84"/>
      <c r="AW2459" s="84"/>
      <c r="AX2459" s="84"/>
      <c r="AY2459" s="84"/>
      <c r="AZ2459" s="84"/>
    </row>
    <row r="2460" spans="1:52" x14ac:dyDescent="0.55000000000000004">
      <c r="A2460" s="69" t="s">
        <v>648</v>
      </c>
      <c r="B2460" s="69" t="s">
        <v>946</v>
      </c>
      <c r="C2460" s="70"/>
      <c r="D2460" s="71"/>
      <c r="E2460" s="72"/>
      <c r="F2460" s="73"/>
      <c r="G2460" s="70"/>
      <c r="H2460" s="74"/>
      <c r="I2460" s="75"/>
      <c r="J2460" s="75"/>
      <c r="K2460" s="36"/>
      <c r="L2460" s="82"/>
      <c r="M2460" s="82"/>
      <c r="N2460" s="77"/>
      <c r="O2460" s="84" t="s">
        <v>1270</v>
      </c>
      <c r="P2460" s="86">
        <v>43431.667256944442</v>
      </c>
      <c r="Q2460" s="84" t="s">
        <v>1517</v>
      </c>
      <c r="R2460" s="84"/>
      <c r="S2460" s="84"/>
      <c r="T2460" s="84" t="s">
        <v>2021</v>
      </c>
      <c r="U2460" s="84"/>
      <c r="V2460" s="88" t="s">
        <v>3016</v>
      </c>
      <c r="W2460" s="86">
        <v>43431.667256944442</v>
      </c>
      <c r="X2460" s="88" t="s">
        <v>3795</v>
      </c>
      <c r="Y2460" s="84"/>
      <c r="Z2460" s="84"/>
      <c r="AA2460" s="87" t="s">
        <v>4925</v>
      </c>
      <c r="AB2460" s="84"/>
      <c r="AC2460" s="84" t="b">
        <v>0</v>
      </c>
      <c r="AD2460" s="84">
        <v>0</v>
      </c>
      <c r="AE2460" s="87" t="s">
        <v>5552</v>
      </c>
      <c r="AF2460" s="84" t="b">
        <v>0</v>
      </c>
      <c r="AG2460" s="84" t="s">
        <v>5604</v>
      </c>
      <c r="AH2460" s="84"/>
      <c r="AI2460" s="87" t="s">
        <v>5552</v>
      </c>
      <c r="AJ2460" s="84" t="b">
        <v>0</v>
      </c>
      <c r="AK2460" s="84">
        <v>1</v>
      </c>
      <c r="AL2460" s="87" t="s">
        <v>4921</v>
      </c>
      <c r="AM2460" s="84" t="s">
        <v>5682</v>
      </c>
      <c r="AN2460" s="84" t="b">
        <v>0</v>
      </c>
      <c r="AO2460" s="87" t="s">
        <v>4921</v>
      </c>
      <c r="AP2460" s="84" t="s">
        <v>179</v>
      </c>
      <c r="AQ2460" s="84">
        <v>0</v>
      </c>
      <c r="AR2460" s="84">
        <v>0</v>
      </c>
      <c r="AS2460" s="84"/>
      <c r="AT2460" s="84"/>
      <c r="AU2460" s="84"/>
      <c r="AV2460" s="84"/>
      <c r="AW2460" s="84"/>
      <c r="AX2460" s="84"/>
      <c r="AY2460" s="84"/>
      <c r="AZ2460" s="84"/>
    </row>
    <row r="2461" spans="1:52" x14ac:dyDescent="0.55000000000000004">
      <c r="A2461" s="69" t="s">
        <v>650</v>
      </c>
      <c r="B2461" s="69" t="s">
        <v>650</v>
      </c>
      <c r="C2461" s="70"/>
      <c r="D2461" s="71"/>
      <c r="E2461" s="72"/>
      <c r="F2461" s="73"/>
      <c r="G2461" s="70"/>
      <c r="H2461" s="74"/>
      <c r="I2461" s="75"/>
      <c r="J2461" s="75"/>
      <c r="K2461" s="36"/>
      <c r="L2461" s="82"/>
      <c r="M2461" s="82"/>
      <c r="N2461" s="77"/>
      <c r="O2461" s="84" t="s">
        <v>179</v>
      </c>
      <c r="P2461" s="86">
        <v>43429.750034722223</v>
      </c>
      <c r="Q2461" s="84" t="s">
        <v>1422</v>
      </c>
      <c r="R2461" s="88" t="s">
        <v>1813</v>
      </c>
      <c r="S2461" s="84" t="s">
        <v>1988</v>
      </c>
      <c r="T2461" s="84" t="s">
        <v>2244</v>
      </c>
      <c r="U2461" s="88" t="s">
        <v>2528</v>
      </c>
      <c r="V2461" s="88" t="s">
        <v>2528</v>
      </c>
      <c r="W2461" s="86">
        <v>43429.750034722223</v>
      </c>
      <c r="X2461" s="88" t="s">
        <v>3798</v>
      </c>
      <c r="Y2461" s="84"/>
      <c r="Z2461" s="84"/>
      <c r="AA2461" s="87" t="s">
        <v>4928</v>
      </c>
      <c r="AB2461" s="87" t="s">
        <v>5532</v>
      </c>
      <c r="AC2461" s="84" t="b">
        <v>0</v>
      </c>
      <c r="AD2461" s="84">
        <v>2</v>
      </c>
      <c r="AE2461" s="87" t="s">
        <v>5575</v>
      </c>
      <c r="AF2461" s="84" t="b">
        <v>0</v>
      </c>
      <c r="AG2461" s="84" t="s">
        <v>5604</v>
      </c>
      <c r="AH2461" s="84"/>
      <c r="AI2461" s="87" t="s">
        <v>5552</v>
      </c>
      <c r="AJ2461" s="84" t="b">
        <v>0</v>
      </c>
      <c r="AK2461" s="84">
        <v>3</v>
      </c>
      <c r="AL2461" s="87" t="s">
        <v>5552</v>
      </c>
      <c r="AM2461" s="84" t="s">
        <v>5684</v>
      </c>
      <c r="AN2461" s="84" t="b">
        <v>0</v>
      </c>
      <c r="AO2461" s="87" t="s">
        <v>5532</v>
      </c>
      <c r="AP2461" s="84" t="s">
        <v>179</v>
      </c>
      <c r="AQ2461" s="84">
        <v>0</v>
      </c>
      <c r="AR2461" s="84">
        <v>0</v>
      </c>
      <c r="AS2461" s="84"/>
      <c r="AT2461" s="84"/>
      <c r="AU2461" s="84"/>
      <c r="AV2461" s="84"/>
      <c r="AW2461" s="84"/>
      <c r="AX2461" s="84"/>
      <c r="AY2461" s="84"/>
      <c r="AZ2461" s="84"/>
    </row>
    <row r="2462" spans="1:52" x14ac:dyDescent="0.55000000000000004">
      <c r="A2462" s="69" t="s">
        <v>650</v>
      </c>
      <c r="B2462" s="69" t="s">
        <v>1132</v>
      </c>
      <c r="C2462" s="70"/>
      <c r="D2462" s="71"/>
      <c r="E2462" s="72"/>
      <c r="F2462" s="73"/>
      <c r="G2462" s="70"/>
      <c r="H2462" s="74"/>
      <c r="I2462" s="75"/>
      <c r="J2462" s="75"/>
      <c r="K2462" s="36"/>
      <c r="L2462" s="82"/>
      <c r="M2462" s="82"/>
      <c r="N2462" s="77"/>
      <c r="O2462" s="84" t="s">
        <v>1270</v>
      </c>
      <c r="P2462" s="86">
        <v>43431.663611111115</v>
      </c>
      <c r="Q2462" s="84" t="s">
        <v>1522</v>
      </c>
      <c r="R2462" s="88" t="s">
        <v>1814</v>
      </c>
      <c r="S2462" s="84" t="s">
        <v>1989</v>
      </c>
      <c r="T2462" s="84" t="s">
        <v>2245</v>
      </c>
      <c r="U2462" s="88" t="s">
        <v>2529</v>
      </c>
      <c r="V2462" s="88" t="s">
        <v>2529</v>
      </c>
      <c r="W2462" s="86">
        <v>43431.663611111115</v>
      </c>
      <c r="X2462" s="88" t="s">
        <v>3799</v>
      </c>
      <c r="Y2462" s="84"/>
      <c r="Z2462" s="84"/>
      <c r="AA2462" s="87" t="s">
        <v>4929</v>
      </c>
      <c r="AB2462" s="84"/>
      <c r="AC2462" s="84" t="b">
        <v>0</v>
      </c>
      <c r="AD2462" s="84">
        <v>1</v>
      </c>
      <c r="AE2462" s="87" t="s">
        <v>5552</v>
      </c>
      <c r="AF2462" s="84" t="b">
        <v>0</v>
      </c>
      <c r="AG2462" s="84" t="s">
        <v>5604</v>
      </c>
      <c r="AH2462" s="84"/>
      <c r="AI2462" s="87" t="s">
        <v>5552</v>
      </c>
      <c r="AJ2462" s="84" t="b">
        <v>0</v>
      </c>
      <c r="AK2462" s="84">
        <v>3</v>
      </c>
      <c r="AL2462" s="87" t="s">
        <v>5552</v>
      </c>
      <c r="AM2462" s="84" t="s">
        <v>5684</v>
      </c>
      <c r="AN2462" s="84" t="b">
        <v>0</v>
      </c>
      <c r="AO2462" s="87" t="s">
        <v>4929</v>
      </c>
      <c r="AP2462" s="84" t="s">
        <v>179</v>
      </c>
      <c r="AQ2462" s="84">
        <v>0</v>
      </c>
      <c r="AR2462" s="84">
        <v>0</v>
      </c>
      <c r="AS2462" s="84"/>
      <c r="AT2462" s="84"/>
      <c r="AU2462" s="84"/>
      <c r="AV2462" s="84"/>
      <c r="AW2462" s="84"/>
      <c r="AX2462" s="84"/>
      <c r="AY2462" s="84"/>
      <c r="AZ2462" s="84"/>
    </row>
    <row r="2463" spans="1:52" x14ac:dyDescent="0.55000000000000004">
      <c r="A2463" s="69" t="s">
        <v>651</v>
      </c>
      <c r="B2463" s="69" t="s">
        <v>650</v>
      </c>
      <c r="C2463" s="70"/>
      <c r="D2463" s="71"/>
      <c r="E2463" s="72"/>
      <c r="F2463" s="73"/>
      <c r="G2463" s="70"/>
      <c r="H2463" s="74"/>
      <c r="I2463" s="75"/>
      <c r="J2463" s="75"/>
      <c r="K2463" s="36"/>
      <c r="L2463" s="82"/>
      <c r="M2463" s="82"/>
      <c r="N2463" s="77"/>
      <c r="O2463" s="84" t="s">
        <v>1269</v>
      </c>
      <c r="P2463" s="86">
        <v>43431.670856481483</v>
      </c>
      <c r="Q2463" s="84" t="s">
        <v>1522</v>
      </c>
      <c r="R2463" s="84"/>
      <c r="S2463" s="84"/>
      <c r="T2463" s="84" t="s">
        <v>2021</v>
      </c>
      <c r="U2463" s="84"/>
      <c r="V2463" s="88" t="s">
        <v>3017</v>
      </c>
      <c r="W2463" s="86">
        <v>43431.670856481483</v>
      </c>
      <c r="X2463" s="88" t="s">
        <v>3800</v>
      </c>
      <c r="Y2463" s="84"/>
      <c r="Z2463" s="84"/>
      <c r="AA2463" s="87" t="s">
        <v>4930</v>
      </c>
      <c r="AB2463" s="84"/>
      <c r="AC2463" s="84" t="b">
        <v>0</v>
      </c>
      <c r="AD2463" s="84">
        <v>0</v>
      </c>
      <c r="AE2463" s="87" t="s">
        <v>5552</v>
      </c>
      <c r="AF2463" s="84" t="b">
        <v>0</v>
      </c>
      <c r="AG2463" s="84" t="s">
        <v>5604</v>
      </c>
      <c r="AH2463" s="84"/>
      <c r="AI2463" s="87" t="s">
        <v>5552</v>
      </c>
      <c r="AJ2463" s="84" t="b">
        <v>0</v>
      </c>
      <c r="AK2463" s="84">
        <v>3</v>
      </c>
      <c r="AL2463" s="87" t="s">
        <v>4929</v>
      </c>
      <c r="AM2463" s="84" t="s">
        <v>5686</v>
      </c>
      <c r="AN2463" s="84" t="b">
        <v>0</v>
      </c>
      <c r="AO2463" s="87" t="s">
        <v>4929</v>
      </c>
      <c r="AP2463" s="84" t="s">
        <v>179</v>
      </c>
      <c r="AQ2463" s="84">
        <v>0</v>
      </c>
      <c r="AR2463" s="84">
        <v>0</v>
      </c>
      <c r="AS2463" s="84"/>
      <c r="AT2463" s="84"/>
      <c r="AU2463" s="84"/>
      <c r="AV2463" s="84"/>
      <c r="AW2463" s="84"/>
      <c r="AX2463" s="84"/>
      <c r="AY2463" s="84"/>
      <c r="AZ2463" s="84"/>
    </row>
    <row r="2464" spans="1:52" x14ac:dyDescent="0.55000000000000004">
      <c r="A2464" s="69" t="s">
        <v>651</v>
      </c>
      <c r="B2464" s="69" t="s">
        <v>1132</v>
      </c>
      <c r="C2464" s="70"/>
      <c r="D2464" s="71"/>
      <c r="E2464" s="72"/>
      <c r="F2464" s="73"/>
      <c r="G2464" s="70"/>
      <c r="H2464" s="74"/>
      <c r="I2464" s="75"/>
      <c r="J2464" s="75"/>
      <c r="K2464" s="36"/>
      <c r="L2464" s="82"/>
      <c r="M2464" s="82"/>
      <c r="N2464" s="77"/>
      <c r="O2464" s="84" t="s">
        <v>1270</v>
      </c>
      <c r="P2464" s="86">
        <v>43431.670856481483</v>
      </c>
      <c r="Q2464" s="84" t="s">
        <v>1522</v>
      </c>
      <c r="R2464" s="84"/>
      <c r="S2464" s="84"/>
      <c r="T2464" s="84" t="s">
        <v>2021</v>
      </c>
      <c r="U2464" s="84"/>
      <c r="V2464" s="88" t="s">
        <v>3017</v>
      </c>
      <c r="W2464" s="86">
        <v>43431.670856481483</v>
      </c>
      <c r="X2464" s="88" t="s">
        <v>3800</v>
      </c>
      <c r="Y2464" s="84"/>
      <c r="Z2464" s="84"/>
      <c r="AA2464" s="87" t="s">
        <v>4930</v>
      </c>
      <c r="AB2464" s="84"/>
      <c r="AC2464" s="84" t="b">
        <v>0</v>
      </c>
      <c r="AD2464" s="84">
        <v>0</v>
      </c>
      <c r="AE2464" s="87" t="s">
        <v>5552</v>
      </c>
      <c r="AF2464" s="84" t="b">
        <v>0</v>
      </c>
      <c r="AG2464" s="84" t="s">
        <v>5604</v>
      </c>
      <c r="AH2464" s="84"/>
      <c r="AI2464" s="87" t="s">
        <v>5552</v>
      </c>
      <c r="AJ2464" s="84" t="b">
        <v>0</v>
      </c>
      <c r="AK2464" s="84">
        <v>3</v>
      </c>
      <c r="AL2464" s="87" t="s">
        <v>4929</v>
      </c>
      <c r="AM2464" s="84" t="s">
        <v>5686</v>
      </c>
      <c r="AN2464" s="84" t="b">
        <v>0</v>
      </c>
      <c r="AO2464" s="87" t="s">
        <v>4929</v>
      </c>
      <c r="AP2464" s="84" t="s">
        <v>179</v>
      </c>
      <c r="AQ2464" s="84">
        <v>0</v>
      </c>
      <c r="AR2464" s="84">
        <v>0</v>
      </c>
      <c r="AS2464" s="84"/>
      <c r="AT2464" s="84"/>
      <c r="AU2464" s="84"/>
      <c r="AV2464" s="84"/>
      <c r="AW2464" s="84"/>
      <c r="AX2464" s="84"/>
      <c r="AY2464" s="84"/>
      <c r="AZ2464" s="84"/>
    </row>
    <row r="2465" spans="1:52" x14ac:dyDescent="0.55000000000000004">
      <c r="A2465" s="69" t="s">
        <v>652</v>
      </c>
      <c r="B2465" s="69" t="s">
        <v>768</v>
      </c>
      <c r="C2465" s="70"/>
      <c r="D2465" s="71"/>
      <c r="E2465" s="72"/>
      <c r="F2465" s="73"/>
      <c r="G2465" s="70"/>
      <c r="H2465" s="74"/>
      <c r="I2465" s="75"/>
      <c r="J2465" s="75"/>
      <c r="K2465" s="36"/>
      <c r="L2465" s="82"/>
      <c r="M2465" s="82"/>
      <c r="N2465" s="77"/>
      <c r="O2465" s="84" t="s">
        <v>1269</v>
      </c>
      <c r="P2465" s="86">
        <v>43431.67701388889</v>
      </c>
      <c r="Q2465" s="84" t="s">
        <v>1523</v>
      </c>
      <c r="R2465" s="84"/>
      <c r="S2465" s="84"/>
      <c r="T2465" s="84" t="s">
        <v>2021</v>
      </c>
      <c r="U2465" s="84"/>
      <c r="V2465" s="88" t="s">
        <v>3018</v>
      </c>
      <c r="W2465" s="86">
        <v>43431.67701388889</v>
      </c>
      <c r="X2465" s="88" t="s">
        <v>3801</v>
      </c>
      <c r="Y2465" s="84"/>
      <c r="Z2465" s="84"/>
      <c r="AA2465" s="87" t="s">
        <v>4931</v>
      </c>
      <c r="AB2465" s="84"/>
      <c r="AC2465" s="84" t="b">
        <v>0</v>
      </c>
      <c r="AD2465" s="84">
        <v>0</v>
      </c>
      <c r="AE2465" s="87" t="s">
        <v>5552</v>
      </c>
      <c r="AF2465" s="84" t="b">
        <v>0</v>
      </c>
      <c r="AG2465" s="84" t="s">
        <v>5604</v>
      </c>
      <c r="AH2465" s="84"/>
      <c r="AI2465" s="87" t="s">
        <v>5552</v>
      </c>
      <c r="AJ2465" s="84" t="b">
        <v>0</v>
      </c>
      <c r="AK2465" s="84">
        <v>2</v>
      </c>
      <c r="AL2465" s="87" t="s">
        <v>5132</v>
      </c>
      <c r="AM2465" s="84" t="s">
        <v>5686</v>
      </c>
      <c r="AN2465" s="84" t="b">
        <v>0</v>
      </c>
      <c r="AO2465" s="87" t="s">
        <v>5132</v>
      </c>
      <c r="AP2465" s="84" t="s">
        <v>179</v>
      </c>
      <c r="AQ2465" s="84">
        <v>0</v>
      </c>
      <c r="AR2465" s="84">
        <v>0</v>
      </c>
      <c r="AS2465" s="84"/>
      <c r="AT2465" s="84"/>
      <c r="AU2465" s="84"/>
      <c r="AV2465" s="84"/>
      <c r="AW2465" s="84"/>
      <c r="AX2465" s="84"/>
      <c r="AY2465" s="84"/>
      <c r="AZ2465" s="84"/>
    </row>
    <row r="2466" spans="1:52" x14ac:dyDescent="0.55000000000000004">
      <c r="A2466" s="69" t="s">
        <v>652</v>
      </c>
      <c r="B2466" s="69" t="s">
        <v>1133</v>
      </c>
      <c r="C2466" s="70"/>
      <c r="D2466" s="71"/>
      <c r="E2466" s="72"/>
      <c r="F2466" s="73"/>
      <c r="G2466" s="70"/>
      <c r="H2466" s="74"/>
      <c r="I2466" s="75"/>
      <c r="J2466" s="75"/>
      <c r="K2466" s="36"/>
      <c r="L2466" s="82"/>
      <c r="M2466" s="82"/>
      <c r="N2466" s="77"/>
      <c r="O2466" s="84" t="s">
        <v>1270</v>
      </c>
      <c r="P2466" s="86">
        <v>43431.67701388889</v>
      </c>
      <c r="Q2466" s="84" t="s">
        <v>1523</v>
      </c>
      <c r="R2466" s="84"/>
      <c r="S2466" s="84"/>
      <c r="T2466" s="84" t="s">
        <v>2021</v>
      </c>
      <c r="U2466" s="84"/>
      <c r="V2466" s="88" t="s">
        <v>3018</v>
      </c>
      <c r="W2466" s="86">
        <v>43431.67701388889</v>
      </c>
      <c r="X2466" s="88" t="s">
        <v>3801</v>
      </c>
      <c r="Y2466" s="84"/>
      <c r="Z2466" s="84"/>
      <c r="AA2466" s="87" t="s">
        <v>4931</v>
      </c>
      <c r="AB2466" s="84"/>
      <c r="AC2466" s="84" t="b">
        <v>0</v>
      </c>
      <c r="AD2466" s="84">
        <v>0</v>
      </c>
      <c r="AE2466" s="87" t="s">
        <v>5552</v>
      </c>
      <c r="AF2466" s="84" t="b">
        <v>0</v>
      </c>
      <c r="AG2466" s="84" t="s">
        <v>5604</v>
      </c>
      <c r="AH2466" s="84"/>
      <c r="AI2466" s="87" t="s">
        <v>5552</v>
      </c>
      <c r="AJ2466" s="84" t="b">
        <v>0</v>
      </c>
      <c r="AK2466" s="84">
        <v>2</v>
      </c>
      <c r="AL2466" s="87" t="s">
        <v>5132</v>
      </c>
      <c r="AM2466" s="84" t="s">
        <v>5686</v>
      </c>
      <c r="AN2466" s="84" t="b">
        <v>0</v>
      </c>
      <c r="AO2466" s="87" t="s">
        <v>5132</v>
      </c>
      <c r="AP2466" s="84" t="s">
        <v>179</v>
      </c>
      <c r="AQ2466" s="84">
        <v>0</v>
      </c>
      <c r="AR2466" s="84">
        <v>0</v>
      </c>
      <c r="AS2466" s="84"/>
      <c r="AT2466" s="84"/>
      <c r="AU2466" s="84"/>
      <c r="AV2466" s="84"/>
      <c r="AW2466" s="84"/>
      <c r="AX2466" s="84"/>
      <c r="AY2466" s="84"/>
      <c r="AZ2466" s="84"/>
    </row>
    <row r="2467" spans="1:52" x14ac:dyDescent="0.55000000000000004">
      <c r="A2467" s="69" t="s">
        <v>652</v>
      </c>
      <c r="B2467" s="69" t="s">
        <v>1134</v>
      </c>
      <c r="C2467" s="70"/>
      <c r="D2467" s="71"/>
      <c r="E2467" s="72"/>
      <c r="F2467" s="73"/>
      <c r="G2467" s="70"/>
      <c r="H2467" s="74"/>
      <c r="I2467" s="75"/>
      <c r="J2467" s="75"/>
      <c r="K2467" s="36"/>
      <c r="L2467" s="82"/>
      <c r="M2467" s="82"/>
      <c r="N2467" s="77"/>
      <c r="O2467" s="84" t="s">
        <v>1270</v>
      </c>
      <c r="P2467" s="86">
        <v>43431.67701388889</v>
      </c>
      <c r="Q2467" s="84" t="s">
        <v>1523</v>
      </c>
      <c r="R2467" s="84"/>
      <c r="S2467" s="84"/>
      <c r="T2467" s="84" t="s">
        <v>2021</v>
      </c>
      <c r="U2467" s="84"/>
      <c r="V2467" s="88" t="s">
        <v>3018</v>
      </c>
      <c r="W2467" s="86">
        <v>43431.67701388889</v>
      </c>
      <c r="X2467" s="88" t="s">
        <v>3801</v>
      </c>
      <c r="Y2467" s="84"/>
      <c r="Z2467" s="84"/>
      <c r="AA2467" s="87" t="s">
        <v>4931</v>
      </c>
      <c r="AB2467" s="84"/>
      <c r="AC2467" s="84" t="b">
        <v>0</v>
      </c>
      <c r="AD2467" s="84">
        <v>0</v>
      </c>
      <c r="AE2467" s="87" t="s">
        <v>5552</v>
      </c>
      <c r="AF2467" s="84" t="b">
        <v>0</v>
      </c>
      <c r="AG2467" s="84" t="s">
        <v>5604</v>
      </c>
      <c r="AH2467" s="84"/>
      <c r="AI2467" s="87" t="s">
        <v>5552</v>
      </c>
      <c r="AJ2467" s="84" t="b">
        <v>0</v>
      </c>
      <c r="AK2467" s="84">
        <v>2</v>
      </c>
      <c r="AL2467" s="87" t="s">
        <v>5132</v>
      </c>
      <c r="AM2467" s="84" t="s">
        <v>5686</v>
      </c>
      <c r="AN2467" s="84" t="b">
        <v>0</v>
      </c>
      <c r="AO2467" s="87" t="s">
        <v>5132</v>
      </c>
      <c r="AP2467" s="84" t="s">
        <v>179</v>
      </c>
      <c r="AQ2467" s="84">
        <v>0</v>
      </c>
      <c r="AR2467" s="84">
        <v>0</v>
      </c>
      <c r="AS2467" s="84"/>
      <c r="AT2467" s="84"/>
      <c r="AU2467" s="84"/>
      <c r="AV2467" s="84"/>
      <c r="AW2467" s="84"/>
      <c r="AX2467" s="84"/>
      <c r="AY2467" s="84"/>
      <c r="AZ2467" s="84"/>
    </row>
    <row r="2468" spans="1:52" x14ac:dyDescent="0.55000000000000004">
      <c r="A2468" s="69" t="s">
        <v>652</v>
      </c>
      <c r="B2468" s="69" t="s">
        <v>1135</v>
      </c>
      <c r="C2468" s="70"/>
      <c r="D2468" s="71"/>
      <c r="E2468" s="72"/>
      <c r="F2468" s="73"/>
      <c r="G2468" s="70"/>
      <c r="H2468" s="74"/>
      <c r="I2468" s="75"/>
      <c r="J2468" s="75"/>
      <c r="K2468" s="36"/>
      <c r="L2468" s="82"/>
      <c r="M2468" s="82"/>
      <c r="N2468" s="77"/>
      <c r="O2468" s="84" t="s">
        <v>1270</v>
      </c>
      <c r="P2468" s="86">
        <v>43431.67701388889</v>
      </c>
      <c r="Q2468" s="84" t="s">
        <v>1523</v>
      </c>
      <c r="R2468" s="84"/>
      <c r="S2468" s="84"/>
      <c r="T2468" s="84" t="s">
        <v>2021</v>
      </c>
      <c r="U2468" s="84"/>
      <c r="V2468" s="88" t="s">
        <v>3018</v>
      </c>
      <c r="W2468" s="86">
        <v>43431.67701388889</v>
      </c>
      <c r="X2468" s="88" t="s">
        <v>3801</v>
      </c>
      <c r="Y2468" s="84"/>
      <c r="Z2468" s="84"/>
      <c r="AA2468" s="87" t="s">
        <v>4931</v>
      </c>
      <c r="AB2468" s="84"/>
      <c r="AC2468" s="84" t="b">
        <v>0</v>
      </c>
      <c r="AD2468" s="84">
        <v>0</v>
      </c>
      <c r="AE2468" s="87" t="s">
        <v>5552</v>
      </c>
      <c r="AF2468" s="84" t="b">
        <v>0</v>
      </c>
      <c r="AG2468" s="84" t="s">
        <v>5604</v>
      </c>
      <c r="AH2468" s="84"/>
      <c r="AI2468" s="87" t="s">
        <v>5552</v>
      </c>
      <c r="AJ2468" s="84" t="b">
        <v>0</v>
      </c>
      <c r="AK2468" s="84">
        <v>2</v>
      </c>
      <c r="AL2468" s="87" t="s">
        <v>5132</v>
      </c>
      <c r="AM2468" s="84" t="s">
        <v>5686</v>
      </c>
      <c r="AN2468" s="84" t="b">
        <v>0</v>
      </c>
      <c r="AO2468" s="87" t="s">
        <v>5132</v>
      </c>
      <c r="AP2468" s="84" t="s">
        <v>179</v>
      </c>
      <c r="AQ2468" s="84">
        <v>0</v>
      </c>
      <c r="AR2468" s="84">
        <v>0</v>
      </c>
      <c r="AS2468" s="84"/>
      <c r="AT2468" s="84"/>
      <c r="AU2468" s="84"/>
      <c r="AV2468" s="84"/>
      <c r="AW2468" s="84"/>
      <c r="AX2468" s="84"/>
      <c r="AY2468" s="84"/>
      <c r="AZ2468" s="84"/>
    </row>
    <row r="2469" spans="1:52" x14ac:dyDescent="0.55000000000000004">
      <c r="A2469" s="69" t="s">
        <v>652</v>
      </c>
      <c r="B2469" s="69" t="s">
        <v>856</v>
      </c>
      <c r="C2469" s="70"/>
      <c r="D2469" s="71"/>
      <c r="E2469" s="72"/>
      <c r="F2469" s="73"/>
      <c r="G2469" s="70"/>
      <c r="H2469" s="74"/>
      <c r="I2469" s="75"/>
      <c r="J2469" s="75"/>
      <c r="K2469" s="36"/>
      <c r="L2469" s="82"/>
      <c r="M2469" s="82"/>
      <c r="N2469" s="77"/>
      <c r="O2469" s="84" t="s">
        <v>1270</v>
      </c>
      <c r="P2469" s="86">
        <v>43431.67701388889</v>
      </c>
      <c r="Q2469" s="84" t="s">
        <v>1523</v>
      </c>
      <c r="R2469" s="84"/>
      <c r="S2469" s="84"/>
      <c r="T2469" s="84" t="s">
        <v>2021</v>
      </c>
      <c r="U2469" s="84"/>
      <c r="V2469" s="88" t="s">
        <v>3018</v>
      </c>
      <c r="W2469" s="86">
        <v>43431.67701388889</v>
      </c>
      <c r="X2469" s="88" t="s">
        <v>3801</v>
      </c>
      <c r="Y2469" s="84"/>
      <c r="Z2469" s="84"/>
      <c r="AA2469" s="87" t="s">
        <v>4931</v>
      </c>
      <c r="AB2469" s="84"/>
      <c r="AC2469" s="84" t="b">
        <v>0</v>
      </c>
      <c r="AD2469" s="84">
        <v>0</v>
      </c>
      <c r="AE2469" s="87" t="s">
        <v>5552</v>
      </c>
      <c r="AF2469" s="84" t="b">
        <v>0</v>
      </c>
      <c r="AG2469" s="84" t="s">
        <v>5604</v>
      </c>
      <c r="AH2469" s="84"/>
      <c r="AI2469" s="87" t="s">
        <v>5552</v>
      </c>
      <c r="AJ2469" s="84" t="b">
        <v>0</v>
      </c>
      <c r="AK2469" s="84">
        <v>2</v>
      </c>
      <c r="AL2469" s="87" t="s">
        <v>5132</v>
      </c>
      <c r="AM2469" s="84" t="s">
        <v>5686</v>
      </c>
      <c r="AN2469" s="84" t="b">
        <v>0</v>
      </c>
      <c r="AO2469" s="87" t="s">
        <v>5132</v>
      </c>
      <c r="AP2469" s="84" t="s">
        <v>179</v>
      </c>
      <c r="AQ2469" s="84">
        <v>0</v>
      </c>
      <c r="AR2469" s="84">
        <v>0</v>
      </c>
      <c r="AS2469" s="84"/>
      <c r="AT2469" s="84"/>
      <c r="AU2469" s="84"/>
      <c r="AV2469" s="84"/>
      <c r="AW2469" s="84"/>
      <c r="AX2469" s="84"/>
      <c r="AY2469" s="84"/>
      <c r="AZ2469" s="84"/>
    </row>
    <row r="2470" spans="1:52" x14ac:dyDescent="0.55000000000000004">
      <c r="A2470" s="69" t="s">
        <v>652</v>
      </c>
      <c r="B2470" s="69" t="s">
        <v>853</v>
      </c>
      <c r="C2470" s="70"/>
      <c r="D2470" s="71"/>
      <c r="E2470" s="72"/>
      <c r="F2470" s="73"/>
      <c r="G2470" s="70"/>
      <c r="H2470" s="74"/>
      <c r="I2470" s="75"/>
      <c r="J2470" s="75"/>
      <c r="K2470" s="36"/>
      <c r="L2470" s="82"/>
      <c r="M2470" s="82"/>
      <c r="N2470" s="77"/>
      <c r="O2470" s="84" t="s">
        <v>1270</v>
      </c>
      <c r="P2470" s="86">
        <v>43431.67701388889</v>
      </c>
      <c r="Q2470" s="84" t="s">
        <v>1523</v>
      </c>
      <c r="R2470" s="84"/>
      <c r="S2470" s="84"/>
      <c r="T2470" s="84" t="s">
        <v>2021</v>
      </c>
      <c r="U2470" s="84"/>
      <c r="V2470" s="88" t="s">
        <v>3018</v>
      </c>
      <c r="W2470" s="86">
        <v>43431.67701388889</v>
      </c>
      <c r="X2470" s="88" t="s">
        <v>3801</v>
      </c>
      <c r="Y2470" s="84"/>
      <c r="Z2470" s="84"/>
      <c r="AA2470" s="87" t="s">
        <v>4931</v>
      </c>
      <c r="AB2470" s="84"/>
      <c r="AC2470" s="84" t="b">
        <v>0</v>
      </c>
      <c r="AD2470" s="84">
        <v>0</v>
      </c>
      <c r="AE2470" s="87" t="s">
        <v>5552</v>
      </c>
      <c r="AF2470" s="84" t="b">
        <v>0</v>
      </c>
      <c r="AG2470" s="84" t="s">
        <v>5604</v>
      </c>
      <c r="AH2470" s="84"/>
      <c r="AI2470" s="87" t="s">
        <v>5552</v>
      </c>
      <c r="AJ2470" s="84" t="b">
        <v>0</v>
      </c>
      <c r="AK2470" s="84">
        <v>2</v>
      </c>
      <c r="AL2470" s="87" t="s">
        <v>5132</v>
      </c>
      <c r="AM2470" s="84" t="s">
        <v>5686</v>
      </c>
      <c r="AN2470" s="84" t="b">
        <v>0</v>
      </c>
      <c r="AO2470" s="87" t="s">
        <v>5132</v>
      </c>
      <c r="AP2470" s="84" t="s">
        <v>179</v>
      </c>
      <c r="AQ2470" s="84">
        <v>0</v>
      </c>
      <c r="AR2470" s="84">
        <v>0</v>
      </c>
      <c r="AS2470" s="84"/>
      <c r="AT2470" s="84"/>
      <c r="AU2470" s="84"/>
      <c r="AV2470" s="84"/>
      <c r="AW2470" s="84"/>
      <c r="AX2470" s="84"/>
      <c r="AY2470" s="84"/>
      <c r="AZ2470" s="84"/>
    </row>
    <row r="2471" spans="1:52" x14ac:dyDescent="0.55000000000000004">
      <c r="A2471" s="69" t="s">
        <v>653</v>
      </c>
      <c r="B2471" s="69" t="s">
        <v>853</v>
      </c>
      <c r="C2471" s="70"/>
      <c r="D2471" s="71"/>
      <c r="E2471" s="72"/>
      <c r="F2471" s="73"/>
      <c r="G2471" s="70"/>
      <c r="H2471" s="74"/>
      <c r="I2471" s="75"/>
      <c r="J2471" s="75"/>
      <c r="K2471" s="36"/>
      <c r="L2471" s="82"/>
      <c r="M2471" s="82"/>
      <c r="N2471" s="77"/>
      <c r="O2471" s="84" t="s">
        <v>1269</v>
      </c>
      <c r="P2471" s="86">
        <v>43431.677766203706</v>
      </c>
      <c r="Q2471" s="84" t="s">
        <v>1515</v>
      </c>
      <c r="R2471" s="84"/>
      <c r="S2471" s="84"/>
      <c r="T2471" s="84" t="s">
        <v>2021</v>
      </c>
      <c r="U2471" s="84"/>
      <c r="V2471" s="88" t="s">
        <v>3019</v>
      </c>
      <c r="W2471" s="86">
        <v>43431.677766203706</v>
      </c>
      <c r="X2471" s="88" t="s">
        <v>3802</v>
      </c>
      <c r="Y2471" s="84"/>
      <c r="Z2471" s="84"/>
      <c r="AA2471" s="87" t="s">
        <v>4932</v>
      </c>
      <c r="AB2471" s="84"/>
      <c r="AC2471" s="84" t="b">
        <v>0</v>
      </c>
      <c r="AD2471" s="84">
        <v>0</v>
      </c>
      <c r="AE2471" s="87" t="s">
        <v>5552</v>
      </c>
      <c r="AF2471" s="84" t="b">
        <v>0</v>
      </c>
      <c r="AG2471" s="84" t="s">
        <v>5604</v>
      </c>
      <c r="AH2471" s="84"/>
      <c r="AI2471" s="87" t="s">
        <v>5552</v>
      </c>
      <c r="AJ2471" s="84" t="b">
        <v>0</v>
      </c>
      <c r="AK2471" s="84">
        <v>7</v>
      </c>
      <c r="AL2471" s="87" t="s">
        <v>5431</v>
      </c>
      <c r="AM2471" s="84" t="s">
        <v>5685</v>
      </c>
      <c r="AN2471" s="84" t="b">
        <v>0</v>
      </c>
      <c r="AO2471" s="87" t="s">
        <v>5431</v>
      </c>
      <c r="AP2471" s="84" t="s">
        <v>179</v>
      </c>
      <c r="AQ2471" s="84">
        <v>0</v>
      </c>
      <c r="AR2471" s="84">
        <v>0</v>
      </c>
      <c r="AS2471" s="84"/>
      <c r="AT2471" s="84"/>
      <c r="AU2471" s="84"/>
      <c r="AV2471" s="84"/>
      <c r="AW2471" s="84"/>
      <c r="AX2471" s="84"/>
      <c r="AY2471" s="84"/>
      <c r="AZ2471" s="84"/>
    </row>
    <row r="2472" spans="1:52" x14ac:dyDescent="0.55000000000000004">
      <c r="A2472" s="69" t="s">
        <v>654</v>
      </c>
      <c r="B2472" s="69" t="s">
        <v>856</v>
      </c>
      <c r="C2472" s="70"/>
      <c r="D2472" s="71"/>
      <c r="E2472" s="72"/>
      <c r="F2472" s="73"/>
      <c r="G2472" s="70"/>
      <c r="H2472" s="74"/>
      <c r="I2472" s="75"/>
      <c r="J2472" s="75"/>
      <c r="K2472" s="36"/>
      <c r="L2472" s="82"/>
      <c r="M2472" s="82"/>
      <c r="N2472" s="77"/>
      <c r="O2472" s="84" t="s">
        <v>1269</v>
      </c>
      <c r="P2472" s="86">
        <v>43431.679212962961</v>
      </c>
      <c r="Q2472" s="84" t="s">
        <v>1524</v>
      </c>
      <c r="R2472" s="84"/>
      <c r="S2472" s="84"/>
      <c r="T2472" s="84" t="s">
        <v>2021</v>
      </c>
      <c r="U2472" s="84"/>
      <c r="V2472" s="88" t="s">
        <v>3020</v>
      </c>
      <c r="W2472" s="86">
        <v>43431.679212962961</v>
      </c>
      <c r="X2472" s="88" t="s">
        <v>3803</v>
      </c>
      <c r="Y2472" s="84"/>
      <c r="Z2472" s="84"/>
      <c r="AA2472" s="87" t="s">
        <v>4933</v>
      </c>
      <c r="AB2472" s="84"/>
      <c r="AC2472" s="84" t="b">
        <v>0</v>
      </c>
      <c r="AD2472" s="84">
        <v>0</v>
      </c>
      <c r="AE2472" s="87" t="s">
        <v>5552</v>
      </c>
      <c r="AF2472" s="84" t="b">
        <v>0</v>
      </c>
      <c r="AG2472" s="84" t="s">
        <v>5604</v>
      </c>
      <c r="AH2472" s="84"/>
      <c r="AI2472" s="87" t="s">
        <v>5552</v>
      </c>
      <c r="AJ2472" s="84" t="b">
        <v>0</v>
      </c>
      <c r="AK2472" s="84">
        <v>1</v>
      </c>
      <c r="AL2472" s="87" t="s">
        <v>5396</v>
      </c>
      <c r="AM2472" s="84" t="s">
        <v>5685</v>
      </c>
      <c r="AN2472" s="84" t="b">
        <v>0</v>
      </c>
      <c r="AO2472" s="87" t="s">
        <v>5396</v>
      </c>
      <c r="AP2472" s="84" t="s">
        <v>179</v>
      </c>
      <c r="AQ2472" s="84">
        <v>0</v>
      </c>
      <c r="AR2472" s="84">
        <v>0</v>
      </c>
      <c r="AS2472" s="84"/>
      <c r="AT2472" s="84"/>
      <c r="AU2472" s="84"/>
      <c r="AV2472" s="84"/>
      <c r="AW2472" s="84"/>
      <c r="AX2472" s="84"/>
      <c r="AY2472" s="84"/>
      <c r="AZ2472" s="84"/>
    </row>
    <row r="2473" spans="1:52" x14ac:dyDescent="0.55000000000000004">
      <c r="A2473" s="69" t="s">
        <v>655</v>
      </c>
      <c r="B2473" s="69" t="s">
        <v>732</v>
      </c>
      <c r="C2473" s="70"/>
      <c r="D2473" s="71"/>
      <c r="E2473" s="72"/>
      <c r="F2473" s="73"/>
      <c r="G2473" s="70"/>
      <c r="H2473" s="74"/>
      <c r="I2473" s="75"/>
      <c r="J2473" s="75"/>
      <c r="K2473" s="36"/>
      <c r="L2473" s="82"/>
      <c r="M2473" s="82"/>
      <c r="N2473" s="77"/>
      <c r="O2473" s="84" t="s">
        <v>1269</v>
      </c>
      <c r="P2473" s="86">
        <v>43431.519224537034</v>
      </c>
      <c r="Q2473" s="84" t="s">
        <v>1495</v>
      </c>
      <c r="R2473" s="88" t="s">
        <v>1802</v>
      </c>
      <c r="S2473" s="84" t="s">
        <v>1984</v>
      </c>
      <c r="T2473" s="84" t="s">
        <v>2215</v>
      </c>
      <c r="U2473" s="84"/>
      <c r="V2473" s="88" t="s">
        <v>3021</v>
      </c>
      <c r="W2473" s="86">
        <v>43431.519224537034</v>
      </c>
      <c r="X2473" s="88" t="s">
        <v>3804</v>
      </c>
      <c r="Y2473" s="84"/>
      <c r="Z2473" s="84"/>
      <c r="AA2473" s="87" t="s">
        <v>4934</v>
      </c>
      <c r="AB2473" s="84"/>
      <c r="AC2473" s="84" t="b">
        <v>0</v>
      </c>
      <c r="AD2473" s="84">
        <v>0</v>
      </c>
      <c r="AE2473" s="87" t="s">
        <v>5552</v>
      </c>
      <c r="AF2473" s="84" t="b">
        <v>0</v>
      </c>
      <c r="AG2473" s="84" t="s">
        <v>5604</v>
      </c>
      <c r="AH2473" s="84"/>
      <c r="AI2473" s="87" t="s">
        <v>5552</v>
      </c>
      <c r="AJ2473" s="84" t="b">
        <v>0</v>
      </c>
      <c r="AK2473" s="84">
        <v>3</v>
      </c>
      <c r="AL2473" s="87" t="s">
        <v>5063</v>
      </c>
      <c r="AM2473" s="84" t="s">
        <v>5711</v>
      </c>
      <c r="AN2473" s="84" t="b">
        <v>0</v>
      </c>
      <c r="AO2473" s="87" t="s">
        <v>5063</v>
      </c>
      <c r="AP2473" s="84" t="s">
        <v>179</v>
      </c>
      <c r="AQ2473" s="84">
        <v>0</v>
      </c>
      <c r="AR2473" s="84">
        <v>0</v>
      </c>
      <c r="AS2473" s="84"/>
      <c r="AT2473" s="84"/>
      <c r="AU2473" s="84"/>
      <c r="AV2473" s="84"/>
      <c r="AW2473" s="84"/>
      <c r="AX2473" s="84"/>
      <c r="AY2473" s="84"/>
      <c r="AZ2473" s="84"/>
    </row>
    <row r="2474" spans="1:52" x14ac:dyDescent="0.55000000000000004">
      <c r="A2474" s="69" t="s">
        <v>655</v>
      </c>
      <c r="B2474" s="69" t="s">
        <v>658</v>
      </c>
      <c r="C2474" s="70"/>
      <c r="D2474" s="71"/>
      <c r="E2474" s="72"/>
      <c r="F2474" s="73"/>
      <c r="G2474" s="70"/>
      <c r="H2474" s="74"/>
      <c r="I2474" s="75"/>
      <c r="J2474" s="75"/>
      <c r="K2474" s="36"/>
      <c r="L2474" s="82"/>
      <c r="M2474" s="82"/>
      <c r="N2474" s="77"/>
      <c r="O2474" s="84" t="s">
        <v>1269</v>
      </c>
      <c r="P2474" s="86">
        <v>43431.686493055553</v>
      </c>
      <c r="Q2474" s="84" t="s">
        <v>1513</v>
      </c>
      <c r="R2474" s="84"/>
      <c r="S2474" s="84"/>
      <c r="T2474" s="84" t="s">
        <v>2235</v>
      </c>
      <c r="U2474" s="84"/>
      <c r="V2474" s="88" t="s">
        <v>3021</v>
      </c>
      <c r="W2474" s="86">
        <v>43431.686493055553</v>
      </c>
      <c r="X2474" s="88" t="s">
        <v>3805</v>
      </c>
      <c r="Y2474" s="84"/>
      <c r="Z2474" s="84"/>
      <c r="AA2474" s="87" t="s">
        <v>4935</v>
      </c>
      <c r="AB2474" s="84"/>
      <c r="AC2474" s="84" t="b">
        <v>0</v>
      </c>
      <c r="AD2474" s="84">
        <v>0</v>
      </c>
      <c r="AE2474" s="87" t="s">
        <v>5552</v>
      </c>
      <c r="AF2474" s="84" t="b">
        <v>1</v>
      </c>
      <c r="AG2474" s="84" t="s">
        <v>5604</v>
      </c>
      <c r="AH2474" s="84"/>
      <c r="AI2474" s="87" t="s">
        <v>5642</v>
      </c>
      <c r="AJ2474" s="84" t="b">
        <v>0</v>
      </c>
      <c r="AK2474" s="84">
        <v>3</v>
      </c>
      <c r="AL2474" s="87" t="s">
        <v>4939</v>
      </c>
      <c r="AM2474" s="84" t="s">
        <v>5711</v>
      </c>
      <c r="AN2474" s="84" t="b">
        <v>0</v>
      </c>
      <c r="AO2474" s="87" t="s">
        <v>4939</v>
      </c>
      <c r="AP2474" s="84" t="s">
        <v>179</v>
      </c>
      <c r="AQ2474" s="84">
        <v>0</v>
      </c>
      <c r="AR2474" s="84">
        <v>0</v>
      </c>
      <c r="AS2474" s="84"/>
      <c r="AT2474" s="84"/>
      <c r="AU2474" s="84"/>
      <c r="AV2474" s="84"/>
      <c r="AW2474" s="84"/>
      <c r="AX2474" s="84"/>
      <c r="AY2474" s="84"/>
      <c r="AZ2474" s="84"/>
    </row>
    <row r="2475" spans="1:52" x14ac:dyDescent="0.55000000000000004">
      <c r="A2475" s="69" t="s">
        <v>656</v>
      </c>
      <c r="B2475" s="69" t="s">
        <v>906</v>
      </c>
      <c r="C2475" s="70"/>
      <c r="D2475" s="71"/>
      <c r="E2475" s="72"/>
      <c r="F2475" s="73"/>
      <c r="G2475" s="70"/>
      <c r="H2475" s="74"/>
      <c r="I2475" s="75"/>
      <c r="J2475" s="75"/>
      <c r="K2475" s="36"/>
      <c r="L2475" s="82"/>
      <c r="M2475" s="82"/>
      <c r="N2475" s="77"/>
      <c r="O2475" s="84" t="s">
        <v>1269</v>
      </c>
      <c r="P2475" s="86">
        <v>43429.730196759258</v>
      </c>
      <c r="Q2475" s="84" t="s">
        <v>1525</v>
      </c>
      <c r="R2475" s="84"/>
      <c r="S2475" s="84"/>
      <c r="T2475" s="84" t="s">
        <v>2246</v>
      </c>
      <c r="U2475" s="84"/>
      <c r="V2475" s="88" t="s">
        <v>3022</v>
      </c>
      <c r="W2475" s="86">
        <v>43429.730196759258</v>
      </c>
      <c r="X2475" s="88" t="s">
        <v>3806</v>
      </c>
      <c r="Y2475" s="84"/>
      <c r="Z2475" s="84"/>
      <c r="AA2475" s="87" t="s">
        <v>4936</v>
      </c>
      <c r="AB2475" s="84"/>
      <c r="AC2475" s="84" t="b">
        <v>0</v>
      </c>
      <c r="AD2475" s="84">
        <v>0</v>
      </c>
      <c r="AE2475" s="87" t="s">
        <v>5552</v>
      </c>
      <c r="AF2475" s="84" t="b">
        <v>1</v>
      </c>
      <c r="AG2475" s="84" t="s">
        <v>5604</v>
      </c>
      <c r="AH2475" s="84"/>
      <c r="AI2475" s="87" t="s">
        <v>5643</v>
      </c>
      <c r="AJ2475" s="84" t="b">
        <v>0</v>
      </c>
      <c r="AK2475" s="84">
        <v>1</v>
      </c>
      <c r="AL2475" s="87" t="s">
        <v>5444</v>
      </c>
      <c r="AM2475" s="84" t="s">
        <v>656</v>
      </c>
      <c r="AN2475" s="84" t="b">
        <v>0</v>
      </c>
      <c r="AO2475" s="87" t="s">
        <v>5444</v>
      </c>
      <c r="AP2475" s="84" t="s">
        <v>179</v>
      </c>
      <c r="AQ2475" s="84">
        <v>0</v>
      </c>
      <c r="AR2475" s="84">
        <v>0</v>
      </c>
      <c r="AS2475" s="84"/>
      <c r="AT2475" s="84"/>
      <c r="AU2475" s="84"/>
      <c r="AV2475" s="84"/>
      <c r="AW2475" s="84"/>
      <c r="AX2475" s="84"/>
      <c r="AY2475" s="84"/>
      <c r="AZ2475" s="84"/>
    </row>
    <row r="2476" spans="1:52" x14ac:dyDescent="0.55000000000000004">
      <c r="A2476" s="69" t="s">
        <v>656</v>
      </c>
      <c r="B2476" s="69" t="s">
        <v>906</v>
      </c>
      <c r="C2476" s="70"/>
      <c r="D2476" s="71"/>
      <c r="E2476" s="72"/>
      <c r="F2476" s="73"/>
      <c r="G2476" s="70"/>
      <c r="H2476" s="74"/>
      <c r="I2476" s="75"/>
      <c r="J2476" s="75"/>
      <c r="K2476" s="36"/>
      <c r="L2476" s="82"/>
      <c r="M2476" s="82"/>
      <c r="N2476" s="77"/>
      <c r="O2476" s="84" t="s">
        <v>1269</v>
      </c>
      <c r="P2476" s="86">
        <v>43431.696064814816</v>
      </c>
      <c r="Q2476" s="84" t="s">
        <v>1526</v>
      </c>
      <c r="R2476" s="84"/>
      <c r="S2476" s="84"/>
      <c r="T2476" s="84" t="s">
        <v>2247</v>
      </c>
      <c r="U2476" s="84"/>
      <c r="V2476" s="88" t="s">
        <v>3022</v>
      </c>
      <c r="W2476" s="86">
        <v>43431.696064814816</v>
      </c>
      <c r="X2476" s="88" t="s">
        <v>3807</v>
      </c>
      <c r="Y2476" s="84"/>
      <c r="Z2476" s="84"/>
      <c r="AA2476" s="87" t="s">
        <v>4937</v>
      </c>
      <c r="AB2476" s="84"/>
      <c r="AC2476" s="84" t="b">
        <v>0</v>
      </c>
      <c r="AD2476" s="84">
        <v>0</v>
      </c>
      <c r="AE2476" s="87" t="s">
        <v>5552</v>
      </c>
      <c r="AF2476" s="84" t="b">
        <v>1</v>
      </c>
      <c r="AG2476" s="84" t="s">
        <v>5604</v>
      </c>
      <c r="AH2476" s="84"/>
      <c r="AI2476" s="87" t="s">
        <v>5644</v>
      </c>
      <c r="AJ2476" s="84" t="b">
        <v>0</v>
      </c>
      <c r="AK2476" s="84">
        <v>1</v>
      </c>
      <c r="AL2476" s="87" t="s">
        <v>5446</v>
      </c>
      <c r="AM2476" s="84" t="s">
        <v>656</v>
      </c>
      <c r="AN2476" s="84" t="b">
        <v>0</v>
      </c>
      <c r="AO2476" s="87" t="s">
        <v>5446</v>
      </c>
      <c r="AP2476" s="84" t="s">
        <v>179</v>
      </c>
      <c r="AQ2476" s="84">
        <v>0</v>
      </c>
      <c r="AR2476" s="84">
        <v>0</v>
      </c>
      <c r="AS2476" s="84"/>
      <c r="AT2476" s="84"/>
      <c r="AU2476" s="84"/>
      <c r="AV2476" s="84"/>
      <c r="AW2476" s="84"/>
      <c r="AX2476" s="84"/>
      <c r="AY2476" s="84"/>
      <c r="AZ2476" s="84"/>
    </row>
    <row r="2477" spans="1:52" x14ac:dyDescent="0.55000000000000004">
      <c r="A2477" s="69" t="s">
        <v>657</v>
      </c>
      <c r="B2477" s="69" t="s">
        <v>657</v>
      </c>
      <c r="C2477" s="70"/>
      <c r="D2477" s="71"/>
      <c r="E2477" s="72"/>
      <c r="F2477" s="73"/>
      <c r="G2477" s="70"/>
      <c r="H2477" s="74"/>
      <c r="I2477" s="75"/>
      <c r="J2477" s="75"/>
      <c r="K2477" s="36"/>
      <c r="L2477" s="82"/>
      <c r="M2477" s="82"/>
      <c r="N2477" s="77"/>
      <c r="O2477" s="84" t="s">
        <v>179</v>
      </c>
      <c r="P2477" s="86">
        <v>43431.717905092592</v>
      </c>
      <c r="Q2477" s="84" t="s">
        <v>1527</v>
      </c>
      <c r="R2477" s="84"/>
      <c r="S2477" s="84"/>
      <c r="T2477" s="84" t="s">
        <v>2248</v>
      </c>
      <c r="U2477" s="84"/>
      <c r="V2477" s="88" t="s">
        <v>3023</v>
      </c>
      <c r="W2477" s="86">
        <v>43431.717905092592</v>
      </c>
      <c r="X2477" s="88" t="s">
        <v>3808</v>
      </c>
      <c r="Y2477" s="84"/>
      <c r="Z2477" s="84"/>
      <c r="AA2477" s="87" t="s">
        <v>4938</v>
      </c>
      <c r="AB2477" s="84"/>
      <c r="AC2477" s="84" t="b">
        <v>0</v>
      </c>
      <c r="AD2477" s="84">
        <v>0</v>
      </c>
      <c r="AE2477" s="87" t="s">
        <v>5552</v>
      </c>
      <c r="AF2477" s="84" t="b">
        <v>0</v>
      </c>
      <c r="AG2477" s="84" t="s">
        <v>5604</v>
      </c>
      <c r="AH2477" s="84"/>
      <c r="AI2477" s="87" t="s">
        <v>5552</v>
      </c>
      <c r="AJ2477" s="84" t="b">
        <v>0</v>
      </c>
      <c r="AK2477" s="84">
        <v>0</v>
      </c>
      <c r="AL2477" s="87" t="s">
        <v>5552</v>
      </c>
      <c r="AM2477" s="84" t="s">
        <v>5682</v>
      </c>
      <c r="AN2477" s="84" t="b">
        <v>0</v>
      </c>
      <c r="AO2477" s="87" t="s">
        <v>4938</v>
      </c>
      <c r="AP2477" s="84" t="s">
        <v>179</v>
      </c>
      <c r="AQ2477" s="84">
        <v>0</v>
      </c>
      <c r="AR2477" s="84">
        <v>0</v>
      </c>
      <c r="AS2477" s="84"/>
      <c r="AT2477" s="84"/>
      <c r="AU2477" s="84"/>
      <c r="AV2477" s="84"/>
      <c r="AW2477" s="84"/>
      <c r="AX2477" s="84"/>
      <c r="AY2477" s="84"/>
      <c r="AZ2477" s="84"/>
    </row>
    <row r="2478" spans="1:52" x14ac:dyDescent="0.55000000000000004">
      <c r="A2478" s="69" t="s">
        <v>658</v>
      </c>
      <c r="B2478" s="69" t="s">
        <v>658</v>
      </c>
      <c r="C2478" s="70"/>
      <c r="D2478" s="71"/>
      <c r="E2478" s="72"/>
      <c r="F2478" s="73"/>
      <c r="G2478" s="70"/>
      <c r="H2478" s="74"/>
      <c r="I2478" s="75"/>
      <c r="J2478" s="75"/>
      <c r="K2478" s="36"/>
      <c r="L2478" s="82"/>
      <c r="M2478" s="82"/>
      <c r="N2478" s="77"/>
      <c r="O2478" s="84" t="s">
        <v>179</v>
      </c>
      <c r="P2478" s="86">
        <v>43431.582812499997</v>
      </c>
      <c r="Q2478" s="84" t="s">
        <v>1513</v>
      </c>
      <c r="R2478" s="88" t="s">
        <v>1815</v>
      </c>
      <c r="S2478" s="84" t="s">
        <v>1942</v>
      </c>
      <c r="T2478" s="84" t="s">
        <v>2249</v>
      </c>
      <c r="U2478" s="84"/>
      <c r="V2478" s="88" t="s">
        <v>3024</v>
      </c>
      <c r="W2478" s="86">
        <v>43431.582812499997</v>
      </c>
      <c r="X2478" s="88" t="s">
        <v>3809</v>
      </c>
      <c r="Y2478" s="84"/>
      <c r="Z2478" s="84"/>
      <c r="AA2478" s="87" t="s">
        <v>4939</v>
      </c>
      <c r="AB2478" s="84"/>
      <c r="AC2478" s="84" t="b">
        <v>0</v>
      </c>
      <c r="AD2478" s="84">
        <v>3</v>
      </c>
      <c r="AE2478" s="87" t="s">
        <v>5552</v>
      </c>
      <c r="AF2478" s="84" t="b">
        <v>1</v>
      </c>
      <c r="AG2478" s="84" t="s">
        <v>5604</v>
      </c>
      <c r="AH2478" s="84"/>
      <c r="AI2478" s="87" t="s">
        <v>5642</v>
      </c>
      <c r="AJ2478" s="84" t="b">
        <v>0</v>
      </c>
      <c r="AK2478" s="84">
        <v>3</v>
      </c>
      <c r="AL2478" s="87" t="s">
        <v>5552</v>
      </c>
      <c r="AM2478" s="84" t="s">
        <v>5684</v>
      </c>
      <c r="AN2478" s="84" t="b">
        <v>0</v>
      </c>
      <c r="AO2478" s="87" t="s">
        <v>4939</v>
      </c>
      <c r="AP2478" s="84" t="s">
        <v>179</v>
      </c>
      <c r="AQ2478" s="84">
        <v>0</v>
      </c>
      <c r="AR2478" s="84">
        <v>0</v>
      </c>
      <c r="AS2478" s="84"/>
      <c r="AT2478" s="84"/>
      <c r="AU2478" s="84"/>
      <c r="AV2478" s="84"/>
      <c r="AW2478" s="84"/>
      <c r="AX2478" s="84"/>
      <c r="AY2478" s="84"/>
      <c r="AZ2478" s="84"/>
    </row>
    <row r="2479" spans="1:52" x14ac:dyDescent="0.55000000000000004">
      <c r="A2479" s="69" t="s">
        <v>658</v>
      </c>
      <c r="B2479" s="69" t="s">
        <v>658</v>
      </c>
      <c r="C2479" s="70"/>
      <c r="D2479" s="71"/>
      <c r="E2479" s="72"/>
      <c r="F2479" s="73"/>
      <c r="G2479" s="70"/>
      <c r="H2479" s="74"/>
      <c r="I2479" s="75"/>
      <c r="J2479" s="75"/>
      <c r="K2479" s="36"/>
      <c r="L2479" s="82"/>
      <c r="M2479" s="82"/>
      <c r="N2479" s="77"/>
      <c r="O2479" s="84" t="s">
        <v>179</v>
      </c>
      <c r="P2479" s="86">
        <v>43431.704467592594</v>
      </c>
      <c r="Q2479" s="84" t="s">
        <v>1528</v>
      </c>
      <c r="R2479" s="88" t="s">
        <v>1816</v>
      </c>
      <c r="S2479" s="84" t="s">
        <v>1942</v>
      </c>
      <c r="T2479" s="84" t="s">
        <v>2250</v>
      </c>
      <c r="U2479" s="84"/>
      <c r="V2479" s="88" t="s">
        <v>3024</v>
      </c>
      <c r="W2479" s="86">
        <v>43431.704467592594</v>
      </c>
      <c r="X2479" s="88" t="s">
        <v>3810</v>
      </c>
      <c r="Y2479" s="84"/>
      <c r="Z2479" s="84"/>
      <c r="AA2479" s="87" t="s">
        <v>4940</v>
      </c>
      <c r="AB2479" s="84"/>
      <c r="AC2479" s="84" t="b">
        <v>0</v>
      </c>
      <c r="AD2479" s="84">
        <v>1</v>
      </c>
      <c r="AE2479" s="87" t="s">
        <v>5552</v>
      </c>
      <c r="AF2479" s="84" t="b">
        <v>1</v>
      </c>
      <c r="AG2479" s="84" t="s">
        <v>5604</v>
      </c>
      <c r="AH2479" s="84"/>
      <c r="AI2479" s="87" t="s">
        <v>5645</v>
      </c>
      <c r="AJ2479" s="84" t="b">
        <v>0</v>
      </c>
      <c r="AK2479" s="84">
        <v>0</v>
      </c>
      <c r="AL2479" s="87" t="s">
        <v>5552</v>
      </c>
      <c r="AM2479" s="84" t="s">
        <v>5682</v>
      </c>
      <c r="AN2479" s="84" t="b">
        <v>0</v>
      </c>
      <c r="AO2479" s="87" t="s">
        <v>4940</v>
      </c>
      <c r="AP2479" s="84" t="s">
        <v>179</v>
      </c>
      <c r="AQ2479" s="84">
        <v>0</v>
      </c>
      <c r="AR2479" s="84">
        <v>0</v>
      </c>
      <c r="AS2479" s="84"/>
      <c r="AT2479" s="84"/>
      <c r="AU2479" s="84"/>
      <c r="AV2479" s="84"/>
      <c r="AW2479" s="84"/>
      <c r="AX2479" s="84"/>
      <c r="AY2479" s="84"/>
      <c r="AZ2479" s="84"/>
    </row>
    <row r="2480" spans="1:52" x14ac:dyDescent="0.55000000000000004">
      <c r="A2480" s="69" t="s">
        <v>659</v>
      </c>
      <c r="B2480" s="69" t="s">
        <v>658</v>
      </c>
      <c r="C2480" s="70"/>
      <c r="D2480" s="71"/>
      <c r="E2480" s="72"/>
      <c r="F2480" s="73"/>
      <c r="G2480" s="70"/>
      <c r="H2480" s="74"/>
      <c r="I2480" s="75"/>
      <c r="J2480" s="75"/>
      <c r="K2480" s="36"/>
      <c r="L2480" s="82"/>
      <c r="M2480" s="82"/>
      <c r="N2480" s="77"/>
      <c r="O2480" s="84" t="s">
        <v>1269</v>
      </c>
      <c r="P2480" s="86">
        <v>43431.720347222225</v>
      </c>
      <c r="Q2480" s="84" t="s">
        <v>1513</v>
      </c>
      <c r="R2480" s="84"/>
      <c r="S2480" s="84"/>
      <c r="T2480" s="84" t="s">
        <v>2235</v>
      </c>
      <c r="U2480" s="84"/>
      <c r="V2480" s="88" t="s">
        <v>3025</v>
      </c>
      <c r="W2480" s="86">
        <v>43431.720347222225</v>
      </c>
      <c r="X2480" s="88" t="s">
        <v>3811</v>
      </c>
      <c r="Y2480" s="84"/>
      <c r="Z2480" s="84"/>
      <c r="AA2480" s="87" t="s">
        <v>4941</v>
      </c>
      <c r="AB2480" s="84"/>
      <c r="AC2480" s="84" t="b">
        <v>0</v>
      </c>
      <c r="AD2480" s="84">
        <v>0</v>
      </c>
      <c r="AE2480" s="87" t="s">
        <v>5552</v>
      </c>
      <c r="AF2480" s="84" t="b">
        <v>1</v>
      </c>
      <c r="AG2480" s="84" t="s">
        <v>5604</v>
      </c>
      <c r="AH2480" s="84"/>
      <c r="AI2480" s="87" t="s">
        <v>5642</v>
      </c>
      <c r="AJ2480" s="84" t="b">
        <v>0</v>
      </c>
      <c r="AK2480" s="84">
        <v>3</v>
      </c>
      <c r="AL2480" s="87" t="s">
        <v>4939</v>
      </c>
      <c r="AM2480" s="84" t="s">
        <v>5684</v>
      </c>
      <c r="AN2480" s="84" t="b">
        <v>0</v>
      </c>
      <c r="AO2480" s="87" t="s">
        <v>4939</v>
      </c>
      <c r="AP2480" s="84" t="s">
        <v>179</v>
      </c>
      <c r="AQ2480" s="84">
        <v>0</v>
      </c>
      <c r="AR2480" s="84">
        <v>0</v>
      </c>
      <c r="AS2480" s="84"/>
      <c r="AT2480" s="84"/>
      <c r="AU2480" s="84"/>
      <c r="AV2480" s="84"/>
      <c r="AW2480" s="84"/>
      <c r="AX2480" s="84"/>
      <c r="AY2480" s="84"/>
      <c r="AZ2480" s="84"/>
    </row>
    <row r="2481" spans="1:52" x14ac:dyDescent="0.55000000000000004">
      <c r="A2481" s="69" t="s">
        <v>660</v>
      </c>
      <c r="B2481" s="69" t="s">
        <v>1136</v>
      </c>
      <c r="C2481" s="70"/>
      <c r="D2481" s="71"/>
      <c r="E2481" s="72"/>
      <c r="F2481" s="73"/>
      <c r="G2481" s="70"/>
      <c r="H2481" s="74"/>
      <c r="I2481" s="75"/>
      <c r="J2481" s="75"/>
      <c r="K2481" s="36"/>
      <c r="L2481" s="82"/>
      <c r="M2481" s="82"/>
      <c r="N2481" s="77"/>
      <c r="O2481" s="84" t="s">
        <v>1270</v>
      </c>
      <c r="P2481" s="86">
        <v>43431.722418981481</v>
      </c>
      <c r="Q2481" s="84" t="s">
        <v>1529</v>
      </c>
      <c r="R2481" s="88" t="s">
        <v>1817</v>
      </c>
      <c r="S2481" s="84" t="s">
        <v>1942</v>
      </c>
      <c r="T2481" s="84" t="s">
        <v>2021</v>
      </c>
      <c r="U2481" s="84"/>
      <c r="V2481" s="88" t="s">
        <v>3026</v>
      </c>
      <c r="W2481" s="86">
        <v>43431.722418981481</v>
      </c>
      <c r="X2481" s="88" t="s">
        <v>3812</v>
      </c>
      <c r="Y2481" s="84"/>
      <c r="Z2481" s="84"/>
      <c r="AA2481" s="87" t="s">
        <v>4942</v>
      </c>
      <c r="AB2481" s="84"/>
      <c r="AC2481" s="84" t="b">
        <v>0</v>
      </c>
      <c r="AD2481" s="84">
        <v>1</v>
      </c>
      <c r="AE2481" s="87" t="s">
        <v>5576</v>
      </c>
      <c r="AF2481" s="84" t="b">
        <v>1</v>
      </c>
      <c r="AG2481" s="84" t="s">
        <v>5604</v>
      </c>
      <c r="AH2481" s="84"/>
      <c r="AI2481" s="87" t="s">
        <v>5646</v>
      </c>
      <c r="AJ2481" s="84" t="b">
        <v>0</v>
      </c>
      <c r="AK2481" s="84">
        <v>0</v>
      </c>
      <c r="AL2481" s="87" t="s">
        <v>5552</v>
      </c>
      <c r="AM2481" s="84" t="s">
        <v>5685</v>
      </c>
      <c r="AN2481" s="84" t="b">
        <v>0</v>
      </c>
      <c r="AO2481" s="87" t="s">
        <v>4942</v>
      </c>
      <c r="AP2481" s="84" t="s">
        <v>179</v>
      </c>
      <c r="AQ2481" s="84">
        <v>0</v>
      </c>
      <c r="AR2481" s="84">
        <v>0</v>
      </c>
      <c r="AS2481" s="84" t="s">
        <v>5730</v>
      </c>
      <c r="AT2481" s="84" t="s">
        <v>5746</v>
      </c>
      <c r="AU2481" s="84" t="s">
        <v>5757</v>
      </c>
      <c r="AV2481" s="84" t="s">
        <v>5769</v>
      </c>
      <c r="AW2481" s="84" t="s">
        <v>5788</v>
      </c>
      <c r="AX2481" s="84" t="s">
        <v>5804</v>
      </c>
      <c r="AY2481" s="84" t="s">
        <v>5814</v>
      </c>
      <c r="AZ2481" s="88" t="s">
        <v>5825</v>
      </c>
    </row>
    <row r="2482" spans="1:52" x14ac:dyDescent="0.55000000000000004">
      <c r="A2482" s="69" t="s">
        <v>660</v>
      </c>
      <c r="B2482" s="69" t="s">
        <v>1137</v>
      </c>
      <c r="C2482" s="70"/>
      <c r="D2482" s="71"/>
      <c r="E2482" s="72"/>
      <c r="F2482" s="73"/>
      <c r="G2482" s="70"/>
      <c r="H2482" s="74"/>
      <c r="I2482" s="75"/>
      <c r="J2482" s="75"/>
      <c r="K2482" s="36"/>
      <c r="L2482" s="82"/>
      <c r="M2482" s="82"/>
      <c r="N2482" s="77"/>
      <c r="O2482" s="84" t="s">
        <v>1270</v>
      </c>
      <c r="P2482" s="86">
        <v>43431.722418981481</v>
      </c>
      <c r="Q2482" s="84" t="s">
        <v>1529</v>
      </c>
      <c r="R2482" s="88" t="s">
        <v>1817</v>
      </c>
      <c r="S2482" s="84" t="s">
        <v>1942</v>
      </c>
      <c r="T2482" s="84" t="s">
        <v>2021</v>
      </c>
      <c r="U2482" s="84"/>
      <c r="V2482" s="88" t="s">
        <v>3026</v>
      </c>
      <c r="W2482" s="86">
        <v>43431.722418981481</v>
      </c>
      <c r="X2482" s="88" t="s">
        <v>3812</v>
      </c>
      <c r="Y2482" s="84"/>
      <c r="Z2482" s="84"/>
      <c r="AA2482" s="87" t="s">
        <v>4942</v>
      </c>
      <c r="AB2482" s="84"/>
      <c r="AC2482" s="84" t="b">
        <v>0</v>
      </c>
      <c r="AD2482" s="84">
        <v>1</v>
      </c>
      <c r="AE2482" s="87" t="s">
        <v>5576</v>
      </c>
      <c r="AF2482" s="84" t="b">
        <v>1</v>
      </c>
      <c r="AG2482" s="84" t="s">
        <v>5604</v>
      </c>
      <c r="AH2482" s="84"/>
      <c r="AI2482" s="87" t="s">
        <v>5646</v>
      </c>
      <c r="AJ2482" s="84" t="b">
        <v>0</v>
      </c>
      <c r="AK2482" s="84">
        <v>0</v>
      </c>
      <c r="AL2482" s="87" t="s">
        <v>5552</v>
      </c>
      <c r="AM2482" s="84" t="s">
        <v>5685</v>
      </c>
      <c r="AN2482" s="84" t="b">
        <v>0</v>
      </c>
      <c r="AO2482" s="87" t="s">
        <v>4942</v>
      </c>
      <c r="AP2482" s="84" t="s">
        <v>179</v>
      </c>
      <c r="AQ2482" s="84">
        <v>0</v>
      </c>
      <c r="AR2482" s="84">
        <v>0</v>
      </c>
      <c r="AS2482" s="84" t="s">
        <v>5730</v>
      </c>
      <c r="AT2482" s="84" t="s">
        <v>5746</v>
      </c>
      <c r="AU2482" s="84" t="s">
        <v>5757</v>
      </c>
      <c r="AV2482" s="84" t="s">
        <v>5769</v>
      </c>
      <c r="AW2482" s="84" t="s">
        <v>5788</v>
      </c>
      <c r="AX2482" s="84" t="s">
        <v>5804</v>
      </c>
      <c r="AY2482" s="84" t="s">
        <v>5814</v>
      </c>
      <c r="AZ2482" s="88" t="s">
        <v>5825</v>
      </c>
    </row>
    <row r="2483" spans="1:52" x14ac:dyDescent="0.55000000000000004">
      <c r="A2483" s="69" t="s">
        <v>660</v>
      </c>
      <c r="B2483" s="69" t="s">
        <v>1138</v>
      </c>
      <c r="C2483" s="70"/>
      <c r="D2483" s="71"/>
      <c r="E2483" s="72"/>
      <c r="F2483" s="73"/>
      <c r="G2483" s="70"/>
      <c r="H2483" s="74"/>
      <c r="I2483" s="75"/>
      <c r="J2483" s="75"/>
      <c r="K2483" s="36"/>
      <c r="L2483" s="82"/>
      <c r="M2483" s="82"/>
      <c r="N2483" s="77"/>
      <c r="O2483" s="84" t="s">
        <v>1271</v>
      </c>
      <c r="P2483" s="86">
        <v>43431.722418981481</v>
      </c>
      <c r="Q2483" s="84" t="s">
        <v>1529</v>
      </c>
      <c r="R2483" s="88" t="s">
        <v>1817</v>
      </c>
      <c r="S2483" s="84" t="s">
        <v>1942</v>
      </c>
      <c r="T2483" s="84" t="s">
        <v>2021</v>
      </c>
      <c r="U2483" s="84"/>
      <c r="V2483" s="88" t="s">
        <v>3026</v>
      </c>
      <c r="W2483" s="86">
        <v>43431.722418981481</v>
      </c>
      <c r="X2483" s="88" t="s">
        <v>3812</v>
      </c>
      <c r="Y2483" s="84"/>
      <c r="Z2483" s="84"/>
      <c r="AA2483" s="87" t="s">
        <v>4942</v>
      </c>
      <c r="AB2483" s="84"/>
      <c r="AC2483" s="84" t="b">
        <v>0</v>
      </c>
      <c r="AD2483" s="84">
        <v>1</v>
      </c>
      <c r="AE2483" s="87" t="s">
        <v>5576</v>
      </c>
      <c r="AF2483" s="84" t="b">
        <v>1</v>
      </c>
      <c r="AG2483" s="84" t="s">
        <v>5604</v>
      </c>
      <c r="AH2483" s="84"/>
      <c r="AI2483" s="87" t="s">
        <v>5646</v>
      </c>
      <c r="AJ2483" s="84" t="b">
        <v>0</v>
      </c>
      <c r="AK2483" s="84">
        <v>0</v>
      </c>
      <c r="AL2483" s="87" t="s">
        <v>5552</v>
      </c>
      <c r="AM2483" s="84" t="s">
        <v>5685</v>
      </c>
      <c r="AN2483" s="84" t="b">
        <v>0</v>
      </c>
      <c r="AO2483" s="87" t="s">
        <v>4942</v>
      </c>
      <c r="AP2483" s="84" t="s">
        <v>179</v>
      </c>
      <c r="AQ2483" s="84">
        <v>0</v>
      </c>
      <c r="AR2483" s="84">
        <v>0</v>
      </c>
      <c r="AS2483" s="84" t="s">
        <v>5730</v>
      </c>
      <c r="AT2483" s="84" t="s">
        <v>5746</v>
      </c>
      <c r="AU2483" s="84" t="s">
        <v>5757</v>
      </c>
      <c r="AV2483" s="84" t="s">
        <v>5769</v>
      </c>
      <c r="AW2483" s="84" t="s">
        <v>5788</v>
      </c>
      <c r="AX2483" s="84" t="s">
        <v>5804</v>
      </c>
      <c r="AY2483" s="84" t="s">
        <v>5814</v>
      </c>
      <c r="AZ2483" s="88" t="s">
        <v>5825</v>
      </c>
    </row>
    <row r="2484" spans="1:52" x14ac:dyDescent="0.55000000000000004">
      <c r="A2484" s="69" t="s">
        <v>661</v>
      </c>
      <c r="B2484" s="69" t="s">
        <v>662</v>
      </c>
      <c r="C2484" s="70"/>
      <c r="D2484" s="71"/>
      <c r="E2484" s="72"/>
      <c r="F2484" s="73"/>
      <c r="G2484" s="70"/>
      <c r="H2484" s="74"/>
      <c r="I2484" s="75"/>
      <c r="J2484" s="75"/>
      <c r="K2484" s="36"/>
      <c r="L2484" s="82"/>
      <c r="M2484" s="82"/>
      <c r="N2484" s="77"/>
      <c r="O2484" s="84" t="s">
        <v>1269</v>
      </c>
      <c r="P2484" s="86">
        <v>43431.730219907404</v>
      </c>
      <c r="Q2484" s="84" t="s">
        <v>1298</v>
      </c>
      <c r="R2484" s="88" t="s">
        <v>1720</v>
      </c>
      <c r="S2484" s="84" t="s">
        <v>1938</v>
      </c>
      <c r="T2484" s="84" t="s">
        <v>2037</v>
      </c>
      <c r="U2484" s="84"/>
      <c r="V2484" s="88" t="s">
        <v>3027</v>
      </c>
      <c r="W2484" s="86">
        <v>43431.730219907404</v>
      </c>
      <c r="X2484" s="88" t="s">
        <v>3813</v>
      </c>
      <c r="Y2484" s="84"/>
      <c r="Z2484" s="84"/>
      <c r="AA2484" s="87" t="s">
        <v>4943</v>
      </c>
      <c r="AB2484" s="84"/>
      <c r="AC2484" s="84" t="b">
        <v>0</v>
      </c>
      <c r="AD2484" s="84">
        <v>0</v>
      </c>
      <c r="AE2484" s="87" t="s">
        <v>5552</v>
      </c>
      <c r="AF2484" s="84" t="b">
        <v>0</v>
      </c>
      <c r="AG2484" s="84" t="s">
        <v>5604</v>
      </c>
      <c r="AH2484" s="84"/>
      <c r="AI2484" s="87" t="s">
        <v>5552</v>
      </c>
      <c r="AJ2484" s="84" t="b">
        <v>0</v>
      </c>
      <c r="AK2484" s="84">
        <v>5</v>
      </c>
      <c r="AL2484" s="87" t="s">
        <v>4944</v>
      </c>
      <c r="AM2484" s="84" t="s">
        <v>5684</v>
      </c>
      <c r="AN2484" s="84" t="b">
        <v>0</v>
      </c>
      <c r="AO2484" s="87" t="s">
        <v>4944</v>
      </c>
      <c r="AP2484" s="84" t="s">
        <v>179</v>
      </c>
      <c r="AQ2484" s="84">
        <v>0</v>
      </c>
      <c r="AR2484" s="84">
        <v>0</v>
      </c>
      <c r="AS2484" s="84"/>
      <c r="AT2484" s="84"/>
      <c r="AU2484" s="84"/>
      <c r="AV2484" s="84"/>
      <c r="AW2484" s="84"/>
      <c r="AX2484" s="84"/>
      <c r="AY2484" s="84"/>
      <c r="AZ2484" s="84"/>
    </row>
    <row r="2485" spans="1:52" x14ac:dyDescent="0.55000000000000004">
      <c r="A2485" s="69" t="s">
        <v>661</v>
      </c>
      <c r="B2485" s="69" t="s">
        <v>965</v>
      </c>
      <c r="C2485" s="70"/>
      <c r="D2485" s="71"/>
      <c r="E2485" s="72"/>
      <c r="F2485" s="73"/>
      <c r="G2485" s="70"/>
      <c r="H2485" s="74"/>
      <c r="I2485" s="75"/>
      <c r="J2485" s="75"/>
      <c r="K2485" s="36"/>
      <c r="L2485" s="82"/>
      <c r="M2485" s="82"/>
      <c r="N2485" s="77"/>
      <c r="O2485" s="84" t="s">
        <v>1270</v>
      </c>
      <c r="P2485" s="86">
        <v>43431.730219907404</v>
      </c>
      <c r="Q2485" s="84" t="s">
        <v>1298</v>
      </c>
      <c r="R2485" s="88" t="s">
        <v>1720</v>
      </c>
      <c r="S2485" s="84" t="s">
        <v>1938</v>
      </c>
      <c r="T2485" s="84" t="s">
        <v>2037</v>
      </c>
      <c r="U2485" s="84"/>
      <c r="V2485" s="88" t="s">
        <v>3027</v>
      </c>
      <c r="W2485" s="86">
        <v>43431.730219907404</v>
      </c>
      <c r="X2485" s="88" t="s">
        <v>3813</v>
      </c>
      <c r="Y2485" s="84"/>
      <c r="Z2485" s="84"/>
      <c r="AA2485" s="87" t="s">
        <v>4943</v>
      </c>
      <c r="AB2485" s="84"/>
      <c r="AC2485" s="84" t="b">
        <v>0</v>
      </c>
      <c r="AD2485" s="84">
        <v>0</v>
      </c>
      <c r="AE2485" s="87" t="s">
        <v>5552</v>
      </c>
      <c r="AF2485" s="84" t="b">
        <v>0</v>
      </c>
      <c r="AG2485" s="84" t="s">
        <v>5604</v>
      </c>
      <c r="AH2485" s="84"/>
      <c r="AI2485" s="87" t="s">
        <v>5552</v>
      </c>
      <c r="AJ2485" s="84" t="b">
        <v>0</v>
      </c>
      <c r="AK2485" s="84">
        <v>5</v>
      </c>
      <c r="AL2485" s="87" t="s">
        <v>4944</v>
      </c>
      <c r="AM2485" s="84" t="s">
        <v>5684</v>
      </c>
      <c r="AN2485" s="84" t="b">
        <v>0</v>
      </c>
      <c r="AO2485" s="87" t="s">
        <v>4944</v>
      </c>
      <c r="AP2485" s="84" t="s">
        <v>179</v>
      </c>
      <c r="AQ2485" s="84">
        <v>0</v>
      </c>
      <c r="AR2485" s="84">
        <v>0</v>
      </c>
      <c r="AS2485" s="84"/>
      <c r="AT2485" s="84"/>
      <c r="AU2485" s="84"/>
      <c r="AV2485" s="84"/>
      <c r="AW2485" s="84"/>
      <c r="AX2485" s="84"/>
      <c r="AY2485" s="84"/>
      <c r="AZ2485" s="84"/>
    </row>
    <row r="2486" spans="1:52" x14ac:dyDescent="0.55000000000000004">
      <c r="A2486" s="69" t="s">
        <v>661</v>
      </c>
      <c r="B2486" s="69" t="s">
        <v>663</v>
      </c>
      <c r="C2486" s="70"/>
      <c r="D2486" s="71"/>
      <c r="E2486" s="72"/>
      <c r="F2486" s="73"/>
      <c r="G2486" s="70"/>
      <c r="H2486" s="74"/>
      <c r="I2486" s="75"/>
      <c r="J2486" s="75"/>
      <c r="K2486" s="36"/>
      <c r="L2486" s="82"/>
      <c r="M2486" s="82"/>
      <c r="N2486" s="77"/>
      <c r="O2486" s="84" t="s">
        <v>1271</v>
      </c>
      <c r="P2486" s="86">
        <v>43431.730219907404</v>
      </c>
      <c r="Q2486" s="84" t="s">
        <v>1298</v>
      </c>
      <c r="R2486" s="88" t="s">
        <v>1720</v>
      </c>
      <c r="S2486" s="84" t="s">
        <v>1938</v>
      </c>
      <c r="T2486" s="84" t="s">
        <v>2037</v>
      </c>
      <c r="U2486" s="84"/>
      <c r="V2486" s="88" t="s">
        <v>3027</v>
      </c>
      <c r="W2486" s="86">
        <v>43431.730219907404</v>
      </c>
      <c r="X2486" s="88" t="s">
        <v>3813</v>
      </c>
      <c r="Y2486" s="84"/>
      <c r="Z2486" s="84"/>
      <c r="AA2486" s="87" t="s">
        <v>4943</v>
      </c>
      <c r="AB2486" s="84"/>
      <c r="AC2486" s="84" t="b">
        <v>0</v>
      </c>
      <c r="AD2486" s="84">
        <v>0</v>
      </c>
      <c r="AE2486" s="87" t="s">
        <v>5552</v>
      </c>
      <c r="AF2486" s="84" t="b">
        <v>0</v>
      </c>
      <c r="AG2486" s="84" t="s">
        <v>5604</v>
      </c>
      <c r="AH2486" s="84"/>
      <c r="AI2486" s="87" t="s">
        <v>5552</v>
      </c>
      <c r="AJ2486" s="84" t="b">
        <v>0</v>
      </c>
      <c r="AK2486" s="84">
        <v>5</v>
      </c>
      <c r="AL2486" s="87" t="s">
        <v>4944</v>
      </c>
      <c r="AM2486" s="84" t="s">
        <v>5684</v>
      </c>
      <c r="AN2486" s="84" t="b">
        <v>0</v>
      </c>
      <c r="AO2486" s="87" t="s">
        <v>4944</v>
      </c>
      <c r="AP2486" s="84" t="s">
        <v>179</v>
      </c>
      <c r="AQ2486" s="84">
        <v>0</v>
      </c>
      <c r="AR2486" s="84">
        <v>0</v>
      </c>
      <c r="AS2486" s="84"/>
      <c r="AT2486" s="84"/>
      <c r="AU2486" s="84"/>
      <c r="AV2486" s="84"/>
      <c r="AW2486" s="84"/>
      <c r="AX2486" s="84"/>
      <c r="AY2486" s="84"/>
      <c r="AZ2486" s="84"/>
    </row>
    <row r="2487" spans="1:52" x14ac:dyDescent="0.55000000000000004">
      <c r="A2487" s="69" t="s">
        <v>662</v>
      </c>
      <c r="B2487" s="69" t="s">
        <v>965</v>
      </c>
      <c r="C2487" s="70"/>
      <c r="D2487" s="71"/>
      <c r="E2487" s="72"/>
      <c r="F2487" s="73"/>
      <c r="G2487" s="70"/>
      <c r="H2487" s="74"/>
      <c r="I2487" s="75"/>
      <c r="J2487" s="75"/>
      <c r="K2487" s="36"/>
      <c r="L2487" s="82"/>
      <c r="M2487" s="82"/>
      <c r="N2487" s="77"/>
      <c r="O2487" s="84" t="s">
        <v>1270</v>
      </c>
      <c r="P2487" s="86">
        <v>43424.614710648151</v>
      </c>
      <c r="Q2487" s="84" t="s">
        <v>1298</v>
      </c>
      <c r="R2487" s="88" t="s">
        <v>1720</v>
      </c>
      <c r="S2487" s="84" t="s">
        <v>1938</v>
      </c>
      <c r="T2487" s="84" t="s">
        <v>2251</v>
      </c>
      <c r="U2487" s="88" t="s">
        <v>2530</v>
      </c>
      <c r="V2487" s="88" t="s">
        <v>2530</v>
      </c>
      <c r="W2487" s="86">
        <v>43424.614710648151</v>
      </c>
      <c r="X2487" s="88" t="s">
        <v>3814</v>
      </c>
      <c r="Y2487" s="84"/>
      <c r="Z2487" s="84"/>
      <c r="AA2487" s="87" t="s">
        <v>4944</v>
      </c>
      <c r="AB2487" s="87" t="s">
        <v>5533</v>
      </c>
      <c r="AC2487" s="84" t="b">
        <v>0</v>
      </c>
      <c r="AD2487" s="84">
        <v>5</v>
      </c>
      <c r="AE2487" s="87" t="s">
        <v>5577</v>
      </c>
      <c r="AF2487" s="84" t="b">
        <v>0</v>
      </c>
      <c r="AG2487" s="84" t="s">
        <v>5604</v>
      </c>
      <c r="AH2487" s="84"/>
      <c r="AI2487" s="87" t="s">
        <v>5552</v>
      </c>
      <c r="AJ2487" s="84" t="b">
        <v>0</v>
      </c>
      <c r="AK2487" s="84">
        <v>5</v>
      </c>
      <c r="AL2487" s="87" t="s">
        <v>5552</v>
      </c>
      <c r="AM2487" s="84" t="s">
        <v>5684</v>
      </c>
      <c r="AN2487" s="84" t="b">
        <v>0</v>
      </c>
      <c r="AO2487" s="87" t="s">
        <v>5533</v>
      </c>
      <c r="AP2487" s="84" t="s">
        <v>179</v>
      </c>
      <c r="AQ2487" s="84">
        <v>0</v>
      </c>
      <c r="AR2487" s="84">
        <v>0</v>
      </c>
      <c r="AS2487" s="84"/>
      <c r="AT2487" s="84"/>
      <c r="AU2487" s="84"/>
      <c r="AV2487" s="84"/>
      <c r="AW2487" s="84"/>
      <c r="AX2487" s="84"/>
      <c r="AY2487" s="84"/>
      <c r="AZ2487" s="84"/>
    </row>
    <row r="2488" spans="1:52" x14ac:dyDescent="0.55000000000000004">
      <c r="A2488" s="69" t="s">
        <v>662</v>
      </c>
      <c r="B2488" s="69" t="s">
        <v>663</v>
      </c>
      <c r="C2488" s="70"/>
      <c r="D2488" s="71"/>
      <c r="E2488" s="72"/>
      <c r="F2488" s="73"/>
      <c r="G2488" s="70"/>
      <c r="H2488" s="74"/>
      <c r="I2488" s="75"/>
      <c r="J2488" s="75"/>
      <c r="K2488" s="36"/>
      <c r="L2488" s="82"/>
      <c r="M2488" s="82"/>
      <c r="N2488" s="77"/>
      <c r="O2488" s="84" t="s">
        <v>1271</v>
      </c>
      <c r="P2488" s="86">
        <v>43424.614710648151</v>
      </c>
      <c r="Q2488" s="84" t="s">
        <v>1298</v>
      </c>
      <c r="R2488" s="88" t="s">
        <v>1720</v>
      </c>
      <c r="S2488" s="84" t="s">
        <v>1938</v>
      </c>
      <c r="T2488" s="84" t="s">
        <v>2251</v>
      </c>
      <c r="U2488" s="88" t="s">
        <v>2530</v>
      </c>
      <c r="V2488" s="88" t="s">
        <v>2530</v>
      </c>
      <c r="W2488" s="86">
        <v>43424.614710648151</v>
      </c>
      <c r="X2488" s="88" t="s">
        <v>3814</v>
      </c>
      <c r="Y2488" s="84"/>
      <c r="Z2488" s="84"/>
      <c r="AA2488" s="87" t="s">
        <v>4944</v>
      </c>
      <c r="AB2488" s="87" t="s">
        <v>5533</v>
      </c>
      <c r="AC2488" s="84" t="b">
        <v>0</v>
      </c>
      <c r="AD2488" s="84">
        <v>5</v>
      </c>
      <c r="AE2488" s="87" t="s">
        <v>5577</v>
      </c>
      <c r="AF2488" s="84" t="b">
        <v>0</v>
      </c>
      <c r="AG2488" s="84" t="s">
        <v>5604</v>
      </c>
      <c r="AH2488" s="84"/>
      <c r="AI2488" s="87" t="s">
        <v>5552</v>
      </c>
      <c r="AJ2488" s="84" t="b">
        <v>0</v>
      </c>
      <c r="AK2488" s="84">
        <v>5</v>
      </c>
      <c r="AL2488" s="87" t="s">
        <v>5552</v>
      </c>
      <c r="AM2488" s="84" t="s">
        <v>5684</v>
      </c>
      <c r="AN2488" s="84" t="b">
        <v>0</v>
      </c>
      <c r="AO2488" s="87" t="s">
        <v>5533</v>
      </c>
      <c r="AP2488" s="84" t="s">
        <v>179</v>
      </c>
      <c r="AQ2488" s="84">
        <v>0</v>
      </c>
      <c r="AR2488" s="84">
        <v>0</v>
      </c>
      <c r="AS2488" s="84"/>
      <c r="AT2488" s="84"/>
      <c r="AU2488" s="84"/>
      <c r="AV2488" s="84"/>
      <c r="AW2488" s="84"/>
      <c r="AX2488" s="84"/>
      <c r="AY2488" s="84"/>
      <c r="AZ2488" s="84"/>
    </row>
    <row r="2489" spans="1:52" x14ac:dyDescent="0.55000000000000004">
      <c r="A2489" s="69" t="s">
        <v>663</v>
      </c>
      <c r="B2489" s="69" t="s">
        <v>662</v>
      </c>
      <c r="C2489" s="70"/>
      <c r="D2489" s="71"/>
      <c r="E2489" s="72"/>
      <c r="F2489" s="73"/>
      <c r="G2489" s="70"/>
      <c r="H2489" s="74"/>
      <c r="I2489" s="75"/>
      <c r="J2489" s="75"/>
      <c r="K2489" s="36"/>
      <c r="L2489" s="82"/>
      <c r="M2489" s="82"/>
      <c r="N2489" s="77"/>
      <c r="O2489" s="84" t="s">
        <v>1269</v>
      </c>
      <c r="P2489" s="86">
        <v>43424.615486111114</v>
      </c>
      <c r="Q2489" s="84" t="s">
        <v>1298</v>
      </c>
      <c r="R2489" s="88" t="s">
        <v>1720</v>
      </c>
      <c r="S2489" s="84" t="s">
        <v>1938</v>
      </c>
      <c r="T2489" s="84" t="s">
        <v>2037</v>
      </c>
      <c r="U2489" s="84"/>
      <c r="V2489" s="88" t="s">
        <v>3028</v>
      </c>
      <c r="W2489" s="86">
        <v>43424.615486111114</v>
      </c>
      <c r="X2489" s="88" t="s">
        <v>3815</v>
      </c>
      <c r="Y2489" s="84"/>
      <c r="Z2489" s="84"/>
      <c r="AA2489" s="87" t="s">
        <v>4945</v>
      </c>
      <c r="AB2489" s="84"/>
      <c r="AC2489" s="84" t="b">
        <v>0</v>
      </c>
      <c r="AD2489" s="84">
        <v>0</v>
      </c>
      <c r="AE2489" s="87" t="s">
        <v>5552</v>
      </c>
      <c r="AF2489" s="84" t="b">
        <v>0</v>
      </c>
      <c r="AG2489" s="84" t="s">
        <v>5604</v>
      </c>
      <c r="AH2489" s="84"/>
      <c r="AI2489" s="87" t="s">
        <v>5552</v>
      </c>
      <c r="AJ2489" s="84" t="b">
        <v>0</v>
      </c>
      <c r="AK2489" s="84">
        <v>5</v>
      </c>
      <c r="AL2489" s="87" t="s">
        <v>4944</v>
      </c>
      <c r="AM2489" s="84" t="s">
        <v>5684</v>
      </c>
      <c r="AN2489" s="84" t="b">
        <v>0</v>
      </c>
      <c r="AO2489" s="87" t="s">
        <v>4944</v>
      </c>
      <c r="AP2489" s="84" t="s">
        <v>179</v>
      </c>
      <c r="AQ2489" s="84">
        <v>0</v>
      </c>
      <c r="AR2489" s="84">
        <v>0</v>
      </c>
      <c r="AS2489" s="84"/>
      <c r="AT2489" s="84"/>
      <c r="AU2489" s="84"/>
      <c r="AV2489" s="84"/>
      <c r="AW2489" s="84"/>
      <c r="AX2489" s="84"/>
      <c r="AY2489" s="84"/>
      <c r="AZ2489" s="84"/>
    </row>
    <row r="2490" spans="1:52" x14ac:dyDescent="0.55000000000000004">
      <c r="A2490" s="69" t="s">
        <v>664</v>
      </c>
      <c r="B2490" s="69" t="s">
        <v>662</v>
      </c>
      <c r="C2490" s="70"/>
      <c r="D2490" s="71"/>
      <c r="E2490" s="72"/>
      <c r="F2490" s="73"/>
      <c r="G2490" s="70"/>
      <c r="H2490" s="74"/>
      <c r="I2490" s="75"/>
      <c r="J2490" s="75"/>
      <c r="K2490" s="36"/>
      <c r="L2490" s="82"/>
      <c r="M2490" s="82"/>
      <c r="N2490" s="77"/>
      <c r="O2490" s="84" t="s">
        <v>1269</v>
      </c>
      <c r="P2490" s="86">
        <v>43431.731111111112</v>
      </c>
      <c r="Q2490" s="84" t="s">
        <v>1298</v>
      </c>
      <c r="R2490" s="88" t="s">
        <v>1720</v>
      </c>
      <c r="S2490" s="84" t="s">
        <v>1938</v>
      </c>
      <c r="T2490" s="84" t="s">
        <v>2037</v>
      </c>
      <c r="U2490" s="84"/>
      <c r="V2490" s="88" t="s">
        <v>3029</v>
      </c>
      <c r="W2490" s="86">
        <v>43431.731111111112</v>
      </c>
      <c r="X2490" s="88" t="s">
        <v>3816</v>
      </c>
      <c r="Y2490" s="84"/>
      <c r="Z2490" s="84"/>
      <c r="AA2490" s="87" t="s">
        <v>4946</v>
      </c>
      <c r="AB2490" s="84"/>
      <c r="AC2490" s="84" t="b">
        <v>0</v>
      </c>
      <c r="AD2490" s="84">
        <v>0</v>
      </c>
      <c r="AE2490" s="87" t="s">
        <v>5552</v>
      </c>
      <c r="AF2490" s="84" t="b">
        <v>0</v>
      </c>
      <c r="AG2490" s="84" t="s">
        <v>5604</v>
      </c>
      <c r="AH2490" s="84"/>
      <c r="AI2490" s="87" t="s">
        <v>5552</v>
      </c>
      <c r="AJ2490" s="84" t="b">
        <v>0</v>
      </c>
      <c r="AK2490" s="84">
        <v>5</v>
      </c>
      <c r="AL2490" s="87" t="s">
        <v>4944</v>
      </c>
      <c r="AM2490" s="84" t="s">
        <v>5684</v>
      </c>
      <c r="AN2490" s="84" t="b">
        <v>0</v>
      </c>
      <c r="AO2490" s="87" t="s">
        <v>4944</v>
      </c>
      <c r="AP2490" s="84" t="s">
        <v>179</v>
      </c>
      <c r="AQ2490" s="84">
        <v>0</v>
      </c>
      <c r="AR2490" s="84">
        <v>0</v>
      </c>
      <c r="AS2490" s="84"/>
      <c r="AT2490" s="84"/>
      <c r="AU2490" s="84"/>
      <c r="AV2490" s="84"/>
      <c r="AW2490" s="84"/>
      <c r="AX2490" s="84"/>
      <c r="AY2490" s="84"/>
      <c r="AZ2490" s="84"/>
    </row>
    <row r="2491" spans="1:52" x14ac:dyDescent="0.55000000000000004">
      <c r="A2491" s="69" t="s">
        <v>663</v>
      </c>
      <c r="B2491" s="69" t="s">
        <v>965</v>
      </c>
      <c r="C2491" s="70"/>
      <c r="D2491" s="71"/>
      <c r="E2491" s="72"/>
      <c r="F2491" s="73"/>
      <c r="G2491" s="70"/>
      <c r="H2491" s="74"/>
      <c r="I2491" s="75"/>
      <c r="J2491" s="75"/>
      <c r="K2491" s="36"/>
      <c r="L2491" s="82"/>
      <c r="M2491" s="82"/>
      <c r="N2491" s="77"/>
      <c r="O2491" s="84" t="s">
        <v>1270</v>
      </c>
      <c r="P2491" s="86">
        <v>43424.615486111114</v>
      </c>
      <c r="Q2491" s="84" t="s">
        <v>1298</v>
      </c>
      <c r="R2491" s="88" t="s">
        <v>1720</v>
      </c>
      <c r="S2491" s="84" t="s">
        <v>1938</v>
      </c>
      <c r="T2491" s="84" t="s">
        <v>2037</v>
      </c>
      <c r="U2491" s="84"/>
      <c r="V2491" s="88" t="s">
        <v>3028</v>
      </c>
      <c r="W2491" s="86">
        <v>43424.615486111114</v>
      </c>
      <c r="X2491" s="88" t="s">
        <v>3815</v>
      </c>
      <c r="Y2491" s="84"/>
      <c r="Z2491" s="84"/>
      <c r="AA2491" s="87" t="s">
        <v>4945</v>
      </c>
      <c r="AB2491" s="84"/>
      <c r="AC2491" s="84" t="b">
        <v>0</v>
      </c>
      <c r="AD2491" s="84">
        <v>0</v>
      </c>
      <c r="AE2491" s="87" t="s">
        <v>5552</v>
      </c>
      <c r="AF2491" s="84" t="b">
        <v>0</v>
      </c>
      <c r="AG2491" s="84" t="s">
        <v>5604</v>
      </c>
      <c r="AH2491" s="84"/>
      <c r="AI2491" s="87" t="s">
        <v>5552</v>
      </c>
      <c r="AJ2491" s="84" t="b">
        <v>0</v>
      </c>
      <c r="AK2491" s="84">
        <v>5</v>
      </c>
      <c r="AL2491" s="87" t="s">
        <v>4944</v>
      </c>
      <c r="AM2491" s="84" t="s">
        <v>5684</v>
      </c>
      <c r="AN2491" s="84" t="b">
        <v>0</v>
      </c>
      <c r="AO2491" s="87" t="s">
        <v>4944</v>
      </c>
      <c r="AP2491" s="84" t="s">
        <v>179</v>
      </c>
      <c r="AQ2491" s="84">
        <v>0</v>
      </c>
      <c r="AR2491" s="84">
        <v>0</v>
      </c>
      <c r="AS2491" s="84"/>
      <c r="AT2491" s="84"/>
      <c r="AU2491" s="84"/>
      <c r="AV2491" s="84"/>
      <c r="AW2491" s="84"/>
      <c r="AX2491" s="84"/>
      <c r="AY2491" s="84"/>
      <c r="AZ2491" s="84"/>
    </row>
    <row r="2492" spans="1:52" x14ac:dyDescent="0.55000000000000004">
      <c r="A2492" s="69" t="s">
        <v>664</v>
      </c>
      <c r="B2492" s="69" t="s">
        <v>965</v>
      </c>
      <c r="C2492" s="70"/>
      <c r="D2492" s="71"/>
      <c r="E2492" s="72"/>
      <c r="F2492" s="73"/>
      <c r="G2492" s="70"/>
      <c r="H2492" s="74"/>
      <c r="I2492" s="75"/>
      <c r="J2492" s="75"/>
      <c r="K2492" s="36"/>
      <c r="L2492" s="82"/>
      <c r="M2492" s="82"/>
      <c r="N2492" s="77"/>
      <c r="O2492" s="84" t="s">
        <v>1270</v>
      </c>
      <c r="P2492" s="86">
        <v>43431.731111111112</v>
      </c>
      <c r="Q2492" s="84" t="s">
        <v>1298</v>
      </c>
      <c r="R2492" s="88" t="s">
        <v>1720</v>
      </c>
      <c r="S2492" s="84" t="s">
        <v>1938</v>
      </c>
      <c r="T2492" s="84" t="s">
        <v>2037</v>
      </c>
      <c r="U2492" s="84"/>
      <c r="V2492" s="88" t="s">
        <v>3029</v>
      </c>
      <c r="W2492" s="86">
        <v>43431.731111111112</v>
      </c>
      <c r="X2492" s="88" t="s">
        <v>3816</v>
      </c>
      <c r="Y2492" s="84"/>
      <c r="Z2492" s="84"/>
      <c r="AA2492" s="87" t="s">
        <v>4946</v>
      </c>
      <c r="AB2492" s="84"/>
      <c r="AC2492" s="84" t="b">
        <v>0</v>
      </c>
      <c r="AD2492" s="84">
        <v>0</v>
      </c>
      <c r="AE2492" s="87" t="s">
        <v>5552</v>
      </c>
      <c r="AF2492" s="84" t="b">
        <v>0</v>
      </c>
      <c r="AG2492" s="84" t="s">
        <v>5604</v>
      </c>
      <c r="AH2492" s="84"/>
      <c r="AI2492" s="87" t="s">
        <v>5552</v>
      </c>
      <c r="AJ2492" s="84" t="b">
        <v>0</v>
      </c>
      <c r="AK2492" s="84">
        <v>5</v>
      </c>
      <c r="AL2492" s="87" t="s">
        <v>4944</v>
      </c>
      <c r="AM2492" s="84" t="s">
        <v>5684</v>
      </c>
      <c r="AN2492" s="84" t="b">
        <v>0</v>
      </c>
      <c r="AO2492" s="87" t="s">
        <v>4944</v>
      </c>
      <c r="AP2492" s="84" t="s">
        <v>179</v>
      </c>
      <c r="AQ2492" s="84">
        <v>0</v>
      </c>
      <c r="AR2492" s="84">
        <v>0</v>
      </c>
      <c r="AS2492" s="84"/>
      <c r="AT2492" s="84"/>
      <c r="AU2492" s="84"/>
      <c r="AV2492" s="84"/>
      <c r="AW2492" s="84"/>
      <c r="AX2492" s="84"/>
      <c r="AY2492" s="84"/>
      <c r="AZ2492" s="84"/>
    </row>
    <row r="2493" spans="1:52" x14ac:dyDescent="0.55000000000000004">
      <c r="A2493" s="69" t="s">
        <v>664</v>
      </c>
      <c r="B2493" s="69" t="s">
        <v>663</v>
      </c>
      <c r="C2493" s="70"/>
      <c r="D2493" s="71"/>
      <c r="E2493" s="72"/>
      <c r="F2493" s="73"/>
      <c r="G2493" s="70"/>
      <c r="H2493" s="74"/>
      <c r="I2493" s="75"/>
      <c r="J2493" s="75"/>
      <c r="K2493" s="36"/>
      <c r="L2493" s="82"/>
      <c r="M2493" s="82"/>
      <c r="N2493" s="77"/>
      <c r="O2493" s="84" t="s">
        <v>1271</v>
      </c>
      <c r="P2493" s="86">
        <v>43431.731111111112</v>
      </c>
      <c r="Q2493" s="84" t="s">
        <v>1298</v>
      </c>
      <c r="R2493" s="88" t="s">
        <v>1720</v>
      </c>
      <c r="S2493" s="84" t="s">
        <v>1938</v>
      </c>
      <c r="T2493" s="84" t="s">
        <v>2037</v>
      </c>
      <c r="U2493" s="84"/>
      <c r="V2493" s="88" t="s">
        <v>3029</v>
      </c>
      <c r="W2493" s="86">
        <v>43431.731111111112</v>
      </c>
      <c r="X2493" s="88" t="s">
        <v>3816</v>
      </c>
      <c r="Y2493" s="84"/>
      <c r="Z2493" s="84"/>
      <c r="AA2493" s="87" t="s">
        <v>4946</v>
      </c>
      <c r="AB2493" s="84"/>
      <c r="AC2493" s="84" t="b">
        <v>0</v>
      </c>
      <c r="AD2493" s="84">
        <v>0</v>
      </c>
      <c r="AE2493" s="87" t="s">
        <v>5552</v>
      </c>
      <c r="AF2493" s="84" t="b">
        <v>0</v>
      </c>
      <c r="AG2493" s="84" t="s">
        <v>5604</v>
      </c>
      <c r="AH2493" s="84"/>
      <c r="AI2493" s="87" t="s">
        <v>5552</v>
      </c>
      <c r="AJ2493" s="84" t="b">
        <v>0</v>
      </c>
      <c r="AK2493" s="84">
        <v>5</v>
      </c>
      <c r="AL2493" s="87" t="s">
        <v>4944</v>
      </c>
      <c r="AM2493" s="84" t="s">
        <v>5684</v>
      </c>
      <c r="AN2493" s="84" t="b">
        <v>0</v>
      </c>
      <c r="AO2493" s="87" t="s">
        <v>4944</v>
      </c>
      <c r="AP2493" s="84" t="s">
        <v>179</v>
      </c>
      <c r="AQ2493" s="84">
        <v>0</v>
      </c>
      <c r="AR2493" s="84">
        <v>0</v>
      </c>
      <c r="AS2493" s="84"/>
      <c r="AT2493" s="84"/>
      <c r="AU2493" s="84"/>
      <c r="AV2493" s="84"/>
      <c r="AW2493" s="84"/>
      <c r="AX2493" s="84"/>
      <c r="AY2493" s="84"/>
      <c r="AZ2493" s="84"/>
    </row>
    <row r="2494" spans="1:52" x14ac:dyDescent="0.55000000000000004">
      <c r="A2494" s="69" t="s">
        <v>665</v>
      </c>
      <c r="B2494" s="69" t="s">
        <v>960</v>
      </c>
      <c r="C2494" s="70"/>
      <c r="D2494" s="71"/>
      <c r="E2494" s="72"/>
      <c r="F2494" s="73"/>
      <c r="G2494" s="70"/>
      <c r="H2494" s="74"/>
      <c r="I2494" s="75"/>
      <c r="J2494" s="75"/>
      <c r="K2494" s="36"/>
      <c r="L2494" s="82"/>
      <c r="M2494" s="82"/>
      <c r="N2494" s="77"/>
      <c r="O2494" s="84" t="s">
        <v>1270</v>
      </c>
      <c r="P2494" s="86">
        <v>43431.738217592596</v>
      </c>
      <c r="Q2494" s="84" t="s">
        <v>1530</v>
      </c>
      <c r="R2494" s="88" t="s">
        <v>1719</v>
      </c>
      <c r="S2494" s="84" t="s">
        <v>1934</v>
      </c>
      <c r="T2494" s="84" t="s">
        <v>2032</v>
      </c>
      <c r="U2494" s="88" t="s">
        <v>2531</v>
      </c>
      <c r="V2494" s="88" t="s">
        <v>2531</v>
      </c>
      <c r="W2494" s="86">
        <v>43431.738217592596</v>
      </c>
      <c r="X2494" s="88" t="s">
        <v>3817</v>
      </c>
      <c r="Y2494" s="84"/>
      <c r="Z2494" s="84"/>
      <c r="AA2494" s="87" t="s">
        <v>4947</v>
      </c>
      <c r="AB2494" s="84"/>
      <c r="AC2494" s="84" t="b">
        <v>0</v>
      </c>
      <c r="AD2494" s="84">
        <v>0</v>
      </c>
      <c r="AE2494" s="87" t="s">
        <v>5552</v>
      </c>
      <c r="AF2494" s="84" t="b">
        <v>0</v>
      </c>
      <c r="AG2494" s="84" t="s">
        <v>5604</v>
      </c>
      <c r="AH2494" s="84"/>
      <c r="AI2494" s="87" t="s">
        <v>5552</v>
      </c>
      <c r="AJ2494" s="84" t="b">
        <v>0</v>
      </c>
      <c r="AK2494" s="84">
        <v>0</v>
      </c>
      <c r="AL2494" s="87" t="s">
        <v>5552</v>
      </c>
      <c r="AM2494" s="84" t="s">
        <v>5687</v>
      </c>
      <c r="AN2494" s="84" t="b">
        <v>0</v>
      </c>
      <c r="AO2494" s="87" t="s">
        <v>4947</v>
      </c>
      <c r="AP2494" s="84" t="s">
        <v>179</v>
      </c>
      <c r="AQ2494" s="84">
        <v>0</v>
      </c>
      <c r="AR2494" s="84">
        <v>0</v>
      </c>
      <c r="AS2494" s="84"/>
      <c r="AT2494" s="84"/>
      <c r="AU2494" s="84"/>
      <c r="AV2494" s="84"/>
      <c r="AW2494" s="84"/>
      <c r="AX2494" s="84"/>
      <c r="AY2494" s="84"/>
      <c r="AZ2494" s="84"/>
    </row>
    <row r="2495" spans="1:52" x14ac:dyDescent="0.55000000000000004">
      <c r="A2495" s="69" t="s">
        <v>665</v>
      </c>
      <c r="B2495" s="69" t="s">
        <v>961</v>
      </c>
      <c r="C2495" s="70"/>
      <c r="D2495" s="71"/>
      <c r="E2495" s="72"/>
      <c r="F2495" s="73"/>
      <c r="G2495" s="70"/>
      <c r="H2495" s="74"/>
      <c r="I2495" s="75"/>
      <c r="J2495" s="75"/>
      <c r="K2495" s="36"/>
      <c r="L2495" s="82"/>
      <c r="M2495" s="82"/>
      <c r="N2495" s="77"/>
      <c r="O2495" s="84" t="s">
        <v>1270</v>
      </c>
      <c r="P2495" s="86">
        <v>43431.738217592596</v>
      </c>
      <c r="Q2495" s="84" t="s">
        <v>1530</v>
      </c>
      <c r="R2495" s="88" t="s">
        <v>1719</v>
      </c>
      <c r="S2495" s="84" t="s">
        <v>1934</v>
      </c>
      <c r="T2495" s="84" t="s">
        <v>2032</v>
      </c>
      <c r="U2495" s="88" t="s">
        <v>2531</v>
      </c>
      <c r="V2495" s="88" t="s">
        <v>2531</v>
      </c>
      <c r="W2495" s="86">
        <v>43431.738217592596</v>
      </c>
      <c r="X2495" s="88" t="s">
        <v>3817</v>
      </c>
      <c r="Y2495" s="84"/>
      <c r="Z2495" s="84"/>
      <c r="AA2495" s="87" t="s">
        <v>4947</v>
      </c>
      <c r="AB2495" s="84"/>
      <c r="AC2495" s="84" t="b">
        <v>0</v>
      </c>
      <c r="AD2495" s="84">
        <v>0</v>
      </c>
      <c r="AE2495" s="87" t="s">
        <v>5552</v>
      </c>
      <c r="AF2495" s="84" t="b">
        <v>0</v>
      </c>
      <c r="AG2495" s="84" t="s">
        <v>5604</v>
      </c>
      <c r="AH2495" s="84"/>
      <c r="AI2495" s="87" t="s">
        <v>5552</v>
      </c>
      <c r="AJ2495" s="84" t="b">
        <v>0</v>
      </c>
      <c r="AK2495" s="84">
        <v>0</v>
      </c>
      <c r="AL2495" s="87" t="s">
        <v>5552</v>
      </c>
      <c r="AM2495" s="84" t="s">
        <v>5687</v>
      </c>
      <c r="AN2495" s="84" t="b">
        <v>0</v>
      </c>
      <c r="AO2495" s="87" t="s">
        <v>4947</v>
      </c>
      <c r="AP2495" s="84" t="s">
        <v>179</v>
      </c>
      <c r="AQ2495" s="84">
        <v>0</v>
      </c>
      <c r="AR2495" s="84">
        <v>0</v>
      </c>
      <c r="AS2495" s="84"/>
      <c r="AT2495" s="84"/>
      <c r="AU2495" s="84"/>
      <c r="AV2495" s="84"/>
      <c r="AW2495" s="84"/>
      <c r="AX2495" s="84"/>
      <c r="AY2495" s="84"/>
      <c r="AZ2495" s="84"/>
    </row>
    <row r="2496" spans="1:52" x14ac:dyDescent="0.55000000000000004">
      <c r="A2496" s="69" t="s">
        <v>665</v>
      </c>
      <c r="B2496" s="69" t="s">
        <v>962</v>
      </c>
      <c r="C2496" s="70"/>
      <c r="D2496" s="71"/>
      <c r="E2496" s="72"/>
      <c r="F2496" s="73"/>
      <c r="G2496" s="70"/>
      <c r="H2496" s="74"/>
      <c r="I2496" s="75"/>
      <c r="J2496" s="75"/>
      <c r="K2496" s="36"/>
      <c r="L2496" s="82"/>
      <c r="M2496" s="82"/>
      <c r="N2496" s="77"/>
      <c r="O2496" s="84" t="s">
        <v>1270</v>
      </c>
      <c r="P2496" s="86">
        <v>43431.738217592596</v>
      </c>
      <c r="Q2496" s="84" t="s">
        <v>1530</v>
      </c>
      <c r="R2496" s="88" t="s">
        <v>1719</v>
      </c>
      <c r="S2496" s="84" t="s">
        <v>1934</v>
      </c>
      <c r="T2496" s="84" t="s">
        <v>2032</v>
      </c>
      <c r="U2496" s="88" t="s">
        <v>2531</v>
      </c>
      <c r="V2496" s="88" t="s">
        <v>2531</v>
      </c>
      <c r="W2496" s="86">
        <v>43431.738217592596</v>
      </c>
      <c r="X2496" s="88" t="s">
        <v>3817</v>
      </c>
      <c r="Y2496" s="84"/>
      <c r="Z2496" s="84"/>
      <c r="AA2496" s="87" t="s">
        <v>4947</v>
      </c>
      <c r="AB2496" s="84"/>
      <c r="AC2496" s="84" t="b">
        <v>0</v>
      </c>
      <c r="AD2496" s="84">
        <v>0</v>
      </c>
      <c r="AE2496" s="87" t="s">
        <v>5552</v>
      </c>
      <c r="AF2496" s="84" t="b">
        <v>0</v>
      </c>
      <c r="AG2496" s="84" t="s">
        <v>5604</v>
      </c>
      <c r="AH2496" s="84"/>
      <c r="AI2496" s="87" t="s">
        <v>5552</v>
      </c>
      <c r="AJ2496" s="84" t="b">
        <v>0</v>
      </c>
      <c r="AK2496" s="84">
        <v>0</v>
      </c>
      <c r="AL2496" s="87" t="s">
        <v>5552</v>
      </c>
      <c r="AM2496" s="84" t="s">
        <v>5687</v>
      </c>
      <c r="AN2496" s="84" t="b">
        <v>0</v>
      </c>
      <c r="AO2496" s="87" t="s">
        <v>4947</v>
      </c>
      <c r="AP2496" s="84" t="s">
        <v>179</v>
      </c>
      <c r="AQ2496" s="84">
        <v>0</v>
      </c>
      <c r="AR2496" s="84">
        <v>0</v>
      </c>
      <c r="AS2496" s="84"/>
      <c r="AT2496" s="84"/>
      <c r="AU2496" s="84"/>
      <c r="AV2496" s="84"/>
      <c r="AW2496" s="84"/>
      <c r="AX2496" s="84"/>
      <c r="AY2496" s="84"/>
      <c r="AZ2496" s="84"/>
    </row>
    <row r="2497" spans="1:52" x14ac:dyDescent="0.55000000000000004">
      <c r="A2497" s="69" t="s">
        <v>665</v>
      </c>
      <c r="B2497" s="69" t="s">
        <v>963</v>
      </c>
      <c r="C2497" s="70"/>
      <c r="D2497" s="71"/>
      <c r="E2497" s="72"/>
      <c r="F2497" s="73"/>
      <c r="G2497" s="70"/>
      <c r="H2497" s="74"/>
      <c r="I2497" s="75"/>
      <c r="J2497" s="75"/>
      <c r="K2497" s="36"/>
      <c r="L2497" s="82"/>
      <c r="M2497" s="82"/>
      <c r="N2497" s="77"/>
      <c r="O2497" s="84" t="s">
        <v>1270</v>
      </c>
      <c r="P2497" s="86">
        <v>43431.738217592596</v>
      </c>
      <c r="Q2497" s="84" t="s">
        <v>1530</v>
      </c>
      <c r="R2497" s="88" t="s">
        <v>1719</v>
      </c>
      <c r="S2497" s="84" t="s">
        <v>1934</v>
      </c>
      <c r="T2497" s="84" t="s">
        <v>2032</v>
      </c>
      <c r="U2497" s="88" t="s">
        <v>2531</v>
      </c>
      <c r="V2497" s="88" t="s">
        <v>2531</v>
      </c>
      <c r="W2497" s="86">
        <v>43431.738217592596</v>
      </c>
      <c r="X2497" s="88" t="s">
        <v>3817</v>
      </c>
      <c r="Y2497" s="84"/>
      <c r="Z2497" s="84"/>
      <c r="AA2497" s="87" t="s">
        <v>4947</v>
      </c>
      <c r="AB2497" s="84"/>
      <c r="AC2497" s="84" t="b">
        <v>0</v>
      </c>
      <c r="AD2497" s="84">
        <v>0</v>
      </c>
      <c r="AE2497" s="87" t="s">
        <v>5552</v>
      </c>
      <c r="AF2497" s="84" t="b">
        <v>0</v>
      </c>
      <c r="AG2497" s="84" t="s">
        <v>5604</v>
      </c>
      <c r="AH2497" s="84"/>
      <c r="AI2497" s="87" t="s">
        <v>5552</v>
      </c>
      <c r="AJ2497" s="84" t="b">
        <v>0</v>
      </c>
      <c r="AK2497" s="84">
        <v>0</v>
      </c>
      <c r="AL2497" s="87" t="s">
        <v>5552</v>
      </c>
      <c r="AM2497" s="84" t="s">
        <v>5687</v>
      </c>
      <c r="AN2497" s="84" t="b">
        <v>0</v>
      </c>
      <c r="AO2497" s="87" t="s">
        <v>4947</v>
      </c>
      <c r="AP2497" s="84" t="s">
        <v>179</v>
      </c>
      <c r="AQ2497" s="84">
        <v>0</v>
      </c>
      <c r="AR2497" s="84">
        <v>0</v>
      </c>
      <c r="AS2497" s="84"/>
      <c r="AT2497" s="84"/>
      <c r="AU2497" s="84"/>
      <c r="AV2497" s="84"/>
      <c r="AW2497" s="84"/>
      <c r="AX2497" s="84"/>
      <c r="AY2497" s="84"/>
      <c r="AZ2497" s="84"/>
    </row>
    <row r="2498" spans="1:52" x14ac:dyDescent="0.55000000000000004">
      <c r="A2498" s="69" t="s">
        <v>665</v>
      </c>
      <c r="B2498" s="69" t="s">
        <v>964</v>
      </c>
      <c r="C2498" s="70"/>
      <c r="D2498" s="71"/>
      <c r="E2498" s="72"/>
      <c r="F2498" s="73"/>
      <c r="G2498" s="70"/>
      <c r="H2498" s="74"/>
      <c r="I2498" s="75"/>
      <c r="J2498" s="75"/>
      <c r="K2498" s="36"/>
      <c r="L2498" s="82"/>
      <c r="M2498" s="82"/>
      <c r="N2498" s="77"/>
      <c r="O2498" s="84" t="s">
        <v>1270</v>
      </c>
      <c r="P2498" s="86">
        <v>43431.738217592596</v>
      </c>
      <c r="Q2498" s="84" t="s">
        <v>1530</v>
      </c>
      <c r="R2498" s="88" t="s">
        <v>1719</v>
      </c>
      <c r="S2498" s="84" t="s">
        <v>1934</v>
      </c>
      <c r="T2498" s="84" t="s">
        <v>2032</v>
      </c>
      <c r="U2498" s="88" t="s">
        <v>2531</v>
      </c>
      <c r="V2498" s="88" t="s">
        <v>2531</v>
      </c>
      <c r="W2498" s="86">
        <v>43431.738217592596</v>
      </c>
      <c r="X2498" s="88" t="s">
        <v>3817</v>
      </c>
      <c r="Y2498" s="84"/>
      <c r="Z2498" s="84"/>
      <c r="AA2498" s="87" t="s">
        <v>4947</v>
      </c>
      <c r="AB2498" s="84"/>
      <c r="AC2498" s="84" t="b">
        <v>0</v>
      </c>
      <c r="AD2498" s="84">
        <v>0</v>
      </c>
      <c r="AE2498" s="87" t="s">
        <v>5552</v>
      </c>
      <c r="AF2498" s="84" t="b">
        <v>0</v>
      </c>
      <c r="AG2498" s="84" t="s">
        <v>5604</v>
      </c>
      <c r="AH2498" s="84"/>
      <c r="AI2498" s="87" t="s">
        <v>5552</v>
      </c>
      <c r="AJ2498" s="84" t="b">
        <v>0</v>
      </c>
      <c r="AK2498" s="84">
        <v>0</v>
      </c>
      <c r="AL2498" s="87" t="s">
        <v>5552</v>
      </c>
      <c r="AM2498" s="84" t="s">
        <v>5687</v>
      </c>
      <c r="AN2498" s="84" t="b">
        <v>0</v>
      </c>
      <c r="AO2498" s="87" t="s">
        <v>4947</v>
      </c>
      <c r="AP2498" s="84" t="s">
        <v>179</v>
      </c>
      <c r="AQ2498" s="84">
        <v>0</v>
      </c>
      <c r="AR2498" s="84">
        <v>0</v>
      </c>
      <c r="AS2498" s="84"/>
      <c r="AT2498" s="84"/>
      <c r="AU2498" s="84"/>
      <c r="AV2498" s="84"/>
      <c r="AW2498" s="84"/>
      <c r="AX2498" s="84"/>
      <c r="AY2498" s="84"/>
      <c r="AZ2498" s="84"/>
    </row>
    <row r="2499" spans="1:52" x14ac:dyDescent="0.55000000000000004">
      <c r="A2499" s="69" t="s">
        <v>666</v>
      </c>
      <c r="B2499" s="69" t="s">
        <v>666</v>
      </c>
      <c r="C2499" s="70"/>
      <c r="D2499" s="71"/>
      <c r="E2499" s="72"/>
      <c r="F2499" s="73"/>
      <c r="G2499" s="70"/>
      <c r="H2499" s="74"/>
      <c r="I2499" s="75"/>
      <c r="J2499" s="75"/>
      <c r="K2499" s="36"/>
      <c r="L2499" s="82"/>
      <c r="M2499" s="82"/>
      <c r="N2499" s="77"/>
      <c r="O2499" s="84" t="s">
        <v>179</v>
      </c>
      <c r="P2499" s="86">
        <v>43431.744826388887</v>
      </c>
      <c r="Q2499" s="84" t="s">
        <v>1531</v>
      </c>
      <c r="R2499" s="88" t="s">
        <v>1818</v>
      </c>
      <c r="S2499" s="84" t="s">
        <v>1990</v>
      </c>
      <c r="T2499" s="84" t="s">
        <v>2252</v>
      </c>
      <c r="U2499" s="88" t="s">
        <v>2532</v>
      </c>
      <c r="V2499" s="88" t="s">
        <v>2532</v>
      </c>
      <c r="W2499" s="86">
        <v>43431.744826388887</v>
      </c>
      <c r="X2499" s="88" t="s">
        <v>3818</v>
      </c>
      <c r="Y2499" s="84"/>
      <c r="Z2499" s="84"/>
      <c r="AA2499" s="87" t="s">
        <v>4948</v>
      </c>
      <c r="AB2499" s="84"/>
      <c r="AC2499" s="84" t="b">
        <v>0</v>
      </c>
      <c r="AD2499" s="84">
        <v>0</v>
      </c>
      <c r="AE2499" s="87" t="s">
        <v>5552</v>
      </c>
      <c r="AF2499" s="84" t="b">
        <v>0</v>
      </c>
      <c r="AG2499" s="84" t="s">
        <v>5604</v>
      </c>
      <c r="AH2499" s="84"/>
      <c r="AI2499" s="87" t="s">
        <v>5552</v>
      </c>
      <c r="AJ2499" s="84" t="b">
        <v>0</v>
      </c>
      <c r="AK2499" s="84">
        <v>1</v>
      </c>
      <c r="AL2499" s="87" t="s">
        <v>5552</v>
      </c>
      <c r="AM2499" s="84" t="s">
        <v>5684</v>
      </c>
      <c r="AN2499" s="84" t="b">
        <v>0</v>
      </c>
      <c r="AO2499" s="87" t="s">
        <v>4948</v>
      </c>
      <c r="AP2499" s="84" t="s">
        <v>179</v>
      </c>
      <c r="AQ2499" s="84">
        <v>0</v>
      </c>
      <c r="AR2499" s="84">
        <v>0</v>
      </c>
      <c r="AS2499" s="84"/>
      <c r="AT2499" s="84"/>
      <c r="AU2499" s="84"/>
      <c r="AV2499" s="84"/>
      <c r="AW2499" s="84"/>
      <c r="AX2499" s="84"/>
      <c r="AY2499" s="84"/>
      <c r="AZ2499" s="84"/>
    </row>
    <row r="2500" spans="1:52" x14ac:dyDescent="0.55000000000000004">
      <c r="A2500" s="69" t="s">
        <v>667</v>
      </c>
      <c r="B2500" s="69" t="s">
        <v>666</v>
      </c>
      <c r="C2500" s="70"/>
      <c r="D2500" s="71"/>
      <c r="E2500" s="72"/>
      <c r="F2500" s="73"/>
      <c r="G2500" s="70"/>
      <c r="H2500" s="74"/>
      <c r="I2500" s="75"/>
      <c r="J2500" s="75"/>
      <c r="K2500" s="36"/>
      <c r="L2500" s="82"/>
      <c r="M2500" s="82"/>
      <c r="N2500" s="77"/>
      <c r="O2500" s="84" t="s">
        <v>1269</v>
      </c>
      <c r="P2500" s="86">
        <v>43431.758113425924</v>
      </c>
      <c r="Q2500" s="84" t="s">
        <v>1531</v>
      </c>
      <c r="R2500" s="84"/>
      <c r="S2500" s="84"/>
      <c r="T2500" s="84" t="s">
        <v>2253</v>
      </c>
      <c r="U2500" s="84"/>
      <c r="V2500" s="88" t="s">
        <v>3030</v>
      </c>
      <c r="W2500" s="86">
        <v>43431.758113425924</v>
      </c>
      <c r="X2500" s="88" t="s">
        <v>3819</v>
      </c>
      <c r="Y2500" s="84"/>
      <c r="Z2500" s="84"/>
      <c r="AA2500" s="87" t="s">
        <v>4949</v>
      </c>
      <c r="AB2500" s="84"/>
      <c r="AC2500" s="84" t="b">
        <v>0</v>
      </c>
      <c r="AD2500" s="84">
        <v>0</v>
      </c>
      <c r="AE2500" s="87" t="s">
        <v>5552</v>
      </c>
      <c r="AF2500" s="84" t="b">
        <v>0</v>
      </c>
      <c r="AG2500" s="84" t="s">
        <v>5604</v>
      </c>
      <c r="AH2500" s="84"/>
      <c r="AI2500" s="87" t="s">
        <v>5552</v>
      </c>
      <c r="AJ2500" s="84" t="b">
        <v>0</v>
      </c>
      <c r="AK2500" s="84">
        <v>1</v>
      </c>
      <c r="AL2500" s="87" t="s">
        <v>4948</v>
      </c>
      <c r="AM2500" s="84" t="s">
        <v>5686</v>
      </c>
      <c r="AN2500" s="84" t="b">
        <v>0</v>
      </c>
      <c r="AO2500" s="87" t="s">
        <v>4948</v>
      </c>
      <c r="AP2500" s="84" t="s">
        <v>179</v>
      </c>
      <c r="AQ2500" s="84">
        <v>0</v>
      </c>
      <c r="AR2500" s="84">
        <v>0</v>
      </c>
      <c r="AS2500" s="84"/>
      <c r="AT2500" s="84"/>
      <c r="AU2500" s="84"/>
      <c r="AV2500" s="84"/>
      <c r="AW2500" s="84"/>
      <c r="AX2500" s="84"/>
      <c r="AY2500" s="84"/>
      <c r="AZ2500" s="84"/>
    </row>
    <row r="2501" spans="1:52" x14ac:dyDescent="0.55000000000000004">
      <c r="A2501" s="69" t="s">
        <v>668</v>
      </c>
      <c r="B2501" s="69" t="s">
        <v>668</v>
      </c>
      <c r="C2501" s="70"/>
      <c r="D2501" s="71"/>
      <c r="E2501" s="72"/>
      <c r="F2501" s="73"/>
      <c r="G2501" s="70"/>
      <c r="H2501" s="74"/>
      <c r="I2501" s="75"/>
      <c r="J2501" s="75"/>
      <c r="K2501" s="36"/>
      <c r="L2501" s="82"/>
      <c r="M2501" s="82"/>
      <c r="N2501" s="77"/>
      <c r="O2501" s="84" t="s">
        <v>179</v>
      </c>
      <c r="P2501" s="86">
        <v>43431.773564814815</v>
      </c>
      <c r="Q2501" s="84" t="s">
        <v>1532</v>
      </c>
      <c r="R2501" s="88" t="s">
        <v>1819</v>
      </c>
      <c r="S2501" s="84" t="s">
        <v>1991</v>
      </c>
      <c r="T2501" s="84" t="s">
        <v>2254</v>
      </c>
      <c r="U2501" s="88" t="s">
        <v>2533</v>
      </c>
      <c r="V2501" s="88" t="s">
        <v>2533</v>
      </c>
      <c r="W2501" s="86">
        <v>43431.773564814815</v>
      </c>
      <c r="X2501" s="88" t="s">
        <v>3820</v>
      </c>
      <c r="Y2501" s="84"/>
      <c r="Z2501" s="84"/>
      <c r="AA2501" s="87" t="s">
        <v>4950</v>
      </c>
      <c r="AB2501" s="84"/>
      <c r="AC2501" s="84" t="b">
        <v>0</v>
      </c>
      <c r="AD2501" s="84">
        <v>0</v>
      </c>
      <c r="AE2501" s="87" t="s">
        <v>5552</v>
      </c>
      <c r="AF2501" s="84" t="b">
        <v>0</v>
      </c>
      <c r="AG2501" s="84" t="s">
        <v>5604</v>
      </c>
      <c r="AH2501" s="84"/>
      <c r="AI2501" s="87" t="s">
        <v>5552</v>
      </c>
      <c r="AJ2501" s="84" t="b">
        <v>0</v>
      </c>
      <c r="AK2501" s="84">
        <v>0</v>
      </c>
      <c r="AL2501" s="87" t="s">
        <v>5552</v>
      </c>
      <c r="AM2501" s="84" t="s">
        <v>5684</v>
      </c>
      <c r="AN2501" s="84" t="b">
        <v>0</v>
      </c>
      <c r="AO2501" s="87" t="s">
        <v>4950</v>
      </c>
      <c r="AP2501" s="84" t="s">
        <v>179</v>
      </c>
      <c r="AQ2501" s="84">
        <v>0</v>
      </c>
      <c r="AR2501" s="84">
        <v>0</v>
      </c>
      <c r="AS2501" s="84"/>
      <c r="AT2501" s="84"/>
      <c r="AU2501" s="84"/>
      <c r="AV2501" s="84"/>
      <c r="AW2501" s="84"/>
      <c r="AX2501" s="84"/>
      <c r="AY2501" s="84"/>
      <c r="AZ2501" s="84"/>
    </row>
    <row r="2502" spans="1:52" x14ac:dyDescent="0.55000000000000004">
      <c r="A2502" s="69" t="s">
        <v>669</v>
      </c>
      <c r="B2502" s="69" t="s">
        <v>669</v>
      </c>
      <c r="C2502" s="70"/>
      <c r="D2502" s="71"/>
      <c r="E2502" s="72"/>
      <c r="F2502" s="73"/>
      <c r="G2502" s="70"/>
      <c r="H2502" s="74"/>
      <c r="I2502" s="75"/>
      <c r="J2502" s="75"/>
      <c r="K2502" s="36"/>
      <c r="L2502" s="82"/>
      <c r="M2502" s="82"/>
      <c r="N2502" s="77"/>
      <c r="O2502" s="84" t="s">
        <v>179</v>
      </c>
      <c r="P2502" s="86">
        <v>43431.835462962961</v>
      </c>
      <c r="Q2502" s="84" t="s">
        <v>1533</v>
      </c>
      <c r="R2502" s="88" t="s">
        <v>1820</v>
      </c>
      <c r="S2502" s="84" t="s">
        <v>1942</v>
      </c>
      <c r="T2502" s="84" t="s">
        <v>2255</v>
      </c>
      <c r="U2502" s="84"/>
      <c r="V2502" s="88" t="s">
        <v>3031</v>
      </c>
      <c r="W2502" s="86">
        <v>43431.835462962961</v>
      </c>
      <c r="X2502" s="88" t="s">
        <v>3821</v>
      </c>
      <c r="Y2502" s="84"/>
      <c r="Z2502" s="84"/>
      <c r="AA2502" s="87" t="s">
        <v>4951</v>
      </c>
      <c r="AB2502" s="84"/>
      <c r="AC2502" s="84" t="b">
        <v>0</v>
      </c>
      <c r="AD2502" s="84">
        <v>0</v>
      </c>
      <c r="AE2502" s="87" t="s">
        <v>5552</v>
      </c>
      <c r="AF2502" s="84" t="b">
        <v>1</v>
      </c>
      <c r="AG2502" s="84" t="s">
        <v>5608</v>
      </c>
      <c r="AH2502" s="84"/>
      <c r="AI2502" s="87" t="s">
        <v>5647</v>
      </c>
      <c r="AJ2502" s="84" t="b">
        <v>0</v>
      </c>
      <c r="AK2502" s="84">
        <v>0</v>
      </c>
      <c r="AL2502" s="87" t="s">
        <v>5552</v>
      </c>
      <c r="AM2502" s="84" t="s">
        <v>5684</v>
      </c>
      <c r="AN2502" s="84" t="b">
        <v>0</v>
      </c>
      <c r="AO2502" s="87" t="s">
        <v>4951</v>
      </c>
      <c r="AP2502" s="84" t="s">
        <v>179</v>
      </c>
      <c r="AQ2502" s="84">
        <v>0</v>
      </c>
      <c r="AR2502" s="84">
        <v>0</v>
      </c>
      <c r="AS2502" s="84"/>
      <c r="AT2502" s="84"/>
      <c r="AU2502" s="84"/>
      <c r="AV2502" s="84"/>
      <c r="AW2502" s="84"/>
      <c r="AX2502" s="84"/>
      <c r="AY2502" s="84"/>
      <c r="AZ2502" s="84"/>
    </row>
    <row r="2503" spans="1:52" x14ac:dyDescent="0.55000000000000004">
      <c r="A2503" s="69" t="s">
        <v>670</v>
      </c>
      <c r="B2503" s="69" t="s">
        <v>1139</v>
      </c>
      <c r="C2503" s="70"/>
      <c r="D2503" s="71"/>
      <c r="E2503" s="72"/>
      <c r="F2503" s="73"/>
      <c r="G2503" s="70"/>
      <c r="H2503" s="74"/>
      <c r="I2503" s="75"/>
      <c r="J2503" s="75"/>
      <c r="K2503" s="36"/>
      <c r="L2503" s="82"/>
      <c r="M2503" s="82"/>
      <c r="N2503" s="77"/>
      <c r="O2503" s="84" t="s">
        <v>1270</v>
      </c>
      <c r="P2503" s="86">
        <v>43431.588287037041</v>
      </c>
      <c r="Q2503" s="84" t="s">
        <v>1534</v>
      </c>
      <c r="R2503" s="84"/>
      <c r="S2503" s="84"/>
      <c r="T2503" s="84" t="s">
        <v>2256</v>
      </c>
      <c r="U2503" s="88" t="s">
        <v>2534</v>
      </c>
      <c r="V2503" s="88" t="s">
        <v>2534</v>
      </c>
      <c r="W2503" s="86">
        <v>43431.588287037041</v>
      </c>
      <c r="X2503" s="88" t="s">
        <v>3822</v>
      </c>
      <c r="Y2503" s="84"/>
      <c r="Z2503" s="84"/>
      <c r="AA2503" s="87" t="s">
        <v>4952</v>
      </c>
      <c r="AB2503" s="84"/>
      <c r="AC2503" s="84" t="b">
        <v>0</v>
      </c>
      <c r="AD2503" s="84">
        <v>3</v>
      </c>
      <c r="AE2503" s="87" t="s">
        <v>5552</v>
      </c>
      <c r="AF2503" s="84" t="b">
        <v>0</v>
      </c>
      <c r="AG2503" s="84" t="s">
        <v>5604</v>
      </c>
      <c r="AH2503" s="84"/>
      <c r="AI2503" s="87" t="s">
        <v>5552</v>
      </c>
      <c r="AJ2503" s="84" t="b">
        <v>0</v>
      </c>
      <c r="AK2503" s="84">
        <v>1</v>
      </c>
      <c r="AL2503" s="87" t="s">
        <v>5552</v>
      </c>
      <c r="AM2503" s="84" t="s">
        <v>5684</v>
      </c>
      <c r="AN2503" s="84" t="b">
        <v>0</v>
      </c>
      <c r="AO2503" s="87" t="s">
        <v>4952</v>
      </c>
      <c r="AP2503" s="84" t="s">
        <v>179</v>
      </c>
      <c r="AQ2503" s="84">
        <v>0</v>
      </c>
      <c r="AR2503" s="84">
        <v>0</v>
      </c>
      <c r="AS2503" s="84"/>
      <c r="AT2503" s="84"/>
      <c r="AU2503" s="84"/>
      <c r="AV2503" s="84"/>
      <c r="AW2503" s="84"/>
      <c r="AX2503" s="84"/>
      <c r="AY2503" s="84"/>
      <c r="AZ2503" s="84"/>
    </row>
    <row r="2504" spans="1:52" x14ac:dyDescent="0.55000000000000004">
      <c r="A2504" s="69" t="s">
        <v>670</v>
      </c>
      <c r="B2504" s="69" t="s">
        <v>671</v>
      </c>
      <c r="C2504" s="70"/>
      <c r="D2504" s="71"/>
      <c r="E2504" s="72"/>
      <c r="F2504" s="73"/>
      <c r="G2504" s="70"/>
      <c r="H2504" s="74"/>
      <c r="I2504" s="75"/>
      <c r="J2504" s="75"/>
      <c r="K2504" s="36"/>
      <c r="L2504" s="82"/>
      <c r="M2504" s="82"/>
      <c r="N2504" s="77"/>
      <c r="O2504" s="84" t="s">
        <v>1270</v>
      </c>
      <c r="P2504" s="86">
        <v>43431.588287037041</v>
      </c>
      <c r="Q2504" s="84" t="s">
        <v>1534</v>
      </c>
      <c r="R2504" s="84"/>
      <c r="S2504" s="84"/>
      <c r="T2504" s="84" t="s">
        <v>2256</v>
      </c>
      <c r="U2504" s="88" t="s">
        <v>2534</v>
      </c>
      <c r="V2504" s="88" t="s">
        <v>2534</v>
      </c>
      <c r="W2504" s="86">
        <v>43431.588287037041</v>
      </c>
      <c r="X2504" s="88" t="s">
        <v>3822</v>
      </c>
      <c r="Y2504" s="84"/>
      <c r="Z2504" s="84"/>
      <c r="AA2504" s="87" t="s">
        <v>4952</v>
      </c>
      <c r="AB2504" s="84"/>
      <c r="AC2504" s="84" t="b">
        <v>0</v>
      </c>
      <c r="AD2504" s="84">
        <v>3</v>
      </c>
      <c r="AE2504" s="87" t="s">
        <v>5552</v>
      </c>
      <c r="AF2504" s="84" t="b">
        <v>0</v>
      </c>
      <c r="AG2504" s="84" t="s">
        <v>5604</v>
      </c>
      <c r="AH2504" s="84"/>
      <c r="AI2504" s="87" t="s">
        <v>5552</v>
      </c>
      <c r="AJ2504" s="84" t="b">
        <v>0</v>
      </c>
      <c r="AK2504" s="84">
        <v>1</v>
      </c>
      <c r="AL2504" s="87" t="s">
        <v>5552</v>
      </c>
      <c r="AM2504" s="84" t="s">
        <v>5684</v>
      </c>
      <c r="AN2504" s="84" t="b">
        <v>0</v>
      </c>
      <c r="AO2504" s="87" t="s">
        <v>4952</v>
      </c>
      <c r="AP2504" s="84" t="s">
        <v>179</v>
      </c>
      <c r="AQ2504" s="84">
        <v>0</v>
      </c>
      <c r="AR2504" s="84">
        <v>0</v>
      </c>
      <c r="AS2504" s="84"/>
      <c r="AT2504" s="84"/>
      <c r="AU2504" s="84"/>
      <c r="AV2504" s="84"/>
      <c r="AW2504" s="84"/>
      <c r="AX2504" s="84"/>
      <c r="AY2504" s="84"/>
      <c r="AZ2504" s="84"/>
    </row>
    <row r="2505" spans="1:52" x14ac:dyDescent="0.55000000000000004">
      <c r="A2505" s="69" t="s">
        <v>671</v>
      </c>
      <c r="B2505" s="69" t="s">
        <v>670</v>
      </c>
      <c r="C2505" s="70"/>
      <c r="D2505" s="71"/>
      <c r="E2505" s="72"/>
      <c r="F2505" s="73"/>
      <c r="G2505" s="70"/>
      <c r="H2505" s="74"/>
      <c r="I2505" s="75"/>
      <c r="J2505" s="75"/>
      <c r="K2505" s="36"/>
      <c r="L2505" s="82"/>
      <c r="M2505" s="82"/>
      <c r="N2505" s="77"/>
      <c r="O2505" s="84" t="s">
        <v>1269</v>
      </c>
      <c r="P2505" s="86">
        <v>43431.874305555553</v>
      </c>
      <c r="Q2505" s="84" t="s">
        <v>1534</v>
      </c>
      <c r="R2505" s="84"/>
      <c r="S2505" s="84"/>
      <c r="T2505" s="84" t="s">
        <v>2257</v>
      </c>
      <c r="U2505" s="84"/>
      <c r="V2505" s="88" t="s">
        <v>3032</v>
      </c>
      <c r="W2505" s="86">
        <v>43431.874305555553</v>
      </c>
      <c r="X2505" s="88" t="s">
        <v>3823</v>
      </c>
      <c r="Y2505" s="84"/>
      <c r="Z2505" s="84"/>
      <c r="AA2505" s="87" t="s">
        <v>4953</v>
      </c>
      <c r="AB2505" s="84"/>
      <c r="AC2505" s="84" t="b">
        <v>0</v>
      </c>
      <c r="AD2505" s="84">
        <v>0</v>
      </c>
      <c r="AE2505" s="87" t="s">
        <v>5552</v>
      </c>
      <c r="AF2505" s="84" t="b">
        <v>0</v>
      </c>
      <c r="AG2505" s="84" t="s">
        <v>5604</v>
      </c>
      <c r="AH2505" s="84"/>
      <c r="AI2505" s="87" t="s">
        <v>5552</v>
      </c>
      <c r="AJ2505" s="84" t="b">
        <v>0</v>
      </c>
      <c r="AK2505" s="84">
        <v>1</v>
      </c>
      <c r="AL2505" s="87" t="s">
        <v>4952</v>
      </c>
      <c r="AM2505" s="84" t="s">
        <v>5682</v>
      </c>
      <c r="AN2505" s="84" t="b">
        <v>0</v>
      </c>
      <c r="AO2505" s="87" t="s">
        <v>4952</v>
      </c>
      <c r="AP2505" s="84" t="s">
        <v>179</v>
      </c>
      <c r="AQ2505" s="84">
        <v>0</v>
      </c>
      <c r="AR2505" s="84">
        <v>0</v>
      </c>
      <c r="AS2505" s="84"/>
      <c r="AT2505" s="84"/>
      <c r="AU2505" s="84"/>
      <c r="AV2505" s="84"/>
      <c r="AW2505" s="84"/>
      <c r="AX2505" s="84"/>
      <c r="AY2505" s="84"/>
      <c r="AZ2505" s="84"/>
    </row>
    <row r="2506" spans="1:52" x14ac:dyDescent="0.55000000000000004">
      <c r="A2506" s="69" t="s">
        <v>671</v>
      </c>
      <c r="B2506" s="69" t="s">
        <v>1139</v>
      </c>
      <c r="C2506" s="70"/>
      <c r="D2506" s="71"/>
      <c r="E2506" s="72"/>
      <c r="F2506" s="73"/>
      <c r="G2506" s="70"/>
      <c r="H2506" s="74"/>
      <c r="I2506" s="75"/>
      <c r="J2506" s="75"/>
      <c r="K2506" s="36"/>
      <c r="L2506" s="82"/>
      <c r="M2506" s="82"/>
      <c r="N2506" s="77"/>
      <c r="O2506" s="84" t="s">
        <v>1270</v>
      </c>
      <c r="P2506" s="86">
        <v>43431.874305555553</v>
      </c>
      <c r="Q2506" s="84" t="s">
        <v>1534</v>
      </c>
      <c r="R2506" s="84"/>
      <c r="S2506" s="84"/>
      <c r="T2506" s="84" t="s">
        <v>2257</v>
      </c>
      <c r="U2506" s="84"/>
      <c r="V2506" s="88" t="s">
        <v>3032</v>
      </c>
      <c r="W2506" s="86">
        <v>43431.874305555553</v>
      </c>
      <c r="X2506" s="88" t="s">
        <v>3823</v>
      </c>
      <c r="Y2506" s="84"/>
      <c r="Z2506" s="84"/>
      <c r="AA2506" s="87" t="s">
        <v>4953</v>
      </c>
      <c r="AB2506" s="84"/>
      <c r="AC2506" s="84" t="b">
        <v>0</v>
      </c>
      <c r="AD2506" s="84">
        <v>0</v>
      </c>
      <c r="AE2506" s="87" t="s">
        <v>5552</v>
      </c>
      <c r="AF2506" s="84" t="b">
        <v>0</v>
      </c>
      <c r="AG2506" s="84" t="s">
        <v>5604</v>
      </c>
      <c r="AH2506" s="84"/>
      <c r="AI2506" s="87" t="s">
        <v>5552</v>
      </c>
      <c r="AJ2506" s="84" t="b">
        <v>0</v>
      </c>
      <c r="AK2506" s="84">
        <v>1</v>
      </c>
      <c r="AL2506" s="87" t="s">
        <v>4952</v>
      </c>
      <c r="AM2506" s="84" t="s">
        <v>5682</v>
      </c>
      <c r="AN2506" s="84" t="b">
        <v>0</v>
      </c>
      <c r="AO2506" s="87" t="s">
        <v>4952</v>
      </c>
      <c r="AP2506" s="84" t="s">
        <v>179</v>
      </c>
      <c r="AQ2506" s="84">
        <v>0</v>
      </c>
      <c r="AR2506" s="84">
        <v>0</v>
      </c>
      <c r="AS2506" s="84"/>
      <c r="AT2506" s="84"/>
      <c r="AU2506" s="84"/>
      <c r="AV2506" s="84"/>
      <c r="AW2506" s="84"/>
      <c r="AX2506" s="84"/>
      <c r="AY2506" s="84"/>
      <c r="AZ2506" s="84"/>
    </row>
    <row r="2507" spans="1:52" x14ac:dyDescent="0.55000000000000004">
      <c r="A2507" s="69" t="s">
        <v>672</v>
      </c>
      <c r="B2507" s="69" t="s">
        <v>672</v>
      </c>
      <c r="C2507" s="70"/>
      <c r="D2507" s="71"/>
      <c r="E2507" s="72"/>
      <c r="F2507" s="73"/>
      <c r="G2507" s="70"/>
      <c r="H2507" s="74"/>
      <c r="I2507" s="75"/>
      <c r="J2507" s="75"/>
      <c r="K2507" s="36"/>
      <c r="L2507" s="82"/>
      <c r="M2507" s="82"/>
      <c r="N2507" s="77"/>
      <c r="O2507" s="84" t="s">
        <v>179</v>
      </c>
      <c r="P2507" s="86">
        <v>43430.937037037038</v>
      </c>
      <c r="Q2507" s="84" t="s">
        <v>1535</v>
      </c>
      <c r="R2507" s="88" t="s">
        <v>1821</v>
      </c>
      <c r="S2507" s="84" t="s">
        <v>1942</v>
      </c>
      <c r="T2507" s="84" t="s">
        <v>2258</v>
      </c>
      <c r="U2507" s="84"/>
      <c r="V2507" s="88" t="s">
        <v>3033</v>
      </c>
      <c r="W2507" s="86">
        <v>43430.937037037038</v>
      </c>
      <c r="X2507" s="88" t="s">
        <v>3824</v>
      </c>
      <c r="Y2507" s="84"/>
      <c r="Z2507" s="84"/>
      <c r="AA2507" s="87" t="s">
        <v>4954</v>
      </c>
      <c r="AB2507" s="84"/>
      <c r="AC2507" s="84" t="b">
        <v>0</v>
      </c>
      <c r="AD2507" s="84">
        <v>0</v>
      </c>
      <c r="AE2507" s="87" t="s">
        <v>5552</v>
      </c>
      <c r="AF2507" s="84" t="b">
        <v>1</v>
      </c>
      <c r="AG2507" s="84" t="s">
        <v>5608</v>
      </c>
      <c r="AH2507" s="84"/>
      <c r="AI2507" s="87" t="s">
        <v>5648</v>
      </c>
      <c r="AJ2507" s="84" t="b">
        <v>0</v>
      </c>
      <c r="AK2507" s="84">
        <v>0</v>
      </c>
      <c r="AL2507" s="87" t="s">
        <v>5552</v>
      </c>
      <c r="AM2507" s="84" t="s">
        <v>5685</v>
      </c>
      <c r="AN2507" s="84" t="b">
        <v>0</v>
      </c>
      <c r="AO2507" s="87" t="s">
        <v>4954</v>
      </c>
      <c r="AP2507" s="84" t="s">
        <v>179</v>
      </c>
      <c r="AQ2507" s="84">
        <v>0</v>
      </c>
      <c r="AR2507" s="84">
        <v>0</v>
      </c>
      <c r="AS2507" s="84"/>
      <c r="AT2507" s="84"/>
      <c r="AU2507" s="84"/>
      <c r="AV2507" s="84"/>
      <c r="AW2507" s="84"/>
      <c r="AX2507" s="84"/>
      <c r="AY2507" s="84"/>
      <c r="AZ2507" s="84"/>
    </row>
    <row r="2508" spans="1:52" x14ac:dyDescent="0.55000000000000004">
      <c r="A2508" s="69" t="s">
        <v>672</v>
      </c>
      <c r="B2508" s="69" t="s">
        <v>672</v>
      </c>
      <c r="C2508" s="70"/>
      <c r="D2508" s="71"/>
      <c r="E2508" s="72"/>
      <c r="F2508" s="73"/>
      <c r="G2508" s="70"/>
      <c r="H2508" s="74"/>
      <c r="I2508" s="75"/>
      <c r="J2508" s="75"/>
      <c r="K2508" s="36"/>
      <c r="L2508" s="82"/>
      <c r="M2508" s="82"/>
      <c r="N2508" s="77"/>
      <c r="O2508" s="84" t="s">
        <v>179</v>
      </c>
      <c r="P2508" s="86">
        <v>43430.942847222221</v>
      </c>
      <c r="Q2508" s="84" t="s">
        <v>1536</v>
      </c>
      <c r="R2508" s="88" t="s">
        <v>1822</v>
      </c>
      <c r="S2508" s="84" t="s">
        <v>1942</v>
      </c>
      <c r="T2508" s="84" t="s">
        <v>2259</v>
      </c>
      <c r="U2508" s="84"/>
      <c r="V2508" s="88" t="s">
        <v>3033</v>
      </c>
      <c r="W2508" s="86">
        <v>43430.942847222221</v>
      </c>
      <c r="X2508" s="88" t="s">
        <v>3825</v>
      </c>
      <c r="Y2508" s="84"/>
      <c r="Z2508" s="84"/>
      <c r="AA2508" s="87" t="s">
        <v>4955</v>
      </c>
      <c r="AB2508" s="84"/>
      <c r="AC2508" s="84" t="b">
        <v>0</v>
      </c>
      <c r="AD2508" s="84">
        <v>0</v>
      </c>
      <c r="AE2508" s="87" t="s">
        <v>5552</v>
      </c>
      <c r="AF2508" s="84" t="b">
        <v>1</v>
      </c>
      <c r="AG2508" s="84" t="s">
        <v>5604</v>
      </c>
      <c r="AH2508" s="84"/>
      <c r="AI2508" s="87" t="s">
        <v>5649</v>
      </c>
      <c r="AJ2508" s="84" t="b">
        <v>0</v>
      </c>
      <c r="AK2508" s="84">
        <v>0</v>
      </c>
      <c r="AL2508" s="87" t="s">
        <v>5552</v>
      </c>
      <c r="AM2508" s="84" t="s">
        <v>5685</v>
      </c>
      <c r="AN2508" s="84" t="b">
        <v>0</v>
      </c>
      <c r="AO2508" s="87" t="s">
        <v>4955</v>
      </c>
      <c r="AP2508" s="84" t="s">
        <v>179</v>
      </c>
      <c r="AQ2508" s="84">
        <v>0</v>
      </c>
      <c r="AR2508" s="84">
        <v>0</v>
      </c>
      <c r="AS2508" s="84"/>
      <c r="AT2508" s="84"/>
      <c r="AU2508" s="84"/>
      <c r="AV2508" s="84"/>
      <c r="AW2508" s="84"/>
      <c r="AX2508" s="84"/>
      <c r="AY2508" s="84"/>
      <c r="AZ2508" s="84"/>
    </row>
    <row r="2509" spans="1:52" x14ac:dyDescent="0.55000000000000004">
      <c r="A2509" s="69" t="s">
        <v>672</v>
      </c>
      <c r="B2509" s="69" t="s">
        <v>672</v>
      </c>
      <c r="C2509" s="70"/>
      <c r="D2509" s="71"/>
      <c r="E2509" s="72"/>
      <c r="F2509" s="73"/>
      <c r="G2509" s="70"/>
      <c r="H2509" s="74"/>
      <c r="I2509" s="75"/>
      <c r="J2509" s="75"/>
      <c r="K2509" s="36"/>
      <c r="L2509" s="82"/>
      <c r="M2509" s="82"/>
      <c r="N2509" s="77"/>
      <c r="O2509" s="84" t="s">
        <v>179</v>
      </c>
      <c r="P2509" s="86">
        <v>43430.943912037037</v>
      </c>
      <c r="Q2509" s="84" t="s">
        <v>1537</v>
      </c>
      <c r="R2509" s="88" t="s">
        <v>1823</v>
      </c>
      <c r="S2509" s="84" t="s">
        <v>1942</v>
      </c>
      <c r="T2509" s="84" t="s">
        <v>2259</v>
      </c>
      <c r="U2509" s="84"/>
      <c r="V2509" s="88" t="s">
        <v>3033</v>
      </c>
      <c r="W2509" s="86">
        <v>43430.943912037037</v>
      </c>
      <c r="X2509" s="88" t="s">
        <v>3826</v>
      </c>
      <c r="Y2509" s="84"/>
      <c r="Z2509" s="84"/>
      <c r="AA2509" s="87" t="s">
        <v>4956</v>
      </c>
      <c r="AB2509" s="84"/>
      <c r="AC2509" s="84" t="b">
        <v>0</v>
      </c>
      <c r="AD2509" s="84">
        <v>0</v>
      </c>
      <c r="AE2509" s="87" t="s">
        <v>5552</v>
      </c>
      <c r="AF2509" s="84" t="b">
        <v>1</v>
      </c>
      <c r="AG2509" s="84" t="s">
        <v>5608</v>
      </c>
      <c r="AH2509" s="84"/>
      <c r="AI2509" s="87" t="s">
        <v>5650</v>
      </c>
      <c r="AJ2509" s="84" t="b">
        <v>0</v>
      </c>
      <c r="AK2509" s="84">
        <v>0</v>
      </c>
      <c r="AL2509" s="87" t="s">
        <v>5552</v>
      </c>
      <c r="AM2509" s="84" t="s">
        <v>5685</v>
      </c>
      <c r="AN2509" s="84" t="b">
        <v>0</v>
      </c>
      <c r="AO2509" s="87" t="s">
        <v>4956</v>
      </c>
      <c r="AP2509" s="84" t="s">
        <v>179</v>
      </c>
      <c r="AQ2509" s="84">
        <v>0</v>
      </c>
      <c r="AR2509" s="84">
        <v>0</v>
      </c>
      <c r="AS2509" s="84"/>
      <c r="AT2509" s="84"/>
      <c r="AU2509" s="84"/>
      <c r="AV2509" s="84"/>
      <c r="AW2509" s="84"/>
      <c r="AX2509" s="84"/>
      <c r="AY2509" s="84"/>
      <c r="AZ2509" s="84"/>
    </row>
    <row r="2510" spans="1:52" x14ac:dyDescent="0.55000000000000004">
      <c r="A2510" s="69" t="s">
        <v>672</v>
      </c>
      <c r="B2510" s="69" t="s">
        <v>672</v>
      </c>
      <c r="C2510" s="70"/>
      <c r="D2510" s="71"/>
      <c r="E2510" s="72"/>
      <c r="F2510" s="73"/>
      <c r="G2510" s="70"/>
      <c r="H2510" s="74"/>
      <c r="I2510" s="75"/>
      <c r="J2510" s="75"/>
      <c r="K2510" s="36"/>
      <c r="L2510" s="82"/>
      <c r="M2510" s="82"/>
      <c r="N2510" s="77"/>
      <c r="O2510" s="84" t="s">
        <v>179</v>
      </c>
      <c r="P2510" s="86">
        <v>43431.584374999999</v>
      </c>
      <c r="Q2510" s="84" t="s">
        <v>1538</v>
      </c>
      <c r="R2510" s="88" t="s">
        <v>1824</v>
      </c>
      <c r="S2510" s="84" t="s">
        <v>1942</v>
      </c>
      <c r="T2510" s="84" t="s">
        <v>2021</v>
      </c>
      <c r="U2510" s="84"/>
      <c r="V2510" s="88" t="s">
        <v>3033</v>
      </c>
      <c r="W2510" s="86">
        <v>43431.584374999999</v>
      </c>
      <c r="X2510" s="88" t="s">
        <v>3827</v>
      </c>
      <c r="Y2510" s="84"/>
      <c r="Z2510" s="84"/>
      <c r="AA2510" s="87" t="s">
        <v>4957</v>
      </c>
      <c r="AB2510" s="84"/>
      <c r="AC2510" s="84" t="b">
        <v>0</v>
      </c>
      <c r="AD2510" s="84">
        <v>0</v>
      </c>
      <c r="AE2510" s="87" t="s">
        <v>5552</v>
      </c>
      <c r="AF2510" s="84" t="b">
        <v>1</v>
      </c>
      <c r="AG2510" s="84" t="s">
        <v>5608</v>
      </c>
      <c r="AH2510" s="84"/>
      <c r="AI2510" s="87" t="s">
        <v>5651</v>
      </c>
      <c r="AJ2510" s="84" t="b">
        <v>0</v>
      </c>
      <c r="AK2510" s="84">
        <v>0</v>
      </c>
      <c r="AL2510" s="87" t="s">
        <v>5552</v>
      </c>
      <c r="AM2510" s="84" t="s">
        <v>5685</v>
      </c>
      <c r="AN2510" s="84" t="b">
        <v>0</v>
      </c>
      <c r="AO2510" s="87" t="s">
        <v>4957</v>
      </c>
      <c r="AP2510" s="84" t="s">
        <v>179</v>
      </c>
      <c r="AQ2510" s="84">
        <v>0</v>
      </c>
      <c r="AR2510" s="84">
        <v>0</v>
      </c>
      <c r="AS2510" s="84"/>
      <c r="AT2510" s="84"/>
      <c r="AU2510" s="84"/>
      <c r="AV2510" s="84"/>
      <c r="AW2510" s="84"/>
      <c r="AX2510" s="84"/>
      <c r="AY2510" s="84"/>
      <c r="AZ2510" s="84"/>
    </row>
    <row r="2511" spans="1:52" x14ac:dyDescent="0.55000000000000004">
      <c r="A2511" s="69" t="s">
        <v>672</v>
      </c>
      <c r="B2511" s="69" t="s">
        <v>672</v>
      </c>
      <c r="C2511" s="70"/>
      <c r="D2511" s="71"/>
      <c r="E2511" s="72"/>
      <c r="F2511" s="73"/>
      <c r="G2511" s="70"/>
      <c r="H2511" s="74"/>
      <c r="I2511" s="75"/>
      <c r="J2511" s="75"/>
      <c r="K2511" s="36"/>
      <c r="L2511" s="82"/>
      <c r="M2511" s="82"/>
      <c r="N2511" s="77"/>
      <c r="O2511" s="84" t="s">
        <v>179</v>
      </c>
      <c r="P2511" s="86">
        <v>43431.877002314817</v>
      </c>
      <c r="Q2511" s="84" t="s">
        <v>1539</v>
      </c>
      <c r="R2511" s="88" t="s">
        <v>1825</v>
      </c>
      <c r="S2511" s="84" t="s">
        <v>1942</v>
      </c>
      <c r="T2511" s="84" t="s">
        <v>2260</v>
      </c>
      <c r="U2511" s="84"/>
      <c r="V2511" s="88" t="s">
        <v>3033</v>
      </c>
      <c r="W2511" s="86">
        <v>43431.877002314817</v>
      </c>
      <c r="X2511" s="88" t="s">
        <v>3828</v>
      </c>
      <c r="Y2511" s="84"/>
      <c r="Z2511" s="84"/>
      <c r="AA2511" s="87" t="s">
        <v>4958</v>
      </c>
      <c r="AB2511" s="84"/>
      <c r="AC2511" s="84" t="b">
        <v>0</v>
      </c>
      <c r="AD2511" s="84">
        <v>0</v>
      </c>
      <c r="AE2511" s="87" t="s">
        <v>5552</v>
      </c>
      <c r="AF2511" s="84" t="b">
        <v>1</v>
      </c>
      <c r="AG2511" s="84" t="s">
        <v>5604</v>
      </c>
      <c r="AH2511" s="84"/>
      <c r="AI2511" s="87" t="s">
        <v>5652</v>
      </c>
      <c r="AJ2511" s="84" t="b">
        <v>0</v>
      </c>
      <c r="AK2511" s="84">
        <v>0</v>
      </c>
      <c r="AL2511" s="87" t="s">
        <v>5552</v>
      </c>
      <c r="AM2511" s="84" t="s">
        <v>5685</v>
      </c>
      <c r="AN2511" s="84" t="b">
        <v>0</v>
      </c>
      <c r="AO2511" s="87" t="s">
        <v>4958</v>
      </c>
      <c r="AP2511" s="84" t="s">
        <v>179</v>
      </c>
      <c r="AQ2511" s="84">
        <v>0</v>
      </c>
      <c r="AR2511" s="84">
        <v>0</v>
      </c>
      <c r="AS2511" s="84"/>
      <c r="AT2511" s="84"/>
      <c r="AU2511" s="84"/>
      <c r="AV2511" s="84"/>
      <c r="AW2511" s="84"/>
      <c r="AX2511" s="84"/>
      <c r="AY2511" s="84"/>
      <c r="AZ2511" s="84"/>
    </row>
    <row r="2512" spans="1:52" x14ac:dyDescent="0.55000000000000004">
      <c r="A2512" s="69" t="s">
        <v>672</v>
      </c>
      <c r="B2512" s="69" t="s">
        <v>672</v>
      </c>
      <c r="C2512" s="70"/>
      <c r="D2512" s="71"/>
      <c r="E2512" s="72"/>
      <c r="F2512" s="73"/>
      <c r="G2512" s="70"/>
      <c r="H2512" s="74"/>
      <c r="I2512" s="75"/>
      <c r="J2512" s="75"/>
      <c r="K2512" s="36"/>
      <c r="L2512" s="82"/>
      <c r="M2512" s="82"/>
      <c r="N2512" s="77"/>
      <c r="O2512" s="84" t="s">
        <v>179</v>
      </c>
      <c r="P2512" s="86">
        <v>43431.878530092596</v>
      </c>
      <c r="Q2512" s="84" t="s">
        <v>1540</v>
      </c>
      <c r="R2512" s="88" t="s">
        <v>1826</v>
      </c>
      <c r="S2512" s="84" t="s">
        <v>1942</v>
      </c>
      <c r="T2512" s="84" t="s">
        <v>2261</v>
      </c>
      <c r="U2512" s="84"/>
      <c r="V2512" s="88" t="s">
        <v>3033</v>
      </c>
      <c r="W2512" s="86">
        <v>43431.878530092596</v>
      </c>
      <c r="X2512" s="88" t="s">
        <v>3829</v>
      </c>
      <c r="Y2512" s="84"/>
      <c r="Z2512" s="84"/>
      <c r="AA2512" s="87" t="s">
        <v>4959</v>
      </c>
      <c r="AB2512" s="84"/>
      <c r="AC2512" s="84" t="b">
        <v>0</v>
      </c>
      <c r="AD2512" s="84">
        <v>0</v>
      </c>
      <c r="AE2512" s="87" t="s">
        <v>5552</v>
      </c>
      <c r="AF2512" s="84" t="b">
        <v>1</v>
      </c>
      <c r="AG2512" s="84" t="s">
        <v>5604</v>
      </c>
      <c r="AH2512" s="84"/>
      <c r="AI2512" s="87" t="s">
        <v>5653</v>
      </c>
      <c r="AJ2512" s="84" t="b">
        <v>0</v>
      </c>
      <c r="AK2512" s="84">
        <v>0</v>
      </c>
      <c r="AL2512" s="87" t="s">
        <v>5552</v>
      </c>
      <c r="AM2512" s="84" t="s">
        <v>5685</v>
      </c>
      <c r="AN2512" s="84" t="b">
        <v>0</v>
      </c>
      <c r="AO2512" s="87" t="s">
        <v>4959</v>
      </c>
      <c r="AP2512" s="84" t="s">
        <v>179</v>
      </c>
      <c r="AQ2512" s="84">
        <v>0</v>
      </c>
      <c r="AR2512" s="84">
        <v>0</v>
      </c>
      <c r="AS2512" s="84"/>
      <c r="AT2512" s="84"/>
      <c r="AU2512" s="84"/>
      <c r="AV2512" s="84"/>
      <c r="AW2512" s="84"/>
      <c r="AX2512" s="84"/>
      <c r="AY2512" s="84"/>
      <c r="AZ2512" s="84"/>
    </row>
    <row r="2513" spans="1:52" x14ac:dyDescent="0.55000000000000004">
      <c r="A2513" s="69" t="s">
        <v>672</v>
      </c>
      <c r="B2513" s="69" t="s">
        <v>672</v>
      </c>
      <c r="C2513" s="70"/>
      <c r="D2513" s="71"/>
      <c r="E2513" s="72"/>
      <c r="F2513" s="73"/>
      <c r="G2513" s="70"/>
      <c r="H2513" s="74"/>
      <c r="I2513" s="75"/>
      <c r="J2513" s="75"/>
      <c r="K2513" s="36"/>
      <c r="L2513" s="82"/>
      <c r="M2513" s="82"/>
      <c r="N2513" s="77"/>
      <c r="O2513" s="84" t="s">
        <v>179</v>
      </c>
      <c r="P2513" s="86">
        <v>43431.879756944443</v>
      </c>
      <c r="Q2513" s="84" t="s">
        <v>1541</v>
      </c>
      <c r="R2513" s="88" t="s">
        <v>1827</v>
      </c>
      <c r="S2513" s="84" t="s">
        <v>1942</v>
      </c>
      <c r="T2513" s="84" t="s">
        <v>2262</v>
      </c>
      <c r="U2513" s="84"/>
      <c r="V2513" s="88" t="s">
        <v>3033</v>
      </c>
      <c r="W2513" s="86">
        <v>43431.879756944443</v>
      </c>
      <c r="X2513" s="88" t="s">
        <v>3830</v>
      </c>
      <c r="Y2513" s="84"/>
      <c r="Z2513" s="84"/>
      <c r="AA2513" s="87" t="s">
        <v>4960</v>
      </c>
      <c r="AB2513" s="84"/>
      <c r="AC2513" s="84" t="b">
        <v>0</v>
      </c>
      <c r="AD2513" s="84">
        <v>0</v>
      </c>
      <c r="AE2513" s="87" t="s">
        <v>5552</v>
      </c>
      <c r="AF2513" s="84" t="b">
        <v>1</v>
      </c>
      <c r="AG2513" s="84" t="s">
        <v>5615</v>
      </c>
      <c r="AH2513" s="84"/>
      <c r="AI2513" s="87" t="s">
        <v>5654</v>
      </c>
      <c r="AJ2513" s="84" t="b">
        <v>0</v>
      </c>
      <c r="AK2513" s="84">
        <v>0</v>
      </c>
      <c r="AL2513" s="87" t="s">
        <v>5552</v>
      </c>
      <c r="AM2513" s="84" t="s">
        <v>5685</v>
      </c>
      <c r="AN2513" s="84" t="b">
        <v>0</v>
      </c>
      <c r="AO2513" s="87" t="s">
        <v>4960</v>
      </c>
      <c r="AP2513" s="84" t="s">
        <v>179</v>
      </c>
      <c r="AQ2513" s="84">
        <v>0</v>
      </c>
      <c r="AR2513" s="84">
        <v>0</v>
      </c>
      <c r="AS2513" s="84"/>
      <c r="AT2513" s="84"/>
      <c r="AU2513" s="84"/>
      <c r="AV2513" s="84"/>
      <c r="AW2513" s="84"/>
      <c r="AX2513" s="84"/>
      <c r="AY2513" s="84"/>
      <c r="AZ2513" s="84"/>
    </row>
    <row r="2514" spans="1:52" x14ac:dyDescent="0.55000000000000004">
      <c r="A2514" s="69" t="s">
        <v>673</v>
      </c>
      <c r="B2514" s="69" t="s">
        <v>1132</v>
      </c>
      <c r="C2514" s="70"/>
      <c r="D2514" s="71"/>
      <c r="E2514" s="72"/>
      <c r="F2514" s="73"/>
      <c r="G2514" s="70"/>
      <c r="H2514" s="74"/>
      <c r="I2514" s="75"/>
      <c r="J2514" s="75"/>
      <c r="K2514" s="36"/>
      <c r="L2514" s="82"/>
      <c r="M2514" s="82"/>
      <c r="N2514" s="77"/>
      <c r="O2514" s="84" t="s">
        <v>1270</v>
      </c>
      <c r="P2514" s="86">
        <v>43431.922766203701</v>
      </c>
      <c r="Q2514" s="84" t="s">
        <v>1542</v>
      </c>
      <c r="R2514" s="88" t="s">
        <v>1828</v>
      </c>
      <c r="S2514" s="84" t="s">
        <v>1989</v>
      </c>
      <c r="T2514" s="84" t="s">
        <v>2263</v>
      </c>
      <c r="U2514" s="88" t="s">
        <v>2535</v>
      </c>
      <c r="V2514" s="88" t="s">
        <v>2535</v>
      </c>
      <c r="W2514" s="86">
        <v>43431.922766203701</v>
      </c>
      <c r="X2514" s="88" t="s">
        <v>3831</v>
      </c>
      <c r="Y2514" s="84"/>
      <c r="Z2514" s="84"/>
      <c r="AA2514" s="87" t="s">
        <v>4961</v>
      </c>
      <c r="AB2514" s="84"/>
      <c r="AC2514" s="84" t="b">
        <v>0</v>
      </c>
      <c r="AD2514" s="84">
        <v>0</v>
      </c>
      <c r="AE2514" s="87" t="s">
        <v>5552</v>
      </c>
      <c r="AF2514" s="84" t="b">
        <v>0</v>
      </c>
      <c r="AG2514" s="84" t="s">
        <v>5604</v>
      </c>
      <c r="AH2514" s="84"/>
      <c r="AI2514" s="87" t="s">
        <v>5552</v>
      </c>
      <c r="AJ2514" s="84" t="b">
        <v>0</v>
      </c>
      <c r="AK2514" s="84">
        <v>0</v>
      </c>
      <c r="AL2514" s="87" t="s">
        <v>5552</v>
      </c>
      <c r="AM2514" s="84" t="s">
        <v>5690</v>
      </c>
      <c r="AN2514" s="84" t="b">
        <v>0</v>
      </c>
      <c r="AO2514" s="87" t="s">
        <v>4961</v>
      </c>
      <c r="AP2514" s="84" t="s">
        <v>179</v>
      </c>
      <c r="AQ2514" s="84">
        <v>0</v>
      </c>
      <c r="AR2514" s="84">
        <v>0</v>
      </c>
      <c r="AS2514" s="84"/>
      <c r="AT2514" s="84"/>
      <c r="AU2514" s="84"/>
      <c r="AV2514" s="84"/>
      <c r="AW2514" s="84"/>
      <c r="AX2514" s="84"/>
      <c r="AY2514" s="84"/>
      <c r="AZ2514" s="84"/>
    </row>
    <row r="2515" spans="1:52" x14ac:dyDescent="0.55000000000000004">
      <c r="A2515" s="69" t="s">
        <v>674</v>
      </c>
      <c r="B2515" s="69" t="s">
        <v>857</v>
      </c>
      <c r="C2515" s="70"/>
      <c r="D2515" s="71"/>
      <c r="E2515" s="72"/>
      <c r="F2515" s="73"/>
      <c r="G2515" s="70"/>
      <c r="H2515" s="74"/>
      <c r="I2515" s="75"/>
      <c r="J2515" s="75"/>
      <c r="K2515" s="36"/>
      <c r="L2515" s="82"/>
      <c r="M2515" s="82"/>
      <c r="N2515" s="77"/>
      <c r="O2515" s="84" t="s">
        <v>1269</v>
      </c>
      <c r="P2515" s="86">
        <v>43431.926053240742</v>
      </c>
      <c r="Q2515" s="84" t="s">
        <v>1479</v>
      </c>
      <c r="R2515" s="84"/>
      <c r="S2515" s="84"/>
      <c r="T2515" s="84" t="s">
        <v>2021</v>
      </c>
      <c r="U2515" s="84"/>
      <c r="V2515" s="88" t="s">
        <v>3034</v>
      </c>
      <c r="W2515" s="86">
        <v>43431.926053240742</v>
      </c>
      <c r="X2515" s="88" t="s">
        <v>3832</v>
      </c>
      <c r="Y2515" s="84"/>
      <c r="Z2515" s="84"/>
      <c r="AA2515" s="87" t="s">
        <v>4962</v>
      </c>
      <c r="AB2515" s="84"/>
      <c r="AC2515" s="84" t="b">
        <v>0</v>
      </c>
      <c r="AD2515" s="84">
        <v>0</v>
      </c>
      <c r="AE2515" s="87" t="s">
        <v>5552</v>
      </c>
      <c r="AF2515" s="84" t="b">
        <v>0</v>
      </c>
      <c r="AG2515" s="84" t="s">
        <v>5604</v>
      </c>
      <c r="AH2515" s="84"/>
      <c r="AI2515" s="87" t="s">
        <v>5552</v>
      </c>
      <c r="AJ2515" s="84" t="b">
        <v>0</v>
      </c>
      <c r="AK2515" s="84">
        <v>6</v>
      </c>
      <c r="AL2515" s="87" t="s">
        <v>5319</v>
      </c>
      <c r="AM2515" s="84" t="s">
        <v>5682</v>
      </c>
      <c r="AN2515" s="84" t="b">
        <v>0</v>
      </c>
      <c r="AO2515" s="87" t="s">
        <v>5319</v>
      </c>
      <c r="AP2515" s="84" t="s">
        <v>179</v>
      </c>
      <c r="AQ2515" s="84">
        <v>0</v>
      </c>
      <c r="AR2515" s="84">
        <v>0</v>
      </c>
      <c r="AS2515" s="84"/>
      <c r="AT2515" s="84"/>
      <c r="AU2515" s="84"/>
      <c r="AV2515" s="84"/>
      <c r="AW2515" s="84"/>
      <c r="AX2515" s="84"/>
      <c r="AY2515" s="84"/>
      <c r="AZ2515" s="84"/>
    </row>
    <row r="2516" spans="1:52" x14ac:dyDescent="0.55000000000000004">
      <c r="A2516" s="69" t="s">
        <v>675</v>
      </c>
      <c r="B2516" s="69" t="s">
        <v>675</v>
      </c>
      <c r="C2516" s="70"/>
      <c r="D2516" s="71"/>
      <c r="E2516" s="72"/>
      <c r="F2516" s="73"/>
      <c r="G2516" s="70"/>
      <c r="H2516" s="74"/>
      <c r="I2516" s="75"/>
      <c r="J2516" s="75"/>
      <c r="K2516" s="36"/>
      <c r="L2516" s="82"/>
      <c r="M2516" s="82"/>
      <c r="N2516" s="77"/>
      <c r="O2516" s="84" t="s">
        <v>179</v>
      </c>
      <c r="P2516" s="86">
        <v>43425.879351851851</v>
      </c>
      <c r="Q2516" s="84" t="s">
        <v>1543</v>
      </c>
      <c r="R2516" s="88" t="s">
        <v>1829</v>
      </c>
      <c r="S2516" s="84" t="s">
        <v>1938</v>
      </c>
      <c r="T2516" s="84" t="s">
        <v>2264</v>
      </c>
      <c r="U2516" s="88" t="s">
        <v>2536</v>
      </c>
      <c r="V2516" s="88" t="s">
        <v>2536</v>
      </c>
      <c r="W2516" s="86">
        <v>43425.879351851851</v>
      </c>
      <c r="X2516" s="88" t="s">
        <v>3833</v>
      </c>
      <c r="Y2516" s="84"/>
      <c r="Z2516" s="84"/>
      <c r="AA2516" s="87" t="s">
        <v>4963</v>
      </c>
      <c r="AB2516" s="84"/>
      <c r="AC2516" s="84" t="b">
        <v>0</v>
      </c>
      <c r="AD2516" s="84">
        <v>0</v>
      </c>
      <c r="AE2516" s="87" t="s">
        <v>5552</v>
      </c>
      <c r="AF2516" s="84" t="b">
        <v>0</v>
      </c>
      <c r="AG2516" s="84" t="s">
        <v>5604</v>
      </c>
      <c r="AH2516" s="84"/>
      <c r="AI2516" s="87" t="s">
        <v>5552</v>
      </c>
      <c r="AJ2516" s="84" t="b">
        <v>0</v>
      </c>
      <c r="AK2516" s="84">
        <v>0</v>
      </c>
      <c r="AL2516" s="87" t="s">
        <v>5552</v>
      </c>
      <c r="AM2516" s="84" t="s">
        <v>5712</v>
      </c>
      <c r="AN2516" s="84" t="b">
        <v>0</v>
      </c>
      <c r="AO2516" s="87" t="s">
        <v>4963</v>
      </c>
      <c r="AP2516" s="84" t="s">
        <v>179</v>
      </c>
      <c r="AQ2516" s="84">
        <v>0</v>
      </c>
      <c r="AR2516" s="84">
        <v>0</v>
      </c>
      <c r="AS2516" s="84"/>
      <c r="AT2516" s="84"/>
      <c r="AU2516" s="84"/>
      <c r="AV2516" s="84"/>
      <c r="AW2516" s="84"/>
      <c r="AX2516" s="84"/>
      <c r="AY2516" s="84"/>
      <c r="AZ2516" s="84"/>
    </row>
    <row r="2517" spans="1:52" x14ac:dyDescent="0.55000000000000004">
      <c r="A2517" s="69" t="s">
        <v>675</v>
      </c>
      <c r="B2517" s="69" t="s">
        <v>675</v>
      </c>
      <c r="C2517" s="70"/>
      <c r="D2517" s="71"/>
      <c r="E2517" s="72"/>
      <c r="F2517" s="73"/>
      <c r="G2517" s="70"/>
      <c r="H2517" s="74"/>
      <c r="I2517" s="75"/>
      <c r="J2517" s="75"/>
      <c r="K2517" s="36"/>
      <c r="L2517" s="82"/>
      <c r="M2517" s="82"/>
      <c r="N2517" s="77"/>
      <c r="O2517" s="84" t="s">
        <v>179</v>
      </c>
      <c r="P2517" s="86">
        <v>43428.923784722225</v>
      </c>
      <c r="Q2517" s="84" t="s">
        <v>1544</v>
      </c>
      <c r="R2517" s="88" t="s">
        <v>1829</v>
      </c>
      <c r="S2517" s="84" t="s">
        <v>1938</v>
      </c>
      <c r="T2517" s="84" t="s">
        <v>2264</v>
      </c>
      <c r="U2517" s="88" t="s">
        <v>2537</v>
      </c>
      <c r="V2517" s="88" t="s">
        <v>2537</v>
      </c>
      <c r="W2517" s="86">
        <v>43428.923784722225</v>
      </c>
      <c r="X2517" s="88" t="s">
        <v>3834</v>
      </c>
      <c r="Y2517" s="84"/>
      <c r="Z2517" s="84"/>
      <c r="AA2517" s="87" t="s">
        <v>4964</v>
      </c>
      <c r="AB2517" s="84"/>
      <c r="AC2517" s="84" t="b">
        <v>0</v>
      </c>
      <c r="AD2517" s="84">
        <v>0</v>
      </c>
      <c r="AE2517" s="87" t="s">
        <v>5552</v>
      </c>
      <c r="AF2517" s="84" t="b">
        <v>0</v>
      </c>
      <c r="AG2517" s="84" t="s">
        <v>5604</v>
      </c>
      <c r="AH2517" s="84"/>
      <c r="AI2517" s="87" t="s">
        <v>5552</v>
      </c>
      <c r="AJ2517" s="84" t="b">
        <v>0</v>
      </c>
      <c r="AK2517" s="84">
        <v>0</v>
      </c>
      <c r="AL2517" s="87" t="s">
        <v>5552</v>
      </c>
      <c r="AM2517" s="84" t="s">
        <v>5712</v>
      </c>
      <c r="AN2517" s="84" t="b">
        <v>0</v>
      </c>
      <c r="AO2517" s="87" t="s">
        <v>4964</v>
      </c>
      <c r="AP2517" s="84" t="s">
        <v>179</v>
      </c>
      <c r="AQ2517" s="84">
        <v>0</v>
      </c>
      <c r="AR2517" s="84">
        <v>0</v>
      </c>
      <c r="AS2517" s="84"/>
      <c r="AT2517" s="84"/>
      <c r="AU2517" s="84"/>
      <c r="AV2517" s="84"/>
      <c r="AW2517" s="84"/>
      <c r="AX2517" s="84"/>
      <c r="AY2517" s="84"/>
      <c r="AZ2517" s="84"/>
    </row>
    <row r="2518" spans="1:52" x14ac:dyDescent="0.55000000000000004">
      <c r="A2518" s="69" t="s">
        <v>675</v>
      </c>
      <c r="B2518" s="69" t="s">
        <v>675</v>
      </c>
      <c r="C2518" s="70"/>
      <c r="D2518" s="71"/>
      <c r="E2518" s="72"/>
      <c r="F2518" s="73"/>
      <c r="G2518" s="70"/>
      <c r="H2518" s="74"/>
      <c r="I2518" s="75"/>
      <c r="J2518" s="75"/>
      <c r="K2518" s="36"/>
      <c r="L2518" s="82"/>
      <c r="M2518" s="82"/>
      <c r="N2518" s="77"/>
      <c r="O2518" s="84" t="s">
        <v>179</v>
      </c>
      <c r="P2518" s="86">
        <v>43431.967581018522</v>
      </c>
      <c r="Q2518" s="84" t="s">
        <v>1545</v>
      </c>
      <c r="R2518" s="88" t="s">
        <v>1829</v>
      </c>
      <c r="S2518" s="84" t="s">
        <v>1938</v>
      </c>
      <c r="T2518" s="84" t="s">
        <v>2264</v>
      </c>
      <c r="U2518" s="88" t="s">
        <v>2538</v>
      </c>
      <c r="V2518" s="88" t="s">
        <v>2538</v>
      </c>
      <c r="W2518" s="86">
        <v>43431.967581018522</v>
      </c>
      <c r="X2518" s="88" t="s">
        <v>3835</v>
      </c>
      <c r="Y2518" s="84"/>
      <c r="Z2518" s="84"/>
      <c r="AA2518" s="87" t="s">
        <v>4965</v>
      </c>
      <c r="AB2518" s="84"/>
      <c r="AC2518" s="84" t="b">
        <v>0</v>
      </c>
      <c r="AD2518" s="84">
        <v>0</v>
      </c>
      <c r="AE2518" s="87" t="s">
        <v>5552</v>
      </c>
      <c r="AF2518" s="84" t="b">
        <v>0</v>
      </c>
      <c r="AG2518" s="84" t="s">
        <v>5604</v>
      </c>
      <c r="AH2518" s="84"/>
      <c r="AI2518" s="87" t="s">
        <v>5552</v>
      </c>
      <c r="AJ2518" s="84" t="b">
        <v>0</v>
      </c>
      <c r="AK2518" s="84">
        <v>0</v>
      </c>
      <c r="AL2518" s="87" t="s">
        <v>5552</v>
      </c>
      <c r="AM2518" s="84" t="s">
        <v>5712</v>
      </c>
      <c r="AN2518" s="84" t="b">
        <v>0</v>
      </c>
      <c r="AO2518" s="87" t="s">
        <v>4965</v>
      </c>
      <c r="AP2518" s="84" t="s">
        <v>179</v>
      </c>
      <c r="AQ2518" s="84">
        <v>0</v>
      </c>
      <c r="AR2518" s="84">
        <v>0</v>
      </c>
      <c r="AS2518" s="84"/>
      <c r="AT2518" s="84"/>
      <c r="AU2518" s="84"/>
      <c r="AV2518" s="84"/>
      <c r="AW2518" s="84"/>
      <c r="AX2518" s="84"/>
      <c r="AY2518" s="84"/>
      <c r="AZ2518" s="84"/>
    </row>
    <row r="2519" spans="1:52" x14ac:dyDescent="0.55000000000000004">
      <c r="A2519" s="69" t="s">
        <v>676</v>
      </c>
      <c r="B2519" s="69" t="s">
        <v>676</v>
      </c>
      <c r="C2519" s="70"/>
      <c r="D2519" s="71"/>
      <c r="E2519" s="72"/>
      <c r="F2519" s="73"/>
      <c r="G2519" s="70"/>
      <c r="H2519" s="74"/>
      <c r="I2519" s="75"/>
      <c r="J2519" s="75"/>
      <c r="K2519" s="36"/>
      <c r="L2519" s="82"/>
      <c r="M2519" s="82"/>
      <c r="N2519" s="77"/>
      <c r="O2519" s="84" t="s">
        <v>179</v>
      </c>
      <c r="P2519" s="86">
        <v>43430.603344907409</v>
      </c>
      <c r="Q2519" s="84" t="s">
        <v>1478</v>
      </c>
      <c r="R2519" s="88" t="s">
        <v>1794</v>
      </c>
      <c r="S2519" s="84" t="s">
        <v>1942</v>
      </c>
      <c r="T2519" s="84" t="s">
        <v>2199</v>
      </c>
      <c r="U2519" s="84"/>
      <c r="V2519" s="88" t="s">
        <v>3035</v>
      </c>
      <c r="W2519" s="86">
        <v>43430.603344907409</v>
      </c>
      <c r="X2519" s="88" t="s">
        <v>3836</v>
      </c>
      <c r="Y2519" s="84"/>
      <c r="Z2519" s="84"/>
      <c r="AA2519" s="87" t="s">
        <v>4966</v>
      </c>
      <c r="AB2519" s="84"/>
      <c r="AC2519" s="84" t="b">
        <v>0</v>
      </c>
      <c r="AD2519" s="84">
        <v>4</v>
      </c>
      <c r="AE2519" s="87" t="s">
        <v>5552</v>
      </c>
      <c r="AF2519" s="84" t="b">
        <v>1</v>
      </c>
      <c r="AG2519" s="84" t="s">
        <v>5608</v>
      </c>
      <c r="AH2519" s="84"/>
      <c r="AI2519" s="87" t="s">
        <v>5638</v>
      </c>
      <c r="AJ2519" s="84" t="b">
        <v>0</v>
      </c>
      <c r="AK2519" s="84">
        <v>4</v>
      </c>
      <c r="AL2519" s="87" t="s">
        <v>5552</v>
      </c>
      <c r="AM2519" s="84" t="s">
        <v>5685</v>
      </c>
      <c r="AN2519" s="84" t="b">
        <v>0</v>
      </c>
      <c r="AO2519" s="87" t="s">
        <v>4966</v>
      </c>
      <c r="AP2519" s="84" t="s">
        <v>179</v>
      </c>
      <c r="AQ2519" s="84">
        <v>0</v>
      </c>
      <c r="AR2519" s="84">
        <v>0</v>
      </c>
      <c r="AS2519" s="84"/>
      <c r="AT2519" s="84"/>
      <c r="AU2519" s="84"/>
      <c r="AV2519" s="84"/>
      <c r="AW2519" s="84"/>
      <c r="AX2519" s="84"/>
      <c r="AY2519" s="84"/>
      <c r="AZ2519" s="84"/>
    </row>
    <row r="2520" spans="1:52" x14ac:dyDescent="0.55000000000000004">
      <c r="A2520" s="69" t="s">
        <v>677</v>
      </c>
      <c r="B2520" s="69" t="s">
        <v>676</v>
      </c>
      <c r="C2520" s="70"/>
      <c r="D2520" s="71"/>
      <c r="E2520" s="72"/>
      <c r="F2520" s="73"/>
      <c r="G2520" s="70"/>
      <c r="H2520" s="74"/>
      <c r="I2520" s="75"/>
      <c r="J2520" s="75"/>
      <c r="K2520" s="36"/>
      <c r="L2520" s="82"/>
      <c r="M2520" s="82"/>
      <c r="N2520" s="77"/>
      <c r="O2520" s="84" t="s">
        <v>1270</v>
      </c>
      <c r="P2520" s="86">
        <v>43431.422060185185</v>
      </c>
      <c r="Q2520" s="84" t="s">
        <v>1492</v>
      </c>
      <c r="R2520" s="84"/>
      <c r="S2520" s="84"/>
      <c r="T2520" s="84" t="s">
        <v>2265</v>
      </c>
      <c r="U2520" s="88" t="s">
        <v>2539</v>
      </c>
      <c r="V2520" s="88" t="s">
        <v>2539</v>
      </c>
      <c r="W2520" s="86">
        <v>43431.422060185185</v>
      </c>
      <c r="X2520" s="88" t="s">
        <v>3837</v>
      </c>
      <c r="Y2520" s="84"/>
      <c r="Z2520" s="84"/>
      <c r="AA2520" s="87" t="s">
        <v>4967</v>
      </c>
      <c r="AB2520" s="84"/>
      <c r="AC2520" s="84" t="b">
        <v>0</v>
      </c>
      <c r="AD2520" s="84">
        <v>9</v>
      </c>
      <c r="AE2520" s="87" t="s">
        <v>5578</v>
      </c>
      <c r="AF2520" s="84" t="b">
        <v>0</v>
      </c>
      <c r="AG2520" s="84" t="s">
        <v>5605</v>
      </c>
      <c r="AH2520" s="84"/>
      <c r="AI2520" s="87" t="s">
        <v>5552</v>
      </c>
      <c r="AJ2520" s="84" t="b">
        <v>0</v>
      </c>
      <c r="AK2520" s="84">
        <v>6</v>
      </c>
      <c r="AL2520" s="87" t="s">
        <v>5552</v>
      </c>
      <c r="AM2520" s="84" t="s">
        <v>5684</v>
      </c>
      <c r="AN2520" s="84" t="b">
        <v>0</v>
      </c>
      <c r="AO2520" s="87" t="s">
        <v>4967</v>
      </c>
      <c r="AP2520" s="84" t="s">
        <v>179</v>
      </c>
      <c r="AQ2520" s="84">
        <v>0</v>
      </c>
      <c r="AR2520" s="84">
        <v>0</v>
      </c>
      <c r="AS2520" s="84"/>
      <c r="AT2520" s="84"/>
      <c r="AU2520" s="84"/>
      <c r="AV2520" s="84"/>
      <c r="AW2520" s="84"/>
      <c r="AX2520" s="84"/>
      <c r="AY2520" s="84"/>
      <c r="AZ2520" s="84"/>
    </row>
    <row r="2521" spans="1:52" x14ac:dyDescent="0.55000000000000004">
      <c r="A2521" s="69" t="s">
        <v>678</v>
      </c>
      <c r="B2521" s="69" t="s">
        <v>676</v>
      </c>
      <c r="C2521" s="70"/>
      <c r="D2521" s="71"/>
      <c r="E2521" s="72"/>
      <c r="F2521" s="73"/>
      <c r="G2521" s="70"/>
      <c r="H2521" s="74"/>
      <c r="I2521" s="75"/>
      <c r="J2521" s="75"/>
      <c r="K2521" s="36"/>
      <c r="L2521" s="82"/>
      <c r="M2521" s="82"/>
      <c r="N2521" s="77"/>
      <c r="O2521" s="84" t="s">
        <v>1269</v>
      </c>
      <c r="P2521" s="86">
        <v>43430.604456018518</v>
      </c>
      <c r="Q2521" s="84" t="s">
        <v>1478</v>
      </c>
      <c r="R2521" s="88" t="s">
        <v>1794</v>
      </c>
      <c r="S2521" s="84" t="s">
        <v>1942</v>
      </c>
      <c r="T2521" s="84" t="s">
        <v>2199</v>
      </c>
      <c r="U2521" s="84"/>
      <c r="V2521" s="88" t="s">
        <v>3036</v>
      </c>
      <c r="W2521" s="86">
        <v>43430.604456018518</v>
      </c>
      <c r="X2521" s="88" t="s">
        <v>3838</v>
      </c>
      <c r="Y2521" s="84"/>
      <c r="Z2521" s="84"/>
      <c r="AA2521" s="87" t="s">
        <v>4968</v>
      </c>
      <c r="AB2521" s="84"/>
      <c r="AC2521" s="84" t="b">
        <v>0</v>
      </c>
      <c r="AD2521" s="84">
        <v>0</v>
      </c>
      <c r="AE2521" s="87" t="s">
        <v>5552</v>
      </c>
      <c r="AF2521" s="84" t="b">
        <v>1</v>
      </c>
      <c r="AG2521" s="84" t="s">
        <v>5608</v>
      </c>
      <c r="AH2521" s="84"/>
      <c r="AI2521" s="87" t="s">
        <v>5638</v>
      </c>
      <c r="AJ2521" s="84" t="b">
        <v>0</v>
      </c>
      <c r="AK2521" s="84">
        <v>4</v>
      </c>
      <c r="AL2521" s="87" t="s">
        <v>4966</v>
      </c>
      <c r="AM2521" s="84" t="s">
        <v>5682</v>
      </c>
      <c r="AN2521" s="84" t="b">
        <v>0</v>
      </c>
      <c r="AO2521" s="87" t="s">
        <v>4966</v>
      </c>
      <c r="AP2521" s="84" t="s">
        <v>179</v>
      </c>
      <c r="AQ2521" s="84">
        <v>0</v>
      </c>
      <c r="AR2521" s="84">
        <v>0</v>
      </c>
      <c r="AS2521" s="84"/>
      <c r="AT2521" s="84"/>
      <c r="AU2521" s="84"/>
      <c r="AV2521" s="84"/>
      <c r="AW2521" s="84"/>
      <c r="AX2521" s="84"/>
      <c r="AY2521" s="84"/>
      <c r="AZ2521" s="84"/>
    </row>
    <row r="2522" spans="1:52" x14ac:dyDescent="0.55000000000000004">
      <c r="A2522" s="69" t="s">
        <v>678</v>
      </c>
      <c r="B2522" s="69" t="s">
        <v>676</v>
      </c>
      <c r="C2522" s="70"/>
      <c r="D2522" s="71"/>
      <c r="E2522" s="72"/>
      <c r="F2522" s="73"/>
      <c r="G2522" s="70"/>
      <c r="H2522" s="74"/>
      <c r="I2522" s="75"/>
      <c r="J2522" s="75"/>
      <c r="K2522" s="36"/>
      <c r="L2522" s="82"/>
      <c r="M2522" s="82"/>
      <c r="N2522" s="77"/>
      <c r="O2522" s="84" t="s">
        <v>1270</v>
      </c>
      <c r="P2522" s="86">
        <v>43431.433159722219</v>
      </c>
      <c r="Q2522" s="84" t="s">
        <v>1492</v>
      </c>
      <c r="R2522" s="84"/>
      <c r="S2522" s="84"/>
      <c r="T2522" s="84" t="s">
        <v>2211</v>
      </c>
      <c r="U2522" s="84"/>
      <c r="V2522" s="88" t="s">
        <v>3036</v>
      </c>
      <c r="W2522" s="86">
        <v>43431.433159722219</v>
      </c>
      <c r="X2522" s="88" t="s">
        <v>3839</v>
      </c>
      <c r="Y2522" s="84"/>
      <c r="Z2522" s="84"/>
      <c r="AA2522" s="87" t="s">
        <v>4969</v>
      </c>
      <c r="AB2522" s="84"/>
      <c r="AC2522" s="84" t="b">
        <v>0</v>
      </c>
      <c r="AD2522" s="84">
        <v>0</v>
      </c>
      <c r="AE2522" s="87" t="s">
        <v>5552</v>
      </c>
      <c r="AF2522" s="84" t="b">
        <v>0</v>
      </c>
      <c r="AG2522" s="84" t="s">
        <v>5605</v>
      </c>
      <c r="AH2522" s="84"/>
      <c r="AI2522" s="87" t="s">
        <v>5552</v>
      </c>
      <c r="AJ2522" s="84" t="b">
        <v>0</v>
      </c>
      <c r="AK2522" s="84">
        <v>6</v>
      </c>
      <c r="AL2522" s="87" t="s">
        <v>4967</v>
      </c>
      <c r="AM2522" s="84" t="s">
        <v>5686</v>
      </c>
      <c r="AN2522" s="84" t="b">
        <v>0</v>
      </c>
      <c r="AO2522" s="87" t="s">
        <v>4967</v>
      </c>
      <c r="AP2522" s="84" t="s">
        <v>179</v>
      </c>
      <c r="AQ2522" s="84">
        <v>0</v>
      </c>
      <c r="AR2522" s="84">
        <v>0</v>
      </c>
      <c r="AS2522" s="84"/>
      <c r="AT2522" s="84"/>
      <c r="AU2522" s="84"/>
      <c r="AV2522" s="84"/>
      <c r="AW2522" s="84"/>
      <c r="AX2522" s="84"/>
      <c r="AY2522" s="84"/>
      <c r="AZ2522" s="84"/>
    </row>
    <row r="2523" spans="1:52" x14ac:dyDescent="0.55000000000000004">
      <c r="A2523" s="69" t="s">
        <v>679</v>
      </c>
      <c r="B2523" s="69" t="s">
        <v>676</v>
      </c>
      <c r="C2523" s="70"/>
      <c r="D2523" s="71"/>
      <c r="E2523" s="72"/>
      <c r="F2523" s="73"/>
      <c r="G2523" s="70"/>
      <c r="H2523" s="74"/>
      <c r="I2523" s="75"/>
      <c r="J2523" s="75"/>
      <c r="K2523" s="36"/>
      <c r="L2523" s="82"/>
      <c r="M2523" s="82"/>
      <c r="N2523" s="77"/>
      <c r="O2523" s="84" t="s">
        <v>1270</v>
      </c>
      <c r="P2523" s="86">
        <v>43431.973391203705</v>
      </c>
      <c r="Q2523" s="84" t="s">
        <v>1492</v>
      </c>
      <c r="R2523" s="84"/>
      <c r="S2523" s="84"/>
      <c r="T2523" s="84" t="s">
        <v>2211</v>
      </c>
      <c r="U2523" s="84"/>
      <c r="V2523" s="88" t="s">
        <v>3037</v>
      </c>
      <c r="W2523" s="86">
        <v>43431.973391203705</v>
      </c>
      <c r="X2523" s="88" t="s">
        <v>3840</v>
      </c>
      <c r="Y2523" s="84"/>
      <c r="Z2523" s="84"/>
      <c r="AA2523" s="87" t="s">
        <v>4970</v>
      </c>
      <c r="AB2523" s="84"/>
      <c r="AC2523" s="84" t="b">
        <v>0</v>
      </c>
      <c r="AD2523" s="84">
        <v>0</v>
      </c>
      <c r="AE2523" s="87" t="s">
        <v>5552</v>
      </c>
      <c r="AF2523" s="84" t="b">
        <v>0</v>
      </c>
      <c r="AG2523" s="84" t="s">
        <v>5605</v>
      </c>
      <c r="AH2523" s="84"/>
      <c r="AI2523" s="87" t="s">
        <v>5552</v>
      </c>
      <c r="AJ2523" s="84" t="b">
        <v>0</v>
      </c>
      <c r="AK2523" s="84">
        <v>6</v>
      </c>
      <c r="AL2523" s="87" t="s">
        <v>4967</v>
      </c>
      <c r="AM2523" s="84" t="s">
        <v>5691</v>
      </c>
      <c r="AN2523" s="84" t="b">
        <v>0</v>
      </c>
      <c r="AO2523" s="87" t="s">
        <v>4967</v>
      </c>
      <c r="AP2523" s="84" t="s">
        <v>179</v>
      </c>
      <c r="AQ2523" s="84">
        <v>0</v>
      </c>
      <c r="AR2523" s="84">
        <v>0</v>
      </c>
      <c r="AS2523" s="84"/>
      <c r="AT2523" s="84"/>
      <c r="AU2523" s="84"/>
      <c r="AV2523" s="84"/>
      <c r="AW2523" s="84"/>
      <c r="AX2523" s="84"/>
      <c r="AY2523" s="84"/>
      <c r="AZ2523" s="84"/>
    </row>
    <row r="2524" spans="1:52" x14ac:dyDescent="0.55000000000000004">
      <c r="A2524" s="69" t="s">
        <v>677</v>
      </c>
      <c r="B2524" s="69" t="s">
        <v>1111</v>
      </c>
      <c r="C2524" s="70"/>
      <c r="D2524" s="71"/>
      <c r="E2524" s="72"/>
      <c r="F2524" s="73"/>
      <c r="G2524" s="70"/>
      <c r="H2524" s="74"/>
      <c r="I2524" s="75"/>
      <c r="J2524" s="75"/>
      <c r="K2524" s="36"/>
      <c r="L2524" s="82"/>
      <c r="M2524" s="82"/>
      <c r="N2524" s="77"/>
      <c r="O2524" s="84" t="s">
        <v>1270</v>
      </c>
      <c r="P2524" s="86">
        <v>43431.422060185185</v>
      </c>
      <c r="Q2524" s="84" t="s">
        <v>1492</v>
      </c>
      <c r="R2524" s="84"/>
      <c r="S2524" s="84"/>
      <c r="T2524" s="84" t="s">
        <v>2265</v>
      </c>
      <c r="U2524" s="88" t="s">
        <v>2539</v>
      </c>
      <c r="V2524" s="88" t="s">
        <v>2539</v>
      </c>
      <c r="W2524" s="86">
        <v>43431.422060185185</v>
      </c>
      <c r="X2524" s="88" t="s">
        <v>3837</v>
      </c>
      <c r="Y2524" s="84"/>
      <c r="Z2524" s="84"/>
      <c r="AA2524" s="87" t="s">
        <v>4967</v>
      </c>
      <c r="AB2524" s="84"/>
      <c r="AC2524" s="84" t="b">
        <v>0</v>
      </c>
      <c r="AD2524" s="84">
        <v>9</v>
      </c>
      <c r="AE2524" s="87" t="s">
        <v>5578</v>
      </c>
      <c r="AF2524" s="84" t="b">
        <v>0</v>
      </c>
      <c r="AG2524" s="84" t="s">
        <v>5605</v>
      </c>
      <c r="AH2524" s="84"/>
      <c r="AI2524" s="87" t="s">
        <v>5552</v>
      </c>
      <c r="AJ2524" s="84" t="b">
        <v>0</v>
      </c>
      <c r="AK2524" s="84">
        <v>6</v>
      </c>
      <c r="AL2524" s="87" t="s">
        <v>5552</v>
      </c>
      <c r="AM2524" s="84" t="s">
        <v>5684</v>
      </c>
      <c r="AN2524" s="84" t="b">
        <v>0</v>
      </c>
      <c r="AO2524" s="87" t="s">
        <v>4967</v>
      </c>
      <c r="AP2524" s="84" t="s">
        <v>179</v>
      </c>
      <c r="AQ2524" s="84">
        <v>0</v>
      </c>
      <c r="AR2524" s="84">
        <v>0</v>
      </c>
      <c r="AS2524" s="84"/>
      <c r="AT2524" s="84"/>
      <c r="AU2524" s="84"/>
      <c r="AV2524" s="84"/>
      <c r="AW2524" s="84"/>
      <c r="AX2524" s="84"/>
      <c r="AY2524" s="84"/>
      <c r="AZ2524" s="84"/>
    </row>
    <row r="2525" spans="1:52" x14ac:dyDescent="0.55000000000000004">
      <c r="A2525" s="69" t="s">
        <v>678</v>
      </c>
      <c r="B2525" s="69" t="s">
        <v>1111</v>
      </c>
      <c r="C2525" s="70"/>
      <c r="D2525" s="71"/>
      <c r="E2525" s="72"/>
      <c r="F2525" s="73"/>
      <c r="G2525" s="70"/>
      <c r="H2525" s="74"/>
      <c r="I2525" s="75"/>
      <c r="J2525" s="75"/>
      <c r="K2525" s="36"/>
      <c r="L2525" s="82"/>
      <c r="M2525" s="82"/>
      <c r="N2525" s="77"/>
      <c r="O2525" s="84" t="s">
        <v>1270</v>
      </c>
      <c r="P2525" s="86">
        <v>43431.433159722219</v>
      </c>
      <c r="Q2525" s="84" t="s">
        <v>1492</v>
      </c>
      <c r="R2525" s="84"/>
      <c r="S2525" s="84"/>
      <c r="T2525" s="84" t="s">
        <v>2211</v>
      </c>
      <c r="U2525" s="84"/>
      <c r="V2525" s="88" t="s">
        <v>3036</v>
      </c>
      <c r="W2525" s="86">
        <v>43431.433159722219</v>
      </c>
      <c r="X2525" s="88" t="s">
        <v>3839</v>
      </c>
      <c r="Y2525" s="84"/>
      <c r="Z2525" s="84"/>
      <c r="AA2525" s="87" t="s">
        <v>4969</v>
      </c>
      <c r="AB2525" s="84"/>
      <c r="AC2525" s="84" t="b">
        <v>0</v>
      </c>
      <c r="AD2525" s="84">
        <v>0</v>
      </c>
      <c r="AE2525" s="87" t="s">
        <v>5552</v>
      </c>
      <c r="AF2525" s="84" t="b">
        <v>0</v>
      </c>
      <c r="AG2525" s="84" t="s">
        <v>5605</v>
      </c>
      <c r="AH2525" s="84"/>
      <c r="AI2525" s="87" t="s">
        <v>5552</v>
      </c>
      <c r="AJ2525" s="84" t="b">
        <v>0</v>
      </c>
      <c r="AK2525" s="84">
        <v>6</v>
      </c>
      <c r="AL2525" s="87" t="s">
        <v>4967</v>
      </c>
      <c r="AM2525" s="84" t="s">
        <v>5686</v>
      </c>
      <c r="AN2525" s="84" t="b">
        <v>0</v>
      </c>
      <c r="AO2525" s="87" t="s">
        <v>4967</v>
      </c>
      <c r="AP2525" s="84" t="s">
        <v>179</v>
      </c>
      <c r="AQ2525" s="84">
        <v>0</v>
      </c>
      <c r="AR2525" s="84">
        <v>0</v>
      </c>
      <c r="AS2525" s="84"/>
      <c r="AT2525" s="84"/>
      <c r="AU2525" s="84"/>
      <c r="AV2525" s="84"/>
      <c r="AW2525" s="84"/>
      <c r="AX2525" s="84"/>
      <c r="AY2525" s="84"/>
      <c r="AZ2525" s="84"/>
    </row>
    <row r="2526" spans="1:52" x14ac:dyDescent="0.55000000000000004">
      <c r="A2526" s="69" t="s">
        <v>679</v>
      </c>
      <c r="B2526" s="69" t="s">
        <v>1111</v>
      </c>
      <c r="C2526" s="70"/>
      <c r="D2526" s="71"/>
      <c r="E2526" s="72"/>
      <c r="F2526" s="73"/>
      <c r="G2526" s="70"/>
      <c r="H2526" s="74"/>
      <c r="I2526" s="75"/>
      <c r="J2526" s="75"/>
      <c r="K2526" s="36"/>
      <c r="L2526" s="82"/>
      <c r="M2526" s="82"/>
      <c r="N2526" s="77"/>
      <c r="O2526" s="84" t="s">
        <v>1270</v>
      </c>
      <c r="P2526" s="86">
        <v>43431.973391203705</v>
      </c>
      <c r="Q2526" s="84" t="s">
        <v>1492</v>
      </c>
      <c r="R2526" s="84"/>
      <c r="S2526" s="84"/>
      <c r="T2526" s="84" t="s">
        <v>2211</v>
      </c>
      <c r="U2526" s="84"/>
      <c r="V2526" s="88" t="s">
        <v>3037</v>
      </c>
      <c r="W2526" s="86">
        <v>43431.973391203705</v>
      </c>
      <c r="X2526" s="88" t="s">
        <v>3840</v>
      </c>
      <c r="Y2526" s="84"/>
      <c r="Z2526" s="84"/>
      <c r="AA2526" s="87" t="s">
        <v>4970</v>
      </c>
      <c r="AB2526" s="84"/>
      <c r="AC2526" s="84" t="b">
        <v>0</v>
      </c>
      <c r="AD2526" s="84">
        <v>0</v>
      </c>
      <c r="AE2526" s="87" t="s">
        <v>5552</v>
      </c>
      <c r="AF2526" s="84" t="b">
        <v>0</v>
      </c>
      <c r="AG2526" s="84" t="s">
        <v>5605</v>
      </c>
      <c r="AH2526" s="84"/>
      <c r="AI2526" s="87" t="s">
        <v>5552</v>
      </c>
      <c r="AJ2526" s="84" t="b">
        <v>0</v>
      </c>
      <c r="AK2526" s="84">
        <v>6</v>
      </c>
      <c r="AL2526" s="87" t="s">
        <v>4967</v>
      </c>
      <c r="AM2526" s="84" t="s">
        <v>5691</v>
      </c>
      <c r="AN2526" s="84" t="b">
        <v>0</v>
      </c>
      <c r="AO2526" s="87" t="s">
        <v>4967</v>
      </c>
      <c r="AP2526" s="84" t="s">
        <v>179</v>
      </c>
      <c r="AQ2526" s="84">
        <v>0</v>
      </c>
      <c r="AR2526" s="84">
        <v>0</v>
      </c>
      <c r="AS2526" s="84"/>
      <c r="AT2526" s="84"/>
      <c r="AU2526" s="84"/>
      <c r="AV2526" s="84"/>
      <c r="AW2526" s="84"/>
      <c r="AX2526" s="84"/>
      <c r="AY2526" s="84"/>
      <c r="AZ2526" s="84"/>
    </row>
    <row r="2527" spans="1:52" x14ac:dyDescent="0.55000000000000004">
      <c r="A2527" s="69" t="s">
        <v>679</v>
      </c>
      <c r="B2527" s="69" t="s">
        <v>677</v>
      </c>
      <c r="C2527" s="70"/>
      <c r="D2527" s="71"/>
      <c r="E2527" s="72"/>
      <c r="F2527" s="73"/>
      <c r="G2527" s="70"/>
      <c r="H2527" s="74"/>
      <c r="I2527" s="75"/>
      <c r="J2527" s="75"/>
      <c r="K2527" s="36"/>
      <c r="L2527" s="82"/>
      <c r="M2527" s="82"/>
      <c r="N2527" s="77"/>
      <c r="O2527" s="84" t="s">
        <v>1269</v>
      </c>
      <c r="P2527" s="86">
        <v>43431.973391203705</v>
      </c>
      <c r="Q2527" s="84" t="s">
        <v>1492</v>
      </c>
      <c r="R2527" s="84"/>
      <c r="S2527" s="84"/>
      <c r="T2527" s="84" t="s">
        <v>2211</v>
      </c>
      <c r="U2527" s="84"/>
      <c r="V2527" s="88" t="s">
        <v>3037</v>
      </c>
      <c r="W2527" s="86">
        <v>43431.973391203705</v>
      </c>
      <c r="X2527" s="88" t="s">
        <v>3840</v>
      </c>
      <c r="Y2527" s="84"/>
      <c r="Z2527" s="84"/>
      <c r="AA2527" s="87" t="s">
        <v>4970</v>
      </c>
      <c r="AB2527" s="84"/>
      <c r="AC2527" s="84" t="b">
        <v>0</v>
      </c>
      <c r="AD2527" s="84">
        <v>0</v>
      </c>
      <c r="AE2527" s="87" t="s">
        <v>5552</v>
      </c>
      <c r="AF2527" s="84" t="b">
        <v>0</v>
      </c>
      <c r="AG2527" s="84" t="s">
        <v>5605</v>
      </c>
      <c r="AH2527" s="84"/>
      <c r="AI2527" s="87" t="s">
        <v>5552</v>
      </c>
      <c r="AJ2527" s="84" t="b">
        <v>0</v>
      </c>
      <c r="AK2527" s="84">
        <v>6</v>
      </c>
      <c r="AL2527" s="87" t="s">
        <v>4967</v>
      </c>
      <c r="AM2527" s="84" t="s">
        <v>5691</v>
      </c>
      <c r="AN2527" s="84" t="b">
        <v>0</v>
      </c>
      <c r="AO2527" s="87" t="s">
        <v>4967</v>
      </c>
      <c r="AP2527" s="84" t="s">
        <v>179</v>
      </c>
      <c r="AQ2527" s="84">
        <v>0</v>
      </c>
      <c r="AR2527" s="84">
        <v>0</v>
      </c>
      <c r="AS2527" s="84"/>
      <c r="AT2527" s="84"/>
      <c r="AU2527" s="84"/>
      <c r="AV2527" s="84"/>
      <c r="AW2527" s="84"/>
      <c r="AX2527" s="84"/>
      <c r="AY2527" s="84"/>
      <c r="AZ2527" s="84"/>
    </row>
    <row r="2528" spans="1:52" x14ac:dyDescent="0.55000000000000004">
      <c r="A2528" s="69" t="s">
        <v>679</v>
      </c>
      <c r="B2528" s="69" t="s">
        <v>678</v>
      </c>
      <c r="C2528" s="70"/>
      <c r="D2528" s="71"/>
      <c r="E2528" s="72"/>
      <c r="F2528" s="73"/>
      <c r="G2528" s="70"/>
      <c r="H2528" s="74"/>
      <c r="I2528" s="75"/>
      <c r="J2528" s="75"/>
      <c r="K2528" s="36"/>
      <c r="L2528" s="82"/>
      <c r="M2528" s="82"/>
      <c r="N2528" s="77"/>
      <c r="O2528" s="84" t="s">
        <v>1271</v>
      </c>
      <c r="P2528" s="86">
        <v>43431.973391203705</v>
      </c>
      <c r="Q2528" s="84" t="s">
        <v>1492</v>
      </c>
      <c r="R2528" s="84"/>
      <c r="S2528" s="84"/>
      <c r="T2528" s="84" t="s">
        <v>2211</v>
      </c>
      <c r="U2528" s="84"/>
      <c r="V2528" s="88" t="s">
        <v>3037</v>
      </c>
      <c r="W2528" s="86">
        <v>43431.973391203705</v>
      </c>
      <c r="X2528" s="88" t="s">
        <v>3840</v>
      </c>
      <c r="Y2528" s="84"/>
      <c r="Z2528" s="84"/>
      <c r="AA2528" s="87" t="s">
        <v>4970</v>
      </c>
      <c r="AB2528" s="84"/>
      <c r="AC2528" s="84" t="b">
        <v>0</v>
      </c>
      <c r="AD2528" s="84">
        <v>0</v>
      </c>
      <c r="AE2528" s="87" t="s">
        <v>5552</v>
      </c>
      <c r="AF2528" s="84" t="b">
        <v>0</v>
      </c>
      <c r="AG2528" s="84" t="s">
        <v>5605</v>
      </c>
      <c r="AH2528" s="84"/>
      <c r="AI2528" s="87" t="s">
        <v>5552</v>
      </c>
      <c r="AJ2528" s="84" t="b">
        <v>0</v>
      </c>
      <c r="AK2528" s="84">
        <v>6</v>
      </c>
      <c r="AL2528" s="87" t="s">
        <v>4967</v>
      </c>
      <c r="AM2528" s="84" t="s">
        <v>5691</v>
      </c>
      <c r="AN2528" s="84" t="b">
        <v>0</v>
      </c>
      <c r="AO2528" s="87" t="s">
        <v>4967</v>
      </c>
      <c r="AP2528" s="84" t="s">
        <v>179</v>
      </c>
      <c r="AQ2528" s="84">
        <v>0</v>
      </c>
      <c r="AR2528" s="84">
        <v>0</v>
      </c>
      <c r="AS2528" s="84"/>
      <c r="AT2528" s="84"/>
      <c r="AU2528" s="84"/>
      <c r="AV2528" s="84"/>
      <c r="AW2528" s="84"/>
      <c r="AX2528" s="84"/>
      <c r="AY2528" s="84"/>
      <c r="AZ2528" s="84"/>
    </row>
    <row r="2529" spans="1:52" x14ac:dyDescent="0.55000000000000004">
      <c r="A2529" s="69" t="s">
        <v>680</v>
      </c>
      <c r="B2529" s="69" t="s">
        <v>1140</v>
      </c>
      <c r="C2529" s="70"/>
      <c r="D2529" s="71"/>
      <c r="E2529" s="72"/>
      <c r="F2529" s="73"/>
      <c r="G2529" s="70"/>
      <c r="H2529" s="74"/>
      <c r="I2529" s="75"/>
      <c r="J2529" s="75"/>
      <c r="K2529" s="36"/>
      <c r="L2529" s="82"/>
      <c r="M2529" s="82"/>
      <c r="N2529" s="77"/>
      <c r="O2529" s="84" t="s">
        <v>1270</v>
      </c>
      <c r="P2529" s="86">
        <v>43431.966412037036</v>
      </c>
      <c r="Q2529" s="84" t="s">
        <v>1546</v>
      </c>
      <c r="R2529" s="84"/>
      <c r="S2529" s="84"/>
      <c r="T2529" s="84" t="s">
        <v>2021</v>
      </c>
      <c r="U2529" s="84"/>
      <c r="V2529" s="88" t="s">
        <v>3038</v>
      </c>
      <c r="W2529" s="86">
        <v>43431.966412037036</v>
      </c>
      <c r="X2529" s="88" t="s">
        <v>3841</v>
      </c>
      <c r="Y2529" s="84"/>
      <c r="Z2529" s="84"/>
      <c r="AA2529" s="87" t="s">
        <v>4971</v>
      </c>
      <c r="AB2529" s="87" t="s">
        <v>5534</v>
      </c>
      <c r="AC2529" s="84" t="b">
        <v>0</v>
      </c>
      <c r="AD2529" s="84">
        <v>0</v>
      </c>
      <c r="AE2529" s="87" t="s">
        <v>5579</v>
      </c>
      <c r="AF2529" s="84" t="b">
        <v>0</v>
      </c>
      <c r="AG2529" s="84" t="s">
        <v>5604</v>
      </c>
      <c r="AH2529" s="84"/>
      <c r="AI2529" s="87" t="s">
        <v>5552</v>
      </c>
      <c r="AJ2529" s="84" t="b">
        <v>0</v>
      </c>
      <c r="AK2529" s="84">
        <v>0</v>
      </c>
      <c r="AL2529" s="87" t="s">
        <v>5552</v>
      </c>
      <c r="AM2529" s="84" t="s">
        <v>5713</v>
      </c>
      <c r="AN2529" s="84" t="b">
        <v>0</v>
      </c>
      <c r="AO2529" s="87" t="s">
        <v>5534</v>
      </c>
      <c r="AP2529" s="84" t="s">
        <v>179</v>
      </c>
      <c r="AQ2529" s="84">
        <v>0</v>
      </c>
      <c r="AR2529" s="84">
        <v>0</v>
      </c>
      <c r="AS2529" s="84"/>
      <c r="AT2529" s="84"/>
      <c r="AU2529" s="84"/>
      <c r="AV2529" s="84"/>
      <c r="AW2529" s="84"/>
      <c r="AX2529" s="84"/>
      <c r="AY2529" s="84"/>
      <c r="AZ2529" s="84"/>
    </row>
    <row r="2530" spans="1:52" x14ac:dyDescent="0.55000000000000004">
      <c r="A2530" s="69" t="s">
        <v>680</v>
      </c>
      <c r="B2530" s="69" t="s">
        <v>1141</v>
      </c>
      <c r="C2530" s="70"/>
      <c r="D2530" s="71"/>
      <c r="E2530" s="72"/>
      <c r="F2530" s="73"/>
      <c r="G2530" s="70"/>
      <c r="H2530" s="74"/>
      <c r="I2530" s="75"/>
      <c r="J2530" s="75"/>
      <c r="K2530" s="36"/>
      <c r="L2530" s="82"/>
      <c r="M2530" s="82"/>
      <c r="N2530" s="77"/>
      <c r="O2530" s="84" t="s">
        <v>1271</v>
      </c>
      <c r="P2530" s="86">
        <v>43431.966412037036</v>
      </c>
      <c r="Q2530" s="84" t="s">
        <v>1546</v>
      </c>
      <c r="R2530" s="84"/>
      <c r="S2530" s="84"/>
      <c r="T2530" s="84" t="s">
        <v>2021</v>
      </c>
      <c r="U2530" s="84"/>
      <c r="V2530" s="88" t="s">
        <v>3038</v>
      </c>
      <c r="W2530" s="86">
        <v>43431.966412037036</v>
      </c>
      <c r="X2530" s="88" t="s">
        <v>3841</v>
      </c>
      <c r="Y2530" s="84"/>
      <c r="Z2530" s="84"/>
      <c r="AA2530" s="87" t="s">
        <v>4971</v>
      </c>
      <c r="AB2530" s="87" t="s">
        <v>5534</v>
      </c>
      <c r="AC2530" s="84" t="b">
        <v>0</v>
      </c>
      <c r="AD2530" s="84">
        <v>0</v>
      </c>
      <c r="AE2530" s="87" t="s">
        <v>5579</v>
      </c>
      <c r="AF2530" s="84" t="b">
        <v>0</v>
      </c>
      <c r="AG2530" s="84" t="s">
        <v>5604</v>
      </c>
      <c r="AH2530" s="84"/>
      <c r="AI2530" s="87" t="s">
        <v>5552</v>
      </c>
      <c r="AJ2530" s="84" t="b">
        <v>0</v>
      </c>
      <c r="AK2530" s="84">
        <v>0</v>
      </c>
      <c r="AL2530" s="87" t="s">
        <v>5552</v>
      </c>
      <c r="AM2530" s="84" t="s">
        <v>5713</v>
      </c>
      <c r="AN2530" s="84" t="b">
        <v>0</v>
      </c>
      <c r="AO2530" s="87" t="s">
        <v>5534</v>
      </c>
      <c r="AP2530" s="84" t="s">
        <v>179</v>
      </c>
      <c r="AQ2530" s="84">
        <v>0</v>
      </c>
      <c r="AR2530" s="84">
        <v>0</v>
      </c>
      <c r="AS2530" s="84"/>
      <c r="AT2530" s="84"/>
      <c r="AU2530" s="84"/>
      <c r="AV2530" s="84"/>
      <c r="AW2530" s="84"/>
      <c r="AX2530" s="84"/>
      <c r="AY2530" s="84"/>
      <c r="AZ2530" s="84"/>
    </row>
    <row r="2531" spans="1:52" x14ac:dyDescent="0.55000000000000004">
      <c r="A2531" s="69" t="s">
        <v>680</v>
      </c>
      <c r="B2531" s="69" t="s">
        <v>1142</v>
      </c>
      <c r="C2531" s="70"/>
      <c r="D2531" s="71"/>
      <c r="E2531" s="72"/>
      <c r="F2531" s="73"/>
      <c r="G2531" s="70"/>
      <c r="H2531" s="74"/>
      <c r="I2531" s="75"/>
      <c r="J2531" s="75"/>
      <c r="K2531" s="36"/>
      <c r="L2531" s="82"/>
      <c r="M2531" s="82"/>
      <c r="N2531" s="77"/>
      <c r="O2531" s="84" t="s">
        <v>1271</v>
      </c>
      <c r="P2531" s="86">
        <v>43431.984583333331</v>
      </c>
      <c r="Q2531" s="84" t="s">
        <v>1547</v>
      </c>
      <c r="R2531" s="84"/>
      <c r="S2531" s="84"/>
      <c r="T2531" s="84" t="s">
        <v>2266</v>
      </c>
      <c r="U2531" s="84"/>
      <c r="V2531" s="88" t="s">
        <v>3038</v>
      </c>
      <c r="W2531" s="86">
        <v>43431.984583333331</v>
      </c>
      <c r="X2531" s="88" t="s">
        <v>3842</v>
      </c>
      <c r="Y2531" s="84"/>
      <c r="Z2531" s="84"/>
      <c r="AA2531" s="87" t="s">
        <v>4972</v>
      </c>
      <c r="AB2531" s="87" t="s">
        <v>5535</v>
      </c>
      <c r="AC2531" s="84" t="b">
        <v>0</v>
      </c>
      <c r="AD2531" s="84">
        <v>1</v>
      </c>
      <c r="AE2531" s="87" t="s">
        <v>5580</v>
      </c>
      <c r="AF2531" s="84" t="b">
        <v>0</v>
      </c>
      <c r="AG2531" s="84" t="s">
        <v>5604</v>
      </c>
      <c r="AH2531" s="84"/>
      <c r="AI2531" s="87" t="s">
        <v>5552</v>
      </c>
      <c r="AJ2531" s="84" t="b">
        <v>0</v>
      </c>
      <c r="AK2531" s="84">
        <v>0</v>
      </c>
      <c r="AL2531" s="87" t="s">
        <v>5552</v>
      </c>
      <c r="AM2531" s="84" t="s">
        <v>5713</v>
      </c>
      <c r="AN2531" s="84" t="b">
        <v>0</v>
      </c>
      <c r="AO2531" s="87" t="s">
        <v>5535</v>
      </c>
      <c r="AP2531" s="84" t="s">
        <v>179</v>
      </c>
      <c r="AQ2531" s="84">
        <v>0</v>
      </c>
      <c r="AR2531" s="84">
        <v>0</v>
      </c>
      <c r="AS2531" s="84"/>
      <c r="AT2531" s="84"/>
      <c r="AU2531" s="84"/>
      <c r="AV2531" s="84"/>
      <c r="AW2531" s="84"/>
      <c r="AX2531" s="84"/>
      <c r="AY2531" s="84"/>
      <c r="AZ2531" s="84"/>
    </row>
    <row r="2532" spans="1:52" x14ac:dyDescent="0.55000000000000004">
      <c r="A2532" s="69" t="s">
        <v>680</v>
      </c>
      <c r="B2532" s="69" t="s">
        <v>1093</v>
      </c>
      <c r="C2532" s="70"/>
      <c r="D2532" s="71"/>
      <c r="E2532" s="72"/>
      <c r="F2532" s="73"/>
      <c r="G2532" s="70"/>
      <c r="H2532" s="74"/>
      <c r="I2532" s="75"/>
      <c r="J2532" s="75"/>
      <c r="K2532" s="36"/>
      <c r="L2532" s="82"/>
      <c r="M2532" s="82"/>
      <c r="N2532" s="77"/>
      <c r="O2532" s="84" t="s">
        <v>1270</v>
      </c>
      <c r="P2532" s="86">
        <v>43431.966412037036</v>
      </c>
      <c r="Q2532" s="84" t="s">
        <v>1546</v>
      </c>
      <c r="R2532" s="84"/>
      <c r="S2532" s="84"/>
      <c r="T2532" s="84" t="s">
        <v>2021</v>
      </c>
      <c r="U2532" s="84"/>
      <c r="V2532" s="88" t="s">
        <v>3038</v>
      </c>
      <c r="W2532" s="86">
        <v>43431.966412037036</v>
      </c>
      <c r="X2532" s="88" t="s">
        <v>3841</v>
      </c>
      <c r="Y2532" s="84"/>
      <c r="Z2532" s="84"/>
      <c r="AA2532" s="87" t="s">
        <v>4971</v>
      </c>
      <c r="AB2532" s="87" t="s">
        <v>5534</v>
      </c>
      <c r="AC2532" s="84" t="b">
        <v>0</v>
      </c>
      <c r="AD2532" s="84">
        <v>0</v>
      </c>
      <c r="AE2532" s="87" t="s">
        <v>5579</v>
      </c>
      <c r="AF2532" s="84" t="b">
        <v>0</v>
      </c>
      <c r="AG2532" s="84" t="s">
        <v>5604</v>
      </c>
      <c r="AH2532" s="84"/>
      <c r="AI2532" s="87" t="s">
        <v>5552</v>
      </c>
      <c r="AJ2532" s="84" t="b">
        <v>0</v>
      </c>
      <c r="AK2532" s="84">
        <v>0</v>
      </c>
      <c r="AL2532" s="87" t="s">
        <v>5552</v>
      </c>
      <c r="AM2532" s="84" t="s">
        <v>5713</v>
      </c>
      <c r="AN2532" s="84" t="b">
        <v>0</v>
      </c>
      <c r="AO2532" s="87" t="s">
        <v>5534</v>
      </c>
      <c r="AP2532" s="84" t="s">
        <v>179</v>
      </c>
      <c r="AQ2532" s="84">
        <v>0</v>
      </c>
      <c r="AR2532" s="84">
        <v>0</v>
      </c>
      <c r="AS2532" s="84"/>
      <c r="AT2532" s="84"/>
      <c r="AU2532" s="84"/>
      <c r="AV2532" s="84"/>
      <c r="AW2532" s="84"/>
      <c r="AX2532" s="84"/>
      <c r="AY2532" s="84"/>
      <c r="AZ2532" s="84"/>
    </row>
    <row r="2533" spans="1:52" x14ac:dyDescent="0.55000000000000004">
      <c r="A2533" s="69" t="s">
        <v>680</v>
      </c>
      <c r="B2533" s="69" t="s">
        <v>1093</v>
      </c>
      <c r="C2533" s="70"/>
      <c r="D2533" s="71"/>
      <c r="E2533" s="72"/>
      <c r="F2533" s="73"/>
      <c r="G2533" s="70"/>
      <c r="H2533" s="74"/>
      <c r="I2533" s="75"/>
      <c r="J2533" s="75"/>
      <c r="K2533" s="36"/>
      <c r="L2533" s="82"/>
      <c r="M2533" s="82"/>
      <c r="N2533" s="77"/>
      <c r="O2533" s="84" t="s">
        <v>1270</v>
      </c>
      <c r="P2533" s="86">
        <v>43431.984583333331</v>
      </c>
      <c r="Q2533" s="84" t="s">
        <v>1547</v>
      </c>
      <c r="R2533" s="84"/>
      <c r="S2533" s="84"/>
      <c r="T2533" s="84" t="s">
        <v>2266</v>
      </c>
      <c r="U2533" s="84"/>
      <c r="V2533" s="88" t="s">
        <v>3038</v>
      </c>
      <c r="W2533" s="86">
        <v>43431.984583333331</v>
      </c>
      <c r="X2533" s="88" t="s">
        <v>3842</v>
      </c>
      <c r="Y2533" s="84"/>
      <c r="Z2533" s="84"/>
      <c r="AA2533" s="87" t="s">
        <v>4972</v>
      </c>
      <c r="AB2533" s="87" t="s">
        <v>5535</v>
      </c>
      <c r="AC2533" s="84" t="b">
        <v>0</v>
      </c>
      <c r="AD2533" s="84">
        <v>1</v>
      </c>
      <c r="AE2533" s="87" t="s">
        <v>5580</v>
      </c>
      <c r="AF2533" s="84" t="b">
        <v>0</v>
      </c>
      <c r="AG2533" s="84" t="s">
        <v>5604</v>
      </c>
      <c r="AH2533" s="84"/>
      <c r="AI2533" s="87" t="s">
        <v>5552</v>
      </c>
      <c r="AJ2533" s="84" t="b">
        <v>0</v>
      </c>
      <c r="AK2533" s="84">
        <v>0</v>
      </c>
      <c r="AL2533" s="87" t="s">
        <v>5552</v>
      </c>
      <c r="AM2533" s="84" t="s">
        <v>5713</v>
      </c>
      <c r="AN2533" s="84" t="b">
        <v>0</v>
      </c>
      <c r="AO2533" s="87" t="s">
        <v>5535</v>
      </c>
      <c r="AP2533" s="84" t="s">
        <v>179</v>
      </c>
      <c r="AQ2533" s="84">
        <v>0</v>
      </c>
      <c r="AR2533" s="84">
        <v>0</v>
      </c>
      <c r="AS2533" s="84"/>
      <c r="AT2533" s="84"/>
      <c r="AU2533" s="84"/>
      <c r="AV2533" s="84"/>
      <c r="AW2533" s="84"/>
      <c r="AX2533" s="84"/>
      <c r="AY2533" s="84"/>
      <c r="AZ2533" s="84"/>
    </row>
    <row r="2534" spans="1:52" x14ac:dyDescent="0.55000000000000004">
      <c r="A2534" s="69" t="s">
        <v>681</v>
      </c>
      <c r="B2534" s="69" t="s">
        <v>1143</v>
      </c>
      <c r="C2534" s="70"/>
      <c r="D2534" s="71"/>
      <c r="E2534" s="72"/>
      <c r="F2534" s="73"/>
      <c r="G2534" s="70"/>
      <c r="H2534" s="74"/>
      <c r="I2534" s="75"/>
      <c r="J2534" s="75"/>
      <c r="K2534" s="36"/>
      <c r="L2534" s="82"/>
      <c r="M2534" s="82"/>
      <c r="N2534" s="77"/>
      <c r="O2534" s="84" t="s">
        <v>1270</v>
      </c>
      <c r="P2534" s="86">
        <v>43431.995520833334</v>
      </c>
      <c r="Q2534" s="84" t="s">
        <v>1548</v>
      </c>
      <c r="R2534" s="84"/>
      <c r="S2534" s="84"/>
      <c r="T2534" s="84" t="s">
        <v>2267</v>
      </c>
      <c r="U2534" s="84"/>
      <c r="V2534" s="88" t="s">
        <v>3039</v>
      </c>
      <c r="W2534" s="86">
        <v>43431.995520833334</v>
      </c>
      <c r="X2534" s="88" t="s">
        <v>3843</v>
      </c>
      <c r="Y2534" s="84"/>
      <c r="Z2534" s="84"/>
      <c r="AA2534" s="87" t="s">
        <v>4973</v>
      </c>
      <c r="AB2534" s="87" t="s">
        <v>5536</v>
      </c>
      <c r="AC2534" s="84" t="b">
        <v>0</v>
      </c>
      <c r="AD2534" s="84">
        <v>0</v>
      </c>
      <c r="AE2534" s="87" t="s">
        <v>5581</v>
      </c>
      <c r="AF2534" s="84" t="b">
        <v>0</v>
      </c>
      <c r="AG2534" s="84" t="s">
        <v>5604</v>
      </c>
      <c r="AH2534" s="84"/>
      <c r="AI2534" s="87" t="s">
        <v>5552</v>
      </c>
      <c r="AJ2534" s="84" t="b">
        <v>0</v>
      </c>
      <c r="AK2534" s="84">
        <v>0</v>
      </c>
      <c r="AL2534" s="87" t="s">
        <v>5552</v>
      </c>
      <c r="AM2534" s="84" t="s">
        <v>5684</v>
      </c>
      <c r="AN2534" s="84" t="b">
        <v>0</v>
      </c>
      <c r="AO2534" s="87" t="s">
        <v>5536</v>
      </c>
      <c r="AP2534" s="84" t="s">
        <v>179</v>
      </c>
      <c r="AQ2534" s="84">
        <v>0</v>
      </c>
      <c r="AR2534" s="84">
        <v>0</v>
      </c>
      <c r="AS2534" s="84"/>
      <c r="AT2534" s="84"/>
      <c r="AU2534" s="84"/>
      <c r="AV2534" s="84"/>
      <c r="AW2534" s="84"/>
      <c r="AX2534" s="84"/>
      <c r="AY2534" s="84"/>
      <c r="AZ2534" s="84"/>
    </row>
    <row r="2535" spans="1:52" x14ac:dyDescent="0.55000000000000004">
      <c r="A2535" s="69" t="s">
        <v>681</v>
      </c>
      <c r="B2535" s="69" t="s">
        <v>1144</v>
      </c>
      <c r="C2535" s="70"/>
      <c r="D2535" s="71"/>
      <c r="E2535" s="72"/>
      <c r="F2535" s="73"/>
      <c r="G2535" s="70"/>
      <c r="H2535" s="74"/>
      <c r="I2535" s="75"/>
      <c r="J2535" s="75"/>
      <c r="K2535" s="36"/>
      <c r="L2535" s="82"/>
      <c r="M2535" s="82"/>
      <c r="N2535" s="77"/>
      <c r="O2535" s="84" t="s">
        <v>1270</v>
      </c>
      <c r="P2535" s="86">
        <v>43431.995520833334</v>
      </c>
      <c r="Q2535" s="84" t="s">
        <v>1548</v>
      </c>
      <c r="R2535" s="84"/>
      <c r="S2535" s="84"/>
      <c r="T2535" s="84" t="s">
        <v>2267</v>
      </c>
      <c r="U2535" s="84"/>
      <c r="V2535" s="88" t="s">
        <v>3039</v>
      </c>
      <c r="W2535" s="86">
        <v>43431.995520833334</v>
      </c>
      <c r="X2535" s="88" t="s">
        <v>3843</v>
      </c>
      <c r="Y2535" s="84"/>
      <c r="Z2535" s="84"/>
      <c r="AA2535" s="87" t="s">
        <v>4973</v>
      </c>
      <c r="AB2535" s="87" t="s">
        <v>5536</v>
      </c>
      <c r="AC2535" s="84" t="b">
        <v>0</v>
      </c>
      <c r="AD2535" s="84">
        <v>0</v>
      </c>
      <c r="AE2535" s="87" t="s">
        <v>5581</v>
      </c>
      <c r="AF2535" s="84" t="b">
        <v>0</v>
      </c>
      <c r="AG2535" s="84" t="s">
        <v>5604</v>
      </c>
      <c r="AH2535" s="84"/>
      <c r="AI2535" s="87" t="s">
        <v>5552</v>
      </c>
      <c r="AJ2535" s="84" t="b">
        <v>0</v>
      </c>
      <c r="AK2535" s="84">
        <v>0</v>
      </c>
      <c r="AL2535" s="87" t="s">
        <v>5552</v>
      </c>
      <c r="AM2535" s="84" t="s">
        <v>5684</v>
      </c>
      <c r="AN2535" s="84" t="b">
        <v>0</v>
      </c>
      <c r="AO2535" s="87" t="s">
        <v>5536</v>
      </c>
      <c r="AP2535" s="84" t="s">
        <v>179</v>
      </c>
      <c r="AQ2535" s="84">
        <v>0</v>
      </c>
      <c r="AR2535" s="84">
        <v>0</v>
      </c>
      <c r="AS2535" s="84"/>
      <c r="AT2535" s="84"/>
      <c r="AU2535" s="84"/>
      <c r="AV2535" s="84"/>
      <c r="AW2535" s="84"/>
      <c r="AX2535" s="84"/>
      <c r="AY2535" s="84"/>
      <c r="AZ2535" s="84"/>
    </row>
    <row r="2536" spans="1:52" x14ac:dyDescent="0.55000000000000004">
      <c r="A2536" s="69" t="s">
        <v>681</v>
      </c>
      <c r="B2536" s="69" t="s">
        <v>1145</v>
      </c>
      <c r="C2536" s="70"/>
      <c r="D2536" s="71"/>
      <c r="E2536" s="72"/>
      <c r="F2536" s="73"/>
      <c r="G2536" s="70"/>
      <c r="H2536" s="74"/>
      <c r="I2536" s="75"/>
      <c r="J2536" s="75"/>
      <c r="K2536" s="36"/>
      <c r="L2536" s="82"/>
      <c r="M2536" s="82"/>
      <c r="N2536" s="77"/>
      <c r="O2536" s="84" t="s">
        <v>1271</v>
      </c>
      <c r="P2536" s="86">
        <v>43431.995520833334</v>
      </c>
      <c r="Q2536" s="84" t="s">
        <v>1548</v>
      </c>
      <c r="R2536" s="84"/>
      <c r="S2536" s="84"/>
      <c r="T2536" s="84" t="s">
        <v>2267</v>
      </c>
      <c r="U2536" s="84"/>
      <c r="V2536" s="88" t="s">
        <v>3039</v>
      </c>
      <c r="W2536" s="86">
        <v>43431.995520833334</v>
      </c>
      <c r="X2536" s="88" t="s">
        <v>3843</v>
      </c>
      <c r="Y2536" s="84"/>
      <c r="Z2536" s="84"/>
      <c r="AA2536" s="87" t="s">
        <v>4973</v>
      </c>
      <c r="AB2536" s="87" t="s">
        <v>5536</v>
      </c>
      <c r="AC2536" s="84" t="b">
        <v>0</v>
      </c>
      <c r="AD2536" s="84">
        <v>0</v>
      </c>
      <c r="AE2536" s="87" t="s">
        <v>5581</v>
      </c>
      <c r="AF2536" s="84" t="b">
        <v>0</v>
      </c>
      <c r="AG2536" s="84" t="s">
        <v>5604</v>
      </c>
      <c r="AH2536" s="84"/>
      <c r="AI2536" s="87" t="s">
        <v>5552</v>
      </c>
      <c r="AJ2536" s="84" t="b">
        <v>0</v>
      </c>
      <c r="AK2536" s="84">
        <v>0</v>
      </c>
      <c r="AL2536" s="87" t="s">
        <v>5552</v>
      </c>
      <c r="AM2536" s="84" t="s">
        <v>5684</v>
      </c>
      <c r="AN2536" s="84" t="b">
        <v>0</v>
      </c>
      <c r="AO2536" s="87" t="s">
        <v>5536</v>
      </c>
      <c r="AP2536" s="84" t="s">
        <v>179</v>
      </c>
      <c r="AQ2536" s="84">
        <v>0</v>
      </c>
      <c r="AR2536" s="84">
        <v>0</v>
      </c>
      <c r="AS2536" s="84"/>
      <c r="AT2536" s="84"/>
      <c r="AU2536" s="84"/>
      <c r="AV2536" s="84"/>
      <c r="AW2536" s="84"/>
      <c r="AX2536" s="84"/>
      <c r="AY2536" s="84"/>
      <c r="AZ2536" s="84"/>
    </row>
    <row r="2537" spans="1:52" x14ac:dyDescent="0.55000000000000004">
      <c r="A2537" s="69" t="s">
        <v>682</v>
      </c>
      <c r="B2537" s="69" t="s">
        <v>682</v>
      </c>
      <c r="C2537" s="70"/>
      <c r="D2537" s="71"/>
      <c r="E2537" s="72"/>
      <c r="F2537" s="73"/>
      <c r="G2537" s="70"/>
      <c r="H2537" s="74"/>
      <c r="I2537" s="75"/>
      <c r="J2537" s="75"/>
      <c r="K2537" s="36"/>
      <c r="L2537" s="82"/>
      <c r="M2537" s="82"/>
      <c r="N2537" s="77"/>
      <c r="O2537" s="84" t="s">
        <v>179</v>
      </c>
      <c r="P2537" s="86">
        <v>43432.080034722225</v>
      </c>
      <c r="Q2537" s="84" t="s">
        <v>1549</v>
      </c>
      <c r="R2537" s="84"/>
      <c r="S2537" s="84"/>
      <c r="T2537" s="84" t="s">
        <v>2268</v>
      </c>
      <c r="U2537" s="84"/>
      <c r="V2537" s="88" t="s">
        <v>3040</v>
      </c>
      <c r="W2537" s="86">
        <v>43432.080034722225</v>
      </c>
      <c r="X2537" s="88" t="s">
        <v>3844</v>
      </c>
      <c r="Y2537" s="84"/>
      <c r="Z2537" s="84"/>
      <c r="AA2537" s="87" t="s">
        <v>4974</v>
      </c>
      <c r="AB2537" s="84"/>
      <c r="AC2537" s="84" t="b">
        <v>0</v>
      </c>
      <c r="AD2537" s="84">
        <v>2</v>
      </c>
      <c r="AE2537" s="87" t="s">
        <v>5552</v>
      </c>
      <c r="AF2537" s="84" t="b">
        <v>0</v>
      </c>
      <c r="AG2537" s="84" t="s">
        <v>5604</v>
      </c>
      <c r="AH2537" s="84"/>
      <c r="AI2537" s="87" t="s">
        <v>5552</v>
      </c>
      <c r="AJ2537" s="84" t="b">
        <v>0</v>
      </c>
      <c r="AK2537" s="84">
        <v>1</v>
      </c>
      <c r="AL2537" s="87" t="s">
        <v>5552</v>
      </c>
      <c r="AM2537" s="84" t="s">
        <v>5684</v>
      </c>
      <c r="AN2537" s="84" t="b">
        <v>0</v>
      </c>
      <c r="AO2537" s="87" t="s">
        <v>4974</v>
      </c>
      <c r="AP2537" s="84" t="s">
        <v>179</v>
      </c>
      <c r="AQ2537" s="84">
        <v>0</v>
      </c>
      <c r="AR2537" s="84">
        <v>0</v>
      </c>
      <c r="AS2537" s="84"/>
      <c r="AT2537" s="84"/>
      <c r="AU2537" s="84"/>
      <c r="AV2537" s="84"/>
      <c r="AW2537" s="84"/>
      <c r="AX2537" s="84"/>
      <c r="AY2537" s="84"/>
      <c r="AZ2537" s="84"/>
    </row>
    <row r="2538" spans="1:52" x14ac:dyDescent="0.55000000000000004">
      <c r="A2538" s="69" t="s">
        <v>683</v>
      </c>
      <c r="B2538" s="69" t="s">
        <v>682</v>
      </c>
      <c r="C2538" s="70"/>
      <c r="D2538" s="71"/>
      <c r="E2538" s="72"/>
      <c r="F2538" s="73"/>
      <c r="G2538" s="70"/>
      <c r="H2538" s="74"/>
      <c r="I2538" s="75"/>
      <c r="J2538" s="75"/>
      <c r="K2538" s="36"/>
      <c r="L2538" s="82"/>
      <c r="M2538" s="82"/>
      <c r="N2538" s="77"/>
      <c r="O2538" s="84" t="s">
        <v>1269</v>
      </c>
      <c r="P2538" s="86">
        <v>43432.151273148149</v>
      </c>
      <c r="Q2538" s="84" t="s">
        <v>1549</v>
      </c>
      <c r="R2538" s="84"/>
      <c r="S2538" s="84"/>
      <c r="T2538" s="84" t="s">
        <v>2269</v>
      </c>
      <c r="U2538" s="84"/>
      <c r="V2538" s="88" t="s">
        <v>3041</v>
      </c>
      <c r="W2538" s="86">
        <v>43432.151273148149</v>
      </c>
      <c r="X2538" s="88" t="s">
        <v>3845</v>
      </c>
      <c r="Y2538" s="84"/>
      <c r="Z2538" s="84"/>
      <c r="AA2538" s="87" t="s">
        <v>4975</v>
      </c>
      <c r="AB2538" s="84"/>
      <c r="AC2538" s="84" t="b">
        <v>0</v>
      </c>
      <c r="AD2538" s="84">
        <v>0</v>
      </c>
      <c r="AE2538" s="87" t="s">
        <v>5552</v>
      </c>
      <c r="AF2538" s="84" t="b">
        <v>0</v>
      </c>
      <c r="AG2538" s="84" t="s">
        <v>5604</v>
      </c>
      <c r="AH2538" s="84"/>
      <c r="AI2538" s="87" t="s">
        <v>5552</v>
      </c>
      <c r="AJ2538" s="84" t="b">
        <v>0</v>
      </c>
      <c r="AK2538" s="84">
        <v>1</v>
      </c>
      <c r="AL2538" s="87" t="s">
        <v>4974</v>
      </c>
      <c r="AM2538" s="84" t="s">
        <v>5684</v>
      </c>
      <c r="AN2538" s="84" t="b">
        <v>0</v>
      </c>
      <c r="AO2538" s="87" t="s">
        <v>4974</v>
      </c>
      <c r="AP2538" s="84" t="s">
        <v>179</v>
      </c>
      <c r="AQ2538" s="84">
        <v>0</v>
      </c>
      <c r="AR2538" s="84">
        <v>0</v>
      </c>
      <c r="AS2538" s="84"/>
      <c r="AT2538" s="84"/>
      <c r="AU2538" s="84"/>
      <c r="AV2538" s="84"/>
      <c r="AW2538" s="84"/>
      <c r="AX2538" s="84"/>
      <c r="AY2538" s="84"/>
      <c r="AZ2538" s="84"/>
    </row>
    <row r="2539" spans="1:52" x14ac:dyDescent="0.55000000000000004">
      <c r="A2539" s="69" t="s">
        <v>684</v>
      </c>
      <c r="B2539" s="69" t="s">
        <v>1146</v>
      </c>
      <c r="C2539" s="70"/>
      <c r="D2539" s="71"/>
      <c r="E2539" s="72"/>
      <c r="F2539" s="73"/>
      <c r="G2539" s="70"/>
      <c r="H2539" s="74"/>
      <c r="I2539" s="75"/>
      <c r="J2539" s="75"/>
      <c r="K2539" s="36"/>
      <c r="L2539" s="82"/>
      <c r="M2539" s="82"/>
      <c r="N2539" s="77"/>
      <c r="O2539" s="84" t="s">
        <v>1270</v>
      </c>
      <c r="P2539" s="86">
        <v>43432.156840277778</v>
      </c>
      <c r="Q2539" s="84" t="s">
        <v>1550</v>
      </c>
      <c r="R2539" s="84"/>
      <c r="S2539" s="84"/>
      <c r="T2539" s="84" t="s">
        <v>2270</v>
      </c>
      <c r="U2539" s="84"/>
      <c r="V2539" s="88" t="s">
        <v>3042</v>
      </c>
      <c r="W2539" s="86">
        <v>43432.156840277778</v>
      </c>
      <c r="X2539" s="88" t="s">
        <v>3846</v>
      </c>
      <c r="Y2539" s="84"/>
      <c r="Z2539" s="84"/>
      <c r="AA2539" s="87" t="s">
        <v>4976</v>
      </c>
      <c r="AB2539" s="84"/>
      <c r="AC2539" s="84" t="b">
        <v>0</v>
      </c>
      <c r="AD2539" s="84">
        <v>1</v>
      </c>
      <c r="AE2539" s="87" t="s">
        <v>5552</v>
      </c>
      <c r="AF2539" s="84" t="b">
        <v>0</v>
      </c>
      <c r="AG2539" s="84" t="s">
        <v>5604</v>
      </c>
      <c r="AH2539" s="84"/>
      <c r="AI2539" s="87" t="s">
        <v>5552</v>
      </c>
      <c r="AJ2539" s="84" t="b">
        <v>0</v>
      </c>
      <c r="AK2539" s="84">
        <v>0</v>
      </c>
      <c r="AL2539" s="87" t="s">
        <v>5552</v>
      </c>
      <c r="AM2539" s="84" t="s">
        <v>5682</v>
      </c>
      <c r="AN2539" s="84" t="b">
        <v>0</v>
      </c>
      <c r="AO2539" s="87" t="s">
        <v>4976</v>
      </c>
      <c r="AP2539" s="84" t="s">
        <v>179</v>
      </c>
      <c r="AQ2539" s="84">
        <v>0</v>
      </c>
      <c r="AR2539" s="84">
        <v>0</v>
      </c>
      <c r="AS2539" s="84"/>
      <c r="AT2539" s="84"/>
      <c r="AU2539" s="84"/>
      <c r="AV2539" s="84"/>
      <c r="AW2539" s="84"/>
      <c r="AX2539" s="84"/>
      <c r="AY2539" s="84"/>
      <c r="AZ2539" s="84"/>
    </row>
    <row r="2540" spans="1:52" x14ac:dyDescent="0.55000000000000004">
      <c r="A2540" s="69" t="s">
        <v>684</v>
      </c>
      <c r="B2540" s="69" t="s">
        <v>1082</v>
      </c>
      <c r="C2540" s="70"/>
      <c r="D2540" s="71"/>
      <c r="E2540" s="72"/>
      <c r="F2540" s="73"/>
      <c r="G2540" s="70"/>
      <c r="H2540" s="74"/>
      <c r="I2540" s="75"/>
      <c r="J2540" s="75"/>
      <c r="K2540" s="36"/>
      <c r="L2540" s="82"/>
      <c r="M2540" s="82"/>
      <c r="N2540" s="77"/>
      <c r="O2540" s="84" t="s">
        <v>1270</v>
      </c>
      <c r="P2540" s="86">
        <v>43432.156840277778</v>
      </c>
      <c r="Q2540" s="84" t="s">
        <v>1550</v>
      </c>
      <c r="R2540" s="84"/>
      <c r="S2540" s="84"/>
      <c r="T2540" s="84" t="s">
        <v>2270</v>
      </c>
      <c r="U2540" s="84"/>
      <c r="V2540" s="88" t="s">
        <v>3042</v>
      </c>
      <c r="W2540" s="86">
        <v>43432.156840277778</v>
      </c>
      <c r="X2540" s="88" t="s">
        <v>3846</v>
      </c>
      <c r="Y2540" s="84"/>
      <c r="Z2540" s="84"/>
      <c r="AA2540" s="87" t="s">
        <v>4976</v>
      </c>
      <c r="AB2540" s="84"/>
      <c r="AC2540" s="84" t="b">
        <v>0</v>
      </c>
      <c r="AD2540" s="84">
        <v>1</v>
      </c>
      <c r="AE2540" s="87" t="s">
        <v>5552</v>
      </c>
      <c r="AF2540" s="84" t="b">
        <v>0</v>
      </c>
      <c r="AG2540" s="84" t="s">
        <v>5604</v>
      </c>
      <c r="AH2540" s="84"/>
      <c r="AI2540" s="87" t="s">
        <v>5552</v>
      </c>
      <c r="AJ2540" s="84" t="b">
        <v>0</v>
      </c>
      <c r="AK2540" s="84">
        <v>0</v>
      </c>
      <c r="AL2540" s="87" t="s">
        <v>5552</v>
      </c>
      <c r="AM2540" s="84" t="s">
        <v>5682</v>
      </c>
      <c r="AN2540" s="84" t="b">
        <v>0</v>
      </c>
      <c r="AO2540" s="87" t="s">
        <v>4976</v>
      </c>
      <c r="AP2540" s="84" t="s">
        <v>179</v>
      </c>
      <c r="AQ2540" s="84">
        <v>0</v>
      </c>
      <c r="AR2540" s="84">
        <v>0</v>
      </c>
      <c r="AS2540" s="84"/>
      <c r="AT2540" s="84"/>
      <c r="AU2540" s="84"/>
      <c r="AV2540" s="84"/>
      <c r="AW2540" s="84"/>
      <c r="AX2540" s="84"/>
      <c r="AY2540" s="84"/>
      <c r="AZ2540" s="84"/>
    </row>
    <row r="2541" spans="1:52" x14ac:dyDescent="0.55000000000000004">
      <c r="A2541" s="69" t="s">
        <v>684</v>
      </c>
      <c r="B2541" s="69" t="s">
        <v>1147</v>
      </c>
      <c r="C2541" s="70"/>
      <c r="D2541" s="71"/>
      <c r="E2541" s="72"/>
      <c r="F2541" s="73"/>
      <c r="G2541" s="70"/>
      <c r="H2541" s="74"/>
      <c r="I2541" s="75"/>
      <c r="J2541" s="75"/>
      <c r="K2541" s="36"/>
      <c r="L2541" s="82"/>
      <c r="M2541" s="82"/>
      <c r="N2541" s="77"/>
      <c r="O2541" s="84" t="s">
        <v>1270</v>
      </c>
      <c r="P2541" s="86">
        <v>43432.156840277778</v>
      </c>
      <c r="Q2541" s="84" t="s">
        <v>1550</v>
      </c>
      <c r="R2541" s="84"/>
      <c r="S2541" s="84"/>
      <c r="T2541" s="84" t="s">
        <v>2270</v>
      </c>
      <c r="U2541" s="84"/>
      <c r="V2541" s="88" t="s">
        <v>3042</v>
      </c>
      <c r="W2541" s="86">
        <v>43432.156840277778</v>
      </c>
      <c r="X2541" s="88" t="s">
        <v>3846</v>
      </c>
      <c r="Y2541" s="84"/>
      <c r="Z2541" s="84"/>
      <c r="AA2541" s="87" t="s">
        <v>4976</v>
      </c>
      <c r="AB2541" s="84"/>
      <c r="AC2541" s="84" t="b">
        <v>0</v>
      </c>
      <c r="AD2541" s="84">
        <v>1</v>
      </c>
      <c r="AE2541" s="87" t="s">
        <v>5552</v>
      </c>
      <c r="AF2541" s="84" t="b">
        <v>0</v>
      </c>
      <c r="AG2541" s="84" t="s">
        <v>5604</v>
      </c>
      <c r="AH2541" s="84"/>
      <c r="AI2541" s="87" t="s">
        <v>5552</v>
      </c>
      <c r="AJ2541" s="84" t="b">
        <v>0</v>
      </c>
      <c r="AK2541" s="84">
        <v>0</v>
      </c>
      <c r="AL2541" s="87" t="s">
        <v>5552</v>
      </c>
      <c r="AM2541" s="84" t="s">
        <v>5682</v>
      </c>
      <c r="AN2541" s="84" t="b">
        <v>0</v>
      </c>
      <c r="AO2541" s="87" t="s">
        <v>4976</v>
      </c>
      <c r="AP2541" s="84" t="s">
        <v>179</v>
      </c>
      <c r="AQ2541" s="84">
        <v>0</v>
      </c>
      <c r="AR2541" s="84">
        <v>0</v>
      </c>
      <c r="AS2541" s="84"/>
      <c r="AT2541" s="84"/>
      <c r="AU2541" s="84"/>
      <c r="AV2541" s="84"/>
      <c r="AW2541" s="84"/>
      <c r="AX2541" s="84"/>
      <c r="AY2541" s="84"/>
      <c r="AZ2541" s="84"/>
    </row>
    <row r="2542" spans="1:52" x14ac:dyDescent="0.55000000000000004">
      <c r="A2542" s="69" t="s">
        <v>684</v>
      </c>
      <c r="B2542" s="69" t="s">
        <v>1083</v>
      </c>
      <c r="C2542" s="70"/>
      <c r="D2542" s="71"/>
      <c r="E2542" s="72"/>
      <c r="F2542" s="73"/>
      <c r="G2542" s="70"/>
      <c r="H2542" s="74"/>
      <c r="I2542" s="75"/>
      <c r="J2542" s="75"/>
      <c r="K2542" s="36"/>
      <c r="L2542" s="82"/>
      <c r="M2542" s="82"/>
      <c r="N2542" s="77"/>
      <c r="O2542" s="84" t="s">
        <v>1270</v>
      </c>
      <c r="P2542" s="86">
        <v>43432.156840277778</v>
      </c>
      <c r="Q2542" s="84" t="s">
        <v>1550</v>
      </c>
      <c r="R2542" s="84"/>
      <c r="S2542" s="84"/>
      <c r="T2542" s="84" t="s">
        <v>2270</v>
      </c>
      <c r="U2542" s="84"/>
      <c r="V2542" s="88" t="s">
        <v>3042</v>
      </c>
      <c r="W2542" s="86">
        <v>43432.156840277778</v>
      </c>
      <c r="X2542" s="88" t="s">
        <v>3846</v>
      </c>
      <c r="Y2542" s="84"/>
      <c r="Z2542" s="84"/>
      <c r="AA2542" s="87" t="s">
        <v>4976</v>
      </c>
      <c r="AB2542" s="84"/>
      <c r="AC2542" s="84" t="b">
        <v>0</v>
      </c>
      <c r="AD2542" s="84">
        <v>1</v>
      </c>
      <c r="AE2542" s="87" t="s">
        <v>5552</v>
      </c>
      <c r="AF2542" s="84" t="b">
        <v>0</v>
      </c>
      <c r="AG2542" s="84" t="s">
        <v>5604</v>
      </c>
      <c r="AH2542" s="84"/>
      <c r="AI2542" s="87" t="s">
        <v>5552</v>
      </c>
      <c r="AJ2542" s="84" t="b">
        <v>0</v>
      </c>
      <c r="AK2542" s="84">
        <v>0</v>
      </c>
      <c r="AL2542" s="87" t="s">
        <v>5552</v>
      </c>
      <c r="AM2542" s="84" t="s">
        <v>5682</v>
      </c>
      <c r="AN2542" s="84" t="b">
        <v>0</v>
      </c>
      <c r="AO2542" s="87" t="s">
        <v>4976</v>
      </c>
      <c r="AP2542" s="84" t="s">
        <v>179</v>
      </c>
      <c r="AQ2542" s="84">
        <v>0</v>
      </c>
      <c r="AR2542" s="84">
        <v>0</v>
      </c>
      <c r="AS2542" s="84"/>
      <c r="AT2542" s="84"/>
      <c r="AU2542" s="84"/>
      <c r="AV2542" s="84"/>
      <c r="AW2542" s="84"/>
      <c r="AX2542" s="84"/>
      <c r="AY2542" s="84"/>
      <c r="AZ2542" s="84"/>
    </row>
    <row r="2543" spans="1:52" x14ac:dyDescent="0.55000000000000004">
      <c r="A2543" s="69" t="s">
        <v>684</v>
      </c>
      <c r="B2543" s="69" t="s">
        <v>1148</v>
      </c>
      <c r="C2543" s="70"/>
      <c r="D2543" s="71"/>
      <c r="E2543" s="72"/>
      <c r="F2543" s="73"/>
      <c r="G2543" s="70"/>
      <c r="H2543" s="74"/>
      <c r="I2543" s="75"/>
      <c r="J2543" s="75"/>
      <c r="K2543" s="36"/>
      <c r="L2543" s="82"/>
      <c r="M2543" s="82"/>
      <c r="N2543" s="77"/>
      <c r="O2543" s="84" t="s">
        <v>1270</v>
      </c>
      <c r="P2543" s="86">
        <v>43432.156840277778</v>
      </c>
      <c r="Q2543" s="84" t="s">
        <v>1550</v>
      </c>
      <c r="R2543" s="84"/>
      <c r="S2543" s="84"/>
      <c r="T2543" s="84" t="s">
        <v>2270</v>
      </c>
      <c r="U2543" s="84"/>
      <c r="V2543" s="88" t="s">
        <v>3042</v>
      </c>
      <c r="W2543" s="86">
        <v>43432.156840277778</v>
      </c>
      <c r="X2543" s="88" t="s">
        <v>3846</v>
      </c>
      <c r="Y2543" s="84"/>
      <c r="Z2543" s="84"/>
      <c r="AA2543" s="87" t="s">
        <v>4976</v>
      </c>
      <c r="AB2543" s="84"/>
      <c r="AC2543" s="84" t="b">
        <v>0</v>
      </c>
      <c r="AD2543" s="84">
        <v>1</v>
      </c>
      <c r="AE2543" s="87" t="s">
        <v>5552</v>
      </c>
      <c r="AF2543" s="84" t="b">
        <v>0</v>
      </c>
      <c r="AG2543" s="84" t="s">
        <v>5604</v>
      </c>
      <c r="AH2543" s="84"/>
      <c r="AI2543" s="87" t="s">
        <v>5552</v>
      </c>
      <c r="AJ2543" s="84" t="b">
        <v>0</v>
      </c>
      <c r="AK2543" s="84">
        <v>0</v>
      </c>
      <c r="AL2543" s="87" t="s">
        <v>5552</v>
      </c>
      <c r="AM2543" s="84" t="s">
        <v>5682</v>
      </c>
      <c r="AN2543" s="84" t="b">
        <v>0</v>
      </c>
      <c r="AO2543" s="87" t="s">
        <v>4976</v>
      </c>
      <c r="AP2543" s="84" t="s">
        <v>179</v>
      </c>
      <c r="AQ2543" s="84">
        <v>0</v>
      </c>
      <c r="AR2543" s="84">
        <v>0</v>
      </c>
      <c r="AS2543" s="84"/>
      <c r="AT2543" s="84"/>
      <c r="AU2543" s="84"/>
      <c r="AV2543" s="84"/>
      <c r="AW2543" s="84"/>
      <c r="AX2543" s="84"/>
      <c r="AY2543" s="84"/>
      <c r="AZ2543" s="84"/>
    </row>
    <row r="2544" spans="1:52" x14ac:dyDescent="0.55000000000000004">
      <c r="A2544" s="69" t="s">
        <v>684</v>
      </c>
      <c r="B2544" s="69" t="s">
        <v>1149</v>
      </c>
      <c r="C2544" s="70"/>
      <c r="D2544" s="71"/>
      <c r="E2544" s="72"/>
      <c r="F2544" s="73"/>
      <c r="G2544" s="70"/>
      <c r="H2544" s="74"/>
      <c r="I2544" s="75"/>
      <c r="J2544" s="75"/>
      <c r="K2544" s="36"/>
      <c r="L2544" s="82"/>
      <c r="M2544" s="82"/>
      <c r="N2544" s="77"/>
      <c r="O2544" s="84" t="s">
        <v>1270</v>
      </c>
      <c r="P2544" s="86">
        <v>43432.156840277778</v>
      </c>
      <c r="Q2544" s="84" t="s">
        <v>1550</v>
      </c>
      <c r="R2544" s="84"/>
      <c r="S2544" s="84"/>
      <c r="T2544" s="84" t="s">
        <v>2270</v>
      </c>
      <c r="U2544" s="84"/>
      <c r="V2544" s="88" t="s">
        <v>3042</v>
      </c>
      <c r="W2544" s="86">
        <v>43432.156840277778</v>
      </c>
      <c r="X2544" s="88" t="s">
        <v>3846</v>
      </c>
      <c r="Y2544" s="84"/>
      <c r="Z2544" s="84"/>
      <c r="AA2544" s="87" t="s">
        <v>4976</v>
      </c>
      <c r="AB2544" s="84"/>
      <c r="AC2544" s="84" t="b">
        <v>0</v>
      </c>
      <c r="AD2544" s="84">
        <v>1</v>
      </c>
      <c r="AE2544" s="87" t="s">
        <v>5552</v>
      </c>
      <c r="AF2544" s="84" t="b">
        <v>0</v>
      </c>
      <c r="AG2544" s="84" t="s">
        <v>5604</v>
      </c>
      <c r="AH2544" s="84"/>
      <c r="AI2544" s="87" t="s">
        <v>5552</v>
      </c>
      <c r="AJ2544" s="84" t="b">
        <v>0</v>
      </c>
      <c r="AK2544" s="84">
        <v>0</v>
      </c>
      <c r="AL2544" s="87" t="s">
        <v>5552</v>
      </c>
      <c r="AM2544" s="84" t="s">
        <v>5682</v>
      </c>
      <c r="AN2544" s="84" t="b">
        <v>0</v>
      </c>
      <c r="AO2544" s="87" t="s">
        <v>4976</v>
      </c>
      <c r="AP2544" s="84" t="s">
        <v>179</v>
      </c>
      <c r="AQ2544" s="84">
        <v>0</v>
      </c>
      <c r="AR2544" s="84">
        <v>0</v>
      </c>
      <c r="AS2544" s="84"/>
      <c r="AT2544" s="84"/>
      <c r="AU2544" s="84"/>
      <c r="AV2544" s="84"/>
      <c r="AW2544" s="84"/>
      <c r="AX2544" s="84"/>
      <c r="AY2544" s="84"/>
      <c r="AZ2544" s="84"/>
    </row>
    <row r="2545" spans="1:52" x14ac:dyDescent="0.55000000000000004">
      <c r="A2545" s="69" t="s">
        <v>684</v>
      </c>
      <c r="B2545" s="69" t="s">
        <v>1150</v>
      </c>
      <c r="C2545" s="70"/>
      <c r="D2545" s="71"/>
      <c r="E2545" s="72"/>
      <c r="F2545" s="73"/>
      <c r="G2545" s="70"/>
      <c r="H2545" s="74"/>
      <c r="I2545" s="75"/>
      <c r="J2545" s="75"/>
      <c r="K2545" s="36"/>
      <c r="L2545" s="82"/>
      <c r="M2545" s="82"/>
      <c r="N2545" s="77"/>
      <c r="O2545" s="84" t="s">
        <v>1270</v>
      </c>
      <c r="P2545" s="86">
        <v>43432.156840277778</v>
      </c>
      <c r="Q2545" s="84" t="s">
        <v>1550</v>
      </c>
      <c r="R2545" s="84"/>
      <c r="S2545" s="84"/>
      <c r="T2545" s="84" t="s">
        <v>2270</v>
      </c>
      <c r="U2545" s="84"/>
      <c r="V2545" s="88" t="s">
        <v>3042</v>
      </c>
      <c r="W2545" s="86">
        <v>43432.156840277778</v>
      </c>
      <c r="X2545" s="88" t="s">
        <v>3846</v>
      </c>
      <c r="Y2545" s="84"/>
      <c r="Z2545" s="84"/>
      <c r="AA2545" s="87" t="s">
        <v>4976</v>
      </c>
      <c r="AB2545" s="84"/>
      <c r="AC2545" s="84" t="b">
        <v>0</v>
      </c>
      <c r="AD2545" s="84">
        <v>1</v>
      </c>
      <c r="AE2545" s="87" t="s">
        <v>5552</v>
      </c>
      <c r="AF2545" s="84" t="b">
        <v>0</v>
      </c>
      <c r="AG2545" s="84" t="s">
        <v>5604</v>
      </c>
      <c r="AH2545" s="84"/>
      <c r="AI2545" s="87" t="s">
        <v>5552</v>
      </c>
      <c r="AJ2545" s="84" t="b">
        <v>0</v>
      </c>
      <c r="AK2545" s="84">
        <v>0</v>
      </c>
      <c r="AL2545" s="87" t="s">
        <v>5552</v>
      </c>
      <c r="AM2545" s="84" t="s">
        <v>5682</v>
      </c>
      <c r="AN2545" s="84" t="b">
        <v>0</v>
      </c>
      <c r="AO2545" s="87" t="s">
        <v>4976</v>
      </c>
      <c r="AP2545" s="84" t="s">
        <v>179</v>
      </c>
      <c r="AQ2545" s="84">
        <v>0</v>
      </c>
      <c r="AR2545" s="84">
        <v>0</v>
      </c>
      <c r="AS2545" s="84"/>
      <c r="AT2545" s="84"/>
      <c r="AU2545" s="84"/>
      <c r="AV2545" s="84"/>
      <c r="AW2545" s="84"/>
      <c r="AX2545" s="84"/>
      <c r="AY2545" s="84"/>
      <c r="AZ2545" s="84"/>
    </row>
    <row r="2546" spans="1:52" x14ac:dyDescent="0.55000000000000004">
      <c r="A2546" s="69" t="s">
        <v>685</v>
      </c>
      <c r="B2546" s="69" t="s">
        <v>687</v>
      </c>
      <c r="C2546" s="70"/>
      <c r="D2546" s="71"/>
      <c r="E2546" s="72"/>
      <c r="F2546" s="73"/>
      <c r="G2546" s="70"/>
      <c r="H2546" s="74"/>
      <c r="I2546" s="75"/>
      <c r="J2546" s="75"/>
      <c r="K2546" s="36"/>
      <c r="L2546" s="82"/>
      <c r="M2546" s="82"/>
      <c r="N2546" s="77"/>
      <c r="O2546" s="84" t="s">
        <v>1269</v>
      </c>
      <c r="P2546" s="86">
        <v>43432.176817129628</v>
      </c>
      <c r="Q2546" s="84" t="s">
        <v>1551</v>
      </c>
      <c r="R2546" s="84"/>
      <c r="S2546" s="84"/>
      <c r="T2546" s="84"/>
      <c r="U2546" s="84"/>
      <c r="V2546" s="88" t="s">
        <v>3043</v>
      </c>
      <c r="W2546" s="86">
        <v>43432.176817129628</v>
      </c>
      <c r="X2546" s="88" t="s">
        <v>3847</v>
      </c>
      <c r="Y2546" s="84"/>
      <c r="Z2546" s="84"/>
      <c r="AA2546" s="87" t="s">
        <v>4977</v>
      </c>
      <c r="AB2546" s="84"/>
      <c r="AC2546" s="84" t="b">
        <v>0</v>
      </c>
      <c r="AD2546" s="84">
        <v>0</v>
      </c>
      <c r="AE2546" s="87" t="s">
        <v>5552</v>
      </c>
      <c r="AF2546" s="84" t="b">
        <v>0</v>
      </c>
      <c r="AG2546" s="84" t="s">
        <v>5604</v>
      </c>
      <c r="AH2546" s="84"/>
      <c r="AI2546" s="87" t="s">
        <v>5552</v>
      </c>
      <c r="AJ2546" s="84" t="b">
        <v>0</v>
      </c>
      <c r="AK2546" s="84">
        <v>25</v>
      </c>
      <c r="AL2546" s="87" t="s">
        <v>4979</v>
      </c>
      <c r="AM2546" s="84" t="s">
        <v>5686</v>
      </c>
      <c r="AN2546" s="84" t="b">
        <v>0</v>
      </c>
      <c r="AO2546" s="87" t="s">
        <v>4979</v>
      </c>
      <c r="AP2546" s="84" t="s">
        <v>179</v>
      </c>
      <c r="AQ2546" s="84">
        <v>0</v>
      </c>
      <c r="AR2546" s="84">
        <v>0</v>
      </c>
      <c r="AS2546" s="84"/>
      <c r="AT2546" s="84"/>
      <c r="AU2546" s="84"/>
      <c r="AV2546" s="84"/>
      <c r="AW2546" s="84"/>
      <c r="AX2546" s="84"/>
      <c r="AY2546" s="84"/>
      <c r="AZ2546" s="84"/>
    </row>
    <row r="2547" spans="1:52" x14ac:dyDescent="0.55000000000000004">
      <c r="A2547" s="69" t="s">
        <v>686</v>
      </c>
      <c r="B2547" s="69" t="s">
        <v>686</v>
      </c>
      <c r="C2547" s="70"/>
      <c r="D2547" s="71"/>
      <c r="E2547" s="72"/>
      <c r="F2547" s="73"/>
      <c r="G2547" s="70"/>
      <c r="H2547" s="74"/>
      <c r="I2547" s="75"/>
      <c r="J2547" s="75"/>
      <c r="K2547" s="36"/>
      <c r="L2547" s="82"/>
      <c r="M2547" s="82"/>
      <c r="N2547" s="77"/>
      <c r="O2547" s="84" t="s">
        <v>179</v>
      </c>
      <c r="P2547" s="86">
        <v>43432.185543981483</v>
      </c>
      <c r="Q2547" s="84" t="s">
        <v>1552</v>
      </c>
      <c r="R2547" s="88" t="s">
        <v>1830</v>
      </c>
      <c r="S2547" s="84" t="s">
        <v>1957</v>
      </c>
      <c r="T2547" s="84" t="s">
        <v>2021</v>
      </c>
      <c r="U2547" s="84"/>
      <c r="V2547" s="88" t="s">
        <v>3044</v>
      </c>
      <c r="W2547" s="86">
        <v>43432.185543981483</v>
      </c>
      <c r="X2547" s="88" t="s">
        <v>3848</v>
      </c>
      <c r="Y2547" s="84"/>
      <c r="Z2547" s="84"/>
      <c r="AA2547" s="87" t="s">
        <v>4978</v>
      </c>
      <c r="AB2547" s="84"/>
      <c r="AC2547" s="84" t="b">
        <v>0</v>
      </c>
      <c r="AD2547" s="84">
        <v>0</v>
      </c>
      <c r="AE2547" s="87" t="s">
        <v>5552</v>
      </c>
      <c r="AF2547" s="84" t="b">
        <v>0</v>
      </c>
      <c r="AG2547" s="84" t="s">
        <v>5616</v>
      </c>
      <c r="AH2547" s="84"/>
      <c r="AI2547" s="87" t="s">
        <v>5552</v>
      </c>
      <c r="AJ2547" s="84" t="b">
        <v>0</v>
      </c>
      <c r="AK2547" s="84">
        <v>0</v>
      </c>
      <c r="AL2547" s="87" t="s">
        <v>5552</v>
      </c>
      <c r="AM2547" s="84" t="s">
        <v>5698</v>
      </c>
      <c r="AN2547" s="84" t="b">
        <v>0</v>
      </c>
      <c r="AO2547" s="87" t="s">
        <v>4978</v>
      </c>
      <c r="AP2547" s="84" t="s">
        <v>179</v>
      </c>
      <c r="AQ2547" s="84">
        <v>0</v>
      </c>
      <c r="AR2547" s="84">
        <v>0</v>
      </c>
      <c r="AS2547" s="84"/>
      <c r="AT2547" s="84"/>
      <c r="AU2547" s="84"/>
      <c r="AV2547" s="84"/>
      <c r="AW2547" s="84"/>
      <c r="AX2547" s="84"/>
      <c r="AY2547" s="84"/>
      <c r="AZ2547" s="84"/>
    </row>
    <row r="2548" spans="1:52" x14ac:dyDescent="0.55000000000000004">
      <c r="A2548" s="69" t="s">
        <v>687</v>
      </c>
      <c r="B2548" s="69" t="s">
        <v>687</v>
      </c>
      <c r="C2548" s="70"/>
      <c r="D2548" s="71"/>
      <c r="E2548" s="72"/>
      <c r="F2548" s="73"/>
      <c r="G2548" s="70"/>
      <c r="H2548" s="74"/>
      <c r="I2548" s="75"/>
      <c r="J2548" s="75"/>
      <c r="K2548" s="36"/>
      <c r="L2548" s="82"/>
      <c r="M2548" s="82"/>
      <c r="N2548" s="77"/>
      <c r="O2548" s="84" t="s">
        <v>179</v>
      </c>
      <c r="P2548" s="86">
        <v>42729.707314814812</v>
      </c>
      <c r="Q2548" s="84" t="s">
        <v>1551</v>
      </c>
      <c r="R2548" s="84"/>
      <c r="S2548" s="84"/>
      <c r="T2548" s="84" t="s">
        <v>2021</v>
      </c>
      <c r="U2548" s="88" t="s">
        <v>2540</v>
      </c>
      <c r="V2548" s="88" t="s">
        <v>2540</v>
      </c>
      <c r="W2548" s="86">
        <v>42729.707314814812</v>
      </c>
      <c r="X2548" s="88" t="s">
        <v>3849</v>
      </c>
      <c r="Y2548" s="84"/>
      <c r="Z2548" s="84"/>
      <c r="AA2548" s="87" t="s">
        <v>4979</v>
      </c>
      <c r="AB2548" s="84"/>
      <c r="AC2548" s="84" t="b">
        <v>0</v>
      </c>
      <c r="AD2548" s="84">
        <v>31</v>
      </c>
      <c r="AE2548" s="87" t="s">
        <v>5552</v>
      </c>
      <c r="AF2548" s="84" t="b">
        <v>0</v>
      </c>
      <c r="AG2548" s="84" t="s">
        <v>5604</v>
      </c>
      <c r="AH2548" s="84"/>
      <c r="AI2548" s="87" t="s">
        <v>5552</v>
      </c>
      <c r="AJ2548" s="84" t="b">
        <v>0</v>
      </c>
      <c r="AK2548" s="84">
        <v>25</v>
      </c>
      <c r="AL2548" s="87" t="s">
        <v>5552</v>
      </c>
      <c r="AM2548" s="84" t="s">
        <v>5684</v>
      </c>
      <c r="AN2548" s="84" t="b">
        <v>0</v>
      </c>
      <c r="AO2548" s="87" t="s">
        <v>4979</v>
      </c>
      <c r="AP2548" s="84" t="s">
        <v>1269</v>
      </c>
      <c r="AQ2548" s="84">
        <v>0</v>
      </c>
      <c r="AR2548" s="84">
        <v>0</v>
      </c>
      <c r="AS2548" s="84"/>
      <c r="AT2548" s="84"/>
      <c r="AU2548" s="84"/>
      <c r="AV2548" s="84"/>
      <c r="AW2548" s="84"/>
      <c r="AX2548" s="84"/>
      <c r="AY2548" s="84"/>
      <c r="AZ2548" s="84"/>
    </row>
    <row r="2549" spans="1:52" x14ac:dyDescent="0.55000000000000004">
      <c r="A2549" s="69" t="s">
        <v>687</v>
      </c>
      <c r="B2549" s="69" t="s">
        <v>687</v>
      </c>
      <c r="C2549" s="70"/>
      <c r="D2549" s="71"/>
      <c r="E2549" s="72"/>
      <c r="F2549" s="73"/>
      <c r="G2549" s="70"/>
      <c r="H2549" s="74"/>
      <c r="I2549" s="75"/>
      <c r="J2549" s="75"/>
      <c r="K2549" s="36"/>
      <c r="L2549" s="82"/>
      <c r="M2549" s="82"/>
      <c r="N2549" s="77"/>
      <c r="O2549" s="84" t="s">
        <v>1269</v>
      </c>
      <c r="P2549" s="86">
        <v>43432.172442129631</v>
      </c>
      <c r="Q2549" s="84" t="s">
        <v>1551</v>
      </c>
      <c r="R2549" s="84"/>
      <c r="S2549" s="84"/>
      <c r="T2549" s="84"/>
      <c r="U2549" s="84"/>
      <c r="V2549" s="88" t="s">
        <v>3045</v>
      </c>
      <c r="W2549" s="86">
        <v>43432.172442129631</v>
      </c>
      <c r="X2549" s="88" t="s">
        <v>3850</v>
      </c>
      <c r="Y2549" s="84"/>
      <c r="Z2549" s="84"/>
      <c r="AA2549" s="87" t="s">
        <v>4980</v>
      </c>
      <c r="AB2549" s="84"/>
      <c r="AC2549" s="84" t="b">
        <v>0</v>
      </c>
      <c r="AD2549" s="84">
        <v>0</v>
      </c>
      <c r="AE2549" s="87" t="s">
        <v>5552</v>
      </c>
      <c r="AF2549" s="84" t="b">
        <v>0</v>
      </c>
      <c r="AG2549" s="84" t="s">
        <v>5604</v>
      </c>
      <c r="AH2549" s="84"/>
      <c r="AI2549" s="87" t="s">
        <v>5552</v>
      </c>
      <c r="AJ2549" s="84" t="b">
        <v>0</v>
      </c>
      <c r="AK2549" s="84">
        <v>25</v>
      </c>
      <c r="AL2549" s="87" t="s">
        <v>4979</v>
      </c>
      <c r="AM2549" s="84" t="s">
        <v>5684</v>
      </c>
      <c r="AN2549" s="84" t="b">
        <v>0</v>
      </c>
      <c r="AO2549" s="87" t="s">
        <v>4979</v>
      </c>
      <c r="AP2549" s="84" t="s">
        <v>179</v>
      </c>
      <c r="AQ2549" s="84">
        <v>0</v>
      </c>
      <c r="AR2549" s="84">
        <v>0</v>
      </c>
      <c r="AS2549" s="84"/>
      <c r="AT2549" s="84"/>
      <c r="AU2549" s="84"/>
      <c r="AV2549" s="84"/>
      <c r="AW2549" s="84"/>
      <c r="AX2549" s="84"/>
      <c r="AY2549" s="84"/>
      <c r="AZ2549" s="84"/>
    </row>
    <row r="2550" spans="1:52" x14ac:dyDescent="0.55000000000000004">
      <c r="A2550" s="69" t="s">
        <v>688</v>
      </c>
      <c r="B2550" s="69" t="s">
        <v>687</v>
      </c>
      <c r="C2550" s="70"/>
      <c r="D2550" s="71"/>
      <c r="E2550" s="72"/>
      <c r="F2550" s="73"/>
      <c r="G2550" s="70"/>
      <c r="H2550" s="74"/>
      <c r="I2550" s="75"/>
      <c r="J2550" s="75"/>
      <c r="K2550" s="36"/>
      <c r="L2550" s="82"/>
      <c r="M2550" s="82"/>
      <c r="N2550" s="77"/>
      <c r="O2550" s="84" t="s">
        <v>1269</v>
      </c>
      <c r="P2550" s="86">
        <v>43432.204722222225</v>
      </c>
      <c r="Q2550" s="84" t="s">
        <v>1551</v>
      </c>
      <c r="R2550" s="84"/>
      <c r="S2550" s="84"/>
      <c r="T2550" s="84"/>
      <c r="U2550" s="84"/>
      <c r="V2550" s="88" t="s">
        <v>3046</v>
      </c>
      <c r="W2550" s="86">
        <v>43432.204722222225</v>
      </c>
      <c r="X2550" s="88" t="s">
        <v>3851</v>
      </c>
      <c r="Y2550" s="84"/>
      <c r="Z2550" s="84"/>
      <c r="AA2550" s="87" t="s">
        <v>4981</v>
      </c>
      <c r="AB2550" s="84"/>
      <c r="AC2550" s="84" t="b">
        <v>0</v>
      </c>
      <c r="AD2550" s="84">
        <v>0</v>
      </c>
      <c r="AE2550" s="87" t="s">
        <v>5552</v>
      </c>
      <c r="AF2550" s="84" t="b">
        <v>0</v>
      </c>
      <c r="AG2550" s="84" t="s">
        <v>5604</v>
      </c>
      <c r="AH2550" s="84"/>
      <c r="AI2550" s="87" t="s">
        <v>5552</v>
      </c>
      <c r="AJ2550" s="84" t="b">
        <v>0</v>
      </c>
      <c r="AK2550" s="84">
        <v>25</v>
      </c>
      <c r="AL2550" s="87" t="s">
        <v>4979</v>
      </c>
      <c r="AM2550" s="84" t="s">
        <v>5691</v>
      </c>
      <c r="AN2550" s="84" t="b">
        <v>0</v>
      </c>
      <c r="AO2550" s="87" t="s">
        <v>4979</v>
      </c>
      <c r="AP2550" s="84" t="s">
        <v>179</v>
      </c>
      <c r="AQ2550" s="84">
        <v>0</v>
      </c>
      <c r="AR2550" s="84">
        <v>0</v>
      </c>
      <c r="AS2550" s="84"/>
      <c r="AT2550" s="84"/>
      <c r="AU2550" s="84"/>
      <c r="AV2550" s="84"/>
      <c r="AW2550" s="84"/>
      <c r="AX2550" s="84"/>
      <c r="AY2550" s="84"/>
      <c r="AZ2550" s="84"/>
    </row>
    <row r="2551" spans="1:52" x14ac:dyDescent="0.55000000000000004">
      <c r="A2551" s="69" t="s">
        <v>689</v>
      </c>
      <c r="B2551" s="69" t="s">
        <v>689</v>
      </c>
      <c r="C2551" s="70"/>
      <c r="D2551" s="71"/>
      <c r="E2551" s="72"/>
      <c r="F2551" s="73"/>
      <c r="G2551" s="70"/>
      <c r="H2551" s="74"/>
      <c r="I2551" s="75"/>
      <c r="J2551" s="75"/>
      <c r="K2551" s="36"/>
      <c r="L2551" s="82"/>
      <c r="M2551" s="82"/>
      <c r="N2551" s="77"/>
      <c r="O2551" s="84" t="s">
        <v>179</v>
      </c>
      <c r="P2551" s="86">
        <v>43431.649733796294</v>
      </c>
      <c r="Q2551" s="84" t="s">
        <v>1553</v>
      </c>
      <c r="R2551" s="84"/>
      <c r="S2551" s="84"/>
      <c r="T2551" s="84" t="s">
        <v>2271</v>
      </c>
      <c r="U2551" s="88" t="s">
        <v>2541</v>
      </c>
      <c r="V2551" s="88" t="s">
        <v>2541</v>
      </c>
      <c r="W2551" s="86">
        <v>43431.649733796294</v>
      </c>
      <c r="X2551" s="88" t="s">
        <v>3852</v>
      </c>
      <c r="Y2551" s="84"/>
      <c r="Z2551" s="84"/>
      <c r="AA2551" s="87" t="s">
        <v>4982</v>
      </c>
      <c r="AB2551" s="84"/>
      <c r="AC2551" s="84" t="b">
        <v>0</v>
      </c>
      <c r="AD2551" s="84">
        <v>5</v>
      </c>
      <c r="AE2551" s="87" t="s">
        <v>5552</v>
      </c>
      <c r="AF2551" s="84" t="b">
        <v>0</v>
      </c>
      <c r="AG2551" s="84" t="s">
        <v>5604</v>
      </c>
      <c r="AH2551" s="84"/>
      <c r="AI2551" s="87" t="s">
        <v>5552</v>
      </c>
      <c r="AJ2551" s="84" t="b">
        <v>0</v>
      </c>
      <c r="AK2551" s="84">
        <v>1</v>
      </c>
      <c r="AL2551" s="87" t="s">
        <v>5552</v>
      </c>
      <c r="AM2551" s="84" t="s">
        <v>5686</v>
      </c>
      <c r="AN2551" s="84" t="b">
        <v>0</v>
      </c>
      <c r="AO2551" s="87" t="s">
        <v>4982</v>
      </c>
      <c r="AP2551" s="84" t="s">
        <v>179</v>
      </c>
      <c r="AQ2551" s="84">
        <v>0</v>
      </c>
      <c r="AR2551" s="84">
        <v>0</v>
      </c>
      <c r="AS2551" s="84"/>
      <c r="AT2551" s="84"/>
      <c r="AU2551" s="84"/>
      <c r="AV2551" s="84"/>
      <c r="AW2551" s="84"/>
      <c r="AX2551" s="84"/>
      <c r="AY2551" s="84"/>
      <c r="AZ2551" s="84"/>
    </row>
    <row r="2552" spans="1:52" x14ac:dyDescent="0.55000000000000004">
      <c r="A2552" s="69" t="s">
        <v>690</v>
      </c>
      <c r="B2552" s="69" t="s">
        <v>689</v>
      </c>
      <c r="C2552" s="70"/>
      <c r="D2552" s="71"/>
      <c r="E2552" s="72"/>
      <c r="F2552" s="73"/>
      <c r="G2552" s="70"/>
      <c r="H2552" s="74"/>
      <c r="I2552" s="75"/>
      <c r="J2552" s="75"/>
      <c r="K2552" s="36"/>
      <c r="L2552" s="82"/>
      <c r="M2552" s="82"/>
      <c r="N2552" s="77"/>
      <c r="O2552" s="84" t="s">
        <v>1269</v>
      </c>
      <c r="P2552" s="86">
        <v>43432.250844907408</v>
      </c>
      <c r="Q2552" s="84" t="s">
        <v>1553</v>
      </c>
      <c r="R2552" s="84"/>
      <c r="S2552" s="84"/>
      <c r="T2552" s="84" t="s">
        <v>2272</v>
      </c>
      <c r="U2552" s="84"/>
      <c r="V2552" s="88" t="s">
        <v>3047</v>
      </c>
      <c r="W2552" s="86">
        <v>43432.250844907408</v>
      </c>
      <c r="X2552" s="88" t="s">
        <v>3853</v>
      </c>
      <c r="Y2552" s="84"/>
      <c r="Z2552" s="84"/>
      <c r="AA2552" s="87" t="s">
        <v>4983</v>
      </c>
      <c r="AB2552" s="84"/>
      <c r="AC2552" s="84" t="b">
        <v>0</v>
      </c>
      <c r="AD2552" s="84">
        <v>0</v>
      </c>
      <c r="AE2552" s="87" t="s">
        <v>5552</v>
      </c>
      <c r="AF2552" s="84" t="b">
        <v>0</v>
      </c>
      <c r="AG2552" s="84" t="s">
        <v>5604</v>
      </c>
      <c r="AH2552" s="84"/>
      <c r="AI2552" s="87" t="s">
        <v>5552</v>
      </c>
      <c r="AJ2552" s="84" t="b">
        <v>0</v>
      </c>
      <c r="AK2552" s="84">
        <v>1</v>
      </c>
      <c r="AL2552" s="87" t="s">
        <v>4982</v>
      </c>
      <c r="AM2552" s="84" t="s">
        <v>5685</v>
      </c>
      <c r="AN2552" s="84" t="b">
        <v>0</v>
      </c>
      <c r="AO2552" s="87" t="s">
        <v>4982</v>
      </c>
      <c r="AP2552" s="84" t="s">
        <v>179</v>
      </c>
      <c r="AQ2552" s="84">
        <v>0</v>
      </c>
      <c r="AR2552" s="84">
        <v>0</v>
      </c>
      <c r="AS2552" s="84"/>
      <c r="AT2552" s="84"/>
      <c r="AU2552" s="84"/>
      <c r="AV2552" s="84"/>
      <c r="AW2552" s="84"/>
      <c r="AX2552" s="84"/>
      <c r="AY2552" s="84"/>
      <c r="AZ2552" s="84"/>
    </row>
    <row r="2553" spans="1:52" x14ac:dyDescent="0.55000000000000004">
      <c r="A2553" s="69" t="s">
        <v>691</v>
      </c>
      <c r="B2553" s="69" t="s">
        <v>699</v>
      </c>
      <c r="C2553" s="70"/>
      <c r="D2553" s="71"/>
      <c r="E2553" s="72"/>
      <c r="F2553" s="73"/>
      <c r="G2553" s="70"/>
      <c r="H2553" s="74"/>
      <c r="I2553" s="75"/>
      <c r="J2553" s="75"/>
      <c r="K2553" s="36"/>
      <c r="L2553" s="82"/>
      <c r="M2553" s="82"/>
      <c r="N2553" s="77"/>
      <c r="O2553" s="84" t="s">
        <v>1269</v>
      </c>
      <c r="P2553" s="86">
        <v>43424.899224537039</v>
      </c>
      <c r="Q2553" s="84" t="s">
        <v>1313</v>
      </c>
      <c r="R2553" s="84"/>
      <c r="S2553" s="84"/>
      <c r="T2553" s="84"/>
      <c r="U2553" s="84"/>
      <c r="V2553" s="88" t="s">
        <v>3048</v>
      </c>
      <c r="W2553" s="86">
        <v>43424.899224537039</v>
      </c>
      <c r="X2553" s="88" t="s">
        <v>3854</v>
      </c>
      <c r="Y2553" s="84"/>
      <c r="Z2553" s="84"/>
      <c r="AA2553" s="87" t="s">
        <v>4984</v>
      </c>
      <c r="AB2553" s="84"/>
      <c r="AC2553" s="84" t="b">
        <v>0</v>
      </c>
      <c r="AD2553" s="84">
        <v>0</v>
      </c>
      <c r="AE2553" s="87" t="s">
        <v>5552</v>
      </c>
      <c r="AF2553" s="84" t="b">
        <v>0</v>
      </c>
      <c r="AG2553" s="84" t="s">
        <v>5604</v>
      </c>
      <c r="AH2553" s="84"/>
      <c r="AI2553" s="87" t="s">
        <v>5552</v>
      </c>
      <c r="AJ2553" s="84" t="b">
        <v>0</v>
      </c>
      <c r="AK2553" s="84">
        <v>43</v>
      </c>
      <c r="AL2553" s="87" t="s">
        <v>4992</v>
      </c>
      <c r="AM2553" s="84" t="s">
        <v>5684</v>
      </c>
      <c r="AN2553" s="84" t="b">
        <v>0</v>
      </c>
      <c r="AO2553" s="87" t="s">
        <v>4992</v>
      </c>
      <c r="AP2553" s="84" t="s">
        <v>179</v>
      </c>
      <c r="AQ2553" s="84">
        <v>0</v>
      </c>
      <c r="AR2553" s="84">
        <v>0</v>
      </c>
      <c r="AS2553" s="84"/>
      <c r="AT2553" s="84"/>
      <c r="AU2553" s="84"/>
      <c r="AV2553" s="84"/>
      <c r="AW2553" s="84"/>
      <c r="AX2553" s="84"/>
      <c r="AY2553" s="84"/>
      <c r="AZ2553" s="84"/>
    </row>
    <row r="2554" spans="1:52" x14ac:dyDescent="0.55000000000000004">
      <c r="A2554" s="69" t="s">
        <v>692</v>
      </c>
      <c r="B2554" s="69" t="s">
        <v>699</v>
      </c>
      <c r="C2554" s="70"/>
      <c r="D2554" s="71"/>
      <c r="E2554" s="72"/>
      <c r="F2554" s="73"/>
      <c r="G2554" s="70"/>
      <c r="H2554" s="74"/>
      <c r="I2554" s="75"/>
      <c r="J2554" s="75"/>
      <c r="K2554" s="36"/>
      <c r="L2554" s="82"/>
      <c r="M2554" s="82"/>
      <c r="N2554" s="77"/>
      <c r="O2554" s="84" t="s">
        <v>1269</v>
      </c>
      <c r="P2554" s="86">
        <v>43424.900335648148</v>
      </c>
      <c r="Q2554" s="84" t="s">
        <v>1313</v>
      </c>
      <c r="R2554" s="84"/>
      <c r="S2554" s="84"/>
      <c r="T2554" s="84"/>
      <c r="U2554" s="84"/>
      <c r="V2554" s="88" t="s">
        <v>3049</v>
      </c>
      <c r="W2554" s="86">
        <v>43424.900335648148</v>
      </c>
      <c r="X2554" s="88" t="s">
        <v>3855</v>
      </c>
      <c r="Y2554" s="84"/>
      <c r="Z2554" s="84"/>
      <c r="AA2554" s="87" t="s">
        <v>4985</v>
      </c>
      <c r="AB2554" s="84"/>
      <c r="AC2554" s="84" t="b">
        <v>0</v>
      </c>
      <c r="AD2554" s="84">
        <v>0</v>
      </c>
      <c r="AE2554" s="87" t="s">
        <v>5552</v>
      </c>
      <c r="AF2554" s="84" t="b">
        <v>0</v>
      </c>
      <c r="AG2554" s="84" t="s">
        <v>5604</v>
      </c>
      <c r="AH2554" s="84"/>
      <c r="AI2554" s="87" t="s">
        <v>5552</v>
      </c>
      <c r="AJ2554" s="84" t="b">
        <v>0</v>
      </c>
      <c r="AK2554" s="84">
        <v>43</v>
      </c>
      <c r="AL2554" s="87" t="s">
        <v>4992</v>
      </c>
      <c r="AM2554" s="84" t="s">
        <v>5682</v>
      </c>
      <c r="AN2554" s="84" t="b">
        <v>0</v>
      </c>
      <c r="AO2554" s="87" t="s">
        <v>4992</v>
      </c>
      <c r="AP2554" s="84" t="s">
        <v>179</v>
      </c>
      <c r="AQ2554" s="84">
        <v>0</v>
      </c>
      <c r="AR2554" s="84">
        <v>0</v>
      </c>
      <c r="AS2554" s="84"/>
      <c r="AT2554" s="84"/>
      <c r="AU2554" s="84"/>
      <c r="AV2554" s="84"/>
      <c r="AW2554" s="84"/>
      <c r="AX2554" s="84"/>
      <c r="AY2554" s="84"/>
      <c r="AZ2554" s="84"/>
    </row>
    <row r="2555" spans="1:52" x14ac:dyDescent="0.55000000000000004">
      <c r="A2555" s="69" t="s">
        <v>693</v>
      </c>
      <c r="B2555" s="69" t="s">
        <v>699</v>
      </c>
      <c r="C2555" s="70"/>
      <c r="D2555" s="71"/>
      <c r="E2555" s="72"/>
      <c r="F2555" s="73"/>
      <c r="G2555" s="70"/>
      <c r="H2555" s="74"/>
      <c r="I2555" s="75"/>
      <c r="J2555" s="75"/>
      <c r="K2555" s="36"/>
      <c r="L2555" s="82"/>
      <c r="M2555" s="82"/>
      <c r="N2555" s="77"/>
      <c r="O2555" s="84" t="s">
        <v>1269</v>
      </c>
      <c r="P2555" s="86">
        <v>43424.902094907404</v>
      </c>
      <c r="Q2555" s="84" t="s">
        <v>1313</v>
      </c>
      <c r="R2555" s="84"/>
      <c r="S2555" s="84"/>
      <c r="T2555" s="84"/>
      <c r="U2555" s="84"/>
      <c r="V2555" s="88" t="s">
        <v>3050</v>
      </c>
      <c r="W2555" s="86">
        <v>43424.902094907404</v>
      </c>
      <c r="X2555" s="88" t="s">
        <v>3856</v>
      </c>
      <c r="Y2555" s="84"/>
      <c r="Z2555" s="84"/>
      <c r="AA2555" s="87" t="s">
        <v>4986</v>
      </c>
      <c r="AB2555" s="84"/>
      <c r="AC2555" s="84" t="b">
        <v>0</v>
      </c>
      <c r="AD2555" s="84">
        <v>0</v>
      </c>
      <c r="AE2555" s="87" t="s">
        <v>5552</v>
      </c>
      <c r="AF2555" s="84" t="b">
        <v>0</v>
      </c>
      <c r="AG2555" s="84" t="s">
        <v>5604</v>
      </c>
      <c r="AH2555" s="84"/>
      <c r="AI2555" s="87" t="s">
        <v>5552</v>
      </c>
      <c r="AJ2555" s="84" t="b">
        <v>0</v>
      </c>
      <c r="AK2555" s="84">
        <v>43</v>
      </c>
      <c r="AL2555" s="87" t="s">
        <v>4992</v>
      </c>
      <c r="AM2555" s="84" t="s">
        <v>5684</v>
      </c>
      <c r="AN2555" s="84" t="b">
        <v>0</v>
      </c>
      <c r="AO2555" s="87" t="s">
        <v>4992</v>
      </c>
      <c r="AP2555" s="84" t="s">
        <v>179</v>
      </c>
      <c r="AQ2555" s="84">
        <v>0</v>
      </c>
      <c r="AR2555" s="84">
        <v>0</v>
      </c>
      <c r="AS2555" s="84"/>
      <c r="AT2555" s="84"/>
      <c r="AU2555" s="84"/>
      <c r="AV2555" s="84"/>
      <c r="AW2555" s="84"/>
      <c r="AX2555" s="84"/>
      <c r="AY2555" s="84"/>
      <c r="AZ2555" s="84"/>
    </row>
    <row r="2556" spans="1:52" x14ac:dyDescent="0.55000000000000004">
      <c r="A2556" s="69" t="s">
        <v>694</v>
      </c>
      <c r="B2556" s="69" t="s">
        <v>699</v>
      </c>
      <c r="C2556" s="70"/>
      <c r="D2556" s="71"/>
      <c r="E2556" s="72"/>
      <c r="F2556" s="73"/>
      <c r="G2556" s="70"/>
      <c r="H2556" s="74"/>
      <c r="I2556" s="75"/>
      <c r="J2556" s="75"/>
      <c r="K2556" s="36"/>
      <c r="L2556" s="82"/>
      <c r="M2556" s="82"/>
      <c r="N2556" s="77"/>
      <c r="O2556" s="84" t="s">
        <v>1269</v>
      </c>
      <c r="P2556" s="86">
        <v>43424.903182870374</v>
      </c>
      <c r="Q2556" s="84" t="s">
        <v>1313</v>
      </c>
      <c r="R2556" s="84"/>
      <c r="S2556" s="84"/>
      <c r="T2556" s="84"/>
      <c r="U2556" s="84"/>
      <c r="V2556" s="88" t="s">
        <v>3051</v>
      </c>
      <c r="W2556" s="86">
        <v>43424.903182870374</v>
      </c>
      <c r="X2556" s="88" t="s">
        <v>3857</v>
      </c>
      <c r="Y2556" s="84"/>
      <c r="Z2556" s="84"/>
      <c r="AA2556" s="87" t="s">
        <v>4987</v>
      </c>
      <c r="AB2556" s="84"/>
      <c r="AC2556" s="84" t="b">
        <v>0</v>
      </c>
      <c r="AD2556" s="84">
        <v>0</v>
      </c>
      <c r="AE2556" s="87" t="s">
        <v>5552</v>
      </c>
      <c r="AF2556" s="84" t="b">
        <v>0</v>
      </c>
      <c r="AG2556" s="84" t="s">
        <v>5604</v>
      </c>
      <c r="AH2556" s="84"/>
      <c r="AI2556" s="87" t="s">
        <v>5552</v>
      </c>
      <c r="AJ2556" s="84" t="b">
        <v>0</v>
      </c>
      <c r="AK2556" s="84">
        <v>43</v>
      </c>
      <c r="AL2556" s="87" t="s">
        <v>4992</v>
      </c>
      <c r="AM2556" s="84" t="s">
        <v>5684</v>
      </c>
      <c r="AN2556" s="84" t="b">
        <v>0</v>
      </c>
      <c r="AO2556" s="87" t="s">
        <v>4992</v>
      </c>
      <c r="AP2556" s="84" t="s">
        <v>179</v>
      </c>
      <c r="AQ2556" s="84">
        <v>0</v>
      </c>
      <c r="AR2556" s="84">
        <v>0</v>
      </c>
      <c r="AS2556" s="84"/>
      <c r="AT2556" s="84"/>
      <c r="AU2556" s="84"/>
      <c r="AV2556" s="84"/>
      <c r="AW2556" s="84"/>
      <c r="AX2556" s="84"/>
      <c r="AY2556" s="84"/>
      <c r="AZ2556" s="84"/>
    </row>
    <row r="2557" spans="1:52" x14ac:dyDescent="0.55000000000000004">
      <c r="A2557" s="69" t="s">
        <v>695</v>
      </c>
      <c r="B2557" s="69" t="s">
        <v>699</v>
      </c>
      <c r="C2557" s="70"/>
      <c r="D2557" s="71"/>
      <c r="E2557" s="72"/>
      <c r="F2557" s="73"/>
      <c r="G2557" s="70"/>
      <c r="H2557" s="74"/>
      <c r="I2557" s="75"/>
      <c r="J2557" s="75"/>
      <c r="K2557" s="36"/>
      <c r="L2557" s="82"/>
      <c r="M2557" s="82"/>
      <c r="N2557" s="77"/>
      <c r="O2557" s="84" t="s">
        <v>1269</v>
      </c>
      <c r="P2557" s="86">
        <v>43424.914166666669</v>
      </c>
      <c r="Q2557" s="84" t="s">
        <v>1313</v>
      </c>
      <c r="R2557" s="84"/>
      <c r="S2557" s="84"/>
      <c r="T2557" s="84"/>
      <c r="U2557" s="84"/>
      <c r="V2557" s="88" t="s">
        <v>3052</v>
      </c>
      <c r="W2557" s="86">
        <v>43424.914166666669</v>
      </c>
      <c r="X2557" s="88" t="s">
        <v>3858</v>
      </c>
      <c r="Y2557" s="84"/>
      <c r="Z2557" s="84"/>
      <c r="AA2557" s="87" t="s">
        <v>4988</v>
      </c>
      <c r="AB2557" s="84"/>
      <c r="AC2557" s="84" t="b">
        <v>0</v>
      </c>
      <c r="AD2557" s="84">
        <v>0</v>
      </c>
      <c r="AE2557" s="87" t="s">
        <v>5552</v>
      </c>
      <c r="AF2557" s="84" t="b">
        <v>0</v>
      </c>
      <c r="AG2557" s="84" t="s">
        <v>5604</v>
      </c>
      <c r="AH2557" s="84"/>
      <c r="AI2557" s="87" t="s">
        <v>5552</v>
      </c>
      <c r="AJ2557" s="84" t="b">
        <v>0</v>
      </c>
      <c r="AK2557" s="84">
        <v>43</v>
      </c>
      <c r="AL2557" s="87" t="s">
        <v>4992</v>
      </c>
      <c r="AM2557" s="84" t="s">
        <v>5682</v>
      </c>
      <c r="AN2557" s="84" t="b">
        <v>0</v>
      </c>
      <c r="AO2557" s="87" t="s">
        <v>4992</v>
      </c>
      <c r="AP2557" s="84" t="s">
        <v>179</v>
      </c>
      <c r="AQ2557" s="84">
        <v>0</v>
      </c>
      <c r="AR2557" s="84">
        <v>0</v>
      </c>
      <c r="AS2557" s="84"/>
      <c r="AT2557" s="84"/>
      <c r="AU2557" s="84"/>
      <c r="AV2557" s="84"/>
      <c r="AW2557" s="84"/>
      <c r="AX2557" s="84"/>
      <c r="AY2557" s="84"/>
      <c r="AZ2557" s="84"/>
    </row>
    <row r="2558" spans="1:52" x14ac:dyDescent="0.55000000000000004">
      <c r="A2558" s="69" t="s">
        <v>696</v>
      </c>
      <c r="B2558" s="69" t="s">
        <v>699</v>
      </c>
      <c r="C2558" s="70"/>
      <c r="D2558" s="71"/>
      <c r="E2558" s="72"/>
      <c r="F2558" s="73"/>
      <c r="G2558" s="70"/>
      <c r="H2558" s="74"/>
      <c r="I2558" s="75"/>
      <c r="J2558" s="75"/>
      <c r="K2558" s="36"/>
      <c r="L2558" s="82"/>
      <c r="M2558" s="82"/>
      <c r="N2558" s="77"/>
      <c r="O2558" s="84" t="s">
        <v>1269</v>
      </c>
      <c r="P2558" s="86">
        <v>43425.160439814812</v>
      </c>
      <c r="Q2558" s="84" t="s">
        <v>1313</v>
      </c>
      <c r="R2558" s="84"/>
      <c r="S2558" s="84"/>
      <c r="T2558" s="84"/>
      <c r="U2558" s="84"/>
      <c r="V2558" s="88" t="s">
        <v>3053</v>
      </c>
      <c r="W2558" s="86">
        <v>43425.160439814812</v>
      </c>
      <c r="X2558" s="88" t="s">
        <v>3859</v>
      </c>
      <c r="Y2558" s="84"/>
      <c r="Z2558" s="84"/>
      <c r="AA2558" s="87" t="s">
        <v>4989</v>
      </c>
      <c r="AB2558" s="84"/>
      <c r="AC2558" s="84" t="b">
        <v>0</v>
      </c>
      <c r="AD2558" s="84">
        <v>0</v>
      </c>
      <c r="AE2558" s="87" t="s">
        <v>5552</v>
      </c>
      <c r="AF2558" s="84" t="b">
        <v>0</v>
      </c>
      <c r="AG2558" s="84" t="s">
        <v>5604</v>
      </c>
      <c r="AH2558" s="84"/>
      <c r="AI2558" s="87" t="s">
        <v>5552</v>
      </c>
      <c r="AJ2558" s="84" t="b">
        <v>0</v>
      </c>
      <c r="AK2558" s="84">
        <v>43</v>
      </c>
      <c r="AL2558" s="87" t="s">
        <v>4992</v>
      </c>
      <c r="AM2558" s="84" t="s">
        <v>5682</v>
      </c>
      <c r="AN2558" s="84" t="b">
        <v>0</v>
      </c>
      <c r="AO2558" s="87" t="s">
        <v>4992</v>
      </c>
      <c r="AP2558" s="84" t="s">
        <v>179</v>
      </c>
      <c r="AQ2558" s="84">
        <v>0</v>
      </c>
      <c r="AR2558" s="84">
        <v>0</v>
      </c>
      <c r="AS2558" s="84"/>
      <c r="AT2558" s="84"/>
      <c r="AU2558" s="84"/>
      <c r="AV2558" s="84"/>
      <c r="AW2558" s="84"/>
      <c r="AX2558" s="84"/>
      <c r="AY2558" s="84"/>
      <c r="AZ2558" s="84"/>
    </row>
    <row r="2559" spans="1:52" x14ac:dyDescent="0.55000000000000004">
      <c r="A2559" s="69" t="s">
        <v>697</v>
      </c>
      <c r="B2559" s="69" t="s">
        <v>699</v>
      </c>
      <c r="C2559" s="70"/>
      <c r="D2559" s="71"/>
      <c r="E2559" s="72"/>
      <c r="F2559" s="73"/>
      <c r="G2559" s="70"/>
      <c r="H2559" s="74"/>
      <c r="I2559" s="75"/>
      <c r="J2559" s="75"/>
      <c r="K2559" s="36"/>
      <c r="L2559" s="82"/>
      <c r="M2559" s="82"/>
      <c r="N2559" s="77"/>
      <c r="O2559" s="84" t="s">
        <v>1269</v>
      </c>
      <c r="P2559" s="86">
        <v>43425.161516203705</v>
      </c>
      <c r="Q2559" s="84" t="s">
        <v>1313</v>
      </c>
      <c r="R2559" s="84"/>
      <c r="S2559" s="84"/>
      <c r="T2559" s="84"/>
      <c r="U2559" s="84"/>
      <c r="V2559" s="88" t="s">
        <v>3054</v>
      </c>
      <c r="W2559" s="86">
        <v>43425.161516203705</v>
      </c>
      <c r="X2559" s="88" t="s">
        <v>3860</v>
      </c>
      <c r="Y2559" s="84"/>
      <c r="Z2559" s="84"/>
      <c r="AA2559" s="87" t="s">
        <v>4990</v>
      </c>
      <c r="AB2559" s="84"/>
      <c r="AC2559" s="84" t="b">
        <v>0</v>
      </c>
      <c r="AD2559" s="84">
        <v>0</v>
      </c>
      <c r="AE2559" s="87" t="s">
        <v>5552</v>
      </c>
      <c r="AF2559" s="84" t="b">
        <v>0</v>
      </c>
      <c r="AG2559" s="84" t="s">
        <v>5604</v>
      </c>
      <c r="AH2559" s="84"/>
      <c r="AI2559" s="87" t="s">
        <v>5552</v>
      </c>
      <c r="AJ2559" s="84" t="b">
        <v>0</v>
      </c>
      <c r="AK2559" s="84">
        <v>43</v>
      </c>
      <c r="AL2559" s="87" t="s">
        <v>4992</v>
      </c>
      <c r="AM2559" s="84" t="s">
        <v>5685</v>
      </c>
      <c r="AN2559" s="84" t="b">
        <v>0</v>
      </c>
      <c r="AO2559" s="87" t="s">
        <v>4992</v>
      </c>
      <c r="AP2559" s="84" t="s">
        <v>179</v>
      </c>
      <c r="AQ2559" s="84">
        <v>0</v>
      </c>
      <c r="AR2559" s="84">
        <v>0</v>
      </c>
      <c r="AS2559" s="84"/>
      <c r="AT2559" s="84"/>
      <c r="AU2559" s="84"/>
      <c r="AV2559" s="84"/>
      <c r="AW2559" s="84"/>
      <c r="AX2559" s="84"/>
      <c r="AY2559" s="84"/>
      <c r="AZ2559" s="84"/>
    </row>
    <row r="2560" spans="1:52" x14ac:dyDescent="0.55000000000000004">
      <c r="A2560" s="69" t="s">
        <v>698</v>
      </c>
      <c r="B2560" s="69" t="s">
        <v>699</v>
      </c>
      <c r="C2560" s="70"/>
      <c r="D2560" s="71"/>
      <c r="E2560" s="72"/>
      <c r="F2560" s="73"/>
      <c r="G2560" s="70"/>
      <c r="H2560" s="74"/>
      <c r="I2560" s="75"/>
      <c r="J2560" s="75"/>
      <c r="K2560" s="36"/>
      <c r="L2560" s="82"/>
      <c r="M2560" s="82"/>
      <c r="N2560" s="77"/>
      <c r="O2560" s="84" t="s">
        <v>1269</v>
      </c>
      <c r="P2560" s="86">
        <v>43425.184675925928</v>
      </c>
      <c r="Q2560" s="84" t="s">
        <v>1313</v>
      </c>
      <c r="R2560" s="84"/>
      <c r="S2560" s="84"/>
      <c r="T2560" s="84"/>
      <c r="U2560" s="84"/>
      <c r="V2560" s="88" t="s">
        <v>3055</v>
      </c>
      <c r="W2560" s="86">
        <v>43425.184675925928</v>
      </c>
      <c r="X2560" s="88" t="s">
        <v>3861</v>
      </c>
      <c r="Y2560" s="84"/>
      <c r="Z2560" s="84"/>
      <c r="AA2560" s="87" t="s">
        <v>4991</v>
      </c>
      <c r="AB2560" s="84"/>
      <c r="AC2560" s="84" t="b">
        <v>0</v>
      </c>
      <c r="AD2560" s="84">
        <v>0</v>
      </c>
      <c r="AE2560" s="87" t="s">
        <v>5552</v>
      </c>
      <c r="AF2560" s="84" t="b">
        <v>0</v>
      </c>
      <c r="AG2560" s="84" t="s">
        <v>5604</v>
      </c>
      <c r="AH2560" s="84"/>
      <c r="AI2560" s="87" t="s">
        <v>5552</v>
      </c>
      <c r="AJ2560" s="84" t="b">
        <v>0</v>
      </c>
      <c r="AK2560" s="84">
        <v>43</v>
      </c>
      <c r="AL2560" s="87" t="s">
        <v>4992</v>
      </c>
      <c r="AM2560" s="84" t="s">
        <v>5685</v>
      </c>
      <c r="AN2560" s="84" t="b">
        <v>0</v>
      </c>
      <c r="AO2560" s="87" t="s">
        <v>4992</v>
      </c>
      <c r="AP2560" s="84" t="s">
        <v>179</v>
      </c>
      <c r="AQ2560" s="84">
        <v>0</v>
      </c>
      <c r="AR2560" s="84">
        <v>0</v>
      </c>
      <c r="AS2560" s="84"/>
      <c r="AT2560" s="84"/>
      <c r="AU2560" s="84"/>
      <c r="AV2560" s="84"/>
      <c r="AW2560" s="84"/>
      <c r="AX2560" s="84"/>
      <c r="AY2560" s="84"/>
      <c r="AZ2560" s="84"/>
    </row>
    <row r="2561" spans="1:52" x14ac:dyDescent="0.55000000000000004">
      <c r="A2561" s="69" t="s">
        <v>699</v>
      </c>
      <c r="B2561" s="69" t="s">
        <v>975</v>
      </c>
      <c r="C2561" s="70"/>
      <c r="D2561" s="71"/>
      <c r="E2561" s="72"/>
      <c r="F2561" s="73"/>
      <c r="G2561" s="70"/>
      <c r="H2561" s="74"/>
      <c r="I2561" s="75"/>
      <c r="J2561" s="75"/>
      <c r="K2561" s="36"/>
      <c r="L2561" s="82"/>
      <c r="M2561" s="82"/>
      <c r="N2561" s="77"/>
      <c r="O2561" s="84" t="s">
        <v>1270</v>
      </c>
      <c r="P2561" s="86">
        <v>43424.897118055553</v>
      </c>
      <c r="Q2561" s="84" t="s">
        <v>1313</v>
      </c>
      <c r="R2561" s="84"/>
      <c r="S2561" s="84"/>
      <c r="T2561" s="84" t="s">
        <v>2273</v>
      </c>
      <c r="U2561" s="88" t="s">
        <v>2542</v>
      </c>
      <c r="V2561" s="88" t="s">
        <v>2542</v>
      </c>
      <c r="W2561" s="86">
        <v>43424.897118055553</v>
      </c>
      <c r="X2561" s="88" t="s">
        <v>3862</v>
      </c>
      <c r="Y2561" s="84"/>
      <c r="Z2561" s="84"/>
      <c r="AA2561" s="87" t="s">
        <v>4992</v>
      </c>
      <c r="AB2561" s="87" t="s">
        <v>5537</v>
      </c>
      <c r="AC2561" s="84" t="b">
        <v>0</v>
      </c>
      <c r="AD2561" s="84">
        <v>49</v>
      </c>
      <c r="AE2561" s="87" t="s">
        <v>5582</v>
      </c>
      <c r="AF2561" s="84" t="b">
        <v>0</v>
      </c>
      <c r="AG2561" s="84" t="s">
        <v>5604</v>
      </c>
      <c r="AH2561" s="84"/>
      <c r="AI2561" s="87" t="s">
        <v>5552</v>
      </c>
      <c r="AJ2561" s="84" t="b">
        <v>0</v>
      </c>
      <c r="AK2561" s="84">
        <v>43</v>
      </c>
      <c r="AL2561" s="87" t="s">
        <v>5552</v>
      </c>
      <c r="AM2561" s="84" t="s">
        <v>5684</v>
      </c>
      <c r="AN2561" s="84" t="b">
        <v>0</v>
      </c>
      <c r="AO2561" s="87" t="s">
        <v>5537</v>
      </c>
      <c r="AP2561" s="84" t="s">
        <v>179</v>
      </c>
      <c r="AQ2561" s="84">
        <v>0</v>
      </c>
      <c r="AR2561" s="84">
        <v>0</v>
      </c>
      <c r="AS2561" s="84"/>
      <c r="AT2561" s="84"/>
      <c r="AU2561" s="84"/>
      <c r="AV2561" s="84"/>
      <c r="AW2561" s="84"/>
      <c r="AX2561" s="84"/>
      <c r="AY2561" s="84"/>
      <c r="AZ2561" s="84"/>
    </row>
    <row r="2562" spans="1:52" x14ac:dyDescent="0.55000000000000004">
      <c r="A2562" s="69" t="s">
        <v>699</v>
      </c>
      <c r="B2562" s="69" t="s">
        <v>697</v>
      </c>
      <c r="C2562" s="70"/>
      <c r="D2562" s="71"/>
      <c r="E2562" s="72"/>
      <c r="F2562" s="73"/>
      <c r="G2562" s="70"/>
      <c r="H2562" s="74"/>
      <c r="I2562" s="75"/>
      <c r="J2562" s="75"/>
      <c r="K2562" s="36"/>
      <c r="L2562" s="82"/>
      <c r="M2562" s="82"/>
      <c r="N2562" s="77"/>
      <c r="O2562" s="84" t="s">
        <v>1270</v>
      </c>
      <c r="P2562" s="86">
        <v>43424.897118055553</v>
      </c>
      <c r="Q2562" s="84" t="s">
        <v>1313</v>
      </c>
      <c r="R2562" s="84"/>
      <c r="S2562" s="84"/>
      <c r="T2562" s="84" t="s">
        <v>2273</v>
      </c>
      <c r="U2562" s="88" t="s">
        <v>2542</v>
      </c>
      <c r="V2562" s="88" t="s">
        <v>2542</v>
      </c>
      <c r="W2562" s="86">
        <v>43424.897118055553</v>
      </c>
      <c r="X2562" s="88" t="s">
        <v>3862</v>
      </c>
      <c r="Y2562" s="84"/>
      <c r="Z2562" s="84"/>
      <c r="AA2562" s="87" t="s">
        <v>4992</v>
      </c>
      <c r="AB2562" s="87" t="s">
        <v>5537</v>
      </c>
      <c r="AC2562" s="84" t="b">
        <v>0</v>
      </c>
      <c r="AD2562" s="84">
        <v>49</v>
      </c>
      <c r="AE2562" s="87" t="s">
        <v>5582</v>
      </c>
      <c r="AF2562" s="84" t="b">
        <v>0</v>
      </c>
      <c r="AG2562" s="84" t="s">
        <v>5604</v>
      </c>
      <c r="AH2562" s="84"/>
      <c r="AI2562" s="87" t="s">
        <v>5552</v>
      </c>
      <c r="AJ2562" s="84" t="b">
        <v>0</v>
      </c>
      <c r="AK2562" s="84">
        <v>43</v>
      </c>
      <c r="AL2562" s="87" t="s">
        <v>5552</v>
      </c>
      <c r="AM2562" s="84" t="s">
        <v>5684</v>
      </c>
      <c r="AN2562" s="84" t="b">
        <v>0</v>
      </c>
      <c r="AO2562" s="87" t="s">
        <v>5537</v>
      </c>
      <c r="AP2562" s="84" t="s">
        <v>179</v>
      </c>
      <c r="AQ2562" s="84">
        <v>0</v>
      </c>
      <c r="AR2562" s="84">
        <v>0</v>
      </c>
      <c r="AS2562" s="84"/>
      <c r="AT2562" s="84"/>
      <c r="AU2562" s="84"/>
      <c r="AV2562" s="84"/>
      <c r="AW2562" s="84"/>
      <c r="AX2562" s="84"/>
      <c r="AY2562" s="84"/>
      <c r="AZ2562" s="84"/>
    </row>
    <row r="2563" spans="1:52" x14ac:dyDescent="0.55000000000000004">
      <c r="A2563" s="69" t="s">
        <v>699</v>
      </c>
      <c r="B2563" s="69" t="s">
        <v>976</v>
      </c>
      <c r="C2563" s="70"/>
      <c r="D2563" s="71"/>
      <c r="E2563" s="72"/>
      <c r="F2563" s="73"/>
      <c r="G2563" s="70"/>
      <c r="H2563" s="74"/>
      <c r="I2563" s="75"/>
      <c r="J2563" s="75"/>
      <c r="K2563" s="36"/>
      <c r="L2563" s="82"/>
      <c r="M2563" s="82"/>
      <c r="N2563" s="77"/>
      <c r="O2563" s="84" t="s">
        <v>1270</v>
      </c>
      <c r="P2563" s="86">
        <v>43424.897118055553</v>
      </c>
      <c r="Q2563" s="84" t="s">
        <v>1313</v>
      </c>
      <c r="R2563" s="84"/>
      <c r="S2563" s="84"/>
      <c r="T2563" s="84" t="s">
        <v>2273</v>
      </c>
      <c r="U2563" s="88" t="s">
        <v>2542</v>
      </c>
      <c r="V2563" s="88" t="s">
        <v>2542</v>
      </c>
      <c r="W2563" s="86">
        <v>43424.897118055553</v>
      </c>
      <c r="X2563" s="88" t="s">
        <v>3862</v>
      </c>
      <c r="Y2563" s="84"/>
      <c r="Z2563" s="84"/>
      <c r="AA2563" s="87" t="s">
        <v>4992</v>
      </c>
      <c r="AB2563" s="87" t="s">
        <v>5537</v>
      </c>
      <c r="AC2563" s="84" t="b">
        <v>0</v>
      </c>
      <c r="AD2563" s="84">
        <v>49</v>
      </c>
      <c r="AE2563" s="87" t="s">
        <v>5582</v>
      </c>
      <c r="AF2563" s="84" t="b">
        <v>0</v>
      </c>
      <c r="AG2563" s="84" t="s">
        <v>5604</v>
      </c>
      <c r="AH2563" s="84"/>
      <c r="AI2563" s="87" t="s">
        <v>5552</v>
      </c>
      <c r="AJ2563" s="84" t="b">
        <v>0</v>
      </c>
      <c r="AK2563" s="84">
        <v>43</v>
      </c>
      <c r="AL2563" s="87" t="s">
        <v>5552</v>
      </c>
      <c r="AM2563" s="84" t="s">
        <v>5684</v>
      </c>
      <c r="AN2563" s="84" t="b">
        <v>0</v>
      </c>
      <c r="AO2563" s="87" t="s">
        <v>5537</v>
      </c>
      <c r="AP2563" s="84" t="s">
        <v>179</v>
      </c>
      <c r="AQ2563" s="84">
        <v>0</v>
      </c>
      <c r="AR2563" s="84">
        <v>0</v>
      </c>
      <c r="AS2563" s="84"/>
      <c r="AT2563" s="84"/>
      <c r="AU2563" s="84"/>
      <c r="AV2563" s="84"/>
      <c r="AW2563" s="84"/>
      <c r="AX2563" s="84"/>
      <c r="AY2563" s="84"/>
      <c r="AZ2563" s="84"/>
    </row>
    <row r="2564" spans="1:52" x14ac:dyDescent="0.55000000000000004">
      <c r="A2564" s="69" t="s">
        <v>699</v>
      </c>
      <c r="B2564" s="69" t="s">
        <v>696</v>
      </c>
      <c r="C2564" s="70"/>
      <c r="D2564" s="71"/>
      <c r="E2564" s="72"/>
      <c r="F2564" s="73"/>
      <c r="G2564" s="70"/>
      <c r="H2564" s="74"/>
      <c r="I2564" s="75"/>
      <c r="J2564" s="75"/>
      <c r="K2564" s="36"/>
      <c r="L2564" s="82"/>
      <c r="M2564" s="82"/>
      <c r="N2564" s="77"/>
      <c r="O2564" s="84" t="s">
        <v>1270</v>
      </c>
      <c r="P2564" s="86">
        <v>43424.897118055553</v>
      </c>
      <c r="Q2564" s="84" t="s">
        <v>1313</v>
      </c>
      <c r="R2564" s="84"/>
      <c r="S2564" s="84"/>
      <c r="T2564" s="84" t="s">
        <v>2273</v>
      </c>
      <c r="U2564" s="88" t="s">
        <v>2542</v>
      </c>
      <c r="V2564" s="88" t="s">
        <v>2542</v>
      </c>
      <c r="W2564" s="86">
        <v>43424.897118055553</v>
      </c>
      <c r="X2564" s="88" t="s">
        <v>3862</v>
      </c>
      <c r="Y2564" s="84"/>
      <c r="Z2564" s="84"/>
      <c r="AA2564" s="87" t="s">
        <v>4992</v>
      </c>
      <c r="AB2564" s="87" t="s">
        <v>5537</v>
      </c>
      <c r="AC2564" s="84" t="b">
        <v>0</v>
      </c>
      <c r="AD2564" s="84">
        <v>49</v>
      </c>
      <c r="AE2564" s="87" t="s">
        <v>5582</v>
      </c>
      <c r="AF2564" s="84" t="b">
        <v>0</v>
      </c>
      <c r="AG2564" s="84" t="s">
        <v>5604</v>
      </c>
      <c r="AH2564" s="84"/>
      <c r="AI2564" s="87" t="s">
        <v>5552</v>
      </c>
      <c r="AJ2564" s="84" t="b">
        <v>0</v>
      </c>
      <c r="AK2564" s="84">
        <v>43</v>
      </c>
      <c r="AL2564" s="87" t="s">
        <v>5552</v>
      </c>
      <c r="AM2564" s="84" t="s">
        <v>5684</v>
      </c>
      <c r="AN2564" s="84" t="b">
        <v>0</v>
      </c>
      <c r="AO2564" s="87" t="s">
        <v>5537</v>
      </c>
      <c r="AP2564" s="84" t="s">
        <v>179</v>
      </c>
      <c r="AQ2564" s="84">
        <v>0</v>
      </c>
      <c r="AR2564" s="84">
        <v>0</v>
      </c>
      <c r="AS2564" s="84"/>
      <c r="AT2564" s="84"/>
      <c r="AU2564" s="84"/>
      <c r="AV2564" s="84"/>
      <c r="AW2564" s="84"/>
      <c r="AX2564" s="84"/>
      <c r="AY2564" s="84"/>
      <c r="AZ2564" s="84"/>
    </row>
    <row r="2565" spans="1:52" x14ac:dyDescent="0.55000000000000004">
      <c r="A2565" s="69" t="s">
        <v>699</v>
      </c>
      <c r="B2565" s="69" t="s">
        <v>691</v>
      </c>
      <c r="C2565" s="70"/>
      <c r="D2565" s="71"/>
      <c r="E2565" s="72"/>
      <c r="F2565" s="73"/>
      <c r="G2565" s="70"/>
      <c r="H2565" s="74"/>
      <c r="I2565" s="75"/>
      <c r="J2565" s="75"/>
      <c r="K2565" s="36"/>
      <c r="L2565" s="82"/>
      <c r="M2565" s="82"/>
      <c r="N2565" s="77"/>
      <c r="O2565" s="84" t="s">
        <v>1270</v>
      </c>
      <c r="P2565" s="86">
        <v>43424.897118055553</v>
      </c>
      <c r="Q2565" s="84" t="s">
        <v>1313</v>
      </c>
      <c r="R2565" s="84"/>
      <c r="S2565" s="84"/>
      <c r="T2565" s="84" t="s">
        <v>2273</v>
      </c>
      <c r="U2565" s="88" t="s">
        <v>2542</v>
      </c>
      <c r="V2565" s="88" t="s">
        <v>2542</v>
      </c>
      <c r="W2565" s="86">
        <v>43424.897118055553</v>
      </c>
      <c r="X2565" s="88" t="s">
        <v>3862</v>
      </c>
      <c r="Y2565" s="84"/>
      <c r="Z2565" s="84"/>
      <c r="AA2565" s="87" t="s">
        <v>4992</v>
      </c>
      <c r="AB2565" s="87" t="s">
        <v>5537</v>
      </c>
      <c r="AC2565" s="84" t="b">
        <v>0</v>
      </c>
      <c r="AD2565" s="84">
        <v>49</v>
      </c>
      <c r="AE2565" s="87" t="s">
        <v>5582</v>
      </c>
      <c r="AF2565" s="84" t="b">
        <v>0</v>
      </c>
      <c r="AG2565" s="84" t="s">
        <v>5604</v>
      </c>
      <c r="AH2565" s="84"/>
      <c r="AI2565" s="87" t="s">
        <v>5552</v>
      </c>
      <c r="AJ2565" s="84" t="b">
        <v>0</v>
      </c>
      <c r="AK2565" s="84">
        <v>43</v>
      </c>
      <c r="AL2565" s="87" t="s">
        <v>5552</v>
      </c>
      <c r="AM2565" s="84" t="s">
        <v>5684</v>
      </c>
      <c r="AN2565" s="84" t="b">
        <v>0</v>
      </c>
      <c r="AO2565" s="87" t="s">
        <v>5537</v>
      </c>
      <c r="AP2565" s="84" t="s">
        <v>179</v>
      </c>
      <c r="AQ2565" s="84">
        <v>0</v>
      </c>
      <c r="AR2565" s="84">
        <v>0</v>
      </c>
      <c r="AS2565" s="84"/>
      <c r="AT2565" s="84"/>
      <c r="AU2565" s="84"/>
      <c r="AV2565" s="84"/>
      <c r="AW2565" s="84"/>
      <c r="AX2565" s="84"/>
      <c r="AY2565" s="84"/>
      <c r="AZ2565" s="84"/>
    </row>
    <row r="2566" spans="1:52" x14ac:dyDescent="0.55000000000000004">
      <c r="A2566" s="69" t="s">
        <v>699</v>
      </c>
      <c r="B2566" s="69" t="s">
        <v>692</v>
      </c>
      <c r="C2566" s="70"/>
      <c r="D2566" s="71"/>
      <c r="E2566" s="72"/>
      <c r="F2566" s="73"/>
      <c r="G2566" s="70"/>
      <c r="H2566" s="74"/>
      <c r="I2566" s="75"/>
      <c r="J2566" s="75"/>
      <c r="K2566" s="36"/>
      <c r="L2566" s="82"/>
      <c r="M2566" s="82"/>
      <c r="N2566" s="77"/>
      <c r="O2566" s="84" t="s">
        <v>1270</v>
      </c>
      <c r="P2566" s="86">
        <v>43424.897118055553</v>
      </c>
      <c r="Q2566" s="84" t="s">
        <v>1313</v>
      </c>
      <c r="R2566" s="84"/>
      <c r="S2566" s="84"/>
      <c r="T2566" s="84" t="s">
        <v>2273</v>
      </c>
      <c r="U2566" s="88" t="s">
        <v>2542</v>
      </c>
      <c r="V2566" s="88" t="s">
        <v>2542</v>
      </c>
      <c r="W2566" s="86">
        <v>43424.897118055553</v>
      </c>
      <c r="X2566" s="88" t="s">
        <v>3862</v>
      </c>
      <c r="Y2566" s="84"/>
      <c r="Z2566" s="84"/>
      <c r="AA2566" s="87" t="s">
        <v>4992</v>
      </c>
      <c r="AB2566" s="87" t="s">
        <v>5537</v>
      </c>
      <c r="AC2566" s="84" t="b">
        <v>0</v>
      </c>
      <c r="AD2566" s="84">
        <v>49</v>
      </c>
      <c r="AE2566" s="87" t="s">
        <v>5582</v>
      </c>
      <c r="AF2566" s="84" t="b">
        <v>0</v>
      </c>
      <c r="AG2566" s="84" t="s">
        <v>5604</v>
      </c>
      <c r="AH2566" s="84"/>
      <c r="AI2566" s="87" t="s">
        <v>5552</v>
      </c>
      <c r="AJ2566" s="84" t="b">
        <v>0</v>
      </c>
      <c r="AK2566" s="84">
        <v>43</v>
      </c>
      <c r="AL2566" s="87" t="s">
        <v>5552</v>
      </c>
      <c r="AM2566" s="84" t="s">
        <v>5684</v>
      </c>
      <c r="AN2566" s="84" t="b">
        <v>0</v>
      </c>
      <c r="AO2566" s="87" t="s">
        <v>5537</v>
      </c>
      <c r="AP2566" s="84" t="s">
        <v>179</v>
      </c>
      <c r="AQ2566" s="84">
        <v>0</v>
      </c>
      <c r="AR2566" s="84">
        <v>0</v>
      </c>
      <c r="AS2566" s="84"/>
      <c r="AT2566" s="84"/>
      <c r="AU2566" s="84"/>
      <c r="AV2566" s="84"/>
      <c r="AW2566" s="84"/>
      <c r="AX2566" s="84"/>
      <c r="AY2566" s="84"/>
      <c r="AZ2566" s="84"/>
    </row>
    <row r="2567" spans="1:52" x14ac:dyDescent="0.55000000000000004">
      <c r="A2567" s="69" t="s">
        <v>699</v>
      </c>
      <c r="B2567" s="69" t="s">
        <v>693</v>
      </c>
      <c r="C2567" s="70"/>
      <c r="D2567" s="71"/>
      <c r="E2567" s="72"/>
      <c r="F2567" s="73"/>
      <c r="G2567" s="70"/>
      <c r="H2567" s="74"/>
      <c r="I2567" s="75"/>
      <c r="J2567" s="75"/>
      <c r="K2567" s="36"/>
      <c r="L2567" s="82"/>
      <c r="M2567" s="82"/>
      <c r="N2567" s="77"/>
      <c r="O2567" s="84" t="s">
        <v>1270</v>
      </c>
      <c r="P2567" s="86">
        <v>43424.897118055553</v>
      </c>
      <c r="Q2567" s="84" t="s">
        <v>1313</v>
      </c>
      <c r="R2567" s="84"/>
      <c r="S2567" s="84"/>
      <c r="T2567" s="84" t="s">
        <v>2273</v>
      </c>
      <c r="U2567" s="88" t="s">
        <v>2542</v>
      </c>
      <c r="V2567" s="88" t="s">
        <v>2542</v>
      </c>
      <c r="W2567" s="86">
        <v>43424.897118055553</v>
      </c>
      <c r="X2567" s="88" t="s">
        <v>3862</v>
      </c>
      <c r="Y2567" s="84"/>
      <c r="Z2567" s="84"/>
      <c r="AA2567" s="87" t="s">
        <v>4992</v>
      </c>
      <c r="AB2567" s="87" t="s">
        <v>5537</v>
      </c>
      <c r="AC2567" s="84" t="b">
        <v>0</v>
      </c>
      <c r="AD2567" s="84">
        <v>49</v>
      </c>
      <c r="AE2567" s="87" t="s">
        <v>5582</v>
      </c>
      <c r="AF2567" s="84" t="b">
        <v>0</v>
      </c>
      <c r="AG2567" s="84" t="s">
        <v>5604</v>
      </c>
      <c r="AH2567" s="84"/>
      <c r="AI2567" s="87" t="s">
        <v>5552</v>
      </c>
      <c r="AJ2567" s="84" t="b">
        <v>0</v>
      </c>
      <c r="AK2567" s="84">
        <v>43</v>
      </c>
      <c r="AL2567" s="87" t="s">
        <v>5552</v>
      </c>
      <c r="AM2567" s="84" t="s">
        <v>5684</v>
      </c>
      <c r="AN2567" s="84" t="b">
        <v>0</v>
      </c>
      <c r="AO2567" s="87" t="s">
        <v>5537</v>
      </c>
      <c r="AP2567" s="84" t="s">
        <v>179</v>
      </c>
      <c r="AQ2567" s="84">
        <v>0</v>
      </c>
      <c r="AR2567" s="84">
        <v>0</v>
      </c>
      <c r="AS2567" s="84"/>
      <c r="AT2567" s="84"/>
      <c r="AU2567" s="84"/>
      <c r="AV2567" s="84"/>
      <c r="AW2567" s="84"/>
      <c r="AX2567" s="84"/>
      <c r="AY2567" s="84"/>
      <c r="AZ2567" s="84"/>
    </row>
    <row r="2568" spans="1:52" x14ac:dyDescent="0.55000000000000004">
      <c r="A2568" s="69" t="s">
        <v>699</v>
      </c>
      <c r="B2568" s="69" t="s">
        <v>977</v>
      </c>
      <c r="C2568" s="70"/>
      <c r="D2568" s="71"/>
      <c r="E2568" s="72"/>
      <c r="F2568" s="73"/>
      <c r="G2568" s="70"/>
      <c r="H2568" s="74"/>
      <c r="I2568" s="75"/>
      <c r="J2568" s="75"/>
      <c r="K2568" s="36"/>
      <c r="L2568" s="82"/>
      <c r="M2568" s="82"/>
      <c r="N2568" s="77"/>
      <c r="O2568" s="84" t="s">
        <v>1270</v>
      </c>
      <c r="P2568" s="86">
        <v>43424.897118055553</v>
      </c>
      <c r="Q2568" s="84" t="s">
        <v>1313</v>
      </c>
      <c r="R2568" s="84"/>
      <c r="S2568" s="84"/>
      <c r="T2568" s="84" t="s">
        <v>2273</v>
      </c>
      <c r="U2568" s="88" t="s">
        <v>2542</v>
      </c>
      <c r="V2568" s="88" t="s">
        <v>2542</v>
      </c>
      <c r="W2568" s="86">
        <v>43424.897118055553</v>
      </c>
      <c r="X2568" s="88" t="s">
        <v>3862</v>
      </c>
      <c r="Y2568" s="84"/>
      <c r="Z2568" s="84"/>
      <c r="AA2568" s="87" t="s">
        <v>4992</v>
      </c>
      <c r="AB2568" s="87" t="s">
        <v>5537</v>
      </c>
      <c r="AC2568" s="84" t="b">
        <v>0</v>
      </c>
      <c r="AD2568" s="84">
        <v>49</v>
      </c>
      <c r="AE2568" s="87" t="s">
        <v>5582</v>
      </c>
      <c r="AF2568" s="84" t="b">
        <v>0</v>
      </c>
      <c r="AG2568" s="84" t="s">
        <v>5604</v>
      </c>
      <c r="AH2568" s="84"/>
      <c r="AI2568" s="87" t="s">
        <v>5552</v>
      </c>
      <c r="AJ2568" s="84" t="b">
        <v>0</v>
      </c>
      <c r="AK2568" s="84">
        <v>43</v>
      </c>
      <c r="AL2568" s="87" t="s">
        <v>5552</v>
      </c>
      <c r="AM2568" s="84" t="s">
        <v>5684</v>
      </c>
      <c r="AN2568" s="84" t="b">
        <v>0</v>
      </c>
      <c r="AO2568" s="87" t="s">
        <v>5537</v>
      </c>
      <c r="AP2568" s="84" t="s">
        <v>179</v>
      </c>
      <c r="AQ2568" s="84">
        <v>0</v>
      </c>
      <c r="AR2568" s="84">
        <v>0</v>
      </c>
      <c r="AS2568" s="84"/>
      <c r="AT2568" s="84"/>
      <c r="AU2568" s="84"/>
      <c r="AV2568" s="84"/>
      <c r="AW2568" s="84"/>
      <c r="AX2568" s="84"/>
      <c r="AY2568" s="84"/>
      <c r="AZ2568" s="84"/>
    </row>
    <row r="2569" spans="1:52" x14ac:dyDescent="0.55000000000000004">
      <c r="A2569" s="69" t="s">
        <v>699</v>
      </c>
      <c r="B2569" s="69" t="s">
        <v>978</v>
      </c>
      <c r="C2569" s="70"/>
      <c r="D2569" s="71"/>
      <c r="E2569" s="72"/>
      <c r="F2569" s="73"/>
      <c r="G2569" s="70"/>
      <c r="H2569" s="74"/>
      <c r="I2569" s="75"/>
      <c r="J2569" s="75"/>
      <c r="K2569" s="36"/>
      <c r="L2569" s="82"/>
      <c r="M2569" s="82"/>
      <c r="N2569" s="77"/>
      <c r="O2569" s="84" t="s">
        <v>1270</v>
      </c>
      <c r="P2569" s="86">
        <v>43424.897118055553</v>
      </c>
      <c r="Q2569" s="84" t="s">
        <v>1313</v>
      </c>
      <c r="R2569" s="84"/>
      <c r="S2569" s="84"/>
      <c r="T2569" s="84" t="s">
        <v>2273</v>
      </c>
      <c r="U2569" s="88" t="s">
        <v>2542</v>
      </c>
      <c r="V2569" s="88" t="s">
        <v>2542</v>
      </c>
      <c r="W2569" s="86">
        <v>43424.897118055553</v>
      </c>
      <c r="X2569" s="88" t="s">
        <v>3862</v>
      </c>
      <c r="Y2569" s="84"/>
      <c r="Z2569" s="84"/>
      <c r="AA2569" s="87" t="s">
        <v>4992</v>
      </c>
      <c r="AB2569" s="87" t="s">
        <v>5537</v>
      </c>
      <c r="AC2569" s="84" t="b">
        <v>0</v>
      </c>
      <c r="AD2569" s="84">
        <v>49</v>
      </c>
      <c r="AE2569" s="87" t="s">
        <v>5582</v>
      </c>
      <c r="AF2569" s="84" t="b">
        <v>0</v>
      </c>
      <c r="AG2569" s="84" t="s">
        <v>5604</v>
      </c>
      <c r="AH2569" s="84"/>
      <c r="AI2569" s="87" t="s">
        <v>5552</v>
      </c>
      <c r="AJ2569" s="84" t="b">
        <v>0</v>
      </c>
      <c r="AK2569" s="84">
        <v>43</v>
      </c>
      <c r="AL2569" s="87" t="s">
        <v>5552</v>
      </c>
      <c r="AM2569" s="84" t="s">
        <v>5684</v>
      </c>
      <c r="AN2569" s="84" t="b">
        <v>0</v>
      </c>
      <c r="AO2569" s="87" t="s">
        <v>5537</v>
      </c>
      <c r="AP2569" s="84" t="s">
        <v>179</v>
      </c>
      <c r="AQ2569" s="84">
        <v>0</v>
      </c>
      <c r="AR2569" s="84">
        <v>0</v>
      </c>
      <c r="AS2569" s="84"/>
      <c r="AT2569" s="84"/>
      <c r="AU2569" s="84"/>
      <c r="AV2569" s="84"/>
      <c r="AW2569" s="84"/>
      <c r="AX2569" s="84"/>
      <c r="AY2569" s="84"/>
      <c r="AZ2569" s="84"/>
    </row>
    <row r="2570" spans="1:52" x14ac:dyDescent="0.55000000000000004">
      <c r="A2570" s="69" t="s">
        <v>699</v>
      </c>
      <c r="B2570" s="69" t="s">
        <v>979</v>
      </c>
      <c r="C2570" s="70"/>
      <c r="D2570" s="71"/>
      <c r="E2570" s="72"/>
      <c r="F2570" s="73"/>
      <c r="G2570" s="70"/>
      <c r="H2570" s="74"/>
      <c r="I2570" s="75"/>
      <c r="J2570" s="75"/>
      <c r="K2570" s="36"/>
      <c r="L2570" s="82"/>
      <c r="M2570" s="82"/>
      <c r="N2570" s="77"/>
      <c r="O2570" s="84" t="s">
        <v>1270</v>
      </c>
      <c r="P2570" s="86">
        <v>43424.897118055553</v>
      </c>
      <c r="Q2570" s="84" t="s">
        <v>1313</v>
      </c>
      <c r="R2570" s="84"/>
      <c r="S2570" s="84"/>
      <c r="T2570" s="84" t="s">
        <v>2273</v>
      </c>
      <c r="U2570" s="88" t="s">
        <v>2542</v>
      </c>
      <c r="V2570" s="88" t="s">
        <v>2542</v>
      </c>
      <c r="W2570" s="86">
        <v>43424.897118055553</v>
      </c>
      <c r="X2570" s="88" t="s">
        <v>3862</v>
      </c>
      <c r="Y2570" s="84"/>
      <c r="Z2570" s="84"/>
      <c r="AA2570" s="87" t="s">
        <v>4992</v>
      </c>
      <c r="AB2570" s="87" t="s">
        <v>5537</v>
      </c>
      <c r="AC2570" s="84" t="b">
        <v>0</v>
      </c>
      <c r="AD2570" s="84">
        <v>49</v>
      </c>
      <c r="AE2570" s="87" t="s">
        <v>5582</v>
      </c>
      <c r="AF2570" s="84" t="b">
        <v>0</v>
      </c>
      <c r="AG2570" s="84" t="s">
        <v>5604</v>
      </c>
      <c r="AH2570" s="84"/>
      <c r="AI2570" s="87" t="s">
        <v>5552</v>
      </c>
      <c r="AJ2570" s="84" t="b">
        <v>0</v>
      </c>
      <c r="AK2570" s="84">
        <v>43</v>
      </c>
      <c r="AL2570" s="87" t="s">
        <v>5552</v>
      </c>
      <c r="AM2570" s="84" t="s">
        <v>5684</v>
      </c>
      <c r="AN2570" s="84" t="b">
        <v>0</v>
      </c>
      <c r="AO2570" s="87" t="s">
        <v>5537</v>
      </c>
      <c r="AP2570" s="84" t="s">
        <v>179</v>
      </c>
      <c r="AQ2570" s="84">
        <v>0</v>
      </c>
      <c r="AR2570" s="84">
        <v>0</v>
      </c>
      <c r="AS2570" s="84"/>
      <c r="AT2570" s="84"/>
      <c r="AU2570" s="84"/>
      <c r="AV2570" s="84"/>
      <c r="AW2570" s="84"/>
      <c r="AX2570" s="84"/>
      <c r="AY2570" s="84"/>
      <c r="AZ2570" s="84"/>
    </row>
    <row r="2571" spans="1:52" x14ac:dyDescent="0.55000000000000004">
      <c r="A2571" s="69" t="s">
        <v>699</v>
      </c>
      <c r="B2571" s="69" t="s">
        <v>980</v>
      </c>
      <c r="C2571" s="70"/>
      <c r="D2571" s="71"/>
      <c r="E2571" s="72"/>
      <c r="F2571" s="73"/>
      <c r="G2571" s="70"/>
      <c r="H2571" s="74"/>
      <c r="I2571" s="75"/>
      <c r="J2571" s="75"/>
      <c r="K2571" s="36"/>
      <c r="L2571" s="82"/>
      <c r="M2571" s="82"/>
      <c r="N2571" s="77"/>
      <c r="O2571" s="84" t="s">
        <v>1270</v>
      </c>
      <c r="P2571" s="86">
        <v>43424.897118055553</v>
      </c>
      <c r="Q2571" s="84" t="s">
        <v>1313</v>
      </c>
      <c r="R2571" s="84"/>
      <c r="S2571" s="84"/>
      <c r="T2571" s="84" t="s">
        <v>2273</v>
      </c>
      <c r="U2571" s="88" t="s">
        <v>2542</v>
      </c>
      <c r="V2571" s="88" t="s">
        <v>2542</v>
      </c>
      <c r="W2571" s="86">
        <v>43424.897118055553</v>
      </c>
      <c r="X2571" s="88" t="s">
        <v>3862</v>
      </c>
      <c r="Y2571" s="84"/>
      <c r="Z2571" s="84"/>
      <c r="AA2571" s="87" t="s">
        <v>4992</v>
      </c>
      <c r="AB2571" s="87" t="s">
        <v>5537</v>
      </c>
      <c r="AC2571" s="84" t="b">
        <v>0</v>
      </c>
      <c r="AD2571" s="84">
        <v>49</v>
      </c>
      <c r="AE2571" s="87" t="s">
        <v>5582</v>
      </c>
      <c r="AF2571" s="84" t="b">
        <v>0</v>
      </c>
      <c r="AG2571" s="84" t="s">
        <v>5604</v>
      </c>
      <c r="AH2571" s="84"/>
      <c r="AI2571" s="87" t="s">
        <v>5552</v>
      </c>
      <c r="AJ2571" s="84" t="b">
        <v>0</v>
      </c>
      <c r="AK2571" s="84">
        <v>43</v>
      </c>
      <c r="AL2571" s="87" t="s">
        <v>5552</v>
      </c>
      <c r="AM2571" s="84" t="s">
        <v>5684</v>
      </c>
      <c r="AN2571" s="84" t="b">
        <v>0</v>
      </c>
      <c r="AO2571" s="87" t="s">
        <v>5537</v>
      </c>
      <c r="AP2571" s="84" t="s">
        <v>179</v>
      </c>
      <c r="AQ2571" s="84">
        <v>0</v>
      </c>
      <c r="AR2571" s="84">
        <v>0</v>
      </c>
      <c r="AS2571" s="84"/>
      <c r="AT2571" s="84"/>
      <c r="AU2571" s="84"/>
      <c r="AV2571" s="84"/>
      <c r="AW2571" s="84"/>
      <c r="AX2571" s="84"/>
      <c r="AY2571" s="84"/>
      <c r="AZ2571" s="84"/>
    </row>
    <row r="2572" spans="1:52" x14ac:dyDescent="0.55000000000000004">
      <c r="A2572" s="69" t="s">
        <v>699</v>
      </c>
      <c r="B2572" s="69" t="s">
        <v>981</v>
      </c>
      <c r="C2572" s="70"/>
      <c r="D2572" s="71"/>
      <c r="E2572" s="72"/>
      <c r="F2572" s="73"/>
      <c r="G2572" s="70"/>
      <c r="H2572" s="74"/>
      <c r="I2572" s="75"/>
      <c r="J2572" s="75"/>
      <c r="K2572" s="36"/>
      <c r="L2572" s="82"/>
      <c r="M2572" s="82"/>
      <c r="N2572" s="77"/>
      <c r="O2572" s="84" t="s">
        <v>1270</v>
      </c>
      <c r="P2572" s="86">
        <v>43424.897118055553</v>
      </c>
      <c r="Q2572" s="84" t="s">
        <v>1313</v>
      </c>
      <c r="R2572" s="84"/>
      <c r="S2572" s="84"/>
      <c r="T2572" s="84" t="s">
        <v>2273</v>
      </c>
      <c r="U2572" s="88" t="s">
        <v>2542</v>
      </c>
      <c r="V2572" s="88" t="s">
        <v>2542</v>
      </c>
      <c r="W2572" s="86">
        <v>43424.897118055553</v>
      </c>
      <c r="X2572" s="88" t="s">
        <v>3862</v>
      </c>
      <c r="Y2572" s="84"/>
      <c r="Z2572" s="84"/>
      <c r="AA2572" s="87" t="s">
        <v>4992</v>
      </c>
      <c r="AB2572" s="87" t="s">
        <v>5537</v>
      </c>
      <c r="AC2572" s="84" t="b">
        <v>0</v>
      </c>
      <c r="AD2572" s="84">
        <v>49</v>
      </c>
      <c r="AE2572" s="87" t="s">
        <v>5582</v>
      </c>
      <c r="AF2572" s="84" t="b">
        <v>0</v>
      </c>
      <c r="AG2572" s="84" t="s">
        <v>5604</v>
      </c>
      <c r="AH2572" s="84"/>
      <c r="AI2572" s="87" t="s">
        <v>5552</v>
      </c>
      <c r="AJ2572" s="84" t="b">
        <v>0</v>
      </c>
      <c r="AK2572" s="84">
        <v>43</v>
      </c>
      <c r="AL2572" s="87" t="s">
        <v>5552</v>
      </c>
      <c r="AM2572" s="84" t="s">
        <v>5684</v>
      </c>
      <c r="AN2572" s="84" t="b">
        <v>0</v>
      </c>
      <c r="AO2572" s="87" t="s">
        <v>5537</v>
      </c>
      <c r="AP2572" s="84" t="s">
        <v>179</v>
      </c>
      <c r="AQ2572" s="84">
        <v>0</v>
      </c>
      <c r="AR2572" s="84">
        <v>0</v>
      </c>
      <c r="AS2572" s="84"/>
      <c r="AT2572" s="84"/>
      <c r="AU2572" s="84"/>
      <c r="AV2572" s="84"/>
      <c r="AW2572" s="84"/>
      <c r="AX2572" s="84"/>
      <c r="AY2572" s="84"/>
      <c r="AZ2572" s="84"/>
    </row>
    <row r="2573" spans="1:52" x14ac:dyDescent="0.55000000000000004">
      <c r="A2573" s="69" t="s">
        <v>699</v>
      </c>
      <c r="B2573" s="69" t="s">
        <v>982</v>
      </c>
      <c r="C2573" s="70"/>
      <c r="D2573" s="71"/>
      <c r="E2573" s="72"/>
      <c r="F2573" s="73"/>
      <c r="G2573" s="70"/>
      <c r="H2573" s="74"/>
      <c r="I2573" s="75"/>
      <c r="J2573" s="75"/>
      <c r="K2573" s="36"/>
      <c r="L2573" s="82"/>
      <c r="M2573" s="82"/>
      <c r="N2573" s="77"/>
      <c r="O2573" s="84" t="s">
        <v>1270</v>
      </c>
      <c r="P2573" s="86">
        <v>43424.897118055553</v>
      </c>
      <c r="Q2573" s="84" t="s">
        <v>1313</v>
      </c>
      <c r="R2573" s="84"/>
      <c r="S2573" s="84"/>
      <c r="T2573" s="84" t="s">
        <v>2273</v>
      </c>
      <c r="U2573" s="88" t="s">
        <v>2542</v>
      </c>
      <c r="V2573" s="88" t="s">
        <v>2542</v>
      </c>
      <c r="W2573" s="86">
        <v>43424.897118055553</v>
      </c>
      <c r="X2573" s="88" t="s">
        <v>3862</v>
      </c>
      <c r="Y2573" s="84"/>
      <c r="Z2573" s="84"/>
      <c r="AA2573" s="87" t="s">
        <v>4992</v>
      </c>
      <c r="AB2573" s="87" t="s">
        <v>5537</v>
      </c>
      <c r="AC2573" s="84" t="b">
        <v>0</v>
      </c>
      <c r="AD2573" s="84">
        <v>49</v>
      </c>
      <c r="AE2573" s="87" t="s">
        <v>5582</v>
      </c>
      <c r="AF2573" s="84" t="b">
        <v>0</v>
      </c>
      <c r="AG2573" s="84" t="s">
        <v>5604</v>
      </c>
      <c r="AH2573" s="84"/>
      <c r="AI2573" s="87" t="s">
        <v>5552</v>
      </c>
      <c r="AJ2573" s="84" t="b">
        <v>0</v>
      </c>
      <c r="AK2573" s="84">
        <v>43</v>
      </c>
      <c r="AL2573" s="87" t="s">
        <v>5552</v>
      </c>
      <c r="AM2573" s="84" t="s">
        <v>5684</v>
      </c>
      <c r="AN2573" s="84" t="b">
        <v>0</v>
      </c>
      <c r="AO2573" s="87" t="s">
        <v>5537</v>
      </c>
      <c r="AP2573" s="84" t="s">
        <v>179</v>
      </c>
      <c r="AQ2573" s="84">
        <v>0</v>
      </c>
      <c r="AR2573" s="84">
        <v>0</v>
      </c>
      <c r="AS2573" s="84"/>
      <c r="AT2573" s="84"/>
      <c r="AU2573" s="84"/>
      <c r="AV2573" s="84"/>
      <c r="AW2573" s="84"/>
      <c r="AX2573" s="84"/>
      <c r="AY2573" s="84"/>
      <c r="AZ2573" s="84"/>
    </row>
    <row r="2574" spans="1:52" x14ac:dyDescent="0.55000000000000004">
      <c r="A2574" s="69" t="s">
        <v>699</v>
      </c>
      <c r="B2574" s="69" t="s">
        <v>983</v>
      </c>
      <c r="C2574" s="70"/>
      <c r="D2574" s="71"/>
      <c r="E2574" s="72"/>
      <c r="F2574" s="73"/>
      <c r="G2574" s="70"/>
      <c r="H2574" s="74"/>
      <c r="I2574" s="75"/>
      <c r="J2574" s="75"/>
      <c r="K2574" s="36"/>
      <c r="L2574" s="82"/>
      <c r="M2574" s="82"/>
      <c r="N2574" s="77"/>
      <c r="O2574" s="84" t="s">
        <v>1270</v>
      </c>
      <c r="P2574" s="86">
        <v>43424.897118055553</v>
      </c>
      <c r="Q2574" s="84" t="s">
        <v>1313</v>
      </c>
      <c r="R2574" s="84"/>
      <c r="S2574" s="84"/>
      <c r="T2574" s="84" t="s">
        <v>2273</v>
      </c>
      <c r="U2574" s="88" t="s">
        <v>2542</v>
      </c>
      <c r="V2574" s="88" t="s">
        <v>2542</v>
      </c>
      <c r="W2574" s="86">
        <v>43424.897118055553</v>
      </c>
      <c r="X2574" s="88" t="s">
        <v>3862</v>
      </c>
      <c r="Y2574" s="84"/>
      <c r="Z2574" s="84"/>
      <c r="AA2574" s="87" t="s">
        <v>4992</v>
      </c>
      <c r="AB2574" s="87" t="s">
        <v>5537</v>
      </c>
      <c r="AC2574" s="84" t="b">
        <v>0</v>
      </c>
      <c r="AD2574" s="84">
        <v>49</v>
      </c>
      <c r="AE2574" s="87" t="s">
        <v>5582</v>
      </c>
      <c r="AF2574" s="84" t="b">
        <v>0</v>
      </c>
      <c r="AG2574" s="84" t="s">
        <v>5604</v>
      </c>
      <c r="AH2574" s="84"/>
      <c r="AI2574" s="87" t="s">
        <v>5552</v>
      </c>
      <c r="AJ2574" s="84" t="b">
        <v>0</v>
      </c>
      <c r="AK2574" s="84">
        <v>43</v>
      </c>
      <c r="AL2574" s="87" t="s">
        <v>5552</v>
      </c>
      <c r="AM2574" s="84" t="s">
        <v>5684</v>
      </c>
      <c r="AN2574" s="84" t="b">
        <v>0</v>
      </c>
      <c r="AO2574" s="87" t="s">
        <v>5537</v>
      </c>
      <c r="AP2574" s="84" t="s">
        <v>179</v>
      </c>
      <c r="AQ2574" s="84">
        <v>0</v>
      </c>
      <c r="AR2574" s="84">
        <v>0</v>
      </c>
      <c r="AS2574" s="84"/>
      <c r="AT2574" s="84"/>
      <c r="AU2574" s="84"/>
      <c r="AV2574" s="84"/>
      <c r="AW2574" s="84"/>
      <c r="AX2574" s="84"/>
      <c r="AY2574" s="84"/>
      <c r="AZ2574" s="84"/>
    </row>
    <row r="2575" spans="1:52" x14ac:dyDescent="0.55000000000000004">
      <c r="A2575" s="69" t="s">
        <v>699</v>
      </c>
      <c r="B2575" s="69" t="s">
        <v>704</v>
      </c>
      <c r="C2575" s="70"/>
      <c r="D2575" s="71"/>
      <c r="E2575" s="72"/>
      <c r="F2575" s="73"/>
      <c r="G2575" s="70"/>
      <c r="H2575" s="74"/>
      <c r="I2575" s="75"/>
      <c r="J2575" s="75"/>
      <c r="K2575" s="36"/>
      <c r="L2575" s="82"/>
      <c r="M2575" s="82"/>
      <c r="N2575" s="77"/>
      <c r="O2575" s="84" t="s">
        <v>1270</v>
      </c>
      <c r="P2575" s="86">
        <v>43424.897118055553</v>
      </c>
      <c r="Q2575" s="84" t="s">
        <v>1313</v>
      </c>
      <c r="R2575" s="84"/>
      <c r="S2575" s="84"/>
      <c r="T2575" s="84" t="s">
        <v>2273</v>
      </c>
      <c r="U2575" s="88" t="s">
        <v>2542</v>
      </c>
      <c r="V2575" s="88" t="s">
        <v>2542</v>
      </c>
      <c r="W2575" s="86">
        <v>43424.897118055553</v>
      </c>
      <c r="X2575" s="88" t="s">
        <v>3862</v>
      </c>
      <c r="Y2575" s="84"/>
      <c r="Z2575" s="84"/>
      <c r="AA2575" s="87" t="s">
        <v>4992</v>
      </c>
      <c r="AB2575" s="87" t="s">
        <v>5537</v>
      </c>
      <c r="AC2575" s="84" t="b">
        <v>0</v>
      </c>
      <c r="AD2575" s="84">
        <v>49</v>
      </c>
      <c r="AE2575" s="87" t="s">
        <v>5582</v>
      </c>
      <c r="AF2575" s="84" t="b">
        <v>0</v>
      </c>
      <c r="AG2575" s="84" t="s">
        <v>5604</v>
      </c>
      <c r="AH2575" s="84"/>
      <c r="AI2575" s="87" t="s">
        <v>5552</v>
      </c>
      <c r="AJ2575" s="84" t="b">
        <v>0</v>
      </c>
      <c r="AK2575" s="84">
        <v>43</v>
      </c>
      <c r="AL2575" s="87" t="s">
        <v>5552</v>
      </c>
      <c r="AM2575" s="84" t="s">
        <v>5684</v>
      </c>
      <c r="AN2575" s="84" t="b">
        <v>0</v>
      </c>
      <c r="AO2575" s="87" t="s">
        <v>5537</v>
      </c>
      <c r="AP2575" s="84" t="s">
        <v>179</v>
      </c>
      <c r="AQ2575" s="84">
        <v>0</v>
      </c>
      <c r="AR2575" s="84">
        <v>0</v>
      </c>
      <c r="AS2575" s="84"/>
      <c r="AT2575" s="84"/>
      <c r="AU2575" s="84"/>
      <c r="AV2575" s="84"/>
      <c r="AW2575" s="84"/>
      <c r="AX2575" s="84"/>
      <c r="AY2575" s="84"/>
      <c r="AZ2575" s="84"/>
    </row>
    <row r="2576" spans="1:52" x14ac:dyDescent="0.55000000000000004">
      <c r="A2576" s="69" t="s">
        <v>699</v>
      </c>
      <c r="B2576" s="69" t="s">
        <v>984</v>
      </c>
      <c r="C2576" s="70"/>
      <c r="D2576" s="71"/>
      <c r="E2576" s="72"/>
      <c r="F2576" s="73"/>
      <c r="G2576" s="70"/>
      <c r="H2576" s="74"/>
      <c r="I2576" s="75"/>
      <c r="J2576" s="75"/>
      <c r="K2576" s="36"/>
      <c r="L2576" s="82"/>
      <c r="M2576" s="82"/>
      <c r="N2576" s="77"/>
      <c r="O2576" s="84" t="s">
        <v>1270</v>
      </c>
      <c r="P2576" s="86">
        <v>43424.897118055553</v>
      </c>
      <c r="Q2576" s="84" t="s">
        <v>1313</v>
      </c>
      <c r="R2576" s="84"/>
      <c r="S2576" s="84"/>
      <c r="T2576" s="84" t="s">
        <v>2273</v>
      </c>
      <c r="U2576" s="88" t="s">
        <v>2542</v>
      </c>
      <c r="V2576" s="88" t="s">
        <v>2542</v>
      </c>
      <c r="W2576" s="86">
        <v>43424.897118055553</v>
      </c>
      <c r="X2576" s="88" t="s">
        <v>3862</v>
      </c>
      <c r="Y2576" s="84"/>
      <c r="Z2576" s="84"/>
      <c r="AA2576" s="87" t="s">
        <v>4992</v>
      </c>
      <c r="AB2576" s="87" t="s">
        <v>5537</v>
      </c>
      <c r="AC2576" s="84" t="b">
        <v>0</v>
      </c>
      <c r="AD2576" s="84">
        <v>49</v>
      </c>
      <c r="AE2576" s="87" t="s">
        <v>5582</v>
      </c>
      <c r="AF2576" s="84" t="b">
        <v>0</v>
      </c>
      <c r="AG2576" s="84" t="s">
        <v>5604</v>
      </c>
      <c r="AH2576" s="84"/>
      <c r="AI2576" s="87" t="s">
        <v>5552</v>
      </c>
      <c r="AJ2576" s="84" t="b">
        <v>0</v>
      </c>
      <c r="AK2576" s="84">
        <v>43</v>
      </c>
      <c r="AL2576" s="87" t="s">
        <v>5552</v>
      </c>
      <c r="AM2576" s="84" t="s">
        <v>5684</v>
      </c>
      <c r="AN2576" s="84" t="b">
        <v>0</v>
      </c>
      <c r="AO2576" s="87" t="s">
        <v>5537</v>
      </c>
      <c r="AP2576" s="84" t="s">
        <v>179</v>
      </c>
      <c r="AQ2576" s="84">
        <v>0</v>
      </c>
      <c r="AR2576" s="84">
        <v>0</v>
      </c>
      <c r="AS2576" s="84"/>
      <c r="AT2576" s="84"/>
      <c r="AU2576" s="84"/>
      <c r="AV2576" s="84"/>
      <c r="AW2576" s="84"/>
      <c r="AX2576" s="84"/>
      <c r="AY2576" s="84"/>
      <c r="AZ2576" s="84"/>
    </row>
    <row r="2577" spans="1:52" x14ac:dyDescent="0.55000000000000004">
      <c r="A2577" s="69" t="s">
        <v>699</v>
      </c>
      <c r="B2577" s="69" t="s">
        <v>985</v>
      </c>
      <c r="C2577" s="70"/>
      <c r="D2577" s="71"/>
      <c r="E2577" s="72"/>
      <c r="F2577" s="73"/>
      <c r="G2577" s="70"/>
      <c r="H2577" s="74"/>
      <c r="I2577" s="75"/>
      <c r="J2577" s="75"/>
      <c r="K2577" s="36"/>
      <c r="L2577" s="82"/>
      <c r="M2577" s="82"/>
      <c r="N2577" s="77"/>
      <c r="O2577" s="84" t="s">
        <v>1270</v>
      </c>
      <c r="P2577" s="86">
        <v>43424.897118055553</v>
      </c>
      <c r="Q2577" s="84" t="s">
        <v>1313</v>
      </c>
      <c r="R2577" s="84"/>
      <c r="S2577" s="84"/>
      <c r="T2577" s="84" t="s">
        <v>2273</v>
      </c>
      <c r="U2577" s="88" t="s">
        <v>2542</v>
      </c>
      <c r="V2577" s="88" t="s">
        <v>2542</v>
      </c>
      <c r="W2577" s="86">
        <v>43424.897118055553</v>
      </c>
      <c r="X2577" s="88" t="s">
        <v>3862</v>
      </c>
      <c r="Y2577" s="84"/>
      <c r="Z2577" s="84"/>
      <c r="AA2577" s="87" t="s">
        <v>4992</v>
      </c>
      <c r="AB2577" s="87" t="s">
        <v>5537</v>
      </c>
      <c r="AC2577" s="84" t="b">
        <v>0</v>
      </c>
      <c r="AD2577" s="84">
        <v>49</v>
      </c>
      <c r="AE2577" s="87" t="s">
        <v>5582</v>
      </c>
      <c r="AF2577" s="84" t="b">
        <v>0</v>
      </c>
      <c r="AG2577" s="84" t="s">
        <v>5604</v>
      </c>
      <c r="AH2577" s="84"/>
      <c r="AI2577" s="87" t="s">
        <v>5552</v>
      </c>
      <c r="AJ2577" s="84" t="b">
        <v>0</v>
      </c>
      <c r="AK2577" s="84">
        <v>43</v>
      </c>
      <c r="AL2577" s="87" t="s">
        <v>5552</v>
      </c>
      <c r="AM2577" s="84" t="s">
        <v>5684</v>
      </c>
      <c r="AN2577" s="84" t="b">
        <v>0</v>
      </c>
      <c r="AO2577" s="87" t="s">
        <v>5537</v>
      </c>
      <c r="AP2577" s="84" t="s">
        <v>179</v>
      </c>
      <c r="AQ2577" s="84">
        <v>0</v>
      </c>
      <c r="AR2577" s="84">
        <v>0</v>
      </c>
      <c r="AS2577" s="84"/>
      <c r="AT2577" s="84"/>
      <c r="AU2577" s="84"/>
      <c r="AV2577" s="84"/>
      <c r="AW2577" s="84"/>
      <c r="AX2577" s="84"/>
      <c r="AY2577" s="84"/>
      <c r="AZ2577" s="84"/>
    </row>
    <row r="2578" spans="1:52" x14ac:dyDescent="0.55000000000000004">
      <c r="A2578" s="69" t="s">
        <v>699</v>
      </c>
      <c r="B2578" s="69" t="s">
        <v>701</v>
      </c>
      <c r="C2578" s="70"/>
      <c r="D2578" s="71"/>
      <c r="E2578" s="72"/>
      <c r="F2578" s="73"/>
      <c r="G2578" s="70"/>
      <c r="H2578" s="74"/>
      <c r="I2578" s="75"/>
      <c r="J2578" s="75"/>
      <c r="K2578" s="36"/>
      <c r="L2578" s="82"/>
      <c r="M2578" s="82"/>
      <c r="N2578" s="77"/>
      <c r="O2578" s="84" t="s">
        <v>1270</v>
      </c>
      <c r="P2578" s="86">
        <v>43424.897118055553</v>
      </c>
      <c r="Q2578" s="84" t="s">
        <v>1313</v>
      </c>
      <c r="R2578" s="84"/>
      <c r="S2578" s="84"/>
      <c r="T2578" s="84" t="s">
        <v>2273</v>
      </c>
      <c r="U2578" s="88" t="s">
        <v>2542</v>
      </c>
      <c r="V2578" s="88" t="s">
        <v>2542</v>
      </c>
      <c r="W2578" s="86">
        <v>43424.897118055553</v>
      </c>
      <c r="X2578" s="88" t="s">
        <v>3862</v>
      </c>
      <c r="Y2578" s="84"/>
      <c r="Z2578" s="84"/>
      <c r="AA2578" s="87" t="s">
        <v>4992</v>
      </c>
      <c r="AB2578" s="87" t="s">
        <v>5537</v>
      </c>
      <c r="AC2578" s="84" t="b">
        <v>0</v>
      </c>
      <c r="AD2578" s="84">
        <v>49</v>
      </c>
      <c r="AE2578" s="87" t="s">
        <v>5582</v>
      </c>
      <c r="AF2578" s="84" t="b">
        <v>0</v>
      </c>
      <c r="AG2578" s="84" t="s">
        <v>5604</v>
      </c>
      <c r="AH2578" s="84"/>
      <c r="AI2578" s="87" t="s">
        <v>5552</v>
      </c>
      <c r="AJ2578" s="84" t="b">
        <v>0</v>
      </c>
      <c r="AK2578" s="84">
        <v>43</v>
      </c>
      <c r="AL2578" s="87" t="s">
        <v>5552</v>
      </c>
      <c r="AM2578" s="84" t="s">
        <v>5684</v>
      </c>
      <c r="AN2578" s="84" t="b">
        <v>0</v>
      </c>
      <c r="AO2578" s="87" t="s">
        <v>5537</v>
      </c>
      <c r="AP2578" s="84" t="s">
        <v>179</v>
      </c>
      <c r="AQ2578" s="84">
        <v>0</v>
      </c>
      <c r="AR2578" s="84">
        <v>0</v>
      </c>
      <c r="AS2578" s="84"/>
      <c r="AT2578" s="84"/>
      <c r="AU2578" s="84"/>
      <c r="AV2578" s="84"/>
      <c r="AW2578" s="84"/>
      <c r="AX2578" s="84"/>
      <c r="AY2578" s="84"/>
      <c r="AZ2578" s="84"/>
    </row>
    <row r="2579" spans="1:52" x14ac:dyDescent="0.55000000000000004">
      <c r="A2579" s="69" t="s">
        <v>699</v>
      </c>
      <c r="B2579" s="69" t="s">
        <v>986</v>
      </c>
      <c r="C2579" s="70"/>
      <c r="D2579" s="71"/>
      <c r="E2579" s="72"/>
      <c r="F2579" s="73"/>
      <c r="G2579" s="70"/>
      <c r="H2579" s="74"/>
      <c r="I2579" s="75"/>
      <c r="J2579" s="75"/>
      <c r="K2579" s="36"/>
      <c r="L2579" s="82"/>
      <c r="M2579" s="82"/>
      <c r="N2579" s="77"/>
      <c r="O2579" s="84" t="s">
        <v>1270</v>
      </c>
      <c r="P2579" s="86">
        <v>43424.897118055553</v>
      </c>
      <c r="Q2579" s="84" t="s">
        <v>1313</v>
      </c>
      <c r="R2579" s="84"/>
      <c r="S2579" s="84"/>
      <c r="T2579" s="84" t="s">
        <v>2273</v>
      </c>
      <c r="U2579" s="88" t="s">
        <v>2542</v>
      </c>
      <c r="V2579" s="88" t="s">
        <v>2542</v>
      </c>
      <c r="W2579" s="86">
        <v>43424.897118055553</v>
      </c>
      <c r="X2579" s="88" t="s">
        <v>3862</v>
      </c>
      <c r="Y2579" s="84"/>
      <c r="Z2579" s="84"/>
      <c r="AA2579" s="87" t="s">
        <v>4992</v>
      </c>
      <c r="AB2579" s="87" t="s">
        <v>5537</v>
      </c>
      <c r="AC2579" s="84" t="b">
        <v>0</v>
      </c>
      <c r="AD2579" s="84">
        <v>49</v>
      </c>
      <c r="AE2579" s="87" t="s">
        <v>5582</v>
      </c>
      <c r="AF2579" s="84" t="b">
        <v>0</v>
      </c>
      <c r="AG2579" s="84" t="s">
        <v>5604</v>
      </c>
      <c r="AH2579" s="84"/>
      <c r="AI2579" s="87" t="s">
        <v>5552</v>
      </c>
      <c r="AJ2579" s="84" t="b">
        <v>0</v>
      </c>
      <c r="AK2579" s="84">
        <v>43</v>
      </c>
      <c r="AL2579" s="87" t="s">
        <v>5552</v>
      </c>
      <c r="AM2579" s="84" t="s">
        <v>5684</v>
      </c>
      <c r="AN2579" s="84" t="b">
        <v>0</v>
      </c>
      <c r="AO2579" s="87" t="s">
        <v>5537</v>
      </c>
      <c r="AP2579" s="84" t="s">
        <v>179</v>
      </c>
      <c r="AQ2579" s="84">
        <v>0</v>
      </c>
      <c r="AR2579" s="84">
        <v>0</v>
      </c>
      <c r="AS2579" s="84"/>
      <c r="AT2579" s="84"/>
      <c r="AU2579" s="84"/>
      <c r="AV2579" s="84"/>
      <c r="AW2579" s="84"/>
      <c r="AX2579" s="84"/>
      <c r="AY2579" s="84"/>
      <c r="AZ2579" s="84"/>
    </row>
    <row r="2580" spans="1:52" x14ac:dyDescent="0.55000000000000004">
      <c r="A2580" s="69" t="s">
        <v>699</v>
      </c>
      <c r="B2580" s="69" t="s">
        <v>698</v>
      </c>
      <c r="C2580" s="70"/>
      <c r="D2580" s="71"/>
      <c r="E2580" s="72"/>
      <c r="F2580" s="73"/>
      <c r="G2580" s="70"/>
      <c r="H2580" s="74"/>
      <c r="I2580" s="75"/>
      <c r="J2580" s="75"/>
      <c r="K2580" s="36"/>
      <c r="L2580" s="82"/>
      <c r="M2580" s="82"/>
      <c r="N2580" s="77"/>
      <c r="O2580" s="84" t="s">
        <v>1270</v>
      </c>
      <c r="P2580" s="86">
        <v>43424.897118055553</v>
      </c>
      <c r="Q2580" s="84" t="s">
        <v>1313</v>
      </c>
      <c r="R2580" s="84"/>
      <c r="S2580" s="84"/>
      <c r="T2580" s="84" t="s">
        <v>2273</v>
      </c>
      <c r="U2580" s="88" t="s">
        <v>2542</v>
      </c>
      <c r="V2580" s="88" t="s">
        <v>2542</v>
      </c>
      <c r="W2580" s="86">
        <v>43424.897118055553</v>
      </c>
      <c r="X2580" s="88" t="s">
        <v>3862</v>
      </c>
      <c r="Y2580" s="84"/>
      <c r="Z2580" s="84"/>
      <c r="AA2580" s="87" t="s">
        <v>4992</v>
      </c>
      <c r="AB2580" s="87" t="s">
        <v>5537</v>
      </c>
      <c r="AC2580" s="84" t="b">
        <v>0</v>
      </c>
      <c r="AD2580" s="84">
        <v>49</v>
      </c>
      <c r="AE2580" s="87" t="s">
        <v>5582</v>
      </c>
      <c r="AF2580" s="84" t="b">
        <v>0</v>
      </c>
      <c r="AG2580" s="84" t="s">
        <v>5604</v>
      </c>
      <c r="AH2580" s="84"/>
      <c r="AI2580" s="87" t="s">
        <v>5552</v>
      </c>
      <c r="AJ2580" s="84" t="b">
        <v>0</v>
      </c>
      <c r="AK2580" s="84">
        <v>43</v>
      </c>
      <c r="AL2580" s="87" t="s">
        <v>5552</v>
      </c>
      <c r="AM2580" s="84" t="s">
        <v>5684</v>
      </c>
      <c r="AN2580" s="84" t="b">
        <v>0</v>
      </c>
      <c r="AO2580" s="87" t="s">
        <v>5537</v>
      </c>
      <c r="AP2580" s="84" t="s">
        <v>179</v>
      </c>
      <c r="AQ2580" s="84">
        <v>0</v>
      </c>
      <c r="AR2580" s="84">
        <v>0</v>
      </c>
      <c r="AS2580" s="84"/>
      <c r="AT2580" s="84"/>
      <c r="AU2580" s="84"/>
      <c r="AV2580" s="84"/>
      <c r="AW2580" s="84"/>
      <c r="AX2580" s="84"/>
      <c r="AY2580" s="84"/>
      <c r="AZ2580" s="84"/>
    </row>
    <row r="2581" spans="1:52" x14ac:dyDescent="0.55000000000000004">
      <c r="A2581" s="69" t="s">
        <v>699</v>
      </c>
      <c r="B2581" s="69" t="s">
        <v>987</v>
      </c>
      <c r="C2581" s="70"/>
      <c r="D2581" s="71"/>
      <c r="E2581" s="72"/>
      <c r="F2581" s="73"/>
      <c r="G2581" s="70"/>
      <c r="H2581" s="74"/>
      <c r="I2581" s="75"/>
      <c r="J2581" s="75"/>
      <c r="K2581" s="36"/>
      <c r="L2581" s="82"/>
      <c r="M2581" s="82"/>
      <c r="N2581" s="77"/>
      <c r="O2581" s="84" t="s">
        <v>1270</v>
      </c>
      <c r="P2581" s="86">
        <v>43424.897118055553</v>
      </c>
      <c r="Q2581" s="84" t="s">
        <v>1313</v>
      </c>
      <c r="R2581" s="84"/>
      <c r="S2581" s="84"/>
      <c r="T2581" s="84" t="s">
        <v>2273</v>
      </c>
      <c r="U2581" s="88" t="s">
        <v>2542</v>
      </c>
      <c r="V2581" s="88" t="s">
        <v>2542</v>
      </c>
      <c r="W2581" s="86">
        <v>43424.897118055553</v>
      </c>
      <c r="X2581" s="88" t="s">
        <v>3862</v>
      </c>
      <c r="Y2581" s="84"/>
      <c r="Z2581" s="84"/>
      <c r="AA2581" s="87" t="s">
        <v>4992</v>
      </c>
      <c r="AB2581" s="87" t="s">
        <v>5537</v>
      </c>
      <c r="AC2581" s="84" t="b">
        <v>0</v>
      </c>
      <c r="AD2581" s="84">
        <v>49</v>
      </c>
      <c r="AE2581" s="87" t="s">
        <v>5582</v>
      </c>
      <c r="AF2581" s="84" t="b">
        <v>0</v>
      </c>
      <c r="AG2581" s="84" t="s">
        <v>5604</v>
      </c>
      <c r="AH2581" s="84"/>
      <c r="AI2581" s="87" t="s">
        <v>5552</v>
      </c>
      <c r="AJ2581" s="84" t="b">
        <v>0</v>
      </c>
      <c r="AK2581" s="84">
        <v>43</v>
      </c>
      <c r="AL2581" s="87" t="s">
        <v>5552</v>
      </c>
      <c r="AM2581" s="84" t="s">
        <v>5684</v>
      </c>
      <c r="AN2581" s="84" t="b">
        <v>0</v>
      </c>
      <c r="AO2581" s="87" t="s">
        <v>5537</v>
      </c>
      <c r="AP2581" s="84" t="s">
        <v>179</v>
      </c>
      <c r="AQ2581" s="84">
        <v>0</v>
      </c>
      <c r="AR2581" s="84">
        <v>0</v>
      </c>
      <c r="AS2581" s="84"/>
      <c r="AT2581" s="84"/>
      <c r="AU2581" s="84"/>
      <c r="AV2581" s="84"/>
      <c r="AW2581" s="84"/>
      <c r="AX2581" s="84"/>
      <c r="AY2581" s="84"/>
      <c r="AZ2581" s="84"/>
    </row>
    <row r="2582" spans="1:52" x14ac:dyDescent="0.55000000000000004">
      <c r="A2582" s="69" t="s">
        <v>699</v>
      </c>
      <c r="B2582" s="69" t="s">
        <v>988</v>
      </c>
      <c r="C2582" s="70"/>
      <c r="D2582" s="71"/>
      <c r="E2582" s="72"/>
      <c r="F2582" s="73"/>
      <c r="G2582" s="70"/>
      <c r="H2582" s="74"/>
      <c r="I2582" s="75"/>
      <c r="J2582" s="75"/>
      <c r="K2582" s="36"/>
      <c r="L2582" s="82"/>
      <c r="M2582" s="82"/>
      <c r="N2582" s="77"/>
      <c r="O2582" s="84" t="s">
        <v>1270</v>
      </c>
      <c r="P2582" s="86">
        <v>43424.897118055553</v>
      </c>
      <c r="Q2582" s="84" t="s">
        <v>1313</v>
      </c>
      <c r="R2582" s="84"/>
      <c r="S2582" s="84"/>
      <c r="T2582" s="84" t="s">
        <v>2273</v>
      </c>
      <c r="U2582" s="88" t="s">
        <v>2542</v>
      </c>
      <c r="V2582" s="88" t="s">
        <v>2542</v>
      </c>
      <c r="W2582" s="86">
        <v>43424.897118055553</v>
      </c>
      <c r="X2582" s="88" t="s">
        <v>3862</v>
      </c>
      <c r="Y2582" s="84"/>
      <c r="Z2582" s="84"/>
      <c r="AA2582" s="87" t="s">
        <v>4992</v>
      </c>
      <c r="AB2582" s="87" t="s">
        <v>5537</v>
      </c>
      <c r="AC2582" s="84" t="b">
        <v>0</v>
      </c>
      <c r="AD2582" s="84">
        <v>49</v>
      </c>
      <c r="AE2582" s="87" t="s">
        <v>5582</v>
      </c>
      <c r="AF2582" s="84" t="b">
        <v>0</v>
      </c>
      <c r="AG2582" s="84" t="s">
        <v>5604</v>
      </c>
      <c r="AH2582" s="84"/>
      <c r="AI2582" s="87" t="s">
        <v>5552</v>
      </c>
      <c r="AJ2582" s="84" t="b">
        <v>0</v>
      </c>
      <c r="AK2582" s="84">
        <v>43</v>
      </c>
      <c r="AL2582" s="87" t="s">
        <v>5552</v>
      </c>
      <c r="AM2582" s="84" t="s">
        <v>5684</v>
      </c>
      <c r="AN2582" s="84" t="b">
        <v>0</v>
      </c>
      <c r="AO2582" s="87" t="s">
        <v>5537</v>
      </c>
      <c r="AP2582" s="84" t="s">
        <v>179</v>
      </c>
      <c r="AQ2582" s="84">
        <v>0</v>
      </c>
      <c r="AR2582" s="84">
        <v>0</v>
      </c>
      <c r="AS2582" s="84"/>
      <c r="AT2582" s="84"/>
      <c r="AU2582" s="84"/>
      <c r="AV2582" s="84"/>
      <c r="AW2582" s="84"/>
      <c r="AX2582" s="84"/>
      <c r="AY2582" s="84"/>
      <c r="AZ2582" s="84"/>
    </row>
    <row r="2583" spans="1:52" x14ac:dyDescent="0.55000000000000004">
      <c r="A2583" s="69" t="s">
        <v>699</v>
      </c>
      <c r="B2583" s="69" t="s">
        <v>989</v>
      </c>
      <c r="C2583" s="70"/>
      <c r="D2583" s="71"/>
      <c r="E2583" s="72"/>
      <c r="F2583" s="73"/>
      <c r="G2583" s="70"/>
      <c r="H2583" s="74"/>
      <c r="I2583" s="75"/>
      <c r="J2583" s="75"/>
      <c r="K2583" s="36"/>
      <c r="L2583" s="82"/>
      <c r="M2583" s="82"/>
      <c r="N2583" s="77"/>
      <c r="O2583" s="84" t="s">
        <v>1270</v>
      </c>
      <c r="P2583" s="86">
        <v>43424.897118055553</v>
      </c>
      <c r="Q2583" s="84" t="s">
        <v>1313</v>
      </c>
      <c r="R2583" s="84"/>
      <c r="S2583" s="84"/>
      <c r="T2583" s="84" t="s">
        <v>2273</v>
      </c>
      <c r="U2583" s="88" t="s">
        <v>2542</v>
      </c>
      <c r="V2583" s="88" t="s">
        <v>2542</v>
      </c>
      <c r="W2583" s="86">
        <v>43424.897118055553</v>
      </c>
      <c r="X2583" s="88" t="s">
        <v>3862</v>
      </c>
      <c r="Y2583" s="84"/>
      <c r="Z2583" s="84"/>
      <c r="AA2583" s="87" t="s">
        <v>4992</v>
      </c>
      <c r="AB2583" s="87" t="s">
        <v>5537</v>
      </c>
      <c r="AC2583" s="84" t="b">
        <v>0</v>
      </c>
      <c r="AD2583" s="84">
        <v>49</v>
      </c>
      <c r="AE2583" s="87" t="s">
        <v>5582</v>
      </c>
      <c r="AF2583" s="84" t="b">
        <v>0</v>
      </c>
      <c r="AG2583" s="84" t="s">
        <v>5604</v>
      </c>
      <c r="AH2583" s="84"/>
      <c r="AI2583" s="87" t="s">
        <v>5552</v>
      </c>
      <c r="AJ2583" s="84" t="b">
        <v>0</v>
      </c>
      <c r="AK2583" s="84">
        <v>43</v>
      </c>
      <c r="AL2583" s="87" t="s">
        <v>5552</v>
      </c>
      <c r="AM2583" s="84" t="s">
        <v>5684</v>
      </c>
      <c r="AN2583" s="84" t="b">
        <v>0</v>
      </c>
      <c r="AO2583" s="87" t="s">
        <v>5537</v>
      </c>
      <c r="AP2583" s="84" t="s">
        <v>179</v>
      </c>
      <c r="AQ2583" s="84">
        <v>0</v>
      </c>
      <c r="AR2583" s="84">
        <v>0</v>
      </c>
      <c r="AS2583" s="84"/>
      <c r="AT2583" s="84"/>
      <c r="AU2583" s="84"/>
      <c r="AV2583" s="84"/>
      <c r="AW2583" s="84"/>
      <c r="AX2583" s="84"/>
      <c r="AY2583" s="84"/>
      <c r="AZ2583" s="84"/>
    </row>
    <row r="2584" spans="1:52" x14ac:dyDescent="0.55000000000000004">
      <c r="A2584" s="69" t="s">
        <v>699</v>
      </c>
      <c r="B2584" s="69" t="s">
        <v>990</v>
      </c>
      <c r="C2584" s="70"/>
      <c r="D2584" s="71"/>
      <c r="E2584" s="72"/>
      <c r="F2584" s="73"/>
      <c r="G2584" s="70"/>
      <c r="H2584" s="74"/>
      <c r="I2584" s="75"/>
      <c r="J2584" s="75"/>
      <c r="K2584" s="36"/>
      <c r="L2584" s="82"/>
      <c r="M2584" s="82"/>
      <c r="N2584" s="77"/>
      <c r="O2584" s="84" t="s">
        <v>1270</v>
      </c>
      <c r="P2584" s="86">
        <v>43424.897118055553</v>
      </c>
      <c r="Q2584" s="84" t="s">
        <v>1313</v>
      </c>
      <c r="R2584" s="84"/>
      <c r="S2584" s="84"/>
      <c r="T2584" s="84" t="s">
        <v>2273</v>
      </c>
      <c r="U2584" s="88" t="s">
        <v>2542</v>
      </c>
      <c r="V2584" s="88" t="s">
        <v>2542</v>
      </c>
      <c r="W2584" s="86">
        <v>43424.897118055553</v>
      </c>
      <c r="X2584" s="88" t="s">
        <v>3862</v>
      </c>
      <c r="Y2584" s="84"/>
      <c r="Z2584" s="84"/>
      <c r="AA2584" s="87" t="s">
        <v>4992</v>
      </c>
      <c r="AB2584" s="87" t="s">
        <v>5537</v>
      </c>
      <c r="AC2584" s="84" t="b">
        <v>0</v>
      </c>
      <c r="AD2584" s="84">
        <v>49</v>
      </c>
      <c r="AE2584" s="87" t="s">
        <v>5582</v>
      </c>
      <c r="AF2584" s="84" t="b">
        <v>0</v>
      </c>
      <c r="AG2584" s="84" t="s">
        <v>5604</v>
      </c>
      <c r="AH2584" s="84"/>
      <c r="AI2584" s="87" t="s">
        <v>5552</v>
      </c>
      <c r="AJ2584" s="84" t="b">
        <v>0</v>
      </c>
      <c r="AK2584" s="84">
        <v>43</v>
      </c>
      <c r="AL2584" s="87" t="s">
        <v>5552</v>
      </c>
      <c r="AM2584" s="84" t="s">
        <v>5684</v>
      </c>
      <c r="AN2584" s="84" t="b">
        <v>0</v>
      </c>
      <c r="AO2584" s="87" t="s">
        <v>5537</v>
      </c>
      <c r="AP2584" s="84" t="s">
        <v>179</v>
      </c>
      <c r="AQ2584" s="84">
        <v>0</v>
      </c>
      <c r="AR2584" s="84">
        <v>0</v>
      </c>
      <c r="AS2584" s="84"/>
      <c r="AT2584" s="84"/>
      <c r="AU2584" s="84"/>
      <c r="AV2584" s="84"/>
      <c r="AW2584" s="84"/>
      <c r="AX2584" s="84"/>
      <c r="AY2584" s="84"/>
      <c r="AZ2584" s="84"/>
    </row>
    <row r="2585" spans="1:52" x14ac:dyDescent="0.55000000000000004">
      <c r="A2585" s="69" t="s">
        <v>699</v>
      </c>
      <c r="B2585" s="69" t="s">
        <v>991</v>
      </c>
      <c r="C2585" s="70"/>
      <c r="D2585" s="71"/>
      <c r="E2585" s="72"/>
      <c r="F2585" s="73"/>
      <c r="G2585" s="70"/>
      <c r="H2585" s="74"/>
      <c r="I2585" s="75"/>
      <c r="J2585" s="75"/>
      <c r="K2585" s="36"/>
      <c r="L2585" s="82"/>
      <c r="M2585" s="82"/>
      <c r="N2585" s="77"/>
      <c r="O2585" s="84" t="s">
        <v>1270</v>
      </c>
      <c r="P2585" s="86">
        <v>43424.897118055553</v>
      </c>
      <c r="Q2585" s="84" t="s">
        <v>1313</v>
      </c>
      <c r="R2585" s="84"/>
      <c r="S2585" s="84"/>
      <c r="T2585" s="84" t="s">
        <v>2273</v>
      </c>
      <c r="U2585" s="88" t="s">
        <v>2542</v>
      </c>
      <c r="V2585" s="88" t="s">
        <v>2542</v>
      </c>
      <c r="W2585" s="86">
        <v>43424.897118055553</v>
      </c>
      <c r="X2585" s="88" t="s">
        <v>3862</v>
      </c>
      <c r="Y2585" s="84"/>
      <c r="Z2585" s="84"/>
      <c r="AA2585" s="87" t="s">
        <v>4992</v>
      </c>
      <c r="AB2585" s="87" t="s">
        <v>5537</v>
      </c>
      <c r="AC2585" s="84" t="b">
        <v>0</v>
      </c>
      <c r="AD2585" s="84">
        <v>49</v>
      </c>
      <c r="AE2585" s="87" t="s">
        <v>5582</v>
      </c>
      <c r="AF2585" s="84" t="b">
        <v>0</v>
      </c>
      <c r="AG2585" s="84" t="s">
        <v>5604</v>
      </c>
      <c r="AH2585" s="84"/>
      <c r="AI2585" s="87" t="s">
        <v>5552</v>
      </c>
      <c r="AJ2585" s="84" t="b">
        <v>0</v>
      </c>
      <c r="AK2585" s="84">
        <v>43</v>
      </c>
      <c r="AL2585" s="87" t="s">
        <v>5552</v>
      </c>
      <c r="AM2585" s="84" t="s">
        <v>5684</v>
      </c>
      <c r="AN2585" s="84" t="b">
        <v>0</v>
      </c>
      <c r="AO2585" s="87" t="s">
        <v>5537</v>
      </c>
      <c r="AP2585" s="84" t="s">
        <v>179</v>
      </c>
      <c r="AQ2585" s="84">
        <v>0</v>
      </c>
      <c r="AR2585" s="84">
        <v>0</v>
      </c>
      <c r="AS2585" s="84"/>
      <c r="AT2585" s="84"/>
      <c r="AU2585" s="84"/>
      <c r="AV2585" s="84"/>
      <c r="AW2585" s="84"/>
      <c r="AX2585" s="84"/>
      <c r="AY2585" s="84"/>
      <c r="AZ2585" s="84"/>
    </row>
    <row r="2586" spans="1:52" x14ac:dyDescent="0.55000000000000004">
      <c r="A2586" s="69" t="s">
        <v>699</v>
      </c>
      <c r="B2586" s="69" t="s">
        <v>992</v>
      </c>
      <c r="C2586" s="70"/>
      <c r="D2586" s="71"/>
      <c r="E2586" s="72"/>
      <c r="F2586" s="73"/>
      <c r="G2586" s="70"/>
      <c r="H2586" s="74"/>
      <c r="I2586" s="75"/>
      <c r="J2586" s="75"/>
      <c r="K2586" s="36"/>
      <c r="L2586" s="82"/>
      <c r="M2586" s="82"/>
      <c r="N2586" s="77"/>
      <c r="O2586" s="84" t="s">
        <v>1270</v>
      </c>
      <c r="P2586" s="86">
        <v>43424.897118055553</v>
      </c>
      <c r="Q2586" s="84" t="s">
        <v>1313</v>
      </c>
      <c r="R2586" s="84"/>
      <c r="S2586" s="84"/>
      <c r="T2586" s="84" t="s">
        <v>2273</v>
      </c>
      <c r="U2586" s="88" t="s">
        <v>2542</v>
      </c>
      <c r="V2586" s="88" t="s">
        <v>2542</v>
      </c>
      <c r="W2586" s="86">
        <v>43424.897118055553</v>
      </c>
      <c r="X2586" s="88" t="s">
        <v>3862</v>
      </c>
      <c r="Y2586" s="84"/>
      <c r="Z2586" s="84"/>
      <c r="AA2586" s="87" t="s">
        <v>4992</v>
      </c>
      <c r="AB2586" s="87" t="s">
        <v>5537</v>
      </c>
      <c r="AC2586" s="84" t="b">
        <v>0</v>
      </c>
      <c r="AD2586" s="84">
        <v>49</v>
      </c>
      <c r="AE2586" s="87" t="s">
        <v>5582</v>
      </c>
      <c r="AF2586" s="84" t="b">
        <v>0</v>
      </c>
      <c r="AG2586" s="84" t="s">
        <v>5604</v>
      </c>
      <c r="AH2586" s="84"/>
      <c r="AI2586" s="87" t="s">
        <v>5552</v>
      </c>
      <c r="AJ2586" s="84" t="b">
        <v>0</v>
      </c>
      <c r="AK2586" s="84">
        <v>43</v>
      </c>
      <c r="AL2586" s="87" t="s">
        <v>5552</v>
      </c>
      <c r="AM2586" s="84" t="s">
        <v>5684</v>
      </c>
      <c r="AN2586" s="84" t="b">
        <v>0</v>
      </c>
      <c r="AO2586" s="87" t="s">
        <v>5537</v>
      </c>
      <c r="AP2586" s="84" t="s">
        <v>179</v>
      </c>
      <c r="AQ2586" s="84">
        <v>0</v>
      </c>
      <c r="AR2586" s="84">
        <v>0</v>
      </c>
      <c r="AS2586" s="84"/>
      <c r="AT2586" s="84"/>
      <c r="AU2586" s="84"/>
      <c r="AV2586" s="84"/>
      <c r="AW2586" s="84"/>
      <c r="AX2586" s="84"/>
      <c r="AY2586" s="84"/>
      <c r="AZ2586" s="84"/>
    </row>
    <row r="2587" spans="1:52" x14ac:dyDescent="0.55000000000000004">
      <c r="A2587" s="69" t="s">
        <v>699</v>
      </c>
      <c r="B2587" s="69" t="s">
        <v>993</v>
      </c>
      <c r="C2587" s="70"/>
      <c r="D2587" s="71"/>
      <c r="E2587" s="72"/>
      <c r="F2587" s="73"/>
      <c r="G2587" s="70"/>
      <c r="H2587" s="74"/>
      <c r="I2587" s="75"/>
      <c r="J2587" s="75"/>
      <c r="K2587" s="36"/>
      <c r="L2587" s="82"/>
      <c r="M2587" s="82"/>
      <c r="N2587" s="77"/>
      <c r="O2587" s="84" t="s">
        <v>1270</v>
      </c>
      <c r="P2587" s="86">
        <v>43424.897118055553</v>
      </c>
      <c r="Q2587" s="84" t="s">
        <v>1313</v>
      </c>
      <c r="R2587" s="84"/>
      <c r="S2587" s="84"/>
      <c r="T2587" s="84" t="s">
        <v>2273</v>
      </c>
      <c r="U2587" s="88" t="s">
        <v>2542</v>
      </c>
      <c r="V2587" s="88" t="s">
        <v>2542</v>
      </c>
      <c r="W2587" s="86">
        <v>43424.897118055553</v>
      </c>
      <c r="X2587" s="88" t="s">
        <v>3862</v>
      </c>
      <c r="Y2587" s="84"/>
      <c r="Z2587" s="84"/>
      <c r="AA2587" s="87" t="s">
        <v>4992</v>
      </c>
      <c r="AB2587" s="87" t="s">
        <v>5537</v>
      </c>
      <c r="AC2587" s="84" t="b">
        <v>0</v>
      </c>
      <c r="AD2587" s="84">
        <v>49</v>
      </c>
      <c r="AE2587" s="87" t="s">
        <v>5582</v>
      </c>
      <c r="AF2587" s="84" t="b">
        <v>0</v>
      </c>
      <c r="AG2587" s="84" t="s">
        <v>5604</v>
      </c>
      <c r="AH2587" s="84"/>
      <c r="AI2587" s="87" t="s">
        <v>5552</v>
      </c>
      <c r="AJ2587" s="84" t="b">
        <v>0</v>
      </c>
      <c r="AK2587" s="84">
        <v>43</v>
      </c>
      <c r="AL2587" s="87" t="s">
        <v>5552</v>
      </c>
      <c r="AM2587" s="84" t="s">
        <v>5684</v>
      </c>
      <c r="AN2587" s="84" t="b">
        <v>0</v>
      </c>
      <c r="AO2587" s="87" t="s">
        <v>5537</v>
      </c>
      <c r="AP2587" s="84" t="s">
        <v>179</v>
      </c>
      <c r="AQ2587" s="84">
        <v>0</v>
      </c>
      <c r="AR2587" s="84">
        <v>0</v>
      </c>
      <c r="AS2587" s="84"/>
      <c r="AT2587" s="84"/>
      <c r="AU2587" s="84"/>
      <c r="AV2587" s="84"/>
      <c r="AW2587" s="84"/>
      <c r="AX2587" s="84"/>
      <c r="AY2587" s="84"/>
      <c r="AZ2587" s="84"/>
    </row>
    <row r="2588" spans="1:52" x14ac:dyDescent="0.55000000000000004">
      <c r="A2588" s="69" t="s">
        <v>699</v>
      </c>
      <c r="B2588" s="69" t="s">
        <v>994</v>
      </c>
      <c r="C2588" s="70"/>
      <c r="D2588" s="71"/>
      <c r="E2588" s="72"/>
      <c r="F2588" s="73"/>
      <c r="G2588" s="70"/>
      <c r="H2588" s="74"/>
      <c r="I2588" s="75"/>
      <c r="J2588" s="75"/>
      <c r="K2588" s="36"/>
      <c r="L2588" s="82"/>
      <c r="M2588" s="82"/>
      <c r="N2588" s="77"/>
      <c r="O2588" s="84" t="s">
        <v>1270</v>
      </c>
      <c r="P2588" s="86">
        <v>43424.897118055553</v>
      </c>
      <c r="Q2588" s="84" t="s">
        <v>1313</v>
      </c>
      <c r="R2588" s="84"/>
      <c r="S2588" s="84"/>
      <c r="T2588" s="84" t="s">
        <v>2273</v>
      </c>
      <c r="U2588" s="88" t="s">
        <v>2542</v>
      </c>
      <c r="V2588" s="88" t="s">
        <v>2542</v>
      </c>
      <c r="W2588" s="86">
        <v>43424.897118055553</v>
      </c>
      <c r="X2588" s="88" t="s">
        <v>3862</v>
      </c>
      <c r="Y2588" s="84"/>
      <c r="Z2588" s="84"/>
      <c r="AA2588" s="87" t="s">
        <v>4992</v>
      </c>
      <c r="AB2588" s="87" t="s">
        <v>5537</v>
      </c>
      <c r="AC2588" s="84" t="b">
        <v>0</v>
      </c>
      <c r="AD2588" s="84">
        <v>49</v>
      </c>
      <c r="AE2588" s="87" t="s">
        <v>5582</v>
      </c>
      <c r="AF2588" s="84" t="b">
        <v>0</v>
      </c>
      <c r="AG2588" s="84" t="s">
        <v>5604</v>
      </c>
      <c r="AH2588" s="84"/>
      <c r="AI2588" s="87" t="s">
        <v>5552</v>
      </c>
      <c r="AJ2588" s="84" t="b">
        <v>0</v>
      </c>
      <c r="AK2588" s="84">
        <v>43</v>
      </c>
      <c r="AL2588" s="87" t="s">
        <v>5552</v>
      </c>
      <c r="AM2588" s="84" t="s">
        <v>5684</v>
      </c>
      <c r="AN2588" s="84" t="b">
        <v>0</v>
      </c>
      <c r="AO2588" s="87" t="s">
        <v>5537</v>
      </c>
      <c r="AP2588" s="84" t="s">
        <v>179</v>
      </c>
      <c r="AQ2588" s="84">
        <v>0</v>
      </c>
      <c r="AR2588" s="84">
        <v>0</v>
      </c>
      <c r="AS2588" s="84"/>
      <c r="AT2588" s="84"/>
      <c r="AU2588" s="84"/>
      <c r="AV2588" s="84"/>
      <c r="AW2588" s="84"/>
      <c r="AX2588" s="84"/>
      <c r="AY2588" s="84"/>
      <c r="AZ2588" s="84"/>
    </row>
    <row r="2589" spans="1:52" x14ac:dyDescent="0.55000000000000004">
      <c r="A2589" s="69" t="s">
        <v>699</v>
      </c>
      <c r="B2589" s="69" t="s">
        <v>694</v>
      </c>
      <c r="C2589" s="70"/>
      <c r="D2589" s="71"/>
      <c r="E2589" s="72"/>
      <c r="F2589" s="73"/>
      <c r="G2589" s="70"/>
      <c r="H2589" s="74"/>
      <c r="I2589" s="75"/>
      <c r="J2589" s="75"/>
      <c r="K2589" s="36"/>
      <c r="L2589" s="82"/>
      <c r="M2589" s="82"/>
      <c r="N2589" s="77"/>
      <c r="O2589" s="84" t="s">
        <v>1270</v>
      </c>
      <c r="P2589" s="86">
        <v>43424.897118055553</v>
      </c>
      <c r="Q2589" s="84" t="s">
        <v>1313</v>
      </c>
      <c r="R2589" s="84"/>
      <c r="S2589" s="84"/>
      <c r="T2589" s="84" t="s">
        <v>2273</v>
      </c>
      <c r="U2589" s="88" t="s">
        <v>2542</v>
      </c>
      <c r="V2589" s="88" t="s">
        <v>2542</v>
      </c>
      <c r="W2589" s="86">
        <v>43424.897118055553</v>
      </c>
      <c r="X2589" s="88" t="s">
        <v>3862</v>
      </c>
      <c r="Y2589" s="84"/>
      <c r="Z2589" s="84"/>
      <c r="AA2589" s="87" t="s">
        <v>4992</v>
      </c>
      <c r="AB2589" s="87" t="s">
        <v>5537</v>
      </c>
      <c r="AC2589" s="84" t="b">
        <v>0</v>
      </c>
      <c r="AD2589" s="84">
        <v>49</v>
      </c>
      <c r="AE2589" s="87" t="s">
        <v>5582</v>
      </c>
      <c r="AF2589" s="84" t="b">
        <v>0</v>
      </c>
      <c r="AG2589" s="84" t="s">
        <v>5604</v>
      </c>
      <c r="AH2589" s="84"/>
      <c r="AI2589" s="87" t="s">
        <v>5552</v>
      </c>
      <c r="AJ2589" s="84" t="b">
        <v>0</v>
      </c>
      <c r="AK2589" s="84">
        <v>43</v>
      </c>
      <c r="AL2589" s="87" t="s">
        <v>5552</v>
      </c>
      <c r="AM2589" s="84" t="s">
        <v>5684</v>
      </c>
      <c r="AN2589" s="84" t="b">
        <v>0</v>
      </c>
      <c r="AO2589" s="87" t="s">
        <v>5537</v>
      </c>
      <c r="AP2589" s="84" t="s">
        <v>179</v>
      </c>
      <c r="AQ2589" s="84">
        <v>0</v>
      </c>
      <c r="AR2589" s="84">
        <v>0</v>
      </c>
      <c r="AS2589" s="84"/>
      <c r="AT2589" s="84"/>
      <c r="AU2589" s="84"/>
      <c r="AV2589" s="84"/>
      <c r="AW2589" s="84"/>
      <c r="AX2589" s="84"/>
      <c r="AY2589" s="84"/>
      <c r="AZ2589" s="84"/>
    </row>
    <row r="2590" spans="1:52" x14ac:dyDescent="0.55000000000000004">
      <c r="A2590" s="69" t="s">
        <v>699</v>
      </c>
      <c r="B2590" s="69" t="s">
        <v>695</v>
      </c>
      <c r="C2590" s="70"/>
      <c r="D2590" s="71"/>
      <c r="E2590" s="72"/>
      <c r="F2590" s="73"/>
      <c r="G2590" s="70"/>
      <c r="H2590" s="74"/>
      <c r="I2590" s="75"/>
      <c r="J2590" s="75"/>
      <c r="K2590" s="36"/>
      <c r="L2590" s="82"/>
      <c r="M2590" s="82"/>
      <c r="N2590" s="77"/>
      <c r="O2590" s="84" t="s">
        <v>1270</v>
      </c>
      <c r="P2590" s="86">
        <v>43424.897118055553</v>
      </c>
      <c r="Q2590" s="84" t="s">
        <v>1313</v>
      </c>
      <c r="R2590" s="84"/>
      <c r="S2590" s="84"/>
      <c r="T2590" s="84" t="s">
        <v>2273</v>
      </c>
      <c r="U2590" s="88" t="s">
        <v>2542</v>
      </c>
      <c r="V2590" s="88" t="s">
        <v>2542</v>
      </c>
      <c r="W2590" s="86">
        <v>43424.897118055553</v>
      </c>
      <c r="X2590" s="88" t="s">
        <v>3862</v>
      </c>
      <c r="Y2590" s="84"/>
      <c r="Z2590" s="84"/>
      <c r="AA2590" s="87" t="s">
        <v>4992</v>
      </c>
      <c r="AB2590" s="87" t="s">
        <v>5537</v>
      </c>
      <c r="AC2590" s="84" t="b">
        <v>0</v>
      </c>
      <c r="AD2590" s="84">
        <v>49</v>
      </c>
      <c r="AE2590" s="87" t="s">
        <v>5582</v>
      </c>
      <c r="AF2590" s="84" t="b">
        <v>0</v>
      </c>
      <c r="AG2590" s="84" t="s">
        <v>5604</v>
      </c>
      <c r="AH2590" s="84"/>
      <c r="AI2590" s="87" t="s">
        <v>5552</v>
      </c>
      <c r="AJ2590" s="84" t="b">
        <v>0</v>
      </c>
      <c r="AK2590" s="84">
        <v>43</v>
      </c>
      <c r="AL2590" s="87" t="s">
        <v>5552</v>
      </c>
      <c r="AM2590" s="84" t="s">
        <v>5684</v>
      </c>
      <c r="AN2590" s="84" t="b">
        <v>0</v>
      </c>
      <c r="AO2590" s="87" t="s">
        <v>5537</v>
      </c>
      <c r="AP2590" s="84" t="s">
        <v>179</v>
      </c>
      <c r="AQ2590" s="84">
        <v>0</v>
      </c>
      <c r="AR2590" s="84">
        <v>0</v>
      </c>
      <c r="AS2590" s="84"/>
      <c r="AT2590" s="84"/>
      <c r="AU2590" s="84"/>
      <c r="AV2590" s="84"/>
      <c r="AW2590" s="84"/>
      <c r="AX2590" s="84"/>
      <c r="AY2590" s="84"/>
      <c r="AZ2590" s="84"/>
    </row>
    <row r="2591" spans="1:52" x14ac:dyDescent="0.55000000000000004">
      <c r="A2591" s="69" t="s">
        <v>699</v>
      </c>
      <c r="B2591" s="69" t="s">
        <v>995</v>
      </c>
      <c r="C2591" s="70"/>
      <c r="D2591" s="71"/>
      <c r="E2591" s="72"/>
      <c r="F2591" s="73"/>
      <c r="G2591" s="70"/>
      <c r="H2591" s="74"/>
      <c r="I2591" s="75"/>
      <c r="J2591" s="75"/>
      <c r="K2591" s="36"/>
      <c r="L2591" s="82"/>
      <c r="M2591" s="82"/>
      <c r="N2591" s="77"/>
      <c r="O2591" s="84" t="s">
        <v>1270</v>
      </c>
      <c r="P2591" s="86">
        <v>43424.897118055553</v>
      </c>
      <c r="Q2591" s="84" t="s">
        <v>1313</v>
      </c>
      <c r="R2591" s="84"/>
      <c r="S2591" s="84"/>
      <c r="T2591" s="84" t="s">
        <v>2273</v>
      </c>
      <c r="U2591" s="88" t="s">
        <v>2542</v>
      </c>
      <c r="V2591" s="88" t="s">
        <v>2542</v>
      </c>
      <c r="W2591" s="86">
        <v>43424.897118055553</v>
      </c>
      <c r="X2591" s="88" t="s">
        <v>3862</v>
      </c>
      <c r="Y2591" s="84"/>
      <c r="Z2591" s="84"/>
      <c r="AA2591" s="87" t="s">
        <v>4992</v>
      </c>
      <c r="AB2591" s="87" t="s">
        <v>5537</v>
      </c>
      <c r="AC2591" s="84" t="b">
        <v>0</v>
      </c>
      <c r="AD2591" s="84">
        <v>49</v>
      </c>
      <c r="AE2591" s="87" t="s">
        <v>5582</v>
      </c>
      <c r="AF2591" s="84" t="b">
        <v>0</v>
      </c>
      <c r="AG2591" s="84" t="s">
        <v>5604</v>
      </c>
      <c r="AH2591" s="84"/>
      <c r="AI2591" s="87" t="s">
        <v>5552</v>
      </c>
      <c r="AJ2591" s="84" t="b">
        <v>0</v>
      </c>
      <c r="AK2591" s="84">
        <v>43</v>
      </c>
      <c r="AL2591" s="87" t="s">
        <v>5552</v>
      </c>
      <c r="AM2591" s="84" t="s">
        <v>5684</v>
      </c>
      <c r="AN2591" s="84" t="b">
        <v>0</v>
      </c>
      <c r="AO2591" s="87" t="s">
        <v>5537</v>
      </c>
      <c r="AP2591" s="84" t="s">
        <v>179</v>
      </c>
      <c r="AQ2591" s="84">
        <v>0</v>
      </c>
      <c r="AR2591" s="84">
        <v>0</v>
      </c>
      <c r="AS2591" s="84"/>
      <c r="AT2591" s="84"/>
      <c r="AU2591" s="84"/>
      <c r="AV2591" s="84"/>
      <c r="AW2591" s="84"/>
      <c r="AX2591" s="84"/>
      <c r="AY2591" s="84"/>
      <c r="AZ2591" s="84"/>
    </row>
    <row r="2592" spans="1:52" x14ac:dyDescent="0.55000000000000004">
      <c r="A2592" s="69" t="s">
        <v>699</v>
      </c>
      <c r="B2592" s="69" t="s">
        <v>996</v>
      </c>
      <c r="C2592" s="70"/>
      <c r="D2592" s="71"/>
      <c r="E2592" s="72"/>
      <c r="F2592" s="73"/>
      <c r="G2592" s="70"/>
      <c r="H2592" s="74"/>
      <c r="I2592" s="75"/>
      <c r="J2592" s="75"/>
      <c r="K2592" s="36"/>
      <c r="L2592" s="82"/>
      <c r="M2592" s="82"/>
      <c r="N2592" s="77"/>
      <c r="O2592" s="84" t="s">
        <v>1270</v>
      </c>
      <c r="P2592" s="86">
        <v>43424.897118055553</v>
      </c>
      <c r="Q2592" s="84" t="s">
        <v>1313</v>
      </c>
      <c r="R2592" s="84"/>
      <c r="S2592" s="84"/>
      <c r="T2592" s="84" t="s">
        <v>2273</v>
      </c>
      <c r="U2592" s="88" t="s">
        <v>2542</v>
      </c>
      <c r="V2592" s="88" t="s">
        <v>2542</v>
      </c>
      <c r="W2592" s="86">
        <v>43424.897118055553</v>
      </c>
      <c r="X2592" s="88" t="s">
        <v>3862</v>
      </c>
      <c r="Y2592" s="84"/>
      <c r="Z2592" s="84"/>
      <c r="AA2592" s="87" t="s">
        <v>4992</v>
      </c>
      <c r="AB2592" s="87" t="s">
        <v>5537</v>
      </c>
      <c r="AC2592" s="84" t="b">
        <v>0</v>
      </c>
      <c r="AD2592" s="84">
        <v>49</v>
      </c>
      <c r="AE2592" s="87" t="s">
        <v>5582</v>
      </c>
      <c r="AF2592" s="84" t="b">
        <v>0</v>
      </c>
      <c r="AG2592" s="84" t="s">
        <v>5604</v>
      </c>
      <c r="AH2592" s="84"/>
      <c r="AI2592" s="87" t="s">
        <v>5552</v>
      </c>
      <c r="AJ2592" s="84" t="b">
        <v>0</v>
      </c>
      <c r="AK2592" s="84">
        <v>43</v>
      </c>
      <c r="AL2592" s="87" t="s">
        <v>5552</v>
      </c>
      <c r="AM2592" s="84" t="s">
        <v>5684</v>
      </c>
      <c r="AN2592" s="84" t="b">
        <v>0</v>
      </c>
      <c r="AO2592" s="87" t="s">
        <v>5537</v>
      </c>
      <c r="AP2592" s="84" t="s">
        <v>179</v>
      </c>
      <c r="AQ2592" s="84">
        <v>0</v>
      </c>
      <c r="AR2592" s="84">
        <v>0</v>
      </c>
      <c r="AS2592" s="84"/>
      <c r="AT2592" s="84"/>
      <c r="AU2592" s="84"/>
      <c r="AV2592" s="84"/>
      <c r="AW2592" s="84"/>
      <c r="AX2592" s="84"/>
      <c r="AY2592" s="84"/>
      <c r="AZ2592" s="84"/>
    </row>
    <row r="2593" spans="1:52" x14ac:dyDescent="0.55000000000000004">
      <c r="A2593" s="69" t="s">
        <v>699</v>
      </c>
      <c r="B2593" s="69" t="s">
        <v>997</v>
      </c>
      <c r="C2593" s="70"/>
      <c r="D2593" s="71"/>
      <c r="E2593" s="72"/>
      <c r="F2593" s="73"/>
      <c r="G2593" s="70"/>
      <c r="H2593" s="74"/>
      <c r="I2593" s="75"/>
      <c r="J2593" s="75"/>
      <c r="K2593" s="36"/>
      <c r="L2593" s="82"/>
      <c r="M2593" s="82"/>
      <c r="N2593" s="77"/>
      <c r="O2593" s="84" t="s">
        <v>1270</v>
      </c>
      <c r="P2593" s="86">
        <v>43424.897118055553</v>
      </c>
      <c r="Q2593" s="84" t="s">
        <v>1313</v>
      </c>
      <c r="R2593" s="84"/>
      <c r="S2593" s="84"/>
      <c r="T2593" s="84" t="s">
        <v>2273</v>
      </c>
      <c r="U2593" s="88" t="s">
        <v>2542</v>
      </c>
      <c r="V2593" s="88" t="s">
        <v>2542</v>
      </c>
      <c r="W2593" s="86">
        <v>43424.897118055553</v>
      </c>
      <c r="X2593" s="88" t="s">
        <v>3862</v>
      </c>
      <c r="Y2593" s="84"/>
      <c r="Z2593" s="84"/>
      <c r="AA2593" s="87" t="s">
        <v>4992</v>
      </c>
      <c r="AB2593" s="87" t="s">
        <v>5537</v>
      </c>
      <c r="AC2593" s="84" t="b">
        <v>0</v>
      </c>
      <c r="AD2593" s="84">
        <v>49</v>
      </c>
      <c r="AE2593" s="87" t="s">
        <v>5582</v>
      </c>
      <c r="AF2593" s="84" t="b">
        <v>0</v>
      </c>
      <c r="AG2593" s="84" t="s">
        <v>5604</v>
      </c>
      <c r="AH2593" s="84"/>
      <c r="AI2593" s="87" t="s">
        <v>5552</v>
      </c>
      <c r="AJ2593" s="84" t="b">
        <v>0</v>
      </c>
      <c r="AK2593" s="84">
        <v>43</v>
      </c>
      <c r="AL2593" s="87" t="s">
        <v>5552</v>
      </c>
      <c r="AM2593" s="84" t="s">
        <v>5684</v>
      </c>
      <c r="AN2593" s="84" t="b">
        <v>0</v>
      </c>
      <c r="AO2593" s="87" t="s">
        <v>5537</v>
      </c>
      <c r="AP2593" s="84" t="s">
        <v>179</v>
      </c>
      <c r="AQ2593" s="84">
        <v>0</v>
      </c>
      <c r="AR2593" s="84">
        <v>0</v>
      </c>
      <c r="AS2593" s="84"/>
      <c r="AT2593" s="84"/>
      <c r="AU2593" s="84"/>
      <c r="AV2593" s="84"/>
      <c r="AW2593" s="84"/>
      <c r="AX2593" s="84"/>
      <c r="AY2593" s="84"/>
      <c r="AZ2593" s="84"/>
    </row>
    <row r="2594" spans="1:52" x14ac:dyDescent="0.55000000000000004">
      <c r="A2594" s="69" t="s">
        <v>699</v>
      </c>
      <c r="B2594" s="69" t="s">
        <v>700</v>
      </c>
      <c r="C2594" s="70"/>
      <c r="D2594" s="71"/>
      <c r="E2594" s="72"/>
      <c r="F2594" s="73"/>
      <c r="G2594" s="70"/>
      <c r="H2594" s="74"/>
      <c r="I2594" s="75"/>
      <c r="J2594" s="75"/>
      <c r="K2594" s="36"/>
      <c r="L2594" s="82"/>
      <c r="M2594" s="82"/>
      <c r="N2594" s="77"/>
      <c r="O2594" s="84" t="s">
        <v>1270</v>
      </c>
      <c r="P2594" s="86">
        <v>43424.897118055553</v>
      </c>
      <c r="Q2594" s="84" t="s">
        <v>1313</v>
      </c>
      <c r="R2594" s="84"/>
      <c r="S2594" s="84"/>
      <c r="T2594" s="84" t="s">
        <v>2273</v>
      </c>
      <c r="U2594" s="88" t="s">
        <v>2542</v>
      </c>
      <c r="V2594" s="88" t="s">
        <v>2542</v>
      </c>
      <c r="W2594" s="86">
        <v>43424.897118055553</v>
      </c>
      <c r="X2594" s="88" t="s">
        <v>3862</v>
      </c>
      <c r="Y2594" s="84"/>
      <c r="Z2594" s="84"/>
      <c r="AA2594" s="87" t="s">
        <v>4992</v>
      </c>
      <c r="AB2594" s="87" t="s">
        <v>5537</v>
      </c>
      <c r="AC2594" s="84" t="b">
        <v>0</v>
      </c>
      <c r="AD2594" s="84">
        <v>49</v>
      </c>
      <c r="AE2594" s="87" t="s">
        <v>5582</v>
      </c>
      <c r="AF2594" s="84" t="b">
        <v>0</v>
      </c>
      <c r="AG2594" s="84" t="s">
        <v>5604</v>
      </c>
      <c r="AH2594" s="84"/>
      <c r="AI2594" s="87" t="s">
        <v>5552</v>
      </c>
      <c r="AJ2594" s="84" t="b">
        <v>0</v>
      </c>
      <c r="AK2594" s="84">
        <v>43</v>
      </c>
      <c r="AL2594" s="87" t="s">
        <v>5552</v>
      </c>
      <c r="AM2594" s="84" t="s">
        <v>5684</v>
      </c>
      <c r="AN2594" s="84" t="b">
        <v>0</v>
      </c>
      <c r="AO2594" s="87" t="s">
        <v>5537</v>
      </c>
      <c r="AP2594" s="84" t="s">
        <v>179</v>
      </c>
      <c r="AQ2594" s="84">
        <v>0</v>
      </c>
      <c r="AR2594" s="84">
        <v>0</v>
      </c>
      <c r="AS2594" s="84"/>
      <c r="AT2594" s="84"/>
      <c r="AU2594" s="84"/>
      <c r="AV2594" s="84"/>
      <c r="AW2594" s="84"/>
      <c r="AX2594" s="84"/>
      <c r="AY2594" s="84"/>
      <c r="AZ2594" s="84"/>
    </row>
    <row r="2595" spans="1:52" x14ac:dyDescent="0.55000000000000004">
      <c r="A2595" s="69" t="s">
        <v>699</v>
      </c>
      <c r="B2595" s="69" t="s">
        <v>998</v>
      </c>
      <c r="C2595" s="70"/>
      <c r="D2595" s="71"/>
      <c r="E2595" s="72"/>
      <c r="F2595" s="73"/>
      <c r="G2595" s="70"/>
      <c r="H2595" s="74"/>
      <c r="I2595" s="75"/>
      <c r="J2595" s="75"/>
      <c r="K2595" s="36"/>
      <c r="L2595" s="82"/>
      <c r="M2595" s="82"/>
      <c r="N2595" s="77"/>
      <c r="O2595" s="84" t="s">
        <v>1270</v>
      </c>
      <c r="P2595" s="86">
        <v>43424.897118055553</v>
      </c>
      <c r="Q2595" s="84" t="s">
        <v>1313</v>
      </c>
      <c r="R2595" s="84"/>
      <c r="S2595" s="84"/>
      <c r="T2595" s="84" t="s">
        <v>2273</v>
      </c>
      <c r="U2595" s="88" t="s">
        <v>2542</v>
      </c>
      <c r="V2595" s="88" t="s">
        <v>2542</v>
      </c>
      <c r="W2595" s="86">
        <v>43424.897118055553</v>
      </c>
      <c r="X2595" s="88" t="s">
        <v>3862</v>
      </c>
      <c r="Y2595" s="84"/>
      <c r="Z2595" s="84"/>
      <c r="AA2595" s="87" t="s">
        <v>4992</v>
      </c>
      <c r="AB2595" s="87" t="s">
        <v>5537</v>
      </c>
      <c r="AC2595" s="84" t="b">
        <v>0</v>
      </c>
      <c r="AD2595" s="84">
        <v>49</v>
      </c>
      <c r="AE2595" s="87" t="s">
        <v>5582</v>
      </c>
      <c r="AF2595" s="84" t="b">
        <v>0</v>
      </c>
      <c r="AG2595" s="84" t="s">
        <v>5604</v>
      </c>
      <c r="AH2595" s="84"/>
      <c r="AI2595" s="87" t="s">
        <v>5552</v>
      </c>
      <c r="AJ2595" s="84" t="b">
        <v>0</v>
      </c>
      <c r="AK2595" s="84">
        <v>43</v>
      </c>
      <c r="AL2595" s="87" t="s">
        <v>5552</v>
      </c>
      <c r="AM2595" s="84" t="s">
        <v>5684</v>
      </c>
      <c r="AN2595" s="84" t="b">
        <v>0</v>
      </c>
      <c r="AO2595" s="87" t="s">
        <v>5537</v>
      </c>
      <c r="AP2595" s="84" t="s">
        <v>179</v>
      </c>
      <c r="AQ2595" s="84">
        <v>0</v>
      </c>
      <c r="AR2595" s="84">
        <v>0</v>
      </c>
      <c r="AS2595" s="84"/>
      <c r="AT2595" s="84"/>
      <c r="AU2595" s="84"/>
      <c r="AV2595" s="84"/>
      <c r="AW2595" s="84"/>
      <c r="AX2595" s="84"/>
      <c r="AY2595" s="84"/>
      <c r="AZ2595" s="84"/>
    </row>
    <row r="2596" spans="1:52" x14ac:dyDescent="0.55000000000000004">
      <c r="A2596" s="69" t="s">
        <v>699</v>
      </c>
      <c r="B2596" s="69" t="s">
        <v>703</v>
      </c>
      <c r="C2596" s="70"/>
      <c r="D2596" s="71"/>
      <c r="E2596" s="72"/>
      <c r="F2596" s="73"/>
      <c r="G2596" s="70"/>
      <c r="H2596" s="74"/>
      <c r="I2596" s="75"/>
      <c r="J2596" s="75"/>
      <c r="K2596" s="36"/>
      <c r="L2596" s="82"/>
      <c r="M2596" s="82"/>
      <c r="N2596" s="77"/>
      <c r="O2596" s="84" t="s">
        <v>1270</v>
      </c>
      <c r="P2596" s="86">
        <v>43424.897118055553</v>
      </c>
      <c r="Q2596" s="84" t="s">
        <v>1313</v>
      </c>
      <c r="R2596" s="84"/>
      <c r="S2596" s="84"/>
      <c r="T2596" s="84" t="s">
        <v>2273</v>
      </c>
      <c r="U2596" s="88" t="s">
        <v>2542</v>
      </c>
      <c r="V2596" s="88" t="s">
        <v>2542</v>
      </c>
      <c r="W2596" s="86">
        <v>43424.897118055553</v>
      </c>
      <c r="X2596" s="88" t="s">
        <v>3862</v>
      </c>
      <c r="Y2596" s="84"/>
      <c r="Z2596" s="84"/>
      <c r="AA2596" s="87" t="s">
        <v>4992</v>
      </c>
      <c r="AB2596" s="87" t="s">
        <v>5537</v>
      </c>
      <c r="AC2596" s="84" t="b">
        <v>0</v>
      </c>
      <c r="AD2596" s="84">
        <v>49</v>
      </c>
      <c r="AE2596" s="87" t="s">
        <v>5582</v>
      </c>
      <c r="AF2596" s="84" t="b">
        <v>0</v>
      </c>
      <c r="AG2596" s="84" t="s">
        <v>5604</v>
      </c>
      <c r="AH2596" s="84"/>
      <c r="AI2596" s="87" t="s">
        <v>5552</v>
      </c>
      <c r="AJ2596" s="84" t="b">
        <v>0</v>
      </c>
      <c r="AK2596" s="84">
        <v>43</v>
      </c>
      <c r="AL2596" s="87" t="s">
        <v>5552</v>
      </c>
      <c r="AM2596" s="84" t="s">
        <v>5684</v>
      </c>
      <c r="AN2596" s="84" t="b">
        <v>0</v>
      </c>
      <c r="AO2596" s="87" t="s">
        <v>5537</v>
      </c>
      <c r="AP2596" s="84" t="s">
        <v>179</v>
      </c>
      <c r="AQ2596" s="84">
        <v>0</v>
      </c>
      <c r="AR2596" s="84">
        <v>0</v>
      </c>
      <c r="AS2596" s="84"/>
      <c r="AT2596" s="84"/>
      <c r="AU2596" s="84"/>
      <c r="AV2596" s="84"/>
      <c r="AW2596" s="84"/>
      <c r="AX2596" s="84"/>
      <c r="AY2596" s="84"/>
      <c r="AZ2596" s="84"/>
    </row>
    <row r="2597" spans="1:52" x14ac:dyDescent="0.55000000000000004">
      <c r="A2597" s="69" t="s">
        <v>699</v>
      </c>
      <c r="B2597" s="69" t="s">
        <v>999</v>
      </c>
      <c r="C2597" s="70"/>
      <c r="D2597" s="71"/>
      <c r="E2597" s="72"/>
      <c r="F2597" s="73"/>
      <c r="G2597" s="70"/>
      <c r="H2597" s="74"/>
      <c r="I2597" s="75"/>
      <c r="J2597" s="75"/>
      <c r="K2597" s="36"/>
      <c r="L2597" s="82"/>
      <c r="M2597" s="82"/>
      <c r="N2597" s="77"/>
      <c r="O2597" s="84" t="s">
        <v>1270</v>
      </c>
      <c r="P2597" s="86">
        <v>43424.897118055553</v>
      </c>
      <c r="Q2597" s="84" t="s">
        <v>1313</v>
      </c>
      <c r="R2597" s="84"/>
      <c r="S2597" s="84"/>
      <c r="T2597" s="84" t="s">
        <v>2273</v>
      </c>
      <c r="U2597" s="88" t="s">
        <v>2542</v>
      </c>
      <c r="V2597" s="88" t="s">
        <v>2542</v>
      </c>
      <c r="W2597" s="86">
        <v>43424.897118055553</v>
      </c>
      <c r="X2597" s="88" t="s">
        <v>3862</v>
      </c>
      <c r="Y2597" s="84"/>
      <c r="Z2597" s="84"/>
      <c r="AA2597" s="87" t="s">
        <v>4992</v>
      </c>
      <c r="AB2597" s="87" t="s">
        <v>5537</v>
      </c>
      <c r="AC2597" s="84" t="b">
        <v>0</v>
      </c>
      <c r="AD2597" s="84">
        <v>49</v>
      </c>
      <c r="AE2597" s="87" t="s">
        <v>5582</v>
      </c>
      <c r="AF2597" s="84" t="b">
        <v>0</v>
      </c>
      <c r="AG2597" s="84" t="s">
        <v>5604</v>
      </c>
      <c r="AH2597" s="84"/>
      <c r="AI2597" s="87" t="s">
        <v>5552</v>
      </c>
      <c r="AJ2597" s="84" t="b">
        <v>0</v>
      </c>
      <c r="AK2597" s="84">
        <v>43</v>
      </c>
      <c r="AL2597" s="87" t="s">
        <v>5552</v>
      </c>
      <c r="AM2597" s="84" t="s">
        <v>5684</v>
      </c>
      <c r="AN2597" s="84" t="b">
        <v>0</v>
      </c>
      <c r="AO2597" s="87" t="s">
        <v>5537</v>
      </c>
      <c r="AP2597" s="84" t="s">
        <v>179</v>
      </c>
      <c r="AQ2597" s="84">
        <v>0</v>
      </c>
      <c r="AR2597" s="84">
        <v>0</v>
      </c>
      <c r="AS2597" s="84"/>
      <c r="AT2597" s="84"/>
      <c r="AU2597" s="84"/>
      <c r="AV2597" s="84"/>
      <c r="AW2597" s="84"/>
      <c r="AX2597" s="84"/>
      <c r="AY2597" s="84"/>
      <c r="AZ2597" s="84"/>
    </row>
    <row r="2598" spans="1:52" x14ac:dyDescent="0.55000000000000004">
      <c r="A2598" s="69" t="s">
        <v>699</v>
      </c>
      <c r="B2598" s="69" t="s">
        <v>1000</v>
      </c>
      <c r="C2598" s="70"/>
      <c r="D2598" s="71"/>
      <c r="E2598" s="72"/>
      <c r="F2598" s="73"/>
      <c r="G2598" s="70"/>
      <c r="H2598" s="74"/>
      <c r="I2598" s="75"/>
      <c r="J2598" s="75"/>
      <c r="K2598" s="36"/>
      <c r="L2598" s="82"/>
      <c r="M2598" s="82"/>
      <c r="N2598" s="77"/>
      <c r="O2598" s="84" t="s">
        <v>1270</v>
      </c>
      <c r="P2598" s="86">
        <v>43424.897118055553</v>
      </c>
      <c r="Q2598" s="84" t="s">
        <v>1313</v>
      </c>
      <c r="R2598" s="84"/>
      <c r="S2598" s="84"/>
      <c r="T2598" s="84" t="s">
        <v>2273</v>
      </c>
      <c r="U2598" s="88" t="s">
        <v>2542</v>
      </c>
      <c r="V2598" s="88" t="s">
        <v>2542</v>
      </c>
      <c r="W2598" s="86">
        <v>43424.897118055553</v>
      </c>
      <c r="X2598" s="88" t="s">
        <v>3862</v>
      </c>
      <c r="Y2598" s="84"/>
      <c r="Z2598" s="84"/>
      <c r="AA2598" s="87" t="s">
        <v>4992</v>
      </c>
      <c r="AB2598" s="87" t="s">
        <v>5537</v>
      </c>
      <c r="AC2598" s="84" t="b">
        <v>0</v>
      </c>
      <c r="AD2598" s="84">
        <v>49</v>
      </c>
      <c r="AE2598" s="87" t="s">
        <v>5582</v>
      </c>
      <c r="AF2598" s="84" t="b">
        <v>0</v>
      </c>
      <c r="AG2598" s="84" t="s">
        <v>5604</v>
      </c>
      <c r="AH2598" s="84"/>
      <c r="AI2598" s="87" t="s">
        <v>5552</v>
      </c>
      <c r="AJ2598" s="84" t="b">
        <v>0</v>
      </c>
      <c r="AK2598" s="84">
        <v>43</v>
      </c>
      <c r="AL2598" s="87" t="s">
        <v>5552</v>
      </c>
      <c r="AM2598" s="84" t="s">
        <v>5684</v>
      </c>
      <c r="AN2598" s="84" t="b">
        <v>0</v>
      </c>
      <c r="AO2598" s="87" t="s">
        <v>5537</v>
      </c>
      <c r="AP2598" s="84" t="s">
        <v>179</v>
      </c>
      <c r="AQ2598" s="84">
        <v>0</v>
      </c>
      <c r="AR2598" s="84">
        <v>0</v>
      </c>
      <c r="AS2598" s="84"/>
      <c r="AT2598" s="84"/>
      <c r="AU2598" s="84"/>
      <c r="AV2598" s="84"/>
      <c r="AW2598" s="84"/>
      <c r="AX2598" s="84"/>
      <c r="AY2598" s="84"/>
      <c r="AZ2598" s="84"/>
    </row>
    <row r="2599" spans="1:52" x14ac:dyDescent="0.55000000000000004">
      <c r="A2599" s="69" t="s">
        <v>699</v>
      </c>
      <c r="B2599" s="69" t="s">
        <v>1001</v>
      </c>
      <c r="C2599" s="70"/>
      <c r="D2599" s="71"/>
      <c r="E2599" s="72"/>
      <c r="F2599" s="73"/>
      <c r="G2599" s="70"/>
      <c r="H2599" s="74"/>
      <c r="I2599" s="75"/>
      <c r="J2599" s="75"/>
      <c r="K2599" s="36"/>
      <c r="L2599" s="82"/>
      <c r="M2599" s="82"/>
      <c r="N2599" s="77"/>
      <c r="O2599" s="84" t="s">
        <v>1270</v>
      </c>
      <c r="P2599" s="86">
        <v>43424.897118055553</v>
      </c>
      <c r="Q2599" s="84" t="s">
        <v>1313</v>
      </c>
      <c r="R2599" s="84"/>
      <c r="S2599" s="84"/>
      <c r="T2599" s="84" t="s">
        <v>2273</v>
      </c>
      <c r="U2599" s="88" t="s">
        <v>2542</v>
      </c>
      <c r="V2599" s="88" t="s">
        <v>2542</v>
      </c>
      <c r="W2599" s="86">
        <v>43424.897118055553</v>
      </c>
      <c r="X2599" s="88" t="s">
        <v>3862</v>
      </c>
      <c r="Y2599" s="84"/>
      <c r="Z2599" s="84"/>
      <c r="AA2599" s="87" t="s">
        <v>4992</v>
      </c>
      <c r="AB2599" s="87" t="s">
        <v>5537</v>
      </c>
      <c r="AC2599" s="84" t="b">
        <v>0</v>
      </c>
      <c r="AD2599" s="84">
        <v>49</v>
      </c>
      <c r="AE2599" s="87" t="s">
        <v>5582</v>
      </c>
      <c r="AF2599" s="84" t="b">
        <v>0</v>
      </c>
      <c r="AG2599" s="84" t="s">
        <v>5604</v>
      </c>
      <c r="AH2599" s="84"/>
      <c r="AI2599" s="87" t="s">
        <v>5552</v>
      </c>
      <c r="AJ2599" s="84" t="b">
        <v>0</v>
      </c>
      <c r="AK2599" s="84">
        <v>43</v>
      </c>
      <c r="AL2599" s="87" t="s">
        <v>5552</v>
      </c>
      <c r="AM2599" s="84" t="s">
        <v>5684</v>
      </c>
      <c r="AN2599" s="84" t="b">
        <v>0</v>
      </c>
      <c r="AO2599" s="87" t="s">
        <v>5537</v>
      </c>
      <c r="AP2599" s="84" t="s">
        <v>179</v>
      </c>
      <c r="AQ2599" s="84">
        <v>0</v>
      </c>
      <c r="AR2599" s="84">
        <v>0</v>
      </c>
      <c r="AS2599" s="84"/>
      <c r="AT2599" s="84"/>
      <c r="AU2599" s="84"/>
      <c r="AV2599" s="84"/>
      <c r="AW2599" s="84"/>
      <c r="AX2599" s="84"/>
      <c r="AY2599" s="84"/>
      <c r="AZ2599" s="84"/>
    </row>
    <row r="2600" spans="1:52" x14ac:dyDescent="0.55000000000000004">
      <c r="A2600" s="69" t="s">
        <v>699</v>
      </c>
      <c r="B2600" s="69" t="s">
        <v>1002</v>
      </c>
      <c r="C2600" s="70"/>
      <c r="D2600" s="71"/>
      <c r="E2600" s="72"/>
      <c r="F2600" s="73"/>
      <c r="G2600" s="70"/>
      <c r="H2600" s="74"/>
      <c r="I2600" s="75"/>
      <c r="J2600" s="75"/>
      <c r="K2600" s="36"/>
      <c r="L2600" s="82"/>
      <c r="M2600" s="82"/>
      <c r="N2600" s="77"/>
      <c r="O2600" s="84" t="s">
        <v>1270</v>
      </c>
      <c r="P2600" s="86">
        <v>43424.897118055553</v>
      </c>
      <c r="Q2600" s="84" t="s">
        <v>1313</v>
      </c>
      <c r="R2600" s="84"/>
      <c r="S2600" s="84"/>
      <c r="T2600" s="84" t="s">
        <v>2273</v>
      </c>
      <c r="U2600" s="88" t="s">
        <v>2542</v>
      </c>
      <c r="V2600" s="88" t="s">
        <v>2542</v>
      </c>
      <c r="W2600" s="86">
        <v>43424.897118055553</v>
      </c>
      <c r="X2600" s="88" t="s">
        <v>3862</v>
      </c>
      <c r="Y2600" s="84"/>
      <c r="Z2600" s="84"/>
      <c r="AA2600" s="87" t="s">
        <v>4992</v>
      </c>
      <c r="AB2600" s="87" t="s">
        <v>5537</v>
      </c>
      <c r="AC2600" s="84" t="b">
        <v>0</v>
      </c>
      <c r="AD2600" s="84">
        <v>49</v>
      </c>
      <c r="AE2600" s="87" t="s">
        <v>5582</v>
      </c>
      <c r="AF2600" s="84" t="b">
        <v>0</v>
      </c>
      <c r="AG2600" s="84" t="s">
        <v>5604</v>
      </c>
      <c r="AH2600" s="84"/>
      <c r="AI2600" s="87" t="s">
        <v>5552</v>
      </c>
      <c r="AJ2600" s="84" t="b">
        <v>0</v>
      </c>
      <c r="AK2600" s="84">
        <v>43</v>
      </c>
      <c r="AL2600" s="87" t="s">
        <v>5552</v>
      </c>
      <c r="AM2600" s="84" t="s">
        <v>5684</v>
      </c>
      <c r="AN2600" s="84" t="b">
        <v>0</v>
      </c>
      <c r="AO2600" s="87" t="s">
        <v>5537</v>
      </c>
      <c r="AP2600" s="84" t="s">
        <v>179</v>
      </c>
      <c r="AQ2600" s="84">
        <v>0</v>
      </c>
      <c r="AR2600" s="84">
        <v>0</v>
      </c>
      <c r="AS2600" s="84"/>
      <c r="AT2600" s="84"/>
      <c r="AU2600" s="84"/>
      <c r="AV2600" s="84"/>
      <c r="AW2600" s="84"/>
      <c r="AX2600" s="84"/>
      <c r="AY2600" s="84"/>
      <c r="AZ2600" s="84"/>
    </row>
    <row r="2601" spans="1:52" x14ac:dyDescent="0.55000000000000004">
      <c r="A2601" s="69" t="s">
        <v>699</v>
      </c>
      <c r="B2601" s="69" t="s">
        <v>1003</v>
      </c>
      <c r="C2601" s="70"/>
      <c r="D2601" s="71"/>
      <c r="E2601" s="72"/>
      <c r="F2601" s="73"/>
      <c r="G2601" s="70"/>
      <c r="H2601" s="74"/>
      <c r="I2601" s="75"/>
      <c r="J2601" s="75"/>
      <c r="K2601" s="36"/>
      <c r="L2601" s="82"/>
      <c r="M2601" s="82"/>
      <c r="N2601" s="77"/>
      <c r="O2601" s="84" t="s">
        <v>1270</v>
      </c>
      <c r="P2601" s="86">
        <v>43424.897118055553</v>
      </c>
      <c r="Q2601" s="84" t="s">
        <v>1313</v>
      </c>
      <c r="R2601" s="84"/>
      <c r="S2601" s="84"/>
      <c r="T2601" s="84" t="s">
        <v>2273</v>
      </c>
      <c r="U2601" s="88" t="s">
        <v>2542</v>
      </c>
      <c r="V2601" s="88" t="s">
        <v>2542</v>
      </c>
      <c r="W2601" s="86">
        <v>43424.897118055553</v>
      </c>
      <c r="X2601" s="88" t="s">
        <v>3862</v>
      </c>
      <c r="Y2601" s="84"/>
      <c r="Z2601" s="84"/>
      <c r="AA2601" s="87" t="s">
        <v>4992</v>
      </c>
      <c r="AB2601" s="87" t="s">
        <v>5537</v>
      </c>
      <c r="AC2601" s="84" t="b">
        <v>0</v>
      </c>
      <c r="AD2601" s="84">
        <v>49</v>
      </c>
      <c r="AE2601" s="87" t="s">
        <v>5582</v>
      </c>
      <c r="AF2601" s="84" t="b">
        <v>0</v>
      </c>
      <c r="AG2601" s="84" t="s">
        <v>5604</v>
      </c>
      <c r="AH2601" s="84"/>
      <c r="AI2601" s="87" t="s">
        <v>5552</v>
      </c>
      <c r="AJ2601" s="84" t="b">
        <v>0</v>
      </c>
      <c r="AK2601" s="84">
        <v>43</v>
      </c>
      <c r="AL2601" s="87" t="s">
        <v>5552</v>
      </c>
      <c r="AM2601" s="84" t="s">
        <v>5684</v>
      </c>
      <c r="AN2601" s="84" t="b">
        <v>0</v>
      </c>
      <c r="AO2601" s="87" t="s">
        <v>5537</v>
      </c>
      <c r="AP2601" s="84" t="s">
        <v>179</v>
      </c>
      <c r="AQ2601" s="84">
        <v>0</v>
      </c>
      <c r="AR2601" s="84">
        <v>0</v>
      </c>
      <c r="AS2601" s="84"/>
      <c r="AT2601" s="84"/>
      <c r="AU2601" s="84"/>
      <c r="AV2601" s="84"/>
      <c r="AW2601" s="84"/>
      <c r="AX2601" s="84"/>
      <c r="AY2601" s="84"/>
      <c r="AZ2601" s="84"/>
    </row>
    <row r="2602" spans="1:52" x14ac:dyDescent="0.55000000000000004">
      <c r="A2602" s="69" t="s">
        <v>699</v>
      </c>
      <c r="B2602" s="69" t="s">
        <v>1004</v>
      </c>
      <c r="C2602" s="70"/>
      <c r="D2602" s="71"/>
      <c r="E2602" s="72"/>
      <c r="F2602" s="73"/>
      <c r="G2602" s="70"/>
      <c r="H2602" s="74"/>
      <c r="I2602" s="75"/>
      <c r="J2602" s="75"/>
      <c r="K2602" s="36"/>
      <c r="L2602" s="82"/>
      <c r="M2602" s="82"/>
      <c r="N2602" s="77"/>
      <c r="O2602" s="84" t="s">
        <v>1270</v>
      </c>
      <c r="P2602" s="86">
        <v>43424.897118055553</v>
      </c>
      <c r="Q2602" s="84" t="s">
        <v>1313</v>
      </c>
      <c r="R2602" s="84"/>
      <c r="S2602" s="84"/>
      <c r="T2602" s="84" t="s">
        <v>2273</v>
      </c>
      <c r="U2602" s="88" t="s">
        <v>2542</v>
      </c>
      <c r="V2602" s="88" t="s">
        <v>2542</v>
      </c>
      <c r="W2602" s="86">
        <v>43424.897118055553</v>
      </c>
      <c r="X2602" s="88" t="s">
        <v>3862</v>
      </c>
      <c r="Y2602" s="84"/>
      <c r="Z2602" s="84"/>
      <c r="AA2602" s="87" t="s">
        <v>4992</v>
      </c>
      <c r="AB2602" s="87" t="s">
        <v>5537</v>
      </c>
      <c r="AC2602" s="84" t="b">
        <v>0</v>
      </c>
      <c r="AD2602" s="84">
        <v>49</v>
      </c>
      <c r="AE2602" s="87" t="s">
        <v>5582</v>
      </c>
      <c r="AF2602" s="84" t="b">
        <v>0</v>
      </c>
      <c r="AG2602" s="84" t="s">
        <v>5604</v>
      </c>
      <c r="AH2602" s="84"/>
      <c r="AI2602" s="87" t="s">
        <v>5552</v>
      </c>
      <c r="AJ2602" s="84" t="b">
        <v>0</v>
      </c>
      <c r="AK2602" s="84">
        <v>43</v>
      </c>
      <c r="AL2602" s="87" t="s">
        <v>5552</v>
      </c>
      <c r="AM2602" s="84" t="s">
        <v>5684</v>
      </c>
      <c r="AN2602" s="84" t="b">
        <v>0</v>
      </c>
      <c r="AO2602" s="87" t="s">
        <v>5537</v>
      </c>
      <c r="AP2602" s="84" t="s">
        <v>179</v>
      </c>
      <c r="AQ2602" s="84">
        <v>0</v>
      </c>
      <c r="AR2602" s="84">
        <v>0</v>
      </c>
      <c r="AS2602" s="84"/>
      <c r="AT2602" s="84"/>
      <c r="AU2602" s="84"/>
      <c r="AV2602" s="84"/>
      <c r="AW2602" s="84"/>
      <c r="AX2602" s="84"/>
      <c r="AY2602" s="84"/>
      <c r="AZ2602" s="84"/>
    </row>
    <row r="2603" spans="1:52" x14ac:dyDescent="0.55000000000000004">
      <c r="A2603" s="69" t="s">
        <v>699</v>
      </c>
      <c r="B2603" s="69" t="s">
        <v>1005</v>
      </c>
      <c r="C2603" s="70"/>
      <c r="D2603" s="71"/>
      <c r="E2603" s="72"/>
      <c r="F2603" s="73"/>
      <c r="G2603" s="70"/>
      <c r="H2603" s="74"/>
      <c r="I2603" s="75"/>
      <c r="J2603" s="75"/>
      <c r="K2603" s="36"/>
      <c r="L2603" s="82"/>
      <c r="M2603" s="82"/>
      <c r="N2603" s="77"/>
      <c r="O2603" s="84" t="s">
        <v>1270</v>
      </c>
      <c r="P2603" s="86">
        <v>43424.897118055553</v>
      </c>
      <c r="Q2603" s="84" t="s">
        <v>1313</v>
      </c>
      <c r="R2603" s="84"/>
      <c r="S2603" s="84"/>
      <c r="T2603" s="84" t="s">
        <v>2273</v>
      </c>
      <c r="U2603" s="88" t="s">
        <v>2542</v>
      </c>
      <c r="V2603" s="88" t="s">
        <v>2542</v>
      </c>
      <c r="W2603" s="86">
        <v>43424.897118055553</v>
      </c>
      <c r="X2603" s="88" t="s">
        <v>3862</v>
      </c>
      <c r="Y2603" s="84"/>
      <c r="Z2603" s="84"/>
      <c r="AA2603" s="87" t="s">
        <v>4992</v>
      </c>
      <c r="AB2603" s="87" t="s">
        <v>5537</v>
      </c>
      <c r="AC2603" s="84" t="b">
        <v>0</v>
      </c>
      <c r="AD2603" s="84">
        <v>49</v>
      </c>
      <c r="AE2603" s="87" t="s">
        <v>5582</v>
      </c>
      <c r="AF2603" s="84" t="b">
        <v>0</v>
      </c>
      <c r="AG2603" s="84" t="s">
        <v>5604</v>
      </c>
      <c r="AH2603" s="84"/>
      <c r="AI2603" s="87" t="s">
        <v>5552</v>
      </c>
      <c r="AJ2603" s="84" t="b">
        <v>0</v>
      </c>
      <c r="AK2603" s="84">
        <v>43</v>
      </c>
      <c r="AL2603" s="87" t="s">
        <v>5552</v>
      </c>
      <c r="AM2603" s="84" t="s">
        <v>5684</v>
      </c>
      <c r="AN2603" s="84" t="b">
        <v>0</v>
      </c>
      <c r="AO2603" s="87" t="s">
        <v>5537</v>
      </c>
      <c r="AP2603" s="84" t="s">
        <v>179</v>
      </c>
      <c r="AQ2603" s="84">
        <v>0</v>
      </c>
      <c r="AR2603" s="84">
        <v>0</v>
      </c>
      <c r="AS2603" s="84"/>
      <c r="AT2603" s="84"/>
      <c r="AU2603" s="84"/>
      <c r="AV2603" s="84"/>
      <c r="AW2603" s="84"/>
      <c r="AX2603" s="84"/>
      <c r="AY2603" s="84"/>
      <c r="AZ2603" s="84"/>
    </row>
    <row r="2604" spans="1:52" x14ac:dyDescent="0.55000000000000004">
      <c r="A2604" s="69" t="s">
        <v>699</v>
      </c>
      <c r="B2604" s="69" t="s">
        <v>1006</v>
      </c>
      <c r="C2604" s="70"/>
      <c r="D2604" s="71"/>
      <c r="E2604" s="72"/>
      <c r="F2604" s="73"/>
      <c r="G2604" s="70"/>
      <c r="H2604" s="74"/>
      <c r="I2604" s="75"/>
      <c r="J2604" s="75"/>
      <c r="K2604" s="36"/>
      <c r="L2604" s="82"/>
      <c r="M2604" s="82"/>
      <c r="N2604" s="77"/>
      <c r="O2604" s="84" t="s">
        <v>1270</v>
      </c>
      <c r="P2604" s="86">
        <v>43424.897118055553</v>
      </c>
      <c r="Q2604" s="84" t="s">
        <v>1313</v>
      </c>
      <c r="R2604" s="84"/>
      <c r="S2604" s="84"/>
      <c r="T2604" s="84" t="s">
        <v>2273</v>
      </c>
      <c r="U2604" s="88" t="s">
        <v>2542</v>
      </c>
      <c r="V2604" s="88" t="s">
        <v>2542</v>
      </c>
      <c r="W2604" s="86">
        <v>43424.897118055553</v>
      </c>
      <c r="X2604" s="88" t="s">
        <v>3862</v>
      </c>
      <c r="Y2604" s="84"/>
      <c r="Z2604" s="84"/>
      <c r="AA2604" s="87" t="s">
        <v>4992</v>
      </c>
      <c r="AB2604" s="87" t="s">
        <v>5537</v>
      </c>
      <c r="AC2604" s="84" t="b">
        <v>0</v>
      </c>
      <c r="AD2604" s="84">
        <v>49</v>
      </c>
      <c r="AE2604" s="87" t="s">
        <v>5582</v>
      </c>
      <c r="AF2604" s="84" t="b">
        <v>0</v>
      </c>
      <c r="AG2604" s="84" t="s">
        <v>5604</v>
      </c>
      <c r="AH2604" s="84"/>
      <c r="AI2604" s="87" t="s">
        <v>5552</v>
      </c>
      <c r="AJ2604" s="84" t="b">
        <v>0</v>
      </c>
      <c r="AK2604" s="84">
        <v>43</v>
      </c>
      <c r="AL2604" s="87" t="s">
        <v>5552</v>
      </c>
      <c r="AM2604" s="84" t="s">
        <v>5684</v>
      </c>
      <c r="AN2604" s="84" t="b">
        <v>0</v>
      </c>
      <c r="AO2604" s="87" t="s">
        <v>5537</v>
      </c>
      <c r="AP2604" s="84" t="s">
        <v>179</v>
      </c>
      <c r="AQ2604" s="84">
        <v>0</v>
      </c>
      <c r="AR2604" s="84">
        <v>0</v>
      </c>
      <c r="AS2604" s="84"/>
      <c r="AT2604" s="84"/>
      <c r="AU2604" s="84"/>
      <c r="AV2604" s="84"/>
      <c r="AW2604" s="84"/>
      <c r="AX2604" s="84"/>
      <c r="AY2604" s="84"/>
      <c r="AZ2604" s="84"/>
    </row>
    <row r="2605" spans="1:52" x14ac:dyDescent="0.55000000000000004">
      <c r="A2605" s="69" t="s">
        <v>699</v>
      </c>
      <c r="B2605" s="69" t="s">
        <v>1007</v>
      </c>
      <c r="C2605" s="70"/>
      <c r="D2605" s="71"/>
      <c r="E2605" s="72"/>
      <c r="F2605" s="73"/>
      <c r="G2605" s="70"/>
      <c r="H2605" s="74"/>
      <c r="I2605" s="75"/>
      <c r="J2605" s="75"/>
      <c r="K2605" s="36"/>
      <c r="L2605" s="82"/>
      <c r="M2605" s="82"/>
      <c r="N2605" s="77"/>
      <c r="O2605" s="84" t="s">
        <v>1270</v>
      </c>
      <c r="P2605" s="86">
        <v>43424.897118055553</v>
      </c>
      <c r="Q2605" s="84" t="s">
        <v>1313</v>
      </c>
      <c r="R2605" s="84"/>
      <c r="S2605" s="84"/>
      <c r="T2605" s="84" t="s">
        <v>2273</v>
      </c>
      <c r="U2605" s="88" t="s">
        <v>2542</v>
      </c>
      <c r="V2605" s="88" t="s">
        <v>2542</v>
      </c>
      <c r="W2605" s="86">
        <v>43424.897118055553</v>
      </c>
      <c r="X2605" s="88" t="s">
        <v>3862</v>
      </c>
      <c r="Y2605" s="84"/>
      <c r="Z2605" s="84"/>
      <c r="AA2605" s="87" t="s">
        <v>4992</v>
      </c>
      <c r="AB2605" s="87" t="s">
        <v>5537</v>
      </c>
      <c r="AC2605" s="84" t="b">
        <v>0</v>
      </c>
      <c r="AD2605" s="84">
        <v>49</v>
      </c>
      <c r="AE2605" s="87" t="s">
        <v>5582</v>
      </c>
      <c r="AF2605" s="84" t="b">
        <v>0</v>
      </c>
      <c r="AG2605" s="84" t="s">
        <v>5604</v>
      </c>
      <c r="AH2605" s="84"/>
      <c r="AI2605" s="87" t="s">
        <v>5552</v>
      </c>
      <c r="AJ2605" s="84" t="b">
        <v>0</v>
      </c>
      <c r="AK2605" s="84">
        <v>43</v>
      </c>
      <c r="AL2605" s="87" t="s">
        <v>5552</v>
      </c>
      <c r="AM2605" s="84" t="s">
        <v>5684</v>
      </c>
      <c r="AN2605" s="84" t="b">
        <v>0</v>
      </c>
      <c r="AO2605" s="87" t="s">
        <v>5537</v>
      </c>
      <c r="AP2605" s="84" t="s">
        <v>179</v>
      </c>
      <c r="AQ2605" s="84">
        <v>0</v>
      </c>
      <c r="AR2605" s="84">
        <v>0</v>
      </c>
      <c r="AS2605" s="84"/>
      <c r="AT2605" s="84"/>
      <c r="AU2605" s="84"/>
      <c r="AV2605" s="84"/>
      <c r="AW2605" s="84"/>
      <c r="AX2605" s="84"/>
      <c r="AY2605" s="84"/>
      <c r="AZ2605" s="84"/>
    </row>
    <row r="2606" spans="1:52" x14ac:dyDescent="0.55000000000000004">
      <c r="A2606" s="69" t="s">
        <v>699</v>
      </c>
      <c r="B2606" s="69" t="s">
        <v>1008</v>
      </c>
      <c r="C2606" s="70"/>
      <c r="D2606" s="71"/>
      <c r="E2606" s="72"/>
      <c r="F2606" s="73"/>
      <c r="G2606" s="70"/>
      <c r="H2606" s="74"/>
      <c r="I2606" s="75"/>
      <c r="J2606" s="75"/>
      <c r="K2606" s="36"/>
      <c r="L2606" s="82"/>
      <c r="M2606" s="82"/>
      <c r="N2606" s="77"/>
      <c r="O2606" s="84" t="s">
        <v>1270</v>
      </c>
      <c r="P2606" s="86">
        <v>43424.897118055553</v>
      </c>
      <c r="Q2606" s="84" t="s">
        <v>1313</v>
      </c>
      <c r="R2606" s="84"/>
      <c r="S2606" s="84"/>
      <c r="T2606" s="84" t="s">
        <v>2273</v>
      </c>
      <c r="U2606" s="88" t="s">
        <v>2542</v>
      </c>
      <c r="V2606" s="88" t="s">
        <v>2542</v>
      </c>
      <c r="W2606" s="86">
        <v>43424.897118055553</v>
      </c>
      <c r="X2606" s="88" t="s">
        <v>3862</v>
      </c>
      <c r="Y2606" s="84"/>
      <c r="Z2606" s="84"/>
      <c r="AA2606" s="87" t="s">
        <v>4992</v>
      </c>
      <c r="AB2606" s="87" t="s">
        <v>5537</v>
      </c>
      <c r="AC2606" s="84" t="b">
        <v>0</v>
      </c>
      <c r="AD2606" s="84">
        <v>49</v>
      </c>
      <c r="AE2606" s="87" t="s">
        <v>5582</v>
      </c>
      <c r="AF2606" s="84" t="b">
        <v>0</v>
      </c>
      <c r="AG2606" s="84" t="s">
        <v>5604</v>
      </c>
      <c r="AH2606" s="84"/>
      <c r="AI2606" s="87" t="s">
        <v>5552</v>
      </c>
      <c r="AJ2606" s="84" t="b">
        <v>0</v>
      </c>
      <c r="AK2606" s="84">
        <v>43</v>
      </c>
      <c r="AL2606" s="87" t="s">
        <v>5552</v>
      </c>
      <c r="AM2606" s="84" t="s">
        <v>5684</v>
      </c>
      <c r="AN2606" s="84" t="b">
        <v>0</v>
      </c>
      <c r="AO2606" s="87" t="s">
        <v>5537</v>
      </c>
      <c r="AP2606" s="84" t="s">
        <v>179</v>
      </c>
      <c r="AQ2606" s="84">
        <v>0</v>
      </c>
      <c r="AR2606" s="84">
        <v>0</v>
      </c>
      <c r="AS2606" s="84"/>
      <c r="AT2606" s="84"/>
      <c r="AU2606" s="84"/>
      <c r="AV2606" s="84"/>
      <c r="AW2606" s="84"/>
      <c r="AX2606" s="84"/>
      <c r="AY2606" s="84"/>
      <c r="AZ2606" s="84"/>
    </row>
    <row r="2607" spans="1:52" x14ac:dyDescent="0.55000000000000004">
      <c r="A2607" s="69" t="s">
        <v>699</v>
      </c>
      <c r="B2607" s="69" t="s">
        <v>1009</v>
      </c>
      <c r="C2607" s="70"/>
      <c r="D2607" s="71"/>
      <c r="E2607" s="72"/>
      <c r="F2607" s="73"/>
      <c r="G2607" s="70"/>
      <c r="H2607" s="74"/>
      <c r="I2607" s="75"/>
      <c r="J2607" s="75"/>
      <c r="K2607" s="36"/>
      <c r="L2607" s="82"/>
      <c r="M2607" s="82"/>
      <c r="N2607" s="77"/>
      <c r="O2607" s="84" t="s">
        <v>1270</v>
      </c>
      <c r="P2607" s="86">
        <v>43424.897118055553</v>
      </c>
      <c r="Q2607" s="84" t="s">
        <v>1313</v>
      </c>
      <c r="R2607" s="84"/>
      <c r="S2607" s="84"/>
      <c r="T2607" s="84" t="s">
        <v>2273</v>
      </c>
      <c r="U2607" s="88" t="s">
        <v>2542</v>
      </c>
      <c r="V2607" s="88" t="s">
        <v>2542</v>
      </c>
      <c r="W2607" s="86">
        <v>43424.897118055553</v>
      </c>
      <c r="X2607" s="88" t="s">
        <v>3862</v>
      </c>
      <c r="Y2607" s="84"/>
      <c r="Z2607" s="84"/>
      <c r="AA2607" s="87" t="s">
        <v>4992</v>
      </c>
      <c r="AB2607" s="87" t="s">
        <v>5537</v>
      </c>
      <c r="AC2607" s="84" t="b">
        <v>0</v>
      </c>
      <c r="AD2607" s="84">
        <v>49</v>
      </c>
      <c r="AE2607" s="87" t="s">
        <v>5582</v>
      </c>
      <c r="AF2607" s="84" t="b">
        <v>0</v>
      </c>
      <c r="AG2607" s="84" t="s">
        <v>5604</v>
      </c>
      <c r="AH2607" s="84"/>
      <c r="AI2607" s="87" t="s">
        <v>5552</v>
      </c>
      <c r="AJ2607" s="84" t="b">
        <v>0</v>
      </c>
      <c r="AK2607" s="84">
        <v>43</v>
      </c>
      <c r="AL2607" s="87" t="s">
        <v>5552</v>
      </c>
      <c r="AM2607" s="84" t="s">
        <v>5684</v>
      </c>
      <c r="AN2607" s="84" t="b">
        <v>0</v>
      </c>
      <c r="AO2607" s="87" t="s">
        <v>5537</v>
      </c>
      <c r="AP2607" s="84" t="s">
        <v>179</v>
      </c>
      <c r="AQ2607" s="84">
        <v>0</v>
      </c>
      <c r="AR2607" s="84">
        <v>0</v>
      </c>
      <c r="AS2607" s="84"/>
      <c r="AT2607" s="84"/>
      <c r="AU2607" s="84"/>
      <c r="AV2607" s="84"/>
      <c r="AW2607" s="84"/>
      <c r="AX2607" s="84"/>
      <c r="AY2607" s="84"/>
      <c r="AZ2607" s="84"/>
    </row>
    <row r="2608" spans="1:52" x14ac:dyDescent="0.55000000000000004">
      <c r="A2608" s="69" t="s">
        <v>699</v>
      </c>
      <c r="B2608" s="69" t="s">
        <v>705</v>
      </c>
      <c r="C2608" s="70"/>
      <c r="D2608" s="71"/>
      <c r="E2608" s="72"/>
      <c r="F2608" s="73"/>
      <c r="G2608" s="70"/>
      <c r="H2608" s="74"/>
      <c r="I2608" s="75"/>
      <c r="J2608" s="75"/>
      <c r="K2608" s="36"/>
      <c r="L2608" s="82"/>
      <c r="M2608" s="82"/>
      <c r="N2608" s="77"/>
      <c r="O2608" s="84" t="s">
        <v>1270</v>
      </c>
      <c r="P2608" s="86">
        <v>43424.897118055553</v>
      </c>
      <c r="Q2608" s="84" t="s">
        <v>1313</v>
      </c>
      <c r="R2608" s="84"/>
      <c r="S2608" s="84"/>
      <c r="T2608" s="84" t="s">
        <v>2273</v>
      </c>
      <c r="U2608" s="88" t="s">
        <v>2542</v>
      </c>
      <c r="V2608" s="88" t="s">
        <v>2542</v>
      </c>
      <c r="W2608" s="86">
        <v>43424.897118055553</v>
      </c>
      <c r="X2608" s="88" t="s">
        <v>3862</v>
      </c>
      <c r="Y2608" s="84"/>
      <c r="Z2608" s="84"/>
      <c r="AA2608" s="87" t="s">
        <v>4992</v>
      </c>
      <c r="AB2608" s="87" t="s">
        <v>5537</v>
      </c>
      <c r="AC2608" s="84" t="b">
        <v>0</v>
      </c>
      <c r="AD2608" s="84">
        <v>49</v>
      </c>
      <c r="AE2608" s="87" t="s">
        <v>5582</v>
      </c>
      <c r="AF2608" s="84" t="b">
        <v>0</v>
      </c>
      <c r="AG2608" s="84" t="s">
        <v>5604</v>
      </c>
      <c r="AH2608" s="84"/>
      <c r="AI2608" s="87" t="s">
        <v>5552</v>
      </c>
      <c r="AJ2608" s="84" t="b">
        <v>0</v>
      </c>
      <c r="AK2608" s="84">
        <v>43</v>
      </c>
      <c r="AL2608" s="87" t="s">
        <v>5552</v>
      </c>
      <c r="AM2608" s="84" t="s">
        <v>5684</v>
      </c>
      <c r="AN2608" s="84" t="b">
        <v>0</v>
      </c>
      <c r="AO2608" s="87" t="s">
        <v>5537</v>
      </c>
      <c r="AP2608" s="84" t="s">
        <v>179</v>
      </c>
      <c r="AQ2608" s="84">
        <v>0</v>
      </c>
      <c r="AR2608" s="84">
        <v>0</v>
      </c>
      <c r="AS2608" s="84"/>
      <c r="AT2608" s="84"/>
      <c r="AU2608" s="84"/>
      <c r="AV2608" s="84"/>
      <c r="AW2608" s="84"/>
      <c r="AX2608" s="84"/>
      <c r="AY2608" s="84"/>
      <c r="AZ2608" s="84"/>
    </row>
    <row r="2609" spans="1:52" x14ac:dyDescent="0.55000000000000004">
      <c r="A2609" s="69" t="s">
        <v>699</v>
      </c>
      <c r="B2609" s="69" t="s">
        <v>1010</v>
      </c>
      <c r="C2609" s="70"/>
      <c r="D2609" s="71"/>
      <c r="E2609" s="72"/>
      <c r="F2609" s="73"/>
      <c r="G2609" s="70"/>
      <c r="H2609" s="74"/>
      <c r="I2609" s="75"/>
      <c r="J2609" s="75"/>
      <c r="K2609" s="36"/>
      <c r="L2609" s="82"/>
      <c r="M2609" s="82"/>
      <c r="N2609" s="77"/>
      <c r="O2609" s="84" t="s">
        <v>1270</v>
      </c>
      <c r="P2609" s="86">
        <v>43424.897118055553</v>
      </c>
      <c r="Q2609" s="84" t="s">
        <v>1313</v>
      </c>
      <c r="R2609" s="84"/>
      <c r="S2609" s="84"/>
      <c r="T2609" s="84" t="s">
        <v>2273</v>
      </c>
      <c r="U2609" s="88" t="s">
        <v>2542</v>
      </c>
      <c r="V2609" s="88" t="s">
        <v>2542</v>
      </c>
      <c r="W2609" s="86">
        <v>43424.897118055553</v>
      </c>
      <c r="X2609" s="88" t="s">
        <v>3862</v>
      </c>
      <c r="Y2609" s="84"/>
      <c r="Z2609" s="84"/>
      <c r="AA2609" s="87" t="s">
        <v>4992</v>
      </c>
      <c r="AB2609" s="87" t="s">
        <v>5537</v>
      </c>
      <c r="AC2609" s="84" t="b">
        <v>0</v>
      </c>
      <c r="AD2609" s="84">
        <v>49</v>
      </c>
      <c r="AE2609" s="87" t="s">
        <v>5582</v>
      </c>
      <c r="AF2609" s="84" t="b">
        <v>0</v>
      </c>
      <c r="AG2609" s="84" t="s">
        <v>5604</v>
      </c>
      <c r="AH2609" s="84"/>
      <c r="AI2609" s="87" t="s">
        <v>5552</v>
      </c>
      <c r="AJ2609" s="84" t="b">
        <v>0</v>
      </c>
      <c r="AK2609" s="84">
        <v>43</v>
      </c>
      <c r="AL2609" s="87" t="s">
        <v>5552</v>
      </c>
      <c r="AM2609" s="84" t="s">
        <v>5684</v>
      </c>
      <c r="AN2609" s="84" t="b">
        <v>0</v>
      </c>
      <c r="AO2609" s="87" t="s">
        <v>5537</v>
      </c>
      <c r="AP2609" s="84" t="s">
        <v>179</v>
      </c>
      <c r="AQ2609" s="84">
        <v>0</v>
      </c>
      <c r="AR2609" s="84">
        <v>0</v>
      </c>
      <c r="AS2609" s="84"/>
      <c r="AT2609" s="84"/>
      <c r="AU2609" s="84"/>
      <c r="AV2609" s="84"/>
      <c r="AW2609" s="84"/>
      <c r="AX2609" s="84"/>
      <c r="AY2609" s="84"/>
      <c r="AZ2609" s="84"/>
    </row>
    <row r="2610" spans="1:52" x14ac:dyDescent="0.55000000000000004">
      <c r="A2610" s="69" t="s">
        <v>699</v>
      </c>
      <c r="B2610" s="69" t="s">
        <v>702</v>
      </c>
      <c r="C2610" s="70"/>
      <c r="D2610" s="71"/>
      <c r="E2610" s="72"/>
      <c r="F2610" s="73"/>
      <c r="G2610" s="70"/>
      <c r="H2610" s="74"/>
      <c r="I2610" s="75"/>
      <c r="J2610" s="75"/>
      <c r="K2610" s="36"/>
      <c r="L2610" s="82"/>
      <c r="M2610" s="82"/>
      <c r="N2610" s="77"/>
      <c r="O2610" s="84" t="s">
        <v>1271</v>
      </c>
      <c r="P2610" s="86">
        <v>43424.897118055553</v>
      </c>
      <c r="Q2610" s="84" t="s">
        <v>1313</v>
      </c>
      <c r="R2610" s="84"/>
      <c r="S2610" s="84"/>
      <c r="T2610" s="84" t="s">
        <v>2273</v>
      </c>
      <c r="U2610" s="88" t="s">
        <v>2542</v>
      </c>
      <c r="V2610" s="88" t="s">
        <v>2542</v>
      </c>
      <c r="W2610" s="86">
        <v>43424.897118055553</v>
      </c>
      <c r="X2610" s="88" t="s">
        <v>3862</v>
      </c>
      <c r="Y2610" s="84"/>
      <c r="Z2610" s="84"/>
      <c r="AA2610" s="87" t="s">
        <v>4992</v>
      </c>
      <c r="AB2610" s="87" t="s">
        <v>5537</v>
      </c>
      <c r="AC2610" s="84" t="b">
        <v>0</v>
      </c>
      <c r="AD2610" s="84">
        <v>49</v>
      </c>
      <c r="AE2610" s="87" t="s">
        <v>5582</v>
      </c>
      <c r="AF2610" s="84" t="b">
        <v>0</v>
      </c>
      <c r="AG2610" s="84" t="s">
        <v>5604</v>
      </c>
      <c r="AH2610" s="84"/>
      <c r="AI2610" s="87" t="s">
        <v>5552</v>
      </c>
      <c r="AJ2610" s="84" t="b">
        <v>0</v>
      </c>
      <c r="AK2610" s="84">
        <v>43</v>
      </c>
      <c r="AL2610" s="87" t="s">
        <v>5552</v>
      </c>
      <c r="AM2610" s="84" t="s">
        <v>5684</v>
      </c>
      <c r="AN2610" s="84" t="b">
        <v>0</v>
      </c>
      <c r="AO2610" s="87" t="s">
        <v>5537</v>
      </c>
      <c r="AP2610" s="84" t="s">
        <v>179</v>
      </c>
      <c r="AQ2610" s="84">
        <v>0</v>
      </c>
      <c r="AR2610" s="84">
        <v>0</v>
      </c>
      <c r="AS2610" s="84"/>
      <c r="AT2610" s="84"/>
      <c r="AU2610" s="84"/>
      <c r="AV2610" s="84"/>
      <c r="AW2610" s="84"/>
      <c r="AX2610" s="84"/>
      <c r="AY2610" s="84"/>
      <c r="AZ2610" s="84"/>
    </row>
    <row r="2611" spans="1:52" x14ac:dyDescent="0.55000000000000004">
      <c r="A2611" s="69" t="s">
        <v>699</v>
      </c>
      <c r="B2611" s="69" t="s">
        <v>699</v>
      </c>
      <c r="C2611" s="70"/>
      <c r="D2611" s="71"/>
      <c r="E2611" s="72"/>
      <c r="F2611" s="73"/>
      <c r="G2611" s="70"/>
      <c r="H2611" s="74"/>
      <c r="I2611" s="75"/>
      <c r="J2611" s="75"/>
      <c r="K2611" s="36"/>
      <c r="L2611" s="82"/>
      <c r="M2611" s="82"/>
      <c r="N2611" s="77"/>
      <c r="O2611" s="84" t="s">
        <v>1269</v>
      </c>
      <c r="P2611" s="86">
        <v>43425.298935185187</v>
      </c>
      <c r="Q2611" s="84" t="s">
        <v>1313</v>
      </c>
      <c r="R2611" s="84"/>
      <c r="S2611" s="84"/>
      <c r="T2611" s="84"/>
      <c r="U2611" s="84"/>
      <c r="V2611" s="88" t="s">
        <v>3056</v>
      </c>
      <c r="W2611" s="86">
        <v>43425.298935185187</v>
      </c>
      <c r="X2611" s="88" t="s">
        <v>3863</v>
      </c>
      <c r="Y2611" s="84"/>
      <c r="Z2611" s="84"/>
      <c r="AA2611" s="87" t="s">
        <v>4993</v>
      </c>
      <c r="AB2611" s="84"/>
      <c r="AC2611" s="84" t="b">
        <v>0</v>
      </c>
      <c r="AD2611" s="84">
        <v>0</v>
      </c>
      <c r="AE2611" s="87" t="s">
        <v>5552</v>
      </c>
      <c r="AF2611" s="84" t="b">
        <v>0</v>
      </c>
      <c r="AG2611" s="84" t="s">
        <v>5604</v>
      </c>
      <c r="AH2611" s="84"/>
      <c r="AI2611" s="87" t="s">
        <v>5552</v>
      </c>
      <c r="AJ2611" s="84" t="b">
        <v>0</v>
      </c>
      <c r="AK2611" s="84">
        <v>43</v>
      </c>
      <c r="AL2611" s="87" t="s">
        <v>4992</v>
      </c>
      <c r="AM2611" s="84" t="s">
        <v>5684</v>
      </c>
      <c r="AN2611" s="84" t="b">
        <v>0</v>
      </c>
      <c r="AO2611" s="87" t="s">
        <v>4992</v>
      </c>
      <c r="AP2611" s="84" t="s">
        <v>179</v>
      </c>
      <c r="AQ2611" s="84">
        <v>0</v>
      </c>
      <c r="AR2611" s="84">
        <v>0</v>
      </c>
      <c r="AS2611" s="84"/>
      <c r="AT2611" s="84"/>
      <c r="AU2611" s="84"/>
      <c r="AV2611" s="84"/>
      <c r="AW2611" s="84"/>
      <c r="AX2611" s="84"/>
      <c r="AY2611" s="84"/>
      <c r="AZ2611" s="84"/>
    </row>
    <row r="2612" spans="1:52" x14ac:dyDescent="0.55000000000000004">
      <c r="A2612" s="69" t="s">
        <v>699</v>
      </c>
      <c r="B2612" s="69" t="s">
        <v>975</v>
      </c>
      <c r="C2612" s="70"/>
      <c r="D2612" s="71"/>
      <c r="E2612" s="72"/>
      <c r="F2612" s="73"/>
      <c r="G2612" s="70"/>
      <c r="H2612" s="74"/>
      <c r="I2612" s="75"/>
      <c r="J2612" s="75"/>
      <c r="K2612" s="36"/>
      <c r="L2612" s="82"/>
      <c r="M2612" s="82"/>
      <c r="N2612" s="77"/>
      <c r="O2612" s="84" t="s">
        <v>1270</v>
      </c>
      <c r="P2612" s="86">
        <v>43425.298935185187</v>
      </c>
      <c r="Q2612" s="84" t="s">
        <v>1313</v>
      </c>
      <c r="R2612" s="84"/>
      <c r="S2612" s="84"/>
      <c r="T2612" s="84"/>
      <c r="U2612" s="84"/>
      <c r="V2612" s="88" t="s">
        <v>3056</v>
      </c>
      <c r="W2612" s="86">
        <v>43425.298935185187</v>
      </c>
      <c r="X2612" s="88" t="s">
        <v>3863</v>
      </c>
      <c r="Y2612" s="84"/>
      <c r="Z2612" s="84"/>
      <c r="AA2612" s="87" t="s">
        <v>4993</v>
      </c>
      <c r="AB2612" s="84"/>
      <c r="AC2612" s="84" t="b">
        <v>0</v>
      </c>
      <c r="AD2612" s="84">
        <v>0</v>
      </c>
      <c r="AE2612" s="87" t="s">
        <v>5552</v>
      </c>
      <c r="AF2612" s="84" t="b">
        <v>0</v>
      </c>
      <c r="AG2612" s="84" t="s">
        <v>5604</v>
      </c>
      <c r="AH2612" s="84"/>
      <c r="AI2612" s="87" t="s">
        <v>5552</v>
      </c>
      <c r="AJ2612" s="84" t="b">
        <v>0</v>
      </c>
      <c r="AK2612" s="84">
        <v>43</v>
      </c>
      <c r="AL2612" s="87" t="s">
        <v>4992</v>
      </c>
      <c r="AM2612" s="84" t="s">
        <v>5684</v>
      </c>
      <c r="AN2612" s="84" t="b">
        <v>0</v>
      </c>
      <c r="AO2612" s="87" t="s">
        <v>4992</v>
      </c>
      <c r="AP2612" s="84" t="s">
        <v>179</v>
      </c>
      <c r="AQ2612" s="84">
        <v>0</v>
      </c>
      <c r="AR2612" s="84">
        <v>0</v>
      </c>
      <c r="AS2612" s="84"/>
      <c r="AT2612" s="84"/>
      <c r="AU2612" s="84"/>
      <c r="AV2612" s="84"/>
      <c r="AW2612" s="84"/>
      <c r="AX2612" s="84"/>
      <c r="AY2612" s="84"/>
      <c r="AZ2612" s="84"/>
    </row>
    <row r="2613" spans="1:52" x14ac:dyDescent="0.55000000000000004">
      <c r="A2613" s="69" t="s">
        <v>699</v>
      </c>
      <c r="B2613" s="69" t="s">
        <v>697</v>
      </c>
      <c r="C2613" s="70"/>
      <c r="D2613" s="71"/>
      <c r="E2613" s="72"/>
      <c r="F2613" s="73"/>
      <c r="G2613" s="70"/>
      <c r="H2613" s="74"/>
      <c r="I2613" s="75"/>
      <c r="J2613" s="75"/>
      <c r="K2613" s="36"/>
      <c r="L2613" s="82"/>
      <c r="M2613" s="82"/>
      <c r="N2613" s="77"/>
      <c r="O2613" s="84" t="s">
        <v>1270</v>
      </c>
      <c r="P2613" s="86">
        <v>43425.298935185187</v>
      </c>
      <c r="Q2613" s="84" t="s">
        <v>1313</v>
      </c>
      <c r="R2613" s="84"/>
      <c r="S2613" s="84"/>
      <c r="T2613" s="84"/>
      <c r="U2613" s="84"/>
      <c r="V2613" s="88" t="s">
        <v>3056</v>
      </c>
      <c r="W2613" s="86">
        <v>43425.298935185187</v>
      </c>
      <c r="X2613" s="88" t="s">
        <v>3863</v>
      </c>
      <c r="Y2613" s="84"/>
      <c r="Z2613" s="84"/>
      <c r="AA2613" s="87" t="s">
        <v>4993</v>
      </c>
      <c r="AB2613" s="84"/>
      <c r="AC2613" s="84" t="b">
        <v>0</v>
      </c>
      <c r="AD2613" s="84">
        <v>0</v>
      </c>
      <c r="AE2613" s="87" t="s">
        <v>5552</v>
      </c>
      <c r="AF2613" s="84" t="b">
        <v>0</v>
      </c>
      <c r="AG2613" s="84" t="s">
        <v>5604</v>
      </c>
      <c r="AH2613" s="84"/>
      <c r="AI2613" s="87" t="s">
        <v>5552</v>
      </c>
      <c r="AJ2613" s="84" t="b">
        <v>0</v>
      </c>
      <c r="AK2613" s="84">
        <v>43</v>
      </c>
      <c r="AL2613" s="87" t="s">
        <v>4992</v>
      </c>
      <c r="AM2613" s="84" t="s">
        <v>5684</v>
      </c>
      <c r="AN2613" s="84" t="b">
        <v>0</v>
      </c>
      <c r="AO2613" s="87" t="s">
        <v>4992</v>
      </c>
      <c r="AP2613" s="84" t="s">
        <v>179</v>
      </c>
      <c r="AQ2613" s="84">
        <v>0</v>
      </c>
      <c r="AR2613" s="84">
        <v>0</v>
      </c>
      <c r="AS2613" s="84"/>
      <c r="AT2613" s="84"/>
      <c r="AU2613" s="84"/>
      <c r="AV2613" s="84"/>
      <c r="AW2613" s="84"/>
      <c r="AX2613" s="84"/>
      <c r="AY2613" s="84"/>
      <c r="AZ2613" s="84"/>
    </row>
    <row r="2614" spans="1:52" x14ac:dyDescent="0.55000000000000004">
      <c r="A2614" s="69" t="s">
        <v>699</v>
      </c>
      <c r="B2614" s="69" t="s">
        <v>976</v>
      </c>
      <c r="C2614" s="70"/>
      <c r="D2614" s="71"/>
      <c r="E2614" s="72"/>
      <c r="F2614" s="73"/>
      <c r="G2614" s="70"/>
      <c r="H2614" s="74"/>
      <c r="I2614" s="75"/>
      <c r="J2614" s="75"/>
      <c r="K2614" s="36"/>
      <c r="L2614" s="82"/>
      <c r="M2614" s="82"/>
      <c r="N2614" s="77"/>
      <c r="O2614" s="84" t="s">
        <v>1270</v>
      </c>
      <c r="P2614" s="86">
        <v>43425.298935185187</v>
      </c>
      <c r="Q2614" s="84" t="s">
        <v>1313</v>
      </c>
      <c r="R2614" s="84"/>
      <c r="S2614" s="84"/>
      <c r="T2614" s="84"/>
      <c r="U2614" s="84"/>
      <c r="V2614" s="88" t="s">
        <v>3056</v>
      </c>
      <c r="W2614" s="86">
        <v>43425.298935185187</v>
      </c>
      <c r="X2614" s="88" t="s">
        <v>3863</v>
      </c>
      <c r="Y2614" s="84"/>
      <c r="Z2614" s="84"/>
      <c r="AA2614" s="87" t="s">
        <v>4993</v>
      </c>
      <c r="AB2614" s="84"/>
      <c r="AC2614" s="84" t="b">
        <v>0</v>
      </c>
      <c r="AD2614" s="84">
        <v>0</v>
      </c>
      <c r="AE2614" s="87" t="s">
        <v>5552</v>
      </c>
      <c r="AF2614" s="84" t="b">
        <v>0</v>
      </c>
      <c r="AG2614" s="84" t="s">
        <v>5604</v>
      </c>
      <c r="AH2614" s="84"/>
      <c r="AI2614" s="87" t="s">
        <v>5552</v>
      </c>
      <c r="AJ2614" s="84" t="b">
        <v>0</v>
      </c>
      <c r="AK2614" s="84">
        <v>43</v>
      </c>
      <c r="AL2614" s="87" t="s">
        <v>4992</v>
      </c>
      <c r="AM2614" s="84" t="s">
        <v>5684</v>
      </c>
      <c r="AN2614" s="84" t="b">
        <v>0</v>
      </c>
      <c r="AO2614" s="87" t="s">
        <v>4992</v>
      </c>
      <c r="AP2614" s="84" t="s">
        <v>179</v>
      </c>
      <c r="AQ2614" s="84">
        <v>0</v>
      </c>
      <c r="AR2614" s="84">
        <v>0</v>
      </c>
      <c r="AS2614" s="84"/>
      <c r="AT2614" s="84"/>
      <c r="AU2614" s="84"/>
      <c r="AV2614" s="84"/>
      <c r="AW2614" s="84"/>
      <c r="AX2614" s="84"/>
      <c r="AY2614" s="84"/>
      <c r="AZ2614" s="84"/>
    </row>
    <row r="2615" spans="1:52" x14ac:dyDescent="0.55000000000000004">
      <c r="A2615" s="69" t="s">
        <v>699</v>
      </c>
      <c r="B2615" s="69" t="s">
        <v>696</v>
      </c>
      <c r="C2615" s="70"/>
      <c r="D2615" s="71"/>
      <c r="E2615" s="72"/>
      <c r="F2615" s="73"/>
      <c r="G2615" s="70"/>
      <c r="H2615" s="74"/>
      <c r="I2615" s="75"/>
      <c r="J2615" s="75"/>
      <c r="K2615" s="36"/>
      <c r="L2615" s="82"/>
      <c r="M2615" s="82"/>
      <c r="N2615" s="77"/>
      <c r="O2615" s="84" t="s">
        <v>1270</v>
      </c>
      <c r="P2615" s="86">
        <v>43425.298935185187</v>
      </c>
      <c r="Q2615" s="84" t="s">
        <v>1313</v>
      </c>
      <c r="R2615" s="84"/>
      <c r="S2615" s="84"/>
      <c r="T2615" s="84"/>
      <c r="U2615" s="84"/>
      <c r="V2615" s="88" t="s">
        <v>3056</v>
      </c>
      <c r="W2615" s="86">
        <v>43425.298935185187</v>
      </c>
      <c r="X2615" s="88" t="s">
        <v>3863</v>
      </c>
      <c r="Y2615" s="84"/>
      <c r="Z2615" s="84"/>
      <c r="AA2615" s="87" t="s">
        <v>4993</v>
      </c>
      <c r="AB2615" s="84"/>
      <c r="AC2615" s="84" t="b">
        <v>0</v>
      </c>
      <c r="AD2615" s="84">
        <v>0</v>
      </c>
      <c r="AE2615" s="87" t="s">
        <v>5552</v>
      </c>
      <c r="AF2615" s="84" t="b">
        <v>0</v>
      </c>
      <c r="AG2615" s="84" t="s">
        <v>5604</v>
      </c>
      <c r="AH2615" s="84"/>
      <c r="AI2615" s="87" t="s">
        <v>5552</v>
      </c>
      <c r="AJ2615" s="84" t="b">
        <v>0</v>
      </c>
      <c r="AK2615" s="84">
        <v>43</v>
      </c>
      <c r="AL2615" s="87" t="s">
        <v>4992</v>
      </c>
      <c r="AM2615" s="84" t="s">
        <v>5684</v>
      </c>
      <c r="AN2615" s="84" t="b">
        <v>0</v>
      </c>
      <c r="AO2615" s="87" t="s">
        <v>4992</v>
      </c>
      <c r="AP2615" s="84" t="s">
        <v>179</v>
      </c>
      <c r="AQ2615" s="84">
        <v>0</v>
      </c>
      <c r="AR2615" s="84">
        <v>0</v>
      </c>
      <c r="AS2615" s="84"/>
      <c r="AT2615" s="84"/>
      <c r="AU2615" s="84"/>
      <c r="AV2615" s="84"/>
      <c r="AW2615" s="84"/>
      <c r="AX2615" s="84"/>
      <c r="AY2615" s="84"/>
      <c r="AZ2615" s="84"/>
    </row>
    <row r="2616" spans="1:52" x14ac:dyDescent="0.55000000000000004">
      <c r="A2616" s="69" t="s">
        <v>699</v>
      </c>
      <c r="B2616" s="69" t="s">
        <v>691</v>
      </c>
      <c r="C2616" s="70"/>
      <c r="D2616" s="71"/>
      <c r="E2616" s="72"/>
      <c r="F2616" s="73"/>
      <c r="G2616" s="70"/>
      <c r="H2616" s="74"/>
      <c r="I2616" s="75"/>
      <c r="J2616" s="75"/>
      <c r="K2616" s="36"/>
      <c r="L2616" s="82"/>
      <c r="M2616" s="82"/>
      <c r="N2616" s="77"/>
      <c r="O2616" s="84" t="s">
        <v>1270</v>
      </c>
      <c r="P2616" s="86">
        <v>43425.298935185187</v>
      </c>
      <c r="Q2616" s="84" t="s">
        <v>1313</v>
      </c>
      <c r="R2616" s="84"/>
      <c r="S2616" s="84"/>
      <c r="T2616" s="84"/>
      <c r="U2616" s="84"/>
      <c r="V2616" s="88" t="s">
        <v>3056</v>
      </c>
      <c r="W2616" s="86">
        <v>43425.298935185187</v>
      </c>
      <c r="X2616" s="88" t="s">
        <v>3863</v>
      </c>
      <c r="Y2616" s="84"/>
      <c r="Z2616" s="84"/>
      <c r="AA2616" s="87" t="s">
        <v>4993</v>
      </c>
      <c r="AB2616" s="84"/>
      <c r="AC2616" s="84" t="b">
        <v>0</v>
      </c>
      <c r="AD2616" s="84">
        <v>0</v>
      </c>
      <c r="AE2616" s="87" t="s">
        <v>5552</v>
      </c>
      <c r="AF2616" s="84" t="b">
        <v>0</v>
      </c>
      <c r="AG2616" s="84" t="s">
        <v>5604</v>
      </c>
      <c r="AH2616" s="84"/>
      <c r="AI2616" s="87" t="s">
        <v>5552</v>
      </c>
      <c r="AJ2616" s="84" t="b">
        <v>0</v>
      </c>
      <c r="AK2616" s="84">
        <v>43</v>
      </c>
      <c r="AL2616" s="87" t="s">
        <v>4992</v>
      </c>
      <c r="AM2616" s="84" t="s">
        <v>5684</v>
      </c>
      <c r="AN2616" s="84" t="b">
        <v>0</v>
      </c>
      <c r="AO2616" s="87" t="s">
        <v>4992</v>
      </c>
      <c r="AP2616" s="84" t="s">
        <v>179</v>
      </c>
      <c r="AQ2616" s="84">
        <v>0</v>
      </c>
      <c r="AR2616" s="84">
        <v>0</v>
      </c>
      <c r="AS2616" s="84"/>
      <c r="AT2616" s="84"/>
      <c r="AU2616" s="84"/>
      <c r="AV2616" s="84"/>
      <c r="AW2616" s="84"/>
      <c r="AX2616" s="84"/>
      <c r="AY2616" s="84"/>
      <c r="AZ2616" s="84"/>
    </row>
    <row r="2617" spans="1:52" x14ac:dyDescent="0.55000000000000004">
      <c r="A2617" s="69" t="s">
        <v>699</v>
      </c>
      <c r="B2617" s="69" t="s">
        <v>692</v>
      </c>
      <c r="C2617" s="70"/>
      <c r="D2617" s="71"/>
      <c r="E2617" s="72"/>
      <c r="F2617" s="73"/>
      <c r="G2617" s="70"/>
      <c r="H2617" s="74"/>
      <c r="I2617" s="75"/>
      <c r="J2617" s="75"/>
      <c r="K2617" s="36"/>
      <c r="L2617" s="82"/>
      <c r="M2617" s="82"/>
      <c r="N2617" s="77"/>
      <c r="O2617" s="84" t="s">
        <v>1270</v>
      </c>
      <c r="P2617" s="86">
        <v>43425.298935185187</v>
      </c>
      <c r="Q2617" s="84" t="s">
        <v>1313</v>
      </c>
      <c r="R2617" s="84"/>
      <c r="S2617" s="84"/>
      <c r="T2617" s="84"/>
      <c r="U2617" s="84"/>
      <c r="V2617" s="88" t="s">
        <v>3056</v>
      </c>
      <c r="W2617" s="86">
        <v>43425.298935185187</v>
      </c>
      <c r="X2617" s="88" t="s">
        <v>3863</v>
      </c>
      <c r="Y2617" s="84"/>
      <c r="Z2617" s="84"/>
      <c r="AA2617" s="87" t="s">
        <v>4993</v>
      </c>
      <c r="AB2617" s="84"/>
      <c r="AC2617" s="84" t="b">
        <v>0</v>
      </c>
      <c r="AD2617" s="84">
        <v>0</v>
      </c>
      <c r="AE2617" s="87" t="s">
        <v>5552</v>
      </c>
      <c r="AF2617" s="84" t="b">
        <v>0</v>
      </c>
      <c r="AG2617" s="84" t="s">
        <v>5604</v>
      </c>
      <c r="AH2617" s="84"/>
      <c r="AI2617" s="87" t="s">
        <v>5552</v>
      </c>
      <c r="AJ2617" s="84" t="b">
        <v>0</v>
      </c>
      <c r="AK2617" s="84">
        <v>43</v>
      </c>
      <c r="AL2617" s="87" t="s">
        <v>4992</v>
      </c>
      <c r="AM2617" s="84" t="s">
        <v>5684</v>
      </c>
      <c r="AN2617" s="84" t="b">
        <v>0</v>
      </c>
      <c r="AO2617" s="87" t="s">
        <v>4992</v>
      </c>
      <c r="AP2617" s="84" t="s">
        <v>179</v>
      </c>
      <c r="AQ2617" s="84">
        <v>0</v>
      </c>
      <c r="AR2617" s="84">
        <v>0</v>
      </c>
      <c r="AS2617" s="84"/>
      <c r="AT2617" s="84"/>
      <c r="AU2617" s="84"/>
      <c r="AV2617" s="84"/>
      <c r="AW2617" s="84"/>
      <c r="AX2617" s="84"/>
      <c r="AY2617" s="84"/>
      <c r="AZ2617" s="84"/>
    </row>
    <row r="2618" spans="1:52" x14ac:dyDescent="0.55000000000000004">
      <c r="A2618" s="69" t="s">
        <v>699</v>
      </c>
      <c r="B2618" s="69" t="s">
        <v>693</v>
      </c>
      <c r="C2618" s="70"/>
      <c r="D2618" s="71"/>
      <c r="E2618" s="72"/>
      <c r="F2618" s="73"/>
      <c r="G2618" s="70"/>
      <c r="H2618" s="74"/>
      <c r="I2618" s="75"/>
      <c r="J2618" s="75"/>
      <c r="K2618" s="36"/>
      <c r="L2618" s="82"/>
      <c r="M2618" s="82"/>
      <c r="N2618" s="77"/>
      <c r="O2618" s="84" t="s">
        <v>1270</v>
      </c>
      <c r="P2618" s="86">
        <v>43425.298935185187</v>
      </c>
      <c r="Q2618" s="84" t="s">
        <v>1313</v>
      </c>
      <c r="R2618" s="84"/>
      <c r="S2618" s="84"/>
      <c r="T2618" s="84"/>
      <c r="U2618" s="84"/>
      <c r="V2618" s="88" t="s">
        <v>3056</v>
      </c>
      <c r="W2618" s="86">
        <v>43425.298935185187</v>
      </c>
      <c r="X2618" s="88" t="s">
        <v>3863</v>
      </c>
      <c r="Y2618" s="84"/>
      <c r="Z2618" s="84"/>
      <c r="AA2618" s="87" t="s">
        <v>4993</v>
      </c>
      <c r="AB2618" s="84"/>
      <c r="AC2618" s="84" t="b">
        <v>0</v>
      </c>
      <c r="AD2618" s="84">
        <v>0</v>
      </c>
      <c r="AE2618" s="87" t="s">
        <v>5552</v>
      </c>
      <c r="AF2618" s="84" t="b">
        <v>0</v>
      </c>
      <c r="AG2618" s="84" t="s">
        <v>5604</v>
      </c>
      <c r="AH2618" s="84"/>
      <c r="AI2618" s="87" t="s">
        <v>5552</v>
      </c>
      <c r="AJ2618" s="84" t="b">
        <v>0</v>
      </c>
      <c r="AK2618" s="84">
        <v>43</v>
      </c>
      <c r="AL2618" s="87" t="s">
        <v>4992</v>
      </c>
      <c r="AM2618" s="84" t="s">
        <v>5684</v>
      </c>
      <c r="AN2618" s="84" t="b">
        <v>0</v>
      </c>
      <c r="AO2618" s="87" t="s">
        <v>4992</v>
      </c>
      <c r="AP2618" s="84" t="s">
        <v>179</v>
      </c>
      <c r="AQ2618" s="84">
        <v>0</v>
      </c>
      <c r="AR2618" s="84">
        <v>0</v>
      </c>
      <c r="AS2618" s="84"/>
      <c r="AT2618" s="84"/>
      <c r="AU2618" s="84"/>
      <c r="AV2618" s="84"/>
      <c r="AW2618" s="84"/>
      <c r="AX2618" s="84"/>
      <c r="AY2618" s="84"/>
      <c r="AZ2618" s="84"/>
    </row>
    <row r="2619" spans="1:52" x14ac:dyDescent="0.55000000000000004">
      <c r="A2619" s="69" t="s">
        <v>699</v>
      </c>
      <c r="B2619" s="69" t="s">
        <v>977</v>
      </c>
      <c r="C2619" s="70"/>
      <c r="D2619" s="71"/>
      <c r="E2619" s="72"/>
      <c r="F2619" s="73"/>
      <c r="G2619" s="70"/>
      <c r="H2619" s="74"/>
      <c r="I2619" s="75"/>
      <c r="J2619" s="75"/>
      <c r="K2619" s="36"/>
      <c r="L2619" s="82"/>
      <c r="M2619" s="82"/>
      <c r="N2619" s="77"/>
      <c r="O2619" s="84" t="s">
        <v>1270</v>
      </c>
      <c r="P2619" s="86">
        <v>43425.298935185187</v>
      </c>
      <c r="Q2619" s="84" t="s">
        <v>1313</v>
      </c>
      <c r="R2619" s="84"/>
      <c r="S2619" s="84"/>
      <c r="T2619" s="84"/>
      <c r="U2619" s="84"/>
      <c r="V2619" s="88" t="s">
        <v>3056</v>
      </c>
      <c r="W2619" s="86">
        <v>43425.298935185187</v>
      </c>
      <c r="X2619" s="88" t="s">
        <v>3863</v>
      </c>
      <c r="Y2619" s="84"/>
      <c r="Z2619" s="84"/>
      <c r="AA2619" s="87" t="s">
        <v>4993</v>
      </c>
      <c r="AB2619" s="84"/>
      <c r="AC2619" s="84" t="b">
        <v>0</v>
      </c>
      <c r="AD2619" s="84">
        <v>0</v>
      </c>
      <c r="AE2619" s="87" t="s">
        <v>5552</v>
      </c>
      <c r="AF2619" s="84" t="b">
        <v>0</v>
      </c>
      <c r="AG2619" s="84" t="s">
        <v>5604</v>
      </c>
      <c r="AH2619" s="84"/>
      <c r="AI2619" s="87" t="s">
        <v>5552</v>
      </c>
      <c r="AJ2619" s="84" t="b">
        <v>0</v>
      </c>
      <c r="AK2619" s="84">
        <v>43</v>
      </c>
      <c r="AL2619" s="87" t="s">
        <v>4992</v>
      </c>
      <c r="AM2619" s="84" t="s">
        <v>5684</v>
      </c>
      <c r="AN2619" s="84" t="b">
        <v>0</v>
      </c>
      <c r="AO2619" s="87" t="s">
        <v>4992</v>
      </c>
      <c r="AP2619" s="84" t="s">
        <v>179</v>
      </c>
      <c r="AQ2619" s="84">
        <v>0</v>
      </c>
      <c r="AR2619" s="84">
        <v>0</v>
      </c>
      <c r="AS2619" s="84"/>
      <c r="AT2619" s="84"/>
      <c r="AU2619" s="84"/>
      <c r="AV2619" s="84"/>
      <c r="AW2619" s="84"/>
      <c r="AX2619" s="84"/>
      <c r="AY2619" s="84"/>
      <c r="AZ2619" s="84"/>
    </row>
    <row r="2620" spans="1:52" x14ac:dyDescent="0.55000000000000004">
      <c r="A2620" s="69" t="s">
        <v>699</v>
      </c>
      <c r="B2620" s="69" t="s">
        <v>978</v>
      </c>
      <c r="C2620" s="70"/>
      <c r="D2620" s="71"/>
      <c r="E2620" s="72"/>
      <c r="F2620" s="73"/>
      <c r="G2620" s="70"/>
      <c r="H2620" s="74"/>
      <c r="I2620" s="75"/>
      <c r="J2620" s="75"/>
      <c r="K2620" s="36"/>
      <c r="L2620" s="82"/>
      <c r="M2620" s="82"/>
      <c r="N2620" s="77"/>
      <c r="O2620" s="84" t="s">
        <v>1270</v>
      </c>
      <c r="P2620" s="86">
        <v>43425.298935185187</v>
      </c>
      <c r="Q2620" s="84" t="s">
        <v>1313</v>
      </c>
      <c r="R2620" s="84"/>
      <c r="S2620" s="84"/>
      <c r="T2620" s="84"/>
      <c r="U2620" s="84"/>
      <c r="V2620" s="88" t="s">
        <v>3056</v>
      </c>
      <c r="W2620" s="86">
        <v>43425.298935185187</v>
      </c>
      <c r="X2620" s="88" t="s">
        <v>3863</v>
      </c>
      <c r="Y2620" s="84"/>
      <c r="Z2620" s="84"/>
      <c r="AA2620" s="87" t="s">
        <v>4993</v>
      </c>
      <c r="AB2620" s="84"/>
      <c r="AC2620" s="84" t="b">
        <v>0</v>
      </c>
      <c r="AD2620" s="84">
        <v>0</v>
      </c>
      <c r="AE2620" s="87" t="s">
        <v>5552</v>
      </c>
      <c r="AF2620" s="84" t="b">
        <v>0</v>
      </c>
      <c r="AG2620" s="84" t="s">
        <v>5604</v>
      </c>
      <c r="AH2620" s="84"/>
      <c r="AI2620" s="87" t="s">
        <v>5552</v>
      </c>
      <c r="AJ2620" s="84" t="b">
        <v>0</v>
      </c>
      <c r="AK2620" s="84">
        <v>43</v>
      </c>
      <c r="AL2620" s="87" t="s">
        <v>4992</v>
      </c>
      <c r="AM2620" s="84" t="s">
        <v>5684</v>
      </c>
      <c r="AN2620" s="84" t="b">
        <v>0</v>
      </c>
      <c r="AO2620" s="87" t="s">
        <v>4992</v>
      </c>
      <c r="AP2620" s="84" t="s">
        <v>179</v>
      </c>
      <c r="AQ2620" s="84">
        <v>0</v>
      </c>
      <c r="AR2620" s="84">
        <v>0</v>
      </c>
      <c r="AS2620" s="84"/>
      <c r="AT2620" s="84"/>
      <c r="AU2620" s="84"/>
      <c r="AV2620" s="84"/>
      <c r="AW2620" s="84"/>
      <c r="AX2620" s="84"/>
      <c r="AY2620" s="84"/>
      <c r="AZ2620" s="84"/>
    </row>
    <row r="2621" spans="1:52" x14ac:dyDescent="0.55000000000000004">
      <c r="A2621" s="69" t="s">
        <v>699</v>
      </c>
      <c r="B2621" s="69" t="s">
        <v>979</v>
      </c>
      <c r="C2621" s="70"/>
      <c r="D2621" s="71"/>
      <c r="E2621" s="72"/>
      <c r="F2621" s="73"/>
      <c r="G2621" s="70"/>
      <c r="H2621" s="74"/>
      <c r="I2621" s="75"/>
      <c r="J2621" s="75"/>
      <c r="K2621" s="36"/>
      <c r="L2621" s="82"/>
      <c r="M2621" s="82"/>
      <c r="N2621" s="77"/>
      <c r="O2621" s="84" t="s">
        <v>1270</v>
      </c>
      <c r="P2621" s="86">
        <v>43425.298935185187</v>
      </c>
      <c r="Q2621" s="84" t="s">
        <v>1313</v>
      </c>
      <c r="R2621" s="84"/>
      <c r="S2621" s="84"/>
      <c r="T2621" s="84"/>
      <c r="U2621" s="84"/>
      <c r="V2621" s="88" t="s">
        <v>3056</v>
      </c>
      <c r="W2621" s="86">
        <v>43425.298935185187</v>
      </c>
      <c r="X2621" s="88" t="s">
        <v>3863</v>
      </c>
      <c r="Y2621" s="84"/>
      <c r="Z2621" s="84"/>
      <c r="AA2621" s="87" t="s">
        <v>4993</v>
      </c>
      <c r="AB2621" s="84"/>
      <c r="AC2621" s="84" t="b">
        <v>0</v>
      </c>
      <c r="AD2621" s="84">
        <v>0</v>
      </c>
      <c r="AE2621" s="87" t="s">
        <v>5552</v>
      </c>
      <c r="AF2621" s="84" t="b">
        <v>0</v>
      </c>
      <c r="AG2621" s="84" t="s">
        <v>5604</v>
      </c>
      <c r="AH2621" s="84"/>
      <c r="AI2621" s="87" t="s">
        <v>5552</v>
      </c>
      <c r="AJ2621" s="84" t="b">
        <v>0</v>
      </c>
      <c r="AK2621" s="84">
        <v>43</v>
      </c>
      <c r="AL2621" s="87" t="s">
        <v>4992</v>
      </c>
      <c r="AM2621" s="84" t="s">
        <v>5684</v>
      </c>
      <c r="AN2621" s="84" t="b">
        <v>0</v>
      </c>
      <c r="AO2621" s="87" t="s">
        <v>4992</v>
      </c>
      <c r="AP2621" s="84" t="s">
        <v>179</v>
      </c>
      <c r="AQ2621" s="84">
        <v>0</v>
      </c>
      <c r="AR2621" s="84">
        <v>0</v>
      </c>
      <c r="AS2621" s="84"/>
      <c r="AT2621" s="84"/>
      <c r="AU2621" s="84"/>
      <c r="AV2621" s="84"/>
      <c r="AW2621" s="84"/>
      <c r="AX2621" s="84"/>
      <c r="AY2621" s="84"/>
      <c r="AZ2621" s="84"/>
    </row>
    <row r="2622" spans="1:52" x14ac:dyDescent="0.55000000000000004">
      <c r="A2622" s="69" t="s">
        <v>699</v>
      </c>
      <c r="B2622" s="69" t="s">
        <v>980</v>
      </c>
      <c r="C2622" s="70"/>
      <c r="D2622" s="71"/>
      <c r="E2622" s="72"/>
      <c r="F2622" s="73"/>
      <c r="G2622" s="70"/>
      <c r="H2622" s="74"/>
      <c r="I2622" s="75"/>
      <c r="J2622" s="75"/>
      <c r="K2622" s="36"/>
      <c r="L2622" s="82"/>
      <c r="M2622" s="82"/>
      <c r="N2622" s="77"/>
      <c r="O2622" s="84" t="s">
        <v>1270</v>
      </c>
      <c r="P2622" s="86">
        <v>43425.298935185187</v>
      </c>
      <c r="Q2622" s="84" t="s">
        <v>1313</v>
      </c>
      <c r="R2622" s="84"/>
      <c r="S2622" s="84"/>
      <c r="T2622" s="84"/>
      <c r="U2622" s="84"/>
      <c r="V2622" s="88" t="s">
        <v>3056</v>
      </c>
      <c r="W2622" s="86">
        <v>43425.298935185187</v>
      </c>
      <c r="X2622" s="88" t="s">
        <v>3863</v>
      </c>
      <c r="Y2622" s="84"/>
      <c r="Z2622" s="84"/>
      <c r="AA2622" s="87" t="s">
        <v>4993</v>
      </c>
      <c r="AB2622" s="84"/>
      <c r="AC2622" s="84" t="b">
        <v>0</v>
      </c>
      <c r="AD2622" s="84">
        <v>0</v>
      </c>
      <c r="AE2622" s="87" t="s">
        <v>5552</v>
      </c>
      <c r="AF2622" s="84" t="b">
        <v>0</v>
      </c>
      <c r="AG2622" s="84" t="s">
        <v>5604</v>
      </c>
      <c r="AH2622" s="84"/>
      <c r="AI2622" s="87" t="s">
        <v>5552</v>
      </c>
      <c r="AJ2622" s="84" t="b">
        <v>0</v>
      </c>
      <c r="AK2622" s="84">
        <v>43</v>
      </c>
      <c r="AL2622" s="87" t="s">
        <v>4992</v>
      </c>
      <c r="AM2622" s="84" t="s">
        <v>5684</v>
      </c>
      <c r="AN2622" s="84" t="b">
        <v>0</v>
      </c>
      <c r="AO2622" s="87" t="s">
        <v>4992</v>
      </c>
      <c r="AP2622" s="84" t="s">
        <v>179</v>
      </c>
      <c r="AQ2622" s="84">
        <v>0</v>
      </c>
      <c r="AR2622" s="84">
        <v>0</v>
      </c>
      <c r="AS2622" s="84"/>
      <c r="AT2622" s="84"/>
      <c r="AU2622" s="84"/>
      <c r="AV2622" s="84"/>
      <c r="AW2622" s="84"/>
      <c r="AX2622" s="84"/>
      <c r="AY2622" s="84"/>
      <c r="AZ2622" s="84"/>
    </row>
    <row r="2623" spans="1:52" x14ac:dyDescent="0.55000000000000004">
      <c r="A2623" s="69" t="s">
        <v>699</v>
      </c>
      <c r="B2623" s="69" t="s">
        <v>981</v>
      </c>
      <c r="C2623" s="70"/>
      <c r="D2623" s="71"/>
      <c r="E2623" s="72"/>
      <c r="F2623" s="73"/>
      <c r="G2623" s="70"/>
      <c r="H2623" s="74"/>
      <c r="I2623" s="75"/>
      <c r="J2623" s="75"/>
      <c r="K2623" s="36"/>
      <c r="L2623" s="82"/>
      <c r="M2623" s="82"/>
      <c r="N2623" s="77"/>
      <c r="O2623" s="84" t="s">
        <v>1270</v>
      </c>
      <c r="P2623" s="86">
        <v>43425.298935185187</v>
      </c>
      <c r="Q2623" s="84" t="s">
        <v>1313</v>
      </c>
      <c r="R2623" s="84"/>
      <c r="S2623" s="84"/>
      <c r="T2623" s="84"/>
      <c r="U2623" s="84"/>
      <c r="V2623" s="88" t="s">
        <v>3056</v>
      </c>
      <c r="W2623" s="86">
        <v>43425.298935185187</v>
      </c>
      <c r="X2623" s="88" t="s">
        <v>3863</v>
      </c>
      <c r="Y2623" s="84"/>
      <c r="Z2623" s="84"/>
      <c r="AA2623" s="87" t="s">
        <v>4993</v>
      </c>
      <c r="AB2623" s="84"/>
      <c r="AC2623" s="84" t="b">
        <v>0</v>
      </c>
      <c r="AD2623" s="84">
        <v>0</v>
      </c>
      <c r="AE2623" s="87" t="s">
        <v>5552</v>
      </c>
      <c r="AF2623" s="84" t="b">
        <v>0</v>
      </c>
      <c r="AG2623" s="84" t="s">
        <v>5604</v>
      </c>
      <c r="AH2623" s="84"/>
      <c r="AI2623" s="87" t="s">
        <v>5552</v>
      </c>
      <c r="AJ2623" s="84" t="b">
        <v>0</v>
      </c>
      <c r="AK2623" s="84">
        <v>43</v>
      </c>
      <c r="AL2623" s="87" t="s">
        <v>4992</v>
      </c>
      <c r="AM2623" s="84" t="s">
        <v>5684</v>
      </c>
      <c r="AN2623" s="84" t="b">
        <v>0</v>
      </c>
      <c r="AO2623" s="87" t="s">
        <v>4992</v>
      </c>
      <c r="AP2623" s="84" t="s">
        <v>179</v>
      </c>
      <c r="AQ2623" s="84">
        <v>0</v>
      </c>
      <c r="AR2623" s="84">
        <v>0</v>
      </c>
      <c r="AS2623" s="84"/>
      <c r="AT2623" s="84"/>
      <c r="AU2623" s="84"/>
      <c r="AV2623" s="84"/>
      <c r="AW2623" s="84"/>
      <c r="AX2623" s="84"/>
      <c r="AY2623" s="84"/>
      <c r="AZ2623" s="84"/>
    </row>
    <row r="2624" spans="1:52" x14ac:dyDescent="0.55000000000000004">
      <c r="A2624" s="69" t="s">
        <v>699</v>
      </c>
      <c r="B2624" s="69" t="s">
        <v>982</v>
      </c>
      <c r="C2624" s="70"/>
      <c r="D2624" s="71"/>
      <c r="E2624" s="72"/>
      <c r="F2624" s="73"/>
      <c r="G2624" s="70"/>
      <c r="H2624" s="74"/>
      <c r="I2624" s="75"/>
      <c r="J2624" s="75"/>
      <c r="K2624" s="36"/>
      <c r="L2624" s="82"/>
      <c r="M2624" s="82"/>
      <c r="N2624" s="77"/>
      <c r="O2624" s="84" t="s">
        <v>1270</v>
      </c>
      <c r="P2624" s="86">
        <v>43425.298935185187</v>
      </c>
      <c r="Q2624" s="84" t="s">
        <v>1313</v>
      </c>
      <c r="R2624" s="84"/>
      <c r="S2624" s="84"/>
      <c r="T2624" s="84"/>
      <c r="U2624" s="84"/>
      <c r="V2624" s="88" t="s">
        <v>3056</v>
      </c>
      <c r="W2624" s="86">
        <v>43425.298935185187</v>
      </c>
      <c r="X2624" s="88" t="s">
        <v>3863</v>
      </c>
      <c r="Y2624" s="84"/>
      <c r="Z2624" s="84"/>
      <c r="AA2624" s="87" t="s">
        <v>4993</v>
      </c>
      <c r="AB2624" s="84"/>
      <c r="AC2624" s="84" t="b">
        <v>0</v>
      </c>
      <c r="AD2624" s="84">
        <v>0</v>
      </c>
      <c r="AE2624" s="87" t="s">
        <v>5552</v>
      </c>
      <c r="AF2624" s="84" t="b">
        <v>0</v>
      </c>
      <c r="AG2624" s="84" t="s">
        <v>5604</v>
      </c>
      <c r="AH2624" s="84"/>
      <c r="AI2624" s="87" t="s">
        <v>5552</v>
      </c>
      <c r="AJ2624" s="84" t="b">
        <v>0</v>
      </c>
      <c r="AK2624" s="84">
        <v>43</v>
      </c>
      <c r="AL2624" s="87" t="s">
        <v>4992</v>
      </c>
      <c r="AM2624" s="84" t="s">
        <v>5684</v>
      </c>
      <c r="AN2624" s="84" t="b">
        <v>0</v>
      </c>
      <c r="AO2624" s="87" t="s">
        <v>4992</v>
      </c>
      <c r="AP2624" s="84" t="s">
        <v>179</v>
      </c>
      <c r="AQ2624" s="84">
        <v>0</v>
      </c>
      <c r="AR2624" s="84">
        <v>0</v>
      </c>
      <c r="AS2624" s="84"/>
      <c r="AT2624" s="84"/>
      <c r="AU2624" s="84"/>
      <c r="AV2624" s="84"/>
      <c r="AW2624" s="84"/>
      <c r="AX2624" s="84"/>
      <c r="AY2624" s="84"/>
      <c r="AZ2624" s="84"/>
    </row>
    <row r="2625" spans="1:52" x14ac:dyDescent="0.55000000000000004">
      <c r="A2625" s="69" t="s">
        <v>699</v>
      </c>
      <c r="B2625" s="69" t="s">
        <v>983</v>
      </c>
      <c r="C2625" s="70"/>
      <c r="D2625" s="71"/>
      <c r="E2625" s="72"/>
      <c r="F2625" s="73"/>
      <c r="G2625" s="70"/>
      <c r="H2625" s="74"/>
      <c r="I2625" s="75"/>
      <c r="J2625" s="75"/>
      <c r="K2625" s="36"/>
      <c r="L2625" s="82"/>
      <c r="M2625" s="82"/>
      <c r="N2625" s="77"/>
      <c r="O2625" s="84" t="s">
        <v>1270</v>
      </c>
      <c r="P2625" s="86">
        <v>43425.298935185187</v>
      </c>
      <c r="Q2625" s="84" t="s">
        <v>1313</v>
      </c>
      <c r="R2625" s="84"/>
      <c r="S2625" s="84"/>
      <c r="T2625" s="84"/>
      <c r="U2625" s="84"/>
      <c r="V2625" s="88" t="s">
        <v>3056</v>
      </c>
      <c r="W2625" s="86">
        <v>43425.298935185187</v>
      </c>
      <c r="X2625" s="88" t="s">
        <v>3863</v>
      </c>
      <c r="Y2625" s="84"/>
      <c r="Z2625" s="84"/>
      <c r="AA2625" s="87" t="s">
        <v>4993</v>
      </c>
      <c r="AB2625" s="84"/>
      <c r="AC2625" s="84" t="b">
        <v>0</v>
      </c>
      <c r="AD2625" s="84">
        <v>0</v>
      </c>
      <c r="AE2625" s="87" t="s">
        <v>5552</v>
      </c>
      <c r="AF2625" s="84" t="b">
        <v>0</v>
      </c>
      <c r="AG2625" s="84" t="s">
        <v>5604</v>
      </c>
      <c r="AH2625" s="84"/>
      <c r="AI2625" s="87" t="s">
        <v>5552</v>
      </c>
      <c r="AJ2625" s="84" t="b">
        <v>0</v>
      </c>
      <c r="AK2625" s="84">
        <v>43</v>
      </c>
      <c r="AL2625" s="87" t="s">
        <v>4992</v>
      </c>
      <c r="AM2625" s="84" t="s">
        <v>5684</v>
      </c>
      <c r="AN2625" s="84" t="b">
        <v>0</v>
      </c>
      <c r="AO2625" s="87" t="s">
        <v>4992</v>
      </c>
      <c r="AP2625" s="84" t="s">
        <v>179</v>
      </c>
      <c r="AQ2625" s="84">
        <v>0</v>
      </c>
      <c r="AR2625" s="84">
        <v>0</v>
      </c>
      <c r="AS2625" s="84"/>
      <c r="AT2625" s="84"/>
      <c r="AU2625" s="84"/>
      <c r="AV2625" s="84"/>
      <c r="AW2625" s="84"/>
      <c r="AX2625" s="84"/>
      <c r="AY2625" s="84"/>
      <c r="AZ2625" s="84"/>
    </row>
    <row r="2626" spans="1:52" x14ac:dyDescent="0.55000000000000004">
      <c r="A2626" s="69" t="s">
        <v>699</v>
      </c>
      <c r="B2626" s="69" t="s">
        <v>704</v>
      </c>
      <c r="C2626" s="70"/>
      <c r="D2626" s="71"/>
      <c r="E2626" s="72"/>
      <c r="F2626" s="73"/>
      <c r="G2626" s="70"/>
      <c r="H2626" s="74"/>
      <c r="I2626" s="75"/>
      <c r="J2626" s="75"/>
      <c r="K2626" s="36"/>
      <c r="L2626" s="82"/>
      <c r="M2626" s="82"/>
      <c r="N2626" s="77"/>
      <c r="O2626" s="84" t="s">
        <v>1270</v>
      </c>
      <c r="P2626" s="86">
        <v>43425.298935185187</v>
      </c>
      <c r="Q2626" s="84" t="s">
        <v>1313</v>
      </c>
      <c r="R2626" s="84"/>
      <c r="S2626" s="84"/>
      <c r="T2626" s="84"/>
      <c r="U2626" s="84"/>
      <c r="V2626" s="88" t="s">
        <v>3056</v>
      </c>
      <c r="W2626" s="86">
        <v>43425.298935185187</v>
      </c>
      <c r="X2626" s="88" t="s">
        <v>3863</v>
      </c>
      <c r="Y2626" s="84"/>
      <c r="Z2626" s="84"/>
      <c r="AA2626" s="87" t="s">
        <v>4993</v>
      </c>
      <c r="AB2626" s="84"/>
      <c r="AC2626" s="84" t="b">
        <v>0</v>
      </c>
      <c r="AD2626" s="84">
        <v>0</v>
      </c>
      <c r="AE2626" s="87" t="s">
        <v>5552</v>
      </c>
      <c r="AF2626" s="84" t="b">
        <v>0</v>
      </c>
      <c r="AG2626" s="84" t="s">
        <v>5604</v>
      </c>
      <c r="AH2626" s="84"/>
      <c r="AI2626" s="87" t="s">
        <v>5552</v>
      </c>
      <c r="AJ2626" s="84" t="b">
        <v>0</v>
      </c>
      <c r="AK2626" s="84">
        <v>43</v>
      </c>
      <c r="AL2626" s="87" t="s">
        <v>4992</v>
      </c>
      <c r="AM2626" s="84" t="s">
        <v>5684</v>
      </c>
      <c r="AN2626" s="84" t="b">
        <v>0</v>
      </c>
      <c r="AO2626" s="87" t="s">
        <v>4992</v>
      </c>
      <c r="AP2626" s="84" t="s">
        <v>179</v>
      </c>
      <c r="AQ2626" s="84">
        <v>0</v>
      </c>
      <c r="AR2626" s="84">
        <v>0</v>
      </c>
      <c r="AS2626" s="84"/>
      <c r="AT2626" s="84"/>
      <c r="AU2626" s="84"/>
      <c r="AV2626" s="84"/>
      <c r="AW2626" s="84"/>
      <c r="AX2626" s="84"/>
      <c r="AY2626" s="84"/>
      <c r="AZ2626" s="84"/>
    </row>
    <row r="2627" spans="1:52" x14ac:dyDescent="0.55000000000000004">
      <c r="A2627" s="69" t="s">
        <v>699</v>
      </c>
      <c r="B2627" s="69" t="s">
        <v>984</v>
      </c>
      <c r="C2627" s="70"/>
      <c r="D2627" s="71"/>
      <c r="E2627" s="72"/>
      <c r="F2627" s="73"/>
      <c r="G2627" s="70"/>
      <c r="H2627" s="74"/>
      <c r="I2627" s="75"/>
      <c r="J2627" s="75"/>
      <c r="K2627" s="36"/>
      <c r="L2627" s="82"/>
      <c r="M2627" s="82"/>
      <c r="N2627" s="77"/>
      <c r="O2627" s="84" t="s">
        <v>1270</v>
      </c>
      <c r="P2627" s="86">
        <v>43425.298935185187</v>
      </c>
      <c r="Q2627" s="84" t="s">
        <v>1313</v>
      </c>
      <c r="R2627" s="84"/>
      <c r="S2627" s="84"/>
      <c r="T2627" s="84"/>
      <c r="U2627" s="84"/>
      <c r="V2627" s="88" t="s">
        <v>3056</v>
      </c>
      <c r="W2627" s="86">
        <v>43425.298935185187</v>
      </c>
      <c r="X2627" s="88" t="s">
        <v>3863</v>
      </c>
      <c r="Y2627" s="84"/>
      <c r="Z2627" s="84"/>
      <c r="AA2627" s="87" t="s">
        <v>4993</v>
      </c>
      <c r="AB2627" s="84"/>
      <c r="AC2627" s="84" t="b">
        <v>0</v>
      </c>
      <c r="AD2627" s="84">
        <v>0</v>
      </c>
      <c r="AE2627" s="87" t="s">
        <v>5552</v>
      </c>
      <c r="AF2627" s="84" t="b">
        <v>0</v>
      </c>
      <c r="AG2627" s="84" t="s">
        <v>5604</v>
      </c>
      <c r="AH2627" s="84"/>
      <c r="AI2627" s="87" t="s">
        <v>5552</v>
      </c>
      <c r="AJ2627" s="84" t="b">
        <v>0</v>
      </c>
      <c r="AK2627" s="84">
        <v>43</v>
      </c>
      <c r="AL2627" s="87" t="s">
        <v>4992</v>
      </c>
      <c r="AM2627" s="84" t="s">
        <v>5684</v>
      </c>
      <c r="AN2627" s="84" t="b">
        <v>0</v>
      </c>
      <c r="AO2627" s="87" t="s">
        <v>4992</v>
      </c>
      <c r="AP2627" s="84" t="s">
        <v>179</v>
      </c>
      <c r="AQ2627" s="84">
        <v>0</v>
      </c>
      <c r="AR2627" s="84">
        <v>0</v>
      </c>
      <c r="AS2627" s="84"/>
      <c r="AT2627" s="84"/>
      <c r="AU2627" s="84"/>
      <c r="AV2627" s="84"/>
      <c r="AW2627" s="84"/>
      <c r="AX2627" s="84"/>
      <c r="AY2627" s="84"/>
      <c r="AZ2627" s="84"/>
    </row>
    <row r="2628" spans="1:52" x14ac:dyDescent="0.55000000000000004">
      <c r="A2628" s="69" t="s">
        <v>699</v>
      </c>
      <c r="B2628" s="69" t="s">
        <v>985</v>
      </c>
      <c r="C2628" s="70"/>
      <c r="D2628" s="71"/>
      <c r="E2628" s="72"/>
      <c r="F2628" s="73"/>
      <c r="G2628" s="70"/>
      <c r="H2628" s="74"/>
      <c r="I2628" s="75"/>
      <c r="J2628" s="75"/>
      <c r="K2628" s="36"/>
      <c r="L2628" s="82"/>
      <c r="M2628" s="82"/>
      <c r="N2628" s="77"/>
      <c r="O2628" s="84" t="s">
        <v>1270</v>
      </c>
      <c r="P2628" s="86">
        <v>43425.298935185187</v>
      </c>
      <c r="Q2628" s="84" t="s">
        <v>1313</v>
      </c>
      <c r="R2628" s="84"/>
      <c r="S2628" s="84"/>
      <c r="T2628" s="84"/>
      <c r="U2628" s="84"/>
      <c r="V2628" s="88" t="s">
        <v>3056</v>
      </c>
      <c r="W2628" s="86">
        <v>43425.298935185187</v>
      </c>
      <c r="X2628" s="88" t="s">
        <v>3863</v>
      </c>
      <c r="Y2628" s="84"/>
      <c r="Z2628" s="84"/>
      <c r="AA2628" s="87" t="s">
        <v>4993</v>
      </c>
      <c r="AB2628" s="84"/>
      <c r="AC2628" s="84" t="b">
        <v>0</v>
      </c>
      <c r="AD2628" s="84">
        <v>0</v>
      </c>
      <c r="AE2628" s="87" t="s">
        <v>5552</v>
      </c>
      <c r="AF2628" s="84" t="b">
        <v>0</v>
      </c>
      <c r="AG2628" s="84" t="s">
        <v>5604</v>
      </c>
      <c r="AH2628" s="84"/>
      <c r="AI2628" s="87" t="s">
        <v>5552</v>
      </c>
      <c r="AJ2628" s="84" t="b">
        <v>0</v>
      </c>
      <c r="AK2628" s="84">
        <v>43</v>
      </c>
      <c r="AL2628" s="87" t="s">
        <v>4992</v>
      </c>
      <c r="AM2628" s="84" t="s">
        <v>5684</v>
      </c>
      <c r="AN2628" s="84" t="b">
        <v>0</v>
      </c>
      <c r="AO2628" s="87" t="s">
        <v>4992</v>
      </c>
      <c r="AP2628" s="84" t="s">
        <v>179</v>
      </c>
      <c r="AQ2628" s="84">
        <v>0</v>
      </c>
      <c r="AR2628" s="84">
        <v>0</v>
      </c>
      <c r="AS2628" s="84"/>
      <c r="AT2628" s="84"/>
      <c r="AU2628" s="84"/>
      <c r="AV2628" s="84"/>
      <c r="AW2628" s="84"/>
      <c r="AX2628" s="84"/>
      <c r="AY2628" s="84"/>
      <c r="AZ2628" s="84"/>
    </row>
    <row r="2629" spans="1:52" x14ac:dyDescent="0.55000000000000004">
      <c r="A2629" s="69" t="s">
        <v>699</v>
      </c>
      <c r="B2629" s="69" t="s">
        <v>701</v>
      </c>
      <c r="C2629" s="70"/>
      <c r="D2629" s="71"/>
      <c r="E2629" s="72"/>
      <c r="F2629" s="73"/>
      <c r="G2629" s="70"/>
      <c r="H2629" s="74"/>
      <c r="I2629" s="75"/>
      <c r="J2629" s="75"/>
      <c r="K2629" s="36"/>
      <c r="L2629" s="82"/>
      <c r="M2629" s="82"/>
      <c r="N2629" s="77"/>
      <c r="O2629" s="84" t="s">
        <v>1270</v>
      </c>
      <c r="P2629" s="86">
        <v>43425.298935185187</v>
      </c>
      <c r="Q2629" s="84" t="s">
        <v>1313</v>
      </c>
      <c r="R2629" s="84"/>
      <c r="S2629" s="84"/>
      <c r="T2629" s="84"/>
      <c r="U2629" s="84"/>
      <c r="V2629" s="88" t="s">
        <v>3056</v>
      </c>
      <c r="W2629" s="86">
        <v>43425.298935185187</v>
      </c>
      <c r="X2629" s="88" t="s">
        <v>3863</v>
      </c>
      <c r="Y2629" s="84"/>
      <c r="Z2629" s="84"/>
      <c r="AA2629" s="87" t="s">
        <v>4993</v>
      </c>
      <c r="AB2629" s="84"/>
      <c r="AC2629" s="84" t="b">
        <v>0</v>
      </c>
      <c r="AD2629" s="84">
        <v>0</v>
      </c>
      <c r="AE2629" s="87" t="s">
        <v>5552</v>
      </c>
      <c r="AF2629" s="84" t="b">
        <v>0</v>
      </c>
      <c r="AG2629" s="84" t="s">
        <v>5604</v>
      </c>
      <c r="AH2629" s="84"/>
      <c r="AI2629" s="87" t="s">
        <v>5552</v>
      </c>
      <c r="AJ2629" s="84" t="b">
        <v>0</v>
      </c>
      <c r="AK2629" s="84">
        <v>43</v>
      </c>
      <c r="AL2629" s="87" t="s">
        <v>4992</v>
      </c>
      <c r="AM2629" s="84" t="s">
        <v>5684</v>
      </c>
      <c r="AN2629" s="84" t="b">
        <v>0</v>
      </c>
      <c r="AO2629" s="87" t="s">
        <v>4992</v>
      </c>
      <c r="AP2629" s="84" t="s">
        <v>179</v>
      </c>
      <c r="AQ2629" s="84">
        <v>0</v>
      </c>
      <c r="AR2629" s="84">
        <v>0</v>
      </c>
      <c r="AS2629" s="84"/>
      <c r="AT2629" s="84"/>
      <c r="AU2629" s="84"/>
      <c r="AV2629" s="84"/>
      <c r="AW2629" s="84"/>
      <c r="AX2629" s="84"/>
      <c r="AY2629" s="84"/>
      <c r="AZ2629" s="84"/>
    </row>
    <row r="2630" spans="1:52" x14ac:dyDescent="0.55000000000000004">
      <c r="A2630" s="69" t="s">
        <v>699</v>
      </c>
      <c r="B2630" s="69" t="s">
        <v>986</v>
      </c>
      <c r="C2630" s="70"/>
      <c r="D2630" s="71"/>
      <c r="E2630" s="72"/>
      <c r="F2630" s="73"/>
      <c r="G2630" s="70"/>
      <c r="H2630" s="74"/>
      <c r="I2630" s="75"/>
      <c r="J2630" s="75"/>
      <c r="K2630" s="36"/>
      <c r="L2630" s="82"/>
      <c r="M2630" s="82"/>
      <c r="N2630" s="77"/>
      <c r="O2630" s="84" t="s">
        <v>1270</v>
      </c>
      <c r="P2630" s="86">
        <v>43425.298935185187</v>
      </c>
      <c r="Q2630" s="84" t="s">
        <v>1313</v>
      </c>
      <c r="R2630" s="84"/>
      <c r="S2630" s="84"/>
      <c r="T2630" s="84"/>
      <c r="U2630" s="84"/>
      <c r="V2630" s="88" t="s">
        <v>3056</v>
      </c>
      <c r="W2630" s="86">
        <v>43425.298935185187</v>
      </c>
      <c r="X2630" s="88" t="s">
        <v>3863</v>
      </c>
      <c r="Y2630" s="84"/>
      <c r="Z2630" s="84"/>
      <c r="AA2630" s="87" t="s">
        <v>4993</v>
      </c>
      <c r="AB2630" s="84"/>
      <c r="AC2630" s="84" t="b">
        <v>0</v>
      </c>
      <c r="AD2630" s="84">
        <v>0</v>
      </c>
      <c r="AE2630" s="87" t="s">
        <v>5552</v>
      </c>
      <c r="AF2630" s="84" t="b">
        <v>0</v>
      </c>
      <c r="AG2630" s="84" t="s">
        <v>5604</v>
      </c>
      <c r="AH2630" s="84"/>
      <c r="AI2630" s="87" t="s">
        <v>5552</v>
      </c>
      <c r="AJ2630" s="84" t="b">
        <v>0</v>
      </c>
      <c r="AK2630" s="84">
        <v>43</v>
      </c>
      <c r="AL2630" s="87" t="s">
        <v>4992</v>
      </c>
      <c r="AM2630" s="84" t="s">
        <v>5684</v>
      </c>
      <c r="AN2630" s="84" t="b">
        <v>0</v>
      </c>
      <c r="AO2630" s="87" t="s">
        <v>4992</v>
      </c>
      <c r="AP2630" s="84" t="s">
        <v>179</v>
      </c>
      <c r="AQ2630" s="84">
        <v>0</v>
      </c>
      <c r="AR2630" s="84">
        <v>0</v>
      </c>
      <c r="AS2630" s="84"/>
      <c r="AT2630" s="84"/>
      <c r="AU2630" s="84"/>
      <c r="AV2630" s="84"/>
      <c r="AW2630" s="84"/>
      <c r="AX2630" s="84"/>
      <c r="AY2630" s="84"/>
      <c r="AZ2630" s="84"/>
    </row>
    <row r="2631" spans="1:52" x14ac:dyDescent="0.55000000000000004">
      <c r="A2631" s="69" t="s">
        <v>699</v>
      </c>
      <c r="B2631" s="69" t="s">
        <v>698</v>
      </c>
      <c r="C2631" s="70"/>
      <c r="D2631" s="71"/>
      <c r="E2631" s="72"/>
      <c r="F2631" s="73"/>
      <c r="G2631" s="70"/>
      <c r="H2631" s="74"/>
      <c r="I2631" s="75"/>
      <c r="J2631" s="75"/>
      <c r="K2631" s="36"/>
      <c r="L2631" s="82"/>
      <c r="M2631" s="82"/>
      <c r="N2631" s="77"/>
      <c r="O2631" s="84" t="s">
        <v>1270</v>
      </c>
      <c r="P2631" s="86">
        <v>43425.298935185187</v>
      </c>
      <c r="Q2631" s="84" t="s">
        <v>1313</v>
      </c>
      <c r="R2631" s="84"/>
      <c r="S2631" s="84"/>
      <c r="T2631" s="84"/>
      <c r="U2631" s="84"/>
      <c r="V2631" s="88" t="s">
        <v>3056</v>
      </c>
      <c r="W2631" s="86">
        <v>43425.298935185187</v>
      </c>
      <c r="X2631" s="88" t="s">
        <v>3863</v>
      </c>
      <c r="Y2631" s="84"/>
      <c r="Z2631" s="84"/>
      <c r="AA2631" s="87" t="s">
        <v>4993</v>
      </c>
      <c r="AB2631" s="84"/>
      <c r="AC2631" s="84" t="b">
        <v>0</v>
      </c>
      <c r="AD2631" s="84">
        <v>0</v>
      </c>
      <c r="AE2631" s="87" t="s">
        <v>5552</v>
      </c>
      <c r="AF2631" s="84" t="b">
        <v>0</v>
      </c>
      <c r="AG2631" s="84" t="s">
        <v>5604</v>
      </c>
      <c r="AH2631" s="84"/>
      <c r="AI2631" s="87" t="s">
        <v>5552</v>
      </c>
      <c r="AJ2631" s="84" t="b">
        <v>0</v>
      </c>
      <c r="AK2631" s="84">
        <v>43</v>
      </c>
      <c r="AL2631" s="87" t="s">
        <v>4992</v>
      </c>
      <c r="AM2631" s="84" t="s">
        <v>5684</v>
      </c>
      <c r="AN2631" s="84" t="b">
        <v>0</v>
      </c>
      <c r="AO2631" s="87" t="s">
        <v>4992</v>
      </c>
      <c r="AP2631" s="84" t="s">
        <v>179</v>
      </c>
      <c r="AQ2631" s="84">
        <v>0</v>
      </c>
      <c r="AR2631" s="84">
        <v>0</v>
      </c>
      <c r="AS2631" s="84"/>
      <c r="AT2631" s="84"/>
      <c r="AU2631" s="84"/>
      <c r="AV2631" s="84"/>
      <c r="AW2631" s="84"/>
      <c r="AX2631" s="84"/>
      <c r="AY2631" s="84"/>
      <c r="AZ2631" s="84"/>
    </row>
    <row r="2632" spans="1:52" x14ac:dyDescent="0.55000000000000004">
      <c r="A2632" s="69" t="s">
        <v>699</v>
      </c>
      <c r="B2632" s="69" t="s">
        <v>987</v>
      </c>
      <c r="C2632" s="70"/>
      <c r="D2632" s="71"/>
      <c r="E2632" s="72"/>
      <c r="F2632" s="73"/>
      <c r="G2632" s="70"/>
      <c r="H2632" s="74"/>
      <c r="I2632" s="75"/>
      <c r="J2632" s="75"/>
      <c r="K2632" s="36"/>
      <c r="L2632" s="82"/>
      <c r="M2632" s="82"/>
      <c r="N2632" s="77"/>
      <c r="O2632" s="84" t="s">
        <v>1270</v>
      </c>
      <c r="P2632" s="86">
        <v>43425.298935185187</v>
      </c>
      <c r="Q2632" s="84" t="s">
        <v>1313</v>
      </c>
      <c r="R2632" s="84"/>
      <c r="S2632" s="84"/>
      <c r="T2632" s="84"/>
      <c r="U2632" s="84"/>
      <c r="V2632" s="88" t="s">
        <v>3056</v>
      </c>
      <c r="W2632" s="86">
        <v>43425.298935185187</v>
      </c>
      <c r="X2632" s="88" t="s">
        <v>3863</v>
      </c>
      <c r="Y2632" s="84"/>
      <c r="Z2632" s="84"/>
      <c r="AA2632" s="87" t="s">
        <v>4993</v>
      </c>
      <c r="AB2632" s="84"/>
      <c r="AC2632" s="84" t="b">
        <v>0</v>
      </c>
      <c r="AD2632" s="84">
        <v>0</v>
      </c>
      <c r="AE2632" s="87" t="s">
        <v>5552</v>
      </c>
      <c r="AF2632" s="84" t="b">
        <v>0</v>
      </c>
      <c r="AG2632" s="84" t="s">
        <v>5604</v>
      </c>
      <c r="AH2632" s="84"/>
      <c r="AI2632" s="87" t="s">
        <v>5552</v>
      </c>
      <c r="AJ2632" s="84" t="b">
        <v>0</v>
      </c>
      <c r="AK2632" s="84">
        <v>43</v>
      </c>
      <c r="AL2632" s="87" t="s">
        <v>4992</v>
      </c>
      <c r="AM2632" s="84" t="s">
        <v>5684</v>
      </c>
      <c r="AN2632" s="84" t="b">
        <v>0</v>
      </c>
      <c r="AO2632" s="87" t="s">
        <v>4992</v>
      </c>
      <c r="AP2632" s="84" t="s">
        <v>179</v>
      </c>
      <c r="AQ2632" s="84">
        <v>0</v>
      </c>
      <c r="AR2632" s="84">
        <v>0</v>
      </c>
      <c r="AS2632" s="84"/>
      <c r="AT2632" s="84"/>
      <c r="AU2632" s="84"/>
      <c r="AV2632" s="84"/>
      <c r="AW2632" s="84"/>
      <c r="AX2632" s="84"/>
      <c r="AY2632" s="84"/>
      <c r="AZ2632" s="84"/>
    </row>
    <row r="2633" spans="1:52" x14ac:dyDescent="0.55000000000000004">
      <c r="A2633" s="69" t="s">
        <v>699</v>
      </c>
      <c r="B2633" s="69" t="s">
        <v>988</v>
      </c>
      <c r="C2633" s="70"/>
      <c r="D2633" s="71"/>
      <c r="E2633" s="72"/>
      <c r="F2633" s="73"/>
      <c r="G2633" s="70"/>
      <c r="H2633" s="74"/>
      <c r="I2633" s="75"/>
      <c r="J2633" s="75"/>
      <c r="K2633" s="36"/>
      <c r="L2633" s="82"/>
      <c r="M2633" s="82"/>
      <c r="N2633" s="77"/>
      <c r="O2633" s="84" t="s">
        <v>1270</v>
      </c>
      <c r="P2633" s="86">
        <v>43425.298935185187</v>
      </c>
      <c r="Q2633" s="84" t="s">
        <v>1313</v>
      </c>
      <c r="R2633" s="84"/>
      <c r="S2633" s="84"/>
      <c r="T2633" s="84"/>
      <c r="U2633" s="84"/>
      <c r="V2633" s="88" t="s">
        <v>3056</v>
      </c>
      <c r="W2633" s="86">
        <v>43425.298935185187</v>
      </c>
      <c r="X2633" s="88" t="s">
        <v>3863</v>
      </c>
      <c r="Y2633" s="84"/>
      <c r="Z2633" s="84"/>
      <c r="AA2633" s="87" t="s">
        <v>4993</v>
      </c>
      <c r="AB2633" s="84"/>
      <c r="AC2633" s="84" t="b">
        <v>0</v>
      </c>
      <c r="AD2633" s="84">
        <v>0</v>
      </c>
      <c r="AE2633" s="87" t="s">
        <v>5552</v>
      </c>
      <c r="AF2633" s="84" t="b">
        <v>0</v>
      </c>
      <c r="AG2633" s="84" t="s">
        <v>5604</v>
      </c>
      <c r="AH2633" s="84"/>
      <c r="AI2633" s="87" t="s">
        <v>5552</v>
      </c>
      <c r="AJ2633" s="84" t="b">
        <v>0</v>
      </c>
      <c r="AK2633" s="84">
        <v>43</v>
      </c>
      <c r="AL2633" s="87" t="s">
        <v>4992</v>
      </c>
      <c r="AM2633" s="84" t="s">
        <v>5684</v>
      </c>
      <c r="AN2633" s="84" t="b">
        <v>0</v>
      </c>
      <c r="AO2633" s="87" t="s">
        <v>4992</v>
      </c>
      <c r="AP2633" s="84" t="s">
        <v>179</v>
      </c>
      <c r="AQ2633" s="84">
        <v>0</v>
      </c>
      <c r="AR2633" s="84">
        <v>0</v>
      </c>
      <c r="AS2633" s="84"/>
      <c r="AT2633" s="84"/>
      <c r="AU2633" s="84"/>
      <c r="AV2633" s="84"/>
      <c r="AW2633" s="84"/>
      <c r="AX2633" s="84"/>
      <c r="AY2633" s="84"/>
      <c r="AZ2633" s="84"/>
    </row>
    <row r="2634" spans="1:52" x14ac:dyDescent="0.55000000000000004">
      <c r="A2634" s="69" t="s">
        <v>699</v>
      </c>
      <c r="B2634" s="69" t="s">
        <v>989</v>
      </c>
      <c r="C2634" s="70"/>
      <c r="D2634" s="71"/>
      <c r="E2634" s="72"/>
      <c r="F2634" s="73"/>
      <c r="G2634" s="70"/>
      <c r="H2634" s="74"/>
      <c r="I2634" s="75"/>
      <c r="J2634" s="75"/>
      <c r="K2634" s="36"/>
      <c r="L2634" s="82"/>
      <c r="M2634" s="82"/>
      <c r="N2634" s="77"/>
      <c r="O2634" s="84" t="s">
        <v>1270</v>
      </c>
      <c r="P2634" s="86">
        <v>43425.298935185187</v>
      </c>
      <c r="Q2634" s="84" t="s">
        <v>1313</v>
      </c>
      <c r="R2634" s="84"/>
      <c r="S2634" s="84"/>
      <c r="T2634" s="84"/>
      <c r="U2634" s="84"/>
      <c r="V2634" s="88" t="s">
        <v>3056</v>
      </c>
      <c r="W2634" s="86">
        <v>43425.298935185187</v>
      </c>
      <c r="X2634" s="88" t="s">
        <v>3863</v>
      </c>
      <c r="Y2634" s="84"/>
      <c r="Z2634" s="84"/>
      <c r="AA2634" s="87" t="s">
        <v>4993</v>
      </c>
      <c r="AB2634" s="84"/>
      <c r="AC2634" s="84" t="b">
        <v>0</v>
      </c>
      <c r="AD2634" s="84">
        <v>0</v>
      </c>
      <c r="AE2634" s="87" t="s">
        <v>5552</v>
      </c>
      <c r="AF2634" s="84" t="b">
        <v>0</v>
      </c>
      <c r="AG2634" s="84" t="s">
        <v>5604</v>
      </c>
      <c r="AH2634" s="84"/>
      <c r="AI2634" s="87" t="s">
        <v>5552</v>
      </c>
      <c r="AJ2634" s="84" t="b">
        <v>0</v>
      </c>
      <c r="AK2634" s="84">
        <v>43</v>
      </c>
      <c r="AL2634" s="87" t="s">
        <v>4992</v>
      </c>
      <c r="AM2634" s="84" t="s">
        <v>5684</v>
      </c>
      <c r="AN2634" s="84" t="b">
        <v>0</v>
      </c>
      <c r="AO2634" s="87" t="s">
        <v>4992</v>
      </c>
      <c r="AP2634" s="84" t="s">
        <v>179</v>
      </c>
      <c r="AQ2634" s="84">
        <v>0</v>
      </c>
      <c r="AR2634" s="84">
        <v>0</v>
      </c>
      <c r="AS2634" s="84"/>
      <c r="AT2634" s="84"/>
      <c r="AU2634" s="84"/>
      <c r="AV2634" s="84"/>
      <c r="AW2634" s="84"/>
      <c r="AX2634" s="84"/>
      <c r="AY2634" s="84"/>
      <c r="AZ2634" s="84"/>
    </row>
    <row r="2635" spans="1:52" x14ac:dyDescent="0.55000000000000004">
      <c r="A2635" s="69" t="s">
        <v>699</v>
      </c>
      <c r="B2635" s="69" t="s">
        <v>990</v>
      </c>
      <c r="C2635" s="70"/>
      <c r="D2635" s="71"/>
      <c r="E2635" s="72"/>
      <c r="F2635" s="73"/>
      <c r="G2635" s="70"/>
      <c r="H2635" s="74"/>
      <c r="I2635" s="75"/>
      <c r="J2635" s="75"/>
      <c r="K2635" s="36"/>
      <c r="L2635" s="82"/>
      <c r="M2635" s="82"/>
      <c r="N2635" s="77"/>
      <c r="O2635" s="84" t="s">
        <v>1270</v>
      </c>
      <c r="P2635" s="86">
        <v>43425.298935185187</v>
      </c>
      <c r="Q2635" s="84" t="s">
        <v>1313</v>
      </c>
      <c r="R2635" s="84"/>
      <c r="S2635" s="84"/>
      <c r="T2635" s="84"/>
      <c r="U2635" s="84"/>
      <c r="V2635" s="88" t="s">
        <v>3056</v>
      </c>
      <c r="W2635" s="86">
        <v>43425.298935185187</v>
      </c>
      <c r="X2635" s="88" t="s">
        <v>3863</v>
      </c>
      <c r="Y2635" s="84"/>
      <c r="Z2635" s="84"/>
      <c r="AA2635" s="87" t="s">
        <v>4993</v>
      </c>
      <c r="AB2635" s="84"/>
      <c r="AC2635" s="84" t="b">
        <v>0</v>
      </c>
      <c r="AD2635" s="84">
        <v>0</v>
      </c>
      <c r="AE2635" s="87" t="s">
        <v>5552</v>
      </c>
      <c r="AF2635" s="84" t="b">
        <v>0</v>
      </c>
      <c r="AG2635" s="84" t="s">
        <v>5604</v>
      </c>
      <c r="AH2635" s="84"/>
      <c r="AI2635" s="87" t="s">
        <v>5552</v>
      </c>
      <c r="AJ2635" s="84" t="b">
        <v>0</v>
      </c>
      <c r="AK2635" s="84">
        <v>43</v>
      </c>
      <c r="AL2635" s="87" t="s">
        <v>4992</v>
      </c>
      <c r="AM2635" s="84" t="s">
        <v>5684</v>
      </c>
      <c r="AN2635" s="84" t="b">
        <v>0</v>
      </c>
      <c r="AO2635" s="87" t="s">
        <v>4992</v>
      </c>
      <c r="AP2635" s="84" t="s">
        <v>179</v>
      </c>
      <c r="AQ2635" s="84">
        <v>0</v>
      </c>
      <c r="AR2635" s="84">
        <v>0</v>
      </c>
      <c r="AS2635" s="84"/>
      <c r="AT2635" s="84"/>
      <c r="AU2635" s="84"/>
      <c r="AV2635" s="84"/>
      <c r="AW2635" s="84"/>
      <c r="AX2635" s="84"/>
      <c r="AY2635" s="84"/>
      <c r="AZ2635" s="84"/>
    </row>
    <row r="2636" spans="1:52" x14ac:dyDescent="0.55000000000000004">
      <c r="A2636" s="69" t="s">
        <v>699</v>
      </c>
      <c r="B2636" s="69" t="s">
        <v>991</v>
      </c>
      <c r="C2636" s="70"/>
      <c r="D2636" s="71"/>
      <c r="E2636" s="72"/>
      <c r="F2636" s="73"/>
      <c r="G2636" s="70"/>
      <c r="H2636" s="74"/>
      <c r="I2636" s="75"/>
      <c r="J2636" s="75"/>
      <c r="K2636" s="36"/>
      <c r="L2636" s="82"/>
      <c r="M2636" s="82"/>
      <c r="N2636" s="77"/>
      <c r="O2636" s="84" t="s">
        <v>1270</v>
      </c>
      <c r="P2636" s="86">
        <v>43425.298935185187</v>
      </c>
      <c r="Q2636" s="84" t="s">
        <v>1313</v>
      </c>
      <c r="R2636" s="84"/>
      <c r="S2636" s="84"/>
      <c r="T2636" s="84"/>
      <c r="U2636" s="84"/>
      <c r="V2636" s="88" t="s">
        <v>3056</v>
      </c>
      <c r="W2636" s="86">
        <v>43425.298935185187</v>
      </c>
      <c r="X2636" s="88" t="s">
        <v>3863</v>
      </c>
      <c r="Y2636" s="84"/>
      <c r="Z2636" s="84"/>
      <c r="AA2636" s="87" t="s">
        <v>4993</v>
      </c>
      <c r="AB2636" s="84"/>
      <c r="AC2636" s="84" t="b">
        <v>0</v>
      </c>
      <c r="AD2636" s="84">
        <v>0</v>
      </c>
      <c r="AE2636" s="87" t="s">
        <v>5552</v>
      </c>
      <c r="AF2636" s="84" t="b">
        <v>0</v>
      </c>
      <c r="AG2636" s="84" t="s">
        <v>5604</v>
      </c>
      <c r="AH2636" s="84"/>
      <c r="AI2636" s="87" t="s">
        <v>5552</v>
      </c>
      <c r="AJ2636" s="84" t="b">
        <v>0</v>
      </c>
      <c r="AK2636" s="84">
        <v>43</v>
      </c>
      <c r="AL2636" s="87" t="s">
        <v>4992</v>
      </c>
      <c r="AM2636" s="84" t="s">
        <v>5684</v>
      </c>
      <c r="AN2636" s="84" t="b">
        <v>0</v>
      </c>
      <c r="AO2636" s="87" t="s">
        <v>4992</v>
      </c>
      <c r="AP2636" s="84" t="s">
        <v>179</v>
      </c>
      <c r="AQ2636" s="84">
        <v>0</v>
      </c>
      <c r="AR2636" s="84">
        <v>0</v>
      </c>
      <c r="AS2636" s="84"/>
      <c r="AT2636" s="84"/>
      <c r="AU2636" s="84"/>
      <c r="AV2636" s="84"/>
      <c r="AW2636" s="84"/>
      <c r="AX2636" s="84"/>
      <c r="AY2636" s="84"/>
      <c r="AZ2636" s="84"/>
    </row>
    <row r="2637" spans="1:52" x14ac:dyDescent="0.55000000000000004">
      <c r="A2637" s="69" t="s">
        <v>699</v>
      </c>
      <c r="B2637" s="69" t="s">
        <v>992</v>
      </c>
      <c r="C2637" s="70"/>
      <c r="D2637" s="71"/>
      <c r="E2637" s="72"/>
      <c r="F2637" s="73"/>
      <c r="G2637" s="70"/>
      <c r="H2637" s="74"/>
      <c r="I2637" s="75"/>
      <c r="J2637" s="75"/>
      <c r="K2637" s="36"/>
      <c r="L2637" s="82"/>
      <c r="M2637" s="82"/>
      <c r="N2637" s="77"/>
      <c r="O2637" s="84" t="s">
        <v>1270</v>
      </c>
      <c r="P2637" s="86">
        <v>43425.298935185187</v>
      </c>
      <c r="Q2637" s="84" t="s">
        <v>1313</v>
      </c>
      <c r="R2637" s="84"/>
      <c r="S2637" s="84"/>
      <c r="T2637" s="84"/>
      <c r="U2637" s="84"/>
      <c r="V2637" s="88" t="s">
        <v>3056</v>
      </c>
      <c r="W2637" s="86">
        <v>43425.298935185187</v>
      </c>
      <c r="X2637" s="88" t="s">
        <v>3863</v>
      </c>
      <c r="Y2637" s="84"/>
      <c r="Z2637" s="84"/>
      <c r="AA2637" s="87" t="s">
        <v>4993</v>
      </c>
      <c r="AB2637" s="84"/>
      <c r="AC2637" s="84" t="b">
        <v>0</v>
      </c>
      <c r="AD2637" s="84">
        <v>0</v>
      </c>
      <c r="AE2637" s="87" t="s">
        <v>5552</v>
      </c>
      <c r="AF2637" s="84" t="b">
        <v>0</v>
      </c>
      <c r="AG2637" s="84" t="s">
        <v>5604</v>
      </c>
      <c r="AH2637" s="84"/>
      <c r="AI2637" s="87" t="s">
        <v>5552</v>
      </c>
      <c r="AJ2637" s="84" t="b">
        <v>0</v>
      </c>
      <c r="AK2637" s="84">
        <v>43</v>
      </c>
      <c r="AL2637" s="87" t="s">
        <v>4992</v>
      </c>
      <c r="AM2637" s="84" t="s">
        <v>5684</v>
      </c>
      <c r="AN2637" s="84" t="b">
        <v>0</v>
      </c>
      <c r="AO2637" s="87" t="s">
        <v>4992</v>
      </c>
      <c r="AP2637" s="84" t="s">
        <v>179</v>
      </c>
      <c r="AQ2637" s="84">
        <v>0</v>
      </c>
      <c r="AR2637" s="84">
        <v>0</v>
      </c>
      <c r="AS2637" s="84"/>
      <c r="AT2637" s="84"/>
      <c r="AU2637" s="84"/>
      <c r="AV2637" s="84"/>
      <c r="AW2637" s="84"/>
      <c r="AX2637" s="84"/>
      <c r="AY2637" s="84"/>
      <c r="AZ2637" s="84"/>
    </row>
    <row r="2638" spans="1:52" x14ac:dyDescent="0.55000000000000004">
      <c r="A2638" s="69" t="s">
        <v>699</v>
      </c>
      <c r="B2638" s="69" t="s">
        <v>993</v>
      </c>
      <c r="C2638" s="70"/>
      <c r="D2638" s="71"/>
      <c r="E2638" s="72"/>
      <c r="F2638" s="73"/>
      <c r="G2638" s="70"/>
      <c r="H2638" s="74"/>
      <c r="I2638" s="75"/>
      <c r="J2638" s="75"/>
      <c r="K2638" s="36"/>
      <c r="L2638" s="82"/>
      <c r="M2638" s="82"/>
      <c r="N2638" s="77"/>
      <c r="O2638" s="84" t="s">
        <v>1270</v>
      </c>
      <c r="P2638" s="86">
        <v>43425.298935185187</v>
      </c>
      <c r="Q2638" s="84" t="s">
        <v>1313</v>
      </c>
      <c r="R2638" s="84"/>
      <c r="S2638" s="84"/>
      <c r="T2638" s="84"/>
      <c r="U2638" s="84"/>
      <c r="V2638" s="88" t="s">
        <v>3056</v>
      </c>
      <c r="W2638" s="86">
        <v>43425.298935185187</v>
      </c>
      <c r="X2638" s="88" t="s">
        <v>3863</v>
      </c>
      <c r="Y2638" s="84"/>
      <c r="Z2638" s="84"/>
      <c r="AA2638" s="87" t="s">
        <v>4993</v>
      </c>
      <c r="AB2638" s="84"/>
      <c r="AC2638" s="84" t="b">
        <v>0</v>
      </c>
      <c r="AD2638" s="84">
        <v>0</v>
      </c>
      <c r="AE2638" s="87" t="s">
        <v>5552</v>
      </c>
      <c r="AF2638" s="84" t="b">
        <v>0</v>
      </c>
      <c r="AG2638" s="84" t="s">
        <v>5604</v>
      </c>
      <c r="AH2638" s="84"/>
      <c r="AI2638" s="87" t="s">
        <v>5552</v>
      </c>
      <c r="AJ2638" s="84" t="b">
        <v>0</v>
      </c>
      <c r="AK2638" s="84">
        <v>43</v>
      </c>
      <c r="AL2638" s="87" t="s">
        <v>4992</v>
      </c>
      <c r="AM2638" s="84" t="s">
        <v>5684</v>
      </c>
      <c r="AN2638" s="84" t="b">
        <v>0</v>
      </c>
      <c r="AO2638" s="87" t="s">
        <v>4992</v>
      </c>
      <c r="AP2638" s="84" t="s">
        <v>179</v>
      </c>
      <c r="AQ2638" s="84">
        <v>0</v>
      </c>
      <c r="AR2638" s="84">
        <v>0</v>
      </c>
      <c r="AS2638" s="84"/>
      <c r="AT2638" s="84"/>
      <c r="AU2638" s="84"/>
      <c r="AV2638" s="84"/>
      <c r="AW2638" s="84"/>
      <c r="AX2638" s="84"/>
      <c r="AY2638" s="84"/>
      <c r="AZ2638" s="84"/>
    </row>
    <row r="2639" spans="1:52" x14ac:dyDescent="0.55000000000000004">
      <c r="A2639" s="69" t="s">
        <v>699</v>
      </c>
      <c r="B2639" s="69" t="s">
        <v>994</v>
      </c>
      <c r="C2639" s="70"/>
      <c r="D2639" s="71"/>
      <c r="E2639" s="72"/>
      <c r="F2639" s="73"/>
      <c r="G2639" s="70"/>
      <c r="H2639" s="74"/>
      <c r="I2639" s="75"/>
      <c r="J2639" s="75"/>
      <c r="K2639" s="36"/>
      <c r="L2639" s="82"/>
      <c r="M2639" s="82"/>
      <c r="N2639" s="77"/>
      <c r="O2639" s="84" t="s">
        <v>1270</v>
      </c>
      <c r="P2639" s="86">
        <v>43425.298935185187</v>
      </c>
      <c r="Q2639" s="84" t="s">
        <v>1313</v>
      </c>
      <c r="R2639" s="84"/>
      <c r="S2639" s="84"/>
      <c r="T2639" s="84"/>
      <c r="U2639" s="84"/>
      <c r="V2639" s="88" t="s">
        <v>3056</v>
      </c>
      <c r="W2639" s="86">
        <v>43425.298935185187</v>
      </c>
      <c r="X2639" s="88" t="s">
        <v>3863</v>
      </c>
      <c r="Y2639" s="84"/>
      <c r="Z2639" s="84"/>
      <c r="AA2639" s="87" t="s">
        <v>4993</v>
      </c>
      <c r="AB2639" s="84"/>
      <c r="AC2639" s="84" t="b">
        <v>0</v>
      </c>
      <c r="AD2639" s="84">
        <v>0</v>
      </c>
      <c r="AE2639" s="87" t="s">
        <v>5552</v>
      </c>
      <c r="AF2639" s="84" t="b">
        <v>0</v>
      </c>
      <c r="AG2639" s="84" t="s">
        <v>5604</v>
      </c>
      <c r="AH2639" s="84"/>
      <c r="AI2639" s="87" t="s">
        <v>5552</v>
      </c>
      <c r="AJ2639" s="84" t="b">
        <v>0</v>
      </c>
      <c r="AK2639" s="84">
        <v>43</v>
      </c>
      <c r="AL2639" s="87" t="s">
        <v>4992</v>
      </c>
      <c r="AM2639" s="84" t="s">
        <v>5684</v>
      </c>
      <c r="AN2639" s="84" t="b">
        <v>0</v>
      </c>
      <c r="AO2639" s="87" t="s">
        <v>4992</v>
      </c>
      <c r="AP2639" s="84" t="s">
        <v>179</v>
      </c>
      <c r="AQ2639" s="84">
        <v>0</v>
      </c>
      <c r="AR2639" s="84">
        <v>0</v>
      </c>
      <c r="AS2639" s="84"/>
      <c r="AT2639" s="84"/>
      <c r="AU2639" s="84"/>
      <c r="AV2639" s="84"/>
      <c r="AW2639" s="84"/>
      <c r="AX2639" s="84"/>
      <c r="AY2639" s="84"/>
      <c r="AZ2639" s="84"/>
    </row>
    <row r="2640" spans="1:52" x14ac:dyDescent="0.55000000000000004">
      <c r="A2640" s="69" t="s">
        <v>699</v>
      </c>
      <c r="B2640" s="69" t="s">
        <v>694</v>
      </c>
      <c r="C2640" s="70"/>
      <c r="D2640" s="71"/>
      <c r="E2640" s="72"/>
      <c r="F2640" s="73"/>
      <c r="G2640" s="70"/>
      <c r="H2640" s="74"/>
      <c r="I2640" s="75"/>
      <c r="J2640" s="75"/>
      <c r="K2640" s="36"/>
      <c r="L2640" s="82"/>
      <c r="M2640" s="82"/>
      <c r="N2640" s="77"/>
      <c r="O2640" s="84" t="s">
        <v>1270</v>
      </c>
      <c r="P2640" s="86">
        <v>43425.298935185187</v>
      </c>
      <c r="Q2640" s="84" t="s">
        <v>1313</v>
      </c>
      <c r="R2640" s="84"/>
      <c r="S2640" s="84"/>
      <c r="T2640" s="84"/>
      <c r="U2640" s="84"/>
      <c r="V2640" s="88" t="s">
        <v>3056</v>
      </c>
      <c r="W2640" s="86">
        <v>43425.298935185187</v>
      </c>
      <c r="X2640" s="88" t="s">
        <v>3863</v>
      </c>
      <c r="Y2640" s="84"/>
      <c r="Z2640" s="84"/>
      <c r="AA2640" s="87" t="s">
        <v>4993</v>
      </c>
      <c r="AB2640" s="84"/>
      <c r="AC2640" s="84" t="b">
        <v>0</v>
      </c>
      <c r="AD2640" s="84">
        <v>0</v>
      </c>
      <c r="AE2640" s="87" t="s">
        <v>5552</v>
      </c>
      <c r="AF2640" s="84" t="b">
        <v>0</v>
      </c>
      <c r="AG2640" s="84" t="s">
        <v>5604</v>
      </c>
      <c r="AH2640" s="84"/>
      <c r="AI2640" s="87" t="s">
        <v>5552</v>
      </c>
      <c r="AJ2640" s="84" t="b">
        <v>0</v>
      </c>
      <c r="AK2640" s="84">
        <v>43</v>
      </c>
      <c r="AL2640" s="87" t="s">
        <v>4992</v>
      </c>
      <c r="AM2640" s="84" t="s">
        <v>5684</v>
      </c>
      <c r="AN2640" s="84" t="b">
        <v>0</v>
      </c>
      <c r="AO2640" s="87" t="s">
        <v>4992</v>
      </c>
      <c r="AP2640" s="84" t="s">
        <v>179</v>
      </c>
      <c r="AQ2640" s="84">
        <v>0</v>
      </c>
      <c r="AR2640" s="84">
        <v>0</v>
      </c>
      <c r="AS2640" s="84"/>
      <c r="AT2640" s="84"/>
      <c r="AU2640" s="84"/>
      <c r="AV2640" s="84"/>
      <c r="AW2640" s="84"/>
      <c r="AX2640" s="84"/>
      <c r="AY2640" s="84"/>
      <c r="AZ2640" s="84"/>
    </row>
    <row r="2641" spans="1:52" x14ac:dyDescent="0.55000000000000004">
      <c r="A2641" s="69" t="s">
        <v>699</v>
      </c>
      <c r="B2641" s="69" t="s">
        <v>695</v>
      </c>
      <c r="C2641" s="70"/>
      <c r="D2641" s="71"/>
      <c r="E2641" s="72"/>
      <c r="F2641" s="73"/>
      <c r="G2641" s="70"/>
      <c r="H2641" s="74"/>
      <c r="I2641" s="75"/>
      <c r="J2641" s="75"/>
      <c r="K2641" s="36"/>
      <c r="L2641" s="82"/>
      <c r="M2641" s="82"/>
      <c r="N2641" s="77"/>
      <c r="O2641" s="84" t="s">
        <v>1270</v>
      </c>
      <c r="P2641" s="86">
        <v>43425.298935185187</v>
      </c>
      <c r="Q2641" s="84" t="s">
        <v>1313</v>
      </c>
      <c r="R2641" s="84"/>
      <c r="S2641" s="84"/>
      <c r="T2641" s="84"/>
      <c r="U2641" s="84"/>
      <c r="V2641" s="88" t="s">
        <v>3056</v>
      </c>
      <c r="W2641" s="86">
        <v>43425.298935185187</v>
      </c>
      <c r="X2641" s="88" t="s">
        <v>3863</v>
      </c>
      <c r="Y2641" s="84"/>
      <c r="Z2641" s="84"/>
      <c r="AA2641" s="87" t="s">
        <v>4993</v>
      </c>
      <c r="AB2641" s="84"/>
      <c r="AC2641" s="84" t="b">
        <v>0</v>
      </c>
      <c r="AD2641" s="84">
        <v>0</v>
      </c>
      <c r="AE2641" s="87" t="s">
        <v>5552</v>
      </c>
      <c r="AF2641" s="84" t="b">
        <v>0</v>
      </c>
      <c r="AG2641" s="84" t="s">
        <v>5604</v>
      </c>
      <c r="AH2641" s="84"/>
      <c r="AI2641" s="87" t="s">
        <v>5552</v>
      </c>
      <c r="AJ2641" s="84" t="b">
        <v>0</v>
      </c>
      <c r="AK2641" s="84">
        <v>43</v>
      </c>
      <c r="AL2641" s="87" t="s">
        <v>4992</v>
      </c>
      <c r="AM2641" s="84" t="s">
        <v>5684</v>
      </c>
      <c r="AN2641" s="84" t="b">
        <v>0</v>
      </c>
      <c r="AO2641" s="87" t="s">
        <v>4992</v>
      </c>
      <c r="AP2641" s="84" t="s">
        <v>179</v>
      </c>
      <c r="AQ2641" s="84">
        <v>0</v>
      </c>
      <c r="AR2641" s="84">
        <v>0</v>
      </c>
      <c r="AS2641" s="84"/>
      <c r="AT2641" s="84"/>
      <c r="AU2641" s="84"/>
      <c r="AV2641" s="84"/>
      <c r="AW2641" s="84"/>
      <c r="AX2641" s="84"/>
      <c r="AY2641" s="84"/>
      <c r="AZ2641" s="84"/>
    </row>
    <row r="2642" spans="1:52" x14ac:dyDescent="0.55000000000000004">
      <c r="A2642" s="69" t="s">
        <v>699</v>
      </c>
      <c r="B2642" s="69" t="s">
        <v>995</v>
      </c>
      <c r="C2642" s="70"/>
      <c r="D2642" s="71"/>
      <c r="E2642" s="72"/>
      <c r="F2642" s="73"/>
      <c r="G2642" s="70"/>
      <c r="H2642" s="74"/>
      <c r="I2642" s="75"/>
      <c r="J2642" s="75"/>
      <c r="K2642" s="36"/>
      <c r="L2642" s="82"/>
      <c r="M2642" s="82"/>
      <c r="N2642" s="77"/>
      <c r="O2642" s="84" t="s">
        <v>1270</v>
      </c>
      <c r="P2642" s="86">
        <v>43425.298935185187</v>
      </c>
      <c r="Q2642" s="84" t="s">
        <v>1313</v>
      </c>
      <c r="R2642" s="84"/>
      <c r="S2642" s="84"/>
      <c r="T2642" s="84"/>
      <c r="U2642" s="84"/>
      <c r="V2642" s="88" t="s">
        <v>3056</v>
      </c>
      <c r="W2642" s="86">
        <v>43425.298935185187</v>
      </c>
      <c r="X2642" s="88" t="s">
        <v>3863</v>
      </c>
      <c r="Y2642" s="84"/>
      <c r="Z2642" s="84"/>
      <c r="AA2642" s="87" t="s">
        <v>4993</v>
      </c>
      <c r="AB2642" s="84"/>
      <c r="AC2642" s="84" t="b">
        <v>0</v>
      </c>
      <c r="AD2642" s="84">
        <v>0</v>
      </c>
      <c r="AE2642" s="87" t="s">
        <v>5552</v>
      </c>
      <c r="AF2642" s="84" t="b">
        <v>0</v>
      </c>
      <c r="AG2642" s="84" t="s">
        <v>5604</v>
      </c>
      <c r="AH2642" s="84"/>
      <c r="AI2642" s="87" t="s">
        <v>5552</v>
      </c>
      <c r="AJ2642" s="84" t="b">
        <v>0</v>
      </c>
      <c r="AK2642" s="84">
        <v>43</v>
      </c>
      <c r="AL2642" s="87" t="s">
        <v>4992</v>
      </c>
      <c r="AM2642" s="84" t="s">
        <v>5684</v>
      </c>
      <c r="AN2642" s="84" t="b">
        <v>0</v>
      </c>
      <c r="AO2642" s="87" t="s">
        <v>4992</v>
      </c>
      <c r="AP2642" s="84" t="s">
        <v>179</v>
      </c>
      <c r="AQ2642" s="84">
        <v>0</v>
      </c>
      <c r="AR2642" s="84">
        <v>0</v>
      </c>
      <c r="AS2642" s="84"/>
      <c r="AT2642" s="84"/>
      <c r="AU2642" s="84"/>
      <c r="AV2642" s="84"/>
      <c r="AW2642" s="84"/>
      <c r="AX2642" s="84"/>
      <c r="AY2642" s="84"/>
      <c r="AZ2642" s="84"/>
    </row>
    <row r="2643" spans="1:52" x14ac:dyDescent="0.55000000000000004">
      <c r="A2643" s="69" t="s">
        <v>699</v>
      </c>
      <c r="B2643" s="69" t="s">
        <v>996</v>
      </c>
      <c r="C2643" s="70"/>
      <c r="D2643" s="71"/>
      <c r="E2643" s="72"/>
      <c r="F2643" s="73"/>
      <c r="G2643" s="70"/>
      <c r="H2643" s="74"/>
      <c r="I2643" s="75"/>
      <c r="J2643" s="75"/>
      <c r="K2643" s="36"/>
      <c r="L2643" s="82"/>
      <c r="M2643" s="82"/>
      <c r="N2643" s="77"/>
      <c r="O2643" s="84" t="s">
        <v>1270</v>
      </c>
      <c r="P2643" s="86">
        <v>43425.298935185187</v>
      </c>
      <c r="Q2643" s="84" t="s">
        <v>1313</v>
      </c>
      <c r="R2643" s="84"/>
      <c r="S2643" s="84"/>
      <c r="T2643" s="84"/>
      <c r="U2643" s="84"/>
      <c r="V2643" s="88" t="s">
        <v>3056</v>
      </c>
      <c r="W2643" s="86">
        <v>43425.298935185187</v>
      </c>
      <c r="X2643" s="88" t="s">
        <v>3863</v>
      </c>
      <c r="Y2643" s="84"/>
      <c r="Z2643" s="84"/>
      <c r="AA2643" s="87" t="s">
        <v>4993</v>
      </c>
      <c r="AB2643" s="84"/>
      <c r="AC2643" s="84" t="b">
        <v>0</v>
      </c>
      <c r="AD2643" s="84">
        <v>0</v>
      </c>
      <c r="AE2643" s="87" t="s">
        <v>5552</v>
      </c>
      <c r="AF2643" s="84" t="b">
        <v>0</v>
      </c>
      <c r="AG2643" s="84" t="s">
        <v>5604</v>
      </c>
      <c r="AH2643" s="84"/>
      <c r="AI2643" s="87" t="s">
        <v>5552</v>
      </c>
      <c r="AJ2643" s="84" t="b">
        <v>0</v>
      </c>
      <c r="AK2643" s="84">
        <v>43</v>
      </c>
      <c r="AL2643" s="87" t="s">
        <v>4992</v>
      </c>
      <c r="AM2643" s="84" t="s">
        <v>5684</v>
      </c>
      <c r="AN2643" s="84" t="b">
        <v>0</v>
      </c>
      <c r="AO2643" s="87" t="s">
        <v>4992</v>
      </c>
      <c r="AP2643" s="84" t="s">
        <v>179</v>
      </c>
      <c r="AQ2643" s="84">
        <v>0</v>
      </c>
      <c r="AR2643" s="84">
        <v>0</v>
      </c>
      <c r="AS2643" s="84"/>
      <c r="AT2643" s="84"/>
      <c r="AU2643" s="84"/>
      <c r="AV2643" s="84"/>
      <c r="AW2643" s="84"/>
      <c r="AX2643" s="84"/>
      <c r="AY2643" s="84"/>
      <c r="AZ2643" s="84"/>
    </row>
    <row r="2644" spans="1:52" x14ac:dyDescent="0.55000000000000004">
      <c r="A2644" s="69" t="s">
        <v>699</v>
      </c>
      <c r="B2644" s="69" t="s">
        <v>997</v>
      </c>
      <c r="C2644" s="70"/>
      <c r="D2644" s="71"/>
      <c r="E2644" s="72"/>
      <c r="F2644" s="73"/>
      <c r="G2644" s="70"/>
      <c r="H2644" s="74"/>
      <c r="I2644" s="75"/>
      <c r="J2644" s="75"/>
      <c r="K2644" s="36"/>
      <c r="L2644" s="82"/>
      <c r="M2644" s="82"/>
      <c r="N2644" s="77"/>
      <c r="O2644" s="84" t="s">
        <v>1270</v>
      </c>
      <c r="P2644" s="86">
        <v>43425.298935185187</v>
      </c>
      <c r="Q2644" s="84" t="s">
        <v>1313</v>
      </c>
      <c r="R2644" s="84"/>
      <c r="S2644" s="84"/>
      <c r="T2644" s="84"/>
      <c r="U2644" s="84"/>
      <c r="V2644" s="88" t="s">
        <v>3056</v>
      </c>
      <c r="W2644" s="86">
        <v>43425.298935185187</v>
      </c>
      <c r="X2644" s="88" t="s">
        <v>3863</v>
      </c>
      <c r="Y2644" s="84"/>
      <c r="Z2644" s="84"/>
      <c r="AA2644" s="87" t="s">
        <v>4993</v>
      </c>
      <c r="AB2644" s="84"/>
      <c r="AC2644" s="84" t="b">
        <v>0</v>
      </c>
      <c r="AD2644" s="84">
        <v>0</v>
      </c>
      <c r="AE2644" s="87" t="s">
        <v>5552</v>
      </c>
      <c r="AF2644" s="84" t="b">
        <v>0</v>
      </c>
      <c r="AG2644" s="84" t="s">
        <v>5604</v>
      </c>
      <c r="AH2644" s="84"/>
      <c r="AI2644" s="87" t="s">
        <v>5552</v>
      </c>
      <c r="AJ2644" s="84" t="b">
        <v>0</v>
      </c>
      <c r="AK2644" s="84">
        <v>43</v>
      </c>
      <c r="AL2644" s="87" t="s">
        <v>4992</v>
      </c>
      <c r="AM2644" s="84" t="s">
        <v>5684</v>
      </c>
      <c r="AN2644" s="84" t="b">
        <v>0</v>
      </c>
      <c r="AO2644" s="87" t="s">
        <v>4992</v>
      </c>
      <c r="AP2644" s="84" t="s">
        <v>179</v>
      </c>
      <c r="AQ2644" s="84">
        <v>0</v>
      </c>
      <c r="AR2644" s="84">
        <v>0</v>
      </c>
      <c r="AS2644" s="84"/>
      <c r="AT2644" s="84"/>
      <c r="AU2644" s="84"/>
      <c r="AV2644" s="84"/>
      <c r="AW2644" s="84"/>
      <c r="AX2644" s="84"/>
      <c r="AY2644" s="84"/>
      <c r="AZ2644" s="84"/>
    </row>
    <row r="2645" spans="1:52" x14ac:dyDescent="0.55000000000000004">
      <c r="A2645" s="69" t="s">
        <v>699</v>
      </c>
      <c r="B2645" s="69" t="s">
        <v>700</v>
      </c>
      <c r="C2645" s="70"/>
      <c r="D2645" s="71"/>
      <c r="E2645" s="72"/>
      <c r="F2645" s="73"/>
      <c r="G2645" s="70"/>
      <c r="H2645" s="74"/>
      <c r="I2645" s="75"/>
      <c r="J2645" s="75"/>
      <c r="K2645" s="36"/>
      <c r="L2645" s="82"/>
      <c r="M2645" s="82"/>
      <c r="N2645" s="77"/>
      <c r="O2645" s="84" t="s">
        <v>1270</v>
      </c>
      <c r="P2645" s="86">
        <v>43425.298935185187</v>
      </c>
      <c r="Q2645" s="84" t="s">
        <v>1313</v>
      </c>
      <c r="R2645" s="84"/>
      <c r="S2645" s="84"/>
      <c r="T2645" s="84"/>
      <c r="U2645" s="84"/>
      <c r="V2645" s="88" t="s">
        <v>3056</v>
      </c>
      <c r="W2645" s="86">
        <v>43425.298935185187</v>
      </c>
      <c r="X2645" s="88" t="s">
        <v>3863</v>
      </c>
      <c r="Y2645" s="84"/>
      <c r="Z2645" s="84"/>
      <c r="AA2645" s="87" t="s">
        <v>4993</v>
      </c>
      <c r="AB2645" s="84"/>
      <c r="AC2645" s="84" t="b">
        <v>0</v>
      </c>
      <c r="AD2645" s="84">
        <v>0</v>
      </c>
      <c r="AE2645" s="87" t="s">
        <v>5552</v>
      </c>
      <c r="AF2645" s="84" t="b">
        <v>0</v>
      </c>
      <c r="AG2645" s="84" t="s">
        <v>5604</v>
      </c>
      <c r="AH2645" s="84"/>
      <c r="AI2645" s="87" t="s">
        <v>5552</v>
      </c>
      <c r="AJ2645" s="84" t="b">
        <v>0</v>
      </c>
      <c r="AK2645" s="84">
        <v>43</v>
      </c>
      <c r="AL2645" s="87" t="s">
        <v>4992</v>
      </c>
      <c r="AM2645" s="84" t="s">
        <v>5684</v>
      </c>
      <c r="AN2645" s="84" t="b">
        <v>0</v>
      </c>
      <c r="AO2645" s="87" t="s">
        <v>4992</v>
      </c>
      <c r="AP2645" s="84" t="s">
        <v>179</v>
      </c>
      <c r="AQ2645" s="84">
        <v>0</v>
      </c>
      <c r="AR2645" s="84">
        <v>0</v>
      </c>
      <c r="AS2645" s="84"/>
      <c r="AT2645" s="84"/>
      <c r="AU2645" s="84"/>
      <c r="AV2645" s="84"/>
      <c r="AW2645" s="84"/>
      <c r="AX2645" s="84"/>
      <c r="AY2645" s="84"/>
      <c r="AZ2645" s="84"/>
    </row>
    <row r="2646" spans="1:52" x14ac:dyDescent="0.55000000000000004">
      <c r="A2646" s="69" t="s">
        <v>699</v>
      </c>
      <c r="B2646" s="69" t="s">
        <v>998</v>
      </c>
      <c r="C2646" s="70"/>
      <c r="D2646" s="71"/>
      <c r="E2646" s="72"/>
      <c r="F2646" s="73"/>
      <c r="G2646" s="70"/>
      <c r="H2646" s="74"/>
      <c r="I2646" s="75"/>
      <c r="J2646" s="75"/>
      <c r="K2646" s="36"/>
      <c r="L2646" s="82"/>
      <c r="M2646" s="82"/>
      <c r="N2646" s="77"/>
      <c r="O2646" s="84" t="s">
        <v>1270</v>
      </c>
      <c r="P2646" s="86">
        <v>43425.298935185187</v>
      </c>
      <c r="Q2646" s="84" t="s">
        <v>1313</v>
      </c>
      <c r="R2646" s="84"/>
      <c r="S2646" s="84"/>
      <c r="T2646" s="84"/>
      <c r="U2646" s="84"/>
      <c r="V2646" s="88" t="s">
        <v>3056</v>
      </c>
      <c r="W2646" s="86">
        <v>43425.298935185187</v>
      </c>
      <c r="X2646" s="88" t="s">
        <v>3863</v>
      </c>
      <c r="Y2646" s="84"/>
      <c r="Z2646" s="84"/>
      <c r="AA2646" s="87" t="s">
        <v>4993</v>
      </c>
      <c r="AB2646" s="84"/>
      <c r="AC2646" s="84" t="b">
        <v>0</v>
      </c>
      <c r="AD2646" s="84">
        <v>0</v>
      </c>
      <c r="AE2646" s="87" t="s">
        <v>5552</v>
      </c>
      <c r="AF2646" s="84" t="b">
        <v>0</v>
      </c>
      <c r="AG2646" s="84" t="s">
        <v>5604</v>
      </c>
      <c r="AH2646" s="84"/>
      <c r="AI2646" s="87" t="s">
        <v>5552</v>
      </c>
      <c r="AJ2646" s="84" t="b">
        <v>0</v>
      </c>
      <c r="AK2646" s="84">
        <v>43</v>
      </c>
      <c r="AL2646" s="87" t="s">
        <v>4992</v>
      </c>
      <c r="AM2646" s="84" t="s">
        <v>5684</v>
      </c>
      <c r="AN2646" s="84" t="b">
        <v>0</v>
      </c>
      <c r="AO2646" s="87" t="s">
        <v>4992</v>
      </c>
      <c r="AP2646" s="84" t="s">
        <v>179</v>
      </c>
      <c r="AQ2646" s="84">
        <v>0</v>
      </c>
      <c r="AR2646" s="84">
        <v>0</v>
      </c>
      <c r="AS2646" s="84"/>
      <c r="AT2646" s="84"/>
      <c r="AU2646" s="84"/>
      <c r="AV2646" s="84"/>
      <c r="AW2646" s="84"/>
      <c r="AX2646" s="84"/>
      <c r="AY2646" s="84"/>
      <c r="AZ2646" s="84"/>
    </row>
    <row r="2647" spans="1:52" x14ac:dyDescent="0.55000000000000004">
      <c r="A2647" s="69" t="s">
        <v>699</v>
      </c>
      <c r="B2647" s="69" t="s">
        <v>703</v>
      </c>
      <c r="C2647" s="70"/>
      <c r="D2647" s="71"/>
      <c r="E2647" s="72"/>
      <c r="F2647" s="73"/>
      <c r="G2647" s="70"/>
      <c r="H2647" s="74"/>
      <c r="I2647" s="75"/>
      <c r="J2647" s="75"/>
      <c r="K2647" s="36"/>
      <c r="L2647" s="82"/>
      <c r="M2647" s="82"/>
      <c r="N2647" s="77"/>
      <c r="O2647" s="84" t="s">
        <v>1270</v>
      </c>
      <c r="P2647" s="86">
        <v>43425.298935185187</v>
      </c>
      <c r="Q2647" s="84" t="s">
        <v>1313</v>
      </c>
      <c r="R2647" s="84"/>
      <c r="S2647" s="84"/>
      <c r="T2647" s="84"/>
      <c r="U2647" s="84"/>
      <c r="V2647" s="88" t="s">
        <v>3056</v>
      </c>
      <c r="W2647" s="86">
        <v>43425.298935185187</v>
      </c>
      <c r="X2647" s="88" t="s">
        <v>3863</v>
      </c>
      <c r="Y2647" s="84"/>
      <c r="Z2647" s="84"/>
      <c r="AA2647" s="87" t="s">
        <v>4993</v>
      </c>
      <c r="AB2647" s="84"/>
      <c r="AC2647" s="84" t="b">
        <v>0</v>
      </c>
      <c r="AD2647" s="84">
        <v>0</v>
      </c>
      <c r="AE2647" s="87" t="s">
        <v>5552</v>
      </c>
      <c r="AF2647" s="84" t="b">
        <v>0</v>
      </c>
      <c r="AG2647" s="84" t="s">
        <v>5604</v>
      </c>
      <c r="AH2647" s="84"/>
      <c r="AI2647" s="87" t="s">
        <v>5552</v>
      </c>
      <c r="AJ2647" s="84" t="b">
        <v>0</v>
      </c>
      <c r="AK2647" s="84">
        <v>43</v>
      </c>
      <c r="AL2647" s="87" t="s">
        <v>4992</v>
      </c>
      <c r="AM2647" s="84" t="s">
        <v>5684</v>
      </c>
      <c r="AN2647" s="84" t="b">
        <v>0</v>
      </c>
      <c r="AO2647" s="87" t="s">
        <v>4992</v>
      </c>
      <c r="AP2647" s="84" t="s">
        <v>179</v>
      </c>
      <c r="AQ2647" s="84">
        <v>0</v>
      </c>
      <c r="AR2647" s="84">
        <v>0</v>
      </c>
      <c r="AS2647" s="84"/>
      <c r="AT2647" s="84"/>
      <c r="AU2647" s="84"/>
      <c r="AV2647" s="84"/>
      <c r="AW2647" s="84"/>
      <c r="AX2647" s="84"/>
      <c r="AY2647" s="84"/>
      <c r="AZ2647" s="84"/>
    </row>
    <row r="2648" spans="1:52" x14ac:dyDescent="0.55000000000000004">
      <c r="A2648" s="69" t="s">
        <v>699</v>
      </c>
      <c r="B2648" s="69" t="s">
        <v>999</v>
      </c>
      <c r="C2648" s="70"/>
      <c r="D2648" s="71"/>
      <c r="E2648" s="72"/>
      <c r="F2648" s="73"/>
      <c r="G2648" s="70"/>
      <c r="H2648" s="74"/>
      <c r="I2648" s="75"/>
      <c r="J2648" s="75"/>
      <c r="K2648" s="36"/>
      <c r="L2648" s="82"/>
      <c r="M2648" s="82"/>
      <c r="N2648" s="77"/>
      <c r="O2648" s="84" t="s">
        <v>1270</v>
      </c>
      <c r="P2648" s="86">
        <v>43425.298935185187</v>
      </c>
      <c r="Q2648" s="84" t="s">
        <v>1313</v>
      </c>
      <c r="R2648" s="84"/>
      <c r="S2648" s="84"/>
      <c r="T2648" s="84"/>
      <c r="U2648" s="84"/>
      <c r="V2648" s="88" t="s">
        <v>3056</v>
      </c>
      <c r="W2648" s="86">
        <v>43425.298935185187</v>
      </c>
      <c r="X2648" s="88" t="s">
        <v>3863</v>
      </c>
      <c r="Y2648" s="84"/>
      <c r="Z2648" s="84"/>
      <c r="AA2648" s="87" t="s">
        <v>4993</v>
      </c>
      <c r="AB2648" s="84"/>
      <c r="AC2648" s="84" t="b">
        <v>0</v>
      </c>
      <c r="AD2648" s="84">
        <v>0</v>
      </c>
      <c r="AE2648" s="87" t="s">
        <v>5552</v>
      </c>
      <c r="AF2648" s="84" t="b">
        <v>0</v>
      </c>
      <c r="AG2648" s="84" t="s">
        <v>5604</v>
      </c>
      <c r="AH2648" s="84"/>
      <c r="AI2648" s="87" t="s">
        <v>5552</v>
      </c>
      <c r="AJ2648" s="84" t="b">
        <v>0</v>
      </c>
      <c r="AK2648" s="84">
        <v>43</v>
      </c>
      <c r="AL2648" s="87" t="s">
        <v>4992</v>
      </c>
      <c r="AM2648" s="84" t="s">
        <v>5684</v>
      </c>
      <c r="AN2648" s="84" t="b">
        <v>0</v>
      </c>
      <c r="AO2648" s="87" t="s">
        <v>4992</v>
      </c>
      <c r="AP2648" s="84" t="s">
        <v>179</v>
      </c>
      <c r="AQ2648" s="84">
        <v>0</v>
      </c>
      <c r="AR2648" s="84">
        <v>0</v>
      </c>
      <c r="AS2648" s="84"/>
      <c r="AT2648" s="84"/>
      <c r="AU2648" s="84"/>
      <c r="AV2648" s="84"/>
      <c r="AW2648" s="84"/>
      <c r="AX2648" s="84"/>
      <c r="AY2648" s="84"/>
      <c r="AZ2648" s="84"/>
    </row>
    <row r="2649" spans="1:52" x14ac:dyDescent="0.55000000000000004">
      <c r="A2649" s="69" t="s">
        <v>699</v>
      </c>
      <c r="B2649" s="69" t="s">
        <v>1000</v>
      </c>
      <c r="C2649" s="70"/>
      <c r="D2649" s="71"/>
      <c r="E2649" s="72"/>
      <c r="F2649" s="73"/>
      <c r="G2649" s="70"/>
      <c r="H2649" s="74"/>
      <c r="I2649" s="75"/>
      <c r="J2649" s="75"/>
      <c r="K2649" s="36"/>
      <c r="L2649" s="82"/>
      <c r="M2649" s="82"/>
      <c r="N2649" s="77"/>
      <c r="O2649" s="84" t="s">
        <v>1270</v>
      </c>
      <c r="P2649" s="86">
        <v>43425.298935185187</v>
      </c>
      <c r="Q2649" s="84" t="s">
        <v>1313</v>
      </c>
      <c r="R2649" s="84"/>
      <c r="S2649" s="84"/>
      <c r="T2649" s="84"/>
      <c r="U2649" s="84"/>
      <c r="V2649" s="88" t="s">
        <v>3056</v>
      </c>
      <c r="W2649" s="86">
        <v>43425.298935185187</v>
      </c>
      <c r="X2649" s="88" t="s">
        <v>3863</v>
      </c>
      <c r="Y2649" s="84"/>
      <c r="Z2649" s="84"/>
      <c r="AA2649" s="87" t="s">
        <v>4993</v>
      </c>
      <c r="AB2649" s="84"/>
      <c r="AC2649" s="84" t="b">
        <v>0</v>
      </c>
      <c r="AD2649" s="84">
        <v>0</v>
      </c>
      <c r="AE2649" s="87" t="s">
        <v>5552</v>
      </c>
      <c r="AF2649" s="84" t="b">
        <v>0</v>
      </c>
      <c r="AG2649" s="84" t="s">
        <v>5604</v>
      </c>
      <c r="AH2649" s="84"/>
      <c r="AI2649" s="87" t="s">
        <v>5552</v>
      </c>
      <c r="AJ2649" s="84" t="b">
        <v>0</v>
      </c>
      <c r="AK2649" s="84">
        <v>43</v>
      </c>
      <c r="AL2649" s="87" t="s">
        <v>4992</v>
      </c>
      <c r="AM2649" s="84" t="s">
        <v>5684</v>
      </c>
      <c r="AN2649" s="84" t="b">
        <v>0</v>
      </c>
      <c r="AO2649" s="87" t="s">
        <v>4992</v>
      </c>
      <c r="AP2649" s="84" t="s">
        <v>179</v>
      </c>
      <c r="AQ2649" s="84">
        <v>0</v>
      </c>
      <c r="AR2649" s="84">
        <v>0</v>
      </c>
      <c r="AS2649" s="84"/>
      <c r="AT2649" s="84"/>
      <c r="AU2649" s="84"/>
      <c r="AV2649" s="84"/>
      <c r="AW2649" s="84"/>
      <c r="AX2649" s="84"/>
      <c r="AY2649" s="84"/>
      <c r="AZ2649" s="84"/>
    </row>
    <row r="2650" spans="1:52" x14ac:dyDescent="0.55000000000000004">
      <c r="A2650" s="69" t="s">
        <v>699</v>
      </c>
      <c r="B2650" s="69" t="s">
        <v>1001</v>
      </c>
      <c r="C2650" s="70"/>
      <c r="D2650" s="71"/>
      <c r="E2650" s="72"/>
      <c r="F2650" s="73"/>
      <c r="G2650" s="70"/>
      <c r="H2650" s="74"/>
      <c r="I2650" s="75"/>
      <c r="J2650" s="75"/>
      <c r="K2650" s="36"/>
      <c r="L2650" s="82"/>
      <c r="M2650" s="82"/>
      <c r="N2650" s="77"/>
      <c r="O2650" s="84" t="s">
        <v>1270</v>
      </c>
      <c r="P2650" s="86">
        <v>43425.298935185187</v>
      </c>
      <c r="Q2650" s="84" t="s">
        <v>1313</v>
      </c>
      <c r="R2650" s="84"/>
      <c r="S2650" s="84"/>
      <c r="T2650" s="84"/>
      <c r="U2650" s="84"/>
      <c r="V2650" s="88" t="s">
        <v>3056</v>
      </c>
      <c r="W2650" s="86">
        <v>43425.298935185187</v>
      </c>
      <c r="X2650" s="88" t="s">
        <v>3863</v>
      </c>
      <c r="Y2650" s="84"/>
      <c r="Z2650" s="84"/>
      <c r="AA2650" s="87" t="s">
        <v>4993</v>
      </c>
      <c r="AB2650" s="84"/>
      <c r="AC2650" s="84" t="b">
        <v>0</v>
      </c>
      <c r="AD2650" s="84">
        <v>0</v>
      </c>
      <c r="AE2650" s="87" t="s">
        <v>5552</v>
      </c>
      <c r="AF2650" s="84" t="b">
        <v>0</v>
      </c>
      <c r="AG2650" s="84" t="s">
        <v>5604</v>
      </c>
      <c r="AH2650" s="84"/>
      <c r="AI2650" s="87" t="s">
        <v>5552</v>
      </c>
      <c r="AJ2650" s="84" t="b">
        <v>0</v>
      </c>
      <c r="AK2650" s="84">
        <v>43</v>
      </c>
      <c r="AL2650" s="87" t="s">
        <v>4992</v>
      </c>
      <c r="AM2650" s="84" t="s">
        <v>5684</v>
      </c>
      <c r="AN2650" s="84" t="b">
        <v>0</v>
      </c>
      <c r="AO2650" s="87" t="s">
        <v>4992</v>
      </c>
      <c r="AP2650" s="84" t="s">
        <v>179</v>
      </c>
      <c r="AQ2650" s="84">
        <v>0</v>
      </c>
      <c r="AR2650" s="84">
        <v>0</v>
      </c>
      <c r="AS2650" s="84"/>
      <c r="AT2650" s="84"/>
      <c r="AU2650" s="84"/>
      <c r="AV2650" s="84"/>
      <c r="AW2650" s="84"/>
      <c r="AX2650" s="84"/>
      <c r="AY2650" s="84"/>
      <c r="AZ2650" s="84"/>
    </row>
    <row r="2651" spans="1:52" x14ac:dyDescent="0.55000000000000004">
      <c r="A2651" s="69" t="s">
        <v>699</v>
      </c>
      <c r="B2651" s="69" t="s">
        <v>1002</v>
      </c>
      <c r="C2651" s="70"/>
      <c r="D2651" s="71"/>
      <c r="E2651" s="72"/>
      <c r="F2651" s="73"/>
      <c r="G2651" s="70"/>
      <c r="H2651" s="74"/>
      <c r="I2651" s="75"/>
      <c r="J2651" s="75"/>
      <c r="K2651" s="36"/>
      <c r="L2651" s="82"/>
      <c r="M2651" s="82"/>
      <c r="N2651" s="77"/>
      <c r="O2651" s="84" t="s">
        <v>1270</v>
      </c>
      <c r="P2651" s="86">
        <v>43425.298935185187</v>
      </c>
      <c r="Q2651" s="84" t="s">
        <v>1313</v>
      </c>
      <c r="R2651" s="84"/>
      <c r="S2651" s="84"/>
      <c r="T2651" s="84"/>
      <c r="U2651" s="84"/>
      <c r="V2651" s="88" t="s">
        <v>3056</v>
      </c>
      <c r="W2651" s="86">
        <v>43425.298935185187</v>
      </c>
      <c r="X2651" s="88" t="s">
        <v>3863</v>
      </c>
      <c r="Y2651" s="84"/>
      <c r="Z2651" s="84"/>
      <c r="AA2651" s="87" t="s">
        <v>4993</v>
      </c>
      <c r="AB2651" s="84"/>
      <c r="AC2651" s="84" t="b">
        <v>0</v>
      </c>
      <c r="AD2651" s="84">
        <v>0</v>
      </c>
      <c r="AE2651" s="87" t="s">
        <v>5552</v>
      </c>
      <c r="AF2651" s="84" t="b">
        <v>0</v>
      </c>
      <c r="AG2651" s="84" t="s">
        <v>5604</v>
      </c>
      <c r="AH2651" s="84"/>
      <c r="AI2651" s="87" t="s">
        <v>5552</v>
      </c>
      <c r="AJ2651" s="84" t="b">
        <v>0</v>
      </c>
      <c r="AK2651" s="84">
        <v>43</v>
      </c>
      <c r="AL2651" s="87" t="s">
        <v>4992</v>
      </c>
      <c r="AM2651" s="84" t="s">
        <v>5684</v>
      </c>
      <c r="AN2651" s="84" t="b">
        <v>0</v>
      </c>
      <c r="AO2651" s="87" t="s">
        <v>4992</v>
      </c>
      <c r="AP2651" s="84" t="s">
        <v>179</v>
      </c>
      <c r="AQ2651" s="84">
        <v>0</v>
      </c>
      <c r="AR2651" s="84">
        <v>0</v>
      </c>
      <c r="AS2651" s="84"/>
      <c r="AT2651" s="84"/>
      <c r="AU2651" s="84"/>
      <c r="AV2651" s="84"/>
      <c r="AW2651" s="84"/>
      <c r="AX2651" s="84"/>
      <c r="AY2651" s="84"/>
      <c r="AZ2651" s="84"/>
    </row>
    <row r="2652" spans="1:52" x14ac:dyDescent="0.55000000000000004">
      <c r="A2652" s="69" t="s">
        <v>699</v>
      </c>
      <c r="B2652" s="69" t="s">
        <v>1003</v>
      </c>
      <c r="C2652" s="70"/>
      <c r="D2652" s="71"/>
      <c r="E2652" s="72"/>
      <c r="F2652" s="73"/>
      <c r="G2652" s="70"/>
      <c r="H2652" s="74"/>
      <c r="I2652" s="75"/>
      <c r="J2652" s="75"/>
      <c r="K2652" s="36"/>
      <c r="L2652" s="82"/>
      <c r="M2652" s="82"/>
      <c r="N2652" s="77"/>
      <c r="O2652" s="84" t="s">
        <v>1270</v>
      </c>
      <c r="P2652" s="86">
        <v>43425.298935185187</v>
      </c>
      <c r="Q2652" s="84" t="s">
        <v>1313</v>
      </c>
      <c r="R2652" s="84"/>
      <c r="S2652" s="84"/>
      <c r="T2652" s="84"/>
      <c r="U2652" s="84"/>
      <c r="V2652" s="88" t="s">
        <v>3056</v>
      </c>
      <c r="W2652" s="86">
        <v>43425.298935185187</v>
      </c>
      <c r="X2652" s="88" t="s">
        <v>3863</v>
      </c>
      <c r="Y2652" s="84"/>
      <c r="Z2652" s="84"/>
      <c r="AA2652" s="87" t="s">
        <v>4993</v>
      </c>
      <c r="AB2652" s="84"/>
      <c r="AC2652" s="84" t="b">
        <v>0</v>
      </c>
      <c r="AD2652" s="84">
        <v>0</v>
      </c>
      <c r="AE2652" s="87" t="s">
        <v>5552</v>
      </c>
      <c r="AF2652" s="84" t="b">
        <v>0</v>
      </c>
      <c r="AG2652" s="84" t="s">
        <v>5604</v>
      </c>
      <c r="AH2652" s="84"/>
      <c r="AI2652" s="87" t="s">
        <v>5552</v>
      </c>
      <c r="AJ2652" s="84" t="b">
        <v>0</v>
      </c>
      <c r="AK2652" s="84">
        <v>43</v>
      </c>
      <c r="AL2652" s="87" t="s">
        <v>4992</v>
      </c>
      <c r="AM2652" s="84" t="s">
        <v>5684</v>
      </c>
      <c r="AN2652" s="84" t="b">
        <v>0</v>
      </c>
      <c r="AO2652" s="87" t="s">
        <v>4992</v>
      </c>
      <c r="AP2652" s="84" t="s">
        <v>179</v>
      </c>
      <c r="AQ2652" s="84">
        <v>0</v>
      </c>
      <c r="AR2652" s="84">
        <v>0</v>
      </c>
      <c r="AS2652" s="84"/>
      <c r="AT2652" s="84"/>
      <c r="AU2652" s="84"/>
      <c r="AV2652" s="84"/>
      <c r="AW2652" s="84"/>
      <c r="AX2652" s="84"/>
      <c r="AY2652" s="84"/>
      <c r="AZ2652" s="84"/>
    </row>
    <row r="2653" spans="1:52" x14ac:dyDescent="0.55000000000000004">
      <c r="A2653" s="69" t="s">
        <v>699</v>
      </c>
      <c r="B2653" s="69" t="s">
        <v>1004</v>
      </c>
      <c r="C2653" s="70"/>
      <c r="D2653" s="71"/>
      <c r="E2653" s="72"/>
      <c r="F2653" s="73"/>
      <c r="G2653" s="70"/>
      <c r="H2653" s="74"/>
      <c r="I2653" s="75"/>
      <c r="J2653" s="75"/>
      <c r="K2653" s="36"/>
      <c r="L2653" s="82"/>
      <c r="M2653" s="82"/>
      <c r="N2653" s="77"/>
      <c r="O2653" s="84" t="s">
        <v>1270</v>
      </c>
      <c r="P2653" s="86">
        <v>43425.298935185187</v>
      </c>
      <c r="Q2653" s="84" t="s">
        <v>1313</v>
      </c>
      <c r="R2653" s="84"/>
      <c r="S2653" s="84"/>
      <c r="T2653" s="84"/>
      <c r="U2653" s="84"/>
      <c r="V2653" s="88" t="s">
        <v>3056</v>
      </c>
      <c r="W2653" s="86">
        <v>43425.298935185187</v>
      </c>
      <c r="X2653" s="88" t="s">
        <v>3863</v>
      </c>
      <c r="Y2653" s="84"/>
      <c r="Z2653" s="84"/>
      <c r="AA2653" s="87" t="s">
        <v>4993</v>
      </c>
      <c r="AB2653" s="84"/>
      <c r="AC2653" s="84" t="b">
        <v>0</v>
      </c>
      <c r="AD2653" s="84">
        <v>0</v>
      </c>
      <c r="AE2653" s="87" t="s">
        <v>5552</v>
      </c>
      <c r="AF2653" s="84" t="b">
        <v>0</v>
      </c>
      <c r="AG2653" s="84" t="s">
        <v>5604</v>
      </c>
      <c r="AH2653" s="84"/>
      <c r="AI2653" s="87" t="s">
        <v>5552</v>
      </c>
      <c r="AJ2653" s="84" t="b">
        <v>0</v>
      </c>
      <c r="AK2653" s="84">
        <v>43</v>
      </c>
      <c r="AL2653" s="87" t="s">
        <v>4992</v>
      </c>
      <c r="AM2653" s="84" t="s">
        <v>5684</v>
      </c>
      <c r="AN2653" s="84" t="b">
        <v>0</v>
      </c>
      <c r="AO2653" s="87" t="s">
        <v>4992</v>
      </c>
      <c r="AP2653" s="84" t="s">
        <v>179</v>
      </c>
      <c r="AQ2653" s="84">
        <v>0</v>
      </c>
      <c r="AR2653" s="84">
        <v>0</v>
      </c>
      <c r="AS2653" s="84"/>
      <c r="AT2653" s="84"/>
      <c r="AU2653" s="84"/>
      <c r="AV2653" s="84"/>
      <c r="AW2653" s="84"/>
      <c r="AX2653" s="84"/>
      <c r="AY2653" s="84"/>
      <c r="AZ2653" s="84"/>
    </row>
    <row r="2654" spans="1:52" x14ac:dyDescent="0.55000000000000004">
      <c r="A2654" s="69" t="s">
        <v>699</v>
      </c>
      <c r="B2654" s="69" t="s">
        <v>1005</v>
      </c>
      <c r="C2654" s="70"/>
      <c r="D2654" s="71"/>
      <c r="E2654" s="72"/>
      <c r="F2654" s="73"/>
      <c r="G2654" s="70"/>
      <c r="H2654" s="74"/>
      <c r="I2654" s="75"/>
      <c r="J2654" s="75"/>
      <c r="K2654" s="36"/>
      <c r="L2654" s="82"/>
      <c r="M2654" s="82"/>
      <c r="N2654" s="77"/>
      <c r="O2654" s="84" t="s">
        <v>1270</v>
      </c>
      <c r="P2654" s="86">
        <v>43425.298935185187</v>
      </c>
      <c r="Q2654" s="84" t="s">
        <v>1313</v>
      </c>
      <c r="R2654" s="84"/>
      <c r="S2654" s="84"/>
      <c r="T2654" s="84"/>
      <c r="U2654" s="84"/>
      <c r="V2654" s="88" t="s">
        <v>3056</v>
      </c>
      <c r="W2654" s="86">
        <v>43425.298935185187</v>
      </c>
      <c r="X2654" s="88" t="s">
        <v>3863</v>
      </c>
      <c r="Y2654" s="84"/>
      <c r="Z2654" s="84"/>
      <c r="AA2654" s="87" t="s">
        <v>4993</v>
      </c>
      <c r="AB2654" s="84"/>
      <c r="AC2654" s="84" t="b">
        <v>0</v>
      </c>
      <c r="AD2654" s="84">
        <v>0</v>
      </c>
      <c r="AE2654" s="87" t="s">
        <v>5552</v>
      </c>
      <c r="AF2654" s="84" t="b">
        <v>0</v>
      </c>
      <c r="AG2654" s="84" t="s">
        <v>5604</v>
      </c>
      <c r="AH2654" s="84"/>
      <c r="AI2654" s="87" t="s">
        <v>5552</v>
      </c>
      <c r="AJ2654" s="84" t="b">
        <v>0</v>
      </c>
      <c r="AK2654" s="84">
        <v>43</v>
      </c>
      <c r="AL2654" s="87" t="s">
        <v>4992</v>
      </c>
      <c r="AM2654" s="84" t="s">
        <v>5684</v>
      </c>
      <c r="AN2654" s="84" t="b">
        <v>0</v>
      </c>
      <c r="AO2654" s="87" t="s">
        <v>4992</v>
      </c>
      <c r="AP2654" s="84" t="s">
        <v>179</v>
      </c>
      <c r="AQ2654" s="84">
        <v>0</v>
      </c>
      <c r="AR2654" s="84">
        <v>0</v>
      </c>
      <c r="AS2654" s="84"/>
      <c r="AT2654" s="84"/>
      <c r="AU2654" s="84"/>
      <c r="AV2654" s="84"/>
      <c r="AW2654" s="84"/>
      <c r="AX2654" s="84"/>
      <c r="AY2654" s="84"/>
      <c r="AZ2654" s="84"/>
    </row>
    <row r="2655" spans="1:52" x14ac:dyDescent="0.55000000000000004">
      <c r="A2655" s="69" t="s">
        <v>699</v>
      </c>
      <c r="B2655" s="69" t="s">
        <v>1006</v>
      </c>
      <c r="C2655" s="70"/>
      <c r="D2655" s="71"/>
      <c r="E2655" s="72"/>
      <c r="F2655" s="73"/>
      <c r="G2655" s="70"/>
      <c r="H2655" s="74"/>
      <c r="I2655" s="75"/>
      <c r="J2655" s="75"/>
      <c r="K2655" s="36"/>
      <c r="L2655" s="82"/>
      <c r="M2655" s="82"/>
      <c r="N2655" s="77"/>
      <c r="O2655" s="84" t="s">
        <v>1270</v>
      </c>
      <c r="P2655" s="86">
        <v>43425.298935185187</v>
      </c>
      <c r="Q2655" s="84" t="s">
        <v>1313</v>
      </c>
      <c r="R2655" s="84"/>
      <c r="S2655" s="84"/>
      <c r="T2655" s="84"/>
      <c r="U2655" s="84"/>
      <c r="V2655" s="88" t="s">
        <v>3056</v>
      </c>
      <c r="W2655" s="86">
        <v>43425.298935185187</v>
      </c>
      <c r="X2655" s="88" t="s">
        <v>3863</v>
      </c>
      <c r="Y2655" s="84"/>
      <c r="Z2655" s="84"/>
      <c r="AA2655" s="87" t="s">
        <v>4993</v>
      </c>
      <c r="AB2655" s="84"/>
      <c r="AC2655" s="84" t="b">
        <v>0</v>
      </c>
      <c r="AD2655" s="84">
        <v>0</v>
      </c>
      <c r="AE2655" s="87" t="s">
        <v>5552</v>
      </c>
      <c r="AF2655" s="84" t="b">
        <v>0</v>
      </c>
      <c r="AG2655" s="84" t="s">
        <v>5604</v>
      </c>
      <c r="AH2655" s="84"/>
      <c r="AI2655" s="87" t="s">
        <v>5552</v>
      </c>
      <c r="AJ2655" s="84" t="b">
        <v>0</v>
      </c>
      <c r="AK2655" s="84">
        <v>43</v>
      </c>
      <c r="AL2655" s="87" t="s">
        <v>4992</v>
      </c>
      <c r="AM2655" s="84" t="s">
        <v>5684</v>
      </c>
      <c r="AN2655" s="84" t="b">
        <v>0</v>
      </c>
      <c r="AO2655" s="87" t="s">
        <v>4992</v>
      </c>
      <c r="AP2655" s="84" t="s">
        <v>179</v>
      </c>
      <c r="AQ2655" s="84">
        <v>0</v>
      </c>
      <c r="AR2655" s="84">
        <v>0</v>
      </c>
      <c r="AS2655" s="84"/>
      <c r="AT2655" s="84"/>
      <c r="AU2655" s="84"/>
      <c r="AV2655" s="84"/>
      <c r="AW2655" s="84"/>
      <c r="AX2655" s="84"/>
      <c r="AY2655" s="84"/>
      <c r="AZ2655" s="84"/>
    </row>
    <row r="2656" spans="1:52" x14ac:dyDescent="0.55000000000000004">
      <c r="A2656" s="69" t="s">
        <v>699</v>
      </c>
      <c r="B2656" s="69" t="s">
        <v>1007</v>
      </c>
      <c r="C2656" s="70"/>
      <c r="D2656" s="71"/>
      <c r="E2656" s="72"/>
      <c r="F2656" s="73"/>
      <c r="G2656" s="70"/>
      <c r="H2656" s="74"/>
      <c r="I2656" s="75"/>
      <c r="J2656" s="75"/>
      <c r="K2656" s="36"/>
      <c r="L2656" s="82"/>
      <c r="M2656" s="82"/>
      <c r="N2656" s="77"/>
      <c r="O2656" s="84" t="s">
        <v>1270</v>
      </c>
      <c r="P2656" s="86">
        <v>43425.298935185187</v>
      </c>
      <c r="Q2656" s="84" t="s">
        <v>1313</v>
      </c>
      <c r="R2656" s="84"/>
      <c r="S2656" s="84"/>
      <c r="T2656" s="84"/>
      <c r="U2656" s="84"/>
      <c r="V2656" s="88" t="s">
        <v>3056</v>
      </c>
      <c r="W2656" s="86">
        <v>43425.298935185187</v>
      </c>
      <c r="X2656" s="88" t="s">
        <v>3863</v>
      </c>
      <c r="Y2656" s="84"/>
      <c r="Z2656" s="84"/>
      <c r="AA2656" s="87" t="s">
        <v>4993</v>
      </c>
      <c r="AB2656" s="84"/>
      <c r="AC2656" s="84" t="b">
        <v>0</v>
      </c>
      <c r="AD2656" s="84">
        <v>0</v>
      </c>
      <c r="AE2656" s="87" t="s">
        <v>5552</v>
      </c>
      <c r="AF2656" s="84" t="b">
        <v>0</v>
      </c>
      <c r="AG2656" s="84" t="s">
        <v>5604</v>
      </c>
      <c r="AH2656" s="84"/>
      <c r="AI2656" s="87" t="s">
        <v>5552</v>
      </c>
      <c r="AJ2656" s="84" t="b">
        <v>0</v>
      </c>
      <c r="AK2656" s="84">
        <v>43</v>
      </c>
      <c r="AL2656" s="87" t="s">
        <v>4992</v>
      </c>
      <c r="AM2656" s="84" t="s">
        <v>5684</v>
      </c>
      <c r="AN2656" s="84" t="b">
        <v>0</v>
      </c>
      <c r="AO2656" s="87" t="s">
        <v>4992</v>
      </c>
      <c r="AP2656" s="84" t="s">
        <v>179</v>
      </c>
      <c r="AQ2656" s="84">
        <v>0</v>
      </c>
      <c r="AR2656" s="84">
        <v>0</v>
      </c>
      <c r="AS2656" s="84"/>
      <c r="AT2656" s="84"/>
      <c r="AU2656" s="84"/>
      <c r="AV2656" s="84"/>
      <c r="AW2656" s="84"/>
      <c r="AX2656" s="84"/>
      <c r="AY2656" s="84"/>
      <c r="AZ2656" s="84"/>
    </row>
    <row r="2657" spans="1:52" x14ac:dyDescent="0.55000000000000004">
      <c r="A2657" s="69" t="s">
        <v>699</v>
      </c>
      <c r="B2657" s="69" t="s">
        <v>1008</v>
      </c>
      <c r="C2657" s="70"/>
      <c r="D2657" s="71"/>
      <c r="E2657" s="72"/>
      <c r="F2657" s="73"/>
      <c r="G2657" s="70"/>
      <c r="H2657" s="74"/>
      <c r="I2657" s="75"/>
      <c r="J2657" s="75"/>
      <c r="K2657" s="36"/>
      <c r="L2657" s="82"/>
      <c r="M2657" s="82"/>
      <c r="N2657" s="77"/>
      <c r="O2657" s="84" t="s">
        <v>1270</v>
      </c>
      <c r="P2657" s="86">
        <v>43425.298935185187</v>
      </c>
      <c r="Q2657" s="84" t="s">
        <v>1313</v>
      </c>
      <c r="R2657" s="84"/>
      <c r="S2657" s="84"/>
      <c r="T2657" s="84"/>
      <c r="U2657" s="84"/>
      <c r="V2657" s="88" t="s">
        <v>3056</v>
      </c>
      <c r="W2657" s="86">
        <v>43425.298935185187</v>
      </c>
      <c r="X2657" s="88" t="s">
        <v>3863</v>
      </c>
      <c r="Y2657" s="84"/>
      <c r="Z2657" s="84"/>
      <c r="AA2657" s="87" t="s">
        <v>4993</v>
      </c>
      <c r="AB2657" s="84"/>
      <c r="AC2657" s="84" t="b">
        <v>0</v>
      </c>
      <c r="AD2657" s="84">
        <v>0</v>
      </c>
      <c r="AE2657" s="87" t="s">
        <v>5552</v>
      </c>
      <c r="AF2657" s="84" t="b">
        <v>0</v>
      </c>
      <c r="AG2657" s="84" t="s">
        <v>5604</v>
      </c>
      <c r="AH2657" s="84"/>
      <c r="AI2657" s="87" t="s">
        <v>5552</v>
      </c>
      <c r="AJ2657" s="84" t="b">
        <v>0</v>
      </c>
      <c r="AK2657" s="84">
        <v>43</v>
      </c>
      <c r="AL2657" s="87" t="s">
        <v>4992</v>
      </c>
      <c r="AM2657" s="84" t="s">
        <v>5684</v>
      </c>
      <c r="AN2657" s="84" t="b">
        <v>0</v>
      </c>
      <c r="AO2657" s="87" t="s">
        <v>4992</v>
      </c>
      <c r="AP2657" s="84" t="s">
        <v>179</v>
      </c>
      <c r="AQ2657" s="84">
        <v>0</v>
      </c>
      <c r="AR2657" s="84">
        <v>0</v>
      </c>
      <c r="AS2657" s="84"/>
      <c r="AT2657" s="84"/>
      <c r="AU2657" s="84"/>
      <c r="AV2657" s="84"/>
      <c r="AW2657" s="84"/>
      <c r="AX2657" s="84"/>
      <c r="AY2657" s="84"/>
      <c r="AZ2657" s="84"/>
    </row>
    <row r="2658" spans="1:52" x14ac:dyDescent="0.55000000000000004">
      <c r="A2658" s="69" t="s">
        <v>699</v>
      </c>
      <c r="B2658" s="69" t="s">
        <v>1009</v>
      </c>
      <c r="C2658" s="70"/>
      <c r="D2658" s="71"/>
      <c r="E2658" s="72"/>
      <c r="F2658" s="73"/>
      <c r="G2658" s="70"/>
      <c r="H2658" s="74"/>
      <c r="I2658" s="75"/>
      <c r="J2658" s="75"/>
      <c r="K2658" s="36"/>
      <c r="L2658" s="82"/>
      <c r="M2658" s="82"/>
      <c r="N2658" s="77"/>
      <c r="O2658" s="84" t="s">
        <v>1270</v>
      </c>
      <c r="P2658" s="86">
        <v>43425.298935185187</v>
      </c>
      <c r="Q2658" s="84" t="s">
        <v>1313</v>
      </c>
      <c r="R2658" s="84"/>
      <c r="S2658" s="84"/>
      <c r="T2658" s="84"/>
      <c r="U2658" s="84"/>
      <c r="V2658" s="88" t="s">
        <v>3056</v>
      </c>
      <c r="W2658" s="86">
        <v>43425.298935185187</v>
      </c>
      <c r="X2658" s="88" t="s">
        <v>3863</v>
      </c>
      <c r="Y2658" s="84"/>
      <c r="Z2658" s="84"/>
      <c r="AA2658" s="87" t="s">
        <v>4993</v>
      </c>
      <c r="AB2658" s="84"/>
      <c r="AC2658" s="84" t="b">
        <v>0</v>
      </c>
      <c r="AD2658" s="84">
        <v>0</v>
      </c>
      <c r="AE2658" s="87" t="s">
        <v>5552</v>
      </c>
      <c r="AF2658" s="84" t="b">
        <v>0</v>
      </c>
      <c r="AG2658" s="84" t="s">
        <v>5604</v>
      </c>
      <c r="AH2658" s="84"/>
      <c r="AI2658" s="87" t="s">
        <v>5552</v>
      </c>
      <c r="AJ2658" s="84" t="b">
        <v>0</v>
      </c>
      <c r="AK2658" s="84">
        <v>43</v>
      </c>
      <c r="AL2658" s="87" t="s">
        <v>4992</v>
      </c>
      <c r="AM2658" s="84" t="s">
        <v>5684</v>
      </c>
      <c r="AN2658" s="84" t="b">
        <v>0</v>
      </c>
      <c r="AO2658" s="87" t="s">
        <v>4992</v>
      </c>
      <c r="AP2658" s="84" t="s">
        <v>179</v>
      </c>
      <c r="AQ2658" s="84">
        <v>0</v>
      </c>
      <c r="AR2658" s="84">
        <v>0</v>
      </c>
      <c r="AS2658" s="84"/>
      <c r="AT2658" s="84"/>
      <c r="AU2658" s="84"/>
      <c r="AV2658" s="84"/>
      <c r="AW2658" s="84"/>
      <c r="AX2658" s="84"/>
      <c r="AY2658" s="84"/>
      <c r="AZ2658" s="84"/>
    </row>
    <row r="2659" spans="1:52" x14ac:dyDescent="0.55000000000000004">
      <c r="A2659" s="69" t="s">
        <v>699</v>
      </c>
      <c r="B2659" s="69" t="s">
        <v>705</v>
      </c>
      <c r="C2659" s="70"/>
      <c r="D2659" s="71"/>
      <c r="E2659" s="72"/>
      <c r="F2659" s="73"/>
      <c r="G2659" s="70"/>
      <c r="H2659" s="74"/>
      <c r="I2659" s="75"/>
      <c r="J2659" s="75"/>
      <c r="K2659" s="36"/>
      <c r="L2659" s="82"/>
      <c r="M2659" s="82"/>
      <c r="N2659" s="77"/>
      <c r="O2659" s="84" t="s">
        <v>1270</v>
      </c>
      <c r="P2659" s="86">
        <v>43425.298935185187</v>
      </c>
      <c r="Q2659" s="84" t="s">
        <v>1313</v>
      </c>
      <c r="R2659" s="84"/>
      <c r="S2659" s="84"/>
      <c r="T2659" s="84"/>
      <c r="U2659" s="84"/>
      <c r="V2659" s="88" t="s">
        <v>3056</v>
      </c>
      <c r="W2659" s="86">
        <v>43425.298935185187</v>
      </c>
      <c r="X2659" s="88" t="s">
        <v>3863</v>
      </c>
      <c r="Y2659" s="84"/>
      <c r="Z2659" s="84"/>
      <c r="AA2659" s="87" t="s">
        <v>4993</v>
      </c>
      <c r="AB2659" s="84"/>
      <c r="AC2659" s="84" t="b">
        <v>0</v>
      </c>
      <c r="AD2659" s="84">
        <v>0</v>
      </c>
      <c r="AE2659" s="87" t="s">
        <v>5552</v>
      </c>
      <c r="AF2659" s="84" t="b">
        <v>0</v>
      </c>
      <c r="AG2659" s="84" t="s">
        <v>5604</v>
      </c>
      <c r="AH2659" s="84"/>
      <c r="AI2659" s="87" t="s">
        <v>5552</v>
      </c>
      <c r="AJ2659" s="84" t="b">
        <v>0</v>
      </c>
      <c r="AK2659" s="84">
        <v>43</v>
      </c>
      <c r="AL2659" s="87" t="s">
        <v>4992</v>
      </c>
      <c r="AM2659" s="84" t="s">
        <v>5684</v>
      </c>
      <c r="AN2659" s="84" t="b">
        <v>0</v>
      </c>
      <c r="AO2659" s="87" t="s">
        <v>4992</v>
      </c>
      <c r="AP2659" s="84" t="s">
        <v>179</v>
      </c>
      <c r="AQ2659" s="84">
        <v>0</v>
      </c>
      <c r="AR2659" s="84">
        <v>0</v>
      </c>
      <c r="AS2659" s="84"/>
      <c r="AT2659" s="84"/>
      <c r="AU2659" s="84"/>
      <c r="AV2659" s="84"/>
      <c r="AW2659" s="84"/>
      <c r="AX2659" s="84"/>
      <c r="AY2659" s="84"/>
      <c r="AZ2659" s="84"/>
    </row>
    <row r="2660" spans="1:52" x14ac:dyDescent="0.55000000000000004">
      <c r="A2660" s="69" t="s">
        <v>699</v>
      </c>
      <c r="B2660" s="69" t="s">
        <v>1010</v>
      </c>
      <c r="C2660" s="70"/>
      <c r="D2660" s="71"/>
      <c r="E2660" s="72"/>
      <c r="F2660" s="73"/>
      <c r="G2660" s="70"/>
      <c r="H2660" s="74"/>
      <c r="I2660" s="75"/>
      <c r="J2660" s="75"/>
      <c r="K2660" s="36"/>
      <c r="L2660" s="82"/>
      <c r="M2660" s="82"/>
      <c r="N2660" s="77"/>
      <c r="O2660" s="84" t="s">
        <v>1270</v>
      </c>
      <c r="P2660" s="86">
        <v>43425.298935185187</v>
      </c>
      <c r="Q2660" s="84" t="s">
        <v>1313</v>
      </c>
      <c r="R2660" s="84"/>
      <c r="S2660" s="84"/>
      <c r="T2660" s="84"/>
      <c r="U2660" s="84"/>
      <c r="V2660" s="88" t="s">
        <v>3056</v>
      </c>
      <c r="W2660" s="86">
        <v>43425.298935185187</v>
      </c>
      <c r="X2660" s="88" t="s">
        <v>3863</v>
      </c>
      <c r="Y2660" s="84"/>
      <c r="Z2660" s="84"/>
      <c r="AA2660" s="87" t="s">
        <v>4993</v>
      </c>
      <c r="AB2660" s="84"/>
      <c r="AC2660" s="84" t="b">
        <v>0</v>
      </c>
      <c r="AD2660" s="84">
        <v>0</v>
      </c>
      <c r="AE2660" s="87" t="s">
        <v>5552</v>
      </c>
      <c r="AF2660" s="84" t="b">
        <v>0</v>
      </c>
      <c r="AG2660" s="84" t="s">
        <v>5604</v>
      </c>
      <c r="AH2660" s="84"/>
      <c r="AI2660" s="87" t="s">
        <v>5552</v>
      </c>
      <c r="AJ2660" s="84" t="b">
        <v>0</v>
      </c>
      <c r="AK2660" s="84">
        <v>43</v>
      </c>
      <c r="AL2660" s="87" t="s">
        <v>4992</v>
      </c>
      <c r="AM2660" s="84" t="s">
        <v>5684</v>
      </c>
      <c r="AN2660" s="84" t="b">
        <v>0</v>
      </c>
      <c r="AO2660" s="87" t="s">
        <v>4992</v>
      </c>
      <c r="AP2660" s="84" t="s">
        <v>179</v>
      </c>
      <c r="AQ2660" s="84">
        <v>0</v>
      </c>
      <c r="AR2660" s="84">
        <v>0</v>
      </c>
      <c r="AS2660" s="84"/>
      <c r="AT2660" s="84"/>
      <c r="AU2660" s="84"/>
      <c r="AV2660" s="84"/>
      <c r="AW2660" s="84"/>
      <c r="AX2660" s="84"/>
      <c r="AY2660" s="84"/>
      <c r="AZ2660" s="84"/>
    </row>
    <row r="2661" spans="1:52" x14ac:dyDescent="0.55000000000000004">
      <c r="A2661" s="69" t="s">
        <v>699</v>
      </c>
      <c r="B2661" s="69" t="s">
        <v>702</v>
      </c>
      <c r="C2661" s="70"/>
      <c r="D2661" s="71"/>
      <c r="E2661" s="72"/>
      <c r="F2661" s="73"/>
      <c r="G2661" s="70"/>
      <c r="H2661" s="74"/>
      <c r="I2661" s="75"/>
      <c r="J2661" s="75"/>
      <c r="K2661" s="36"/>
      <c r="L2661" s="82"/>
      <c r="M2661" s="82"/>
      <c r="N2661" s="77"/>
      <c r="O2661" s="84" t="s">
        <v>1271</v>
      </c>
      <c r="P2661" s="86">
        <v>43425.298935185187</v>
      </c>
      <c r="Q2661" s="84" t="s">
        <v>1313</v>
      </c>
      <c r="R2661" s="84"/>
      <c r="S2661" s="84"/>
      <c r="T2661" s="84"/>
      <c r="U2661" s="84"/>
      <c r="V2661" s="88" t="s">
        <v>3056</v>
      </c>
      <c r="W2661" s="86">
        <v>43425.298935185187</v>
      </c>
      <c r="X2661" s="88" t="s">
        <v>3863</v>
      </c>
      <c r="Y2661" s="84"/>
      <c r="Z2661" s="84"/>
      <c r="AA2661" s="87" t="s">
        <v>4993</v>
      </c>
      <c r="AB2661" s="84"/>
      <c r="AC2661" s="84" t="b">
        <v>0</v>
      </c>
      <c r="AD2661" s="84">
        <v>0</v>
      </c>
      <c r="AE2661" s="87" t="s">
        <v>5552</v>
      </c>
      <c r="AF2661" s="84" t="b">
        <v>0</v>
      </c>
      <c r="AG2661" s="84" t="s">
        <v>5604</v>
      </c>
      <c r="AH2661" s="84"/>
      <c r="AI2661" s="87" t="s">
        <v>5552</v>
      </c>
      <c r="AJ2661" s="84" t="b">
        <v>0</v>
      </c>
      <c r="AK2661" s="84">
        <v>43</v>
      </c>
      <c r="AL2661" s="87" t="s">
        <v>4992</v>
      </c>
      <c r="AM2661" s="84" t="s">
        <v>5684</v>
      </c>
      <c r="AN2661" s="84" t="b">
        <v>0</v>
      </c>
      <c r="AO2661" s="87" t="s">
        <v>4992</v>
      </c>
      <c r="AP2661" s="84" t="s">
        <v>179</v>
      </c>
      <c r="AQ2661" s="84">
        <v>0</v>
      </c>
      <c r="AR2661" s="84">
        <v>0</v>
      </c>
      <c r="AS2661" s="84"/>
      <c r="AT2661" s="84"/>
      <c r="AU2661" s="84"/>
      <c r="AV2661" s="84"/>
      <c r="AW2661" s="84"/>
      <c r="AX2661" s="84"/>
      <c r="AY2661" s="84"/>
      <c r="AZ2661" s="84"/>
    </row>
    <row r="2662" spans="1:52" x14ac:dyDescent="0.55000000000000004">
      <c r="A2662" s="69" t="s">
        <v>700</v>
      </c>
      <c r="B2662" s="69" t="s">
        <v>699</v>
      </c>
      <c r="C2662" s="70"/>
      <c r="D2662" s="71"/>
      <c r="E2662" s="72"/>
      <c r="F2662" s="73"/>
      <c r="G2662" s="70"/>
      <c r="H2662" s="74"/>
      <c r="I2662" s="75"/>
      <c r="J2662" s="75"/>
      <c r="K2662" s="36"/>
      <c r="L2662" s="82"/>
      <c r="M2662" s="82"/>
      <c r="N2662" s="77"/>
      <c r="O2662" s="84" t="s">
        <v>1269</v>
      </c>
      <c r="P2662" s="86">
        <v>43425.327905092592</v>
      </c>
      <c r="Q2662" s="84" t="s">
        <v>1313</v>
      </c>
      <c r="R2662" s="84"/>
      <c r="S2662" s="84"/>
      <c r="T2662" s="84"/>
      <c r="U2662" s="84"/>
      <c r="V2662" s="88" t="s">
        <v>3057</v>
      </c>
      <c r="W2662" s="86">
        <v>43425.327905092592</v>
      </c>
      <c r="X2662" s="88" t="s">
        <v>3864</v>
      </c>
      <c r="Y2662" s="84"/>
      <c r="Z2662" s="84"/>
      <c r="AA2662" s="87" t="s">
        <v>4994</v>
      </c>
      <c r="AB2662" s="84"/>
      <c r="AC2662" s="84" t="b">
        <v>0</v>
      </c>
      <c r="AD2662" s="84">
        <v>0</v>
      </c>
      <c r="AE2662" s="87" t="s">
        <v>5552</v>
      </c>
      <c r="AF2662" s="84" t="b">
        <v>0</v>
      </c>
      <c r="AG2662" s="84" t="s">
        <v>5604</v>
      </c>
      <c r="AH2662" s="84"/>
      <c r="AI2662" s="87" t="s">
        <v>5552</v>
      </c>
      <c r="AJ2662" s="84" t="b">
        <v>0</v>
      </c>
      <c r="AK2662" s="84">
        <v>43</v>
      </c>
      <c r="AL2662" s="87" t="s">
        <v>4992</v>
      </c>
      <c r="AM2662" s="84" t="s">
        <v>5682</v>
      </c>
      <c r="AN2662" s="84" t="b">
        <v>0</v>
      </c>
      <c r="AO2662" s="87" t="s">
        <v>4992</v>
      </c>
      <c r="AP2662" s="84" t="s">
        <v>179</v>
      </c>
      <c r="AQ2662" s="84">
        <v>0</v>
      </c>
      <c r="AR2662" s="84">
        <v>0</v>
      </c>
      <c r="AS2662" s="84"/>
      <c r="AT2662" s="84"/>
      <c r="AU2662" s="84"/>
      <c r="AV2662" s="84"/>
      <c r="AW2662" s="84"/>
      <c r="AX2662" s="84"/>
      <c r="AY2662" s="84"/>
      <c r="AZ2662" s="84"/>
    </row>
    <row r="2663" spans="1:52" x14ac:dyDescent="0.55000000000000004">
      <c r="A2663" s="69" t="s">
        <v>701</v>
      </c>
      <c r="B2663" s="69" t="s">
        <v>699</v>
      </c>
      <c r="C2663" s="70"/>
      <c r="D2663" s="71"/>
      <c r="E2663" s="72"/>
      <c r="F2663" s="73"/>
      <c r="G2663" s="70"/>
      <c r="H2663" s="74"/>
      <c r="I2663" s="75"/>
      <c r="J2663" s="75"/>
      <c r="K2663" s="36"/>
      <c r="L2663" s="82"/>
      <c r="M2663" s="82"/>
      <c r="N2663" s="77"/>
      <c r="O2663" s="84" t="s">
        <v>1269</v>
      </c>
      <c r="P2663" s="86">
        <v>43425.457337962966</v>
      </c>
      <c r="Q2663" s="84" t="s">
        <v>1313</v>
      </c>
      <c r="R2663" s="84"/>
      <c r="S2663" s="84"/>
      <c r="T2663" s="84"/>
      <c r="U2663" s="84"/>
      <c r="V2663" s="88" t="s">
        <v>3058</v>
      </c>
      <c r="W2663" s="86">
        <v>43425.457337962966</v>
      </c>
      <c r="X2663" s="88" t="s">
        <v>3865</v>
      </c>
      <c r="Y2663" s="84"/>
      <c r="Z2663" s="84"/>
      <c r="AA2663" s="87" t="s">
        <v>4995</v>
      </c>
      <c r="AB2663" s="84"/>
      <c r="AC2663" s="84" t="b">
        <v>0</v>
      </c>
      <c r="AD2663" s="84">
        <v>0</v>
      </c>
      <c r="AE2663" s="87" t="s">
        <v>5552</v>
      </c>
      <c r="AF2663" s="84" t="b">
        <v>0</v>
      </c>
      <c r="AG2663" s="84" t="s">
        <v>5604</v>
      </c>
      <c r="AH2663" s="84"/>
      <c r="AI2663" s="87" t="s">
        <v>5552</v>
      </c>
      <c r="AJ2663" s="84" t="b">
        <v>0</v>
      </c>
      <c r="AK2663" s="84">
        <v>43</v>
      </c>
      <c r="AL2663" s="87" t="s">
        <v>4992</v>
      </c>
      <c r="AM2663" s="84" t="s">
        <v>5684</v>
      </c>
      <c r="AN2663" s="84" t="b">
        <v>0</v>
      </c>
      <c r="AO2663" s="87" t="s">
        <v>4992</v>
      </c>
      <c r="AP2663" s="84" t="s">
        <v>179</v>
      </c>
      <c r="AQ2663" s="84">
        <v>0</v>
      </c>
      <c r="AR2663" s="84">
        <v>0</v>
      </c>
      <c r="AS2663" s="84"/>
      <c r="AT2663" s="84"/>
      <c r="AU2663" s="84"/>
      <c r="AV2663" s="84"/>
      <c r="AW2663" s="84"/>
      <c r="AX2663" s="84"/>
      <c r="AY2663" s="84"/>
      <c r="AZ2663" s="84"/>
    </row>
    <row r="2664" spans="1:52" x14ac:dyDescent="0.55000000000000004">
      <c r="A2664" s="69" t="s">
        <v>702</v>
      </c>
      <c r="B2664" s="69" t="s">
        <v>699</v>
      </c>
      <c r="C2664" s="70"/>
      <c r="D2664" s="71"/>
      <c r="E2664" s="72"/>
      <c r="F2664" s="73"/>
      <c r="G2664" s="70"/>
      <c r="H2664" s="74"/>
      <c r="I2664" s="75"/>
      <c r="J2664" s="75"/>
      <c r="K2664" s="36"/>
      <c r="L2664" s="82"/>
      <c r="M2664" s="82"/>
      <c r="N2664" s="77"/>
      <c r="O2664" s="84" t="s">
        <v>1269</v>
      </c>
      <c r="P2664" s="86">
        <v>43425.595601851855</v>
      </c>
      <c r="Q2664" s="84" t="s">
        <v>1313</v>
      </c>
      <c r="R2664" s="84"/>
      <c r="S2664" s="84"/>
      <c r="T2664" s="84"/>
      <c r="U2664" s="84"/>
      <c r="V2664" s="88" t="s">
        <v>3059</v>
      </c>
      <c r="W2664" s="86">
        <v>43425.595601851855</v>
      </c>
      <c r="X2664" s="88" t="s">
        <v>3866</v>
      </c>
      <c r="Y2664" s="84"/>
      <c r="Z2664" s="84"/>
      <c r="AA2664" s="87" t="s">
        <v>4996</v>
      </c>
      <c r="AB2664" s="84"/>
      <c r="AC2664" s="84" t="b">
        <v>0</v>
      </c>
      <c r="AD2664" s="84">
        <v>0</v>
      </c>
      <c r="AE2664" s="87" t="s">
        <v>5552</v>
      </c>
      <c r="AF2664" s="84" t="b">
        <v>0</v>
      </c>
      <c r="AG2664" s="84" t="s">
        <v>5604</v>
      </c>
      <c r="AH2664" s="84"/>
      <c r="AI2664" s="87" t="s">
        <v>5552</v>
      </c>
      <c r="AJ2664" s="84" t="b">
        <v>0</v>
      </c>
      <c r="AK2664" s="84">
        <v>43</v>
      </c>
      <c r="AL2664" s="87" t="s">
        <v>4992</v>
      </c>
      <c r="AM2664" s="84" t="s">
        <v>5684</v>
      </c>
      <c r="AN2664" s="84" t="b">
        <v>0</v>
      </c>
      <c r="AO2664" s="87" t="s">
        <v>4992</v>
      </c>
      <c r="AP2664" s="84" t="s">
        <v>179</v>
      </c>
      <c r="AQ2664" s="84">
        <v>0</v>
      </c>
      <c r="AR2664" s="84">
        <v>0</v>
      </c>
      <c r="AS2664" s="84"/>
      <c r="AT2664" s="84"/>
      <c r="AU2664" s="84"/>
      <c r="AV2664" s="84"/>
      <c r="AW2664" s="84"/>
      <c r="AX2664" s="84"/>
      <c r="AY2664" s="84"/>
      <c r="AZ2664" s="84"/>
    </row>
    <row r="2665" spans="1:52" x14ac:dyDescent="0.55000000000000004">
      <c r="A2665" s="69" t="s">
        <v>703</v>
      </c>
      <c r="B2665" s="69" t="s">
        <v>699</v>
      </c>
      <c r="C2665" s="70"/>
      <c r="D2665" s="71"/>
      <c r="E2665" s="72"/>
      <c r="F2665" s="73"/>
      <c r="G2665" s="70"/>
      <c r="H2665" s="74"/>
      <c r="I2665" s="75"/>
      <c r="J2665" s="75"/>
      <c r="K2665" s="36"/>
      <c r="L2665" s="82"/>
      <c r="M2665" s="82"/>
      <c r="N2665" s="77"/>
      <c r="O2665" s="84" t="s">
        <v>1269</v>
      </c>
      <c r="P2665" s="86">
        <v>43425.630810185183</v>
      </c>
      <c r="Q2665" s="84" t="s">
        <v>1313</v>
      </c>
      <c r="R2665" s="84"/>
      <c r="S2665" s="84"/>
      <c r="T2665" s="84"/>
      <c r="U2665" s="84"/>
      <c r="V2665" s="88" t="s">
        <v>3060</v>
      </c>
      <c r="W2665" s="86">
        <v>43425.630810185183</v>
      </c>
      <c r="X2665" s="88" t="s">
        <v>3867</v>
      </c>
      <c r="Y2665" s="84"/>
      <c r="Z2665" s="84"/>
      <c r="AA2665" s="87" t="s">
        <v>4997</v>
      </c>
      <c r="AB2665" s="84"/>
      <c r="AC2665" s="84" t="b">
        <v>0</v>
      </c>
      <c r="AD2665" s="84">
        <v>0</v>
      </c>
      <c r="AE2665" s="87" t="s">
        <v>5552</v>
      </c>
      <c r="AF2665" s="84" t="b">
        <v>0</v>
      </c>
      <c r="AG2665" s="84" t="s">
        <v>5604</v>
      </c>
      <c r="AH2665" s="84"/>
      <c r="AI2665" s="87" t="s">
        <v>5552</v>
      </c>
      <c r="AJ2665" s="84" t="b">
        <v>0</v>
      </c>
      <c r="AK2665" s="84">
        <v>43</v>
      </c>
      <c r="AL2665" s="87" t="s">
        <v>4992</v>
      </c>
      <c r="AM2665" s="84" t="s">
        <v>5684</v>
      </c>
      <c r="AN2665" s="84" t="b">
        <v>0</v>
      </c>
      <c r="AO2665" s="87" t="s">
        <v>4992</v>
      </c>
      <c r="AP2665" s="84" t="s">
        <v>179</v>
      </c>
      <c r="AQ2665" s="84">
        <v>0</v>
      </c>
      <c r="AR2665" s="84">
        <v>0</v>
      </c>
      <c r="AS2665" s="84"/>
      <c r="AT2665" s="84"/>
      <c r="AU2665" s="84"/>
      <c r="AV2665" s="84"/>
      <c r="AW2665" s="84"/>
      <c r="AX2665" s="84"/>
      <c r="AY2665" s="84"/>
      <c r="AZ2665" s="84"/>
    </row>
    <row r="2666" spans="1:52" x14ac:dyDescent="0.55000000000000004">
      <c r="A2666" s="69" t="s">
        <v>704</v>
      </c>
      <c r="B2666" s="69" t="s">
        <v>699</v>
      </c>
      <c r="C2666" s="70"/>
      <c r="D2666" s="71"/>
      <c r="E2666" s="72"/>
      <c r="F2666" s="73"/>
      <c r="G2666" s="70"/>
      <c r="H2666" s="74"/>
      <c r="I2666" s="75"/>
      <c r="J2666" s="75"/>
      <c r="K2666" s="36"/>
      <c r="L2666" s="82"/>
      <c r="M2666" s="82"/>
      <c r="N2666" s="77"/>
      <c r="O2666" s="84" t="s">
        <v>1269</v>
      </c>
      <c r="P2666" s="86">
        <v>43426.737002314818</v>
      </c>
      <c r="Q2666" s="84" t="s">
        <v>1313</v>
      </c>
      <c r="R2666" s="84"/>
      <c r="S2666" s="84"/>
      <c r="T2666" s="84"/>
      <c r="U2666" s="84"/>
      <c r="V2666" s="88" t="s">
        <v>3061</v>
      </c>
      <c r="W2666" s="86">
        <v>43426.737002314818</v>
      </c>
      <c r="X2666" s="88" t="s">
        <v>3868</v>
      </c>
      <c r="Y2666" s="84"/>
      <c r="Z2666" s="84"/>
      <c r="AA2666" s="87" t="s">
        <v>4998</v>
      </c>
      <c r="AB2666" s="84"/>
      <c r="AC2666" s="84" t="b">
        <v>0</v>
      </c>
      <c r="AD2666" s="84">
        <v>0</v>
      </c>
      <c r="AE2666" s="87" t="s">
        <v>5552</v>
      </c>
      <c r="AF2666" s="84" t="b">
        <v>0</v>
      </c>
      <c r="AG2666" s="84" t="s">
        <v>5604</v>
      </c>
      <c r="AH2666" s="84"/>
      <c r="AI2666" s="87" t="s">
        <v>5552</v>
      </c>
      <c r="AJ2666" s="84" t="b">
        <v>0</v>
      </c>
      <c r="AK2666" s="84">
        <v>43</v>
      </c>
      <c r="AL2666" s="87" t="s">
        <v>4992</v>
      </c>
      <c r="AM2666" s="84" t="s">
        <v>5682</v>
      </c>
      <c r="AN2666" s="84" t="b">
        <v>0</v>
      </c>
      <c r="AO2666" s="87" t="s">
        <v>4992</v>
      </c>
      <c r="AP2666" s="84" t="s">
        <v>179</v>
      </c>
      <c r="AQ2666" s="84">
        <v>0</v>
      </c>
      <c r="AR2666" s="84">
        <v>0</v>
      </c>
      <c r="AS2666" s="84"/>
      <c r="AT2666" s="84"/>
      <c r="AU2666" s="84"/>
      <c r="AV2666" s="84"/>
      <c r="AW2666" s="84"/>
      <c r="AX2666" s="84"/>
      <c r="AY2666" s="84"/>
      <c r="AZ2666" s="84"/>
    </row>
    <row r="2667" spans="1:52" x14ac:dyDescent="0.55000000000000004">
      <c r="A2667" s="69" t="s">
        <v>705</v>
      </c>
      <c r="B2667" s="69" t="s">
        <v>699</v>
      </c>
      <c r="C2667" s="70"/>
      <c r="D2667" s="71"/>
      <c r="E2667" s="72"/>
      <c r="F2667" s="73"/>
      <c r="G2667" s="70"/>
      <c r="H2667" s="74"/>
      <c r="I2667" s="75"/>
      <c r="J2667" s="75"/>
      <c r="K2667" s="36"/>
      <c r="L2667" s="82"/>
      <c r="M2667" s="82"/>
      <c r="N2667" s="77"/>
      <c r="O2667" s="84" t="s">
        <v>1269</v>
      </c>
      <c r="P2667" s="86">
        <v>43424.900706018518</v>
      </c>
      <c r="Q2667" s="84" t="s">
        <v>1313</v>
      </c>
      <c r="R2667" s="84"/>
      <c r="S2667" s="84"/>
      <c r="T2667" s="84"/>
      <c r="U2667" s="84"/>
      <c r="V2667" s="88" t="s">
        <v>3062</v>
      </c>
      <c r="W2667" s="86">
        <v>43424.900706018518</v>
      </c>
      <c r="X2667" s="88" t="s">
        <v>3869</v>
      </c>
      <c r="Y2667" s="84"/>
      <c r="Z2667" s="84"/>
      <c r="AA2667" s="87" t="s">
        <v>4999</v>
      </c>
      <c r="AB2667" s="84"/>
      <c r="AC2667" s="84" t="b">
        <v>0</v>
      </c>
      <c r="AD2667" s="84">
        <v>0</v>
      </c>
      <c r="AE2667" s="87" t="s">
        <v>5552</v>
      </c>
      <c r="AF2667" s="84" t="b">
        <v>0</v>
      </c>
      <c r="AG2667" s="84" t="s">
        <v>5604</v>
      </c>
      <c r="AH2667" s="84"/>
      <c r="AI2667" s="87" t="s">
        <v>5552</v>
      </c>
      <c r="AJ2667" s="84" t="b">
        <v>0</v>
      </c>
      <c r="AK2667" s="84">
        <v>43</v>
      </c>
      <c r="AL2667" s="87" t="s">
        <v>4992</v>
      </c>
      <c r="AM2667" s="84" t="s">
        <v>5691</v>
      </c>
      <c r="AN2667" s="84" t="b">
        <v>0</v>
      </c>
      <c r="AO2667" s="87" t="s">
        <v>4992</v>
      </c>
      <c r="AP2667" s="84" t="s">
        <v>179</v>
      </c>
      <c r="AQ2667" s="84">
        <v>0</v>
      </c>
      <c r="AR2667" s="84">
        <v>0</v>
      </c>
      <c r="AS2667" s="84"/>
      <c r="AT2667" s="84"/>
      <c r="AU2667" s="84"/>
      <c r="AV2667" s="84"/>
      <c r="AW2667" s="84"/>
      <c r="AX2667" s="84"/>
      <c r="AY2667" s="84"/>
      <c r="AZ2667" s="84"/>
    </row>
    <row r="2668" spans="1:52" x14ac:dyDescent="0.55000000000000004">
      <c r="A2668" s="69" t="s">
        <v>705</v>
      </c>
      <c r="B2668" s="69" t="s">
        <v>699</v>
      </c>
      <c r="C2668" s="70"/>
      <c r="D2668" s="71"/>
      <c r="E2668" s="72"/>
      <c r="F2668" s="73"/>
      <c r="G2668" s="70"/>
      <c r="H2668" s="74"/>
      <c r="I2668" s="75"/>
      <c r="J2668" s="75"/>
      <c r="K2668" s="36"/>
      <c r="L2668" s="82"/>
      <c r="M2668" s="82"/>
      <c r="N2668" s="77"/>
      <c r="O2668" s="84" t="s">
        <v>1269</v>
      </c>
      <c r="P2668" s="86">
        <v>43429.456944444442</v>
      </c>
      <c r="Q2668" s="84" t="s">
        <v>1313</v>
      </c>
      <c r="R2668" s="84"/>
      <c r="S2668" s="84"/>
      <c r="T2668" s="84"/>
      <c r="U2668" s="84"/>
      <c r="V2668" s="88" t="s">
        <v>3062</v>
      </c>
      <c r="W2668" s="86">
        <v>43429.456944444442</v>
      </c>
      <c r="X2668" s="88" t="s">
        <v>3870</v>
      </c>
      <c r="Y2668" s="84"/>
      <c r="Z2668" s="84"/>
      <c r="AA2668" s="87" t="s">
        <v>5000</v>
      </c>
      <c r="AB2668" s="84"/>
      <c r="AC2668" s="84" t="b">
        <v>0</v>
      </c>
      <c r="AD2668" s="84">
        <v>0</v>
      </c>
      <c r="AE2668" s="87" t="s">
        <v>5552</v>
      </c>
      <c r="AF2668" s="84" t="b">
        <v>0</v>
      </c>
      <c r="AG2668" s="84" t="s">
        <v>5604</v>
      </c>
      <c r="AH2668" s="84"/>
      <c r="AI2668" s="87" t="s">
        <v>5552</v>
      </c>
      <c r="AJ2668" s="84" t="b">
        <v>0</v>
      </c>
      <c r="AK2668" s="84">
        <v>43</v>
      </c>
      <c r="AL2668" s="87" t="s">
        <v>4992</v>
      </c>
      <c r="AM2668" s="84" t="s">
        <v>5691</v>
      </c>
      <c r="AN2668" s="84" t="b">
        <v>0</v>
      </c>
      <c r="AO2668" s="87" t="s">
        <v>4992</v>
      </c>
      <c r="AP2668" s="84" t="s">
        <v>179</v>
      </c>
      <c r="AQ2668" s="84">
        <v>0</v>
      </c>
      <c r="AR2668" s="84">
        <v>0</v>
      </c>
      <c r="AS2668" s="84"/>
      <c r="AT2668" s="84"/>
      <c r="AU2668" s="84"/>
      <c r="AV2668" s="84"/>
      <c r="AW2668" s="84"/>
      <c r="AX2668" s="84"/>
      <c r="AY2668" s="84"/>
      <c r="AZ2668" s="84"/>
    </row>
    <row r="2669" spans="1:52" x14ac:dyDescent="0.55000000000000004">
      <c r="A2669" s="69" t="s">
        <v>706</v>
      </c>
      <c r="B2669" s="69" t="s">
        <v>699</v>
      </c>
      <c r="C2669" s="70"/>
      <c r="D2669" s="71"/>
      <c r="E2669" s="72"/>
      <c r="F2669" s="73"/>
      <c r="G2669" s="70"/>
      <c r="H2669" s="74"/>
      <c r="I2669" s="75"/>
      <c r="J2669" s="75"/>
      <c r="K2669" s="36"/>
      <c r="L2669" s="82"/>
      <c r="M2669" s="82"/>
      <c r="N2669" s="77"/>
      <c r="O2669" s="84" t="s">
        <v>1269</v>
      </c>
      <c r="P2669" s="86">
        <v>43432.264618055553</v>
      </c>
      <c r="Q2669" s="84" t="s">
        <v>1313</v>
      </c>
      <c r="R2669" s="84"/>
      <c r="S2669" s="84"/>
      <c r="T2669" s="84"/>
      <c r="U2669" s="84"/>
      <c r="V2669" s="88" t="s">
        <v>3063</v>
      </c>
      <c r="W2669" s="86">
        <v>43432.264618055553</v>
      </c>
      <c r="X2669" s="88" t="s">
        <v>3871</v>
      </c>
      <c r="Y2669" s="84"/>
      <c r="Z2669" s="84"/>
      <c r="AA2669" s="87" t="s">
        <v>5001</v>
      </c>
      <c r="AB2669" s="84"/>
      <c r="AC2669" s="84" t="b">
        <v>0</v>
      </c>
      <c r="AD2669" s="84">
        <v>0</v>
      </c>
      <c r="AE2669" s="87" t="s">
        <v>5552</v>
      </c>
      <c r="AF2669" s="84" t="b">
        <v>0</v>
      </c>
      <c r="AG2669" s="84" t="s">
        <v>5604</v>
      </c>
      <c r="AH2669" s="84"/>
      <c r="AI2669" s="87" t="s">
        <v>5552</v>
      </c>
      <c r="AJ2669" s="84" t="b">
        <v>0</v>
      </c>
      <c r="AK2669" s="84">
        <v>43</v>
      </c>
      <c r="AL2669" s="87" t="s">
        <v>4992</v>
      </c>
      <c r="AM2669" s="84" t="s">
        <v>5682</v>
      </c>
      <c r="AN2669" s="84" t="b">
        <v>0</v>
      </c>
      <c r="AO2669" s="87" t="s">
        <v>4992</v>
      </c>
      <c r="AP2669" s="84" t="s">
        <v>179</v>
      </c>
      <c r="AQ2669" s="84">
        <v>0</v>
      </c>
      <c r="AR2669" s="84">
        <v>0</v>
      </c>
      <c r="AS2669" s="84"/>
      <c r="AT2669" s="84"/>
      <c r="AU2669" s="84"/>
      <c r="AV2669" s="84"/>
      <c r="AW2669" s="84"/>
      <c r="AX2669" s="84"/>
      <c r="AY2669" s="84"/>
      <c r="AZ2669" s="84"/>
    </row>
    <row r="2670" spans="1:52" x14ac:dyDescent="0.55000000000000004">
      <c r="A2670" s="69" t="s">
        <v>691</v>
      </c>
      <c r="B2670" s="69" t="s">
        <v>975</v>
      </c>
      <c r="C2670" s="70"/>
      <c r="D2670" s="71"/>
      <c r="E2670" s="72"/>
      <c r="F2670" s="73"/>
      <c r="G2670" s="70"/>
      <c r="H2670" s="74"/>
      <c r="I2670" s="75"/>
      <c r="J2670" s="75"/>
      <c r="K2670" s="36"/>
      <c r="L2670" s="82"/>
      <c r="M2670" s="82"/>
      <c r="N2670" s="77"/>
      <c r="O2670" s="84" t="s">
        <v>1270</v>
      </c>
      <c r="P2670" s="86">
        <v>43424.899224537039</v>
      </c>
      <c r="Q2670" s="84" t="s">
        <v>1313</v>
      </c>
      <c r="R2670" s="84"/>
      <c r="S2670" s="84"/>
      <c r="T2670" s="84"/>
      <c r="U2670" s="84"/>
      <c r="V2670" s="88" t="s">
        <v>3048</v>
      </c>
      <c r="W2670" s="86">
        <v>43424.899224537039</v>
      </c>
      <c r="X2670" s="88" t="s">
        <v>3854</v>
      </c>
      <c r="Y2670" s="84"/>
      <c r="Z2670" s="84"/>
      <c r="AA2670" s="87" t="s">
        <v>4984</v>
      </c>
      <c r="AB2670" s="84"/>
      <c r="AC2670" s="84" t="b">
        <v>0</v>
      </c>
      <c r="AD2670" s="84">
        <v>0</v>
      </c>
      <c r="AE2670" s="87" t="s">
        <v>5552</v>
      </c>
      <c r="AF2670" s="84" t="b">
        <v>0</v>
      </c>
      <c r="AG2670" s="84" t="s">
        <v>5604</v>
      </c>
      <c r="AH2670" s="84"/>
      <c r="AI2670" s="87" t="s">
        <v>5552</v>
      </c>
      <c r="AJ2670" s="84" t="b">
        <v>0</v>
      </c>
      <c r="AK2670" s="84">
        <v>43</v>
      </c>
      <c r="AL2670" s="87" t="s">
        <v>4992</v>
      </c>
      <c r="AM2670" s="84" t="s">
        <v>5684</v>
      </c>
      <c r="AN2670" s="84" t="b">
        <v>0</v>
      </c>
      <c r="AO2670" s="87" t="s">
        <v>4992</v>
      </c>
      <c r="AP2670" s="84" t="s">
        <v>179</v>
      </c>
      <c r="AQ2670" s="84">
        <v>0</v>
      </c>
      <c r="AR2670" s="84">
        <v>0</v>
      </c>
      <c r="AS2670" s="84"/>
      <c r="AT2670" s="84"/>
      <c r="AU2670" s="84"/>
      <c r="AV2670" s="84"/>
      <c r="AW2670" s="84"/>
      <c r="AX2670" s="84"/>
      <c r="AY2670" s="84"/>
      <c r="AZ2670" s="84"/>
    </row>
    <row r="2671" spans="1:52" x14ac:dyDescent="0.55000000000000004">
      <c r="A2671" s="69" t="s">
        <v>692</v>
      </c>
      <c r="B2671" s="69" t="s">
        <v>975</v>
      </c>
      <c r="C2671" s="70"/>
      <c r="D2671" s="71"/>
      <c r="E2671" s="72"/>
      <c r="F2671" s="73"/>
      <c r="G2671" s="70"/>
      <c r="H2671" s="74"/>
      <c r="I2671" s="75"/>
      <c r="J2671" s="75"/>
      <c r="K2671" s="36"/>
      <c r="L2671" s="82"/>
      <c r="M2671" s="82"/>
      <c r="N2671" s="77"/>
      <c r="O2671" s="84" t="s">
        <v>1270</v>
      </c>
      <c r="P2671" s="86">
        <v>43424.900335648148</v>
      </c>
      <c r="Q2671" s="84" t="s">
        <v>1313</v>
      </c>
      <c r="R2671" s="84"/>
      <c r="S2671" s="84"/>
      <c r="T2671" s="84"/>
      <c r="U2671" s="84"/>
      <c r="V2671" s="88" t="s">
        <v>3049</v>
      </c>
      <c r="W2671" s="86">
        <v>43424.900335648148</v>
      </c>
      <c r="X2671" s="88" t="s">
        <v>3855</v>
      </c>
      <c r="Y2671" s="84"/>
      <c r="Z2671" s="84"/>
      <c r="AA2671" s="87" t="s">
        <v>4985</v>
      </c>
      <c r="AB2671" s="84"/>
      <c r="AC2671" s="84" t="b">
        <v>0</v>
      </c>
      <c r="AD2671" s="84">
        <v>0</v>
      </c>
      <c r="AE2671" s="87" t="s">
        <v>5552</v>
      </c>
      <c r="AF2671" s="84" t="b">
        <v>0</v>
      </c>
      <c r="AG2671" s="84" t="s">
        <v>5604</v>
      </c>
      <c r="AH2671" s="84"/>
      <c r="AI2671" s="87" t="s">
        <v>5552</v>
      </c>
      <c r="AJ2671" s="84" t="b">
        <v>0</v>
      </c>
      <c r="AK2671" s="84">
        <v>43</v>
      </c>
      <c r="AL2671" s="87" t="s">
        <v>4992</v>
      </c>
      <c r="AM2671" s="84" t="s">
        <v>5682</v>
      </c>
      <c r="AN2671" s="84" t="b">
        <v>0</v>
      </c>
      <c r="AO2671" s="87" t="s">
        <v>4992</v>
      </c>
      <c r="AP2671" s="84" t="s">
        <v>179</v>
      </c>
      <c r="AQ2671" s="84">
        <v>0</v>
      </c>
      <c r="AR2671" s="84">
        <v>0</v>
      </c>
      <c r="AS2671" s="84"/>
      <c r="AT2671" s="84"/>
      <c r="AU2671" s="84"/>
      <c r="AV2671" s="84"/>
      <c r="AW2671" s="84"/>
      <c r="AX2671" s="84"/>
      <c r="AY2671" s="84"/>
      <c r="AZ2671" s="84"/>
    </row>
    <row r="2672" spans="1:52" x14ac:dyDescent="0.55000000000000004">
      <c r="A2672" s="69" t="s">
        <v>693</v>
      </c>
      <c r="B2672" s="69" t="s">
        <v>975</v>
      </c>
      <c r="C2672" s="70"/>
      <c r="D2672" s="71"/>
      <c r="E2672" s="72"/>
      <c r="F2672" s="73"/>
      <c r="G2672" s="70"/>
      <c r="H2672" s="74"/>
      <c r="I2672" s="75"/>
      <c r="J2672" s="75"/>
      <c r="K2672" s="36"/>
      <c r="L2672" s="82"/>
      <c r="M2672" s="82"/>
      <c r="N2672" s="77"/>
      <c r="O2672" s="84" t="s">
        <v>1270</v>
      </c>
      <c r="P2672" s="86">
        <v>43424.902094907404</v>
      </c>
      <c r="Q2672" s="84" t="s">
        <v>1313</v>
      </c>
      <c r="R2672" s="84"/>
      <c r="S2672" s="84"/>
      <c r="T2672" s="84"/>
      <c r="U2672" s="84"/>
      <c r="V2672" s="88" t="s">
        <v>3050</v>
      </c>
      <c r="W2672" s="86">
        <v>43424.902094907404</v>
      </c>
      <c r="X2672" s="88" t="s">
        <v>3856</v>
      </c>
      <c r="Y2672" s="84"/>
      <c r="Z2672" s="84"/>
      <c r="AA2672" s="87" t="s">
        <v>4986</v>
      </c>
      <c r="AB2672" s="84"/>
      <c r="AC2672" s="84" t="b">
        <v>0</v>
      </c>
      <c r="AD2672" s="84">
        <v>0</v>
      </c>
      <c r="AE2672" s="87" t="s">
        <v>5552</v>
      </c>
      <c r="AF2672" s="84" t="b">
        <v>0</v>
      </c>
      <c r="AG2672" s="84" t="s">
        <v>5604</v>
      </c>
      <c r="AH2672" s="84"/>
      <c r="AI2672" s="87" t="s">
        <v>5552</v>
      </c>
      <c r="AJ2672" s="84" t="b">
        <v>0</v>
      </c>
      <c r="AK2672" s="84">
        <v>43</v>
      </c>
      <c r="AL2672" s="87" t="s">
        <v>4992</v>
      </c>
      <c r="AM2672" s="84" t="s">
        <v>5684</v>
      </c>
      <c r="AN2672" s="84" t="b">
        <v>0</v>
      </c>
      <c r="AO2672" s="87" t="s">
        <v>4992</v>
      </c>
      <c r="AP2672" s="84" t="s">
        <v>179</v>
      </c>
      <c r="AQ2672" s="84">
        <v>0</v>
      </c>
      <c r="AR2672" s="84">
        <v>0</v>
      </c>
      <c r="AS2672" s="84"/>
      <c r="AT2672" s="84"/>
      <c r="AU2672" s="84"/>
      <c r="AV2672" s="84"/>
      <c r="AW2672" s="84"/>
      <c r="AX2672" s="84"/>
      <c r="AY2672" s="84"/>
      <c r="AZ2672" s="84"/>
    </row>
    <row r="2673" spans="1:52" x14ac:dyDescent="0.55000000000000004">
      <c r="A2673" s="69" t="s">
        <v>694</v>
      </c>
      <c r="B2673" s="69" t="s">
        <v>975</v>
      </c>
      <c r="C2673" s="70"/>
      <c r="D2673" s="71"/>
      <c r="E2673" s="72"/>
      <c r="F2673" s="73"/>
      <c r="G2673" s="70"/>
      <c r="H2673" s="74"/>
      <c r="I2673" s="75"/>
      <c r="J2673" s="75"/>
      <c r="K2673" s="36"/>
      <c r="L2673" s="82"/>
      <c r="M2673" s="82"/>
      <c r="N2673" s="77"/>
      <c r="O2673" s="84" t="s">
        <v>1270</v>
      </c>
      <c r="P2673" s="86">
        <v>43424.903182870374</v>
      </c>
      <c r="Q2673" s="84" t="s">
        <v>1313</v>
      </c>
      <c r="R2673" s="84"/>
      <c r="S2673" s="84"/>
      <c r="T2673" s="84"/>
      <c r="U2673" s="84"/>
      <c r="V2673" s="88" t="s">
        <v>3051</v>
      </c>
      <c r="W2673" s="86">
        <v>43424.903182870374</v>
      </c>
      <c r="X2673" s="88" t="s">
        <v>3857</v>
      </c>
      <c r="Y2673" s="84"/>
      <c r="Z2673" s="84"/>
      <c r="AA2673" s="87" t="s">
        <v>4987</v>
      </c>
      <c r="AB2673" s="84"/>
      <c r="AC2673" s="84" t="b">
        <v>0</v>
      </c>
      <c r="AD2673" s="84">
        <v>0</v>
      </c>
      <c r="AE2673" s="87" t="s">
        <v>5552</v>
      </c>
      <c r="AF2673" s="84" t="b">
        <v>0</v>
      </c>
      <c r="AG2673" s="84" t="s">
        <v>5604</v>
      </c>
      <c r="AH2673" s="84"/>
      <c r="AI2673" s="87" t="s">
        <v>5552</v>
      </c>
      <c r="AJ2673" s="84" t="b">
        <v>0</v>
      </c>
      <c r="AK2673" s="84">
        <v>43</v>
      </c>
      <c r="AL2673" s="87" t="s">
        <v>4992</v>
      </c>
      <c r="AM2673" s="84" t="s">
        <v>5684</v>
      </c>
      <c r="AN2673" s="84" t="b">
        <v>0</v>
      </c>
      <c r="AO2673" s="87" t="s">
        <v>4992</v>
      </c>
      <c r="AP2673" s="84" t="s">
        <v>179</v>
      </c>
      <c r="AQ2673" s="84">
        <v>0</v>
      </c>
      <c r="AR2673" s="84">
        <v>0</v>
      </c>
      <c r="AS2673" s="84"/>
      <c r="AT2673" s="84"/>
      <c r="AU2673" s="84"/>
      <c r="AV2673" s="84"/>
      <c r="AW2673" s="84"/>
      <c r="AX2673" s="84"/>
      <c r="AY2673" s="84"/>
      <c r="AZ2673" s="84"/>
    </row>
    <row r="2674" spans="1:52" x14ac:dyDescent="0.55000000000000004">
      <c r="A2674" s="69" t="s">
        <v>695</v>
      </c>
      <c r="B2674" s="69" t="s">
        <v>975</v>
      </c>
      <c r="C2674" s="70"/>
      <c r="D2674" s="71"/>
      <c r="E2674" s="72"/>
      <c r="F2674" s="73"/>
      <c r="G2674" s="70"/>
      <c r="H2674" s="74"/>
      <c r="I2674" s="75"/>
      <c r="J2674" s="75"/>
      <c r="K2674" s="36"/>
      <c r="L2674" s="82"/>
      <c r="M2674" s="82"/>
      <c r="N2674" s="77"/>
      <c r="O2674" s="84" t="s">
        <v>1270</v>
      </c>
      <c r="P2674" s="86">
        <v>43424.914166666669</v>
      </c>
      <c r="Q2674" s="84" t="s">
        <v>1313</v>
      </c>
      <c r="R2674" s="84"/>
      <c r="S2674" s="84"/>
      <c r="T2674" s="84"/>
      <c r="U2674" s="84"/>
      <c r="V2674" s="88" t="s">
        <v>3052</v>
      </c>
      <c r="W2674" s="86">
        <v>43424.914166666669</v>
      </c>
      <c r="X2674" s="88" t="s">
        <v>3858</v>
      </c>
      <c r="Y2674" s="84"/>
      <c r="Z2674" s="84"/>
      <c r="AA2674" s="87" t="s">
        <v>4988</v>
      </c>
      <c r="AB2674" s="84"/>
      <c r="AC2674" s="84" t="b">
        <v>0</v>
      </c>
      <c r="AD2674" s="84">
        <v>0</v>
      </c>
      <c r="AE2674" s="87" t="s">
        <v>5552</v>
      </c>
      <c r="AF2674" s="84" t="b">
        <v>0</v>
      </c>
      <c r="AG2674" s="84" t="s">
        <v>5604</v>
      </c>
      <c r="AH2674" s="84"/>
      <c r="AI2674" s="87" t="s">
        <v>5552</v>
      </c>
      <c r="AJ2674" s="84" t="b">
        <v>0</v>
      </c>
      <c r="AK2674" s="84">
        <v>43</v>
      </c>
      <c r="AL2674" s="87" t="s">
        <v>4992</v>
      </c>
      <c r="AM2674" s="84" t="s">
        <v>5682</v>
      </c>
      <c r="AN2674" s="84" t="b">
        <v>0</v>
      </c>
      <c r="AO2674" s="87" t="s">
        <v>4992</v>
      </c>
      <c r="AP2674" s="84" t="s">
        <v>179</v>
      </c>
      <c r="AQ2674" s="84">
        <v>0</v>
      </c>
      <c r="AR2674" s="84">
        <v>0</v>
      </c>
      <c r="AS2674" s="84"/>
      <c r="AT2674" s="84"/>
      <c r="AU2674" s="84"/>
      <c r="AV2674" s="84"/>
      <c r="AW2674" s="84"/>
      <c r="AX2674" s="84"/>
      <c r="AY2674" s="84"/>
      <c r="AZ2674" s="84"/>
    </row>
    <row r="2675" spans="1:52" x14ac:dyDescent="0.55000000000000004">
      <c r="A2675" s="69" t="s">
        <v>696</v>
      </c>
      <c r="B2675" s="69" t="s">
        <v>975</v>
      </c>
      <c r="C2675" s="70"/>
      <c r="D2675" s="71"/>
      <c r="E2675" s="72"/>
      <c r="F2675" s="73"/>
      <c r="G2675" s="70"/>
      <c r="H2675" s="74"/>
      <c r="I2675" s="75"/>
      <c r="J2675" s="75"/>
      <c r="K2675" s="36"/>
      <c r="L2675" s="82"/>
      <c r="M2675" s="82"/>
      <c r="N2675" s="77"/>
      <c r="O2675" s="84" t="s">
        <v>1270</v>
      </c>
      <c r="P2675" s="86">
        <v>43425.160439814812</v>
      </c>
      <c r="Q2675" s="84" t="s">
        <v>1313</v>
      </c>
      <c r="R2675" s="84"/>
      <c r="S2675" s="84"/>
      <c r="T2675" s="84"/>
      <c r="U2675" s="84"/>
      <c r="V2675" s="88" t="s">
        <v>3053</v>
      </c>
      <c r="W2675" s="86">
        <v>43425.160439814812</v>
      </c>
      <c r="X2675" s="88" t="s">
        <v>3859</v>
      </c>
      <c r="Y2675" s="84"/>
      <c r="Z2675" s="84"/>
      <c r="AA2675" s="87" t="s">
        <v>4989</v>
      </c>
      <c r="AB2675" s="84"/>
      <c r="AC2675" s="84" t="b">
        <v>0</v>
      </c>
      <c r="AD2675" s="84">
        <v>0</v>
      </c>
      <c r="AE2675" s="87" t="s">
        <v>5552</v>
      </c>
      <c r="AF2675" s="84" t="b">
        <v>0</v>
      </c>
      <c r="AG2675" s="84" t="s">
        <v>5604</v>
      </c>
      <c r="AH2675" s="84"/>
      <c r="AI2675" s="87" t="s">
        <v>5552</v>
      </c>
      <c r="AJ2675" s="84" t="b">
        <v>0</v>
      </c>
      <c r="AK2675" s="84">
        <v>43</v>
      </c>
      <c r="AL2675" s="87" t="s">
        <v>4992</v>
      </c>
      <c r="AM2675" s="84" t="s">
        <v>5682</v>
      </c>
      <c r="AN2675" s="84" t="b">
        <v>0</v>
      </c>
      <c r="AO2675" s="87" t="s">
        <v>4992</v>
      </c>
      <c r="AP2675" s="84" t="s">
        <v>179</v>
      </c>
      <c r="AQ2675" s="84">
        <v>0</v>
      </c>
      <c r="AR2675" s="84">
        <v>0</v>
      </c>
      <c r="AS2675" s="84"/>
      <c r="AT2675" s="84"/>
      <c r="AU2675" s="84"/>
      <c r="AV2675" s="84"/>
      <c r="AW2675" s="84"/>
      <c r="AX2675" s="84"/>
      <c r="AY2675" s="84"/>
      <c r="AZ2675" s="84"/>
    </row>
    <row r="2676" spans="1:52" x14ac:dyDescent="0.55000000000000004">
      <c r="A2676" s="69" t="s">
        <v>697</v>
      </c>
      <c r="B2676" s="69" t="s">
        <v>975</v>
      </c>
      <c r="C2676" s="70"/>
      <c r="D2676" s="71"/>
      <c r="E2676" s="72"/>
      <c r="F2676" s="73"/>
      <c r="G2676" s="70"/>
      <c r="H2676" s="74"/>
      <c r="I2676" s="75"/>
      <c r="J2676" s="75"/>
      <c r="K2676" s="36"/>
      <c r="L2676" s="82"/>
      <c r="M2676" s="82"/>
      <c r="N2676" s="77"/>
      <c r="O2676" s="84" t="s">
        <v>1270</v>
      </c>
      <c r="P2676" s="86">
        <v>43425.161516203705</v>
      </c>
      <c r="Q2676" s="84" t="s">
        <v>1313</v>
      </c>
      <c r="R2676" s="84"/>
      <c r="S2676" s="84"/>
      <c r="T2676" s="84"/>
      <c r="U2676" s="84"/>
      <c r="V2676" s="88" t="s">
        <v>3054</v>
      </c>
      <c r="W2676" s="86">
        <v>43425.161516203705</v>
      </c>
      <c r="X2676" s="88" t="s">
        <v>3860</v>
      </c>
      <c r="Y2676" s="84"/>
      <c r="Z2676" s="84"/>
      <c r="AA2676" s="87" t="s">
        <v>4990</v>
      </c>
      <c r="AB2676" s="84"/>
      <c r="AC2676" s="84" t="b">
        <v>0</v>
      </c>
      <c r="AD2676" s="84">
        <v>0</v>
      </c>
      <c r="AE2676" s="87" t="s">
        <v>5552</v>
      </c>
      <c r="AF2676" s="84" t="b">
        <v>0</v>
      </c>
      <c r="AG2676" s="84" t="s">
        <v>5604</v>
      </c>
      <c r="AH2676" s="84"/>
      <c r="AI2676" s="87" t="s">
        <v>5552</v>
      </c>
      <c r="AJ2676" s="84" t="b">
        <v>0</v>
      </c>
      <c r="AK2676" s="84">
        <v>43</v>
      </c>
      <c r="AL2676" s="87" t="s">
        <v>4992</v>
      </c>
      <c r="AM2676" s="84" t="s">
        <v>5685</v>
      </c>
      <c r="AN2676" s="84" t="b">
        <v>0</v>
      </c>
      <c r="AO2676" s="87" t="s">
        <v>4992</v>
      </c>
      <c r="AP2676" s="84" t="s">
        <v>179</v>
      </c>
      <c r="AQ2676" s="84">
        <v>0</v>
      </c>
      <c r="AR2676" s="84">
        <v>0</v>
      </c>
      <c r="AS2676" s="84"/>
      <c r="AT2676" s="84"/>
      <c r="AU2676" s="84"/>
      <c r="AV2676" s="84"/>
      <c r="AW2676" s="84"/>
      <c r="AX2676" s="84"/>
      <c r="AY2676" s="84"/>
      <c r="AZ2676" s="84"/>
    </row>
    <row r="2677" spans="1:52" x14ac:dyDescent="0.55000000000000004">
      <c r="A2677" s="69" t="s">
        <v>698</v>
      </c>
      <c r="B2677" s="69" t="s">
        <v>975</v>
      </c>
      <c r="C2677" s="70"/>
      <c r="D2677" s="71"/>
      <c r="E2677" s="72"/>
      <c r="F2677" s="73"/>
      <c r="G2677" s="70"/>
      <c r="H2677" s="74"/>
      <c r="I2677" s="75"/>
      <c r="J2677" s="75"/>
      <c r="K2677" s="36"/>
      <c r="L2677" s="82"/>
      <c r="M2677" s="82"/>
      <c r="N2677" s="77"/>
      <c r="O2677" s="84" t="s">
        <v>1270</v>
      </c>
      <c r="P2677" s="86">
        <v>43425.184675925928</v>
      </c>
      <c r="Q2677" s="84" t="s">
        <v>1313</v>
      </c>
      <c r="R2677" s="84"/>
      <c r="S2677" s="84"/>
      <c r="T2677" s="84"/>
      <c r="U2677" s="84"/>
      <c r="V2677" s="88" t="s">
        <v>3055</v>
      </c>
      <c r="W2677" s="86">
        <v>43425.184675925928</v>
      </c>
      <c r="X2677" s="88" t="s">
        <v>3861</v>
      </c>
      <c r="Y2677" s="84"/>
      <c r="Z2677" s="84"/>
      <c r="AA2677" s="87" t="s">
        <v>4991</v>
      </c>
      <c r="AB2677" s="84"/>
      <c r="AC2677" s="84" t="b">
        <v>0</v>
      </c>
      <c r="AD2677" s="84">
        <v>0</v>
      </c>
      <c r="AE2677" s="87" t="s">
        <v>5552</v>
      </c>
      <c r="AF2677" s="84" t="b">
        <v>0</v>
      </c>
      <c r="AG2677" s="84" t="s">
        <v>5604</v>
      </c>
      <c r="AH2677" s="84"/>
      <c r="AI2677" s="87" t="s">
        <v>5552</v>
      </c>
      <c r="AJ2677" s="84" t="b">
        <v>0</v>
      </c>
      <c r="AK2677" s="84">
        <v>43</v>
      </c>
      <c r="AL2677" s="87" t="s">
        <v>4992</v>
      </c>
      <c r="AM2677" s="84" t="s">
        <v>5685</v>
      </c>
      <c r="AN2677" s="84" t="b">
        <v>0</v>
      </c>
      <c r="AO2677" s="87" t="s">
        <v>4992</v>
      </c>
      <c r="AP2677" s="84" t="s">
        <v>179</v>
      </c>
      <c r="AQ2677" s="84">
        <v>0</v>
      </c>
      <c r="AR2677" s="84">
        <v>0</v>
      </c>
      <c r="AS2677" s="84"/>
      <c r="AT2677" s="84"/>
      <c r="AU2677" s="84"/>
      <c r="AV2677" s="84"/>
      <c r="AW2677" s="84"/>
      <c r="AX2677" s="84"/>
      <c r="AY2677" s="84"/>
      <c r="AZ2677" s="84"/>
    </row>
    <row r="2678" spans="1:52" x14ac:dyDescent="0.55000000000000004">
      <c r="A2678" s="69" t="s">
        <v>700</v>
      </c>
      <c r="B2678" s="69" t="s">
        <v>975</v>
      </c>
      <c r="C2678" s="70"/>
      <c r="D2678" s="71"/>
      <c r="E2678" s="72"/>
      <c r="F2678" s="73"/>
      <c r="G2678" s="70"/>
      <c r="H2678" s="74"/>
      <c r="I2678" s="75"/>
      <c r="J2678" s="75"/>
      <c r="K2678" s="36"/>
      <c r="L2678" s="82"/>
      <c r="M2678" s="82"/>
      <c r="N2678" s="77"/>
      <c r="O2678" s="84" t="s">
        <v>1270</v>
      </c>
      <c r="P2678" s="86">
        <v>43425.327905092592</v>
      </c>
      <c r="Q2678" s="84" t="s">
        <v>1313</v>
      </c>
      <c r="R2678" s="84"/>
      <c r="S2678" s="84"/>
      <c r="T2678" s="84"/>
      <c r="U2678" s="84"/>
      <c r="V2678" s="88" t="s">
        <v>3057</v>
      </c>
      <c r="W2678" s="86">
        <v>43425.327905092592</v>
      </c>
      <c r="X2678" s="88" t="s">
        <v>3864</v>
      </c>
      <c r="Y2678" s="84"/>
      <c r="Z2678" s="84"/>
      <c r="AA2678" s="87" t="s">
        <v>4994</v>
      </c>
      <c r="AB2678" s="84"/>
      <c r="AC2678" s="84" t="b">
        <v>0</v>
      </c>
      <c r="AD2678" s="84">
        <v>0</v>
      </c>
      <c r="AE2678" s="87" t="s">
        <v>5552</v>
      </c>
      <c r="AF2678" s="84" t="b">
        <v>0</v>
      </c>
      <c r="AG2678" s="84" t="s">
        <v>5604</v>
      </c>
      <c r="AH2678" s="84"/>
      <c r="AI2678" s="87" t="s">
        <v>5552</v>
      </c>
      <c r="AJ2678" s="84" t="b">
        <v>0</v>
      </c>
      <c r="AK2678" s="84">
        <v>43</v>
      </c>
      <c r="AL2678" s="87" t="s">
        <v>4992</v>
      </c>
      <c r="AM2678" s="84" t="s">
        <v>5682</v>
      </c>
      <c r="AN2678" s="84" t="b">
        <v>0</v>
      </c>
      <c r="AO2678" s="87" t="s">
        <v>4992</v>
      </c>
      <c r="AP2678" s="84" t="s">
        <v>179</v>
      </c>
      <c r="AQ2678" s="84">
        <v>0</v>
      </c>
      <c r="AR2678" s="84">
        <v>0</v>
      </c>
      <c r="AS2678" s="84"/>
      <c r="AT2678" s="84"/>
      <c r="AU2678" s="84"/>
      <c r="AV2678" s="84"/>
      <c r="AW2678" s="84"/>
      <c r="AX2678" s="84"/>
      <c r="AY2678" s="84"/>
      <c r="AZ2678" s="84"/>
    </row>
    <row r="2679" spans="1:52" x14ac:dyDescent="0.55000000000000004">
      <c r="A2679" s="69" t="s">
        <v>701</v>
      </c>
      <c r="B2679" s="69" t="s">
        <v>975</v>
      </c>
      <c r="C2679" s="70"/>
      <c r="D2679" s="71"/>
      <c r="E2679" s="72"/>
      <c r="F2679" s="73"/>
      <c r="G2679" s="70"/>
      <c r="H2679" s="74"/>
      <c r="I2679" s="75"/>
      <c r="J2679" s="75"/>
      <c r="K2679" s="36"/>
      <c r="L2679" s="82"/>
      <c r="M2679" s="82"/>
      <c r="N2679" s="77"/>
      <c r="O2679" s="84" t="s">
        <v>1270</v>
      </c>
      <c r="P2679" s="86">
        <v>43425.457337962966</v>
      </c>
      <c r="Q2679" s="84" t="s">
        <v>1313</v>
      </c>
      <c r="R2679" s="84"/>
      <c r="S2679" s="84"/>
      <c r="T2679" s="84"/>
      <c r="U2679" s="84"/>
      <c r="V2679" s="88" t="s">
        <v>3058</v>
      </c>
      <c r="W2679" s="86">
        <v>43425.457337962966</v>
      </c>
      <c r="X2679" s="88" t="s">
        <v>3865</v>
      </c>
      <c r="Y2679" s="84"/>
      <c r="Z2679" s="84"/>
      <c r="AA2679" s="87" t="s">
        <v>4995</v>
      </c>
      <c r="AB2679" s="84"/>
      <c r="AC2679" s="84" t="b">
        <v>0</v>
      </c>
      <c r="AD2679" s="84">
        <v>0</v>
      </c>
      <c r="AE2679" s="87" t="s">
        <v>5552</v>
      </c>
      <c r="AF2679" s="84" t="b">
        <v>0</v>
      </c>
      <c r="AG2679" s="84" t="s">
        <v>5604</v>
      </c>
      <c r="AH2679" s="84"/>
      <c r="AI2679" s="87" t="s">
        <v>5552</v>
      </c>
      <c r="AJ2679" s="84" t="b">
        <v>0</v>
      </c>
      <c r="AK2679" s="84">
        <v>43</v>
      </c>
      <c r="AL2679" s="87" t="s">
        <v>4992</v>
      </c>
      <c r="AM2679" s="84" t="s">
        <v>5684</v>
      </c>
      <c r="AN2679" s="84" t="b">
        <v>0</v>
      </c>
      <c r="AO2679" s="87" t="s">
        <v>4992</v>
      </c>
      <c r="AP2679" s="84" t="s">
        <v>179</v>
      </c>
      <c r="AQ2679" s="84">
        <v>0</v>
      </c>
      <c r="AR2679" s="84">
        <v>0</v>
      </c>
      <c r="AS2679" s="84"/>
      <c r="AT2679" s="84"/>
      <c r="AU2679" s="84"/>
      <c r="AV2679" s="84"/>
      <c r="AW2679" s="84"/>
      <c r="AX2679" s="84"/>
      <c r="AY2679" s="84"/>
      <c r="AZ2679" s="84"/>
    </row>
    <row r="2680" spans="1:52" x14ac:dyDescent="0.55000000000000004">
      <c r="A2680" s="69" t="s">
        <v>702</v>
      </c>
      <c r="B2680" s="69" t="s">
        <v>975</v>
      </c>
      <c r="C2680" s="70"/>
      <c r="D2680" s="71"/>
      <c r="E2680" s="72"/>
      <c r="F2680" s="73"/>
      <c r="G2680" s="70"/>
      <c r="H2680" s="74"/>
      <c r="I2680" s="75"/>
      <c r="J2680" s="75"/>
      <c r="K2680" s="36"/>
      <c r="L2680" s="82"/>
      <c r="M2680" s="82"/>
      <c r="N2680" s="77"/>
      <c r="O2680" s="84" t="s">
        <v>1270</v>
      </c>
      <c r="P2680" s="86">
        <v>43425.595601851855</v>
      </c>
      <c r="Q2680" s="84" t="s">
        <v>1313</v>
      </c>
      <c r="R2680" s="84"/>
      <c r="S2680" s="84"/>
      <c r="T2680" s="84"/>
      <c r="U2680" s="84"/>
      <c r="V2680" s="88" t="s">
        <v>3059</v>
      </c>
      <c r="W2680" s="86">
        <v>43425.595601851855</v>
      </c>
      <c r="X2680" s="88" t="s">
        <v>3866</v>
      </c>
      <c r="Y2680" s="84"/>
      <c r="Z2680" s="84"/>
      <c r="AA2680" s="87" t="s">
        <v>4996</v>
      </c>
      <c r="AB2680" s="84"/>
      <c r="AC2680" s="84" t="b">
        <v>0</v>
      </c>
      <c r="AD2680" s="84">
        <v>0</v>
      </c>
      <c r="AE2680" s="87" t="s">
        <v>5552</v>
      </c>
      <c r="AF2680" s="84" t="b">
        <v>0</v>
      </c>
      <c r="AG2680" s="84" t="s">
        <v>5604</v>
      </c>
      <c r="AH2680" s="84"/>
      <c r="AI2680" s="87" t="s">
        <v>5552</v>
      </c>
      <c r="AJ2680" s="84" t="b">
        <v>0</v>
      </c>
      <c r="AK2680" s="84">
        <v>43</v>
      </c>
      <c r="AL2680" s="87" t="s">
        <v>4992</v>
      </c>
      <c r="AM2680" s="84" t="s">
        <v>5684</v>
      </c>
      <c r="AN2680" s="84" t="b">
        <v>0</v>
      </c>
      <c r="AO2680" s="87" t="s">
        <v>4992</v>
      </c>
      <c r="AP2680" s="84" t="s">
        <v>179</v>
      </c>
      <c r="AQ2680" s="84">
        <v>0</v>
      </c>
      <c r="AR2680" s="84">
        <v>0</v>
      </c>
      <c r="AS2680" s="84"/>
      <c r="AT2680" s="84"/>
      <c r="AU2680" s="84"/>
      <c r="AV2680" s="84"/>
      <c r="AW2680" s="84"/>
      <c r="AX2680" s="84"/>
      <c r="AY2680" s="84"/>
      <c r="AZ2680" s="84"/>
    </row>
    <row r="2681" spans="1:52" x14ac:dyDescent="0.55000000000000004">
      <c r="A2681" s="69" t="s">
        <v>703</v>
      </c>
      <c r="B2681" s="69" t="s">
        <v>975</v>
      </c>
      <c r="C2681" s="70"/>
      <c r="D2681" s="71"/>
      <c r="E2681" s="72"/>
      <c r="F2681" s="73"/>
      <c r="G2681" s="70"/>
      <c r="H2681" s="74"/>
      <c r="I2681" s="75"/>
      <c r="J2681" s="75"/>
      <c r="K2681" s="36"/>
      <c r="L2681" s="82"/>
      <c r="M2681" s="82"/>
      <c r="N2681" s="77"/>
      <c r="O2681" s="84" t="s">
        <v>1270</v>
      </c>
      <c r="P2681" s="86">
        <v>43425.630810185183</v>
      </c>
      <c r="Q2681" s="84" t="s">
        <v>1313</v>
      </c>
      <c r="R2681" s="84"/>
      <c r="S2681" s="84"/>
      <c r="T2681" s="84"/>
      <c r="U2681" s="84"/>
      <c r="V2681" s="88" t="s">
        <v>3060</v>
      </c>
      <c r="W2681" s="86">
        <v>43425.630810185183</v>
      </c>
      <c r="X2681" s="88" t="s">
        <v>3867</v>
      </c>
      <c r="Y2681" s="84"/>
      <c r="Z2681" s="84"/>
      <c r="AA2681" s="87" t="s">
        <v>4997</v>
      </c>
      <c r="AB2681" s="84"/>
      <c r="AC2681" s="84" t="b">
        <v>0</v>
      </c>
      <c r="AD2681" s="84">
        <v>0</v>
      </c>
      <c r="AE2681" s="87" t="s">
        <v>5552</v>
      </c>
      <c r="AF2681" s="84" t="b">
        <v>0</v>
      </c>
      <c r="AG2681" s="84" t="s">
        <v>5604</v>
      </c>
      <c r="AH2681" s="84"/>
      <c r="AI2681" s="87" t="s">
        <v>5552</v>
      </c>
      <c r="AJ2681" s="84" t="b">
        <v>0</v>
      </c>
      <c r="AK2681" s="84">
        <v>43</v>
      </c>
      <c r="AL2681" s="87" t="s">
        <v>4992</v>
      </c>
      <c r="AM2681" s="84" t="s">
        <v>5684</v>
      </c>
      <c r="AN2681" s="84" t="b">
        <v>0</v>
      </c>
      <c r="AO2681" s="87" t="s">
        <v>4992</v>
      </c>
      <c r="AP2681" s="84" t="s">
        <v>179</v>
      </c>
      <c r="AQ2681" s="84">
        <v>0</v>
      </c>
      <c r="AR2681" s="84">
        <v>0</v>
      </c>
      <c r="AS2681" s="84"/>
      <c r="AT2681" s="84"/>
      <c r="AU2681" s="84"/>
      <c r="AV2681" s="84"/>
      <c r="AW2681" s="84"/>
      <c r="AX2681" s="84"/>
      <c r="AY2681" s="84"/>
      <c r="AZ2681" s="84"/>
    </row>
    <row r="2682" spans="1:52" x14ac:dyDescent="0.55000000000000004">
      <c r="A2682" s="69" t="s">
        <v>704</v>
      </c>
      <c r="B2682" s="69" t="s">
        <v>975</v>
      </c>
      <c r="C2682" s="70"/>
      <c r="D2682" s="71"/>
      <c r="E2682" s="72"/>
      <c r="F2682" s="73"/>
      <c r="G2682" s="70"/>
      <c r="H2682" s="74"/>
      <c r="I2682" s="75"/>
      <c r="J2682" s="75"/>
      <c r="K2682" s="36"/>
      <c r="L2682" s="82"/>
      <c r="M2682" s="82"/>
      <c r="N2682" s="77"/>
      <c r="O2682" s="84" t="s">
        <v>1270</v>
      </c>
      <c r="P2682" s="86">
        <v>43426.737002314818</v>
      </c>
      <c r="Q2682" s="84" t="s">
        <v>1313</v>
      </c>
      <c r="R2682" s="84"/>
      <c r="S2682" s="84"/>
      <c r="T2682" s="84"/>
      <c r="U2682" s="84"/>
      <c r="V2682" s="88" t="s">
        <v>3061</v>
      </c>
      <c r="W2682" s="86">
        <v>43426.737002314818</v>
      </c>
      <c r="X2682" s="88" t="s">
        <v>3868</v>
      </c>
      <c r="Y2682" s="84"/>
      <c r="Z2682" s="84"/>
      <c r="AA2682" s="87" t="s">
        <v>4998</v>
      </c>
      <c r="AB2682" s="84"/>
      <c r="AC2682" s="84" t="b">
        <v>0</v>
      </c>
      <c r="AD2682" s="84">
        <v>0</v>
      </c>
      <c r="AE2682" s="87" t="s">
        <v>5552</v>
      </c>
      <c r="AF2682" s="84" t="b">
        <v>0</v>
      </c>
      <c r="AG2682" s="84" t="s">
        <v>5604</v>
      </c>
      <c r="AH2682" s="84"/>
      <c r="AI2682" s="87" t="s">
        <v>5552</v>
      </c>
      <c r="AJ2682" s="84" t="b">
        <v>0</v>
      </c>
      <c r="AK2682" s="84">
        <v>43</v>
      </c>
      <c r="AL2682" s="87" t="s">
        <v>4992</v>
      </c>
      <c r="AM2682" s="84" t="s">
        <v>5682</v>
      </c>
      <c r="AN2682" s="84" t="b">
        <v>0</v>
      </c>
      <c r="AO2682" s="87" t="s">
        <v>4992</v>
      </c>
      <c r="AP2682" s="84" t="s">
        <v>179</v>
      </c>
      <c r="AQ2682" s="84">
        <v>0</v>
      </c>
      <c r="AR2682" s="84">
        <v>0</v>
      </c>
      <c r="AS2682" s="84"/>
      <c r="AT2682" s="84"/>
      <c r="AU2682" s="84"/>
      <c r="AV2682" s="84"/>
      <c r="AW2682" s="84"/>
      <c r="AX2682" s="84"/>
      <c r="AY2682" s="84"/>
      <c r="AZ2682" s="84"/>
    </row>
    <row r="2683" spans="1:52" x14ac:dyDescent="0.55000000000000004">
      <c r="A2683" s="69" t="s">
        <v>705</v>
      </c>
      <c r="B2683" s="69" t="s">
        <v>975</v>
      </c>
      <c r="C2683" s="70"/>
      <c r="D2683" s="71"/>
      <c r="E2683" s="72"/>
      <c r="F2683" s="73"/>
      <c r="G2683" s="70"/>
      <c r="H2683" s="74"/>
      <c r="I2683" s="75"/>
      <c r="J2683" s="75"/>
      <c r="K2683" s="36"/>
      <c r="L2683" s="82"/>
      <c r="M2683" s="82"/>
      <c r="N2683" s="77"/>
      <c r="O2683" s="84" t="s">
        <v>1270</v>
      </c>
      <c r="P2683" s="86">
        <v>43424.900706018518</v>
      </c>
      <c r="Q2683" s="84" t="s">
        <v>1313</v>
      </c>
      <c r="R2683" s="84"/>
      <c r="S2683" s="84"/>
      <c r="T2683" s="84"/>
      <c r="U2683" s="84"/>
      <c r="V2683" s="88" t="s">
        <v>3062</v>
      </c>
      <c r="W2683" s="86">
        <v>43424.900706018518</v>
      </c>
      <c r="X2683" s="88" t="s">
        <v>3869</v>
      </c>
      <c r="Y2683" s="84"/>
      <c r="Z2683" s="84"/>
      <c r="AA2683" s="87" t="s">
        <v>4999</v>
      </c>
      <c r="AB2683" s="84"/>
      <c r="AC2683" s="84" t="b">
        <v>0</v>
      </c>
      <c r="AD2683" s="84">
        <v>0</v>
      </c>
      <c r="AE2683" s="87" t="s">
        <v>5552</v>
      </c>
      <c r="AF2683" s="84" t="b">
        <v>0</v>
      </c>
      <c r="AG2683" s="84" t="s">
        <v>5604</v>
      </c>
      <c r="AH2683" s="84"/>
      <c r="AI2683" s="87" t="s">
        <v>5552</v>
      </c>
      <c r="AJ2683" s="84" t="b">
        <v>0</v>
      </c>
      <c r="AK2683" s="84">
        <v>43</v>
      </c>
      <c r="AL2683" s="87" t="s">
        <v>4992</v>
      </c>
      <c r="AM2683" s="84" t="s">
        <v>5691</v>
      </c>
      <c r="AN2683" s="84" t="b">
        <v>0</v>
      </c>
      <c r="AO2683" s="87" t="s">
        <v>4992</v>
      </c>
      <c r="AP2683" s="84" t="s">
        <v>179</v>
      </c>
      <c r="AQ2683" s="84">
        <v>0</v>
      </c>
      <c r="AR2683" s="84">
        <v>0</v>
      </c>
      <c r="AS2683" s="84"/>
      <c r="AT2683" s="84"/>
      <c r="AU2683" s="84"/>
      <c r="AV2683" s="84"/>
      <c r="AW2683" s="84"/>
      <c r="AX2683" s="84"/>
      <c r="AY2683" s="84"/>
      <c r="AZ2683" s="84"/>
    </row>
    <row r="2684" spans="1:52" x14ac:dyDescent="0.55000000000000004">
      <c r="A2684" s="69" t="s">
        <v>705</v>
      </c>
      <c r="B2684" s="69" t="s">
        <v>975</v>
      </c>
      <c r="C2684" s="70"/>
      <c r="D2684" s="71"/>
      <c r="E2684" s="72"/>
      <c r="F2684" s="73"/>
      <c r="G2684" s="70"/>
      <c r="H2684" s="74"/>
      <c r="I2684" s="75"/>
      <c r="J2684" s="75"/>
      <c r="K2684" s="36"/>
      <c r="L2684" s="82"/>
      <c r="M2684" s="82"/>
      <c r="N2684" s="77"/>
      <c r="O2684" s="84" t="s">
        <v>1270</v>
      </c>
      <c r="P2684" s="86">
        <v>43429.456944444442</v>
      </c>
      <c r="Q2684" s="84" t="s">
        <v>1313</v>
      </c>
      <c r="R2684" s="84"/>
      <c r="S2684" s="84"/>
      <c r="T2684" s="84"/>
      <c r="U2684" s="84"/>
      <c r="V2684" s="88" t="s">
        <v>3062</v>
      </c>
      <c r="W2684" s="86">
        <v>43429.456944444442</v>
      </c>
      <c r="X2684" s="88" t="s">
        <v>3870</v>
      </c>
      <c r="Y2684" s="84"/>
      <c r="Z2684" s="84"/>
      <c r="AA2684" s="87" t="s">
        <v>5000</v>
      </c>
      <c r="AB2684" s="84"/>
      <c r="AC2684" s="84" t="b">
        <v>0</v>
      </c>
      <c r="AD2684" s="84">
        <v>0</v>
      </c>
      <c r="AE2684" s="87" t="s">
        <v>5552</v>
      </c>
      <c r="AF2684" s="84" t="b">
        <v>0</v>
      </c>
      <c r="AG2684" s="84" t="s">
        <v>5604</v>
      </c>
      <c r="AH2684" s="84"/>
      <c r="AI2684" s="87" t="s">
        <v>5552</v>
      </c>
      <c r="AJ2684" s="84" t="b">
        <v>0</v>
      </c>
      <c r="AK2684" s="84">
        <v>43</v>
      </c>
      <c r="AL2684" s="87" t="s">
        <v>4992</v>
      </c>
      <c r="AM2684" s="84" t="s">
        <v>5691</v>
      </c>
      <c r="AN2684" s="84" t="b">
        <v>0</v>
      </c>
      <c r="AO2684" s="87" t="s">
        <v>4992</v>
      </c>
      <c r="AP2684" s="84" t="s">
        <v>179</v>
      </c>
      <c r="AQ2684" s="84">
        <v>0</v>
      </c>
      <c r="AR2684" s="84">
        <v>0</v>
      </c>
      <c r="AS2684" s="84"/>
      <c r="AT2684" s="84"/>
      <c r="AU2684" s="84"/>
      <c r="AV2684" s="84"/>
      <c r="AW2684" s="84"/>
      <c r="AX2684" s="84"/>
      <c r="AY2684" s="84"/>
      <c r="AZ2684" s="84"/>
    </row>
    <row r="2685" spans="1:52" x14ac:dyDescent="0.55000000000000004">
      <c r="A2685" s="69" t="s">
        <v>706</v>
      </c>
      <c r="B2685" s="69" t="s">
        <v>975</v>
      </c>
      <c r="C2685" s="70"/>
      <c r="D2685" s="71"/>
      <c r="E2685" s="72"/>
      <c r="F2685" s="73"/>
      <c r="G2685" s="70"/>
      <c r="H2685" s="74"/>
      <c r="I2685" s="75"/>
      <c r="J2685" s="75"/>
      <c r="K2685" s="36"/>
      <c r="L2685" s="82"/>
      <c r="M2685" s="82"/>
      <c r="N2685" s="77"/>
      <c r="O2685" s="84" t="s">
        <v>1270</v>
      </c>
      <c r="P2685" s="86">
        <v>43432.264618055553</v>
      </c>
      <c r="Q2685" s="84" t="s">
        <v>1313</v>
      </c>
      <c r="R2685" s="84"/>
      <c r="S2685" s="84"/>
      <c r="T2685" s="84"/>
      <c r="U2685" s="84"/>
      <c r="V2685" s="88" t="s">
        <v>3063</v>
      </c>
      <c r="W2685" s="86">
        <v>43432.264618055553</v>
      </c>
      <c r="X2685" s="88" t="s">
        <v>3871</v>
      </c>
      <c r="Y2685" s="84"/>
      <c r="Z2685" s="84"/>
      <c r="AA2685" s="87" t="s">
        <v>5001</v>
      </c>
      <c r="AB2685" s="84"/>
      <c r="AC2685" s="84" t="b">
        <v>0</v>
      </c>
      <c r="AD2685" s="84">
        <v>0</v>
      </c>
      <c r="AE2685" s="87" t="s">
        <v>5552</v>
      </c>
      <c r="AF2685" s="84" t="b">
        <v>0</v>
      </c>
      <c r="AG2685" s="84" t="s">
        <v>5604</v>
      </c>
      <c r="AH2685" s="84"/>
      <c r="AI2685" s="87" t="s">
        <v>5552</v>
      </c>
      <c r="AJ2685" s="84" t="b">
        <v>0</v>
      </c>
      <c r="AK2685" s="84">
        <v>43</v>
      </c>
      <c r="AL2685" s="87" t="s">
        <v>4992</v>
      </c>
      <c r="AM2685" s="84" t="s">
        <v>5682</v>
      </c>
      <c r="AN2685" s="84" t="b">
        <v>0</v>
      </c>
      <c r="AO2685" s="87" t="s">
        <v>4992</v>
      </c>
      <c r="AP2685" s="84" t="s">
        <v>179</v>
      </c>
      <c r="AQ2685" s="84">
        <v>0</v>
      </c>
      <c r="AR2685" s="84">
        <v>0</v>
      </c>
      <c r="AS2685" s="84"/>
      <c r="AT2685" s="84"/>
      <c r="AU2685" s="84"/>
      <c r="AV2685" s="84"/>
      <c r="AW2685" s="84"/>
      <c r="AX2685" s="84"/>
      <c r="AY2685" s="84"/>
      <c r="AZ2685" s="84"/>
    </row>
    <row r="2686" spans="1:52" x14ac:dyDescent="0.55000000000000004">
      <c r="A2686" s="69" t="s">
        <v>691</v>
      </c>
      <c r="B2686" s="69" t="s">
        <v>697</v>
      </c>
      <c r="C2686" s="70"/>
      <c r="D2686" s="71"/>
      <c r="E2686" s="72"/>
      <c r="F2686" s="73"/>
      <c r="G2686" s="70"/>
      <c r="H2686" s="74"/>
      <c r="I2686" s="75"/>
      <c r="J2686" s="75"/>
      <c r="K2686" s="36"/>
      <c r="L2686" s="82"/>
      <c r="M2686" s="82"/>
      <c r="N2686" s="77"/>
      <c r="O2686" s="84" t="s">
        <v>1270</v>
      </c>
      <c r="P2686" s="86">
        <v>43424.899224537039</v>
      </c>
      <c r="Q2686" s="84" t="s">
        <v>1313</v>
      </c>
      <c r="R2686" s="84"/>
      <c r="S2686" s="84"/>
      <c r="T2686" s="84"/>
      <c r="U2686" s="84"/>
      <c r="V2686" s="88" t="s">
        <v>3048</v>
      </c>
      <c r="W2686" s="86">
        <v>43424.899224537039</v>
      </c>
      <c r="X2686" s="88" t="s">
        <v>3854</v>
      </c>
      <c r="Y2686" s="84"/>
      <c r="Z2686" s="84"/>
      <c r="AA2686" s="87" t="s">
        <v>4984</v>
      </c>
      <c r="AB2686" s="84"/>
      <c r="AC2686" s="84" t="b">
        <v>0</v>
      </c>
      <c r="AD2686" s="84">
        <v>0</v>
      </c>
      <c r="AE2686" s="87" t="s">
        <v>5552</v>
      </c>
      <c r="AF2686" s="84" t="b">
        <v>0</v>
      </c>
      <c r="AG2686" s="84" t="s">
        <v>5604</v>
      </c>
      <c r="AH2686" s="84"/>
      <c r="AI2686" s="87" t="s">
        <v>5552</v>
      </c>
      <c r="AJ2686" s="84" t="b">
        <v>0</v>
      </c>
      <c r="AK2686" s="84">
        <v>43</v>
      </c>
      <c r="AL2686" s="87" t="s">
        <v>4992</v>
      </c>
      <c r="AM2686" s="84" t="s">
        <v>5684</v>
      </c>
      <c r="AN2686" s="84" t="b">
        <v>0</v>
      </c>
      <c r="AO2686" s="87" t="s">
        <v>4992</v>
      </c>
      <c r="AP2686" s="84" t="s">
        <v>179</v>
      </c>
      <c r="AQ2686" s="84">
        <v>0</v>
      </c>
      <c r="AR2686" s="84">
        <v>0</v>
      </c>
      <c r="AS2686" s="84"/>
      <c r="AT2686" s="84"/>
      <c r="AU2686" s="84"/>
      <c r="AV2686" s="84"/>
      <c r="AW2686" s="84"/>
      <c r="AX2686" s="84"/>
      <c r="AY2686" s="84"/>
      <c r="AZ2686" s="84"/>
    </row>
    <row r="2687" spans="1:52" x14ac:dyDescent="0.55000000000000004">
      <c r="A2687" s="69" t="s">
        <v>692</v>
      </c>
      <c r="B2687" s="69" t="s">
        <v>697</v>
      </c>
      <c r="C2687" s="70"/>
      <c r="D2687" s="71"/>
      <c r="E2687" s="72"/>
      <c r="F2687" s="73"/>
      <c r="G2687" s="70"/>
      <c r="H2687" s="74"/>
      <c r="I2687" s="75"/>
      <c r="J2687" s="75"/>
      <c r="K2687" s="36"/>
      <c r="L2687" s="82"/>
      <c r="M2687" s="82"/>
      <c r="N2687" s="77"/>
      <c r="O2687" s="84" t="s">
        <v>1270</v>
      </c>
      <c r="P2687" s="86">
        <v>43424.900335648148</v>
      </c>
      <c r="Q2687" s="84" t="s">
        <v>1313</v>
      </c>
      <c r="R2687" s="84"/>
      <c r="S2687" s="84"/>
      <c r="T2687" s="84"/>
      <c r="U2687" s="84"/>
      <c r="V2687" s="88" t="s">
        <v>3049</v>
      </c>
      <c r="W2687" s="86">
        <v>43424.900335648148</v>
      </c>
      <c r="X2687" s="88" t="s">
        <v>3855</v>
      </c>
      <c r="Y2687" s="84"/>
      <c r="Z2687" s="84"/>
      <c r="AA2687" s="87" t="s">
        <v>4985</v>
      </c>
      <c r="AB2687" s="84"/>
      <c r="AC2687" s="84" t="b">
        <v>0</v>
      </c>
      <c r="AD2687" s="84">
        <v>0</v>
      </c>
      <c r="AE2687" s="87" t="s">
        <v>5552</v>
      </c>
      <c r="AF2687" s="84" t="b">
        <v>0</v>
      </c>
      <c r="AG2687" s="84" t="s">
        <v>5604</v>
      </c>
      <c r="AH2687" s="84"/>
      <c r="AI2687" s="87" t="s">
        <v>5552</v>
      </c>
      <c r="AJ2687" s="84" t="b">
        <v>0</v>
      </c>
      <c r="AK2687" s="84">
        <v>43</v>
      </c>
      <c r="AL2687" s="87" t="s">
        <v>4992</v>
      </c>
      <c r="AM2687" s="84" t="s">
        <v>5682</v>
      </c>
      <c r="AN2687" s="84" t="b">
        <v>0</v>
      </c>
      <c r="AO2687" s="87" t="s">
        <v>4992</v>
      </c>
      <c r="AP2687" s="84" t="s">
        <v>179</v>
      </c>
      <c r="AQ2687" s="84">
        <v>0</v>
      </c>
      <c r="AR2687" s="84">
        <v>0</v>
      </c>
      <c r="AS2687" s="84"/>
      <c r="AT2687" s="84"/>
      <c r="AU2687" s="84"/>
      <c r="AV2687" s="84"/>
      <c r="AW2687" s="84"/>
      <c r="AX2687" s="84"/>
      <c r="AY2687" s="84"/>
      <c r="AZ2687" s="84"/>
    </row>
    <row r="2688" spans="1:52" x14ac:dyDescent="0.55000000000000004">
      <c r="A2688" s="69" t="s">
        <v>693</v>
      </c>
      <c r="B2688" s="69" t="s">
        <v>697</v>
      </c>
      <c r="C2688" s="70"/>
      <c r="D2688" s="71"/>
      <c r="E2688" s="72"/>
      <c r="F2688" s="73"/>
      <c r="G2688" s="70"/>
      <c r="H2688" s="74"/>
      <c r="I2688" s="75"/>
      <c r="J2688" s="75"/>
      <c r="K2688" s="36"/>
      <c r="L2688" s="82"/>
      <c r="M2688" s="82"/>
      <c r="N2688" s="77"/>
      <c r="O2688" s="84" t="s">
        <v>1270</v>
      </c>
      <c r="P2688" s="86">
        <v>43424.902094907404</v>
      </c>
      <c r="Q2688" s="84" t="s">
        <v>1313</v>
      </c>
      <c r="R2688" s="84"/>
      <c r="S2688" s="84"/>
      <c r="T2688" s="84"/>
      <c r="U2688" s="84"/>
      <c r="V2688" s="88" t="s">
        <v>3050</v>
      </c>
      <c r="W2688" s="86">
        <v>43424.902094907404</v>
      </c>
      <c r="X2688" s="88" t="s">
        <v>3856</v>
      </c>
      <c r="Y2688" s="84"/>
      <c r="Z2688" s="84"/>
      <c r="AA2688" s="87" t="s">
        <v>4986</v>
      </c>
      <c r="AB2688" s="84"/>
      <c r="AC2688" s="84" t="b">
        <v>0</v>
      </c>
      <c r="AD2688" s="84">
        <v>0</v>
      </c>
      <c r="AE2688" s="87" t="s">
        <v>5552</v>
      </c>
      <c r="AF2688" s="84" t="b">
        <v>0</v>
      </c>
      <c r="AG2688" s="84" t="s">
        <v>5604</v>
      </c>
      <c r="AH2688" s="84"/>
      <c r="AI2688" s="87" t="s">
        <v>5552</v>
      </c>
      <c r="AJ2688" s="84" t="b">
        <v>0</v>
      </c>
      <c r="AK2688" s="84">
        <v>43</v>
      </c>
      <c r="AL2688" s="87" t="s">
        <v>4992</v>
      </c>
      <c r="AM2688" s="84" t="s">
        <v>5684</v>
      </c>
      <c r="AN2688" s="84" t="b">
        <v>0</v>
      </c>
      <c r="AO2688" s="87" t="s">
        <v>4992</v>
      </c>
      <c r="AP2688" s="84" t="s">
        <v>179</v>
      </c>
      <c r="AQ2688" s="84">
        <v>0</v>
      </c>
      <c r="AR2688" s="84">
        <v>0</v>
      </c>
      <c r="AS2688" s="84"/>
      <c r="AT2688" s="84"/>
      <c r="AU2688" s="84"/>
      <c r="AV2688" s="84"/>
      <c r="AW2688" s="84"/>
      <c r="AX2688" s="84"/>
      <c r="AY2688" s="84"/>
      <c r="AZ2688" s="84"/>
    </row>
    <row r="2689" spans="1:52" x14ac:dyDescent="0.55000000000000004">
      <c r="A2689" s="69" t="s">
        <v>694</v>
      </c>
      <c r="B2689" s="69" t="s">
        <v>697</v>
      </c>
      <c r="C2689" s="70"/>
      <c r="D2689" s="71"/>
      <c r="E2689" s="72"/>
      <c r="F2689" s="73"/>
      <c r="G2689" s="70"/>
      <c r="H2689" s="74"/>
      <c r="I2689" s="75"/>
      <c r="J2689" s="75"/>
      <c r="K2689" s="36"/>
      <c r="L2689" s="82"/>
      <c r="M2689" s="82"/>
      <c r="N2689" s="77"/>
      <c r="O2689" s="84" t="s">
        <v>1270</v>
      </c>
      <c r="P2689" s="86">
        <v>43424.903182870374</v>
      </c>
      <c r="Q2689" s="84" t="s">
        <v>1313</v>
      </c>
      <c r="R2689" s="84"/>
      <c r="S2689" s="84"/>
      <c r="T2689" s="84"/>
      <c r="U2689" s="84"/>
      <c r="V2689" s="88" t="s">
        <v>3051</v>
      </c>
      <c r="W2689" s="86">
        <v>43424.903182870374</v>
      </c>
      <c r="X2689" s="88" t="s">
        <v>3857</v>
      </c>
      <c r="Y2689" s="84"/>
      <c r="Z2689" s="84"/>
      <c r="AA2689" s="87" t="s">
        <v>4987</v>
      </c>
      <c r="AB2689" s="84"/>
      <c r="AC2689" s="84" t="b">
        <v>0</v>
      </c>
      <c r="AD2689" s="84">
        <v>0</v>
      </c>
      <c r="AE2689" s="87" t="s">
        <v>5552</v>
      </c>
      <c r="AF2689" s="84" t="b">
        <v>0</v>
      </c>
      <c r="AG2689" s="84" t="s">
        <v>5604</v>
      </c>
      <c r="AH2689" s="84"/>
      <c r="AI2689" s="87" t="s">
        <v>5552</v>
      </c>
      <c r="AJ2689" s="84" t="b">
        <v>0</v>
      </c>
      <c r="AK2689" s="84">
        <v>43</v>
      </c>
      <c r="AL2689" s="87" t="s">
        <v>4992</v>
      </c>
      <c r="AM2689" s="84" t="s">
        <v>5684</v>
      </c>
      <c r="AN2689" s="84" t="b">
        <v>0</v>
      </c>
      <c r="AO2689" s="87" t="s">
        <v>4992</v>
      </c>
      <c r="AP2689" s="84" t="s">
        <v>179</v>
      </c>
      <c r="AQ2689" s="84">
        <v>0</v>
      </c>
      <c r="AR2689" s="84">
        <v>0</v>
      </c>
      <c r="AS2689" s="84"/>
      <c r="AT2689" s="84"/>
      <c r="AU2689" s="84"/>
      <c r="AV2689" s="84"/>
      <c r="AW2689" s="84"/>
      <c r="AX2689" s="84"/>
      <c r="AY2689" s="84"/>
      <c r="AZ2689" s="84"/>
    </row>
    <row r="2690" spans="1:52" x14ac:dyDescent="0.55000000000000004">
      <c r="A2690" s="69" t="s">
        <v>695</v>
      </c>
      <c r="B2690" s="69" t="s">
        <v>697</v>
      </c>
      <c r="C2690" s="70"/>
      <c r="D2690" s="71"/>
      <c r="E2690" s="72"/>
      <c r="F2690" s="73"/>
      <c r="G2690" s="70"/>
      <c r="H2690" s="74"/>
      <c r="I2690" s="75"/>
      <c r="J2690" s="75"/>
      <c r="K2690" s="36"/>
      <c r="L2690" s="82"/>
      <c r="M2690" s="82"/>
      <c r="N2690" s="77"/>
      <c r="O2690" s="84" t="s">
        <v>1270</v>
      </c>
      <c r="P2690" s="86">
        <v>43424.914166666669</v>
      </c>
      <c r="Q2690" s="84" t="s">
        <v>1313</v>
      </c>
      <c r="R2690" s="84"/>
      <c r="S2690" s="84"/>
      <c r="T2690" s="84"/>
      <c r="U2690" s="84"/>
      <c r="V2690" s="88" t="s">
        <v>3052</v>
      </c>
      <c r="W2690" s="86">
        <v>43424.914166666669</v>
      </c>
      <c r="X2690" s="88" t="s">
        <v>3858</v>
      </c>
      <c r="Y2690" s="84"/>
      <c r="Z2690" s="84"/>
      <c r="AA2690" s="87" t="s">
        <v>4988</v>
      </c>
      <c r="AB2690" s="84"/>
      <c r="AC2690" s="84" t="b">
        <v>0</v>
      </c>
      <c r="AD2690" s="84">
        <v>0</v>
      </c>
      <c r="AE2690" s="87" t="s">
        <v>5552</v>
      </c>
      <c r="AF2690" s="84" t="b">
        <v>0</v>
      </c>
      <c r="AG2690" s="84" t="s">
        <v>5604</v>
      </c>
      <c r="AH2690" s="84"/>
      <c r="AI2690" s="87" t="s">
        <v>5552</v>
      </c>
      <c r="AJ2690" s="84" t="b">
        <v>0</v>
      </c>
      <c r="AK2690" s="84">
        <v>43</v>
      </c>
      <c r="AL2690" s="87" t="s">
        <v>4992</v>
      </c>
      <c r="AM2690" s="84" t="s">
        <v>5682</v>
      </c>
      <c r="AN2690" s="84" t="b">
        <v>0</v>
      </c>
      <c r="AO2690" s="87" t="s">
        <v>4992</v>
      </c>
      <c r="AP2690" s="84" t="s">
        <v>179</v>
      </c>
      <c r="AQ2690" s="84">
        <v>0</v>
      </c>
      <c r="AR2690" s="84">
        <v>0</v>
      </c>
      <c r="AS2690" s="84"/>
      <c r="AT2690" s="84"/>
      <c r="AU2690" s="84"/>
      <c r="AV2690" s="84"/>
      <c r="AW2690" s="84"/>
      <c r="AX2690" s="84"/>
      <c r="AY2690" s="84"/>
      <c r="AZ2690" s="84"/>
    </row>
    <row r="2691" spans="1:52" x14ac:dyDescent="0.55000000000000004">
      <c r="A2691" s="69" t="s">
        <v>696</v>
      </c>
      <c r="B2691" s="69" t="s">
        <v>697</v>
      </c>
      <c r="C2691" s="70"/>
      <c r="D2691" s="71"/>
      <c r="E2691" s="72"/>
      <c r="F2691" s="73"/>
      <c r="G2691" s="70"/>
      <c r="H2691" s="74"/>
      <c r="I2691" s="75"/>
      <c r="J2691" s="75"/>
      <c r="K2691" s="36"/>
      <c r="L2691" s="82"/>
      <c r="M2691" s="82"/>
      <c r="N2691" s="77"/>
      <c r="O2691" s="84" t="s">
        <v>1270</v>
      </c>
      <c r="P2691" s="86">
        <v>43425.160439814812</v>
      </c>
      <c r="Q2691" s="84" t="s">
        <v>1313</v>
      </c>
      <c r="R2691" s="84"/>
      <c r="S2691" s="84"/>
      <c r="T2691" s="84"/>
      <c r="U2691" s="84"/>
      <c r="V2691" s="88" t="s">
        <v>3053</v>
      </c>
      <c r="W2691" s="86">
        <v>43425.160439814812</v>
      </c>
      <c r="X2691" s="88" t="s">
        <v>3859</v>
      </c>
      <c r="Y2691" s="84"/>
      <c r="Z2691" s="84"/>
      <c r="AA2691" s="87" t="s">
        <v>4989</v>
      </c>
      <c r="AB2691" s="84"/>
      <c r="AC2691" s="84" t="b">
        <v>0</v>
      </c>
      <c r="AD2691" s="84">
        <v>0</v>
      </c>
      <c r="AE2691" s="87" t="s">
        <v>5552</v>
      </c>
      <c r="AF2691" s="84" t="b">
        <v>0</v>
      </c>
      <c r="AG2691" s="84" t="s">
        <v>5604</v>
      </c>
      <c r="AH2691" s="84"/>
      <c r="AI2691" s="87" t="s">
        <v>5552</v>
      </c>
      <c r="AJ2691" s="84" t="b">
        <v>0</v>
      </c>
      <c r="AK2691" s="84">
        <v>43</v>
      </c>
      <c r="AL2691" s="87" t="s">
        <v>4992</v>
      </c>
      <c r="AM2691" s="84" t="s">
        <v>5682</v>
      </c>
      <c r="AN2691" s="84" t="b">
        <v>0</v>
      </c>
      <c r="AO2691" s="87" t="s">
        <v>4992</v>
      </c>
      <c r="AP2691" s="84" t="s">
        <v>179</v>
      </c>
      <c r="AQ2691" s="84">
        <v>0</v>
      </c>
      <c r="AR2691" s="84">
        <v>0</v>
      </c>
      <c r="AS2691" s="84"/>
      <c r="AT2691" s="84"/>
      <c r="AU2691" s="84"/>
      <c r="AV2691" s="84"/>
      <c r="AW2691" s="84"/>
      <c r="AX2691" s="84"/>
      <c r="AY2691" s="84"/>
      <c r="AZ2691" s="84"/>
    </row>
    <row r="2692" spans="1:52" x14ac:dyDescent="0.55000000000000004">
      <c r="A2692" s="69" t="s">
        <v>697</v>
      </c>
      <c r="B2692" s="69" t="s">
        <v>976</v>
      </c>
      <c r="C2692" s="70"/>
      <c r="D2692" s="71"/>
      <c r="E2692" s="72"/>
      <c r="F2692" s="73"/>
      <c r="G2692" s="70"/>
      <c r="H2692" s="74"/>
      <c r="I2692" s="75"/>
      <c r="J2692" s="75"/>
      <c r="K2692" s="36"/>
      <c r="L2692" s="82"/>
      <c r="M2692" s="82"/>
      <c r="N2692" s="77"/>
      <c r="O2692" s="84" t="s">
        <v>1270</v>
      </c>
      <c r="P2692" s="86">
        <v>43425.161516203705</v>
      </c>
      <c r="Q2692" s="84" t="s">
        <v>1313</v>
      </c>
      <c r="R2692" s="84"/>
      <c r="S2692" s="84"/>
      <c r="T2692" s="84"/>
      <c r="U2692" s="84"/>
      <c r="V2692" s="88" t="s">
        <v>3054</v>
      </c>
      <c r="W2692" s="86">
        <v>43425.161516203705</v>
      </c>
      <c r="X2692" s="88" t="s">
        <v>3860</v>
      </c>
      <c r="Y2692" s="84"/>
      <c r="Z2692" s="84"/>
      <c r="AA2692" s="87" t="s">
        <v>4990</v>
      </c>
      <c r="AB2692" s="84"/>
      <c r="AC2692" s="84" t="b">
        <v>0</v>
      </c>
      <c r="AD2692" s="84">
        <v>0</v>
      </c>
      <c r="AE2692" s="87" t="s">
        <v>5552</v>
      </c>
      <c r="AF2692" s="84" t="b">
        <v>0</v>
      </c>
      <c r="AG2692" s="84" t="s">
        <v>5604</v>
      </c>
      <c r="AH2692" s="84"/>
      <c r="AI2692" s="87" t="s">
        <v>5552</v>
      </c>
      <c r="AJ2692" s="84" t="b">
        <v>0</v>
      </c>
      <c r="AK2692" s="84">
        <v>43</v>
      </c>
      <c r="AL2692" s="87" t="s">
        <v>4992</v>
      </c>
      <c r="AM2692" s="84" t="s">
        <v>5685</v>
      </c>
      <c r="AN2692" s="84" t="b">
        <v>0</v>
      </c>
      <c r="AO2692" s="87" t="s">
        <v>4992</v>
      </c>
      <c r="AP2692" s="84" t="s">
        <v>179</v>
      </c>
      <c r="AQ2692" s="84">
        <v>0</v>
      </c>
      <c r="AR2692" s="84">
        <v>0</v>
      </c>
      <c r="AS2692" s="84"/>
      <c r="AT2692" s="84"/>
      <c r="AU2692" s="84"/>
      <c r="AV2692" s="84"/>
      <c r="AW2692" s="84"/>
      <c r="AX2692" s="84"/>
      <c r="AY2692" s="84"/>
      <c r="AZ2692" s="84"/>
    </row>
    <row r="2693" spans="1:52" x14ac:dyDescent="0.55000000000000004">
      <c r="A2693" s="69" t="s">
        <v>697</v>
      </c>
      <c r="B2693" s="69" t="s">
        <v>696</v>
      </c>
      <c r="C2693" s="70"/>
      <c r="D2693" s="71"/>
      <c r="E2693" s="72"/>
      <c r="F2693" s="73"/>
      <c r="G2693" s="70"/>
      <c r="H2693" s="74"/>
      <c r="I2693" s="75"/>
      <c r="J2693" s="75"/>
      <c r="K2693" s="36"/>
      <c r="L2693" s="82"/>
      <c r="M2693" s="82"/>
      <c r="N2693" s="77"/>
      <c r="O2693" s="84" t="s">
        <v>1270</v>
      </c>
      <c r="P2693" s="86">
        <v>43425.161516203705</v>
      </c>
      <c r="Q2693" s="84" t="s">
        <v>1313</v>
      </c>
      <c r="R2693" s="84"/>
      <c r="S2693" s="84"/>
      <c r="T2693" s="84"/>
      <c r="U2693" s="84"/>
      <c r="V2693" s="88" t="s">
        <v>3054</v>
      </c>
      <c r="W2693" s="86">
        <v>43425.161516203705</v>
      </c>
      <c r="X2693" s="88" t="s">
        <v>3860</v>
      </c>
      <c r="Y2693" s="84"/>
      <c r="Z2693" s="84"/>
      <c r="AA2693" s="87" t="s">
        <v>4990</v>
      </c>
      <c r="AB2693" s="84"/>
      <c r="AC2693" s="84" t="b">
        <v>0</v>
      </c>
      <c r="AD2693" s="84">
        <v>0</v>
      </c>
      <c r="AE2693" s="87" t="s">
        <v>5552</v>
      </c>
      <c r="AF2693" s="84" t="b">
        <v>0</v>
      </c>
      <c r="AG2693" s="84" t="s">
        <v>5604</v>
      </c>
      <c r="AH2693" s="84"/>
      <c r="AI2693" s="87" t="s">
        <v>5552</v>
      </c>
      <c r="AJ2693" s="84" t="b">
        <v>0</v>
      </c>
      <c r="AK2693" s="84">
        <v>43</v>
      </c>
      <c r="AL2693" s="87" t="s">
        <v>4992</v>
      </c>
      <c r="AM2693" s="84" t="s">
        <v>5685</v>
      </c>
      <c r="AN2693" s="84" t="b">
        <v>0</v>
      </c>
      <c r="AO2693" s="87" t="s">
        <v>4992</v>
      </c>
      <c r="AP2693" s="84" t="s">
        <v>179</v>
      </c>
      <c r="AQ2693" s="84">
        <v>0</v>
      </c>
      <c r="AR2693" s="84">
        <v>0</v>
      </c>
      <c r="AS2693" s="84"/>
      <c r="AT2693" s="84"/>
      <c r="AU2693" s="84"/>
      <c r="AV2693" s="84"/>
      <c r="AW2693" s="84"/>
      <c r="AX2693" s="84"/>
      <c r="AY2693" s="84"/>
      <c r="AZ2693" s="84"/>
    </row>
    <row r="2694" spans="1:52" x14ac:dyDescent="0.55000000000000004">
      <c r="A2694" s="69" t="s">
        <v>697</v>
      </c>
      <c r="B2694" s="69" t="s">
        <v>691</v>
      </c>
      <c r="C2694" s="70"/>
      <c r="D2694" s="71"/>
      <c r="E2694" s="72"/>
      <c r="F2694" s="73"/>
      <c r="G2694" s="70"/>
      <c r="H2694" s="74"/>
      <c r="I2694" s="75"/>
      <c r="J2694" s="75"/>
      <c r="K2694" s="36"/>
      <c r="L2694" s="82"/>
      <c r="M2694" s="82"/>
      <c r="N2694" s="77"/>
      <c r="O2694" s="84" t="s">
        <v>1270</v>
      </c>
      <c r="P2694" s="86">
        <v>43425.161516203705</v>
      </c>
      <c r="Q2694" s="84" t="s">
        <v>1313</v>
      </c>
      <c r="R2694" s="84"/>
      <c r="S2694" s="84"/>
      <c r="T2694" s="84"/>
      <c r="U2694" s="84"/>
      <c r="V2694" s="88" t="s">
        <v>3054</v>
      </c>
      <c r="W2694" s="86">
        <v>43425.161516203705</v>
      </c>
      <c r="X2694" s="88" t="s">
        <v>3860</v>
      </c>
      <c r="Y2694" s="84"/>
      <c r="Z2694" s="84"/>
      <c r="AA2694" s="87" t="s">
        <v>4990</v>
      </c>
      <c r="AB2694" s="84"/>
      <c r="AC2694" s="84" t="b">
        <v>0</v>
      </c>
      <c r="AD2694" s="84">
        <v>0</v>
      </c>
      <c r="AE2694" s="87" t="s">
        <v>5552</v>
      </c>
      <c r="AF2694" s="84" t="b">
        <v>0</v>
      </c>
      <c r="AG2694" s="84" t="s">
        <v>5604</v>
      </c>
      <c r="AH2694" s="84"/>
      <c r="AI2694" s="87" t="s">
        <v>5552</v>
      </c>
      <c r="AJ2694" s="84" t="b">
        <v>0</v>
      </c>
      <c r="AK2694" s="84">
        <v>43</v>
      </c>
      <c r="AL2694" s="87" t="s">
        <v>4992</v>
      </c>
      <c r="AM2694" s="84" t="s">
        <v>5685</v>
      </c>
      <c r="AN2694" s="84" t="b">
        <v>0</v>
      </c>
      <c r="AO2694" s="87" t="s">
        <v>4992</v>
      </c>
      <c r="AP2694" s="84" t="s">
        <v>179</v>
      </c>
      <c r="AQ2694" s="84">
        <v>0</v>
      </c>
      <c r="AR2694" s="84">
        <v>0</v>
      </c>
      <c r="AS2694" s="84"/>
      <c r="AT2694" s="84"/>
      <c r="AU2694" s="84"/>
      <c r="AV2694" s="84"/>
      <c r="AW2694" s="84"/>
      <c r="AX2694" s="84"/>
      <c r="AY2694" s="84"/>
      <c r="AZ2694" s="84"/>
    </row>
    <row r="2695" spans="1:52" x14ac:dyDescent="0.55000000000000004">
      <c r="A2695" s="69" t="s">
        <v>697</v>
      </c>
      <c r="B2695" s="69" t="s">
        <v>692</v>
      </c>
      <c r="C2695" s="70"/>
      <c r="D2695" s="71"/>
      <c r="E2695" s="72"/>
      <c r="F2695" s="73"/>
      <c r="G2695" s="70"/>
      <c r="H2695" s="74"/>
      <c r="I2695" s="75"/>
      <c r="J2695" s="75"/>
      <c r="K2695" s="36"/>
      <c r="L2695" s="82"/>
      <c r="M2695" s="82"/>
      <c r="N2695" s="77"/>
      <c r="O2695" s="84" t="s">
        <v>1270</v>
      </c>
      <c r="P2695" s="86">
        <v>43425.161516203705</v>
      </c>
      <c r="Q2695" s="84" t="s">
        <v>1313</v>
      </c>
      <c r="R2695" s="84"/>
      <c r="S2695" s="84"/>
      <c r="T2695" s="84"/>
      <c r="U2695" s="84"/>
      <c r="V2695" s="88" t="s">
        <v>3054</v>
      </c>
      <c r="W2695" s="86">
        <v>43425.161516203705</v>
      </c>
      <c r="X2695" s="88" t="s">
        <v>3860</v>
      </c>
      <c r="Y2695" s="84"/>
      <c r="Z2695" s="84"/>
      <c r="AA2695" s="87" t="s">
        <v>4990</v>
      </c>
      <c r="AB2695" s="84"/>
      <c r="AC2695" s="84" t="b">
        <v>0</v>
      </c>
      <c r="AD2695" s="84">
        <v>0</v>
      </c>
      <c r="AE2695" s="87" t="s">
        <v>5552</v>
      </c>
      <c r="AF2695" s="84" t="b">
        <v>0</v>
      </c>
      <c r="AG2695" s="84" t="s">
        <v>5604</v>
      </c>
      <c r="AH2695" s="84"/>
      <c r="AI2695" s="87" t="s">
        <v>5552</v>
      </c>
      <c r="AJ2695" s="84" t="b">
        <v>0</v>
      </c>
      <c r="AK2695" s="84">
        <v>43</v>
      </c>
      <c r="AL2695" s="87" t="s">
        <v>4992</v>
      </c>
      <c r="AM2695" s="84" t="s">
        <v>5685</v>
      </c>
      <c r="AN2695" s="84" t="b">
        <v>0</v>
      </c>
      <c r="AO2695" s="87" t="s">
        <v>4992</v>
      </c>
      <c r="AP2695" s="84" t="s">
        <v>179</v>
      </c>
      <c r="AQ2695" s="84">
        <v>0</v>
      </c>
      <c r="AR2695" s="84">
        <v>0</v>
      </c>
      <c r="AS2695" s="84"/>
      <c r="AT2695" s="84"/>
      <c r="AU2695" s="84"/>
      <c r="AV2695" s="84"/>
      <c r="AW2695" s="84"/>
      <c r="AX2695" s="84"/>
      <c r="AY2695" s="84"/>
      <c r="AZ2695" s="84"/>
    </row>
    <row r="2696" spans="1:52" x14ac:dyDescent="0.55000000000000004">
      <c r="A2696" s="69" t="s">
        <v>697</v>
      </c>
      <c r="B2696" s="69" t="s">
        <v>693</v>
      </c>
      <c r="C2696" s="70"/>
      <c r="D2696" s="71"/>
      <c r="E2696" s="72"/>
      <c r="F2696" s="73"/>
      <c r="G2696" s="70"/>
      <c r="H2696" s="74"/>
      <c r="I2696" s="75"/>
      <c r="J2696" s="75"/>
      <c r="K2696" s="36"/>
      <c r="L2696" s="82"/>
      <c r="M2696" s="82"/>
      <c r="N2696" s="77"/>
      <c r="O2696" s="84" t="s">
        <v>1270</v>
      </c>
      <c r="P2696" s="86">
        <v>43425.161516203705</v>
      </c>
      <c r="Q2696" s="84" t="s">
        <v>1313</v>
      </c>
      <c r="R2696" s="84"/>
      <c r="S2696" s="84"/>
      <c r="T2696" s="84"/>
      <c r="U2696" s="84"/>
      <c r="V2696" s="88" t="s">
        <v>3054</v>
      </c>
      <c r="W2696" s="86">
        <v>43425.161516203705</v>
      </c>
      <c r="X2696" s="88" t="s">
        <v>3860</v>
      </c>
      <c r="Y2696" s="84"/>
      <c r="Z2696" s="84"/>
      <c r="AA2696" s="87" t="s">
        <v>4990</v>
      </c>
      <c r="AB2696" s="84"/>
      <c r="AC2696" s="84" t="b">
        <v>0</v>
      </c>
      <c r="AD2696" s="84">
        <v>0</v>
      </c>
      <c r="AE2696" s="87" t="s">
        <v>5552</v>
      </c>
      <c r="AF2696" s="84" t="b">
        <v>0</v>
      </c>
      <c r="AG2696" s="84" t="s">
        <v>5604</v>
      </c>
      <c r="AH2696" s="84"/>
      <c r="AI2696" s="87" t="s">
        <v>5552</v>
      </c>
      <c r="AJ2696" s="84" t="b">
        <v>0</v>
      </c>
      <c r="AK2696" s="84">
        <v>43</v>
      </c>
      <c r="AL2696" s="87" t="s">
        <v>4992</v>
      </c>
      <c r="AM2696" s="84" t="s">
        <v>5685</v>
      </c>
      <c r="AN2696" s="84" t="b">
        <v>0</v>
      </c>
      <c r="AO2696" s="87" t="s">
        <v>4992</v>
      </c>
      <c r="AP2696" s="84" t="s">
        <v>179</v>
      </c>
      <c r="AQ2696" s="84">
        <v>0</v>
      </c>
      <c r="AR2696" s="84">
        <v>0</v>
      </c>
      <c r="AS2696" s="84"/>
      <c r="AT2696" s="84"/>
      <c r="AU2696" s="84"/>
      <c r="AV2696" s="84"/>
      <c r="AW2696" s="84"/>
      <c r="AX2696" s="84"/>
      <c r="AY2696" s="84"/>
      <c r="AZ2696" s="84"/>
    </row>
    <row r="2697" spans="1:52" x14ac:dyDescent="0.55000000000000004">
      <c r="A2697" s="69" t="s">
        <v>697</v>
      </c>
      <c r="B2697" s="69" t="s">
        <v>977</v>
      </c>
      <c r="C2697" s="70"/>
      <c r="D2697" s="71"/>
      <c r="E2697" s="72"/>
      <c r="F2697" s="73"/>
      <c r="G2697" s="70"/>
      <c r="H2697" s="74"/>
      <c r="I2697" s="75"/>
      <c r="J2697" s="75"/>
      <c r="K2697" s="36"/>
      <c r="L2697" s="82"/>
      <c r="M2697" s="82"/>
      <c r="N2697" s="77"/>
      <c r="O2697" s="84" t="s">
        <v>1270</v>
      </c>
      <c r="P2697" s="86">
        <v>43425.161516203705</v>
      </c>
      <c r="Q2697" s="84" t="s">
        <v>1313</v>
      </c>
      <c r="R2697" s="84"/>
      <c r="S2697" s="84"/>
      <c r="T2697" s="84"/>
      <c r="U2697" s="84"/>
      <c r="V2697" s="88" t="s">
        <v>3054</v>
      </c>
      <c r="W2697" s="86">
        <v>43425.161516203705</v>
      </c>
      <c r="X2697" s="88" t="s">
        <v>3860</v>
      </c>
      <c r="Y2697" s="84"/>
      <c r="Z2697" s="84"/>
      <c r="AA2697" s="87" t="s">
        <v>4990</v>
      </c>
      <c r="AB2697" s="84"/>
      <c r="AC2697" s="84" t="b">
        <v>0</v>
      </c>
      <c r="AD2697" s="84">
        <v>0</v>
      </c>
      <c r="AE2697" s="87" t="s">
        <v>5552</v>
      </c>
      <c r="AF2697" s="84" t="b">
        <v>0</v>
      </c>
      <c r="AG2697" s="84" t="s">
        <v>5604</v>
      </c>
      <c r="AH2697" s="84"/>
      <c r="AI2697" s="87" t="s">
        <v>5552</v>
      </c>
      <c r="AJ2697" s="84" t="b">
        <v>0</v>
      </c>
      <c r="AK2697" s="84">
        <v>43</v>
      </c>
      <c r="AL2697" s="87" t="s">
        <v>4992</v>
      </c>
      <c r="AM2697" s="84" t="s">
        <v>5685</v>
      </c>
      <c r="AN2697" s="84" t="b">
        <v>0</v>
      </c>
      <c r="AO2697" s="87" t="s">
        <v>4992</v>
      </c>
      <c r="AP2697" s="84" t="s">
        <v>179</v>
      </c>
      <c r="AQ2697" s="84">
        <v>0</v>
      </c>
      <c r="AR2697" s="84">
        <v>0</v>
      </c>
      <c r="AS2697" s="84"/>
      <c r="AT2697" s="84"/>
      <c r="AU2697" s="84"/>
      <c r="AV2697" s="84"/>
      <c r="AW2697" s="84"/>
      <c r="AX2697" s="84"/>
      <c r="AY2697" s="84"/>
      <c r="AZ2697" s="84"/>
    </row>
    <row r="2698" spans="1:52" x14ac:dyDescent="0.55000000000000004">
      <c r="A2698" s="69" t="s">
        <v>697</v>
      </c>
      <c r="B2698" s="69" t="s">
        <v>978</v>
      </c>
      <c r="C2698" s="70"/>
      <c r="D2698" s="71"/>
      <c r="E2698" s="72"/>
      <c r="F2698" s="73"/>
      <c r="G2698" s="70"/>
      <c r="H2698" s="74"/>
      <c r="I2698" s="75"/>
      <c r="J2698" s="75"/>
      <c r="K2698" s="36"/>
      <c r="L2698" s="82"/>
      <c r="M2698" s="82"/>
      <c r="N2698" s="77"/>
      <c r="O2698" s="84" t="s">
        <v>1270</v>
      </c>
      <c r="P2698" s="86">
        <v>43425.161516203705</v>
      </c>
      <c r="Q2698" s="84" t="s">
        <v>1313</v>
      </c>
      <c r="R2698" s="84"/>
      <c r="S2698" s="84"/>
      <c r="T2698" s="84"/>
      <c r="U2698" s="84"/>
      <c r="V2698" s="88" t="s">
        <v>3054</v>
      </c>
      <c r="W2698" s="86">
        <v>43425.161516203705</v>
      </c>
      <c r="X2698" s="88" t="s">
        <v>3860</v>
      </c>
      <c r="Y2698" s="84"/>
      <c r="Z2698" s="84"/>
      <c r="AA2698" s="87" t="s">
        <v>4990</v>
      </c>
      <c r="AB2698" s="84"/>
      <c r="AC2698" s="84" t="b">
        <v>0</v>
      </c>
      <c r="AD2698" s="84">
        <v>0</v>
      </c>
      <c r="AE2698" s="87" t="s">
        <v>5552</v>
      </c>
      <c r="AF2698" s="84" t="b">
        <v>0</v>
      </c>
      <c r="AG2698" s="84" t="s">
        <v>5604</v>
      </c>
      <c r="AH2698" s="84"/>
      <c r="AI2698" s="87" t="s">
        <v>5552</v>
      </c>
      <c r="AJ2698" s="84" t="b">
        <v>0</v>
      </c>
      <c r="AK2698" s="84">
        <v>43</v>
      </c>
      <c r="AL2698" s="87" t="s">
        <v>4992</v>
      </c>
      <c r="AM2698" s="84" t="s">
        <v>5685</v>
      </c>
      <c r="AN2698" s="84" t="b">
        <v>0</v>
      </c>
      <c r="AO2698" s="87" t="s">
        <v>4992</v>
      </c>
      <c r="AP2698" s="84" t="s">
        <v>179</v>
      </c>
      <c r="AQ2698" s="84">
        <v>0</v>
      </c>
      <c r="AR2698" s="84">
        <v>0</v>
      </c>
      <c r="AS2698" s="84"/>
      <c r="AT2698" s="84"/>
      <c r="AU2698" s="84"/>
      <c r="AV2698" s="84"/>
      <c r="AW2698" s="84"/>
      <c r="AX2698" s="84"/>
      <c r="AY2698" s="84"/>
      <c r="AZ2698" s="84"/>
    </row>
    <row r="2699" spans="1:52" x14ac:dyDescent="0.55000000000000004">
      <c r="A2699" s="69" t="s">
        <v>697</v>
      </c>
      <c r="B2699" s="69" t="s">
        <v>979</v>
      </c>
      <c r="C2699" s="70"/>
      <c r="D2699" s="71"/>
      <c r="E2699" s="72"/>
      <c r="F2699" s="73"/>
      <c r="G2699" s="70"/>
      <c r="H2699" s="74"/>
      <c r="I2699" s="75"/>
      <c r="J2699" s="75"/>
      <c r="K2699" s="36"/>
      <c r="L2699" s="82"/>
      <c r="M2699" s="82"/>
      <c r="N2699" s="77"/>
      <c r="O2699" s="84" t="s">
        <v>1270</v>
      </c>
      <c r="P2699" s="86">
        <v>43425.161516203705</v>
      </c>
      <c r="Q2699" s="84" t="s">
        <v>1313</v>
      </c>
      <c r="R2699" s="84"/>
      <c r="S2699" s="84"/>
      <c r="T2699" s="84"/>
      <c r="U2699" s="84"/>
      <c r="V2699" s="88" t="s">
        <v>3054</v>
      </c>
      <c r="W2699" s="86">
        <v>43425.161516203705</v>
      </c>
      <c r="X2699" s="88" t="s">
        <v>3860</v>
      </c>
      <c r="Y2699" s="84"/>
      <c r="Z2699" s="84"/>
      <c r="AA2699" s="87" t="s">
        <v>4990</v>
      </c>
      <c r="AB2699" s="84"/>
      <c r="AC2699" s="84" t="b">
        <v>0</v>
      </c>
      <c r="AD2699" s="84">
        <v>0</v>
      </c>
      <c r="AE2699" s="87" t="s">
        <v>5552</v>
      </c>
      <c r="AF2699" s="84" t="b">
        <v>0</v>
      </c>
      <c r="AG2699" s="84" t="s">
        <v>5604</v>
      </c>
      <c r="AH2699" s="84"/>
      <c r="AI2699" s="87" t="s">
        <v>5552</v>
      </c>
      <c r="AJ2699" s="84" t="b">
        <v>0</v>
      </c>
      <c r="AK2699" s="84">
        <v>43</v>
      </c>
      <c r="AL2699" s="87" t="s">
        <v>4992</v>
      </c>
      <c r="AM2699" s="84" t="s">
        <v>5685</v>
      </c>
      <c r="AN2699" s="84" t="b">
        <v>0</v>
      </c>
      <c r="AO2699" s="87" t="s">
        <v>4992</v>
      </c>
      <c r="AP2699" s="84" t="s">
        <v>179</v>
      </c>
      <c r="AQ2699" s="84">
        <v>0</v>
      </c>
      <c r="AR2699" s="84">
        <v>0</v>
      </c>
      <c r="AS2699" s="84"/>
      <c r="AT2699" s="84"/>
      <c r="AU2699" s="84"/>
      <c r="AV2699" s="84"/>
      <c r="AW2699" s="84"/>
      <c r="AX2699" s="84"/>
      <c r="AY2699" s="84"/>
      <c r="AZ2699" s="84"/>
    </row>
    <row r="2700" spans="1:52" x14ac:dyDescent="0.55000000000000004">
      <c r="A2700" s="69" t="s">
        <v>697</v>
      </c>
      <c r="B2700" s="69" t="s">
        <v>980</v>
      </c>
      <c r="C2700" s="70"/>
      <c r="D2700" s="71"/>
      <c r="E2700" s="72"/>
      <c r="F2700" s="73"/>
      <c r="G2700" s="70"/>
      <c r="H2700" s="74"/>
      <c r="I2700" s="75"/>
      <c r="J2700" s="75"/>
      <c r="K2700" s="36"/>
      <c r="L2700" s="82"/>
      <c r="M2700" s="82"/>
      <c r="N2700" s="77"/>
      <c r="O2700" s="84" t="s">
        <v>1270</v>
      </c>
      <c r="P2700" s="86">
        <v>43425.161516203705</v>
      </c>
      <c r="Q2700" s="84" t="s">
        <v>1313</v>
      </c>
      <c r="R2700" s="84"/>
      <c r="S2700" s="84"/>
      <c r="T2700" s="84"/>
      <c r="U2700" s="84"/>
      <c r="V2700" s="88" t="s">
        <v>3054</v>
      </c>
      <c r="W2700" s="86">
        <v>43425.161516203705</v>
      </c>
      <c r="X2700" s="88" t="s">
        <v>3860</v>
      </c>
      <c r="Y2700" s="84"/>
      <c r="Z2700" s="84"/>
      <c r="AA2700" s="87" t="s">
        <v>4990</v>
      </c>
      <c r="AB2700" s="84"/>
      <c r="AC2700" s="84" t="b">
        <v>0</v>
      </c>
      <c r="AD2700" s="84">
        <v>0</v>
      </c>
      <c r="AE2700" s="87" t="s">
        <v>5552</v>
      </c>
      <c r="AF2700" s="84" t="b">
        <v>0</v>
      </c>
      <c r="AG2700" s="84" t="s">
        <v>5604</v>
      </c>
      <c r="AH2700" s="84"/>
      <c r="AI2700" s="87" t="s">
        <v>5552</v>
      </c>
      <c r="AJ2700" s="84" t="b">
        <v>0</v>
      </c>
      <c r="AK2700" s="84">
        <v>43</v>
      </c>
      <c r="AL2700" s="87" t="s">
        <v>4992</v>
      </c>
      <c r="AM2700" s="84" t="s">
        <v>5685</v>
      </c>
      <c r="AN2700" s="84" t="b">
        <v>0</v>
      </c>
      <c r="AO2700" s="87" t="s">
        <v>4992</v>
      </c>
      <c r="AP2700" s="84" t="s">
        <v>179</v>
      </c>
      <c r="AQ2700" s="84">
        <v>0</v>
      </c>
      <c r="AR2700" s="84">
        <v>0</v>
      </c>
      <c r="AS2700" s="84"/>
      <c r="AT2700" s="84"/>
      <c r="AU2700" s="84"/>
      <c r="AV2700" s="84"/>
      <c r="AW2700" s="84"/>
      <c r="AX2700" s="84"/>
      <c r="AY2700" s="84"/>
      <c r="AZ2700" s="84"/>
    </row>
    <row r="2701" spans="1:52" x14ac:dyDescent="0.55000000000000004">
      <c r="A2701" s="69" t="s">
        <v>697</v>
      </c>
      <c r="B2701" s="69" t="s">
        <v>981</v>
      </c>
      <c r="C2701" s="70"/>
      <c r="D2701" s="71"/>
      <c r="E2701" s="72"/>
      <c r="F2701" s="73"/>
      <c r="G2701" s="70"/>
      <c r="H2701" s="74"/>
      <c r="I2701" s="75"/>
      <c r="J2701" s="75"/>
      <c r="K2701" s="36"/>
      <c r="L2701" s="82"/>
      <c r="M2701" s="82"/>
      <c r="N2701" s="77"/>
      <c r="O2701" s="84" t="s">
        <v>1270</v>
      </c>
      <c r="P2701" s="86">
        <v>43425.161516203705</v>
      </c>
      <c r="Q2701" s="84" t="s">
        <v>1313</v>
      </c>
      <c r="R2701" s="84"/>
      <c r="S2701" s="84"/>
      <c r="T2701" s="84"/>
      <c r="U2701" s="84"/>
      <c r="V2701" s="88" t="s">
        <v>3054</v>
      </c>
      <c r="W2701" s="86">
        <v>43425.161516203705</v>
      </c>
      <c r="X2701" s="88" t="s">
        <v>3860</v>
      </c>
      <c r="Y2701" s="84"/>
      <c r="Z2701" s="84"/>
      <c r="AA2701" s="87" t="s">
        <v>4990</v>
      </c>
      <c r="AB2701" s="84"/>
      <c r="AC2701" s="84" t="b">
        <v>0</v>
      </c>
      <c r="AD2701" s="84">
        <v>0</v>
      </c>
      <c r="AE2701" s="87" t="s">
        <v>5552</v>
      </c>
      <c r="AF2701" s="84" t="b">
        <v>0</v>
      </c>
      <c r="AG2701" s="84" t="s">
        <v>5604</v>
      </c>
      <c r="AH2701" s="84"/>
      <c r="AI2701" s="87" t="s">
        <v>5552</v>
      </c>
      <c r="AJ2701" s="84" t="b">
        <v>0</v>
      </c>
      <c r="AK2701" s="84">
        <v>43</v>
      </c>
      <c r="AL2701" s="87" t="s">
        <v>4992</v>
      </c>
      <c r="AM2701" s="84" t="s">
        <v>5685</v>
      </c>
      <c r="AN2701" s="84" t="b">
        <v>0</v>
      </c>
      <c r="AO2701" s="87" t="s">
        <v>4992</v>
      </c>
      <c r="AP2701" s="84" t="s">
        <v>179</v>
      </c>
      <c r="AQ2701" s="84">
        <v>0</v>
      </c>
      <c r="AR2701" s="84">
        <v>0</v>
      </c>
      <c r="AS2701" s="84"/>
      <c r="AT2701" s="84"/>
      <c r="AU2701" s="84"/>
      <c r="AV2701" s="84"/>
      <c r="AW2701" s="84"/>
      <c r="AX2701" s="84"/>
      <c r="AY2701" s="84"/>
      <c r="AZ2701" s="84"/>
    </row>
    <row r="2702" spans="1:52" x14ac:dyDescent="0.55000000000000004">
      <c r="A2702" s="69" t="s">
        <v>697</v>
      </c>
      <c r="B2702" s="69" t="s">
        <v>982</v>
      </c>
      <c r="C2702" s="70"/>
      <c r="D2702" s="71"/>
      <c r="E2702" s="72"/>
      <c r="F2702" s="73"/>
      <c r="G2702" s="70"/>
      <c r="H2702" s="74"/>
      <c r="I2702" s="75"/>
      <c r="J2702" s="75"/>
      <c r="K2702" s="36"/>
      <c r="L2702" s="82"/>
      <c r="M2702" s="82"/>
      <c r="N2702" s="77"/>
      <c r="O2702" s="84" t="s">
        <v>1270</v>
      </c>
      <c r="P2702" s="86">
        <v>43425.161516203705</v>
      </c>
      <c r="Q2702" s="84" t="s">
        <v>1313</v>
      </c>
      <c r="R2702" s="84"/>
      <c r="S2702" s="84"/>
      <c r="T2702" s="84"/>
      <c r="U2702" s="84"/>
      <c r="V2702" s="88" t="s">
        <v>3054</v>
      </c>
      <c r="W2702" s="86">
        <v>43425.161516203705</v>
      </c>
      <c r="X2702" s="88" t="s">
        <v>3860</v>
      </c>
      <c r="Y2702" s="84"/>
      <c r="Z2702" s="84"/>
      <c r="AA2702" s="87" t="s">
        <v>4990</v>
      </c>
      <c r="AB2702" s="84"/>
      <c r="AC2702" s="84" t="b">
        <v>0</v>
      </c>
      <c r="AD2702" s="84">
        <v>0</v>
      </c>
      <c r="AE2702" s="87" t="s">
        <v>5552</v>
      </c>
      <c r="AF2702" s="84" t="b">
        <v>0</v>
      </c>
      <c r="AG2702" s="84" t="s">
        <v>5604</v>
      </c>
      <c r="AH2702" s="84"/>
      <c r="AI2702" s="87" t="s">
        <v>5552</v>
      </c>
      <c r="AJ2702" s="84" t="b">
        <v>0</v>
      </c>
      <c r="AK2702" s="84">
        <v>43</v>
      </c>
      <c r="AL2702" s="87" t="s">
        <v>4992</v>
      </c>
      <c r="AM2702" s="84" t="s">
        <v>5685</v>
      </c>
      <c r="AN2702" s="84" t="b">
        <v>0</v>
      </c>
      <c r="AO2702" s="87" t="s">
        <v>4992</v>
      </c>
      <c r="AP2702" s="84" t="s">
        <v>179</v>
      </c>
      <c r="AQ2702" s="84">
        <v>0</v>
      </c>
      <c r="AR2702" s="84">
        <v>0</v>
      </c>
      <c r="AS2702" s="84"/>
      <c r="AT2702" s="84"/>
      <c r="AU2702" s="84"/>
      <c r="AV2702" s="84"/>
      <c r="AW2702" s="84"/>
      <c r="AX2702" s="84"/>
      <c r="AY2702" s="84"/>
      <c r="AZ2702" s="84"/>
    </row>
    <row r="2703" spans="1:52" x14ac:dyDescent="0.55000000000000004">
      <c r="A2703" s="69" t="s">
        <v>697</v>
      </c>
      <c r="B2703" s="69" t="s">
        <v>983</v>
      </c>
      <c r="C2703" s="70"/>
      <c r="D2703" s="71"/>
      <c r="E2703" s="72"/>
      <c r="F2703" s="73"/>
      <c r="G2703" s="70"/>
      <c r="H2703" s="74"/>
      <c r="I2703" s="75"/>
      <c r="J2703" s="75"/>
      <c r="K2703" s="36"/>
      <c r="L2703" s="82"/>
      <c r="M2703" s="82"/>
      <c r="N2703" s="77"/>
      <c r="O2703" s="84" t="s">
        <v>1270</v>
      </c>
      <c r="P2703" s="86">
        <v>43425.161516203705</v>
      </c>
      <c r="Q2703" s="84" t="s">
        <v>1313</v>
      </c>
      <c r="R2703" s="84"/>
      <c r="S2703" s="84"/>
      <c r="T2703" s="84"/>
      <c r="U2703" s="84"/>
      <c r="V2703" s="88" t="s">
        <v>3054</v>
      </c>
      <c r="W2703" s="86">
        <v>43425.161516203705</v>
      </c>
      <c r="X2703" s="88" t="s">
        <v>3860</v>
      </c>
      <c r="Y2703" s="84"/>
      <c r="Z2703" s="84"/>
      <c r="AA2703" s="87" t="s">
        <v>4990</v>
      </c>
      <c r="AB2703" s="84"/>
      <c r="AC2703" s="84" t="b">
        <v>0</v>
      </c>
      <c r="AD2703" s="84">
        <v>0</v>
      </c>
      <c r="AE2703" s="87" t="s">
        <v>5552</v>
      </c>
      <c r="AF2703" s="84" t="b">
        <v>0</v>
      </c>
      <c r="AG2703" s="84" t="s">
        <v>5604</v>
      </c>
      <c r="AH2703" s="84"/>
      <c r="AI2703" s="87" t="s">
        <v>5552</v>
      </c>
      <c r="AJ2703" s="84" t="b">
        <v>0</v>
      </c>
      <c r="AK2703" s="84">
        <v>43</v>
      </c>
      <c r="AL2703" s="87" t="s">
        <v>4992</v>
      </c>
      <c r="AM2703" s="84" t="s">
        <v>5685</v>
      </c>
      <c r="AN2703" s="84" t="b">
        <v>0</v>
      </c>
      <c r="AO2703" s="87" t="s">
        <v>4992</v>
      </c>
      <c r="AP2703" s="84" t="s">
        <v>179</v>
      </c>
      <c r="AQ2703" s="84">
        <v>0</v>
      </c>
      <c r="AR2703" s="84">
        <v>0</v>
      </c>
      <c r="AS2703" s="84"/>
      <c r="AT2703" s="84"/>
      <c r="AU2703" s="84"/>
      <c r="AV2703" s="84"/>
      <c r="AW2703" s="84"/>
      <c r="AX2703" s="84"/>
      <c r="AY2703" s="84"/>
      <c r="AZ2703" s="84"/>
    </row>
    <row r="2704" spans="1:52" x14ac:dyDescent="0.55000000000000004">
      <c r="A2704" s="69" t="s">
        <v>697</v>
      </c>
      <c r="B2704" s="69" t="s">
        <v>704</v>
      </c>
      <c r="C2704" s="70"/>
      <c r="D2704" s="71"/>
      <c r="E2704" s="72"/>
      <c r="F2704" s="73"/>
      <c r="G2704" s="70"/>
      <c r="H2704" s="74"/>
      <c r="I2704" s="75"/>
      <c r="J2704" s="75"/>
      <c r="K2704" s="36"/>
      <c r="L2704" s="82"/>
      <c r="M2704" s="82"/>
      <c r="N2704" s="77"/>
      <c r="O2704" s="84" t="s">
        <v>1270</v>
      </c>
      <c r="P2704" s="86">
        <v>43425.161516203705</v>
      </c>
      <c r="Q2704" s="84" t="s">
        <v>1313</v>
      </c>
      <c r="R2704" s="84"/>
      <c r="S2704" s="84"/>
      <c r="T2704" s="84"/>
      <c r="U2704" s="84"/>
      <c r="V2704" s="88" t="s">
        <v>3054</v>
      </c>
      <c r="W2704" s="86">
        <v>43425.161516203705</v>
      </c>
      <c r="X2704" s="88" t="s">
        <v>3860</v>
      </c>
      <c r="Y2704" s="84"/>
      <c r="Z2704" s="84"/>
      <c r="AA2704" s="87" t="s">
        <v>4990</v>
      </c>
      <c r="AB2704" s="84"/>
      <c r="AC2704" s="84" t="b">
        <v>0</v>
      </c>
      <c r="AD2704" s="84">
        <v>0</v>
      </c>
      <c r="AE2704" s="87" t="s">
        <v>5552</v>
      </c>
      <c r="AF2704" s="84" t="b">
        <v>0</v>
      </c>
      <c r="AG2704" s="84" t="s">
        <v>5604</v>
      </c>
      <c r="AH2704" s="84"/>
      <c r="AI2704" s="87" t="s">
        <v>5552</v>
      </c>
      <c r="AJ2704" s="84" t="b">
        <v>0</v>
      </c>
      <c r="AK2704" s="84">
        <v>43</v>
      </c>
      <c r="AL2704" s="87" t="s">
        <v>4992</v>
      </c>
      <c r="AM2704" s="84" t="s">
        <v>5685</v>
      </c>
      <c r="AN2704" s="84" t="b">
        <v>0</v>
      </c>
      <c r="AO2704" s="87" t="s">
        <v>4992</v>
      </c>
      <c r="AP2704" s="84" t="s">
        <v>179</v>
      </c>
      <c r="AQ2704" s="84">
        <v>0</v>
      </c>
      <c r="AR2704" s="84">
        <v>0</v>
      </c>
      <c r="AS2704" s="84"/>
      <c r="AT2704" s="84"/>
      <c r="AU2704" s="84"/>
      <c r="AV2704" s="84"/>
      <c r="AW2704" s="84"/>
      <c r="AX2704" s="84"/>
      <c r="AY2704" s="84"/>
      <c r="AZ2704" s="84"/>
    </row>
    <row r="2705" spans="1:52" x14ac:dyDescent="0.55000000000000004">
      <c r="A2705" s="69" t="s">
        <v>697</v>
      </c>
      <c r="B2705" s="69" t="s">
        <v>984</v>
      </c>
      <c r="C2705" s="70"/>
      <c r="D2705" s="71"/>
      <c r="E2705" s="72"/>
      <c r="F2705" s="73"/>
      <c r="G2705" s="70"/>
      <c r="H2705" s="74"/>
      <c r="I2705" s="75"/>
      <c r="J2705" s="75"/>
      <c r="K2705" s="36"/>
      <c r="L2705" s="82"/>
      <c r="M2705" s="82"/>
      <c r="N2705" s="77"/>
      <c r="O2705" s="84" t="s">
        <v>1270</v>
      </c>
      <c r="P2705" s="86">
        <v>43425.161516203705</v>
      </c>
      <c r="Q2705" s="84" t="s">
        <v>1313</v>
      </c>
      <c r="R2705" s="84"/>
      <c r="S2705" s="84"/>
      <c r="T2705" s="84"/>
      <c r="U2705" s="84"/>
      <c r="V2705" s="88" t="s">
        <v>3054</v>
      </c>
      <c r="W2705" s="86">
        <v>43425.161516203705</v>
      </c>
      <c r="X2705" s="88" t="s">
        <v>3860</v>
      </c>
      <c r="Y2705" s="84"/>
      <c r="Z2705" s="84"/>
      <c r="AA2705" s="87" t="s">
        <v>4990</v>
      </c>
      <c r="AB2705" s="84"/>
      <c r="AC2705" s="84" t="b">
        <v>0</v>
      </c>
      <c r="AD2705" s="84">
        <v>0</v>
      </c>
      <c r="AE2705" s="87" t="s">
        <v>5552</v>
      </c>
      <c r="AF2705" s="84" t="b">
        <v>0</v>
      </c>
      <c r="AG2705" s="84" t="s">
        <v>5604</v>
      </c>
      <c r="AH2705" s="84"/>
      <c r="AI2705" s="87" t="s">
        <v>5552</v>
      </c>
      <c r="AJ2705" s="84" t="b">
        <v>0</v>
      </c>
      <c r="AK2705" s="84">
        <v>43</v>
      </c>
      <c r="AL2705" s="87" t="s">
        <v>4992</v>
      </c>
      <c r="AM2705" s="84" t="s">
        <v>5685</v>
      </c>
      <c r="AN2705" s="84" t="b">
        <v>0</v>
      </c>
      <c r="AO2705" s="87" t="s">
        <v>4992</v>
      </c>
      <c r="AP2705" s="84" t="s">
        <v>179</v>
      </c>
      <c r="AQ2705" s="84">
        <v>0</v>
      </c>
      <c r="AR2705" s="84">
        <v>0</v>
      </c>
      <c r="AS2705" s="84"/>
      <c r="AT2705" s="84"/>
      <c r="AU2705" s="84"/>
      <c r="AV2705" s="84"/>
      <c r="AW2705" s="84"/>
      <c r="AX2705" s="84"/>
      <c r="AY2705" s="84"/>
      <c r="AZ2705" s="84"/>
    </row>
    <row r="2706" spans="1:52" x14ac:dyDescent="0.55000000000000004">
      <c r="A2706" s="69" t="s">
        <v>697</v>
      </c>
      <c r="B2706" s="69" t="s">
        <v>985</v>
      </c>
      <c r="C2706" s="70"/>
      <c r="D2706" s="71"/>
      <c r="E2706" s="72"/>
      <c r="F2706" s="73"/>
      <c r="G2706" s="70"/>
      <c r="H2706" s="74"/>
      <c r="I2706" s="75"/>
      <c r="J2706" s="75"/>
      <c r="K2706" s="36"/>
      <c r="L2706" s="82"/>
      <c r="M2706" s="82"/>
      <c r="N2706" s="77"/>
      <c r="O2706" s="84" t="s">
        <v>1270</v>
      </c>
      <c r="P2706" s="86">
        <v>43425.161516203705</v>
      </c>
      <c r="Q2706" s="84" t="s">
        <v>1313</v>
      </c>
      <c r="R2706" s="84"/>
      <c r="S2706" s="84"/>
      <c r="T2706" s="84"/>
      <c r="U2706" s="84"/>
      <c r="V2706" s="88" t="s">
        <v>3054</v>
      </c>
      <c r="W2706" s="86">
        <v>43425.161516203705</v>
      </c>
      <c r="X2706" s="88" t="s">
        <v>3860</v>
      </c>
      <c r="Y2706" s="84"/>
      <c r="Z2706" s="84"/>
      <c r="AA2706" s="87" t="s">
        <v>4990</v>
      </c>
      <c r="AB2706" s="84"/>
      <c r="AC2706" s="84" t="b">
        <v>0</v>
      </c>
      <c r="AD2706" s="84">
        <v>0</v>
      </c>
      <c r="AE2706" s="87" t="s">
        <v>5552</v>
      </c>
      <c r="AF2706" s="84" t="b">
        <v>0</v>
      </c>
      <c r="AG2706" s="84" t="s">
        <v>5604</v>
      </c>
      <c r="AH2706" s="84"/>
      <c r="AI2706" s="87" t="s">
        <v>5552</v>
      </c>
      <c r="AJ2706" s="84" t="b">
        <v>0</v>
      </c>
      <c r="AK2706" s="84">
        <v>43</v>
      </c>
      <c r="AL2706" s="87" t="s">
        <v>4992</v>
      </c>
      <c r="AM2706" s="84" t="s">
        <v>5685</v>
      </c>
      <c r="AN2706" s="84" t="b">
        <v>0</v>
      </c>
      <c r="AO2706" s="87" t="s">
        <v>4992</v>
      </c>
      <c r="AP2706" s="84" t="s">
        <v>179</v>
      </c>
      <c r="AQ2706" s="84">
        <v>0</v>
      </c>
      <c r="AR2706" s="84">
        <v>0</v>
      </c>
      <c r="AS2706" s="84"/>
      <c r="AT2706" s="84"/>
      <c r="AU2706" s="84"/>
      <c r="AV2706" s="84"/>
      <c r="AW2706" s="84"/>
      <c r="AX2706" s="84"/>
      <c r="AY2706" s="84"/>
      <c r="AZ2706" s="84"/>
    </row>
    <row r="2707" spans="1:52" x14ac:dyDescent="0.55000000000000004">
      <c r="A2707" s="69" t="s">
        <v>697</v>
      </c>
      <c r="B2707" s="69" t="s">
        <v>701</v>
      </c>
      <c r="C2707" s="70"/>
      <c r="D2707" s="71"/>
      <c r="E2707" s="72"/>
      <c r="F2707" s="73"/>
      <c r="G2707" s="70"/>
      <c r="H2707" s="74"/>
      <c r="I2707" s="75"/>
      <c r="J2707" s="75"/>
      <c r="K2707" s="36"/>
      <c r="L2707" s="82"/>
      <c r="M2707" s="82"/>
      <c r="N2707" s="77"/>
      <c r="O2707" s="84" t="s">
        <v>1270</v>
      </c>
      <c r="P2707" s="86">
        <v>43425.161516203705</v>
      </c>
      <c r="Q2707" s="84" t="s">
        <v>1313</v>
      </c>
      <c r="R2707" s="84"/>
      <c r="S2707" s="84"/>
      <c r="T2707" s="84"/>
      <c r="U2707" s="84"/>
      <c r="V2707" s="88" t="s">
        <v>3054</v>
      </c>
      <c r="W2707" s="86">
        <v>43425.161516203705</v>
      </c>
      <c r="X2707" s="88" t="s">
        <v>3860</v>
      </c>
      <c r="Y2707" s="84"/>
      <c r="Z2707" s="84"/>
      <c r="AA2707" s="87" t="s">
        <v>4990</v>
      </c>
      <c r="AB2707" s="84"/>
      <c r="AC2707" s="84" t="b">
        <v>0</v>
      </c>
      <c r="AD2707" s="84">
        <v>0</v>
      </c>
      <c r="AE2707" s="87" t="s">
        <v>5552</v>
      </c>
      <c r="AF2707" s="84" t="b">
        <v>0</v>
      </c>
      <c r="AG2707" s="84" t="s">
        <v>5604</v>
      </c>
      <c r="AH2707" s="84"/>
      <c r="AI2707" s="87" t="s">
        <v>5552</v>
      </c>
      <c r="AJ2707" s="84" t="b">
        <v>0</v>
      </c>
      <c r="AK2707" s="84">
        <v>43</v>
      </c>
      <c r="AL2707" s="87" t="s">
        <v>4992</v>
      </c>
      <c r="AM2707" s="84" t="s">
        <v>5685</v>
      </c>
      <c r="AN2707" s="84" t="b">
        <v>0</v>
      </c>
      <c r="AO2707" s="87" t="s">
        <v>4992</v>
      </c>
      <c r="AP2707" s="84" t="s">
        <v>179</v>
      </c>
      <c r="AQ2707" s="84">
        <v>0</v>
      </c>
      <c r="AR2707" s="84">
        <v>0</v>
      </c>
      <c r="AS2707" s="84"/>
      <c r="AT2707" s="84"/>
      <c r="AU2707" s="84"/>
      <c r="AV2707" s="84"/>
      <c r="AW2707" s="84"/>
      <c r="AX2707" s="84"/>
      <c r="AY2707" s="84"/>
      <c r="AZ2707" s="84"/>
    </row>
    <row r="2708" spans="1:52" x14ac:dyDescent="0.55000000000000004">
      <c r="A2708" s="69" t="s">
        <v>697</v>
      </c>
      <c r="B2708" s="69" t="s">
        <v>986</v>
      </c>
      <c r="C2708" s="70"/>
      <c r="D2708" s="71"/>
      <c r="E2708" s="72"/>
      <c r="F2708" s="73"/>
      <c r="G2708" s="70"/>
      <c r="H2708" s="74"/>
      <c r="I2708" s="75"/>
      <c r="J2708" s="75"/>
      <c r="K2708" s="36"/>
      <c r="L2708" s="82"/>
      <c r="M2708" s="82"/>
      <c r="N2708" s="77"/>
      <c r="O2708" s="84" t="s">
        <v>1270</v>
      </c>
      <c r="P2708" s="86">
        <v>43425.161516203705</v>
      </c>
      <c r="Q2708" s="84" t="s">
        <v>1313</v>
      </c>
      <c r="R2708" s="84"/>
      <c r="S2708" s="84"/>
      <c r="T2708" s="84"/>
      <c r="U2708" s="84"/>
      <c r="V2708" s="88" t="s">
        <v>3054</v>
      </c>
      <c r="W2708" s="86">
        <v>43425.161516203705</v>
      </c>
      <c r="X2708" s="88" t="s">
        <v>3860</v>
      </c>
      <c r="Y2708" s="84"/>
      <c r="Z2708" s="84"/>
      <c r="AA2708" s="87" t="s">
        <v>4990</v>
      </c>
      <c r="AB2708" s="84"/>
      <c r="AC2708" s="84" t="b">
        <v>0</v>
      </c>
      <c r="AD2708" s="84">
        <v>0</v>
      </c>
      <c r="AE2708" s="87" t="s">
        <v>5552</v>
      </c>
      <c r="AF2708" s="84" t="b">
        <v>0</v>
      </c>
      <c r="AG2708" s="84" t="s">
        <v>5604</v>
      </c>
      <c r="AH2708" s="84"/>
      <c r="AI2708" s="87" t="s">
        <v>5552</v>
      </c>
      <c r="AJ2708" s="84" t="b">
        <v>0</v>
      </c>
      <c r="AK2708" s="84">
        <v>43</v>
      </c>
      <c r="AL2708" s="87" t="s">
        <v>4992</v>
      </c>
      <c r="AM2708" s="84" t="s">
        <v>5685</v>
      </c>
      <c r="AN2708" s="84" t="b">
        <v>0</v>
      </c>
      <c r="AO2708" s="87" t="s">
        <v>4992</v>
      </c>
      <c r="AP2708" s="84" t="s">
        <v>179</v>
      </c>
      <c r="AQ2708" s="84">
        <v>0</v>
      </c>
      <c r="AR2708" s="84">
        <v>0</v>
      </c>
      <c r="AS2708" s="84"/>
      <c r="AT2708" s="84"/>
      <c r="AU2708" s="84"/>
      <c r="AV2708" s="84"/>
      <c r="AW2708" s="84"/>
      <c r="AX2708" s="84"/>
      <c r="AY2708" s="84"/>
      <c r="AZ2708" s="84"/>
    </row>
    <row r="2709" spans="1:52" x14ac:dyDescent="0.55000000000000004">
      <c r="A2709" s="69" t="s">
        <v>697</v>
      </c>
      <c r="B2709" s="69" t="s">
        <v>698</v>
      </c>
      <c r="C2709" s="70"/>
      <c r="D2709" s="71"/>
      <c r="E2709" s="72"/>
      <c r="F2709" s="73"/>
      <c r="G2709" s="70"/>
      <c r="H2709" s="74"/>
      <c r="I2709" s="75"/>
      <c r="J2709" s="75"/>
      <c r="K2709" s="36"/>
      <c r="L2709" s="82"/>
      <c r="M2709" s="82"/>
      <c r="N2709" s="77"/>
      <c r="O2709" s="84" t="s">
        <v>1270</v>
      </c>
      <c r="P2709" s="86">
        <v>43425.161516203705</v>
      </c>
      <c r="Q2709" s="84" t="s">
        <v>1313</v>
      </c>
      <c r="R2709" s="84"/>
      <c r="S2709" s="84"/>
      <c r="T2709" s="84"/>
      <c r="U2709" s="84"/>
      <c r="V2709" s="88" t="s">
        <v>3054</v>
      </c>
      <c r="W2709" s="86">
        <v>43425.161516203705</v>
      </c>
      <c r="X2709" s="88" t="s">
        <v>3860</v>
      </c>
      <c r="Y2709" s="84"/>
      <c r="Z2709" s="84"/>
      <c r="AA2709" s="87" t="s">
        <v>4990</v>
      </c>
      <c r="AB2709" s="84"/>
      <c r="AC2709" s="84" t="b">
        <v>0</v>
      </c>
      <c r="AD2709" s="84">
        <v>0</v>
      </c>
      <c r="AE2709" s="87" t="s">
        <v>5552</v>
      </c>
      <c r="AF2709" s="84" t="b">
        <v>0</v>
      </c>
      <c r="AG2709" s="84" t="s">
        <v>5604</v>
      </c>
      <c r="AH2709" s="84"/>
      <c r="AI2709" s="87" t="s">
        <v>5552</v>
      </c>
      <c r="AJ2709" s="84" t="b">
        <v>0</v>
      </c>
      <c r="AK2709" s="84">
        <v>43</v>
      </c>
      <c r="AL2709" s="87" t="s">
        <v>4992</v>
      </c>
      <c r="AM2709" s="84" t="s">
        <v>5685</v>
      </c>
      <c r="AN2709" s="84" t="b">
        <v>0</v>
      </c>
      <c r="AO2709" s="87" t="s">
        <v>4992</v>
      </c>
      <c r="AP2709" s="84" t="s">
        <v>179</v>
      </c>
      <c r="AQ2709" s="84">
        <v>0</v>
      </c>
      <c r="AR2709" s="84">
        <v>0</v>
      </c>
      <c r="AS2709" s="84"/>
      <c r="AT2709" s="84"/>
      <c r="AU2709" s="84"/>
      <c r="AV2709" s="84"/>
      <c r="AW2709" s="84"/>
      <c r="AX2709" s="84"/>
      <c r="AY2709" s="84"/>
      <c r="AZ2709" s="84"/>
    </row>
    <row r="2710" spans="1:52" x14ac:dyDescent="0.55000000000000004">
      <c r="A2710" s="69" t="s">
        <v>697</v>
      </c>
      <c r="B2710" s="69" t="s">
        <v>987</v>
      </c>
      <c r="C2710" s="70"/>
      <c r="D2710" s="71"/>
      <c r="E2710" s="72"/>
      <c r="F2710" s="73"/>
      <c r="G2710" s="70"/>
      <c r="H2710" s="74"/>
      <c r="I2710" s="75"/>
      <c r="J2710" s="75"/>
      <c r="K2710" s="36"/>
      <c r="L2710" s="82"/>
      <c r="M2710" s="82"/>
      <c r="N2710" s="77"/>
      <c r="O2710" s="84" t="s">
        <v>1270</v>
      </c>
      <c r="P2710" s="86">
        <v>43425.161516203705</v>
      </c>
      <c r="Q2710" s="84" t="s">
        <v>1313</v>
      </c>
      <c r="R2710" s="84"/>
      <c r="S2710" s="84"/>
      <c r="T2710" s="84"/>
      <c r="U2710" s="84"/>
      <c r="V2710" s="88" t="s">
        <v>3054</v>
      </c>
      <c r="W2710" s="86">
        <v>43425.161516203705</v>
      </c>
      <c r="X2710" s="88" t="s">
        <v>3860</v>
      </c>
      <c r="Y2710" s="84"/>
      <c r="Z2710" s="84"/>
      <c r="AA2710" s="87" t="s">
        <v>4990</v>
      </c>
      <c r="AB2710" s="84"/>
      <c r="AC2710" s="84" t="b">
        <v>0</v>
      </c>
      <c r="AD2710" s="84">
        <v>0</v>
      </c>
      <c r="AE2710" s="87" t="s">
        <v>5552</v>
      </c>
      <c r="AF2710" s="84" t="b">
        <v>0</v>
      </c>
      <c r="AG2710" s="84" t="s">
        <v>5604</v>
      </c>
      <c r="AH2710" s="84"/>
      <c r="AI2710" s="87" t="s">
        <v>5552</v>
      </c>
      <c r="AJ2710" s="84" t="b">
        <v>0</v>
      </c>
      <c r="AK2710" s="84">
        <v>43</v>
      </c>
      <c r="AL2710" s="87" t="s">
        <v>4992</v>
      </c>
      <c r="AM2710" s="84" t="s">
        <v>5685</v>
      </c>
      <c r="AN2710" s="84" t="b">
        <v>0</v>
      </c>
      <c r="AO2710" s="87" t="s">
        <v>4992</v>
      </c>
      <c r="AP2710" s="84" t="s">
        <v>179</v>
      </c>
      <c r="AQ2710" s="84">
        <v>0</v>
      </c>
      <c r="AR2710" s="84">
        <v>0</v>
      </c>
      <c r="AS2710" s="84"/>
      <c r="AT2710" s="84"/>
      <c r="AU2710" s="84"/>
      <c r="AV2710" s="84"/>
      <c r="AW2710" s="84"/>
      <c r="AX2710" s="84"/>
      <c r="AY2710" s="84"/>
      <c r="AZ2710" s="84"/>
    </row>
    <row r="2711" spans="1:52" x14ac:dyDescent="0.55000000000000004">
      <c r="A2711" s="69" t="s">
        <v>697</v>
      </c>
      <c r="B2711" s="69" t="s">
        <v>988</v>
      </c>
      <c r="C2711" s="70"/>
      <c r="D2711" s="71"/>
      <c r="E2711" s="72"/>
      <c r="F2711" s="73"/>
      <c r="G2711" s="70"/>
      <c r="H2711" s="74"/>
      <c r="I2711" s="75"/>
      <c r="J2711" s="75"/>
      <c r="K2711" s="36"/>
      <c r="L2711" s="82"/>
      <c r="M2711" s="82"/>
      <c r="N2711" s="77"/>
      <c r="O2711" s="84" t="s">
        <v>1270</v>
      </c>
      <c r="P2711" s="86">
        <v>43425.161516203705</v>
      </c>
      <c r="Q2711" s="84" t="s">
        <v>1313</v>
      </c>
      <c r="R2711" s="84"/>
      <c r="S2711" s="84"/>
      <c r="T2711" s="84"/>
      <c r="U2711" s="84"/>
      <c r="V2711" s="88" t="s">
        <v>3054</v>
      </c>
      <c r="W2711" s="86">
        <v>43425.161516203705</v>
      </c>
      <c r="X2711" s="88" t="s">
        <v>3860</v>
      </c>
      <c r="Y2711" s="84"/>
      <c r="Z2711" s="84"/>
      <c r="AA2711" s="87" t="s">
        <v>4990</v>
      </c>
      <c r="AB2711" s="84"/>
      <c r="AC2711" s="84" t="b">
        <v>0</v>
      </c>
      <c r="AD2711" s="84">
        <v>0</v>
      </c>
      <c r="AE2711" s="87" t="s">
        <v>5552</v>
      </c>
      <c r="AF2711" s="84" t="b">
        <v>0</v>
      </c>
      <c r="AG2711" s="84" t="s">
        <v>5604</v>
      </c>
      <c r="AH2711" s="84"/>
      <c r="AI2711" s="87" t="s">
        <v>5552</v>
      </c>
      <c r="AJ2711" s="84" t="b">
        <v>0</v>
      </c>
      <c r="AK2711" s="84">
        <v>43</v>
      </c>
      <c r="AL2711" s="87" t="s">
        <v>4992</v>
      </c>
      <c r="AM2711" s="84" t="s">
        <v>5685</v>
      </c>
      <c r="AN2711" s="84" t="b">
        <v>0</v>
      </c>
      <c r="AO2711" s="87" t="s">
        <v>4992</v>
      </c>
      <c r="AP2711" s="84" t="s">
        <v>179</v>
      </c>
      <c r="AQ2711" s="84">
        <v>0</v>
      </c>
      <c r="AR2711" s="84">
        <v>0</v>
      </c>
      <c r="AS2711" s="84"/>
      <c r="AT2711" s="84"/>
      <c r="AU2711" s="84"/>
      <c r="AV2711" s="84"/>
      <c r="AW2711" s="84"/>
      <c r="AX2711" s="84"/>
      <c r="AY2711" s="84"/>
      <c r="AZ2711" s="84"/>
    </row>
    <row r="2712" spans="1:52" x14ac:dyDescent="0.55000000000000004">
      <c r="A2712" s="69" t="s">
        <v>697</v>
      </c>
      <c r="B2712" s="69" t="s">
        <v>989</v>
      </c>
      <c r="C2712" s="70"/>
      <c r="D2712" s="71"/>
      <c r="E2712" s="72"/>
      <c r="F2712" s="73"/>
      <c r="G2712" s="70"/>
      <c r="H2712" s="74"/>
      <c r="I2712" s="75"/>
      <c r="J2712" s="75"/>
      <c r="K2712" s="36"/>
      <c r="L2712" s="82"/>
      <c r="M2712" s="82"/>
      <c r="N2712" s="77"/>
      <c r="O2712" s="84" t="s">
        <v>1270</v>
      </c>
      <c r="P2712" s="86">
        <v>43425.161516203705</v>
      </c>
      <c r="Q2712" s="84" t="s">
        <v>1313</v>
      </c>
      <c r="R2712" s="84"/>
      <c r="S2712" s="84"/>
      <c r="T2712" s="84"/>
      <c r="U2712" s="84"/>
      <c r="V2712" s="88" t="s">
        <v>3054</v>
      </c>
      <c r="W2712" s="86">
        <v>43425.161516203705</v>
      </c>
      <c r="X2712" s="88" t="s">
        <v>3860</v>
      </c>
      <c r="Y2712" s="84"/>
      <c r="Z2712" s="84"/>
      <c r="AA2712" s="87" t="s">
        <v>4990</v>
      </c>
      <c r="AB2712" s="84"/>
      <c r="AC2712" s="84" t="b">
        <v>0</v>
      </c>
      <c r="AD2712" s="84">
        <v>0</v>
      </c>
      <c r="AE2712" s="87" t="s">
        <v>5552</v>
      </c>
      <c r="AF2712" s="84" t="b">
        <v>0</v>
      </c>
      <c r="AG2712" s="84" t="s">
        <v>5604</v>
      </c>
      <c r="AH2712" s="84"/>
      <c r="AI2712" s="87" t="s">
        <v>5552</v>
      </c>
      <c r="AJ2712" s="84" t="b">
        <v>0</v>
      </c>
      <c r="AK2712" s="84">
        <v>43</v>
      </c>
      <c r="AL2712" s="87" t="s">
        <v>4992</v>
      </c>
      <c r="AM2712" s="84" t="s">
        <v>5685</v>
      </c>
      <c r="AN2712" s="84" t="b">
        <v>0</v>
      </c>
      <c r="AO2712" s="87" t="s">
        <v>4992</v>
      </c>
      <c r="AP2712" s="84" t="s">
        <v>179</v>
      </c>
      <c r="AQ2712" s="84">
        <v>0</v>
      </c>
      <c r="AR2712" s="84">
        <v>0</v>
      </c>
      <c r="AS2712" s="84"/>
      <c r="AT2712" s="84"/>
      <c r="AU2712" s="84"/>
      <c r="AV2712" s="84"/>
      <c r="AW2712" s="84"/>
      <c r="AX2712" s="84"/>
      <c r="AY2712" s="84"/>
      <c r="AZ2712" s="84"/>
    </row>
    <row r="2713" spans="1:52" x14ac:dyDescent="0.55000000000000004">
      <c r="A2713" s="69" t="s">
        <v>697</v>
      </c>
      <c r="B2713" s="69" t="s">
        <v>990</v>
      </c>
      <c r="C2713" s="70"/>
      <c r="D2713" s="71"/>
      <c r="E2713" s="72"/>
      <c r="F2713" s="73"/>
      <c r="G2713" s="70"/>
      <c r="H2713" s="74"/>
      <c r="I2713" s="75"/>
      <c r="J2713" s="75"/>
      <c r="K2713" s="36"/>
      <c r="L2713" s="82"/>
      <c r="M2713" s="82"/>
      <c r="N2713" s="77"/>
      <c r="O2713" s="84" t="s">
        <v>1270</v>
      </c>
      <c r="P2713" s="86">
        <v>43425.161516203705</v>
      </c>
      <c r="Q2713" s="84" t="s">
        <v>1313</v>
      </c>
      <c r="R2713" s="84"/>
      <c r="S2713" s="84"/>
      <c r="T2713" s="84"/>
      <c r="U2713" s="84"/>
      <c r="V2713" s="88" t="s">
        <v>3054</v>
      </c>
      <c r="W2713" s="86">
        <v>43425.161516203705</v>
      </c>
      <c r="X2713" s="88" t="s">
        <v>3860</v>
      </c>
      <c r="Y2713" s="84"/>
      <c r="Z2713" s="84"/>
      <c r="AA2713" s="87" t="s">
        <v>4990</v>
      </c>
      <c r="AB2713" s="84"/>
      <c r="AC2713" s="84" t="b">
        <v>0</v>
      </c>
      <c r="AD2713" s="84">
        <v>0</v>
      </c>
      <c r="AE2713" s="87" t="s">
        <v>5552</v>
      </c>
      <c r="AF2713" s="84" t="b">
        <v>0</v>
      </c>
      <c r="AG2713" s="84" t="s">
        <v>5604</v>
      </c>
      <c r="AH2713" s="84"/>
      <c r="AI2713" s="87" t="s">
        <v>5552</v>
      </c>
      <c r="AJ2713" s="84" t="b">
        <v>0</v>
      </c>
      <c r="AK2713" s="84">
        <v>43</v>
      </c>
      <c r="AL2713" s="87" t="s">
        <v>4992</v>
      </c>
      <c r="AM2713" s="84" t="s">
        <v>5685</v>
      </c>
      <c r="AN2713" s="84" t="b">
        <v>0</v>
      </c>
      <c r="AO2713" s="87" t="s">
        <v>4992</v>
      </c>
      <c r="AP2713" s="84" t="s">
        <v>179</v>
      </c>
      <c r="AQ2713" s="84">
        <v>0</v>
      </c>
      <c r="AR2713" s="84">
        <v>0</v>
      </c>
      <c r="AS2713" s="84"/>
      <c r="AT2713" s="84"/>
      <c r="AU2713" s="84"/>
      <c r="AV2713" s="84"/>
      <c r="AW2713" s="84"/>
      <c r="AX2713" s="84"/>
      <c r="AY2713" s="84"/>
      <c r="AZ2713" s="84"/>
    </row>
    <row r="2714" spans="1:52" x14ac:dyDescent="0.55000000000000004">
      <c r="A2714" s="69" t="s">
        <v>697</v>
      </c>
      <c r="B2714" s="69" t="s">
        <v>991</v>
      </c>
      <c r="C2714" s="70"/>
      <c r="D2714" s="71"/>
      <c r="E2714" s="72"/>
      <c r="F2714" s="73"/>
      <c r="G2714" s="70"/>
      <c r="H2714" s="74"/>
      <c r="I2714" s="75"/>
      <c r="J2714" s="75"/>
      <c r="K2714" s="36"/>
      <c r="L2714" s="82"/>
      <c r="M2714" s="82"/>
      <c r="N2714" s="77"/>
      <c r="O2714" s="84" t="s">
        <v>1270</v>
      </c>
      <c r="P2714" s="86">
        <v>43425.161516203705</v>
      </c>
      <c r="Q2714" s="84" t="s">
        <v>1313</v>
      </c>
      <c r="R2714" s="84"/>
      <c r="S2714" s="84"/>
      <c r="T2714" s="84"/>
      <c r="U2714" s="84"/>
      <c r="V2714" s="88" t="s">
        <v>3054</v>
      </c>
      <c r="W2714" s="86">
        <v>43425.161516203705</v>
      </c>
      <c r="X2714" s="88" t="s">
        <v>3860</v>
      </c>
      <c r="Y2714" s="84"/>
      <c r="Z2714" s="84"/>
      <c r="AA2714" s="87" t="s">
        <v>4990</v>
      </c>
      <c r="AB2714" s="84"/>
      <c r="AC2714" s="84" t="b">
        <v>0</v>
      </c>
      <c r="AD2714" s="84">
        <v>0</v>
      </c>
      <c r="AE2714" s="87" t="s">
        <v>5552</v>
      </c>
      <c r="AF2714" s="84" t="b">
        <v>0</v>
      </c>
      <c r="AG2714" s="84" t="s">
        <v>5604</v>
      </c>
      <c r="AH2714" s="84"/>
      <c r="AI2714" s="87" t="s">
        <v>5552</v>
      </c>
      <c r="AJ2714" s="84" t="b">
        <v>0</v>
      </c>
      <c r="AK2714" s="84">
        <v>43</v>
      </c>
      <c r="AL2714" s="87" t="s">
        <v>4992</v>
      </c>
      <c r="AM2714" s="84" t="s">
        <v>5685</v>
      </c>
      <c r="AN2714" s="84" t="b">
        <v>0</v>
      </c>
      <c r="AO2714" s="87" t="s">
        <v>4992</v>
      </c>
      <c r="AP2714" s="84" t="s">
        <v>179</v>
      </c>
      <c r="AQ2714" s="84">
        <v>0</v>
      </c>
      <c r="AR2714" s="84">
        <v>0</v>
      </c>
      <c r="AS2714" s="84"/>
      <c r="AT2714" s="84"/>
      <c r="AU2714" s="84"/>
      <c r="AV2714" s="84"/>
      <c r="AW2714" s="84"/>
      <c r="AX2714" s="84"/>
      <c r="AY2714" s="84"/>
      <c r="AZ2714" s="84"/>
    </row>
    <row r="2715" spans="1:52" x14ac:dyDescent="0.55000000000000004">
      <c r="A2715" s="69" t="s">
        <v>697</v>
      </c>
      <c r="B2715" s="69" t="s">
        <v>992</v>
      </c>
      <c r="C2715" s="70"/>
      <c r="D2715" s="71"/>
      <c r="E2715" s="72"/>
      <c r="F2715" s="73"/>
      <c r="G2715" s="70"/>
      <c r="H2715" s="74"/>
      <c r="I2715" s="75"/>
      <c r="J2715" s="75"/>
      <c r="K2715" s="36"/>
      <c r="L2715" s="82"/>
      <c r="M2715" s="82"/>
      <c r="N2715" s="77"/>
      <c r="O2715" s="84" t="s">
        <v>1270</v>
      </c>
      <c r="P2715" s="86">
        <v>43425.161516203705</v>
      </c>
      <c r="Q2715" s="84" t="s">
        <v>1313</v>
      </c>
      <c r="R2715" s="84"/>
      <c r="S2715" s="84"/>
      <c r="T2715" s="84"/>
      <c r="U2715" s="84"/>
      <c r="V2715" s="88" t="s">
        <v>3054</v>
      </c>
      <c r="W2715" s="86">
        <v>43425.161516203705</v>
      </c>
      <c r="X2715" s="88" t="s">
        <v>3860</v>
      </c>
      <c r="Y2715" s="84"/>
      <c r="Z2715" s="84"/>
      <c r="AA2715" s="87" t="s">
        <v>4990</v>
      </c>
      <c r="AB2715" s="84"/>
      <c r="AC2715" s="84" t="b">
        <v>0</v>
      </c>
      <c r="AD2715" s="84">
        <v>0</v>
      </c>
      <c r="AE2715" s="87" t="s">
        <v>5552</v>
      </c>
      <c r="AF2715" s="84" t="b">
        <v>0</v>
      </c>
      <c r="AG2715" s="84" t="s">
        <v>5604</v>
      </c>
      <c r="AH2715" s="84"/>
      <c r="AI2715" s="87" t="s">
        <v>5552</v>
      </c>
      <c r="AJ2715" s="84" t="b">
        <v>0</v>
      </c>
      <c r="AK2715" s="84">
        <v>43</v>
      </c>
      <c r="AL2715" s="87" t="s">
        <v>4992</v>
      </c>
      <c r="AM2715" s="84" t="s">
        <v>5685</v>
      </c>
      <c r="AN2715" s="84" t="b">
        <v>0</v>
      </c>
      <c r="AO2715" s="87" t="s">
        <v>4992</v>
      </c>
      <c r="AP2715" s="84" t="s">
        <v>179</v>
      </c>
      <c r="AQ2715" s="84">
        <v>0</v>
      </c>
      <c r="AR2715" s="84">
        <v>0</v>
      </c>
      <c r="AS2715" s="84"/>
      <c r="AT2715" s="84"/>
      <c r="AU2715" s="84"/>
      <c r="AV2715" s="84"/>
      <c r="AW2715" s="84"/>
      <c r="AX2715" s="84"/>
      <c r="AY2715" s="84"/>
      <c r="AZ2715" s="84"/>
    </row>
    <row r="2716" spans="1:52" x14ac:dyDescent="0.55000000000000004">
      <c r="A2716" s="69" t="s">
        <v>697</v>
      </c>
      <c r="B2716" s="69" t="s">
        <v>993</v>
      </c>
      <c r="C2716" s="70"/>
      <c r="D2716" s="71"/>
      <c r="E2716" s="72"/>
      <c r="F2716" s="73"/>
      <c r="G2716" s="70"/>
      <c r="H2716" s="74"/>
      <c r="I2716" s="75"/>
      <c r="J2716" s="75"/>
      <c r="K2716" s="36"/>
      <c r="L2716" s="82"/>
      <c r="M2716" s="82"/>
      <c r="N2716" s="77"/>
      <c r="O2716" s="84" t="s">
        <v>1270</v>
      </c>
      <c r="P2716" s="86">
        <v>43425.161516203705</v>
      </c>
      <c r="Q2716" s="84" t="s">
        <v>1313</v>
      </c>
      <c r="R2716" s="84"/>
      <c r="S2716" s="84"/>
      <c r="T2716" s="84"/>
      <c r="U2716" s="84"/>
      <c r="V2716" s="88" t="s">
        <v>3054</v>
      </c>
      <c r="W2716" s="86">
        <v>43425.161516203705</v>
      </c>
      <c r="X2716" s="88" t="s">
        <v>3860</v>
      </c>
      <c r="Y2716" s="84"/>
      <c r="Z2716" s="84"/>
      <c r="AA2716" s="87" t="s">
        <v>4990</v>
      </c>
      <c r="AB2716" s="84"/>
      <c r="AC2716" s="84" t="b">
        <v>0</v>
      </c>
      <c r="AD2716" s="84">
        <v>0</v>
      </c>
      <c r="AE2716" s="87" t="s">
        <v>5552</v>
      </c>
      <c r="AF2716" s="84" t="b">
        <v>0</v>
      </c>
      <c r="AG2716" s="84" t="s">
        <v>5604</v>
      </c>
      <c r="AH2716" s="84"/>
      <c r="AI2716" s="87" t="s">
        <v>5552</v>
      </c>
      <c r="AJ2716" s="84" t="b">
        <v>0</v>
      </c>
      <c r="AK2716" s="84">
        <v>43</v>
      </c>
      <c r="AL2716" s="87" t="s">
        <v>4992</v>
      </c>
      <c r="AM2716" s="84" t="s">
        <v>5685</v>
      </c>
      <c r="AN2716" s="84" t="b">
        <v>0</v>
      </c>
      <c r="AO2716" s="87" t="s">
        <v>4992</v>
      </c>
      <c r="AP2716" s="84" t="s">
        <v>179</v>
      </c>
      <c r="AQ2716" s="84">
        <v>0</v>
      </c>
      <c r="AR2716" s="84">
        <v>0</v>
      </c>
      <c r="AS2716" s="84"/>
      <c r="AT2716" s="84"/>
      <c r="AU2716" s="84"/>
      <c r="AV2716" s="84"/>
      <c r="AW2716" s="84"/>
      <c r="AX2716" s="84"/>
      <c r="AY2716" s="84"/>
      <c r="AZ2716" s="84"/>
    </row>
    <row r="2717" spans="1:52" x14ac:dyDescent="0.55000000000000004">
      <c r="A2717" s="69" t="s">
        <v>697</v>
      </c>
      <c r="B2717" s="69" t="s">
        <v>994</v>
      </c>
      <c r="C2717" s="70"/>
      <c r="D2717" s="71"/>
      <c r="E2717" s="72"/>
      <c r="F2717" s="73"/>
      <c r="G2717" s="70"/>
      <c r="H2717" s="74"/>
      <c r="I2717" s="75"/>
      <c r="J2717" s="75"/>
      <c r="K2717" s="36"/>
      <c r="L2717" s="82"/>
      <c r="M2717" s="82"/>
      <c r="N2717" s="77"/>
      <c r="O2717" s="84" t="s">
        <v>1270</v>
      </c>
      <c r="P2717" s="86">
        <v>43425.161516203705</v>
      </c>
      <c r="Q2717" s="84" t="s">
        <v>1313</v>
      </c>
      <c r="R2717" s="84"/>
      <c r="S2717" s="84"/>
      <c r="T2717" s="84"/>
      <c r="U2717" s="84"/>
      <c r="V2717" s="88" t="s">
        <v>3054</v>
      </c>
      <c r="W2717" s="86">
        <v>43425.161516203705</v>
      </c>
      <c r="X2717" s="88" t="s">
        <v>3860</v>
      </c>
      <c r="Y2717" s="84"/>
      <c r="Z2717" s="84"/>
      <c r="AA2717" s="87" t="s">
        <v>4990</v>
      </c>
      <c r="AB2717" s="84"/>
      <c r="AC2717" s="84" t="b">
        <v>0</v>
      </c>
      <c r="AD2717" s="84">
        <v>0</v>
      </c>
      <c r="AE2717" s="87" t="s">
        <v>5552</v>
      </c>
      <c r="AF2717" s="84" t="b">
        <v>0</v>
      </c>
      <c r="AG2717" s="84" t="s">
        <v>5604</v>
      </c>
      <c r="AH2717" s="84"/>
      <c r="AI2717" s="87" t="s">
        <v>5552</v>
      </c>
      <c r="AJ2717" s="84" t="b">
        <v>0</v>
      </c>
      <c r="AK2717" s="84">
        <v>43</v>
      </c>
      <c r="AL2717" s="87" t="s">
        <v>4992</v>
      </c>
      <c r="AM2717" s="84" t="s">
        <v>5685</v>
      </c>
      <c r="AN2717" s="84" t="b">
        <v>0</v>
      </c>
      <c r="AO2717" s="87" t="s">
        <v>4992</v>
      </c>
      <c r="AP2717" s="84" t="s">
        <v>179</v>
      </c>
      <c r="AQ2717" s="84">
        <v>0</v>
      </c>
      <c r="AR2717" s="84">
        <v>0</v>
      </c>
      <c r="AS2717" s="84"/>
      <c r="AT2717" s="84"/>
      <c r="AU2717" s="84"/>
      <c r="AV2717" s="84"/>
      <c r="AW2717" s="84"/>
      <c r="AX2717" s="84"/>
      <c r="AY2717" s="84"/>
      <c r="AZ2717" s="84"/>
    </row>
    <row r="2718" spans="1:52" x14ac:dyDescent="0.55000000000000004">
      <c r="A2718" s="69" t="s">
        <v>697</v>
      </c>
      <c r="B2718" s="69" t="s">
        <v>694</v>
      </c>
      <c r="C2718" s="70"/>
      <c r="D2718" s="71"/>
      <c r="E2718" s="72"/>
      <c r="F2718" s="73"/>
      <c r="G2718" s="70"/>
      <c r="H2718" s="74"/>
      <c r="I2718" s="75"/>
      <c r="J2718" s="75"/>
      <c r="K2718" s="36"/>
      <c r="L2718" s="82"/>
      <c r="M2718" s="82"/>
      <c r="N2718" s="77"/>
      <c r="O2718" s="84" t="s">
        <v>1270</v>
      </c>
      <c r="P2718" s="86">
        <v>43425.161516203705</v>
      </c>
      <c r="Q2718" s="84" t="s">
        <v>1313</v>
      </c>
      <c r="R2718" s="84"/>
      <c r="S2718" s="84"/>
      <c r="T2718" s="84"/>
      <c r="U2718" s="84"/>
      <c r="V2718" s="88" t="s">
        <v>3054</v>
      </c>
      <c r="W2718" s="86">
        <v>43425.161516203705</v>
      </c>
      <c r="X2718" s="88" t="s">
        <v>3860</v>
      </c>
      <c r="Y2718" s="84"/>
      <c r="Z2718" s="84"/>
      <c r="AA2718" s="87" t="s">
        <v>4990</v>
      </c>
      <c r="AB2718" s="84"/>
      <c r="AC2718" s="84" t="b">
        <v>0</v>
      </c>
      <c r="AD2718" s="84">
        <v>0</v>
      </c>
      <c r="AE2718" s="87" t="s">
        <v>5552</v>
      </c>
      <c r="AF2718" s="84" t="b">
        <v>0</v>
      </c>
      <c r="AG2718" s="84" t="s">
        <v>5604</v>
      </c>
      <c r="AH2718" s="84"/>
      <c r="AI2718" s="87" t="s">
        <v>5552</v>
      </c>
      <c r="AJ2718" s="84" t="b">
        <v>0</v>
      </c>
      <c r="AK2718" s="84">
        <v>43</v>
      </c>
      <c r="AL2718" s="87" t="s">
        <v>4992</v>
      </c>
      <c r="AM2718" s="84" t="s">
        <v>5685</v>
      </c>
      <c r="AN2718" s="84" t="b">
        <v>0</v>
      </c>
      <c r="AO2718" s="87" t="s">
        <v>4992</v>
      </c>
      <c r="AP2718" s="84" t="s">
        <v>179</v>
      </c>
      <c r="AQ2718" s="84">
        <v>0</v>
      </c>
      <c r="AR2718" s="84">
        <v>0</v>
      </c>
      <c r="AS2718" s="84"/>
      <c r="AT2718" s="84"/>
      <c r="AU2718" s="84"/>
      <c r="AV2718" s="84"/>
      <c r="AW2718" s="84"/>
      <c r="AX2718" s="84"/>
      <c r="AY2718" s="84"/>
      <c r="AZ2718" s="84"/>
    </row>
    <row r="2719" spans="1:52" x14ac:dyDescent="0.55000000000000004">
      <c r="A2719" s="69" t="s">
        <v>697</v>
      </c>
      <c r="B2719" s="69" t="s">
        <v>695</v>
      </c>
      <c r="C2719" s="70"/>
      <c r="D2719" s="71"/>
      <c r="E2719" s="72"/>
      <c r="F2719" s="73"/>
      <c r="G2719" s="70"/>
      <c r="H2719" s="74"/>
      <c r="I2719" s="75"/>
      <c r="J2719" s="75"/>
      <c r="K2719" s="36"/>
      <c r="L2719" s="82"/>
      <c r="M2719" s="82"/>
      <c r="N2719" s="77"/>
      <c r="O2719" s="84" t="s">
        <v>1270</v>
      </c>
      <c r="P2719" s="86">
        <v>43425.161516203705</v>
      </c>
      <c r="Q2719" s="84" t="s">
        <v>1313</v>
      </c>
      <c r="R2719" s="84"/>
      <c r="S2719" s="84"/>
      <c r="T2719" s="84"/>
      <c r="U2719" s="84"/>
      <c r="V2719" s="88" t="s">
        <v>3054</v>
      </c>
      <c r="W2719" s="86">
        <v>43425.161516203705</v>
      </c>
      <c r="X2719" s="88" t="s">
        <v>3860</v>
      </c>
      <c r="Y2719" s="84"/>
      <c r="Z2719" s="84"/>
      <c r="AA2719" s="87" t="s">
        <v>4990</v>
      </c>
      <c r="AB2719" s="84"/>
      <c r="AC2719" s="84" t="b">
        <v>0</v>
      </c>
      <c r="AD2719" s="84">
        <v>0</v>
      </c>
      <c r="AE2719" s="87" t="s">
        <v>5552</v>
      </c>
      <c r="AF2719" s="84" t="b">
        <v>0</v>
      </c>
      <c r="AG2719" s="84" t="s">
        <v>5604</v>
      </c>
      <c r="AH2719" s="84"/>
      <c r="AI2719" s="87" t="s">
        <v>5552</v>
      </c>
      <c r="AJ2719" s="84" t="b">
        <v>0</v>
      </c>
      <c r="AK2719" s="84">
        <v>43</v>
      </c>
      <c r="AL2719" s="87" t="s">
        <v>4992</v>
      </c>
      <c r="AM2719" s="84" t="s">
        <v>5685</v>
      </c>
      <c r="AN2719" s="84" t="b">
        <v>0</v>
      </c>
      <c r="AO2719" s="87" t="s">
        <v>4992</v>
      </c>
      <c r="AP2719" s="84" t="s">
        <v>179</v>
      </c>
      <c r="AQ2719" s="84">
        <v>0</v>
      </c>
      <c r="AR2719" s="84">
        <v>0</v>
      </c>
      <c r="AS2719" s="84"/>
      <c r="AT2719" s="84"/>
      <c r="AU2719" s="84"/>
      <c r="AV2719" s="84"/>
      <c r="AW2719" s="84"/>
      <c r="AX2719" s="84"/>
      <c r="AY2719" s="84"/>
      <c r="AZ2719" s="84"/>
    </row>
    <row r="2720" spans="1:52" x14ac:dyDescent="0.55000000000000004">
      <c r="A2720" s="69" t="s">
        <v>697</v>
      </c>
      <c r="B2720" s="69" t="s">
        <v>995</v>
      </c>
      <c r="C2720" s="70"/>
      <c r="D2720" s="71"/>
      <c r="E2720" s="72"/>
      <c r="F2720" s="73"/>
      <c r="G2720" s="70"/>
      <c r="H2720" s="74"/>
      <c r="I2720" s="75"/>
      <c r="J2720" s="75"/>
      <c r="K2720" s="36"/>
      <c r="L2720" s="82"/>
      <c r="M2720" s="82"/>
      <c r="N2720" s="77"/>
      <c r="O2720" s="84" t="s">
        <v>1270</v>
      </c>
      <c r="P2720" s="86">
        <v>43425.161516203705</v>
      </c>
      <c r="Q2720" s="84" t="s">
        <v>1313</v>
      </c>
      <c r="R2720" s="84"/>
      <c r="S2720" s="84"/>
      <c r="T2720" s="84"/>
      <c r="U2720" s="84"/>
      <c r="V2720" s="88" t="s">
        <v>3054</v>
      </c>
      <c r="W2720" s="86">
        <v>43425.161516203705</v>
      </c>
      <c r="X2720" s="88" t="s">
        <v>3860</v>
      </c>
      <c r="Y2720" s="84"/>
      <c r="Z2720" s="84"/>
      <c r="AA2720" s="87" t="s">
        <v>4990</v>
      </c>
      <c r="AB2720" s="84"/>
      <c r="AC2720" s="84" t="b">
        <v>0</v>
      </c>
      <c r="AD2720" s="84">
        <v>0</v>
      </c>
      <c r="AE2720" s="87" t="s">
        <v>5552</v>
      </c>
      <c r="AF2720" s="84" t="b">
        <v>0</v>
      </c>
      <c r="AG2720" s="84" t="s">
        <v>5604</v>
      </c>
      <c r="AH2720" s="84"/>
      <c r="AI2720" s="87" t="s">
        <v>5552</v>
      </c>
      <c r="AJ2720" s="84" t="b">
        <v>0</v>
      </c>
      <c r="AK2720" s="84">
        <v>43</v>
      </c>
      <c r="AL2720" s="87" t="s">
        <v>4992</v>
      </c>
      <c r="AM2720" s="84" t="s">
        <v>5685</v>
      </c>
      <c r="AN2720" s="84" t="b">
        <v>0</v>
      </c>
      <c r="AO2720" s="87" t="s">
        <v>4992</v>
      </c>
      <c r="AP2720" s="84" t="s">
        <v>179</v>
      </c>
      <c r="AQ2720" s="84">
        <v>0</v>
      </c>
      <c r="AR2720" s="84">
        <v>0</v>
      </c>
      <c r="AS2720" s="84"/>
      <c r="AT2720" s="84"/>
      <c r="AU2720" s="84"/>
      <c r="AV2720" s="84"/>
      <c r="AW2720" s="84"/>
      <c r="AX2720" s="84"/>
      <c r="AY2720" s="84"/>
      <c r="AZ2720" s="84"/>
    </row>
    <row r="2721" spans="1:52" x14ac:dyDescent="0.55000000000000004">
      <c r="A2721" s="69" t="s">
        <v>697</v>
      </c>
      <c r="B2721" s="69" t="s">
        <v>996</v>
      </c>
      <c r="C2721" s="70"/>
      <c r="D2721" s="71"/>
      <c r="E2721" s="72"/>
      <c r="F2721" s="73"/>
      <c r="G2721" s="70"/>
      <c r="H2721" s="74"/>
      <c r="I2721" s="75"/>
      <c r="J2721" s="75"/>
      <c r="K2721" s="36"/>
      <c r="L2721" s="82"/>
      <c r="M2721" s="82"/>
      <c r="N2721" s="77"/>
      <c r="O2721" s="84" t="s">
        <v>1270</v>
      </c>
      <c r="P2721" s="86">
        <v>43425.161516203705</v>
      </c>
      <c r="Q2721" s="84" t="s">
        <v>1313</v>
      </c>
      <c r="R2721" s="84"/>
      <c r="S2721" s="84"/>
      <c r="T2721" s="84"/>
      <c r="U2721" s="84"/>
      <c r="V2721" s="88" t="s">
        <v>3054</v>
      </c>
      <c r="W2721" s="86">
        <v>43425.161516203705</v>
      </c>
      <c r="X2721" s="88" t="s">
        <v>3860</v>
      </c>
      <c r="Y2721" s="84"/>
      <c r="Z2721" s="84"/>
      <c r="AA2721" s="87" t="s">
        <v>4990</v>
      </c>
      <c r="AB2721" s="84"/>
      <c r="AC2721" s="84" t="b">
        <v>0</v>
      </c>
      <c r="AD2721" s="84">
        <v>0</v>
      </c>
      <c r="AE2721" s="87" t="s">
        <v>5552</v>
      </c>
      <c r="AF2721" s="84" t="b">
        <v>0</v>
      </c>
      <c r="AG2721" s="84" t="s">
        <v>5604</v>
      </c>
      <c r="AH2721" s="84"/>
      <c r="AI2721" s="87" t="s">
        <v>5552</v>
      </c>
      <c r="AJ2721" s="84" t="b">
        <v>0</v>
      </c>
      <c r="AK2721" s="84">
        <v>43</v>
      </c>
      <c r="AL2721" s="87" t="s">
        <v>4992</v>
      </c>
      <c r="AM2721" s="84" t="s">
        <v>5685</v>
      </c>
      <c r="AN2721" s="84" t="b">
        <v>0</v>
      </c>
      <c r="AO2721" s="87" t="s">
        <v>4992</v>
      </c>
      <c r="AP2721" s="84" t="s">
        <v>179</v>
      </c>
      <c r="AQ2721" s="84">
        <v>0</v>
      </c>
      <c r="AR2721" s="84">
        <v>0</v>
      </c>
      <c r="AS2721" s="84"/>
      <c r="AT2721" s="84"/>
      <c r="AU2721" s="84"/>
      <c r="AV2721" s="84"/>
      <c r="AW2721" s="84"/>
      <c r="AX2721" s="84"/>
      <c r="AY2721" s="84"/>
      <c r="AZ2721" s="84"/>
    </row>
    <row r="2722" spans="1:52" x14ac:dyDescent="0.55000000000000004">
      <c r="A2722" s="69" t="s">
        <v>697</v>
      </c>
      <c r="B2722" s="69" t="s">
        <v>997</v>
      </c>
      <c r="C2722" s="70"/>
      <c r="D2722" s="71"/>
      <c r="E2722" s="72"/>
      <c r="F2722" s="73"/>
      <c r="G2722" s="70"/>
      <c r="H2722" s="74"/>
      <c r="I2722" s="75"/>
      <c r="J2722" s="75"/>
      <c r="K2722" s="36"/>
      <c r="L2722" s="82"/>
      <c r="M2722" s="82"/>
      <c r="N2722" s="77"/>
      <c r="O2722" s="84" t="s">
        <v>1270</v>
      </c>
      <c r="P2722" s="86">
        <v>43425.161516203705</v>
      </c>
      <c r="Q2722" s="84" t="s">
        <v>1313</v>
      </c>
      <c r="R2722" s="84"/>
      <c r="S2722" s="84"/>
      <c r="T2722" s="84"/>
      <c r="U2722" s="84"/>
      <c r="V2722" s="88" t="s">
        <v>3054</v>
      </c>
      <c r="W2722" s="86">
        <v>43425.161516203705</v>
      </c>
      <c r="X2722" s="88" t="s">
        <v>3860</v>
      </c>
      <c r="Y2722" s="84"/>
      <c r="Z2722" s="84"/>
      <c r="AA2722" s="87" t="s">
        <v>4990</v>
      </c>
      <c r="AB2722" s="84"/>
      <c r="AC2722" s="84" t="b">
        <v>0</v>
      </c>
      <c r="AD2722" s="84">
        <v>0</v>
      </c>
      <c r="AE2722" s="87" t="s">
        <v>5552</v>
      </c>
      <c r="AF2722" s="84" t="b">
        <v>0</v>
      </c>
      <c r="AG2722" s="84" t="s">
        <v>5604</v>
      </c>
      <c r="AH2722" s="84"/>
      <c r="AI2722" s="87" t="s">
        <v>5552</v>
      </c>
      <c r="AJ2722" s="84" t="b">
        <v>0</v>
      </c>
      <c r="AK2722" s="84">
        <v>43</v>
      </c>
      <c r="AL2722" s="87" t="s">
        <v>4992</v>
      </c>
      <c r="AM2722" s="84" t="s">
        <v>5685</v>
      </c>
      <c r="AN2722" s="84" t="b">
        <v>0</v>
      </c>
      <c r="AO2722" s="87" t="s">
        <v>4992</v>
      </c>
      <c r="AP2722" s="84" t="s">
        <v>179</v>
      </c>
      <c r="AQ2722" s="84">
        <v>0</v>
      </c>
      <c r="AR2722" s="84">
        <v>0</v>
      </c>
      <c r="AS2722" s="84"/>
      <c r="AT2722" s="84"/>
      <c r="AU2722" s="84"/>
      <c r="AV2722" s="84"/>
      <c r="AW2722" s="84"/>
      <c r="AX2722" s="84"/>
      <c r="AY2722" s="84"/>
      <c r="AZ2722" s="84"/>
    </row>
    <row r="2723" spans="1:52" x14ac:dyDescent="0.55000000000000004">
      <c r="A2723" s="69" t="s">
        <v>697</v>
      </c>
      <c r="B2723" s="69" t="s">
        <v>700</v>
      </c>
      <c r="C2723" s="70"/>
      <c r="D2723" s="71"/>
      <c r="E2723" s="72"/>
      <c r="F2723" s="73"/>
      <c r="G2723" s="70"/>
      <c r="H2723" s="74"/>
      <c r="I2723" s="75"/>
      <c r="J2723" s="75"/>
      <c r="K2723" s="36"/>
      <c r="L2723" s="82"/>
      <c r="M2723" s="82"/>
      <c r="N2723" s="77"/>
      <c r="O2723" s="84" t="s">
        <v>1270</v>
      </c>
      <c r="P2723" s="86">
        <v>43425.161516203705</v>
      </c>
      <c r="Q2723" s="84" t="s">
        <v>1313</v>
      </c>
      <c r="R2723" s="84"/>
      <c r="S2723" s="84"/>
      <c r="T2723" s="84"/>
      <c r="U2723" s="84"/>
      <c r="V2723" s="88" t="s">
        <v>3054</v>
      </c>
      <c r="W2723" s="86">
        <v>43425.161516203705</v>
      </c>
      <c r="X2723" s="88" t="s">
        <v>3860</v>
      </c>
      <c r="Y2723" s="84"/>
      <c r="Z2723" s="84"/>
      <c r="AA2723" s="87" t="s">
        <v>4990</v>
      </c>
      <c r="AB2723" s="84"/>
      <c r="AC2723" s="84" t="b">
        <v>0</v>
      </c>
      <c r="AD2723" s="84">
        <v>0</v>
      </c>
      <c r="AE2723" s="87" t="s">
        <v>5552</v>
      </c>
      <c r="AF2723" s="84" t="b">
        <v>0</v>
      </c>
      <c r="AG2723" s="84" t="s">
        <v>5604</v>
      </c>
      <c r="AH2723" s="84"/>
      <c r="AI2723" s="87" t="s">
        <v>5552</v>
      </c>
      <c r="AJ2723" s="84" t="b">
        <v>0</v>
      </c>
      <c r="AK2723" s="84">
        <v>43</v>
      </c>
      <c r="AL2723" s="87" t="s">
        <v>4992</v>
      </c>
      <c r="AM2723" s="84" t="s">
        <v>5685</v>
      </c>
      <c r="AN2723" s="84" t="b">
        <v>0</v>
      </c>
      <c r="AO2723" s="87" t="s">
        <v>4992</v>
      </c>
      <c r="AP2723" s="84" t="s">
        <v>179</v>
      </c>
      <c r="AQ2723" s="84">
        <v>0</v>
      </c>
      <c r="AR2723" s="84">
        <v>0</v>
      </c>
      <c r="AS2723" s="84"/>
      <c r="AT2723" s="84"/>
      <c r="AU2723" s="84"/>
      <c r="AV2723" s="84"/>
      <c r="AW2723" s="84"/>
      <c r="AX2723" s="84"/>
      <c r="AY2723" s="84"/>
      <c r="AZ2723" s="84"/>
    </row>
    <row r="2724" spans="1:52" x14ac:dyDescent="0.55000000000000004">
      <c r="A2724" s="69" t="s">
        <v>697</v>
      </c>
      <c r="B2724" s="69" t="s">
        <v>998</v>
      </c>
      <c r="C2724" s="70"/>
      <c r="D2724" s="71"/>
      <c r="E2724" s="72"/>
      <c r="F2724" s="73"/>
      <c r="G2724" s="70"/>
      <c r="H2724" s="74"/>
      <c r="I2724" s="75"/>
      <c r="J2724" s="75"/>
      <c r="K2724" s="36"/>
      <c r="L2724" s="82"/>
      <c r="M2724" s="82"/>
      <c r="N2724" s="77"/>
      <c r="O2724" s="84" t="s">
        <v>1270</v>
      </c>
      <c r="P2724" s="86">
        <v>43425.161516203705</v>
      </c>
      <c r="Q2724" s="84" t="s">
        <v>1313</v>
      </c>
      <c r="R2724" s="84"/>
      <c r="S2724" s="84"/>
      <c r="T2724" s="84"/>
      <c r="U2724" s="84"/>
      <c r="V2724" s="88" t="s">
        <v>3054</v>
      </c>
      <c r="W2724" s="86">
        <v>43425.161516203705</v>
      </c>
      <c r="X2724" s="88" t="s">
        <v>3860</v>
      </c>
      <c r="Y2724" s="84"/>
      <c r="Z2724" s="84"/>
      <c r="AA2724" s="87" t="s">
        <v>4990</v>
      </c>
      <c r="AB2724" s="84"/>
      <c r="AC2724" s="84" t="b">
        <v>0</v>
      </c>
      <c r="AD2724" s="84">
        <v>0</v>
      </c>
      <c r="AE2724" s="87" t="s">
        <v>5552</v>
      </c>
      <c r="AF2724" s="84" t="b">
        <v>0</v>
      </c>
      <c r="AG2724" s="84" t="s">
        <v>5604</v>
      </c>
      <c r="AH2724" s="84"/>
      <c r="AI2724" s="87" t="s">
        <v>5552</v>
      </c>
      <c r="AJ2724" s="84" t="b">
        <v>0</v>
      </c>
      <c r="AK2724" s="84">
        <v>43</v>
      </c>
      <c r="AL2724" s="87" t="s">
        <v>4992</v>
      </c>
      <c r="AM2724" s="84" t="s">
        <v>5685</v>
      </c>
      <c r="AN2724" s="84" t="b">
        <v>0</v>
      </c>
      <c r="AO2724" s="87" t="s">
        <v>4992</v>
      </c>
      <c r="AP2724" s="84" t="s">
        <v>179</v>
      </c>
      <c r="AQ2724" s="84">
        <v>0</v>
      </c>
      <c r="AR2724" s="84">
        <v>0</v>
      </c>
      <c r="AS2724" s="84"/>
      <c r="AT2724" s="84"/>
      <c r="AU2724" s="84"/>
      <c r="AV2724" s="84"/>
      <c r="AW2724" s="84"/>
      <c r="AX2724" s="84"/>
      <c r="AY2724" s="84"/>
      <c r="AZ2724" s="84"/>
    </row>
    <row r="2725" spans="1:52" x14ac:dyDescent="0.55000000000000004">
      <c r="A2725" s="69" t="s">
        <v>697</v>
      </c>
      <c r="B2725" s="69" t="s">
        <v>703</v>
      </c>
      <c r="C2725" s="70"/>
      <c r="D2725" s="71"/>
      <c r="E2725" s="72"/>
      <c r="F2725" s="73"/>
      <c r="G2725" s="70"/>
      <c r="H2725" s="74"/>
      <c r="I2725" s="75"/>
      <c r="J2725" s="75"/>
      <c r="K2725" s="36"/>
      <c r="L2725" s="82"/>
      <c r="M2725" s="82"/>
      <c r="N2725" s="77"/>
      <c r="O2725" s="84" t="s">
        <v>1270</v>
      </c>
      <c r="P2725" s="86">
        <v>43425.161516203705</v>
      </c>
      <c r="Q2725" s="84" t="s">
        <v>1313</v>
      </c>
      <c r="R2725" s="84"/>
      <c r="S2725" s="84"/>
      <c r="T2725" s="84"/>
      <c r="U2725" s="84"/>
      <c r="V2725" s="88" t="s">
        <v>3054</v>
      </c>
      <c r="W2725" s="86">
        <v>43425.161516203705</v>
      </c>
      <c r="X2725" s="88" t="s">
        <v>3860</v>
      </c>
      <c r="Y2725" s="84"/>
      <c r="Z2725" s="84"/>
      <c r="AA2725" s="87" t="s">
        <v>4990</v>
      </c>
      <c r="AB2725" s="84"/>
      <c r="AC2725" s="84" t="b">
        <v>0</v>
      </c>
      <c r="AD2725" s="84">
        <v>0</v>
      </c>
      <c r="AE2725" s="87" t="s">
        <v>5552</v>
      </c>
      <c r="AF2725" s="84" t="b">
        <v>0</v>
      </c>
      <c r="AG2725" s="84" t="s">
        <v>5604</v>
      </c>
      <c r="AH2725" s="84"/>
      <c r="AI2725" s="87" t="s">
        <v>5552</v>
      </c>
      <c r="AJ2725" s="84" t="b">
        <v>0</v>
      </c>
      <c r="AK2725" s="84">
        <v>43</v>
      </c>
      <c r="AL2725" s="87" t="s">
        <v>4992</v>
      </c>
      <c r="AM2725" s="84" t="s">
        <v>5685</v>
      </c>
      <c r="AN2725" s="84" t="b">
        <v>0</v>
      </c>
      <c r="AO2725" s="87" t="s">
        <v>4992</v>
      </c>
      <c r="AP2725" s="84" t="s">
        <v>179</v>
      </c>
      <c r="AQ2725" s="84">
        <v>0</v>
      </c>
      <c r="AR2725" s="84">
        <v>0</v>
      </c>
      <c r="AS2725" s="84"/>
      <c r="AT2725" s="84"/>
      <c r="AU2725" s="84"/>
      <c r="AV2725" s="84"/>
      <c r="AW2725" s="84"/>
      <c r="AX2725" s="84"/>
      <c r="AY2725" s="84"/>
      <c r="AZ2725" s="84"/>
    </row>
    <row r="2726" spans="1:52" x14ac:dyDescent="0.55000000000000004">
      <c r="A2726" s="69" t="s">
        <v>697</v>
      </c>
      <c r="B2726" s="69" t="s">
        <v>999</v>
      </c>
      <c r="C2726" s="70"/>
      <c r="D2726" s="71"/>
      <c r="E2726" s="72"/>
      <c r="F2726" s="73"/>
      <c r="G2726" s="70"/>
      <c r="H2726" s="74"/>
      <c r="I2726" s="75"/>
      <c r="J2726" s="75"/>
      <c r="K2726" s="36"/>
      <c r="L2726" s="82"/>
      <c r="M2726" s="82"/>
      <c r="N2726" s="77"/>
      <c r="O2726" s="84" t="s">
        <v>1270</v>
      </c>
      <c r="P2726" s="86">
        <v>43425.161516203705</v>
      </c>
      <c r="Q2726" s="84" t="s">
        <v>1313</v>
      </c>
      <c r="R2726" s="84"/>
      <c r="S2726" s="84"/>
      <c r="T2726" s="84"/>
      <c r="U2726" s="84"/>
      <c r="V2726" s="88" t="s">
        <v>3054</v>
      </c>
      <c r="W2726" s="86">
        <v>43425.161516203705</v>
      </c>
      <c r="X2726" s="88" t="s">
        <v>3860</v>
      </c>
      <c r="Y2726" s="84"/>
      <c r="Z2726" s="84"/>
      <c r="AA2726" s="87" t="s">
        <v>4990</v>
      </c>
      <c r="AB2726" s="84"/>
      <c r="AC2726" s="84" t="b">
        <v>0</v>
      </c>
      <c r="AD2726" s="84">
        <v>0</v>
      </c>
      <c r="AE2726" s="87" t="s">
        <v>5552</v>
      </c>
      <c r="AF2726" s="84" t="b">
        <v>0</v>
      </c>
      <c r="AG2726" s="84" t="s">
        <v>5604</v>
      </c>
      <c r="AH2726" s="84"/>
      <c r="AI2726" s="87" t="s">
        <v>5552</v>
      </c>
      <c r="AJ2726" s="84" t="b">
        <v>0</v>
      </c>
      <c r="AK2726" s="84">
        <v>43</v>
      </c>
      <c r="AL2726" s="87" t="s">
        <v>4992</v>
      </c>
      <c r="AM2726" s="84" t="s">
        <v>5685</v>
      </c>
      <c r="AN2726" s="84" t="b">
        <v>0</v>
      </c>
      <c r="AO2726" s="87" t="s">
        <v>4992</v>
      </c>
      <c r="AP2726" s="84" t="s">
        <v>179</v>
      </c>
      <c r="AQ2726" s="84">
        <v>0</v>
      </c>
      <c r="AR2726" s="84">
        <v>0</v>
      </c>
      <c r="AS2726" s="84"/>
      <c r="AT2726" s="84"/>
      <c r="AU2726" s="84"/>
      <c r="AV2726" s="84"/>
      <c r="AW2726" s="84"/>
      <c r="AX2726" s="84"/>
      <c r="AY2726" s="84"/>
      <c r="AZ2726" s="84"/>
    </row>
    <row r="2727" spans="1:52" x14ac:dyDescent="0.55000000000000004">
      <c r="A2727" s="69" t="s">
        <v>697</v>
      </c>
      <c r="B2727" s="69" t="s">
        <v>1000</v>
      </c>
      <c r="C2727" s="70"/>
      <c r="D2727" s="71"/>
      <c r="E2727" s="72"/>
      <c r="F2727" s="73"/>
      <c r="G2727" s="70"/>
      <c r="H2727" s="74"/>
      <c r="I2727" s="75"/>
      <c r="J2727" s="75"/>
      <c r="K2727" s="36"/>
      <c r="L2727" s="82"/>
      <c r="M2727" s="82"/>
      <c r="N2727" s="77"/>
      <c r="O2727" s="84" t="s">
        <v>1270</v>
      </c>
      <c r="P2727" s="86">
        <v>43425.161516203705</v>
      </c>
      <c r="Q2727" s="84" t="s">
        <v>1313</v>
      </c>
      <c r="R2727" s="84"/>
      <c r="S2727" s="84"/>
      <c r="T2727" s="84"/>
      <c r="U2727" s="84"/>
      <c r="V2727" s="88" t="s">
        <v>3054</v>
      </c>
      <c r="W2727" s="86">
        <v>43425.161516203705</v>
      </c>
      <c r="X2727" s="88" t="s">
        <v>3860</v>
      </c>
      <c r="Y2727" s="84"/>
      <c r="Z2727" s="84"/>
      <c r="AA2727" s="87" t="s">
        <v>4990</v>
      </c>
      <c r="AB2727" s="84"/>
      <c r="AC2727" s="84" t="b">
        <v>0</v>
      </c>
      <c r="AD2727" s="84">
        <v>0</v>
      </c>
      <c r="AE2727" s="87" t="s">
        <v>5552</v>
      </c>
      <c r="AF2727" s="84" t="b">
        <v>0</v>
      </c>
      <c r="AG2727" s="84" t="s">
        <v>5604</v>
      </c>
      <c r="AH2727" s="84"/>
      <c r="AI2727" s="87" t="s">
        <v>5552</v>
      </c>
      <c r="AJ2727" s="84" t="b">
        <v>0</v>
      </c>
      <c r="AK2727" s="84">
        <v>43</v>
      </c>
      <c r="AL2727" s="87" t="s">
        <v>4992</v>
      </c>
      <c r="AM2727" s="84" t="s">
        <v>5685</v>
      </c>
      <c r="AN2727" s="84" t="b">
        <v>0</v>
      </c>
      <c r="AO2727" s="87" t="s">
        <v>4992</v>
      </c>
      <c r="AP2727" s="84" t="s">
        <v>179</v>
      </c>
      <c r="AQ2727" s="84">
        <v>0</v>
      </c>
      <c r="AR2727" s="84">
        <v>0</v>
      </c>
      <c r="AS2727" s="84"/>
      <c r="AT2727" s="84"/>
      <c r="AU2727" s="84"/>
      <c r="AV2727" s="84"/>
      <c r="AW2727" s="84"/>
      <c r="AX2727" s="84"/>
      <c r="AY2727" s="84"/>
      <c r="AZ2727" s="84"/>
    </row>
    <row r="2728" spans="1:52" x14ac:dyDescent="0.55000000000000004">
      <c r="A2728" s="69" t="s">
        <v>697</v>
      </c>
      <c r="B2728" s="69" t="s">
        <v>1001</v>
      </c>
      <c r="C2728" s="70"/>
      <c r="D2728" s="71"/>
      <c r="E2728" s="72"/>
      <c r="F2728" s="73"/>
      <c r="G2728" s="70"/>
      <c r="H2728" s="74"/>
      <c r="I2728" s="75"/>
      <c r="J2728" s="75"/>
      <c r="K2728" s="36"/>
      <c r="L2728" s="82"/>
      <c r="M2728" s="82"/>
      <c r="N2728" s="77"/>
      <c r="O2728" s="84" t="s">
        <v>1270</v>
      </c>
      <c r="P2728" s="86">
        <v>43425.161516203705</v>
      </c>
      <c r="Q2728" s="84" t="s">
        <v>1313</v>
      </c>
      <c r="R2728" s="84"/>
      <c r="S2728" s="84"/>
      <c r="T2728" s="84"/>
      <c r="U2728" s="84"/>
      <c r="V2728" s="88" t="s">
        <v>3054</v>
      </c>
      <c r="W2728" s="86">
        <v>43425.161516203705</v>
      </c>
      <c r="X2728" s="88" t="s">
        <v>3860</v>
      </c>
      <c r="Y2728" s="84"/>
      <c r="Z2728" s="84"/>
      <c r="AA2728" s="87" t="s">
        <v>4990</v>
      </c>
      <c r="AB2728" s="84"/>
      <c r="AC2728" s="84" t="b">
        <v>0</v>
      </c>
      <c r="AD2728" s="84">
        <v>0</v>
      </c>
      <c r="AE2728" s="87" t="s">
        <v>5552</v>
      </c>
      <c r="AF2728" s="84" t="b">
        <v>0</v>
      </c>
      <c r="AG2728" s="84" t="s">
        <v>5604</v>
      </c>
      <c r="AH2728" s="84"/>
      <c r="AI2728" s="87" t="s">
        <v>5552</v>
      </c>
      <c r="AJ2728" s="84" t="b">
        <v>0</v>
      </c>
      <c r="AK2728" s="84">
        <v>43</v>
      </c>
      <c r="AL2728" s="87" t="s">
        <v>4992</v>
      </c>
      <c r="AM2728" s="84" t="s">
        <v>5685</v>
      </c>
      <c r="AN2728" s="84" t="b">
        <v>0</v>
      </c>
      <c r="AO2728" s="87" t="s">
        <v>4992</v>
      </c>
      <c r="AP2728" s="84" t="s">
        <v>179</v>
      </c>
      <c r="AQ2728" s="84">
        <v>0</v>
      </c>
      <c r="AR2728" s="84">
        <v>0</v>
      </c>
      <c r="AS2728" s="84"/>
      <c r="AT2728" s="84"/>
      <c r="AU2728" s="84"/>
      <c r="AV2728" s="84"/>
      <c r="AW2728" s="84"/>
      <c r="AX2728" s="84"/>
      <c r="AY2728" s="84"/>
      <c r="AZ2728" s="84"/>
    </row>
    <row r="2729" spans="1:52" x14ac:dyDescent="0.55000000000000004">
      <c r="A2729" s="69" t="s">
        <v>697</v>
      </c>
      <c r="B2729" s="69" t="s">
        <v>1002</v>
      </c>
      <c r="C2729" s="70"/>
      <c r="D2729" s="71"/>
      <c r="E2729" s="72"/>
      <c r="F2729" s="73"/>
      <c r="G2729" s="70"/>
      <c r="H2729" s="74"/>
      <c r="I2729" s="75"/>
      <c r="J2729" s="75"/>
      <c r="K2729" s="36"/>
      <c r="L2729" s="82"/>
      <c r="M2729" s="82"/>
      <c r="N2729" s="77"/>
      <c r="O2729" s="84" t="s">
        <v>1270</v>
      </c>
      <c r="P2729" s="86">
        <v>43425.161516203705</v>
      </c>
      <c r="Q2729" s="84" t="s">
        <v>1313</v>
      </c>
      <c r="R2729" s="84"/>
      <c r="S2729" s="84"/>
      <c r="T2729" s="84"/>
      <c r="U2729" s="84"/>
      <c r="V2729" s="88" t="s">
        <v>3054</v>
      </c>
      <c r="W2729" s="86">
        <v>43425.161516203705</v>
      </c>
      <c r="X2729" s="88" t="s">
        <v>3860</v>
      </c>
      <c r="Y2729" s="84"/>
      <c r="Z2729" s="84"/>
      <c r="AA2729" s="87" t="s">
        <v>4990</v>
      </c>
      <c r="AB2729" s="84"/>
      <c r="AC2729" s="84" t="b">
        <v>0</v>
      </c>
      <c r="AD2729" s="84">
        <v>0</v>
      </c>
      <c r="AE2729" s="87" t="s">
        <v>5552</v>
      </c>
      <c r="AF2729" s="84" t="b">
        <v>0</v>
      </c>
      <c r="AG2729" s="84" t="s">
        <v>5604</v>
      </c>
      <c r="AH2729" s="84"/>
      <c r="AI2729" s="87" t="s">
        <v>5552</v>
      </c>
      <c r="AJ2729" s="84" t="b">
        <v>0</v>
      </c>
      <c r="AK2729" s="84">
        <v>43</v>
      </c>
      <c r="AL2729" s="87" t="s">
        <v>4992</v>
      </c>
      <c r="AM2729" s="84" t="s">
        <v>5685</v>
      </c>
      <c r="AN2729" s="84" t="b">
        <v>0</v>
      </c>
      <c r="AO2729" s="87" t="s">
        <v>4992</v>
      </c>
      <c r="AP2729" s="84" t="s">
        <v>179</v>
      </c>
      <c r="AQ2729" s="84">
        <v>0</v>
      </c>
      <c r="AR2729" s="84">
        <v>0</v>
      </c>
      <c r="AS2729" s="84"/>
      <c r="AT2729" s="84"/>
      <c r="AU2729" s="84"/>
      <c r="AV2729" s="84"/>
      <c r="AW2729" s="84"/>
      <c r="AX2729" s="84"/>
      <c r="AY2729" s="84"/>
      <c r="AZ2729" s="84"/>
    </row>
    <row r="2730" spans="1:52" x14ac:dyDescent="0.55000000000000004">
      <c r="A2730" s="69" t="s">
        <v>697</v>
      </c>
      <c r="B2730" s="69" t="s">
        <v>1003</v>
      </c>
      <c r="C2730" s="70"/>
      <c r="D2730" s="71"/>
      <c r="E2730" s="72"/>
      <c r="F2730" s="73"/>
      <c r="G2730" s="70"/>
      <c r="H2730" s="74"/>
      <c r="I2730" s="75"/>
      <c r="J2730" s="75"/>
      <c r="K2730" s="36"/>
      <c r="L2730" s="82"/>
      <c r="M2730" s="82"/>
      <c r="N2730" s="77"/>
      <c r="O2730" s="84" t="s">
        <v>1270</v>
      </c>
      <c r="P2730" s="86">
        <v>43425.161516203705</v>
      </c>
      <c r="Q2730" s="84" t="s">
        <v>1313</v>
      </c>
      <c r="R2730" s="84"/>
      <c r="S2730" s="84"/>
      <c r="T2730" s="84"/>
      <c r="U2730" s="84"/>
      <c r="V2730" s="88" t="s">
        <v>3054</v>
      </c>
      <c r="W2730" s="86">
        <v>43425.161516203705</v>
      </c>
      <c r="X2730" s="88" t="s">
        <v>3860</v>
      </c>
      <c r="Y2730" s="84"/>
      <c r="Z2730" s="84"/>
      <c r="AA2730" s="87" t="s">
        <v>4990</v>
      </c>
      <c r="AB2730" s="84"/>
      <c r="AC2730" s="84" t="b">
        <v>0</v>
      </c>
      <c r="AD2730" s="84">
        <v>0</v>
      </c>
      <c r="AE2730" s="87" t="s">
        <v>5552</v>
      </c>
      <c r="AF2730" s="84" t="b">
        <v>0</v>
      </c>
      <c r="AG2730" s="84" t="s">
        <v>5604</v>
      </c>
      <c r="AH2730" s="84"/>
      <c r="AI2730" s="87" t="s">
        <v>5552</v>
      </c>
      <c r="AJ2730" s="84" t="b">
        <v>0</v>
      </c>
      <c r="AK2730" s="84">
        <v>43</v>
      </c>
      <c r="AL2730" s="87" t="s">
        <v>4992</v>
      </c>
      <c r="AM2730" s="84" t="s">
        <v>5685</v>
      </c>
      <c r="AN2730" s="84" t="b">
        <v>0</v>
      </c>
      <c r="AO2730" s="87" t="s">
        <v>4992</v>
      </c>
      <c r="AP2730" s="84" t="s">
        <v>179</v>
      </c>
      <c r="AQ2730" s="84">
        <v>0</v>
      </c>
      <c r="AR2730" s="84">
        <v>0</v>
      </c>
      <c r="AS2730" s="84"/>
      <c r="AT2730" s="84"/>
      <c r="AU2730" s="84"/>
      <c r="AV2730" s="84"/>
      <c r="AW2730" s="84"/>
      <c r="AX2730" s="84"/>
      <c r="AY2730" s="84"/>
      <c r="AZ2730" s="84"/>
    </row>
    <row r="2731" spans="1:52" x14ac:dyDescent="0.55000000000000004">
      <c r="A2731" s="69" t="s">
        <v>697</v>
      </c>
      <c r="B2731" s="69" t="s">
        <v>1004</v>
      </c>
      <c r="C2731" s="70"/>
      <c r="D2731" s="71"/>
      <c r="E2731" s="72"/>
      <c r="F2731" s="73"/>
      <c r="G2731" s="70"/>
      <c r="H2731" s="74"/>
      <c r="I2731" s="75"/>
      <c r="J2731" s="75"/>
      <c r="K2731" s="36"/>
      <c r="L2731" s="82"/>
      <c r="M2731" s="82"/>
      <c r="N2731" s="77"/>
      <c r="O2731" s="84" t="s">
        <v>1270</v>
      </c>
      <c r="P2731" s="86">
        <v>43425.161516203705</v>
      </c>
      <c r="Q2731" s="84" t="s">
        <v>1313</v>
      </c>
      <c r="R2731" s="84"/>
      <c r="S2731" s="84"/>
      <c r="T2731" s="84"/>
      <c r="U2731" s="84"/>
      <c r="V2731" s="88" t="s">
        <v>3054</v>
      </c>
      <c r="W2731" s="86">
        <v>43425.161516203705</v>
      </c>
      <c r="X2731" s="88" t="s">
        <v>3860</v>
      </c>
      <c r="Y2731" s="84"/>
      <c r="Z2731" s="84"/>
      <c r="AA2731" s="87" t="s">
        <v>4990</v>
      </c>
      <c r="AB2731" s="84"/>
      <c r="AC2731" s="84" t="b">
        <v>0</v>
      </c>
      <c r="AD2731" s="84">
        <v>0</v>
      </c>
      <c r="AE2731" s="87" t="s">
        <v>5552</v>
      </c>
      <c r="AF2731" s="84" t="b">
        <v>0</v>
      </c>
      <c r="AG2731" s="84" t="s">
        <v>5604</v>
      </c>
      <c r="AH2731" s="84"/>
      <c r="AI2731" s="87" t="s">
        <v>5552</v>
      </c>
      <c r="AJ2731" s="84" t="b">
        <v>0</v>
      </c>
      <c r="AK2731" s="84">
        <v>43</v>
      </c>
      <c r="AL2731" s="87" t="s">
        <v>4992</v>
      </c>
      <c r="AM2731" s="84" t="s">
        <v>5685</v>
      </c>
      <c r="AN2731" s="84" t="b">
        <v>0</v>
      </c>
      <c r="AO2731" s="87" t="s">
        <v>4992</v>
      </c>
      <c r="AP2731" s="84" t="s">
        <v>179</v>
      </c>
      <c r="AQ2731" s="84">
        <v>0</v>
      </c>
      <c r="AR2731" s="84">
        <v>0</v>
      </c>
      <c r="AS2731" s="84"/>
      <c r="AT2731" s="84"/>
      <c r="AU2731" s="84"/>
      <c r="AV2731" s="84"/>
      <c r="AW2731" s="84"/>
      <c r="AX2731" s="84"/>
      <c r="AY2731" s="84"/>
      <c r="AZ2731" s="84"/>
    </row>
    <row r="2732" spans="1:52" x14ac:dyDescent="0.55000000000000004">
      <c r="A2732" s="69" t="s">
        <v>697</v>
      </c>
      <c r="B2732" s="69" t="s">
        <v>1005</v>
      </c>
      <c r="C2732" s="70"/>
      <c r="D2732" s="71"/>
      <c r="E2732" s="72"/>
      <c r="F2732" s="73"/>
      <c r="G2732" s="70"/>
      <c r="H2732" s="74"/>
      <c r="I2732" s="75"/>
      <c r="J2732" s="75"/>
      <c r="K2732" s="36"/>
      <c r="L2732" s="82"/>
      <c r="M2732" s="82"/>
      <c r="N2732" s="77"/>
      <c r="O2732" s="84" t="s">
        <v>1270</v>
      </c>
      <c r="P2732" s="86">
        <v>43425.161516203705</v>
      </c>
      <c r="Q2732" s="84" t="s">
        <v>1313</v>
      </c>
      <c r="R2732" s="84"/>
      <c r="S2732" s="84"/>
      <c r="T2732" s="84"/>
      <c r="U2732" s="84"/>
      <c r="V2732" s="88" t="s">
        <v>3054</v>
      </c>
      <c r="W2732" s="86">
        <v>43425.161516203705</v>
      </c>
      <c r="X2732" s="88" t="s">
        <v>3860</v>
      </c>
      <c r="Y2732" s="84"/>
      <c r="Z2732" s="84"/>
      <c r="AA2732" s="87" t="s">
        <v>4990</v>
      </c>
      <c r="AB2732" s="84"/>
      <c r="AC2732" s="84" t="b">
        <v>0</v>
      </c>
      <c r="AD2732" s="84">
        <v>0</v>
      </c>
      <c r="AE2732" s="87" t="s">
        <v>5552</v>
      </c>
      <c r="AF2732" s="84" t="b">
        <v>0</v>
      </c>
      <c r="AG2732" s="84" t="s">
        <v>5604</v>
      </c>
      <c r="AH2732" s="84"/>
      <c r="AI2732" s="87" t="s">
        <v>5552</v>
      </c>
      <c r="AJ2732" s="84" t="b">
        <v>0</v>
      </c>
      <c r="AK2732" s="84">
        <v>43</v>
      </c>
      <c r="AL2732" s="87" t="s">
        <v>4992</v>
      </c>
      <c r="AM2732" s="84" t="s">
        <v>5685</v>
      </c>
      <c r="AN2732" s="84" t="b">
        <v>0</v>
      </c>
      <c r="AO2732" s="87" t="s">
        <v>4992</v>
      </c>
      <c r="AP2732" s="84" t="s">
        <v>179</v>
      </c>
      <c r="AQ2732" s="84">
        <v>0</v>
      </c>
      <c r="AR2732" s="84">
        <v>0</v>
      </c>
      <c r="AS2732" s="84"/>
      <c r="AT2732" s="84"/>
      <c r="AU2732" s="84"/>
      <c r="AV2732" s="84"/>
      <c r="AW2732" s="84"/>
      <c r="AX2732" s="84"/>
      <c r="AY2732" s="84"/>
      <c r="AZ2732" s="84"/>
    </row>
    <row r="2733" spans="1:52" x14ac:dyDescent="0.55000000000000004">
      <c r="A2733" s="69" t="s">
        <v>697</v>
      </c>
      <c r="B2733" s="69" t="s">
        <v>1006</v>
      </c>
      <c r="C2733" s="70"/>
      <c r="D2733" s="71"/>
      <c r="E2733" s="72"/>
      <c r="F2733" s="73"/>
      <c r="G2733" s="70"/>
      <c r="H2733" s="74"/>
      <c r="I2733" s="75"/>
      <c r="J2733" s="75"/>
      <c r="K2733" s="36"/>
      <c r="L2733" s="82"/>
      <c r="M2733" s="82"/>
      <c r="N2733" s="77"/>
      <c r="O2733" s="84" t="s">
        <v>1270</v>
      </c>
      <c r="P2733" s="86">
        <v>43425.161516203705</v>
      </c>
      <c r="Q2733" s="84" t="s">
        <v>1313</v>
      </c>
      <c r="R2733" s="84"/>
      <c r="S2733" s="84"/>
      <c r="T2733" s="84"/>
      <c r="U2733" s="84"/>
      <c r="V2733" s="88" t="s">
        <v>3054</v>
      </c>
      <c r="W2733" s="86">
        <v>43425.161516203705</v>
      </c>
      <c r="X2733" s="88" t="s">
        <v>3860</v>
      </c>
      <c r="Y2733" s="84"/>
      <c r="Z2733" s="84"/>
      <c r="AA2733" s="87" t="s">
        <v>4990</v>
      </c>
      <c r="AB2733" s="84"/>
      <c r="AC2733" s="84" t="b">
        <v>0</v>
      </c>
      <c r="AD2733" s="84">
        <v>0</v>
      </c>
      <c r="AE2733" s="87" t="s">
        <v>5552</v>
      </c>
      <c r="AF2733" s="84" t="b">
        <v>0</v>
      </c>
      <c r="AG2733" s="84" t="s">
        <v>5604</v>
      </c>
      <c r="AH2733" s="84"/>
      <c r="AI2733" s="87" t="s">
        <v>5552</v>
      </c>
      <c r="AJ2733" s="84" t="b">
        <v>0</v>
      </c>
      <c r="AK2733" s="84">
        <v>43</v>
      </c>
      <c r="AL2733" s="87" t="s">
        <v>4992</v>
      </c>
      <c r="AM2733" s="84" t="s">
        <v>5685</v>
      </c>
      <c r="AN2733" s="84" t="b">
        <v>0</v>
      </c>
      <c r="AO2733" s="87" t="s">
        <v>4992</v>
      </c>
      <c r="AP2733" s="84" t="s">
        <v>179</v>
      </c>
      <c r="AQ2733" s="84">
        <v>0</v>
      </c>
      <c r="AR2733" s="84">
        <v>0</v>
      </c>
      <c r="AS2733" s="84"/>
      <c r="AT2733" s="84"/>
      <c r="AU2733" s="84"/>
      <c r="AV2733" s="84"/>
      <c r="AW2733" s="84"/>
      <c r="AX2733" s="84"/>
      <c r="AY2733" s="84"/>
      <c r="AZ2733" s="84"/>
    </row>
    <row r="2734" spans="1:52" x14ac:dyDescent="0.55000000000000004">
      <c r="A2734" s="69" t="s">
        <v>697</v>
      </c>
      <c r="B2734" s="69" t="s">
        <v>1007</v>
      </c>
      <c r="C2734" s="70"/>
      <c r="D2734" s="71"/>
      <c r="E2734" s="72"/>
      <c r="F2734" s="73"/>
      <c r="G2734" s="70"/>
      <c r="H2734" s="74"/>
      <c r="I2734" s="75"/>
      <c r="J2734" s="75"/>
      <c r="K2734" s="36"/>
      <c r="L2734" s="82"/>
      <c r="M2734" s="82"/>
      <c r="N2734" s="77"/>
      <c r="O2734" s="84" t="s">
        <v>1270</v>
      </c>
      <c r="P2734" s="86">
        <v>43425.161516203705</v>
      </c>
      <c r="Q2734" s="84" t="s">
        <v>1313</v>
      </c>
      <c r="R2734" s="84"/>
      <c r="S2734" s="84"/>
      <c r="T2734" s="84"/>
      <c r="U2734" s="84"/>
      <c r="V2734" s="88" t="s">
        <v>3054</v>
      </c>
      <c r="W2734" s="86">
        <v>43425.161516203705</v>
      </c>
      <c r="X2734" s="88" t="s">
        <v>3860</v>
      </c>
      <c r="Y2734" s="84"/>
      <c r="Z2734" s="84"/>
      <c r="AA2734" s="87" t="s">
        <v>4990</v>
      </c>
      <c r="AB2734" s="84"/>
      <c r="AC2734" s="84" t="b">
        <v>0</v>
      </c>
      <c r="AD2734" s="84">
        <v>0</v>
      </c>
      <c r="AE2734" s="87" t="s">
        <v>5552</v>
      </c>
      <c r="AF2734" s="84" t="b">
        <v>0</v>
      </c>
      <c r="AG2734" s="84" t="s">
        <v>5604</v>
      </c>
      <c r="AH2734" s="84"/>
      <c r="AI2734" s="87" t="s">
        <v>5552</v>
      </c>
      <c r="AJ2734" s="84" t="b">
        <v>0</v>
      </c>
      <c r="AK2734" s="84">
        <v>43</v>
      </c>
      <c r="AL2734" s="87" t="s">
        <v>4992</v>
      </c>
      <c r="AM2734" s="84" t="s">
        <v>5685</v>
      </c>
      <c r="AN2734" s="84" t="b">
        <v>0</v>
      </c>
      <c r="AO2734" s="87" t="s">
        <v>4992</v>
      </c>
      <c r="AP2734" s="84" t="s">
        <v>179</v>
      </c>
      <c r="AQ2734" s="84">
        <v>0</v>
      </c>
      <c r="AR2734" s="84">
        <v>0</v>
      </c>
      <c r="AS2734" s="84"/>
      <c r="AT2734" s="84"/>
      <c r="AU2734" s="84"/>
      <c r="AV2734" s="84"/>
      <c r="AW2734" s="84"/>
      <c r="AX2734" s="84"/>
      <c r="AY2734" s="84"/>
      <c r="AZ2734" s="84"/>
    </row>
    <row r="2735" spans="1:52" x14ac:dyDescent="0.55000000000000004">
      <c r="A2735" s="69" t="s">
        <v>697</v>
      </c>
      <c r="B2735" s="69" t="s">
        <v>1008</v>
      </c>
      <c r="C2735" s="70"/>
      <c r="D2735" s="71"/>
      <c r="E2735" s="72"/>
      <c r="F2735" s="73"/>
      <c r="G2735" s="70"/>
      <c r="H2735" s="74"/>
      <c r="I2735" s="75"/>
      <c r="J2735" s="75"/>
      <c r="K2735" s="36"/>
      <c r="L2735" s="82"/>
      <c r="M2735" s="82"/>
      <c r="N2735" s="77"/>
      <c r="O2735" s="84" t="s">
        <v>1270</v>
      </c>
      <c r="P2735" s="86">
        <v>43425.161516203705</v>
      </c>
      <c r="Q2735" s="84" t="s">
        <v>1313</v>
      </c>
      <c r="R2735" s="84"/>
      <c r="S2735" s="84"/>
      <c r="T2735" s="84"/>
      <c r="U2735" s="84"/>
      <c r="V2735" s="88" t="s">
        <v>3054</v>
      </c>
      <c r="W2735" s="86">
        <v>43425.161516203705</v>
      </c>
      <c r="X2735" s="88" t="s">
        <v>3860</v>
      </c>
      <c r="Y2735" s="84"/>
      <c r="Z2735" s="84"/>
      <c r="AA2735" s="87" t="s">
        <v>4990</v>
      </c>
      <c r="AB2735" s="84"/>
      <c r="AC2735" s="84" t="b">
        <v>0</v>
      </c>
      <c r="AD2735" s="84">
        <v>0</v>
      </c>
      <c r="AE2735" s="87" t="s">
        <v>5552</v>
      </c>
      <c r="AF2735" s="84" t="b">
        <v>0</v>
      </c>
      <c r="AG2735" s="84" t="s">
        <v>5604</v>
      </c>
      <c r="AH2735" s="84"/>
      <c r="AI2735" s="87" t="s">
        <v>5552</v>
      </c>
      <c r="AJ2735" s="84" t="b">
        <v>0</v>
      </c>
      <c r="AK2735" s="84">
        <v>43</v>
      </c>
      <c r="AL2735" s="87" t="s">
        <v>4992</v>
      </c>
      <c r="AM2735" s="84" t="s">
        <v>5685</v>
      </c>
      <c r="AN2735" s="84" t="b">
        <v>0</v>
      </c>
      <c r="AO2735" s="87" t="s">
        <v>4992</v>
      </c>
      <c r="AP2735" s="84" t="s">
        <v>179</v>
      </c>
      <c r="AQ2735" s="84">
        <v>0</v>
      </c>
      <c r="AR2735" s="84">
        <v>0</v>
      </c>
      <c r="AS2735" s="84"/>
      <c r="AT2735" s="84"/>
      <c r="AU2735" s="84"/>
      <c r="AV2735" s="84"/>
      <c r="AW2735" s="84"/>
      <c r="AX2735" s="84"/>
      <c r="AY2735" s="84"/>
      <c r="AZ2735" s="84"/>
    </row>
    <row r="2736" spans="1:52" x14ac:dyDescent="0.55000000000000004">
      <c r="A2736" s="69" t="s">
        <v>697</v>
      </c>
      <c r="B2736" s="69" t="s">
        <v>1009</v>
      </c>
      <c r="C2736" s="70"/>
      <c r="D2736" s="71"/>
      <c r="E2736" s="72"/>
      <c r="F2736" s="73"/>
      <c r="G2736" s="70"/>
      <c r="H2736" s="74"/>
      <c r="I2736" s="75"/>
      <c r="J2736" s="75"/>
      <c r="K2736" s="36"/>
      <c r="L2736" s="82"/>
      <c r="M2736" s="82"/>
      <c r="N2736" s="77"/>
      <c r="O2736" s="84" t="s">
        <v>1270</v>
      </c>
      <c r="P2736" s="86">
        <v>43425.161516203705</v>
      </c>
      <c r="Q2736" s="84" t="s">
        <v>1313</v>
      </c>
      <c r="R2736" s="84"/>
      <c r="S2736" s="84"/>
      <c r="T2736" s="84"/>
      <c r="U2736" s="84"/>
      <c r="V2736" s="88" t="s">
        <v>3054</v>
      </c>
      <c r="W2736" s="86">
        <v>43425.161516203705</v>
      </c>
      <c r="X2736" s="88" t="s">
        <v>3860</v>
      </c>
      <c r="Y2736" s="84"/>
      <c r="Z2736" s="84"/>
      <c r="AA2736" s="87" t="s">
        <v>4990</v>
      </c>
      <c r="AB2736" s="84"/>
      <c r="AC2736" s="84" t="b">
        <v>0</v>
      </c>
      <c r="AD2736" s="84">
        <v>0</v>
      </c>
      <c r="AE2736" s="87" t="s">
        <v>5552</v>
      </c>
      <c r="AF2736" s="84" t="b">
        <v>0</v>
      </c>
      <c r="AG2736" s="84" t="s">
        <v>5604</v>
      </c>
      <c r="AH2736" s="84"/>
      <c r="AI2736" s="87" t="s">
        <v>5552</v>
      </c>
      <c r="AJ2736" s="84" t="b">
        <v>0</v>
      </c>
      <c r="AK2736" s="84">
        <v>43</v>
      </c>
      <c r="AL2736" s="87" t="s">
        <v>4992</v>
      </c>
      <c r="AM2736" s="84" t="s">
        <v>5685</v>
      </c>
      <c r="AN2736" s="84" t="b">
        <v>0</v>
      </c>
      <c r="AO2736" s="87" t="s">
        <v>4992</v>
      </c>
      <c r="AP2736" s="84" t="s">
        <v>179</v>
      </c>
      <c r="AQ2736" s="84">
        <v>0</v>
      </c>
      <c r="AR2736" s="84">
        <v>0</v>
      </c>
      <c r="AS2736" s="84"/>
      <c r="AT2736" s="84"/>
      <c r="AU2736" s="84"/>
      <c r="AV2736" s="84"/>
      <c r="AW2736" s="84"/>
      <c r="AX2736" s="84"/>
      <c r="AY2736" s="84"/>
      <c r="AZ2736" s="84"/>
    </row>
    <row r="2737" spans="1:52" x14ac:dyDescent="0.55000000000000004">
      <c r="A2737" s="69" t="s">
        <v>697</v>
      </c>
      <c r="B2737" s="69" t="s">
        <v>705</v>
      </c>
      <c r="C2737" s="70"/>
      <c r="D2737" s="71"/>
      <c r="E2737" s="72"/>
      <c r="F2737" s="73"/>
      <c r="G2737" s="70"/>
      <c r="H2737" s="74"/>
      <c r="I2737" s="75"/>
      <c r="J2737" s="75"/>
      <c r="K2737" s="36"/>
      <c r="L2737" s="82"/>
      <c r="M2737" s="82"/>
      <c r="N2737" s="77"/>
      <c r="O2737" s="84" t="s">
        <v>1270</v>
      </c>
      <c r="P2737" s="86">
        <v>43425.161516203705</v>
      </c>
      <c r="Q2737" s="84" t="s">
        <v>1313</v>
      </c>
      <c r="R2737" s="84"/>
      <c r="S2737" s="84"/>
      <c r="T2737" s="84"/>
      <c r="U2737" s="84"/>
      <c r="V2737" s="88" t="s">
        <v>3054</v>
      </c>
      <c r="W2737" s="86">
        <v>43425.161516203705</v>
      </c>
      <c r="X2737" s="88" t="s">
        <v>3860</v>
      </c>
      <c r="Y2737" s="84"/>
      <c r="Z2737" s="84"/>
      <c r="AA2737" s="87" t="s">
        <v>4990</v>
      </c>
      <c r="AB2737" s="84"/>
      <c r="AC2737" s="84" t="b">
        <v>0</v>
      </c>
      <c r="AD2737" s="84">
        <v>0</v>
      </c>
      <c r="AE2737" s="87" t="s">
        <v>5552</v>
      </c>
      <c r="AF2737" s="84" t="b">
        <v>0</v>
      </c>
      <c r="AG2737" s="84" t="s">
        <v>5604</v>
      </c>
      <c r="AH2737" s="84"/>
      <c r="AI2737" s="87" t="s">
        <v>5552</v>
      </c>
      <c r="AJ2737" s="84" t="b">
        <v>0</v>
      </c>
      <c r="AK2737" s="84">
        <v>43</v>
      </c>
      <c r="AL2737" s="87" t="s">
        <v>4992</v>
      </c>
      <c r="AM2737" s="84" t="s">
        <v>5685</v>
      </c>
      <c r="AN2737" s="84" t="b">
        <v>0</v>
      </c>
      <c r="AO2737" s="87" t="s">
        <v>4992</v>
      </c>
      <c r="AP2737" s="84" t="s">
        <v>179</v>
      </c>
      <c r="AQ2737" s="84">
        <v>0</v>
      </c>
      <c r="AR2737" s="84">
        <v>0</v>
      </c>
      <c r="AS2737" s="84"/>
      <c r="AT2737" s="84"/>
      <c r="AU2737" s="84"/>
      <c r="AV2737" s="84"/>
      <c r="AW2737" s="84"/>
      <c r="AX2737" s="84"/>
      <c r="AY2737" s="84"/>
      <c r="AZ2737" s="84"/>
    </row>
    <row r="2738" spans="1:52" x14ac:dyDescent="0.55000000000000004">
      <c r="A2738" s="69" t="s">
        <v>697</v>
      </c>
      <c r="B2738" s="69" t="s">
        <v>1010</v>
      </c>
      <c r="C2738" s="70"/>
      <c r="D2738" s="71"/>
      <c r="E2738" s="72"/>
      <c r="F2738" s="73"/>
      <c r="G2738" s="70"/>
      <c r="H2738" s="74"/>
      <c r="I2738" s="75"/>
      <c r="J2738" s="75"/>
      <c r="K2738" s="36"/>
      <c r="L2738" s="82"/>
      <c r="M2738" s="82"/>
      <c r="N2738" s="77"/>
      <c r="O2738" s="84" t="s">
        <v>1270</v>
      </c>
      <c r="P2738" s="86">
        <v>43425.161516203705</v>
      </c>
      <c r="Q2738" s="84" t="s">
        <v>1313</v>
      </c>
      <c r="R2738" s="84"/>
      <c r="S2738" s="84"/>
      <c r="T2738" s="84"/>
      <c r="U2738" s="84"/>
      <c r="V2738" s="88" t="s">
        <v>3054</v>
      </c>
      <c r="W2738" s="86">
        <v>43425.161516203705</v>
      </c>
      <c r="X2738" s="88" t="s">
        <v>3860</v>
      </c>
      <c r="Y2738" s="84"/>
      <c r="Z2738" s="84"/>
      <c r="AA2738" s="87" t="s">
        <v>4990</v>
      </c>
      <c r="AB2738" s="84"/>
      <c r="AC2738" s="84" t="b">
        <v>0</v>
      </c>
      <c r="AD2738" s="84">
        <v>0</v>
      </c>
      <c r="AE2738" s="87" t="s">
        <v>5552</v>
      </c>
      <c r="AF2738" s="84" t="b">
        <v>0</v>
      </c>
      <c r="AG2738" s="84" t="s">
        <v>5604</v>
      </c>
      <c r="AH2738" s="84"/>
      <c r="AI2738" s="87" t="s">
        <v>5552</v>
      </c>
      <c r="AJ2738" s="84" t="b">
        <v>0</v>
      </c>
      <c r="AK2738" s="84">
        <v>43</v>
      </c>
      <c r="AL2738" s="87" t="s">
        <v>4992</v>
      </c>
      <c r="AM2738" s="84" t="s">
        <v>5685</v>
      </c>
      <c r="AN2738" s="84" t="b">
        <v>0</v>
      </c>
      <c r="AO2738" s="87" t="s">
        <v>4992</v>
      </c>
      <c r="AP2738" s="84" t="s">
        <v>179</v>
      </c>
      <c r="AQ2738" s="84">
        <v>0</v>
      </c>
      <c r="AR2738" s="84">
        <v>0</v>
      </c>
      <c r="AS2738" s="84"/>
      <c r="AT2738" s="84"/>
      <c r="AU2738" s="84"/>
      <c r="AV2738" s="84"/>
      <c r="AW2738" s="84"/>
      <c r="AX2738" s="84"/>
      <c r="AY2738" s="84"/>
      <c r="AZ2738" s="84"/>
    </row>
    <row r="2739" spans="1:52" x14ac:dyDescent="0.55000000000000004">
      <c r="A2739" s="69" t="s">
        <v>697</v>
      </c>
      <c r="B2739" s="69" t="s">
        <v>702</v>
      </c>
      <c r="C2739" s="70"/>
      <c r="D2739" s="71"/>
      <c r="E2739" s="72"/>
      <c r="F2739" s="73"/>
      <c r="G2739" s="70"/>
      <c r="H2739" s="74"/>
      <c r="I2739" s="75"/>
      <c r="J2739" s="75"/>
      <c r="K2739" s="36"/>
      <c r="L2739" s="82"/>
      <c r="M2739" s="82"/>
      <c r="N2739" s="77"/>
      <c r="O2739" s="84" t="s">
        <v>1271</v>
      </c>
      <c r="P2739" s="86">
        <v>43425.161516203705</v>
      </c>
      <c r="Q2739" s="84" t="s">
        <v>1313</v>
      </c>
      <c r="R2739" s="84"/>
      <c r="S2739" s="84"/>
      <c r="T2739" s="84"/>
      <c r="U2739" s="84"/>
      <c r="V2739" s="88" t="s">
        <v>3054</v>
      </c>
      <c r="W2739" s="86">
        <v>43425.161516203705</v>
      </c>
      <c r="X2739" s="88" t="s">
        <v>3860</v>
      </c>
      <c r="Y2739" s="84"/>
      <c r="Z2739" s="84"/>
      <c r="AA2739" s="87" t="s">
        <v>4990</v>
      </c>
      <c r="AB2739" s="84"/>
      <c r="AC2739" s="84" t="b">
        <v>0</v>
      </c>
      <c r="AD2739" s="84">
        <v>0</v>
      </c>
      <c r="AE2739" s="87" t="s">
        <v>5552</v>
      </c>
      <c r="AF2739" s="84" t="b">
        <v>0</v>
      </c>
      <c r="AG2739" s="84" t="s">
        <v>5604</v>
      </c>
      <c r="AH2739" s="84"/>
      <c r="AI2739" s="87" t="s">
        <v>5552</v>
      </c>
      <c r="AJ2739" s="84" t="b">
        <v>0</v>
      </c>
      <c r="AK2739" s="84">
        <v>43</v>
      </c>
      <c r="AL2739" s="87" t="s">
        <v>4992</v>
      </c>
      <c r="AM2739" s="84" t="s">
        <v>5685</v>
      </c>
      <c r="AN2739" s="84" t="b">
        <v>0</v>
      </c>
      <c r="AO2739" s="87" t="s">
        <v>4992</v>
      </c>
      <c r="AP2739" s="84" t="s">
        <v>179</v>
      </c>
      <c r="AQ2739" s="84">
        <v>0</v>
      </c>
      <c r="AR2739" s="84">
        <v>0</v>
      </c>
      <c r="AS2739" s="84"/>
      <c r="AT2739" s="84"/>
      <c r="AU2739" s="84"/>
      <c r="AV2739" s="84"/>
      <c r="AW2739" s="84"/>
      <c r="AX2739" s="84"/>
      <c r="AY2739" s="84"/>
      <c r="AZ2739" s="84"/>
    </row>
    <row r="2740" spans="1:52" x14ac:dyDescent="0.55000000000000004">
      <c r="A2740" s="69" t="s">
        <v>698</v>
      </c>
      <c r="B2740" s="69" t="s">
        <v>697</v>
      </c>
      <c r="C2740" s="70"/>
      <c r="D2740" s="71"/>
      <c r="E2740" s="72"/>
      <c r="F2740" s="73"/>
      <c r="G2740" s="70"/>
      <c r="H2740" s="74"/>
      <c r="I2740" s="75"/>
      <c r="J2740" s="75"/>
      <c r="K2740" s="36"/>
      <c r="L2740" s="82"/>
      <c r="M2740" s="82"/>
      <c r="N2740" s="77"/>
      <c r="O2740" s="84" t="s">
        <v>1270</v>
      </c>
      <c r="P2740" s="86">
        <v>43425.184675925928</v>
      </c>
      <c r="Q2740" s="84" t="s">
        <v>1313</v>
      </c>
      <c r="R2740" s="84"/>
      <c r="S2740" s="84"/>
      <c r="T2740" s="84"/>
      <c r="U2740" s="84"/>
      <c r="V2740" s="88" t="s">
        <v>3055</v>
      </c>
      <c r="W2740" s="86">
        <v>43425.184675925928</v>
      </c>
      <c r="X2740" s="88" t="s">
        <v>3861</v>
      </c>
      <c r="Y2740" s="84"/>
      <c r="Z2740" s="84"/>
      <c r="AA2740" s="87" t="s">
        <v>4991</v>
      </c>
      <c r="AB2740" s="84"/>
      <c r="AC2740" s="84" t="b">
        <v>0</v>
      </c>
      <c r="AD2740" s="84">
        <v>0</v>
      </c>
      <c r="AE2740" s="87" t="s">
        <v>5552</v>
      </c>
      <c r="AF2740" s="84" t="b">
        <v>0</v>
      </c>
      <c r="AG2740" s="84" t="s">
        <v>5604</v>
      </c>
      <c r="AH2740" s="84"/>
      <c r="AI2740" s="87" t="s">
        <v>5552</v>
      </c>
      <c r="AJ2740" s="84" t="b">
        <v>0</v>
      </c>
      <c r="AK2740" s="84">
        <v>43</v>
      </c>
      <c r="AL2740" s="87" t="s">
        <v>4992</v>
      </c>
      <c r="AM2740" s="84" t="s">
        <v>5685</v>
      </c>
      <c r="AN2740" s="84" t="b">
        <v>0</v>
      </c>
      <c r="AO2740" s="87" t="s">
        <v>4992</v>
      </c>
      <c r="AP2740" s="84" t="s">
        <v>179</v>
      </c>
      <c r="AQ2740" s="84">
        <v>0</v>
      </c>
      <c r="AR2740" s="84">
        <v>0</v>
      </c>
      <c r="AS2740" s="84"/>
      <c r="AT2740" s="84"/>
      <c r="AU2740" s="84"/>
      <c r="AV2740" s="84"/>
      <c r="AW2740" s="84"/>
      <c r="AX2740" s="84"/>
      <c r="AY2740" s="84"/>
      <c r="AZ2740" s="84"/>
    </row>
    <row r="2741" spans="1:52" x14ac:dyDescent="0.55000000000000004">
      <c r="A2741" s="69" t="s">
        <v>700</v>
      </c>
      <c r="B2741" s="69" t="s">
        <v>697</v>
      </c>
      <c r="C2741" s="70"/>
      <c r="D2741" s="71"/>
      <c r="E2741" s="72"/>
      <c r="F2741" s="73"/>
      <c r="G2741" s="70"/>
      <c r="H2741" s="74"/>
      <c r="I2741" s="75"/>
      <c r="J2741" s="75"/>
      <c r="K2741" s="36"/>
      <c r="L2741" s="82"/>
      <c r="M2741" s="82"/>
      <c r="N2741" s="77"/>
      <c r="O2741" s="84" t="s">
        <v>1270</v>
      </c>
      <c r="P2741" s="86">
        <v>43425.327905092592</v>
      </c>
      <c r="Q2741" s="84" t="s">
        <v>1313</v>
      </c>
      <c r="R2741" s="84"/>
      <c r="S2741" s="84"/>
      <c r="T2741" s="84"/>
      <c r="U2741" s="84"/>
      <c r="V2741" s="88" t="s">
        <v>3057</v>
      </c>
      <c r="W2741" s="86">
        <v>43425.327905092592</v>
      </c>
      <c r="X2741" s="88" t="s">
        <v>3864</v>
      </c>
      <c r="Y2741" s="84"/>
      <c r="Z2741" s="84"/>
      <c r="AA2741" s="87" t="s">
        <v>4994</v>
      </c>
      <c r="AB2741" s="84"/>
      <c r="AC2741" s="84" t="b">
        <v>0</v>
      </c>
      <c r="AD2741" s="84">
        <v>0</v>
      </c>
      <c r="AE2741" s="87" t="s">
        <v>5552</v>
      </c>
      <c r="AF2741" s="84" t="b">
        <v>0</v>
      </c>
      <c r="AG2741" s="84" t="s">
        <v>5604</v>
      </c>
      <c r="AH2741" s="84"/>
      <c r="AI2741" s="87" t="s">
        <v>5552</v>
      </c>
      <c r="AJ2741" s="84" t="b">
        <v>0</v>
      </c>
      <c r="AK2741" s="84">
        <v>43</v>
      </c>
      <c r="AL2741" s="87" t="s">
        <v>4992</v>
      </c>
      <c r="AM2741" s="84" t="s">
        <v>5682</v>
      </c>
      <c r="AN2741" s="84" t="b">
        <v>0</v>
      </c>
      <c r="AO2741" s="87" t="s">
        <v>4992</v>
      </c>
      <c r="AP2741" s="84" t="s">
        <v>179</v>
      </c>
      <c r="AQ2741" s="84">
        <v>0</v>
      </c>
      <c r="AR2741" s="84">
        <v>0</v>
      </c>
      <c r="AS2741" s="84"/>
      <c r="AT2741" s="84"/>
      <c r="AU2741" s="84"/>
      <c r="AV2741" s="84"/>
      <c r="AW2741" s="84"/>
      <c r="AX2741" s="84"/>
      <c r="AY2741" s="84"/>
      <c r="AZ2741" s="84"/>
    </row>
    <row r="2742" spans="1:52" x14ac:dyDescent="0.55000000000000004">
      <c r="A2742" s="69" t="s">
        <v>701</v>
      </c>
      <c r="B2742" s="69" t="s">
        <v>697</v>
      </c>
      <c r="C2742" s="70"/>
      <c r="D2742" s="71"/>
      <c r="E2742" s="72"/>
      <c r="F2742" s="73"/>
      <c r="G2742" s="70"/>
      <c r="H2742" s="74"/>
      <c r="I2742" s="75"/>
      <c r="J2742" s="75"/>
      <c r="K2742" s="36"/>
      <c r="L2742" s="82"/>
      <c r="M2742" s="82"/>
      <c r="N2742" s="77"/>
      <c r="O2742" s="84" t="s">
        <v>1270</v>
      </c>
      <c r="P2742" s="86">
        <v>43425.457337962966</v>
      </c>
      <c r="Q2742" s="84" t="s">
        <v>1313</v>
      </c>
      <c r="R2742" s="84"/>
      <c r="S2742" s="84"/>
      <c r="T2742" s="84"/>
      <c r="U2742" s="84"/>
      <c r="V2742" s="88" t="s">
        <v>3058</v>
      </c>
      <c r="W2742" s="86">
        <v>43425.457337962966</v>
      </c>
      <c r="X2742" s="88" t="s">
        <v>3865</v>
      </c>
      <c r="Y2742" s="84"/>
      <c r="Z2742" s="84"/>
      <c r="AA2742" s="87" t="s">
        <v>4995</v>
      </c>
      <c r="AB2742" s="84"/>
      <c r="AC2742" s="84" t="b">
        <v>0</v>
      </c>
      <c r="AD2742" s="84">
        <v>0</v>
      </c>
      <c r="AE2742" s="87" t="s">
        <v>5552</v>
      </c>
      <c r="AF2742" s="84" t="b">
        <v>0</v>
      </c>
      <c r="AG2742" s="84" t="s">
        <v>5604</v>
      </c>
      <c r="AH2742" s="84"/>
      <c r="AI2742" s="87" t="s">
        <v>5552</v>
      </c>
      <c r="AJ2742" s="84" t="b">
        <v>0</v>
      </c>
      <c r="AK2742" s="84">
        <v>43</v>
      </c>
      <c r="AL2742" s="87" t="s">
        <v>4992</v>
      </c>
      <c r="AM2742" s="84" t="s">
        <v>5684</v>
      </c>
      <c r="AN2742" s="84" t="b">
        <v>0</v>
      </c>
      <c r="AO2742" s="87" t="s">
        <v>4992</v>
      </c>
      <c r="AP2742" s="84" t="s">
        <v>179</v>
      </c>
      <c r="AQ2742" s="84">
        <v>0</v>
      </c>
      <c r="AR2742" s="84">
        <v>0</v>
      </c>
      <c r="AS2742" s="84"/>
      <c r="AT2742" s="84"/>
      <c r="AU2742" s="84"/>
      <c r="AV2742" s="84"/>
      <c r="AW2742" s="84"/>
      <c r="AX2742" s="84"/>
      <c r="AY2742" s="84"/>
      <c r="AZ2742" s="84"/>
    </row>
    <row r="2743" spans="1:52" x14ac:dyDescent="0.55000000000000004">
      <c r="A2743" s="69" t="s">
        <v>702</v>
      </c>
      <c r="B2743" s="69" t="s">
        <v>697</v>
      </c>
      <c r="C2743" s="70"/>
      <c r="D2743" s="71"/>
      <c r="E2743" s="72"/>
      <c r="F2743" s="73"/>
      <c r="G2743" s="70"/>
      <c r="H2743" s="74"/>
      <c r="I2743" s="75"/>
      <c r="J2743" s="75"/>
      <c r="K2743" s="36"/>
      <c r="L2743" s="82"/>
      <c r="M2743" s="82"/>
      <c r="N2743" s="77"/>
      <c r="O2743" s="84" t="s">
        <v>1270</v>
      </c>
      <c r="P2743" s="86">
        <v>43425.595601851855</v>
      </c>
      <c r="Q2743" s="84" t="s">
        <v>1313</v>
      </c>
      <c r="R2743" s="84"/>
      <c r="S2743" s="84"/>
      <c r="T2743" s="84"/>
      <c r="U2743" s="84"/>
      <c r="V2743" s="88" t="s">
        <v>3059</v>
      </c>
      <c r="W2743" s="86">
        <v>43425.595601851855</v>
      </c>
      <c r="X2743" s="88" t="s">
        <v>3866</v>
      </c>
      <c r="Y2743" s="84"/>
      <c r="Z2743" s="84"/>
      <c r="AA2743" s="87" t="s">
        <v>4996</v>
      </c>
      <c r="AB2743" s="84"/>
      <c r="AC2743" s="84" t="b">
        <v>0</v>
      </c>
      <c r="AD2743" s="84">
        <v>0</v>
      </c>
      <c r="AE2743" s="87" t="s">
        <v>5552</v>
      </c>
      <c r="AF2743" s="84" t="b">
        <v>0</v>
      </c>
      <c r="AG2743" s="84" t="s">
        <v>5604</v>
      </c>
      <c r="AH2743" s="84"/>
      <c r="AI2743" s="87" t="s">
        <v>5552</v>
      </c>
      <c r="AJ2743" s="84" t="b">
        <v>0</v>
      </c>
      <c r="AK2743" s="84">
        <v>43</v>
      </c>
      <c r="AL2743" s="87" t="s">
        <v>4992</v>
      </c>
      <c r="AM2743" s="84" t="s">
        <v>5684</v>
      </c>
      <c r="AN2743" s="84" t="b">
        <v>0</v>
      </c>
      <c r="AO2743" s="87" t="s">
        <v>4992</v>
      </c>
      <c r="AP2743" s="84" t="s">
        <v>179</v>
      </c>
      <c r="AQ2743" s="84">
        <v>0</v>
      </c>
      <c r="AR2743" s="84">
        <v>0</v>
      </c>
      <c r="AS2743" s="84"/>
      <c r="AT2743" s="84"/>
      <c r="AU2743" s="84"/>
      <c r="AV2743" s="84"/>
      <c r="AW2743" s="84"/>
      <c r="AX2743" s="84"/>
      <c r="AY2743" s="84"/>
      <c r="AZ2743" s="84"/>
    </row>
    <row r="2744" spans="1:52" x14ac:dyDescent="0.55000000000000004">
      <c r="A2744" s="69" t="s">
        <v>703</v>
      </c>
      <c r="B2744" s="69" t="s">
        <v>697</v>
      </c>
      <c r="C2744" s="70"/>
      <c r="D2744" s="71"/>
      <c r="E2744" s="72"/>
      <c r="F2744" s="73"/>
      <c r="G2744" s="70"/>
      <c r="H2744" s="74"/>
      <c r="I2744" s="75"/>
      <c r="J2744" s="75"/>
      <c r="K2744" s="36"/>
      <c r="L2744" s="82"/>
      <c r="M2744" s="82"/>
      <c r="N2744" s="77"/>
      <c r="O2744" s="84" t="s">
        <v>1270</v>
      </c>
      <c r="P2744" s="86">
        <v>43425.630810185183</v>
      </c>
      <c r="Q2744" s="84" t="s">
        <v>1313</v>
      </c>
      <c r="R2744" s="84"/>
      <c r="S2744" s="84"/>
      <c r="T2744" s="84"/>
      <c r="U2744" s="84"/>
      <c r="V2744" s="88" t="s">
        <v>3060</v>
      </c>
      <c r="W2744" s="86">
        <v>43425.630810185183</v>
      </c>
      <c r="X2744" s="88" t="s">
        <v>3867</v>
      </c>
      <c r="Y2744" s="84"/>
      <c r="Z2744" s="84"/>
      <c r="AA2744" s="87" t="s">
        <v>4997</v>
      </c>
      <c r="AB2744" s="84"/>
      <c r="AC2744" s="84" t="b">
        <v>0</v>
      </c>
      <c r="AD2744" s="84">
        <v>0</v>
      </c>
      <c r="AE2744" s="87" t="s">
        <v>5552</v>
      </c>
      <c r="AF2744" s="84" t="b">
        <v>0</v>
      </c>
      <c r="AG2744" s="84" t="s">
        <v>5604</v>
      </c>
      <c r="AH2744" s="84"/>
      <c r="AI2744" s="87" t="s">
        <v>5552</v>
      </c>
      <c r="AJ2744" s="84" t="b">
        <v>0</v>
      </c>
      <c r="AK2744" s="84">
        <v>43</v>
      </c>
      <c r="AL2744" s="87" t="s">
        <v>4992</v>
      </c>
      <c r="AM2744" s="84" t="s">
        <v>5684</v>
      </c>
      <c r="AN2744" s="84" t="b">
        <v>0</v>
      </c>
      <c r="AO2744" s="87" t="s">
        <v>4992</v>
      </c>
      <c r="AP2744" s="84" t="s">
        <v>179</v>
      </c>
      <c r="AQ2744" s="84">
        <v>0</v>
      </c>
      <c r="AR2744" s="84">
        <v>0</v>
      </c>
      <c r="AS2744" s="84"/>
      <c r="AT2744" s="84"/>
      <c r="AU2744" s="84"/>
      <c r="AV2744" s="84"/>
      <c r="AW2744" s="84"/>
      <c r="AX2744" s="84"/>
      <c r="AY2744" s="84"/>
      <c r="AZ2744" s="84"/>
    </row>
    <row r="2745" spans="1:52" x14ac:dyDescent="0.55000000000000004">
      <c r="A2745" s="69" t="s">
        <v>704</v>
      </c>
      <c r="B2745" s="69" t="s">
        <v>697</v>
      </c>
      <c r="C2745" s="70"/>
      <c r="D2745" s="71"/>
      <c r="E2745" s="72"/>
      <c r="F2745" s="73"/>
      <c r="G2745" s="70"/>
      <c r="H2745" s="74"/>
      <c r="I2745" s="75"/>
      <c r="J2745" s="75"/>
      <c r="K2745" s="36"/>
      <c r="L2745" s="82"/>
      <c r="M2745" s="82"/>
      <c r="N2745" s="77"/>
      <c r="O2745" s="84" t="s">
        <v>1270</v>
      </c>
      <c r="P2745" s="86">
        <v>43426.737002314818</v>
      </c>
      <c r="Q2745" s="84" t="s">
        <v>1313</v>
      </c>
      <c r="R2745" s="84"/>
      <c r="S2745" s="84"/>
      <c r="T2745" s="84"/>
      <c r="U2745" s="84"/>
      <c r="V2745" s="88" t="s">
        <v>3061</v>
      </c>
      <c r="W2745" s="86">
        <v>43426.737002314818</v>
      </c>
      <c r="X2745" s="88" t="s">
        <v>3868</v>
      </c>
      <c r="Y2745" s="84"/>
      <c r="Z2745" s="84"/>
      <c r="AA2745" s="87" t="s">
        <v>4998</v>
      </c>
      <c r="AB2745" s="84"/>
      <c r="AC2745" s="84" t="b">
        <v>0</v>
      </c>
      <c r="AD2745" s="84">
        <v>0</v>
      </c>
      <c r="AE2745" s="87" t="s">
        <v>5552</v>
      </c>
      <c r="AF2745" s="84" t="b">
        <v>0</v>
      </c>
      <c r="AG2745" s="84" t="s">
        <v>5604</v>
      </c>
      <c r="AH2745" s="84"/>
      <c r="AI2745" s="87" t="s">
        <v>5552</v>
      </c>
      <c r="AJ2745" s="84" t="b">
        <v>0</v>
      </c>
      <c r="AK2745" s="84">
        <v>43</v>
      </c>
      <c r="AL2745" s="87" t="s">
        <v>4992</v>
      </c>
      <c r="AM2745" s="84" t="s">
        <v>5682</v>
      </c>
      <c r="AN2745" s="84" t="b">
        <v>0</v>
      </c>
      <c r="AO2745" s="87" t="s">
        <v>4992</v>
      </c>
      <c r="AP2745" s="84" t="s">
        <v>179</v>
      </c>
      <c r="AQ2745" s="84">
        <v>0</v>
      </c>
      <c r="AR2745" s="84">
        <v>0</v>
      </c>
      <c r="AS2745" s="84"/>
      <c r="AT2745" s="84"/>
      <c r="AU2745" s="84"/>
      <c r="AV2745" s="84"/>
      <c r="AW2745" s="84"/>
      <c r="AX2745" s="84"/>
      <c r="AY2745" s="84"/>
      <c r="AZ2745" s="84"/>
    </row>
    <row r="2746" spans="1:52" x14ac:dyDescent="0.55000000000000004">
      <c r="A2746" s="69" t="s">
        <v>705</v>
      </c>
      <c r="B2746" s="69" t="s">
        <v>697</v>
      </c>
      <c r="C2746" s="70"/>
      <c r="D2746" s="71"/>
      <c r="E2746" s="72"/>
      <c r="F2746" s="73"/>
      <c r="G2746" s="70"/>
      <c r="H2746" s="74"/>
      <c r="I2746" s="75"/>
      <c r="J2746" s="75"/>
      <c r="K2746" s="36"/>
      <c r="L2746" s="82"/>
      <c r="M2746" s="82"/>
      <c r="N2746" s="77"/>
      <c r="O2746" s="84" t="s">
        <v>1270</v>
      </c>
      <c r="P2746" s="86">
        <v>43424.900706018518</v>
      </c>
      <c r="Q2746" s="84" t="s">
        <v>1313</v>
      </c>
      <c r="R2746" s="84"/>
      <c r="S2746" s="84"/>
      <c r="T2746" s="84"/>
      <c r="U2746" s="84"/>
      <c r="V2746" s="88" t="s">
        <v>3062</v>
      </c>
      <c r="W2746" s="86">
        <v>43424.900706018518</v>
      </c>
      <c r="X2746" s="88" t="s">
        <v>3869</v>
      </c>
      <c r="Y2746" s="84"/>
      <c r="Z2746" s="84"/>
      <c r="AA2746" s="87" t="s">
        <v>4999</v>
      </c>
      <c r="AB2746" s="84"/>
      <c r="AC2746" s="84" t="b">
        <v>0</v>
      </c>
      <c r="AD2746" s="84">
        <v>0</v>
      </c>
      <c r="AE2746" s="87" t="s">
        <v>5552</v>
      </c>
      <c r="AF2746" s="84" t="b">
        <v>0</v>
      </c>
      <c r="AG2746" s="84" t="s">
        <v>5604</v>
      </c>
      <c r="AH2746" s="84"/>
      <c r="AI2746" s="87" t="s">
        <v>5552</v>
      </c>
      <c r="AJ2746" s="84" t="b">
        <v>0</v>
      </c>
      <c r="AK2746" s="84">
        <v>43</v>
      </c>
      <c r="AL2746" s="87" t="s">
        <v>4992</v>
      </c>
      <c r="AM2746" s="84" t="s">
        <v>5691</v>
      </c>
      <c r="AN2746" s="84" t="b">
        <v>0</v>
      </c>
      <c r="AO2746" s="87" t="s">
        <v>4992</v>
      </c>
      <c r="AP2746" s="84" t="s">
        <v>179</v>
      </c>
      <c r="AQ2746" s="84">
        <v>0</v>
      </c>
      <c r="AR2746" s="84">
        <v>0</v>
      </c>
      <c r="AS2746" s="84"/>
      <c r="AT2746" s="84"/>
      <c r="AU2746" s="84"/>
      <c r="AV2746" s="84"/>
      <c r="AW2746" s="84"/>
      <c r="AX2746" s="84"/>
      <c r="AY2746" s="84"/>
      <c r="AZ2746" s="84"/>
    </row>
    <row r="2747" spans="1:52" x14ac:dyDescent="0.55000000000000004">
      <c r="A2747" s="69" t="s">
        <v>705</v>
      </c>
      <c r="B2747" s="69" t="s">
        <v>697</v>
      </c>
      <c r="C2747" s="70"/>
      <c r="D2747" s="71"/>
      <c r="E2747" s="72"/>
      <c r="F2747" s="73"/>
      <c r="G2747" s="70"/>
      <c r="H2747" s="74"/>
      <c r="I2747" s="75"/>
      <c r="J2747" s="75"/>
      <c r="K2747" s="36"/>
      <c r="L2747" s="82"/>
      <c r="M2747" s="82"/>
      <c r="N2747" s="77"/>
      <c r="O2747" s="84" t="s">
        <v>1270</v>
      </c>
      <c r="P2747" s="86">
        <v>43429.456944444442</v>
      </c>
      <c r="Q2747" s="84" t="s">
        <v>1313</v>
      </c>
      <c r="R2747" s="84"/>
      <c r="S2747" s="84"/>
      <c r="T2747" s="84"/>
      <c r="U2747" s="84"/>
      <c r="V2747" s="88" t="s">
        <v>3062</v>
      </c>
      <c r="W2747" s="86">
        <v>43429.456944444442</v>
      </c>
      <c r="X2747" s="88" t="s">
        <v>3870</v>
      </c>
      <c r="Y2747" s="84"/>
      <c r="Z2747" s="84"/>
      <c r="AA2747" s="87" t="s">
        <v>5000</v>
      </c>
      <c r="AB2747" s="84"/>
      <c r="AC2747" s="84" t="b">
        <v>0</v>
      </c>
      <c r="AD2747" s="84">
        <v>0</v>
      </c>
      <c r="AE2747" s="87" t="s">
        <v>5552</v>
      </c>
      <c r="AF2747" s="84" t="b">
        <v>0</v>
      </c>
      <c r="AG2747" s="84" t="s">
        <v>5604</v>
      </c>
      <c r="AH2747" s="84"/>
      <c r="AI2747" s="87" t="s">
        <v>5552</v>
      </c>
      <c r="AJ2747" s="84" t="b">
        <v>0</v>
      </c>
      <c r="AK2747" s="84">
        <v>43</v>
      </c>
      <c r="AL2747" s="87" t="s">
        <v>4992</v>
      </c>
      <c r="AM2747" s="84" t="s">
        <v>5691</v>
      </c>
      <c r="AN2747" s="84" t="b">
        <v>0</v>
      </c>
      <c r="AO2747" s="87" t="s">
        <v>4992</v>
      </c>
      <c r="AP2747" s="84" t="s">
        <v>179</v>
      </c>
      <c r="AQ2747" s="84">
        <v>0</v>
      </c>
      <c r="AR2747" s="84">
        <v>0</v>
      </c>
      <c r="AS2747" s="84"/>
      <c r="AT2747" s="84"/>
      <c r="AU2747" s="84"/>
      <c r="AV2747" s="84"/>
      <c r="AW2747" s="84"/>
      <c r="AX2747" s="84"/>
      <c r="AY2747" s="84"/>
      <c r="AZ2747" s="84"/>
    </row>
    <row r="2748" spans="1:52" x14ac:dyDescent="0.55000000000000004">
      <c r="A2748" s="69" t="s">
        <v>706</v>
      </c>
      <c r="B2748" s="69" t="s">
        <v>697</v>
      </c>
      <c r="C2748" s="70"/>
      <c r="D2748" s="71"/>
      <c r="E2748" s="72"/>
      <c r="F2748" s="73"/>
      <c r="G2748" s="70"/>
      <c r="H2748" s="74"/>
      <c r="I2748" s="75"/>
      <c r="J2748" s="75"/>
      <c r="K2748" s="36"/>
      <c r="L2748" s="82"/>
      <c r="M2748" s="82"/>
      <c r="N2748" s="77"/>
      <c r="O2748" s="84" t="s">
        <v>1270</v>
      </c>
      <c r="P2748" s="86">
        <v>43432.264618055553</v>
      </c>
      <c r="Q2748" s="84" t="s">
        <v>1313</v>
      </c>
      <c r="R2748" s="84"/>
      <c r="S2748" s="84"/>
      <c r="T2748" s="84"/>
      <c r="U2748" s="84"/>
      <c r="V2748" s="88" t="s">
        <v>3063</v>
      </c>
      <c r="W2748" s="86">
        <v>43432.264618055553</v>
      </c>
      <c r="X2748" s="88" t="s">
        <v>3871</v>
      </c>
      <c r="Y2748" s="84"/>
      <c r="Z2748" s="84"/>
      <c r="AA2748" s="87" t="s">
        <v>5001</v>
      </c>
      <c r="AB2748" s="84"/>
      <c r="AC2748" s="84" t="b">
        <v>0</v>
      </c>
      <c r="AD2748" s="84">
        <v>0</v>
      </c>
      <c r="AE2748" s="87" t="s">
        <v>5552</v>
      </c>
      <c r="AF2748" s="84" t="b">
        <v>0</v>
      </c>
      <c r="AG2748" s="84" t="s">
        <v>5604</v>
      </c>
      <c r="AH2748" s="84"/>
      <c r="AI2748" s="87" t="s">
        <v>5552</v>
      </c>
      <c r="AJ2748" s="84" t="b">
        <v>0</v>
      </c>
      <c r="AK2748" s="84">
        <v>43</v>
      </c>
      <c r="AL2748" s="87" t="s">
        <v>4992</v>
      </c>
      <c r="AM2748" s="84" t="s">
        <v>5682</v>
      </c>
      <c r="AN2748" s="84" t="b">
        <v>0</v>
      </c>
      <c r="AO2748" s="87" t="s">
        <v>4992</v>
      </c>
      <c r="AP2748" s="84" t="s">
        <v>179</v>
      </c>
      <c r="AQ2748" s="84">
        <v>0</v>
      </c>
      <c r="AR2748" s="84">
        <v>0</v>
      </c>
      <c r="AS2748" s="84"/>
      <c r="AT2748" s="84"/>
      <c r="AU2748" s="84"/>
      <c r="AV2748" s="84"/>
      <c r="AW2748" s="84"/>
      <c r="AX2748" s="84"/>
      <c r="AY2748" s="84"/>
      <c r="AZ2748" s="84"/>
    </row>
    <row r="2749" spans="1:52" x14ac:dyDescent="0.55000000000000004">
      <c r="A2749" s="69" t="s">
        <v>691</v>
      </c>
      <c r="B2749" s="69" t="s">
        <v>976</v>
      </c>
      <c r="C2749" s="70"/>
      <c r="D2749" s="71"/>
      <c r="E2749" s="72"/>
      <c r="F2749" s="73"/>
      <c r="G2749" s="70"/>
      <c r="H2749" s="74"/>
      <c r="I2749" s="75"/>
      <c r="J2749" s="75"/>
      <c r="K2749" s="36"/>
      <c r="L2749" s="82"/>
      <c r="M2749" s="82"/>
      <c r="N2749" s="77"/>
      <c r="O2749" s="84" t="s">
        <v>1270</v>
      </c>
      <c r="P2749" s="86">
        <v>43424.899224537039</v>
      </c>
      <c r="Q2749" s="84" t="s">
        <v>1313</v>
      </c>
      <c r="R2749" s="84"/>
      <c r="S2749" s="84"/>
      <c r="T2749" s="84"/>
      <c r="U2749" s="84"/>
      <c r="V2749" s="88" t="s">
        <v>3048</v>
      </c>
      <c r="W2749" s="86">
        <v>43424.899224537039</v>
      </c>
      <c r="X2749" s="88" t="s">
        <v>3854</v>
      </c>
      <c r="Y2749" s="84"/>
      <c r="Z2749" s="84"/>
      <c r="AA2749" s="87" t="s">
        <v>4984</v>
      </c>
      <c r="AB2749" s="84"/>
      <c r="AC2749" s="84" t="b">
        <v>0</v>
      </c>
      <c r="AD2749" s="84">
        <v>0</v>
      </c>
      <c r="AE2749" s="87" t="s">
        <v>5552</v>
      </c>
      <c r="AF2749" s="84" t="b">
        <v>0</v>
      </c>
      <c r="AG2749" s="84" t="s">
        <v>5604</v>
      </c>
      <c r="AH2749" s="84"/>
      <c r="AI2749" s="87" t="s">
        <v>5552</v>
      </c>
      <c r="AJ2749" s="84" t="b">
        <v>0</v>
      </c>
      <c r="AK2749" s="84">
        <v>43</v>
      </c>
      <c r="AL2749" s="87" t="s">
        <v>4992</v>
      </c>
      <c r="AM2749" s="84" t="s">
        <v>5684</v>
      </c>
      <c r="AN2749" s="84" t="b">
        <v>0</v>
      </c>
      <c r="AO2749" s="87" t="s">
        <v>4992</v>
      </c>
      <c r="AP2749" s="84" t="s">
        <v>179</v>
      </c>
      <c r="AQ2749" s="84">
        <v>0</v>
      </c>
      <c r="AR2749" s="84">
        <v>0</v>
      </c>
      <c r="AS2749" s="84"/>
      <c r="AT2749" s="84"/>
      <c r="AU2749" s="84"/>
      <c r="AV2749" s="84"/>
      <c r="AW2749" s="84"/>
      <c r="AX2749" s="84"/>
      <c r="AY2749" s="84"/>
      <c r="AZ2749" s="84"/>
    </row>
    <row r="2750" spans="1:52" x14ac:dyDescent="0.55000000000000004">
      <c r="A2750" s="69" t="s">
        <v>692</v>
      </c>
      <c r="B2750" s="69" t="s">
        <v>976</v>
      </c>
      <c r="C2750" s="70"/>
      <c r="D2750" s="71"/>
      <c r="E2750" s="72"/>
      <c r="F2750" s="73"/>
      <c r="G2750" s="70"/>
      <c r="H2750" s="74"/>
      <c r="I2750" s="75"/>
      <c r="J2750" s="75"/>
      <c r="K2750" s="36"/>
      <c r="L2750" s="82"/>
      <c r="M2750" s="82"/>
      <c r="N2750" s="77"/>
      <c r="O2750" s="84" t="s">
        <v>1270</v>
      </c>
      <c r="P2750" s="86">
        <v>43424.900335648148</v>
      </c>
      <c r="Q2750" s="84" t="s">
        <v>1313</v>
      </c>
      <c r="R2750" s="84"/>
      <c r="S2750" s="84"/>
      <c r="T2750" s="84"/>
      <c r="U2750" s="84"/>
      <c r="V2750" s="88" t="s">
        <v>3049</v>
      </c>
      <c r="W2750" s="86">
        <v>43424.900335648148</v>
      </c>
      <c r="X2750" s="88" t="s">
        <v>3855</v>
      </c>
      <c r="Y2750" s="84"/>
      <c r="Z2750" s="84"/>
      <c r="AA2750" s="87" t="s">
        <v>4985</v>
      </c>
      <c r="AB2750" s="84"/>
      <c r="AC2750" s="84" t="b">
        <v>0</v>
      </c>
      <c r="AD2750" s="84">
        <v>0</v>
      </c>
      <c r="AE2750" s="87" t="s">
        <v>5552</v>
      </c>
      <c r="AF2750" s="84" t="b">
        <v>0</v>
      </c>
      <c r="AG2750" s="84" t="s">
        <v>5604</v>
      </c>
      <c r="AH2750" s="84"/>
      <c r="AI2750" s="87" t="s">
        <v>5552</v>
      </c>
      <c r="AJ2750" s="84" t="b">
        <v>0</v>
      </c>
      <c r="AK2750" s="84">
        <v>43</v>
      </c>
      <c r="AL2750" s="87" t="s">
        <v>4992</v>
      </c>
      <c r="AM2750" s="84" t="s">
        <v>5682</v>
      </c>
      <c r="AN2750" s="84" t="b">
        <v>0</v>
      </c>
      <c r="AO2750" s="87" t="s">
        <v>4992</v>
      </c>
      <c r="AP2750" s="84" t="s">
        <v>179</v>
      </c>
      <c r="AQ2750" s="84">
        <v>0</v>
      </c>
      <c r="AR2750" s="84">
        <v>0</v>
      </c>
      <c r="AS2750" s="84"/>
      <c r="AT2750" s="84"/>
      <c r="AU2750" s="84"/>
      <c r="AV2750" s="84"/>
      <c r="AW2750" s="84"/>
      <c r="AX2750" s="84"/>
      <c r="AY2750" s="84"/>
      <c r="AZ2750" s="84"/>
    </row>
    <row r="2751" spans="1:52" x14ac:dyDescent="0.55000000000000004">
      <c r="A2751" s="69" t="s">
        <v>693</v>
      </c>
      <c r="B2751" s="69" t="s">
        <v>976</v>
      </c>
      <c r="C2751" s="70"/>
      <c r="D2751" s="71"/>
      <c r="E2751" s="72"/>
      <c r="F2751" s="73"/>
      <c r="G2751" s="70"/>
      <c r="H2751" s="74"/>
      <c r="I2751" s="75"/>
      <c r="J2751" s="75"/>
      <c r="K2751" s="36"/>
      <c r="L2751" s="82"/>
      <c r="M2751" s="82"/>
      <c r="N2751" s="77"/>
      <c r="O2751" s="84" t="s">
        <v>1270</v>
      </c>
      <c r="P2751" s="86">
        <v>43424.902094907404</v>
      </c>
      <c r="Q2751" s="84" t="s">
        <v>1313</v>
      </c>
      <c r="R2751" s="84"/>
      <c r="S2751" s="84"/>
      <c r="T2751" s="84"/>
      <c r="U2751" s="84"/>
      <c r="V2751" s="88" t="s">
        <v>3050</v>
      </c>
      <c r="W2751" s="86">
        <v>43424.902094907404</v>
      </c>
      <c r="X2751" s="88" t="s">
        <v>3856</v>
      </c>
      <c r="Y2751" s="84"/>
      <c r="Z2751" s="84"/>
      <c r="AA2751" s="87" t="s">
        <v>4986</v>
      </c>
      <c r="AB2751" s="84"/>
      <c r="AC2751" s="84" t="b">
        <v>0</v>
      </c>
      <c r="AD2751" s="84">
        <v>0</v>
      </c>
      <c r="AE2751" s="87" t="s">
        <v>5552</v>
      </c>
      <c r="AF2751" s="84" t="b">
        <v>0</v>
      </c>
      <c r="AG2751" s="84" t="s">
        <v>5604</v>
      </c>
      <c r="AH2751" s="84"/>
      <c r="AI2751" s="87" t="s">
        <v>5552</v>
      </c>
      <c r="AJ2751" s="84" t="b">
        <v>0</v>
      </c>
      <c r="AK2751" s="84">
        <v>43</v>
      </c>
      <c r="AL2751" s="87" t="s">
        <v>4992</v>
      </c>
      <c r="AM2751" s="84" t="s">
        <v>5684</v>
      </c>
      <c r="AN2751" s="84" t="b">
        <v>0</v>
      </c>
      <c r="AO2751" s="87" t="s">
        <v>4992</v>
      </c>
      <c r="AP2751" s="84" t="s">
        <v>179</v>
      </c>
      <c r="AQ2751" s="84">
        <v>0</v>
      </c>
      <c r="AR2751" s="84">
        <v>0</v>
      </c>
      <c r="AS2751" s="84"/>
      <c r="AT2751" s="84"/>
      <c r="AU2751" s="84"/>
      <c r="AV2751" s="84"/>
      <c r="AW2751" s="84"/>
      <c r="AX2751" s="84"/>
      <c r="AY2751" s="84"/>
      <c r="AZ2751" s="84"/>
    </row>
    <row r="2752" spans="1:52" x14ac:dyDescent="0.55000000000000004">
      <c r="A2752" s="69" t="s">
        <v>694</v>
      </c>
      <c r="B2752" s="69" t="s">
        <v>976</v>
      </c>
      <c r="C2752" s="70"/>
      <c r="D2752" s="71"/>
      <c r="E2752" s="72"/>
      <c r="F2752" s="73"/>
      <c r="G2752" s="70"/>
      <c r="H2752" s="74"/>
      <c r="I2752" s="75"/>
      <c r="J2752" s="75"/>
      <c r="K2752" s="36"/>
      <c r="L2752" s="82"/>
      <c r="M2752" s="82"/>
      <c r="N2752" s="77"/>
      <c r="O2752" s="84" t="s">
        <v>1270</v>
      </c>
      <c r="P2752" s="86">
        <v>43424.903182870374</v>
      </c>
      <c r="Q2752" s="84" t="s">
        <v>1313</v>
      </c>
      <c r="R2752" s="84"/>
      <c r="S2752" s="84"/>
      <c r="T2752" s="84"/>
      <c r="U2752" s="84"/>
      <c r="V2752" s="88" t="s">
        <v>3051</v>
      </c>
      <c r="W2752" s="86">
        <v>43424.903182870374</v>
      </c>
      <c r="X2752" s="88" t="s">
        <v>3857</v>
      </c>
      <c r="Y2752" s="84"/>
      <c r="Z2752" s="84"/>
      <c r="AA2752" s="87" t="s">
        <v>4987</v>
      </c>
      <c r="AB2752" s="84"/>
      <c r="AC2752" s="84" t="b">
        <v>0</v>
      </c>
      <c r="AD2752" s="84">
        <v>0</v>
      </c>
      <c r="AE2752" s="87" t="s">
        <v>5552</v>
      </c>
      <c r="AF2752" s="84" t="b">
        <v>0</v>
      </c>
      <c r="AG2752" s="84" t="s">
        <v>5604</v>
      </c>
      <c r="AH2752" s="84"/>
      <c r="AI2752" s="87" t="s">
        <v>5552</v>
      </c>
      <c r="AJ2752" s="84" t="b">
        <v>0</v>
      </c>
      <c r="AK2752" s="84">
        <v>43</v>
      </c>
      <c r="AL2752" s="87" t="s">
        <v>4992</v>
      </c>
      <c r="AM2752" s="84" t="s">
        <v>5684</v>
      </c>
      <c r="AN2752" s="84" t="b">
        <v>0</v>
      </c>
      <c r="AO2752" s="87" t="s">
        <v>4992</v>
      </c>
      <c r="AP2752" s="84" t="s">
        <v>179</v>
      </c>
      <c r="AQ2752" s="84">
        <v>0</v>
      </c>
      <c r="AR2752" s="84">
        <v>0</v>
      </c>
      <c r="AS2752" s="84"/>
      <c r="AT2752" s="84"/>
      <c r="AU2752" s="84"/>
      <c r="AV2752" s="84"/>
      <c r="AW2752" s="84"/>
      <c r="AX2752" s="84"/>
      <c r="AY2752" s="84"/>
      <c r="AZ2752" s="84"/>
    </row>
    <row r="2753" spans="1:52" x14ac:dyDescent="0.55000000000000004">
      <c r="A2753" s="69" t="s">
        <v>695</v>
      </c>
      <c r="B2753" s="69" t="s">
        <v>976</v>
      </c>
      <c r="C2753" s="70"/>
      <c r="D2753" s="71"/>
      <c r="E2753" s="72"/>
      <c r="F2753" s="73"/>
      <c r="G2753" s="70"/>
      <c r="H2753" s="74"/>
      <c r="I2753" s="75"/>
      <c r="J2753" s="75"/>
      <c r="K2753" s="36"/>
      <c r="L2753" s="82"/>
      <c r="M2753" s="82"/>
      <c r="N2753" s="77"/>
      <c r="O2753" s="84" t="s">
        <v>1270</v>
      </c>
      <c r="P2753" s="86">
        <v>43424.914166666669</v>
      </c>
      <c r="Q2753" s="84" t="s">
        <v>1313</v>
      </c>
      <c r="R2753" s="84"/>
      <c r="S2753" s="84"/>
      <c r="T2753" s="84"/>
      <c r="U2753" s="84"/>
      <c r="V2753" s="88" t="s">
        <v>3052</v>
      </c>
      <c r="W2753" s="86">
        <v>43424.914166666669</v>
      </c>
      <c r="X2753" s="88" t="s">
        <v>3858</v>
      </c>
      <c r="Y2753" s="84"/>
      <c r="Z2753" s="84"/>
      <c r="AA2753" s="87" t="s">
        <v>4988</v>
      </c>
      <c r="AB2753" s="84"/>
      <c r="AC2753" s="84" t="b">
        <v>0</v>
      </c>
      <c r="AD2753" s="84">
        <v>0</v>
      </c>
      <c r="AE2753" s="87" t="s">
        <v>5552</v>
      </c>
      <c r="AF2753" s="84" t="b">
        <v>0</v>
      </c>
      <c r="AG2753" s="84" t="s">
        <v>5604</v>
      </c>
      <c r="AH2753" s="84"/>
      <c r="AI2753" s="87" t="s">
        <v>5552</v>
      </c>
      <c r="AJ2753" s="84" t="b">
        <v>0</v>
      </c>
      <c r="AK2753" s="84">
        <v>43</v>
      </c>
      <c r="AL2753" s="87" t="s">
        <v>4992</v>
      </c>
      <c r="AM2753" s="84" t="s">
        <v>5682</v>
      </c>
      <c r="AN2753" s="84" t="b">
        <v>0</v>
      </c>
      <c r="AO2753" s="87" t="s">
        <v>4992</v>
      </c>
      <c r="AP2753" s="84" t="s">
        <v>179</v>
      </c>
      <c r="AQ2753" s="84">
        <v>0</v>
      </c>
      <c r="AR2753" s="84">
        <v>0</v>
      </c>
      <c r="AS2753" s="84"/>
      <c r="AT2753" s="84"/>
      <c r="AU2753" s="84"/>
      <c r="AV2753" s="84"/>
      <c r="AW2753" s="84"/>
      <c r="AX2753" s="84"/>
      <c r="AY2753" s="84"/>
      <c r="AZ2753" s="84"/>
    </row>
    <row r="2754" spans="1:52" x14ac:dyDescent="0.55000000000000004">
      <c r="A2754" s="69" t="s">
        <v>696</v>
      </c>
      <c r="B2754" s="69" t="s">
        <v>976</v>
      </c>
      <c r="C2754" s="70"/>
      <c r="D2754" s="71"/>
      <c r="E2754" s="72"/>
      <c r="F2754" s="73"/>
      <c r="G2754" s="70"/>
      <c r="H2754" s="74"/>
      <c r="I2754" s="75"/>
      <c r="J2754" s="75"/>
      <c r="K2754" s="36"/>
      <c r="L2754" s="82"/>
      <c r="M2754" s="82"/>
      <c r="N2754" s="77"/>
      <c r="O2754" s="84" t="s">
        <v>1270</v>
      </c>
      <c r="P2754" s="86">
        <v>43425.160439814812</v>
      </c>
      <c r="Q2754" s="84" t="s">
        <v>1313</v>
      </c>
      <c r="R2754" s="84"/>
      <c r="S2754" s="84"/>
      <c r="T2754" s="84"/>
      <c r="U2754" s="84"/>
      <c r="V2754" s="88" t="s">
        <v>3053</v>
      </c>
      <c r="W2754" s="86">
        <v>43425.160439814812</v>
      </c>
      <c r="X2754" s="88" t="s">
        <v>3859</v>
      </c>
      <c r="Y2754" s="84"/>
      <c r="Z2754" s="84"/>
      <c r="AA2754" s="87" t="s">
        <v>4989</v>
      </c>
      <c r="AB2754" s="84"/>
      <c r="AC2754" s="84" t="b">
        <v>0</v>
      </c>
      <c r="AD2754" s="84">
        <v>0</v>
      </c>
      <c r="AE2754" s="87" t="s">
        <v>5552</v>
      </c>
      <c r="AF2754" s="84" t="b">
        <v>0</v>
      </c>
      <c r="AG2754" s="84" t="s">
        <v>5604</v>
      </c>
      <c r="AH2754" s="84"/>
      <c r="AI2754" s="87" t="s">
        <v>5552</v>
      </c>
      <c r="AJ2754" s="84" t="b">
        <v>0</v>
      </c>
      <c r="AK2754" s="84">
        <v>43</v>
      </c>
      <c r="AL2754" s="87" t="s">
        <v>4992</v>
      </c>
      <c r="AM2754" s="84" t="s">
        <v>5682</v>
      </c>
      <c r="AN2754" s="84" t="b">
        <v>0</v>
      </c>
      <c r="AO2754" s="87" t="s">
        <v>4992</v>
      </c>
      <c r="AP2754" s="84" t="s">
        <v>179</v>
      </c>
      <c r="AQ2754" s="84">
        <v>0</v>
      </c>
      <c r="AR2754" s="84">
        <v>0</v>
      </c>
      <c r="AS2754" s="84"/>
      <c r="AT2754" s="84"/>
      <c r="AU2754" s="84"/>
      <c r="AV2754" s="84"/>
      <c r="AW2754" s="84"/>
      <c r="AX2754" s="84"/>
      <c r="AY2754" s="84"/>
      <c r="AZ2754" s="84"/>
    </row>
    <row r="2755" spans="1:52" x14ac:dyDescent="0.55000000000000004">
      <c r="A2755" s="69" t="s">
        <v>698</v>
      </c>
      <c r="B2755" s="69" t="s">
        <v>976</v>
      </c>
      <c r="C2755" s="70"/>
      <c r="D2755" s="71"/>
      <c r="E2755" s="72"/>
      <c r="F2755" s="73"/>
      <c r="G2755" s="70"/>
      <c r="H2755" s="74"/>
      <c r="I2755" s="75"/>
      <c r="J2755" s="75"/>
      <c r="K2755" s="36"/>
      <c r="L2755" s="82"/>
      <c r="M2755" s="82"/>
      <c r="N2755" s="77"/>
      <c r="O2755" s="84" t="s">
        <v>1270</v>
      </c>
      <c r="P2755" s="86">
        <v>43425.184675925928</v>
      </c>
      <c r="Q2755" s="84" t="s">
        <v>1313</v>
      </c>
      <c r="R2755" s="84"/>
      <c r="S2755" s="84"/>
      <c r="T2755" s="84"/>
      <c r="U2755" s="84"/>
      <c r="V2755" s="88" t="s">
        <v>3055</v>
      </c>
      <c r="W2755" s="86">
        <v>43425.184675925928</v>
      </c>
      <c r="X2755" s="88" t="s">
        <v>3861</v>
      </c>
      <c r="Y2755" s="84"/>
      <c r="Z2755" s="84"/>
      <c r="AA2755" s="87" t="s">
        <v>4991</v>
      </c>
      <c r="AB2755" s="84"/>
      <c r="AC2755" s="84" t="b">
        <v>0</v>
      </c>
      <c r="AD2755" s="84">
        <v>0</v>
      </c>
      <c r="AE2755" s="87" t="s">
        <v>5552</v>
      </c>
      <c r="AF2755" s="84" t="b">
        <v>0</v>
      </c>
      <c r="AG2755" s="84" t="s">
        <v>5604</v>
      </c>
      <c r="AH2755" s="84"/>
      <c r="AI2755" s="87" t="s">
        <v>5552</v>
      </c>
      <c r="AJ2755" s="84" t="b">
        <v>0</v>
      </c>
      <c r="AK2755" s="84">
        <v>43</v>
      </c>
      <c r="AL2755" s="87" t="s">
        <v>4992</v>
      </c>
      <c r="AM2755" s="84" t="s">
        <v>5685</v>
      </c>
      <c r="AN2755" s="84" t="b">
        <v>0</v>
      </c>
      <c r="AO2755" s="87" t="s">
        <v>4992</v>
      </c>
      <c r="AP2755" s="84" t="s">
        <v>179</v>
      </c>
      <c r="AQ2755" s="84">
        <v>0</v>
      </c>
      <c r="AR2755" s="84">
        <v>0</v>
      </c>
      <c r="AS2755" s="84"/>
      <c r="AT2755" s="84"/>
      <c r="AU2755" s="84"/>
      <c r="AV2755" s="84"/>
      <c r="AW2755" s="84"/>
      <c r="AX2755" s="84"/>
      <c r="AY2755" s="84"/>
      <c r="AZ2755" s="84"/>
    </row>
    <row r="2756" spans="1:52" x14ac:dyDescent="0.55000000000000004">
      <c r="A2756" s="69" t="s">
        <v>700</v>
      </c>
      <c r="B2756" s="69" t="s">
        <v>976</v>
      </c>
      <c r="C2756" s="70"/>
      <c r="D2756" s="71"/>
      <c r="E2756" s="72"/>
      <c r="F2756" s="73"/>
      <c r="G2756" s="70"/>
      <c r="H2756" s="74"/>
      <c r="I2756" s="75"/>
      <c r="J2756" s="75"/>
      <c r="K2756" s="36"/>
      <c r="L2756" s="82"/>
      <c r="M2756" s="82"/>
      <c r="N2756" s="77"/>
      <c r="O2756" s="84" t="s">
        <v>1270</v>
      </c>
      <c r="P2756" s="86">
        <v>43425.327905092592</v>
      </c>
      <c r="Q2756" s="84" t="s">
        <v>1313</v>
      </c>
      <c r="R2756" s="84"/>
      <c r="S2756" s="84"/>
      <c r="T2756" s="84"/>
      <c r="U2756" s="84"/>
      <c r="V2756" s="88" t="s">
        <v>3057</v>
      </c>
      <c r="W2756" s="86">
        <v>43425.327905092592</v>
      </c>
      <c r="X2756" s="88" t="s">
        <v>3864</v>
      </c>
      <c r="Y2756" s="84"/>
      <c r="Z2756" s="84"/>
      <c r="AA2756" s="87" t="s">
        <v>4994</v>
      </c>
      <c r="AB2756" s="84"/>
      <c r="AC2756" s="84" t="b">
        <v>0</v>
      </c>
      <c r="AD2756" s="84">
        <v>0</v>
      </c>
      <c r="AE2756" s="87" t="s">
        <v>5552</v>
      </c>
      <c r="AF2756" s="84" t="b">
        <v>0</v>
      </c>
      <c r="AG2756" s="84" t="s">
        <v>5604</v>
      </c>
      <c r="AH2756" s="84"/>
      <c r="AI2756" s="87" t="s">
        <v>5552</v>
      </c>
      <c r="AJ2756" s="84" t="b">
        <v>0</v>
      </c>
      <c r="AK2756" s="84">
        <v>43</v>
      </c>
      <c r="AL2756" s="87" t="s">
        <v>4992</v>
      </c>
      <c r="AM2756" s="84" t="s">
        <v>5682</v>
      </c>
      <c r="AN2756" s="84" t="b">
        <v>0</v>
      </c>
      <c r="AO2756" s="87" t="s">
        <v>4992</v>
      </c>
      <c r="AP2756" s="84" t="s">
        <v>179</v>
      </c>
      <c r="AQ2756" s="84">
        <v>0</v>
      </c>
      <c r="AR2756" s="84">
        <v>0</v>
      </c>
      <c r="AS2756" s="84"/>
      <c r="AT2756" s="84"/>
      <c r="AU2756" s="84"/>
      <c r="AV2756" s="84"/>
      <c r="AW2756" s="84"/>
      <c r="AX2756" s="84"/>
      <c r="AY2756" s="84"/>
      <c r="AZ2756" s="84"/>
    </row>
    <row r="2757" spans="1:52" x14ac:dyDescent="0.55000000000000004">
      <c r="A2757" s="69" t="s">
        <v>701</v>
      </c>
      <c r="B2757" s="69" t="s">
        <v>976</v>
      </c>
      <c r="C2757" s="70"/>
      <c r="D2757" s="71"/>
      <c r="E2757" s="72"/>
      <c r="F2757" s="73"/>
      <c r="G2757" s="70"/>
      <c r="H2757" s="74"/>
      <c r="I2757" s="75"/>
      <c r="J2757" s="75"/>
      <c r="K2757" s="36"/>
      <c r="L2757" s="82"/>
      <c r="M2757" s="82"/>
      <c r="N2757" s="77"/>
      <c r="O2757" s="84" t="s">
        <v>1270</v>
      </c>
      <c r="P2757" s="86">
        <v>43425.457337962966</v>
      </c>
      <c r="Q2757" s="84" t="s">
        <v>1313</v>
      </c>
      <c r="R2757" s="84"/>
      <c r="S2757" s="84"/>
      <c r="T2757" s="84"/>
      <c r="U2757" s="84"/>
      <c r="V2757" s="88" t="s">
        <v>3058</v>
      </c>
      <c r="W2757" s="86">
        <v>43425.457337962966</v>
      </c>
      <c r="X2757" s="88" t="s">
        <v>3865</v>
      </c>
      <c r="Y2757" s="84"/>
      <c r="Z2757" s="84"/>
      <c r="AA2757" s="87" t="s">
        <v>4995</v>
      </c>
      <c r="AB2757" s="84"/>
      <c r="AC2757" s="84" t="b">
        <v>0</v>
      </c>
      <c r="AD2757" s="84">
        <v>0</v>
      </c>
      <c r="AE2757" s="87" t="s">
        <v>5552</v>
      </c>
      <c r="AF2757" s="84" t="b">
        <v>0</v>
      </c>
      <c r="AG2757" s="84" t="s">
        <v>5604</v>
      </c>
      <c r="AH2757" s="84"/>
      <c r="AI2757" s="87" t="s">
        <v>5552</v>
      </c>
      <c r="AJ2757" s="84" t="b">
        <v>0</v>
      </c>
      <c r="AK2757" s="84">
        <v>43</v>
      </c>
      <c r="AL2757" s="87" t="s">
        <v>4992</v>
      </c>
      <c r="AM2757" s="84" t="s">
        <v>5684</v>
      </c>
      <c r="AN2757" s="84" t="b">
        <v>0</v>
      </c>
      <c r="AO2757" s="87" t="s">
        <v>4992</v>
      </c>
      <c r="AP2757" s="84" t="s">
        <v>179</v>
      </c>
      <c r="AQ2757" s="84">
        <v>0</v>
      </c>
      <c r="AR2757" s="84">
        <v>0</v>
      </c>
      <c r="AS2757" s="84"/>
      <c r="AT2757" s="84"/>
      <c r="AU2757" s="84"/>
      <c r="AV2757" s="84"/>
      <c r="AW2757" s="84"/>
      <c r="AX2757" s="84"/>
      <c r="AY2757" s="84"/>
      <c r="AZ2757" s="84"/>
    </row>
    <row r="2758" spans="1:52" x14ac:dyDescent="0.55000000000000004">
      <c r="A2758" s="69" t="s">
        <v>702</v>
      </c>
      <c r="B2758" s="69" t="s">
        <v>976</v>
      </c>
      <c r="C2758" s="70"/>
      <c r="D2758" s="71"/>
      <c r="E2758" s="72"/>
      <c r="F2758" s="73"/>
      <c r="G2758" s="70"/>
      <c r="H2758" s="74"/>
      <c r="I2758" s="75"/>
      <c r="J2758" s="75"/>
      <c r="K2758" s="36"/>
      <c r="L2758" s="82"/>
      <c r="M2758" s="82"/>
      <c r="N2758" s="77"/>
      <c r="O2758" s="84" t="s">
        <v>1270</v>
      </c>
      <c r="P2758" s="86">
        <v>43425.595601851855</v>
      </c>
      <c r="Q2758" s="84" t="s">
        <v>1313</v>
      </c>
      <c r="R2758" s="84"/>
      <c r="S2758" s="84"/>
      <c r="T2758" s="84"/>
      <c r="U2758" s="84"/>
      <c r="V2758" s="88" t="s">
        <v>3059</v>
      </c>
      <c r="W2758" s="86">
        <v>43425.595601851855</v>
      </c>
      <c r="X2758" s="88" t="s">
        <v>3866</v>
      </c>
      <c r="Y2758" s="84"/>
      <c r="Z2758" s="84"/>
      <c r="AA2758" s="87" t="s">
        <v>4996</v>
      </c>
      <c r="AB2758" s="84"/>
      <c r="AC2758" s="84" t="b">
        <v>0</v>
      </c>
      <c r="AD2758" s="84">
        <v>0</v>
      </c>
      <c r="AE2758" s="87" t="s">
        <v>5552</v>
      </c>
      <c r="AF2758" s="84" t="b">
        <v>0</v>
      </c>
      <c r="AG2758" s="84" t="s">
        <v>5604</v>
      </c>
      <c r="AH2758" s="84"/>
      <c r="AI2758" s="87" t="s">
        <v>5552</v>
      </c>
      <c r="AJ2758" s="84" t="b">
        <v>0</v>
      </c>
      <c r="AK2758" s="84">
        <v>43</v>
      </c>
      <c r="AL2758" s="87" t="s">
        <v>4992</v>
      </c>
      <c r="AM2758" s="84" t="s">
        <v>5684</v>
      </c>
      <c r="AN2758" s="84" t="b">
        <v>0</v>
      </c>
      <c r="AO2758" s="87" t="s">
        <v>4992</v>
      </c>
      <c r="AP2758" s="84" t="s">
        <v>179</v>
      </c>
      <c r="AQ2758" s="84">
        <v>0</v>
      </c>
      <c r="AR2758" s="84">
        <v>0</v>
      </c>
      <c r="AS2758" s="84"/>
      <c r="AT2758" s="84"/>
      <c r="AU2758" s="84"/>
      <c r="AV2758" s="84"/>
      <c r="AW2758" s="84"/>
      <c r="AX2758" s="84"/>
      <c r="AY2758" s="84"/>
      <c r="AZ2758" s="84"/>
    </row>
    <row r="2759" spans="1:52" x14ac:dyDescent="0.55000000000000004">
      <c r="A2759" s="69" t="s">
        <v>703</v>
      </c>
      <c r="B2759" s="69" t="s">
        <v>976</v>
      </c>
      <c r="C2759" s="70"/>
      <c r="D2759" s="71"/>
      <c r="E2759" s="72"/>
      <c r="F2759" s="73"/>
      <c r="G2759" s="70"/>
      <c r="H2759" s="74"/>
      <c r="I2759" s="75"/>
      <c r="J2759" s="75"/>
      <c r="K2759" s="36"/>
      <c r="L2759" s="82"/>
      <c r="M2759" s="82"/>
      <c r="N2759" s="77"/>
      <c r="O2759" s="84" t="s">
        <v>1270</v>
      </c>
      <c r="P2759" s="86">
        <v>43425.630810185183</v>
      </c>
      <c r="Q2759" s="84" t="s">
        <v>1313</v>
      </c>
      <c r="R2759" s="84"/>
      <c r="S2759" s="84"/>
      <c r="T2759" s="84"/>
      <c r="U2759" s="84"/>
      <c r="V2759" s="88" t="s">
        <v>3060</v>
      </c>
      <c r="W2759" s="86">
        <v>43425.630810185183</v>
      </c>
      <c r="X2759" s="88" t="s">
        <v>3867</v>
      </c>
      <c r="Y2759" s="84"/>
      <c r="Z2759" s="84"/>
      <c r="AA2759" s="87" t="s">
        <v>4997</v>
      </c>
      <c r="AB2759" s="84"/>
      <c r="AC2759" s="84" t="b">
        <v>0</v>
      </c>
      <c r="AD2759" s="84">
        <v>0</v>
      </c>
      <c r="AE2759" s="87" t="s">
        <v>5552</v>
      </c>
      <c r="AF2759" s="84" t="b">
        <v>0</v>
      </c>
      <c r="AG2759" s="84" t="s">
        <v>5604</v>
      </c>
      <c r="AH2759" s="84"/>
      <c r="AI2759" s="87" t="s">
        <v>5552</v>
      </c>
      <c r="AJ2759" s="84" t="b">
        <v>0</v>
      </c>
      <c r="AK2759" s="84">
        <v>43</v>
      </c>
      <c r="AL2759" s="87" t="s">
        <v>4992</v>
      </c>
      <c r="AM2759" s="84" t="s">
        <v>5684</v>
      </c>
      <c r="AN2759" s="84" t="b">
        <v>0</v>
      </c>
      <c r="AO2759" s="87" t="s">
        <v>4992</v>
      </c>
      <c r="AP2759" s="84" t="s">
        <v>179</v>
      </c>
      <c r="AQ2759" s="84">
        <v>0</v>
      </c>
      <c r="AR2759" s="84">
        <v>0</v>
      </c>
      <c r="AS2759" s="84"/>
      <c r="AT2759" s="84"/>
      <c r="AU2759" s="84"/>
      <c r="AV2759" s="84"/>
      <c r="AW2759" s="84"/>
      <c r="AX2759" s="84"/>
      <c r="AY2759" s="84"/>
      <c r="AZ2759" s="84"/>
    </row>
    <row r="2760" spans="1:52" x14ac:dyDescent="0.55000000000000004">
      <c r="A2760" s="69" t="s">
        <v>704</v>
      </c>
      <c r="B2760" s="69" t="s">
        <v>976</v>
      </c>
      <c r="C2760" s="70"/>
      <c r="D2760" s="71"/>
      <c r="E2760" s="72"/>
      <c r="F2760" s="73"/>
      <c r="G2760" s="70"/>
      <c r="H2760" s="74"/>
      <c r="I2760" s="75"/>
      <c r="J2760" s="75"/>
      <c r="K2760" s="36"/>
      <c r="L2760" s="82"/>
      <c r="M2760" s="82"/>
      <c r="N2760" s="77"/>
      <c r="O2760" s="84" t="s">
        <v>1270</v>
      </c>
      <c r="P2760" s="86">
        <v>43426.737002314818</v>
      </c>
      <c r="Q2760" s="84" t="s">
        <v>1313</v>
      </c>
      <c r="R2760" s="84"/>
      <c r="S2760" s="84"/>
      <c r="T2760" s="84"/>
      <c r="U2760" s="84"/>
      <c r="V2760" s="88" t="s">
        <v>3061</v>
      </c>
      <c r="W2760" s="86">
        <v>43426.737002314818</v>
      </c>
      <c r="X2760" s="88" t="s">
        <v>3868</v>
      </c>
      <c r="Y2760" s="84"/>
      <c r="Z2760" s="84"/>
      <c r="AA2760" s="87" t="s">
        <v>4998</v>
      </c>
      <c r="AB2760" s="84"/>
      <c r="AC2760" s="84" t="b">
        <v>0</v>
      </c>
      <c r="AD2760" s="84">
        <v>0</v>
      </c>
      <c r="AE2760" s="87" t="s">
        <v>5552</v>
      </c>
      <c r="AF2760" s="84" t="b">
        <v>0</v>
      </c>
      <c r="AG2760" s="84" t="s">
        <v>5604</v>
      </c>
      <c r="AH2760" s="84"/>
      <c r="AI2760" s="87" t="s">
        <v>5552</v>
      </c>
      <c r="AJ2760" s="84" t="b">
        <v>0</v>
      </c>
      <c r="AK2760" s="84">
        <v>43</v>
      </c>
      <c r="AL2760" s="87" t="s">
        <v>4992</v>
      </c>
      <c r="AM2760" s="84" t="s">
        <v>5682</v>
      </c>
      <c r="AN2760" s="84" t="b">
        <v>0</v>
      </c>
      <c r="AO2760" s="87" t="s">
        <v>4992</v>
      </c>
      <c r="AP2760" s="84" t="s">
        <v>179</v>
      </c>
      <c r="AQ2760" s="84">
        <v>0</v>
      </c>
      <c r="AR2760" s="84">
        <v>0</v>
      </c>
      <c r="AS2760" s="84"/>
      <c r="AT2760" s="84"/>
      <c r="AU2760" s="84"/>
      <c r="AV2760" s="84"/>
      <c r="AW2760" s="84"/>
      <c r="AX2760" s="84"/>
      <c r="AY2760" s="84"/>
      <c r="AZ2760" s="84"/>
    </row>
    <row r="2761" spans="1:52" x14ac:dyDescent="0.55000000000000004">
      <c r="A2761" s="69" t="s">
        <v>705</v>
      </c>
      <c r="B2761" s="69" t="s">
        <v>976</v>
      </c>
      <c r="C2761" s="70"/>
      <c r="D2761" s="71"/>
      <c r="E2761" s="72"/>
      <c r="F2761" s="73"/>
      <c r="G2761" s="70"/>
      <c r="H2761" s="74"/>
      <c r="I2761" s="75"/>
      <c r="J2761" s="75"/>
      <c r="K2761" s="36"/>
      <c r="L2761" s="82"/>
      <c r="M2761" s="82"/>
      <c r="N2761" s="77"/>
      <c r="O2761" s="84" t="s">
        <v>1270</v>
      </c>
      <c r="P2761" s="86">
        <v>43424.900706018518</v>
      </c>
      <c r="Q2761" s="84" t="s">
        <v>1313</v>
      </c>
      <c r="R2761" s="84"/>
      <c r="S2761" s="84"/>
      <c r="T2761" s="84"/>
      <c r="U2761" s="84"/>
      <c r="V2761" s="88" t="s">
        <v>3062</v>
      </c>
      <c r="W2761" s="86">
        <v>43424.900706018518</v>
      </c>
      <c r="X2761" s="88" t="s">
        <v>3869</v>
      </c>
      <c r="Y2761" s="84"/>
      <c r="Z2761" s="84"/>
      <c r="AA2761" s="87" t="s">
        <v>4999</v>
      </c>
      <c r="AB2761" s="84"/>
      <c r="AC2761" s="84" t="b">
        <v>0</v>
      </c>
      <c r="AD2761" s="84">
        <v>0</v>
      </c>
      <c r="AE2761" s="87" t="s">
        <v>5552</v>
      </c>
      <c r="AF2761" s="84" t="b">
        <v>0</v>
      </c>
      <c r="AG2761" s="84" t="s">
        <v>5604</v>
      </c>
      <c r="AH2761" s="84"/>
      <c r="AI2761" s="87" t="s">
        <v>5552</v>
      </c>
      <c r="AJ2761" s="84" t="b">
        <v>0</v>
      </c>
      <c r="AK2761" s="84">
        <v>43</v>
      </c>
      <c r="AL2761" s="87" t="s">
        <v>4992</v>
      </c>
      <c r="AM2761" s="84" t="s">
        <v>5691</v>
      </c>
      <c r="AN2761" s="84" t="b">
        <v>0</v>
      </c>
      <c r="AO2761" s="87" t="s">
        <v>4992</v>
      </c>
      <c r="AP2761" s="84" t="s">
        <v>179</v>
      </c>
      <c r="AQ2761" s="84">
        <v>0</v>
      </c>
      <c r="AR2761" s="84">
        <v>0</v>
      </c>
      <c r="AS2761" s="84"/>
      <c r="AT2761" s="84"/>
      <c r="AU2761" s="84"/>
      <c r="AV2761" s="84"/>
      <c r="AW2761" s="84"/>
      <c r="AX2761" s="84"/>
      <c r="AY2761" s="84"/>
      <c r="AZ2761" s="84"/>
    </row>
    <row r="2762" spans="1:52" x14ac:dyDescent="0.55000000000000004">
      <c r="A2762" s="69" t="s">
        <v>705</v>
      </c>
      <c r="B2762" s="69" t="s">
        <v>976</v>
      </c>
      <c r="C2762" s="70"/>
      <c r="D2762" s="71"/>
      <c r="E2762" s="72"/>
      <c r="F2762" s="73"/>
      <c r="G2762" s="70"/>
      <c r="H2762" s="74"/>
      <c r="I2762" s="75"/>
      <c r="J2762" s="75"/>
      <c r="K2762" s="36"/>
      <c r="L2762" s="82"/>
      <c r="M2762" s="82"/>
      <c r="N2762" s="77"/>
      <c r="O2762" s="84" t="s">
        <v>1270</v>
      </c>
      <c r="P2762" s="86">
        <v>43429.456944444442</v>
      </c>
      <c r="Q2762" s="84" t="s">
        <v>1313</v>
      </c>
      <c r="R2762" s="84"/>
      <c r="S2762" s="84"/>
      <c r="T2762" s="84"/>
      <c r="U2762" s="84"/>
      <c r="V2762" s="88" t="s">
        <v>3062</v>
      </c>
      <c r="W2762" s="86">
        <v>43429.456944444442</v>
      </c>
      <c r="X2762" s="88" t="s">
        <v>3870</v>
      </c>
      <c r="Y2762" s="84"/>
      <c r="Z2762" s="84"/>
      <c r="AA2762" s="87" t="s">
        <v>5000</v>
      </c>
      <c r="AB2762" s="84"/>
      <c r="AC2762" s="84" t="b">
        <v>0</v>
      </c>
      <c r="AD2762" s="84">
        <v>0</v>
      </c>
      <c r="AE2762" s="87" t="s">
        <v>5552</v>
      </c>
      <c r="AF2762" s="84" t="b">
        <v>0</v>
      </c>
      <c r="AG2762" s="84" t="s">
        <v>5604</v>
      </c>
      <c r="AH2762" s="84"/>
      <c r="AI2762" s="87" t="s">
        <v>5552</v>
      </c>
      <c r="AJ2762" s="84" t="b">
        <v>0</v>
      </c>
      <c r="AK2762" s="84">
        <v>43</v>
      </c>
      <c r="AL2762" s="87" t="s">
        <v>4992</v>
      </c>
      <c r="AM2762" s="84" t="s">
        <v>5691</v>
      </c>
      <c r="AN2762" s="84" t="b">
        <v>0</v>
      </c>
      <c r="AO2762" s="87" t="s">
        <v>4992</v>
      </c>
      <c r="AP2762" s="84" t="s">
        <v>179</v>
      </c>
      <c r="AQ2762" s="84">
        <v>0</v>
      </c>
      <c r="AR2762" s="84">
        <v>0</v>
      </c>
      <c r="AS2762" s="84"/>
      <c r="AT2762" s="84"/>
      <c r="AU2762" s="84"/>
      <c r="AV2762" s="84"/>
      <c r="AW2762" s="84"/>
      <c r="AX2762" s="84"/>
      <c r="AY2762" s="84"/>
      <c r="AZ2762" s="84"/>
    </row>
    <row r="2763" spans="1:52" x14ac:dyDescent="0.55000000000000004">
      <c r="A2763" s="69" t="s">
        <v>706</v>
      </c>
      <c r="B2763" s="69" t="s">
        <v>976</v>
      </c>
      <c r="C2763" s="70"/>
      <c r="D2763" s="71"/>
      <c r="E2763" s="72"/>
      <c r="F2763" s="73"/>
      <c r="G2763" s="70"/>
      <c r="H2763" s="74"/>
      <c r="I2763" s="75"/>
      <c r="J2763" s="75"/>
      <c r="K2763" s="36"/>
      <c r="L2763" s="82"/>
      <c r="M2763" s="82"/>
      <c r="N2763" s="77"/>
      <c r="O2763" s="84" t="s">
        <v>1270</v>
      </c>
      <c r="P2763" s="86">
        <v>43432.264618055553</v>
      </c>
      <c r="Q2763" s="84" t="s">
        <v>1313</v>
      </c>
      <c r="R2763" s="84"/>
      <c r="S2763" s="84"/>
      <c r="T2763" s="84"/>
      <c r="U2763" s="84"/>
      <c r="V2763" s="88" t="s">
        <v>3063</v>
      </c>
      <c r="W2763" s="86">
        <v>43432.264618055553</v>
      </c>
      <c r="X2763" s="88" t="s">
        <v>3871</v>
      </c>
      <c r="Y2763" s="84"/>
      <c r="Z2763" s="84"/>
      <c r="AA2763" s="87" t="s">
        <v>5001</v>
      </c>
      <c r="AB2763" s="84"/>
      <c r="AC2763" s="84" t="b">
        <v>0</v>
      </c>
      <c r="AD2763" s="84">
        <v>0</v>
      </c>
      <c r="AE2763" s="87" t="s">
        <v>5552</v>
      </c>
      <c r="AF2763" s="84" t="b">
        <v>0</v>
      </c>
      <c r="AG2763" s="84" t="s">
        <v>5604</v>
      </c>
      <c r="AH2763" s="84"/>
      <c r="AI2763" s="87" t="s">
        <v>5552</v>
      </c>
      <c r="AJ2763" s="84" t="b">
        <v>0</v>
      </c>
      <c r="AK2763" s="84">
        <v>43</v>
      </c>
      <c r="AL2763" s="87" t="s">
        <v>4992</v>
      </c>
      <c r="AM2763" s="84" t="s">
        <v>5682</v>
      </c>
      <c r="AN2763" s="84" t="b">
        <v>0</v>
      </c>
      <c r="AO2763" s="87" t="s">
        <v>4992</v>
      </c>
      <c r="AP2763" s="84" t="s">
        <v>179</v>
      </c>
      <c r="AQ2763" s="84">
        <v>0</v>
      </c>
      <c r="AR2763" s="84">
        <v>0</v>
      </c>
      <c r="AS2763" s="84"/>
      <c r="AT2763" s="84"/>
      <c r="AU2763" s="84"/>
      <c r="AV2763" s="84"/>
      <c r="AW2763" s="84"/>
      <c r="AX2763" s="84"/>
      <c r="AY2763" s="84"/>
      <c r="AZ2763" s="84"/>
    </row>
    <row r="2764" spans="1:52" x14ac:dyDescent="0.55000000000000004">
      <c r="A2764" s="69" t="s">
        <v>691</v>
      </c>
      <c r="B2764" s="69" t="s">
        <v>696</v>
      </c>
      <c r="C2764" s="70"/>
      <c r="D2764" s="71"/>
      <c r="E2764" s="72"/>
      <c r="F2764" s="73"/>
      <c r="G2764" s="70"/>
      <c r="H2764" s="74"/>
      <c r="I2764" s="75"/>
      <c r="J2764" s="75"/>
      <c r="K2764" s="36"/>
      <c r="L2764" s="82"/>
      <c r="M2764" s="82"/>
      <c r="N2764" s="77"/>
      <c r="O2764" s="84" t="s">
        <v>1270</v>
      </c>
      <c r="P2764" s="86">
        <v>43424.899224537039</v>
      </c>
      <c r="Q2764" s="84" t="s">
        <v>1313</v>
      </c>
      <c r="R2764" s="84"/>
      <c r="S2764" s="84"/>
      <c r="T2764" s="84"/>
      <c r="U2764" s="84"/>
      <c r="V2764" s="88" t="s">
        <v>3048</v>
      </c>
      <c r="W2764" s="86">
        <v>43424.899224537039</v>
      </c>
      <c r="X2764" s="88" t="s">
        <v>3854</v>
      </c>
      <c r="Y2764" s="84"/>
      <c r="Z2764" s="84"/>
      <c r="AA2764" s="87" t="s">
        <v>4984</v>
      </c>
      <c r="AB2764" s="84"/>
      <c r="AC2764" s="84" t="b">
        <v>0</v>
      </c>
      <c r="AD2764" s="84">
        <v>0</v>
      </c>
      <c r="AE2764" s="87" t="s">
        <v>5552</v>
      </c>
      <c r="AF2764" s="84" t="b">
        <v>0</v>
      </c>
      <c r="AG2764" s="84" t="s">
        <v>5604</v>
      </c>
      <c r="AH2764" s="84"/>
      <c r="AI2764" s="87" t="s">
        <v>5552</v>
      </c>
      <c r="AJ2764" s="84" t="b">
        <v>0</v>
      </c>
      <c r="AK2764" s="84">
        <v>43</v>
      </c>
      <c r="AL2764" s="87" t="s">
        <v>4992</v>
      </c>
      <c r="AM2764" s="84" t="s">
        <v>5684</v>
      </c>
      <c r="AN2764" s="84" t="b">
        <v>0</v>
      </c>
      <c r="AO2764" s="87" t="s">
        <v>4992</v>
      </c>
      <c r="AP2764" s="84" t="s">
        <v>179</v>
      </c>
      <c r="AQ2764" s="84">
        <v>0</v>
      </c>
      <c r="AR2764" s="84">
        <v>0</v>
      </c>
      <c r="AS2764" s="84"/>
      <c r="AT2764" s="84"/>
      <c r="AU2764" s="84"/>
      <c r="AV2764" s="84"/>
      <c r="AW2764" s="84"/>
      <c r="AX2764" s="84"/>
      <c r="AY2764" s="84"/>
      <c r="AZ2764" s="84"/>
    </row>
    <row r="2765" spans="1:52" x14ac:dyDescent="0.55000000000000004">
      <c r="A2765" s="69" t="s">
        <v>692</v>
      </c>
      <c r="B2765" s="69" t="s">
        <v>696</v>
      </c>
      <c r="C2765" s="70"/>
      <c r="D2765" s="71"/>
      <c r="E2765" s="72"/>
      <c r="F2765" s="73"/>
      <c r="G2765" s="70"/>
      <c r="H2765" s="74"/>
      <c r="I2765" s="75"/>
      <c r="J2765" s="75"/>
      <c r="K2765" s="36"/>
      <c r="L2765" s="82"/>
      <c r="M2765" s="82"/>
      <c r="N2765" s="77"/>
      <c r="O2765" s="84" t="s">
        <v>1270</v>
      </c>
      <c r="P2765" s="86">
        <v>43424.900335648148</v>
      </c>
      <c r="Q2765" s="84" t="s">
        <v>1313</v>
      </c>
      <c r="R2765" s="84"/>
      <c r="S2765" s="84"/>
      <c r="T2765" s="84"/>
      <c r="U2765" s="84"/>
      <c r="V2765" s="88" t="s">
        <v>3049</v>
      </c>
      <c r="W2765" s="86">
        <v>43424.900335648148</v>
      </c>
      <c r="X2765" s="88" t="s">
        <v>3855</v>
      </c>
      <c r="Y2765" s="84"/>
      <c r="Z2765" s="84"/>
      <c r="AA2765" s="87" t="s">
        <v>4985</v>
      </c>
      <c r="AB2765" s="84"/>
      <c r="AC2765" s="84" t="b">
        <v>0</v>
      </c>
      <c r="AD2765" s="84">
        <v>0</v>
      </c>
      <c r="AE2765" s="87" t="s">
        <v>5552</v>
      </c>
      <c r="AF2765" s="84" t="b">
        <v>0</v>
      </c>
      <c r="AG2765" s="84" t="s">
        <v>5604</v>
      </c>
      <c r="AH2765" s="84"/>
      <c r="AI2765" s="87" t="s">
        <v>5552</v>
      </c>
      <c r="AJ2765" s="84" t="b">
        <v>0</v>
      </c>
      <c r="AK2765" s="84">
        <v>43</v>
      </c>
      <c r="AL2765" s="87" t="s">
        <v>4992</v>
      </c>
      <c r="AM2765" s="84" t="s">
        <v>5682</v>
      </c>
      <c r="AN2765" s="84" t="b">
        <v>0</v>
      </c>
      <c r="AO2765" s="87" t="s">
        <v>4992</v>
      </c>
      <c r="AP2765" s="84" t="s">
        <v>179</v>
      </c>
      <c r="AQ2765" s="84">
        <v>0</v>
      </c>
      <c r="AR2765" s="84">
        <v>0</v>
      </c>
      <c r="AS2765" s="84"/>
      <c r="AT2765" s="84"/>
      <c r="AU2765" s="84"/>
      <c r="AV2765" s="84"/>
      <c r="AW2765" s="84"/>
      <c r="AX2765" s="84"/>
      <c r="AY2765" s="84"/>
      <c r="AZ2765" s="84"/>
    </row>
    <row r="2766" spans="1:52" x14ac:dyDescent="0.55000000000000004">
      <c r="A2766" s="69" t="s">
        <v>693</v>
      </c>
      <c r="B2766" s="69" t="s">
        <v>696</v>
      </c>
      <c r="C2766" s="70"/>
      <c r="D2766" s="71"/>
      <c r="E2766" s="72"/>
      <c r="F2766" s="73"/>
      <c r="G2766" s="70"/>
      <c r="H2766" s="74"/>
      <c r="I2766" s="75"/>
      <c r="J2766" s="75"/>
      <c r="K2766" s="36"/>
      <c r="L2766" s="82"/>
      <c r="M2766" s="82"/>
      <c r="N2766" s="77"/>
      <c r="O2766" s="84" t="s">
        <v>1270</v>
      </c>
      <c r="P2766" s="86">
        <v>43424.902094907404</v>
      </c>
      <c r="Q2766" s="84" t="s">
        <v>1313</v>
      </c>
      <c r="R2766" s="84"/>
      <c r="S2766" s="84"/>
      <c r="T2766" s="84"/>
      <c r="U2766" s="84"/>
      <c r="V2766" s="88" t="s">
        <v>3050</v>
      </c>
      <c r="W2766" s="86">
        <v>43424.902094907404</v>
      </c>
      <c r="X2766" s="88" t="s">
        <v>3856</v>
      </c>
      <c r="Y2766" s="84"/>
      <c r="Z2766" s="84"/>
      <c r="AA2766" s="87" t="s">
        <v>4986</v>
      </c>
      <c r="AB2766" s="84"/>
      <c r="AC2766" s="84" t="b">
        <v>0</v>
      </c>
      <c r="AD2766" s="84">
        <v>0</v>
      </c>
      <c r="AE2766" s="87" t="s">
        <v>5552</v>
      </c>
      <c r="AF2766" s="84" t="b">
        <v>0</v>
      </c>
      <c r="AG2766" s="84" t="s">
        <v>5604</v>
      </c>
      <c r="AH2766" s="84"/>
      <c r="AI2766" s="87" t="s">
        <v>5552</v>
      </c>
      <c r="AJ2766" s="84" t="b">
        <v>0</v>
      </c>
      <c r="AK2766" s="84">
        <v>43</v>
      </c>
      <c r="AL2766" s="87" t="s">
        <v>4992</v>
      </c>
      <c r="AM2766" s="84" t="s">
        <v>5684</v>
      </c>
      <c r="AN2766" s="84" t="b">
        <v>0</v>
      </c>
      <c r="AO2766" s="87" t="s">
        <v>4992</v>
      </c>
      <c r="AP2766" s="84" t="s">
        <v>179</v>
      </c>
      <c r="AQ2766" s="84">
        <v>0</v>
      </c>
      <c r="AR2766" s="84">
        <v>0</v>
      </c>
      <c r="AS2766" s="84"/>
      <c r="AT2766" s="84"/>
      <c r="AU2766" s="84"/>
      <c r="AV2766" s="84"/>
      <c r="AW2766" s="84"/>
      <c r="AX2766" s="84"/>
      <c r="AY2766" s="84"/>
      <c r="AZ2766" s="84"/>
    </row>
    <row r="2767" spans="1:52" x14ac:dyDescent="0.55000000000000004">
      <c r="A2767" s="69" t="s">
        <v>694</v>
      </c>
      <c r="B2767" s="69" t="s">
        <v>696</v>
      </c>
      <c r="C2767" s="70"/>
      <c r="D2767" s="71"/>
      <c r="E2767" s="72"/>
      <c r="F2767" s="73"/>
      <c r="G2767" s="70"/>
      <c r="H2767" s="74"/>
      <c r="I2767" s="75"/>
      <c r="J2767" s="75"/>
      <c r="K2767" s="36"/>
      <c r="L2767" s="82"/>
      <c r="M2767" s="82"/>
      <c r="N2767" s="77"/>
      <c r="O2767" s="84" t="s">
        <v>1270</v>
      </c>
      <c r="P2767" s="86">
        <v>43424.903182870374</v>
      </c>
      <c r="Q2767" s="84" t="s">
        <v>1313</v>
      </c>
      <c r="R2767" s="84"/>
      <c r="S2767" s="84"/>
      <c r="T2767" s="84"/>
      <c r="U2767" s="84"/>
      <c r="V2767" s="88" t="s">
        <v>3051</v>
      </c>
      <c r="W2767" s="86">
        <v>43424.903182870374</v>
      </c>
      <c r="X2767" s="88" t="s">
        <v>3857</v>
      </c>
      <c r="Y2767" s="84"/>
      <c r="Z2767" s="84"/>
      <c r="AA2767" s="87" t="s">
        <v>4987</v>
      </c>
      <c r="AB2767" s="84"/>
      <c r="AC2767" s="84" t="b">
        <v>0</v>
      </c>
      <c r="AD2767" s="84">
        <v>0</v>
      </c>
      <c r="AE2767" s="87" t="s">
        <v>5552</v>
      </c>
      <c r="AF2767" s="84" t="b">
        <v>0</v>
      </c>
      <c r="AG2767" s="84" t="s">
        <v>5604</v>
      </c>
      <c r="AH2767" s="84"/>
      <c r="AI2767" s="87" t="s">
        <v>5552</v>
      </c>
      <c r="AJ2767" s="84" t="b">
        <v>0</v>
      </c>
      <c r="AK2767" s="84">
        <v>43</v>
      </c>
      <c r="AL2767" s="87" t="s">
        <v>4992</v>
      </c>
      <c r="AM2767" s="84" t="s">
        <v>5684</v>
      </c>
      <c r="AN2767" s="84" t="b">
        <v>0</v>
      </c>
      <c r="AO2767" s="87" t="s">
        <v>4992</v>
      </c>
      <c r="AP2767" s="84" t="s">
        <v>179</v>
      </c>
      <c r="AQ2767" s="84">
        <v>0</v>
      </c>
      <c r="AR2767" s="84">
        <v>0</v>
      </c>
      <c r="AS2767" s="84"/>
      <c r="AT2767" s="84"/>
      <c r="AU2767" s="84"/>
      <c r="AV2767" s="84"/>
      <c r="AW2767" s="84"/>
      <c r="AX2767" s="84"/>
      <c r="AY2767" s="84"/>
      <c r="AZ2767" s="84"/>
    </row>
    <row r="2768" spans="1:52" x14ac:dyDescent="0.55000000000000004">
      <c r="A2768" s="69" t="s">
        <v>695</v>
      </c>
      <c r="B2768" s="69" t="s">
        <v>696</v>
      </c>
      <c r="C2768" s="70"/>
      <c r="D2768" s="71"/>
      <c r="E2768" s="72"/>
      <c r="F2768" s="73"/>
      <c r="G2768" s="70"/>
      <c r="H2768" s="74"/>
      <c r="I2768" s="75"/>
      <c r="J2768" s="75"/>
      <c r="K2768" s="36"/>
      <c r="L2768" s="82"/>
      <c r="M2768" s="82"/>
      <c r="N2768" s="77"/>
      <c r="O2768" s="84" t="s">
        <v>1270</v>
      </c>
      <c r="P2768" s="86">
        <v>43424.914166666669</v>
      </c>
      <c r="Q2768" s="84" t="s">
        <v>1313</v>
      </c>
      <c r="R2768" s="84"/>
      <c r="S2768" s="84"/>
      <c r="T2768" s="84"/>
      <c r="U2768" s="84"/>
      <c r="V2768" s="88" t="s">
        <v>3052</v>
      </c>
      <c r="W2768" s="86">
        <v>43424.914166666669</v>
      </c>
      <c r="X2768" s="88" t="s">
        <v>3858</v>
      </c>
      <c r="Y2768" s="84"/>
      <c r="Z2768" s="84"/>
      <c r="AA2768" s="87" t="s">
        <v>4988</v>
      </c>
      <c r="AB2768" s="84"/>
      <c r="AC2768" s="84" t="b">
        <v>0</v>
      </c>
      <c r="AD2768" s="84">
        <v>0</v>
      </c>
      <c r="AE2768" s="87" t="s">
        <v>5552</v>
      </c>
      <c r="AF2768" s="84" t="b">
        <v>0</v>
      </c>
      <c r="AG2768" s="84" t="s">
        <v>5604</v>
      </c>
      <c r="AH2768" s="84"/>
      <c r="AI2768" s="87" t="s">
        <v>5552</v>
      </c>
      <c r="AJ2768" s="84" t="b">
        <v>0</v>
      </c>
      <c r="AK2768" s="84">
        <v>43</v>
      </c>
      <c r="AL2768" s="87" t="s">
        <v>4992</v>
      </c>
      <c r="AM2768" s="84" t="s">
        <v>5682</v>
      </c>
      <c r="AN2768" s="84" t="b">
        <v>0</v>
      </c>
      <c r="AO2768" s="87" t="s">
        <v>4992</v>
      </c>
      <c r="AP2768" s="84" t="s">
        <v>179</v>
      </c>
      <c r="AQ2768" s="84">
        <v>0</v>
      </c>
      <c r="AR2768" s="84">
        <v>0</v>
      </c>
      <c r="AS2768" s="84"/>
      <c r="AT2768" s="84"/>
      <c r="AU2768" s="84"/>
      <c r="AV2768" s="84"/>
      <c r="AW2768" s="84"/>
      <c r="AX2768" s="84"/>
      <c r="AY2768" s="84"/>
      <c r="AZ2768" s="84"/>
    </row>
    <row r="2769" spans="1:52" x14ac:dyDescent="0.55000000000000004">
      <c r="A2769" s="69" t="s">
        <v>696</v>
      </c>
      <c r="B2769" s="69" t="s">
        <v>691</v>
      </c>
      <c r="C2769" s="70"/>
      <c r="D2769" s="71"/>
      <c r="E2769" s="72"/>
      <c r="F2769" s="73"/>
      <c r="G2769" s="70"/>
      <c r="H2769" s="74"/>
      <c r="I2769" s="75"/>
      <c r="J2769" s="75"/>
      <c r="K2769" s="36"/>
      <c r="L2769" s="82"/>
      <c r="M2769" s="82"/>
      <c r="N2769" s="77"/>
      <c r="O2769" s="84" t="s">
        <v>1270</v>
      </c>
      <c r="P2769" s="86">
        <v>43425.160439814812</v>
      </c>
      <c r="Q2769" s="84" t="s">
        <v>1313</v>
      </c>
      <c r="R2769" s="84"/>
      <c r="S2769" s="84"/>
      <c r="T2769" s="84"/>
      <c r="U2769" s="84"/>
      <c r="V2769" s="88" t="s">
        <v>3053</v>
      </c>
      <c r="W2769" s="86">
        <v>43425.160439814812</v>
      </c>
      <c r="X2769" s="88" t="s">
        <v>3859</v>
      </c>
      <c r="Y2769" s="84"/>
      <c r="Z2769" s="84"/>
      <c r="AA2769" s="87" t="s">
        <v>4989</v>
      </c>
      <c r="AB2769" s="84"/>
      <c r="AC2769" s="84" t="b">
        <v>0</v>
      </c>
      <c r="AD2769" s="84">
        <v>0</v>
      </c>
      <c r="AE2769" s="87" t="s">
        <v>5552</v>
      </c>
      <c r="AF2769" s="84" t="b">
        <v>0</v>
      </c>
      <c r="AG2769" s="84" t="s">
        <v>5604</v>
      </c>
      <c r="AH2769" s="84"/>
      <c r="AI2769" s="87" t="s">
        <v>5552</v>
      </c>
      <c r="AJ2769" s="84" t="b">
        <v>0</v>
      </c>
      <c r="AK2769" s="84">
        <v>43</v>
      </c>
      <c r="AL2769" s="87" t="s">
        <v>4992</v>
      </c>
      <c r="AM2769" s="84" t="s">
        <v>5682</v>
      </c>
      <c r="AN2769" s="84" t="b">
        <v>0</v>
      </c>
      <c r="AO2769" s="87" t="s">
        <v>4992</v>
      </c>
      <c r="AP2769" s="84" t="s">
        <v>179</v>
      </c>
      <c r="AQ2769" s="84">
        <v>0</v>
      </c>
      <c r="AR2769" s="84">
        <v>0</v>
      </c>
      <c r="AS2769" s="84"/>
      <c r="AT2769" s="84"/>
      <c r="AU2769" s="84"/>
      <c r="AV2769" s="84"/>
      <c r="AW2769" s="84"/>
      <c r="AX2769" s="84"/>
      <c r="AY2769" s="84"/>
      <c r="AZ2769" s="84"/>
    </row>
    <row r="2770" spans="1:52" x14ac:dyDescent="0.55000000000000004">
      <c r="A2770" s="69" t="s">
        <v>696</v>
      </c>
      <c r="B2770" s="69" t="s">
        <v>692</v>
      </c>
      <c r="C2770" s="70"/>
      <c r="D2770" s="71"/>
      <c r="E2770" s="72"/>
      <c r="F2770" s="73"/>
      <c r="G2770" s="70"/>
      <c r="H2770" s="74"/>
      <c r="I2770" s="75"/>
      <c r="J2770" s="75"/>
      <c r="K2770" s="36"/>
      <c r="L2770" s="82"/>
      <c r="M2770" s="82"/>
      <c r="N2770" s="77"/>
      <c r="O2770" s="84" t="s">
        <v>1270</v>
      </c>
      <c r="P2770" s="86">
        <v>43425.160439814812</v>
      </c>
      <c r="Q2770" s="84" t="s">
        <v>1313</v>
      </c>
      <c r="R2770" s="84"/>
      <c r="S2770" s="84"/>
      <c r="T2770" s="84"/>
      <c r="U2770" s="84"/>
      <c r="V2770" s="88" t="s">
        <v>3053</v>
      </c>
      <c r="W2770" s="86">
        <v>43425.160439814812</v>
      </c>
      <c r="X2770" s="88" t="s">
        <v>3859</v>
      </c>
      <c r="Y2770" s="84"/>
      <c r="Z2770" s="84"/>
      <c r="AA2770" s="87" t="s">
        <v>4989</v>
      </c>
      <c r="AB2770" s="84"/>
      <c r="AC2770" s="84" t="b">
        <v>0</v>
      </c>
      <c r="AD2770" s="84">
        <v>0</v>
      </c>
      <c r="AE2770" s="87" t="s">
        <v>5552</v>
      </c>
      <c r="AF2770" s="84" t="b">
        <v>0</v>
      </c>
      <c r="AG2770" s="84" t="s">
        <v>5604</v>
      </c>
      <c r="AH2770" s="84"/>
      <c r="AI2770" s="87" t="s">
        <v>5552</v>
      </c>
      <c r="AJ2770" s="84" t="b">
        <v>0</v>
      </c>
      <c r="AK2770" s="84">
        <v>43</v>
      </c>
      <c r="AL2770" s="87" t="s">
        <v>4992</v>
      </c>
      <c r="AM2770" s="84" t="s">
        <v>5682</v>
      </c>
      <c r="AN2770" s="84" t="b">
        <v>0</v>
      </c>
      <c r="AO2770" s="87" t="s">
        <v>4992</v>
      </c>
      <c r="AP2770" s="84" t="s">
        <v>179</v>
      </c>
      <c r="AQ2770" s="84">
        <v>0</v>
      </c>
      <c r="AR2770" s="84">
        <v>0</v>
      </c>
      <c r="AS2770" s="84"/>
      <c r="AT2770" s="84"/>
      <c r="AU2770" s="84"/>
      <c r="AV2770" s="84"/>
      <c r="AW2770" s="84"/>
      <c r="AX2770" s="84"/>
      <c r="AY2770" s="84"/>
      <c r="AZ2770" s="84"/>
    </row>
    <row r="2771" spans="1:52" x14ac:dyDescent="0.55000000000000004">
      <c r="A2771" s="69" t="s">
        <v>696</v>
      </c>
      <c r="B2771" s="69" t="s">
        <v>693</v>
      </c>
      <c r="C2771" s="70"/>
      <c r="D2771" s="71"/>
      <c r="E2771" s="72"/>
      <c r="F2771" s="73"/>
      <c r="G2771" s="70"/>
      <c r="H2771" s="74"/>
      <c r="I2771" s="75"/>
      <c r="J2771" s="75"/>
      <c r="K2771" s="36"/>
      <c r="L2771" s="82"/>
      <c r="M2771" s="82"/>
      <c r="N2771" s="77"/>
      <c r="O2771" s="84" t="s">
        <v>1270</v>
      </c>
      <c r="P2771" s="86">
        <v>43425.160439814812</v>
      </c>
      <c r="Q2771" s="84" t="s">
        <v>1313</v>
      </c>
      <c r="R2771" s="84"/>
      <c r="S2771" s="84"/>
      <c r="T2771" s="84"/>
      <c r="U2771" s="84"/>
      <c r="V2771" s="88" t="s">
        <v>3053</v>
      </c>
      <c r="W2771" s="86">
        <v>43425.160439814812</v>
      </c>
      <c r="X2771" s="88" t="s">
        <v>3859</v>
      </c>
      <c r="Y2771" s="84"/>
      <c r="Z2771" s="84"/>
      <c r="AA2771" s="87" t="s">
        <v>4989</v>
      </c>
      <c r="AB2771" s="84"/>
      <c r="AC2771" s="84" t="b">
        <v>0</v>
      </c>
      <c r="AD2771" s="84">
        <v>0</v>
      </c>
      <c r="AE2771" s="87" t="s">
        <v>5552</v>
      </c>
      <c r="AF2771" s="84" t="b">
        <v>0</v>
      </c>
      <c r="AG2771" s="84" t="s">
        <v>5604</v>
      </c>
      <c r="AH2771" s="84"/>
      <c r="AI2771" s="87" t="s">
        <v>5552</v>
      </c>
      <c r="AJ2771" s="84" t="b">
        <v>0</v>
      </c>
      <c r="AK2771" s="84">
        <v>43</v>
      </c>
      <c r="AL2771" s="87" t="s">
        <v>4992</v>
      </c>
      <c r="AM2771" s="84" t="s">
        <v>5682</v>
      </c>
      <c r="AN2771" s="84" t="b">
        <v>0</v>
      </c>
      <c r="AO2771" s="87" t="s">
        <v>4992</v>
      </c>
      <c r="AP2771" s="84" t="s">
        <v>179</v>
      </c>
      <c r="AQ2771" s="84">
        <v>0</v>
      </c>
      <c r="AR2771" s="84">
        <v>0</v>
      </c>
      <c r="AS2771" s="84"/>
      <c r="AT2771" s="84"/>
      <c r="AU2771" s="84"/>
      <c r="AV2771" s="84"/>
      <c r="AW2771" s="84"/>
      <c r="AX2771" s="84"/>
      <c r="AY2771" s="84"/>
      <c r="AZ2771" s="84"/>
    </row>
    <row r="2772" spans="1:52" x14ac:dyDescent="0.55000000000000004">
      <c r="A2772" s="69" t="s">
        <v>696</v>
      </c>
      <c r="B2772" s="69" t="s">
        <v>977</v>
      </c>
      <c r="C2772" s="70"/>
      <c r="D2772" s="71"/>
      <c r="E2772" s="72"/>
      <c r="F2772" s="73"/>
      <c r="G2772" s="70"/>
      <c r="H2772" s="74"/>
      <c r="I2772" s="75"/>
      <c r="J2772" s="75"/>
      <c r="K2772" s="36"/>
      <c r="L2772" s="82"/>
      <c r="M2772" s="82"/>
      <c r="N2772" s="77"/>
      <c r="O2772" s="84" t="s">
        <v>1270</v>
      </c>
      <c r="P2772" s="86">
        <v>43425.160439814812</v>
      </c>
      <c r="Q2772" s="84" t="s">
        <v>1313</v>
      </c>
      <c r="R2772" s="84"/>
      <c r="S2772" s="84"/>
      <c r="T2772" s="84"/>
      <c r="U2772" s="84"/>
      <c r="V2772" s="88" t="s">
        <v>3053</v>
      </c>
      <c r="W2772" s="86">
        <v>43425.160439814812</v>
      </c>
      <c r="X2772" s="88" t="s">
        <v>3859</v>
      </c>
      <c r="Y2772" s="84"/>
      <c r="Z2772" s="84"/>
      <c r="AA2772" s="87" t="s">
        <v>4989</v>
      </c>
      <c r="AB2772" s="84"/>
      <c r="AC2772" s="84" t="b">
        <v>0</v>
      </c>
      <c r="AD2772" s="84">
        <v>0</v>
      </c>
      <c r="AE2772" s="87" t="s">
        <v>5552</v>
      </c>
      <c r="AF2772" s="84" t="b">
        <v>0</v>
      </c>
      <c r="AG2772" s="84" t="s">
        <v>5604</v>
      </c>
      <c r="AH2772" s="84"/>
      <c r="AI2772" s="87" t="s">
        <v>5552</v>
      </c>
      <c r="AJ2772" s="84" t="b">
        <v>0</v>
      </c>
      <c r="AK2772" s="84">
        <v>43</v>
      </c>
      <c r="AL2772" s="87" t="s">
        <v>4992</v>
      </c>
      <c r="AM2772" s="84" t="s">
        <v>5682</v>
      </c>
      <c r="AN2772" s="84" t="b">
        <v>0</v>
      </c>
      <c r="AO2772" s="87" t="s">
        <v>4992</v>
      </c>
      <c r="AP2772" s="84" t="s">
        <v>179</v>
      </c>
      <c r="AQ2772" s="84">
        <v>0</v>
      </c>
      <c r="AR2772" s="84">
        <v>0</v>
      </c>
      <c r="AS2772" s="84"/>
      <c r="AT2772" s="84"/>
      <c r="AU2772" s="84"/>
      <c r="AV2772" s="84"/>
      <c r="AW2772" s="84"/>
      <c r="AX2772" s="84"/>
      <c r="AY2772" s="84"/>
      <c r="AZ2772" s="84"/>
    </row>
    <row r="2773" spans="1:52" x14ac:dyDescent="0.55000000000000004">
      <c r="A2773" s="69" t="s">
        <v>696</v>
      </c>
      <c r="B2773" s="69" t="s">
        <v>978</v>
      </c>
      <c r="C2773" s="70"/>
      <c r="D2773" s="71"/>
      <c r="E2773" s="72"/>
      <c r="F2773" s="73"/>
      <c r="G2773" s="70"/>
      <c r="H2773" s="74"/>
      <c r="I2773" s="75"/>
      <c r="J2773" s="75"/>
      <c r="K2773" s="36"/>
      <c r="L2773" s="82"/>
      <c r="M2773" s="82"/>
      <c r="N2773" s="77"/>
      <c r="O2773" s="84" t="s">
        <v>1270</v>
      </c>
      <c r="P2773" s="86">
        <v>43425.160439814812</v>
      </c>
      <c r="Q2773" s="84" t="s">
        <v>1313</v>
      </c>
      <c r="R2773" s="84"/>
      <c r="S2773" s="84"/>
      <c r="T2773" s="84"/>
      <c r="U2773" s="84"/>
      <c r="V2773" s="88" t="s">
        <v>3053</v>
      </c>
      <c r="W2773" s="86">
        <v>43425.160439814812</v>
      </c>
      <c r="X2773" s="88" t="s">
        <v>3859</v>
      </c>
      <c r="Y2773" s="84"/>
      <c r="Z2773" s="84"/>
      <c r="AA2773" s="87" t="s">
        <v>4989</v>
      </c>
      <c r="AB2773" s="84"/>
      <c r="AC2773" s="84" t="b">
        <v>0</v>
      </c>
      <c r="AD2773" s="84">
        <v>0</v>
      </c>
      <c r="AE2773" s="87" t="s">
        <v>5552</v>
      </c>
      <c r="AF2773" s="84" t="b">
        <v>0</v>
      </c>
      <c r="AG2773" s="84" t="s">
        <v>5604</v>
      </c>
      <c r="AH2773" s="84"/>
      <c r="AI2773" s="87" t="s">
        <v>5552</v>
      </c>
      <c r="AJ2773" s="84" t="b">
        <v>0</v>
      </c>
      <c r="AK2773" s="84">
        <v>43</v>
      </c>
      <c r="AL2773" s="87" t="s">
        <v>4992</v>
      </c>
      <c r="AM2773" s="84" t="s">
        <v>5682</v>
      </c>
      <c r="AN2773" s="84" t="b">
        <v>0</v>
      </c>
      <c r="AO2773" s="87" t="s">
        <v>4992</v>
      </c>
      <c r="AP2773" s="84" t="s">
        <v>179</v>
      </c>
      <c r="AQ2773" s="84">
        <v>0</v>
      </c>
      <c r="AR2773" s="84">
        <v>0</v>
      </c>
      <c r="AS2773" s="84"/>
      <c r="AT2773" s="84"/>
      <c r="AU2773" s="84"/>
      <c r="AV2773" s="84"/>
      <c r="AW2773" s="84"/>
      <c r="AX2773" s="84"/>
      <c r="AY2773" s="84"/>
      <c r="AZ2773" s="84"/>
    </row>
    <row r="2774" spans="1:52" x14ac:dyDescent="0.55000000000000004">
      <c r="A2774" s="69" t="s">
        <v>696</v>
      </c>
      <c r="B2774" s="69" t="s">
        <v>979</v>
      </c>
      <c r="C2774" s="70"/>
      <c r="D2774" s="71"/>
      <c r="E2774" s="72"/>
      <c r="F2774" s="73"/>
      <c r="G2774" s="70"/>
      <c r="H2774" s="74"/>
      <c r="I2774" s="75"/>
      <c r="J2774" s="75"/>
      <c r="K2774" s="36"/>
      <c r="L2774" s="82"/>
      <c r="M2774" s="82"/>
      <c r="N2774" s="77"/>
      <c r="O2774" s="84" t="s">
        <v>1270</v>
      </c>
      <c r="P2774" s="86">
        <v>43425.160439814812</v>
      </c>
      <c r="Q2774" s="84" t="s">
        <v>1313</v>
      </c>
      <c r="R2774" s="84"/>
      <c r="S2774" s="84"/>
      <c r="T2774" s="84"/>
      <c r="U2774" s="84"/>
      <c r="V2774" s="88" t="s">
        <v>3053</v>
      </c>
      <c r="W2774" s="86">
        <v>43425.160439814812</v>
      </c>
      <c r="X2774" s="88" t="s">
        <v>3859</v>
      </c>
      <c r="Y2774" s="84"/>
      <c r="Z2774" s="84"/>
      <c r="AA2774" s="87" t="s">
        <v>4989</v>
      </c>
      <c r="AB2774" s="84"/>
      <c r="AC2774" s="84" t="b">
        <v>0</v>
      </c>
      <c r="AD2774" s="84">
        <v>0</v>
      </c>
      <c r="AE2774" s="87" t="s">
        <v>5552</v>
      </c>
      <c r="AF2774" s="84" t="b">
        <v>0</v>
      </c>
      <c r="AG2774" s="84" t="s">
        <v>5604</v>
      </c>
      <c r="AH2774" s="84"/>
      <c r="AI2774" s="87" t="s">
        <v>5552</v>
      </c>
      <c r="AJ2774" s="84" t="b">
        <v>0</v>
      </c>
      <c r="AK2774" s="84">
        <v>43</v>
      </c>
      <c r="AL2774" s="87" t="s">
        <v>4992</v>
      </c>
      <c r="AM2774" s="84" t="s">
        <v>5682</v>
      </c>
      <c r="AN2774" s="84" t="b">
        <v>0</v>
      </c>
      <c r="AO2774" s="87" t="s">
        <v>4992</v>
      </c>
      <c r="AP2774" s="84" t="s">
        <v>179</v>
      </c>
      <c r="AQ2774" s="84">
        <v>0</v>
      </c>
      <c r="AR2774" s="84">
        <v>0</v>
      </c>
      <c r="AS2774" s="84"/>
      <c r="AT2774" s="84"/>
      <c r="AU2774" s="84"/>
      <c r="AV2774" s="84"/>
      <c r="AW2774" s="84"/>
      <c r="AX2774" s="84"/>
      <c r="AY2774" s="84"/>
      <c r="AZ2774" s="84"/>
    </row>
    <row r="2775" spans="1:52" x14ac:dyDescent="0.55000000000000004">
      <c r="A2775" s="69" t="s">
        <v>696</v>
      </c>
      <c r="B2775" s="69" t="s">
        <v>980</v>
      </c>
      <c r="C2775" s="70"/>
      <c r="D2775" s="71"/>
      <c r="E2775" s="72"/>
      <c r="F2775" s="73"/>
      <c r="G2775" s="70"/>
      <c r="H2775" s="74"/>
      <c r="I2775" s="75"/>
      <c r="J2775" s="75"/>
      <c r="K2775" s="36"/>
      <c r="L2775" s="82"/>
      <c r="M2775" s="82"/>
      <c r="N2775" s="77"/>
      <c r="O2775" s="84" t="s">
        <v>1270</v>
      </c>
      <c r="P2775" s="86">
        <v>43425.160439814812</v>
      </c>
      <c r="Q2775" s="84" t="s">
        <v>1313</v>
      </c>
      <c r="R2775" s="84"/>
      <c r="S2775" s="84"/>
      <c r="T2775" s="84"/>
      <c r="U2775" s="84"/>
      <c r="V2775" s="88" t="s">
        <v>3053</v>
      </c>
      <c r="W2775" s="86">
        <v>43425.160439814812</v>
      </c>
      <c r="X2775" s="88" t="s">
        <v>3859</v>
      </c>
      <c r="Y2775" s="84"/>
      <c r="Z2775" s="84"/>
      <c r="AA2775" s="87" t="s">
        <v>4989</v>
      </c>
      <c r="AB2775" s="84"/>
      <c r="AC2775" s="84" t="b">
        <v>0</v>
      </c>
      <c r="AD2775" s="84">
        <v>0</v>
      </c>
      <c r="AE2775" s="87" t="s">
        <v>5552</v>
      </c>
      <c r="AF2775" s="84" t="b">
        <v>0</v>
      </c>
      <c r="AG2775" s="84" t="s">
        <v>5604</v>
      </c>
      <c r="AH2775" s="84"/>
      <c r="AI2775" s="87" t="s">
        <v>5552</v>
      </c>
      <c r="AJ2775" s="84" t="b">
        <v>0</v>
      </c>
      <c r="AK2775" s="84">
        <v>43</v>
      </c>
      <c r="AL2775" s="87" t="s">
        <v>4992</v>
      </c>
      <c r="AM2775" s="84" t="s">
        <v>5682</v>
      </c>
      <c r="AN2775" s="84" t="b">
        <v>0</v>
      </c>
      <c r="AO2775" s="87" t="s">
        <v>4992</v>
      </c>
      <c r="AP2775" s="84" t="s">
        <v>179</v>
      </c>
      <c r="AQ2775" s="84">
        <v>0</v>
      </c>
      <c r="AR2775" s="84">
        <v>0</v>
      </c>
      <c r="AS2775" s="84"/>
      <c r="AT2775" s="84"/>
      <c r="AU2775" s="84"/>
      <c r="AV2775" s="84"/>
      <c r="AW2775" s="84"/>
      <c r="AX2775" s="84"/>
      <c r="AY2775" s="84"/>
      <c r="AZ2775" s="84"/>
    </row>
    <row r="2776" spans="1:52" x14ac:dyDescent="0.55000000000000004">
      <c r="A2776" s="69" t="s">
        <v>696</v>
      </c>
      <c r="B2776" s="69" t="s">
        <v>981</v>
      </c>
      <c r="C2776" s="70"/>
      <c r="D2776" s="71"/>
      <c r="E2776" s="72"/>
      <c r="F2776" s="73"/>
      <c r="G2776" s="70"/>
      <c r="H2776" s="74"/>
      <c r="I2776" s="75"/>
      <c r="J2776" s="75"/>
      <c r="K2776" s="36"/>
      <c r="L2776" s="82"/>
      <c r="M2776" s="82"/>
      <c r="N2776" s="77"/>
      <c r="O2776" s="84" t="s">
        <v>1270</v>
      </c>
      <c r="P2776" s="86">
        <v>43425.160439814812</v>
      </c>
      <c r="Q2776" s="84" t="s">
        <v>1313</v>
      </c>
      <c r="R2776" s="84"/>
      <c r="S2776" s="84"/>
      <c r="T2776" s="84"/>
      <c r="U2776" s="84"/>
      <c r="V2776" s="88" t="s">
        <v>3053</v>
      </c>
      <c r="W2776" s="86">
        <v>43425.160439814812</v>
      </c>
      <c r="X2776" s="88" t="s">
        <v>3859</v>
      </c>
      <c r="Y2776" s="84"/>
      <c r="Z2776" s="84"/>
      <c r="AA2776" s="87" t="s">
        <v>4989</v>
      </c>
      <c r="AB2776" s="84"/>
      <c r="AC2776" s="84" t="b">
        <v>0</v>
      </c>
      <c r="AD2776" s="84">
        <v>0</v>
      </c>
      <c r="AE2776" s="87" t="s">
        <v>5552</v>
      </c>
      <c r="AF2776" s="84" t="b">
        <v>0</v>
      </c>
      <c r="AG2776" s="84" t="s">
        <v>5604</v>
      </c>
      <c r="AH2776" s="84"/>
      <c r="AI2776" s="87" t="s">
        <v>5552</v>
      </c>
      <c r="AJ2776" s="84" t="b">
        <v>0</v>
      </c>
      <c r="AK2776" s="84">
        <v>43</v>
      </c>
      <c r="AL2776" s="87" t="s">
        <v>4992</v>
      </c>
      <c r="AM2776" s="84" t="s">
        <v>5682</v>
      </c>
      <c r="AN2776" s="84" t="b">
        <v>0</v>
      </c>
      <c r="AO2776" s="87" t="s">
        <v>4992</v>
      </c>
      <c r="AP2776" s="84" t="s">
        <v>179</v>
      </c>
      <c r="AQ2776" s="84">
        <v>0</v>
      </c>
      <c r="AR2776" s="84">
        <v>0</v>
      </c>
      <c r="AS2776" s="84"/>
      <c r="AT2776" s="84"/>
      <c r="AU2776" s="84"/>
      <c r="AV2776" s="84"/>
      <c r="AW2776" s="84"/>
      <c r="AX2776" s="84"/>
      <c r="AY2776" s="84"/>
      <c r="AZ2776" s="84"/>
    </row>
    <row r="2777" spans="1:52" x14ac:dyDescent="0.55000000000000004">
      <c r="A2777" s="69" t="s">
        <v>696</v>
      </c>
      <c r="B2777" s="69" t="s">
        <v>982</v>
      </c>
      <c r="C2777" s="70"/>
      <c r="D2777" s="71"/>
      <c r="E2777" s="72"/>
      <c r="F2777" s="73"/>
      <c r="G2777" s="70"/>
      <c r="H2777" s="74"/>
      <c r="I2777" s="75"/>
      <c r="J2777" s="75"/>
      <c r="K2777" s="36"/>
      <c r="L2777" s="82"/>
      <c r="M2777" s="82"/>
      <c r="N2777" s="77"/>
      <c r="O2777" s="84" t="s">
        <v>1270</v>
      </c>
      <c r="P2777" s="86">
        <v>43425.160439814812</v>
      </c>
      <c r="Q2777" s="84" t="s">
        <v>1313</v>
      </c>
      <c r="R2777" s="84"/>
      <c r="S2777" s="84"/>
      <c r="T2777" s="84"/>
      <c r="U2777" s="84"/>
      <c r="V2777" s="88" t="s">
        <v>3053</v>
      </c>
      <c r="W2777" s="86">
        <v>43425.160439814812</v>
      </c>
      <c r="X2777" s="88" t="s">
        <v>3859</v>
      </c>
      <c r="Y2777" s="84"/>
      <c r="Z2777" s="84"/>
      <c r="AA2777" s="87" t="s">
        <v>4989</v>
      </c>
      <c r="AB2777" s="84"/>
      <c r="AC2777" s="84" t="b">
        <v>0</v>
      </c>
      <c r="AD2777" s="84">
        <v>0</v>
      </c>
      <c r="AE2777" s="87" t="s">
        <v>5552</v>
      </c>
      <c r="AF2777" s="84" t="b">
        <v>0</v>
      </c>
      <c r="AG2777" s="84" t="s">
        <v>5604</v>
      </c>
      <c r="AH2777" s="84"/>
      <c r="AI2777" s="87" t="s">
        <v>5552</v>
      </c>
      <c r="AJ2777" s="84" t="b">
        <v>0</v>
      </c>
      <c r="AK2777" s="84">
        <v>43</v>
      </c>
      <c r="AL2777" s="87" t="s">
        <v>4992</v>
      </c>
      <c r="AM2777" s="84" t="s">
        <v>5682</v>
      </c>
      <c r="AN2777" s="84" t="b">
        <v>0</v>
      </c>
      <c r="AO2777" s="87" t="s">
        <v>4992</v>
      </c>
      <c r="AP2777" s="84" t="s">
        <v>179</v>
      </c>
      <c r="AQ2777" s="84">
        <v>0</v>
      </c>
      <c r="AR2777" s="84">
        <v>0</v>
      </c>
      <c r="AS2777" s="84"/>
      <c r="AT2777" s="84"/>
      <c r="AU2777" s="84"/>
      <c r="AV2777" s="84"/>
      <c r="AW2777" s="84"/>
      <c r="AX2777" s="84"/>
      <c r="AY2777" s="84"/>
      <c r="AZ2777" s="84"/>
    </row>
    <row r="2778" spans="1:52" x14ac:dyDescent="0.55000000000000004">
      <c r="A2778" s="69" t="s">
        <v>696</v>
      </c>
      <c r="B2778" s="69" t="s">
        <v>983</v>
      </c>
      <c r="C2778" s="70"/>
      <c r="D2778" s="71"/>
      <c r="E2778" s="72"/>
      <c r="F2778" s="73"/>
      <c r="G2778" s="70"/>
      <c r="H2778" s="74"/>
      <c r="I2778" s="75"/>
      <c r="J2778" s="75"/>
      <c r="K2778" s="36"/>
      <c r="L2778" s="82"/>
      <c r="M2778" s="82"/>
      <c r="N2778" s="77"/>
      <c r="O2778" s="84" t="s">
        <v>1270</v>
      </c>
      <c r="P2778" s="86">
        <v>43425.160439814812</v>
      </c>
      <c r="Q2778" s="84" t="s">
        <v>1313</v>
      </c>
      <c r="R2778" s="84"/>
      <c r="S2778" s="84"/>
      <c r="T2778" s="84"/>
      <c r="U2778" s="84"/>
      <c r="V2778" s="88" t="s">
        <v>3053</v>
      </c>
      <c r="W2778" s="86">
        <v>43425.160439814812</v>
      </c>
      <c r="X2778" s="88" t="s">
        <v>3859</v>
      </c>
      <c r="Y2778" s="84"/>
      <c r="Z2778" s="84"/>
      <c r="AA2778" s="87" t="s">
        <v>4989</v>
      </c>
      <c r="AB2778" s="84"/>
      <c r="AC2778" s="84" t="b">
        <v>0</v>
      </c>
      <c r="AD2778" s="84">
        <v>0</v>
      </c>
      <c r="AE2778" s="87" t="s">
        <v>5552</v>
      </c>
      <c r="AF2778" s="84" t="b">
        <v>0</v>
      </c>
      <c r="AG2778" s="84" t="s">
        <v>5604</v>
      </c>
      <c r="AH2778" s="84"/>
      <c r="AI2778" s="87" t="s">
        <v>5552</v>
      </c>
      <c r="AJ2778" s="84" t="b">
        <v>0</v>
      </c>
      <c r="AK2778" s="84">
        <v>43</v>
      </c>
      <c r="AL2778" s="87" t="s">
        <v>4992</v>
      </c>
      <c r="AM2778" s="84" t="s">
        <v>5682</v>
      </c>
      <c r="AN2778" s="84" t="b">
        <v>0</v>
      </c>
      <c r="AO2778" s="87" t="s">
        <v>4992</v>
      </c>
      <c r="AP2778" s="84" t="s">
        <v>179</v>
      </c>
      <c r="AQ2778" s="84">
        <v>0</v>
      </c>
      <c r="AR2778" s="84">
        <v>0</v>
      </c>
      <c r="AS2778" s="84"/>
      <c r="AT2778" s="84"/>
      <c r="AU2778" s="84"/>
      <c r="AV2778" s="84"/>
      <c r="AW2778" s="84"/>
      <c r="AX2778" s="84"/>
      <c r="AY2778" s="84"/>
      <c r="AZ2778" s="84"/>
    </row>
    <row r="2779" spans="1:52" x14ac:dyDescent="0.55000000000000004">
      <c r="A2779" s="69" t="s">
        <v>696</v>
      </c>
      <c r="B2779" s="69" t="s">
        <v>704</v>
      </c>
      <c r="C2779" s="70"/>
      <c r="D2779" s="71"/>
      <c r="E2779" s="72"/>
      <c r="F2779" s="73"/>
      <c r="G2779" s="70"/>
      <c r="H2779" s="74"/>
      <c r="I2779" s="75"/>
      <c r="J2779" s="75"/>
      <c r="K2779" s="36"/>
      <c r="L2779" s="82"/>
      <c r="M2779" s="82"/>
      <c r="N2779" s="77"/>
      <c r="O2779" s="84" t="s">
        <v>1270</v>
      </c>
      <c r="P2779" s="86">
        <v>43425.160439814812</v>
      </c>
      <c r="Q2779" s="84" t="s">
        <v>1313</v>
      </c>
      <c r="R2779" s="84"/>
      <c r="S2779" s="84"/>
      <c r="T2779" s="84"/>
      <c r="U2779" s="84"/>
      <c r="V2779" s="88" t="s">
        <v>3053</v>
      </c>
      <c r="W2779" s="86">
        <v>43425.160439814812</v>
      </c>
      <c r="X2779" s="88" t="s">
        <v>3859</v>
      </c>
      <c r="Y2779" s="84"/>
      <c r="Z2779" s="84"/>
      <c r="AA2779" s="87" t="s">
        <v>4989</v>
      </c>
      <c r="AB2779" s="84"/>
      <c r="AC2779" s="84" t="b">
        <v>0</v>
      </c>
      <c r="AD2779" s="84">
        <v>0</v>
      </c>
      <c r="AE2779" s="87" t="s">
        <v>5552</v>
      </c>
      <c r="AF2779" s="84" t="b">
        <v>0</v>
      </c>
      <c r="AG2779" s="84" t="s">
        <v>5604</v>
      </c>
      <c r="AH2779" s="84"/>
      <c r="AI2779" s="87" t="s">
        <v>5552</v>
      </c>
      <c r="AJ2779" s="84" t="b">
        <v>0</v>
      </c>
      <c r="AK2779" s="84">
        <v>43</v>
      </c>
      <c r="AL2779" s="87" t="s">
        <v>4992</v>
      </c>
      <c r="AM2779" s="84" t="s">
        <v>5682</v>
      </c>
      <c r="AN2779" s="84" t="b">
        <v>0</v>
      </c>
      <c r="AO2779" s="87" t="s">
        <v>4992</v>
      </c>
      <c r="AP2779" s="84" t="s">
        <v>179</v>
      </c>
      <c r="AQ2779" s="84">
        <v>0</v>
      </c>
      <c r="AR2779" s="84">
        <v>0</v>
      </c>
      <c r="AS2779" s="84"/>
      <c r="AT2779" s="84"/>
      <c r="AU2779" s="84"/>
      <c r="AV2779" s="84"/>
      <c r="AW2779" s="84"/>
      <c r="AX2779" s="84"/>
      <c r="AY2779" s="84"/>
      <c r="AZ2779" s="84"/>
    </row>
    <row r="2780" spans="1:52" x14ac:dyDescent="0.55000000000000004">
      <c r="A2780" s="69" t="s">
        <v>696</v>
      </c>
      <c r="B2780" s="69" t="s">
        <v>984</v>
      </c>
      <c r="C2780" s="70"/>
      <c r="D2780" s="71"/>
      <c r="E2780" s="72"/>
      <c r="F2780" s="73"/>
      <c r="G2780" s="70"/>
      <c r="H2780" s="74"/>
      <c r="I2780" s="75"/>
      <c r="J2780" s="75"/>
      <c r="K2780" s="36"/>
      <c r="L2780" s="82"/>
      <c r="M2780" s="82"/>
      <c r="N2780" s="77"/>
      <c r="O2780" s="84" t="s">
        <v>1270</v>
      </c>
      <c r="P2780" s="86">
        <v>43425.160439814812</v>
      </c>
      <c r="Q2780" s="84" t="s">
        <v>1313</v>
      </c>
      <c r="R2780" s="84"/>
      <c r="S2780" s="84"/>
      <c r="T2780" s="84"/>
      <c r="U2780" s="84"/>
      <c r="V2780" s="88" t="s">
        <v>3053</v>
      </c>
      <c r="W2780" s="86">
        <v>43425.160439814812</v>
      </c>
      <c r="X2780" s="88" t="s">
        <v>3859</v>
      </c>
      <c r="Y2780" s="84"/>
      <c r="Z2780" s="84"/>
      <c r="AA2780" s="87" t="s">
        <v>4989</v>
      </c>
      <c r="AB2780" s="84"/>
      <c r="AC2780" s="84" t="b">
        <v>0</v>
      </c>
      <c r="AD2780" s="84">
        <v>0</v>
      </c>
      <c r="AE2780" s="87" t="s">
        <v>5552</v>
      </c>
      <c r="AF2780" s="84" t="b">
        <v>0</v>
      </c>
      <c r="AG2780" s="84" t="s">
        <v>5604</v>
      </c>
      <c r="AH2780" s="84"/>
      <c r="AI2780" s="87" t="s">
        <v>5552</v>
      </c>
      <c r="AJ2780" s="84" t="b">
        <v>0</v>
      </c>
      <c r="AK2780" s="84">
        <v>43</v>
      </c>
      <c r="AL2780" s="87" t="s">
        <v>4992</v>
      </c>
      <c r="AM2780" s="84" t="s">
        <v>5682</v>
      </c>
      <c r="AN2780" s="84" t="b">
        <v>0</v>
      </c>
      <c r="AO2780" s="87" t="s">
        <v>4992</v>
      </c>
      <c r="AP2780" s="84" t="s">
        <v>179</v>
      </c>
      <c r="AQ2780" s="84">
        <v>0</v>
      </c>
      <c r="AR2780" s="84">
        <v>0</v>
      </c>
      <c r="AS2780" s="84"/>
      <c r="AT2780" s="84"/>
      <c r="AU2780" s="84"/>
      <c r="AV2780" s="84"/>
      <c r="AW2780" s="84"/>
      <c r="AX2780" s="84"/>
      <c r="AY2780" s="84"/>
      <c r="AZ2780" s="84"/>
    </row>
    <row r="2781" spans="1:52" x14ac:dyDescent="0.55000000000000004">
      <c r="A2781" s="69" t="s">
        <v>696</v>
      </c>
      <c r="B2781" s="69" t="s">
        <v>985</v>
      </c>
      <c r="C2781" s="70"/>
      <c r="D2781" s="71"/>
      <c r="E2781" s="72"/>
      <c r="F2781" s="73"/>
      <c r="G2781" s="70"/>
      <c r="H2781" s="74"/>
      <c r="I2781" s="75"/>
      <c r="J2781" s="75"/>
      <c r="K2781" s="36"/>
      <c r="L2781" s="82"/>
      <c r="M2781" s="82"/>
      <c r="N2781" s="77"/>
      <c r="O2781" s="84" t="s">
        <v>1270</v>
      </c>
      <c r="P2781" s="86">
        <v>43425.160439814812</v>
      </c>
      <c r="Q2781" s="84" t="s">
        <v>1313</v>
      </c>
      <c r="R2781" s="84"/>
      <c r="S2781" s="84"/>
      <c r="T2781" s="84"/>
      <c r="U2781" s="84"/>
      <c r="V2781" s="88" t="s">
        <v>3053</v>
      </c>
      <c r="W2781" s="86">
        <v>43425.160439814812</v>
      </c>
      <c r="X2781" s="88" t="s">
        <v>3859</v>
      </c>
      <c r="Y2781" s="84"/>
      <c r="Z2781" s="84"/>
      <c r="AA2781" s="87" t="s">
        <v>4989</v>
      </c>
      <c r="AB2781" s="84"/>
      <c r="AC2781" s="84" t="b">
        <v>0</v>
      </c>
      <c r="AD2781" s="84">
        <v>0</v>
      </c>
      <c r="AE2781" s="87" t="s">
        <v>5552</v>
      </c>
      <c r="AF2781" s="84" t="b">
        <v>0</v>
      </c>
      <c r="AG2781" s="84" t="s">
        <v>5604</v>
      </c>
      <c r="AH2781" s="84"/>
      <c r="AI2781" s="87" t="s">
        <v>5552</v>
      </c>
      <c r="AJ2781" s="84" t="b">
        <v>0</v>
      </c>
      <c r="AK2781" s="84">
        <v>43</v>
      </c>
      <c r="AL2781" s="87" t="s">
        <v>4992</v>
      </c>
      <c r="AM2781" s="84" t="s">
        <v>5682</v>
      </c>
      <c r="AN2781" s="84" t="b">
        <v>0</v>
      </c>
      <c r="AO2781" s="87" t="s">
        <v>4992</v>
      </c>
      <c r="AP2781" s="84" t="s">
        <v>179</v>
      </c>
      <c r="AQ2781" s="84">
        <v>0</v>
      </c>
      <c r="AR2781" s="84">
        <v>0</v>
      </c>
      <c r="AS2781" s="84"/>
      <c r="AT2781" s="84"/>
      <c r="AU2781" s="84"/>
      <c r="AV2781" s="84"/>
      <c r="AW2781" s="84"/>
      <c r="AX2781" s="84"/>
      <c r="AY2781" s="84"/>
      <c r="AZ2781" s="84"/>
    </row>
    <row r="2782" spans="1:52" x14ac:dyDescent="0.55000000000000004">
      <c r="A2782" s="69" t="s">
        <v>696</v>
      </c>
      <c r="B2782" s="69" t="s">
        <v>701</v>
      </c>
      <c r="C2782" s="70"/>
      <c r="D2782" s="71"/>
      <c r="E2782" s="72"/>
      <c r="F2782" s="73"/>
      <c r="G2782" s="70"/>
      <c r="H2782" s="74"/>
      <c r="I2782" s="75"/>
      <c r="J2782" s="75"/>
      <c r="K2782" s="36"/>
      <c r="L2782" s="82"/>
      <c r="M2782" s="82"/>
      <c r="N2782" s="77"/>
      <c r="O2782" s="84" t="s">
        <v>1270</v>
      </c>
      <c r="P2782" s="86">
        <v>43425.160439814812</v>
      </c>
      <c r="Q2782" s="84" t="s">
        <v>1313</v>
      </c>
      <c r="R2782" s="84"/>
      <c r="S2782" s="84"/>
      <c r="T2782" s="84"/>
      <c r="U2782" s="84"/>
      <c r="V2782" s="88" t="s">
        <v>3053</v>
      </c>
      <c r="W2782" s="86">
        <v>43425.160439814812</v>
      </c>
      <c r="X2782" s="88" t="s">
        <v>3859</v>
      </c>
      <c r="Y2782" s="84"/>
      <c r="Z2782" s="84"/>
      <c r="AA2782" s="87" t="s">
        <v>4989</v>
      </c>
      <c r="AB2782" s="84"/>
      <c r="AC2782" s="84" t="b">
        <v>0</v>
      </c>
      <c r="AD2782" s="84">
        <v>0</v>
      </c>
      <c r="AE2782" s="87" t="s">
        <v>5552</v>
      </c>
      <c r="AF2782" s="84" t="b">
        <v>0</v>
      </c>
      <c r="AG2782" s="84" t="s">
        <v>5604</v>
      </c>
      <c r="AH2782" s="84"/>
      <c r="AI2782" s="87" t="s">
        <v>5552</v>
      </c>
      <c r="AJ2782" s="84" t="b">
        <v>0</v>
      </c>
      <c r="AK2782" s="84">
        <v>43</v>
      </c>
      <c r="AL2782" s="87" t="s">
        <v>4992</v>
      </c>
      <c r="AM2782" s="84" t="s">
        <v>5682</v>
      </c>
      <c r="AN2782" s="84" t="b">
        <v>0</v>
      </c>
      <c r="AO2782" s="87" t="s">
        <v>4992</v>
      </c>
      <c r="AP2782" s="84" t="s">
        <v>179</v>
      </c>
      <c r="AQ2782" s="84">
        <v>0</v>
      </c>
      <c r="AR2782" s="84">
        <v>0</v>
      </c>
      <c r="AS2782" s="84"/>
      <c r="AT2782" s="84"/>
      <c r="AU2782" s="84"/>
      <c r="AV2782" s="84"/>
      <c r="AW2782" s="84"/>
      <c r="AX2782" s="84"/>
      <c r="AY2782" s="84"/>
      <c r="AZ2782" s="84"/>
    </row>
    <row r="2783" spans="1:52" x14ac:dyDescent="0.55000000000000004">
      <c r="A2783" s="69" t="s">
        <v>696</v>
      </c>
      <c r="B2783" s="69" t="s">
        <v>986</v>
      </c>
      <c r="C2783" s="70"/>
      <c r="D2783" s="71"/>
      <c r="E2783" s="72"/>
      <c r="F2783" s="73"/>
      <c r="G2783" s="70"/>
      <c r="H2783" s="74"/>
      <c r="I2783" s="75"/>
      <c r="J2783" s="75"/>
      <c r="K2783" s="36"/>
      <c r="L2783" s="82"/>
      <c r="M2783" s="82"/>
      <c r="N2783" s="77"/>
      <c r="O2783" s="84" t="s">
        <v>1270</v>
      </c>
      <c r="P2783" s="86">
        <v>43425.160439814812</v>
      </c>
      <c r="Q2783" s="84" t="s">
        <v>1313</v>
      </c>
      <c r="R2783" s="84"/>
      <c r="S2783" s="84"/>
      <c r="T2783" s="84"/>
      <c r="U2783" s="84"/>
      <c r="V2783" s="88" t="s">
        <v>3053</v>
      </c>
      <c r="W2783" s="86">
        <v>43425.160439814812</v>
      </c>
      <c r="X2783" s="88" t="s">
        <v>3859</v>
      </c>
      <c r="Y2783" s="84"/>
      <c r="Z2783" s="84"/>
      <c r="AA2783" s="87" t="s">
        <v>4989</v>
      </c>
      <c r="AB2783" s="84"/>
      <c r="AC2783" s="84" t="b">
        <v>0</v>
      </c>
      <c r="AD2783" s="84">
        <v>0</v>
      </c>
      <c r="AE2783" s="87" t="s">
        <v>5552</v>
      </c>
      <c r="AF2783" s="84" t="b">
        <v>0</v>
      </c>
      <c r="AG2783" s="84" t="s">
        <v>5604</v>
      </c>
      <c r="AH2783" s="84"/>
      <c r="AI2783" s="87" t="s">
        <v>5552</v>
      </c>
      <c r="AJ2783" s="84" t="b">
        <v>0</v>
      </c>
      <c r="AK2783" s="84">
        <v>43</v>
      </c>
      <c r="AL2783" s="87" t="s">
        <v>4992</v>
      </c>
      <c r="AM2783" s="84" t="s">
        <v>5682</v>
      </c>
      <c r="AN2783" s="84" t="b">
        <v>0</v>
      </c>
      <c r="AO2783" s="87" t="s">
        <v>4992</v>
      </c>
      <c r="AP2783" s="84" t="s">
        <v>179</v>
      </c>
      <c r="AQ2783" s="84">
        <v>0</v>
      </c>
      <c r="AR2783" s="84">
        <v>0</v>
      </c>
      <c r="AS2783" s="84"/>
      <c r="AT2783" s="84"/>
      <c r="AU2783" s="84"/>
      <c r="AV2783" s="84"/>
      <c r="AW2783" s="84"/>
      <c r="AX2783" s="84"/>
      <c r="AY2783" s="84"/>
      <c r="AZ2783" s="84"/>
    </row>
    <row r="2784" spans="1:52" x14ac:dyDescent="0.55000000000000004">
      <c r="A2784" s="69" t="s">
        <v>696</v>
      </c>
      <c r="B2784" s="69" t="s">
        <v>698</v>
      </c>
      <c r="C2784" s="70"/>
      <c r="D2784" s="71"/>
      <c r="E2784" s="72"/>
      <c r="F2784" s="73"/>
      <c r="G2784" s="70"/>
      <c r="H2784" s="74"/>
      <c r="I2784" s="75"/>
      <c r="J2784" s="75"/>
      <c r="K2784" s="36"/>
      <c r="L2784" s="82"/>
      <c r="M2784" s="82"/>
      <c r="N2784" s="77"/>
      <c r="O2784" s="84" t="s">
        <v>1270</v>
      </c>
      <c r="P2784" s="86">
        <v>43425.160439814812</v>
      </c>
      <c r="Q2784" s="84" t="s">
        <v>1313</v>
      </c>
      <c r="R2784" s="84"/>
      <c r="S2784" s="84"/>
      <c r="T2784" s="84"/>
      <c r="U2784" s="84"/>
      <c r="V2784" s="88" t="s">
        <v>3053</v>
      </c>
      <c r="W2784" s="86">
        <v>43425.160439814812</v>
      </c>
      <c r="X2784" s="88" t="s">
        <v>3859</v>
      </c>
      <c r="Y2784" s="84"/>
      <c r="Z2784" s="84"/>
      <c r="AA2784" s="87" t="s">
        <v>4989</v>
      </c>
      <c r="AB2784" s="84"/>
      <c r="AC2784" s="84" t="b">
        <v>0</v>
      </c>
      <c r="AD2784" s="84">
        <v>0</v>
      </c>
      <c r="AE2784" s="87" t="s">
        <v>5552</v>
      </c>
      <c r="AF2784" s="84" t="b">
        <v>0</v>
      </c>
      <c r="AG2784" s="84" t="s">
        <v>5604</v>
      </c>
      <c r="AH2784" s="84"/>
      <c r="AI2784" s="87" t="s">
        <v>5552</v>
      </c>
      <c r="AJ2784" s="84" t="b">
        <v>0</v>
      </c>
      <c r="AK2784" s="84">
        <v>43</v>
      </c>
      <c r="AL2784" s="87" t="s">
        <v>4992</v>
      </c>
      <c r="AM2784" s="84" t="s">
        <v>5682</v>
      </c>
      <c r="AN2784" s="84" t="b">
        <v>0</v>
      </c>
      <c r="AO2784" s="87" t="s">
        <v>4992</v>
      </c>
      <c r="AP2784" s="84" t="s">
        <v>179</v>
      </c>
      <c r="AQ2784" s="84">
        <v>0</v>
      </c>
      <c r="AR2784" s="84">
        <v>0</v>
      </c>
      <c r="AS2784" s="84"/>
      <c r="AT2784" s="84"/>
      <c r="AU2784" s="84"/>
      <c r="AV2784" s="84"/>
      <c r="AW2784" s="84"/>
      <c r="AX2784" s="84"/>
      <c r="AY2784" s="84"/>
      <c r="AZ2784" s="84"/>
    </row>
    <row r="2785" spans="1:52" x14ac:dyDescent="0.55000000000000004">
      <c r="A2785" s="69" t="s">
        <v>696</v>
      </c>
      <c r="B2785" s="69" t="s">
        <v>987</v>
      </c>
      <c r="C2785" s="70"/>
      <c r="D2785" s="71"/>
      <c r="E2785" s="72"/>
      <c r="F2785" s="73"/>
      <c r="G2785" s="70"/>
      <c r="H2785" s="74"/>
      <c r="I2785" s="75"/>
      <c r="J2785" s="75"/>
      <c r="K2785" s="36"/>
      <c r="L2785" s="82"/>
      <c r="M2785" s="82"/>
      <c r="N2785" s="77"/>
      <c r="O2785" s="84" t="s">
        <v>1270</v>
      </c>
      <c r="P2785" s="86">
        <v>43425.160439814812</v>
      </c>
      <c r="Q2785" s="84" t="s">
        <v>1313</v>
      </c>
      <c r="R2785" s="84"/>
      <c r="S2785" s="84"/>
      <c r="T2785" s="84"/>
      <c r="U2785" s="84"/>
      <c r="V2785" s="88" t="s">
        <v>3053</v>
      </c>
      <c r="W2785" s="86">
        <v>43425.160439814812</v>
      </c>
      <c r="X2785" s="88" t="s">
        <v>3859</v>
      </c>
      <c r="Y2785" s="84"/>
      <c r="Z2785" s="84"/>
      <c r="AA2785" s="87" t="s">
        <v>4989</v>
      </c>
      <c r="AB2785" s="84"/>
      <c r="AC2785" s="84" t="b">
        <v>0</v>
      </c>
      <c r="AD2785" s="84">
        <v>0</v>
      </c>
      <c r="AE2785" s="87" t="s">
        <v>5552</v>
      </c>
      <c r="AF2785" s="84" t="b">
        <v>0</v>
      </c>
      <c r="AG2785" s="84" t="s">
        <v>5604</v>
      </c>
      <c r="AH2785" s="84"/>
      <c r="AI2785" s="87" t="s">
        <v>5552</v>
      </c>
      <c r="AJ2785" s="84" t="b">
        <v>0</v>
      </c>
      <c r="AK2785" s="84">
        <v>43</v>
      </c>
      <c r="AL2785" s="87" t="s">
        <v>4992</v>
      </c>
      <c r="AM2785" s="84" t="s">
        <v>5682</v>
      </c>
      <c r="AN2785" s="84" t="b">
        <v>0</v>
      </c>
      <c r="AO2785" s="87" t="s">
        <v>4992</v>
      </c>
      <c r="AP2785" s="84" t="s">
        <v>179</v>
      </c>
      <c r="AQ2785" s="84">
        <v>0</v>
      </c>
      <c r="AR2785" s="84">
        <v>0</v>
      </c>
      <c r="AS2785" s="84"/>
      <c r="AT2785" s="84"/>
      <c r="AU2785" s="84"/>
      <c r="AV2785" s="84"/>
      <c r="AW2785" s="84"/>
      <c r="AX2785" s="84"/>
      <c r="AY2785" s="84"/>
      <c r="AZ2785" s="84"/>
    </row>
    <row r="2786" spans="1:52" x14ac:dyDescent="0.55000000000000004">
      <c r="A2786" s="69" t="s">
        <v>696</v>
      </c>
      <c r="B2786" s="69" t="s">
        <v>988</v>
      </c>
      <c r="C2786" s="70"/>
      <c r="D2786" s="71"/>
      <c r="E2786" s="72"/>
      <c r="F2786" s="73"/>
      <c r="G2786" s="70"/>
      <c r="H2786" s="74"/>
      <c r="I2786" s="75"/>
      <c r="J2786" s="75"/>
      <c r="K2786" s="36"/>
      <c r="L2786" s="82"/>
      <c r="M2786" s="82"/>
      <c r="N2786" s="77"/>
      <c r="O2786" s="84" t="s">
        <v>1270</v>
      </c>
      <c r="P2786" s="86">
        <v>43425.160439814812</v>
      </c>
      <c r="Q2786" s="84" t="s">
        <v>1313</v>
      </c>
      <c r="R2786" s="84"/>
      <c r="S2786" s="84"/>
      <c r="T2786" s="84"/>
      <c r="U2786" s="84"/>
      <c r="V2786" s="88" t="s">
        <v>3053</v>
      </c>
      <c r="W2786" s="86">
        <v>43425.160439814812</v>
      </c>
      <c r="X2786" s="88" t="s">
        <v>3859</v>
      </c>
      <c r="Y2786" s="84"/>
      <c r="Z2786" s="84"/>
      <c r="AA2786" s="87" t="s">
        <v>4989</v>
      </c>
      <c r="AB2786" s="84"/>
      <c r="AC2786" s="84" t="b">
        <v>0</v>
      </c>
      <c r="AD2786" s="84">
        <v>0</v>
      </c>
      <c r="AE2786" s="87" t="s">
        <v>5552</v>
      </c>
      <c r="AF2786" s="84" t="b">
        <v>0</v>
      </c>
      <c r="AG2786" s="84" t="s">
        <v>5604</v>
      </c>
      <c r="AH2786" s="84"/>
      <c r="AI2786" s="87" t="s">
        <v>5552</v>
      </c>
      <c r="AJ2786" s="84" t="b">
        <v>0</v>
      </c>
      <c r="AK2786" s="84">
        <v>43</v>
      </c>
      <c r="AL2786" s="87" t="s">
        <v>4992</v>
      </c>
      <c r="AM2786" s="84" t="s">
        <v>5682</v>
      </c>
      <c r="AN2786" s="84" t="b">
        <v>0</v>
      </c>
      <c r="AO2786" s="87" t="s">
        <v>4992</v>
      </c>
      <c r="AP2786" s="84" t="s">
        <v>179</v>
      </c>
      <c r="AQ2786" s="84">
        <v>0</v>
      </c>
      <c r="AR2786" s="84">
        <v>0</v>
      </c>
      <c r="AS2786" s="84"/>
      <c r="AT2786" s="84"/>
      <c r="AU2786" s="84"/>
      <c r="AV2786" s="84"/>
      <c r="AW2786" s="84"/>
      <c r="AX2786" s="84"/>
      <c r="AY2786" s="84"/>
      <c r="AZ2786" s="84"/>
    </row>
    <row r="2787" spans="1:52" x14ac:dyDescent="0.55000000000000004">
      <c r="A2787" s="69" t="s">
        <v>696</v>
      </c>
      <c r="B2787" s="69" t="s">
        <v>989</v>
      </c>
      <c r="C2787" s="70"/>
      <c r="D2787" s="71"/>
      <c r="E2787" s="72"/>
      <c r="F2787" s="73"/>
      <c r="G2787" s="70"/>
      <c r="H2787" s="74"/>
      <c r="I2787" s="75"/>
      <c r="J2787" s="75"/>
      <c r="K2787" s="36"/>
      <c r="L2787" s="82"/>
      <c r="M2787" s="82"/>
      <c r="N2787" s="77"/>
      <c r="O2787" s="84" t="s">
        <v>1270</v>
      </c>
      <c r="P2787" s="86">
        <v>43425.160439814812</v>
      </c>
      <c r="Q2787" s="84" t="s">
        <v>1313</v>
      </c>
      <c r="R2787" s="84"/>
      <c r="S2787" s="84"/>
      <c r="T2787" s="84"/>
      <c r="U2787" s="84"/>
      <c r="V2787" s="88" t="s">
        <v>3053</v>
      </c>
      <c r="W2787" s="86">
        <v>43425.160439814812</v>
      </c>
      <c r="X2787" s="88" t="s">
        <v>3859</v>
      </c>
      <c r="Y2787" s="84"/>
      <c r="Z2787" s="84"/>
      <c r="AA2787" s="87" t="s">
        <v>4989</v>
      </c>
      <c r="AB2787" s="84"/>
      <c r="AC2787" s="84" t="b">
        <v>0</v>
      </c>
      <c r="AD2787" s="84">
        <v>0</v>
      </c>
      <c r="AE2787" s="87" t="s">
        <v>5552</v>
      </c>
      <c r="AF2787" s="84" t="b">
        <v>0</v>
      </c>
      <c r="AG2787" s="84" t="s">
        <v>5604</v>
      </c>
      <c r="AH2787" s="84"/>
      <c r="AI2787" s="87" t="s">
        <v>5552</v>
      </c>
      <c r="AJ2787" s="84" t="b">
        <v>0</v>
      </c>
      <c r="AK2787" s="84">
        <v>43</v>
      </c>
      <c r="AL2787" s="87" t="s">
        <v>4992</v>
      </c>
      <c r="AM2787" s="84" t="s">
        <v>5682</v>
      </c>
      <c r="AN2787" s="84" t="b">
        <v>0</v>
      </c>
      <c r="AO2787" s="87" t="s">
        <v>4992</v>
      </c>
      <c r="AP2787" s="84" t="s">
        <v>179</v>
      </c>
      <c r="AQ2787" s="84">
        <v>0</v>
      </c>
      <c r="AR2787" s="84">
        <v>0</v>
      </c>
      <c r="AS2787" s="84"/>
      <c r="AT2787" s="84"/>
      <c r="AU2787" s="84"/>
      <c r="AV2787" s="84"/>
      <c r="AW2787" s="84"/>
      <c r="AX2787" s="84"/>
      <c r="AY2787" s="84"/>
      <c r="AZ2787" s="84"/>
    </row>
    <row r="2788" spans="1:52" x14ac:dyDescent="0.55000000000000004">
      <c r="A2788" s="69" t="s">
        <v>696</v>
      </c>
      <c r="B2788" s="69" t="s">
        <v>990</v>
      </c>
      <c r="C2788" s="70"/>
      <c r="D2788" s="71"/>
      <c r="E2788" s="72"/>
      <c r="F2788" s="73"/>
      <c r="G2788" s="70"/>
      <c r="H2788" s="74"/>
      <c r="I2788" s="75"/>
      <c r="J2788" s="75"/>
      <c r="K2788" s="36"/>
      <c r="L2788" s="82"/>
      <c r="M2788" s="82"/>
      <c r="N2788" s="77"/>
      <c r="O2788" s="84" t="s">
        <v>1270</v>
      </c>
      <c r="P2788" s="86">
        <v>43425.160439814812</v>
      </c>
      <c r="Q2788" s="84" t="s">
        <v>1313</v>
      </c>
      <c r="R2788" s="84"/>
      <c r="S2788" s="84"/>
      <c r="T2788" s="84"/>
      <c r="U2788" s="84"/>
      <c r="V2788" s="88" t="s">
        <v>3053</v>
      </c>
      <c r="W2788" s="86">
        <v>43425.160439814812</v>
      </c>
      <c r="X2788" s="88" t="s">
        <v>3859</v>
      </c>
      <c r="Y2788" s="84"/>
      <c r="Z2788" s="84"/>
      <c r="AA2788" s="87" t="s">
        <v>4989</v>
      </c>
      <c r="AB2788" s="84"/>
      <c r="AC2788" s="84" t="b">
        <v>0</v>
      </c>
      <c r="AD2788" s="84">
        <v>0</v>
      </c>
      <c r="AE2788" s="87" t="s">
        <v>5552</v>
      </c>
      <c r="AF2788" s="84" t="b">
        <v>0</v>
      </c>
      <c r="AG2788" s="84" t="s">
        <v>5604</v>
      </c>
      <c r="AH2788" s="84"/>
      <c r="AI2788" s="87" t="s">
        <v>5552</v>
      </c>
      <c r="AJ2788" s="84" t="b">
        <v>0</v>
      </c>
      <c r="AK2788" s="84">
        <v>43</v>
      </c>
      <c r="AL2788" s="87" t="s">
        <v>4992</v>
      </c>
      <c r="AM2788" s="84" t="s">
        <v>5682</v>
      </c>
      <c r="AN2788" s="84" t="b">
        <v>0</v>
      </c>
      <c r="AO2788" s="87" t="s">
        <v>4992</v>
      </c>
      <c r="AP2788" s="84" t="s">
        <v>179</v>
      </c>
      <c r="AQ2788" s="84">
        <v>0</v>
      </c>
      <c r="AR2788" s="84">
        <v>0</v>
      </c>
      <c r="AS2788" s="84"/>
      <c r="AT2788" s="84"/>
      <c r="AU2788" s="84"/>
      <c r="AV2788" s="84"/>
      <c r="AW2788" s="84"/>
      <c r="AX2788" s="84"/>
      <c r="AY2788" s="84"/>
      <c r="AZ2788" s="84"/>
    </row>
    <row r="2789" spans="1:52" x14ac:dyDescent="0.55000000000000004">
      <c r="A2789" s="69" t="s">
        <v>696</v>
      </c>
      <c r="B2789" s="69" t="s">
        <v>991</v>
      </c>
      <c r="C2789" s="70"/>
      <c r="D2789" s="71"/>
      <c r="E2789" s="72"/>
      <c r="F2789" s="73"/>
      <c r="G2789" s="70"/>
      <c r="H2789" s="74"/>
      <c r="I2789" s="75"/>
      <c r="J2789" s="75"/>
      <c r="K2789" s="36"/>
      <c r="L2789" s="82"/>
      <c r="M2789" s="82"/>
      <c r="N2789" s="77"/>
      <c r="O2789" s="84" t="s">
        <v>1270</v>
      </c>
      <c r="P2789" s="86">
        <v>43425.160439814812</v>
      </c>
      <c r="Q2789" s="84" t="s">
        <v>1313</v>
      </c>
      <c r="R2789" s="84"/>
      <c r="S2789" s="84"/>
      <c r="T2789" s="84"/>
      <c r="U2789" s="84"/>
      <c r="V2789" s="88" t="s">
        <v>3053</v>
      </c>
      <c r="W2789" s="86">
        <v>43425.160439814812</v>
      </c>
      <c r="X2789" s="88" t="s">
        <v>3859</v>
      </c>
      <c r="Y2789" s="84"/>
      <c r="Z2789" s="84"/>
      <c r="AA2789" s="87" t="s">
        <v>4989</v>
      </c>
      <c r="AB2789" s="84"/>
      <c r="AC2789" s="84" t="b">
        <v>0</v>
      </c>
      <c r="AD2789" s="84">
        <v>0</v>
      </c>
      <c r="AE2789" s="87" t="s">
        <v>5552</v>
      </c>
      <c r="AF2789" s="84" t="b">
        <v>0</v>
      </c>
      <c r="AG2789" s="84" t="s">
        <v>5604</v>
      </c>
      <c r="AH2789" s="84"/>
      <c r="AI2789" s="87" t="s">
        <v>5552</v>
      </c>
      <c r="AJ2789" s="84" t="b">
        <v>0</v>
      </c>
      <c r="AK2789" s="84">
        <v>43</v>
      </c>
      <c r="AL2789" s="87" t="s">
        <v>4992</v>
      </c>
      <c r="AM2789" s="84" t="s">
        <v>5682</v>
      </c>
      <c r="AN2789" s="84" t="b">
        <v>0</v>
      </c>
      <c r="AO2789" s="87" t="s">
        <v>4992</v>
      </c>
      <c r="AP2789" s="84" t="s">
        <v>179</v>
      </c>
      <c r="AQ2789" s="84">
        <v>0</v>
      </c>
      <c r="AR2789" s="84">
        <v>0</v>
      </c>
      <c r="AS2789" s="84"/>
      <c r="AT2789" s="84"/>
      <c r="AU2789" s="84"/>
      <c r="AV2789" s="84"/>
      <c r="AW2789" s="84"/>
      <c r="AX2789" s="84"/>
      <c r="AY2789" s="84"/>
      <c r="AZ2789" s="84"/>
    </row>
    <row r="2790" spans="1:52" x14ac:dyDescent="0.55000000000000004">
      <c r="A2790" s="69" t="s">
        <v>696</v>
      </c>
      <c r="B2790" s="69" t="s">
        <v>992</v>
      </c>
      <c r="C2790" s="70"/>
      <c r="D2790" s="71"/>
      <c r="E2790" s="72"/>
      <c r="F2790" s="73"/>
      <c r="G2790" s="70"/>
      <c r="H2790" s="74"/>
      <c r="I2790" s="75"/>
      <c r="J2790" s="75"/>
      <c r="K2790" s="36"/>
      <c r="L2790" s="82"/>
      <c r="M2790" s="82"/>
      <c r="N2790" s="77"/>
      <c r="O2790" s="84" t="s">
        <v>1270</v>
      </c>
      <c r="P2790" s="86">
        <v>43425.160439814812</v>
      </c>
      <c r="Q2790" s="84" t="s">
        <v>1313</v>
      </c>
      <c r="R2790" s="84"/>
      <c r="S2790" s="84"/>
      <c r="T2790" s="84"/>
      <c r="U2790" s="84"/>
      <c r="V2790" s="88" t="s">
        <v>3053</v>
      </c>
      <c r="W2790" s="86">
        <v>43425.160439814812</v>
      </c>
      <c r="X2790" s="88" t="s">
        <v>3859</v>
      </c>
      <c r="Y2790" s="84"/>
      <c r="Z2790" s="84"/>
      <c r="AA2790" s="87" t="s">
        <v>4989</v>
      </c>
      <c r="AB2790" s="84"/>
      <c r="AC2790" s="84" t="b">
        <v>0</v>
      </c>
      <c r="AD2790" s="84">
        <v>0</v>
      </c>
      <c r="AE2790" s="87" t="s">
        <v>5552</v>
      </c>
      <c r="AF2790" s="84" t="b">
        <v>0</v>
      </c>
      <c r="AG2790" s="84" t="s">
        <v>5604</v>
      </c>
      <c r="AH2790" s="84"/>
      <c r="AI2790" s="87" t="s">
        <v>5552</v>
      </c>
      <c r="AJ2790" s="84" t="b">
        <v>0</v>
      </c>
      <c r="AK2790" s="84">
        <v>43</v>
      </c>
      <c r="AL2790" s="87" t="s">
        <v>4992</v>
      </c>
      <c r="AM2790" s="84" t="s">
        <v>5682</v>
      </c>
      <c r="AN2790" s="84" t="b">
        <v>0</v>
      </c>
      <c r="AO2790" s="87" t="s">
        <v>4992</v>
      </c>
      <c r="AP2790" s="84" t="s">
        <v>179</v>
      </c>
      <c r="AQ2790" s="84">
        <v>0</v>
      </c>
      <c r="AR2790" s="84">
        <v>0</v>
      </c>
      <c r="AS2790" s="84"/>
      <c r="AT2790" s="84"/>
      <c r="AU2790" s="84"/>
      <c r="AV2790" s="84"/>
      <c r="AW2790" s="84"/>
      <c r="AX2790" s="84"/>
      <c r="AY2790" s="84"/>
      <c r="AZ2790" s="84"/>
    </row>
    <row r="2791" spans="1:52" x14ac:dyDescent="0.55000000000000004">
      <c r="A2791" s="69" t="s">
        <v>696</v>
      </c>
      <c r="B2791" s="69" t="s">
        <v>993</v>
      </c>
      <c r="C2791" s="70"/>
      <c r="D2791" s="71"/>
      <c r="E2791" s="72"/>
      <c r="F2791" s="73"/>
      <c r="G2791" s="70"/>
      <c r="H2791" s="74"/>
      <c r="I2791" s="75"/>
      <c r="J2791" s="75"/>
      <c r="K2791" s="36"/>
      <c r="L2791" s="82"/>
      <c r="M2791" s="82"/>
      <c r="N2791" s="77"/>
      <c r="O2791" s="84" t="s">
        <v>1270</v>
      </c>
      <c r="P2791" s="86">
        <v>43425.160439814812</v>
      </c>
      <c r="Q2791" s="84" t="s">
        <v>1313</v>
      </c>
      <c r="R2791" s="84"/>
      <c r="S2791" s="84"/>
      <c r="T2791" s="84"/>
      <c r="U2791" s="84"/>
      <c r="V2791" s="88" t="s">
        <v>3053</v>
      </c>
      <c r="W2791" s="86">
        <v>43425.160439814812</v>
      </c>
      <c r="X2791" s="88" t="s">
        <v>3859</v>
      </c>
      <c r="Y2791" s="84"/>
      <c r="Z2791" s="84"/>
      <c r="AA2791" s="87" t="s">
        <v>4989</v>
      </c>
      <c r="AB2791" s="84"/>
      <c r="AC2791" s="84" t="b">
        <v>0</v>
      </c>
      <c r="AD2791" s="84">
        <v>0</v>
      </c>
      <c r="AE2791" s="87" t="s">
        <v>5552</v>
      </c>
      <c r="AF2791" s="84" t="b">
        <v>0</v>
      </c>
      <c r="AG2791" s="84" t="s">
        <v>5604</v>
      </c>
      <c r="AH2791" s="84"/>
      <c r="AI2791" s="87" t="s">
        <v>5552</v>
      </c>
      <c r="AJ2791" s="84" t="b">
        <v>0</v>
      </c>
      <c r="AK2791" s="84">
        <v>43</v>
      </c>
      <c r="AL2791" s="87" t="s">
        <v>4992</v>
      </c>
      <c r="AM2791" s="84" t="s">
        <v>5682</v>
      </c>
      <c r="AN2791" s="84" t="b">
        <v>0</v>
      </c>
      <c r="AO2791" s="87" t="s">
        <v>4992</v>
      </c>
      <c r="AP2791" s="84" t="s">
        <v>179</v>
      </c>
      <c r="AQ2791" s="84">
        <v>0</v>
      </c>
      <c r="AR2791" s="84">
        <v>0</v>
      </c>
      <c r="AS2791" s="84"/>
      <c r="AT2791" s="84"/>
      <c r="AU2791" s="84"/>
      <c r="AV2791" s="84"/>
      <c r="AW2791" s="84"/>
      <c r="AX2791" s="84"/>
      <c r="AY2791" s="84"/>
      <c r="AZ2791" s="84"/>
    </row>
    <row r="2792" spans="1:52" x14ac:dyDescent="0.55000000000000004">
      <c r="A2792" s="69" t="s">
        <v>696</v>
      </c>
      <c r="B2792" s="69" t="s">
        <v>994</v>
      </c>
      <c r="C2792" s="70"/>
      <c r="D2792" s="71"/>
      <c r="E2792" s="72"/>
      <c r="F2792" s="73"/>
      <c r="G2792" s="70"/>
      <c r="H2792" s="74"/>
      <c r="I2792" s="75"/>
      <c r="J2792" s="75"/>
      <c r="K2792" s="36"/>
      <c r="L2792" s="82"/>
      <c r="M2792" s="82"/>
      <c r="N2792" s="77"/>
      <c r="O2792" s="84" t="s">
        <v>1270</v>
      </c>
      <c r="P2792" s="86">
        <v>43425.160439814812</v>
      </c>
      <c r="Q2792" s="84" t="s">
        <v>1313</v>
      </c>
      <c r="R2792" s="84"/>
      <c r="S2792" s="84"/>
      <c r="T2792" s="84"/>
      <c r="U2792" s="84"/>
      <c r="V2792" s="88" t="s">
        <v>3053</v>
      </c>
      <c r="W2792" s="86">
        <v>43425.160439814812</v>
      </c>
      <c r="X2792" s="88" t="s">
        <v>3859</v>
      </c>
      <c r="Y2792" s="84"/>
      <c r="Z2792" s="84"/>
      <c r="AA2792" s="87" t="s">
        <v>4989</v>
      </c>
      <c r="AB2792" s="84"/>
      <c r="AC2792" s="84" t="b">
        <v>0</v>
      </c>
      <c r="AD2792" s="84">
        <v>0</v>
      </c>
      <c r="AE2792" s="87" t="s">
        <v>5552</v>
      </c>
      <c r="AF2792" s="84" t="b">
        <v>0</v>
      </c>
      <c r="AG2792" s="84" t="s">
        <v>5604</v>
      </c>
      <c r="AH2792" s="84"/>
      <c r="AI2792" s="87" t="s">
        <v>5552</v>
      </c>
      <c r="AJ2792" s="84" t="b">
        <v>0</v>
      </c>
      <c r="AK2792" s="84">
        <v>43</v>
      </c>
      <c r="AL2792" s="87" t="s">
        <v>4992</v>
      </c>
      <c r="AM2792" s="84" t="s">
        <v>5682</v>
      </c>
      <c r="AN2792" s="84" t="b">
        <v>0</v>
      </c>
      <c r="AO2792" s="87" t="s">
        <v>4992</v>
      </c>
      <c r="AP2792" s="84" t="s">
        <v>179</v>
      </c>
      <c r="AQ2792" s="84">
        <v>0</v>
      </c>
      <c r="AR2792" s="84">
        <v>0</v>
      </c>
      <c r="AS2792" s="84"/>
      <c r="AT2792" s="84"/>
      <c r="AU2792" s="84"/>
      <c r="AV2792" s="84"/>
      <c r="AW2792" s="84"/>
      <c r="AX2792" s="84"/>
      <c r="AY2792" s="84"/>
      <c r="AZ2792" s="84"/>
    </row>
    <row r="2793" spans="1:52" x14ac:dyDescent="0.55000000000000004">
      <c r="A2793" s="69" t="s">
        <v>696</v>
      </c>
      <c r="B2793" s="69" t="s">
        <v>694</v>
      </c>
      <c r="C2793" s="70"/>
      <c r="D2793" s="71"/>
      <c r="E2793" s="72"/>
      <c r="F2793" s="73"/>
      <c r="G2793" s="70"/>
      <c r="H2793" s="74"/>
      <c r="I2793" s="75"/>
      <c r="J2793" s="75"/>
      <c r="K2793" s="36"/>
      <c r="L2793" s="82"/>
      <c r="M2793" s="82"/>
      <c r="N2793" s="77"/>
      <c r="O2793" s="84" t="s">
        <v>1270</v>
      </c>
      <c r="P2793" s="86">
        <v>43425.160439814812</v>
      </c>
      <c r="Q2793" s="84" t="s">
        <v>1313</v>
      </c>
      <c r="R2793" s="84"/>
      <c r="S2793" s="84"/>
      <c r="T2793" s="84"/>
      <c r="U2793" s="84"/>
      <c r="V2793" s="88" t="s">
        <v>3053</v>
      </c>
      <c r="W2793" s="86">
        <v>43425.160439814812</v>
      </c>
      <c r="X2793" s="88" t="s">
        <v>3859</v>
      </c>
      <c r="Y2793" s="84"/>
      <c r="Z2793" s="84"/>
      <c r="AA2793" s="87" t="s">
        <v>4989</v>
      </c>
      <c r="AB2793" s="84"/>
      <c r="AC2793" s="84" t="b">
        <v>0</v>
      </c>
      <c r="AD2793" s="84">
        <v>0</v>
      </c>
      <c r="AE2793" s="87" t="s">
        <v>5552</v>
      </c>
      <c r="AF2793" s="84" t="b">
        <v>0</v>
      </c>
      <c r="AG2793" s="84" t="s">
        <v>5604</v>
      </c>
      <c r="AH2793" s="84"/>
      <c r="AI2793" s="87" t="s">
        <v>5552</v>
      </c>
      <c r="AJ2793" s="84" t="b">
        <v>0</v>
      </c>
      <c r="AK2793" s="84">
        <v>43</v>
      </c>
      <c r="AL2793" s="87" t="s">
        <v>4992</v>
      </c>
      <c r="AM2793" s="84" t="s">
        <v>5682</v>
      </c>
      <c r="AN2793" s="84" t="b">
        <v>0</v>
      </c>
      <c r="AO2793" s="87" t="s">
        <v>4992</v>
      </c>
      <c r="AP2793" s="84" t="s">
        <v>179</v>
      </c>
      <c r="AQ2793" s="84">
        <v>0</v>
      </c>
      <c r="AR2793" s="84">
        <v>0</v>
      </c>
      <c r="AS2793" s="84"/>
      <c r="AT2793" s="84"/>
      <c r="AU2793" s="84"/>
      <c r="AV2793" s="84"/>
      <c r="AW2793" s="84"/>
      <c r="AX2793" s="84"/>
      <c r="AY2793" s="84"/>
      <c r="AZ2793" s="84"/>
    </row>
    <row r="2794" spans="1:52" x14ac:dyDescent="0.55000000000000004">
      <c r="A2794" s="69" t="s">
        <v>696</v>
      </c>
      <c r="B2794" s="69" t="s">
        <v>695</v>
      </c>
      <c r="C2794" s="70"/>
      <c r="D2794" s="71"/>
      <c r="E2794" s="72"/>
      <c r="F2794" s="73"/>
      <c r="G2794" s="70"/>
      <c r="H2794" s="74"/>
      <c r="I2794" s="75"/>
      <c r="J2794" s="75"/>
      <c r="K2794" s="36"/>
      <c r="L2794" s="82"/>
      <c r="M2794" s="82"/>
      <c r="N2794" s="77"/>
      <c r="O2794" s="84" t="s">
        <v>1270</v>
      </c>
      <c r="P2794" s="86">
        <v>43425.160439814812</v>
      </c>
      <c r="Q2794" s="84" t="s">
        <v>1313</v>
      </c>
      <c r="R2794" s="84"/>
      <c r="S2794" s="84"/>
      <c r="T2794" s="84"/>
      <c r="U2794" s="84"/>
      <c r="V2794" s="88" t="s">
        <v>3053</v>
      </c>
      <c r="W2794" s="86">
        <v>43425.160439814812</v>
      </c>
      <c r="X2794" s="88" t="s">
        <v>3859</v>
      </c>
      <c r="Y2794" s="84"/>
      <c r="Z2794" s="84"/>
      <c r="AA2794" s="87" t="s">
        <v>4989</v>
      </c>
      <c r="AB2794" s="84"/>
      <c r="AC2794" s="84" t="b">
        <v>0</v>
      </c>
      <c r="AD2794" s="84">
        <v>0</v>
      </c>
      <c r="AE2794" s="87" t="s">
        <v>5552</v>
      </c>
      <c r="AF2794" s="84" t="b">
        <v>0</v>
      </c>
      <c r="AG2794" s="84" t="s">
        <v>5604</v>
      </c>
      <c r="AH2794" s="84"/>
      <c r="AI2794" s="87" t="s">
        <v>5552</v>
      </c>
      <c r="AJ2794" s="84" t="b">
        <v>0</v>
      </c>
      <c r="AK2794" s="84">
        <v>43</v>
      </c>
      <c r="AL2794" s="87" t="s">
        <v>4992</v>
      </c>
      <c r="AM2794" s="84" t="s">
        <v>5682</v>
      </c>
      <c r="AN2794" s="84" t="b">
        <v>0</v>
      </c>
      <c r="AO2794" s="87" t="s">
        <v>4992</v>
      </c>
      <c r="AP2794" s="84" t="s">
        <v>179</v>
      </c>
      <c r="AQ2794" s="84">
        <v>0</v>
      </c>
      <c r="AR2794" s="84">
        <v>0</v>
      </c>
      <c r="AS2794" s="84"/>
      <c r="AT2794" s="84"/>
      <c r="AU2794" s="84"/>
      <c r="AV2794" s="84"/>
      <c r="AW2794" s="84"/>
      <c r="AX2794" s="84"/>
      <c r="AY2794" s="84"/>
      <c r="AZ2794" s="84"/>
    </row>
    <row r="2795" spans="1:52" x14ac:dyDescent="0.55000000000000004">
      <c r="A2795" s="69" t="s">
        <v>696</v>
      </c>
      <c r="B2795" s="69" t="s">
        <v>995</v>
      </c>
      <c r="C2795" s="70"/>
      <c r="D2795" s="71"/>
      <c r="E2795" s="72"/>
      <c r="F2795" s="73"/>
      <c r="G2795" s="70"/>
      <c r="H2795" s="74"/>
      <c r="I2795" s="75"/>
      <c r="J2795" s="75"/>
      <c r="K2795" s="36"/>
      <c r="L2795" s="82"/>
      <c r="M2795" s="82"/>
      <c r="N2795" s="77"/>
      <c r="O2795" s="84" t="s">
        <v>1270</v>
      </c>
      <c r="P2795" s="86">
        <v>43425.160439814812</v>
      </c>
      <c r="Q2795" s="84" t="s">
        <v>1313</v>
      </c>
      <c r="R2795" s="84"/>
      <c r="S2795" s="84"/>
      <c r="T2795" s="84"/>
      <c r="U2795" s="84"/>
      <c r="V2795" s="88" t="s">
        <v>3053</v>
      </c>
      <c r="W2795" s="86">
        <v>43425.160439814812</v>
      </c>
      <c r="X2795" s="88" t="s">
        <v>3859</v>
      </c>
      <c r="Y2795" s="84"/>
      <c r="Z2795" s="84"/>
      <c r="AA2795" s="87" t="s">
        <v>4989</v>
      </c>
      <c r="AB2795" s="84"/>
      <c r="AC2795" s="84" t="b">
        <v>0</v>
      </c>
      <c r="AD2795" s="84">
        <v>0</v>
      </c>
      <c r="AE2795" s="87" t="s">
        <v>5552</v>
      </c>
      <c r="AF2795" s="84" t="b">
        <v>0</v>
      </c>
      <c r="AG2795" s="84" t="s">
        <v>5604</v>
      </c>
      <c r="AH2795" s="84"/>
      <c r="AI2795" s="87" t="s">
        <v>5552</v>
      </c>
      <c r="AJ2795" s="84" t="b">
        <v>0</v>
      </c>
      <c r="AK2795" s="84">
        <v>43</v>
      </c>
      <c r="AL2795" s="87" t="s">
        <v>4992</v>
      </c>
      <c r="AM2795" s="84" t="s">
        <v>5682</v>
      </c>
      <c r="AN2795" s="84" t="b">
        <v>0</v>
      </c>
      <c r="AO2795" s="87" t="s">
        <v>4992</v>
      </c>
      <c r="AP2795" s="84" t="s">
        <v>179</v>
      </c>
      <c r="AQ2795" s="84">
        <v>0</v>
      </c>
      <c r="AR2795" s="84">
        <v>0</v>
      </c>
      <c r="AS2795" s="84"/>
      <c r="AT2795" s="84"/>
      <c r="AU2795" s="84"/>
      <c r="AV2795" s="84"/>
      <c r="AW2795" s="84"/>
      <c r="AX2795" s="84"/>
      <c r="AY2795" s="84"/>
      <c r="AZ2795" s="84"/>
    </row>
    <row r="2796" spans="1:52" x14ac:dyDescent="0.55000000000000004">
      <c r="A2796" s="69" t="s">
        <v>696</v>
      </c>
      <c r="B2796" s="69" t="s">
        <v>996</v>
      </c>
      <c r="C2796" s="70"/>
      <c r="D2796" s="71"/>
      <c r="E2796" s="72"/>
      <c r="F2796" s="73"/>
      <c r="G2796" s="70"/>
      <c r="H2796" s="74"/>
      <c r="I2796" s="75"/>
      <c r="J2796" s="75"/>
      <c r="K2796" s="36"/>
      <c r="L2796" s="82"/>
      <c r="M2796" s="82"/>
      <c r="N2796" s="77"/>
      <c r="O2796" s="84" t="s">
        <v>1270</v>
      </c>
      <c r="P2796" s="86">
        <v>43425.160439814812</v>
      </c>
      <c r="Q2796" s="84" t="s">
        <v>1313</v>
      </c>
      <c r="R2796" s="84"/>
      <c r="S2796" s="84"/>
      <c r="T2796" s="84"/>
      <c r="U2796" s="84"/>
      <c r="V2796" s="88" t="s">
        <v>3053</v>
      </c>
      <c r="W2796" s="86">
        <v>43425.160439814812</v>
      </c>
      <c r="X2796" s="88" t="s">
        <v>3859</v>
      </c>
      <c r="Y2796" s="84"/>
      <c r="Z2796" s="84"/>
      <c r="AA2796" s="87" t="s">
        <v>4989</v>
      </c>
      <c r="AB2796" s="84"/>
      <c r="AC2796" s="84" t="b">
        <v>0</v>
      </c>
      <c r="AD2796" s="84">
        <v>0</v>
      </c>
      <c r="AE2796" s="87" t="s">
        <v>5552</v>
      </c>
      <c r="AF2796" s="84" t="b">
        <v>0</v>
      </c>
      <c r="AG2796" s="84" t="s">
        <v>5604</v>
      </c>
      <c r="AH2796" s="84"/>
      <c r="AI2796" s="87" t="s">
        <v>5552</v>
      </c>
      <c r="AJ2796" s="84" t="b">
        <v>0</v>
      </c>
      <c r="AK2796" s="84">
        <v>43</v>
      </c>
      <c r="AL2796" s="87" t="s">
        <v>4992</v>
      </c>
      <c r="AM2796" s="84" t="s">
        <v>5682</v>
      </c>
      <c r="AN2796" s="84" t="b">
        <v>0</v>
      </c>
      <c r="AO2796" s="87" t="s">
        <v>4992</v>
      </c>
      <c r="AP2796" s="84" t="s">
        <v>179</v>
      </c>
      <c r="AQ2796" s="84">
        <v>0</v>
      </c>
      <c r="AR2796" s="84">
        <v>0</v>
      </c>
      <c r="AS2796" s="84"/>
      <c r="AT2796" s="84"/>
      <c r="AU2796" s="84"/>
      <c r="AV2796" s="84"/>
      <c r="AW2796" s="84"/>
      <c r="AX2796" s="84"/>
      <c r="AY2796" s="84"/>
      <c r="AZ2796" s="84"/>
    </row>
    <row r="2797" spans="1:52" x14ac:dyDescent="0.55000000000000004">
      <c r="A2797" s="69" t="s">
        <v>696</v>
      </c>
      <c r="B2797" s="69" t="s">
        <v>997</v>
      </c>
      <c r="C2797" s="70"/>
      <c r="D2797" s="71"/>
      <c r="E2797" s="72"/>
      <c r="F2797" s="73"/>
      <c r="G2797" s="70"/>
      <c r="H2797" s="74"/>
      <c r="I2797" s="75"/>
      <c r="J2797" s="75"/>
      <c r="K2797" s="36"/>
      <c r="L2797" s="82"/>
      <c r="M2797" s="82"/>
      <c r="N2797" s="77"/>
      <c r="O2797" s="84" t="s">
        <v>1270</v>
      </c>
      <c r="P2797" s="86">
        <v>43425.160439814812</v>
      </c>
      <c r="Q2797" s="84" t="s">
        <v>1313</v>
      </c>
      <c r="R2797" s="84"/>
      <c r="S2797" s="84"/>
      <c r="T2797" s="84"/>
      <c r="U2797" s="84"/>
      <c r="V2797" s="88" t="s">
        <v>3053</v>
      </c>
      <c r="W2797" s="86">
        <v>43425.160439814812</v>
      </c>
      <c r="X2797" s="88" t="s">
        <v>3859</v>
      </c>
      <c r="Y2797" s="84"/>
      <c r="Z2797" s="84"/>
      <c r="AA2797" s="87" t="s">
        <v>4989</v>
      </c>
      <c r="AB2797" s="84"/>
      <c r="AC2797" s="84" t="b">
        <v>0</v>
      </c>
      <c r="AD2797" s="84">
        <v>0</v>
      </c>
      <c r="AE2797" s="87" t="s">
        <v>5552</v>
      </c>
      <c r="AF2797" s="84" t="b">
        <v>0</v>
      </c>
      <c r="AG2797" s="84" t="s">
        <v>5604</v>
      </c>
      <c r="AH2797" s="84"/>
      <c r="AI2797" s="87" t="s">
        <v>5552</v>
      </c>
      <c r="AJ2797" s="84" t="b">
        <v>0</v>
      </c>
      <c r="AK2797" s="84">
        <v>43</v>
      </c>
      <c r="AL2797" s="87" t="s">
        <v>4992</v>
      </c>
      <c r="AM2797" s="84" t="s">
        <v>5682</v>
      </c>
      <c r="AN2797" s="84" t="b">
        <v>0</v>
      </c>
      <c r="AO2797" s="87" t="s">
        <v>4992</v>
      </c>
      <c r="AP2797" s="84" t="s">
        <v>179</v>
      </c>
      <c r="AQ2797" s="84">
        <v>0</v>
      </c>
      <c r="AR2797" s="84">
        <v>0</v>
      </c>
      <c r="AS2797" s="84"/>
      <c r="AT2797" s="84"/>
      <c r="AU2797" s="84"/>
      <c r="AV2797" s="84"/>
      <c r="AW2797" s="84"/>
      <c r="AX2797" s="84"/>
      <c r="AY2797" s="84"/>
      <c r="AZ2797" s="84"/>
    </row>
    <row r="2798" spans="1:52" x14ac:dyDescent="0.55000000000000004">
      <c r="A2798" s="69" t="s">
        <v>696</v>
      </c>
      <c r="B2798" s="69" t="s">
        <v>700</v>
      </c>
      <c r="C2798" s="70"/>
      <c r="D2798" s="71"/>
      <c r="E2798" s="72"/>
      <c r="F2798" s="73"/>
      <c r="G2798" s="70"/>
      <c r="H2798" s="74"/>
      <c r="I2798" s="75"/>
      <c r="J2798" s="75"/>
      <c r="K2798" s="36"/>
      <c r="L2798" s="82"/>
      <c r="M2798" s="82"/>
      <c r="N2798" s="77"/>
      <c r="O2798" s="84" t="s">
        <v>1270</v>
      </c>
      <c r="P2798" s="86">
        <v>43425.160439814812</v>
      </c>
      <c r="Q2798" s="84" t="s">
        <v>1313</v>
      </c>
      <c r="R2798" s="84"/>
      <c r="S2798" s="84"/>
      <c r="T2798" s="84"/>
      <c r="U2798" s="84"/>
      <c r="V2798" s="88" t="s">
        <v>3053</v>
      </c>
      <c r="W2798" s="86">
        <v>43425.160439814812</v>
      </c>
      <c r="X2798" s="88" t="s">
        <v>3859</v>
      </c>
      <c r="Y2798" s="84"/>
      <c r="Z2798" s="84"/>
      <c r="AA2798" s="87" t="s">
        <v>4989</v>
      </c>
      <c r="AB2798" s="84"/>
      <c r="AC2798" s="84" t="b">
        <v>0</v>
      </c>
      <c r="AD2798" s="84">
        <v>0</v>
      </c>
      <c r="AE2798" s="87" t="s">
        <v>5552</v>
      </c>
      <c r="AF2798" s="84" t="b">
        <v>0</v>
      </c>
      <c r="AG2798" s="84" t="s">
        <v>5604</v>
      </c>
      <c r="AH2798" s="84"/>
      <c r="AI2798" s="87" t="s">
        <v>5552</v>
      </c>
      <c r="AJ2798" s="84" t="b">
        <v>0</v>
      </c>
      <c r="AK2798" s="84">
        <v>43</v>
      </c>
      <c r="AL2798" s="87" t="s">
        <v>4992</v>
      </c>
      <c r="AM2798" s="84" t="s">
        <v>5682</v>
      </c>
      <c r="AN2798" s="84" t="b">
        <v>0</v>
      </c>
      <c r="AO2798" s="87" t="s">
        <v>4992</v>
      </c>
      <c r="AP2798" s="84" t="s">
        <v>179</v>
      </c>
      <c r="AQ2798" s="84">
        <v>0</v>
      </c>
      <c r="AR2798" s="84">
        <v>0</v>
      </c>
      <c r="AS2798" s="84"/>
      <c r="AT2798" s="84"/>
      <c r="AU2798" s="84"/>
      <c r="AV2798" s="84"/>
      <c r="AW2798" s="84"/>
      <c r="AX2798" s="84"/>
      <c r="AY2798" s="84"/>
      <c r="AZ2798" s="84"/>
    </row>
    <row r="2799" spans="1:52" x14ac:dyDescent="0.55000000000000004">
      <c r="A2799" s="69" t="s">
        <v>696</v>
      </c>
      <c r="B2799" s="69" t="s">
        <v>998</v>
      </c>
      <c r="C2799" s="70"/>
      <c r="D2799" s="71"/>
      <c r="E2799" s="72"/>
      <c r="F2799" s="73"/>
      <c r="G2799" s="70"/>
      <c r="H2799" s="74"/>
      <c r="I2799" s="75"/>
      <c r="J2799" s="75"/>
      <c r="K2799" s="36"/>
      <c r="L2799" s="82"/>
      <c r="M2799" s="82"/>
      <c r="N2799" s="77"/>
      <c r="O2799" s="84" t="s">
        <v>1270</v>
      </c>
      <c r="P2799" s="86">
        <v>43425.160439814812</v>
      </c>
      <c r="Q2799" s="84" t="s">
        <v>1313</v>
      </c>
      <c r="R2799" s="84"/>
      <c r="S2799" s="84"/>
      <c r="T2799" s="84"/>
      <c r="U2799" s="84"/>
      <c r="V2799" s="88" t="s">
        <v>3053</v>
      </c>
      <c r="W2799" s="86">
        <v>43425.160439814812</v>
      </c>
      <c r="X2799" s="88" t="s">
        <v>3859</v>
      </c>
      <c r="Y2799" s="84"/>
      <c r="Z2799" s="84"/>
      <c r="AA2799" s="87" t="s">
        <v>4989</v>
      </c>
      <c r="AB2799" s="84"/>
      <c r="AC2799" s="84" t="b">
        <v>0</v>
      </c>
      <c r="AD2799" s="84">
        <v>0</v>
      </c>
      <c r="AE2799" s="87" t="s">
        <v>5552</v>
      </c>
      <c r="AF2799" s="84" t="b">
        <v>0</v>
      </c>
      <c r="AG2799" s="84" t="s">
        <v>5604</v>
      </c>
      <c r="AH2799" s="84"/>
      <c r="AI2799" s="87" t="s">
        <v>5552</v>
      </c>
      <c r="AJ2799" s="84" t="b">
        <v>0</v>
      </c>
      <c r="AK2799" s="84">
        <v>43</v>
      </c>
      <c r="AL2799" s="87" t="s">
        <v>4992</v>
      </c>
      <c r="AM2799" s="84" t="s">
        <v>5682</v>
      </c>
      <c r="AN2799" s="84" t="b">
        <v>0</v>
      </c>
      <c r="AO2799" s="87" t="s">
        <v>4992</v>
      </c>
      <c r="AP2799" s="84" t="s">
        <v>179</v>
      </c>
      <c r="AQ2799" s="84">
        <v>0</v>
      </c>
      <c r="AR2799" s="84">
        <v>0</v>
      </c>
      <c r="AS2799" s="84"/>
      <c r="AT2799" s="84"/>
      <c r="AU2799" s="84"/>
      <c r="AV2799" s="84"/>
      <c r="AW2799" s="84"/>
      <c r="AX2799" s="84"/>
      <c r="AY2799" s="84"/>
      <c r="AZ2799" s="84"/>
    </row>
    <row r="2800" spans="1:52" x14ac:dyDescent="0.55000000000000004">
      <c r="A2800" s="69" t="s">
        <v>696</v>
      </c>
      <c r="B2800" s="69" t="s">
        <v>703</v>
      </c>
      <c r="C2800" s="70"/>
      <c r="D2800" s="71"/>
      <c r="E2800" s="72"/>
      <c r="F2800" s="73"/>
      <c r="G2800" s="70"/>
      <c r="H2800" s="74"/>
      <c r="I2800" s="75"/>
      <c r="J2800" s="75"/>
      <c r="K2800" s="36"/>
      <c r="L2800" s="82"/>
      <c r="M2800" s="82"/>
      <c r="N2800" s="77"/>
      <c r="O2800" s="84" t="s">
        <v>1270</v>
      </c>
      <c r="P2800" s="86">
        <v>43425.160439814812</v>
      </c>
      <c r="Q2800" s="84" t="s">
        <v>1313</v>
      </c>
      <c r="R2800" s="84"/>
      <c r="S2800" s="84"/>
      <c r="T2800" s="84"/>
      <c r="U2800" s="84"/>
      <c r="V2800" s="88" t="s">
        <v>3053</v>
      </c>
      <c r="W2800" s="86">
        <v>43425.160439814812</v>
      </c>
      <c r="X2800" s="88" t="s">
        <v>3859</v>
      </c>
      <c r="Y2800" s="84"/>
      <c r="Z2800" s="84"/>
      <c r="AA2800" s="87" t="s">
        <v>4989</v>
      </c>
      <c r="AB2800" s="84"/>
      <c r="AC2800" s="84" t="b">
        <v>0</v>
      </c>
      <c r="AD2800" s="84">
        <v>0</v>
      </c>
      <c r="AE2800" s="87" t="s">
        <v>5552</v>
      </c>
      <c r="AF2800" s="84" t="b">
        <v>0</v>
      </c>
      <c r="AG2800" s="84" t="s">
        <v>5604</v>
      </c>
      <c r="AH2800" s="84"/>
      <c r="AI2800" s="87" t="s">
        <v>5552</v>
      </c>
      <c r="AJ2800" s="84" t="b">
        <v>0</v>
      </c>
      <c r="AK2800" s="84">
        <v>43</v>
      </c>
      <c r="AL2800" s="87" t="s">
        <v>4992</v>
      </c>
      <c r="AM2800" s="84" t="s">
        <v>5682</v>
      </c>
      <c r="AN2800" s="84" t="b">
        <v>0</v>
      </c>
      <c r="AO2800" s="87" t="s">
        <v>4992</v>
      </c>
      <c r="AP2800" s="84" t="s">
        <v>179</v>
      </c>
      <c r="AQ2800" s="84">
        <v>0</v>
      </c>
      <c r="AR2800" s="84">
        <v>0</v>
      </c>
      <c r="AS2800" s="84"/>
      <c r="AT2800" s="84"/>
      <c r="AU2800" s="84"/>
      <c r="AV2800" s="84"/>
      <c r="AW2800" s="84"/>
      <c r="AX2800" s="84"/>
      <c r="AY2800" s="84"/>
      <c r="AZ2800" s="84"/>
    </row>
    <row r="2801" spans="1:52" x14ac:dyDescent="0.55000000000000004">
      <c r="A2801" s="69" t="s">
        <v>696</v>
      </c>
      <c r="B2801" s="69" t="s">
        <v>999</v>
      </c>
      <c r="C2801" s="70"/>
      <c r="D2801" s="71"/>
      <c r="E2801" s="72"/>
      <c r="F2801" s="73"/>
      <c r="G2801" s="70"/>
      <c r="H2801" s="74"/>
      <c r="I2801" s="75"/>
      <c r="J2801" s="75"/>
      <c r="K2801" s="36"/>
      <c r="L2801" s="82"/>
      <c r="M2801" s="82"/>
      <c r="N2801" s="77"/>
      <c r="O2801" s="84" t="s">
        <v>1270</v>
      </c>
      <c r="P2801" s="86">
        <v>43425.160439814812</v>
      </c>
      <c r="Q2801" s="84" t="s">
        <v>1313</v>
      </c>
      <c r="R2801" s="84"/>
      <c r="S2801" s="84"/>
      <c r="T2801" s="84"/>
      <c r="U2801" s="84"/>
      <c r="V2801" s="88" t="s">
        <v>3053</v>
      </c>
      <c r="W2801" s="86">
        <v>43425.160439814812</v>
      </c>
      <c r="X2801" s="88" t="s">
        <v>3859</v>
      </c>
      <c r="Y2801" s="84"/>
      <c r="Z2801" s="84"/>
      <c r="AA2801" s="87" t="s">
        <v>4989</v>
      </c>
      <c r="AB2801" s="84"/>
      <c r="AC2801" s="84" t="b">
        <v>0</v>
      </c>
      <c r="AD2801" s="84">
        <v>0</v>
      </c>
      <c r="AE2801" s="87" t="s">
        <v>5552</v>
      </c>
      <c r="AF2801" s="84" t="b">
        <v>0</v>
      </c>
      <c r="AG2801" s="84" t="s">
        <v>5604</v>
      </c>
      <c r="AH2801" s="84"/>
      <c r="AI2801" s="87" t="s">
        <v>5552</v>
      </c>
      <c r="AJ2801" s="84" t="b">
        <v>0</v>
      </c>
      <c r="AK2801" s="84">
        <v>43</v>
      </c>
      <c r="AL2801" s="87" t="s">
        <v>4992</v>
      </c>
      <c r="AM2801" s="84" t="s">
        <v>5682</v>
      </c>
      <c r="AN2801" s="84" t="b">
        <v>0</v>
      </c>
      <c r="AO2801" s="87" t="s">
        <v>4992</v>
      </c>
      <c r="AP2801" s="84" t="s">
        <v>179</v>
      </c>
      <c r="AQ2801" s="84">
        <v>0</v>
      </c>
      <c r="AR2801" s="84">
        <v>0</v>
      </c>
      <c r="AS2801" s="84"/>
      <c r="AT2801" s="84"/>
      <c r="AU2801" s="84"/>
      <c r="AV2801" s="84"/>
      <c r="AW2801" s="84"/>
      <c r="AX2801" s="84"/>
      <c r="AY2801" s="84"/>
      <c r="AZ2801" s="84"/>
    </row>
    <row r="2802" spans="1:52" x14ac:dyDescent="0.55000000000000004">
      <c r="A2802" s="69" t="s">
        <v>696</v>
      </c>
      <c r="B2802" s="69" t="s">
        <v>1000</v>
      </c>
      <c r="C2802" s="70"/>
      <c r="D2802" s="71"/>
      <c r="E2802" s="72"/>
      <c r="F2802" s="73"/>
      <c r="G2802" s="70"/>
      <c r="H2802" s="74"/>
      <c r="I2802" s="75"/>
      <c r="J2802" s="75"/>
      <c r="K2802" s="36"/>
      <c r="L2802" s="82"/>
      <c r="M2802" s="82"/>
      <c r="N2802" s="77"/>
      <c r="O2802" s="84" t="s">
        <v>1270</v>
      </c>
      <c r="P2802" s="86">
        <v>43425.160439814812</v>
      </c>
      <c r="Q2802" s="84" t="s">
        <v>1313</v>
      </c>
      <c r="R2802" s="84"/>
      <c r="S2802" s="84"/>
      <c r="T2802" s="84"/>
      <c r="U2802" s="84"/>
      <c r="V2802" s="88" t="s">
        <v>3053</v>
      </c>
      <c r="W2802" s="86">
        <v>43425.160439814812</v>
      </c>
      <c r="X2802" s="88" t="s">
        <v>3859</v>
      </c>
      <c r="Y2802" s="84"/>
      <c r="Z2802" s="84"/>
      <c r="AA2802" s="87" t="s">
        <v>4989</v>
      </c>
      <c r="AB2802" s="84"/>
      <c r="AC2802" s="84" t="b">
        <v>0</v>
      </c>
      <c r="AD2802" s="84">
        <v>0</v>
      </c>
      <c r="AE2802" s="87" t="s">
        <v>5552</v>
      </c>
      <c r="AF2802" s="84" t="b">
        <v>0</v>
      </c>
      <c r="AG2802" s="84" t="s">
        <v>5604</v>
      </c>
      <c r="AH2802" s="84"/>
      <c r="AI2802" s="87" t="s">
        <v>5552</v>
      </c>
      <c r="AJ2802" s="84" t="b">
        <v>0</v>
      </c>
      <c r="AK2802" s="84">
        <v>43</v>
      </c>
      <c r="AL2802" s="87" t="s">
        <v>4992</v>
      </c>
      <c r="AM2802" s="84" t="s">
        <v>5682</v>
      </c>
      <c r="AN2802" s="84" t="b">
        <v>0</v>
      </c>
      <c r="AO2802" s="87" t="s">
        <v>4992</v>
      </c>
      <c r="AP2802" s="84" t="s">
        <v>179</v>
      </c>
      <c r="AQ2802" s="84">
        <v>0</v>
      </c>
      <c r="AR2802" s="84">
        <v>0</v>
      </c>
      <c r="AS2802" s="84"/>
      <c r="AT2802" s="84"/>
      <c r="AU2802" s="84"/>
      <c r="AV2802" s="84"/>
      <c r="AW2802" s="84"/>
      <c r="AX2802" s="84"/>
      <c r="AY2802" s="84"/>
      <c r="AZ2802" s="84"/>
    </row>
    <row r="2803" spans="1:52" x14ac:dyDescent="0.55000000000000004">
      <c r="A2803" s="69" t="s">
        <v>696</v>
      </c>
      <c r="B2803" s="69" t="s">
        <v>1001</v>
      </c>
      <c r="C2803" s="70"/>
      <c r="D2803" s="71"/>
      <c r="E2803" s="72"/>
      <c r="F2803" s="73"/>
      <c r="G2803" s="70"/>
      <c r="H2803" s="74"/>
      <c r="I2803" s="75"/>
      <c r="J2803" s="75"/>
      <c r="K2803" s="36"/>
      <c r="L2803" s="82"/>
      <c r="M2803" s="82"/>
      <c r="N2803" s="77"/>
      <c r="O2803" s="84" t="s">
        <v>1270</v>
      </c>
      <c r="P2803" s="86">
        <v>43425.160439814812</v>
      </c>
      <c r="Q2803" s="84" t="s">
        <v>1313</v>
      </c>
      <c r="R2803" s="84"/>
      <c r="S2803" s="84"/>
      <c r="T2803" s="84"/>
      <c r="U2803" s="84"/>
      <c r="V2803" s="88" t="s">
        <v>3053</v>
      </c>
      <c r="W2803" s="86">
        <v>43425.160439814812</v>
      </c>
      <c r="X2803" s="88" t="s">
        <v>3859</v>
      </c>
      <c r="Y2803" s="84"/>
      <c r="Z2803" s="84"/>
      <c r="AA2803" s="87" t="s">
        <v>4989</v>
      </c>
      <c r="AB2803" s="84"/>
      <c r="AC2803" s="84" t="b">
        <v>0</v>
      </c>
      <c r="AD2803" s="84">
        <v>0</v>
      </c>
      <c r="AE2803" s="87" t="s">
        <v>5552</v>
      </c>
      <c r="AF2803" s="84" t="b">
        <v>0</v>
      </c>
      <c r="AG2803" s="84" t="s">
        <v>5604</v>
      </c>
      <c r="AH2803" s="84"/>
      <c r="AI2803" s="87" t="s">
        <v>5552</v>
      </c>
      <c r="AJ2803" s="84" t="b">
        <v>0</v>
      </c>
      <c r="AK2803" s="84">
        <v>43</v>
      </c>
      <c r="AL2803" s="87" t="s">
        <v>4992</v>
      </c>
      <c r="AM2803" s="84" t="s">
        <v>5682</v>
      </c>
      <c r="AN2803" s="84" t="b">
        <v>0</v>
      </c>
      <c r="AO2803" s="87" t="s">
        <v>4992</v>
      </c>
      <c r="AP2803" s="84" t="s">
        <v>179</v>
      </c>
      <c r="AQ2803" s="84">
        <v>0</v>
      </c>
      <c r="AR2803" s="84">
        <v>0</v>
      </c>
      <c r="AS2803" s="84"/>
      <c r="AT2803" s="84"/>
      <c r="AU2803" s="84"/>
      <c r="AV2803" s="84"/>
      <c r="AW2803" s="84"/>
      <c r="AX2803" s="84"/>
      <c r="AY2803" s="84"/>
      <c r="AZ2803" s="84"/>
    </row>
    <row r="2804" spans="1:52" x14ac:dyDescent="0.55000000000000004">
      <c r="A2804" s="69" t="s">
        <v>696</v>
      </c>
      <c r="B2804" s="69" t="s">
        <v>1002</v>
      </c>
      <c r="C2804" s="70"/>
      <c r="D2804" s="71"/>
      <c r="E2804" s="72"/>
      <c r="F2804" s="73"/>
      <c r="G2804" s="70"/>
      <c r="H2804" s="74"/>
      <c r="I2804" s="75"/>
      <c r="J2804" s="75"/>
      <c r="K2804" s="36"/>
      <c r="L2804" s="82"/>
      <c r="M2804" s="82"/>
      <c r="N2804" s="77"/>
      <c r="O2804" s="84" t="s">
        <v>1270</v>
      </c>
      <c r="P2804" s="86">
        <v>43425.160439814812</v>
      </c>
      <c r="Q2804" s="84" t="s">
        <v>1313</v>
      </c>
      <c r="R2804" s="84"/>
      <c r="S2804" s="84"/>
      <c r="T2804" s="84"/>
      <c r="U2804" s="84"/>
      <c r="V2804" s="88" t="s">
        <v>3053</v>
      </c>
      <c r="W2804" s="86">
        <v>43425.160439814812</v>
      </c>
      <c r="X2804" s="88" t="s">
        <v>3859</v>
      </c>
      <c r="Y2804" s="84"/>
      <c r="Z2804" s="84"/>
      <c r="AA2804" s="87" t="s">
        <v>4989</v>
      </c>
      <c r="AB2804" s="84"/>
      <c r="AC2804" s="84" t="b">
        <v>0</v>
      </c>
      <c r="AD2804" s="84">
        <v>0</v>
      </c>
      <c r="AE2804" s="87" t="s">
        <v>5552</v>
      </c>
      <c r="AF2804" s="84" t="b">
        <v>0</v>
      </c>
      <c r="AG2804" s="84" t="s">
        <v>5604</v>
      </c>
      <c r="AH2804" s="84"/>
      <c r="AI2804" s="87" t="s">
        <v>5552</v>
      </c>
      <c r="AJ2804" s="84" t="b">
        <v>0</v>
      </c>
      <c r="AK2804" s="84">
        <v>43</v>
      </c>
      <c r="AL2804" s="87" t="s">
        <v>4992</v>
      </c>
      <c r="AM2804" s="84" t="s">
        <v>5682</v>
      </c>
      <c r="AN2804" s="84" t="b">
        <v>0</v>
      </c>
      <c r="AO2804" s="87" t="s">
        <v>4992</v>
      </c>
      <c r="AP2804" s="84" t="s">
        <v>179</v>
      </c>
      <c r="AQ2804" s="84">
        <v>0</v>
      </c>
      <c r="AR2804" s="84">
        <v>0</v>
      </c>
      <c r="AS2804" s="84"/>
      <c r="AT2804" s="84"/>
      <c r="AU2804" s="84"/>
      <c r="AV2804" s="84"/>
      <c r="AW2804" s="84"/>
      <c r="AX2804" s="84"/>
      <c r="AY2804" s="84"/>
      <c r="AZ2804" s="84"/>
    </row>
    <row r="2805" spans="1:52" x14ac:dyDescent="0.55000000000000004">
      <c r="A2805" s="69" t="s">
        <v>696</v>
      </c>
      <c r="B2805" s="69" t="s">
        <v>1003</v>
      </c>
      <c r="C2805" s="70"/>
      <c r="D2805" s="71"/>
      <c r="E2805" s="72"/>
      <c r="F2805" s="73"/>
      <c r="G2805" s="70"/>
      <c r="H2805" s="74"/>
      <c r="I2805" s="75"/>
      <c r="J2805" s="75"/>
      <c r="K2805" s="36"/>
      <c r="L2805" s="82"/>
      <c r="M2805" s="82"/>
      <c r="N2805" s="77"/>
      <c r="O2805" s="84" t="s">
        <v>1270</v>
      </c>
      <c r="P2805" s="86">
        <v>43425.160439814812</v>
      </c>
      <c r="Q2805" s="84" t="s">
        <v>1313</v>
      </c>
      <c r="R2805" s="84"/>
      <c r="S2805" s="84"/>
      <c r="T2805" s="84"/>
      <c r="U2805" s="84"/>
      <c r="V2805" s="88" t="s">
        <v>3053</v>
      </c>
      <c r="W2805" s="86">
        <v>43425.160439814812</v>
      </c>
      <c r="X2805" s="88" t="s">
        <v>3859</v>
      </c>
      <c r="Y2805" s="84"/>
      <c r="Z2805" s="84"/>
      <c r="AA2805" s="87" t="s">
        <v>4989</v>
      </c>
      <c r="AB2805" s="84"/>
      <c r="AC2805" s="84" t="b">
        <v>0</v>
      </c>
      <c r="AD2805" s="84">
        <v>0</v>
      </c>
      <c r="AE2805" s="87" t="s">
        <v>5552</v>
      </c>
      <c r="AF2805" s="84" t="b">
        <v>0</v>
      </c>
      <c r="AG2805" s="84" t="s">
        <v>5604</v>
      </c>
      <c r="AH2805" s="84"/>
      <c r="AI2805" s="87" t="s">
        <v>5552</v>
      </c>
      <c r="AJ2805" s="84" t="b">
        <v>0</v>
      </c>
      <c r="AK2805" s="84">
        <v>43</v>
      </c>
      <c r="AL2805" s="87" t="s">
        <v>4992</v>
      </c>
      <c r="AM2805" s="84" t="s">
        <v>5682</v>
      </c>
      <c r="AN2805" s="84" t="b">
        <v>0</v>
      </c>
      <c r="AO2805" s="87" t="s">
        <v>4992</v>
      </c>
      <c r="AP2805" s="84" t="s">
        <v>179</v>
      </c>
      <c r="AQ2805" s="84">
        <v>0</v>
      </c>
      <c r="AR2805" s="84">
        <v>0</v>
      </c>
      <c r="AS2805" s="84"/>
      <c r="AT2805" s="84"/>
      <c r="AU2805" s="84"/>
      <c r="AV2805" s="84"/>
      <c r="AW2805" s="84"/>
      <c r="AX2805" s="84"/>
      <c r="AY2805" s="84"/>
      <c r="AZ2805" s="84"/>
    </row>
    <row r="2806" spans="1:52" x14ac:dyDescent="0.55000000000000004">
      <c r="A2806" s="69" t="s">
        <v>696</v>
      </c>
      <c r="B2806" s="69" t="s">
        <v>1004</v>
      </c>
      <c r="C2806" s="70"/>
      <c r="D2806" s="71"/>
      <c r="E2806" s="72"/>
      <c r="F2806" s="73"/>
      <c r="G2806" s="70"/>
      <c r="H2806" s="74"/>
      <c r="I2806" s="75"/>
      <c r="J2806" s="75"/>
      <c r="K2806" s="36"/>
      <c r="L2806" s="82"/>
      <c r="M2806" s="82"/>
      <c r="N2806" s="77"/>
      <c r="O2806" s="84" t="s">
        <v>1270</v>
      </c>
      <c r="P2806" s="86">
        <v>43425.160439814812</v>
      </c>
      <c r="Q2806" s="84" t="s">
        <v>1313</v>
      </c>
      <c r="R2806" s="84"/>
      <c r="S2806" s="84"/>
      <c r="T2806" s="84"/>
      <c r="U2806" s="84"/>
      <c r="V2806" s="88" t="s">
        <v>3053</v>
      </c>
      <c r="W2806" s="86">
        <v>43425.160439814812</v>
      </c>
      <c r="X2806" s="88" t="s">
        <v>3859</v>
      </c>
      <c r="Y2806" s="84"/>
      <c r="Z2806" s="84"/>
      <c r="AA2806" s="87" t="s">
        <v>4989</v>
      </c>
      <c r="AB2806" s="84"/>
      <c r="AC2806" s="84" t="b">
        <v>0</v>
      </c>
      <c r="AD2806" s="84">
        <v>0</v>
      </c>
      <c r="AE2806" s="87" t="s">
        <v>5552</v>
      </c>
      <c r="AF2806" s="84" t="b">
        <v>0</v>
      </c>
      <c r="AG2806" s="84" t="s">
        <v>5604</v>
      </c>
      <c r="AH2806" s="84"/>
      <c r="AI2806" s="87" t="s">
        <v>5552</v>
      </c>
      <c r="AJ2806" s="84" t="b">
        <v>0</v>
      </c>
      <c r="AK2806" s="84">
        <v>43</v>
      </c>
      <c r="AL2806" s="87" t="s">
        <v>4992</v>
      </c>
      <c r="AM2806" s="84" t="s">
        <v>5682</v>
      </c>
      <c r="AN2806" s="84" t="b">
        <v>0</v>
      </c>
      <c r="AO2806" s="87" t="s">
        <v>4992</v>
      </c>
      <c r="AP2806" s="84" t="s">
        <v>179</v>
      </c>
      <c r="AQ2806" s="84">
        <v>0</v>
      </c>
      <c r="AR2806" s="84">
        <v>0</v>
      </c>
      <c r="AS2806" s="84"/>
      <c r="AT2806" s="84"/>
      <c r="AU2806" s="84"/>
      <c r="AV2806" s="84"/>
      <c r="AW2806" s="84"/>
      <c r="AX2806" s="84"/>
      <c r="AY2806" s="84"/>
      <c r="AZ2806" s="84"/>
    </row>
    <row r="2807" spans="1:52" x14ac:dyDescent="0.55000000000000004">
      <c r="A2807" s="69" t="s">
        <v>696</v>
      </c>
      <c r="B2807" s="69" t="s">
        <v>1005</v>
      </c>
      <c r="C2807" s="70"/>
      <c r="D2807" s="71"/>
      <c r="E2807" s="72"/>
      <c r="F2807" s="73"/>
      <c r="G2807" s="70"/>
      <c r="H2807" s="74"/>
      <c r="I2807" s="75"/>
      <c r="J2807" s="75"/>
      <c r="K2807" s="36"/>
      <c r="L2807" s="82"/>
      <c r="M2807" s="82"/>
      <c r="N2807" s="77"/>
      <c r="O2807" s="84" t="s">
        <v>1270</v>
      </c>
      <c r="P2807" s="86">
        <v>43425.160439814812</v>
      </c>
      <c r="Q2807" s="84" t="s">
        <v>1313</v>
      </c>
      <c r="R2807" s="84"/>
      <c r="S2807" s="84"/>
      <c r="T2807" s="84"/>
      <c r="U2807" s="84"/>
      <c r="V2807" s="88" t="s">
        <v>3053</v>
      </c>
      <c r="W2807" s="86">
        <v>43425.160439814812</v>
      </c>
      <c r="X2807" s="88" t="s">
        <v>3859</v>
      </c>
      <c r="Y2807" s="84"/>
      <c r="Z2807" s="84"/>
      <c r="AA2807" s="87" t="s">
        <v>4989</v>
      </c>
      <c r="AB2807" s="84"/>
      <c r="AC2807" s="84" t="b">
        <v>0</v>
      </c>
      <c r="AD2807" s="84">
        <v>0</v>
      </c>
      <c r="AE2807" s="87" t="s">
        <v>5552</v>
      </c>
      <c r="AF2807" s="84" t="b">
        <v>0</v>
      </c>
      <c r="AG2807" s="84" t="s">
        <v>5604</v>
      </c>
      <c r="AH2807" s="84"/>
      <c r="AI2807" s="87" t="s">
        <v>5552</v>
      </c>
      <c r="AJ2807" s="84" t="b">
        <v>0</v>
      </c>
      <c r="AK2807" s="84">
        <v>43</v>
      </c>
      <c r="AL2807" s="87" t="s">
        <v>4992</v>
      </c>
      <c r="AM2807" s="84" t="s">
        <v>5682</v>
      </c>
      <c r="AN2807" s="84" t="b">
        <v>0</v>
      </c>
      <c r="AO2807" s="87" t="s">
        <v>4992</v>
      </c>
      <c r="AP2807" s="84" t="s">
        <v>179</v>
      </c>
      <c r="AQ2807" s="84">
        <v>0</v>
      </c>
      <c r="AR2807" s="84">
        <v>0</v>
      </c>
      <c r="AS2807" s="84"/>
      <c r="AT2807" s="84"/>
      <c r="AU2807" s="84"/>
      <c r="AV2807" s="84"/>
      <c r="AW2807" s="84"/>
      <c r="AX2807" s="84"/>
      <c r="AY2807" s="84"/>
      <c r="AZ2807" s="84"/>
    </row>
    <row r="2808" spans="1:52" x14ac:dyDescent="0.55000000000000004">
      <c r="A2808" s="69" t="s">
        <v>696</v>
      </c>
      <c r="B2808" s="69" t="s">
        <v>1006</v>
      </c>
      <c r="C2808" s="70"/>
      <c r="D2808" s="71"/>
      <c r="E2808" s="72"/>
      <c r="F2808" s="73"/>
      <c r="G2808" s="70"/>
      <c r="H2808" s="74"/>
      <c r="I2808" s="75"/>
      <c r="J2808" s="75"/>
      <c r="K2808" s="36"/>
      <c r="L2808" s="82"/>
      <c r="M2808" s="82"/>
      <c r="N2808" s="77"/>
      <c r="O2808" s="84" t="s">
        <v>1270</v>
      </c>
      <c r="P2808" s="86">
        <v>43425.160439814812</v>
      </c>
      <c r="Q2808" s="84" t="s">
        <v>1313</v>
      </c>
      <c r="R2808" s="84"/>
      <c r="S2808" s="84"/>
      <c r="T2808" s="84"/>
      <c r="U2808" s="84"/>
      <c r="V2808" s="88" t="s">
        <v>3053</v>
      </c>
      <c r="W2808" s="86">
        <v>43425.160439814812</v>
      </c>
      <c r="X2808" s="88" t="s">
        <v>3859</v>
      </c>
      <c r="Y2808" s="84"/>
      <c r="Z2808" s="84"/>
      <c r="AA2808" s="87" t="s">
        <v>4989</v>
      </c>
      <c r="AB2808" s="84"/>
      <c r="AC2808" s="84" t="b">
        <v>0</v>
      </c>
      <c r="AD2808" s="84">
        <v>0</v>
      </c>
      <c r="AE2808" s="87" t="s">
        <v>5552</v>
      </c>
      <c r="AF2808" s="84" t="b">
        <v>0</v>
      </c>
      <c r="AG2808" s="84" t="s">
        <v>5604</v>
      </c>
      <c r="AH2808" s="84"/>
      <c r="AI2808" s="87" t="s">
        <v>5552</v>
      </c>
      <c r="AJ2808" s="84" t="b">
        <v>0</v>
      </c>
      <c r="AK2808" s="84">
        <v>43</v>
      </c>
      <c r="AL2808" s="87" t="s">
        <v>4992</v>
      </c>
      <c r="AM2808" s="84" t="s">
        <v>5682</v>
      </c>
      <c r="AN2808" s="84" t="b">
        <v>0</v>
      </c>
      <c r="AO2808" s="87" t="s">
        <v>4992</v>
      </c>
      <c r="AP2808" s="84" t="s">
        <v>179</v>
      </c>
      <c r="AQ2808" s="84">
        <v>0</v>
      </c>
      <c r="AR2808" s="84">
        <v>0</v>
      </c>
      <c r="AS2808" s="84"/>
      <c r="AT2808" s="84"/>
      <c r="AU2808" s="84"/>
      <c r="AV2808" s="84"/>
      <c r="AW2808" s="84"/>
      <c r="AX2808" s="84"/>
      <c r="AY2808" s="84"/>
      <c r="AZ2808" s="84"/>
    </row>
    <row r="2809" spans="1:52" x14ac:dyDescent="0.55000000000000004">
      <c r="A2809" s="69" t="s">
        <v>696</v>
      </c>
      <c r="B2809" s="69" t="s">
        <v>1007</v>
      </c>
      <c r="C2809" s="70"/>
      <c r="D2809" s="71"/>
      <c r="E2809" s="72"/>
      <c r="F2809" s="73"/>
      <c r="G2809" s="70"/>
      <c r="H2809" s="74"/>
      <c r="I2809" s="75"/>
      <c r="J2809" s="75"/>
      <c r="K2809" s="36"/>
      <c r="L2809" s="82"/>
      <c r="M2809" s="82"/>
      <c r="N2809" s="77"/>
      <c r="O2809" s="84" t="s">
        <v>1270</v>
      </c>
      <c r="P2809" s="86">
        <v>43425.160439814812</v>
      </c>
      <c r="Q2809" s="84" t="s">
        <v>1313</v>
      </c>
      <c r="R2809" s="84"/>
      <c r="S2809" s="84"/>
      <c r="T2809" s="84"/>
      <c r="U2809" s="84"/>
      <c r="V2809" s="88" t="s">
        <v>3053</v>
      </c>
      <c r="W2809" s="86">
        <v>43425.160439814812</v>
      </c>
      <c r="X2809" s="88" t="s">
        <v>3859</v>
      </c>
      <c r="Y2809" s="84"/>
      <c r="Z2809" s="84"/>
      <c r="AA2809" s="87" t="s">
        <v>4989</v>
      </c>
      <c r="AB2809" s="84"/>
      <c r="AC2809" s="84" t="b">
        <v>0</v>
      </c>
      <c r="AD2809" s="84">
        <v>0</v>
      </c>
      <c r="AE2809" s="87" t="s">
        <v>5552</v>
      </c>
      <c r="AF2809" s="84" t="b">
        <v>0</v>
      </c>
      <c r="AG2809" s="84" t="s">
        <v>5604</v>
      </c>
      <c r="AH2809" s="84"/>
      <c r="AI2809" s="87" t="s">
        <v>5552</v>
      </c>
      <c r="AJ2809" s="84" t="b">
        <v>0</v>
      </c>
      <c r="AK2809" s="84">
        <v>43</v>
      </c>
      <c r="AL2809" s="87" t="s">
        <v>4992</v>
      </c>
      <c r="AM2809" s="84" t="s">
        <v>5682</v>
      </c>
      <c r="AN2809" s="84" t="b">
        <v>0</v>
      </c>
      <c r="AO2809" s="87" t="s">
        <v>4992</v>
      </c>
      <c r="AP2809" s="84" t="s">
        <v>179</v>
      </c>
      <c r="AQ2809" s="84">
        <v>0</v>
      </c>
      <c r="AR2809" s="84">
        <v>0</v>
      </c>
      <c r="AS2809" s="84"/>
      <c r="AT2809" s="84"/>
      <c r="AU2809" s="84"/>
      <c r="AV2809" s="84"/>
      <c r="AW2809" s="84"/>
      <c r="AX2809" s="84"/>
      <c r="AY2809" s="84"/>
      <c r="AZ2809" s="84"/>
    </row>
    <row r="2810" spans="1:52" x14ac:dyDescent="0.55000000000000004">
      <c r="A2810" s="69" t="s">
        <v>696</v>
      </c>
      <c r="B2810" s="69" t="s">
        <v>1008</v>
      </c>
      <c r="C2810" s="70"/>
      <c r="D2810" s="71"/>
      <c r="E2810" s="72"/>
      <c r="F2810" s="73"/>
      <c r="G2810" s="70"/>
      <c r="H2810" s="74"/>
      <c r="I2810" s="75"/>
      <c r="J2810" s="75"/>
      <c r="K2810" s="36"/>
      <c r="L2810" s="82"/>
      <c r="M2810" s="82"/>
      <c r="N2810" s="77"/>
      <c r="O2810" s="84" t="s">
        <v>1270</v>
      </c>
      <c r="P2810" s="86">
        <v>43425.160439814812</v>
      </c>
      <c r="Q2810" s="84" t="s">
        <v>1313</v>
      </c>
      <c r="R2810" s="84"/>
      <c r="S2810" s="84"/>
      <c r="T2810" s="84"/>
      <c r="U2810" s="84"/>
      <c r="V2810" s="88" t="s">
        <v>3053</v>
      </c>
      <c r="W2810" s="86">
        <v>43425.160439814812</v>
      </c>
      <c r="X2810" s="88" t="s">
        <v>3859</v>
      </c>
      <c r="Y2810" s="84"/>
      <c r="Z2810" s="84"/>
      <c r="AA2810" s="87" t="s">
        <v>4989</v>
      </c>
      <c r="AB2810" s="84"/>
      <c r="AC2810" s="84" t="b">
        <v>0</v>
      </c>
      <c r="AD2810" s="84">
        <v>0</v>
      </c>
      <c r="AE2810" s="87" t="s">
        <v>5552</v>
      </c>
      <c r="AF2810" s="84" t="b">
        <v>0</v>
      </c>
      <c r="AG2810" s="84" t="s">
        <v>5604</v>
      </c>
      <c r="AH2810" s="84"/>
      <c r="AI2810" s="87" t="s">
        <v>5552</v>
      </c>
      <c r="AJ2810" s="84" t="b">
        <v>0</v>
      </c>
      <c r="AK2810" s="84">
        <v>43</v>
      </c>
      <c r="AL2810" s="87" t="s">
        <v>4992</v>
      </c>
      <c r="AM2810" s="84" t="s">
        <v>5682</v>
      </c>
      <c r="AN2810" s="84" t="b">
        <v>0</v>
      </c>
      <c r="AO2810" s="87" t="s">
        <v>4992</v>
      </c>
      <c r="AP2810" s="84" t="s">
        <v>179</v>
      </c>
      <c r="AQ2810" s="84">
        <v>0</v>
      </c>
      <c r="AR2810" s="84">
        <v>0</v>
      </c>
      <c r="AS2810" s="84"/>
      <c r="AT2810" s="84"/>
      <c r="AU2810" s="84"/>
      <c r="AV2810" s="84"/>
      <c r="AW2810" s="84"/>
      <c r="AX2810" s="84"/>
      <c r="AY2810" s="84"/>
      <c r="AZ2810" s="84"/>
    </row>
    <row r="2811" spans="1:52" x14ac:dyDescent="0.55000000000000004">
      <c r="A2811" s="69" t="s">
        <v>696</v>
      </c>
      <c r="B2811" s="69" t="s">
        <v>1009</v>
      </c>
      <c r="C2811" s="70"/>
      <c r="D2811" s="71"/>
      <c r="E2811" s="72"/>
      <c r="F2811" s="73"/>
      <c r="G2811" s="70"/>
      <c r="H2811" s="74"/>
      <c r="I2811" s="75"/>
      <c r="J2811" s="75"/>
      <c r="K2811" s="36"/>
      <c r="L2811" s="82"/>
      <c r="M2811" s="82"/>
      <c r="N2811" s="77"/>
      <c r="O2811" s="84" t="s">
        <v>1270</v>
      </c>
      <c r="P2811" s="86">
        <v>43425.160439814812</v>
      </c>
      <c r="Q2811" s="84" t="s">
        <v>1313</v>
      </c>
      <c r="R2811" s="84"/>
      <c r="S2811" s="84"/>
      <c r="T2811" s="84"/>
      <c r="U2811" s="84"/>
      <c r="V2811" s="88" t="s">
        <v>3053</v>
      </c>
      <c r="W2811" s="86">
        <v>43425.160439814812</v>
      </c>
      <c r="X2811" s="88" t="s">
        <v>3859</v>
      </c>
      <c r="Y2811" s="84"/>
      <c r="Z2811" s="84"/>
      <c r="AA2811" s="87" t="s">
        <v>4989</v>
      </c>
      <c r="AB2811" s="84"/>
      <c r="AC2811" s="84" t="b">
        <v>0</v>
      </c>
      <c r="AD2811" s="84">
        <v>0</v>
      </c>
      <c r="AE2811" s="87" t="s">
        <v>5552</v>
      </c>
      <c r="AF2811" s="84" t="b">
        <v>0</v>
      </c>
      <c r="AG2811" s="84" t="s">
        <v>5604</v>
      </c>
      <c r="AH2811" s="84"/>
      <c r="AI2811" s="87" t="s">
        <v>5552</v>
      </c>
      <c r="AJ2811" s="84" t="b">
        <v>0</v>
      </c>
      <c r="AK2811" s="84">
        <v>43</v>
      </c>
      <c r="AL2811" s="87" t="s">
        <v>4992</v>
      </c>
      <c r="AM2811" s="84" t="s">
        <v>5682</v>
      </c>
      <c r="AN2811" s="84" t="b">
        <v>0</v>
      </c>
      <c r="AO2811" s="87" t="s">
        <v>4992</v>
      </c>
      <c r="AP2811" s="84" t="s">
        <v>179</v>
      </c>
      <c r="AQ2811" s="84">
        <v>0</v>
      </c>
      <c r="AR2811" s="84">
        <v>0</v>
      </c>
      <c r="AS2811" s="84"/>
      <c r="AT2811" s="84"/>
      <c r="AU2811" s="84"/>
      <c r="AV2811" s="84"/>
      <c r="AW2811" s="84"/>
      <c r="AX2811" s="84"/>
      <c r="AY2811" s="84"/>
      <c r="AZ2811" s="84"/>
    </row>
    <row r="2812" spans="1:52" x14ac:dyDescent="0.55000000000000004">
      <c r="A2812" s="69" t="s">
        <v>696</v>
      </c>
      <c r="B2812" s="69" t="s">
        <v>705</v>
      </c>
      <c r="C2812" s="70"/>
      <c r="D2812" s="71"/>
      <c r="E2812" s="72"/>
      <c r="F2812" s="73"/>
      <c r="G2812" s="70"/>
      <c r="H2812" s="74"/>
      <c r="I2812" s="75"/>
      <c r="J2812" s="75"/>
      <c r="K2812" s="36"/>
      <c r="L2812" s="82"/>
      <c r="M2812" s="82"/>
      <c r="N2812" s="77"/>
      <c r="O2812" s="84" t="s">
        <v>1270</v>
      </c>
      <c r="P2812" s="86">
        <v>43425.160439814812</v>
      </c>
      <c r="Q2812" s="84" t="s">
        <v>1313</v>
      </c>
      <c r="R2812" s="84"/>
      <c r="S2812" s="84"/>
      <c r="T2812" s="84"/>
      <c r="U2812" s="84"/>
      <c r="V2812" s="88" t="s">
        <v>3053</v>
      </c>
      <c r="W2812" s="86">
        <v>43425.160439814812</v>
      </c>
      <c r="X2812" s="88" t="s">
        <v>3859</v>
      </c>
      <c r="Y2812" s="84"/>
      <c r="Z2812" s="84"/>
      <c r="AA2812" s="87" t="s">
        <v>4989</v>
      </c>
      <c r="AB2812" s="84"/>
      <c r="AC2812" s="84" t="b">
        <v>0</v>
      </c>
      <c r="AD2812" s="84">
        <v>0</v>
      </c>
      <c r="AE2812" s="87" t="s">
        <v>5552</v>
      </c>
      <c r="AF2812" s="84" t="b">
        <v>0</v>
      </c>
      <c r="AG2812" s="84" t="s">
        <v>5604</v>
      </c>
      <c r="AH2812" s="84"/>
      <c r="AI2812" s="87" t="s">
        <v>5552</v>
      </c>
      <c r="AJ2812" s="84" t="b">
        <v>0</v>
      </c>
      <c r="AK2812" s="84">
        <v>43</v>
      </c>
      <c r="AL2812" s="87" t="s">
        <v>4992</v>
      </c>
      <c r="AM2812" s="84" t="s">
        <v>5682</v>
      </c>
      <c r="AN2812" s="84" t="b">
        <v>0</v>
      </c>
      <c r="AO2812" s="87" t="s">
        <v>4992</v>
      </c>
      <c r="AP2812" s="84" t="s">
        <v>179</v>
      </c>
      <c r="AQ2812" s="84">
        <v>0</v>
      </c>
      <c r="AR2812" s="84">
        <v>0</v>
      </c>
      <c r="AS2812" s="84"/>
      <c r="AT2812" s="84"/>
      <c r="AU2812" s="84"/>
      <c r="AV2812" s="84"/>
      <c r="AW2812" s="84"/>
      <c r="AX2812" s="84"/>
      <c r="AY2812" s="84"/>
      <c r="AZ2812" s="84"/>
    </row>
    <row r="2813" spans="1:52" x14ac:dyDescent="0.55000000000000004">
      <c r="A2813" s="69" t="s">
        <v>696</v>
      </c>
      <c r="B2813" s="69" t="s">
        <v>1010</v>
      </c>
      <c r="C2813" s="70"/>
      <c r="D2813" s="71"/>
      <c r="E2813" s="72"/>
      <c r="F2813" s="73"/>
      <c r="G2813" s="70"/>
      <c r="H2813" s="74"/>
      <c r="I2813" s="75"/>
      <c r="J2813" s="75"/>
      <c r="K2813" s="36"/>
      <c r="L2813" s="82"/>
      <c r="M2813" s="82"/>
      <c r="N2813" s="77"/>
      <c r="O2813" s="84" t="s">
        <v>1270</v>
      </c>
      <c r="P2813" s="86">
        <v>43425.160439814812</v>
      </c>
      <c r="Q2813" s="84" t="s">
        <v>1313</v>
      </c>
      <c r="R2813" s="84"/>
      <c r="S2813" s="84"/>
      <c r="T2813" s="84"/>
      <c r="U2813" s="84"/>
      <c r="V2813" s="88" t="s">
        <v>3053</v>
      </c>
      <c r="W2813" s="86">
        <v>43425.160439814812</v>
      </c>
      <c r="X2813" s="88" t="s">
        <v>3859</v>
      </c>
      <c r="Y2813" s="84"/>
      <c r="Z2813" s="84"/>
      <c r="AA2813" s="87" t="s">
        <v>4989</v>
      </c>
      <c r="AB2813" s="84"/>
      <c r="AC2813" s="84" t="b">
        <v>0</v>
      </c>
      <c r="AD2813" s="84">
        <v>0</v>
      </c>
      <c r="AE2813" s="87" t="s">
        <v>5552</v>
      </c>
      <c r="AF2813" s="84" t="b">
        <v>0</v>
      </c>
      <c r="AG2813" s="84" t="s">
        <v>5604</v>
      </c>
      <c r="AH2813" s="84"/>
      <c r="AI2813" s="87" t="s">
        <v>5552</v>
      </c>
      <c r="AJ2813" s="84" t="b">
        <v>0</v>
      </c>
      <c r="AK2813" s="84">
        <v>43</v>
      </c>
      <c r="AL2813" s="87" t="s">
        <v>4992</v>
      </c>
      <c r="AM2813" s="84" t="s">
        <v>5682</v>
      </c>
      <c r="AN2813" s="84" t="b">
        <v>0</v>
      </c>
      <c r="AO2813" s="87" t="s">
        <v>4992</v>
      </c>
      <c r="AP2813" s="84" t="s">
        <v>179</v>
      </c>
      <c r="AQ2813" s="84">
        <v>0</v>
      </c>
      <c r="AR2813" s="84">
        <v>0</v>
      </c>
      <c r="AS2813" s="84"/>
      <c r="AT2813" s="84"/>
      <c r="AU2813" s="84"/>
      <c r="AV2813" s="84"/>
      <c r="AW2813" s="84"/>
      <c r="AX2813" s="84"/>
      <c r="AY2813" s="84"/>
      <c r="AZ2813" s="84"/>
    </row>
    <row r="2814" spans="1:52" x14ac:dyDescent="0.55000000000000004">
      <c r="A2814" s="69" t="s">
        <v>696</v>
      </c>
      <c r="B2814" s="69" t="s">
        <v>702</v>
      </c>
      <c r="C2814" s="70"/>
      <c r="D2814" s="71"/>
      <c r="E2814" s="72"/>
      <c r="F2814" s="73"/>
      <c r="G2814" s="70"/>
      <c r="H2814" s="74"/>
      <c r="I2814" s="75"/>
      <c r="J2814" s="75"/>
      <c r="K2814" s="36"/>
      <c r="L2814" s="82"/>
      <c r="M2814" s="82"/>
      <c r="N2814" s="77"/>
      <c r="O2814" s="84" t="s">
        <v>1271</v>
      </c>
      <c r="P2814" s="86">
        <v>43425.160439814812</v>
      </c>
      <c r="Q2814" s="84" t="s">
        <v>1313</v>
      </c>
      <c r="R2814" s="84"/>
      <c r="S2814" s="84"/>
      <c r="T2814" s="84"/>
      <c r="U2814" s="84"/>
      <c r="V2814" s="88" t="s">
        <v>3053</v>
      </c>
      <c r="W2814" s="86">
        <v>43425.160439814812</v>
      </c>
      <c r="X2814" s="88" t="s">
        <v>3859</v>
      </c>
      <c r="Y2814" s="84"/>
      <c r="Z2814" s="84"/>
      <c r="AA2814" s="87" t="s">
        <v>4989</v>
      </c>
      <c r="AB2814" s="84"/>
      <c r="AC2814" s="84" t="b">
        <v>0</v>
      </c>
      <c r="AD2814" s="84">
        <v>0</v>
      </c>
      <c r="AE2814" s="87" t="s">
        <v>5552</v>
      </c>
      <c r="AF2814" s="84" t="b">
        <v>0</v>
      </c>
      <c r="AG2814" s="84" t="s">
        <v>5604</v>
      </c>
      <c r="AH2814" s="84"/>
      <c r="AI2814" s="87" t="s">
        <v>5552</v>
      </c>
      <c r="AJ2814" s="84" t="b">
        <v>0</v>
      </c>
      <c r="AK2814" s="84">
        <v>43</v>
      </c>
      <c r="AL2814" s="87" t="s">
        <v>4992</v>
      </c>
      <c r="AM2814" s="84" t="s">
        <v>5682</v>
      </c>
      <c r="AN2814" s="84" t="b">
        <v>0</v>
      </c>
      <c r="AO2814" s="87" t="s">
        <v>4992</v>
      </c>
      <c r="AP2814" s="84" t="s">
        <v>179</v>
      </c>
      <c r="AQ2814" s="84">
        <v>0</v>
      </c>
      <c r="AR2814" s="84">
        <v>0</v>
      </c>
      <c r="AS2814" s="84"/>
      <c r="AT2814" s="84"/>
      <c r="AU2814" s="84"/>
      <c r="AV2814" s="84"/>
      <c r="AW2814" s="84"/>
      <c r="AX2814" s="84"/>
      <c r="AY2814" s="84"/>
      <c r="AZ2814" s="84"/>
    </row>
    <row r="2815" spans="1:52" x14ac:dyDescent="0.55000000000000004">
      <c r="A2815" s="69" t="s">
        <v>698</v>
      </c>
      <c r="B2815" s="69" t="s">
        <v>696</v>
      </c>
      <c r="C2815" s="70"/>
      <c r="D2815" s="71"/>
      <c r="E2815" s="72"/>
      <c r="F2815" s="73"/>
      <c r="G2815" s="70"/>
      <c r="H2815" s="74"/>
      <c r="I2815" s="75"/>
      <c r="J2815" s="75"/>
      <c r="K2815" s="36"/>
      <c r="L2815" s="82"/>
      <c r="M2815" s="82"/>
      <c r="N2815" s="77"/>
      <c r="O2815" s="84" t="s">
        <v>1270</v>
      </c>
      <c r="P2815" s="86">
        <v>43425.184675925928</v>
      </c>
      <c r="Q2815" s="84" t="s">
        <v>1313</v>
      </c>
      <c r="R2815" s="84"/>
      <c r="S2815" s="84"/>
      <c r="T2815" s="84"/>
      <c r="U2815" s="84"/>
      <c r="V2815" s="88" t="s">
        <v>3055</v>
      </c>
      <c r="W2815" s="86">
        <v>43425.184675925928</v>
      </c>
      <c r="X2815" s="88" t="s">
        <v>3861</v>
      </c>
      <c r="Y2815" s="84"/>
      <c r="Z2815" s="84"/>
      <c r="AA2815" s="87" t="s">
        <v>4991</v>
      </c>
      <c r="AB2815" s="84"/>
      <c r="AC2815" s="84" t="b">
        <v>0</v>
      </c>
      <c r="AD2815" s="84">
        <v>0</v>
      </c>
      <c r="AE2815" s="87" t="s">
        <v>5552</v>
      </c>
      <c r="AF2815" s="84" t="b">
        <v>0</v>
      </c>
      <c r="AG2815" s="84" t="s">
        <v>5604</v>
      </c>
      <c r="AH2815" s="84"/>
      <c r="AI2815" s="87" t="s">
        <v>5552</v>
      </c>
      <c r="AJ2815" s="84" t="b">
        <v>0</v>
      </c>
      <c r="AK2815" s="84">
        <v>43</v>
      </c>
      <c r="AL2815" s="87" t="s">
        <v>4992</v>
      </c>
      <c r="AM2815" s="84" t="s">
        <v>5685</v>
      </c>
      <c r="AN2815" s="84" t="b">
        <v>0</v>
      </c>
      <c r="AO2815" s="87" t="s">
        <v>4992</v>
      </c>
      <c r="AP2815" s="84" t="s">
        <v>179</v>
      </c>
      <c r="AQ2815" s="84">
        <v>0</v>
      </c>
      <c r="AR2815" s="84">
        <v>0</v>
      </c>
      <c r="AS2815" s="84"/>
      <c r="AT2815" s="84"/>
      <c r="AU2815" s="84"/>
      <c r="AV2815" s="84"/>
      <c r="AW2815" s="84"/>
      <c r="AX2815" s="84"/>
      <c r="AY2815" s="84"/>
      <c r="AZ2815" s="84"/>
    </row>
    <row r="2816" spans="1:52" x14ac:dyDescent="0.55000000000000004">
      <c r="A2816" s="69" t="s">
        <v>700</v>
      </c>
      <c r="B2816" s="69" t="s">
        <v>696</v>
      </c>
      <c r="C2816" s="70"/>
      <c r="D2816" s="71"/>
      <c r="E2816" s="72"/>
      <c r="F2816" s="73"/>
      <c r="G2816" s="70"/>
      <c r="H2816" s="74"/>
      <c r="I2816" s="75"/>
      <c r="J2816" s="75"/>
      <c r="K2816" s="36"/>
      <c r="L2816" s="82"/>
      <c r="M2816" s="82"/>
      <c r="N2816" s="77"/>
      <c r="O2816" s="84" t="s">
        <v>1270</v>
      </c>
      <c r="P2816" s="86">
        <v>43425.327905092592</v>
      </c>
      <c r="Q2816" s="84" t="s">
        <v>1313</v>
      </c>
      <c r="R2816" s="84"/>
      <c r="S2816" s="84"/>
      <c r="T2816" s="84"/>
      <c r="U2816" s="84"/>
      <c r="V2816" s="88" t="s">
        <v>3057</v>
      </c>
      <c r="W2816" s="86">
        <v>43425.327905092592</v>
      </c>
      <c r="X2816" s="88" t="s">
        <v>3864</v>
      </c>
      <c r="Y2816" s="84"/>
      <c r="Z2816" s="84"/>
      <c r="AA2816" s="87" t="s">
        <v>4994</v>
      </c>
      <c r="AB2816" s="84"/>
      <c r="AC2816" s="84" t="b">
        <v>0</v>
      </c>
      <c r="AD2816" s="84">
        <v>0</v>
      </c>
      <c r="AE2816" s="87" t="s">
        <v>5552</v>
      </c>
      <c r="AF2816" s="84" t="b">
        <v>0</v>
      </c>
      <c r="AG2816" s="84" t="s">
        <v>5604</v>
      </c>
      <c r="AH2816" s="84"/>
      <c r="AI2816" s="87" t="s">
        <v>5552</v>
      </c>
      <c r="AJ2816" s="84" t="b">
        <v>0</v>
      </c>
      <c r="AK2816" s="84">
        <v>43</v>
      </c>
      <c r="AL2816" s="87" t="s">
        <v>4992</v>
      </c>
      <c r="AM2816" s="84" t="s">
        <v>5682</v>
      </c>
      <c r="AN2816" s="84" t="b">
        <v>0</v>
      </c>
      <c r="AO2816" s="87" t="s">
        <v>4992</v>
      </c>
      <c r="AP2816" s="84" t="s">
        <v>179</v>
      </c>
      <c r="AQ2816" s="84">
        <v>0</v>
      </c>
      <c r="AR2816" s="84">
        <v>0</v>
      </c>
      <c r="AS2816" s="84"/>
      <c r="AT2816" s="84"/>
      <c r="AU2816" s="84"/>
      <c r="AV2816" s="84"/>
      <c r="AW2816" s="84"/>
      <c r="AX2816" s="84"/>
      <c r="AY2816" s="84"/>
      <c r="AZ2816" s="84"/>
    </row>
    <row r="2817" spans="1:52" x14ac:dyDescent="0.55000000000000004">
      <c r="A2817" s="69" t="s">
        <v>701</v>
      </c>
      <c r="B2817" s="69" t="s">
        <v>696</v>
      </c>
      <c r="C2817" s="70"/>
      <c r="D2817" s="71"/>
      <c r="E2817" s="72"/>
      <c r="F2817" s="73"/>
      <c r="G2817" s="70"/>
      <c r="H2817" s="74"/>
      <c r="I2817" s="75"/>
      <c r="J2817" s="75"/>
      <c r="K2817" s="36"/>
      <c r="L2817" s="82"/>
      <c r="M2817" s="82"/>
      <c r="N2817" s="77"/>
      <c r="O2817" s="84" t="s">
        <v>1270</v>
      </c>
      <c r="P2817" s="86">
        <v>43425.457337962966</v>
      </c>
      <c r="Q2817" s="84" t="s">
        <v>1313</v>
      </c>
      <c r="R2817" s="84"/>
      <c r="S2817" s="84"/>
      <c r="T2817" s="84"/>
      <c r="U2817" s="84"/>
      <c r="V2817" s="88" t="s">
        <v>3058</v>
      </c>
      <c r="W2817" s="86">
        <v>43425.457337962966</v>
      </c>
      <c r="X2817" s="88" t="s">
        <v>3865</v>
      </c>
      <c r="Y2817" s="84"/>
      <c r="Z2817" s="84"/>
      <c r="AA2817" s="87" t="s">
        <v>4995</v>
      </c>
      <c r="AB2817" s="84"/>
      <c r="AC2817" s="84" t="b">
        <v>0</v>
      </c>
      <c r="AD2817" s="84">
        <v>0</v>
      </c>
      <c r="AE2817" s="87" t="s">
        <v>5552</v>
      </c>
      <c r="AF2817" s="84" t="b">
        <v>0</v>
      </c>
      <c r="AG2817" s="84" t="s">
        <v>5604</v>
      </c>
      <c r="AH2817" s="84"/>
      <c r="AI2817" s="87" t="s">
        <v>5552</v>
      </c>
      <c r="AJ2817" s="84" t="b">
        <v>0</v>
      </c>
      <c r="AK2817" s="84">
        <v>43</v>
      </c>
      <c r="AL2817" s="87" t="s">
        <v>4992</v>
      </c>
      <c r="AM2817" s="84" t="s">
        <v>5684</v>
      </c>
      <c r="AN2817" s="84" t="b">
        <v>0</v>
      </c>
      <c r="AO2817" s="87" t="s">
        <v>4992</v>
      </c>
      <c r="AP2817" s="84" t="s">
        <v>179</v>
      </c>
      <c r="AQ2817" s="84">
        <v>0</v>
      </c>
      <c r="AR2817" s="84">
        <v>0</v>
      </c>
      <c r="AS2817" s="84"/>
      <c r="AT2817" s="84"/>
      <c r="AU2817" s="84"/>
      <c r="AV2817" s="84"/>
      <c r="AW2817" s="84"/>
      <c r="AX2817" s="84"/>
      <c r="AY2817" s="84"/>
      <c r="AZ2817" s="84"/>
    </row>
    <row r="2818" spans="1:52" x14ac:dyDescent="0.55000000000000004">
      <c r="A2818" s="69" t="s">
        <v>702</v>
      </c>
      <c r="B2818" s="69" t="s">
        <v>696</v>
      </c>
      <c r="C2818" s="70"/>
      <c r="D2818" s="71"/>
      <c r="E2818" s="72"/>
      <c r="F2818" s="73"/>
      <c r="G2818" s="70"/>
      <c r="H2818" s="74"/>
      <c r="I2818" s="75"/>
      <c r="J2818" s="75"/>
      <c r="K2818" s="36"/>
      <c r="L2818" s="82"/>
      <c r="M2818" s="82"/>
      <c r="N2818" s="77"/>
      <c r="O2818" s="84" t="s">
        <v>1270</v>
      </c>
      <c r="P2818" s="86">
        <v>43425.595601851855</v>
      </c>
      <c r="Q2818" s="84" t="s">
        <v>1313</v>
      </c>
      <c r="R2818" s="84"/>
      <c r="S2818" s="84"/>
      <c r="T2818" s="84"/>
      <c r="U2818" s="84"/>
      <c r="V2818" s="88" t="s">
        <v>3059</v>
      </c>
      <c r="W2818" s="86">
        <v>43425.595601851855</v>
      </c>
      <c r="X2818" s="88" t="s">
        <v>3866</v>
      </c>
      <c r="Y2818" s="84"/>
      <c r="Z2818" s="84"/>
      <c r="AA2818" s="87" t="s">
        <v>4996</v>
      </c>
      <c r="AB2818" s="84"/>
      <c r="AC2818" s="84" t="b">
        <v>0</v>
      </c>
      <c r="AD2818" s="84">
        <v>0</v>
      </c>
      <c r="AE2818" s="87" t="s">
        <v>5552</v>
      </c>
      <c r="AF2818" s="84" t="b">
        <v>0</v>
      </c>
      <c r="AG2818" s="84" t="s">
        <v>5604</v>
      </c>
      <c r="AH2818" s="84"/>
      <c r="AI2818" s="87" t="s">
        <v>5552</v>
      </c>
      <c r="AJ2818" s="84" t="b">
        <v>0</v>
      </c>
      <c r="AK2818" s="84">
        <v>43</v>
      </c>
      <c r="AL2818" s="87" t="s">
        <v>4992</v>
      </c>
      <c r="AM2818" s="84" t="s">
        <v>5684</v>
      </c>
      <c r="AN2818" s="84" t="b">
        <v>0</v>
      </c>
      <c r="AO2818" s="87" t="s">
        <v>4992</v>
      </c>
      <c r="AP2818" s="84" t="s">
        <v>179</v>
      </c>
      <c r="AQ2818" s="84">
        <v>0</v>
      </c>
      <c r="AR2818" s="84">
        <v>0</v>
      </c>
      <c r="AS2818" s="84"/>
      <c r="AT2818" s="84"/>
      <c r="AU2818" s="84"/>
      <c r="AV2818" s="84"/>
      <c r="AW2818" s="84"/>
      <c r="AX2818" s="84"/>
      <c r="AY2818" s="84"/>
      <c r="AZ2818" s="84"/>
    </row>
    <row r="2819" spans="1:52" x14ac:dyDescent="0.55000000000000004">
      <c r="A2819" s="69" t="s">
        <v>703</v>
      </c>
      <c r="B2819" s="69" t="s">
        <v>696</v>
      </c>
      <c r="C2819" s="70"/>
      <c r="D2819" s="71"/>
      <c r="E2819" s="72"/>
      <c r="F2819" s="73"/>
      <c r="G2819" s="70"/>
      <c r="H2819" s="74"/>
      <c r="I2819" s="75"/>
      <c r="J2819" s="75"/>
      <c r="K2819" s="36"/>
      <c r="L2819" s="82"/>
      <c r="M2819" s="82"/>
      <c r="N2819" s="77"/>
      <c r="O2819" s="84" t="s">
        <v>1270</v>
      </c>
      <c r="P2819" s="86">
        <v>43425.630810185183</v>
      </c>
      <c r="Q2819" s="84" t="s">
        <v>1313</v>
      </c>
      <c r="R2819" s="84"/>
      <c r="S2819" s="84"/>
      <c r="T2819" s="84"/>
      <c r="U2819" s="84"/>
      <c r="V2819" s="88" t="s">
        <v>3060</v>
      </c>
      <c r="W2819" s="86">
        <v>43425.630810185183</v>
      </c>
      <c r="X2819" s="88" t="s">
        <v>3867</v>
      </c>
      <c r="Y2819" s="84"/>
      <c r="Z2819" s="84"/>
      <c r="AA2819" s="87" t="s">
        <v>4997</v>
      </c>
      <c r="AB2819" s="84"/>
      <c r="AC2819" s="84" t="b">
        <v>0</v>
      </c>
      <c r="AD2819" s="84">
        <v>0</v>
      </c>
      <c r="AE2819" s="87" t="s">
        <v>5552</v>
      </c>
      <c r="AF2819" s="84" t="b">
        <v>0</v>
      </c>
      <c r="AG2819" s="84" t="s">
        <v>5604</v>
      </c>
      <c r="AH2819" s="84"/>
      <c r="AI2819" s="87" t="s">
        <v>5552</v>
      </c>
      <c r="AJ2819" s="84" t="b">
        <v>0</v>
      </c>
      <c r="AK2819" s="84">
        <v>43</v>
      </c>
      <c r="AL2819" s="87" t="s">
        <v>4992</v>
      </c>
      <c r="AM2819" s="84" t="s">
        <v>5684</v>
      </c>
      <c r="AN2819" s="84" t="b">
        <v>0</v>
      </c>
      <c r="AO2819" s="87" t="s">
        <v>4992</v>
      </c>
      <c r="AP2819" s="84" t="s">
        <v>179</v>
      </c>
      <c r="AQ2819" s="84">
        <v>0</v>
      </c>
      <c r="AR2819" s="84">
        <v>0</v>
      </c>
      <c r="AS2819" s="84"/>
      <c r="AT2819" s="84"/>
      <c r="AU2819" s="84"/>
      <c r="AV2819" s="84"/>
      <c r="AW2819" s="84"/>
      <c r="AX2819" s="84"/>
      <c r="AY2819" s="84"/>
      <c r="AZ2819" s="84"/>
    </row>
    <row r="2820" spans="1:52" x14ac:dyDescent="0.55000000000000004">
      <c r="A2820" s="69" t="s">
        <v>704</v>
      </c>
      <c r="B2820" s="69" t="s">
        <v>696</v>
      </c>
      <c r="C2820" s="70"/>
      <c r="D2820" s="71"/>
      <c r="E2820" s="72"/>
      <c r="F2820" s="73"/>
      <c r="G2820" s="70"/>
      <c r="H2820" s="74"/>
      <c r="I2820" s="75"/>
      <c r="J2820" s="75"/>
      <c r="K2820" s="36"/>
      <c r="L2820" s="82"/>
      <c r="M2820" s="82"/>
      <c r="N2820" s="77"/>
      <c r="O2820" s="84" t="s">
        <v>1270</v>
      </c>
      <c r="P2820" s="86">
        <v>43426.737002314818</v>
      </c>
      <c r="Q2820" s="84" t="s">
        <v>1313</v>
      </c>
      <c r="R2820" s="84"/>
      <c r="S2820" s="84"/>
      <c r="T2820" s="84"/>
      <c r="U2820" s="84"/>
      <c r="V2820" s="88" t="s">
        <v>3061</v>
      </c>
      <c r="W2820" s="86">
        <v>43426.737002314818</v>
      </c>
      <c r="X2820" s="88" t="s">
        <v>3868</v>
      </c>
      <c r="Y2820" s="84"/>
      <c r="Z2820" s="84"/>
      <c r="AA2820" s="87" t="s">
        <v>4998</v>
      </c>
      <c r="AB2820" s="84"/>
      <c r="AC2820" s="84" t="b">
        <v>0</v>
      </c>
      <c r="AD2820" s="84">
        <v>0</v>
      </c>
      <c r="AE2820" s="87" t="s">
        <v>5552</v>
      </c>
      <c r="AF2820" s="84" t="b">
        <v>0</v>
      </c>
      <c r="AG2820" s="84" t="s">
        <v>5604</v>
      </c>
      <c r="AH2820" s="84"/>
      <c r="AI2820" s="87" t="s">
        <v>5552</v>
      </c>
      <c r="AJ2820" s="84" t="b">
        <v>0</v>
      </c>
      <c r="AK2820" s="84">
        <v>43</v>
      </c>
      <c r="AL2820" s="87" t="s">
        <v>4992</v>
      </c>
      <c r="AM2820" s="84" t="s">
        <v>5682</v>
      </c>
      <c r="AN2820" s="84" t="b">
        <v>0</v>
      </c>
      <c r="AO2820" s="87" t="s">
        <v>4992</v>
      </c>
      <c r="AP2820" s="84" t="s">
        <v>179</v>
      </c>
      <c r="AQ2820" s="84">
        <v>0</v>
      </c>
      <c r="AR2820" s="84">
        <v>0</v>
      </c>
      <c r="AS2820" s="84"/>
      <c r="AT2820" s="84"/>
      <c r="AU2820" s="84"/>
      <c r="AV2820" s="84"/>
      <c r="AW2820" s="84"/>
      <c r="AX2820" s="84"/>
      <c r="AY2820" s="84"/>
      <c r="AZ2820" s="84"/>
    </row>
    <row r="2821" spans="1:52" x14ac:dyDescent="0.55000000000000004">
      <c r="A2821" s="69" t="s">
        <v>705</v>
      </c>
      <c r="B2821" s="69" t="s">
        <v>696</v>
      </c>
      <c r="C2821" s="70"/>
      <c r="D2821" s="71"/>
      <c r="E2821" s="72"/>
      <c r="F2821" s="73"/>
      <c r="G2821" s="70"/>
      <c r="H2821" s="74"/>
      <c r="I2821" s="75"/>
      <c r="J2821" s="75"/>
      <c r="K2821" s="36"/>
      <c r="L2821" s="82"/>
      <c r="M2821" s="82"/>
      <c r="N2821" s="77"/>
      <c r="O2821" s="84" t="s">
        <v>1270</v>
      </c>
      <c r="P2821" s="86">
        <v>43424.900706018518</v>
      </c>
      <c r="Q2821" s="84" t="s">
        <v>1313</v>
      </c>
      <c r="R2821" s="84"/>
      <c r="S2821" s="84"/>
      <c r="T2821" s="84"/>
      <c r="U2821" s="84"/>
      <c r="V2821" s="88" t="s">
        <v>3062</v>
      </c>
      <c r="W2821" s="86">
        <v>43424.900706018518</v>
      </c>
      <c r="X2821" s="88" t="s">
        <v>3869</v>
      </c>
      <c r="Y2821" s="84"/>
      <c r="Z2821" s="84"/>
      <c r="AA2821" s="87" t="s">
        <v>4999</v>
      </c>
      <c r="AB2821" s="84"/>
      <c r="AC2821" s="84" t="b">
        <v>0</v>
      </c>
      <c r="AD2821" s="84">
        <v>0</v>
      </c>
      <c r="AE2821" s="87" t="s">
        <v>5552</v>
      </c>
      <c r="AF2821" s="84" t="b">
        <v>0</v>
      </c>
      <c r="AG2821" s="84" t="s">
        <v>5604</v>
      </c>
      <c r="AH2821" s="84"/>
      <c r="AI2821" s="87" t="s">
        <v>5552</v>
      </c>
      <c r="AJ2821" s="84" t="b">
        <v>0</v>
      </c>
      <c r="AK2821" s="84">
        <v>43</v>
      </c>
      <c r="AL2821" s="87" t="s">
        <v>4992</v>
      </c>
      <c r="AM2821" s="84" t="s">
        <v>5691</v>
      </c>
      <c r="AN2821" s="84" t="b">
        <v>0</v>
      </c>
      <c r="AO2821" s="87" t="s">
        <v>4992</v>
      </c>
      <c r="AP2821" s="84" t="s">
        <v>179</v>
      </c>
      <c r="AQ2821" s="84">
        <v>0</v>
      </c>
      <c r="AR2821" s="84">
        <v>0</v>
      </c>
      <c r="AS2821" s="84"/>
      <c r="AT2821" s="84"/>
      <c r="AU2821" s="84"/>
      <c r="AV2821" s="84"/>
      <c r="AW2821" s="84"/>
      <c r="AX2821" s="84"/>
      <c r="AY2821" s="84"/>
      <c r="AZ2821" s="84"/>
    </row>
    <row r="2822" spans="1:52" x14ac:dyDescent="0.55000000000000004">
      <c r="A2822" s="69" t="s">
        <v>705</v>
      </c>
      <c r="B2822" s="69" t="s">
        <v>696</v>
      </c>
      <c r="C2822" s="70"/>
      <c r="D2822" s="71"/>
      <c r="E2822" s="72"/>
      <c r="F2822" s="73"/>
      <c r="G2822" s="70"/>
      <c r="H2822" s="74"/>
      <c r="I2822" s="75"/>
      <c r="J2822" s="75"/>
      <c r="K2822" s="36"/>
      <c r="L2822" s="82"/>
      <c r="M2822" s="82"/>
      <c r="N2822" s="77"/>
      <c r="O2822" s="84" t="s">
        <v>1270</v>
      </c>
      <c r="P2822" s="86">
        <v>43429.456944444442</v>
      </c>
      <c r="Q2822" s="84" t="s">
        <v>1313</v>
      </c>
      <c r="R2822" s="84"/>
      <c r="S2822" s="84"/>
      <c r="T2822" s="84"/>
      <c r="U2822" s="84"/>
      <c r="V2822" s="88" t="s">
        <v>3062</v>
      </c>
      <c r="W2822" s="86">
        <v>43429.456944444442</v>
      </c>
      <c r="X2822" s="88" t="s">
        <v>3870</v>
      </c>
      <c r="Y2822" s="84"/>
      <c r="Z2822" s="84"/>
      <c r="AA2822" s="87" t="s">
        <v>5000</v>
      </c>
      <c r="AB2822" s="84"/>
      <c r="AC2822" s="84" t="b">
        <v>0</v>
      </c>
      <c r="AD2822" s="84">
        <v>0</v>
      </c>
      <c r="AE2822" s="87" t="s">
        <v>5552</v>
      </c>
      <c r="AF2822" s="84" t="b">
        <v>0</v>
      </c>
      <c r="AG2822" s="84" t="s">
        <v>5604</v>
      </c>
      <c r="AH2822" s="84"/>
      <c r="AI2822" s="87" t="s">
        <v>5552</v>
      </c>
      <c r="AJ2822" s="84" t="b">
        <v>0</v>
      </c>
      <c r="AK2822" s="84">
        <v>43</v>
      </c>
      <c r="AL2822" s="87" t="s">
        <v>4992</v>
      </c>
      <c r="AM2822" s="84" t="s">
        <v>5691</v>
      </c>
      <c r="AN2822" s="84" t="b">
        <v>0</v>
      </c>
      <c r="AO2822" s="87" t="s">
        <v>4992</v>
      </c>
      <c r="AP2822" s="84" t="s">
        <v>179</v>
      </c>
      <c r="AQ2822" s="84">
        <v>0</v>
      </c>
      <c r="AR2822" s="84">
        <v>0</v>
      </c>
      <c r="AS2822" s="84"/>
      <c r="AT2822" s="84"/>
      <c r="AU2822" s="84"/>
      <c r="AV2822" s="84"/>
      <c r="AW2822" s="84"/>
      <c r="AX2822" s="84"/>
      <c r="AY2822" s="84"/>
      <c r="AZ2822" s="84"/>
    </row>
    <row r="2823" spans="1:52" x14ac:dyDescent="0.55000000000000004">
      <c r="A2823" s="69" t="s">
        <v>706</v>
      </c>
      <c r="B2823" s="69" t="s">
        <v>696</v>
      </c>
      <c r="C2823" s="70"/>
      <c r="D2823" s="71"/>
      <c r="E2823" s="72"/>
      <c r="F2823" s="73"/>
      <c r="G2823" s="70"/>
      <c r="H2823" s="74"/>
      <c r="I2823" s="75"/>
      <c r="J2823" s="75"/>
      <c r="K2823" s="36"/>
      <c r="L2823" s="82"/>
      <c r="M2823" s="82"/>
      <c r="N2823" s="77"/>
      <c r="O2823" s="84" t="s">
        <v>1270</v>
      </c>
      <c r="P2823" s="86">
        <v>43432.264618055553</v>
      </c>
      <c r="Q2823" s="84" t="s">
        <v>1313</v>
      </c>
      <c r="R2823" s="84"/>
      <c r="S2823" s="84"/>
      <c r="T2823" s="84"/>
      <c r="U2823" s="84"/>
      <c r="V2823" s="88" t="s">
        <v>3063</v>
      </c>
      <c r="W2823" s="86">
        <v>43432.264618055553</v>
      </c>
      <c r="X2823" s="88" t="s">
        <v>3871</v>
      </c>
      <c r="Y2823" s="84"/>
      <c r="Z2823" s="84"/>
      <c r="AA2823" s="87" t="s">
        <v>5001</v>
      </c>
      <c r="AB2823" s="84"/>
      <c r="AC2823" s="84" t="b">
        <v>0</v>
      </c>
      <c r="AD2823" s="84">
        <v>0</v>
      </c>
      <c r="AE2823" s="87" t="s">
        <v>5552</v>
      </c>
      <c r="AF2823" s="84" t="b">
        <v>0</v>
      </c>
      <c r="AG2823" s="84" t="s">
        <v>5604</v>
      </c>
      <c r="AH2823" s="84"/>
      <c r="AI2823" s="87" t="s">
        <v>5552</v>
      </c>
      <c r="AJ2823" s="84" t="b">
        <v>0</v>
      </c>
      <c r="AK2823" s="84">
        <v>43</v>
      </c>
      <c r="AL2823" s="87" t="s">
        <v>4992</v>
      </c>
      <c r="AM2823" s="84" t="s">
        <v>5682</v>
      </c>
      <c r="AN2823" s="84" t="b">
        <v>0</v>
      </c>
      <c r="AO2823" s="87" t="s">
        <v>4992</v>
      </c>
      <c r="AP2823" s="84" t="s">
        <v>179</v>
      </c>
      <c r="AQ2823" s="84">
        <v>0</v>
      </c>
      <c r="AR2823" s="84">
        <v>0</v>
      </c>
      <c r="AS2823" s="84"/>
      <c r="AT2823" s="84"/>
      <c r="AU2823" s="84"/>
      <c r="AV2823" s="84"/>
      <c r="AW2823" s="84"/>
      <c r="AX2823" s="84"/>
      <c r="AY2823" s="84"/>
      <c r="AZ2823" s="84"/>
    </row>
    <row r="2824" spans="1:52" x14ac:dyDescent="0.55000000000000004">
      <c r="A2824" s="69" t="s">
        <v>691</v>
      </c>
      <c r="B2824" s="69" t="s">
        <v>692</v>
      </c>
      <c r="C2824" s="70"/>
      <c r="D2824" s="71"/>
      <c r="E2824" s="72"/>
      <c r="F2824" s="73"/>
      <c r="G2824" s="70"/>
      <c r="H2824" s="74"/>
      <c r="I2824" s="75"/>
      <c r="J2824" s="75"/>
      <c r="K2824" s="36"/>
      <c r="L2824" s="82"/>
      <c r="M2824" s="82"/>
      <c r="N2824" s="77"/>
      <c r="O2824" s="84" t="s">
        <v>1270</v>
      </c>
      <c r="P2824" s="86">
        <v>43424.899224537039</v>
      </c>
      <c r="Q2824" s="84" t="s">
        <v>1313</v>
      </c>
      <c r="R2824" s="84"/>
      <c r="S2824" s="84"/>
      <c r="T2824" s="84"/>
      <c r="U2824" s="84"/>
      <c r="V2824" s="88" t="s">
        <v>3048</v>
      </c>
      <c r="W2824" s="86">
        <v>43424.899224537039</v>
      </c>
      <c r="X2824" s="88" t="s">
        <v>3854</v>
      </c>
      <c r="Y2824" s="84"/>
      <c r="Z2824" s="84"/>
      <c r="AA2824" s="87" t="s">
        <v>4984</v>
      </c>
      <c r="AB2824" s="84"/>
      <c r="AC2824" s="84" t="b">
        <v>0</v>
      </c>
      <c r="AD2824" s="84">
        <v>0</v>
      </c>
      <c r="AE2824" s="87" t="s">
        <v>5552</v>
      </c>
      <c r="AF2824" s="84" t="b">
        <v>0</v>
      </c>
      <c r="AG2824" s="84" t="s">
        <v>5604</v>
      </c>
      <c r="AH2824" s="84"/>
      <c r="AI2824" s="87" t="s">
        <v>5552</v>
      </c>
      <c r="AJ2824" s="84" t="b">
        <v>0</v>
      </c>
      <c r="AK2824" s="84">
        <v>43</v>
      </c>
      <c r="AL2824" s="87" t="s">
        <v>4992</v>
      </c>
      <c r="AM2824" s="84" t="s">
        <v>5684</v>
      </c>
      <c r="AN2824" s="84" t="b">
        <v>0</v>
      </c>
      <c r="AO2824" s="87" t="s">
        <v>4992</v>
      </c>
      <c r="AP2824" s="84" t="s">
        <v>179</v>
      </c>
      <c r="AQ2824" s="84">
        <v>0</v>
      </c>
      <c r="AR2824" s="84">
        <v>0</v>
      </c>
      <c r="AS2824" s="84"/>
      <c r="AT2824" s="84"/>
      <c r="AU2824" s="84"/>
      <c r="AV2824" s="84"/>
      <c r="AW2824" s="84"/>
      <c r="AX2824" s="84"/>
      <c r="AY2824" s="84"/>
      <c r="AZ2824" s="84"/>
    </row>
    <row r="2825" spans="1:52" x14ac:dyDescent="0.55000000000000004">
      <c r="A2825" s="69" t="s">
        <v>691</v>
      </c>
      <c r="B2825" s="69" t="s">
        <v>693</v>
      </c>
      <c r="C2825" s="70"/>
      <c r="D2825" s="71"/>
      <c r="E2825" s="72"/>
      <c r="F2825" s="73"/>
      <c r="G2825" s="70"/>
      <c r="H2825" s="74"/>
      <c r="I2825" s="75"/>
      <c r="J2825" s="75"/>
      <c r="K2825" s="36"/>
      <c r="L2825" s="82"/>
      <c r="M2825" s="82"/>
      <c r="N2825" s="77"/>
      <c r="O2825" s="84" t="s">
        <v>1270</v>
      </c>
      <c r="P2825" s="86">
        <v>43424.899224537039</v>
      </c>
      <c r="Q2825" s="84" t="s">
        <v>1313</v>
      </c>
      <c r="R2825" s="84"/>
      <c r="S2825" s="84"/>
      <c r="T2825" s="84"/>
      <c r="U2825" s="84"/>
      <c r="V2825" s="88" t="s">
        <v>3048</v>
      </c>
      <c r="W2825" s="86">
        <v>43424.899224537039</v>
      </c>
      <c r="X2825" s="88" t="s">
        <v>3854</v>
      </c>
      <c r="Y2825" s="84"/>
      <c r="Z2825" s="84"/>
      <c r="AA2825" s="87" t="s">
        <v>4984</v>
      </c>
      <c r="AB2825" s="84"/>
      <c r="AC2825" s="84" t="b">
        <v>0</v>
      </c>
      <c r="AD2825" s="84">
        <v>0</v>
      </c>
      <c r="AE2825" s="87" t="s">
        <v>5552</v>
      </c>
      <c r="AF2825" s="84" t="b">
        <v>0</v>
      </c>
      <c r="AG2825" s="84" t="s">
        <v>5604</v>
      </c>
      <c r="AH2825" s="84"/>
      <c r="AI2825" s="87" t="s">
        <v>5552</v>
      </c>
      <c r="AJ2825" s="84" t="b">
        <v>0</v>
      </c>
      <c r="AK2825" s="84">
        <v>43</v>
      </c>
      <c r="AL2825" s="87" t="s">
        <v>4992</v>
      </c>
      <c r="AM2825" s="84" t="s">
        <v>5684</v>
      </c>
      <c r="AN2825" s="84" t="b">
        <v>0</v>
      </c>
      <c r="AO2825" s="87" t="s">
        <v>4992</v>
      </c>
      <c r="AP2825" s="84" t="s">
        <v>179</v>
      </c>
      <c r="AQ2825" s="84">
        <v>0</v>
      </c>
      <c r="AR2825" s="84">
        <v>0</v>
      </c>
      <c r="AS2825" s="84"/>
      <c r="AT2825" s="84"/>
      <c r="AU2825" s="84"/>
      <c r="AV2825" s="84"/>
      <c r="AW2825" s="84"/>
      <c r="AX2825" s="84"/>
      <c r="AY2825" s="84"/>
      <c r="AZ2825" s="84"/>
    </row>
    <row r="2826" spans="1:52" x14ac:dyDescent="0.55000000000000004">
      <c r="A2826" s="69" t="s">
        <v>691</v>
      </c>
      <c r="B2826" s="69" t="s">
        <v>977</v>
      </c>
      <c r="C2826" s="70"/>
      <c r="D2826" s="71"/>
      <c r="E2826" s="72"/>
      <c r="F2826" s="73"/>
      <c r="G2826" s="70"/>
      <c r="H2826" s="74"/>
      <c r="I2826" s="75"/>
      <c r="J2826" s="75"/>
      <c r="K2826" s="36"/>
      <c r="L2826" s="82"/>
      <c r="M2826" s="82"/>
      <c r="N2826" s="77"/>
      <c r="O2826" s="84" t="s">
        <v>1270</v>
      </c>
      <c r="P2826" s="86">
        <v>43424.899224537039</v>
      </c>
      <c r="Q2826" s="84" t="s">
        <v>1313</v>
      </c>
      <c r="R2826" s="84"/>
      <c r="S2826" s="84"/>
      <c r="T2826" s="84"/>
      <c r="U2826" s="84"/>
      <c r="V2826" s="88" t="s">
        <v>3048</v>
      </c>
      <c r="W2826" s="86">
        <v>43424.899224537039</v>
      </c>
      <c r="X2826" s="88" t="s">
        <v>3854</v>
      </c>
      <c r="Y2826" s="84"/>
      <c r="Z2826" s="84"/>
      <c r="AA2826" s="87" t="s">
        <v>4984</v>
      </c>
      <c r="AB2826" s="84"/>
      <c r="AC2826" s="84" t="b">
        <v>0</v>
      </c>
      <c r="AD2826" s="84">
        <v>0</v>
      </c>
      <c r="AE2826" s="87" t="s">
        <v>5552</v>
      </c>
      <c r="AF2826" s="84" t="b">
        <v>0</v>
      </c>
      <c r="AG2826" s="84" t="s">
        <v>5604</v>
      </c>
      <c r="AH2826" s="84"/>
      <c r="AI2826" s="87" t="s">
        <v>5552</v>
      </c>
      <c r="AJ2826" s="84" t="b">
        <v>0</v>
      </c>
      <c r="AK2826" s="84">
        <v>43</v>
      </c>
      <c r="AL2826" s="87" t="s">
        <v>4992</v>
      </c>
      <c r="AM2826" s="84" t="s">
        <v>5684</v>
      </c>
      <c r="AN2826" s="84" t="b">
        <v>0</v>
      </c>
      <c r="AO2826" s="87" t="s">
        <v>4992</v>
      </c>
      <c r="AP2826" s="84" t="s">
        <v>179</v>
      </c>
      <c r="AQ2826" s="84">
        <v>0</v>
      </c>
      <c r="AR2826" s="84">
        <v>0</v>
      </c>
      <c r="AS2826" s="84"/>
      <c r="AT2826" s="84"/>
      <c r="AU2826" s="84"/>
      <c r="AV2826" s="84"/>
      <c r="AW2826" s="84"/>
      <c r="AX2826" s="84"/>
      <c r="AY2826" s="84"/>
      <c r="AZ2826" s="84"/>
    </row>
    <row r="2827" spans="1:52" x14ac:dyDescent="0.55000000000000004">
      <c r="A2827" s="69" t="s">
        <v>691</v>
      </c>
      <c r="B2827" s="69" t="s">
        <v>978</v>
      </c>
      <c r="C2827" s="70"/>
      <c r="D2827" s="71"/>
      <c r="E2827" s="72"/>
      <c r="F2827" s="73"/>
      <c r="G2827" s="70"/>
      <c r="H2827" s="74"/>
      <c r="I2827" s="75"/>
      <c r="J2827" s="75"/>
      <c r="K2827" s="36"/>
      <c r="L2827" s="82"/>
      <c r="M2827" s="82"/>
      <c r="N2827" s="77"/>
      <c r="O2827" s="84" t="s">
        <v>1270</v>
      </c>
      <c r="P2827" s="86">
        <v>43424.899224537039</v>
      </c>
      <c r="Q2827" s="84" t="s">
        <v>1313</v>
      </c>
      <c r="R2827" s="84"/>
      <c r="S2827" s="84"/>
      <c r="T2827" s="84"/>
      <c r="U2827" s="84"/>
      <c r="V2827" s="88" t="s">
        <v>3048</v>
      </c>
      <c r="W2827" s="86">
        <v>43424.899224537039</v>
      </c>
      <c r="X2827" s="88" t="s">
        <v>3854</v>
      </c>
      <c r="Y2827" s="84"/>
      <c r="Z2827" s="84"/>
      <c r="AA2827" s="87" t="s">
        <v>4984</v>
      </c>
      <c r="AB2827" s="84"/>
      <c r="AC2827" s="84" t="b">
        <v>0</v>
      </c>
      <c r="AD2827" s="84">
        <v>0</v>
      </c>
      <c r="AE2827" s="87" t="s">
        <v>5552</v>
      </c>
      <c r="AF2827" s="84" t="b">
        <v>0</v>
      </c>
      <c r="AG2827" s="84" t="s">
        <v>5604</v>
      </c>
      <c r="AH2827" s="84"/>
      <c r="AI2827" s="87" t="s">
        <v>5552</v>
      </c>
      <c r="AJ2827" s="84" t="b">
        <v>0</v>
      </c>
      <c r="AK2827" s="84">
        <v>43</v>
      </c>
      <c r="AL2827" s="87" t="s">
        <v>4992</v>
      </c>
      <c r="AM2827" s="84" t="s">
        <v>5684</v>
      </c>
      <c r="AN2827" s="84" t="b">
        <v>0</v>
      </c>
      <c r="AO2827" s="87" t="s">
        <v>4992</v>
      </c>
      <c r="AP2827" s="84" t="s">
        <v>179</v>
      </c>
      <c r="AQ2827" s="84">
        <v>0</v>
      </c>
      <c r="AR2827" s="84">
        <v>0</v>
      </c>
      <c r="AS2827" s="84"/>
      <c r="AT2827" s="84"/>
      <c r="AU2827" s="84"/>
      <c r="AV2827" s="84"/>
      <c r="AW2827" s="84"/>
      <c r="AX2827" s="84"/>
      <c r="AY2827" s="84"/>
      <c r="AZ2827" s="84"/>
    </row>
    <row r="2828" spans="1:52" x14ac:dyDescent="0.55000000000000004">
      <c r="A2828" s="69" t="s">
        <v>691</v>
      </c>
      <c r="B2828" s="69" t="s">
        <v>979</v>
      </c>
      <c r="C2828" s="70"/>
      <c r="D2828" s="71"/>
      <c r="E2828" s="72"/>
      <c r="F2828" s="73"/>
      <c r="G2828" s="70"/>
      <c r="H2828" s="74"/>
      <c r="I2828" s="75"/>
      <c r="J2828" s="75"/>
      <c r="K2828" s="36"/>
      <c r="L2828" s="82"/>
      <c r="M2828" s="82"/>
      <c r="N2828" s="77"/>
      <c r="O2828" s="84" t="s">
        <v>1270</v>
      </c>
      <c r="P2828" s="86">
        <v>43424.899224537039</v>
      </c>
      <c r="Q2828" s="84" t="s">
        <v>1313</v>
      </c>
      <c r="R2828" s="84"/>
      <c r="S2828" s="84"/>
      <c r="T2828" s="84"/>
      <c r="U2828" s="84"/>
      <c r="V2828" s="88" t="s">
        <v>3048</v>
      </c>
      <c r="W2828" s="86">
        <v>43424.899224537039</v>
      </c>
      <c r="X2828" s="88" t="s">
        <v>3854</v>
      </c>
      <c r="Y2828" s="84"/>
      <c r="Z2828" s="84"/>
      <c r="AA2828" s="87" t="s">
        <v>4984</v>
      </c>
      <c r="AB2828" s="84"/>
      <c r="AC2828" s="84" t="b">
        <v>0</v>
      </c>
      <c r="AD2828" s="84">
        <v>0</v>
      </c>
      <c r="AE2828" s="87" t="s">
        <v>5552</v>
      </c>
      <c r="AF2828" s="84" t="b">
        <v>0</v>
      </c>
      <c r="AG2828" s="84" t="s">
        <v>5604</v>
      </c>
      <c r="AH2828" s="84"/>
      <c r="AI2828" s="87" t="s">
        <v>5552</v>
      </c>
      <c r="AJ2828" s="84" t="b">
        <v>0</v>
      </c>
      <c r="AK2828" s="84">
        <v>43</v>
      </c>
      <c r="AL2828" s="87" t="s">
        <v>4992</v>
      </c>
      <c r="AM2828" s="84" t="s">
        <v>5684</v>
      </c>
      <c r="AN2828" s="84" t="b">
        <v>0</v>
      </c>
      <c r="AO2828" s="87" t="s">
        <v>4992</v>
      </c>
      <c r="AP2828" s="84" t="s">
        <v>179</v>
      </c>
      <c r="AQ2828" s="84">
        <v>0</v>
      </c>
      <c r="AR2828" s="84">
        <v>0</v>
      </c>
      <c r="AS2828" s="84"/>
      <c r="AT2828" s="84"/>
      <c r="AU2828" s="84"/>
      <c r="AV2828" s="84"/>
      <c r="AW2828" s="84"/>
      <c r="AX2828" s="84"/>
      <c r="AY2828" s="84"/>
      <c r="AZ2828" s="84"/>
    </row>
    <row r="2829" spans="1:52" x14ac:dyDescent="0.55000000000000004">
      <c r="A2829" s="69" t="s">
        <v>691</v>
      </c>
      <c r="B2829" s="69" t="s">
        <v>980</v>
      </c>
      <c r="C2829" s="70"/>
      <c r="D2829" s="71"/>
      <c r="E2829" s="72"/>
      <c r="F2829" s="73"/>
      <c r="G2829" s="70"/>
      <c r="H2829" s="74"/>
      <c r="I2829" s="75"/>
      <c r="J2829" s="75"/>
      <c r="K2829" s="36"/>
      <c r="L2829" s="82"/>
      <c r="M2829" s="82"/>
      <c r="N2829" s="77"/>
      <c r="O2829" s="84" t="s">
        <v>1270</v>
      </c>
      <c r="P2829" s="86">
        <v>43424.899224537039</v>
      </c>
      <c r="Q2829" s="84" t="s">
        <v>1313</v>
      </c>
      <c r="R2829" s="84"/>
      <c r="S2829" s="84"/>
      <c r="T2829" s="84"/>
      <c r="U2829" s="84"/>
      <c r="V2829" s="88" t="s">
        <v>3048</v>
      </c>
      <c r="W2829" s="86">
        <v>43424.899224537039</v>
      </c>
      <c r="X2829" s="88" t="s">
        <v>3854</v>
      </c>
      <c r="Y2829" s="84"/>
      <c r="Z2829" s="84"/>
      <c r="AA2829" s="87" t="s">
        <v>4984</v>
      </c>
      <c r="AB2829" s="84"/>
      <c r="AC2829" s="84" t="b">
        <v>0</v>
      </c>
      <c r="AD2829" s="84">
        <v>0</v>
      </c>
      <c r="AE2829" s="87" t="s">
        <v>5552</v>
      </c>
      <c r="AF2829" s="84" t="b">
        <v>0</v>
      </c>
      <c r="AG2829" s="84" t="s">
        <v>5604</v>
      </c>
      <c r="AH2829" s="84"/>
      <c r="AI2829" s="87" t="s">
        <v>5552</v>
      </c>
      <c r="AJ2829" s="84" t="b">
        <v>0</v>
      </c>
      <c r="AK2829" s="84">
        <v>43</v>
      </c>
      <c r="AL2829" s="87" t="s">
        <v>4992</v>
      </c>
      <c r="AM2829" s="84" t="s">
        <v>5684</v>
      </c>
      <c r="AN2829" s="84" t="b">
        <v>0</v>
      </c>
      <c r="AO2829" s="87" t="s">
        <v>4992</v>
      </c>
      <c r="AP2829" s="84" t="s">
        <v>179</v>
      </c>
      <c r="AQ2829" s="84">
        <v>0</v>
      </c>
      <c r="AR2829" s="84">
        <v>0</v>
      </c>
      <c r="AS2829" s="84"/>
      <c r="AT2829" s="84"/>
      <c r="AU2829" s="84"/>
      <c r="AV2829" s="84"/>
      <c r="AW2829" s="84"/>
      <c r="AX2829" s="84"/>
      <c r="AY2829" s="84"/>
      <c r="AZ2829" s="84"/>
    </row>
    <row r="2830" spans="1:52" x14ac:dyDescent="0.55000000000000004">
      <c r="A2830" s="69" t="s">
        <v>691</v>
      </c>
      <c r="B2830" s="69" t="s">
        <v>981</v>
      </c>
      <c r="C2830" s="70"/>
      <c r="D2830" s="71"/>
      <c r="E2830" s="72"/>
      <c r="F2830" s="73"/>
      <c r="G2830" s="70"/>
      <c r="H2830" s="74"/>
      <c r="I2830" s="75"/>
      <c r="J2830" s="75"/>
      <c r="K2830" s="36"/>
      <c r="L2830" s="82"/>
      <c r="M2830" s="82"/>
      <c r="N2830" s="77"/>
      <c r="O2830" s="84" t="s">
        <v>1270</v>
      </c>
      <c r="P2830" s="86">
        <v>43424.899224537039</v>
      </c>
      <c r="Q2830" s="84" t="s">
        <v>1313</v>
      </c>
      <c r="R2830" s="84"/>
      <c r="S2830" s="84"/>
      <c r="T2830" s="84"/>
      <c r="U2830" s="84"/>
      <c r="V2830" s="88" t="s">
        <v>3048</v>
      </c>
      <c r="W2830" s="86">
        <v>43424.899224537039</v>
      </c>
      <c r="X2830" s="88" t="s">
        <v>3854</v>
      </c>
      <c r="Y2830" s="84"/>
      <c r="Z2830" s="84"/>
      <c r="AA2830" s="87" t="s">
        <v>4984</v>
      </c>
      <c r="AB2830" s="84"/>
      <c r="AC2830" s="84" t="b">
        <v>0</v>
      </c>
      <c r="AD2830" s="84">
        <v>0</v>
      </c>
      <c r="AE2830" s="87" t="s">
        <v>5552</v>
      </c>
      <c r="AF2830" s="84" t="b">
        <v>0</v>
      </c>
      <c r="AG2830" s="84" t="s">
        <v>5604</v>
      </c>
      <c r="AH2830" s="84"/>
      <c r="AI2830" s="87" t="s">
        <v>5552</v>
      </c>
      <c r="AJ2830" s="84" t="b">
        <v>0</v>
      </c>
      <c r="AK2830" s="84">
        <v>43</v>
      </c>
      <c r="AL2830" s="87" t="s">
        <v>4992</v>
      </c>
      <c r="AM2830" s="84" t="s">
        <v>5684</v>
      </c>
      <c r="AN2830" s="84" t="b">
        <v>0</v>
      </c>
      <c r="AO2830" s="87" t="s">
        <v>4992</v>
      </c>
      <c r="AP2830" s="84" t="s">
        <v>179</v>
      </c>
      <c r="AQ2830" s="84">
        <v>0</v>
      </c>
      <c r="AR2830" s="84">
        <v>0</v>
      </c>
      <c r="AS2830" s="84"/>
      <c r="AT2830" s="84"/>
      <c r="AU2830" s="84"/>
      <c r="AV2830" s="84"/>
      <c r="AW2830" s="84"/>
      <c r="AX2830" s="84"/>
      <c r="AY2830" s="84"/>
      <c r="AZ2830" s="84"/>
    </row>
    <row r="2831" spans="1:52" x14ac:dyDescent="0.55000000000000004">
      <c r="A2831" s="69" t="s">
        <v>691</v>
      </c>
      <c r="B2831" s="69" t="s">
        <v>982</v>
      </c>
      <c r="C2831" s="70"/>
      <c r="D2831" s="71"/>
      <c r="E2831" s="72"/>
      <c r="F2831" s="73"/>
      <c r="G2831" s="70"/>
      <c r="H2831" s="74"/>
      <c r="I2831" s="75"/>
      <c r="J2831" s="75"/>
      <c r="K2831" s="36"/>
      <c r="L2831" s="82"/>
      <c r="M2831" s="82"/>
      <c r="N2831" s="77"/>
      <c r="O2831" s="84" t="s">
        <v>1270</v>
      </c>
      <c r="P2831" s="86">
        <v>43424.899224537039</v>
      </c>
      <c r="Q2831" s="84" t="s">
        <v>1313</v>
      </c>
      <c r="R2831" s="84"/>
      <c r="S2831" s="84"/>
      <c r="T2831" s="84"/>
      <c r="U2831" s="84"/>
      <c r="V2831" s="88" t="s">
        <v>3048</v>
      </c>
      <c r="W2831" s="86">
        <v>43424.899224537039</v>
      </c>
      <c r="X2831" s="88" t="s">
        <v>3854</v>
      </c>
      <c r="Y2831" s="84"/>
      <c r="Z2831" s="84"/>
      <c r="AA2831" s="87" t="s">
        <v>4984</v>
      </c>
      <c r="AB2831" s="84"/>
      <c r="AC2831" s="84" t="b">
        <v>0</v>
      </c>
      <c r="AD2831" s="84">
        <v>0</v>
      </c>
      <c r="AE2831" s="87" t="s">
        <v>5552</v>
      </c>
      <c r="AF2831" s="84" t="b">
        <v>0</v>
      </c>
      <c r="AG2831" s="84" t="s">
        <v>5604</v>
      </c>
      <c r="AH2831" s="84"/>
      <c r="AI2831" s="87" t="s">
        <v>5552</v>
      </c>
      <c r="AJ2831" s="84" t="b">
        <v>0</v>
      </c>
      <c r="AK2831" s="84">
        <v>43</v>
      </c>
      <c r="AL2831" s="87" t="s">
        <v>4992</v>
      </c>
      <c r="AM2831" s="84" t="s">
        <v>5684</v>
      </c>
      <c r="AN2831" s="84" t="b">
        <v>0</v>
      </c>
      <c r="AO2831" s="87" t="s">
        <v>4992</v>
      </c>
      <c r="AP2831" s="84" t="s">
        <v>179</v>
      </c>
      <c r="AQ2831" s="84">
        <v>0</v>
      </c>
      <c r="AR2831" s="84">
        <v>0</v>
      </c>
      <c r="AS2831" s="84"/>
      <c r="AT2831" s="84"/>
      <c r="AU2831" s="84"/>
      <c r="AV2831" s="84"/>
      <c r="AW2831" s="84"/>
      <c r="AX2831" s="84"/>
      <c r="AY2831" s="84"/>
      <c r="AZ2831" s="84"/>
    </row>
    <row r="2832" spans="1:52" x14ac:dyDescent="0.55000000000000004">
      <c r="A2832" s="69" t="s">
        <v>691</v>
      </c>
      <c r="B2832" s="69" t="s">
        <v>983</v>
      </c>
      <c r="C2832" s="70"/>
      <c r="D2832" s="71"/>
      <c r="E2832" s="72"/>
      <c r="F2832" s="73"/>
      <c r="G2832" s="70"/>
      <c r="H2832" s="74"/>
      <c r="I2832" s="75"/>
      <c r="J2832" s="75"/>
      <c r="K2832" s="36"/>
      <c r="L2832" s="82"/>
      <c r="M2832" s="82"/>
      <c r="N2832" s="77"/>
      <c r="O2832" s="84" t="s">
        <v>1270</v>
      </c>
      <c r="P2832" s="86">
        <v>43424.899224537039</v>
      </c>
      <c r="Q2832" s="84" t="s">
        <v>1313</v>
      </c>
      <c r="R2832" s="84"/>
      <c r="S2832" s="84"/>
      <c r="T2832" s="84"/>
      <c r="U2832" s="84"/>
      <c r="V2832" s="88" t="s">
        <v>3048</v>
      </c>
      <c r="W2832" s="86">
        <v>43424.899224537039</v>
      </c>
      <c r="X2832" s="88" t="s">
        <v>3854</v>
      </c>
      <c r="Y2832" s="84"/>
      <c r="Z2832" s="84"/>
      <c r="AA2832" s="87" t="s">
        <v>4984</v>
      </c>
      <c r="AB2832" s="84"/>
      <c r="AC2832" s="84" t="b">
        <v>0</v>
      </c>
      <c r="AD2832" s="84">
        <v>0</v>
      </c>
      <c r="AE2832" s="87" t="s">
        <v>5552</v>
      </c>
      <c r="AF2832" s="84" t="b">
        <v>0</v>
      </c>
      <c r="AG2832" s="84" t="s">
        <v>5604</v>
      </c>
      <c r="AH2832" s="84"/>
      <c r="AI2832" s="87" t="s">
        <v>5552</v>
      </c>
      <c r="AJ2832" s="84" t="b">
        <v>0</v>
      </c>
      <c r="AK2832" s="84">
        <v>43</v>
      </c>
      <c r="AL2832" s="87" t="s">
        <v>4992</v>
      </c>
      <c r="AM2832" s="84" t="s">
        <v>5684</v>
      </c>
      <c r="AN2832" s="84" t="b">
        <v>0</v>
      </c>
      <c r="AO2832" s="87" t="s">
        <v>4992</v>
      </c>
      <c r="AP2832" s="84" t="s">
        <v>179</v>
      </c>
      <c r="AQ2832" s="84">
        <v>0</v>
      </c>
      <c r="AR2832" s="84">
        <v>0</v>
      </c>
      <c r="AS2832" s="84"/>
      <c r="AT2832" s="84"/>
      <c r="AU2832" s="84"/>
      <c r="AV2832" s="84"/>
      <c r="AW2832" s="84"/>
      <c r="AX2832" s="84"/>
      <c r="AY2832" s="84"/>
      <c r="AZ2832" s="84"/>
    </row>
    <row r="2833" spans="1:52" x14ac:dyDescent="0.55000000000000004">
      <c r="A2833" s="69" t="s">
        <v>691</v>
      </c>
      <c r="B2833" s="69" t="s">
        <v>704</v>
      </c>
      <c r="C2833" s="70"/>
      <c r="D2833" s="71"/>
      <c r="E2833" s="72"/>
      <c r="F2833" s="73"/>
      <c r="G2833" s="70"/>
      <c r="H2833" s="74"/>
      <c r="I2833" s="75"/>
      <c r="J2833" s="75"/>
      <c r="K2833" s="36"/>
      <c r="L2833" s="82"/>
      <c r="M2833" s="82"/>
      <c r="N2833" s="77"/>
      <c r="O2833" s="84" t="s">
        <v>1270</v>
      </c>
      <c r="P2833" s="86">
        <v>43424.899224537039</v>
      </c>
      <c r="Q2833" s="84" t="s">
        <v>1313</v>
      </c>
      <c r="R2833" s="84"/>
      <c r="S2833" s="84"/>
      <c r="T2833" s="84"/>
      <c r="U2833" s="84"/>
      <c r="V2833" s="88" t="s">
        <v>3048</v>
      </c>
      <c r="W2833" s="86">
        <v>43424.899224537039</v>
      </c>
      <c r="X2833" s="88" t="s">
        <v>3854</v>
      </c>
      <c r="Y2833" s="84"/>
      <c r="Z2833" s="84"/>
      <c r="AA2833" s="87" t="s">
        <v>4984</v>
      </c>
      <c r="AB2833" s="84"/>
      <c r="AC2833" s="84" t="b">
        <v>0</v>
      </c>
      <c r="AD2833" s="84">
        <v>0</v>
      </c>
      <c r="AE2833" s="87" t="s">
        <v>5552</v>
      </c>
      <c r="AF2833" s="84" t="b">
        <v>0</v>
      </c>
      <c r="AG2833" s="84" t="s">
        <v>5604</v>
      </c>
      <c r="AH2833" s="84"/>
      <c r="AI2833" s="87" t="s">
        <v>5552</v>
      </c>
      <c r="AJ2833" s="84" t="b">
        <v>0</v>
      </c>
      <c r="AK2833" s="84">
        <v>43</v>
      </c>
      <c r="AL2833" s="87" t="s">
        <v>4992</v>
      </c>
      <c r="AM2833" s="84" t="s">
        <v>5684</v>
      </c>
      <c r="AN2833" s="84" t="b">
        <v>0</v>
      </c>
      <c r="AO2833" s="87" t="s">
        <v>4992</v>
      </c>
      <c r="AP2833" s="84" t="s">
        <v>179</v>
      </c>
      <c r="AQ2833" s="84">
        <v>0</v>
      </c>
      <c r="AR2833" s="84">
        <v>0</v>
      </c>
      <c r="AS2833" s="84"/>
      <c r="AT2833" s="84"/>
      <c r="AU2833" s="84"/>
      <c r="AV2833" s="84"/>
      <c r="AW2833" s="84"/>
      <c r="AX2833" s="84"/>
      <c r="AY2833" s="84"/>
      <c r="AZ2833" s="84"/>
    </row>
    <row r="2834" spans="1:52" x14ac:dyDescent="0.55000000000000004">
      <c r="A2834" s="69" t="s">
        <v>691</v>
      </c>
      <c r="B2834" s="69" t="s">
        <v>984</v>
      </c>
      <c r="C2834" s="70"/>
      <c r="D2834" s="71"/>
      <c r="E2834" s="72"/>
      <c r="F2834" s="73"/>
      <c r="G2834" s="70"/>
      <c r="H2834" s="74"/>
      <c r="I2834" s="75"/>
      <c r="J2834" s="75"/>
      <c r="K2834" s="36"/>
      <c r="L2834" s="82"/>
      <c r="M2834" s="82"/>
      <c r="N2834" s="77"/>
      <c r="O2834" s="84" t="s">
        <v>1270</v>
      </c>
      <c r="P2834" s="86">
        <v>43424.899224537039</v>
      </c>
      <c r="Q2834" s="84" t="s">
        <v>1313</v>
      </c>
      <c r="R2834" s="84"/>
      <c r="S2834" s="84"/>
      <c r="T2834" s="84"/>
      <c r="U2834" s="84"/>
      <c r="V2834" s="88" t="s">
        <v>3048</v>
      </c>
      <c r="W2834" s="86">
        <v>43424.899224537039</v>
      </c>
      <c r="X2834" s="88" t="s">
        <v>3854</v>
      </c>
      <c r="Y2834" s="84"/>
      <c r="Z2834" s="84"/>
      <c r="AA2834" s="87" t="s">
        <v>4984</v>
      </c>
      <c r="AB2834" s="84"/>
      <c r="AC2834" s="84" t="b">
        <v>0</v>
      </c>
      <c r="AD2834" s="84">
        <v>0</v>
      </c>
      <c r="AE2834" s="87" t="s">
        <v>5552</v>
      </c>
      <c r="AF2834" s="84" t="b">
        <v>0</v>
      </c>
      <c r="AG2834" s="84" t="s">
        <v>5604</v>
      </c>
      <c r="AH2834" s="84"/>
      <c r="AI2834" s="87" t="s">
        <v>5552</v>
      </c>
      <c r="AJ2834" s="84" t="b">
        <v>0</v>
      </c>
      <c r="AK2834" s="84">
        <v>43</v>
      </c>
      <c r="AL2834" s="87" t="s">
        <v>4992</v>
      </c>
      <c r="AM2834" s="84" t="s">
        <v>5684</v>
      </c>
      <c r="AN2834" s="84" t="b">
        <v>0</v>
      </c>
      <c r="AO2834" s="87" t="s">
        <v>4992</v>
      </c>
      <c r="AP2834" s="84" t="s">
        <v>179</v>
      </c>
      <c r="AQ2834" s="84">
        <v>0</v>
      </c>
      <c r="AR2834" s="84">
        <v>0</v>
      </c>
      <c r="AS2834" s="84"/>
      <c r="AT2834" s="84"/>
      <c r="AU2834" s="84"/>
      <c r="AV2834" s="84"/>
      <c r="AW2834" s="84"/>
      <c r="AX2834" s="84"/>
      <c r="AY2834" s="84"/>
      <c r="AZ2834" s="84"/>
    </row>
    <row r="2835" spans="1:52" x14ac:dyDescent="0.55000000000000004">
      <c r="A2835" s="69" t="s">
        <v>691</v>
      </c>
      <c r="B2835" s="69" t="s">
        <v>985</v>
      </c>
      <c r="C2835" s="70"/>
      <c r="D2835" s="71"/>
      <c r="E2835" s="72"/>
      <c r="F2835" s="73"/>
      <c r="G2835" s="70"/>
      <c r="H2835" s="74"/>
      <c r="I2835" s="75"/>
      <c r="J2835" s="75"/>
      <c r="K2835" s="36"/>
      <c r="L2835" s="82"/>
      <c r="M2835" s="82"/>
      <c r="N2835" s="77"/>
      <c r="O2835" s="84" t="s">
        <v>1270</v>
      </c>
      <c r="P2835" s="86">
        <v>43424.899224537039</v>
      </c>
      <c r="Q2835" s="84" t="s">
        <v>1313</v>
      </c>
      <c r="R2835" s="84"/>
      <c r="S2835" s="84"/>
      <c r="T2835" s="84"/>
      <c r="U2835" s="84"/>
      <c r="V2835" s="88" t="s">
        <v>3048</v>
      </c>
      <c r="W2835" s="86">
        <v>43424.899224537039</v>
      </c>
      <c r="X2835" s="88" t="s">
        <v>3854</v>
      </c>
      <c r="Y2835" s="84"/>
      <c r="Z2835" s="84"/>
      <c r="AA2835" s="87" t="s">
        <v>4984</v>
      </c>
      <c r="AB2835" s="84"/>
      <c r="AC2835" s="84" t="b">
        <v>0</v>
      </c>
      <c r="AD2835" s="84">
        <v>0</v>
      </c>
      <c r="AE2835" s="87" t="s">
        <v>5552</v>
      </c>
      <c r="AF2835" s="84" t="b">
        <v>0</v>
      </c>
      <c r="AG2835" s="84" t="s">
        <v>5604</v>
      </c>
      <c r="AH2835" s="84"/>
      <c r="AI2835" s="87" t="s">
        <v>5552</v>
      </c>
      <c r="AJ2835" s="84" t="b">
        <v>0</v>
      </c>
      <c r="AK2835" s="84">
        <v>43</v>
      </c>
      <c r="AL2835" s="87" t="s">
        <v>4992</v>
      </c>
      <c r="AM2835" s="84" t="s">
        <v>5684</v>
      </c>
      <c r="AN2835" s="84" t="b">
        <v>0</v>
      </c>
      <c r="AO2835" s="87" t="s">
        <v>4992</v>
      </c>
      <c r="AP2835" s="84" t="s">
        <v>179</v>
      </c>
      <c r="AQ2835" s="84">
        <v>0</v>
      </c>
      <c r="AR2835" s="84">
        <v>0</v>
      </c>
      <c r="AS2835" s="84"/>
      <c r="AT2835" s="84"/>
      <c r="AU2835" s="84"/>
      <c r="AV2835" s="84"/>
      <c r="AW2835" s="84"/>
      <c r="AX2835" s="84"/>
      <c r="AY2835" s="84"/>
      <c r="AZ2835" s="84"/>
    </row>
    <row r="2836" spans="1:52" x14ac:dyDescent="0.55000000000000004">
      <c r="A2836" s="69" t="s">
        <v>691</v>
      </c>
      <c r="B2836" s="69" t="s">
        <v>701</v>
      </c>
      <c r="C2836" s="70"/>
      <c r="D2836" s="71"/>
      <c r="E2836" s="72"/>
      <c r="F2836" s="73"/>
      <c r="G2836" s="70"/>
      <c r="H2836" s="74"/>
      <c r="I2836" s="75"/>
      <c r="J2836" s="75"/>
      <c r="K2836" s="36"/>
      <c r="L2836" s="82"/>
      <c r="M2836" s="82"/>
      <c r="N2836" s="77"/>
      <c r="O2836" s="84" t="s">
        <v>1270</v>
      </c>
      <c r="P2836" s="86">
        <v>43424.899224537039</v>
      </c>
      <c r="Q2836" s="84" t="s">
        <v>1313</v>
      </c>
      <c r="R2836" s="84"/>
      <c r="S2836" s="84"/>
      <c r="T2836" s="84"/>
      <c r="U2836" s="84"/>
      <c r="V2836" s="88" t="s">
        <v>3048</v>
      </c>
      <c r="W2836" s="86">
        <v>43424.899224537039</v>
      </c>
      <c r="X2836" s="88" t="s">
        <v>3854</v>
      </c>
      <c r="Y2836" s="84"/>
      <c r="Z2836" s="84"/>
      <c r="AA2836" s="87" t="s">
        <v>4984</v>
      </c>
      <c r="AB2836" s="84"/>
      <c r="AC2836" s="84" t="b">
        <v>0</v>
      </c>
      <c r="AD2836" s="84">
        <v>0</v>
      </c>
      <c r="AE2836" s="87" t="s">
        <v>5552</v>
      </c>
      <c r="AF2836" s="84" t="b">
        <v>0</v>
      </c>
      <c r="AG2836" s="84" t="s">
        <v>5604</v>
      </c>
      <c r="AH2836" s="84"/>
      <c r="AI2836" s="87" t="s">
        <v>5552</v>
      </c>
      <c r="AJ2836" s="84" t="b">
        <v>0</v>
      </c>
      <c r="AK2836" s="84">
        <v>43</v>
      </c>
      <c r="AL2836" s="87" t="s">
        <v>4992</v>
      </c>
      <c r="AM2836" s="84" t="s">
        <v>5684</v>
      </c>
      <c r="AN2836" s="84" t="b">
        <v>0</v>
      </c>
      <c r="AO2836" s="87" t="s">
        <v>4992</v>
      </c>
      <c r="AP2836" s="84" t="s">
        <v>179</v>
      </c>
      <c r="AQ2836" s="84">
        <v>0</v>
      </c>
      <c r="AR2836" s="84">
        <v>0</v>
      </c>
      <c r="AS2836" s="84"/>
      <c r="AT2836" s="84"/>
      <c r="AU2836" s="84"/>
      <c r="AV2836" s="84"/>
      <c r="AW2836" s="84"/>
      <c r="AX2836" s="84"/>
      <c r="AY2836" s="84"/>
      <c r="AZ2836" s="84"/>
    </row>
    <row r="2837" spans="1:52" x14ac:dyDescent="0.55000000000000004">
      <c r="A2837" s="69" t="s">
        <v>691</v>
      </c>
      <c r="B2837" s="69" t="s">
        <v>986</v>
      </c>
      <c r="C2837" s="70"/>
      <c r="D2837" s="71"/>
      <c r="E2837" s="72"/>
      <c r="F2837" s="73"/>
      <c r="G2837" s="70"/>
      <c r="H2837" s="74"/>
      <c r="I2837" s="75"/>
      <c r="J2837" s="75"/>
      <c r="K2837" s="36"/>
      <c r="L2837" s="82"/>
      <c r="M2837" s="82"/>
      <c r="N2837" s="77"/>
      <c r="O2837" s="84" t="s">
        <v>1270</v>
      </c>
      <c r="P2837" s="86">
        <v>43424.899224537039</v>
      </c>
      <c r="Q2837" s="84" t="s">
        <v>1313</v>
      </c>
      <c r="R2837" s="84"/>
      <c r="S2837" s="84"/>
      <c r="T2837" s="84"/>
      <c r="U2837" s="84"/>
      <c r="V2837" s="88" t="s">
        <v>3048</v>
      </c>
      <c r="W2837" s="86">
        <v>43424.899224537039</v>
      </c>
      <c r="X2837" s="88" t="s">
        <v>3854</v>
      </c>
      <c r="Y2837" s="84"/>
      <c r="Z2837" s="84"/>
      <c r="AA2837" s="87" t="s">
        <v>4984</v>
      </c>
      <c r="AB2837" s="84"/>
      <c r="AC2837" s="84" t="b">
        <v>0</v>
      </c>
      <c r="AD2837" s="84">
        <v>0</v>
      </c>
      <c r="AE2837" s="87" t="s">
        <v>5552</v>
      </c>
      <c r="AF2837" s="84" t="b">
        <v>0</v>
      </c>
      <c r="AG2837" s="84" t="s">
        <v>5604</v>
      </c>
      <c r="AH2837" s="84"/>
      <c r="AI2837" s="87" t="s">
        <v>5552</v>
      </c>
      <c r="AJ2837" s="84" t="b">
        <v>0</v>
      </c>
      <c r="AK2837" s="84">
        <v>43</v>
      </c>
      <c r="AL2837" s="87" t="s">
        <v>4992</v>
      </c>
      <c r="AM2837" s="84" t="s">
        <v>5684</v>
      </c>
      <c r="AN2837" s="84" t="b">
        <v>0</v>
      </c>
      <c r="AO2837" s="87" t="s">
        <v>4992</v>
      </c>
      <c r="AP2837" s="84" t="s">
        <v>179</v>
      </c>
      <c r="AQ2837" s="84">
        <v>0</v>
      </c>
      <c r="AR2837" s="84">
        <v>0</v>
      </c>
      <c r="AS2837" s="84"/>
      <c r="AT2837" s="84"/>
      <c r="AU2837" s="84"/>
      <c r="AV2837" s="84"/>
      <c r="AW2837" s="84"/>
      <c r="AX2837" s="84"/>
      <c r="AY2837" s="84"/>
      <c r="AZ2837" s="84"/>
    </row>
    <row r="2838" spans="1:52" x14ac:dyDescent="0.55000000000000004">
      <c r="A2838" s="69" t="s">
        <v>691</v>
      </c>
      <c r="B2838" s="69" t="s">
        <v>698</v>
      </c>
      <c r="C2838" s="70"/>
      <c r="D2838" s="71"/>
      <c r="E2838" s="72"/>
      <c r="F2838" s="73"/>
      <c r="G2838" s="70"/>
      <c r="H2838" s="74"/>
      <c r="I2838" s="75"/>
      <c r="J2838" s="75"/>
      <c r="K2838" s="36"/>
      <c r="L2838" s="82"/>
      <c r="M2838" s="82"/>
      <c r="N2838" s="77"/>
      <c r="O2838" s="84" t="s">
        <v>1270</v>
      </c>
      <c r="P2838" s="86">
        <v>43424.899224537039</v>
      </c>
      <c r="Q2838" s="84" t="s">
        <v>1313</v>
      </c>
      <c r="R2838" s="84"/>
      <c r="S2838" s="84"/>
      <c r="T2838" s="84"/>
      <c r="U2838" s="84"/>
      <c r="V2838" s="88" t="s">
        <v>3048</v>
      </c>
      <c r="W2838" s="86">
        <v>43424.899224537039</v>
      </c>
      <c r="X2838" s="88" t="s">
        <v>3854</v>
      </c>
      <c r="Y2838" s="84"/>
      <c r="Z2838" s="84"/>
      <c r="AA2838" s="87" t="s">
        <v>4984</v>
      </c>
      <c r="AB2838" s="84"/>
      <c r="AC2838" s="84" t="b">
        <v>0</v>
      </c>
      <c r="AD2838" s="84">
        <v>0</v>
      </c>
      <c r="AE2838" s="87" t="s">
        <v>5552</v>
      </c>
      <c r="AF2838" s="84" t="b">
        <v>0</v>
      </c>
      <c r="AG2838" s="84" t="s">
        <v>5604</v>
      </c>
      <c r="AH2838" s="84"/>
      <c r="AI2838" s="87" t="s">
        <v>5552</v>
      </c>
      <c r="AJ2838" s="84" t="b">
        <v>0</v>
      </c>
      <c r="AK2838" s="84">
        <v>43</v>
      </c>
      <c r="AL2838" s="87" t="s">
        <v>4992</v>
      </c>
      <c r="AM2838" s="84" t="s">
        <v>5684</v>
      </c>
      <c r="AN2838" s="84" t="b">
        <v>0</v>
      </c>
      <c r="AO2838" s="87" t="s">
        <v>4992</v>
      </c>
      <c r="AP2838" s="84" t="s">
        <v>179</v>
      </c>
      <c r="AQ2838" s="84">
        <v>0</v>
      </c>
      <c r="AR2838" s="84">
        <v>0</v>
      </c>
      <c r="AS2838" s="84"/>
      <c r="AT2838" s="84"/>
      <c r="AU2838" s="84"/>
      <c r="AV2838" s="84"/>
      <c r="AW2838" s="84"/>
      <c r="AX2838" s="84"/>
      <c r="AY2838" s="84"/>
      <c r="AZ2838" s="84"/>
    </row>
    <row r="2839" spans="1:52" x14ac:dyDescent="0.55000000000000004">
      <c r="A2839" s="69" t="s">
        <v>691</v>
      </c>
      <c r="B2839" s="69" t="s">
        <v>987</v>
      </c>
      <c r="C2839" s="70"/>
      <c r="D2839" s="71"/>
      <c r="E2839" s="72"/>
      <c r="F2839" s="73"/>
      <c r="G2839" s="70"/>
      <c r="H2839" s="74"/>
      <c r="I2839" s="75"/>
      <c r="J2839" s="75"/>
      <c r="K2839" s="36"/>
      <c r="L2839" s="82"/>
      <c r="M2839" s="82"/>
      <c r="N2839" s="77"/>
      <c r="O2839" s="84" t="s">
        <v>1270</v>
      </c>
      <c r="P2839" s="86">
        <v>43424.899224537039</v>
      </c>
      <c r="Q2839" s="84" t="s">
        <v>1313</v>
      </c>
      <c r="R2839" s="84"/>
      <c r="S2839" s="84"/>
      <c r="T2839" s="84"/>
      <c r="U2839" s="84"/>
      <c r="V2839" s="88" t="s">
        <v>3048</v>
      </c>
      <c r="W2839" s="86">
        <v>43424.899224537039</v>
      </c>
      <c r="X2839" s="88" t="s">
        <v>3854</v>
      </c>
      <c r="Y2839" s="84"/>
      <c r="Z2839" s="84"/>
      <c r="AA2839" s="87" t="s">
        <v>4984</v>
      </c>
      <c r="AB2839" s="84"/>
      <c r="AC2839" s="84" t="b">
        <v>0</v>
      </c>
      <c r="AD2839" s="84">
        <v>0</v>
      </c>
      <c r="AE2839" s="87" t="s">
        <v>5552</v>
      </c>
      <c r="AF2839" s="84" t="b">
        <v>0</v>
      </c>
      <c r="AG2839" s="84" t="s">
        <v>5604</v>
      </c>
      <c r="AH2839" s="84"/>
      <c r="AI2839" s="87" t="s">
        <v>5552</v>
      </c>
      <c r="AJ2839" s="84" t="b">
        <v>0</v>
      </c>
      <c r="AK2839" s="84">
        <v>43</v>
      </c>
      <c r="AL2839" s="87" t="s">
        <v>4992</v>
      </c>
      <c r="AM2839" s="84" t="s">
        <v>5684</v>
      </c>
      <c r="AN2839" s="84" t="b">
        <v>0</v>
      </c>
      <c r="AO2839" s="87" t="s">
        <v>4992</v>
      </c>
      <c r="AP2839" s="84" t="s">
        <v>179</v>
      </c>
      <c r="AQ2839" s="84">
        <v>0</v>
      </c>
      <c r="AR2839" s="84">
        <v>0</v>
      </c>
      <c r="AS2839" s="84"/>
      <c r="AT2839" s="84"/>
      <c r="AU2839" s="84"/>
      <c r="AV2839" s="84"/>
      <c r="AW2839" s="84"/>
      <c r="AX2839" s="84"/>
      <c r="AY2839" s="84"/>
      <c r="AZ2839" s="84"/>
    </row>
    <row r="2840" spans="1:52" x14ac:dyDescent="0.55000000000000004">
      <c r="A2840" s="69" t="s">
        <v>691</v>
      </c>
      <c r="B2840" s="69" t="s">
        <v>988</v>
      </c>
      <c r="C2840" s="70"/>
      <c r="D2840" s="71"/>
      <c r="E2840" s="72"/>
      <c r="F2840" s="73"/>
      <c r="G2840" s="70"/>
      <c r="H2840" s="74"/>
      <c r="I2840" s="75"/>
      <c r="J2840" s="75"/>
      <c r="K2840" s="36"/>
      <c r="L2840" s="82"/>
      <c r="M2840" s="82"/>
      <c r="N2840" s="77"/>
      <c r="O2840" s="84" t="s">
        <v>1270</v>
      </c>
      <c r="P2840" s="86">
        <v>43424.899224537039</v>
      </c>
      <c r="Q2840" s="84" t="s">
        <v>1313</v>
      </c>
      <c r="R2840" s="84"/>
      <c r="S2840" s="84"/>
      <c r="T2840" s="84"/>
      <c r="U2840" s="84"/>
      <c r="V2840" s="88" t="s">
        <v>3048</v>
      </c>
      <c r="W2840" s="86">
        <v>43424.899224537039</v>
      </c>
      <c r="X2840" s="88" t="s">
        <v>3854</v>
      </c>
      <c r="Y2840" s="84"/>
      <c r="Z2840" s="84"/>
      <c r="AA2840" s="87" t="s">
        <v>4984</v>
      </c>
      <c r="AB2840" s="84"/>
      <c r="AC2840" s="84" t="b">
        <v>0</v>
      </c>
      <c r="AD2840" s="84">
        <v>0</v>
      </c>
      <c r="AE2840" s="87" t="s">
        <v>5552</v>
      </c>
      <c r="AF2840" s="84" t="b">
        <v>0</v>
      </c>
      <c r="AG2840" s="84" t="s">
        <v>5604</v>
      </c>
      <c r="AH2840" s="84"/>
      <c r="AI2840" s="87" t="s">
        <v>5552</v>
      </c>
      <c r="AJ2840" s="84" t="b">
        <v>0</v>
      </c>
      <c r="AK2840" s="84">
        <v>43</v>
      </c>
      <c r="AL2840" s="87" t="s">
        <v>4992</v>
      </c>
      <c r="AM2840" s="84" t="s">
        <v>5684</v>
      </c>
      <c r="AN2840" s="84" t="b">
        <v>0</v>
      </c>
      <c r="AO2840" s="87" t="s">
        <v>4992</v>
      </c>
      <c r="AP2840" s="84" t="s">
        <v>179</v>
      </c>
      <c r="AQ2840" s="84">
        <v>0</v>
      </c>
      <c r="AR2840" s="84">
        <v>0</v>
      </c>
      <c r="AS2840" s="84"/>
      <c r="AT2840" s="84"/>
      <c r="AU2840" s="84"/>
      <c r="AV2840" s="84"/>
      <c r="AW2840" s="84"/>
      <c r="AX2840" s="84"/>
      <c r="AY2840" s="84"/>
      <c r="AZ2840" s="84"/>
    </row>
    <row r="2841" spans="1:52" x14ac:dyDescent="0.55000000000000004">
      <c r="A2841" s="69" t="s">
        <v>691</v>
      </c>
      <c r="B2841" s="69" t="s">
        <v>989</v>
      </c>
      <c r="C2841" s="70"/>
      <c r="D2841" s="71"/>
      <c r="E2841" s="72"/>
      <c r="F2841" s="73"/>
      <c r="G2841" s="70"/>
      <c r="H2841" s="74"/>
      <c r="I2841" s="75"/>
      <c r="J2841" s="75"/>
      <c r="K2841" s="36"/>
      <c r="L2841" s="82"/>
      <c r="M2841" s="82"/>
      <c r="N2841" s="77"/>
      <c r="O2841" s="84" t="s">
        <v>1270</v>
      </c>
      <c r="P2841" s="86">
        <v>43424.899224537039</v>
      </c>
      <c r="Q2841" s="84" t="s">
        <v>1313</v>
      </c>
      <c r="R2841" s="84"/>
      <c r="S2841" s="84"/>
      <c r="T2841" s="84"/>
      <c r="U2841" s="84"/>
      <c r="V2841" s="88" t="s">
        <v>3048</v>
      </c>
      <c r="W2841" s="86">
        <v>43424.899224537039</v>
      </c>
      <c r="X2841" s="88" t="s">
        <v>3854</v>
      </c>
      <c r="Y2841" s="84"/>
      <c r="Z2841" s="84"/>
      <c r="AA2841" s="87" t="s">
        <v>4984</v>
      </c>
      <c r="AB2841" s="84"/>
      <c r="AC2841" s="84" t="b">
        <v>0</v>
      </c>
      <c r="AD2841" s="84">
        <v>0</v>
      </c>
      <c r="AE2841" s="87" t="s">
        <v>5552</v>
      </c>
      <c r="AF2841" s="84" t="b">
        <v>0</v>
      </c>
      <c r="AG2841" s="84" t="s">
        <v>5604</v>
      </c>
      <c r="AH2841" s="84"/>
      <c r="AI2841" s="87" t="s">
        <v>5552</v>
      </c>
      <c r="AJ2841" s="84" t="b">
        <v>0</v>
      </c>
      <c r="AK2841" s="84">
        <v>43</v>
      </c>
      <c r="AL2841" s="87" t="s">
        <v>4992</v>
      </c>
      <c r="AM2841" s="84" t="s">
        <v>5684</v>
      </c>
      <c r="AN2841" s="84" t="b">
        <v>0</v>
      </c>
      <c r="AO2841" s="87" t="s">
        <v>4992</v>
      </c>
      <c r="AP2841" s="84" t="s">
        <v>179</v>
      </c>
      <c r="AQ2841" s="84">
        <v>0</v>
      </c>
      <c r="AR2841" s="84">
        <v>0</v>
      </c>
      <c r="AS2841" s="84"/>
      <c r="AT2841" s="84"/>
      <c r="AU2841" s="84"/>
      <c r="AV2841" s="84"/>
      <c r="AW2841" s="84"/>
      <c r="AX2841" s="84"/>
      <c r="AY2841" s="84"/>
      <c r="AZ2841" s="84"/>
    </row>
    <row r="2842" spans="1:52" x14ac:dyDescent="0.55000000000000004">
      <c r="A2842" s="69" t="s">
        <v>691</v>
      </c>
      <c r="B2842" s="69" t="s">
        <v>990</v>
      </c>
      <c r="C2842" s="70"/>
      <c r="D2842" s="71"/>
      <c r="E2842" s="72"/>
      <c r="F2842" s="73"/>
      <c r="G2842" s="70"/>
      <c r="H2842" s="74"/>
      <c r="I2842" s="75"/>
      <c r="J2842" s="75"/>
      <c r="K2842" s="36"/>
      <c r="L2842" s="82"/>
      <c r="M2842" s="82"/>
      <c r="N2842" s="77"/>
      <c r="O2842" s="84" t="s">
        <v>1270</v>
      </c>
      <c r="P2842" s="86">
        <v>43424.899224537039</v>
      </c>
      <c r="Q2842" s="84" t="s">
        <v>1313</v>
      </c>
      <c r="R2842" s="84"/>
      <c r="S2842" s="84"/>
      <c r="T2842" s="84"/>
      <c r="U2842" s="84"/>
      <c r="V2842" s="88" t="s">
        <v>3048</v>
      </c>
      <c r="W2842" s="86">
        <v>43424.899224537039</v>
      </c>
      <c r="X2842" s="88" t="s">
        <v>3854</v>
      </c>
      <c r="Y2842" s="84"/>
      <c r="Z2842" s="84"/>
      <c r="AA2842" s="87" t="s">
        <v>4984</v>
      </c>
      <c r="AB2842" s="84"/>
      <c r="AC2842" s="84" t="b">
        <v>0</v>
      </c>
      <c r="AD2842" s="84">
        <v>0</v>
      </c>
      <c r="AE2842" s="87" t="s">
        <v>5552</v>
      </c>
      <c r="AF2842" s="84" t="b">
        <v>0</v>
      </c>
      <c r="AG2842" s="84" t="s">
        <v>5604</v>
      </c>
      <c r="AH2842" s="84"/>
      <c r="AI2842" s="87" t="s">
        <v>5552</v>
      </c>
      <c r="AJ2842" s="84" t="b">
        <v>0</v>
      </c>
      <c r="AK2842" s="84">
        <v>43</v>
      </c>
      <c r="AL2842" s="87" t="s">
        <v>4992</v>
      </c>
      <c r="AM2842" s="84" t="s">
        <v>5684</v>
      </c>
      <c r="AN2842" s="84" t="b">
        <v>0</v>
      </c>
      <c r="AO2842" s="87" t="s">
        <v>4992</v>
      </c>
      <c r="AP2842" s="84" t="s">
        <v>179</v>
      </c>
      <c r="AQ2842" s="84">
        <v>0</v>
      </c>
      <c r="AR2842" s="84">
        <v>0</v>
      </c>
      <c r="AS2842" s="84"/>
      <c r="AT2842" s="84"/>
      <c r="AU2842" s="84"/>
      <c r="AV2842" s="84"/>
      <c r="AW2842" s="84"/>
      <c r="AX2842" s="84"/>
      <c r="AY2842" s="84"/>
      <c r="AZ2842" s="84"/>
    </row>
    <row r="2843" spans="1:52" x14ac:dyDescent="0.55000000000000004">
      <c r="A2843" s="69" t="s">
        <v>691</v>
      </c>
      <c r="B2843" s="69" t="s">
        <v>991</v>
      </c>
      <c r="C2843" s="70"/>
      <c r="D2843" s="71"/>
      <c r="E2843" s="72"/>
      <c r="F2843" s="73"/>
      <c r="G2843" s="70"/>
      <c r="H2843" s="74"/>
      <c r="I2843" s="75"/>
      <c r="J2843" s="75"/>
      <c r="K2843" s="36"/>
      <c r="L2843" s="82"/>
      <c r="M2843" s="82"/>
      <c r="N2843" s="77"/>
      <c r="O2843" s="84" t="s">
        <v>1270</v>
      </c>
      <c r="P2843" s="86">
        <v>43424.899224537039</v>
      </c>
      <c r="Q2843" s="84" t="s">
        <v>1313</v>
      </c>
      <c r="R2843" s="84"/>
      <c r="S2843" s="84"/>
      <c r="T2843" s="84"/>
      <c r="U2843" s="84"/>
      <c r="V2843" s="88" t="s">
        <v>3048</v>
      </c>
      <c r="W2843" s="86">
        <v>43424.899224537039</v>
      </c>
      <c r="X2843" s="88" t="s">
        <v>3854</v>
      </c>
      <c r="Y2843" s="84"/>
      <c r="Z2843" s="84"/>
      <c r="AA2843" s="87" t="s">
        <v>4984</v>
      </c>
      <c r="AB2843" s="84"/>
      <c r="AC2843" s="84" t="b">
        <v>0</v>
      </c>
      <c r="AD2843" s="84">
        <v>0</v>
      </c>
      <c r="AE2843" s="87" t="s">
        <v>5552</v>
      </c>
      <c r="AF2843" s="84" t="b">
        <v>0</v>
      </c>
      <c r="AG2843" s="84" t="s">
        <v>5604</v>
      </c>
      <c r="AH2843" s="84"/>
      <c r="AI2843" s="87" t="s">
        <v>5552</v>
      </c>
      <c r="AJ2843" s="84" t="b">
        <v>0</v>
      </c>
      <c r="AK2843" s="84">
        <v>43</v>
      </c>
      <c r="AL2843" s="87" t="s">
        <v>4992</v>
      </c>
      <c r="AM2843" s="84" t="s">
        <v>5684</v>
      </c>
      <c r="AN2843" s="84" t="b">
        <v>0</v>
      </c>
      <c r="AO2843" s="87" t="s">
        <v>4992</v>
      </c>
      <c r="AP2843" s="84" t="s">
        <v>179</v>
      </c>
      <c r="AQ2843" s="84">
        <v>0</v>
      </c>
      <c r="AR2843" s="84">
        <v>0</v>
      </c>
      <c r="AS2843" s="84"/>
      <c r="AT2843" s="84"/>
      <c r="AU2843" s="84"/>
      <c r="AV2843" s="84"/>
      <c r="AW2843" s="84"/>
      <c r="AX2843" s="84"/>
      <c r="AY2843" s="84"/>
      <c r="AZ2843" s="84"/>
    </row>
    <row r="2844" spans="1:52" x14ac:dyDescent="0.55000000000000004">
      <c r="A2844" s="69" t="s">
        <v>691</v>
      </c>
      <c r="B2844" s="69" t="s">
        <v>992</v>
      </c>
      <c r="C2844" s="70"/>
      <c r="D2844" s="71"/>
      <c r="E2844" s="72"/>
      <c r="F2844" s="73"/>
      <c r="G2844" s="70"/>
      <c r="H2844" s="74"/>
      <c r="I2844" s="75"/>
      <c r="J2844" s="75"/>
      <c r="K2844" s="36"/>
      <c r="L2844" s="82"/>
      <c r="M2844" s="82"/>
      <c r="N2844" s="77"/>
      <c r="O2844" s="84" t="s">
        <v>1270</v>
      </c>
      <c r="P2844" s="86">
        <v>43424.899224537039</v>
      </c>
      <c r="Q2844" s="84" t="s">
        <v>1313</v>
      </c>
      <c r="R2844" s="84"/>
      <c r="S2844" s="84"/>
      <c r="T2844" s="84"/>
      <c r="U2844" s="84"/>
      <c r="V2844" s="88" t="s">
        <v>3048</v>
      </c>
      <c r="W2844" s="86">
        <v>43424.899224537039</v>
      </c>
      <c r="X2844" s="88" t="s">
        <v>3854</v>
      </c>
      <c r="Y2844" s="84"/>
      <c r="Z2844" s="84"/>
      <c r="AA2844" s="87" t="s">
        <v>4984</v>
      </c>
      <c r="AB2844" s="84"/>
      <c r="AC2844" s="84" t="b">
        <v>0</v>
      </c>
      <c r="AD2844" s="84">
        <v>0</v>
      </c>
      <c r="AE2844" s="87" t="s">
        <v>5552</v>
      </c>
      <c r="AF2844" s="84" t="b">
        <v>0</v>
      </c>
      <c r="AG2844" s="84" t="s">
        <v>5604</v>
      </c>
      <c r="AH2844" s="84"/>
      <c r="AI2844" s="87" t="s">
        <v>5552</v>
      </c>
      <c r="AJ2844" s="84" t="b">
        <v>0</v>
      </c>
      <c r="AK2844" s="84">
        <v>43</v>
      </c>
      <c r="AL2844" s="87" t="s">
        <v>4992</v>
      </c>
      <c r="AM2844" s="84" t="s">
        <v>5684</v>
      </c>
      <c r="AN2844" s="84" t="b">
        <v>0</v>
      </c>
      <c r="AO2844" s="87" t="s">
        <v>4992</v>
      </c>
      <c r="AP2844" s="84" t="s">
        <v>179</v>
      </c>
      <c r="AQ2844" s="84">
        <v>0</v>
      </c>
      <c r="AR2844" s="84">
        <v>0</v>
      </c>
      <c r="AS2844" s="84"/>
      <c r="AT2844" s="84"/>
      <c r="AU2844" s="84"/>
      <c r="AV2844" s="84"/>
      <c r="AW2844" s="84"/>
      <c r="AX2844" s="84"/>
      <c r="AY2844" s="84"/>
      <c r="AZ2844" s="84"/>
    </row>
    <row r="2845" spans="1:52" x14ac:dyDescent="0.55000000000000004">
      <c r="A2845" s="69" t="s">
        <v>691</v>
      </c>
      <c r="B2845" s="69" t="s">
        <v>993</v>
      </c>
      <c r="C2845" s="70"/>
      <c r="D2845" s="71"/>
      <c r="E2845" s="72"/>
      <c r="F2845" s="73"/>
      <c r="G2845" s="70"/>
      <c r="H2845" s="74"/>
      <c r="I2845" s="75"/>
      <c r="J2845" s="75"/>
      <c r="K2845" s="36"/>
      <c r="L2845" s="82"/>
      <c r="M2845" s="82"/>
      <c r="N2845" s="77"/>
      <c r="O2845" s="84" t="s">
        <v>1270</v>
      </c>
      <c r="P2845" s="86">
        <v>43424.899224537039</v>
      </c>
      <c r="Q2845" s="84" t="s">
        <v>1313</v>
      </c>
      <c r="R2845" s="84"/>
      <c r="S2845" s="84"/>
      <c r="T2845" s="84"/>
      <c r="U2845" s="84"/>
      <c r="V2845" s="88" t="s">
        <v>3048</v>
      </c>
      <c r="W2845" s="86">
        <v>43424.899224537039</v>
      </c>
      <c r="X2845" s="88" t="s">
        <v>3854</v>
      </c>
      <c r="Y2845" s="84"/>
      <c r="Z2845" s="84"/>
      <c r="AA2845" s="87" t="s">
        <v>4984</v>
      </c>
      <c r="AB2845" s="84"/>
      <c r="AC2845" s="84" t="b">
        <v>0</v>
      </c>
      <c r="AD2845" s="84">
        <v>0</v>
      </c>
      <c r="AE2845" s="87" t="s">
        <v>5552</v>
      </c>
      <c r="AF2845" s="84" t="b">
        <v>0</v>
      </c>
      <c r="AG2845" s="84" t="s">
        <v>5604</v>
      </c>
      <c r="AH2845" s="84"/>
      <c r="AI2845" s="87" t="s">
        <v>5552</v>
      </c>
      <c r="AJ2845" s="84" t="b">
        <v>0</v>
      </c>
      <c r="AK2845" s="84">
        <v>43</v>
      </c>
      <c r="AL2845" s="87" t="s">
        <v>4992</v>
      </c>
      <c r="AM2845" s="84" t="s">
        <v>5684</v>
      </c>
      <c r="AN2845" s="84" t="b">
        <v>0</v>
      </c>
      <c r="AO2845" s="87" t="s">
        <v>4992</v>
      </c>
      <c r="AP2845" s="84" t="s">
        <v>179</v>
      </c>
      <c r="AQ2845" s="84">
        <v>0</v>
      </c>
      <c r="AR2845" s="84">
        <v>0</v>
      </c>
      <c r="AS2845" s="84"/>
      <c r="AT2845" s="84"/>
      <c r="AU2845" s="84"/>
      <c r="AV2845" s="84"/>
      <c r="AW2845" s="84"/>
      <c r="AX2845" s="84"/>
      <c r="AY2845" s="84"/>
      <c r="AZ2845" s="84"/>
    </row>
    <row r="2846" spans="1:52" x14ac:dyDescent="0.55000000000000004">
      <c r="A2846" s="69" t="s">
        <v>691</v>
      </c>
      <c r="B2846" s="69" t="s">
        <v>994</v>
      </c>
      <c r="C2846" s="70"/>
      <c r="D2846" s="71"/>
      <c r="E2846" s="72"/>
      <c r="F2846" s="73"/>
      <c r="G2846" s="70"/>
      <c r="H2846" s="74"/>
      <c r="I2846" s="75"/>
      <c r="J2846" s="75"/>
      <c r="K2846" s="36"/>
      <c r="L2846" s="82"/>
      <c r="M2846" s="82"/>
      <c r="N2846" s="77"/>
      <c r="O2846" s="84" t="s">
        <v>1270</v>
      </c>
      <c r="P2846" s="86">
        <v>43424.899224537039</v>
      </c>
      <c r="Q2846" s="84" t="s">
        <v>1313</v>
      </c>
      <c r="R2846" s="84"/>
      <c r="S2846" s="84"/>
      <c r="T2846" s="84"/>
      <c r="U2846" s="84"/>
      <c r="V2846" s="88" t="s">
        <v>3048</v>
      </c>
      <c r="W2846" s="86">
        <v>43424.899224537039</v>
      </c>
      <c r="X2846" s="88" t="s">
        <v>3854</v>
      </c>
      <c r="Y2846" s="84"/>
      <c r="Z2846" s="84"/>
      <c r="AA2846" s="87" t="s">
        <v>4984</v>
      </c>
      <c r="AB2846" s="84"/>
      <c r="AC2846" s="84" t="b">
        <v>0</v>
      </c>
      <c r="AD2846" s="84">
        <v>0</v>
      </c>
      <c r="AE2846" s="87" t="s">
        <v>5552</v>
      </c>
      <c r="AF2846" s="84" t="b">
        <v>0</v>
      </c>
      <c r="AG2846" s="84" t="s">
        <v>5604</v>
      </c>
      <c r="AH2846" s="84"/>
      <c r="AI2846" s="87" t="s">
        <v>5552</v>
      </c>
      <c r="AJ2846" s="84" t="b">
        <v>0</v>
      </c>
      <c r="AK2846" s="84">
        <v>43</v>
      </c>
      <c r="AL2846" s="87" t="s">
        <v>4992</v>
      </c>
      <c r="AM2846" s="84" t="s">
        <v>5684</v>
      </c>
      <c r="AN2846" s="84" t="b">
        <v>0</v>
      </c>
      <c r="AO2846" s="87" t="s">
        <v>4992</v>
      </c>
      <c r="AP2846" s="84" t="s">
        <v>179</v>
      </c>
      <c r="AQ2846" s="84">
        <v>0</v>
      </c>
      <c r="AR2846" s="84">
        <v>0</v>
      </c>
      <c r="AS2846" s="84"/>
      <c r="AT2846" s="84"/>
      <c r="AU2846" s="84"/>
      <c r="AV2846" s="84"/>
      <c r="AW2846" s="84"/>
      <c r="AX2846" s="84"/>
      <c r="AY2846" s="84"/>
      <c r="AZ2846" s="84"/>
    </row>
    <row r="2847" spans="1:52" x14ac:dyDescent="0.55000000000000004">
      <c r="A2847" s="69" t="s">
        <v>691</v>
      </c>
      <c r="B2847" s="69" t="s">
        <v>694</v>
      </c>
      <c r="C2847" s="70"/>
      <c r="D2847" s="71"/>
      <c r="E2847" s="72"/>
      <c r="F2847" s="73"/>
      <c r="G2847" s="70"/>
      <c r="H2847" s="74"/>
      <c r="I2847" s="75"/>
      <c r="J2847" s="75"/>
      <c r="K2847" s="36"/>
      <c r="L2847" s="82"/>
      <c r="M2847" s="82"/>
      <c r="N2847" s="77"/>
      <c r="O2847" s="84" t="s">
        <v>1270</v>
      </c>
      <c r="P2847" s="86">
        <v>43424.899224537039</v>
      </c>
      <c r="Q2847" s="84" t="s">
        <v>1313</v>
      </c>
      <c r="R2847" s="84"/>
      <c r="S2847" s="84"/>
      <c r="T2847" s="84"/>
      <c r="U2847" s="84"/>
      <c r="V2847" s="88" t="s">
        <v>3048</v>
      </c>
      <c r="W2847" s="86">
        <v>43424.899224537039</v>
      </c>
      <c r="X2847" s="88" t="s">
        <v>3854</v>
      </c>
      <c r="Y2847" s="84"/>
      <c r="Z2847" s="84"/>
      <c r="AA2847" s="87" t="s">
        <v>4984</v>
      </c>
      <c r="AB2847" s="84"/>
      <c r="AC2847" s="84" t="b">
        <v>0</v>
      </c>
      <c r="AD2847" s="84">
        <v>0</v>
      </c>
      <c r="AE2847" s="87" t="s">
        <v>5552</v>
      </c>
      <c r="AF2847" s="84" t="b">
        <v>0</v>
      </c>
      <c r="AG2847" s="84" t="s">
        <v>5604</v>
      </c>
      <c r="AH2847" s="84"/>
      <c r="AI2847" s="87" t="s">
        <v>5552</v>
      </c>
      <c r="AJ2847" s="84" t="b">
        <v>0</v>
      </c>
      <c r="AK2847" s="84">
        <v>43</v>
      </c>
      <c r="AL2847" s="87" t="s">
        <v>4992</v>
      </c>
      <c r="AM2847" s="84" t="s">
        <v>5684</v>
      </c>
      <c r="AN2847" s="84" t="b">
        <v>0</v>
      </c>
      <c r="AO2847" s="87" t="s">
        <v>4992</v>
      </c>
      <c r="AP2847" s="84" t="s">
        <v>179</v>
      </c>
      <c r="AQ2847" s="84">
        <v>0</v>
      </c>
      <c r="AR2847" s="84">
        <v>0</v>
      </c>
      <c r="AS2847" s="84"/>
      <c r="AT2847" s="84"/>
      <c r="AU2847" s="84"/>
      <c r="AV2847" s="84"/>
      <c r="AW2847" s="84"/>
      <c r="AX2847" s="84"/>
      <c r="AY2847" s="84"/>
      <c r="AZ2847" s="84"/>
    </row>
    <row r="2848" spans="1:52" x14ac:dyDescent="0.55000000000000004">
      <c r="A2848" s="69" t="s">
        <v>691</v>
      </c>
      <c r="B2848" s="69" t="s">
        <v>695</v>
      </c>
      <c r="C2848" s="70"/>
      <c r="D2848" s="71"/>
      <c r="E2848" s="72"/>
      <c r="F2848" s="73"/>
      <c r="G2848" s="70"/>
      <c r="H2848" s="74"/>
      <c r="I2848" s="75"/>
      <c r="J2848" s="75"/>
      <c r="K2848" s="36"/>
      <c r="L2848" s="82"/>
      <c r="M2848" s="82"/>
      <c r="N2848" s="77"/>
      <c r="O2848" s="84" t="s">
        <v>1270</v>
      </c>
      <c r="P2848" s="86">
        <v>43424.899224537039</v>
      </c>
      <c r="Q2848" s="84" t="s">
        <v>1313</v>
      </c>
      <c r="R2848" s="84"/>
      <c r="S2848" s="84"/>
      <c r="T2848" s="84"/>
      <c r="U2848" s="84"/>
      <c r="V2848" s="88" t="s">
        <v>3048</v>
      </c>
      <c r="W2848" s="86">
        <v>43424.899224537039</v>
      </c>
      <c r="X2848" s="88" t="s">
        <v>3854</v>
      </c>
      <c r="Y2848" s="84"/>
      <c r="Z2848" s="84"/>
      <c r="AA2848" s="87" t="s">
        <v>4984</v>
      </c>
      <c r="AB2848" s="84"/>
      <c r="AC2848" s="84" t="b">
        <v>0</v>
      </c>
      <c r="AD2848" s="84">
        <v>0</v>
      </c>
      <c r="AE2848" s="87" t="s">
        <v>5552</v>
      </c>
      <c r="AF2848" s="84" t="b">
        <v>0</v>
      </c>
      <c r="AG2848" s="84" t="s">
        <v>5604</v>
      </c>
      <c r="AH2848" s="84"/>
      <c r="AI2848" s="87" t="s">
        <v>5552</v>
      </c>
      <c r="AJ2848" s="84" t="b">
        <v>0</v>
      </c>
      <c r="AK2848" s="84">
        <v>43</v>
      </c>
      <c r="AL2848" s="87" t="s">
        <v>4992</v>
      </c>
      <c r="AM2848" s="84" t="s">
        <v>5684</v>
      </c>
      <c r="AN2848" s="84" t="b">
        <v>0</v>
      </c>
      <c r="AO2848" s="87" t="s">
        <v>4992</v>
      </c>
      <c r="AP2848" s="84" t="s">
        <v>179</v>
      </c>
      <c r="AQ2848" s="84">
        <v>0</v>
      </c>
      <c r="AR2848" s="84">
        <v>0</v>
      </c>
      <c r="AS2848" s="84"/>
      <c r="AT2848" s="84"/>
      <c r="AU2848" s="84"/>
      <c r="AV2848" s="84"/>
      <c r="AW2848" s="84"/>
      <c r="AX2848" s="84"/>
      <c r="AY2848" s="84"/>
      <c r="AZ2848" s="84"/>
    </row>
    <row r="2849" spans="1:52" x14ac:dyDescent="0.55000000000000004">
      <c r="A2849" s="69" t="s">
        <v>691</v>
      </c>
      <c r="B2849" s="69" t="s">
        <v>995</v>
      </c>
      <c r="C2849" s="70"/>
      <c r="D2849" s="71"/>
      <c r="E2849" s="72"/>
      <c r="F2849" s="73"/>
      <c r="G2849" s="70"/>
      <c r="H2849" s="74"/>
      <c r="I2849" s="75"/>
      <c r="J2849" s="75"/>
      <c r="K2849" s="36"/>
      <c r="L2849" s="82"/>
      <c r="M2849" s="82"/>
      <c r="N2849" s="77"/>
      <c r="O2849" s="84" t="s">
        <v>1270</v>
      </c>
      <c r="P2849" s="86">
        <v>43424.899224537039</v>
      </c>
      <c r="Q2849" s="84" t="s">
        <v>1313</v>
      </c>
      <c r="R2849" s="84"/>
      <c r="S2849" s="84"/>
      <c r="T2849" s="84"/>
      <c r="U2849" s="84"/>
      <c r="V2849" s="88" t="s">
        <v>3048</v>
      </c>
      <c r="W2849" s="86">
        <v>43424.899224537039</v>
      </c>
      <c r="X2849" s="88" t="s">
        <v>3854</v>
      </c>
      <c r="Y2849" s="84"/>
      <c r="Z2849" s="84"/>
      <c r="AA2849" s="87" t="s">
        <v>4984</v>
      </c>
      <c r="AB2849" s="84"/>
      <c r="AC2849" s="84" t="b">
        <v>0</v>
      </c>
      <c r="AD2849" s="84">
        <v>0</v>
      </c>
      <c r="AE2849" s="87" t="s">
        <v>5552</v>
      </c>
      <c r="AF2849" s="84" t="b">
        <v>0</v>
      </c>
      <c r="AG2849" s="84" t="s">
        <v>5604</v>
      </c>
      <c r="AH2849" s="84"/>
      <c r="AI2849" s="87" t="s">
        <v>5552</v>
      </c>
      <c r="AJ2849" s="84" t="b">
        <v>0</v>
      </c>
      <c r="AK2849" s="84">
        <v>43</v>
      </c>
      <c r="AL2849" s="87" t="s">
        <v>4992</v>
      </c>
      <c r="AM2849" s="84" t="s">
        <v>5684</v>
      </c>
      <c r="AN2849" s="84" t="b">
        <v>0</v>
      </c>
      <c r="AO2849" s="87" t="s">
        <v>4992</v>
      </c>
      <c r="AP2849" s="84" t="s">
        <v>179</v>
      </c>
      <c r="AQ2849" s="84">
        <v>0</v>
      </c>
      <c r="AR2849" s="84">
        <v>0</v>
      </c>
      <c r="AS2849" s="84"/>
      <c r="AT2849" s="84"/>
      <c r="AU2849" s="84"/>
      <c r="AV2849" s="84"/>
      <c r="AW2849" s="84"/>
      <c r="AX2849" s="84"/>
      <c r="AY2849" s="84"/>
      <c r="AZ2849" s="84"/>
    </row>
    <row r="2850" spans="1:52" x14ac:dyDescent="0.55000000000000004">
      <c r="A2850" s="69" t="s">
        <v>691</v>
      </c>
      <c r="B2850" s="69" t="s">
        <v>996</v>
      </c>
      <c r="C2850" s="70"/>
      <c r="D2850" s="71"/>
      <c r="E2850" s="72"/>
      <c r="F2850" s="73"/>
      <c r="G2850" s="70"/>
      <c r="H2850" s="74"/>
      <c r="I2850" s="75"/>
      <c r="J2850" s="75"/>
      <c r="K2850" s="36"/>
      <c r="L2850" s="82"/>
      <c r="M2850" s="82"/>
      <c r="N2850" s="77"/>
      <c r="O2850" s="84" t="s">
        <v>1270</v>
      </c>
      <c r="P2850" s="86">
        <v>43424.899224537039</v>
      </c>
      <c r="Q2850" s="84" t="s">
        <v>1313</v>
      </c>
      <c r="R2850" s="84"/>
      <c r="S2850" s="84"/>
      <c r="T2850" s="84"/>
      <c r="U2850" s="84"/>
      <c r="V2850" s="88" t="s">
        <v>3048</v>
      </c>
      <c r="W2850" s="86">
        <v>43424.899224537039</v>
      </c>
      <c r="X2850" s="88" t="s">
        <v>3854</v>
      </c>
      <c r="Y2850" s="84"/>
      <c r="Z2850" s="84"/>
      <c r="AA2850" s="87" t="s">
        <v>4984</v>
      </c>
      <c r="AB2850" s="84"/>
      <c r="AC2850" s="84" t="b">
        <v>0</v>
      </c>
      <c r="AD2850" s="84">
        <v>0</v>
      </c>
      <c r="AE2850" s="87" t="s">
        <v>5552</v>
      </c>
      <c r="AF2850" s="84" t="b">
        <v>0</v>
      </c>
      <c r="AG2850" s="84" t="s">
        <v>5604</v>
      </c>
      <c r="AH2850" s="84"/>
      <c r="AI2850" s="87" t="s">
        <v>5552</v>
      </c>
      <c r="AJ2850" s="84" t="b">
        <v>0</v>
      </c>
      <c r="AK2850" s="84">
        <v>43</v>
      </c>
      <c r="AL2850" s="87" t="s">
        <v>4992</v>
      </c>
      <c r="AM2850" s="84" t="s">
        <v>5684</v>
      </c>
      <c r="AN2850" s="84" t="b">
        <v>0</v>
      </c>
      <c r="AO2850" s="87" t="s">
        <v>4992</v>
      </c>
      <c r="AP2850" s="84" t="s">
        <v>179</v>
      </c>
      <c r="AQ2850" s="84">
        <v>0</v>
      </c>
      <c r="AR2850" s="84">
        <v>0</v>
      </c>
      <c r="AS2850" s="84"/>
      <c r="AT2850" s="84"/>
      <c r="AU2850" s="84"/>
      <c r="AV2850" s="84"/>
      <c r="AW2850" s="84"/>
      <c r="AX2850" s="84"/>
      <c r="AY2850" s="84"/>
      <c r="AZ2850" s="84"/>
    </row>
    <row r="2851" spans="1:52" x14ac:dyDescent="0.55000000000000004">
      <c r="A2851" s="69" t="s">
        <v>691</v>
      </c>
      <c r="B2851" s="69" t="s">
        <v>997</v>
      </c>
      <c r="C2851" s="70"/>
      <c r="D2851" s="71"/>
      <c r="E2851" s="72"/>
      <c r="F2851" s="73"/>
      <c r="G2851" s="70"/>
      <c r="H2851" s="74"/>
      <c r="I2851" s="75"/>
      <c r="J2851" s="75"/>
      <c r="K2851" s="36"/>
      <c r="L2851" s="82"/>
      <c r="M2851" s="82"/>
      <c r="N2851" s="77"/>
      <c r="O2851" s="84" t="s">
        <v>1270</v>
      </c>
      <c r="P2851" s="86">
        <v>43424.899224537039</v>
      </c>
      <c r="Q2851" s="84" t="s">
        <v>1313</v>
      </c>
      <c r="R2851" s="84"/>
      <c r="S2851" s="84"/>
      <c r="T2851" s="84"/>
      <c r="U2851" s="84"/>
      <c r="V2851" s="88" t="s">
        <v>3048</v>
      </c>
      <c r="W2851" s="86">
        <v>43424.899224537039</v>
      </c>
      <c r="X2851" s="88" t="s">
        <v>3854</v>
      </c>
      <c r="Y2851" s="84"/>
      <c r="Z2851" s="84"/>
      <c r="AA2851" s="87" t="s">
        <v>4984</v>
      </c>
      <c r="AB2851" s="84"/>
      <c r="AC2851" s="84" t="b">
        <v>0</v>
      </c>
      <c r="AD2851" s="84">
        <v>0</v>
      </c>
      <c r="AE2851" s="87" t="s">
        <v>5552</v>
      </c>
      <c r="AF2851" s="84" t="b">
        <v>0</v>
      </c>
      <c r="AG2851" s="84" t="s">
        <v>5604</v>
      </c>
      <c r="AH2851" s="84"/>
      <c r="AI2851" s="87" t="s">
        <v>5552</v>
      </c>
      <c r="AJ2851" s="84" t="b">
        <v>0</v>
      </c>
      <c r="AK2851" s="84">
        <v>43</v>
      </c>
      <c r="AL2851" s="87" t="s">
        <v>4992</v>
      </c>
      <c r="AM2851" s="84" t="s">
        <v>5684</v>
      </c>
      <c r="AN2851" s="84" t="b">
        <v>0</v>
      </c>
      <c r="AO2851" s="87" t="s">
        <v>4992</v>
      </c>
      <c r="AP2851" s="84" t="s">
        <v>179</v>
      </c>
      <c r="AQ2851" s="84">
        <v>0</v>
      </c>
      <c r="AR2851" s="84">
        <v>0</v>
      </c>
      <c r="AS2851" s="84"/>
      <c r="AT2851" s="84"/>
      <c r="AU2851" s="84"/>
      <c r="AV2851" s="84"/>
      <c r="AW2851" s="84"/>
      <c r="AX2851" s="84"/>
      <c r="AY2851" s="84"/>
      <c r="AZ2851" s="84"/>
    </row>
    <row r="2852" spans="1:52" x14ac:dyDescent="0.55000000000000004">
      <c r="A2852" s="69" t="s">
        <v>691</v>
      </c>
      <c r="B2852" s="69" t="s">
        <v>700</v>
      </c>
      <c r="C2852" s="70"/>
      <c r="D2852" s="71"/>
      <c r="E2852" s="72"/>
      <c r="F2852" s="73"/>
      <c r="G2852" s="70"/>
      <c r="H2852" s="74"/>
      <c r="I2852" s="75"/>
      <c r="J2852" s="75"/>
      <c r="K2852" s="36"/>
      <c r="L2852" s="82"/>
      <c r="M2852" s="82"/>
      <c r="N2852" s="77"/>
      <c r="O2852" s="84" t="s">
        <v>1270</v>
      </c>
      <c r="P2852" s="86">
        <v>43424.899224537039</v>
      </c>
      <c r="Q2852" s="84" t="s">
        <v>1313</v>
      </c>
      <c r="R2852" s="84"/>
      <c r="S2852" s="84"/>
      <c r="T2852" s="84"/>
      <c r="U2852" s="84"/>
      <c r="V2852" s="88" t="s">
        <v>3048</v>
      </c>
      <c r="W2852" s="86">
        <v>43424.899224537039</v>
      </c>
      <c r="X2852" s="88" t="s">
        <v>3854</v>
      </c>
      <c r="Y2852" s="84"/>
      <c r="Z2852" s="84"/>
      <c r="AA2852" s="87" t="s">
        <v>4984</v>
      </c>
      <c r="AB2852" s="84"/>
      <c r="AC2852" s="84" t="b">
        <v>0</v>
      </c>
      <c r="AD2852" s="84">
        <v>0</v>
      </c>
      <c r="AE2852" s="87" t="s">
        <v>5552</v>
      </c>
      <c r="AF2852" s="84" t="b">
        <v>0</v>
      </c>
      <c r="AG2852" s="84" t="s">
        <v>5604</v>
      </c>
      <c r="AH2852" s="84"/>
      <c r="AI2852" s="87" t="s">
        <v>5552</v>
      </c>
      <c r="AJ2852" s="84" t="b">
        <v>0</v>
      </c>
      <c r="AK2852" s="84">
        <v>43</v>
      </c>
      <c r="AL2852" s="87" t="s">
        <v>4992</v>
      </c>
      <c r="AM2852" s="84" t="s">
        <v>5684</v>
      </c>
      <c r="AN2852" s="84" t="b">
        <v>0</v>
      </c>
      <c r="AO2852" s="87" t="s">
        <v>4992</v>
      </c>
      <c r="AP2852" s="84" t="s">
        <v>179</v>
      </c>
      <c r="AQ2852" s="84">
        <v>0</v>
      </c>
      <c r="AR2852" s="84">
        <v>0</v>
      </c>
      <c r="AS2852" s="84"/>
      <c r="AT2852" s="84"/>
      <c r="AU2852" s="84"/>
      <c r="AV2852" s="84"/>
      <c r="AW2852" s="84"/>
      <c r="AX2852" s="84"/>
      <c r="AY2852" s="84"/>
      <c r="AZ2852" s="84"/>
    </row>
    <row r="2853" spans="1:52" x14ac:dyDescent="0.55000000000000004">
      <c r="A2853" s="69" t="s">
        <v>691</v>
      </c>
      <c r="B2853" s="69" t="s">
        <v>998</v>
      </c>
      <c r="C2853" s="70"/>
      <c r="D2853" s="71"/>
      <c r="E2853" s="72"/>
      <c r="F2853" s="73"/>
      <c r="G2853" s="70"/>
      <c r="H2853" s="74"/>
      <c r="I2853" s="75"/>
      <c r="J2853" s="75"/>
      <c r="K2853" s="36"/>
      <c r="L2853" s="82"/>
      <c r="M2853" s="82"/>
      <c r="N2853" s="77"/>
      <c r="O2853" s="84" t="s">
        <v>1270</v>
      </c>
      <c r="P2853" s="86">
        <v>43424.899224537039</v>
      </c>
      <c r="Q2853" s="84" t="s">
        <v>1313</v>
      </c>
      <c r="R2853" s="84"/>
      <c r="S2853" s="84"/>
      <c r="T2853" s="84"/>
      <c r="U2853" s="84"/>
      <c r="V2853" s="88" t="s">
        <v>3048</v>
      </c>
      <c r="W2853" s="86">
        <v>43424.899224537039</v>
      </c>
      <c r="X2853" s="88" t="s">
        <v>3854</v>
      </c>
      <c r="Y2853" s="84"/>
      <c r="Z2853" s="84"/>
      <c r="AA2853" s="87" t="s">
        <v>4984</v>
      </c>
      <c r="AB2853" s="84"/>
      <c r="AC2853" s="84" t="b">
        <v>0</v>
      </c>
      <c r="AD2853" s="84">
        <v>0</v>
      </c>
      <c r="AE2853" s="87" t="s">
        <v>5552</v>
      </c>
      <c r="AF2853" s="84" t="b">
        <v>0</v>
      </c>
      <c r="AG2853" s="84" t="s">
        <v>5604</v>
      </c>
      <c r="AH2853" s="84"/>
      <c r="AI2853" s="87" t="s">
        <v>5552</v>
      </c>
      <c r="AJ2853" s="84" t="b">
        <v>0</v>
      </c>
      <c r="AK2853" s="84">
        <v>43</v>
      </c>
      <c r="AL2853" s="87" t="s">
        <v>4992</v>
      </c>
      <c r="AM2853" s="84" t="s">
        <v>5684</v>
      </c>
      <c r="AN2853" s="84" t="b">
        <v>0</v>
      </c>
      <c r="AO2853" s="87" t="s">
        <v>4992</v>
      </c>
      <c r="AP2853" s="84" t="s">
        <v>179</v>
      </c>
      <c r="AQ2853" s="84">
        <v>0</v>
      </c>
      <c r="AR2853" s="84">
        <v>0</v>
      </c>
      <c r="AS2853" s="84"/>
      <c r="AT2853" s="84"/>
      <c r="AU2853" s="84"/>
      <c r="AV2853" s="84"/>
      <c r="AW2853" s="84"/>
      <c r="AX2853" s="84"/>
      <c r="AY2853" s="84"/>
      <c r="AZ2853" s="84"/>
    </row>
    <row r="2854" spans="1:52" x14ac:dyDescent="0.55000000000000004">
      <c r="A2854" s="69" t="s">
        <v>691</v>
      </c>
      <c r="B2854" s="69" t="s">
        <v>703</v>
      </c>
      <c r="C2854" s="70"/>
      <c r="D2854" s="71"/>
      <c r="E2854" s="72"/>
      <c r="F2854" s="73"/>
      <c r="G2854" s="70"/>
      <c r="H2854" s="74"/>
      <c r="I2854" s="75"/>
      <c r="J2854" s="75"/>
      <c r="K2854" s="36"/>
      <c r="L2854" s="82"/>
      <c r="M2854" s="82"/>
      <c r="N2854" s="77"/>
      <c r="O2854" s="84" t="s">
        <v>1270</v>
      </c>
      <c r="P2854" s="86">
        <v>43424.899224537039</v>
      </c>
      <c r="Q2854" s="84" t="s">
        <v>1313</v>
      </c>
      <c r="R2854" s="84"/>
      <c r="S2854" s="84"/>
      <c r="T2854" s="84"/>
      <c r="U2854" s="84"/>
      <c r="V2854" s="88" t="s">
        <v>3048</v>
      </c>
      <c r="W2854" s="86">
        <v>43424.899224537039</v>
      </c>
      <c r="X2854" s="88" t="s">
        <v>3854</v>
      </c>
      <c r="Y2854" s="84"/>
      <c r="Z2854" s="84"/>
      <c r="AA2854" s="87" t="s">
        <v>4984</v>
      </c>
      <c r="AB2854" s="84"/>
      <c r="AC2854" s="84" t="b">
        <v>0</v>
      </c>
      <c r="AD2854" s="84">
        <v>0</v>
      </c>
      <c r="AE2854" s="87" t="s">
        <v>5552</v>
      </c>
      <c r="AF2854" s="84" t="b">
        <v>0</v>
      </c>
      <c r="AG2854" s="84" t="s">
        <v>5604</v>
      </c>
      <c r="AH2854" s="84"/>
      <c r="AI2854" s="87" t="s">
        <v>5552</v>
      </c>
      <c r="AJ2854" s="84" t="b">
        <v>0</v>
      </c>
      <c r="AK2854" s="84">
        <v>43</v>
      </c>
      <c r="AL2854" s="87" t="s">
        <v>4992</v>
      </c>
      <c r="AM2854" s="84" t="s">
        <v>5684</v>
      </c>
      <c r="AN2854" s="84" t="b">
        <v>0</v>
      </c>
      <c r="AO2854" s="87" t="s">
        <v>4992</v>
      </c>
      <c r="AP2854" s="84" t="s">
        <v>179</v>
      </c>
      <c r="AQ2854" s="84">
        <v>0</v>
      </c>
      <c r="AR2854" s="84">
        <v>0</v>
      </c>
      <c r="AS2854" s="84"/>
      <c r="AT2854" s="84"/>
      <c r="AU2854" s="84"/>
      <c r="AV2854" s="84"/>
      <c r="AW2854" s="84"/>
      <c r="AX2854" s="84"/>
      <c r="AY2854" s="84"/>
      <c r="AZ2854" s="84"/>
    </row>
    <row r="2855" spans="1:52" x14ac:dyDescent="0.55000000000000004">
      <c r="A2855" s="69" t="s">
        <v>691</v>
      </c>
      <c r="B2855" s="69" t="s">
        <v>999</v>
      </c>
      <c r="C2855" s="70"/>
      <c r="D2855" s="71"/>
      <c r="E2855" s="72"/>
      <c r="F2855" s="73"/>
      <c r="G2855" s="70"/>
      <c r="H2855" s="74"/>
      <c r="I2855" s="75"/>
      <c r="J2855" s="75"/>
      <c r="K2855" s="36"/>
      <c r="L2855" s="82"/>
      <c r="M2855" s="82"/>
      <c r="N2855" s="77"/>
      <c r="O2855" s="84" t="s">
        <v>1270</v>
      </c>
      <c r="P2855" s="86">
        <v>43424.899224537039</v>
      </c>
      <c r="Q2855" s="84" t="s">
        <v>1313</v>
      </c>
      <c r="R2855" s="84"/>
      <c r="S2855" s="84"/>
      <c r="T2855" s="84"/>
      <c r="U2855" s="84"/>
      <c r="V2855" s="88" t="s">
        <v>3048</v>
      </c>
      <c r="W2855" s="86">
        <v>43424.899224537039</v>
      </c>
      <c r="X2855" s="88" t="s">
        <v>3854</v>
      </c>
      <c r="Y2855" s="84"/>
      <c r="Z2855" s="84"/>
      <c r="AA2855" s="87" t="s">
        <v>4984</v>
      </c>
      <c r="AB2855" s="84"/>
      <c r="AC2855" s="84" t="b">
        <v>0</v>
      </c>
      <c r="AD2855" s="84">
        <v>0</v>
      </c>
      <c r="AE2855" s="87" t="s">
        <v>5552</v>
      </c>
      <c r="AF2855" s="84" t="b">
        <v>0</v>
      </c>
      <c r="AG2855" s="84" t="s">
        <v>5604</v>
      </c>
      <c r="AH2855" s="84"/>
      <c r="AI2855" s="87" t="s">
        <v>5552</v>
      </c>
      <c r="AJ2855" s="84" t="b">
        <v>0</v>
      </c>
      <c r="AK2855" s="84">
        <v>43</v>
      </c>
      <c r="AL2855" s="87" t="s">
        <v>4992</v>
      </c>
      <c r="AM2855" s="84" t="s">
        <v>5684</v>
      </c>
      <c r="AN2855" s="84" t="b">
        <v>0</v>
      </c>
      <c r="AO2855" s="87" t="s">
        <v>4992</v>
      </c>
      <c r="AP2855" s="84" t="s">
        <v>179</v>
      </c>
      <c r="AQ2855" s="84">
        <v>0</v>
      </c>
      <c r="AR2855" s="84">
        <v>0</v>
      </c>
      <c r="AS2855" s="84"/>
      <c r="AT2855" s="84"/>
      <c r="AU2855" s="84"/>
      <c r="AV2855" s="84"/>
      <c r="AW2855" s="84"/>
      <c r="AX2855" s="84"/>
      <c r="AY2855" s="84"/>
      <c r="AZ2855" s="84"/>
    </row>
    <row r="2856" spans="1:52" x14ac:dyDescent="0.55000000000000004">
      <c r="A2856" s="69" t="s">
        <v>691</v>
      </c>
      <c r="B2856" s="69" t="s">
        <v>1000</v>
      </c>
      <c r="C2856" s="70"/>
      <c r="D2856" s="71"/>
      <c r="E2856" s="72"/>
      <c r="F2856" s="73"/>
      <c r="G2856" s="70"/>
      <c r="H2856" s="74"/>
      <c r="I2856" s="75"/>
      <c r="J2856" s="75"/>
      <c r="K2856" s="36"/>
      <c r="L2856" s="82"/>
      <c r="M2856" s="82"/>
      <c r="N2856" s="77"/>
      <c r="O2856" s="84" t="s">
        <v>1270</v>
      </c>
      <c r="P2856" s="86">
        <v>43424.899224537039</v>
      </c>
      <c r="Q2856" s="84" t="s">
        <v>1313</v>
      </c>
      <c r="R2856" s="84"/>
      <c r="S2856" s="84"/>
      <c r="T2856" s="84"/>
      <c r="U2856" s="84"/>
      <c r="V2856" s="88" t="s">
        <v>3048</v>
      </c>
      <c r="W2856" s="86">
        <v>43424.899224537039</v>
      </c>
      <c r="X2856" s="88" t="s">
        <v>3854</v>
      </c>
      <c r="Y2856" s="84"/>
      <c r="Z2856" s="84"/>
      <c r="AA2856" s="87" t="s">
        <v>4984</v>
      </c>
      <c r="AB2856" s="84"/>
      <c r="AC2856" s="84" t="b">
        <v>0</v>
      </c>
      <c r="AD2856" s="84">
        <v>0</v>
      </c>
      <c r="AE2856" s="87" t="s">
        <v>5552</v>
      </c>
      <c r="AF2856" s="84" t="b">
        <v>0</v>
      </c>
      <c r="AG2856" s="84" t="s">
        <v>5604</v>
      </c>
      <c r="AH2856" s="84"/>
      <c r="AI2856" s="87" t="s">
        <v>5552</v>
      </c>
      <c r="AJ2856" s="84" t="b">
        <v>0</v>
      </c>
      <c r="AK2856" s="84">
        <v>43</v>
      </c>
      <c r="AL2856" s="87" t="s">
        <v>4992</v>
      </c>
      <c r="AM2856" s="84" t="s">
        <v>5684</v>
      </c>
      <c r="AN2856" s="84" t="b">
        <v>0</v>
      </c>
      <c r="AO2856" s="87" t="s">
        <v>4992</v>
      </c>
      <c r="AP2856" s="84" t="s">
        <v>179</v>
      </c>
      <c r="AQ2856" s="84">
        <v>0</v>
      </c>
      <c r="AR2856" s="84">
        <v>0</v>
      </c>
      <c r="AS2856" s="84"/>
      <c r="AT2856" s="84"/>
      <c r="AU2856" s="84"/>
      <c r="AV2856" s="84"/>
      <c r="AW2856" s="84"/>
      <c r="AX2856" s="84"/>
      <c r="AY2856" s="84"/>
      <c r="AZ2856" s="84"/>
    </row>
    <row r="2857" spans="1:52" x14ac:dyDescent="0.55000000000000004">
      <c r="A2857" s="69" t="s">
        <v>691</v>
      </c>
      <c r="B2857" s="69" t="s">
        <v>1001</v>
      </c>
      <c r="C2857" s="70"/>
      <c r="D2857" s="71"/>
      <c r="E2857" s="72"/>
      <c r="F2857" s="73"/>
      <c r="G2857" s="70"/>
      <c r="H2857" s="74"/>
      <c r="I2857" s="75"/>
      <c r="J2857" s="75"/>
      <c r="K2857" s="36"/>
      <c r="L2857" s="82"/>
      <c r="M2857" s="82"/>
      <c r="N2857" s="77"/>
      <c r="O2857" s="84" t="s">
        <v>1270</v>
      </c>
      <c r="P2857" s="86">
        <v>43424.899224537039</v>
      </c>
      <c r="Q2857" s="84" t="s">
        <v>1313</v>
      </c>
      <c r="R2857" s="84"/>
      <c r="S2857" s="84"/>
      <c r="T2857" s="84"/>
      <c r="U2857" s="84"/>
      <c r="V2857" s="88" t="s">
        <v>3048</v>
      </c>
      <c r="W2857" s="86">
        <v>43424.899224537039</v>
      </c>
      <c r="X2857" s="88" t="s">
        <v>3854</v>
      </c>
      <c r="Y2857" s="84"/>
      <c r="Z2857" s="84"/>
      <c r="AA2857" s="87" t="s">
        <v>4984</v>
      </c>
      <c r="AB2857" s="84"/>
      <c r="AC2857" s="84" t="b">
        <v>0</v>
      </c>
      <c r="AD2857" s="84">
        <v>0</v>
      </c>
      <c r="AE2857" s="87" t="s">
        <v>5552</v>
      </c>
      <c r="AF2857" s="84" t="b">
        <v>0</v>
      </c>
      <c r="AG2857" s="84" t="s">
        <v>5604</v>
      </c>
      <c r="AH2857" s="84"/>
      <c r="AI2857" s="87" t="s">
        <v>5552</v>
      </c>
      <c r="AJ2857" s="84" t="b">
        <v>0</v>
      </c>
      <c r="AK2857" s="84">
        <v>43</v>
      </c>
      <c r="AL2857" s="87" t="s">
        <v>4992</v>
      </c>
      <c r="AM2857" s="84" t="s">
        <v>5684</v>
      </c>
      <c r="AN2857" s="84" t="b">
        <v>0</v>
      </c>
      <c r="AO2857" s="87" t="s">
        <v>4992</v>
      </c>
      <c r="AP2857" s="84" t="s">
        <v>179</v>
      </c>
      <c r="AQ2857" s="84">
        <v>0</v>
      </c>
      <c r="AR2857" s="84">
        <v>0</v>
      </c>
      <c r="AS2857" s="84"/>
      <c r="AT2857" s="84"/>
      <c r="AU2857" s="84"/>
      <c r="AV2857" s="84"/>
      <c r="AW2857" s="84"/>
      <c r="AX2857" s="84"/>
      <c r="AY2857" s="84"/>
      <c r="AZ2857" s="84"/>
    </row>
    <row r="2858" spans="1:52" x14ac:dyDescent="0.55000000000000004">
      <c r="A2858" s="69" t="s">
        <v>691</v>
      </c>
      <c r="B2858" s="69" t="s">
        <v>1002</v>
      </c>
      <c r="C2858" s="70"/>
      <c r="D2858" s="71"/>
      <c r="E2858" s="72"/>
      <c r="F2858" s="73"/>
      <c r="G2858" s="70"/>
      <c r="H2858" s="74"/>
      <c r="I2858" s="75"/>
      <c r="J2858" s="75"/>
      <c r="K2858" s="36"/>
      <c r="L2858" s="82"/>
      <c r="M2858" s="82"/>
      <c r="N2858" s="77"/>
      <c r="O2858" s="84" t="s">
        <v>1270</v>
      </c>
      <c r="P2858" s="86">
        <v>43424.899224537039</v>
      </c>
      <c r="Q2858" s="84" t="s">
        <v>1313</v>
      </c>
      <c r="R2858" s="84"/>
      <c r="S2858" s="84"/>
      <c r="T2858" s="84"/>
      <c r="U2858" s="84"/>
      <c r="V2858" s="88" t="s">
        <v>3048</v>
      </c>
      <c r="W2858" s="86">
        <v>43424.899224537039</v>
      </c>
      <c r="X2858" s="88" t="s">
        <v>3854</v>
      </c>
      <c r="Y2858" s="84"/>
      <c r="Z2858" s="84"/>
      <c r="AA2858" s="87" t="s">
        <v>4984</v>
      </c>
      <c r="AB2858" s="84"/>
      <c r="AC2858" s="84" t="b">
        <v>0</v>
      </c>
      <c r="AD2858" s="84">
        <v>0</v>
      </c>
      <c r="AE2858" s="87" t="s">
        <v>5552</v>
      </c>
      <c r="AF2858" s="84" t="b">
        <v>0</v>
      </c>
      <c r="AG2858" s="84" t="s">
        <v>5604</v>
      </c>
      <c r="AH2858" s="84"/>
      <c r="AI2858" s="87" t="s">
        <v>5552</v>
      </c>
      <c r="AJ2858" s="84" t="b">
        <v>0</v>
      </c>
      <c r="AK2858" s="84">
        <v>43</v>
      </c>
      <c r="AL2858" s="87" t="s">
        <v>4992</v>
      </c>
      <c r="AM2858" s="84" t="s">
        <v>5684</v>
      </c>
      <c r="AN2858" s="84" t="b">
        <v>0</v>
      </c>
      <c r="AO2858" s="87" t="s">
        <v>4992</v>
      </c>
      <c r="AP2858" s="84" t="s">
        <v>179</v>
      </c>
      <c r="AQ2858" s="84">
        <v>0</v>
      </c>
      <c r="AR2858" s="84">
        <v>0</v>
      </c>
      <c r="AS2858" s="84"/>
      <c r="AT2858" s="84"/>
      <c r="AU2858" s="84"/>
      <c r="AV2858" s="84"/>
      <c r="AW2858" s="84"/>
      <c r="AX2858" s="84"/>
      <c r="AY2858" s="84"/>
      <c r="AZ2858" s="84"/>
    </row>
    <row r="2859" spans="1:52" x14ac:dyDescent="0.55000000000000004">
      <c r="A2859" s="69" t="s">
        <v>691</v>
      </c>
      <c r="B2859" s="69" t="s">
        <v>1003</v>
      </c>
      <c r="C2859" s="70"/>
      <c r="D2859" s="71"/>
      <c r="E2859" s="72"/>
      <c r="F2859" s="73"/>
      <c r="G2859" s="70"/>
      <c r="H2859" s="74"/>
      <c r="I2859" s="75"/>
      <c r="J2859" s="75"/>
      <c r="K2859" s="36"/>
      <c r="L2859" s="82"/>
      <c r="M2859" s="82"/>
      <c r="N2859" s="77"/>
      <c r="O2859" s="84" t="s">
        <v>1270</v>
      </c>
      <c r="P2859" s="86">
        <v>43424.899224537039</v>
      </c>
      <c r="Q2859" s="84" t="s">
        <v>1313</v>
      </c>
      <c r="R2859" s="84"/>
      <c r="S2859" s="84"/>
      <c r="T2859" s="84"/>
      <c r="U2859" s="84"/>
      <c r="V2859" s="88" t="s">
        <v>3048</v>
      </c>
      <c r="W2859" s="86">
        <v>43424.899224537039</v>
      </c>
      <c r="X2859" s="88" t="s">
        <v>3854</v>
      </c>
      <c r="Y2859" s="84"/>
      <c r="Z2859" s="84"/>
      <c r="AA2859" s="87" t="s">
        <v>4984</v>
      </c>
      <c r="AB2859" s="84"/>
      <c r="AC2859" s="84" t="b">
        <v>0</v>
      </c>
      <c r="AD2859" s="84">
        <v>0</v>
      </c>
      <c r="AE2859" s="87" t="s">
        <v>5552</v>
      </c>
      <c r="AF2859" s="84" t="b">
        <v>0</v>
      </c>
      <c r="AG2859" s="84" t="s">
        <v>5604</v>
      </c>
      <c r="AH2859" s="84"/>
      <c r="AI2859" s="87" t="s">
        <v>5552</v>
      </c>
      <c r="AJ2859" s="84" t="b">
        <v>0</v>
      </c>
      <c r="AK2859" s="84">
        <v>43</v>
      </c>
      <c r="AL2859" s="87" t="s">
        <v>4992</v>
      </c>
      <c r="AM2859" s="84" t="s">
        <v>5684</v>
      </c>
      <c r="AN2859" s="84" t="b">
        <v>0</v>
      </c>
      <c r="AO2859" s="87" t="s">
        <v>4992</v>
      </c>
      <c r="AP2859" s="84" t="s">
        <v>179</v>
      </c>
      <c r="AQ2859" s="84">
        <v>0</v>
      </c>
      <c r="AR2859" s="84">
        <v>0</v>
      </c>
      <c r="AS2859" s="84"/>
      <c r="AT2859" s="84"/>
      <c r="AU2859" s="84"/>
      <c r="AV2859" s="84"/>
      <c r="AW2859" s="84"/>
      <c r="AX2859" s="84"/>
      <c r="AY2859" s="84"/>
      <c r="AZ2859" s="84"/>
    </row>
    <row r="2860" spans="1:52" x14ac:dyDescent="0.55000000000000004">
      <c r="A2860" s="69" t="s">
        <v>691</v>
      </c>
      <c r="B2860" s="69" t="s">
        <v>1004</v>
      </c>
      <c r="C2860" s="70"/>
      <c r="D2860" s="71"/>
      <c r="E2860" s="72"/>
      <c r="F2860" s="73"/>
      <c r="G2860" s="70"/>
      <c r="H2860" s="74"/>
      <c r="I2860" s="75"/>
      <c r="J2860" s="75"/>
      <c r="K2860" s="36"/>
      <c r="L2860" s="82"/>
      <c r="M2860" s="82"/>
      <c r="N2860" s="77"/>
      <c r="O2860" s="84" t="s">
        <v>1270</v>
      </c>
      <c r="P2860" s="86">
        <v>43424.899224537039</v>
      </c>
      <c r="Q2860" s="84" t="s">
        <v>1313</v>
      </c>
      <c r="R2860" s="84"/>
      <c r="S2860" s="84"/>
      <c r="T2860" s="84"/>
      <c r="U2860" s="84"/>
      <c r="V2860" s="88" t="s">
        <v>3048</v>
      </c>
      <c r="W2860" s="86">
        <v>43424.899224537039</v>
      </c>
      <c r="X2860" s="88" t="s">
        <v>3854</v>
      </c>
      <c r="Y2860" s="84"/>
      <c r="Z2860" s="84"/>
      <c r="AA2860" s="87" t="s">
        <v>4984</v>
      </c>
      <c r="AB2860" s="84"/>
      <c r="AC2860" s="84" t="b">
        <v>0</v>
      </c>
      <c r="AD2860" s="84">
        <v>0</v>
      </c>
      <c r="AE2860" s="87" t="s">
        <v>5552</v>
      </c>
      <c r="AF2860" s="84" t="b">
        <v>0</v>
      </c>
      <c r="AG2860" s="84" t="s">
        <v>5604</v>
      </c>
      <c r="AH2860" s="84"/>
      <c r="AI2860" s="87" t="s">
        <v>5552</v>
      </c>
      <c r="AJ2860" s="84" t="b">
        <v>0</v>
      </c>
      <c r="AK2860" s="84">
        <v>43</v>
      </c>
      <c r="AL2860" s="87" t="s">
        <v>4992</v>
      </c>
      <c r="AM2860" s="84" t="s">
        <v>5684</v>
      </c>
      <c r="AN2860" s="84" t="b">
        <v>0</v>
      </c>
      <c r="AO2860" s="87" t="s">
        <v>4992</v>
      </c>
      <c r="AP2860" s="84" t="s">
        <v>179</v>
      </c>
      <c r="AQ2860" s="84">
        <v>0</v>
      </c>
      <c r="AR2860" s="84">
        <v>0</v>
      </c>
      <c r="AS2860" s="84"/>
      <c r="AT2860" s="84"/>
      <c r="AU2860" s="84"/>
      <c r="AV2860" s="84"/>
      <c r="AW2860" s="84"/>
      <c r="AX2860" s="84"/>
      <c r="AY2860" s="84"/>
      <c r="AZ2860" s="84"/>
    </row>
    <row r="2861" spans="1:52" x14ac:dyDescent="0.55000000000000004">
      <c r="A2861" s="69" t="s">
        <v>691</v>
      </c>
      <c r="B2861" s="69" t="s">
        <v>1005</v>
      </c>
      <c r="C2861" s="70"/>
      <c r="D2861" s="71"/>
      <c r="E2861" s="72"/>
      <c r="F2861" s="73"/>
      <c r="G2861" s="70"/>
      <c r="H2861" s="74"/>
      <c r="I2861" s="75"/>
      <c r="J2861" s="75"/>
      <c r="K2861" s="36"/>
      <c r="L2861" s="82"/>
      <c r="M2861" s="82"/>
      <c r="N2861" s="77"/>
      <c r="O2861" s="84" t="s">
        <v>1270</v>
      </c>
      <c r="P2861" s="86">
        <v>43424.899224537039</v>
      </c>
      <c r="Q2861" s="84" t="s">
        <v>1313</v>
      </c>
      <c r="R2861" s="84"/>
      <c r="S2861" s="84"/>
      <c r="T2861" s="84"/>
      <c r="U2861" s="84"/>
      <c r="V2861" s="88" t="s">
        <v>3048</v>
      </c>
      <c r="W2861" s="86">
        <v>43424.899224537039</v>
      </c>
      <c r="X2861" s="88" t="s">
        <v>3854</v>
      </c>
      <c r="Y2861" s="84"/>
      <c r="Z2861" s="84"/>
      <c r="AA2861" s="87" t="s">
        <v>4984</v>
      </c>
      <c r="AB2861" s="84"/>
      <c r="AC2861" s="84" t="b">
        <v>0</v>
      </c>
      <c r="AD2861" s="84">
        <v>0</v>
      </c>
      <c r="AE2861" s="87" t="s">
        <v>5552</v>
      </c>
      <c r="AF2861" s="84" t="b">
        <v>0</v>
      </c>
      <c r="AG2861" s="84" t="s">
        <v>5604</v>
      </c>
      <c r="AH2861" s="84"/>
      <c r="AI2861" s="87" t="s">
        <v>5552</v>
      </c>
      <c r="AJ2861" s="84" t="b">
        <v>0</v>
      </c>
      <c r="AK2861" s="84">
        <v>43</v>
      </c>
      <c r="AL2861" s="87" t="s">
        <v>4992</v>
      </c>
      <c r="AM2861" s="84" t="s">
        <v>5684</v>
      </c>
      <c r="AN2861" s="84" t="b">
        <v>0</v>
      </c>
      <c r="AO2861" s="87" t="s">
        <v>4992</v>
      </c>
      <c r="AP2861" s="84" t="s">
        <v>179</v>
      </c>
      <c r="AQ2861" s="84">
        <v>0</v>
      </c>
      <c r="AR2861" s="84">
        <v>0</v>
      </c>
      <c r="AS2861" s="84"/>
      <c r="AT2861" s="84"/>
      <c r="AU2861" s="84"/>
      <c r="AV2861" s="84"/>
      <c r="AW2861" s="84"/>
      <c r="AX2861" s="84"/>
      <c r="AY2861" s="84"/>
      <c r="AZ2861" s="84"/>
    </row>
    <row r="2862" spans="1:52" x14ac:dyDescent="0.55000000000000004">
      <c r="A2862" s="69" t="s">
        <v>691</v>
      </c>
      <c r="B2862" s="69" t="s">
        <v>1006</v>
      </c>
      <c r="C2862" s="70"/>
      <c r="D2862" s="71"/>
      <c r="E2862" s="72"/>
      <c r="F2862" s="73"/>
      <c r="G2862" s="70"/>
      <c r="H2862" s="74"/>
      <c r="I2862" s="75"/>
      <c r="J2862" s="75"/>
      <c r="K2862" s="36"/>
      <c r="L2862" s="82"/>
      <c r="M2862" s="82"/>
      <c r="N2862" s="77"/>
      <c r="O2862" s="84" t="s">
        <v>1270</v>
      </c>
      <c r="P2862" s="86">
        <v>43424.899224537039</v>
      </c>
      <c r="Q2862" s="84" t="s">
        <v>1313</v>
      </c>
      <c r="R2862" s="84"/>
      <c r="S2862" s="84"/>
      <c r="T2862" s="84"/>
      <c r="U2862" s="84"/>
      <c r="V2862" s="88" t="s">
        <v>3048</v>
      </c>
      <c r="W2862" s="86">
        <v>43424.899224537039</v>
      </c>
      <c r="X2862" s="88" t="s">
        <v>3854</v>
      </c>
      <c r="Y2862" s="84"/>
      <c r="Z2862" s="84"/>
      <c r="AA2862" s="87" t="s">
        <v>4984</v>
      </c>
      <c r="AB2862" s="84"/>
      <c r="AC2862" s="84" t="b">
        <v>0</v>
      </c>
      <c r="AD2862" s="84">
        <v>0</v>
      </c>
      <c r="AE2862" s="87" t="s">
        <v>5552</v>
      </c>
      <c r="AF2862" s="84" t="b">
        <v>0</v>
      </c>
      <c r="AG2862" s="84" t="s">
        <v>5604</v>
      </c>
      <c r="AH2862" s="84"/>
      <c r="AI2862" s="87" t="s">
        <v>5552</v>
      </c>
      <c r="AJ2862" s="84" t="b">
        <v>0</v>
      </c>
      <c r="AK2862" s="84">
        <v>43</v>
      </c>
      <c r="AL2862" s="87" t="s">
        <v>4992</v>
      </c>
      <c r="AM2862" s="84" t="s">
        <v>5684</v>
      </c>
      <c r="AN2862" s="84" t="b">
        <v>0</v>
      </c>
      <c r="AO2862" s="87" t="s">
        <v>4992</v>
      </c>
      <c r="AP2862" s="84" t="s">
        <v>179</v>
      </c>
      <c r="AQ2862" s="84">
        <v>0</v>
      </c>
      <c r="AR2862" s="84">
        <v>0</v>
      </c>
      <c r="AS2862" s="84"/>
      <c r="AT2862" s="84"/>
      <c r="AU2862" s="84"/>
      <c r="AV2862" s="84"/>
      <c r="AW2862" s="84"/>
      <c r="AX2862" s="84"/>
      <c r="AY2862" s="84"/>
      <c r="AZ2862" s="84"/>
    </row>
    <row r="2863" spans="1:52" x14ac:dyDescent="0.55000000000000004">
      <c r="A2863" s="69" t="s">
        <v>691</v>
      </c>
      <c r="B2863" s="69" t="s">
        <v>1007</v>
      </c>
      <c r="C2863" s="70"/>
      <c r="D2863" s="71"/>
      <c r="E2863" s="72"/>
      <c r="F2863" s="73"/>
      <c r="G2863" s="70"/>
      <c r="H2863" s="74"/>
      <c r="I2863" s="75"/>
      <c r="J2863" s="75"/>
      <c r="K2863" s="36"/>
      <c r="L2863" s="82"/>
      <c r="M2863" s="82"/>
      <c r="N2863" s="77"/>
      <c r="O2863" s="84" t="s">
        <v>1270</v>
      </c>
      <c r="P2863" s="86">
        <v>43424.899224537039</v>
      </c>
      <c r="Q2863" s="84" t="s">
        <v>1313</v>
      </c>
      <c r="R2863" s="84"/>
      <c r="S2863" s="84"/>
      <c r="T2863" s="84"/>
      <c r="U2863" s="84"/>
      <c r="V2863" s="88" t="s">
        <v>3048</v>
      </c>
      <c r="W2863" s="86">
        <v>43424.899224537039</v>
      </c>
      <c r="X2863" s="88" t="s">
        <v>3854</v>
      </c>
      <c r="Y2863" s="84"/>
      <c r="Z2863" s="84"/>
      <c r="AA2863" s="87" t="s">
        <v>4984</v>
      </c>
      <c r="AB2863" s="84"/>
      <c r="AC2863" s="84" t="b">
        <v>0</v>
      </c>
      <c r="AD2863" s="84">
        <v>0</v>
      </c>
      <c r="AE2863" s="87" t="s">
        <v>5552</v>
      </c>
      <c r="AF2863" s="84" t="b">
        <v>0</v>
      </c>
      <c r="AG2863" s="84" t="s">
        <v>5604</v>
      </c>
      <c r="AH2863" s="84"/>
      <c r="AI2863" s="87" t="s">
        <v>5552</v>
      </c>
      <c r="AJ2863" s="84" t="b">
        <v>0</v>
      </c>
      <c r="AK2863" s="84">
        <v>43</v>
      </c>
      <c r="AL2863" s="87" t="s">
        <v>4992</v>
      </c>
      <c r="AM2863" s="84" t="s">
        <v>5684</v>
      </c>
      <c r="AN2863" s="84" t="b">
        <v>0</v>
      </c>
      <c r="AO2863" s="87" t="s">
        <v>4992</v>
      </c>
      <c r="AP2863" s="84" t="s">
        <v>179</v>
      </c>
      <c r="AQ2863" s="84">
        <v>0</v>
      </c>
      <c r="AR2863" s="84">
        <v>0</v>
      </c>
      <c r="AS2863" s="84"/>
      <c r="AT2863" s="84"/>
      <c r="AU2863" s="84"/>
      <c r="AV2863" s="84"/>
      <c r="AW2863" s="84"/>
      <c r="AX2863" s="84"/>
      <c r="AY2863" s="84"/>
      <c r="AZ2863" s="84"/>
    </row>
    <row r="2864" spans="1:52" x14ac:dyDescent="0.55000000000000004">
      <c r="A2864" s="69" t="s">
        <v>691</v>
      </c>
      <c r="B2864" s="69" t="s">
        <v>1008</v>
      </c>
      <c r="C2864" s="70"/>
      <c r="D2864" s="71"/>
      <c r="E2864" s="72"/>
      <c r="F2864" s="73"/>
      <c r="G2864" s="70"/>
      <c r="H2864" s="74"/>
      <c r="I2864" s="75"/>
      <c r="J2864" s="75"/>
      <c r="K2864" s="36"/>
      <c r="L2864" s="82"/>
      <c r="M2864" s="82"/>
      <c r="N2864" s="77"/>
      <c r="O2864" s="84" t="s">
        <v>1270</v>
      </c>
      <c r="P2864" s="86">
        <v>43424.899224537039</v>
      </c>
      <c r="Q2864" s="84" t="s">
        <v>1313</v>
      </c>
      <c r="R2864" s="84"/>
      <c r="S2864" s="84"/>
      <c r="T2864" s="84"/>
      <c r="U2864" s="84"/>
      <c r="V2864" s="88" t="s">
        <v>3048</v>
      </c>
      <c r="W2864" s="86">
        <v>43424.899224537039</v>
      </c>
      <c r="X2864" s="88" t="s">
        <v>3854</v>
      </c>
      <c r="Y2864" s="84"/>
      <c r="Z2864" s="84"/>
      <c r="AA2864" s="87" t="s">
        <v>4984</v>
      </c>
      <c r="AB2864" s="84"/>
      <c r="AC2864" s="84" t="b">
        <v>0</v>
      </c>
      <c r="AD2864" s="84">
        <v>0</v>
      </c>
      <c r="AE2864" s="87" t="s">
        <v>5552</v>
      </c>
      <c r="AF2864" s="84" t="b">
        <v>0</v>
      </c>
      <c r="AG2864" s="84" t="s">
        <v>5604</v>
      </c>
      <c r="AH2864" s="84"/>
      <c r="AI2864" s="87" t="s">
        <v>5552</v>
      </c>
      <c r="AJ2864" s="84" t="b">
        <v>0</v>
      </c>
      <c r="AK2864" s="84">
        <v>43</v>
      </c>
      <c r="AL2864" s="87" t="s">
        <v>4992</v>
      </c>
      <c r="AM2864" s="84" t="s">
        <v>5684</v>
      </c>
      <c r="AN2864" s="84" t="b">
        <v>0</v>
      </c>
      <c r="AO2864" s="87" t="s">
        <v>4992</v>
      </c>
      <c r="AP2864" s="84" t="s">
        <v>179</v>
      </c>
      <c r="AQ2864" s="84">
        <v>0</v>
      </c>
      <c r="AR2864" s="84">
        <v>0</v>
      </c>
      <c r="AS2864" s="84"/>
      <c r="AT2864" s="84"/>
      <c r="AU2864" s="84"/>
      <c r="AV2864" s="84"/>
      <c r="AW2864" s="84"/>
      <c r="AX2864" s="84"/>
      <c r="AY2864" s="84"/>
      <c r="AZ2864" s="84"/>
    </row>
    <row r="2865" spans="1:52" x14ac:dyDescent="0.55000000000000004">
      <c r="A2865" s="69" t="s">
        <v>691</v>
      </c>
      <c r="B2865" s="69" t="s">
        <v>1009</v>
      </c>
      <c r="C2865" s="70"/>
      <c r="D2865" s="71"/>
      <c r="E2865" s="72"/>
      <c r="F2865" s="73"/>
      <c r="G2865" s="70"/>
      <c r="H2865" s="74"/>
      <c r="I2865" s="75"/>
      <c r="J2865" s="75"/>
      <c r="K2865" s="36"/>
      <c r="L2865" s="82"/>
      <c r="M2865" s="82"/>
      <c r="N2865" s="77"/>
      <c r="O2865" s="84" t="s">
        <v>1270</v>
      </c>
      <c r="P2865" s="86">
        <v>43424.899224537039</v>
      </c>
      <c r="Q2865" s="84" t="s">
        <v>1313</v>
      </c>
      <c r="R2865" s="84"/>
      <c r="S2865" s="84"/>
      <c r="T2865" s="84"/>
      <c r="U2865" s="84"/>
      <c r="V2865" s="88" t="s">
        <v>3048</v>
      </c>
      <c r="W2865" s="86">
        <v>43424.899224537039</v>
      </c>
      <c r="X2865" s="88" t="s">
        <v>3854</v>
      </c>
      <c r="Y2865" s="84"/>
      <c r="Z2865" s="84"/>
      <c r="AA2865" s="87" t="s">
        <v>4984</v>
      </c>
      <c r="AB2865" s="84"/>
      <c r="AC2865" s="84" t="b">
        <v>0</v>
      </c>
      <c r="AD2865" s="84">
        <v>0</v>
      </c>
      <c r="AE2865" s="87" t="s">
        <v>5552</v>
      </c>
      <c r="AF2865" s="84" t="b">
        <v>0</v>
      </c>
      <c r="AG2865" s="84" t="s">
        <v>5604</v>
      </c>
      <c r="AH2865" s="84"/>
      <c r="AI2865" s="87" t="s">
        <v>5552</v>
      </c>
      <c r="AJ2865" s="84" t="b">
        <v>0</v>
      </c>
      <c r="AK2865" s="84">
        <v>43</v>
      </c>
      <c r="AL2865" s="87" t="s">
        <v>4992</v>
      </c>
      <c r="AM2865" s="84" t="s">
        <v>5684</v>
      </c>
      <c r="AN2865" s="84" t="b">
        <v>0</v>
      </c>
      <c r="AO2865" s="87" t="s">
        <v>4992</v>
      </c>
      <c r="AP2865" s="84" t="s">
        <v>179</v>
      </c>
      <c r="AQ2865" s="84">
        <v>0</v>
      </c>
      <c r="AR2865" s="84">
        <v>0</v>
      </c>
      <c r="AS2865" s="84"/>
      <c r="AT2865" s="84"/>
      <c r="AU2865" s="84"/>
      <c r="AV2865" s="84"/>
      <c r="AW2865" s="84"/>
      <c r="AX2865" s="84"/>
      <c r="AY2865" s="84"/>
      <c r="AZ2865" s="84"/>
    </row>
    <row r="2866" spans="1:52" x14ac:dyDescent="0.55000000000000004">
      <c r="A2866" s="69" t="s">
        <v>691</v>
      </c>
      <c r="B2866" s="69" t="s">
        <v>705</v>
      </c>
      <c r="C2866" s="70"/>
      <c r="D2866" s="71"/>
      <c r="E2866" s="72"/>
      <c r="F2866" s="73"/>
      <c r="G2866" s="70"/>
      <c r="H2866" s="74"/>
      <c r="I2866" s="75"/>
      <c r="J2866" s="75"/>
      <c r="K2866" s="36"/>
      <c r="L2866" s="82"/>
      <c r="M2866" s="82"/>
      <c r="N2866" s="77"/>
      <c r="O2866" s="84" t="s">
        <v>1270</v>
      </c>
      <c r="P2866" s="86">
        <v>43424.899224537039</v>
      </c>
      <c r="Q2866" s="84" t="s">
        <v>1313</v>
      </c>
      <c r="R2866" s="84"/>
      <c r="S2866" s="84"/>
      <c r="T2866" s="84"/>
      <c r="U2866" s="84"/>
      <c r="V2866" s="88" t="s">
        <v>3048</v>
      </c>
      <c r="W2866" s="86">
        <v>43424.899224537039</v>
      </c>
      <c r="X2866" s="88" t="s">
        <v>3854</v>
      </c>
      <c r="Y2866" s="84"/>
      <c r="Z2866" s="84"/>
      <c r="AA2866" s="87" t="s">
        <v>4984</v>
      </c>
      <c r="AB2866" s="84"/>
      <c r="AC2866" s="84" t="b">
        <v>0</v>
      </c>
      <c r="AD2866" s="84">
        <v>0</v>
      </c>
      <c r="AE2866" s="87" t="s">
        <v>5552</v>
      </c>
      <c r="AF2866" s="84" t="b">
        <v>0</v>
      </c>
      <c r="AG2866" s="84" t="s">
        <v>5604</v>
      </c>
      <c r="AH2866" s="84"/>
      <c r="AI2866" s="87" t="s">
        <v>5552</v>
      </c>
      <c r="AJ2866" s="84" t="b">
        <v>0</v>
      </c>
      <c r="AK2866" s="84">
        <v>43</v>
      </c>
      <c r="AL2866" s="87" t="s">
        <v>4992</v>
      </c>
      <c r="AM2866" s="84" t="s">
        <v>5684</v>
      </c>
      <c r="AN2866" s="84" t="b">
        <v>0</v>
      </c>
      <c r="AO2866" s="87" t="s">
        <v>4992</v>
      </c>
      <c r="AP2866" s="84" t="s">
        <v>179</v>
      </c>
      <c r="AQ2866" s="84">
        <v>0</v>
      </c>
      <c r="AR2866" s="84">
        <v>0</v>
      </c>
      <c r="AS2866" s="84"/>
      <c r="AT2866" s="84"/>
      <c r="AU2866" s="84"/>
      <c r="AV2866" s="84"/>
      <c r="AW2866" s="84"/>
      <c r="AX2866" s="84"/>
      <c r="AY2866" s="84"/>
      <c r="AZ2866" s="84"/>
    </row>
    <row r="2867" spans="1:52" x14ac:dyDescent="0.55000000000000004">
      <c r="A2867" s="69" t="s">
        <v>691</v>
      </c>
      <c r="B2867" s="69" t="s">
        <v>1010</v>
      </c>
      <c r="C2867" s="70"/>
      <c r="D2867" s="71"/>
      <c r="E2867" s="72"/>
      <c r="F2867" s="73"/>
      <c r="G2867" s="70"/>
      <c r="H2867" s="74"/>
      <c r="I2867" s="75"/>
      <c r="J2867" s="75"/>
      <c r="K2867" s="36"/>
      <c r="L2867" s="82"/>
      <c r="M2867" s="82"/>
      <c r="N2867" s="77"/>
      <c r="O2867" s="84" t="s">
        <v>1270</v>
      </c>
      <c r="P2867" s="86">
        <v>43424.899224537039</v>
      </c>
      <c r="Q2867" s="84" t="s">
        <v>1313</v>
      </c>
      <c r="R2867" s="84"/>
      <c r="S2867" s="84"/>
      <c r="T2867" s="84"/>
      <c r="U2867" s="84"/>
      <c r="V2867" s="88" t="s">
        <v>3048</v>
      </c>
      <c r="W2867" s="86">
        <v>43424.899224537039</v>
      </c>
      <c r="X2867" s="88" t="s">
        <v>3854</v>
      </c>
      <c r="Y2867" s="84"/>
      <c r="Z2867" s="84"/>
      <c r="AA2867" s="87" t="s">
        <v>4984</v>
      </c>
      <c r="AB2867" s="84"/>
      <c r="AC2867" s="84" t="b">
        <v>0</v>
      </c>
      <c r="AD2867" s="84">
        <v>0</v>
      </c>
      <c r="AE2867" s="87" t="s">
        <v>5552</v>
      </c>
      <c r="AF2867" s="84" t="b">
        <v>0</v>
      </c>
      <c r="AG2867" s="84" t="s">
        <v>5604</v>
      </c>
      <c r="AH2867" s="84"/>
      <c r="AI2867" s="87" t="s">
        <v>5552</v>
      </c>
      <c r="AJ2867" s="84" t="b">
        <v>0</v>
      </c>
      <c r="AK2867" s="84">
        <v>43</v>
      </c>
      <c r="AL2867" s="87" t="s">
        <v>4992</v>
      </c>
      <c r="AM2867" s="84" t="s">
        <v>5684</v>
      </c>
      <c r="AN2867" s="84" t="b">
        <v>0</v>
      </c>
      <c r="AO2867" s="87" t="s">
        <v>4992</v>
      </c>
      <c r="AP2867" s="84" t="s">
        <v>179</v>
      </c>
      <c r="AQ2867" s="84">
        <v>0</v>
      </c>
      <c r="AR2867" s="84">
        <v>0</v>
      </c>
      <c r="AS2867" s="84"/>
      <c r="AT2867" s="84"/>
      <c r="AU2867" s="84"/>
      <c r="AV2867" s="84"/>
      <c r="AW2867" s="84"/>
      <c r="AX2867" s="84"/>
      <c r="AY2867" s="84"/>
      <c r="AZ2867" s="84"/>
    </row>
    <row r="2868" spans="1:52" x14ac:dyDescent="0.55000000000000004">
      <c r="A2868" s="69" t="s">
        <v>691</v>
      </c>
      <c r="B2868" s="69" t="s">
        <v>702</v>
      </c>
      <c r="C2868" s="70"/>
      <c r="D2868" s="71"/>
      <c r="E2868" s="72"/>
      <c r="F2868" s="73"/>
      <c r="G2868" s="70"/>
      <c r="H2868" s="74"/>
      <c r="I2868" s="75"/>
      <c r="J2868" s="75"/>
      <c r="K2868" s="36"/>
      <c r="L2868" s="82"/>
      <c r="M2868" s="82"/>
      <c r="N2868" s="77"/>
      <c r="O2868" s="84" t="s">
        <v>1271</v>
      </c>
      <c r="P2868" s="86">
        <v>43424.899224537039</v>
      </c>
      <c r="Q2868" s="84" t="s">
        <v>1313</v>
      </c>
      <c r="R2868" s="84"/>
      <c r="S2868" s="84"/>
      <c r="T2868" s="84"/>
      <c r="U2868" s="84"/>
      <c r="V2868" s="88" t="s">
        <v>3048</v>
      </c>
      <c r="W2868" s="86">
        <v>43424.899224537039</v>
      </c>
      <c r="X2868" s="88" t="s">
        <v>3854</v>
      </c>
      <c r="Y2868" s="84"/>
      <c r="Z2868" s="84"/>
      <c r="AA2868" s="87" t="s">
        <v>4984</v>
      </c>
      <c r="AB2868" s="84"/>
      <c r="AC2868" s="84" t="b">
        <v>0</v>
      </c>
      <c r="AD2868" s="84">
        <v>0</v>
      </c>
      <c r="AE2868" s="87" t="s">
        <v>5552</v>
      </c>
      <c r="AF2868" s="84" t="b">
        <v>0</v>
      </c>
      <c r="AG2868" s="84" t="s">
        <v>5604</v>
      </c>
      <c r="AH2868" s="84"/>
      <c r="AI2868" s="87" t="s">
        <v>5552</v>
      </c>
      <c r="AJ2868" s="84" t="b">
        <v>0</v>
      </c>
      <c r="AK2868" s="84">
        <v>43</v>
      </c>
      <c r="AL2868" s="87" t="s">
        <v>4992</v>
      </c>
      <c r="AM2868" s="84" t="s">
        <v>5684</v>
      </c>
      <c r="AN2868" s="84" t="b">
        <v>0</v>
      </c>
      <c r="AO2868" s="87" t="s">
        <v>4992</v>
      </c>
      <c r="AP2868" s="84" t="s">
        <v>179</v>
      </c>
      <c r="AQ2868" s="84">
        <v>0</v>
      </c>
      <c r="AR2868" s="84">
        <v>0</v>
      </c>
      <c r="AS2868" s="84"/>
      <c r="AT2868" s="84"/>
      <c r="AU2868" s="84"/>
      <c r="AV2868" s="84"/>
      <c r="AW2868" s="84"/>
      <c r="AX2868" s="84"/>
      <c r="AY2868" s="84"/>
      <c r="AZ2868" s="84"/>
    </row>
    <row r="2869" spans="1:52" x14ac:dyDescent="0.55000000000000004">
      <c r="A2869" s="69" t="s">
        <v>692</v>
      </c>
      <c r="B2869" s="69" t="s">
        <v>691</v>
      </c>
      <c r="C2869" s="70"/>
      <c r="D2869" s="71"/>
      <c r="E2869" s="72"/>
      <c r="F2869" s="73"/>
      <c r="G2869" s="70"/>
      <c r="H2869" s="74"/>
      <c r="I2869" s="75"/>
      <c r="J2869" s="75"/>
      <c r="K2869" s="36"/>
      <c r="L2869" s="82"/>
      <c r="M2869" s="82"/>
      <c r="N2869" s="77"/>
      <c r="O2869" s="84" t="s">
        <v>1270</v>
      </c>
      <c r="P2869" s="86">
        <v>43424.900335648148</v>
      </c>
      <c r="Q2869" s="84" t="s">
        <v>1313</v>
      </c>
      <c r="R2869" s="84"/>
      <c r="S2869" s="84"/>
      <c r="T2869" s="84"/>
      <c r="U2869" s="84"/>
      <c r="V2869" s="88" t="s">
        <v>3049</v>
      </c>
      <c r="W2869" s="86">
        <v>43424.900335648148</v>
      </c>
      <c r="X2869" s="88" t="s">
        <v>3855</v>
      </c>
      <c r="Y2869" s="84"/>
      <c r="Z2869" s="84"/>
      <c r="AA2869" s="87" t="s">
        <v>4985</v>
      </c>
      <c r="AB2869" s="84"/>
      <c r="AC2869" s="84" t="b">
        <v>0</v>
      </c>
      <c r="AD2869" s="84">
        <v>0</v>
      </c>
      <c r="AE2869" s="87" t="s">
        <v>5552</v>
      </c>
      <c r="AF2869" s="84" t="b">
        <v>0</v>
      </c>
      <c r="AG2869" s="84" t="s">
        <v>5604</v>
      </c>
      <c r="AH2869" s="84"/>
      <c r="AI2869" s="87" t="s">
        <v>5552</v>
      </c>
      <c r="AJ2869" s="84" t="b">
        <v>0</v>
      </c>
      <c r="AK2869" s="84">
        <v>43</v>
      </c>
      <c r="AL2869" s="87" t="s">
        <v>4992</v>
      </c>
      <c r="AM2869" s="84" t="s">
        <v>5682</v>
      </c>
      <c r="AN2869" s="84" t="b">
        <v>0</v>
      </c>
      <c r="AO2869" s="87" t="s">
        <v>4992</v>
      </c>
      <c r="AP2869" s="84" t="s">
        <v>179</v>
      </c>
      <c r="AQ2869" s="84">
        <v>0</v>
      </c>
      <c r="AR2869" s="84">
        <v>0</v>
      </c>
      <c r="AS2869" s="84"/>
      <c r="AT2869" s="84"/>
      <c r="AU2869" s="84"/>
      <c r="AV2869" s="84"/>
      <c r="AW2869" s="84"/>
      <c r="AX2869" s="84"/>
      <c r="AY2869" s="84"/>
      <c r="AZ2869" s="84"/>
    </row>
    <row r="2870" spans="1:52" x14ac:dyDescent="0.55000000000000004">
      <c r="A2870" s="69" t="s">
        <v>693</v>
      </c>
      <c r="B2870" s="69" t="s">
        <v>691</v>
      </c>
      <c r="C2870" s="70"/>
      <c r="D2870" s="71"/>
      <c r="E2870" s="72"/>
      <c r="F2870" s="73"/>
      <c r="G2870" s="70"/>
      <c r="H2870" s="74"/>
      <c r="I2870" s="75"/>
      <c r="J2870" s="75"/>
      <c r="K2870" s="36"/>
      <c r="L2870" s="82"/>
      <c r="M2870" s="82"/>
      <c r="N2870" s="77"/>
      <c r="O2870" s="84" t="s">
        <v>1270</v>
      </c>
      <c r="P2870" s="86">
        <v>43424.902094907404</v>
      </c>
      <c r="Q2870" s="84" t="s">
        <v>1313</v>
      </c>
      <c r="R2870" s="84"/>
      <c r="S2870" s="84"/>
      <c r="T2870" s="84"/>
      <c r="U2870" s="84"/>
      <c r="V2870" s="88" t="s">
        <v>3050</v>
      </c>
      <c r="W2870" s="86">
        <v>43424.902094907404</v>
      </c>
      <c r="X2870" s="88" t="s">
        <v>3856</v>
      </c>
      <c r="Y2870" s="84"/>
      <c r="Z2870" s="84"/>
      <c r="AA2870" s="87" t="s">
        <v>4986</v>
      </c>
      <c r="AB2870" s="84"/>
      <c r="AC2870" s="84" t="b">
        <v>0</v>
      </c>
      <c r="AD2870" s="84">
        <v>0</v>
      </c>
      <c r="AE2870" s="87" t="s">
        <v>5552</v>
      </c>
      <c r="AF2870" s="84" t="b">
        <v>0</v>
      </c>
      <c r="AG2870" s="84" t="s">
        <v>5604</v>
      </c>
      <c r="AH2870" s="84"/>
      <c r="AI2870" s="87" t="s">
        <v>5552</v>
      </c>
      <c r="AJ2870" s="84" t="b">
        <v>0</v>
      </c>
      <c r="AK2870" s="84">
        <v>43</v>
      </c>
      <c r="AL2870" s="87" t="s">
        <v>4992</v>
      </c>
      <c r="AM2870" s="84" t="s">
        <v>5684</v>
      </c>
      <c r="AN2870" s="84" t="b">
        <v>0</v>
      </c>
      <c r="AO2870" s="87" t="s">
        <v>4992</v>
      </c>
      <c r="AP2870" s="84" t="s">
        <v>179</v>
      </c>
      <c r="AQ2870" s="84">
        <v>0</v>
      </c>
      <c r="AR2870" s="84">
        <v>0</v>
      </c>
      <c r="AS2870" s="84"/>
      <c r="AT2870" s="84"/>
      <c r="AU2870" s="84"/>
      <c r="AV2870" s="84"/>
      <c r="AW2870" s="84"/>
      <c r="AX2870" s="84"/>
      <c r="AY2870" s="84"/>
      <c r="AZ2870" s="84"/>
    </row>
    <row r="2871" spans="1:52" x14ac:dyDescent="0.55000000000000004">
      <c r="A2871" s="69" t="s">
        <v>694</v>
      </c>
      <c r="B2871" s="69" t="s">
        <v>691</v>
      </c>
      <c r="C2871" s="70"/>
      <c r="D2871" s="71"/>
      <c r="E2871" s="72"/>
      <c r="F2871" s="73"/>
      <c r="G2871" s="70"/>
      <c r="H2871" s="74"/>
      <c r="I2871" s="75"/>
      <c r="J2871" s="75"/>
      <c r="K2871" s="36"/>
      <c r="L2871" s="82"/>
      <c r="M2871" s="82"/>
      <c r="N2871" s="77"/>
      <c r="O2871" s="84" t="s">
        <v>1270</v>
      </c>
      <c r="P2871" s="86">
        <v>43424.903182870374</v>
      </c>
      <c r="Q2871" s="84" t="s">
        <v>1313</v>
      </c>
      <c r="R2871" s="84"/>
      <c r="S2871" s="84"/>
      <c r="T2871" s="84"/>
      <c r="U2871" s="84"/>
      <c r="V2871" s="88" t="s">
        <v>3051</v>
      </c>
      <c r="W2871" s="86">
        <v>43424.903182870374</v>
      </c>
      <c r="X2871" s="88" t="s">
        <v>3857</v>
      </c>
      <c r="Y2871" s="84"/>
      <c r="Z2871" s="84"/>
      <c r="AA2871" s="87" t="s">
        <v>4987</v>
      </c>
      <c r="AB2871" s="84"/>
      <c r="AC2871" s="84" t="b">
        <v>0</v>
      </c>
      <c r="AD2871" s="84">
        <v>0</v>
      </c>
      <c r="AE2871" s="87" t="s">
        <v>5552</v>
      </c>
      <c r="AF2871" s="84" t="b">
        <v>0</v>
      </c>
      <c r="AG2871" s="84" t="s">
        <v>5604</v>
      </c>
      <c r="AH2871" s="84"/>
      <c r="AI2871" s="87" t="s">
        <v>5552</v>
      </c>
      <c r="AJ2871" s="84" t="b">
        <v>0</v>
      </c>
      <c r="AK2871" s="84">
        <v>43</v>
      </c>
      <c r="AL2871" s="87" t="s">
        <v>4992</v>
      </c>
      <c r="AM2871" s="84" t="s">
        <v>5684</v>
      </c>
      <c r="AN2871" s="84" t="b">
        <v>0</v>
      </c>
      <c r="AO2871" s="87" t="s">
        <v>4992</v>
      </c>
      <c r="AP2871" s="84" t="s">
        <v>179</v>
      </c>
      <c r="AQ2871" s="84">
        <v>0</v>
      </c>
      <c r="AR2871" s="84">
        <v>0</v>
      </c>
      <c r="AS2871" s="84"/>
      <c r="AT2871" s="84"/>
      <c r="AU2871" s="84"/>
      <c r="AV2871" s="84"/>
      <c r="AW2871" s="84"/>
      <c r="AX2871" s="84"/>
      <c r="AY2871" s="84"/>
      <c r="AZ2871" s="84"/>
    </row>
    <row r="2872" spans="1:52" x14ac:dyDescent="0.55000000000000004">
      <c r="A2872" s="69" t="s">
        <v>695</v>
      </c>
      <c r="B2872" s="69" t="s">
        <v>691</v>
      </c>
      <c r="C2872" s="70"/>
      <c r="D2872" s="71"/>
      <c r="E2872" s="72"/>
      <c r="F2872" s="73"/>
      <c r="G2872" s="70"/>
      <c r="H2872" s="74"/>
      <c r="I2872" s="75"/>
      <c r="J2872" s="75"/>
      <c r="K2872" s="36"/>
      <c r="L2872" s="82"/>
      <c r="M2872" s="82"/>
      <c r="N2872" s="77"/>
      <c r="O2872" s="84" t="s">
        <v>1270</v>
      </c>
      <c r="P2872" s="86">
        <v>43424.914166666669</v>
      </c>
      <c r="Q2872" s="84" t="s">
        <v>1313</v>
      </c>
      <c r="R2872" s="84"/>
      <c r="S2872" s="84"/>
      <c r="T2872" s="84"/>
      <c r="U2872" s="84"/>
      <c r="V2872" s="88" t="s">
        <v>3052</v>
      </c>
      <c r="W2872" s="86">
        <v>43424.914166666669</v>
      </c>
      <c r="X2872" s="88" t="s">
        <v>3858</v>
      </c>
      <c r="Y2872" s="84"/>
      <c r="Z2872" s="84"/>
      <c r="AA2872" s="87" t="s">
        <v>4988</v>
      </c>
      <c r="AB2872" s="84"/>
      <c r="AC2872" s="84" t="b">
        <v>0</v>
      </c>
      <c r="AD2872" s="84">
        <v>0</v>
      </c>
      <c r="AE2872" s="87" t="s">
        <v>5552</v>
      </c>
      <c r="AF2872" s="84" t="b">
        <v>0</v>
      </c>
      <c r="AG2872" s="84" t="s">
        <v>5604</v>
      </c>
      <c r="AH2872" s="84"/>
      <c r="AI2872" s="87" t="s">
        <v>5552</v>
      </c>
      <c r="AJ2872" s="84" t="b">
        <v>0</v>
      </c>
      <c r="AK2872" s="84">
        <v>43</v>
      </c>
      <c r="AL2872" s="87" t="s">
        <v>4992</v>
      </c>
      <c r="AM2872" s="84" t="s">
        <v>5682</v>
      </c>
      <c r="AN2872" s="84" t="b">
        <v>0</v>
      </c>
      <c r="AO2872" s="87" t="s">
        <v>4992</v>
      </c>
      <c r="AP2872" s="84" t="s">
        <v>179</v>
      </c>
      <c r="AQ2872" s="84">
        <v>0</v>
      </c>
      <c r="AR2872" s="84">
        <v>0</v>
      </c>
      <c r="AS2872" s="84"/>
      <c r="AT2872" s="84"/>
      <c r="AU2872" s="84"/>
      <c r="AV2872" s="84"/>
      <c r="AW2872" s="84"/>
      <c r="AX2872" s="84"/>
      <c r="AY2872" s="84"/>
      <c r="AZ2872" s="84"/>
    </row>
    <row r="2873" spans="1:52" x14ac:dyDescent="0.55000000000000004">
      <c r="A2873" s="69" t="s">
        <v>698</v>
      </c>
      <c r="B2873" s="69" t="s">
        <v>691</v>
      </c>
      <c r="C2873" s="70"/>
      <c r="D2873" s="71"/>
      <c r="E2873" s="72"/>
      <c r="F2873" s="73"/>
      <c r="G2873" s="70"/>
      <c r="H2873" s="74"/>
      <c r="I2873" s="75"/>
      <c r="J2873" s="75"/>
      <c r="K2873" s="36"/>
      <c r="L2873" s="82"/>
      <c r="M2873" s="82"/>
      <c r="N2873" s="77"/>
      <c r="O2873" s="84" t="s">
        <v>1270</v>
      </c>
      <c r="P2873" s="86">
        <v>43425.184675925928</v>
      </c>
      <c r="Q2873" s="84" t="s">
        <v>1313</v>
      </c>
      <c r="R2873" s="84"/>
      <c r="S2873" s="84"/>
      <c r="T2873" s="84"/>
      <c r="U2873" s="84"/>
      <c r="V2873" s="88" t="s">
        <v>3055</v>
      </c>
      <c r="W2873" s="86">
        <v>43425.184675925928</v>
      </c>
      <c r="X2873" s="88" t="s">
        <v>3861</v>
      </c>
      <c r="Y2873" s="84"/>
      <c r="Z2873" s="84"/>
      <c r="AA2873" s="87" t="s">
        <v>4991</v>
      </c>
      <c r="AB2873" s="84"/>
      <c r="AC2873" s="84" t="b">
        <v>0</v>
      </c>
      <c r="AD2873" s="84">
        <v>0</v>
      </c>
      <c r="AE2873" s="87" t="s">
        <v>5552</v>
      </c>
      <c r="AF2873" s="84" t="b">
        <v>0</v>
      </c>
      <c r="AG2873" s="84" t="s">
        <v>5604</v>
      </c>
      <c r="AH2873" s="84"/>
      <c r="AI2873" s="87" t="s">
        <v>5552</v>
      </c>
      <c r="AJ2873" s="84" t="b">
        <v>0</v>
      </c>
      <c r="AK2873" s="84">
        <v>43</v>
      </c>
      <c r="AL2873" s="87" t="s">
        <v>4992</v>
      </c>
      <c r="AM2873" s="84" t="s">
        <v>5685</v>
      </c>
      <c r="AN2873" s="84" t="b">
        <v>0</v>
      </c>
      <c r="AO2873" s="87" t="s">
        <v>4992</v>
      </c>
      <c r="AP2873" s="84" t="s">
        <v>179</v>
      </c>
      <c r="AQ2873" s="84">
        <v>0</v>
      </c>
      <c r="AR2873" s="84">
        <v>0</v>
      </c>
      <c r="AS2873" s="84"/>
      <c r="AT2873" s="84"/>
      <c r="AU2873" s="84"/>
      <c r="AV2873" s="84"/>
      <c r="AW2873" s="84"/>
      <c r="AX2873" s="84"/>
      <c r="AY2873" s="84"/>
      <c r="AZ2873" s="84"/>
    </row>
    <row r="2874" spans="1:52" x14ac:dyDescent="0.55000000000000004">
      <c r="A2874" s="69" t="s">
        <v>700</v>
      </c>
      <c r="B2874" s="69" t="s">
        <v>691</v>
      </c>
      <c r="C2874" s="70"/>
      <c r="D2874" s="71"/>
      <c r="E2874" s="72"/>
      <c r="F2874" s="73"/>
      <c r="G2874" s="70"/>
      <c r="H2874" s="74"/>
      <c r="I2874" s="75"/>
      <c r="J2874" s="75"/>
      <c r="K2874" s="36"/>
      <c r="L2874" s="82"/>
      <c r="M2874" s="82"/>
      <c r="N2874" s="77"/>
      <c r="O2874" s="84" t="s">
        <v>1270</v>
      </c>
      <c r="P2874" s="86">
        <v>43425.327905092592</v>
      </c>
      <c r="Q2874" s="84" t="s">
        <v>1313</v>
      </c>
      <c r="R2874" s="84"/>
      <c r="S2874" s="84"/>
      <c r="T2874" s="84"/>
      <c r="U2874" s="84"/>
      <c r="V2874" s="88" t="s">
        <v>3057</v>
      </c>
      <c r="W2874" s="86">
        <v>43425.327905092592</v>
      </c>
      <c r="X2874" s="88" t="s">
        <v>3864</v>
      </c>
      <c r="Y2874" s="84"/>
      <c r="Z2874" s="84"/>
      <c r="AA2874" s="87" t="s">
        <v>4994</v>
      </c>
      <c r="AB2874" s="84"/>
      <c r="AC2874" s="84" t="b">
        <v>0</v>
      </c>
      <c r="AD2874" s="84">
        <v>0</v>
      </c>
      <c r="AE2874" s="87" t="s">
        <v>5552</v>
      </c>
      <c r="AF2874" s="84" t="b">
        <v>0</v>
      </c>
      <c r="AG2874" s="84" t="s">
        <v>5604</v>
      </c>
      <c r="AH2874" s="84"/>
      <c r="AI2874" s="87" t="s">
        <v>5552</v>
      </c>
      <c r="AJ2874" s="84" t="b">
        <v>0</v>
      </c>
      <c r="AK2874" s="84">
        <v>43</v>
      </c>
      <c r="AL2874" s="87" t="s">
        <v>4992</v>
      </c>
      <c r="AM2874" s="84" t="s">
        <v>5682</v>
      </c>
      <c r="AN2874" s="84" t="b">
        <v>0</v>
      </c>
      <c r="AO2874" s="87" t="s">
        <v>4992</v>
      </c>
      <c r="AP2874" s="84" t="s">
        <v>179</v>
      </c>
      <c r="AQ2874" s="84">
        <v>0</v>
      </c>
      <c r="AR2874" s="84">
        <v>0</v>
      </c>
      <c r="AS2874" s="84"/>
      <c r="AT2874" s="84"/>
      <c r="AU2874" s="84"/>
      <c r="AV2874" s="84"/>
      <c r="AW2874" s="84"/>
      <c r="AX2874" s="84"/>
      <c r="AY2874" s="84"/>
      <c r="AZ2874" s="84"/>
    </row>
    <row r="2875" spans="1:52" x14ac:dyDescent="0.55000000000000004">
      <c r="A2875" s="69" t="s">
        <v>701</v>
      </c>
      <c r="B2875" s="69" t="s">
        <v>691</v>
      </c>
      <c r="C2875" s="70"/>
      <c r="D2875" s="71"/>
      <c r="E2875" s="72"/>
      <c r="F2875" s="73"/>
      <c r="G2875" s="70"/>
      <c r="H2875" s="74"/>
      <c r="I2875" s="75"/>
      <c r="J2875" s="75"/>
      <c r="K2875" s="36"/>
      <c r="L2875" s="82"/>
      <c r="M2875" s="82"/>
      <c r="N2875" s="77"/>
      <c r="O2875" s="84" t="s">
        <v>1270</v>
      </c>
      <c r="P2875" s="86">
        <v>43425.457337962966</v>
      </c>
      <c r="Q2875" s="84" t="s">
        <v>1313</v>
      </c>
      <c r="R2875" s="84"/>
      <c r="S2875" s="84"/>
      <c r="T2875" s="84"/>
      <c r="U2875" s="84"/>
      <c r="V2875" s="88" t="s">
        <v>3058</v>
      </c>
      <c r="W2875" s="86">
        <v>43425.457337962966</v>
      </c>
      <c r="X2875" s="88" t="s">
        <v>3865</v>
      </c>
      <c r="Y2875" s="84"/>
      <c r="Z2875" s="84"/>
      <c r="AA2875" s="87" t="s">
        <v>4995</v>
      </c>
      <c r="AB2875" s="84"/>
      <c r="AC2875" s="84" t="b">
        <v>0</v>
      </c>
      <c r="AD2875" s="84">
        <v>0</v>
      </c>
      <c r="AE2875" s="87" t="s">
        <v>5552</v>
      </c>
      <c r="AF2875" s="84" t="b">
        <v>0</v>
      </c>
      <c r="AG2875" s="84" t="s">
        <v>5604</v>
      </c>
      <c r="AH2875" s="84"/>
      <c r="AI2875" s="87" t="s">
        <v>5552</v>
      </c>
      <c r="AJ2875" s="84" t="b">
        <v>0</v>
      </c>
      <c r="AK2875" s="84">
        <v>43</v>
      </c>
      <c r="AL2875" s="87" t="s">
        <v>4992</v>
      </c>
      <c r="AM2875" s="84" t="s">
        <v>5684</v>
      </c>
      <c r="AN2875" s="84" t="b">
        <v>0</v>
      </c>
      <c r="AO2875" s="87" t="s">
        <v>4992</v>
      </c>
      <c r="AP2875" s="84" t="s">
        <v>179</v>
      </c>
      <c r="AQ2875" s="84">
        <v>0</v>
      </c>
      <c r="AR2875" s="84">
        <v>0</v>
      </c>
      <c r="AS2875" s="84"/>
      <c r="AT2875" s="84"/>
      <c r="AU2875" s="84"/>
      <c r="AV2875" s="84"/>
      <c r="AW2875" s="84"/>
      <c r="AX2875" s="84"/>
      <c r="AY2875" s="84"/>
      <c r="AZ2875" s="84"/>
    </row>
    <row r="2876" spans="1:52" x14ac:dyDescent="0.55000000000000004">
      <c r="A2876" s="69" t="s">
        <v>702</v>
      </c>
      <c r="B2876" s="69" t="s">
        <v>691</v>
      </c>
      <c r="C2876" s="70"/>
      <c r="D2876" s="71"/>
      <c r="E2876" s="72"/>
      <c r="F2876" s="73"/>
      <c r="G2876" s="70"/>
      <c r="H2876" s="74"/>
      <c r="I2876" s="75"/>
      <c r="J2876" s="75"/>
      <c r="K2876" s="36"/>
      <c r="L2876" s="82"/>
      <c r="M2876" s="82"/>
      <c r="N2876" s="77"/>
      <c r="O2876" s="84" t="s">
        <v>1270</v>
      </c>
      <c r="P2876" s="86">
        <v>43425.595601851855</v>
      </c>
      <c r="Q2876" s="84" t="s">
        <v>1313</v>
      </c>
      <c r="R2876" s="84"/>
      <c r="S2876" s="84"/>
      <c r="T2876" s="84"/>
      <c r="U2876" s="84"/>
      <c r="V2876" s="88" t="s">
        <v>3059</v>
      </c>
      <c r="W2876" s="86">
        <v>43425.595601851855</v>
      </c>
      <c r="X2876" s="88" t="s">
        <v>3866</v>
      </c>
      <c r="Y2876" s="84"/>
      <c r="Z2876" s="84"/>
      <c r="AA2876" s="87" t="s">
        <v>4996</v>
      </c>
      <c r="AB2876" s="84"/>
      <c r="AC2876" s="84" t="b">
        <v>0</v>
      </c>
      <c r="AD2876" s="84">
        <v>0</v>
      </c>
      <c r="AE2876" s="87" t="s">
        <v>5552</v>
      </c>
      <c r="AF2876" s="84" t="b">
        <v>0</v>
      </c>
      <c r="AG2876" s="84" t="s">
        <v>5604</v>
      </c>
      <c r="AH2876" s="84"/>
      <c r="AI2876" s="87" t="s">
        <v>5552</v>
      </c>
      <c r="AJ2876" s="84" t="b">
        <v>0</v>
      </c>
      <c r="AK2876" s="84">
        <v>43</v>
      </c>
      <c r="AL2876" s="87" t="s">
        <v>4992</v>
      </c>
      <c r="AM2876" s="84" t="s">
        <v>5684</v>
      </c>
      <c r="AN2876" s="84" t="b">
        <v>0</v>
      </c>
      <c r="AO2876" s="87" t="s">
        <v>4992</v>
      </c>
      <c r="AP2876" s="84" t="s">
        <v>179</v>
      </c>
      <c r="AQ2876" s="84">
        <v>0</v>
      </c>
      <c r="AR2876" s="84">
        <v>0</v>
      </c>
      <c r="AS2876" s="84"/>
      <c r="AT2876" s="84"/>
      <c r="AU2876" s="84"/>
      <c r="AV2876" s="84"/>
      <c r="AW2876" s="84"/>
      <c r="AX2876" s="84"/>
      <c r="AY2876" s="84"/>
      <c r="AZ2876" s="84"/>
    </row>
    <row r="2877" spans="1:52" x14ac:dyDescent="0.55000000000000004">
      <c r="A2877" s="69" t="s">
        <v>703</v>
      </c>
      <c r="B2877" s="69" t="s">
        <v>691</v>
      </c>
      <c r="C2877" s="70"/>
      <c r="D2877" s="71"/>
      <c r="E2877" s="72"/>
      <c r="F2877" s="73"/>
      <c r="G2877" s="70"/>
      <c r="H2877" s="74"/>
      <c r="I2877" s="75"/>
      <c r="J2877" s="75"/>
      <c r="K2877" s="36"/>
      <c r="L2877" s="82"/>
      <c r="M2877" s="82"/>
      <c r="N2877" s="77"/>
      <c r="O2877" s="84" t="s">
        <v>1270</v>
      </c>
      <c r="P2877" s="86">
        <v>43425.630810185183</v>
      </c>
      <c r="Q2877" s="84" t="s">
        <v>1313</v>
      </c>
      <c r="R2877" s="84"/>
      <c r="S2877" s="84"/>
      <c r="T2877" s="84"/>
      <c r="U2877" s="84"/>
      <c r="V2877" s="88" t="s">
        <v>3060</v>
      </c>
      <c r="W2877" s="86">
        <v>43425.630810185183</v>
      </c>
      <c r="X2877" s="88" t="s">
        <v>3867</v>
      </c>
      <c r="Y2877" s="84"/>
      <c r="Z2877" s="84"/>
      <c r="AA2877" s="87" t="s">
        <v>4997</v>
      </c>
      <c r="AB2877" s="84"/>
      <c r="AC2877" s="84" t="b">
        <v>0</v>
      </c>
      <c r="AD2877" s="84">
        <v>0</v>
      </c>
      <c r="AE2877" s="87" t="s">
        <v>5552</v>
      </c>
      <c r="AF2877" s="84" t="b">
        <v>0</v>
      </c>
      <c r="AG2877" s="84" t="s">
        <v>5604</v>
      </c>
      <c r="AH2877" s="84"/>
      <c r="AI2877" s="87" t="s">
        <v>5552</v>
      </c>
      <c r="AJ2877" s="84" t="b">
        <v>0</v>
      </c>
      <c r="AK2877" s="84">
        <v>43</v>
      </c>
      <c r="AL2877" s="87" t="s">
        <v>4992</v>
      </c>
      <c r="AM2877" s="84" t="s">
        <v>5684</v>
      </c>
      <c r="AN2877" s="84" t="b">
        <v>0</v>
      </c>
      <c r="AO2877" s="87" t="s">
        <v>4992</v>
      </c>
      <c r="AP2877" s="84" t="s">
        <v>179</v>
      </c>
      <c r="AQ2877" s="84">
        <v>0</v>
      </c>
      <c r="AR2877" s="84">
        <v>0</v>
      </c>
      <c r="AS2877" s="84"/>
      <c r="AT2877" s="84"/>
      <c r="AU2877" s="84"/>
      <c r="AV2877" s="84"/>
      <c r="AW2877" s="84"/>
      <c r="AX2877" s="84"/>
      <c r="AY2877" s="84"/>
      <c r="AZ2877" s="84"/>
    </row>
    <row r="2878" spans="1:52" x14ac:dyDescent="0.55000000000000004">
      <c r="A2878" s="69" t="s">
        <v>704</v>
      </c>
      <c r="B2878" s="69" t="s">
        <v>691</v>
      </c>
      <c r="C2878" s="70"/>
      <c r="D2878" s="71"/>
      <c r="E2878" s="72"/>
      <c r="F2878" s="73"/>
      <c r="G2878" s="70"/>
      <c r="H2878" s="74"/>
      <c r="I2878" s="75"/>
      <c r="J2878" s="75"/>
      <c r="K2878" s="36"/>
      <c r="L2878" s="82"/>
      <c r="M2878" s="82"/>
      <c r="N2878" s="77"/>
      <c r="O2878" s="84" t="s">
        <v>1270</v>
      </c>
      <c r="P2878" s="86">
        <v>43426.737002314818</v>
      </c>
      <c r="Q2878" s="84" t="s">
        <v>1313</v>
      </c>
      <c r="R2878" s="84"/>
      <c r="S2878" s="84"/>
      <c r="T2878" s="84"/>
      <c r="U2878" s="84"/>
      <c r="V2878" s="88" t="s">
        <v>3061</v>
      </c>
      <c r="W2878" s="86">
        <v>43426.737002314818</v>
      </c>
      <c r="X2878" s="88" t="s">
        <v>3868</v>
      </c>
      <c r="Y2878" s="84"/>
      <c r="Z2878" s="84"/>
      <c r="AA2878" s="87" t="s">
        <v>4998</v>
      </c>
      <c r="AB2878" s="84"/>
      <c r="AC2878" s="84" t="b">
        <v>0</v>
      </c>
      <c r="AD2878" s="84">
        <v>0</v>
      </c>
      <c r="AE2878" s="87" t="s">
        <v>5552</v>
      </c>
      <c r="AF2878" s="84" t="b">
        <v>0</v>
      </c>
      <c r="AG2878" s="84" t="s">
        <v>5604</v>
      </c>
      <c r="AH2878" s="84"/>
      <c r="AI2878" s="87" t="s">
        <v>5552</v>
      </c>
      <c r="AJ2878" s="84" t="b">
        <v>0</v>
      </c>
      <c r="AK2878" s="84">
        <v>43</v>
      </c>
      <c r="AL2878" s="87" t="s">
        <v>4992</v>
      </c>
      <c r="AM2878" s="84" t="s">
        <v>5682</v>
      </c>
      <c r="AN2878" s="84" t="b">
        <v>0</v>
      </c>
      <c r="AO2878" s="87" t="s">
        <v>4992</v>
      </c>
      <c r="AP2878" s="84" t="s">
        <v>179</v>
      </c>
      <c r="AQ2878" s="84">
        <v>0</v>
      </c>
      <c r="AR2878" s="84">
        <v>0</v>
      </c>
      <c r="AS2878" s="84"/>
      <c r="AT2878" s="84"/>
      <c r="AU2878" s="84"/>
      <c r="AV2878" s="84"/>
      <c r="AW2878" s="84"/>
      <c r="AX2878" s="84"/>
      <c r="AY2878" s="84"/>
      <c r="AZ2878" s="84"/>
    </row>
    <row r="2879" spans="1:52" x14ac:dyDescent="0.55000000000000004">
      <c r="A2879" s="69" t="s">
        <v>705</v>
      </c>
      <c r="B2879" s="69" t="s">
        <v>691</v>
      </c>
      <c r="C2879" s="70"/>
      <c r="D2879" s="71"/>
      <c r="E2879" s="72"/>
      <c r="F2879" s="73"/>
      <c r="G2879" s="70"/>
      <c r="H2879" s="74"/>
      <c r="I2879" s="75"/>
      <c r="J2879" s="75"/>
      <c r="K2879" s="36"/>
      <c r="L2879" s="82"/>
      <c r="M2879" s="82"/>
      <c r="N2879" s="77"/>
      <c r="O2879" s="84" t="s">
        <v>1270</v>
      </c>
      <c r="P2879" s="86">
        <v>43424.900706018518</v>
      </c>
      <c r="Q2879" s="84" t="s">
        <v>1313</v>
      </c>
      <c r="R2879" s="84"/>
      <c r="S2879" s="84"/>
      <c r="T2879" s="84"/>
      <c r="U2879" s="84"/>
      <c r="V2879" s="88" t="s">
        <v>3062</v>
      </c>
      <c r="W2879" s="86">
        <v>43424.900706018518</v>
      </c>
      <c r="X2879" s="88" t="s">
        <v>3869</v>
      </c>
      <c r="Y2879" s="84"/>
      <c r="Z2879" s="84"/>
      <c r="AA2879" s="87" t="s">
        <v>4999</v>
      </c>
      <c r="AB2879" s="84"/>
      <c r="AC2879" s="84" t="b">
        <v>0</v>
      </c>
      <c r="AD2879" s="84">
        <v>0</v>
      </c>
      <c r="AE2879" s="87" t="s">
        <v>5552</v>
      </c>
      <c r="AF2879" s="84" t="b">
        <v>0</v>
      </c>
      <c r="AG2879" s="84" t="s">
        <v>5604</v>
      </c>
      <c r="AH2879" s="84"/>
      <c r="AI2879" s="87" t="s">
        <v>5552</v>
      </c>
      <c r="AJ2879" s="84" t="b">
        <v>0</v>
      </c>
      <c r="AK2879" s="84">
        <v>43</v>
      </c>
      <c r="AL2879" s="87" t="s">
        <v>4992</v>
      </c>
      <c r="AM2879" s="84" t="s">
        <v>5691</v>
      </c>
      <c r="AN2879" s="84" t="b">
        <v>0</v>
      </c>
      <c r="AO2879" s="87" t="s">
        <v>4992</v>
      </c>
      <c r="AP2879" s="84" t="s">
        <v>179</v>
      </c>
      <c r="AQ2879" s="84">
        <v>0</v>
      </c>
      <c r="AR2879" s="84">
        <v>0</v>
      </c>
      <c r="AS2879" s="84"/>
      <c r="AT2879" s="84"/>
      <c r="AU2879" s="84"/>
      <c r="AV2879" s="84"/>
      <c r="AW2879" s="84"/>
      <c r="AX2879" s="84"/>
      <c r="AY2879" s="84"/>
      <c r="AZ2879" s="84"/>
    </row>
    <row r="2880" spans="1:52" x14ac:dyDescent="0.55000000000000004">
      <c r="A2880" s="69" t="s">
        <v>705</v>
      </c>
      <c r="B2880" s="69" t="s">
        <v>691</v>
      </c>
      <c r="C2880" s="70"/>
      <c r="D2880" s="71"/>
      <c r="E2880" s="72"/>
      <c r="F2880" s="73"/>
      <c r="G2880" s="70"/>
      <c r="H2880" s="74"/>
      <c r="I2880" s="75"/>
      <c r="J2880" s="75"/>
      <c r="K2880" s="36"/>
      <c r="L2880" s="82"/>
      <c r="M2880" s="82"/>
      <c r="N2880" s="77"/>
      <c r="O2880" s="84" t="s">
        <v>1270</v>
      </c>
      <c r="P2880" s="86">
        <v>43429.456944444442</v>
      </c>
      <c r="Q2880" s="84" t="s">
        <v>1313</v>
      </c>
      <c r="R2880" s="84"/>
      <c r="S2880" s="84"/>
      <c r="T2880" s="84"/>
      <c r="U2880" s="84"/>
      <c r="V2880" s="88" t="s">
        <v>3062</v>
      </c>
      <c r="W2880" s="86">
        <v>43429.456944444442</v>
      </c>
      <c r="X2880" s="88" t="s">
        <v>3870</v>
      </c>
      <c r="Y2880" s="84"/>
      <c r="Z2880" s="84"/>
      <c r="AA2880" s="87" t="s">
        <v>5000</v>
      </c>
      <c r="AB2880" s="84"/>
      <c r="AC2880" s="84" t="b">
        <v>0</v>
      </c>
      <c r="AD2880" s="84">
        <v>0</v>
      </c>
      <c r="AE2880" s="87" t="s">
        <v>5552</v>
      </c>
      <c r="AF2880" s="84" t="b">
        <v>0</v>
      </c>
      <c r="AG2880" s="84" t="s">
        <v>5604</v>
      </c>
      <c r="AH2880" s="84"/>
      <c r="AI2880" s="87" t="s">
        <v>5552</v>
      </c>
      <c r="AJ2880" s="84" t="b">
        <v>0</v>
      </c>
      <c r="AK2880" s="84">
        <v>43</v>
      </c>
      <c r="AL2880" s="87" t="s">
        <v>4992</v>
      </c>
      <c r="AM2880" s="84" t="s">
        <v>5691</v>
      </c>
      <c r="AN2880" s="84" t="b">
        <v>0</v>
      </c>
      <c r="AO2880" s="87" t="s">
        <v>4992</v>
      </c>
      <c r="AP2880" s="84" t="s">
        <v>179</v>
      </c>
      <c r="AQ2880" s="84">
        <v>0</v>
      </c>
      <c r="AR2880" s="84">
        <v>0</v>
      </c>
      <c r="AS2880" s="84"/>
      <c r="AT2880" s="84"/>
      <c r="AU2880" s="84"/>
      <c r="AV2880" s="84"/>
      <c r="AW2880" s="84"/>
      <c r="AX2880" s="84"/>
      <c r="AY2880" s="84"/>
      <c r="AZ2880" s="84"/>
    </row>
    <row r="2881" spans="1:52" x14ac:dyDescent="0.55000000000000004">
      <c r="A2881" s="69" t="s">
        <v>706</v>
      </c>
      <c r="B2881" s="69" t="s">
        <v>691</v>
      </c>
      <c r="C2881" s="70"/>
      <c r="D2881" s="71"/>
      <c r="E2881" s="72"/>
      <c r="F2881" s="73"/>
      <c r="G2881" s="70"/>
      <c r="H2881" s="74"/>
      <c r="I2881" s="75"/>
      <c r="J2881" s="75"/>
      <c r="K2881" s="36"/>
      <c r="L2881" s="82"/>
      <c r="M2881" s="82"/>
      <c r="N2881" s="77"/>
      <c r="O2881" s="84" t="s">
        <v>1270</v>
      </c>
      <c r="P2881" s="86">
        <v>43432.264618055553</v>
      </c>
      <c r="Q2881" s="84" t="s">
        <v>1313</v>
      </c>
      <c r="R2881" s="84"/>
      <c r="S2881" s="84"/>
      <c r="T2881" s="84"/>
      <c r="U2881" s="84"/>
      <c r="V2881" s="88" t="s">
        <v>3063</v>
      </c>
      <c r="W2881" s="86">
        <v>43432.264618055553</v>
      </c>
      <c r="X2881" s="88" t="s">
        <v>3871</v>
      </c>
      <c r="Y2881" s="84"/>
      <c r="Z2881" s="84"/>
      <c r="AA2881" s="87" t="s">
        <v>5001</v>
      </c>
      <c r="AB2881" s="84"/>
      <c r="AC2881" s="84" t="b">
        <v>0</v>
      </c>
      <c r="AD2881" s="84">
        <v>0</v>
      </c>
      <c r="AE2881" s="87" t="s">
        <v>5552</v>
      </c>
      <c r="AF2881" s="84" t="b">
        <v>0</v>
      </c>
      <c r="AG2881" s="84" t="s">
        <v>5604</v>
      </c>
      <c r="AH2881" s="84"/>
      <c r="AI2881" s="87" t="s">
        <v>5552</v>
      </c>
      <c r="AJ2881" s="84" t="b">
        <v>0</v>
      </c>
      <c r="AK2881" s="84">
        <v>43</v>
      </c>
      <c r="AL2881" s="87" t="s">
        <v>4992</v>
      </c>
      <c r="AM2881" s="84" t="s">
        <v>5682</v>
      </c>
      <c r="AN2881" s="84" t="b">
        <v>0</v>
      </c>
      <c r="AO2881" s="87" t="s">
        <v>4992</v>
      </c>
      <c r="AP2881" s="84" t="s">
        <v>179</v>
      </c>
      <c r="AQ2881" s="84">
        <v>0</v>
      </c>
      <c r="AR2881" s="84">
        <v>0</v>
      </c>
      <c r="AS2881" s="84"/>
      <c r="AT2881" s="84"/>
      <c r="AU2881" s="84"/>
      <c r="AV2881" s="84"/>
      <c r="AW2881" s="84"/>
      <c r="AX2881" s="84"/>
      <c r="AY2881" s="84"/>
      <c r="AZ2881" s="84"/>
    </row>
    <row r="2882" spans="1:52" x14ac:dyDescent="0.55000000000000004">
      <c r="A2882" s="69" t="s">
        <v>692</v>
      </c>
      <c r="B2882" s="69" t="s">
        <v>693</v>
      </c>
      <c r="C2882" s="70"/>
      <c r="D2882" s="71"/>
      <c r="E2882" s="72"/>
      <c r="F2882" s="73"/>
      <c r="G2882" s="70"/>
      <c r="H2882" s="74"/>
      <c r="I2882" s="75"/>
      <c r="J2882" s="75"/>
      <c r="K2882" s="36"/>
      <c r="L2882" s="82"/>
      <c r="M2882" s="82"/>
      <c r="N2882" s="77"/>
      <c r="O2882" s="84" t="s">
        <v>1270</v>
      </c>
      <c r="P2882" s="86">
        <v>43424.900335648148</v>
      </c>
      <c r="Q2882" s="84" t="s">
        <v>1313</v>
      </c>
      <c r="R2882" s="84"/>
      <c r="S2882" s="84"/>
      <c r="T2882" s="84"/>
      <c r="U2882" s="84"/>
      <c r="V2882" s="88" t="s">
        <v>3049</v>
      </c>
      <c r="W2882" s="86">
        <v>43424.900335648148</v>
      </c>
      <c r="X2882" s="88" t="s">
        <v>3855</v>
      </c>
      <c r="Y2882" s="84"/>
      <c r="Z2882" s="84"/>
      <c r="AA2882" s="87" t="s">
        <v>4985</v>
      </c>
      <c r="AB2882" s="84"/>
      <c r="AC2882" s="84" t="b">
        <v>0</v>
      </c>
      <c r="AD2882" s="84">
        <v>0</v>
      </c>
      <c r="AE2882" s="87" t="s">
        <v>5552</v>
      </c>
      <c r="AF2882" s="84" t="b">
        <v>0</v>
      </c>
      <c r="AG2882" s="84" t="s">
        <v>5604</v>
      </c>
      <c r="AH2882" s="84"/>
      <c r="AI2882" s="87" t="s">
        <v>5552</v>
      </c>
      <c r="AJ2882" s="84" t="b">
        <v>0</v>
      </c>
      <c r="AK2882" s="84">
        <v>43</v>
      </c>
      <c r="AL2882" s="87" t="s">
        <v>4992</v>
      </c>
      <c r="AM2882" s="84" t="s">
        <v>5682</v>
      </c>
      <c r="AN2882" s="84" t="b">
        <v>0</v>
      </c>
      <c r="AO2882" s="87" t="s">
        <v>4992</v>
      </c>
      <c r="AP2882" s="84" t="s">
        <v>179</v>
      </c>
      <c r="AQ2882" s="84">
        <v>0</v>
      </c>
      <c r="AR2882" s="84">
        <v>0</v>
      </c>
      <c r="AS2882" s="84"/>
      <c r="AT2882" s="84"/>
      <c r="AU2882" s="84"/>
      <c r="AV2882" s="84"/>
      <c r="AW2882" s="84"/>
      <c r="AX2882" s="84"/>
      <c r="AY2882" s="84"/>
      <c r="AZ2882" s="84"/>
    </row>
    <row r="2883" spans="1:52" x14ac:dyDescent="0.55000000000000004">
      <c r="A2883" s="69" t="s">
        <v>692</v>
      </c>
      <c r="B2883" s="69" t="s">
        <v>977</v>
      </c>
      <c r="C2883" s="70"/>
      <c r="D2883" s="71"/>
      <c r="E2883" s="72"/>
      <c r="F2883" s="73"/>
      <c r="G2883" s="70"/>
      <c r="H2883" s="74"/>
      <c r="I2883" s="75"/>
      <c r="J2883" s="75"/>
      <c r="K2883" s="36"/>
      <c r="L2883" s="82"/>
      <c r="M2883" s="82"/>
      <c r="N2883" s="77"/>
      <c r="O2883" s="84" t="s">
        <v>1270</v>
      </c>
      <c r="P2883" s="86">
        <v>43424.900335648148</v>
      </c>
      <c r="Q2883" s="84" t="s">
        <v>1313</v>
      </c>
      <c r="R2883" s="84"/>
      <c r="S2883" s="84"/>
      <c r="T2883" s="84"/>
      <c r="U2883" s="84"/>
      <c r="V2883" s="88" t="s">
        <v>3049</v>
      </c>
      <c r="W2883" s="86">
        <v>43424.900335648148</v>
      </c>
      <c r="X2883" s="88" t="s">
        <v>3855</v>
      </c>
      <c r="Y2883" s="84"/>
      <c r="Z2883" s="84"/>
      <c r="AA2883" s="87" t="s">
        <v>4985</v>
      </c>
      <c r="AB2883" s="84"/>
      <c r="AC2883" s="84" t="b">
        <v>0</v>
      </c>
      <c r="AD2883" s="84">
        <v>0</v>
      </c>
      <c r="AE2883" s="87" t="s">
        <v>5552</v>
      </c>
      <c r="AF2883" s="84" t="b">
        <v>0</v>
      </c>
      <c r="AG2883" s="84" t="s">
        <v>5604</v>
      </c>
      <c r="AH2883" s="84"/>
      <c r="AI2883" s="87" t="s">
        <v>5552</v>
      </c>
      <c r="AJ2883" s="84" t="b">
        <v>0</v>
      </c>
      <c r="AK2883" s="84">
        <v>43</v>
      </c>
      <c r="AL2883" s="87" t="s">
        <v>4992</v>
      </c>
      <c r="AM2883" s="84" t="s">
        <v>5682</v>
      </c>
      <c r="AN2883" s="84" t="b">
        <v>0</v>
      </c>
      <c r="AO2883" s="87" t="s">
        <v>4992</v>
      </c>
      <c r="AP2883" s="84" t="s">
        <v>179</v>
      </c>
      <c r="AQ2883" s="84">
        <v>0</v>
      </c>
      <c r="AR2883" s="84">
        <v>0</v>
      </c>
      <c r="AS2883" s="84"/>
      <c r="AT2883" s="84"/>
      <c r="AU2883" s="84"/>
      <c r="AV2883" s="84"/>
      <c r="AW2883" s="84"/>
      <c r="AX2883" s="84"/>
      <c r="AY2883" s="84"/>
      <c r="AZ2883" s="84"/>
    </row>
    <row r="2884" spans="1:52" x14ac:dyDescent="0.55000000000000004">
      <c r="A2884" s="69" t="s">
        <v>692</v>
      </c>
      <c r="B2884" s="69" t="s">
        <v>978</v>
      </c>
      <c r="C2884" s="70"/>
      <c r="D2884" s="71"/>
      <c r="E2884" s="72"/>
      <c r="F2884" s="73"/>
      <c r="G2884" s="70"/>
      <c r="H2884" s="74"/>
      <c r="I2884" s="75"/>
      <c r="J2884" s="75"/>
      <c r="K2884" s="36"/>
      <c r="L2884" s="82"/>
      <c r="M2884" s="82"/>
      <c r="N2884" s="77"/>
      <c r="O2884" s="84" t="s">
        <v>1270</v>
      </c>
      <c r="P2884" s="86">
        <v>43424.900335648148</v>
      </c>
      <c r="Q2884" s="84" t="s">
        <v>1313</v>
      </c>
      <c r="R2884" s="84"/>
      <c r="S2884" s="84"/>
      <c r="T2884" s="84"/>
      <c r="U2884" s="84"/>
      <c r="V2884" s="88" t="s">
        <v>3049</v>
      </c>
      <c r="W2884" s="86">
        <v>43424.900335648148</v>
      </c>
      <c r="X2884" s="88" t="s">
        <v>3855</v>
      </c>
      <c r="Y2884" s="84"/>
      <c r="Z2884" s="84"/>
      <c r="AA2884" s="87" t="s">
        <v>4985</v>
      </c>
      <c r="AB2884" s="84"/>
      <c r="AC2884" s="84" t="b">
        <v>0</v>
      </c>
      <c r="AD2884" s="84">
        <v>0</v>
      </c>
      <c r="AE2884" s="87" t="s">
        <v>5552</v>
      </c>
      <c r="AF2884" s="84" t="b">
        <v>0</v>
      </c>
      <c r="AG2884" s="84" t="s">
        <v>5604</v>
      </c>
      <c r="AH2884" s="84"/>
      <c r="AI2884" s="87" t="s">
        <v>5552</v>
      </c>
      <c r="AJ2884" s="84" t="b">
        <v>0</v>
      </c>
      <c r="AK2884" s="84">
        <v>43</v>
      </c>
      <c r="AL2884" s="87" t="s">
        <v>4992</v>
      </c>
      <c r="AM2884" s="84" t="s">
        <v>5682</v>
      </c>
      <c r="AN2884" s="84" t="b">
        <v>0</v>
      </c>
      <c r="AO2884" s="87" t="s">
        <v>4992</v>
      </c>
      <c r="AP2884" s="84" t="s">
        <v>179</v>
      </c>
      <c r="AQ2884" s="84">
        <v>0</v>
      </c>
      <c r="AR2884" s="84">
        <v>0</v>
      </c>
      <c r="AS2884" s="84"/>
      <c r="AT2884" s="84"/>
      <c r="AU2884" s="84"/>
      <c r="AV2884" s="84"/>
      <c r="AW2884" s="84"/>
      <c r="AX2884" s="84"/>
      <c r="AY2884" s="84"/>
      <c r="AZ2884" s="84"/>
    </row>
    <row r="2885" spans="1:52" x14ac:dyDescent="0.55000000000000004">
      <c r="A2885" s="69" t="s">
        <v>692</v>
      </c>
      <c r="B2885" s="69" t="s">
        <v>979</v>
      </c>
      <c r="C2885" s="70"/>
      <c r="D2885" s="71"/>
      <c r="E2885" s="72"/>
      <c r="F2885" s="73"/>
      <c r="G2885" s="70"/>
      <c r="H2885" s="74"/>
      <c r="I2885" s="75"/>
      <c r="J2885" s="75"/>
      <c r="K2885" s="36"/>
      <c r="L2885" s="82"/>
      <c r="M2885" s="82"/>
      <c r="N2885" s="77"/>
      <c r="O2885" s="84" t="s">
        <v>1270</v>
      </c>
      <c r="P2885" s="86">
        <v>43424.900335648148</v>
      </c>
      <c r="Q2885" s="84" t="s">
        <v>1313</v>
      </c>
      <c r="R2885" s="84"/>
      <c r="S2885" s="84"/>
      <c r="T2885" s="84"/>
      <c r="U2885" s="84"/>
      <c r="V2885" s="88" t="s">
        <v>3049</v>
      </c>
      <c r="W2885" s="86">
        <v>43424.900335648148</v>
      </c>
      <c r="X2885" s="88" t="s">
        <v>3855</v>
      </c>
      <c r="Y2885" s="84"/>
      <c r="Z2885" s="84"/>
      <c r="AA2885" s="87" t="s">
        <v>4985</v>
      </c>
      <c r="AB2885" s="84"/>
      <c r="AC2885" s="84" t="b">
        <v>0</v>
      </c>
      <c r="AD2885" s="84">
        <v>0</v>
      </c>
      <c r="AE2885" s="87" t="s">
        <v>5552</v>
      </c>
      <c r="AF2885" s="84" t="b">
        <v>0</v>
      </c>
      <c r="AG2885" s="84" t="s">
        <v>5604</v>
      </c>
      <c r="AH2885" s="84"/>
      <c r="AI2885" s="87" t="s">
        <v>5552</v>
      </c>
      <c r="AJ2885" s="84" t="b">
        <v>0</v>
      </c>
      <c r="AK2885" s="84">
        <v>43</v>
      </c>
      <c r="AL2885" s="87" t="s">
        <v>4992</v>
      </c>
      <c r="AM2885" s="84" t="s">
        <v>5682</v>
      </c>
      <c r="AN2885" s="84" t="b">
        <v>0</v>
      </c>
      <c r="AO2885" s="87" t="s">
        <v>4992</v>
      </c>
      <c r="AP2885" s="84" t="s">
        <v>179</v>
      </c>
      <c r="AQ2885" s="84">
        <v>0</v>
      </c>
      <c r="AR2885" s="84">
        <v>0</v>
      </c>
      <c r="AS2885" s="84"/>
      <c r="AT2885" s="84"/>
      <c r="AU2885" s="84"/>
      <c r="AV2885" s="84"/>
      <c r="AW2885" s="84"/>
      <c r="AX2885" s="84"/>
      <c r="AY2885" s="84"/>
      <c r="AZ2885" s="84"/>
    </row>
    <row r="2886" spans="1:52" x14ac:dyDescent="0.55000000000000004">
      <c r="A2886" s="69" t="s">
        <v>692</v>
      </c>
      <c r="B2886" s="69" t="s">
        <v>980</v>
      </c>
      <c r="C2886" s="70"/>
      <c r="D2886" s="71"/>
      <c r="E2886" s="72"/>
      <c r="F2886" s="73"/>
      <c r="G2886" s="70"/>
      <c r="H2886" s="74"/>
      <c r="I2886" s="75"/>
      <c r="J2886" s="75"/>
      <c r="K2886" s="36"/>
      <c r="L2886" s="82"/>
      <c r="M2886" s="82"/>
      <c r="N2886" s="77"/>
      <c r="O2886" s="84" t="s">
        <v>1270</v>
      </c>
      <c r="P2886" s="86">
        <v>43424.900335648148</v>
      </c>
      <c r="Q2886" s="84" t="s">
        <v>1313</v>
      </c>
      <c r="R2886" s="84"/>
      <c r="S2886" s="84"/>
      <c r="T2886" s="84"/>
      <c r="U2886" s="84"/>
      <c r="V2886" s="88" t="s">
        <v>3049</v>
      </c>
      <c r="W2886" s="86">
        <v>43424.900335648148</v>
      </c>
      <c r="X2886" s="88" t="s">
        <v>3855</v>
      </c>
      <c r="Y2886" s="84"/>
      <c r="Z2886" s="84"/>
      <c r="AA2886" s="87" t="s">
        <v>4985</v>
      </c>
      <c r="AB2886" s="84"/>
      <c r="AC2886" s="84" t="b">
        <v>0</v>
      </c>
      <c r="AD2886" s="84">
        <v>0</v>
      </c>
      <c r="AE2886" s="87" t="s">
        <v>5552</v>
      </c>
      <c r="AF2886" s="84" t="b">
        <v>0</v>
      </c>
      <c r="AG2886" s="84" t="s">
        <v>5604</v>
      </c>
      <c r="AH2886" s="84"/>
      <c r="AI2886" s="87" t="s">
        <v>5552</v>
      </c>
      <c r="AJ2886" s="84" t="b">
        <v>0</v>
      </c>
      <c r="AK2886" s="84">
        <v>43</v>
      </c>
      <c r="AL2886" s="87" t="s">
        <v>4992</v>
      </c>
      <c r="AM2886" s="84" t="s">
        <v>5682</v>
      </c>
      <c r="AN2886" s="84" t="b">
        <v>0</v>
      </c>
      <c r="AO2886" s="87" t="s">
        <v>4992</v>
      </c>
      <c r="AP2886" s="84" t="s">
        <v>179</v>
      </c>
      <c r="AQ2886" s="84">
        <v>0</v>
      </c>
      <c r="AR2886" s="84">
        <v>0</v>
      </c>
      <c r="AS2886" s="84"/>
      <c r="AT2886" s="84"/>
      <c r="AU2886" s="84"/>
      <c r="AV2886" s="84"/>
      <c r="AW2886" s="84"/>
      <c r="AX2886" s="84"/>
      <c r="AY2886" s="84"/>
      <c r="AZ2886" s="84"/>
    </row>
    <row r="2887" spans="1:52" x14ac:dyDescent="0.55000000000000004">
      <c r="A2887" s="69" t="s">
        <v>692</v>
      </c>
      <c r="B2887" s="69" t="s">
        <v>981</v>
      </c>
      <c r="C2887" s="70"/>
      <c r="D2887" s="71"/>
      <c r="E2887" s="72"/>
      <c r="F2887" s="73"/>
      <c r="G2887" s="70"/>
      <c r="H2887" s="74"/>
      <c r="I2887" s="75"/>
      <c r="J2887" s="75"/>
      <c r="K2887" s="36"/>
      <c r="L2887" s="82"/>
      <c r="M2887" s="82"/>
      <c r="N2887" s="77"/>
      <c r="O2887" s="84" t="s">
        <v>1270</v>
      </c>
      <c r="P2887" s="86">
        <v>43424.900335648148</v>
      </c>
      <c r="Q2887" s="84" t="s">
        <v>1313</v>
      </c>
      <c r="R2887" s="84"/>
      <c r="S2887" s="84"/>
      <c r="T2887" s="84"/>
      <c r="U2887" s="84"/>
      <c r="V2887" s="88" t="s">
        <v>3049</v>
      </c>
      <c r="W2887" s="86">
        <v>43424.900335648148</v>
      </c>
      <c r="X2887" s="88" t="s">
        <v>3855</v>
      </c>
      <c r="Y2887" s="84"/>
      <c r="Z2887" s="84"/>
      <c r="AA2887" s="87" t="s">
        <v>4985</v>
      </c>
      <c r="AB2887" s="84"/>
      <c r="AC2887" s="84" t="b">
        <v>0</v>
      </c>
      <c r="AD2887" s="84">
        <v>0</v>
      </c>
      <c r="AE2887" s="87" t="s">
        <v>5552</v>
      </c>
      <c r="AF2887" s="84" t="b">
        <v>0</v>
      </c>
      <c r="AG2887" s="84" t="s">
        <v>5604</v>
      </c>
      <c r="AH2887" s="84"/>
      <c r="AI2887" s="87" t="s">
        <v>5552</v>
      </c>
      <c r="AJ2887" s="84" t="b">
        <v>0</v>
      </c>
      <c r="AK2887" s="84">
        <v>43</v>
      </c>
      <c r="AL2887" s="87" t="s">
        <v>4992</v>
      </c>
      <c r="AM2887" s="84" t="s">
        <v>5682</v>
      </c>
      <c r="AN2887" s="84" t="b">
        <v>0</v>
      </c>
      <c r="AO2887" s="87" t="s">
        <v>4992</v>
      </c>
      <c r="AP2887" s="84" t="s">
        <v>179</v>
      </c>
      <c r="AQ2887" s="84">
        <v>0</v>
      </c>
      <c r="AR2887" s="84">
        <v>0</v>
      </c>
      <c r="AS2887" s="84"/>
      <c r="AT2887" s="84"/>
      <c r="AU2887" s="84"/>
      <c r="AV2887" s="84"/>
      <c r="AW2887" s="84"/>
      <c r="AX2887" s="84"/>
      <c r="AY2887" s="84"/>
      <c r="AZ2887" s="84"/>
    </row>
    <row r="2888" spans="1:52" x14ac:dyDescent="0.55000000000000004">
      <c r="A2888" s="69" t="s">
        <v>692</v>
      </c>
      <c r="B2888" s="69" t="s">
        <v>982</v>
      </c>
      <c r="C2888" s="70"/>
      <c r="D2888" s="71"/>
      <c r="E2888" s="72"/>
      <c r="F2888" s="73"/>
      <c r="G2888" s="70"/>
      <c r="H2888" s="74"/>
      <c r="I2888" s="75"/>
      <c r="J2888" s="75"/>
      <c r="K2888" s="36"/>
      <c r="L2888" s="82"/>
      <c r="M2888" s="82"/>
      <c r="N2888" s="77"/>
      <c r="O2888" s="84" t="s">
        <v>1270</v>
      </c>
      <c r="P2888" s="86">
        <v>43424.900335648148</v>
      </c>
      <c r="Q2888" s="84" t="s">
        <v>1313</v>
      </c>
      <c r="R2888" s="84"/>
      <c r="S2888" s="84"/>
      <c r="T2888" s="84"/>
      <c r="U2888" s="84"/>
      <c r="V2888" s="88" t="s">
        <v>3049</v>
      </c>
      <c r="W2888" s="86">
        <v>43424.900335648148</v>
      </c>
      <c r="X2888" s="88" t="s">
        <v>3855</v>
      </c>
      <c r="Y2888" s="84"/>
      <c r="Z2888" s="84"/>
      <c r="AA2888" s="87" t="s">
        <v>4985</v>
      </c>
      <c r="AB2888" s="84"/>
      <c r="AC2888" s="84" t="b">
        <v>0</v>
      </c>
      <c r="AD2888" s="84">
        <v>0</v>
      </c>
      <c r="AE2888" s="87" t="s">
        <v>5552</v>
      </c>
      <c r="AF2888" s="84" t="b">
        <v>0</v>
      </c>
      <c r="AG2888" s="84" t="s">
        <v>5604</v>
      </c>
      <c r="AH2888" s="84"/>
      <c r="AI2888" s="87" t="s">
        <v>5552</v>
      </c>
      <c r="AJ2888" s="84" t="b">
        <v>0</v>
      </c>
      <c r="AK2888" s="84">
        <v>43</v>
      </c>
      <c r="AL2888" s="87" t="s">
        <v>4992</v>
      </c>
      <c r="AM2888" s="84" t="s">
        <v>5682</v>
      </c>
      <c r="AN2888" s="84" t="b">
        <v>0</v>
      </c>
      <c r="AO2888" s="87" t="s">
        <v>4992</v>
      </c>
      <c r="AP2888" s="84" t="s">
        <v>179</v>
      </c>
      <c r="AQ2888" s="84">
        <v>0</v>
      </c>
      <c r="AR2888" s="84">
        <v>0</v>
      </c>
      <c r="AS2888" s="84"/>
      <c r="AT2888" s="84"/>
      <c r="AU2888" s="84"/>
      <c r="AV2888" s="84"/>
      <c r="AW2888" s="84"/>
      <c r="AX2888" s="84"/>
      <c r="AY2888" s="84"/>
      <c r="AZ2888" s="84"/>
    </row>
    <row r="2889" spans="1:52" x14ac:dyDescent="0.55000000000000004">
      <c r="A2889" s="69" t="s">
        <v>692</v>
      </c>
      <c r="B2889" s="69" t="s">
        <v>983</v>
      </c>
      <c r="C2889" s="70"/>
      <c r="D2889" s="71"/>
      <c r="E2889" s="72"/>
      <c r="F2889" s="73"/>
      <c r="G2889" s="70"/>
      <c r="H2889" s="74"/>
      <c r="I2889" s="75"/>
      <c r="J2889" s="75"/>
      <c r="K2889" s="36"/>
      <c r="L2889" s="82"/>
      <c r="M2889" s="82"/>
      <c r="N2889" s="77"/>
      <c r="O2889" s="84" t="s">
        <v>1270</v>
      </c>
      <c r="P2889" s="86">
        <v>43424.900335648148</v>
      </c>
      <c r="Q2889" s="84" t="s">
        <v>1313</v>
      </c>
      <c r="R2889" s="84"/>
      <c r="S2889" s="84"/>
      <c r="T2889" s="84"/>
      <c r="U2889" s="84"/>
      <c r="V2889" s="88" t="s">
        <v>3049</v>
      </c>
      <c r="W2889" s="86">
        <v>43424.900335648148</v>
      </c>
      <c r="X2889" s="88" t="s">
        <v>3855</v>
      </c>
      <c r="Y2889" s="84"/>
      <c r="Z2889" s="84"/>
      <c r="AA2889" s="87" t="s">
        <v>4985</v>
      </c>
      <c r="AB2889" s="84"/>
      <c r="AC2889" s="84" t="b">
        <v>0</v>
      </c>
      <c r="AD2889" s="84">
        <v>0</v>
      </c>
      <c r="AE2889" s="87" t="s">
        <v>5552</v>
      </c>
      <c r="AF2889" s="84" t="b">
        <v>0</v>
      </c>
      <c r="AG2889" s="84" t="s">
        <v>5604</v>
      </c>
      <c r="AH2889" s="84"/>
      <c r="AI2889" s="87" t="s">
        <v>5552</v>
      </c>
      <c r="AJ2889" s="84" t="b">
        <v>0</v>
      </c>
      <c r="AK2889" s="84">
        <v>43</v>
      </c>
      <c r="AL2889" s="87" t="s">
        <v>4992</v>
      </c>
      <c r="AM2889" s="84" t="s">
        <v>5682</v>
      </c>
      <c r="AN2889" s="84" t="b">
        <v>0</v>
      </c>
      <c r="AO2889" s="87" t="s">
        <v>4992</v>
      </c>
      <c r="AP2889" s="84" t="s">
        <v>179</v>
      </c>
      <c r="AQ2889" s="84">
        <v>0</v>
      </c>
      <c r="AR2889" s="84">
        <v>0</v>
      </c>
      <c r="AS2889" s="84"/>
      <c r="AT2889" s="84"/>
      <c r="AU2889" s="84"/>
      <c r="AV2889" s="84"/>
      <c r="AW2889" s="84"/>
      <c r="AX2889" s="84"/>
      <c r="AY2889" s="84"/>
      <c r="AZ2889" s="84"/>
    </row>
    <row r="2890" spans="1:52" x14ac:dyDescent="0.55000000000000004">
      <c r="A2890" s="69" t="s">
        <v>692</v>
      </c>
      <c r="B2890" s="69" t="s">
        <v>704</v>
      </c>
      <c r="C2890" s="70"/>
      <c r="D2890" s="71"/>
      <c r="E2890" s="72"/>
      <c r="F2890" s="73"/>
      <c r="G2890" s="70"/>
      <c r="H2890" s="74"/>
      <c r="I2890" s="75"/>
      <c r="J2890" s="75"/>
      <c r="K2890" s="36"/>
      <c r="L2890" s="82"/>
      <c r="M2890" s="82"/>
      <c r="N2890" s="77"/>
      <c r="O2890" s="84" t="s">
        <v>1270</v>
      </c>
      <c r="P2890" s="86">
        <v>43424.900335648148</v>
      </c>
      <c r="Q2890" s="84" t="s">
        <v>1313</v>
      </c>
      <c r="R2890" s="84"/>
      <c r="S2890" s="84"/>
      <c r="T2890" s="84"/>
      <c r="U2890" s="84"/>
      <c r="V2890" s="88" t="s">
        <v>3049</v>
      </c>
      <c r="W2890" s="86">
        <v>43424.900335648148</v>
      </c>
      <c r="X2890" s="88" t="s">
        <v>3855</v>
      </c>
      <c r="Y2890" s="84"/>
      <c r="Z2890" s="84"/>
      <c r="AA2890" s="87" t="s">
        <v>4985</v>
      </c>
      <c r="AB2890" s="84"/>
      <c r="AC2890" s="84" t="b">
        <v>0</v>
      </c>
      <c r="AD2890" s="84">
        <v>0</v>
      </c>
      <c r="AE2890" s="87" t="s">
        <v>5552</v>
      </c>
      <c r="AF2890" s="84" t="b">
        <v>0</v>
      </c>
      <c r="AG2890" s="84" t="s">
        <v>5604</v>
      </c>
      <c r="AH2890" s="84"/>
      <c r="AI2890" s="87" t="s">
        <v>5552</v>
      </c>
      <c r="AJ2890" s="84" t="b">
        <v>0</v>
      </c>
      <c r="AK2890" s="84">
        <v>43</v>
      </c>
      <c r="AL2890" s="87" t="s">
        <v>4992</v>
      </c>
      <c r="AM2890" s="84" t="s">
        <v>5682</v>
      </c>
      <c r="AN2890" s="84" t="b">
        <v>0</v>
      </c>
      <c r="AO2890" s="87" t="s">
        <v>4992</v>
      </c>
      <c r="AP2890" s="84" t="s">
        <v>179</v>
      </c>
      <c r="AQ2890" s="84">
        <v>0</v>
      </c>
      <c r="AR2890" s="84">
        <v>0</v>
      </c>
      <c r="AS2890" s="84"/>
      <c r="AT2890" s="84"/>
      <c r="AU2890" s="84"/>
      <c r="AV2890" s="84"/>
      <c r="AW2890" s="84"/>
      <c r="AX2890" s="84"/>
      <c r="AY2890" s="84"/>
      <c r="AZ2890" s="84"/>
    </row>
    <row r="2891" spans="1:52" x14ac:dyDescent="0.55000000000000004">
      <c r="A2891" s="69" t="s">
        <v>692</v>
      </c>
      <c r="B2891" s="69" t="s">
        <v>984</v>
      </c>
      <c r="C2891" s="70"/>
      <c r="D2891" s="71"/>
      <c r="E2891" s="72"/>
      <c r="F2891" s="73"/>
      <c r="G2891" s="70"/>
      <c r="H2891" s="74"/>
      <c r="I2891" s="75"/>
      <c r="J2891" s="75"/>
      <c r="K2891" s="36"/>
      <c r="L2891" s="82"/>
      <c r="M2891" s="82"/>
      <c r="N2891" s="77"/>
      <c r="O2891" s="84" t="s">
        <v>1270</v>
      </c>
      <c r="P2891" s="86">
        <v>43424.900335648148</v>
      </c>
      <c r="Q2891" s="84" t="s">
        <v>1313</v>
      </c>
      <c r="R2891" s="84"/>
      <c r="S2891" s="84"/>
      <c r="T2891" s="84"/>
      <c r="U2891" s="84"/>
      <c r="V2891" s="88" t="s">
        <v>3049</v>
      </c>
      <c r="W2891" s="86">
        <v>43424.900335648148</v>
      </c>
      <c r="X2891" s="88" t="s">
        <v>3855</v>
      </c>
      <c r="Y2891" s="84"/>
      <c r="Z2891" s="84"/>
      <c r="AA2891" s="87" t="s">
        <v>4985</v>
      </c>
      <c r="AB2891" s="84"/>
      <c r="AC2891" s="84" t="b">
        <v>0</v>
      </c>
      <c r="AD2891" s="84">
        <v>0</v>
      </c>
      <c r="AE2891" s="87" t="s">
        <v>5552</v>
      </c>
      <c r="AF2891" s="84" t="b">
        <v>0</v>
      </c>
      <c r="AG2891" s="84" t="s">
        <v>5604</v>
      </c>
      <c r="AH2891" s="84"/>
      <c r="AI2891" s="87" t="s">
        <v>5552</v>
      </c>
      <c r="AJ2891" s="84" t="b">
        <v>0</v>
      </c>
      <c r="AK2891" s="84">
        <v>43</v>
      </c>
      <c r="AL2891" s="87" t="s">
        <v>4992</v>
      </c>
      <c r="AM2891" s="84" t="s">
        <v>5682</v>
      </c>
      <c r="AN2891" s="84" t="b">
        <v>0</v>
      </c>
      <c r="AO2891" s="87" t="s">
        <v>4992</v>
      </c>
      <c r="AP2891" s="84" t="s">
        <v>179</v>
      </c>
      <c r="AQ2891" s="84">
        <v>0</v>
      </c>
      <c r="AR2891" s="84">
        <v>0</v>
      </c>
      <c r="AS2891" s="84"/>
      <c r="AT2891" s="84"/>
      <c r="AU2891" s="84"/>
      <c r="AV2891" s="84"/>
      <c r="AW2891" s="84"/>
      <c r="AX2891" s="84"/>
      <c r="AY2891" s="84"/>
      <c r="AZ2891" s="84"/>
    </row>
    <row r="2892" spans="1:52" x14ac:dyDescent="0.55000000000000004">
      <c r="A2892" s="69" t="s">
        <v>692</v>
      </c>
      <c r="B2892" s="69" t="s">
        <v>985</v>
      </c>
      <c r="C2892" s="70"/>
      <c r="D2892" s="71"/>
      <c r="E2892" s="72"/>
      <c r="F2892" s="73"/>
      <c r="G2892" s="70"/>
      <c r="H2892" s="74"/>
      <c r="I2892" s="75"/>
      <c r="J2892" s="75"/>
      <c r="K2892" s="36"/>
      <c r="L2892" s="82"/>
      <c r="M2892" s="82"/>
      <c r="N2892" s="77"/>
      <c r="O2892" s="84" t="s">
        <v>1270</v>
      </c>
      <c r="P2892" s="86">
        <v>43424.900335648148</v>
      </c>
      <c r="Q2892" s="84" t="s">
        <v>1313</v>
      </c>
      <c r="R2892" s="84"/>
      <c r="S2892" s="84"/>
      <c r="T2892" s="84"/>
      <c r="U2892" s="84"/>
      <c r="V2892" s="88" t="s">
        <v>3049</v>
      </c>
      <c r="W2892" s="86">
        <v>43424.900335648148</v>
      </c>
      <c r="X2892" s="88" t="s">
        <v>3855</v>
      </c>
      <c r="Y2892" s="84"/>
      <c r="Z2892" s="84"/>
      <c r="AA2892" s="87" t="s">
        <v>4985</v>
      </c>
      <c r="AB2892" s="84"/>
      <c r="AC2892" s="84" t="b">
        <v>0</v>
      </c>
      <c r="AD2892" s="84">
        <v>0</v>
      </c>
      <c r="AE2892" s="87" t="s">
        <v>5552</v>
      </c>
      <c r="AF2892" s="84" t="b">
        <v>0</v>
      </c>
      <c r="AG2892" s="84" t="s">
        <v>5604</v>
      </c>
      <c r="AH2892" s="84"/>
      <c r="AI2892" s="87" t="s">
        <v>5552</v>
      </c>
      <c r="AJ2892" s="84" t="b">
        <v>0</v>
      </c>
      <c r="AK2892" s="84">
        <v>43</v>
      </c>
      <c r="AL2892" s="87" t="s">
        <v>4992</v>
      </c>
      <c r="AM2892" s="84" t="s">
        <v>5682</v>
      </c>
      <c r="AN2892" s="84" t="b">
        <v>0</v>
      </c>
      <c r="AO2892" s="87" t="s">
        <v>4992</v>
      </c>
      <c r="AP2892" s="84" t="s">
        <v>179</v>
      </c>
      <c r="AQ2892" s="84">
        <v>0</v>
      </c>
      <c r="AR2892" s="84">
        <v>0</v>
      </c>
      <c r="AS2892" s="84"/>
      <c r="AT2892" s="84"/>
      <c r="AU2892" s="84"/>
      <c r="AV2892" s="84"/>
      <c r="AW2892" s="84"/>
      <c r="AX2892" s="84"/>
      <c r="AY2892" s="84"/>
      <c r="AZ2892" s="84"/>
    </row>
    <row r="2893" spans="1:52" x14ac:dyDescent="0.55000000000000004">
      <c r="A2893" s="69" t="s">
        <v>692</v>
      </c>
      <c r="B2893" s="69" t="s">
        <v>701</v>
      </c>
      <c r="C2893" s="70"/>
      <c r="D2893" s="71"/>
      <c r="E2893" s="72"/>
      <c r="F2893" s="73"/>
      <c r="G2893" s="70"/>
      <c r="H2893" s="74"/>
      <c r="I2893" s="75"/>
      <c r="J2893" s="75"/>
      <c r="K2893" s="36"/>
      <c r="L2893" s="82"/>
      <c r="M2893" s="82"/>
      <c r="N2893" s="77"/>
      <c r="O2893" s="84" t="s">
        <v>1270</v>
      </c>
      <c r="P2893" s="86">
        <v>43424.900335648148</v>
      </c>
      <c r="Q2893" s="84" t="s">
        <v>1313</v>
      </c>
      <c r="R2893" s="84"/>
      <c r="S2893" s="84"/>
      <c r="T2893" s="84"/>
      <c r="U2893" s="84"/>
      <c r="V2893" s="88" t="s">
        <v>3049</v>
      </c>
      <c r="W2893" s="86">
        <v>43424.900335648148</v>
      </c>
      <c r="X2893" s="88" t="s">
        <v>3855</v>
      </c>
      <c r="Y2893" s="84"/>
      <c r="Z2893" s="84"/>
      <c r="AA2893" s="87" t="s">
        <v>4985</v>
      </c>
      <c r="AB2893" s="84"/>
      <c r="AC2893" s="84" t="b">
        <v>0</v>
      </c>
      <c r="AD2893" s="84">
        <v>0</v>
      </c>
      <c r="AE2893" s="87" t="s">
        <v>5552</v>
      </c>
      <c r="AF2893" s="84" t="b">
        <v>0</v>
      </c>
      <c r="AG2893" s="84" t="s">
        <v>5604</v>
      </c>
      <c r="AH2893" s="84"/>
      <c r="AI2893" s="87" t="s">
        <v>5552</v>
      </c>
      <c r="AJ2893" s="84" t="b">
        <v>0</v>
      </c>
      <c r="AK2893" s="84">
        <v>43</v>
      </c>
      <c r="AL2893" s="87" t="s">
        <v>4992</v>
      </c>
      <c r="AM2893" s="84" t="s">
        <v>5682</v>
      </c>
      <c r="AN2893" s="84" t="b">
        <v>0</v>
      </c>
      <c r="AO2893" s="87" t="s">
        <v>4992</v>
      </c>
      <c r="AP2893" s="84" t="s">
        <v>179</v>
      </c>
      <c r="AQ2893" s="84">
        <v>0</v>
      </c>
      <c r="AR2893" s="84">
        <v>0</v>
      </c>
      <c r="AS2893" s="84"/>
      <c r="AT2893" s="84"/>
      <c r="AU2893" s="84"/>
      <c r="AV2893" s="84"/>
      <c r="AW2893" s="84"/>
      <c r="AX2893" s="84"/>
      <c r="AY2893" s="84"/>
      <c r="AZ2893" s="84"/>
    </row>
    <row r="2894" spans="1:52" x14ac:dyDescent="0.55000000000000004">
      <c r="A2894" s="69" t="s">
        <v>692</v>
      </c>
      <c r="B2894" s="69" t="s">
        <v>986</v>
      </c>
      <c r="C2894" s="70"/>
      <c r="D2894" s="71"/>
      <c r="E2894" s="72"/>
      <c r="F2894" s="73"/>
      <c r="G2894" s="70"/>
      <c r="H2894" s="74"/>
      <c r="I2894" s="75"/>
      <c r="J2894" s="75"/>
      <c r="K2894" s="36"/>
      <c r="L2894" s="82"/>
      <c r="M2894" s="82"/>
      <c r="N2894" s="77"/>
      <c r="O2894" s="84" t="s">
        <v>1270</v>
      </c>
      <c r="P2894" s="86">
        <v>43424.900335648148</v>
      </c>
      <c r="Q2894" s="84" t="s">
        <v>1313</v>
      </c>
      <c r="R2894" s="84"/>
      <c r="S2894" s="84"/>
      <c r="T2894" s="84"/>
      <c r="U2894" s="84"/>
      <c r="V2894" s="88" t="s">
        <v>3049</v>
      </c>
      <c r="W2894" s="86">
        <v>43424.900335648148</v>
      </c>
      <c r="X2894" s="88" t="s">
        <v>3855</v>
      </c>
      <c r="Y2894" s="84"/>
      <c r="Z2894" s="84"/>
      <c r="AA2894" s="87" t="s">
        <v>4985</v>
      </c>
      <c r="AB2894" s="84"/>
      <c r="AC2894" s="84" t="b">
        <v>0</v>
      </c>
      <c r="AD2894" s="84">
        <v>0</v>
      </c>
      <c r="AE2894" s="87" t="s">
        <v>5552</v>
      </c>
      <c r="AF2894" s="84" t="b">
        <v>0</v>
      </c>
      <c r="AG2894" s="84" t="s">
        <v>5604</v>
      </c>
      <c r="AH2894" s="84"/>
      <c r="AI2894" s="87" t="s">
        <v>5552</v>
      </c>
      <c r="AJ2894" s="84" t="b">
        <v>0</v>
      </c>
      <c r="AK2894" s="84">
        <v>43</v>
      </c>
      <c r="AL2894" s="87" t="s">
        <v>4992</v>
      </c>
      <c r="AM2894" s="84" t="s">
        <v>5682</v>
      </c>
      <c r="AN2894" s="84" t="b">
        <v>0</v>
      </c>
      <c r="AO2894" s="87" t="s">
        <v>4992</v>
      </c>
      <c r="AP2894" s="84" t="s">
        <v>179</v>
      </c>
      <c r="AQ2894" s="84">
        <v>0</v>
      </c>
      <c r="AR2894" s="84">
        <v>0</v>
      </c>
      <c r="AS2894" s="84"/>
      <c r="AT2894" s="84"/>
      <c r="AU2894" s="84"/>
      <c r="AV2894" s="84"/>
      <c r="AW2894" s="84"/>
      <c r="AX2894" s="84"/>
      <c r="AY2894" s="84"/>
      <c r="AZ2894" s="84"/>
    </row>
    <row r="2895" spans="1:52" x14ac:dyDescent="0.55000000000000004">
      <c r="A2895" s="69" t="s">
        <v>692</v>
      </c>
      <c r="B2895" s="69" t="s">
        <v>698</v>
      </c>
      <c r="C2895" s="70"/>
      <c r="D2895" s="71"/>
      <c r="E2895" s="72"/>
      <c r="F2895" s="73"/>
      <c r="G2895" s="70"/>
      <c r="H2895" s="74"/>
      <c r="I2895" s="75"/>
      <c r="J2895" s="75"/>
      <c r="K2895" s="36"/>
      <c r="L2895" s="82"/>
      <c r="M2895" s="82"/>
      <c r="N2895" s="77"/>
      <c r="O2895" s="84" t="s">
        <v>1270</v>
      </c>
      <c r="P2895" s="86">
        <v>43424.900335648148</v>
      </c>
      <c r="Q2895" s="84" t="s">
        <v>1313</v>
      </c>
      <c r="R2895" s="84"/>
      <c r="S2895" s="84"/>
      <c r="T2895" s="84"/>
      <c r="U2895" s="84"/>
      <c r="V2895" s="88" t="s">
        <v>3049</v>
      </c>
      <c r="W2895" s="86">
        <v>43424.900335648148</v>
      </c>
      <c r="X2895" s="88" t="s">
        <v>3855</v>
      </c>
      <c r="Y2895" s="84"/>
      <c r="Z2895" s="84"/>
      <c r="AA2895" s="87" t="s">
        <v>4985</v>
      </c>
      <c r="AB2895" s="84"/>
      <c r="AC2895" s="84" t="b">
        <v>0</v>
      </c>
      <c r="AD2895" s="84">
        <v>0</v>
      </c>
      <c r="AE2895" s="87" t="s">
        <v>5552</v>
      </c>
      <c r="AF2895" s="84" t="b">
        <v>0</v>
      </c>
      <c r="AG2895" s="84" t="s">
        <v>5604</v>
      </c>
      <c r="AH2895" s="84"/>
      <c r="AI2895" s="87" t="s">
        <v>5552</v>
      </c>
      <c r="AJ2895" s="84" t="b">
        <v>0</v>
      </c>
      <c r="AK2895" s="84">
        <v>43</v>
      </c>
      <c r="AL2895" s="87" t="s">
        <v>4992</v>
      </c>
      <c r="AM2895" s="84" t="s">
        <v>5682</v>
      </c>
      <c r="AN2895" s="84" t="b">
        <v>0</v>
      </c>
      <c r="AO2895" s="87" t="s">
        <v>4992</v>
      </c>
      <c r="AP2895" s="84" t="s">
        <v>179</v>
      </c>
      <c r="AQ2895" s="84">
        <v>0</v>
      </c>
      <c r="AR2895" s="84">
        <v>0</v>
      </c>
      <c r="AS2895" s="84"/>
      <c r="AT2895" s="84"/>
      <c r="AU2895" s="84"/>
      <c r="AV2895" s="84"/>
      <c r="AW2895" s="84"/>
      <c r="AX2895" s="84"/>
      <c r="AY2895" s="84"/>
      <c r="AZ2895" s="84"/>
    </row>
    <row r="2896" spans="1:52" x14ac:dyDescent="0.55000000000000004">
      <c r="A2896" s="69" t="s">
        <v>692</v>
      </c>
      <c r="B2896" s="69" t="s">
        <v>987</v>
      </c>
      <c r="C2896" s="70"/>
      <c r="D2896" s="71"/>
      <c r="E2896" s="72"/>
      <c r="F2896" s="73"/>
      <c r="G2896" s="70"/>
      <c r="H2896" s="74"/>
      <c r="I2896" s="75"/>
      <c r="J2896" s="75"/>
      <c r="K2896" s="36"/>
      <c r="L2896" s="82"/>
      <c r="M2896" s="82"/>
      <c r="N2896" s="77"/>
      <c r="O2896" s="84" t="s">
        <v>1270</v>
      </c>
      <c r="P2896" s="86">
        <v>43424.900335648148</v>
      </c>
      <c r="Q2896" s="84" t="s">
        <v>1313</v>
      </c>
      <c r="R2896" s="84"/>
      <c r="S2896" s="84"/>
      <c r="T2896" s="84"/>
      <c r="U2896" s="84"/>
      <c r="V2896" s="88" t="s">
        <v>3049</v>
      </c>
      <c r="W2896" s="86">
        <v>43424.900335648148</v>
      </c>
      <c r="X2896" s="88" t="s">
        <v>3855</v>
      </c>
      <c r="Y2896" s="84"/>
      <c r="Z2896" s="84"/>
      <c r="AA2896" s="87" t="s">
        <v>4985</v>
      </c>
      <c r="AB2896" s="84"/>
      <c r="AC2896" s="84" t="b">
        <v>0</v>
      </c>
      <c r="AD2896" s="84">
        <v>0</v>
      </c>
      <c r="AE2896" s="87" t="s">
        <v>5552</v>
      </c>
      <c r="AF2896" s="84" t="b">
        <v>0</v>
      </c>
      <c r="AG2896" s="84" t="s">
        <v>5604</v>
      </c>
      <c r="AH2896" s="84"/>
      <c r="AI2896" s="87" t="s">
        <v>5552</v>
      </c>
      <c r="AJ2896" s="84" t="b">
        <v>0</v>
      </c>
      <c r="AK2896" s="84">
        <v>43</v>
      </c>
      <c r="AL2896" s="87" t="s">
        <v>4992</v>
      </c>
      <c r="AM2896" s="84" t="s">
        <v>5682</v>
      </c>
      <c r="AN2896" s="84" t="b">
        <v>0</v>
      </c>
      <c r="AO2896" s="87" t="s">
        <v>4992</v>
      </c>
      <c r="AP2896" s="84" t="s">
        <v>179</v>
      </c>
      <c r="AQ2896" s="84">
        <v>0</v>
      </c>
      <c r="AR2896" s="84">
        <v>0</v>
      </c>
      <c r="AS2896" s="84"/>
      <c r="AT2896" s="84"/>
      <c r="AU2896" s="84"/>
      <c r="AV2896" s="84"/>
      <c r="AW2896" s="84"/>
      <c r="AX2896" s="84"/>
      <c r="AY2896" s="84"/>
      <c r="AZ2896" s="84"/>
    </row>
    <row r="2897" spans="1:52" x14ac:dyDescent="0.55000000000000004">
      <c r="A2897" s="69" t="s">
        <v>692</v>
      </c>
      <c r="B2897" s="69" t="s">
        <v>988</v>
      </c>
      <c r="C2897" s="70"/>
      <c r="D2897" s="71"/>
      <c r="E2897" s="72"/>
      <c r="F2897" s="73"/>
      <c r="G2897" s="70"/>
      <c r="H2897" s="74"/>
      <c r="I2897" s="75"/>
      <c r="J2897" s="75"/>
      <c r="K2897" s="36"/>
      <c r="L2897" s="82"/>
      <c r="M2897" s="82"/>
      <c r="N2897" s="77"/>
      <c r="O2897" s="84" t="s">
        <v>1270</v>
      </c>
      <c r="P2897" s="86">
        <v>43424.900335648148</v>
      </c>
      <c r="Q2897" s="84" t="s">
        <v>1313</v>
      </c>
      <c r="R2897" s="84"/>
      <c r="S2897" s="84"/>
      <c r="T2897" s="84"/>
      <c r="U2897" s="84"/>
      <c r="V2897" s="88" t="s">
        <v>3049</v>
      </c>
      <c r="W2897" s="86">
        <v>43424.900335648148</v>
      </c>
      <c r="X2897" s="88" t="s">
        <v>3855</v>
      </c>
      <c r="Y2897" s="84"/>
      <c r="Z2897" s="84"/>
      <c r="AA2897" s="87" t="s">
        <v>4985</v>
      </c>
      <c r="AB2897" s="84"/>
      <c r="AC2897" s="84" t="b">
        <v>0</v>
      </c>
      <c r="AD2897" s="84">
        <v>0</v>
      </c>
      <c r="AE2897" s="87" t="s">
        <v>5552</v>
      </c>
      <c r="AF2897" s="84" t="b">
        <v>0</v>
      </c>
      <c r="AG2897" s="84" t="s">
        <v>5604</v>
      </c>
      <c r="AH2897" s="84"/>
      <c r="AI2897" s="87" t="s">
        <v>5552</v>
      </c>
      <c r="AJ2897" s="84" t="b">
        <v>0</v>
      </c>
      <c r="AK2897" s="84">
        <v>43</v>
      </c>
      <c r="AL2897" s="87" t="s">
        <v>4992</v>
      </c>
      <c r="AM2897" s="84" t="s">
        <v>5682</v>
      </c>
      <c r="AN2897" s="84" t="b">
        <v>0</v>
      </c>
      <c r="AO2897" s="87" t="s">
        <v>4992</v>
      </c>
      <c r="AP2897" s="84" t="s">
        <v>179</v>
      </c>
      <c r="AQ2897" s="84">
        <v>0</v>
      </c>
      <c r="AR2897" s="84">
        <v>0</v>
      </c>
      <c r="AS2897" s="84"/>
      <c r="AT2897" s="84"/>
      <c r="AU2897" s="84"/>
      <c r="AV2897" s="84"/>
      <c r="AW2897" s="84"/>
      <c r="AX2897" s="84"/>
      <c r="AY2897" s="84"/>
      <c r="AZ2897" s="84"/>
    </row>
    <row r="2898" spans="1:52" x14ac:dyDescent="0.55000000000000004">
      <c r="A2898" s="69" t="s">
        <v>692</v>
      </c>
      <c r="B2898" s="69" t="s">
        <v>989</v>
      </c>
      <c r="C2898" s="70"/>
      <c r="D2898" s="71"/>
      <c r="E2898" s="72"/>
      <c r="F2898" s="73"/>
      <c r="G2898" s="70"/>
      <c r="H2898" s="74"/>
      <c r="I2898" s="75"/>
      <c r="J2898" s="75"/>
      <c r="K2898" s="36"/>
      <c r="L2898" s="82"/>
      <c r="M2898" s="82"/>
      <c r="N2898" s="77"/>
      <c r="O2898" s="84" t="s">
        <v>1270</v>
      </c>
      <c r="P2898" s="86">
        <v>43424.900335648148</v>
      </c>
      <c r="Q2898" s="84" t="s">
        <v>1313</v>
      </c>
      <c r="R2898" s="84"/>
      <c r="S2898" s="84"/>
      <c r="T2898" s="84"/>
      <c r="U2898" s="84"/>
      <c r="V2898" s="88" t="s">
        <v>3049</v>
      </c>
      <c r="W2898" s="86">
        <v>43424.900335648148</v>
      </c>
      <c r="X2898" s="88" t="s">
        <v>3855</v>
      </c>
      <c r="Y2898" s="84"/>
      <c r="Z2898" s="84"/>
      <c r="AA2898" s="87" t="s">
        <v>4985</v>
      </c>
      <c r="AB2898" s="84"/>
      <c r="AC2898" s="84" t="b">
        <v>0</v>
      </c>
      <c r="AD2898" s="84">
        <v>0</v>
      </c>
      <c r="AE2898" s="87" t="s">
        <v>5552</v>
      </c>
      <c r="AF2898" s="84" t="b">
        <v>0</v>
      </c>
      <c r="AG2898" s="84" t="s">
        <v>5604</v>
      </c>
      <c r="AH2898" s="84"/>
      <c r="AI2898" s="87" t="s">
        <v>5552</v>
      </c>
      <c r="AJ2898" s="84" t="b">
        <v>0</v>
      </c>
      <c r="AK2898" s="84">
        <v>43</v>
      </c>
      <c r="AL2898" s="87" t="s">
        <v>4992</v>
      </c>
      <c r="AM2898" s="84" t="s">
        <v>5682</v>
      </c>
      <c r="AN2898" s="84" t="b">
        <v>0</v>
      </c>
      <c r="AO2898" s="87" t="s">
        <v>4992</v>
      </c>
      <c r="AP2898" s="84" t="s">
        <v>179</v>
      </c>
      <c r="AQ2898" s="84">
        <v>0</v>
      </c>
      <c r="AR2898" s="84">
        <v>0</v>
      </c>
      <c r="AS2898" s="84"/>
      <c r="AT2898" s="84"/>
      <c r="AU2898" s="84"/>
      <c r="AV2898" s="84"/>
      <c r="AW2898" s="84"/>
      <c r="AX2898" s="84"/>
      <c r="AY2898" s="84"/>
      <c r="AZ2898" s="84"/>
    </row>
    <row r="2899" spans="1:52" x14ac:dyDescent="0.55000000000000004">
      <c r="A2899" s="69" t="s">
        <v>692</v>
      </c>
      <c r="B2899" s="69" t="s">
        <v>990</v>
      </c>
      <c r="C2899" s="70"/>
      <c r="D2899" s="71"/>
      <c r="E2899" s="72"/>
      <c r="F2899" s="73"/>
      <c r="G2899" s="70"/>
      <c r="H2899" s="74"/>
      <c r="I2899" s="75"/>
      <c r="J2899" s="75"/>
      <c r="K2899" s="36"/>
      <c r="L2899" s="82"/>
      <c r="M2899" s="82"/>
      <c r="N2899" s="77"/>
      <c r="O2899" s="84" t="s">
        <v>1270</v>
      </c>
      <c r="P2899" s="86">
        <v>43424.900335648148</v>
      </c>
      <c r="Q2899" s="84" t="s">
        <v>1313</v>
      </c>
      <c r="R2899" s="84"/>
      <c r="S2899" s="84"/>
      <c r="T2899" s="84"/>
      <c r="U2899" s="84"/>
      <c r="V2899" s="88" t="s">
        <v>3049</v>
      </c>
      <c r="W2899" s="86">
        <v>43424.900335648148</v>
      </c>
      <c r="X2899" s="88" t="s">
        <v>3855</v>
      </c>
      <c r="Y2899" s="84"/>
      <c r="Z2899" s="84"/>
      <c r="AA2899" s="87" t="s">
        <v>4985</v>
      </c>
      <c r="AB2899" s="84"/>
      <c r="AC2899" s="84" t="b">
        <v>0</v>
      </c>
      <c r="AD2899" s="84">
        <v>0</v>
      </c>
      <c r="AE2899" s="87" t="s">
        <v>5552</v>
      </c>
      <c r="AF2899" s="84" t="b">
        <v>0</v>
      </c>
      <c r="AG2899" s="84" t="s">
        <v>5604</v>
      </c>
      <c r="AH2899" s="84"/>
      <c r="AI2899" s="87" t="s">
        <v>5552</v>
      </c>
      <c r="AJ2899" s="84" t="b">
        <v>0</v>
      </c>
      <c r="AK2899" s="84">
        <v>43</v>
      </c>
      <c r="AL2899" s="87" t="s">
        <v>4992</v>
      </c>
      <c r="AM2899" s="84" t="s">
        <v>5682</v>
      </c>
      <c r="AN2899" s="84" t="b">
        <v>0</v>
      </c>
      <c r="AO2899" s="87" t="s">
        <v>4992</v>
      </c>
      <c r="AP2899" s="84" t="s">
        <v>179</v>
      </c>
      <c r="AQ2899" s="84">
        <v>0</v>
      </c>
      <c r="AR2899" s="84">
        <v>0</v>
      </c>
      <c r="AS2899" s="84"/>
      <c r="AT2899" s="84"/>
      <c r="AU2899" s="84"/>
      <c r="AV2899" s="84"/>
      <c r="AW2899" s="84"/>
      <c r="AX2899" s="84"/>
      <c r="AY2899" s="84"/>
      <c r="AZ2899" s="84"/>
    </row>
    <row r="2900" spans="1:52" x14ac:dyDescent="0.55000000000000004">
      <c r="A2900" s="69" t="s">
        <v>692</v>
      </c>
      <c r="B2900" s="69" t="s">
        <v>991</v>
      </c>
      <c r="C2900" s="70"/>
      <c r="D2900" s="71"/>
      <c r="E2900" s="72"/>
      <c r="F2900" s="73"/>
      <c r="G2900" s="70"/>
      <c r="H2900" s="74"/>
      <c r="I2900" s="75"/>
      <c r="J2900" s="75"/>
      <c r="K2900" s="36"/>
      <c r="L2900" s="82"/>
      <c r="M2900" s="82"/>
      <c r="N2900" s="77"/>
      <c r="O2900" s="84" t="s">
        <v>1270</v>
      </c>
      <c r="P2900" s="86">
        <v>43424.900335648148</v>
      </c>
      <c r="Q2900" s="84" t="s">
        <v>1313</v>
      </c>
      <c r="R2900" s="84"/>
      <c r="S2900" s="84"/>
      <c r="T2900" s="84"/>
      <c r="U2900" s="84"/>
      <c r="V2900" s="88" t="s">
        <v>3049</v>
      </c>
      <c r="W2900" s="86">
        <v>43424.900335648148</v>
      </c>
      <c r="X2900" s="88" t="s">
        <v>3855</v>
      </c>
      <c r="Y2900" s="84"/>
      <c r="Z2900" s="84"/>
      <c r="AA2900" s="87" t="s">
        <v>4985</v>
      </c>
      <c r="AB2900" s="84"/>
      <c r="AC2900" s="84" t="b">
        <v>0</v>
      </c>
      <c r="AD2900" s="84">
        <v>0</v>
      </c>
      <c r="AE2900" s="87" t="s">
        <v>5552</v>
      </c>
      <c r="AF2900" s="84" t="b">
        <v>0</v>
      </c>
      <c r="AG2900" s="84" t="s">
        <v>5604</v>
      </c>
      <c r="AH2900" s="84"/>
      <c r="AI2900" s="87" t="s">
        <v>5552</v>
      </c>
      <c r="AJ2900" s="84" t="b">
        <v>0</v>
      </c>
      <c r="AK2900" s="84">
        <v>43</v>
      </c>
      <c r="AL2900" s="87" t="s">
        <v>4992</v>
      </c>
      <c r="AM2900" s="84" t="s">
        <v>5682</v>
      </c>
      <c r="AN2900" s="84" t="b">
        <v>0</v>
      </c>
      <c r="AO2900" s="87" t="s">
        <v>4992</v>
      </c>
      <c r="AP2900" s="84" t="s">
        <v>179</v>
      </c>
      <c r="AQ2900" s="84">
        <v>0</v>
      </c>
      <c r="AR2900" s="84">
        <v>0</v>
      </c>
      <c r="AS2900" s="84"/>
      <c r="AT2900" s="84"/>
      <c r="AU2900" s="84"/>
      <c r="AV2900" s="84"/>
      <c r="AW2900" s="84"/>
      <c r="AX2900" s="84"/>
      <c r="AY2900" s="84"/>
      <c r="AZ2900" s="84"/>
    </row>
    <row r="2901" spans="1:52" x14ac:dyDescent="0.55000000000000004">
      <c r="A2901" s="69" t="s">
        <v>692</v>
      </c>
      <c r="B2901" s="69" t="s">
        <v>992</v>
      </c>
      <c r="C2901" s="70"/>
      <c r="D2901" s="71"/>
      <c r="E2901" s="72"/>
      <c r="F2901" s="73"/>
      <c r="G2901" s="70"/>
      <c r="H2901" s="74"/>
      <c r="I2901" s="75"/>
      <c r="J2901" s="75"/>
      <c r="K2901" s="36"/>
      <c r="L2901" s="82"/>
      <c r="M2901" s="82"/>
      <c r="N2901" s="77"/>
      <c r="O2901" s="84" t="s">
        <v>1270</v>
      </c>
      <c r="P2901" s="86">
        <v>43424.900335648148</v>
      </c>
      <c r="Q2901" s="84" t="s">
        <v>1313</v>
      </c>
      <c r="R2901" s="84"/>
      <c r="S2901" s="84"/>
      <c r="T2901" s="84"/>
      <c r="U2901" s="84"/>
      <c r="V2901" s="88" t="s">
        <v>3049</v>
      </c>
      <c r="W2901" s="86">
        <v>43424.900335648148</v>
      </c>
      <c r="X2901" s="88" t="s">
        <v>3855</v>
      </c>
      <c r="Y2901" s="84"/>
      <c r="Z2901" s="84"/>
      <c r="AA2901" s="87" t="s">
        <v>4985</v>
      </c>
      <c r="AB2901" s="84"/>
      <c r="AC2901" s="84" t="b">
        <v>0</v>
      </c>
      <c r="AD2901" s="84">
        <v>0</v>
      </c>
      <c r="AE2901" s="87" t="s">
        <v>5552</v>
      </c>
      <c r="AF2901" s="84" t="b">
        <v>0</v>
      </c>
      <c r="AG2901" s="84" t="s">
        <v>5604</v>
      </c>
      <c r="AH2901" s="84"/>
      <c r="AI2901" s="87" t="s">
        <v>5552</v>
      </c>
      <c r="AJ2901" s="84" t="b">
        <v>0</v>
      </c>
      <c r="AK2901" s="84">
        <v>43</v>
      </c>
      <c r="AL2901" s="87" t="s">
        <v>4992</v>
      </c>
      <c r="AM2901" s="84" t="s">
        <v>5682</v>
      </c>
      <c r="AN2901" s="84" t="b">
        <v>0</v>
      </c>
      <c r="AO2901" s="87" t="s">
        <v>4992</v>
      </c>
      <c r="AP2901" s="84" t="s">
        <v>179</v>
      </c>
      <c r="AQ2901" s="84">
        <v>0</v>
      </c>
      <c r="AR2901" s="84">
        <v>0</v>
      </c>
      <c r="AS2901" s="84"/>
      <c r="AT2901" s="84"/>
      <c r="AU2901" s="84"/>
      <c r="AV2901" s="84"/>
      <c r="AW2901" s="84"/>
      <c r="AX2901" s="84"/>
      <c r="AY2901" s="84"/>
      <c r="AZ2901" s="84"/>
    </row>
    <row r="2902" spans="1:52" x14ac:dyDescent="0.55000000000000004">
      <c r="A2902" s="69" t="s">
        <v>692</v>
      </c>
      <c r="B2902" s="69" t="s">
        <v>993</v>
      </c>
      <c r="C2902" s="70"/>
      <c r="D2902" s="71"/>
      <c r="E2902" s="72"/>
      <c r="F2902" s="73"/>
      <c r="G2902" s="70"/>
      <c r="H2902" s="74"/>
      <c r="I2902" s="75"/>
      <c r="J2902" s="75"/>
      <c r="K2902" s="36"/>
      <c r="L2902" s="82"/>
      <c r="M2902" s="82"/>
      <c r="N2902" s="77"/>
      <c r="O2902" s="84" t="s">
        <v>1270</v>
      </c>
      <c r="P2902" s="86">
        <v>43424.900335648148</v>
      </c>
      <c r="Q2902" s="84" t="s">
        <v>1313</v>
      </c>
      <c r="R2902" s="84"/>
      <c r="S2902" s="84"/>
      <c r="T2902" s="84"/>
      <c r="U2902" s="84"/>
      <c r="V2902" s="88" t="s">
        <v>3049</v>
      </c>
      <c r="W2902" s="86">
        <v>43424.900335648148</v>
      </c>
      <c r="X2902" s="88" t="s">
        <v>3855</v>
      </c>
      <c r="Y2902" s="84"/>
      <c r="Z2902" s="84"/>
      <c r="AA2902" s="87" t="s">
        <v>4985</v>
      </c>
      <c r="AB2902" s="84"/>
      <c r="AC2902" s="84" t="b">
        <v>0</v>
      </c>
      <c r="AD2902" s="84">
        <v>0</v>
      </c>
      <c r="AE2902" s="87" t="s">
        <v>5552</v>
      </c>
      <c r="AF2902" s="84" t="b">
        <v>0</v>
      </c>
      <c r="AG2902" s="84" t="s">
        <v>5604</v>
      </c>
      <c r="AH2902" s="84"/>
      <c r="AI2902" s="87" t="s">
        <v>5552</v>
      </c>
      <c r="AJ2902" s="84" t="b">
        <v>0</v>
      </c>
      <c r="AK2902" s="84">
        <v>43</v>
      </c>
      <c r="AL2902" s="87" t="s">
        <v>4992</v>
      </c>
      <c r="AM2902" s="84" t="s">
        <v>5682</v>
      </c>
      <c r="AN2902" s="84" t="b">
        <v>0</v>
      </c>
      <c r="AO2902" s="87" t="s">
        <v>4992</v>
      </c>
      <c r="AP2902" s="84" t="s">
        <v>179</v>
      </c>
      <c r="AQ2902" s="84">
        <v>0</v>
      </c>
      <c r="AR2902" s="84">
        <v>0</v>
      </c>
      <c r="AS2902" s="84"/>
      <c r="AT2902" s="84"/>
      <c r="AU2902" s="84"/>
      <c r="AV2902" s="84"/>
      <c r="AW2902" s="84"/>
      <c r="AX2902" s="84"/>
      <c r="AY2902" s="84"/>
      <c r="AZ2902" s="84"/>
    </row>
    <row r="2903" spans="1:52" x14ac:dyDescent="0.55000000000000004">
      <c r="A2903" s="69" t="s">
        <v>692</v>
      </c>
      <c r="B2903" s="69" t="s">
        <v>994</v>
      </c>
      <c r="C2903" s="70"/>
      <c r="D2903" s="71"/>
      <c r="E2903" s="72"/>
      <c r="F2903" s="73"/>
      <c r="G2903" s="70"/>
      <c r="H2903" s="74"/>
      <c r="I2903" s="75"/>
      <c r="J2903" s="75"/>
      <c r="K2903" s="36"/>
      <c r="L2903" s="82"/>
      <c r="M2903" s="82"/>
      <c r="N2903" s="77"/>
      <c r="O2903" s="84" t="s">
        <v>1270</v>
      </c>
      <c r="P2903" s="86">
        <v>43424.900335648148</v>
      </c>
      <c r="Q2903" s="84" t="s">
        <v>1313</v>
      </c>
      <c r="R2903" s="84"/>
      <c r="S2903" s="84"/>
      <c r="T2903" s="84"/>
      <c r="U2903" s="84"/>
      <c r="V2903" s="88" t="s">
        <v>3049</v>
      </c>
      <c r="W2903" s="86">
        <v>43424.900335648148</v>
      </c>
      <c r="X2903" s="88" t="s">
        <v>3855</v>
      </c>
      <c r="Y2903" s="84"/>
      <c r="Z2903" s="84"/>
      <c r="AA2903" s="87" t="s">
        <v>4985</v>
      </c>
      <c r="AB2903" s="84"/>
      <c r="AC2903" s="84" t="b">
        <v>0</v>
      </c>
      <c r="AD2903" s="84">
        <v>0</v>
      </c>
      <c r="AE2903" s="87" t="s">
        <v>5552</v>
      </c>
      <c r="AF2903" s="84" t="b">
        <v>0</v>
      </c>
      <c r="AG2903" s="84" t="s">
        <v>5604</v>
      </c>
      <c r="AH2903" s="84"/>
      <c r="AI2903" s="87" t="s">
        <v>5552</v>
      </c>
      <c r="AJ2903" s="84" t="b">
        <v>0</v>
      </c>
      <c r="AK2903" s="84">
        <v>43</v>
      </c>
      <c r="AL2903" s="87" t="s">
        <v>4992</v>
      </c>
      <c r="AM2903" s="84" t="s">
        <v>5682</v>
      </c>
      <c r="AN2903" s="84" t="b">
        <v>0</v>
      </c>
      <c r="AO2903" s="87" t="s">
        <v>4992</v>
      </c>
      <c r="AP2903" s="84" t="s">
        <v>179</v>
      </c>
      <c r="AQ2903" s="84">
        <v>0</v>
      </c>
      <c r="AR2903" s="84">
        <v>0</v>
      </c>
      <c r="AS2903" s="84"/>
      <c r="AT2903" s="84"/>
      <c r="AU2903" s="84"/>
      <c r="AV2903" s="84"/>
      <c r="AW2903" s="84"/>
      <c r="AX2903" s="84"/>
      <c r="AY2903" s="84"/>
      <c r="AZ2903" s="84"/>
    </row>
    <row r="2904" spans="1:52" x14ac:dyDescent="0.55000000000000004">
      <c r="A2904" s="69" t="s">
        <v>692</v>
      </c>
      <c r="B2904" s="69" t="s">
        <v>694</v>
      </c>
      <c r="C2904" s="70"/>
      <c r="D2904" s="71"/>
      <c r="E2904" s="72"/>
      <c r="F2904" s="73"/>
      <c r="G2904" s="70"/>
      <c r="H2904" s="74"/>
      <c r="I2904" s="75"/>
      <c r="J2904" s="75"/>
      <c r="K2904" s="36"/>
      <c r="L2904" s="82"/>
      <c r="M2904" s="82"/>
      <c r="N2904" s="77"/>
      <c r="O2904" s="84" t="s">
        <v>1270</v>
      </c>
      <c r="P2904" s="86">
        <v>43424.900335648148</v>
      </c>
      <c r="Q2904" s="84" t="s">
        <v>1313</v>
      </c>
      <c r="R2904" s="84"/>
      <c r="S2904" s="84"/>
      <c r="T2904" s="84"/>
      <c r="U2904" s="84"/>
      <c r="V2904" s="88" t="s">
        <v>3049</v>
      </c>
      <c r="W2904" s="86">
        <v>43424.900335648148</v>
      </c>
      <c r="X2904" s="88" t="s">
        <v>3855</v>
      </c>
      <c r="Y2904" s="84"/>
      <c r="Z2904" s="84"/>
      <c r="AA2904" s="87" t="s">
        <v>4985</v>
      </c>
      <c r="AB2904" s="84"/>
      <c r="AC2904" s="84" t="b">
        <v>0</v>
      </c>
      <c r="AD2904" s="84">
        <v>0</v>
      </c>
      <c r="AE2904" s="87" t="s">
        <v>5552</v>
      </c>
      <c r="AF2904" s="84" t="b">
        <v>0</v>
      </c>
      <c r="AG2904" s="84" t="s">
        <v>5604</v>
      </c>
      <c r="AH2904" s="84"/>
      <c r="AI2904" s="87" t="s">
        <v>5552</v>
      </c>
      <c r="AJ2904" s="84" t="b">
        <v>0</v>
      </c>
      <c r="AK2904" s="84">
        <v>43</v>
      </c>
      <c r="AL2904" s="87" t="s">
        <v>4992</v>
      </c>
      <c r="AM2904" s="84" t="s">
        <v>5682</v>
      </c>
      <c r="AN2904" s="84" t="b">
        <v>0</v>
      </c>
      <c r="AO2904" s="87" t="s">
        <v>4992</v>
      </c>
      <c r="AP2904" s="84" t="s">
        <v>179</v>
      </c>
      <c r="AQ2904" s="84">
        <v>0</v>
      </c>
      <c r="AR2904" s="84">
        <v>0</v>
      </c>
      <c r="AS2904" s="84"/>
      <c r="AT2904" s="84"/>
      <c r="AU2904" s="84"/>
      <c r="AV2904" s="84"/>
      <c r="AW2904" s="84"/>
      <c r="AX2904" s="84"/>
      <c r="AY2904" s="84"/>
      <c r="AZ2904" s="84"/>
    </row>
    <row r="2905" spans="1:52" x14ac:dyDescent="0.55000000000000004">
      <c r="A2905" s="69" t="s">
        <v>692</v>
      </c>
      <c r="B2905" s="69" t="s">
        <v>695</v>
      </c>
      <c r="C2905" s="70"/>
      <c r="D2905" s="71"/>
      <c r="E2905" s="72"/>
      <c r="F2905" s="73"/>
      <c r="G2905" s="70"/>
      <c r="H2905" s="74"/>
      <c r="I2905" s="75"/>
      <c r="J2905" s="75"/>
      <c r="K2905" s="36"/>
      <c r="L2905" s="82"/>
      <c r="M2905" s="82"/>
      <c r="N2905" s="77"/>
      <c r="O2905" s="84" t="s">
        <v>1270</v>
      </c>
      <c r="P2905" s="86">
        <v>43424.900335648148</v>
      </c>
      <c r="Q2905" s="84" t="s">
        <v>1313</v>
      </c>
      <c r="R2905" s="84"/>
      <c r="S2905" s="84"/>
      <c r="T2905" s="84"/>
      <c r="U2905" s="84"/>
      <c r="V2905" s="88" t="s">
        <v>3049</v>
      </c>
      <c r="W2905" s="86">
        <v>43424.900335648148</v>
      </c>
      <c r="X2905" s="88" t="s">
        <v>3855</v>
      </c>
      <c r="Y2905" s="84"/>
      <c r="Z2905" s="84"/>
      <c r="AA2905" s="87" t="s">
        <v>4985</v>
      </c>
      <c r="AB2905" s="84"/>
      <c r="AC2905" s="84" t="b">
        <v>0</v>
      </c>
      <c r="AD2905" s="84">
        <v>0</v>
      </c>
      <c r="AE2905" s="87" t="s">
        <v>5552</v>
      </c>
      <c r="AF2905" s="84" t="b">
        <v>0</v>
      </c>
      <c r="AG2905" s="84" t="s">
        <v>5604</v>
      </c>
      <c r="AH2905" s="84"/>
      <c r="AI2905" s="87" t="s">
        <v>5552</v>
      </c>
      <c r="AJ2905" s="84" t="b">
        <v>0</v>
      </c>
      <c r="AK2905" s="84">
        <v>43</v>
      </c>
      <c r="AL2905" s="87" t="s">
        <v>4992</v>
      </c>
      <c r="AM2905" s="84" t="s">
        <v>5682</v>
      </c>
      <c r="AN2905" s="84" t="b">
        <v>0</v>
      </c>
      <c r="AO2905" s="87" t="s">
        <v>4992</v>
      </c>
      <c r="AP2905" s="84" t="s">
        <v>179</v>
      </c>
      <c r="AQ2905" s="84">
        <v>0</v>
      </c>
      <c r="AR2905" s="84">
        <v>0</v>
      </c>
      <c r="AS2905" s="84"/>
      <c r="AT2905" s="84"/>
      <c r="AU2905" s="84"/>
      <c r="AV2905" s="84"/>
      <c r="AW2905" s="84"/>
      <c r="AX2905" s="84"/>
      <c r="AY2905" s="84"/>
      <c r="AZ2905" s="84"/>
    </row>
    <row r="2906" spans="1:52" x14ac:dyDescent="0.55000000000000004">
      <c r="A2906" s="69" t="s">
        <v>692</v>
      </c>
      <c r="B2906" s="69" t="s">
        <v>995</v>
      </c>
      <c r="C2906" s="70"/>
      <c r="D2906" s="71"/>
      <c r="E2906" s="72"/>
      <c r="F2906" s="73"/>
      <c r="G2906" s="70"/>
      <c r="H2906" s="74"/>
      <c r="I2906" s="75"/>
      <c r="J2906" s="75"/>
      <c r="K2906" s="36"/>
      <c r="L2906" s="82"/>
      <c r="M2906" s="82"/>
      <c r="N2906" s="77"/>
      <c r="O2906" s="84" t="s">
        <v>1270</v>
      </c>
      <c r="P2906" s="86">
        <v>43424.900335648148</v>
      </c>
      <c r="Q2906" s="84" t="s">
        <v>1313</v>
      </c>
      <c r="R2906" s="84"/>
      <c r="S2906" s="84"/>
      <c r="T2906" s="84"/>
      <c r="U2906" s="84"/>
      <c r="V2906" s="88" t="s">
        <v>3049</v>
      </c>
      <c r="W2906" s="86">
        <v>43424.900335648148</v>
      </c>
      <c r="X2906" s="88" t="s">
        <v>3855</v>
      </c>
      <c r="Y2906" s="84"/>
      <c r="Z2906" s="84"/>
      <c r="AA2906" s="87" t="s">
        <v>4985</v>
      </c>
      <c r="AB2906" s="84"/>
      <c r="AC2906" s="84" t="b">
        <v>0</v>
      </c>
      <c r="AD2906" s="84">
        <v>0</v>
      </c>
      <c r="AE2906" s="87" t="s">
        <v>5552</v>
      </c>
      <c r="AF2906" s="84" t="b">
        <v>0</v>
      </c>
      <c r="AG2906" s="84" t="s">
        <v>5604</v>
      </c>
      <c r="AH2906" s="84"/>
      <c r="AI2906" s="87" t="s">
        <v>5552</v>
      </c>
      <c r="AJ2906" s="84" t="b">
        <v>0</v>
      </c>
      <c r="AK2906" s="84">
        <v>43</v>
      </c>
      <c r="AL2906" s="87" t="s">
        <v>4992</v>
      </c>
      <c r="AM2906" s="84" t="s">
        <v>5682</v>
      </c>
      <c r="AN2906" s="84" t="b">
        <v>0</v>
      </c>
      <c r="AO2906" s="87" t="s">
        <v>4992</v>
      </c>
      <c r="AP2906" s="84" t="s">
        <v>179</v>
      </c>
      <c r="AQ2906" s="84">
        <v>0</v>
      </c>
      <c r="AR2906" s="84">
        <v>0</v>
      </c>
      <c r="AS2906" s="84"/>
      <c r="AT2906" s="84"/>
      <c r="AU2906" s="84"/>
      <c r="AV2906" s="84"/>
      <c r="AW2906" s="84"/>
      <c r="AX2906" s="84"/>
      <c r="AY2906" s="84"/>
      <c r="AZ2906" s="84"/>
    </row>
    <row r="2907" spans="1:52" x14ac:dyDescent="0.55000000000000004">
      <c r="A2907" s="69" t="s">
        <v>692</v>
      </c>
      <c r="B2907" s="69" t="s">
        <v>996</v>
      </c>
      <c r="C2907" s="70"/>
      <c r="D2907" s="71"/>
      <c r="E2907" s="72"/>
      <c r="F2907" s="73"/>
      <c r="G2907" s="70"/>
      <c r="H2907" s="74"/>
      <c r="I2907" s="75"/>
      <c r="J2907" s="75"/>
      <c r="K2907" s="36"/>
      <c r="L2907" s="82"/>
      <c r="M2907" s="82"/>
      <c r="N2907" s="77"/>
      <c r="O2907" s="84" t="s">
        <v>1270</v>
      </c>
      <c r="P2907" s="86">
        <v>43424.900335648148</v>
      </c>
      <c r="Q2907" s="84" t="s">
        <v>1313</v>
      </c>
      <c r="R2907" s="84"/>
      <c r="S2907" s="84"/>
      <c r="T2907" s="84"/>
      <c r="U2907" s="84"/>
      <c r="V2907" s="88" t="s">
        <v>3049</v>
      </c>
      <c r="W2907" s="86">
        <v>43424.900335648148</v>
      </c>
      <c r="X2907" s="88" t="s">
        <v>3855</v>
      </c>
      <c r="Y2907" s="84"/>
      <c r="Z2907" s="84"/>
      <c r="AA2907" s="87" t="s">
        <v>4985</v>
      </c>
      <c r="AB2907" s="84"/>
      <c r="AC2907" s="84" t="b">
        <v>0</v>
      </c>
      <c r="AD2907" s="84">
        <v>0</v>
      </c>
      <c r="AE2907" s="87" t="s">
        <v>5552</v>
      </c>
      <c r="AF2907" s="84" t="b">
        <v>0</v>
      </c>
      <c r="AG2907" s="84" t="s">
        <v>5604</v>
      </c>
      <c r="AH2907" s="84"/>
      <c r="AI2907" s="87" t="s">
        <v>5552</v>
      </c>
      <c r="AJ2907" s="84" t="b">
        <v>0</v>
      </c>
      <c r="AK2907" s="84">
        <v>43</v>
      </c>
      <c r="AL2907" s="87" t="s">
        <v>4992</v>
      </c>
      <c r="AM2907" s="84" t="s">
        <v>5682</v>
      </c>
      <c r="AN2907" s="84" t="b">
        <v>0</v>
      </c>
      <c r="AO2907" s="87" t="s">
        <v>4992</v>
      </c>
      <c r="AP2907" s="84" t="s">
        <v>179</v>
      </c>
      <c r="AQ2907" s="84">
        <v>0</v>
      </c>
      <c r="AR2907" s="84">
        <v>0</v>
      </c>
      <c r="AS2907" s="84"/>
      <c r="AT2907" s="84"/>
      <c r="AU2907" s="84"/>
      <c r="AV2907" s="84"/>
      <c r="AW2907" s="84"/>
      <c r="AX2907" s="84"/>
      <c r="AY2907" s="84"/>
      <c r="AZ2907" s="84"/>
    </row>
    <row r="2908" spans="1:52" x14ac:dyDescent="0.55000000000000004">
      <c r="A2908" s="69" t="s">
        <v>692</v>
      </c>
      <c r="B2908" s="69" t="s">
        <v>997</v>
      </c>
      <c r="C2908" s="70"/>
      <c r="D2908" s="71"/>
      <c r="E2908" s="72"/>
      <c r="F2908" s="73"/>
      <c r="G2908" s="70"/>
      <c r="H2908" s="74"/>
      <c r="I2908" s="75"/>
      <c r="J2908" s="75"/>
      <c r="K2908" s="36"/>
      <c r="L2908" s="82"/>
      <c r="M2908" s="82"/>
      <c r="N2908" s="77"/>
      <c r="O2908" s="84" t="s">
        <v>1270</v>
      </c>
      <c r="P2908" s="86">
        <v>43424.900335648148</v>
      </c>
      <c r="Q2908" s="84" t="s">
        <v>1313</v>
      </c>
      <c r="R2908" s="84"/>
      <c r="S2908" s="84"/>
      <c r="T2908" s="84"/>
      <c r="U2908" s="84"/>
      <c r="V2908" s="88" t="s">
        <v>3049</v>
      </c>
      <c r="W2908" s="86">
        <v>43424.900335648148</v>
      </c>
      <c r="X2908" s="88" t="s">
        <v>3855</v>
      </c>
      <c r="Y2908" s="84"/>
      <c r="Z2908" s="84"/>
      <c r="AA2908" s="87" t="s">
        <v>4985</v>
      </c>
      <c r="AB2908" s="84"/>
      <c r="AC2908" s="84" t="b">
        <v>0</v>
      </c>
      <c r="AD2908" s="84">
        <v>0</v>
      </c>
      <c r="AE2908" s="87" t="s">
        <v>5552</v>
      </c>
      <c r="AF2908" s="84" t="b">
        <v>0</v>
      </c>
      <c r="AG2908" s="84" t="s">
        <v>5604</v>
      </c>
      <c r="AH2908" s="84"/>
      <c r="AI2908" s="87" t="s">
        <v>5552</v>
      </c>
      <c r="AJ2908" s="84" t="b">
        <v>0</v>
      </c>
      <c r="AK2908" s="84">
        <v>43</v>
      </c>
      <c r="AL2908" s="87" t="s">
        <v>4992</v>
      </c>
      <c r="AM2908" s="84" t="s">
        <v>5682</v>
      </c>
      <c r="AN2908" s="84" t="b">
        <v>0</v>
      </c>
      <c r="AO2908" s="87" t="s">
        <v>4992</v>
      </c>
      <c r="AP2908" s="84" t="s">
        <v>179</v>
      </c>
      <c r="AQ2908" s="84">
        <v>0</v>
      </c>
      <c r="AR2908" s="84">
        <v>0</v>
      </c>
      <c r="AS2908" s="84"/>
      <c r="AT2908" s="84"/>
      <c r="AU2908" s="84"/>
      <c r="AV2908" s="84"/>
      <c r="AW2908" s="84"/>
      <c r="AX2908" s="84"/>
      <c r="AY2908" s="84"/>
      <c r="AZ2908" s="84"/>
    </row>
    <row r="2909" spans="1:52" x14ac:dyDescent="0.55000000000000004">
      <c r="A2909" s="69" t="s">
        <v>692</v>
      </c>
      <c r="B2909" s="69" t="s">
        <v>700</v>
      </c>
      <c r="C2909" s="70"/>
      <c r="D2909" s="71"/>
      <c r="E2909" s="72"/>
      <c r="F2909" s="73"/>
      <c r="G2909" s="70"/>
      <c r="H2909" s="74"/>
      <c r="I2909" s="75"/>
      <c r="J2909" s="75"/>
      <c r="K2909" s="36"/>
      <c r="L2909" s="82"/>
      <c r="M2909" s="82"/>
      <c r="N2909" s="77"/>
      <c r="O2909" s="84" t="s">
        <v>1270</v>
      </c>
      <c r="P2909" s="86">
        <v>43424.900335648148</v>
      </c>
      <c r="Q2909" s="84" t="s">
        <v>1313</v>
      </c>
      <c r="R2909" s="84"/>
      <c r="S2909" s="84"/>
      <c r="T2909" s="84"/>
      <c r="U2909" s="84"/>
      <c r="V2909" s="88" t="s">
        <v>3049</v>
      </c>
      <c r="W2909" s="86">
        <v>43424.900335648148</v>
      </c>
      <c r="X2909" s="88" t="s">
        <v>3855</v>
      </c>
      <c r="Y2909" s="84"/>
      <c r="Z2909" s="84"/>
      <c r="AA2909" s="87" t="s">
        <v>4985</v>
      </c>
      <c r="AB2909" s="84"/>
      <c r="AC2909" s="84" t="b">
        <v>0</v>
      </c>
      <c r="AD2909" s="84">
        <v>0</v>
      </c>
      <c r="AE2909" s="87" t="s">
        <v>5552</v>
      </c>
      <c r="AF2909" s="84" t="b">
        <v>0</v>
      </c>
      <c r="AG2909" s="84" t="s">
        <v>5604</v>
      </c>
      <c r="AH2909" s="84"/>
      <c r="AI2909" s="87" t="s">
        <v>5552</v>
      </c>
      <c r="AJ2909" s="84" t="b">
        <v>0</v>
      </c>
      <c r="AK2909" s="84">
        <v>43</v>
      </c>
      <c r="AL2909" s="87" t="s">
        <v>4992</v>
      </c>
      <c r="AM2909" s="84" t="s">
        <v>5682</v>
      </c>
      <c r="AN2909" s="84" t="b">
        <v>0</v>
      </c>
      <c r="AO2909" s="87" t="s">
        <v>4992</v>
      </c>
      <c r="AP2909" s="84" t="s">
        <v>179</v>
      </c>
      <c r="AQ2909" s="84">
        <v>0</v>
      </c>
      <c r="AR2909" s="84">
        <v>0</v>
      </c>
      <c r="AS2909" s="84"/>
      <c r="AT2909" s="84"/>
      <c r="AU2909" s="84"/>
      <c r="AV2909" s="84"/>
      <c r="AW2909" s="84"/>
      <c r="AX2909" s="84"/>
      <c r="AY2909" s="84"/>
      <c r="AZ2909" s="84"/>
    </row>
    <row r="2910" spans="1:52" x14ac:dyDescent="0.55000000000000004">
      <c r="A2910" s="69" t="s">
        <v>692</v>
      </c>
      <c r="B2910" s="69" t="s">
        <v>998</v>
      </c>
      <c r="C2910" s="70"/>
      <c r="D2910" s="71"/>
      <c r="E2910" s="72"/>
      <c r="F2910" s="73"/>
      <c r="G2910" s="70"/>
      <c r="H2910" s="74"/>
      <c r="I2910" s="75"/>
      <c r="J2910" s="75"/>
      <c r="K2910" s="36"/>
      <c r="L2910" s="82"/>
      <c r="M2910" s="82"/>
      <c r="N2910" s="77"/>
      <c r="O2910" s="84" t="s">
        <v>1270</v>
      </c>
      <c r="P2910" s="86">
        <v>43424.900335648148</v>
      </c>
      <c r="Q2910" s="84" t="s">
        <v>1313</v>
      </c>
      <c r="R2910" s="84"/>
      <c r="S2910" s="84"/>
      <c r="T2910" s="84"/>
      <c r="U2910" s="84"/>
      <c r="V2910" s="88" t="s">
        <v>3049</v>
      </c>
      <c r="W2910" s="86">
        <v>43424.900335648148</v>
      </c>
      <c r="X2910" s="88" t="s">
        <v>3855</v>
      </c>
      <c r="Y2910" s="84"/>
      <c r="Z2910" s="84"/>
      <c r="AA2910" s="87" t="s">
        <v>4985</v>
      </c>
      <c r="AB2910" s="84"/>
      <c r="AC2910" s="84" t="b">
        <v>0</v>
      </c>
      <c r="AD2910" s="84">
        <v>0</v>
      </c>
      <c r="AE2910" s="87" t="s">
        <v>5552</v>
      </c>
      <c r="AF2910" s="84" t="b">
        <v>0</v>
      </c>
      <c r="AG2910" s="84" t="s">
        <v>5604</v>
      </c>
      <c r="AH2910" s="84"/>
      <c r="AI2910" s="87" t="s">
        <v>5552</v>
      </c>
      <c r="AJ2910" s="84" t="b">
        <v>0</v>
      </c>
      <c r="AK2910" s="84">
        <v>43</v>
      </c>
      <c r="AL2910" s="87" t="s">
        <v>4992</v>
      </c>
      <c r="AM2910" s="84" t="s">
        <v>5682</v>
      </c>
      <c r="AN2910" s="84" t="b">
        <v>0</v>
      </c>
      <c r="AO2910" s="87" t="s">
        <v>4992</v>
      </c>
      <c r="AP2910" s="84" t="s">
        <v>179</v>
      </c>
      <c r="AQ2910" s="84">
        <v>0</v>
      </c>
      <c r="AR2910" s="84">
        <v>0</v>
      </c>
      <c r="AS2910" s="84"/>
      <c r="AT2910" s="84"/>
      <c r="AU2910" s="84"/>
      <c r="AV2910" s="84"/>
      <c r="AW2910" s="84"/>
      <c r="AX2910" s="84"/>
      <c r="AY2910" s="84"/>
      <c r="AZ2910" s="84"/>
    </row>
    <row r="2911" spans="1:52" x14ac:dyDescent="0.55000000000000004">
      <c r="A2911" s="69" t="s">
        <v>692</v>
      </c>
      <c r="B2911" s="69" t="s">
        <v>703</v>
      </c>
      <c r="C2911" s="70"/>
      <c r="D2911" s="71"/>
      <c r="E2911" s="72"/>
      <c r="F2911" s="73"/>
      <c r="G2911" s="70"/>
      <c r="H2911" s="74"/>
      <c r="I2911" s="75"/>
      <c r="J2911" s="75"/>
      <c r="K2911" s="36"/>
      <c r="L2911" s="82"/>
      <c r="M2911" s="82"/>
      <c r="N2911" s="77"/>
      <c r="O2911" s="84" t="s">
        <v>1270</v>
      </c>
      <c r="P2911" s="86">
        <v>43424.900335648148</v>
      </c>
      <c r="Q2911" s="84" t="s">
        <v>1313</v>
      </c>
      <c r="R2911" s="84"/>
      <c r="S2911" s="84"/>
      <c r="T2911" s="84"/>
      <c r="U2911" s="84"/>
      <c r="V2911" s="88" t="s">
        <v>3049</v>
      </c>
      <c r="W2911" s="86">
        <v>43424.900335648148</v>
      </c>
      <c r="X2911" s="88" t="s">
        <v>3855</v>
      </c>
      <c r="Y2911" s="84"/>
      <c r="Z2911" s="84"/>
      <c r="AA2911" s="87" t="s">
        <v>4985</v>
      </c>
      <c r="AB2911" s="84"/>
      <c r="AC2911" s="84" t="b">
        <v>0</v>
      </c>
      <c r="AD2911" s="84">
        <v>0</v>
      </c>
      <c r="AE2911" s="87" t="s">
        <v>5552</v>
      </c>
      <c r="AF2911" s="84" t="b">
        <v>0</v>
      </c>
      <c r="AG2911" s="84" t="s">
        <v>5604</v>
      </c>
      <c r="AH2911" s="84"/>
      <c r="AI2911" s="87" t="s">
        <v>5552</v>
      </c>
      <c r="AJ2911" s="84" t="b">
        <v>0</v>
      </c>
      <c r="AK2911" s="84">
        <v>43</v>
      </c>
      <c r="AL2911" s="87" t="s">
        <v>4992</v>
      </c>
      <c r="AM2911" s="84" t="s">
        <v>5682</v>
      </c>
      <c r="AN2911" s="84" t="b">
        <v>0</v>
      </c>
      <c r="AO2911" s="87" t="s">
        <v>4992</v>
      </c>
      <c r="AP2911" s="84" t="s">
        <v>179</v>
      </c>
      <c r="AQ2911" s="84">
        <v>0</v>
      </c>
      <c r="AR2911" s="84">
        <v>0</v>
      </c>
      <c r="AS2911" s="84"/>
      <c r="AT2911" s="84"/>
      <c r="AU2911" s="84"/>
      <c r="AV2911" s="84"/>
      <c r="AW2911" s="84"/>
      <c r="AX2911" s="84"/>
      <c r="AY2911" s="84"/>
      <c r="AZ2911" s="84"/>
    </row>
    <row r="2912" spans="1:52" x14ac:dyDescent="0.55000000000000004">
      <c r="A2912" s="69" t="s">
        <v>692</v>
      </c>
      <c r="B2912" s="69" t="s">
        <v>999</v>
      </c>
      <c r="C2912" s="70"/>
      <c r="D2912" s="71"/>
      <c r="E2912" s="72"/>
      <c r="F2912" s="73"/>
      <c r="G2912" s="70"/>
      <c r="H2912" s="74"/>
      <c r="I2912" s="75"/>
      <c r="J2912" s="75"/>
      <c r="K2912" s="36"/>
      <c r="L2912" s="82"/>
      <c r="M2912" s="82"/>
      <c r="N2912" s="77"/>
      <c r="O2912" s="84" t="s">
        <v>1270</v>
      </c>
      <c r="P2912" s="86">
        <v>43424.900335648148</v>
      </c>
      <c r="Q2912" s="84" t="s">
        <v>1313</v>
      </c>
      <c r="R2912" s="84"/>
      <c r="S2912" s="84"/>
      <c r="T2912" s="84"/>
      <c r="U2912" s="84"/>
      <c r="V2912" s="88" t="s">
        <v>3049</v>
      </c>
      <c r="W2912" s="86">
        <v>43424.900335648148</v>
      </c>
      <c r="X2912" s="88" t="s">
        <v>3855</v>
      </c>
      <c r="Y2912" s="84"/>
      <c r="Z2912" s="84"/>
      <c r="AA2912" s="87" t="s">
        <v>4985</v>
      </c>
      <c r="AB2912" s="84"/>
      <c r="AC2912" s="84" t="b">
        <v>0</v>
      </c>
      <c r="AD2912" s="84">
        <v>0</v>
      </c>
      <c r="AE2912" s="87" t="s">
        <v>5552</v>
      </c>
      <c r="AF2912" s="84" t="b">
        <v>0</v>
      </c>
      <c r="AG2912" s="84" t="s">
        <v>5604</v>
      </c>
      <c r="AH2912" s="84"/>
      <c r="AI2912" s="87" t="s">
        <v>5552</v>
      </c>
      <c r="AJ2912" s="84" t="b">
        <v>0</v>
      </c>
      <c r="AK2912" s="84">
        <v>43</v>
      </c>
      <c r="AL2912" s="87" t="s">
        <v>4992</v>
      </c>
      <c r="AM2912" s="84" t="s">
        <v>5682</v>
      </c>
      <c r="AN2912" s="84" t="b">
        <v>0</v>
      </c>
      <c r="AO2912" s="87" t="s">
        <v>4992</v>
      </c>
      <c r="AP2912" s="84" t="s">
        <v>179</v>
      </c>
      <c r="AQ2912" s="84">
        <v>0</v>
      </c>
      <c r="AR2912" s="84">
        <v>0</v>
      </c>
      <c r="AS2912" s="84"/>
      <c r="AT2912" s="84"/>
      <c r="AU2912" s="84"/>
      <c r="AV2912" s="84"/>
      <c r="AW2912" s="84"/>
      <c r="AX2912" s="84"/>
      <c r="AY2912" s="84"/>
      <c r="AZ2912" s="84"/>
    </row>
    <row r="2913" spans="1:52" x14ac:dyDescent="0.55000000000000004">
      <c r="A2913" s="69" t="s">
        <v>692</v>
      </c>
      <c r="B2913" s="69" t="s">
        <v>1000</v>
      </c>
      <c r="C2913" s="70"/>
      <c r="D2913" s="71"/>
      <c r="E2913" s="72"/>
      <c r="F2913" s="73"/>
      <c r="G2913" s="70"/>
      <c r="H2913" s="74"/>
      <c r="I2913" s="75"/>
      <c r="J2913" s="75"/>
      <c r="K2913" s="36"/>
      <c r="L2913" s="82"/>
      <c r="M2913" s="82"/>
      <c r="N2913" s="77"/>
      <c r="O2913" s="84" t="s">
        <v>1270</v>
      </c>
      <c r="P2913" s="86">
        <v>43424.900335648148</v>
      </c>
      <c r="Q2913" s="84" t="s">
        <v>1313</v>
      </c>
      <c r="R2913" s="84"/>
      <c r="S2913" s="84"/>
      <c r="T2913" s="84"/>
      <c r="U2913" s="84"/>
      <c r="V2913" s="88" t="s">
        <v>3049</v>
      </c>
      <c r="W2913" s="86">
        <v>43424.900335648148</v>
      </c>
      <c r="X2913" s="88" t="s">
        <v>3855</v>
      </c>
      <c r="Y2913" s="84"/>
      <c r="Z2913" s="84"/>
      <c r="AA2913" s="87" t="s">
        <v>4985</v>
      </c>
      <c r="AB2913" s="84"/>
      <c r="AC2913" s="84" t="b">
        <v>0</v>
      </c>
      <c r="AD2913" s="84">
        <v>0</v>
      </c>
      <c r="AE2913" s="87" t="s">
        <v>5552</v>
      </c>
      <c r="AF2913" s="84" t="b">
        <v>0</v>
      </c>
      <c r="AG2913" s="84" t="s">
        <v>5604</v>
      </c>
      <c r="AH2913" s="84"/>
      <c r="AI2913" s="87" t="s">
        <v>5552</v>
      </c>
      <c r="AJ2913" s="84" t="b">
        <v>0</v>
      </c>
      <c r="AK2913" s="84">
        <v>43</v>
      </c>
      <c r="AL2913" s="87" t="s">
        <v>4992</v>
      </c>
      <c r="AM2913" s="84" t="s">
        <v>5682</v>
      </c>
      <c r="AN2913" s="84" t="b">
        <v>0</v>
      </c>
      <c r="AO2913" s="87" t="s">
        <v>4992</v>
      </c>
      <c r="AP2913" s="84" t="s">
        <v>179</v>
      </c>
      <c r="AQ2913" s="84">
        <v>0</v>
      </c>
      <c r="AR2913" s="84">
        <v>0</v>
      </c>
      <c r="AS2913" s="84"/>
      <c r="AT2913" s="84"/>
      <c r="AU2913" s="84"/>
      <c r="AV2913" s="84"/>
      <c r="AW2913" s="84"/>
      <c r="AX2913" s="84"/>
      <c r="AY2913" s="84"/>
      <c r="AZ2913" s="84"/>
    </row>
    <row r="2914" spans="1:52" x14ac:dyDescent="0.55000000000000004">
      <c r="A2914" s="69" t="s">
        <v>692</v>
      </c>
      <c r="B2914" s="69" t="s">
        <v>1001</v>
      </c>
      <c r="C2914" s="70"/>
      <c r="D2914" s="71"/>
      <c r="E2914" s="72"/>
      <c r="F2914" s="73"/>
      <c r="G2914" s="70"/>
      <c r="H2914" s="74"/>
      <c r="I2914" s="75"/>
      <c r="J2914" s="75"/>
      <c r="K2914" s="36"/>
      <c r="L2914" s="82"/>
      <c r="M2914" s="82"/>
      <c r="N2914" s="77"/>
      <c r="O2914" s="84" t="s">
        <v>1270</v>
      </c>
      <c r="P2914" s="86">
        <v>43424.900335648148</v>
      </c>
      <c r="Q2914" s="84" t="s">
        <v>1313</v>
      </c>
      <c r="R2914" s="84"/>
      <c r="S2914" s="84"/>
      <c r="T2914" s="84"/>
      <c r="U2914" s="84"/>
      <c r="V2914" s="88" t="s">
        <v>3049</v>
      </c>
      <c r="W2914" s="86">
        <v>43424.900335648148</v>
      </c>
      <c r="X2914" s="88" t="s">
        <v>3855</v>
      </c>
      <c r="Y2914" s="84"/>
      <c r="Z2914" s="84"/>
      <c r="AA2914" s="87" t="s">
        <v>4985</v>
      </c>
      <c r="AB2914" s="84"/>
      <c r="AC2914" s="84" t="b">
        <v>0</v>
      </c>
      <c r="AD2914" s="84">
        <v>0</v>
      </c>
      <c r="AE2914" s="87" t="s">
        <v>5552</v>
      </c>
      <c r="AF2914" s="84" t="b">
        <v>0</v>
      </c>
      <c r="AG2914" s="84" t="s">
        <v>5604</v>
      </c>
      <c r="AH2914" s="84"/>
      <c r="AI2914" s="87" t="s">
        <v>5552</v>
      </c>
      <c r="AJ2914" s="84" t="b">
        <v>0</v>
      </c>
      <c r="AK2914" s="84">
        <v>43</v>
      </c>
      <c r="AL2914" s="87" t="s">
        <v>4992</v>
      </c>
      <c r="AM2914" s="84" t="s">
        <v>5682</v>
      </c>
      <c r="AN2914" s="84" t="b">
        <v>0</v>
      </c>
      <c r="AO2914" s="87" t="s">
        <v>4992</v>
      </c>
      <c r="AP2914" s="84" t="s">
        <v>179</v>
      </c>
      <c r="AQ2914" s="84">
        <v>0</v>
      </c>
      <c r="AR2914" s="84">
        <v>0</v>
      </c>
      <c r="AS2914" s="84"/>
      <c r="AT2914" s="84"/>
      <c r="AU2914" s="84"/>
      <c r="AV2914" s="84"/>
      <c r="AW2914" s="84"/>
      <c r="AX2914" s="84"/>
      <c r="AY2914" s="84"/>
      <c r="AZ2914" s="84"/>
    </row>
    <row r="2915" spans="1:52" x14ac:dyDescent="0.55000000000000004">
      <c r="A2915" s="69" t="s">
        <v>692</v>
      </c>
      <c r="B2915" s="69" t="s">
        <v>1002</v>
      </c>
      <c r="C2915" s="70"/>
      <c r="D2915" s="71"/>
      <c r="E2915" s="72"/>
      <c r="F2915" s="73"/>
      <c r="G2915" s="70"/>
      <c r="H2915" s="74"/>
      <c r="I2915" s="75"/>
      <c r="J2915" s="75"/>
      <c r="K2915" s="36"/>
      <c r="L2915" s="82"/>
      <c r="M2915" s="82"/>
      <c r="N2915" s="77"/>
      <c r="O2915" s="84" t="s">
        <v>1270</v>
      </c>
      <c r="P2915" s="86">
        <v>43424.900335648148</v>
      </c>
      <c r="Q2915" s="84" t="s">
        <v>1313</v>
      </c>
      <c r="R2915" s="84"/>
      <c r="S2915" s="84"/>
      <c r="T2915" s="84"/>
      <c r="U2915" s="84"/>
      <c r="V2915" s="88" t="s">
        <v>3049</v>
      </c>
      <c r="W2915" s="86">
        <v>43424.900335648148</v>
      </c>
      <c r="X2915" s="88" t="s">
        <v>3855</v>
      </c>
      <c r="Y2915" s="84"/>
      <c r="Z2915" s="84"/>
      <c r="AA2915" s="87" t="s">
        <v>4985</v>
      </c>
      <c r="AB2915" s="84"/>
      <c r="AC2915" s="84" t="b">
        <v>0</v>
      </c>
      <c r="AD2915" s="84">
        <v>0</v>
      </c>
      <c r="AE2915" s="87" t="s">
        <v>5552</v>
      </c>
      <c r="AF2915" s="84" t="b">
        <v>0</v>
      </c>
      <c r="AG2915" s="84" t="s">
        <v>5604</v>
      </c>
      <c r="AH2915" s="84"/>
      <c r="AI2915" s="87" t="s">
        <v>5552</v>
      </c>
      <c r="AJ2915" s="84" t="b">
        <v>0</v>
      </c>
      <c r="AK2915" s="84">
        <v>43</v>
      </c>
      <c r="AL2915" s="87" t="s">
        <v>4992</v>
      </c>
      <c r="AM2915" s="84" t="s">
        <v>5682</v>
      </c>
      <c r="AN2915" s="84" t="b">
        <v>0</v>
      </c>
      <c r="AO2915" s="87" t="s">
        <v>4992</v>
      </c>
      <c r="AP2915" s="84" t="s">
        <v>179</v>
      </c>
      <c r="AQ2915" s="84">
        <v>0</v>
      </c>
      <c r="AR2915" s="84">
        <v>0</v>
      </c>
      <c r="AS2915" s="84"/>
      <c r="AT2915" s="84"/>
      <c r="AU2915" s="84"/>
      <c r="AV2915" s="84"/>
      <c r="AW2915" s="84"/>
      <c r="AX2915" s="84"/>
      <c r="AY2915" s="84"/>
      <c r="AZ2915" s="84"/>
    </row>
    <row r="2916" spans="1:52" x14ac:dyDescent="0.55000000000000004">
      <c r="A2916" s="69" t="s">
        <v>692</v>
      </c>
      <c r="B2916" s="69" t="s">
        <v>1003</v>
      </c>
      <c r="C2916" s="70"/>
      <c r="D2916" s="71"/>
      <c r="E2916" s="72"/>
      <c r="F2916" s="73"/>
      <c r="G2916" s="70"/>
      <c r="H2916" s="74"/>
      <c r="I2916" s="75"/>
      <c r="J2916" s="75"/>
      <c r="K2916" s="36"/>
      <c r="L2916" s="82"/>
      <c r="M2916" s="82"/>
      <c r="N2916" s="77"/>
      <c r="O2916" s="84" t="s">
        <v>1270</v>
      </c>
      <c r="P2916" s="86">
        <v>43424.900335648148</v>
      </c>
      <c r="Q2916" s="84" t="s">
        <v>1313</v>
      </c>
      <c r="R2916" s="84"/>
      <c r="S2916" s="84"/>
      <c r="T2916" s="84"/>
      <c r="U2916" s="84"/>
      <c r="V2916" s="88" t="s">
        <v>3049</v>
      </c>
      <c r="W2916" s="86">
        <v>43424.900335648148</v>
      </c>
      <c r="X2916" s="88" t="s">
        <v>3855</v>
      </c>
      <c r="Y2916" s="84"/>
      <c r="Z2916" s="84"/>
      <c r="AA2916" s="87" t="s">
        <v>4985</v>
      </c>
      <c r="AB2916" s="84"/>
      <c r="AC2916" s="84" t="b">
        <v>0</v>
      </c>
      <c r="AD2916" s="84">
        <v>0</v>
      </c>
      <c r="AE2916" s="87" t="s">
        <v>5552</v>
      </c>
      <c r="AF2916" s="84" t="b">
        <v>0</v>
      </c>
      <c r="AG2916" s="84" t="s">
        <v>5604</v>
      </c>
      <c r="AH2916" s="84"/>
      <c r="AI2916" s="87" t="s">
        <v>5552</v>
      </c>
      <c r="AJ2916" s="84" t="b">
        <v>0</v>
      </c>
      <c r="AK2916" s="84">
        <v>43</v>
      </c>
      <c r="AL2916" s="87" t="s">
        <v>4992</v>
      </c>
      <c r="AM2916" s="84" t="s">
        <v>5682</v>
      </c>
      <c r="AN2916" s="84" t="b">
        <v>0</v>
      </c>
      <c r="AO2916" s="87" t="s">
        <v>4992</v>
      </c>
      <c r="AP2916" s="84" t="s">
        <v>179</v>
      </c>
      <c r="AQ2916" s="84">
        <v>0</v>
      </c>
      <c r="AR2916" s="84">
        <v>0</v>
      </c>
      <c r="AS2916" s="84"/>
      <c r="AT2916" s="84"/>
      <c r="AU2916" s="84"/>
      <c r="AV2916" s="84"/>
      <c r="AW2916" s="84"/>
      <c r="AX2916" s="84"/>
      <c r="AY2916" s="84"/>
      <c r="AZ2916" s="84"/>
    </row>
    <row r="2917" spans="1:52" x14ac:dyDescent="0.55000000000000004">
      <c r="A2917" s="69" t="s">
        <v>692</v>
      </c>
      <c r="B2917" s="69" t="s">
        <v>1004</v>
      </c>
      <c r="C2917" s="70"/>
      <c r="D2917" s="71"/>
      <c r="E2917" s="72"/>
      <c r="F2917" s="73"/>
      <c r="G2917" s="70"/>
      <c r="H2917" s="74"/>
      <c r="I2917" s="75"/>
      <c r="J2917" s="75"/>
      <c r="K2917" s="36"/>
      <c r="L2917" s="82"/>
      <c r="M2917" s="82"/>
      <c r="N2917" s="77"/>
      <c r="O2917" s="84" t="s">
        <v>1270</v>
      </c>
      <c r="P2917" s="86">
        <v>43424.900335648148</v>
      </c>
      <c r="Q2917" s="84" t="s">
        <v>1313</v>
      </c>
      <c r="R2917" s="84"/>
      <c r="S2917" s="84"/>
      <c r="T2917" s="84"/>
      <c r="U2917" s="84"/>
      <c r="V2917" s="88" t="s">
        <v>3049</v>
      </c>
      <c r="W2917" s="86">
        <v>43424.900335648148</v>
      </c>
      <c r="X2917" s="88" t="s">
        <v>3855</v>
      </c>
      <c r="Y2917" s="84"/>
      <c r="Z2917" s="84"/>
      <c r="AA2917" s="87" t="s">
        <v>4985</v>
      </c>
      <c r="AB2917" s="84"/>
      <c r="AC2917" s="84" t="b">
        <v>0</v>
      </c>
      <c r="AD2917" s="84">
        <v>0</v>
      </c>
      <c r="AE2917" s="87" t="s">
        <v>5552</v>
      </c>
      <c r="AF2917" s="84" t="b">
        <v>0</v>
      </c>
      <c r="AG2917" s="84" t="s">
        <v>5604</v>
      </c>
      <c r="AH2917" s="84"/>
      <c r="AI2917" s="87" t="s">
        <v>5552</v>
      </c>
      <c r="AJ2917" s="84" t="b">
        <v>0</v>
      </c>
      <c r="AK2917" s="84">
        <v>43</v>
      </c>
      <c r="AL2917" s="87" t="s">
        <v>4992</v>
      </c>
      <c r="AM2917" s="84" t="s">
        <v>5682</v>
      </c>
      <c r="AN2917" s="84" t="b">
        <v>0</v>
      </c>
      <c r="AO2917" s="87" t="s">
        <v>4992</v>
      </c>
      <c r="AP2917" s="84" t="s">
        <v>179</v>
      </c>
      <c r="AQ2917" s="84">
        <v>0</v>
      </c>
      <c r="AR2917" s="84">
        <v>0</v>
      </c>
      <c r="AS2917" s="84"/>
      <c r="AT2917" s="84"/>
      <c r="AU2917" s="84"/>
      <c r="AV2917" s="84"/>
      <c r="AW2917" s="84"/>
      <c r="AX2917" s="84"/>
      <c r="AY2917" s="84"/>
      <c r="AZ2917" s="84"/>
    </row>
    <row r="2918" spans="1:52" x14ac:dyDescent="0.55000000000000004">
      <c r="A2918" s="69" t="s">
        <v>692</v>
      </c>
      <c r="B2918" s="69" t="s">
        <v>1005</v>
      </c>
      <c r="C2918" s="70"/>
      <c r="D2918" s="71"/>
      <c r="E2918" s="72"/>
      <c r="F2918" s="73"/>
      <c r="G2918" s="70"/>
      <c r="H2918" s="74"/>
      <c r="I2918" s="75"/>
      <c r="J2918" s="75"/>
      <c r="K2918" s="36"/>
      <c r="L2918" s="82"/>
      <c r="M2918" s="82"/>
      <c r="N2918" s="77"/>
      <c r="O2918" s="84" t="s">
        <v>1270</v>
      </c>
      <c r="P2918" s="86">
        <v>43424.900335648148</v>
      </c>
      <c r="Q2918" s="84" t="s">
        <v>1313</v>
      </c>
      <c r="R2918" s="84"/>
      <c r="S2918" s="84"/>
      <c r="T2918" s="84"/>
      <c r="U2918" s="84"/>
      <c r="V2918" s="88" t="s">
        <v>3049</v>
      </c>
      <c r="W2918" s="86">
        <v>43424.900335648148</v>
      </c>
      <c r="X2918" s="88" t="s">
        <v>3855</v>
      </c>
      <c r="Y2918" s="84"/>
      <c r="Z2918" s="84"/>
      <c r="AA2918" s="87" t="s">
        <v>4985</v>
      </c>
      <c r="AB2918" s="84"/>
      <c r="AC2918" s="84" t="b">
        <v>0</v>
      </c>
      <c r="AD2918" s="84">
        <v>0</v>
      </c>
      <c r="AE2918" s="87" t="s">
        <v>5552</v>
      </c>
      <c r="AF2918" s="84" t="b">
        <v>0</v>
      </c>
      <c r="AG2918" s="84" t="s">
        <v>5604</v>
      </c>
      <c r="AH2918" s="84"/>
      <c r="AI2918" s="87" t="s">
        <v>5552</v>
      </c>
      <c r="AJ2918" s="84" t="b">
        <v>0</v>
      </c>
      <c r="AK2918" s="84">
        <v>43</v>
      </c>
      <c r="AL2918" s="87" t="s">
        <v>4992</v>
      </c>
      <c r="AM2918" s="84" t="s">
        <v>5682</v>
      </c>
      <c r="AN2918" s="84" t="b">
        <v>0</v>
      </c>
      <c r="AO2918" s="87" t="s">
        <v>4992</v>
      </c>
      <c r="AP2918" s="84" t="s">
        <v>179</v>
      </c>
      <c r="AQ2918" s="84">
        <v>0</v>
      </c>
      <c r="AR2918" s="84">
        <v>0</v>
      </c>
      <c r="AS2918" s="84"/>
      <c r="AT2918" s="84"/>
      <c r="AU2918" s="84"/>
      <c r="AV2918" s="84"/>
      <c r="AW2918" s="84"/>
      <c r="AX2918" s="84"/>
      <c r="AY2918" s="84"/>
      <c r="AZ2918" s="84"/>
    </row>
    <row r="2919" spans="1:52" x14ac:dyDescent="0.55000000000000004">
      <c r="A2919" s="69" t="s">
        <v>692</v>
      </c>
      <c r="B2919" s="69" t="s">
        <v>1006</v>
      </c>
      <c r="C2919" s="70"/>
      <c r="D2919" s="71"/>
      <c r="E2919" s="72"/>
      <c r="F2919" s="73"/>
      <c r="G2919" s="70"/>
      <c r="H2919" s="74"/>
      <c r="I2919" s="75"/>
      <c r="J2919" s="75"/>
      <c r="K2919" s="36"/>
      <c r="L2919" s="82"/>
      <c r="M2919" s="82"/>
      <c r="N2919" s="77"/>
      <c r="O2919" s="84" t="s">
        <v>1270</v>
      </c>
      <c r="P2919" s="86">
        <v>43424.900335648148</v>
      </c>
      <c r="Q2919" s="84" t="s">
        <v>1313</v>
      </c>
      <c r="R2919" s="84"/>
      <c r="S2919" s="84"/>
      <c r="T2919" s="84"/>
      <c r="U2919" s="84"/>
      <c r="V2919" s="88" t="s">
        <v>3049</v>
      </c>
      <c r="W2919" s="86">
        <v>43424.900335648148</v>
      </c>
      <c r="X2919" s="88" t="s">
        <v>3855</v>
      </c>
      <c r="Y2919" s="84"/>
      <c r="Z2919" s="84"/>
      <c r="AA2919" s="87" t="s">
        <v>4985</v>
      </c>
      <c r="AB2919" s="84"/>
      <c r="AC2919" s="84" t="b">
        <v>0</v>
      </c>
      <c r="AD2919" s="84">
        <v>0</v>
      </c>
      <c r="AE2919" s="87" t="s">
        <v>5552</v>
      </c>
      <c r="AF2919" s="84" t="b">
        <v>0</v>
      </c>
      <c r="AG2919" s="84" t="s">
        <v>5604</v>
      </c>
      <c r="AH2919" s="84"/>
      <c r="AI2919" s="87" t="s">
        <v>5552</v>
      </c>
      <c r="AJ2919" s="84" t="b">
        <v>0</v>
      </c>
      <c r="AK2919" s="84">
        <v>43</v>
      </c>
      <c r="AL2919" s="87" t="s">
        <v>4992</v>
      </c>
      <c r="AM2919" s="84" t="s">
        <v>5682</v>
      </c>
      <c r="AN2919" s="84" t="b">
        <v>0</v>
      </c>
      <c r="AO2919" s="87" t="s">
        <v>4992</v>
      </c>
      <c r="AP2919" s="84" t="s">
        <v>179</v>
      </c>
      <c r="AQ2919" s="84">
        <v>0</v>
      </c>
      <c r="AR2919" s="84">
        <v>0</v>
      </c>
      <c r="AS2919" s="84"/>
      <c r="AT2919" s="84"/>
      <c r="AU2919" s="84"/>
      <c r="AV2919" s="84"/>
      <c r="AW2919" s="84"/>
      <c r="AX2919" s="84"/>
      <c r="AY2919" s="84"/>
      <c r="AZ2919" s="84"/>
    </row>
    <row r="2920" spans="1:52" x14ac:dyDescent="0.55000000000000004">
      <c r="A2920" s="69" t="s">
        <v>692</v>
      </c>
      <c r="B2920" s="69" t="s">
        <v>1007</v>
      </c>
      <c r="C2920" s="70"/>
      <c r="D2920" s="71"/>
      <c r="E2920" s="72"/>
      <c r="F2920" s="73"/>
      <c r="G2920" s="70"/>
      <c r="H2920" s="74"/>
      <c r="I2920" s="75"/>
      <c r="J2920" s="75"/>
      <c r="K2920" s="36"/>
      <c r="L2920" s="82"/>
      <c r="M2920" s="82"/>
      <c r="N2920" s="77"/>
      <c r="O2920" s="84" t="s">
        <v>1270</v>
      </c>
      <c r="P2920" s="86">
        <v>43424.900335648148</v>
      </c>
      <c r="Q2920" s="84" t="s">
        <v>1313</v>
      </c>
      <c r="R2920" s="84"/>
      <c r="S2920" s="84"/>
      <c r="T2920" s="84"/>
      <c r="U2920" s="84"/>
      <c r="V2920" s="88" t="s">
        <v>3049</v>
      </c>
      <c r="W2920" s="86">
        <v>43424.900335648148</v>
      </c>
      <c r="X2920" s="88" t="s">
        <v>3855</v>
      </c>
      <c r="Y2920" s="84"/>
      <c r="Z2920" s="84"/>
      <c r="AA2920" s="87" t="s">
        <v>4985</v>
      </c>
      <c r="AB2920" s="84"/>
      <c r="AC2920" s="84" t="b">
        <v>0</v>
      </c>
      <c r="AD2920" s="84">
        <v>0</v>
      </c>
      <c r="AE2920" s="87" t="s">
        <v>5552</v>
      </c>
      <c r="AF2920" s="84" t="b">
        <v>0</v>
      </c>
      <c r="AG2920" s="84" t="s">
        <v>5604</v>
      </c>
      <c r="AH2920" s="84"/>
      <c r="AI2920" s="87" t="s">
        <v>5552</v>
      </c>
      <c r="AJ2920" s="84" t="b">
        <v>0</v>
      </c>
      <c r="AK2920" s="84">
        <v>43</v>
      </c>
      <c r="AL2920" s="87" t="s">
        <v>4992</v>
      </c>
      <c r="AM2920" s="84" t="s">
        <v>5682</v>
      </c>
      <c r="AN2920" s="84" t="b">
        <v>0</v>
      </c>
      <c r="AO2920" s="87" t="s">
        <v>4992</v>
      </c>
      <c r="AP2920" s="84" t="s">
        <v>179</v>
      </c>
      <c r="AQ2920" s="84">
        <v>0</v>
      </c>
      <c r="AR2920" s="84">
        <v>0</v>
      </c>
      <c r="AS2920" s="84"/>
      <c r="AT2920" s="84"/>
      <c r="AU2920" s="84"/>
      <c r="AV2920" s="84"/>
      <c r="AW2920" s="84"/>
      <c r="AX2920" s="84"/>
      <c r="AY2920" s="84"/>
      <c r="AZ2920" s="84"/>
    </row>
    <row r="2921" spans="1:52" x14ac:dyDescent="0.55000000000000004">
      <c r="A2921" s="69" t="s">
        <v>692</v>
      </c>
      <c r="B2921" s="69" t="s">
        <v>1008</v>
      </c>
      <c r="C2921" s="70"/>
      <c r="D2921" s="71"/>
      <c r="E2921" s="72"/>
      <c r="F2921" s="73"/>
      <c r="G2921" s="70"/>
      <c r="H2921" s="74"/>
      <c r="I2921" s="75"/>
      <c r="J2921" s="75"/>
      <c r="K2921" s="36"/>
      <c r="L2921" s="82"/>
      <c r="M2921" s="82"/>
      <c r="N2921" s="77"/>
      <c r="O2921" s="84" t="s">
        <v>1270</v>
      </c>
      <c r="P2921" s="86">
        <v>43424.900335648148</v>
      </c>
      <c r="Q2921" s="84" t="s">
        <v>1313</v>
      </c>
      <c r="R2921" s="84"/>
      <c r="S2921" s="84"/>
      <c r="T2921" s="84"/>
      <c r="U2921" s="84"/>
      <c r="V2921" s="88" t="s">
        <v>3049</v>
      </c>
      <c r="W2921" s="86">
        <v>43424.900335648148</v>
      </c>
      <c r="X2921" s="88" t="s">
        <v>3855</v>
      </c>
      <c r="Y2921" s="84"/>
      <c r="Z2921" s="84"/>
      <c r="AA2921" s="87" t="s">
        <v>4985</v>
      </c>
      <c r="AB2921" s="84"/>
      <c r="AC2921" s="84" t="b">
        <v>0</v>
      </c>
      <c r="AD2921" s="84">
        <v>0</v>
      </c>
      <c r="AE2921" s="87" t="s">
        <v>5552</v>
      </c>
      <c r="AF2921" s="84" t="b">
        <v>0</v>
      </c>
      <c r="AG2921" s="84" t="s">
        <v>5604</v>
      </c>
      <c r="AH2921" s="84"/>
      <c r="AI2921" s="87" t="s">
        <v>5552</v>
      </c>
      <c r="AJ2921" s="84" t="b">
        <v>0</v>
      </c>
      <c r="AK2921" s="84">
        <v>43</v>
      </c>
      <c r="AL2921" s="87" t="s">
        <v>4992</v>
      </c>
      <c r="AM2921" s="84" t="s">
        <v>5682</v>
      </c>
      <c r="AN2921" s="84" t="b">
        <v>0</v>
      </c>
      <c r="AO2921" s="87" t="s">
        <v>4992</v>
      </c>
      <c r="AP2921" s="84" t="s">
        <v>179</v>
      </c>
      <c r="AQ2921" s="84">
        <v>0</v>
      </c>
      <c r="AR2921" s="84">
        <v>0</v>
      </c>
      <c r="AS2921" s="84"/>
      <c r="AT2921" s="84"/>
      <c r="AU2921" s="84"/>
      <c r="AV2921" s="84"/>
      <c r="AW2921" s="84"/>
      <c r="AX2921" s="84"/>
      <c r="AY2921" s="84"/>
      <c r="AZ2921" s="84"/>
    </row>
    <row r="2922" spans="1:52" x14ac:dyDescent="0.55000000000000004">
      <c r="A2922" s="69" t="s">
        <v>692</v>
      </c>
      <c r="B2922" s="69" t="s">
        <v>1009</v>
      </c>
      <c r="C2922" s="70"/>
      <c r="D2922" s="71"/>
      <c r="E2922" s="72"/>
      <c r="F2922" s="73"/>
      <c r="G2922" s="70"/>
      <c r="H2922" s="74"/>
      <c r="I2922" s="75"/>
      <c r="J2922" s="75"/>
      <c r="K2922" s="36"/>
      <c r="L2922" s="82"/>
      <c r="M2922" s="82"/>
      <c r="N2922" s="77"/>
      <c r="O2922" s="84" t="s">
        <v>1270</v>
      </c>
      <c r="P2922" s="86">
        <v>43424.900335648148</v>
      </c>
      <c r="Q2922" s="84" t="s">
        <v>1313</v>
      </c>
      <c r="R2922" s="84"/>
      <c r="S2922" s="84"/>
      <c r="T2922" s="84"/>
      <c r="U2922" s="84"/>
      <c r="V2922" s="88" t="s">
        <v>3049</v>
      </c>
      <c r="W2922" s="86">
        <v>43424.900335648148</v>
      </c>
      <c r="X2922" s="88" t="s">
        <v>3855</v>
      </c>
      <c r="Y2922" s="84"/>
      <c r="Z2922" s="84"/>
      <c r="AA2922" s="87" t="s">
        <v>4985</v>
      </c>
      <c r="AB2922" s="84"/>
      <c r="AC2922" s="84" t="b">
        <v>0</v>
      </c>
      <c r="AD2922" s="84">
        <v>0</v>
      </c>
      <c r="AE2922" s="87" t="s">
        <v>5552</v>
      </c>
      <c r="AF2922" s="84" t="b">
        <v>0</v>
      </c>
      <c r="AG2922" s="84" t="s">
        <v>5604</v>
      </c>
      <c r="AH2922" s="84"/>
      <c r="AI2922" s="87" t="s">
        <v>5552</v>
      </c>
      <c r="AJ2922" s="84" t="b">
        <v>0</v>
      </c>
      <c r="AK2922" s="84">
        <v>43</v>
      </c>
      <c r="AL2922" s="87" t="s">
        <v>4992</v>
      </c>
      <c r="AM2922" s="84" t="s">
        <v>5682</v>
      </c>
      <c r="AN2922" s="84" t="b">
        <v>0</v>
      </c>
      <c r="AO2922" s="87" t="s">
        <v>4992</v>
      </c>
      <c r="AP2922" s="84" t="s">
        <v>179</v>
      </c>
      <c r="AQ2922" s="84">
        <v>0</v>
      </c>
      <c r="AR2922" s="84">
        <v>0</v>
      </c>
      <c r="AS2922" s="84"/>
      <c r="AT2922" s="84"/>
      <c r="AU2922" s="84"/>
      <c r="AV2922" s="84"/>
      <c r="AW2922" s="84"/>
      <c r="AX2922" s="84"/>
      <c r="AY2922" s="84"/>
      <c r="AZ2922" s="84"/>
    </row>
    <row r="2923" spans="1:52" x14ac:dyDescent="0.55000000000000004">
      <c r="A2923" s="69" t="s">
        <v>692</v>
      </c>
      <c r="B2923" s="69" t="s">
        <v>705</v>
      </c>
      <c r="C2923" s="70"/>
      <c r="D2923" s="71"/>
      <c r="E2923" s="72"/>
      <c r="F2923" s="73"/>
      <c r="G2923" s="70"/>
      <c r="H2923" s="74"/>
      <c r="I2923" s="75"/>
      <c r="J2923" s="75"/>
      <c r="K2923" s="36"/>
      <c r="L2923" s="82"/>
      <c r="M2923" s="82"/>
      <c r="N2923" s="77"/>
      <c r="O2923" s="84" t="s">
        <v>1270</v>
      </c>
      <c r="P2923" s="86">
        <v>43424.900335648148</v>
      </c>
      <c r="Q2923" s="84" t="s">
        <v>1313</v>
      </c>
      <c r="R2923" s="84"/>
      <c r="S2923" s="84"/>
      <c r="T2923" s="84"/>
      <c r="U2923" s="84"/>
      <c r="V2923" s="88" t="s">
        <v>3049</v>
      </c>
      <c r="W2923" s="86">
        <v>43424.900335648148</v>
      </c>
      <c r="X2923" s="88" t="s">
        <v>3855</v>
      </c>
      <c r="Y2923" s="84"/>
      <c r="Z2923" s="84"/>
      <c r="AA2923" s="87" t="s">
        <v>4985</v>
      </c>
      <c r="AB2923" s="84"/>
      <c r="AC2923" s="84" t="b">
        <v>0</v>
      </c>
      <c r="AD2923" s="84">
        <v>0</v>
      </c>
      <c r="AE2923" s="87" t="s">
        <v>5552</v>
      </c>
      <c r="AF2923" s="84" t="b">
        <v>0</v>
      </c>
      <c r="AG2923" s="84" t="s">
        <v>5604</v>
      </c>
      <c r="AH2923" s="84"/>
      <c r="AI2923" s="87" t="s">
        <v>5552</v>
      </c>
      <c r="AJ2923" s="84" t="b">
        <v>0</v>
      </c>
      <c r="AK2923" s="84">
        <v>43</v>
      </c>
      <c r="AL2923" s="87" t="s">
        <v>4992</v>
      </c>
      <c r="AM2923" s="84" t="s">
        <v>5682</v>
      </c>
      <c r="AN2923" s="84" t="b">
        <v>0</v>
      </c>
      <c r="AO2923" s="87" t="s">
        <v>4992</v>
      </c>
      <c r="AP2923" s="84" t="s">
        <v>179</v>
      </c>
      <c r="AQ2923" s="84">
        <v>0</v>
      </c>
      <c r="AR2923" s="84">
        <v>0</v>
      </c>
      <c r="AS2923" s="84"/>
      <c r="AT2923" s="84"/>
      <c r="AU2923" s="84"/>
      <c r="AV2923" s="84"/>
      <c r="AW2923" s="84"/>
      <c r="AX2923" s="84"/>
      <c r="AY2923" s="84"/>
      <c r="AZ2923" s="84"/>
    </row>
    <row r="2924" spans="1:52" x14ac:dyDescent="0.55000000000000004">
      <c r="A2924" s="69" t="s">
        <v>692</v>
      </c>
      <c r="B2924" s="69" t="s">
        <v>1010</v>
      </c>
      <c r="C2924" s="70"/>
      <c r="D2924" s="71"/>
      <c r="E2924" s="72"/>
      <c r="F2924" s="73"/>
      <c r="G2924" s="70"/>
      <c r="H2924" s="74"/>
      <c r="I2924" s="75"/>
      <c r="J2924" s="75"/>
      <c r="K2924" s="36"/>
      <c r="L2924" s="82"/>
      <c r="M2924" s="82"/>
      <c r="N2924" s="77"/>
      <c r="O2924" s="84" t="s">
        <v>1270</v>
      </c>
      <c r="P2924" s="86">
        <v>43424.900335648148</v>
      </c>
      <c r="Q2924" s="84" t="s">
        <v>1313</v>
      </c>
      <c r="R2924" s="84"/>
      <c r="S2924" s="84"/>
      <c r="T2924" s="84"/>
      <c r="U2924" s="84"/>
      <c r="V2924" s="88" t="s">
        <v>3049</v>
      </c>
      <c r="W2924" s="86">
        <v>43424.900335648148</v>
      </c>
      <c r="X2924" s="88" t="s">
        <v>3855</v>
      </c>
      <c r="Y2924" s="84"/>
      <c r="Z2924" s="84"/>
      <c r="AA2924" s="87" t="s">
        <v>4985</v>
      </c>
      <c r="AB2924" s="84"/>
      <c r="AC2924" s="84" t="b">
        <v>0</v>
      </c>
      <c r="AD2924" s="84">
        <v>0</v>
      </c>
      <c r="AE2924" s="87" t="s">
        <v>5552</v>
      </c>
      <c r="AF2924" s="84" t="b">
        <v>0</v>
      </c>
      <c r="AG2924" s="84" t="s">
        <v>5604</v>
      </c>
      <c r="AH2924" s="84"/>
      <c r="AI2924" s="87" t="s">
        <v>5552</v>
      </c>
      <c r="AJ2924" s="84" t="b">
        <v>0</v>
      </c>
      <c r="AK2924" s="84">
        <v>43</v>
      </c>
      <c r="AL2924" s="87" t="s">
        <v>4992</v>
      </c>
      <c r="AM2924" s="84" t="s">
        <v>5682</v>
      </c>
      <c r="AN2924" s="84" t="b">
        <v>0</v>
      </c>
      <c r="AO2924" s="87" t="s">
        <v>4992</v>
      </c>
      <c r="AP2924" s="84" t="s">
        <v>179</v>
      </c>
      <c r="AQ2924" s="84">
        <v>0</v>
      </c>
      <c r="AR2924" s="84">
        <v>0</v>
      </c>
      <c r="AS2924" s="84"/>
      <c r="AT2924" s="84"/>
      <c r="AU2924" s="84"/>
      <c r="AV2924" s="84"/>
      <c r="AW2924" s="84"/>
      <c r="AX2924" s="84"/>
      <c r="AY2924" s="84"/>
      <c r="AZ2924" s="84"/>
    </row>
    <row r="2925" spans="1:52" x14ac:dyDescent="0.55000000000000004">
      <c r="A2925" s="69" t="s">
        <v>692</v>
      </c>
      <c r="B2925" s="69" t="s">
        <v>702</v>
      </c>
      <c r="C2925" s="70"/>
      <c r="D2925" s="71"/>
      <c r="E2925" s="72"/>
      <c r="F2925" s="73"/>
      <c r="G2925" s="70"/>
      <c r="H2925" s="74"/>
      <c r="I2925" s="75"/>
      <c r="J2925" s="75"/>
      <c r="K2925" s="36"/>
      <c r="L2925" s="82"/>
      <c r="M2925" s="82"/>
      <c r="N2925" s="77"/>
      <c r="O2925" s="84" t="s">
        <v>1271</v>
      </c>
      <c r="P2925" s="86">
        <v>43424.900335648148</v>
      </c>
      <c r="Q2925" s="84" t="s">
        <v>1313</v>
      </c>
      <c r="R2925" s="84"/>
      <c r="S2925" s="84"/>
      <c r="T2925" s="84"/>
      <c r="U2925" s="84"/>
      <c r="V2925" s="88" t="s">
        <v>3049</v>
      </c>
      <c r="W2925" s="86">
        <v>43424.900335648148</v>
      </c>
      <c r="X2925" s="88" t="s">
        <v>3855</v>
      </c>
      <c r="Y2925" s="84"/>
      <c r="Z2925" s="84"/>
      <c r="AA2925" s="87" t="s">
        <v>4985</v>
      </c>
      <c r="AB2925" s="84"/>
      <c r="AC2925" s="84" t="b">
        <v>0</v>
      </c>
      <c r="AD2925" s="84">
        <v>0</v>
      </c>
      <c r="AE2925" s="87" t="s">
        <v>5552</v>
      </c>
      <c r="AF2925" s="84" t="b">
        <v>0</v>
      </c>
      <c r="AG2925" s="84" t="s">
        <v>5604</v>
      </c>
      <c r="AH2925" s="84"/>
      <c r="AI2925" s="87" t="s">
        <v>5552</v>
      </c>
      <c r="AJ2925" s="84" t="b">
        <v>0</v>
      </c>
      <c r="AK2925" s="84">
        <v>43</v>
      </c>
      <c r="AL2925" s="87" t="s">
        <v>4992</v>
      </c>
      <c r="AM2925" s="84" t="s">
        <v>5682</v>
      </c>
      <c r="AN2925" s="84" t="b">
        <v>0</v>
      </c>
      <c r="AO2925" s="87" t="s">
        <v>4992</v>
      </c>
      <c r="AP2925" s="84" t="s">
        <v>179</v>
      </c>
      <c r="AQ2925" s="84">
        <v>0</v>
      </c>
      <c r="AR2925" s="84">
        <v>0</v>
      </c>
      <c r="AS2925" s="84"/>
      <c r="AT2925" s="84"/>
      <c r="AU2925" s="84"/>
      <c r="AV2925" s="84"/>
      <c r="AW2925" s="84"/>
      <c r="AX2925" s="84"/>
      <c r="AY2925" s="84"/>
      <c r="AZ2925" s="84"/>
    </row>
    <row r="2926" spans="1:52" x14ac:dyDescent="0.55000000000000004">
      <c r="A2926" s="69" t="s">
        <v>693</v>
      </c>
      <c r="B2926" s="69" t="s">
        <v>692</v>
      </c>
      <c r="C2926" s="70"/>
      <c r="D2926" s="71"/>
      <c r="E2926" s="72"/>
      <c r="F2926" s="73"/>
      <c r="G2926" s="70"/>
      <c r="H2926" s="74"/>
      <c r="I2926" s="75"/>
      <c r="J2926" s="75"/>
      <c r="K2926" s="36"/>
      <c r="L2926" s="82"/>
      <c r="M2926" s="82"/>
      <c r="N2926" s="77"/>
      <c r="O2926" s="84" t="s">
        <v>1270</v>
      </c>
      <c r="P2926" s="86">
        <v>43424.902094907404</v>
      </c>
      <c r="Q2926" s="84" t="s">
        <v>1313</v>
      </c>
      <c r="R2926" s="84"/>
      <c r="S2926" s="84"/>
      <c r="T2926" s="84"/>
      <c r="U2926" s="84"/>
      <c r="V2926" s="88" t="s">
        <v>3050</v>
      </c>
      <c r="W2926" s="86">
        <v>43424.902094907404</v>
      </c>
      <c r="X2926" s="88" t="s">
        <v>3856</v>
      </c>
      <c r="Y2926" s="84"/>
      <c r="Z2926" s="84"/>
      <c r="AA2926" s="87" t="s">
        <v>4986</v>
      </c>
      <c r="AB2926" s="84"/>
      <c r="AC2926" s="84" t="b">
        <v>0</v>
      </c>
      <c r="AD2926" s="84">
        <v>0</v>
      </c>
      <c r="AE2926" s="87" t="s">
        <v>5552</v>
      </c>
      <c r="AF2926" s="84" t="b">
        <v>0</v>
      </c>
      <c r="AG2926" s="84" t="s">
        <v>5604</v>
      </c>
      <c r="AH2926" s="84"/>
      <c r="AI2926" s="87" t="s">
        <v>5552</v>
      </c>
      <c r="AJ2926" s="84" t="b">
        <v>0</v>
      </c>
      <c r="AK2926" s="84">
        <v>43</v>
      </c>
      <c r="AL2926" s="87" t="s">
        <v>4992</v>
      </c>
      <c r="AM2926" s="84" t="s">
        <v>5684</v>
      </c>
      <c r="AN2926" s="84" t="b">
        <v>0</v>
      </c>
      <c r="AO2926" s="87" t="s">
        <v>4992</v>
      </c>
      <c r="AP2926" s="84" t="s">
        <v>179</v>
      </c>
      <c r="AQ2926" s="84">
        <v>0</v>
      </c>
      <c r="AR2926" s="84">
        <v>0</v>
      </c>
      <c r="AS2926" s="84"/>
      <c r="AT2926" s="84"/>
      <c r="AU2926" s="84"/>
      <c r="AV2926" s="84"/>
      <c r="AW2926" s="84"/>
      <c r="AX2926" s="84"/>
      <c r="AY2926" s="84"/>
      <c r="AZ2926" s="84"/>
    </row>
    <row r="2927" spans="1:52" x14ac:dyDescent="0.55000000000000004">
      <c r="A2927" s="69" t="s">
        <v>694</v>
      </c>
      <c r="B2927" s="69" t="s">
        <v>692</v>
      </c>
      <c r="C2927" s="70"/>
      <c r="D2927" s="71"/>
      <c r="E2927" s="72"/>
      <c r="F2927" s="73"/>
      <c r="G2927" s="70"/>
      <c r="H2927" s="74"/>
      <c r="I2927" s="75"/>
      <c r="J2927" s="75"/>
      <c r="K2927" s="36"/>
      <c r="L2927" s="82"/>
      <c r="M2927" s="82"/>
      <c r="N2927" s="77"/>
      <c r="O2927" s="84" t="s">
        <v>1270</v>
      </c>
      <c r="P2927" s="86">
        <v>43424.903182870374</v>
      </c>
      <c r="Q2927" s="84" t="s">
        <v>1313</v>
      </c>
      <c r="R2927" s="84"/>
      <c r="S2927" s="84"/>
      <c r="T2927" s="84"/>
      <c r="U2927" s="84"/>
      <c r="V2927" s="88" t="s">
        <v>3051</v>
      </c>
      <c r="W2927" s="86">
        <v>43424.903182870374</v>
      </c>
      <c r="X2927" s="88" t="s">
        <v>3857</v>
      </c>
      <c r="Y2927" s="84"/>
      <c r="Z2927" s="84"/>
      <c r="AA2927" s="87" t="s">
        <v>4987</v>
      </c>
      <c r="AB2927" s="84"/>
      <c r="AC2927" s="84" t="b">
        <v>0</v>
      </c>
      <c r="AD2927" s="84">
        <v>0</v>
      </c>
      <c r="AE2927" s="87" t="s">
        <v>5552</v>
      </c>
      <c r="AF2927" s="84" t="b">
        <v>0</v>
      </c>
      <c r="AG2927" s="84" t="s">
        <v>5604</v>
      </c>
      <c r="AH2927" s="84"/>
      <c r="AI2927" s="87" t="s">
        <v>5552</v>
      </c>
      <c r="AJ2927" s="84" t="b">
        <v>0</v>
      </c>
      <c r="AK2927" s="84">
        <v>43</v>
      </c>
      <c r="AL2927" s="87" t="s">
        <v>4992</v>
      </c>
      <c r="AM2927" s="84" t="s">
        <v>5684</v>
      </c>
      <c r="AN2927" s="84" t="b">
        <v>0</v>
      </c>
      <c r="AO2927" s="87" t="s">
        <v>4992</v>
      </c>
      <c r="AP2927" s="84" t="s">
        <v>179</v>
      </c>
      <c r="AQ2927" s="84">
        <v>0</v>
      </c>
      <c r="AR2927" s="84">
        <v>0</v>
      </c>
      <c r="AS2927" s="84"/>
      <c r="AT2927" s="84"/>
      <c r="AU2927" s="84"/>
      <c r="AV2927" s="84"/>
      <c r="AW2927" s="84"/>
      <c r="AX2927" s="84"/>
      <c r="AY2927" s="84"/>
      <c r="AZ2927" s="84"/>
    </row>
    <row r="2928" spans="1:52" x14ac:dyDescent="0.55000000000000004">
      <c r="A2928" s="69" t="s">
        <v>695</v>
      </c>
      <c r="B2928" s="69" t="s">
        <v>692</v>
      </c>
      <c r="C2928" s="70"/>
      <c r="D2928" s="71"/>
      <c r="E2928" s="72"/>
      <c r="F2928" s="73"/>
      <c r="G2928" s="70"/>
      <c r="H2928" s="74"/>
      <c r="I2928" s="75"/>
      <c r="J2928" s="75"/>
      <c r="K2928" s="36"/>
      <c r="L2928" s="82"/>
      <c r="M2928" s="82"/>
      <c r="N2928" s="77"/>
      <c r="O2928" s="84" t="s">
        <v>1270</v>
      </c>
      <c r="P2928" s="86">
        <v>43424.914166666669</v>
      </c>
      <c r="Q2928" s="84" t="s">
        <v>1313</v>
      </c>
      <c r="R2928" s="84"/>
      <c r="S2928" s="84"/>
      <c r="T2928" s="84"/>
      <c r="U2928" s="84"/>
      <c r="V2928" s="88" t="s">
        <v>3052</v>
      </c>
      <c r="W2928" s="86">
        <v>43424.914166666669</v>
      </c>
      <c r="X2928" s="88" t="s">
        <v>3858</v>
      </c>
      <c r="Y2928" s="84"/>
      <c r="Z2928" s="84"/>
      <c r="AA2928" s="87" t="s">
        <v>4988</v>
      </c>
      <c r="AB2928" s="84"/>
      <c r="AC2928" s="84" t="b">
        <v>0</v>
      </c>
      <c r="AD2928" s="84">
        <v>0</v>
      </c>
      <c r="AE2928" s="87" t="s">
        <v>5552</v>
      </c>
      <c r="AF2928" s="84" t="b">
        <v>0</v>
      </c>
      <c r="AG2928" s="84" t="s">
        <v>5604</v>
      </c>
      <c r="AH2928" s="84"/>
      <c r="AI2928" s="87" t="s">
        <v>5552</v>
      </c>
      <c r="AJ2928" s="84" t="b">
        <v>0</v>
      </c>
      <c r="AK2928" s="84">
        <v>43</v>
      </c>
      <c r="AL2928" s="87" t="s">
        <v>4992</v>
      </c>
      <c r="AM2928" s="84" t="s">
        <v>5682</v>
      </c>
      <c r="AN2928" s="84" t="b">
        <v>0</v>
      </c>
      <c r="AO2928" s="87" t="s">
        <v>4992</v>
      </c>
      <c r="AP2928" s="84" t="s">
        <v>179</v>
      </c>
      <c r="AQ2928" s="84">
        <v>0</v>
      </c>
      <c r="AR2928" s="84">
        <v>0</v>
      </c>
      <c r="AS2928" s="84"/>
      <c r="AT2928" s="84"/>
      <c r="AU2928" s="84"/>
      <c r="AV2928" s="84"/>
      <c r="AW2928" s="84"/>
      <c r="AX2928" s="84"/>
      <c r="AY2928" s="84"/>
      <c r="AZ2928" s="84"/>
    </row>
    <row r="2929" spans="1:52" x14ac:dyDescent="0.55000000000000004">
      <c r="A2929" s="69" t="s">
        <v>698</v>
      </c>
      <c r="B2929" s="69" t="s">
        <v>692</v>
      </c>
      <c r="C2929" s="70"/>
      <c r="D2929" s="71"/>
      <c r="E2929" s="72"/>
      <c r="F2929" s="73"/>
      <c r="G2929" s="70"/>
      <c r="H2929" s="74"/>
      <c r="I2929" s="75"/>
      <c r="J2929" s="75"/>
      <c r="K2929" s="36"/>
      <c r="L2929" s="82"/>
      <c r="M2929" s="82"/>
      <c r="N2929" s="77"/>
      <c r="O2929" s="84" t="s">
        <v>1270</v>
      </c>
      <c r="P2929" s="86">
        <v>43425.184675925928</v>
      </c>
      <c r="Q2929" s="84" t="s">
        <v>1313</v>
      </c>
      <c r="R2929" s="84"/>
      <c r="S2929" s="84"/>
      <c r="T2929" s="84"/>
      <c r="U2929" s="84"/>
      <c r="V2929" s="88" t="s">
        <v>3055</v>
      </c>
      <c r="W2929" s="86">
        <v>43425.184675925928</v>
      </c>
      <c r="X2929" s="88" t="s">
        <v>3861</v>
      </c>
      <c r="Y2929" s="84"/>
      <c r="Z2929" s="84"/>
      <c r="AA2929" s="87" t="s">
        <v>4991</v>
      </c>
      <c r="AB2929" s="84"/>
      <c r="AC2929" s="84" t="b">
        <v>0</v>
      </c>
      <c r="AD2929" s="84">
        <v>0</v>
      </c>
      <c r="AE2929" s="87" t="s">
        <v>5552</v>
      </c>
      <c r="AF2929" s="84" t="b">
        <v>0</v>
      </c>
      <c r="AG2929" s="84" t="s">
        <v>5604</v>
      </c>
      <c r="AH2929" s="84"/>
      <c r="AI2929" s="87" t="s">
        <v>5552</v>
      </c>
      <c r="AJ2929" s="84" t="b">
        <v>0</v>
      </c>
      <c r="AK2929" s="84">
        <v>43</v>
      </c>
      <c r="AL2929" s="87" t="s">
        <v>4992</v>
      </c>
      <c r="AM2929" s="84" t="s">
        <v>5685</v>
      </c>
      <c r="AN2929" s="84" t="b">
        <v>0</v>
      </c>
      <c r="AO2929" s="87" t="s">
        <v>4992</v>
      </c>
      <c r="AP2929" s="84" t="s">
        <v>179</v>
      </c>
      <c r="AQ2929" s="84">
        <v>0</v>
      </c>
      <c r="AR2929" s="84">
        <v>0</v>
      </c>
      <c r="AS2929" s="84"/>
      <c r="AT2929" s="84"/>
      <c r="AU2929" s="84"/>
      <c r="AV2929" s="84"/>
      <c r="AW2929" s="84"/>
      <c r="AX2929" s="84"/>
      <c r="AY2929" s="84"/>
      <c r="AZ2929" s="84"/>
    </row>
    <row r="2930" spans="1:52" x14ac:dyDescent="0.55000000000000004">
      <c r="A2930" s="69" t="s">
        <v>700</v>
      </c>
      <c r="B2930" s="69" t="s">
        <v>692</v>
      </c>
      <c r="C2930" s="70"/>
      <c r="D2930" s="71"/>
      <c r="E2930" s="72"/>
      <c r="F2930" s="73"/>
      <c r="G2930" s="70"/>
      <c r="H2930" s="74"/>
      <c r="I2930" s="75"/>
      <c r="J2930" s="75"/>
      <c r="K2930" s="36"/>
      <c r="L2930" s="82"/>
      <c r="M2930" s="82"/>
      <c r="N2930" s="77"/>
      <c r="O2930" s="84" t="s">
        <v>1270</v>
      </c>
      <c r="P2930" s="86">
        <v>43425.327905092592</v>
      </c>
      <c r="Q2930" s="84" t="s">
        <v>1313</v>
      </c>
      <c r="R2930" s="84"/>
      <c r="S2930" s="84"/>
      <c r="T2930" s="84"/>
      <c r="U2930" s="84"/>
      <c r="V2930" s="88" t="s">
        <v>3057</v>
      </c>
      <c r="W2930" s="86">
        <v>43425.327905092592</v>
      </c>
      <c r="X2930" s="88" t="s">
        <v>3864</v>
      </c>
      <c r="Y2930" s="84"/>
      <c r="Z2930" s="84"/>
      <c r="AA2930" s="87" t="s">
        <v>4994</v>
      </c>
      <c r="AB2930" s="84"/>
      <c r="AC2930" s="84" t="b">
        <v>0</v>
      </c>
      <c r="AD2930" s="84">
        <v>0</v>
      </c>
      <c r="AE2930" s="87" t="s">
        <v>5552</v>
      </c>
      <c r="AF2930" s="84" t="b">
        <v>0</v>
      </c>
      <c r="AG2930" s="84" t="s">
        <v>5604</v>
      </c>
      <c r="AH2930" s="84"/>
      <c r="AI2930" s="87" t="s">
        <v>5552</v>
      </c>
      <c r="AJ2930" s="84" t="b">
        <v>0</v>
      </c>
      <c r="AK2930" s="84">
        <v>43</v>
      </c>
      <c r="AL2930" s="87" t="s">
        <v>4992</v>
      </c>
      <c r="AM2930" s="84" t="s">
        <v>5682</v>
      </c>
      <c r="AN2930" s="84" t="b">
        <v>0</v>
      </c>
      <c r="AO2930" s="87" t="s">
        <v>4992</v>
      </c>
      <c r="AP2930" s="84" t="s">
        <v>179</v>
      </c>
      <c r="AQ2930" s="84">
        <v>0</v>
      </c>
      <c r="AR2930" s="84">
        <v>0</v>
      </c>
      <c r="AS2930" s="84"/>
      <c r="AT2930" s="84"/>
      <c r="AU2930" s="84"/>
      <c r="AV2930" s="84"/>
      <c r="AW2930" s="84"/>
      <c r="AX2930" s="84"/>
      <c r="AY2930" s="84"/>
      <c r="AZ2930" s="84"/>
    </row>
    <row r="2931" spans="1:52" x14ac:dyDescent="0.55000000000000004">
      <c r="A2931" s="69" t="s">
        <v>701</v>
      </c>
      <c r="B2931" s="69" t="s">
        <v>692</v>
      </c>
      <c r="C2931" s="70"/>
      <c r="D2931" s="71"/>
      <c r="E2931" s="72"/>
      <c r="F2931" s="73"/>
      <c r="G2931" s="70"/>
      <c r="H2931" s="74"/>
      <c r="I2931" s="75"/>
      <c r="J2931" s="75"/>
      <c r="K2931" s="36"/>
      <c r="L2931" s="82"/>
      <c r="M2931" s="82"/>
      <c r="N2931" s="77"/>
      <c r="O2931" s="84" t="s">
        <v>1270</v>
      </c>
      <c r="P2931" s="86">
        <v>43425.457337962966</v>
      </c>
      <c r="Q2931" s="84" t="s">
        <v>1313</v>
      </c>
      <c r="R2931" s="84"/>
      <c r="S2931" s="84"/>
      <c r="T2931" s="84"/>
      <c r="U2931" s="84"/>
      <c r="V2931" s="88" t="s">
        <v>3058</v>
      </c>
      <c r="W2931" s="86">
        <v>43425.457337962966</v>
      </c>
      <c r="X2931" s="88" t="s">
        <v>3865</v>
      </c>
      <c r="Y2931" s="84"/>
      <c r="Z2931" s="84"/>
      <c r="AA2931" s="87" t="s">
        <v>4995</v>
      </c>
      <c r="AB2931" s="84"/>
      <c r="AC2931" s="84" t="b">
        <v>0</v>
      </c>
      <c r="AD2931" s="84">
        <v>0</v>
      </c>
      <c r="AE2931" s="87" t="s">
        <v>5552</v>
      </c>
      <c r="AF2931" s="84" t="b">
        <v>0</v>
      </c>
      <c r="AG2931" s="84" t="s">
        <v>5604</v>
      </c>
      <c r="AH2931" s="84"/>
      <c r="AI2931" s="87" t="s">
        <v>5552</v>
      </c>
      <c r="AJ2931" s="84" t="b">
        <v>0</v>
      </c>
      <c r="AK2931" s="84">
        <v>43</v>
      </c>
      <c r="AL2931" s="87" t="s">
        <v>4992</v>
      </c>
      <c r="AM2931" s="84" t="s">
        <v>5684</v>
      </c>
      <c r="AN2931" s="84" t="b">
        <v>0</v>
      </c>
      <c r="AO2931" s="87" t="s">
        <v>4992</v>
      </c>
      <c r="AP2931" s="84" t="s">
        <v>179</v>
      </c>
      <c r="AQ2931" s="84">
        <v>0</v>
      </c>
      <c r="AR2931" s="84">
        <v>0</v>
      </c>
      <c r="AS2931" s="84"/>
      <c r="AT2931" s="84"/>
      <c r="AU2931" s="84"/>
      <c r="AV2931" s="84"/>
      <c r="AW2931" s="84"/>
      <c r="AX2931" s="84"/>
      <c r="AY2931" s="84"/>
      <c r="AZ2931" s="84"/>
    </row>
    <row r="2932" spans="1:52" x14ac:dyDescent="0.55000000000000004">
      <c r="A2932" s="69" t="s">
        <v>702</v>
      </c>
      <c r="B2932" s="69" t="s">
        <v>692</v>
      </c>
      <c r="C2932" s="70"/>
      <c r="D2932" s="71"/>
      <c r="E2932" s="72"/>
      <c r="F2932" s="73"/>
      <c r="G2932" s="70"/>
      <c r="H2932" s="74"/>
      <c r="I2932" s="75"/>
      <c r="J2932" s="75"/>
      <c r="K2932" s="36"/>
      <c r="L2932" s="82"/>
      <c r="M2932" s="82"/>
      <c r="N2932" s="77"/>
      <c r="O2932" s="84" t="s">
        <v>1270</v>
      </c>
      <c r="P2932" s="86">
        <v>43425.595601851855</v>
      </c>
      <c r="Q2932" s="84" t="s">
        <v>1313</v>
      </c>
      <c r="R2932" s="84"/>
      <c r="S2932" s="84"/>
      <c r="T2932" s="84"/>
      <c r="U2932" s="84"/>
      <c r="V2932" s="88" t="s">
        <v>3059</v>
      </c>
      <c r="W2932" s="86">
        <v>43425.595601851855</v>
      </c>
      <c r="X2932" s="88" t="s">
        <v>3866</v>
      </c>
      <c r="Y2932" s="84"/>
      <c r="Z2932" s="84"/>
      <c r="AA2932" s="87" t="s">
        <v>4996</v>
      </c>
      <c r="AB2932" s="84"/>
      <c r="AC2932" s="84" t="b">
        <v>0</v>
      </c>
      <c r="AD2932" s="84">
        <v>0</v>
      </c>
      <c r="AE2932" s="87" t="s">
        <v>5552</v>
      </c>
      <c r="AF2932" s="84" t="b">
        <v>0</v>
      </c>
      <c r="AG2932" s="84" t="s">
        <v>5604</v>
      </c>
      <c r="AH2932" s="84"/>
      <c r="AI2932" s="87" t="s">
        <v>5552</v>
      </c>
      <c r="AJ2932" s="84" t="b">
        <v>0</v>
      </c>
      <c r="AK2932" s="84">
        <v>43</v>
      </c>
      <c r="AL2932" s="87" t="s">
        <v>4992</v>
      </c>
      <c r="AM2932" s="84" t="s">
        <v>5684</v>
      </c>
      <c r="AN2932" s="84" t="b">
        <v>0</v>
      </c>
      <c r="AO2932" s="87" t="s">
        <v>4992</v>
      </c>
      <c r="AP2932" s="84" t="s">
        <v>179</v>
      </c>
      <c r="AQ2932" s="84">
        <v>0</v>
      </c>
      <c r="AR2932" s="84">
        <v>0</v>
      </c>
      <c r="AS2932" s="84"/>
      <c r="AT2932" s="84"/>
      <c r="AU2932" s="84"/>
      <c r="AV2932" s="84"/>
      <c r="AW2932" s="84"/>
      <c r="AX2932" s="84"/>
      <c r="AY2932" s="84"/>
      <c r="AZ2932" s="84"/>
    </row>
    <row r="2933" spans="1:52" x14ac:dyDescent="0.55000000000000004">
      <c r="A2933" s="69" t="s">
        <v>703</v>
      </c>
      <c r="B2933" s="69" t="s">
        <v>692</v>
      </c>
      <c r="C2933" s="70"/>
      <c r="D2933" s="71"/>
      <c r="E2933" s="72"/>
      <c r="F2933" s="73"/>
      <c r="G2933" s="70"/>
      <c r="H2933" s="74"/>
      <c r="I2933" s="75"/>
      <c r="J2933" s="75"/>
      <c r="K2933" s="36"/>
      <c r="L2933" s="82"/>
      <c r="M2933" s="82"/>
      <c r="N2933" s="77"/>
      <c r="O2933" s="84" t="s">
        <v>1270</v>
      </c>
      <c r="P2933" s="86">
        <v>43425.630810185183</v>
      </c>
      <c r="Q2933" s="84" t="s">
        <v>1313</v>
      </c>
      <c r="R2933" s="84"/>
      <c r="S2933" s="84"/>
      <c r="T2933" s="84"/>
      <c r="U2933" s="84"/>
      <c r="V2933" s="88" t="s">
        <v>3060</v>
      </c>
      <c r="W2933" s="86">
        <v>43425.630810185183</v>
      </c>
      <c r="X2933" s="88" t="s">
        <v>3867</v>
      </c>
      <c r="Y2933" s="84"/>
      <c r="Z2933" s="84"/>
      <c r="AA2933" s="87" t="s">
        <v>4997</v>
      </c>
      <c r="AB2933" s="84"/>
      <c r="AC2933" s="84" t="b">
        <v>0</v>
      </c>
      <c r="AD2933" s="84">
        <v>0</v>
      </c>
      <c r="AE2933" s="87" t="s">
        <v>5552</v>
      </c>
      <c r="AF2933" s="84" t="b">
        <v>0</v>
      </c>
      <c r="AG2933" s="84" t="s">
        <v>5604</v>
      </c>
      <c r="AH2933" s="84"/>
      <c r="AI2933" s="87" t="s">
        <v>5552</v>
      </c>
      <c r="AJ2933" s="84" t="b">
        <v>0</v>
      </c>
      <c r="AK2933" s="84">
        <v>43</v>
      </c>
      <c r="AL2933" s="87" t="s">
        <v>4992</v>
      </c>
      <c r="AM2933" s="84" t="s">
        <v>5684</v>
      </c>
      <c r="AN2933" s="84" t="b">
        <v>0</v>
      </c>
      <c r="AO2933" s="87" t="s">
        <v>4992</v>
      </c>
      <c r="AP2933" s="84" t="s">
        <v>179</v>
      </c>
      <c r="AQ2933" s="84">
        <v>0</v>
      </c>
      <c r="AR2933" s="84">
        <v>0</v>
      </c>
      <c r="AS2933" s="84"/>
      <c r="AT2933" s="84"/>
      <c r="AU2933" s="84"/>
      <c r="AV2933" s="84"/>
      <c r="AW2933" s="84"/>
      <c r="AX2933" s="84"/>
      <c r="AY2933" s="84"/>
      <c r="AZ2933" s="84"/>
    </row>
    <row r="2934" spans="1:52" x14ac:dyDescent="0.55000000000000004">
      <c r="A2934" s="69" t="s">
        <v>704</v>
      </c>
      <c r="B2934" s="69" t="s">
        <v>692</v>
      </c>
      <c r="C2934" s="70"/>
      <c r="D2934" s="71"/>
      <c r="E2934" s="72"/>
      <c r="F2934" s="73"/>
      <c r="G2934" s="70"/>
      <c r="H2934" s="74"/>
      <c r="I2934" s="75"/>
      <c r="J2934" s="75"/>
      <c r="K2934" s="36"/>
      <c r="L2934" s="82"/>
      <c r="M2934" s="82"/>
      <c r="N2934" s="77"/>
      <c r="O2934" s="84" t="s">
        <v>1270</v>
      </c>
      <c r="P2934" s="86">
        <v>43426.737002314818</v>
      </c>
      <c r="Q2934" s="84" t="s">
        <v>1313</v>
      </c>
      <c r="R2934" s="84"/>
      <c r="S2934" s="84"/>
      <c r="T2934" s="84"/>
      <c r="U2934" s="84"/>
      <c r="V2934" s="88" t="s">
        <v>3061</v>
      </c>
      <c r="W2934" s="86">
        <v>43426.737002314818</v>
      </c>
      <c r="X2934" s="88" t="s">
        <v>3868</v>
      </c>
      <c r="Y2934" s="84"/>
      <c r="Z2934" s="84"/>
      <c r="AA2934" s="87" t="s">
        <v>4998</v>
      </c>
      <c r="AB2934" s="84"/>
      <c r="AC2934" s="84" t="b">
        <v>0</v>
      </c>
      <c r="AD2934" s="84">
        <v>0</v>
      </c>
      <c r="AE2934" s="87" t="s">
        <v>5552</v>
      </c>
      <c r="AF2934" s="84" t="b">
        <v>0</v>
      </c>
      <c r="AG2934" s="84" t="s">
        <v>5604</v>
      </c>
      <c r="AH2934" s="84"/>
      <c r="AI2934" s="87" t="s">
        <v>5552</v>
      </c>
      <c r="AJ2934" s="84" t="b">
        <v>0</v>
      </c>
      <c r="AK2934" s="84">
        <v>43</v>
      </c>
      <c r="AL2934" s="87" t="s">
        <v>4992</v>
      </c>
      <c r="AM2934" s="84" t="s">
        <v>5682</v>
      </c>
      <c r="AN2934" s="84" t="b">
        <v>0</v>
      </c>
      <c r="AO2934" s="87" t="s">
        <v>4992</v>
      </c>
      <c r="AP2934" s="84" t="s">
        <v>179</v>
      </c>
      <c r="AQ2934" s="84">
        <v>0</v>
      </c>
      <c r="AR2934" s="84">
        <v>0</v>
      </c>
      <c r="AS2934" s="84"/>
      <c r="AT2934" s="84"/>
      <c r="AU2934" s="84"/>
      <c r="AV2934" s="84"/>
      <c r="AW2934" s="84"/>
      <c r="AX2934" s="84"/>
      <c r="AY2934" s="84"/>
      <c r="AZ2934" s="84"/>
    </row>
    <row r="2935" spans="1:52" x14ac:dyDescent="0.55000000000000004">
      <c r="A2935" s="69" t="s">
        <v>705</v>
      </c>
      <c r="B2935" s="69" t="s">
        <v>692</v>
      </c>
      <c r="C2935" s="70"/>
      <c r="D2935" s="71"/>
      <c r="E2935" s="72"/>
      <c r="F2935" s="73"/>
      <c r="G2935" s="70"/>
      <c r="H2935" s="74"/>
      <c r="I2935" s="75"/>
      <c r="J2935" s="75"/>
      <c r="K2935" s="36"/>
      <c r="L2935" s="82"/>
      <c r="M2935" s="82"/>
      <c r="N2935" s="77"/>
      <c r="O2935" s="84" t="s">
        <v>1270</v>
      </c>
      <c r="P2935" s="86">
        <v>43424.900706018518</v>
      </c>
      <c r="Q2935" s="84" t="s">
        <v>1313</v>
      </c>
      <c r="R2935" s="84"/>
      <c r="S2935" s="84"/>
      <c r="T2935" s="84"/>
      <c r="U2935" s="84"/>
      <c r="V2935" s="88" t="s">
        <v>3062</v>
      </c>
      <c r="W2935" s="86">
        <v>43424.900706018518</v>
      </c>
      <c r="X2935" s="88" t="s">
        <v>3869</v>
      </c>
      <c r="Y2935" s="84"/>
      <c r="Z2935" s="84"/>
      <c r="AA2935" s="87" t="s">
        <v>4999</v>
      </c>
      <c r="AB2935" s="84"/>
      <c r="AC2935" s="84" t="b">
        <v>0</v>
      </c>
      <c r="AD2935" s="84">
        <v>0</v>
      </c>
      <c r="AE2935" s="87" t="s">
        <v>5552</v>
      </c>
      <c r="AF2935" s="84" t="b">
        <v>0</v>
      </c>
      <c r="AG2935" s="84" t="s">
        <v>5604</v>
      </c>
      <c r="AH2935" s="84"/>
      <c r="AI2935" s="87" t="s">
        <v>5552</v>
      </c>
      <c r="AJ2935" s="84" t="b">
        <v>0</v>
      </c>
      <c r="AK2935" s="84">
        <v>43</v>
      </c>
      <c r="AL2935" s="87" t="s">
        <v>4992</v>
      </c>
      <c r="AM2935" s="84" t="s">
        <v>5691</v>
      </c>
      <c r="AN2935" s="84" t="b">
        <v>0</v>
      </c>
      <c r="AO2935" s="87" t="s">
        <v>4992</v>
      </c>
      <c r="AP2935" s="84" t="s">
        <v>179</v>
      </c>
      <c r="AQ2935" s="84">
        <v>0</v>
      </c>
      <c r="AR2935" s="84">
        <v>0</v>
      </c>
      <c r="AS2935" s="84"/>
      <c r="AT2935" s="84"/>
      <c r="AU2935" s="84"/>
      <c r="AV2935" s="84"/>
      <c r="AW2935" s="84"/>
      <c r="AX2935" s="84"/>
      <c r="AY2935" s="84"/>
      <c r="AZ2935" s="84"/>
    </row>
    <row r="2936" spans="1:52" x14ac:dyDescent="0.55000000000000004">
      <c r="A2936" s="69" t="s">
        <v>705</v>
      </c>
      <c r="B2936" s="69" t="s">
        <v>692</v>
      </c>
      <c r="C2936" s="70"/>
      <c r="D2936" s="71"/>
      <c r="E2936" s="72"/>
      <c r="F2936" s="73"/>
      <c r="G2936" s="70"/>
      <c r="H2936" s="74"/>
      <c r="I2936" s="75"/>
      <c r="J2936" s="75"/>
      <c r="K2936" s="36"/>
      <c r="L2936" s="82"/>
      <c r="M2936" s="82"/>
      <c r="N2936" s="77"/>
      <c r="O2936" s="84" t="s">
        <v>1270</v>
      </c>
      <c r="P2936" s="86">
        <v>43429.456944444442</v>
      </c>
      <c r="Q2936" s="84" t="s">
        <v>1313</v>
      </c>
      <c r="R2936" s="84"/>
      <c r="S2936" s="84"/>
      <c r="T2936" s="84"/>
      <c r="U2936" s="84"/>
      <c r="V2936" s="88" t="s">
        <v>3062</v>
      </c>
      <c r="W2936" s="86">
        <v>43429.456944444442</v>
      </c>
      <c r="X2936" s="88" t="s">
        <v>3870</v>
      </c>
      <c r="Y2936" s="84"/>
      <c r="Z2936" s="84"/>
      <c r="AA2936" s="87" t="s">
        <v>5000</v>
      </c>
      <c r="AB2936" s="84"/>
      <c r="AC2936" s="84" t="b">
        <v>0</v>
      </c>
      <c r="AD2936" s="84">
        <v>0</v>
      </c>
      <c r="AE2936" s="87" t="s">
        <v>5552</v>
      </c>
      <c r="AF2936" s="84" t="b">
        <v>0</v>
      </c>
      <c r="AG2936" s="84" t="s">
        <v>5604</v>
      </c>
      <c r="AH2936" s="84"/>
      <c r="AI2936" s="87" t="s">
        <v>5552</v>
      </c>
      <c r="AJ2936" s="84" t="b">
        <v>0</v>
      </c>
      <c r="AK2936" s="84">
        <v>43</v>
      </c>
      <c r="AL2936" s="87" t="s">
        <v>4992</v>
      </c>
      <c r="AM2936" s="84" t="s">
        <v>5691</v>
      </c>
      <c r="AN2936" s="84" t="b">
        <v>0</v>
      </c>
      <c r="AO2936" s="87" t="s">
        <v>4992</v>
      </c>
      <c r="AP2936" s="84" t="s">
        <v>179</v>
      </c>
      <c r="AQ2936" s="84">
        <v>0</v>
      </c>
      <c r="AR2936" s="84">
        <v>0</v>
      </c>
      <c r="AS2936" s="84"/>
      <c r="AT2936" s="84"/>
      <c r="AU2936" s="84"/>
      <c r="AV2936" s="84"/>
      <c r="AW2936" s="84"/>
      <c r="AX2936" s="84"/>
      <c r="AY2936" s="84"/>
      <c r="AZ2936" s="84"/>
    </row>
    <row r="2937" spans="1:52" x14ac:dyDescent="0.55000000000000004">
      <c r="A2937" s="69" t="s">
        <v>706</v>
      </c>
      <c r="B2937" s="69" t="s">
        <v>692</v>
      </c>
      <c r="C2937" s="70"/>
      <c r="D2937" s="71"/>
      <c r="E2937" s="72"/>
      <c r="F2937" s="73"/>
      <c r="G2937" s="70"/>
      <c r="H2937" s="74"/>
      <c r="I2937" s="75"/>
      <c r="J2937" s="75"/>
      <c r="K2937" s="36"/>
      <c r="L2937" s="82"/>
      <c r="M2937" s="82"/>
      <c r="N2937" s="77"/>
      <c r="O2937" s="84" t="s">
        <v>1270</v>
      </c>
      <c r="P2937" s="86">
        <v>43432.264618055553</v>
      </c>
      <c r="Q2937" s="84" t="s">
        <v>1313</v>
      </c>
      <c r="R2937" s="84"/>
      <c r="S2937" s="84"/>
      <c r="T2937" s="84"/>
      <c r="U2937" s="84"/>
      <c r="V2937" s="88" t="s">
        <v>3063</v>
      </c>
      <c r="W2937" s="86">
        <v>43432.264618055553</v>
      </c>
      <c r="X2937" s="88" t="s">
        <v>3871</v>
      </c>
      <c r="Y2937" s="84"/>
      <c r="Z2937" s="84"/>
      <c r="AA2937" s="87" t="s">
        <v>5001</v>
      </c>
      <c r="AB2937" s="84"/>
      <c r="AC2937" s="84" t="b">
        <v>0</v>
      </c>
      <c r="AD2937" s="84">
        <v>0</v>
      </c>
      <c r="AE2937" s="87" t="s">
        <v>5552</v>
      </c>
      <c r="AF2937" s="84" t="b">
        <v>0</v>
      </c>
      <c r="AG2937" s="84" t="s">
        <v>5604</v>
      </c>
      <c r="AH2937" s="84"/>
      <c r="AI2937" s="87" t="s">
        <v>5552</v>
      </c>
      <c r="AJ2937" s="84" t="b">
        <v>0</v>
      </c>
      <c r="AK2937" s="84">
        <v>43</v>
      </c>
      <c r="AL2937" s="87" t="s">
        <v>4992</v>
      </c>
      <c r="AM2937" s="84" t="s">
        <v>5682</v>
      </c>
      <c r="AN2937" s="84" t="b">
        <v>0</v>
      </c>
      <c r="AO2937" s="87" t="s">
        <v>4992</v>
      </c>
      <c r="AP2937" s="84" t="s">
        <v>179</v>
      </c>
      <c r="AQ2937" s="84">
        <v>0</v>
      </c>
      <c r="AR2937" s="84">
        <v>0</v>
      </c>
      <c r="AS2937" s="84"/>
      <c r="AT2937" s="84"/>
      <c r="AU2937" s="84"/>
      <c r="AV2937" s="84"/>
      <c r="AW2937" s="84"/>
      <c r="AX2937" s="84"/>
      <c r="AY2937" s="84"/>
      <c r="AZ2937" s="84"/>
    </row>
    <row r="2938" spans="1:52" x14ac:dyDescent="0.55000000000000004">
      <c r="A2938" s="69" t="s">
        <v>693</v>
      </c>
      <c r="B2938" s="69" t="s">
        <v>977</v>
      </c>
      <c r="C2938" s="70"/>
      <c r="D2938" s="71"/>
      <c r="E2938" s="72"/>
      <c r="F2938" s="73"/>
      <c r="G2938" s="70"/>
      <c r="H2938" s="74"/>
      <c r="I2938" s="75"/>
      <c r="J2938" s="75"/>
      <c r="K2938" s="36"/>
      <c r="L2938" s="82"/>
      <c r="M2938" s="82"/>
      <c r="N2938" s="77"/>
      <c r="O2938" s="84" t="s">
        <v>1270</v>
      </c>
      <c r="P2938" s="86">
        <v>43424.902094907404</v>
      </c>
      <c r="Q2938" s="84" t="s">
        <v>1313</v>
      </c>
      <c r="R2938" s="84"/>
      <c r="S2938" s="84"/>
      <c r="T2938" s="84"/>
      <c r="U2938" s="84"/>
      <c r="V2938" s="88" t="s">
        <v>3050</v>
      </c>
      <c r="W2938" s="86">
        <v>43424.902094907404</v>
      </c>
      <c r="X2938" s="88" t="s">
        <v>3856</v>
      </c>
      <c r="Y2938" s="84"/>
      <c r="Z2938" s="84"/>
      <c r="AA2938" s="87" t="s">
        <v>4986</v>
      </c>
      <c r="AB2938" s="84"/>
      <c r="AC2938" s="84" t="b">
        <v>0</v>
      </c>
      <c r="AD2938" s="84">
        <v>0</v>
      </c>
      <c r="AE2938" s="87" t="s">
        <v>5552</v>
      </c>
      <c r="AF2938" s="84" t="b">
        <v>0</v>
      </c>
      <c r="AG2938" s="84" t="s">
        <v>5604</v>
      </c>
      <c r="AH2938" s="84"/>
      <c r="AI2938" s="87" t="s">
        <v>5552</v>
      </c>
      <c r="AJ2938" s="84" t="b">
        <v>0</v>
      </c>
      <c r="AK2938" s="84">
        <v>43</v>
      </c>
      <c r="AL2938" s="87" t="s">
        <v>4992</v>
      </c>
      <c r="AM2938" s="84" t="s">
        <v>5684</v>
      </c>
      <c r="AN2938" s="84" t="b">
        <v>0</v>
      </c>
      <c r="AO2938" s="87" t="s">
        <v>4992</v>
      </c>
      <c r="AP2938" s="84" t="s">
        <v>179</v>
      </c>
      <c r="AQ2938" s="84">
        <v>0</v>
      </c>
      <c r="AR2938" s="84">
        <v>0</v>
      </c>
      <c r="AS2938" s="84"/>
      <c r="AT2938" s="84"/>
      <c r="AU2938" s="84"/>
      <c r="AV2938" s="84"/>
      <c r="AW2938" s="84"/>
      <c r="AX2938" s="84"/>
      <c r="AY2938" s="84"/>
      <c r="AZ2938" s="84"/>
    </row>
    <row r="2939" spans="1:52" x14ac:dyDescent="0.55000000000000004">
      <c r="A2939" s="69" t="s">
        <v>693</v>
      </c>
      <c r="B2939" s="69" t="s">
        <v>978</v>
      </c>
      <c r="C2939" s="70"/>
      <c r="D2939" s="71"/>
      <c r="E2939" s="72"/>
      <c r="F2939" s="73"/>
      <c r="G2939" s="70"/>
      <c r="H2939" s="74"/>
      <c r="I2939" s="75"/>
      <c r="J2939" s="75"/>
      <c r="K2939" s="36"/>
      <c r="L2939" s="82"/>
      <c r="M2939" s="82"/>
      <c r="N2939" s="77"/>
      <c r="O2939" s="84" t="s">
        <v>1270</v>
      </c>
      <c r="P2939" s="86">
        <v>43424.902094907404</v>
      </c>
      <c r="Q2939" s="84" t="s">
        <v>1313</v>
      </c>
      <c r="R2939" s="84"/>
      <c r="S2939" s="84"/>
      <c r="T2939" s="84"/>
      <c r="U2939" s="84"/>
      <c r="V2939" s="88" t="s">
        <v>3050</v>
      </c>
      <c r="W2939" s="86">
        <v>43424.902094907404</v>
      </c>
      <c r="X2939" s="88" t="s">
        <v>3856</v>
      </c>
      <c r="Y2939" s="84"/>
      <c r="Z2939" s="84"/>
      <c r="AA2939" s="87" t="s">
        <v>4986</v>
      </c>
      <c r="AB2939" s="84"/>
      <c r="AC2939" s="84" t="b">
        <v>0</v>
      </c>
      <c r="AD2939" s="84">
        <v>0</v>
      </c>
      <c r="AE2939" s="87" t="s">
        <v>5552</v>
      </c>
      <c r="AF2939" s="84" t="b">
        <v>0</v>
      </c>
      <c r="AG2939" s="84" t="s">
        <v>5604</v>
      </c>
      <c r="AH2939" s="84"/>
      <c r="AI2939" s="87" t="s">
        <v>5552</v>
      </c>
      <c r="AJ2939" s="84" t="b">
        <v>0</v>
      </c>
      <c r="AK2939" s="84">
        <v>43</v>
      </c>
      <c r="AL2939" s="87" t="s">
        <v>4992</v>
      </c>
      <c r="AM2939" s="84" t="s">
        <v>5684</v>
      </c>
      <c r="AN2939" s="84" t="b">
        <v>0</v>
      </c>
      <c r="AO2939" s="87" t="s">
        <v>4992</v>
      </c>
      <c r="AP2939" s="84" t="s">
        <v>179</v>
      </c>
      <c r="AQ2939" s="84">
        <v>0</v>
      </c>
      <c r="AR2939" s="84">
        <v>0</v>
      </c>
      <c r="AS2939" s="84"/>
      <c r="AT2939" s="84"/>
      <c r="AU2939" s="84"/>
      <c r="AV2939" s="84"/>
      <c r="AW2939" s="84"/>
      <c r="AX2939" s="84"/>
      <c r="AY2939" s="84"/>
      <c r="AZ2939" s="84"/>
    </row>
    <row r="2940" spans="1:52" x14ac:dyDescent="0.55000000000000004">
      <c r="A2940" s="69" t="s">
        <v>693</v>
      </c>
      <c r="B2940" s="69" t="s">
        <v>979</v>
      </c>
      <c r="C2940" s="70"/>
      <c r="D2940" s="71"/>
      <c r="E2940" s="72"/>
      <c r="F2940" s="73"/>
      <c r="G2940" s="70"/>
      <c r="H2940" s="74"/>
      <c r="I2940" s="75"/>
      <c r="J2940" s="75"/>
      <c r="K2940" s="36"/>
      <c r="L2940" s="82"/>
      <c r="M2940" s="82"/>
      <c r="N2940" s="77"/>
      <c r="O2940" s="84" t="s">
        <v>1270</v>
      </c>
      <c r="P2940" s="86">
        <v>43424.902094907404</v>
      </c>
      <c r="Q2940" s="84" t="s">
        <v>1313</v>
      </c>
      <c r="R2940" s="84"/>
      <c r="S2940" s="84"/>
      <c r="T2940" s="84"/>
      <c r="U2940" s="84"/>
      <c r="V2940" s="88" t="s">
        <v>3050</v>
      </c>
      <c r="W2940" s="86">
        <v>43424.902094907404</v>
      </c>
      <c r="X2940" s="88" t="s">
        <v>3856</v>
      </c>
      <c r="Y2940" s="84"/>
      <c r="Z2940" s="84"/>
      <c r="AA2940" s="87" t="s">
        <v>4986</v>
      </c>
      <c r="AB2940" s="84"/>
      <c r="AC2940" s="84" t="b">
        <v>0</v>
      </c>
      <c r="AD2940" s="84">
        <v>0</v>
      </c>
      <c r="AE2940" s="87" t="s">
        <v>5552</v>
      </c>
      <c r="AF2940" s="84" t="b">
        <v>0</v>
      </c>
      <c r="AG2940" s="84" t="s">
        <v>5604</v>
      </c>
      <c r="AH2940" s="84"/>
      <c r="AI2940" s="87" t="s">
        <v>5552</v>
      </c>
      <c r="AJ2940" s="84" t="b">
        <v>0</v>
      </c>
      <c r="AK2940" s="84">
        <v>43</v>
      </c>
      <c r="AL2940" s="87" t="s">
        <v>4992</v>
      </c>
      <c r="AM2940" s="84" t="s">
        <v>5684</v>
      </c>
      <c r="AN2940" s="84" t="b">
        <v>0</v>
      </c>
      <c r="AO2940" s="87" t="s">
        <v>4992</v>
      </c>
      <c r="AP2940" s="84" t="s">
        <v>179</v>
      </c>
      <c r="AQ2940" s="84">
        <v>0</v>
      </c>
      <c r="AR2940" s="84">
        <v>0</v>
      </c>
      <c r="AS2940" s="84"/>
      <c r="AT2940" s="84"/>
      <c r="AU2940" s="84"/>
      <c r="AV2940" s="84"/>
      <c r="AW2940" s="84"/>
      <c r="AX2940" s="84"/>
      <c r="AY2940" s="84"/>
      <c r="AZ2940" s="84"/>
    </row>
    <row r="2941" spans="1:52" x14ac:dyDescent="0.55000000000000004">
      <c r="A2941" s="69" t="s">
        <v>693</v>
      </c>
      <c r="B2941" s="69" t="s">
        <v>980</v>
      </c>
      <c r="C2941" s="70"/>
      <c r="D2941" s="71"/>
      <c r="E2941" s="72"/>
      <c r="F2941" s="73"/>
      <c r="G2941" s="70"/>
      <c r="H2941" s="74"/>
      <c r="I2941" s="75"/>
      <c r="J2941" s="75"/>
      <c r="K2941" s="36"/>
      <c r="L2941" s="82"/>
      <c r="M2941" s="82"/>
      <c r="N2941" s="77"/>
      <c r="O2941" s="84" t="s">
        <v>1270</v>
      </c>
      <c r="P2941" s="86">
        <v>43424.902094907404</v>
      </c>
      <c r="Q2941" s="84" t="s">
        <v>1313</v>
      </c>
      <c r="R2941" s="84"/>
      <c r="S2941" s="84"/>
      <c r="T2941" s="84"/>
      <c r="U2941" s="84"/>
      <c r="V2941" s="88" t="s">
        <v>3050</v>
      </c>
      <c r="W2941" s="86">
        <v>43424.902094907404</v>
      </c>
      <c r="X2941" s="88" t="s">
        <v>3856</v>
      </c>
      <c r="Y2941" s="84"/>
      <c r="Z2941" s="84"/>
      <c r="AA2941" s="87" t="s">
        <v>4986</v>
      </c>
      <c r="AB2941" s="84"/>
      <c r="AC2941" s="84" t="b">
        <v>0</v>
      </c>
      <c r="AD2941" s="84">
        <v>0</v>
      </c>
      <c r="AE2941" s="87" t="s">
        <v>5552</v>
      </c>
      <c r="AF2941" s="84" t="b">
        <v>0</v>
      </c>
      <c r="AG2941" s="84" t="s">
        <v>5604</v>
      </c>
      <c r="AH2941" s="84"/>
      <c r="AI2941" s="87" t="s">
        <v>5552</v>
      </c>
      <c r="AJ2941" s="84" t="b">
        <v>0</v>
      </c>
      <c r="AK2941" s="84">
        <v>43</v>
      </c>
      <c r="AL2941" s="87" t="s">
        <v>4992</v>
      </c>
      <c r="AM2941" s="84" t="s">
        <v>5684</v>
      </c>
      <c r="AN2941" s="84" t="b">
        <v>0</v>
      </c>
      <c r="AO2941" s="87" t="s">
        <v>4992</v>
      </c>
      <c r="AP2941" s="84" t="s">
        <v>179</v>
      </c>
      <c r="AQ2941" s="84">
        <v>0</v>
      </c>
      <c r="AR2941" s="84">
        <v>0</v>
      </c>
      <c r="AS2941" s="84"/>
      <c r="AT2941" s="84"/>
      <c r="AU2941" s="84"/>
      <c r="AV2941" s="84"/>
      <c r="AW2941" s="84"/>
      <c r="AX2941" s="84"/>
      <c r="AY2941" s="84"/>
      <c r="AZ2941" s="84"/>
    </row>
    <row r="2942" spans="1:52" x14ac:dyDescent="0.55000000000000004">
      <c r="A2942" s="69" t="s">
        <v>693</v>
      </c>
      <c r="B2942" s="69" t="s">
        <v>981</v>
      </c>
      <c r="C2942" s="70"/>
      <c r="D2942" s="71"/>
      <c r="E2942" s="72"/>
      <c r="F2942" s="73"/>
      <c r="G2942" s="70"/>
      <c r="H2942" s="74"/>
      <c r="I2942" s="75"/>
      <c r="J2942" s="75"/>
      <c r="K2942" s="36"/>
      <c r="L2942" s="82"/>
      <c r="M2942" s="82"/>
      <c r="N2942" s="77"/>
      <c r="O2942" s="84" t="s">
        <v>1270</v>
      </c>
      <c r="P2942" s="86">
        <v>43424.902094907404</v>
      </c>
      <c r="Q2942" s="84" t="s">
        <v>1313</v>
      </c>
      <c r="R2942" s="84"/>
      <c r="S2942" s="84"/>
      <c r="T2942" s="84"/>
      <c r="U2942" s="84"/>
      <c r="V2942" s="88" t="s">
        <v>3050</v>
      </c>
      <c r="W2942" s="86">
        <v>43424.902094907404</v>
      </c>
      <c r="X2942" s="88" t="s">
        <v>3856</v>
      </c>
      <c r="Y2942" s="84"/>
      <c r="Z2942" s="84"/>
      <c r="AA2942" s="87" t="s">
        <v>4986</v>
      </c>
      <c r="AB2942" s="84"/>
      <c r="AC2942" s="84" t="b">
        <v>0</v>
      </c>
      <c r="AD2942" s="84">
        <v>0</v>
      </c>
      <c r="AE2942" s="87" t="s">
        <v>5552</v>
      </c>
      <c r="AF2942" s="84" t="b">
        <v>0</v>
      </c>
      <c r="AG2942" s="84" t="s">
        <v>5604</v>
      </c>
      <c r="AH2942" s="84"/>
      <c r="AI2942" s="87" t="s">
        <v>5552</v>
      </c>
      <c r="AJ2942" s="84" t="b">
        <v>0</v>
      </c>
      <c r="AK2942" s="84">
        <v>43</v>
      </c>
      <c r="AL2942" s="87" t="s">
        <v>4992</v>
      </c>
      <c r="AM2942" s="84" t="s">
        <v>5684</v>
      </c>
      <c r="AN2942" s="84" t="b">
        <v>0</v>
      </c>
      <c r="AO2942" s="87" t="s">
        <v>4992</v>
      </c>
      <c r="AP2942" s="84" t="s">
        <v>179</v>
      </c>
      <c r="AQ2942" s="84">
        <v>0</v>
      </c>
      <c r="AR2942" s="84">
        <v>0</v>
      </c>
      <c r="AS2942" s="84"/>
      <c r="AT2942" s="84"/>
      <c r="AU2942" s="84"/>
      <c r="AV2942" s="84"/>
      <c r="AW2942" s="84"/>
      <c r="AX2942" s="84"/>
      <c r="AY2942" s="84"/>
      <c r="AZ2942" s="84"/>
    </row>
    <row r="2943" spans="1:52" x14ac:dyDescent="0.55000000000000004">
      <c r="A2943" s="69" t="s">
        <v>693</v>
      </c>
      <c r="B2943" s="69" t="s">
        <v>982</v>
      </c>
      <c r="C2943" s="70"/>
      <c r="D2943" s="71"/>
      <c r="E2943" s="72"/>
      <c r="F2943" s="73"/>
      <c r="G2943" s="70"/>
      <c r="H2943" s="74"/>
      <c r="I2943" s="75"/>
      <c r="J2943" s="75"/>
      <c r="K2943" s="36"/>
      <c r="L2943" s="82"/>
      <c r="M2943" s="82"/>
      <c r="N2943" s="77"/>
      <c r="O2943" s="84" t="s">
        <v>1270</v>
      </c>
      <c r="P2943" s="86">
        <v>43424.902094907404</v>
      </c>
      <c r="Q2943" s="84" t="s">
        <v>1313</v>
      </c>
      <c r="R2943" s="84"/>
      <c r="S2943" s="84"/>
      <c r="T2943" s="84"/>
      <c r="U2943" s="84"/>
      <c r="V2943" s="88" t="s">
        <v>3050</v>
      </c>
      <c r="W2943" s="86">
        <v>43424.902094907404</v>
      </c>
      <c r="X2943" s="88" t="s">
        <v>3856</v>
      </c>
      <c r="Y2943" s="84"/>
      <c r="Z2943" s="84"/>
      <c r="AA2943" s="87" t="s">
        <v>4986</v>
      </c>
      <c r="AB2943" s="84"/>
      <c r="AC2943" s="84" t="b">
        <v>0</v>
      </c>
      <c r="AD2943" s="84">
        <v>0</v>
      </c>
      <c r="AE2943" s="87" t="s">
        <v>5552</v>
      </c>
      <c r="AF2943" s="84" t="b">
        <v>0</v>
      </c>
      <c r="AG2943" s="84" t="s">
        <v>5604</v>
      </c>
      <c r="AH2943" s="84"/>
      <c r="AI2943" s="87" t="s">
        <v>5552</v>
      </c>
      <c r="AJ2943" s="84" t="b">
        <v>0</v>
      </c>
      <c r="AK2943" s="84">
        <v>43</v>
      </c>
      <c r="AL2943" s="87" t="s">
        <v>4992</v>
      </c>
      <c r="AM2943" s="84" t="s">
        <v>5684</v>
      </c>
      <c r="AN2943" s="84" t="b">
        <v>0</v>
      </c>
      <c r="AO2943" s="87" t="s">
        <v>4992</v>
      </c>
      <c r="AP2943" s="84" t="s">
        <v>179</v>
      </c>
      <c r="AQ2943" s="84">
        <v>0</v>
      </c>
      <c r="AR2943" s="84">
        <v>0</v>
      </c>
      <c r="AS2943" s="84"/>
      <c r="AT2943" s="84"/>
      <c r="AU2943" s="84"/>
      <c r="AV2943" s="84"/>
      <c r="AW2943" s="84"/>
      <c r="AX2943" s="84"/>
      <c r="AY2943" s="84"/>
      <c r="AZ2943" s="84"/>
    </row>
    <row r="2944" spans="1:52" x14ac:dyDescent="0.55000000000000004">
      <c r="A2944" s="69" t="s">
        <v>693</v>
      </c>
      <c r="B2944" s="69" t="s">
        <v>983</v>
      </c>
      <c r="C2944" s="70"/>
      <c r="D2944" s="71"/>
      <c r="E2944" s="72"/>
      <c r="F2944" s="73"/>
      <c r="G2944" s="70"/>
      <c r="H2944" s="74"/>
      <c r="I2944" s="75"/>
      <c r="J2944" s="75"/>
      <c r="K2944" s="36"/>
      <c r="L2944" s="82"/>
      <c r="M2944" s="82"/>
      <c r="N2944" s="77"/>
      <c r="O2944" s="84" t="s">
        <v>1270</v>
      </c>
      <c r="P2944" s="86">
        <v>43424.902094907404</v>
      </c>
      <c r="Q2944" s="84" t="s">
        <v>1313</v>
      </c>
      <c r="R2944" s="84"/>
      <c r="S2944" s="84"/>
      <c r="T2944" s="84"/>
      <c r="U2944" s="84"/>
      <c r="V2944" s="88" t="s">
        <v>3050</v>
      </c>
      <c r="W2944" s="86">
        <v>43424.902094907404</v>
      </c>
      <c r="X2944" s="88" t="s">
        <v>3856</v>
      </c>
      <c r="Y2944" s="84"/>
      <c r="Z2944" s="84"/>
      <c r="AA2944" s="87" t="s">
        <v>4986</v>
      </c>
      <c r="AB2944" s="84"/>
      <c r="AC2944" s="84" t="b">
        <v>0</v>
      </c>
      <c r="AD2944" s="84">
        <v>0</v>
      </c>
      <c r="AE2944" s="87" t="s">
        <v>5552</v>
      </c>
      <c r="AF2944" s="84" t="b">
        <v>0</v>
      </c>
      <c r="AG2944" s="84" t="s">
        <v>5604</v>
      </c>
      <c r="AH2944" s="84"/>
      <c r="AI2944" s="87" t="s">
        <v>5552</v>
      </c>
      <c r="AJ2944" s="84" t="b">
        <v>0</v>
      </c>
      <c r="AK2944" s="84">
        <v>43</v>
      </c>
      <c r="AL2944" s="87" t="s">
        <v>4992</v>
      </c>
      <c r="AM2944" s="84" t="s">
        <v>5684</v>
      </c>
      <c r="AN2944" s="84" t="b">
        <v>0</v>
      </c>
      <c r="AO2944" s="87" t="s">
        <v>4992</v>
      </c>
      <c r="AP2944" s="84" t="s">
        <v>179</v>
      </c>
      <c r="AQ2944" s="84">
        <v>0</v>
      </c>
      <c r="AR2944" s="84">
        <v>0</v>
      </c>
      <c r="AS2944" s="84"/>
      <c r="AT2944" s="84"/>
      <c r="AU2944" s="84"/>
      <c r="AV2944" s="84"/>
      <c r="AW2944" s="84"/>
      <c r="AX2944" s="84"/>
      <c r="AY2944" s="84"/>
      <c r="AZ2944" s="84"/>
    </row>
    <row r="2945" spans="1:52" x14ac:dyDescent="0.55000000000000004">
      <c r="A2945" s="69" t="s">
        <v>693</v>
      </c>
      <c r="B2945" s="69" t="s">
        <v>704</v>
      </c>
      <c r="C2945" s="70"/>
      <c r="D2945" s="71"/>
      <c r="E2945" s="72"/>
      <c r="F2945" s="73"/>
      <c r="G2945" s="70"/>
      <c r="H2945" s="74"/>
      <c r="I2945" s="75"/>
      <c r="J2945" s="75"/>
      <c r="K2945" s="36"/>
      <c r="L2945" s="82"/>
      <c r="M2945" s="82"/>
      <c r="N2945" s="77"/>
      <c r="O2945" s="84" t="s">
        <v>1270</v>
      </c>
      <c r="P2945" s="86">
        <v>43424.902094907404</v>
      </c>
      <c r="Q2945" s="84" t="s">
        <v>1313</v>
      </c>
      <c r="R2945" s="84"/>
      <c r="S2945" s="84"/>
      <c r="T2945" s="84"/>
      <c r="U2945" s="84"/>
      <c r="V2945" s="88" t="s">
        <v>3050</v>
      </c>
      <c r="W2945" s="86">
        <v>43424.902094907404</v>
      </c>
      <c r="X2945" s="88" t="s">
        <v>3856</v>
      </c>
      <c r="Y2945" s="84"/>
      <c r="Z2945" s="84"/>
      <c r="AA2945" s="87" t="s">
        <v>4986</v>
      </c>
      <c r="AB2945" s="84"/>
      <c r="AC2945" s="84" t="b">
        <v>0</v>
      </c>
      <c r="AD2945" s="84">
        <v>0</v>
      </c>
      <c r="AE2945" s="87" t="s">
        <v>5552</v>
      </c>
      <c r="AF2945" s="84" t="b">
        <v>0</v>
      </c>
      <c r="AG2945" s="84" t="s">
        <v>5604</v>
      </c>
      <c r="AH2945" s="84"/>
      <c r="AI2945" s="87" t="s">
        <v>5552</v>
      </c>
      <c r="AJ2945" s="84" t="b">
        <v>0</v>
      </c>
      <c r="AK2945" s="84">
        <v>43</v>
      </c>
      <c r="AL2945" s="87" t="s">
        <v>4992</v>
      </c>
      <c r="AM2945" s="84" t="s">
        <v>5684</v>
      </c>
      <c r="AN2945" s="84" t="b">
        <v>0</v>
      </c>
      <c r="AO2945" s="87" t="s">
        <v>4992</v>
      </c>
      <c r="AP2945" s="84" t="s">
        <v>179</v>
      </c>
      <c r="AQ2945" s="84">
        <v>0</v>
      </c>
      <c r="AR2945" s="84">
        <v>0</v>
      </c>
      <c r="AS2945" s="84"/>
      <c r="AT2945" s="84"/>
      <c r="AU2945" s="84"/>
      <c r="AV2945" s="84"/>
      <c r="AW2945" s="84"/>
      <c r="AX2945" s="84"/>
      <c r="AY2945" s="84"/>
      <c r="AZ2945" s="84"/>
    </row>
    <row r="2946" spans="1:52" x14ac:dyDescent="0.55000000000000004">
      <c r="A2946" s="69" t="s">
        <v>693</v>
      </c>
      <c r="B2946" s="69" t="s">
        <v>984</v>
      </c>
      <c r="C2946" s="70"/>
      <c r="D2946" s="71"/>
      <c r="E2946" s="72"/>
      <c r="F2946" s="73"/>
      <c r="G2946" s="70"/>
      <c r="H2946" s="74"/>
      <c r="I2946" s="75"/>
      <c r="J2946" s="75"/>
      <c r="K2946" s="36"/>
      <c r="L2946" s="82"/>
      <c r="M2946" s="82"/>
      <c r="N2946" s="77"/>
      <c r="O2946" s="84" t="s">
        <v>1270</v>
      </c>
      <c r="P2946" s="86">
        <v>43424.902094907404</v>
      </c>
      <c r="Q2946" s="84" t="s">
        <v>1313</v>
      </c>
      <c r="R2946" s="84"/>
      <c r="S2946" s="84"/>
      <c r="T2946" s="84"/>
      <c r="U2946" s="84"/>
      <c r="V2946" s="88" t="s">
        <v>3050</v>
      </c>
      <c r="W2946" s="86">
        <v>43424.902094907404</v>
      </c>
      <c r="X2946" s="88" t="s">
        <v>3856</v>
      </c>
      <c r="Y2946" s="84"/>
      <c r="Z2946" s="84"/>
      <c r="AA2946" s="87" t="s">
        <v>4986</v>
      </c>
      <c r="AB2946" s="84"/>
      <c r="AC2946" s="84" t="b">
        <v>0</v>
      </c>
      <c r="AD2946" s="84">
        <v>0</v>
      </c>
      <c r="AE2946" s="87" t="s">
        <v>5552</v>
      </c>
      <c r="AF2946" s="84" t="b">
        <v>0</v>
      </c>
      <c r="AG2946" s="84" t="s">
        <v>5604</v>
      </c>
      <c r="AH2946" s="84"/>
      <c r="AI2946" s="87" t="s">
        <v>5552</v>
      </c>
      <c r="AJ2946" s="84" t="b">
        <v>0</v>
      </c>
      <c r="AK2946" s="84">
        <v>43</v>
      </c>
      <c r="AL2946" s="87" t="s">
        <v>4992</v>
      </c>
      <c r="AM2946" s="84" t="s">
        <v>5684</v>
      </c>
      <c r="AN2946" s="84" t="b">
        <v>0</v>
      </c>
      <c r="AO2946" s="87" t="s">
        <v>4992</v>
      </c>
      <c r="AP2946" s="84" t="s">
        <v>179</v>
      </c>
      <c r="AQ2946" s="84">
        <v>0</v>
      </c>
      <c r="AR2946" s="84">
        <v>0</v>
      </c>
      <c r="AS2946" s="84"/>
      <c r="AT2946" s="84"/>
      <c r="AU2946" s="84"/>
      <c r="AV2946" s="84"/>
      <c r="AW2946" s="84"/>
      <c r="AX2946" s="84"/>
      <c r="AY2946" s="84"/>
      <c r="AZ2946" s="84"/>
    </row>
    <row r="2947" spans="1:52" x14ac:dyDescent="0.55000000000000004">
      <c r="A2947" s="69" t="s">
        <v>693</v>
      </c>
      <c r="B2947" s="69" t="s">
        <v>985</v>
      </c>
      <c r="C2947" s="70"/>
      <c r="D2947" s="71"/>
      <c r="E2947" s="72"/>
      <c r="F2947" s="73"/>
      <c r="G2947" s="70"/>
      <c r="H2947" s="74"/>
      <c r="I2947" s="75"/>
      <c r="J2947" s="75"/>
      <c r="K2947" s="36"/>
      <c r="L2947" s="82"/>
      <c r="M2947" s="82"/>
      <c r="N2947" s="77"/>
      <c r="O2947" s="84" t="s">
        <v>1270</v>
      </c>
      <c r="P2947" s="86">
        <v>43424.902094907404</v>
      </c>
      <c r="Q2947" s="84" t="s">
        <v>1313</v>
      </c>
      <c r="R2947" s="84"/>
      <c r="S2947" s="84"/>
      <c r="T2947" s="84"/>
      <c r="U2947" s="84"/>
      <c r="V2947" s="88" t="s">
        <v>3050</v>
      </c>
      <c r="W2947" s="86">
        <v>43424.902094907404</v>
      </c>
      <c r="X2947" s="88" t="s">
        <v>3856</v>
      </c>
      <c r="Y2947" s="84"/>
      <c r="Z2947" s="84"/>
      <c r="AA2947" s="87" t="s">
        <v>4986</v>
      </c>
      <c r="AB2947" s="84"/>
      <c r="AC2947" s="84" t="b">
        <v>0</v>
      </c>
      <c r="AD2947" s="84">
        <v>0</v>
      </c>
      <c r="AE2947" s="87" t="s">
        <v>5552</v>
      </c>
      <c r="AF2947" s="84" t="b">
        <v>0</v>
      </c>
      <c r="AG2947" s="84" t="s">
        <v>5604</v>
      </c>
      <c r="AH2947" s="84"/>
      <c r="AI2947" s="87" t="s">
        <v>5552</v>
      </c>
      <c r="AJ2947" s="84" t="b">
        <v>0</v>
      </c>
      <c r="AK2947" s="84">
        <v>43</v>
      </c>
      <c r="AL2947" s="87" t="s">
        <v>4992</v>
      </c>
      <c r="AM2947" s="84" t="s">
        <v>5684</v>
      </c>
      <c r="AN2947" s="84" t="b">
        <v>0</v>
      </c>
      <c r="AO2947" s="87" t="s">
        <v>4992</v>
      </c>
      <c r="AP2947" s="84" t="s">
        <v>179</v>
      </c>
      <c r="AQ2947" s="84">
        <v>0</v>
      </c>
      <c r="AR2947" s="84">
        <v>0</v>
      </c>
      <c r="AS2947" s="84"/>
      <c r="AT2947" s="84"/>
      <c r="AU2947" s="84"/>
      <c r="AV2947" s="84"/>
      <c r="AW2947" s="84"/>
      <c r="AX2947" s="84"/>
      <c r="AY2947" s="84"/>
      <c r="AZ2947" s="84"/>
    </row>
    <row r="2948" spans="1:52" x14ac:dyDescent="0.55000000000000004">
      <c r="A2948" s="69" t="s">
        <v>693</v>
      </c>
      <c r="B2948" s="69" t="s">
        <v>701</v>
      </c>
      <c r="C2948" s="70"/>
      <c r="D2948" s="71"/>
      <c r="E2948" s="72"/>
      <c r="F2948" s="73"/>
      <c r="G2948" s="70"/>
      <c r="H2948" s="74"/>
      <c r="I2948" s="75"/>
      <c r="J2948" s="75"/>
      <c r="K2948" s="36"/>
      <c r="L2948" s="82"/>
      <c r="M2948" s="82"/>
      <c r="N2948" s="77"/>
      <c r="O2948" s="84" t="s">
        <v>1270</v>
      </c>
      <c r="P2948" s="86">
        <v>43424.902094907404</v>
      </c>
      <c r="Q2948" s="84" t="s">
        <v>1313</v>
      </c>
      <c r="R2948" s="84"/>
      <c r="S2948" s="84"/>
      <c r="T2948" s="84"/>
      <c r="U2948" s="84"/>
      <c r="V2948" s="88" t="s">
        <v>3050</v>
      </c>
      <c r="W2948" s="86">
        <v>43424.902094907404</v>
      </c>
      <c r="X2948" s="88" t="s">
        <v>3856</v>
      </c>
      <c r="Y2948" s="84"/>
      <c r="Z2948" s="84"/>
      <c r="AA2948" s="87" t="s">
        <v>4986</v>
      </c>
      <c r="AB2948" s="84"/>
      <c r="AC2948" s="84" t="b">
        <v>0</v>
      </c>
      <c r="AD2948" s="84">
        <v>0</v>
      </c>
      <c r="AE2948" s="87" t="s">
        <v>5552</v>
      </c>
      <c r="AF2948" s="84" t="b">
        <v>0</v>
      </c>
      <c r="AG2948" s="84" t="s">
        <v>5604</v>
      </c>
      <c r="AH2948" s="84"/>
      <c r="AI2948" s="87" t="s">
        <v>5552</v>
      </c>
      <c r="AJ2948" s="84" t="b">
        <v>0</v>
      </c>
      <c r="AK2948" s="84">
        <v>43</v>
      </c>
      <c r="AL2948" s="87" t="s">
        <v>4992</v>
      </c>
      <c r="AM2948" s="84" t="s">
        <v>5684</v>
      </c>
      <c r="AN2948" s="84" t="b">
        <v>0</v>
      </c>
      <c r="AO2948" s="87" t="s">
        <v>4992</v>
      </c>
      <c r="AP2948" s="84" t="s">
        <v>179</v>
      </c>
      <c r="AQ2948" s="84">
        <v>0</v>
      </c>
      <c r="AR2948" s="84">
        <v>0</v>
      </c>
      <c r="AS2948" s="84"/>
      <c r="AT2948" s="84"/>
      <c r="AU2948" s="84"/>
      <c r="AV2948" s="84"/>
      <c r="AW2948" s="84"/>
      <c r="AX2948" s="84"/>
      <c r="AY2948" s="84"/>
      <c r="AZ2948" s="84"/>
    </row>
    <row r="2949" spans="1:52" x14ac:dyDescent="0.55000000000000004">
      <c r="A2949" s="69" t="s">
        <v>693</v>
      </c>
      <c r="B2949" s="69" t="s">
        <v>986</v>
      </c>
      <c r="C2949" s="70"/>
      <c r="D2949" s="71"/>
      <c r="E2949" s="72"/>
      <c r="F2949" s="73"/>
      <c r="G2949" s="70"/>
      <c r="H2949" s="74"/>
      <c r="I2949" s="75"/>
      <c r="J2949" s="75"/>
      <c r="K2949" s="36"/>
      <c r="L2949" s="82"/>
      <c r="M2949" s="82"/>
      <c r="N2949" s="77"/>
      <c r="O2949" s="84" t="s">
        <v>1270</v>
      </c>
      <c r="P2949" s="86">
        <v>43424.902094907404</v>
      </c>
      <c r="Q2949" s="84" t="s">
        <v>1313</v>
      </c>
      <c r="R2949" s="84"/>
      <c r="S2949" s="84"/>
      <c r="T2949" s="84"/>
      <c r="U2949" s="84"/>
      <c r="V2949" s="88" t="s">
        <v>3050</v>
      </c>
      <c r="W2949" s="86">
        <v>43424.902094907404</v>
      </c>
      <c r="X2949" s="88" t="s">
        <v>3856</v>
      </c>
      <c r="Y2949" s="84"/>
      <c r="Z2949" s="84"/>
      <c r="AA2949" s="87" t="s">
        <v>4986</v>
      </c>
      <c r="AB2949" s="84"/>
      <c r="AC2949" s="84" t="b">
        <v>0</v>
      </c>
      <c r="AD2949" s="84">
        <v>0</v>
      </c>
      <c r="AE2949" s="87" t="s">
        <v>5552</v>
      </c>
      <c r="AF2949" s="84" t="b">
        <v>0</v>
      </c>
      <c r="AG2949" s="84" t="s">
        <v>5604</v>
      </c>
      <c r="AH2949" s="84"/>
      <c r="AI2949" s="87" t="s">
        <v>5552</v>
      </c>
      <c r="AJ2949" s="84" t="b">
        <v>0</v>
      </c>
      <c r="AK2949" s="84">
        <v>43</v>
      </c>
      <c r="AL2949" s="87" t="s">
        <v>4992</v>
      </c>
      <c r="AM2949" s="84" t="s">
        <v>5684</v>
      </c>
      <c r="AN2949" s="84" t="b">
        <v>0</v>
      </c>
      <c r="AO2949" s="87" t="s">
        <v>4992</v>
      </c>
      <c r="AP2949" s="84" t="s">
        <v>179</v>
      </c>
      <c r="AQ2949" s="84">
        <v>0</v>
      </c>
      <c r="AR2949" s="84">
        <v>0</v>
      </c>
      <c r="AS2949" s="84"/>
      <c r="AT2949" s="84"/>
      <c r="AU2949" s="84"/>
      <c r="AV2949" s="84"/>
      <c r="AW2949" s="84"/>
      <c r="AX2949" s="84"/>
      <c r="AY2949" s="84"/>
      <c r="AZ2949" s="84"/>
    </row>
    <row r="2950" spans="1:52" x14ac:dyDescent="0.55000000000000004">
      <c r="A2950" s="69" t="s">
        <v>693</v>
      </c>
      <c r="B2950" s="69" t="s">
        <v>698</v>
      </c>
      <c r="C2950" s="70"/>
      <c r="D2950" s="71"/>
      <c r="E2950" s="72"/>
      <c r="F2950" s="73"/>
      <c r="G2950" s="70"/>
      <c r="H2950" s="74"/>
      <c r="I2950" s="75"/>
      <c r="J2950" s="75"/>
      <c r="K2950" s="36"/>
      <c r="L2950" s="82"/>
      <c r="M2950" s="82"/>
      <c r="N2950" s="77"/>
      <c r="O2950" s="84" t="s">
        <v>1270</v>
      </c>
      <c r="P2950" s="86">
        <v>43424.902094907404</v>
      </c>
      <c r="Q2950" s="84" t="s">
        <v>1313</v>
      </c>
      <c r="R2950" s="84"/>
      <c r="S2950" s="84"/>
      <c r="T2950" s="84"/>
      <c r="U2950" s="84"/>
      <c r="V2950" s="88" t="s">
        <v>3050</v>
      </c>
      <c r="W2950" s="86">
        <v>43424.902094907404</v>
      </c>
      <c r="X2950" s="88" t="s">
        <v>3856</v>
      </c>
      <c r="Y2950" s="84"/>
      <c r="Z2950" s="84"/>
      <c r="AA2950" s="87" t="s">
        <v>4986</v>
      </c>
      <c r="AB2950" s="84"/>
      <c r="AC2950" s="84" t="b">
        <v>0</v>
      </c>
      <c r="AD2950" s="84">
        <v>0</v>
      </c>
      <c r="AE2950" s="87" t="s">
        <v>5552</v>
      </c>
      <c r="AF2950" s="84" t="b">
        <v>0</v>
      </c>
      <c r="AG2950" s="84" t="s">
        <v>5604</v>
      </c>
      <c r="AH2950" s="84"/>
      <c r="AI2950" s="87" t="s">
        <v>5552</v>
      </c>
      <c r="AJ2950" s="84" t="b">
        <v>0</v>
      </c>
      <c r="AK2950" s="84">
        <v>43</v>
      </c>
      <c r="AL2950" s="87" t="s">
        <v>4992</v>
      </c>
      <c r="AM2950" s="84" t="s">
        <v>5684</v>
      </c>
      <c r="AN2950" s="84" t="b">
        <v>0</v>
      </c>
      <c r="AO2950" s="87" t="s">
        <v>4992</v>
      </c>
      <c r="AP2950" s="84" t="s">
        <v>179</v>
      </c>
      <c r="AQ2950" s="84">
        <v>0</v>
      </c>
      <c r="AR2950" s="84">
        <v>0</v>
      </c>
      <c r="AS2950" s="84"/>
      <c r="AT2950" s="84"/>
      <c r="AU2950" s="84"/>
      <c r="AV2950" s="84"/>
      <c r="AW2950" s="84"/>
      <c r="AX2950" s="84"/>
      <c r="AY2950" s="84"/>
      <c r="AZ2950" s="84"/>
    </row>
    <row r="2951" spans="1:52" x14ac:dyDescent="0.55000000000000004">
      <c r="A2951" s="69" t="s">
        <v>693</v>
      </c>
      <c r="B2951" s="69" t="s">
        <v>987</v>
      </c>
      <c r="C2951" s="70"/>
      <c r="D2951" s="71"/>
      <c r="E2951" s="72"/>
      <c r="F2951" s="73"/>
      <c r="G2951" s="70"/>
      <c r="H2951" s="74"/>
      <c r="I2951" s="75"/>
      <c r="J2951" s="75"/>
      <c r="K2951" s="36"/>
      <c r="L2951" s="82"/>
      <c r="M2951" s="82"/>
      <c r="N2951" s="77"/>
      <c r="O2951" s="84" t="s">
        <v>1270</v>
      </c>
      <c r="P2951" s="86">
        <v>43424.902094907404</v>
      </c>
      <c r="Q2951" s="84" t="s">
        <v>1313</v>
      </c>
      <c r="R2951" s="84"/>
      <c r="S2951" s="84"/>
      <c r="T2951" s="84"/>
      <c r="U2951" s="84"/>
      <c r="V2951" s="88" t="s">
        <v>3050</v>
      </c>
      <c r="W2951" s="86">
        <v>43424.902094907404</v>
      </c>
      <c r="X2951" s="88" t="s">
        <v>3856</v>
      </c>
      <c r="Y2951" s="84"/>
      <c r="Z2951" s="84"/>
      <c r="AA2951" s="87" t="s">
        <v>4986</v>
      </c>
      <c r="AB2951" s="84"/>
      <c r="AC2951" s="84" t="b">
        <v>0</v>
      </c>
      <c r="AD2951" s="84">
        <v>0</v>
      </c>
      <c r="AE2951" s="87" t="s">
        <v>5552</v>
      </c>
      <c r="AF2951" s="84" t="b">
        <v>0</v>
      </c>
      <c r="AG2951" s="84" t="s">
        <v>5604</v>
      </c>
      <c r="AH2951" s="84"/>
      <c r="AI2951" s="87" t="s">
        <v>5552</v>
      </c>
      <c r="AJ2951" s="84" t="b">
        <v>0</v>
      </c>
      <c r="AK2951" s="84">
        <v>43</v>
      </c>
      <c r="AL2951" s="87" t="s">
        <v>4992</v>
      </c>
      <c r="AM2951" s="84" t="s">
        <v>5684</v>
      </c>
      <c r="AN2951" s="84" t="b">
        <v>0</v>
      </c>
      <c r="AO2951" s="87" t="s">
        <v>4992</v>
      </c>
      <c r="AP2951" s="84" t="s">
        <v>179</v>
      </c>
      <c r="AQ2951" s="84">
        <v>0</v>
      </c>
      <c r="AR2951" s="84">
        <v>0</v>
      </c>
      <c r="AS2951" s="84"/>
      <c r="AT2951" s="84"/>
      <c r="AU2951" s="84"/>
      <c r="AV2951" s="84"/>
      <c r="AW2951" s="84"/>
      <c r="AX2951" s="84"/>
      <c r="AY2951" s="84"/>
      <c r="AZ2951" s="84"/>
    </row>
    <row r="2952" spans="1:52" x14ac:dyDescent="0.55000000000000004">
      <c r="A2952" s="69" t="s">
        <v>693</v>
      </c>
      <c r="B2952" s="69" t="s">
        <v>988</v>
      </c>
      <c r="C2952" s="70"/>
      <c r="D2952" s="71"/>
      <c r="E2952" s="72"/>
      <c r="F2952" s="73"/>
      <c r="G2952" s="70"/>
      <c r="H2952" s="74"/>
      <c r="I2952" s="75"/>
      <c r="J2952" s="75"/>
      <c r="K2952" s="36"/>
      <c r="L2952" s="82"/>
      <c r="M2952" s="82"/>
      <c r="N2952" s="77"/>
      <c r="O2952" s="84" t="s">
        <v>1270</v>
      </c>
      <c r="P2952" s="86">
        <v>43424.902094907404</v>
      </c>
      <c r="Q2952" s="84" t="s">
        <v>1313</v>
      </c>
      <c r="R2952" s="84"/>
      <c r="S2952" s="84"/>
      <c r="T2952" s="84"/>
      <c r="U2952" s="84"/>
      <c r="V2952" s="88" t="s">
        <v>3050</v>
      </c>
      <c r="W2952" s="86">
        <v>43424.902094907404</v>
      </c>
      <c r="X2952" s="88" t="s">
        <v>3856</v>
      </c>
      <c r="Y2952" s="84"/>
      <c r="Z2952" s="84"/>
      <c r="AA2952" s="87" t="s">
        <v>4986</v>
      </c>
      <c r="AB2952" s="84"/>
      <c r="AC2952" s="84" t="b">
        <v>0</v>
      </c>
      <c r="AD2952" s="84">
        <v>0</v>
      </c>
      <c r="AE2952" s="87" t="s">
        <v>5552</v>
      </c>
      <c r="AF2952" s="84" t="b">
        <v>0</v>
      </c>
      <c r="AG2952" s="84" t="s">
        <v>5604</v>
      </c>
      <c r="AH2952" s="84"/>
      <c r="AI2952" s="87" t="s">
        <v>5552</v>
      </c>
      <c r="AJ2952" s="84" t="b">
        <v>0</v>
      </c>
      <c r="AK2952" s="84">
        <v>43</v>
      </c>
      <c r="AL2952" s="87" t="s">
        <v>4992</v>
      </c>
      <c r="AM2952" s="84" t="s">
        <v>5684</v>
      </c>
      <c r="AN2952" s="84" t="b">
        <v>0</v>
      </c>
      <c r="AO2952" s="87" t="s">
        <v>4992</v>
      </c>
      <c r="AP2952" s="84" t="s">
        <v>179</v>
      </c>
      <c r="AQ2952" s="84">
        <v>0</v>
      </c>
      <c r="AR2952" s="84">
        <v>0</v>
      </c>
      <c r="AS2952" s="84"/>
      <c r="AT2952" s="84"/>
      <c r="AU2952" s="84"/>
      <c r="AV2952" s="84"/>
      <c r="AW2952" s="84"/>
      <c r="AX2952" s="84"/>
      <c r="AY2952" s="84"/>
      <c r="AZ2952" s="84"/>
    </row>
    <row r="2953" spans="1:52" x14ac:dyDescent="0.55000000000000004">
      <c r="A2953" s="69" t="s">
        <v>693</v>
      </c>
      <c r="B2953" s="69" t="s">
        <v>989</v>
      </c>
      <c r="C2953" s="70"/>
      <c r="D2953" s="71"/>
      <c r="E2953" s="72"/>
      <c r="F2953" s="73"/>
      <c r="G2953" s="70"/>
      <c r="H2953" s="74"/>
      <c r="I2953" s="75"/>
      <c r="J2953" s="75"/>
      <c r="K2953" s="36"/>
      <c r="L2953" s="82"/>
      <c r="M2953" s="82"/>
      <c r="N2953" s="77"/>
      <c r="O2953" s="84" t="s">
        <v>1270</v>
      </c>
      <c r="P2953" s="86">
        <v>43424.902094907404</v>
      </c>
      <c r="Q2953" s="84" t="s">
        <v>1313</v>
      </c>
      <c r="R2953" s="84"/>
      <c r="S2953" s="84"/>
      <c r="T2953" s="84"/>
      <c r="U2953" s="84"/>
      <c r="V2953" s="88" t="s">
        <v>3050</v>
      </c>
      <c r="W2953" s="86">
        <v>43424.902094907404</v>
      </c>
      <c r="X2953" s="88" t="s">
        <v>3856</v>
      </c>
      <c r="Y2953" s="84"/>
      <c r="Z2953" s="84"/>
      <c r="AA2953" s="87" t="s">
        <v>4986</v>
      </c>
      <c r="AB2953" s="84"/>
      <c r="AC2953" s="84" t="b">
        <v>0</v>
      </c>
      <c r="AD2953" s="84">
        <v>0</v>
      </c>
      <c r="AE2953" s="87" t="s">
        <v>5552</v>
      </c>
      <c r="AF2953" s="84" t="b">
        <v>0</v>
      </c>
      <c r="AG2953" s="84" t="s">
        <v>5604</v>
      </c>
      <c r="AH2953" s="84"/>
      <c r="AI2953" s="87" t="s">
        <v>5552</v>
      </c>
      <c r="AJ2953" s="84" t="b">
        <v>0</v>
      </c>
      <c r="AK2953" s="84">
        <v>43</v>
      </c>
      <c r="AL2953" s="87" t="s">
        <v>4992</v>
      </c>
      <c r="AM2953" s="84" t="s">
        <v>5684</v>
      </c>
      <c r="AN2953" s="84" t="b">
        <v>0</v>
      </c>
      <c r="AO2953" s="87" t="s">
        <v>4992</v>
      </c>
      <c r="AP2953" s="84" t="s">
        <v>179</v>
      </c>
      <c r="AQ2953" s="84">
        <v>0</v>
      </c>
      <c r="AR2953" s="84">
        <v>0</v>
      </c>
      <c r="AS2953" s="84"/>
      <c r="AT2953" s="84"/>
      <c r="AU2953" s="84"/>
      <c r="AV2953" s="84"/>
      <c r="AW2953" s="84"/>
      <c r="AX2953" s="84"/>
      <c r="AY2953" s="84"/>
      <c r="AZ2953" s="84"/>
    </row>
    <row r="2954" spans="1:52" x14ac:dyDescent="0.55000000000000004">
      <c r="A2954" s="69" t="s">
        <v>693</v>
      </c>
      <c r="B2954" s="69" t="s">
        <v>990</v>
      </c>
      <c r="C2954" s="70"/>
      <c r="D2954" s="71"/>
      <c r="E2954" s="72"/>
      <c r="F2954" s="73"/>
      <c r="G2954" s="70"/>
      <c r="H2954" s="74"/>
      <c r="I2954" s="75"/>
      <c r="J2954" s="75"/>
      <c r="K2954" s="36"/>
      <c r="L2954" s="82"/>
      <c r="M2954" s="82"/>
      <c r="N2954" s="77"/>
      <c r="O2954" s="84" t="s">
        <v>1270</v>
      </c>
      <c r="P2954" s="86">
        <v>43424.902094907404</v>
      </c>
      <c r="Q2954" s="84" t="s">
        <v>1313</v>
      </c>
      <c r="R2954" s="84"/>
      <c r="S2954" s="84"/>
      <c r="T2954" s="84"/>
      <c r="U2954" s="84"/>
      <c r="V2954" s="88" t="s">
        <v>3050</v>
      </c>
      <c r="W2954" s="86">
        <v>43424.902094907404</v>
      </c>
      <c r="X2954" s="88" t="s">
        <v>3856</v>
      </c>
      <c r="Y2954" s="84"/>
      <c r="Z2954" s="84"/>
      <c r="AA2954" s="87" t="s">
        <v>4986</v>
      </c>
      <c r="AB2954" s="84"/>
      <c r="AC2954" s="84" t="b">
        <v>0</v>
      </c>
      <c r="AD2954" s="84">
        <v>0</v>
      </c>
      <c r="AE2954" s="87" t="s">
        <v>5552</v>
      </c>
      <c r="AF2954" s="84" t="b">
        <v>0</v>
      </c>
      <c r="AG2954" s="84" t="s">
        <v>5604</v>
      </c>
      <c r="AH2954" s="84"/>
      <c r="AI2954" s="87" t="s">
        <v>5552</v>
      </c>
      <c r="AJ2954" s="84" t="b">
        <v>0</v>
      </c>
      <c r="AK2954" s="84">
        <v>43</v>
      </c>
      <c r="AL2954" s="87" t="s">
        <v>4992</v>
      </c>
      <c r="AM2954" s="84" t="s">
        <v>5684</v>
      </c>
      <c r="AN2954" s="84" t="b">
        <v>0</v>
      </c>
      <c r="AO2954" s="87" t="s">
        <v>4992</v>
      </c>
      <c r="AP2954" s="84" t="s">
        <v>179</v>
      </c>
      <c r="AQ2954" s="84">
        <v>0</v>
      </c>
      <c r="AR2954" s="84">
        <v>0</v>
      </c>
      <c r="AS2954" s="84"/>
      <c r="AT2954" s="84"/>
      <c r="AU2954" s="84"/>
      <c r="AV2954" s="84"/>
      <c r="AW2954" s="84"/>
      <c r="AX2954" s="84"/>
      <c r="AY2954" s="84"/>
      <c r="AZ2954" s="84"/>
    </row>
    <row r="2955" spans="1:52" x14ac:dyDescent="0.55000000000000004">
      <c r="A2955" s="69" t="s">
        <v>693</v>
      </c>
      <c r="B2955" s="69" t="s">
        <v>991</v>
      </c>
      <c r="C2955" s="70"/>
      <c r="D2955" s="71"/>
      <c r="E2955" s="72"/>
      <c r="F2955" s="73"/>
      <c r="G2955" s="70"/>
      <c r="H2955" s="74"/>
      <c r="I2955" s="75"/>
      <c r="J2955" s="75"/>
      <c r="K2955" s="36"/>
      <c r="L2955" s="82"/>
      <c r="M2955" s="82"/>
      <c r="N2955" s="77"/>
      <c r="O2955" s="84" t="s">
        <v>1270</v>
      </c>
      <c r="P2955" s="86">
        <v>43424.902094907404</v>
      </c>
      <c r="Q2955" s="84" t="s">
        <v>1313</v>
      </c>
      <c r="R2955" s="84"/>
      <c r="S2955" s="84"/>
      <c r="T2955" s="84"/>
      <c r="U2955" s="84"/>
      <c r="V2955" s="88" t="s">
        <v>3050</v>
      </c>
      <c r="W2955" s="86">
        <v>43424.902094907404</v>
      </c>
      <c r="X2955" s="88" t="s">
        <v>3856</v>
      </c>
      <c r="Y2955" s="84"/>
      <c r="Z2955" s="84"/>
      <c r="AA2955" s="87" t="s">
        <v>4986</v>
      </c>
      <c r="AB2955" s="84"/>
      <c r="AC2955" s="84" t="b">
        <v>0</v>
      </c>
      <c r="AD2955" s="84">
        <v>0</v>
      </c>
      <c r="AE2955" s="87" t="s">
        <v>5552</v>
      </c>
      <c r="AF2955" s="84" t="b">
        <v>0</v>
      </c>
      <c r="AG2955" s="84" t="s">
        <v>5604</v>
      </c>
      <c r="AH2955" s="84"/>
      <c r="AI2955" s="87" t="s">
        <v>5552</v>
      </c>
      <c r="AJ2955" s="84" t="b">
        <v>0</v>
      </c>
      <c r="AK2955" s="84">
        <v>43</v>
      </c>
      <c r="AL2955" s="87" t="s">
        <v>4992</v>
      </c>
      <c r="AM2955" s="84" t="s">
        <v>5684</v>
      </c>
      <c r="AN2955" s="84" t="b">
        <v>0</v>
      </c>
      <c r="AO2955" s="87" t="s">
        <v>4992</v>
      </c>
      <c r="AP2955" s="84" t="s">
        <v>179</v>
      </c>
      <c r="AQ2955" s="84">
        <v>0</v>
      </c>
      <c r="AR2955" s="84">
        <v>0</v>
      </c>
      <c r="AS2955" s="84"/>
      <c r="AT2955" s="84"/>
      <c r="AU2955" s="84"/>
      <c r="AV2955" s="84"/>
      <c r="AW2955" s="84"/>
      <c r="AX2955" s="84"/>
      <c r="AY2955" s="84"/>
      <c r="AZ2955" s="84"/>
    </row>
    <row r="2956" spans="1:52" x14ac:dyDescent="0.55000000000000004">
      <c r="A2956" s="69" t="s">
        <v>693</v>
      </c>
      <c r="B2956" s="69" t="s">
        <v>992</v>
      </c>
      <c r="C2956" s="70"/>
      <c r="D2956" s="71"/>
      <c r="E2956" s="72"/>
      <c r="F2956" s="73"/>
      <c r="G2956" s="70"/>
      <c r="H2956" s="74"/>
      <c r="I2956" s="75"/>
      <c r="J2956" s="75"/>
      <c r="K2956" s="36"/>
      <c r="L2956" s="82"/>
      <c r="M2956" s="82"/>
      <c r="N2956" s="77"/>
      <c r="O2956" s="84" t="s">
        <v>1270</v>
      </c>
      <c r="P2956" s="86">
        <v>43424.902094907404</v>
      </c>
      <c r="Q2956" s="84" t="s">
        <v>1313</v>
      </c>
      <c r="R2956" s="84"/>
      <c r="S2956" s="84"/>
      <c r="T2956" s="84"/>
      <c r="U2956" s="84"/>
      <c r="V2956" s="88" t="s">
        <v>3050</v>
      </c>
      <c r="W2956" s="86">
        <v>43424.902094907404</v>
      </c>
      <c r="X2956" s="88" t="s">
        <v>3856</v>
      </c>
      <c r="Y2956" s="84"/>
      <c r="Z2956" s="84"/>
      <c r="AA2956" s="87" t="s">
        <v>4986</v>
      </c>
      <c r="AB2956" s="84"/>
      <c r="AC2956" s="84" t="b">
        <v>0</v>
      </c>
      <c r="AD2956" s="84">
        <v>0</v>
      </c>
      <c r="AE2956" s="87" t="s">
        <v>5552</v>
      </c>
      <c r="AF2956" s="84" t="b">
        <v>0</v>
      </c>
      <c r="AG2956" s="84" t="s">
        <v>5604</v>
      </c>
      <c r="AH2956" s="84"/>
      <c r="AI2956" s="87" t="s">
        <v>5552</v>
      </c>
      <c r="AJ2956" s="84" t="b">
        <v>0</v>
      </c>
      <c r="AK2956" s="84">
        <v>43</v>
      </c>
      <c r="AL2956" s="87" t="s">
        <v>4992</v>
      </c>
      <c r="AM2956" s="84" t="s">
        <v>5684</v>
      </c>
      <c r="AN2956" s="84" t="b">
        <v>0</v>
      </c>
      <c r="AO2956" s="87" t="s">
        <v>4992</v>
      </c>
      <c r="AP2956" s="84" t="s">
        <v>179</v>
      </c>
      <c r="AQ2956" s="84">
        <v>0</v>
      </c>
      <c r="AR2956" s="84">
        <v>0</v>
      </c>
      <c r="AS2956" s="84"/>
      <c r="AT2956" s="84"/>
      <c r="AU2956" s="84"/>
      <c r="AV2956" s="84"/>
      <c r="AW2956" s="84"/>
      <c r="AX2956" s="84"/>
      <c r="AY2956" s="84"/>
      <c r="AZ2956" s="84"/>
    </row>
    <row r="2957" spans="1:52" x14ac:dyDescent="0.55000000000000004">
      <c r="A2957" s="69" t="s">
        <v>693</v>
      </c>
      <c r="B2957" s="69" t="s">
        <v>993</v>
      </c>
      <c r="C2957" s="70"/>
      <c r="D2957" s="71"/>
      <c r="E2957" s="72"/>
      <c r="F2957" s="73"/>
      <c r="G2957" s="70"/>
      <c r="H2957" s="74"/>
      <c r="I2957" s="75"/>
      <c r="J2957" s="75"/>
      <c r="K2957" s="36"/>
      <c r="L2957" s="82"/>
      <c r="M2957" s="82"/>
      <c r="N2957" s="77"/>
      <c r="O2957" s="84" t="s">
        <v>1270</v>
      </c>
      <c r="P2957" s="86">
        <v>43424.902094907404</v>
      </c>
      <c r="Q2957" s="84" t="s">
        <v>1313</v>
      </c>
      <c r="R2957" s="84"/>
      <c r="S2957" s="84"/>
      <c r="T2957" s="84"/>
      <c r="U2957" s="84"/>
      <c r="V2957" s="88" t="s">
        <v>3050</v>
      </c>
      <c r="W2957" s="86">
        <v>43424.902094907404</v>
      </c>
      <c r="X2957" s="88" t="s">
        <v>3856</v>
      </c>
      <c r="Y2957" s="84"/>
      <c r="Z2957" s="84"/>
      <c r="AA2957" s="87" t="s">
        <v>4986</v>
      </c>
      <c r="AB2957" s="84"/>
      <c r="AC2957" s="84" t="b">
        <v>0</v>
      </c>
      <c r="AD2957" s="84">
        <v>0</v>
      </c>
      <c r="AE2957" s="87" t="s">
        <v>5552</v>
      </c>
      <c r="AF2957" s="84" t="b">
        <v>0</v>
      </c>
      <c r="AG2957" s="84" t="s">
        <v>5604</v>
      </c>
      <c r="AH2957" s="84"/>
      <c r="AI2957" s="87" t="s">
        <v>5552</v>
      </c>
      <c r="AJ2957" s="84" t="b">
        <v>0</v>
      </c>
      <c r="AK2957" s="84">
        <v>43</v>
      </c>
      <c r="AL2957" s="87" t="s">
        <v>4992</v>
      </c>
      <c r="AM2957" s="84" t="s">
        <v>5684</v>
      </c>
      <c r="AN2957" s="84" t="b">
        <v>0</v>
      </c>
      <c r="AO2957" s="87" t="s">
        <v>4992</v>
      </c>
      <c r="AP2957" s="84" t="s">
        <v>179</v>
      </c>
      <c r="AQ2957" s="84">
        <v>0</v>
      </c>
      <c r="AR2957" s="84">
        <v>0</v>
      </c>
      <c r="AS2957" s="84"/>
      <c r="AT2957" s="84"/>
      <c r="AU2957" s="84"/>
      <c r="AV2957" s="84"/>
      <c r="AW2957" s="84"/>
      <c r="AX2957" s="84"/>
      <c r="AY2957" s="84"/>
      <c r="AZ2957" s="84"/>
    </row>
    <row r="2958" spans="1:52" x14ac:dyDescent="0.55000000000000004">
      <c r="A2958" s="69" t="s">
        <v>693</v>
      </c>
      <c r="B2958" s="69" t="s">
        <v>994</v>
      </c>
      <c r="C2958" s="70"/>
      <c r="D2958" s="71"/>
      <c r="E2958" s="72"/>
      <c r="F2958" s="73"/>
      <c r="G2958" s="70"/>
      <c r="H2958" s="74"/>
      <c r="I2958" s="75"/>
      <c r="J2958" s="75"/>
      <c r="K2958" s="36"/>
      <c r="L2958" s="82"/>
      <c r="M2958" s="82"/>
      <c r="N2958" s="77"/>
      <c r="O2958" s="84" t="s">
        <v>1270</v>
      </c>
      <c r="P2958" s="86">
        <v>43424.902094907404</v>
      </c>
      <c r="Q2958" s="84" t="s">
        <v>1313</v>
      </c>
      <c r="R2958" s="84"/>
      <c r="S2958" s="84"/>
      <c r="T2958" s="84"/>
      <c r="U2958" s="84"/>
      <c r="V2958" s="88" t="s">
        <v>3050</v>
      </c>
      <c r="W2958" s="86">
        <v>43424.902094907404</v>
      </c>
      <c r="X2958" s="88" t="s">
        <v>3856</v>
      </c>
      <c r="Y2958" s="84"/>
      <c r="Z2958" s="84"/>
      <c r="AA2958" s="87" t="s">
        <v>4986</v>
      </c>
      <c r="AB2958" s="84"/>
      <c r="AC2958" s="84" t="b">
        <v>0</v>
      </c>
      <c r="AD2958" s="84">
        <v>0</v>
      </c>
      <c r="AE2958" s="87" t="s">
        <v>5552</v>
      </c>
      <c r="AF2958" s="84" t="b">
        <v>0</v>
      </c>
      <c r="AG2958" s="84" t="s">
        <v>5604</v>
      </c>
      <c r="AH2958" s="84"/>
      <c r="AI2958" s="87" t="s">
        <v>5552</v>
      </c>
      <c r="AJ2958" s="84" t="b">
        <v>0</v>
      </c>
      <c r="AK2958" s="84">
        <v>43</v>
      </c>
      <c r="AL2958" s="87" t="s">
        <v>4992</v>
      </c>
      <c r="AM2958" s="84" t="s">
        <v>5684</v>
      </c>
      <c r="AN2958" s="84" t="b">
        <v>0</v>
      </c>
      <c r="AO2958" s="87" t="s">
        <v>4992</v>
      </c>
      <c r="AP2958" s="84" t="s">
        <v>179</v>
      </c>
      <c r="AQ2958" s="84">
        <v>0</v>
      </c>
      <c r="AR2958" s="84">
        <v>0</v>
      </c>
      <c r="AS2958" s="84"/>
      <c r="AT2958" s="84"/>
      <c r="AU2958" s="84"/>
      <c r="AV2958" s="84"/>
      <c r="AW2958" s="84"/>
      <c r="AX2958" s="84"/>
      <c r="AY2958" s="84"/>
      <c r="AZ2958" s="84"/>
    </row>
    <row r="2959" spans="1:52" x14ac:dyDescent="0.55000000000000004">
      <c r="A2959" s="69" t="s">
        <v>693</v>
      </c>
      <c r="B2959" s="69" t="s">
        <v>694</v>
      </c>
      <c r="C2959" s="70"/>
      <c r="D2959" s="71"/>
      <c r="E2959" s="72"/>
      <c r="F2959" s="73"/>
      <c r="G2959" s="70"/>
      <c r="H2959" s="74"/>
      <c r="I2959" s="75"/>
      <c r="J2959" s="75"/>
      <c r="K2959" s="36"/>
      <c r="L2959" s="82"/>
      <c r="M2959" s="82"/>
      <c r="N2959" s="77"/>
      <c r="O2959" s="84" t="s">
        <v>1270</v>
      </c>
      <c r="P2959" s="86">
        <v>43424.902094907404</v>
      </c>
      <c r="Q2959" s="84" t="s">
        <v>1313</v>
      </c>
      <c r="R2959" s="84"/>
      <c r="S2959" s="84"/>
      <c r="T2959" s="84"/>
      <c r="U2959" s="84"/>
      <c r="V2959" s="88" t="s">
        <v>3050</v>
      </c>
      <c r="W2959" s="86">
        <v>43424.902094907404</v>
      </c>
      <c r="X2959" s="88" t="s">
        <v>3856</v>
      </c>
      <c r="Y2959" s="84"/>
      <c r="Z2959" s="84"/>
      <c r="AA2959" s="87" t="s">
        <v>4986</v>
      </c>
      <c r="AB2959" s="84"/>
      <c r="AC2959" s="84" t="b">
        <v>0</v>
      </c>
      <c r="AD2959" s="84">
        <v>0</v>
      </c>
      <c r="AE2959" s="87" t="s">
        <v>5552</v>
      </c>
      <c r="AF2959" s="84" t="b">
        <v>0</v>
      </c>
      <c r="AG2959" s="84" t="s">
        <v>5604</v>
      </c>
      <c r="AH2959" s="84"/>
      <c r="AI2959" s="87" t="s">
        <v>5552</v>
      </c>
      <c r="AJ2959" s="84" t="b">
        <v>0</v>
      </c>
      <c r="AK2959" s="84">
        <v>43</v>
      </c>
      <c r="AL2959" s="87" t="s">
        <v>4992</v>
      </c>
      <c r="AM2959" s="84" t="s">
        <v>5684</v>
      </c>
      <c r="AN2959" s="84" t="b">
        <v>0</v>
      </c>
      <c r="AO2959" s="87" t="s">
        <v>4992</v>
      </c>
      <c r="AP2959" s="84" t="s">
        <v>179</v>
      </c>
      <c r="AQ2959" s="84">
        <v>0</v>
      </c>
      <c r="AR2959" s="84">
        <v>0</v>
      </c>
      <c r="AS2959" s="84"/>
      <c r="AT2959" s="84"/>
      <c r="AU2959" s="84"/>
      <c r="AV2959" s="84"/>
      <c r="AW2959" s="84"/>
      <c r="AX2959" s="84"/>
      <c r="AY2959" s="84"/>
      <c r="AZ2959" s="84"/>
    </row>
    <row r="2960" spans="1:52" x14ac:dyDescent="0.55000000000000004">
      <c r="A2960" s="69" t="s">
        <v>693</v>
      </c>
      <c r="B2960" s="69" t="s">
        <v>695</v>
      </c>
      <c r="C2960" s="70"/>
      <c r="D2960" s="71"/>
      <c r="E2960" s="72"/>
      <c r="F2960" s="73"/>
      <c r="G2960" s="70"/>
      <c r="H2960" s="74"/>
      <c r="I2960" s="75"/>
      <c r="J2960" s="75"/>
      <c r="K2960" s="36"/>
      <c r="L2960" s="82"/>
      <c r="M2960" s="82"/>
      <c r="N2960" s="77"/>
      <c r="O2960" s="84" t="s">
        <v>1270</v>
      </c>
      <c r="P2960" s="86">
        <v>43424.902094907404</v>
      </c>
      <c r="Q2960" s="84" t="s">
        <v>1313</v>
      </c>
      <c r="R2960" s="84"/>
      <c r="S2960" s="84"/>
      <c r="T2960" s="84"/>
      <c r="U2960" s="84"/>
      <c r="V2960" s="88" t="s">
        <v>3050</v>
      </c>
      <c r="W2960" s="86">
        <v>43424.902094907404</v>
      </c>
      <c r="X2960" s="88" t="s">
        <v>3856</v>
      </c>
      <c r="Y2960" s="84"/>
      <c r="Z2960" s="84"/>
      <c r="AA2960" s="87" t="s">
        <v>4986</v>
      </c>
      <c r="AB2960" s="84"/>
      <c r="AC2960" s="84" t="b">
        <v>0</v>
      </c>
      <c r="AD2960" s="84">
        <v>0</v>
      </c>
      <c r="AE2960" s="87" t="s">
        <v>5552</v>
      </c>
      <c r="AF2960" s="84" t="b">
        <v>0</v>
      </c>
      <c r="AG2960" s="84" t="s">
        <v>5604</v>
      </c>
      <c r="AH2960" s="84"/>
      <c r="AI2960" s="87" t="s">
        <v>5552</v>
      </c>
      <c r="AJ2960" s="84" t="b">
        <v>0</v>
      </c>
      <c r="AK2960" s="84">
        <v>43</v>
      </c>
      <c r="AL2960" s="87" t="s">
        <v>4992</v>
      </c>
      <c r="AM2960" s="84" t="s">
        <v>5684</v>
      </c>
      <c r="AN2960" s="84" t="b">
        <v>0</v>
      </c>
      <c r="AO2960" s="87" t="s">
        <v>4992</v>
      </c>
      <c r="AP2960" s="84" t="s">
        <v>179</v>
      </c>
      <c r="AQ2960" s="84">
        <v>0</v>
      </c>
      <c r="AR2960" s="84">
        <v>0</v>
      </c>
      <c r="AS2960" s="84"/>
      <c r="AT2960" s="84"/>
      <c r="AU2960" s="84"/>
      <c r="AV2960" s="84"/>
      <c r="AW2960" s="84"/>
      <c r="AX2960" s="84"/>
      <c r="AY2960" s="84"/>
      <c r="AZ2960" s="84"/>
    </row>
    <row r="2961" spans="1:52" x14ac:dyDescent="0.55000000000000004">
      <c r="A2961" s="69" t="s">
        <v>693</v>
      </c>
      <c r="B2961" s="69" t="s">
        <v>995</v>
      </c>
      <c r="C2961" s="70"/>
      <c r="D2961" s="71"/>
      <c r="E2961" s="72"/>
      <c r="F2961" s="73"/>
      <c r="G2961" s="70"/>
      <c r="H2961" s="74"/>
      <c r="I2961" s="75"/>
      <c r="J2961" s="75"/>
      <c r="K2961" s="36"/>
      <c r="L2961" s="82"/>
      <c r="M2961" s="82"/>
      <c r="N2961" s="77"/>
      <c r="O2961" s="84" t="s">
        <v>1270</v>
      </c>
      <c r="P2961" s="86">
        <v>43424.902094907404</v>
      </c>
      <c r="Q2961" s="84" t="s">
        <v>1313</v>
      </c>
      <c r="R2961" s="84"/>
      <c r="S2961" s="84"/>
      <c r="T2961" s="84"/>
      <c r="U2961" s="84"/>
      <c r="V2961" s="88" t="s">
        <v>3050</v>
      </c>
      <c r="W2961" s="86">
        <v>43424.902094907404</v>
      </c>
      <c r="X2961" s="88" t="s">
        <v>3856</v>
      </c>
      <c r="Y2961" s="84"/>
      <c r="Z2961" s="84"/>
      <c r="AA2961" s="87" t="s">
        <v>4986</v>
      </c>
      <c r="AB2961" s="84"/>
      <c r="AC2961" s="84" t="b">
        <v>0</v>
      </c>
      <c r="AD2961" s="84">
        <v>0</v>
      </c>
      <c r="AE2961" s="87" t="s">
        <v>5552</v>
      </c>
      <c r="AF2961" s="84" t="b">
        <v>0</v>
      </c>
      <c r="AG2961" s="84" t="s">
        <v>5604</v>
      </c>
      <c r="AH2961" s="84"/>
      <c r="AI2961" s="87" t="s">
        <v>5552</v>
      </c>
      <c r="AJ2961" s="84" t="b">
        <v>0</v>
      </c>
      <c r="AK2961" s="84">
        <v>43</v>
      </c>
      <c r="AL2961" s="87" t="s">
        <v>4992</v>
      </c>
      <c r="AM2961" s="84" t="s">
        <v>5684</v>
      </c>
      <c r="AN2961" s="84" t="b">
        <v>0</v>
      </c>
      <c r="AO2961" s="87" t="s">
        <v>4992</v>
      </c>
      <c r="AP2961" s="84" t="s">
        <v>179</v>
      </c>
      <c r="AQ2961" s="84">
        <v>0</v>
      </c>
      <c r="AR2961" s="84">
        <v>0</v>
      </c>
      <c r="AS2961" s="84"/>
      <c r="AT2961" s="84"/>
      <c r="AU2961" s="84"/>
      <c r="AV2961" s="84"/>
      <c r="AW2961" s="84"/>
      <c r="AX2961" s="84"/>
      <c r="AY2961" s="84"/>
      <c r="AZ2961" s="84"/>
    </row>
    <row r="2962" spans="1:52" x14ac:dyDescent="0.55000000000000004">
      <c r="A2962" s="69" t="s">
        <v>693</v>
      </c>
      <c r="B2962" s="69" t="s">
        <v>996</v>
      </c>
      <c r="C2962" s="70"/>
      <c r="D2962" s="71"/>
      <c r="E2962" s="72"/>
      <c r="F2962" s="73"/>
      <c r="G2962" s="70"/>
      <c r="H2962" s="74"/>
      <c r="I2962" s="75"/>
      <c r="J2962" s="75"/>
      <c r="K2962" s="36"/>
      <c r="L2962" s="82"/>
      <c r="M2962" s="82"/>
      <c r="N2962" s="77"/>
      <c r="O2962" s="84" t="s">
        <v>1270</v>
      </c>
      <c r="P2962" s="86">
        <v>43424.902094907404</v>
      </c>
      <c r="Q2962" s="84" t="s">
        <v>1313</v>
      </c>
      <c r="R2962" s="84"/>
      <c r="S2962" s="84"/>
      <c r="T2962" s="84"/>
      <c r="U2962" s="84"/>
      <c r="V2962" s="88" t="s">
        <v>3050</v>
      </c>
      <c r="W2962" s="86">
        <v>43424.902094907404</v>
      </c>
      <c r="X2962" s="88" t="s">
        <v>3856</v>
      </c>
      <c r="Y2962" s="84"/>
      <c r="Z2962" s="84"/>
      <c r="AA2962" s="87" t="s">
        <v>4986</v>
      </c>
      <c r="AB2962" s="84"/>
      <c r="AC2962" s="84" t="b">
        <v>0</v>
      </c>
      <c r="AD2962" s="84">
        <v>0</v>
      </c>
      <c r="AE2962" s="87" t="s">
        <v>5552</v>
      </c>
      <c r="AF2962" s="84" t="b">
        <v>0</v>
      </c>
      <c r="AG2962" s="84" t="s">
        <v>5604</v>
      </c>
      <c r="AH2962" s="84"/>
      <c r="AI2962" s="87" t="s">
        <v>5552</v>
      </c>
      <c r="AJ2962" s="84" t="b">
        <v>0</v>
      </c>
      <c r="AK2962" s="84">
        <v>43</v>
      </c>
      <c r="AL2962" s="87" t="s">
        <v>4992</v>
      </c>
      <c r="AM2962" s="84" t="s">
        <v>5684</v>
      </c>
      <c r="AN2962" s="84" t="b">
        <v>0</v>
      </c>
      <c r="AO2962" s="87" t="s">
        <v>4992</v>
      </c>
      <c r="AP2962" s="84" t="s">
        <v>179</v>
      </c>
      <c r="AQ2962" s="84">
        <v>0</v>
      </c>
      <c r="AR2962" s="84">
        <v>0</v>
      </c>
      <c r="AS2962" s="84"/>
      <c r="AT2962" s="84"/>
      <c r="AU2962" s="84"/>
      <c r="AV2962" s="84"/>
      <c r="AW2962" s="84"/>
      <c r="AX2962" s="84"/>
      <c r="AY2962" s="84"/>
      <c r="AZ2962" s="84"/>
    </row>
    <row r="2963" spans="1:52" x14ac:dyDescent="0.55000000000000004">
      <c r="A2963" s="69" t="s">
        <v>693</v>
      </c>
      <c r="B2963" s="69" t="s">
        <v>997</v>
      </c>
      <c r="C2963" s="70"/>
      <c r="D2963" s="71"/>
      <c r="E2963" s="72"/>
      <c r="F2963" s="73"/>
      <c r="G2963" s="70"/>
      <c r="H2963" s="74"/>
      <c r="I2963" s="75"/>
      <c r="J2963" s="75"/>
      <c r="K2963" s="36"/>
      <c r="L2963" s="82"/>
      <c r="M2963" s="82"/>
      <c r="N2963" s="77"/>
      <c r="O2963" s="84" t="s">
        <v>1270</v>
      </c>
      <c r="P2963" s="86">
        <v>43424.902094907404</v>
      </c>
      <c r="Q2963" s="84" t="s">
        <v>1313</v>
      </c>
      <c r="R2963" s="84"/>
      <c r="S2963" s="84"/>
      <c r="T2963" s="84"/>
      <c r="U2963" s="84"/>
      <c r="V2963" s="88" t="s">
        <v>3050</v>
      </c>
      <c r="W2963" s="86">
        <v>43424.902094907404</v>
      </c>
      <c r="X2963" s="88" t="s">
        <v>3856</v>
      </c>
      <c r="Y2963" s="84"/>
      <c r="Z2963" s="84"/>
      <c r="AA2963" s="87" t="s">
        <v>4986</v>
      </c>
      <c r="AB2963" s="84"/>
      <c r="AC2963" s="84" t="b">
        <v>0</v>
      </c>
      <c r="AD2963" s="84">
        <v>0</v>
      </c>
      <c r="AE2963" s="87" t="s">
        <v>5552</v>
      </c>
      <c r="AF2963" s="84" t="b">
        <v>0</v>
      </c>
      <c r="AG2963" s="84" t="s">
        <v>5604</v>
      </c>
      <c r="AH2963" s="84"/>
      <c r="AI2963" s="87" t="s">
        <v>5552</v>
      </c>
      <c r="AJ2963" s="84" t="b">
        <v>0</v>
      </c>
      <c r="AK2963" s="84">
        <v>43</v>
      </c>
      <c r="AL2963" s="87" t="s">
        <v>4992</v>
      </c>
      <c r="AM2963" s="84" t="s">
        <v>5684</v>
      </c>
      <c r="AN2963" s="84" t="b">
        <v>0</v>
      </c>
      <c r="AO2963" s="87" t="s">
        <v>4992</v>
      </c>
      <c r="AP2963" s="84" t="s">
        <v>179</v>
      </c>
      <c r="AQ2963" s="84">
        <v>0</v>
      </c>
      <c r="AR2963" s="84">
        <v>0</v>
      </c>
      <c r="AS2963" s="84"/>
      <c r="AT2963" s="84"/>
      <c r="AU2963" s="84"/>
      <c r="AV2963" s="84"/>
      <c r="AW2963" s="84"/>
      <c r="AX2963" s="84"/>
      <c r="AY2963" s="84"/>
      <c r="AZ2963" s="84"/>
    </row>
    <row r="2964" spans="1:52" x14ac:dyDescent="0.55000000000000004">
      <c r="A2964" s="69" t="s">
        <v>693</v>
      </c>
      <c r="B2964" s="69" t="s">
        <v>700</v>
      </c>
      <c r="C2964" s="70"/>
      <c r="D2964" s="71"/>
      <c r="E2964" s="72"/>
      <c r="F2964" s="73"/>
      <c r="G2964" s="70"/>
      <c r="H2964" s="74"/>
      <c r="I2964" s="75"/>
      <c r="J2964" s="75"/>
      <c r="K2964" s="36"/>
      <c r="L2964" s="82"/>
      <c r="M2964" s="82"/>
      <c r="N2964" s="77"/>
      <c r="O2964" s="84" t="s">
        <v>1270</v>
      </c>
      <c r="P2964" s="86">
        <v>43424.902094907404</v>
      </c>
      <c r="Q2964" s="84" t="s">
        <v>1313</v>
      </c>
      <c r="R2964" s="84"/>
      <c r="S2964" s="84"/>
      <c r="T2964" s="84"/>
      <c r="U2964" s="84"/>
      <c r="V2964" s="88" t="s">
        <v>3050</v>
      </c>
      <c r="W2964" s="86">
        <v>43424.902094907404</v>
      </c>
      <c r="X2964" s="88" t="s">
        <v>3856</v>
      </c>
      <c r="Y2964" s="84"/>
      <c r="Z2964" s="84"/>
      <c r="AA2964" s="87" t="s">
        <v>4986</v>
      </c>
      <c r="AB2964" s="84"/>
      <c r="AC2964" s="84" t="b">
        <v>0</v>
      </c>
      <c r="AD2964" s="84">
        <v>0</v>
      </c>
      <c r="AE2964" s="87" t="s">
        <v>5552</v>
      </c>
      <c r="AF2964" s="84" t="b">
        <v>0</v>
      </c>
      <c r="AG2964" s="84" t="s">
        <v>5604</v>
      </c>
      <c r="AH2964" s="84"/>
      <c r="AI2964" s="87" t="s">
        <v>5552</v>
      </c>
      <c r="AJ2964" s="84" t="b">
        <v>0</v>
      </c>
      <c r="AK2964" s="84">
        <v>43</v>
      </c>
      <c r="AL2964" s="87" t="s">
        <v>4992</v>
      </c>
      <c r="AM2964" s="84" t="s">
        <v>5684</v>
      </c>
      <c r="AN2964" s="84" t="b">
        <v>0</v>
      </c>
      <c r="AO2964" s="87" t="s">
        <v>4992</v>
      </c>
      <c r="AP2964" s="84" t="s">
        <v>179</v>
      </c>
      <c r="AQ2964" s="84">
        <v>0</v>
      </c>
      <c r="AR2964" s="84">
        <v>0</v>
      </c>
      <c r="AS2964" s="84"/>
      <c r="AT2964" s="84"/>
      <c r="AU2964" s="84"/>
      <c r="AV2964" s="84"/>
      <c r="AW2964" s="84"/>
      <c r="AX2964" s="84"/>
      <c r="AY2964" s="84"/>
      <c r="AZ2964" s="84"/>
    </row>
    <row r="2965" spans="1:52" x14ac:dyDescent="0.55000000000000004">
      <c r="A2965" s="69" t="s">
        <v>693</v>
      </c>
      <c r="B2965" s="69" t="s">
        <v>998</v>
      </c>
      <c r="C2965" s="70"/>
      <c r="D2965" s="71"/>
      <c r="E2965" s="72"/>
      <c r="F2965" s="73"/>
      <c r="G2965" s="70"/>
      <c r="H2965" s="74"/>
      <c r="I2965" s="75"/>
      <c r="J2965" s="75"/>
      <c r="K2965" s="36"/>
      <c r="L2965" s="82"/>
      <c r="M2965" s="82"/>
      <c r="N2965" s="77"/>
      <c r="O2965" s="84" t="s">
        <v>1270</v>
      </c>
      <c r="P2965" s="86">
        <v>43424.902094907404</v>
      </c>
      <c r="Q2965" s="84" t="s">
        <v>1313</v>
      </c>
      <c r="R2965" s="84"/>
      <c r="S2965" s="84"/>
      <c r="T2965" s="84"/>
      <c r="U2965" s="84"/>
      <c r="V2965" s="88" t="s">
        <v>3050</v>
      </c>
      <c r="W2965" s="86">
        <v>43424.902094907404</v>
      </c>
      <c r="X2965" s="88" t="s">
        <v>3856</v>
      </c>
      <c r="Y2965" s="84"/>
      <c r="Z2965" s="84"/>
      <c r="AA2965" s="87" t="s">
        <v>4986</v>
      </c>
      <c r="AB2965" s="84"/>
      <c r="AC2965" s="84" t="b">
        <v>0</v>
      </c>
      <c r="AD2965" s="84">
        <v>0</v>
      </c>
      <c r="AE2965" s="87" t="s">
        <v>5552</v>
      </c>
      <c r="AF2965" s="84" t="b">
        <v>0</v>
      </c>
      <c r="AG2965" s="84" t="s">
        <v>5604</v>
      </c>
      <c r="AH2965" s="84"/>
      <c r="AI2965" s="87" t="s">
        <v>5552</v>
      </c>
      <c r="AJ2965" s="84" t="b">
        <v>0</v>
      </c>
      <c r="AK2965" s="84">
        <v>43</v>
      </c>
      <c r="AL2965" s="87" t="s">
        <v>4992</v>
      </c>
      <c r="AM2965" s="84" t="s">
        <v>5684</v>
      </c>
      <c r="AN2965" s="84" t="b">
        <v>0</v>
      </c>
      <c r="AO2965" s="87" t="s">
        <v>4992</v>
      </c>
      <c r="AP2965" s="84" t="s">
        <v>179</v>
      </c>
      <c r="AQ2965" s="84">
        <v>0</v>
      </c>
      <c r="AR2965" s="84">
        <v>0</v>
      </c>
      <c r="AS2965" s="84"/>
      <c r="AT2965" s="84"/>
      <c r="AU2965" s="84"/>
      <c r="AV2965" s="84"/>
      <c r="AW2965" s="84"/>
      <c r="AX2965" s="84"/>
      <c r="AY2965" s="84"/>
      <c r="AZ2965" s="84"/>
    </row>
    <row r="2966" spans="1:52" x14ac:dyDescent="0.55000000000000004">
      <c r="A2966" s="69" t="s">
        <v>693</v>
      </c>
      <c r="B2966" s="69" t="s">
        <v>703</v>
      </c>
      <c r="C2966" s="70"/>
      <c r="D2966" s="71"/>
      <c r="E2966" s="72"/>
      <c r="F2966" s="73"/>
      <c r="G2966" s="70"/>
      <c r="H2966" s="74"/>
      <c r="I2966" s="75"/>
      <c r="J2966" s="75"/>
      <c r="K2966" s="36"/>
      <c r="L2966" s="82"/>
      <c r="M2966" s="82"/>
      <c r="N2966" s="77"/>
      <c r="O2966" s="84" t="s">
        <v>1270</v>
      </c>
      <c r="P2966" s="86">
        <v>43424.902094907404</v>
      </c>
      <c r="Q2966" s="84" t="s">
        <v>1313</v>
      </c>
      <c r="R2966" s="84"/>
      <c r="S2966" s="84"/>
      <c r="T2966" s="84"/>
      <c r="U2966" s="84"/>
      <c r="V2966" s="88" t="s">
        <v>3050</v>
      </c>
      <c r="W2966" s="86">
        <v>43424.902094907404</v>
      </c>
      <c r="X2966" s="88" t="s">
        <v>3856</v>
      </c>
      <c r="Y2966" s="84"/>
      <c r="Z2966" s="84"/>
      <c r="AA2966" s="87" t="s">
        <v>4986</v>
      </c>
      <c r="AB2966" s="84"/>
      <c r="AC2966" s="84" t="b">
        <v>0</v>
      </c>
      <c r="AD2966" s="84">
        <v>0</v>
      </c>
      <c r="AE2966" s="87" t="s">
        <v>5552</v>
      </c>
      <c r="AF2966" s="84" t="b">
        <v>0</v>
      </c>
      <c r="AG2966" s="84" t="s">
        <v>5604</v>
      </c>
      <c r="AH2966" s="84"/>
      <c r="AI2966" s="87" t="s">
        <v>5552</v>
      </c>
      <c r="AJ2966" s="84" t="b">
        <v>0</v>
      </c>
      <c r="AK2966" s="84">
        <v>43</v>
      </c>
      <c r="AL2966" s="87" t="s">
        <v>4992</v>
      </c>
      <c r="AM2966" s="84" t="s">
        <v>5684</v>
      </c>
      <c r="AN2966" s="84" t="b">
        <v>0</v>
      </c>
      <c r="AO2966" s="87" t="s">
        <v>4992</v>
      </c>
      <c r="AP2966" s="84" t="s">
        <v>179</v>
      </c>
      <c r="AQ2966" s="84">
        <v>0</v>
      </c>
      <c r="AR2966" s="84">
        <v>0</v>
      </c>
      <c r="AS2966" s="84"/>
      <c r="AT2966" s="84"/>
      <c r="AU2966" s="84"/>
      <c r="AV2966" s="84"/>
      <c r="AW2966" s="84"/>
      <c r="AX2966" s="84"/>
      <c r="AY2966" s="84"/>
      <c r="AZ2966" s="84"/>
    </row>
    <row r="2967" spans="1:52" x14ac:dyDescent="0.55000000000000004">
      <c r="A2967" s="69" t="s">
        <v>693</v>
      </c>
      <c r="B2967" s="69" t="s">
        <v>999</v>
      </c>
      <c r="C2967" s="70"/>
      <c r="D2967" s="71"/>
      <c r="E2967" s="72"/>
      <c r="F2967" s="73"/>
      <c r="G2967" s="70"/>
      <c r="H2967" s="74"/>
      <c r="I2967" s="75"/>
      <c r="J2967" s="75"/>
      <c r="K2967" s="36"/>
      <c r="L2967" s="82"/>
      <c r="M2967" s="82"/>
      <c r="N2967" s="77"/>
      <c r="O2967" s="84" t="s">
        <v>1270</v>
      </c>
      <c r="P2967" s="86">
        <v>43424.902094907404</v>
      </c>
      <c r="Q2967" s="84" t="s">
        <v>1313</v>
      </c>
      <c r="R2967" s="84"/>
      <c r="S2967" s="84"/>
      <c r="T2967" s="84"/>
      <c r="U2967" s="84"/>
      <c r="V2967" s="88" t="s">
        <v>3050</v>
      </c>
      <c r="W2967" s="86">
        <v>43424.902094907404</v>
      </c>
      <c r="X2967" s="88" t="s">
        <v>3856</v>
      </c>
      <c r="Y2967" s="84"/>
      <c r="Z2967" s="84"/>
      <c r="AA2967" s="87" t="s">
        <v>4986</v>
      </c>
      <c r="AB2967" s="84"/>
      <c r="AC2967" s="84" t="b">
        <v>0</v>
      </c>
      <c r="AD2967" s="84">
        <v>0</v>
      </c>
      <c r="AE2967" s="87" t="s">
        <v>5552</v>
      </c>
      <c r="AF2967" s="84" t="b">
        <v>0</v>
      </c>
      <c r="AG2967" s="84" t="s">
        <v>5604</v>
      </c>
      <c r="AH2967" s="84"/>
      <c r="AI2967" s="87" t="s">
        <v>5552</v>
      </c>
      <c r="AJ2967" s="84" t="b">
        <v>0</v>
      </c>
      <c r="AK2967" s="84">
        <v>43</v>
      </c>
      <c r="AL2967" s="87" t="s">
        <v>4992</v>
      </c>
      <c r="AM2967" s="84" t="s">
        <v>5684</v>
      </c>
      <c r="AN2967" s="84" t="b">
        <v>0</v>
      </c>
      <c r="AO2967" s="87" t="s">
        <v>4992</v>
      </c>
      <c r="AP2967" s="84" t="s">
        <v>179</v>
      </c>
      <c r="AQ2967" s="84">
        <v>0</v>
      </c>
      <c r="AR2967" s="84">
        <v>0</v>
      </c>
      <c r="AS2967" s="84"/>
      <c r="AT2967" s="84"/>
      <c r="AU2967" s="84"/>
      <c r="AV2967" s="84"/>
      <c r="AW2967" s="84"/>
      <c r="AX2967" s="84"/>
      <c r="AY2967" s="84"/>
      <c r="AZ2967" s="84"/>
    </row>
    <row r="2968" spans="1:52" x14ac:dyDescent="0.55000000000000004">
      <c r="A2968" s="69" t="s">
        <v>693</v>
      </c>
      <c r="B2968" s="69" t="s">
        <v>1000</v>
      </c>
      <c r="C2968" s="70"/>
      <c r="D2968" s="71"/>
      <c r="E2968" s="72"/>
      <c r="F2968" s="73"/>
      <c r="G2968" s="70"/>
      <c r="H2968" s="74"/>
      <c r="I2968" s="75"/>
      <c r="J2968" s="75"/>
      <c r="K2968" s="36"/>
      <c r="L2968" s="82"/>
      <c r="M2968" s="82"/>
      <c r="N2968" s="77"/>
      <c r="O2968" s="84" t="s">
        <v>1270</v>
      </c>
      <c r="P2968" s="86">
        <v>43424.902094907404</v>
      </c>
      <c r="Q2968" s="84" t="s">
        <v>1313</v>
      </c>
      <c r="R2968" s="84"/>
      <c r="S2968" s="84"/>
      <c r="T2968" s="84"/>
      <c r="U2968" s="84"/>
      <c r="V2968" s="88" t="s">
        <v>3050</v>
      </c>
      <c r="W2968" s="86">
        <v>43424.902094907404</v>
      </c>
      <c r="X2968" s="88" t="s">
        <v>3856</v>
      </c>
      <c r="Y2968" s="84"/>
      <c r="Z2968" s="84"/>
      <c r="AA2968" s="87" t="s">
        <v>4986</v>
      </c>
      <c r="AB2968" s="84"/>
      <c r="AC2968" s="84" t="b">
        <v>0</v>
      </c>
      <c r="AD2968" s="84">
        <v>0</v>
      </c>
      <c r="AE2968" s="87" t="s">
        <v>5552</v>
      </c>
      <c r="AF2968" s="84" t="b">
        <v>0</v>
      </c>
      <c r="AG2968" s="84" t="s">
        <v>5604</v>
      </c>
      <c r="AH2968" s="84"/>
      <c r="AI2968" s="87" t="s">
        <v>5552</v>
      </c>
      <c r="AJ2968" s="84" t="b">
        <v>0</v>
      </c>
      <c r="AK2968" s="84">
        <v>43</v>
      </c>
      <c r="AL2968" s="87" t="s">
        <v>4992</v>
      </c>
      <c r="AM2968" s="84" t="s">
        <v>5684</v>
      </c>
      <c r="AN2968" s="84" t="b">
        <v>0</v>
      </c>
      <c r="AO2968" s="87" t="s">
        <v>4992</v>
      </c>
      <c r="AP2968" s="84" t="s">
        <v>179</v>
      </c>
      <c r="AQ2968" s="84">
        <v>0</v>
      </c>
      <c r="AR2968" s="84">
        <v>0</v>
      </c>
      <c r="AS2968" s="84"/>
      <c r="AT2968" s="84"/>
      <c r="AU2968" s="84"/>
      <c r="AV2968" s="84"/>
      <c r="AW2968" s="84"/>
      <c r="AX2968" s="84"/>
      <c r="AY2968" s="84"/>
      <c r="AZ2968" s="84"/>
    </row>
    <row r="2969" spans="1:52" x14ac:dyDescent="0.55000000000000004">
      <c r="A2969" s="69" t="s">
        <v>693</v>
      </c>
      <c r="B2969" s="69" t="s">
        <v>1001</v>
      </c>
      <c r="C2969" s="70"/>
      <c r="D2969" s="71"/>
      <c r="E2969" s="72"/>
      <c r="F2969" s="73"/>
      <c r="G2969" s="70"/>
      <c r="H2969" s="74"/>
      <c r="I2969" s="75"/>
      <c r="J2969" s="75"/>
      <c r="K2969" s="36"/>
      <c r="L2969" s="82"/>
      <c r="M2969" s="82"/>
      <c r="N2969" s="77"/>
      <c r="O2969" s="84" t="s">
        <v>1270</v>
      </c>
      <c r="P2969" s="86">
        <v>43424.902094907404</v>
      </c>
      <c r="Q2969" s="84" t="s">
        <v>1313</v>
      </c>
      <c r="R2969" s="84"/>
      <c r="S2969" s="84"/>
      <c r="T2969" s="84"/>
      <c r="U2969" s="84"/>
      <c r="V2969" s="88" t="s">
        <v>3050</v>
      </c>
      <c r="W2969" s="86">
        <v>43424.902094907404</v>
      </c>
      <c r="X2969" s="88" t="s">
        <v>3856</v>
      </c>
      <c r="Y2969" s="84"/>
      <c r="Z2969" s="84"/>
      <c r="AA2969" s="87" t="s">
        <v>4986</v>
      </c>
      <c r="AB2969" s="84"/>
      <c r="AC2969" s="84" t="b">
        <v>0</v>
      </c>
      <c r="AD2969" s="84">
        <v>0</v>
      </c>
      <c r="AE2969" s="87" t="s">
        <v>5552</v>
      </c>
      <c r="AF2969" s="84" t="b">
        <v>0</v>
      </c>
      <c r="AG2969" s="84" t="s">
        <v>5604</v>
      </c>
      <c r="AH2969" s="84"/>
      <c r="AI2969" s="87" t="s">
        <v>5552</v>
      </c>
      <c r="AJ2969" s="84" t="b">
        <v>0</v>
      </c>
      <c r="AK2969" s="84">
        <v>43</v>
      </c>
      <c r="AL2969" s="87" t="s">
        <v>4992</v>
      </c>
      <c r="AM2969" s="84" t="s">
        <v>5684</v>
      </c>
      <c r="AN2969" s="84" t="b">
        <v>0</v>
      </c>
      <c r="AO2969" s="87" t="s">
        <v>4992</v>
      </c>
      <c r="AP2969" s="84" t="s">
        <v>179</v>
      </c>
      <c r="AQ2969" s="84">
        <v>0</v>
      </c>
      <c r="AR2969" s="84">
        <v>0</v>
      </c>
      <c r="AS2969" s="84"/>
      <c r="AT2969" s="84"/>
      <c r="AU2969" s="84"/>
      <c r="AV2969" s="84"/>
      <c r="AW2969" s="84"/>
      <c r="AX2969" s="84"/>
      <c r="AY2969" s="84"/>
      <c r="AZ2969" s="84"/>
    </row>
    <row r="2970" spans="1:52" x14ac:dyDescent="0.55000000000000004">
      <c r="A2970" s="69" t="s">
        <v>693</v>
      </c>
      <c r="B2970" s="69" t="s">
        <v>1002</v>
      </c>
      <c r="C2970" s="70"/>
      <c r="D2970" s="71"/>
      <c r="E2970" s="72"/>
      <c r="F2970" s="73"/>
      <c r="G2970" s="70"/>
      <c r="H2970" s="74"/>
      <c r="I2970" s="75"/>
      <c r="J2970" s="75"/>
      <c r="K2970" s="36"/>
      <c r="L2970" s="82"/>
      <c r="M2970" s="82"/>
      <c r="N2970" s="77"/>
      <c r="O2970" s="84" t="s">
        <v>1270</v>
      </c>
      <c r="P2970" s="86">
        <v>43424.902094907404</v>
      </c>
      <c r="Q2970" s="84" t="s">
        <v>1313</v>
      </c>
      <c r="R2970" s="84"/>
      <c r="S2970" s="84"/>
      <c r="T2970" s="84"/>
      <c r="U2970" s="84"/>
      <c r="V2970" s="88" t="s">
        <v>3050</v>
      </c>
      <c r="W2970" s="86">
        <v>43424.902094907404</v>
      </c>
      <c r="X2970" s="88" t="s">
        <v>3856</v>
      </c>
      <c r="Y2970" s="84"/>
      <c r="Z2970" s="84"/>
      <c r="AA2970" s="87" t="s">
        <v>4986</v>
      </c>
      <c r="AB2970" s="84"/>
      <c r="AC2970" s="84" t="b">
        <v>0</v>
      </c>
      <c r="AD2970" s="84">
        <v>0</v>
      </c>
      <c r="AE2970" s="87" t="s">
        <v>5552</v>
      </c>
      <c r="AF2970" s="84" t="b">
        <v>0</v>
      </c>
      <c r="AG2970" s="84" t="s">
        <v>5604</v>
      </c>
      <c r="AH2970" s="84"/>
      <c r="AI2970" s="87" t="s">
        <v>5552</v>
      </c>
      <c r="AJ2970" s="84" t="b">
        <v>0</v>
      </c>
      <c r="AK2970" s="84">
        <v>43</v>
      </c>
      <c r="AL2970" s="87" t="s">
        <v>4992</v>
      </c>
      <c r="AM2970" s="84" t="s">
        <v>5684</v>
      </c>
      <c r="AN2970" s="84" t="b">
        <v>0</v>
      </c>
      <c r="AO2970" s="87" t="s">
        <v>4992</v>
      </c>
      <c r="AP2970" s="84" t="s">
        <v>179</v>
      </c>
      <c r="AQ2970" s="84">
        <v>0</v>
      </c>
      <c r="AR2970" s="84">
        <v>0</v>
      </c>
      <c r="AS2970" s="84"/>
      <c r="AT2970" s="84"/>
      <c r="AU2970" s="84"/>
      <c r="AV2970" s="84"/>
      <c r="AW2970" s="84"/>
      <c r="AX2970" s="84"/>
      <c r="AY2970" s="84"/>
      <c r="AZ2970" s="84"/>
    </row>
    <row r="2971" spans="1:52" x14ac:dyDescent="0.55000000000000004">
      <c r="A2971" s="69" t="s">
        <v>693</v>
      </c>
      <c r="B2971" s="69" t="s">
        <v>1003</v>
      </c>
      <c r="C2971" s="70"/>
      <c r="D2971" s="71"/>
      <c r="E2971" s="72"/>
      <c r="F2971" s="73"/>
      <c r="G2971" s="70"/>
      <c r="H2971" s="74"/>
      <c r="I2971" s="75"/>
      <c r="J2971" s="75"/>
      <c r="K2971" s="36"/>
      <c r="L2971" s="82"/>
      <c r="M2971" s="82"/>
      <c r="N2971" s="77"/>
      <c r="O2971" s="84" t="s">
        <v>1270</v>
      </c>
      <c r="P2971" s="86">
        <v>43424.902094907404</v>
      </c>
      <c r="Q2971" s="84" t="s">
        <v>1313</v>
      </c>
      <c r="R2971" s="84"/>
      <c r="S2971" s="84"/>
      <c r="T2971" s="84"/>
      <c r="U2971" s="84"/>
      <c r="V2971" s="88" t="s">
        <v>3050</v>
      </c>
      <c r="W2971" s="86">
        <v>43424.902094907404</v>
      </c>
      <c r="X2971" s="88" t="s">
        <v>3856</v>
      </c>
      <c r="Y2971" s="84"/>
      <c r="Z2971" s="84"/>
      <c r="AA2971" s="87" t="s">
        <v>4986</v>
      </c>
      <c r="AB2971" s="84"/>
      <c r="AC2971" s="84" t="b">
        <v>0</v>
      </c>
      <c r="AD2971" s="84">
        <v>0</v>
      </c>
      <c r="AE2971" s="87" t="s">
        <v>5552</v>
      </c>
      <c r="AF2971" s="84" t="b">
        <v>0</v>
      </c>
      <c r="AG2971" s="84" t="s">
        <v>5604</v>
      </c>
      <c r="AH2971" s="84"/>
      <c r="AI2971" s="87" t="s">
        <v>5552</v>
      </c>
      <c r="AJ2971" s="84" t="b">
        <v>0</v>
      </c>
      <c r="AK2971" s="84">
        <v>43</v>
      </c>
      <c r="AL2971" s="87" t="s">
        <v>4992</v>
      </c>
      <c r="AM2971" s="84" t="s">
        <v>5684</v>
      </c>
      <c r="AN2971" s="84" t="b">
        <v>0</v>
      </c>
      <c r="AO2971" s="87" t="s">
        <v>4992</v>
      </c>
      <c r="AP2971" s="84" t="s">
        <v>179</v>
      </c>
      <c r="AQ2971" s="84">
        <v>0</v>
      </c>
      <c r="AR2971" s="84">
        <v>0</v>
      </c>
      <c r="AS2971" s="84"/>
      <c r="AT2971" s="84"/>
      <c r="AU2971" s="84"/>
      <c r="AV2971" s="84"/>
      <c r="AW2971" s="84"/>
      <c r="AX2971" s="84"/>
      <c r="AY2971" s="84"/>
      <c r="AZ2971" s="84"/>
    </row>
    <row r="2972" spans="1:52" x14ac:dyDescent="0.55000000000000004">
      <c r="A2972" s="69" t="s">
        <v>693</v>
      </c>
      <c r="B2972" s="69" t="s">
        <v>1004</v>
      </c>
      <c r="C2972" s="70"/>
      <c r="D2972" s="71"/>
      <c r="E2972" s="72"/>
      <c r="F2972" s="73"/>
      <c r="G2972" s="70"/>
      <c r="H2972" s="74"/>
      <c r="I2972" s="75"/>
      <c r="J2972" s="75"/>
      <c r="K2972" s="36"/>
      <c r="L2972" s="82"/>
      <c r="M2972" s="82"/>
      <c r="N2972" s="77"/>
      <c r="O2972" s="84" t="s">
        <v>1270</v>
      </c>
      <c r="P2972" s="86">
        <v>43424.902094907404</v>
      </c>
      <c r="Q2972" s="84" t="s">
        <v>1313</v>
      </c>
      <c r="R2972" s="84"/>
      <c r="S2972" s="84"/>
      <c r="T2972" s="84"/>
      <c r="U2972" s="84"/>
      <c r="V2972" s="88" t="s">
        <v>3050</v>
      </c>
      <c r="W2972" s="86">
        <v>43424.902094907404</v>
      </c>
      <c r="X2972" s="88" t="s">
        <v>3856</v>
      </c>
      <c r="Y2972" s="84"/>
      <c r="Z2972" s="84"/>
      <c r="AA2972" s="87" t="s">
        <v>4986</v>
      </c>
      <c r="AB2972" s="84"/>
      <c r="AC2972" s="84" t="b">
        <v>0</v>
      </c>
      <c r="AD2972" s="84">
        <v>0</v>
      </c>
      <c r="AE2972" s="87" t="s">
        <v>5552</v>
      </c>
      <c r="AF2972" s="84" t="b">
        <v>0</v>
      </c>
      <c r="AG2972" s="84" t="s">
        <v>5604</v>
      </c>
      <c r="AH2972" s="84"/>
      <c r="AI2972" s="87" t="s">
        <v>5552</v>
      </c>
      <c r="AJ2972" s="84" t="b">
        <v>0</v>
      </c>
      <c r="AK2972" s="84">
        <v>43</v>
      </c>
      <c r="AL2972" s="87" t="s">
        <v>4992</v>
      </c>
      <c r="AM2972" s="84" t="s">
        <v>5684</v>
      </c>
      <c r="AN2972" s="84" t="b">
        <v>0</v>
      </c>
      <c r="AO2972" s="87" t="s">
        <v>4992</v>
      </c>
      <c r="AP2972" s="84" t="s">
        <v>179</v>
      </c>
      <c r="AQ2972" s="84">
        <v>0</v>
      </c>
      <c r="AR2972" s="84">
        <v>0</v>
      </c>
      <c r="AS2972" s="84"/>
      <c r="AT2972" s="84"/>
      <c r="AU2972" s="84"/>
      <c r="AV2972" s="84"/>
      <c r="AW2972" s="84"/>
      <c r="AX2972" s="84"/>
      <c r="AY2972" s="84"/>
      <c r="AZ2972" s="84"/>
    </row>
    <row r="2973" spans="1:52" x14ac:dyDescent="0.55000000000000004">
      <c r="A2973" s="69" t="s">
        <v>693</v>
      </c>
      <c r="B2973" s="69" t="s">
        <v>1005</v>
      </c>
      <c r="C2973" s="70"/>
      <c r="D2973" s="71"/>
      <c r="E2973" s="72"/>
      <c r="F2973" s="73"/>
      <c r="G2973" s="70"/>
      <c r="H2973" s="74"/>
      <c r="I2973" s="75"/>
      <c r="J2973" s="75"/>
      <c r="K2973" s="36"/>
      <c r="L2973" s="82"/>
      <c r="M2973" s="82"/>
      <c r="N2973" s="77"/>
      <c r="O2973" s="84" t="s">
        <v>1270</v>
      </c>
      <c r="P2973" s="86">
        <v>43424.902094907404</v>
      </c>
      <c r="Q2973" s="84" t="s">
        <v>1313</v>
      </c>
      <c r="R2973" s="84"/>
      <c r="S2973" s="84"/>
      <c r="T2973" s="84"/>
      <c r="U2973" s="84"/>
      <c r="V2973" s="88" t="s">
        <v>3050</v>
      </c>
      <c r="W2973" s="86">
        <v>43424.902094907404</v>
      </c>
      <c r="X2973" s="88" t="s">
        <v>3856</v>
      </c>
      <c r="Y2973" s="84"/>
      <c r="Z2973" s="84"/>
      <c r="AA2973" s="87" t="s">
        <v>4986</v>
      </c>
      <c r="AB2973" s="84"/>
      <c r="AC2973" s="84" t="b">
        <v>0</v>
      </c>
      <c r="AD2973" s="84">
        <v>0</v>
      </c>
      <c r="AE2973" s="87" t="s">
        <v>5552</v>
      </c>
      <c r="AF2973" s="84" t="b">
        <v>0</v>
      </c>
      <c r="AG2973" s="84" t="s">
        <v>5604</v>
      </c>
      <c r="AH2973" s="84"/>
      <c r="AI2973" s="87" t="s">
        <v>5552</v>
      </c>
      <c r="AJ2973" s="84" t="b">
        <v>0</v>
      </c>
      <c r="AK2973" s="84">
        <v>43</v>
      </c>
      <c r="AL2973" s="87" t="s">
        <v>4992</v>
      </c>
      <c r="AM2973" s="84" t="s">
        <v>5684</v>
      </c>
      <c r="AN2973" s="84" t="b">
        <v>0</v>
      </c>
      <c r="AO2973" s="87" t="s">
        <v>4992</v>
      </c>
      <c r="AP2973" s="84" t="s">
        <v>179</v>
      </c>
      <c r="AQ2973" s="84">
        <v>0</v>
      </c>
      <c r="AR2973" s="84">
        <v>0</v>
      </c>
      <c r="AS2973" s="84"/>
      <c r="AT2973" s="84"/>
      <c r="AU2973" s="84"/>
      <c r="AV2973" s="84"/>
      <c r="AW2973" s="84"/>
      <c r="AX2973" s="84"/>
      <c r="AY2973" s="84"/>
      <c r="AZ2973" s="84"/>
    </row>
    <row r="2974" spans="1:52" x14ac:dyDescent="0.55000000000000004">
      <c r="A2974" s="69" t="s">
        <v>693</v>
      </c>
      <c r="B2974" s="69" t="s">
        <v>1006</v>
      </c>
      <c r="C2974" s="70"/>
      <c r="D2974" s="71"/>
      <c r="E2974" s="72"/>
      <c r="F2974" s="73"/>
      <c r="G2974" s="70"/>
      <c r="H2974" s="74"/>
      <c r="I2974" s="75"/>
      <c r="J2974" s="75"/>
      <c r="K2974" s="36"/>
      <c r="L2974" s="82"/>
      <c r="M2974" s="82"/>
      <c r="N2974" s="77"/>
      <c r="O2974" s="84" t="s">
        <v>1270</v>
      </c>
      <c r="P2974" s="86">
        <v>43424.902094907404</v>
      </c>
      <c r="Q2974" s="84" t="s">
        <v>1313</v>
      </c>
      <c r="R2974" s="84"/>
      <c r="S2974" s="84"/>
      <c r="T2974" s="84"/>
      <c r="U2974" s="84"/>
      <c r="V2974" s="88" t="s">
        <v>3050</v>
      </c>
      <c r="W2974" s="86">
        <v>43424.902094907404</v>
      </c>
      <c r="X2974" s="88" t="s">
        <v>3856</v>
      </c>
      <c r="Y2974" s="84"/>
      <c r="Z2974" s="84"/>
      <c r="AA2974" s="87" t="s">
        <v>4986</v>
      </c>
      <c r="AB2974" s="84"/>
      <c r="AC2974" s="84" t="b">
        <v>0</v>
      </c>
      <c r="AD2974" s="84">
        <v>0</v>
      </c>
      <c r="AE2974" s="87" t="s">
        <v>5552</v>
      </c>
      <c r="AF2974" s="84" t="b">
        <v>0</v>
      </c>
      <c r="AG2974" s="84" t="s">
        <v>5604</v>
      </c>
      <c r="AH2974" s="84"/>
      <c r="AI2974" s="87" t="s">
        <v>5552</v>
      </c>
      <c r="AJ2974" s="84" t="b">
        <v>0</v>
      </c>
      <c r="AK2974" s="84">
        <v>43</v>
      </c>
      <c r="AL2974" s="87" t="s">
        <v>4992</v>
      </c>
      <c r="AM2974" s="84" t="s">
        <v>5684</v>
      </c>
      <c r="AN2974" s="84" t="b">
        <v>0</v>
      </c>
      <c r="AO2974" s="87" t="s">
        <v>4992</v>
      </c>
      <c r="AP2974" s="84" t="s">
        <v>179</v>
      </c>
      <c r="AQ2974" s="84">
        <v>0</v>
      </c>
      <c r="AR2974" s="84">
        <v>0</v>
      </c>
      <c r="AS2974" s="84"/>
      <c r="AT2974" s="84"/>
      <c r="AU2974" s="84"/>
      <c r="AV2974" s="84"/>
      <c r="AW2974" s="84"/>
      <c r="AX2974" s="84"/>
      <c r="AY2974" s="84"/>
      <c r="AZ2974" s="84"/>
    </row>
    <row r="2975" spans="1:52" x14ac:dyDescent="0.55000000000000004">
      <c r="A2975" s="69" t="s">
        <v>693</v>
      </c>
      <c r="B2975" s="69" t="s">
        <v>1007</v>
      </c>
      <c r="C2975" s="70"/>
      <c r="D2975" s="71"/>
      <c r="E2975" s="72"/>
      <c r="F2975" s="73"/>
      <c r="G2975" s="70"/>
      <c r="H2975" s="74"/>
      <c r="I2975" s="75"/>
      <c r="J2975" s="75"/>
      <c r="K2975" s="36"/>
      <c r="L2975" s="82"/>
      <c r="M2975" s="82"/>
      <c r="N2975" s="77"/>
      <c r="O2975" s="84" t="s">
        <v>1270</v>
      </c>
      <c r="P2975" s="86">
        <v>43424.902094907404</v>
      </c>
      <c r="Q2975" s="84" t="s">
        <v>1313</v>
      </c>
      <c r="R2975" s="84"/>
      <c r="S2975" s="84"/>
      <c r="T2975" s="84"/>
      <c r="U2975" s="84"/>
      <c r="V2975" s="88" t="s">
        <v>3050</v>
      </c>
      <c r="W2975" s="86">
        <v>43424.902094907404</v>
      </c>
      <c r="X2975" s="88" t="s">
        <v>3856</v>
      </c>
      <c r="Y2975" s="84"/>
      <c r="Z2975" s="84"/>
      <c r="AA2975" s="87" t="s">
        <v>4986</v>
      </c>
      <c r="AB2975" s="84"/>
      <c r="AC2975" s="84" t="b">
        <v>0</v>
      </c>
      <c r="AD2975" s="84">
        <v>0</v>
      </c>
      <c r="AE2975" s="87" t="s">
        <v>5552</v>
      </c>
      <c r="AF2975" s="84" t="b">
        <v>0</v>
      </c>
      <c r="AG2975" s="84" t="s">
        <v>5604</v>
      </c>
      <c r="AH2975" s="84"/>
      <c r="AI2975" s="87" t="s">
        <v>5552</v>
      </c>
      <c r="AJ2975" s="84" t="b">
        <v>0</v>
      </c>
      <c r="AK2975" s="84">
        <v>43</v>
      </c>
      <c r="AL2975" s="87" t="s">
        <v>4992</v>
      </c>
      <c r="AM2975" s="84" t="s">
        <v>5684</v>
      </c>
      <c r="AN2975" s="84" t="b">
        <v>0</v>
      </c>
      <c r="AO2975" s="87" t="s">
        <v>4992</v>
      </c>
      <c r="AP2975" s="84" t="s">
        <v>179</v>
      </c>
      <c r="AQ2975" s="84">
        <v>0</v>
      </c>
      <c r="AR2975" s="84">
        <v>0</v>
      </c>
      <c r="AS2975" s="84"/>
      <c r="AT2975" s="84"/>
      <c r="AU2975" s="84"/>
      <c r="AV2975" s="84"/>
      <c r="AW2975" s="84"/>
      <c r="AX2975" s="84"/>
      <c r="AY2975" s="84"/>
      <c r="AZ2975" s="84"/>
    </row>
    <row r="2976" spans="1:52" x14ac:dyDescent="0.55000000000000004">
      <c r="A2976" s="69" t="s">
        <v>693</v>
      </c>
      <c r="B2976" s="69" t="s">
        <v>1008</v>
      </c>
      <c r="C2976" s="70"/>
      <c r="D2976" s="71"/>
      <c r="E2976" s="72"/>
      <c r="F2976" s="73"/>
      <c r="G2976" s="70"/>
      <c r="H2976" s="74"/>
      <c r="I2976" s="75"/>
      <c r="J2976" s="75"/>
      <c r="K2976" s="36"/>
      <c r="L2976" s="82"/>
      <c r="M2976" s="82"/>
      <c r="N2976" s="77"/>
      <c r="O2976" s="84" t="s">
        <v>1270</v>
      </c>
      <c r="P2976" s="86">
        <v>43424.902094907404</v>
      </c>
      <c r="Q2976" s="84" t="s">
        <v>1313</v>
      </c>
      <c r="R2976" s="84"/>
      <c r="S2976" s="84"/>
      <c r="T2976" s="84"/>
      <c r="U2976" s="84"/>
      <c r="V2976" s="88" t="s">
        <v>3050</v>
      </c>
      <c r="W2976" s="86">
        <v>43424.902094907404</v>
      </c>
      <c r="X2976" s="88" t="s">
        <v>3856</v>
      </c>
      <c r="Y2976" s="84"/>
      <c r="Z2976" s="84"/>
      <c r="AA2976" s="87" t="s">
        <v>4986</v>
      </c>
      <c r="AB2976" s="84"/>
      <c r="AC2976" s="84" t="b">
        <v>0</v>
      </c>
      <c r="AD2976" s="84">
        <v>0</v>
      </c>
      <c r="AE2976" s="87" t="s">
        <v>5552</v>
      </c>
      <c r="AF2976" s="84" t="b">
        <v>0</v>
      </c>
      <c r="AG2976" s="84" t="s">
        <v>5604</v>
      </c>
      <c r="AH2976" s="84"/>
      <c r="AI2976" s="87" t="s">
        <v>5552</v>
      </c>
      <c r="AJ2976" s="84" t="b">
        <v>0</v>
      </c>
      <c r="AK2976" s="84">
        <v>43</v>
      </c>
      <c r="AL2976" s="87" t="s">
        <v>4992</v>
      </c>
      <c r="AM2976" s="84" t="s">
        <v>5684</v>
      </c>
      <c r="AN2976" s="84" t="b">
        <v>0</v>
      </c>
      <c r="AO2976" s="87" t="s">
        <v>4992</v>
      </c>
      <c r="AP2976" s="84" t="s">
        <v>179</v>
      </c>
      <c r="AQ2976" s="84">
        <v>0</v>
      </c>
      <c r="AR2976" s="84">
        <v>0</v>
      </c>
      <c r="AS2976" s="84"/>
      <c r="AT2976" s="84"/>
      <c r="AU2976" s="84"/>
      <c r="AV2976" s="84"/>
      <c r="AW2976" s="84"/>
      <c r="AX2976" s="84"/>
      <c r="AY2976" s="84"/>
      <c r="AZ2976" s="84"/>
    </row>
    <row r="2977" spans="1:52" x14ac:dyDescent="0.55000000000000004">
      <c r="A2977" s="69" t="s">
        <v>693</v>
      </c>
      <c r="B2977" s="69" t="s">
        <v>1009</v>
      </c>
      <c r="C2977" s="70"/>
      <c r="D2977" s="71"/>
      <c r="E2977" s="72"/>
      <c r="F2977" s="73"/>
      <c r="G2977" s="70"/>
      <c r="H2977" s="74"/>
      <c r="I2977" s="75"/>
      <c r="J2977" s="75"/>
      <c r="K2977" s="36"/>
      <c r="L2977" s="82"/>
      <c r="M2977" s="82"/>
      <c r="N2977" s="77"/>
      <c r="O2977" s="84" t="s">
        <v>1270</v>
      </c>
      <c r="P2977" s="86">
        <v>43424.902094907404</v>
      </c>
      <c r="Q2977" s="84" t="s">
        <v>1313</v>
      </c>
      <c r="R2977" s="84"/>
      <c r="S2977" s="84"/>
      <c r="T2977" s="84"/>
      <c r="U2977" s="84"/>
      <c r="V2977" s="88" t="s">
        <v>3050</v>
      </c>
      <c r="W2977" s="86">
        <v>43424.902094907404</v>
      </c>
      <c r="X2977" s="88" t="s">
        <v>3856</v>
      </c>
      <c r="Y2977" s="84"/>
      <c r="Z2977" s="84"/>
      <c r="AA2977" s="87" t="s">
        <v>4986</v>
      </c>
      <c r="AB2977" s="84"/>
      <c r="AC2977" s="84" t="b">
        <v>0</v>
      </c>
      <c r="AD2977" s="84">
        <v>0</v>
      </c>
      <c r="AE2977" s="87" t="s">
        <v>5552</v>
      </c>
      <c r="AF2977" s="84" t="b">
        <v>0</v>
      </c>
      <c r="AG2977" s="84" t="s">
        <v>5604</v>
      </c>
      <c r="AH2977" s="84"/>
      <c r="AI2977" s="87" t="s">
        <v>5552</v>
      </c>
      <c r="AJ2977" s="84" t="b">
        <v>0</v>
      </c>
      <c r="AK2977" s="84">
        <v>43</v>
      </c>
      <c r="AL2977" s="87" t="s">
        <v>4992</v>
      </c>
      <c r="AM2977" s="84" t="s">
        <v>5684</v>
      </c>
      <c r="AN2977" s="84" t="b">
        <v>0</v>
      </c>
      <c r="AO2977" s="87" t="s">
        <v>4992</v>
      </c>
      <c r="AP2977" s="84" t="s">
        <v>179</v>
      </c>
      <c r="AQ2977" s="84">
        <v>0</v>
      </c>
      <c r="AR2977" s="84">
        <v>0</v>
      </c>
      <c r="AS2977" s="84"/>
      <c r="AT2977" s="84"/>
      <c r="AU2977" s="84"/>
      <c r="AV2977" s="84"/>
      <c r="AW2977" s="84"/>
      <c r="AX2977" s="84"/>
      <c r="AY2977" s="84"/>
      <c r="AZ2977" s="84"/>
    </row>
    <row r="2978" spans="1:52" x14ac:dyDescent="0.55000000000000004">
      <c r="A2978" s="69" t="s">
        <v>693</v>
      </c>
      <c r="B2978" s="69" t="s">
        <v>705</v>
      </c>
      <c r="C2978" s="70"/>
      <c r="D2978" s="71"/>
      <c r="E2978" s="72"/>
      <c r="F2978" s="73"/>
      <c r="G2978" s="70"/>
      <c r="H2978" s="74"/>
      <c r="I2978" s="75"/>
      <c r="J2978" s="75"/>
      <c r="K2978" s="36"/>
      <c r="L2978" s="82"/>
      <c r="M2978" s="82"/>
      <c r="N2978" s="77"/>
      <c r="O2978" s="84" t="s">
        <v>1270</v>
      </c>
      <c r="P2978" s="86">
        <v>43424.902094907404</v>
      </c>
      <c r="Q2978" s="84" t="s">
        <v>1313</v>
      </c>
      <c r="R2978" s="84"/>
      <c r="S2978" s="84"/>
      <c r="T2978" s="84"/>
      <c r="U2978" s="84"/>
      <c r="V2978" s="88" t="s">
        <v>3050</v>
      </c>
      <c r="W2978" s="86">
        <v>43424.902094907404</v>
      </c>
      <c r="X2978" s="88" t="s">
        <v>3856</v>
      </c>
      <c r="Y2978" s="84"/>
      <c r="Z2978" s="84"/>
      <c r="AA2978" s="87" t="s">
        <v>4986</v>
      </c>
      <c r="AB2978" s="84"/>
      <c r="AC2978" s="84" t="b">
        <v>0</v>
      </c>
      <c r="AD2978" s="84">
        <v>0</v>
      </c>
      <c r="AE2978" s="87" t="s">
        <v>5552</v>
      </c>
      <c r="AF2978" s="84" t="b">
        <v>0</v>
      </c>
      <c r="AG2978" s="84" t="s">
        <v>5604</v>
      </c>
      <c r="AH2978" s="84"/>
      <c r="AI2978" s="87" t="s">
        <v>5552</v>
      </c>
      <c r="AJ2978" s="84" t="b">
        <v>0</v>
      </c>
      <c r="AK2978" s="84">
        <v>43</v>
      </c>
      <c r="AL2978" s="87" t="s">
        <v>4992</v>
      </c>
      <c r="AM2978" s="84" t="s">
        <v>5684</v>
      </c>
      <c r="AN2978" s="84" t="b">
        <v>0</v>
      </c>
      <c r="AO2978" s="87" t="s">
        <v>4992</v>
      </c>
      <c r="AP2978" s="84" t="s">
        <v>179</v>
      </c>
      <c r="AQ2978" s="84">
        <v>0</v>
      </c>
      <c r="AR2978" s="84">
        <v>0</v>
      </c>
      <c r="AS2978" s="84"/>
      <c r="AT2978" s="84"/>
      <c r="AU2978" s="84"/>
      <c r="AV2978" s="84"/>
      <c r="AW2978" s="84"/>
      <c r="AX2978" s="84"/>
      <c r="AY2978" s="84"/>
      <c r="AZ2978" s="84"/>
    </row>
    <row r="2979" spans="1:52" x14ac:dyDescent="0.55000000000000004">
      <c r="A2979" s="69" t="s">
        <v>693</v>
      </c>
      <c r="B2979" s="69" t="s">
        <v>1010</v>
      </c>
      <c r="C2979" s="70"/>
      <c r="D2979" s="71"/>
      <c r="E2979" s="72"/>
      <c r="F2979" s="73"/>
      <c r="G2979" s="70"/>
      <c r="H2979" s="74"/>
      <c r="I2979" s="75"/>
      <c r="J2979" s="75"/>
      <c r="K2979" s="36"/>
      <c r="L2979" s="82"/>
      <c r="M2979" s="82"/>
      <c r="N2979" s="77"/>
      <c r="O2979" s="84" t="s">
        <v>1270</v>
      </c>
      <c r="P2979" s="86">
        <v>43424.902094907404</v>
      </c>
      <c r="Q2979" s="84" t="s">
        <v>1313</v>
      </c>
      <c r="R2979" s="84"/>
      <c r="S2979" s="84"/>
      <c r="T2979" s="84"/>
      <c r="U2979" s="84"/>
      <c r="V2979" s="88" t="s">
        <v>3050</v>
      </c>
      <c r="W2979" s="86">
        <v>43424.902094907404</v>
      </c>
      <c r="X2979" s="88" t="s">
        <v>3856</v>
      </c>
      <c r="Y2979" s="84"/>
      <c r="Z2979" s="84"/>
      <c r="AA2979" s="87" t="s">
        <v>4986</v>
      </c>
      <c r="AB2979" s="84"/>
      <c r="AC2979" s="84" t="b">
        <v>0</v>
      </c>
      <c r="AD2979" s="84">
        <v>0</v>
      </c>
      <c r="AE2979" s="87" t="s">
        <v>5552</v>
      </c>
      <c r="AF2979" s="84" t="b">
        <v>0</v>
      </c>
      <c r="AG2979" s="84" t="s">
        <v>5604</v>
      </c>
      <c r="AH2979" s="84"/>
      <c r="AI2979" s="87" t="s">
        <v>5552</v>
      </c>
      <c r="AJ2979" s="84" t="b">
        <v>0</v>
      </c>
      <c r="AK2979" s="84">
        <v>43</v>
      </c>
      <c r="AL2979" s="87" t="s">
        <v>4992</v>
      </c>
      <c r="AM2979" s="84" t="s">
        <v>5684</v>
      </c>
      <c r="AN2979" s="84" t="b">
        <v>0</v>
      </c>
      <c r="AO2979" s="87" t="s">
        <v>4992</v>
      </c>
      <c r="AP2979" s="84" t="s">
        <v>179</v>
      </c>
      <c r="AQ2979" s="84">
        <v>0</v>
      </c>
      <c r="AR2979" s="84">
        <v>0</v>
      </c>
      <c r="AS2979" s="84"/>
      <c r="AT2979" s="84"/>
      <c r="AU2979" s="84"/>
      <c r="AV2979" s="84"/>
      <c r="AW2979" s="84"/>
      <c r="AX2979" s="84"/>
      <c r="AY2979" s="84"/>
      <c r="AZ2979" s="84"/>
    </row>
    <row r="2980" spans="1:52" x14ac:dyDescent="0.55000000000000004">
      <c r="A2980" s="69" t="s">
        <v>693</v>
      </c>
      <c r="B2980" s="69" t="s">
        <v>702</v>
      </c>
      <c r="C2980" s="70"/>
      <c r="D2980" s="71"/>
      <c r="E2980" s="72"/>
      <c r="F2980" s="73"/>
      <c r="G2980" s="70"/>
      <c r="H2980" s="74"/>
      <c r="I2980" s="75"/>
      <c r="J2980" s="75"/>
      <c r="K2980" s="36"/>
      <c r="L2980" s="82"/>
      <c r="M2980" s="82"/>
      <c r="N2980" s="77"/>
      <c r="O2980" s="84" t="s">
        <v>1271</v>
      </c>
      <c r="P2980" s="86">
        <v>43424.902094907404</v>
      </c>
      <c r="Q2980" s="84" t="s">
        <v>1313</v>
      </c>
      <c r="R2980" s="84"/>
      <c r="S2980" s="84"/>
      <c r="T2980" s="84"/>
      <c r="U2980" s="84"/>
      <c r="V2980" s="88" t="s">
        <v>3050</v>
      </c>
      <c r="W2980" s="86">
        <v>43424.902094907404</v>
      </c>
      <c r="X2980" s="88" t="s">
        <v>3856</v>
      </c>
      <c r="Y2980" s="84"/>
      <c r="Z2980" s="84"/>
      <c r="AA2980" s="87" t="s">
        <v>4986</v>
      </c>
      <c r="AB2980" s="84"/>
      <c r="AC2980" s="84" t="b">
        <v>0</v>
      </c>
      <c r="AD2980" s="84">
        <v>0</v>
      </c>
      <c r="AE2980" s="87" t="s">
        <v>5552</v>
      </c>
      <c r="AF2980" s="84" t="b">
        <v>0</v>
      </c>
      <c r="AG2980" s="84" t="s">
        <v>5604</v>
      </c>
      <c r="AH2980" s="84"/>
      <c r="AI2980" s="87" t="s">
        <v>5552</v>
      </c>
      <c r="AJ2980" s="84" t="b">
        <v>0</v>
      </c>
      <c r="AK2980" s="84">
        <v>43</v>
      </c>
      <c r="AL2980" s="87" t="s">
        <v>4992</v>
      </c>
      <c r="AM2980" s="84" t="s">
        <v>5684</v>
      </c>
      <c r="AN2980" s="84" t="b">
        <v>0</v>
      </c>
      <c r="AO2980" s="87" t="s">
        <v>4992</v>
      </c>
      <c r="AP2980" s="84" t="s">
        <v>179</v>
      </c>
      <c r="AQ2980" s="84">
        <v>0</v>
      </c>
      <c r="AR2980" s="84">
        <v>0</v>
      </c>
      <c r="AS2980" s="84"/>
      <c r="AT2980" s="84"/>
      <c r="AU2980" s="84"/>
      <c r="AV2980" s="84"/>
      <c r="AW2980" s="84"/>
      <c r="AX2980" s="84"/>
      <c r="AY2980" s="84"/>
      <c r="AZ2980" s="84"/>
    </row>
    <row r="2981" spans="1:52" x14ac:dyDescent="0.55000000000000004">
      <c r="A2981" s="69" t="s">
        <v>694</v>
      </c>
      <c r="B2981" s="69" t="s">
        <v>693</v>
      </c>
      <c r="C2981" s="70"/>
      <c r="D2981" s="71"/>
      <c r="E2981" s="72"/>
      <c r="F2981" s="73"/>
      <c r="G2981" s="70"/>
      <c r="H2981" s="74"/>
      <c r="I2981" s="75"/>
      <c r="J2981" s="75"/>
      <c r="K2981" s="36"/>
      <c r="L2981" s="82"/>
      <c r="M2981" s="82"/>
      <c r="N2981" s="77"/>
      <c r="O2981" s="84" t="s">
        <v>1270</v>
      </c>
      <c r="P2981" s="86">
        <v>43424.903182870374</v>
      </c>
      <c r="Q2981" s="84" t="s">
        <v>1313</v>
      </c>
      <c r="R2981" s="84"/>
      <c r="S2981" s="84"/>
      <c r="T2981" s="84"/>
      <c r="U2981" s="84"/>
      <c r="V2981" s="88" t="s">
        <v>3051</v>
      </c>
      <c r="W2981" s="86">
        <v>43424.903182870374</v>
      </c>
      <c r="X2981" s="88" t="s">
        <v>3857</v>
      </c>
      <c r="Y2981" s="84"/>
      <c r="Z2981" s="84"/>
      <c r="AA2981" s="87" t="s">
        <v>4987</v>
      </c>
      <c r="AB2981" s="84"/>
      <c r="AC2981" s="84" t="b">
        <v>0</v>
      </c>
      <c r="AD2981" s="84">
        <v>0</v>
      </c>
      <c r="AE2981" s="87" t="s">
        <v>5552</v>
      </c>
      <c r="AF2981" s="84" t="b">
        <v>0</v>
      </c>
      <c r="AG2981" s="84" t="s">
        <v>5604</v>
      </c>
      <c r="AH2981" s="84"/>
      <c r="AI2981" s="87" t="s">
        <v>5552</v>
      </c>
      <c r="AJ2981" s="84" t="b">
        <v>0</v>
      </c>
      <c r="AK2981" s="84">
        <v>43</v>
      </c>
      <c r="AL2981" s="87" t="s">
        <v>4992</v>
      </c>
      <c r="AM2981" s="84" t="s">
        <v>5684</v>
      </c>
      <c r="AN2981" s="84" t="b">
        <v>0</v>
      </c>
      <c r="AO2981" s="87" t="s">
        <v>4992</v>
      </c>
      <c r="AP2981" s="84" t="s">
        <v>179</v>
      </c>
      <c r="AQ2981" s="84">
        <v>0</v>
      </c>
      <c r="AR2981" s="84">
        <v>0</v>
      </c>
      <c r="AS2981" s="84"/>
      <c r="AT2981" s="84"/>
      <c r="AU2981" s="84"/>
      <c r="AV2981" s="84"/>
      <c r="AW2981" s="84"/>
      <c r="AX2981" s="84"/>
      <c r="AY2981" s="84"/>
      <c r="AZ2981" s="84"/>
    </row>
    <row r="2982" spans="1:52" x14ac:dyDescent="0.55000000000000004">
      <c r="A2982" s="69" t="s">
        <v>695</v>
      </c>
      <c r="B2982" s="69" t="s">
        <v>693</v>
      </c>
      <c r="C2982" s="70"/>
      <c r="D2982" s="71"/>
      <c r="E2982" s="72"/>
      <c r="F2982" s="73"/>
      <c r="G2982" s="70"/>
      <c r="H2982" s="74"/>
      <c r="I2982" s="75"/>
      <c r="J2982" s="75"/>
      <c r="K2982" s="36"/>
      <c r="L2982" s="82"/>
      <c r="M2982" s="82"/>
      <c r="N2982" s="77"/>
      <c r="O2982" s="84" t="s">
        <v>1270</v>
      </c>
      <c r="P2982" s="86">
        <v>43424.914166666669</v>
      </c>
      <c r="Q2982" s="84" t="s">
        <v>1313</v>
      </c>
      <c r="R2982" s="84"/>
      <c r="S2982" s="84"/>
      <c r="T2982" s="84"/>
      <c r="U2982" s="84"/>
      <c r="V2982" s="88" t="s">
        <v>3052</v>
      </c>
      <c r="W2982" s="86">
        <v>43424.914166666669</v>
      </c>
      <c r="X2982" s="88" t="s">
        <v>3858</v>
      </c>
      <c r="Y2982" s="84"/>
      <c r="Z2982" s="84"/>
      <c r="AA2982" s="87" t="s">
        <v>4988</v>
      </c>
      <c r="AB2982" s="84"/>
      <c r="AC2982" s="84" t="b">
        <v>0</v>
      </c>
      <c r="AD2982" s="84">
        <v>0</v>
      </c>
      <c r="AE2982" s="87" t="s">
        <v>5552</v>
      </c>
      <c r="AF2982" s="84" t="b">
        <v>0</v>
      </c>
      <c r="AG2982" s="84" t="s">
        <v>5604</v>
      </c>
      <c r="AH2982" s="84"/>
      <c r="AI2982" s="87" t="s">
        <v>5552</v>
      </c>
      <c r="AJ2982" s="84" t="b">
        <v>0</v>
      </c>
      <c r="AK2982" s="84">
        <v>43</v>
      </c>
      <c r="AL2982" s="87" t="s">
        <v>4992</v>
      </c>
      <c r="AM2982" s="84" t="s">
        <v>5682</v>
      </c>
      <c r="AN2982" s="84" t="b">
        <v>0</v>
      </c>
      <c r="AO2982" s="87" t="s">
        <v>4992</v>
      </c>
      <c r="AP2982" s="84" t="s">
        <v>179</v>
      </c>
      <c r="AQ2982" s="84">
        <v>0</v>
      </c>
      <c r="AR2982" s="84">
        <v>0</v>
      </c>
      <c r="AS2982" s="84"/>
      <c r="AT2982" s="84"/>
      <c r="AU2982" s="84"/>
      <c r="AV2982" s="84"/>
      <c r="AW2982" s="84"/>
      <c r="AX2982" s="84"/>
      <c r="AY2982" s="84"/>
      <c r="AZ2982" s="84"/>
    </row>
    <row r="2983" spans="1:52" x14ac:dyDescent="0.55000000000000004">
      <c r="A2983" s="69" t="s">
        <v>698</v>
      </c>
      <c r="B2983" s="69" t="s">
        <v>693</v>
      </c>
      <c r="C2983" s="70"/>
      <c r="D2983" s="71"/>
      <c r="E2983" s="72"/>
      <c r="F2983" s="73"/>
      <c r="G2983" s="70"/>
      <c r="H2983" s="74"/>
      <c r="I2983" s="75"/>
      <c r="J2983" s="75"/>
      <c r="K2983" s="36"/>
      <c r="L2983" s="82"/>
      <c r="M2983" s="82"/>
      <c r="N2983" s="77"/>
      <c r="O2983" s="84" t="s">
        <v>1270</v>
      </c>
      <c r="P2983" s="86">
        <v>43425.184675925928</v>
      </c>
      <c r="Q2983" s="84" t="s">
        <v>1313</v>
      </c>
      <c r="R2983" s="84"/>
      <c r="S2983" s="84"/>
      <c r="T2983" s="84"/>
      <c r="U2983" s="84"/>
      <c r="V2983" s="88" t="s">
        <v>3055</v>
      </c>
      <c r="W2983" s="86">
        <v>43425.184675925928</v>
      </c>
      <c r="X2983" s="88" t="s">
        <v>3861</v>
      </c>
      <c r="Y2983" s="84"/>
      <c r="Z2983" s="84"/>
      <c r="AA2983" s="87" t="s">
        <v>4991</v>
      </c>
      <c r="AB2983" s="84"/>
      <c r="AC2983" s="84" t="b">
        <v>0</v>
      </c>
      <c r="AD2983" s="84">
        <v>0</v>
      </c>
      <c r="AE2983" s="87" t="s">
        <v>5552</v>
      </c>
      <c r="AF2983" s="84" t="b">
        <v>0</v>
      </c>
      <c r="AG2983" s="84" t="s">
        <v>5604</v>
      </c>
      <c r="AH2983" s="84"/>
      <c r="AI2983" s="87" t="s">
        <v>5552</v>
      </c>
      <c r="AJ2983" s="84" t="b">
        <v>0</v>
      </c>
      <c r="AK2983" s="84">
        <v>43</v>
      </c>
      <c r="AL2983" s="87" t="s">
        <v>4992</v>
      </c>
      <c r="AM2983" s="84" t="s">
        <v>5685</v>
      </c>
      <c r="AN2983" s="84" t="b">
        <v>0</v>
      </c>
      <c r="AO2983" s="87" t="s">
        <v>4992</v>
      </c>
      <c r="AP2983" s="84" t="s">
        <v>179</v>
      </c>
      <c r="AQ2983" s="84">
        <v>0</v>
      </c>
      <c r="AR2983" s="84">
        <v>0</v>
      </c>
      <c r="AS2983" s="84"/>
      <c r="AT2983" s="84"/>
      <c r="AU2983" s="84"/>
      <c r="AV2983" s="84"/>
      <c r="AW2983" s="84"/>
      <c r="AX2983" s="84"/>
      <c r="AY2983" s="84"/>
      <c r="AZ2983" s="84"/>
    </row>
    <row r="2984" spans="1:52" x14ac:dyDescent="0.55000000000000004">
      <c r="A2984" s="69" t="s">
        <v>700</v>
      </c>
      <c r="B2984" s="69" t="s">
        <v>693</v>
      </c>
      <c r="C2984" s="70"/>
      <c r="D2984" s="71"/>
      <c r="E2984" s="72"/>
      <c r="F2984" s="73"/>
      <c r="G2984" s="70"/>
      <c r="H2984" s="74"/>
      <c r="I2984" s="75"/>
      <c r="J2984" s="75"/>
      <c r="K2984" s="36"/>
      <c r="L2984" s="82"/>
      <c r="M2984" s="82"/>
      <c r="N2984" s="77"/>
      <c r="O2984" s="84" t="s">
        <v>1270</v>
      </c>
      <c r="P2984" s="86">
        <v>43425.327905092592</v>
      </c>
      <c r="Q2984" s="84" t="s">
        <v>1313</v>
      </c>
      <c r="R2984" s="84"/>
      <c r="S2984" s="84"/>
      <c r="T2984" s="84"/>
      <c r="U2984" s="84"/>
      <c r="V2984" s="88" t="s">
        <v>3057</v>
      </c>
      <c r="W2984" s="86">
        <v>43425.327905092592</v>
      </c>
      <c r="X2984" s="88" t="s">
        <v>3864</v>
      </c>
      <c r="Y2984" s="84"/>
      <c r="Z2984" s="84"/>
      <c r="AA2984" s="87" t="s">
        <v>4994</v>
      </c>
      <c r="AB2984" s="84"/>
      <c r="AC2984" s="84" t="b">
        <v>0</v>
      </c>
      <c r="AD2984" s="84">
        <v>0</v>
      </c>
      <c r="AE2984" s="87" t="s">
        <v>5552</v>
      </c>
      <c r="AF2984" s="84" t="b">
        <v>0</v>
      </c>
      <c r="AG2984" s="84" t="s">
        <v>5604</v>
      </c>
      <c r="AH2984" s="84"/>
      <c r="AI2984" s="87" t="s">
        <v>5552</v>
      </c>
      <c r="AJ2984" s="84" t="b">
        <v>0</v>
      </c>
      <c r="AK2984" s="84">
        <v>43</v>
      </c>
      <c r="AL2984" s="87" t="s">
        <v>4992</v>
      </c>
      <c r="AM2984" s="84" t="s">
        <v>5682</v>
      </c>
      <c r="AN2984" s="84" t="b">
        <v>0</v>
      </c>
      <c r="AO2984" s="87" t="s">
        <v>4992</v>
      </c>
      <c r="AP2984" s="84" t="s">
        <v>179</v>
      </c>
      <c r="AQ2984" s="84">
        <v>0</v>
      </c>
      <c r="AR2984" s="84">
        <v>0</v>
      </c>
      <c r="AS2984" s="84"/>
      <c r="AT2984" s="84"/>
      <c r="AU2984" s="84"/>
      <c r="AV2984" s="84"/>
      <c r="AW2984" s="84"/>
      <c r="AX2984" s="84"/>
      <c r="AY2984" s="84"/>
      <c r="AZ2984" s="84"/>
    </row>
    <row r="2985" spans="1:52" x14ac:dyDescent="0.55000000000000004">
      <c r="A2985" s="69" t="s">
        <v>701</v>
      </c>
      <c r="B2985" s="69" t="s">
        <v>693</v>
      </c>
      <c r="C2985" s="70"/>
      <c r="D2985" s="71"/>
      <c r="E2985" s="72"/>
      <c r="F2985" s="73"/>
      <c r="G2985" s="70"/>
      <c r="H2985" s="74"/>
      <c r="I2985" s="75"/>
      <c r="J2985" s="75"/>
      <c r="K2985" s="36"/>
      <c r="L2985" s="82"/>
      <c r="M2985" s="82"/>
      <c r="N2985" s="77"/>
      <c r="O2985" s="84" t="s">
        <v>1270</v>
      </c>
      <c r="P2985" s="86">
        <v>43425.457337962966</v>
      </c>
      <c r="Q2985" s="84" t="s">
        <v>1313</v>
      </c>
      <c r="R2985" s="84"/>
      <c r="S2985" s="84"/>
      <c r="T2985" s="84"/>
      <c r="U2985" s="84"/>
      <c r="V2985" s="88" t="s">
        <v>3058</v>
      </c>
      <c r="W2985" s="86">
        <v>43425.457337962966</v>
      </c>
      <c r="X2985" s="88" t="s">
        <v>3865</v>
      </c>
      <c r="Y2985" s="84"/>
      <c r="Z2985" s="84"/>
      <c r="AA2985" s="87" t="s">
        <v>4995</v>
      </c>
      <c r="AB2985" s="84"/>
      <c r="AC2985" s="84" t="b">
        <v>0</v>
      </c>
      <c r="AD2985" s="84">
        <v>0</v>
      </c>
      <c r="AE2985" s="87" t="s">
        <v>5552</v>
      </c>
      <c r="AF2985" s="84" t="b">
        <v>0</v>
      </c>
      <c r="AG2985" s="84" t="s">
        <v>5604</v>
      </c>
      <c r="AH2985" s="84"/>
      <c r="AI2985" s="87" t="s">
        <v>5552</v>
      </c>
      <c r="AJ2985" s="84" t="b">
        <v>0</v>
      </c>
      <c r="AK2985" s="84">
        <v>43</v>
      </c>
      <c r="AL2985" s="87" t="s">
        <v>4992</v>
      </c>
      <c r="AM2985" s="84" t="s">
        <v>5684</v>
      </c>
      <c r="AN2985" s="84" t="b">
        <v>0</v>
      </c>
      <c r="AO2985" s="87" t="s">
        <v>4992</v>
      </c>
      <c r="AP2985" s="84" t="s">
        <v>179</v>
      </c>
      <c r="AQ2985" s="84">
        <v>0</v>
      </c>
      <c r="AR2985" s="84">
        <v>0</v>
      </c>
      <c r="AS2985" s="84"/>
      <c r="AT2985" s="84"/>
      <c r="AU2985" s="84"/>
      <c r="AV2985" s="84"/>
      <c r="AW2985" s="84"/>
      <c r="AX2985" s="84"/>
      <c r="AY2985" s="84"/>
      <c r="AZ2985" s="84"/>
    </row>
    <row r="2986" spans="1:52" x14ac:dyDescent="0.55000000000000004">
      <c r="A2986" s="69" t="s">
        <v>702</v>
      </c>
      <c r="B2986" s="69" t="s">
        <v>693</v>
      </c>
      <c r="C2986" s="70"/>
      <c r="D2986" s="71"/>
      <c r="E2986" s="72"/>
      <c r="F2986" s="73"/>
      <c r="G2986" s="70"/>
      <c r="H2986" s="74"/>
      <c r="I2986" s="75"/>
      <c r="J2986" s="75"/>
      <c r="K2986" s="36"/>
      <c r="L2986" s="82"/>
      <c r="M2986" s="82"/>
      <c r="N2986" s="77"/>
      <c r="O2986" s="84" t="s">
        <v>1270</v>
      </c>
      <c r="P2986" s="86">
        <v>43425.595601851855</v>
      </c>
      <c r="Q2986" s="84" t="s">
        <v>1313</v>
      </c>
      <c r="R2986" s="84"/>
      <c r="S2986" s="84"/>
      <c r="T2986" s="84"/>
      <c r="U2986" s="84"/>
      <c r="V2986" s="88" t="s">
        <v>3059</v>
      </c>
      <c r="W2986" s="86">
        <v>43425.595601851855</v>
      </c>
      <c r="X2986" s="88" t="s">
        <v>3866</v>
      </c>
      <c r="Y2986" s="84"/>
      <c r="Z2986" s="84"/>
      <c r="AA2986" s="87" t="s">
        <v>4996</v>
      </c>
      <c r="AB2986" s="84"/>
      <c r="AC2986" s="84" t="b">
        <v>0</v>
      </c>
      <c r="AD2986" s="84">
        <v>0</v>
      </c>
      <c r="AE2986" s="87" t="s">
        <v>5552</v>
      </c>
      <c r="AF2986" s="84" t="b">
        <v>0</v>
      </c>
      <c r="AG2986" s="84" t="s">
        <v>5604</v>
      </c>
      <c r="AH2986" s="84"/>
      <c r="AI2986" s="87" t="s">
        <v>5552</v>
      </c>
      <c r="AJ2986" s="84" t="b">
        <v>0</v>
      </c>
      <c r="AK2986" s="84">
        <v>43</v>
      </c>
      <c r="AL2986" s="87" t="s">
        <v>4992</v>
      </c>
      <c r="AM2986" s="84" t="s">
        <v>5684</v>
      </c>
      <c r="AN2986" s="84" t="b">
        <v>0</v>
      </c>
      <c r="AO2986" s="87" t="s">
        <v>4992</v>
      </c>
      <c r="AP2986" s="84" t="s">
        <v>179</v>
      </c>
      <c r="AQ2986" s="84">
        <v>0</v>
      </c>
      <c r="AR2986" s="84">
        <v>0</v>
      </c>
      <c r="AS2986" s="84"/>
      <c r="AT2986" s="84"/>
      <c r="AU2986" s="84"/>
      <c r="AV2986" s="84"/>
      <c r="AW2986" s="84"/>
      <c r="AX2986" s="84"/>
      <c r="AY2986" s="84"/>
      <c r="AZ2986" s="84"/>
    </row>
    <row r="2987" spans="1:52" x14ac:dyDescent="0.55000000000000004">
      <c r="A2987" s="69" t="s">
        <v>703</v>
      </c>
      <c r="B2987" s="69" t="s">
        <v>693</v>
      </c>
      <c r="C2987" s="70"/>
      <c r="D2987" s="71"/>
      <c r="E2987" s="72"/>
      <c r="F2987" s="73"/>
      <c r="G2987" s="70"/>
      <c r="H2987" s="74"/>
      <c r="I2987" s="75"/>
      <c r="J2987" s="75"/>
      <c r="K2987" s="36"/>
      <c r="L2987" s="82"/>
      <c r="M2987" s="82"/>
      <c r="N2987" s="77"/>
      <c r="O2987" s="84" t="s">
        <v>1270</v>
      </c>
      <c r="P2987" s="86">
        <v>43425.630810185183</v>
      </c>
      <c r="Q2987" s="84" t="s">
        <v>1313</v>
      </c>
      <c r="R2987" s="84"/>
      <c r="S2987" s="84"/>
      <c r="T2987" s="84"/>
      <c r="U2987" s="84"/>
      <c r="V2987" s="88" t="s">
        <v>3060</v>
      </c>
      <c r="W2987" s="86">
        <v>43425.630810185183</v>
      </c>
      <c r="X2987" s="88" t="s">
        <v>3867</v>
      </c>
      <c r="Y2987" s="84"/>
      <c r="Z2987" s="84"/>
      <c r="AA2987" s="87" t="s">
        <v>4997</v>
      </c>
      <c r="AB2987" s="84"/>
      <c r="AC2987" s="84" t="b">
        <v>0</v>
      </c>
      <c r="AD2987" s="84">
        <v>0</v>
      </c>
      <c r="AE2987" s="87" t="s">
        <v>5552</v>
      </c>
      <c r="AF2987" s="84" t="b">
        <v>0</v>
      </c>
      <c r="AG2987" s="84" t="s">
        <v>5604</v>
      </c>
      <c r="AH2987" s="84"/>
      <c r="AI2987" s="87" t="s">
        <v>5552</v>
      </c>
      <c r="AJ2987" s="84" t="b">
        <v>0</v>
      </c>
      <c r="AK2987" s="84">
        <v>43</v>
      </c>
      <c r="AL2987" s="87" t="s">
        <v>4992</v>
      </c>
      <c r="AM2987" s="84" t="s">
        <v>5684</v>
      </c>
      <c r="AN2987" s="84" t="b">
        <v>0</v>
      </c>
      <c r="AO2987" s="87" t="s">
        <v>4992</v>
      </c>
      <c r="AP2987" s="84" t="s">
        <v>179</v>
      </c>
      <c r="AQ2987" s="84">
        <v>0</v>
      </c>
      <c r="AR2987" s="84">
        <v>0</v>
      </c>
      <c r="AS2987" s="84"/>
      <c r="AT2987" s="84"/>
      <c r="AU2987" s="84"/>
      <c r="AV2987" s="84"/>
      <c r="AW2987" s="84"/>
      <c r="AX2987" s="84"/>
      <c r="AY2987" s="84"/>
      <c r="AZ2987" s="84"/>
    </row>
    <row r="2988" spans="1:52" x14ac:dyDescent="0.55000000000000004">
      <c r="A2988" s="69" t="s">
        <v>704</v>
      </c>
      <c r="B2988" s="69" t="s">
        <v>693</v>
      </c>
      <c r="C2988" s="70"/>
      <c r="D2988" s="71"/>
      <c r="E2988" s="72"/>
      <c r="F2988" s="73"/>
      <c r="G2988" s="70"/>
      <c r="H2988" s="74"/>
      <c r="I2988" s="75"/>
      <c r="J2988" s="75"/>
      <c r="K2988" s="36"/>
      <c r="L2988" s="82"/>
      <c r="M2988" s="82"/>
      <c r="N2988" s="77"/>
      <c r="O2988" s="84" t="s">
        <v>1270</v>
      </c>
      <c r="P2988" s="86">
        <v>43426.737002314818</v>
      </c>
      <c r="Q2988" s="84" t="s">
        <v>1313</v>
      </c>
      <c r="R2988" s="84"/>
      <c r="S2988" s="84"/>
      <c r="T2988" s="84"/>
      <c r="U2988" s="84"/>
      <c r="V2988" s="88" t="s">
        <v>3061</v>
      </c>
      <c r="W2988" s="86">
        <v>43426.737002314818</v>
      </c>
      <c r="X2988" s="88" t="s">
        <v>3868</v>
      </c>
      <c r="Y2988" s="84"/>
      <c r="Z2988" s="84"/>
      <c r="AA2988" s="87" t="s">
        <v>4998</v>
      </c>
      <c r="AB2988" s="84"/>
      <c r="AC2988" s="84" t="b">
        <v>0</v>
      </c>
      <c r="AD2988" s="84">
        <v>0</v>
      </c>
      <c r="AE2988" s="87" t="s">
        <v>5552</v>
      </c>
      <c r="AF2988" s="84" t="b">
        <v>0</v>
      </c>
      <c r="AG2988" s="84" t="s">
        <v>5604</v>
      </c>
      <c r="AH2988" s="84"/>
      <c r="AI2988" s="87" t="s">
        <v>5552</v>
      </c>
      <c r="AJ2988" s="84" t="b">
        <v>0</v>
      </c>
      <c r="AK2988" s="84">
        <v>43</v>
      </c>
      <c r="AL2988" s="87" t="s">
        <v>4992</v>
      </c>
      <c r="AM2988" s="84" t="s">
        <v>5682</v>
      </c>
      <c r="AN2988" s="84" t="b">
        <v>0</v>
      </c>
      <c r="AO2988" s="87" t="s">
        <v>4992</v>
      </c>
      <c r="AP2988" s="84" t="s">
        <v>179</v>
      </c>
      <c r="AQ2988" s="84">
        <v>0</v>
      </c>
      <c r="AR2988" s="84">
        <v>0</v>
      </c>
      <c r="AS2988" s="84"/>
      <c r="AT2988" s="84"/>
      <c r="AU2988" s="84"/>
      <c r="AV2988" s="84"/>
      <c r="AW2988" s="84"/>
      <c r="AX2988" s="84"/>
      <c r="AY2988" s="84"/>
      <c r="AZ2988" s="84"/>
    </row>
    <row r="2989" spans="1:52" x14ac:dyDescent="0.55000000000000004">
      <c r="A2989" s="69" t="s">
        <v>705</v>
      </c>
      <c r="B2989" s="69" t="s">
        <v>693</v>
      </c>
      <c r="C2989" s="70"/>
      <c r="D2989" s="71"/>
      <c r="E2989" s="72"/>
      <c r="F2989" s="73"/>
      <c r="G2989" s="70"/>
      <c r="H2989" s="74"/>
      <c r="I2989" s="75"/>
      <c r="J2989" s="75"/>
      <c r="K2989" s="36"/>
      <c r="L2989" s="82"/>
      <c r="M2989" s="82"/>
      <c r="N2989" s="77"/>
      <c r="O2989" s="84" t="s">
        <v>1270</v>
      </c>
      <c r="P2989" s="86">
        <v>43424.900706018518</v>
      </c>
      <c r="Q2989" s="84" t="s">
        <v>1313</v>
      </c>
      <c r="R2989" s="84"/>
      <c r="S2989" s="84"/>
      <c r="T2989" s="84"/>
      <c r="U2989" s="84"/>
      <c r="V2989" s="88" t="s">
        <v>3062</v>
      </c>
      <c r="W2989" s="86">
        <v>43424.900706018518</v>
      </c>
      <c r="X2989" s="88" t="s">
        <v>3869</v>
      </c>
      <c r="Y2989" s="84"/>
      <c r="Z2989" s="84"/>
      <c r="AA2989" s="87" t="s">
        <v>4999</v>
      </c>
      <c r="AB2989" s="84"/>
      <c r="AC2989" s="84" t="b">
        <v>0</v>
      </c>
      <c r="AD2989" s="84">
        <v>0</v>
      </c>
      <c r="AE2989" s="87" t="s">
        <v>5552</v>
      </c>
      <c r="AF2989" s="84" t="b">
        <v>0</v>
      </c>
      <c r="AG2989" s="84" t="s">
        <v>5604</v>
      </c>
      <c r="AH2989" s="84"/>
      <c r="AI2989" s="87" t="s">
        <v>5552</v>
      </c>
      <c r="AJ2989" s="84" t="b">
        <v>0</v>
      </c>
      <c r="AK2989" s="84">
        <v>43</v>
      </c>
      <c r="AL2989" s="87" t="s">
        <v>4992</v>
      </c>
      <c r="AM2989" s="84" t="s">
        <v>5691</v>
      </c>
      <c r="AN2989" s="84" t="b">
        <v>0</v>
      </c>
      <c r="AO2989" s="87" t="s">
        <v>4992</v>
      </c>
      <c r="AP2989" s="84" t="s">
        <v>179</v>
      </c>
      <c r="AQ2989" s="84">
        <v>0</v>
      </c>
      <c r="AR2989" s="84">
        <v>0</v>
      </c>
      <c r="AS2989" s="84"/>
      <c r="AT2989" s="84"/>
      <c r="AU2989" s="84"/>
      <c r="AV2989" s="84"/>
      <c r="AW2989" s="84"/>
      <c r="AX2989" s="84"/>
      <c r="AY2989" s="84"/>
      <c r="AZ2989" s="84"/>
    </row>
    <row r="2990" spans="1:52" x14ac:dyDescent="0.55000000000000004">
      <c r="A2990" s="69" t="s">
        <v>705</v>
      </c>
      <c r="B2990" s="69" t="s">
        <v>693</v>
      </c>
      <c r="C2990" s="70"/>
      <c r="D2990" s="71"/>
      <c r="E2990" s="72"/>
      <c r="F2990" s="73"/>
      <c r="G2990" s="70"/>
      <c r="H2990" s="74"/>
      <c r="I2990" s="75"/>
      <c r="J2990" s="75"/>
      <c r="K2990" s="36"/>
      <c r="L2990" s="82"/>
      <c r="M2990" s="82"/>
      <c r="N2990" s="77"/>
      <c r="O2990" s="84" t="s">
        <v>1270</v>
      </c>
      <c r="P2990" s="86">
        <v>43429.456944444442</v>
      </c>
      <c r="Q2990" s="84" t="s">
        <v>1313</v>
      </c>
      <c r="R2990" s="84"/>
      <c r="S2990" s="84"/>
      <c r="T2990" s="84"/>
      <c r="U2990" s="84"/>
      <c r="V2990" s="88" t="s">
        <v>3062</v>
      </c>
      <c r="W2990" s="86">
        <v>43429.456944444442</v>
      </c>
      <c r="X2990" s="88" t="s">
        <v>3870</v>
      </c>
      <c r="Y2990" s="84"/>
      <c r="Z2990" s="84"/>
      <c r="AA2990" s="87" t="s">
        <v>5000</v>
      </c>
      <c r="AB2990" s="84"/>
      <c r="AC2990" s="84" t="b">
        <v>0</v>
      </c>
      <c r="AD2990" s="84">
        <v>0</v>
      </c>
      <c r="AE2990" s="87" t="s">
        <v>5552</v>
      </c>
      <c r="AF2990" s="84" t="b">
        <v>0</v>
      </c>
      <c r="AG2990" s="84" t="s">
        <v>5604</v>
      </c>
      <c r="AH2990" s="84"/>
      <c r="AI2990" s="87" t="s">
        <v>5552</v>
      </c>
      <c r="AJ2990" s="84" t="b">
        <v>0</v>
      </c>
      <c r="AK2990" s="84">
        <v>43</v>
      </c>
      <c r="AL2990" s="87" t="s">
        <v>4992</v>
      </c>
      <c r="AM2990" s="84" t="s">
        <v>5691</v>
      </c>
      <c r="AN2990" s="84" t="b">
        <v>0</v>
      </c>
      <c r="AO2990" s="87" t="s">
        <v>4992</v>
      </c>
      <c r="AP2990" s="84" t="s">
        <v>179</v>
      </c>
      <c r="AQ2990" s="84">
        <v>0</v>
      </c>
      <c r="AR2990" s="84">
        <v>0</v>
      </c>
      <c r="AS2990" s="84"/>
      <c r="AT2990" s="84"/>
      <c r="AU2990" s="84"/>
      <c r="AV2990" s="84"/>
      <c r="AW2990" s="84"/>
      <c r="AX2990" s="84"/>
      <c r="AY2990" s="84"/>
      <c r="AZ2990" s="84"/>
    </row>
    <row r="2991" spans="1:52" x14ac:dyDescent="0.55000000000000004">
      <c r="A2991" s="69" t="s">
        <v>706</v>
      </c>
      <c r="B2991" s="69" t="s">
        <v>693</v>
      </c>
      <c r="C2991" s="70"/>
      <c r="D2991" s="71"/>
      <c r="E2991" s="72"/>
      <c r="F2991" s="73"/>
      <c r="G2991" s="70"/>
      <c r="H2991" s="74"/>
      <c r="I2991" s="75"/>
      <c r="J2991" s="75"/>
      <c r="K2991" s="36"/>
      <c r="L2991" s="82"/>
      <c r="M2991" s="82"/>
      <c r="N2991" s="77"/>
      <c r="O2991" s="84" t="s">
        <v>1270</v>
      </c>
      <c r="P2991" s="86">
        <v>43432.264618055553</v>
      </c>
      <c r="Q2991" s="84" t="s">
        <v>1313</v>
      </c>
      <c r="R2991" s="84"/>
      <c r="S2991" s="84"/>
      <c r="T2991" s="84"/>
      <c r="U2991" s="84"/>
      <c r="V2991" s="88" t="s">
        <v>3063</v>
      </c>
      <c r="W2991" s="86">
        <v>43432.264618055553</v>
      </c>
      <c r="X2991" s="88" t="s">
        <v>3871</v>
      </c>
      <c r="Y2991" s="84"/>
      <c r="Z2991" s="84"/>
      <c r="AA2991" s="87" t="s">
        <v>5001</v>
      </c>
      <c r="AB2991" s="84"/>
      <c r="AC2991" s="84" t="b">
        <v>0</v>
      </c>
      <c r="AD2991" s="84">
        <v>0</v>
      </c>
      <c r="AE2991" s="87" t="s">
        <v>5552</v>
      </c>
      <c r="AF2991" s="84" t="b">
        <v>0</v>
      </c>
      <c r="AG2991" s="84" t="s">
        <v>5604</v>
      </c>
      <c r="AH2991" s="84"/>
      <c r="AI2991" s="87" t="s">
        <v>5552</v>
      </c>
      <c r="AJ2991" s="84" t="b">
        <v>0</v>
      </c>
      <c r="AK2991" s="84">
        <v>43</v>
      </c>
      <c r="AL2991" s="87" t="s">
        <v>4992</v>
      </c>
      <c r="AM2991" s="84" t="s">
        <v>5682</v>
      </c>
      <c r="AN2991" s="84" t="b">
        <v>0</v>
      </c>
      <c r="AO2991" s="87" t="s">
        <v>4992</v>
      </c>
      <c r="AP2991" s="84" t="s">
        <v>179</v>
      </c>
      <c r="AQ2991" s="84">
        <v>0</v>
      </c>
      <c r="AR2991" s="84">
        <v>0</v>
      </c>
      <c r="AS2991" s="84"/>
      <c r="AT2991" s="84"/>
      <c r="AU2991" s="84"/>
      <c r="AV2991" s="84"/>
      <c r="AW2991" s="84"/>
      <c r="AX2991" s="84"/>
      <c r="AY2991" s="84"/>
      <c r="AZ2991" s="84"/>
    </row>
    <row r="2992" spans="1:52" x14ac:dyDescent="0.55000000000000004">
      <c r="A2992" s="69" t="s">
        <v>694</v>
      </c>
      <c r="B2992" s="69" t="s">
        <v>977</v>
      </c>
      <c r="C2992" s="70"/>
      <c r="D2992" s="71"/>
      <c r="E2992" s="72"/>
      <c r="F2992" s="73"/>
      <c r="G2992" s="70"/>
      <c r="H2992" s="74"/>
      <c r="I2992" s="75"/>
      <c r="J2992" s="75"/>
      <c r="K2992" s="36"/>
      <c r="L2992" s="82"/>
      <c r="M2992" s="82"/>
      <c r="N2992" s="77"/>
      <c r="O2992" s="84" t="s">
        <v>1270</v>
      </c>
      <c r="P2992" s="86">
        <v>43424.903182870374</v>
      </c>
      <c r="Q2992" s="84" t="s">
        <v>1313</v>
      </c>
      <c r="R2992" s="84"/>
      <c r="S2992" s="84"/>
      <c r="T2992" s="84"/>
      <c r="U2992" s="84"/>
      <c r="V2992" s="88" t="s">
        <v>3051</v>
      </c>
      <c r="W2992" s="86">
        <v>43424.903182870374</v>
      </c>
      <c r="X2992" s="88" t="s">
        <v>3857</v>
      </c>
      <c r="Y2992" s="84"/>
      <c r="Z2992" s="84"/>
      <c r="AA2992" s="87" t="s">
        <v>4987</v>
      </c>
      <c r="AB2992" s="84"/>
      <c r="AC2992" s="84" t="b">
        <v>0</v>
      </c>
      <c r="AD2992" s="84">
        <v>0</v>
      </c>
      <c r="AE2992" s="87" t="s">
        <v>5552</v>
      </c>
      <c r="AF2992" s="84" t="b">
        <v>0</v>
      </c>
      <c r="AG2992" s="84" t="s">
        <v>5604</v>
      </c>
      <c r="AH2992" s="84"/>
      <c r="AI2992" s="87" t="s">
        <v>5552</v>
      </c>
      <c r="AJ2992" s="84" t="b">
        <v>0</v>
      </c>
      <c r="AK2992" s="84">
        <v>43</v>
      </c>
      <c r="AL2992" s="87" t="s">
        <v>4992</v>
      </c>
      <c r="AM2992" s="84" t="s">
        <v>5684</v>
      </c>
      <c r="AN2992" s="84" t="b">
        <v>0</v>
      </c>
      <c r="AO2992" s="87" t="s">
        <v>4992</v>
      </c>
      <c r="AP2992" s="84" t="s">
        <v>179</v>
      </c>
      <c r="AQ2992" s="84">
        <v>0</v>
      </c>
      <c r="AR2992" s="84">
        <v>0</v>
      </c>
      <c r="AS2992" s="84"/>
      <c r="AT2992" s="84"/>
      <c r="AU2992" s="84"/>
      <c r="AV2992" s="84"/>
      <c r="AW2992" s="84"/>
      <c r="AX2992" s="84"/>
      <c r="AY2992" s="84"/>
      <c r="AZ2992" s="84"/>
    </row>
    <row r="2993" spans="1:52" x14ac:dyDescent="0.55000000000000004">
      <c r="A2993" s="69" t="s">
        <v>695</v>
      </c>
      <c r="B2993" s="69" t="s">
        <v>977</v>
      </c>
      <c r="C2993" s="70"/>
      <c r="D2993" s="71"/>
      <c r="E2993" s="72"/>
      <c r="F2993" s="73"/>
      <c r="G2993" s="70"/>
      <c r="H2993" s="74"/>
      <c r="I2993" s="75"/>
      <c r="J2993" s="75"/>
      <c r="K2993" s="36"/>
      <c r="L2993" s="82"/>
      <c r="M2993" s="82"/>
      <c r="N2993" s="77"/>
      <c r="O2993" s="84" t="s">
        <v>1270</v>
      </c>
      <c r="P2993" s="86">
        <v>43424.914166666669</v>
      </c>
      <c r="Q2993" s="84" t="s">
        <v>1313</v>
      </c>
      <c r="R2993" s="84"/>
      <c r="S2993" s="84"/>
      <c r="T2993" s="84"/>
      <c r="U2993" s="84"/>
      <c r="V2993" s="88" t="s">
        <v>3052</v>
      </c>
      <c r="W2993" s="86">
        <v>43424.914166666669</v>
      </c>
      <c r="X2993" s="88" t="s">
        <v>3858</v>
      </c>
      <c r="Y2993" s="84"/>
      <c r="Z2993" s="84"/>
      <c r="AA2993" s="87" t="s">
        <v>4988</v>
      </c>
      <c r="AB2993" s="84"/>
      <c r="AC2993" s="84" t="b">
        <v>0</v>
      </c>
      <c r="AD2993" s="84">
        <v>0</v>
      </c>
      <c r="AE2993" s="87" t="s">
        <v>5552</v>
      </c>
      <c r="AF2993" s="84" t="b">
        <v>0</v>
      </c>
      <c r="AG2993" s="84" t="s">
        <v>5604</v>
      </c>
      <c r="AH2993" s="84"/>
      <c r="AI2993" s="87" t="s">
        <v>5552</v>
      </c>
      <c r="AJ2993" s="84" t="b">
        <v>0</v>
      </c>
      <c r="AK2993" s="84">
        <v>43</v>
      </c>
      <c r="AL2993" s="87" t="s">
        <v>4992</v>
      </c>
      <c r="AM2993" s="84" t="s">
        <v>5682</v>
      </c>
      <c r="AN2993" s="84" t="b">
        <v>0</v>
      </c>
      <c r="AO2993" s="87" t="s">
        <v>4992</v>
      </c>
      <c r="AP2993" s="84" t="s">
        <v>179</v>
      </c>
      <c r="AQ2993" s="84">
        <v>0</v>
      </c>
      <c r="AR2993" s="84">
        <v>0</v>
      </c>
      <c r="AS2993" s="84"/>
      <c r="AT2993" s="84"/>
      <c r="AU2993" s="84"/>
      <c r="AV2993" s="84"/>
      <c r="AW2993" s="84"/>
      <c r="AX2993" s="84"/>
      <c r="AY2993" s="84"/>
      <c r="AZ2993" s="84"/>
    </row>
    <row r="2994" spans="1:52" x14ac:dyDescent="0.55000000000000004">
      <c r="A2994" s="69" t="s">
        <v>698</v>
      </c>
      <c r="B2994" s="69" t="s">
        <v>977</v>
      </c>
      <c r="C2994" s="70"/>
      <c r="D2994" s="71"/>
      <c r="E2994" s="72"/>
      <c r="F2994" s="73"/>
      <c r="G2994" s="70"/>
      <c r="H2994" s="74"/>
      <c r="I2994" s="75"/>
      <c r="J2994" s="75"/>
      <c r="K2994" s="36"/>
      <c r="L2994" s="82"/>
      <c r="M2994" s="82"/>
      <c r="N2994" s="77"/>
      <c r="O2994" s="84" t="s">
        <v>1270</v>
      </c>
      <c r="P2994" s="86">
        <v>43425.184675925928</v>
      </c>
      <c r="Q2994" s="84" t="s">
        <v>1313</v>
      </c>
      <c r="R2994" s="84"/>
      <c r="S2994" s="84"/>
      <c r="T2994" s="84"/>
      <c r="U2994" s="84"/>
      <c r="V2994" s="88" t="s">
        <v>3055</v>
      </c>
      <c r="W2994" s="86">
        <v>43425.184675925928</v>
      </c>
      <c r="X2994" s="88" t="s">
        <v>3861</v>
      </c>
      <c r="Y2994" s="84"/>
      <c r="Z2994" s="84"/>
      <c r="AA2994" s="87" t="s">
        <v>4991</v>
      </c>
      <c r="AB2994" s="84"/>
      <c r="AC2994" s="84" t="b">
        <v>0</v>
      </c>
      <c r="AD2994" s="84">
        <v>0</v>
      </c>
      <c r="AE2994" s="87" t="s">
        <v>5552</v>
      </c>
      <c r="AF2994" s="84" t="b">
        <v>0</v>
      </c>
      <c r="AG2994" s="84" t="s">
        <v>5604</v>
      </c>
      <c r="AH2994" s="84"/>
      <c r="AI2994" s="87" t="s">
        <v>5552</v>
      </c>
      <c r="AJ2994" s="84" t="b">
        <v>0</v>
      </c>
      <c r="AK2994" s="84">
        <v>43</v>
      </c>
      <c r="AL2994" s="87" t="s">
        <v>4992</v>
      </c>
      <c r="AM2994" s="84" t="s">
        <v>5685</v>
      </c>
      <c r="AN2994" s="84" t="b">
        <v>0</v>
      </c>
      <c r="AO2994" s="87" t="s">
        <v>4992</v>
      </c>
      <c r="AP2994" s="84" t="s">
        <v>179</v>
      </c>
      <c r="AQ2994" s="84">
        <v>0</v>
      </c>
      <c r="AR2994" s="84">
        <v>0</v>
      </c>
      <c r="AS2994" s="84"/>
      <c r="AT2994" s="84"/>
      <c r="AU2994" s="84"/>
      <c r="AV2994" s="84"/>
      <c r="AW2994" s="84"/>
      <c r="AX2994" s="84"/>
      <c r="AY2994" s="84"/>
      <c r="AZ2994" s="84"/>
    </row>
    <row r="2995" spans="1:52" x14ac:dyDescent="0.55000000000000004">
      <c r="A2995" s="69" t="s">
        <v>700</v>
      </c>
      <c r="B2995" s="69" t="s">
        <v>977</v>
      </c>
      <c r="C2995" s="70"/>
      <c r="D2995" s="71"/>
      <c r="E2995" s="72"/>
      <c r="F2995" s="73"/>
      <c r="G2995" s="70"/>
      <c r="H2995" s="74"/>
      <c r="I2995" s="75"/>
      <c r="J2995" s="75"/>
      <c r="K2995" s="36"/>
      <c r="L2995" s="82"/>
      <c r="M2995" s="82"/>
      <c r="N2995" s="77"/>
      <c r="O2995" s="84" t="s">
        <v>1270</v>
      </c>
      <c r="P2995" s="86">
        <v>43425.327905092592</v>
      </c>
      <c r="Q2995" s="84" t="s">
        <v>1313</v>
      </c>
      <c r="R2995" s="84"/>
      <c r="S2995" s="84"/>
      <c r="T2995" s="84"/>
      <c r="U2995" s="84"/>
      <c r="V2995" s="88" t="s">
        <v>3057</v>
      </c>
      <c r="W2995" s="86">
        <v>43425.327905092592</v>
      </c>
      <c r="X2995" s="88" t="s">
        <v>3864</v>
      </c>
      <c r="Y2995" s="84"/>
      <c r="Z2995" s="84"/>
      <c r="AA2995" s="87" t="s">
        <v>4994</v>
      </c>
      <c r="AB2995" s="84"/>
      <c r="AC2995" s="84" t="b">
        <v>0</v>
      </c>
      <c r="AD2995" s="84">
        <v>0</v>
      </c>
      <c r="AE2995" s="87" t="s">
        <v>5552</v>
      </c>
      <c r="AF2995" s="84" t="b">
        <v>0</v>
      </c>
      <c r="AG2995" s="84" t="s">
        <v>5604</v>
      </c>
      <c r="AH2995" s="84"/>
      <c r="AI2995" s="87" t="s">
        <v>5552</v>
      </c>
      <c r="AJ2995" s="84" t="b">
        <v>0</v>
      </c>
      <c r="AK2995" s="84">
        <v>43</v>
      </c>
      <c r="AL2995" s="87" t="s">
        <v>4992</v>
      </c>
      <c r="AM2995" s="84" t="s">
        <v>5682</v>
      </c>
      <c r="AN2995" s="84" t="b">
        <v>0</v>
      </c>
      <c r="AO2995" s="87" t="s">
        <v>4992</v>
      </c>
      <c r="AP2995" s="84" t="s">
        <v>179</v>
      </c>
      <c r="AQ2995" s="84">
        <v>0</v>
      </c>
      <c r="AR2995" s="84">
        <v>0</v>
      </c>
      <c r="AS2995" s="84"/>
      <c r="AT2995" s="84"/>
      <c r="AU2995" s="84"/>
      <c r="AV2995" s="84"/>
      <c r="AW2995" s="84"/>
      <c r="AX2995" s="84"/>
      <c r="AY2995" s="84"/>
      <c r="AZ2995" s="84"/>
    </row>
    <row r="2996" spans="1:52" x14ac:dyDescent="0.55000000000000004">
      <c r="A2996" s="69" t="s">
        <v>701</v>
      </c>
      <c r="B2996" s="69" t="s">
        <v>977</v>
      </c>
      <c r="C2996" s="70"/>
      <c r="D2996" s="71"/>
      <c r="E2996" s="72"/>
      <c r="F2996" s="73"/>
      <c r="G2996" s="70"/>
      <c r="H2996" s="74"/>
      <c r="I2996" s="75"/>
      <c r="J2996" s="75"/>
      <c r="K2996" s="36"/>
      <c r="L2996" s="82"/>
      <c r="M2996" s="82"/>
      <c r="N2996" s="77"/>
      <c r="O2996" s="84" t="s">
        <v>1270</v>
      </c>
      <c r="P2996" s="86">
        <v>43425.457337962966</v>
      </c>
      <c r="Q2996" s="84" t="s">
        <v>1313</v>
      </c>
      <c r="R2996" s="84"/>
      <c r="S2996" s="84"/>
      <c r="T2996" s="84"/>
      <c r="U2996" s="84"/>
      <c r="V2996" s="88" t="s">
        <v>3058</v>
      </c>
      <c r="W2996" s="86">
        <v>43425.457337962966</v>
      </c>
      <c r="X2996" s="88" t="s">
        <v>3865</v>
      </c>
      <c r="Y2996" s="84"/>
      <c r="Z2996" s="84"/>
      <c r="AA2996" s="87" t="s">
        <v>4995</v>
      </c>
      <c r="AB2996" s="84"/>
      <c r="AC2996" s="84" t="b">
        <v>0</v>
      </c>
      <c r="AD2996" s="84">
        <v>0</v>
      </c>
      <c r="AE2996" s="87" t="s">
        <v>5552</v>
      </c>
      <c r="AF2996" s="84" t="b">
        <v>0</v>
      </c>
      <c r="AG2996" s="84" t="s">
        <v>5604</v>
      </c>
      <c r="AH2996" s="84"/>
      <c r="AI2996" s="87" t="s">
        <v>5552</v>
      </c>
      <c r="AJ2996" s="84" t="b">
        <v>0</v>
      </c>
      <c r="AK2996" s="84">
        <v>43</v>
      </c>
      <c r="AL2996" s="87" t="s">
        <v>4992</v>
      </c>
      <c r="AM2996" s="84" t="s">
        <v>5684</v>
      </c>
      <c r="AN2996" s="84" t="b">
        <v>0</v>
      </c>
      <c r="AO2996" s="87" t="s">
        <v>4992</v>
      </c>
      <c r="AP2996" s="84" t="s">
        <v>179</v>
      </c>
      <c r="AQ2996" s="84">
        <v>0</v>
      </c>
      <c r="AR2996" s="84">
        <v>0</v>
      </c>
      <c r="AS2996" s="84"/>
      <c r="AT2996" s="84"/>
      <c r="AU2996" s="84"/>
      <c r="AV2996" s="84"/>
      <c r="AW2996" s="84"/>
      <c r="AX2996" s="84"/>
      <c r="AY2996" s="84"/>
      <c r="AZ2996" s="84"/>
    </row>
    <row r="2997" spans="1:52" x14ac:dyDescent="0.55000000000000004">
      <c r="A2997" s="69" t="s">
        <v>702</v>
      </c>
      <c r="B2997" s="69" t="s">
        <v>977</v>
      </c>
      <c r="C2997" s="70"/>
      <c r="D2997" s="71"/>
      <c r="E2997" s="72"/>
      <c r="F2997" s="73"/>
      <c r="G2997" s="70"/>
      <c r="H2997" s="74"/>
      <c r="I2997" s="75"/>
      <c r="J2997" s="75"/>
      <c r="K2997" s="36"/>
      <c r="L2997" s="82"/>
      <c r="M2997" s="82"/>
      <c r="N2997" s="77"/>
      <c r="O2997" s="84" t="s">
        <v>1270</v>
      </c>
      <c r="P2997" s="86">
        <v>43425.595601851855</v>
      </c>
      <c r="Q2997" s="84" t="s">
        <v>1313</v>
      </c>
      <c r="R2997" s="84"/>
      <c r="S2997" s="84"/>
      <c r="T2997" s="84"/>
      <c r="U2997" s="84"/>
      <c r="V2997" s="88" t="s">
        <v>3059</v>
      </c>
      <c r="W2997" s="86">
        <v>43425.595601851855</v>
      </c>
      <c r="X2997" s="88" t="s">
        <v>3866</v>
      </c>
      <c r="Y2997" s="84"/>
      <c r="Z2997" s="84"/>
      <c r="AA2997" s="87" t="s">
        <v>4996</v>
      </c>
      <c r="AB2997" s="84"/>
      <c r="AC2997" s="84" t="b">
        <v>0</v>
      </c>
      <c r="AD2997" s="84">
        <v>0</v>
      </c>
      <c r="AE2997" s="87" t="s">
        <v>5552</v>
      </c>
      <c r="AF2997" s="84" t="b">
        <v>0</v>
      </c>
      <c r="AG2997" s="84" t="s">
        <v>5604</v>
      </c>
      <c r="AH2997" s="84"/>
      <c r="AI2997" s="87" t="s">
        <v>5552</v>
      </c>
      <c r="AJ2997" s="84" t="b">
        <v>0</v>
      </c>
      <c r="AK2997" s="84">
        <v>43</v>
      </c>
      <c r="AL2997" s="87" t="s">
        <v>4992</v>
      </c>
      <c r="AM2997" s="84" t="s">
        <v>5684</v>
      </c>
      <c r="AN2997" s="84" t="b">
        <v>0</v>
      </c>
      <c r="AO2997" s="87" t="s">
        <v>4992</v>
      </c>
      <c r="AP2997" s="84" t="s">
        <v>179</v>
      </c>
      <c r="AQ2997" s="84">
        <v>0</v>
      </c>
      <c r="AR2997" s="84">
        <v>0</v>
      </c>
      <c r="AS2997" s="84"/>
      <c r="AT2997" s="84"/>
      <c r="AU2997" s="84"/>
      <c r="AV2997" s="84"/>
      <c r="AW2997" s="84"/>
      <c r="AX2997" s="84"/>
      <c r="AY2997" s="84"/>
      <c r="AZ2997" s="84"/>
    </row>
    <row r="2998" spans="1:52" x14ac:dyDescent="0.55000000000000004">
      <c r="A2998" s="69" t="s">
        <v>703</v>
      </c>
      <c r="B2998" s="69" t="s">
        <v>977</v>
      </c>
      <c r="C2998" s="70"/>
      <c r="D2998" s="71"/>
      <c r="E2998" s="72"/>
      <c r="F2998" s="73"/>
      <c r="G2998" s="70"/>
      <c r="H2998" s="74"/>
      <c r="I2998" s="75"/>
      <c r="J2998" s="75"/>
      <c r="K2998" s="36"/>
      <c r="L2998" s="82"/>
      <c r="M2998" s="82"/>
      <c r="N2998" s="77"/>
      <c r="O2998" s="84" t="s">
        <v>1270</v>
      </c>
      <c r="P2998" s="86">
        <v>43425.630810185183</v>
      </c>
      <c r="Q2998" s="84" t="s">
        <v>1313</v>
      </c>
      <c r="R2998" s="84"/>
      <c r="S2998" s="84"/>
      <c r="T2998" s="84"/>
      <c r="U2998" s="84"/>
      <c r="V2998" s="88" t="s">
        <v>3060</v>
      </c>
      <c r="W2998" s="86">
        <v>43425.630810185183</v>
      </c>
      <c r="X2998" s="88" t="s">
        <v>3867</v>
      </c>
      <c r="Y2998" s="84"/>
      <c r="Z2998" s="84"/>
      <c r="AA2998" s="87" t="s">
        <v>4997</v>
      </c>
      <c r="AB2998" s="84"/>
      <c r="AC2998" s="84" t="b">
        <v>0</v>
      </c>
      <c r="AD2998" s="84">
        <v>0</v>
      </c>
      <c r="AE2998" s="87" t="s">
        <v>5552</v>
      </c>
      <c r="AF2998" s="84" t="b">
        <v>0</v>
      </c>
      <c r="AG2998" s="84" t="s">
        <v>5604</v>
      </c>
      <c r="AH2998" s="84"/>
      <c r="AI2998" s="87" t="s">
        <v>5552</v>
      </c>
      <c r="AJ2998" s="84" t="b">
        <v>0</v>
      </c>
      <c r="AK2998" s="84">
        <v>43</v>
      </c>
      <c r="AL2998" s="87" t="s">
        <v>4992</v>
      </c>
      <c r="AM2998" s="84" t="s">
        <v>5684</v>
      </c>
      <c r="AN2998" s="84" t="b">
        <v>0</v>
      </c>
      <c r="AO2998" s="87" t="s">
        <v>4992</v>
      </c>
      <c r="AP2998" s="84" t="s">
        <v>179</v>
      </c>
      <c r="AQ2998" s="84">
        <v>0</v>
      </c>
      <c r="AR2998" s="84">
        <v>0</v>
      </c>
      <c r="AS2998" s="84"/>
      <c r="AT2998" s="84"/>
      <c r="AU2998" s="84"/>
      <c r="AV2998" s="84"/>
      <c r="AW2998" s="84"/>
      <c r="AX2998" s="84"/>
      <c r="AY2998" s="84"/>
      <c r="AZ2998" s="84"/>
    </row>
    <row r="2999" spans="1:52" x14ac:dyDescent="0.55000000000000004">
      <c r="A2999" s="69" t="s">
        <v>704</v>
      </c>
      <c r="B2999" s="69" t="s">
        <v>977</v>
      </c>
      <c r="C2999" s="70"/>
      <c r="D2999" s="71"/>
      <c r="E2999" s="72"/>
      <c r="F2999" s="73"/>
      <c r="G2999" s="70"/>
      <c r="H2999" s="74"/>
      <c r="I2999" s="75"/>
      <c r="J2999" s="75"/>
      <c r="K2999" s="36"/>
      <c r="L2999" s="82"/>
      <c r="M2999" s="82"/>
      <c r="N2999" s="77"/>
      <c r="O2999" s="84" t="s">
        <v>1270</v>
      </c>
      <c r="P2999" s="86">
        <v>43426.737002314818</v>
      </c>
      <c r="Q2999" s="84" t="s">
        <v>1313</v>
      </c>
      <c r="R2999" s="84"/>
      <c r="S2999" s="84"/>
      <c r="T2999" s="84"/>
      <c r="U2999" s="84"/>
      <c r="V2999" s="88" t="s">
        <v>3061</v>
      </c>
      <c r="W2999" s="86">
        <v>43426.737002314818</v>
      </c>
      <c r="X2999" s="88" t="s">
        <v>3868</v>
      </c>
      <c r="Y2999" s="84"/>
      <c r="Z2999" s="84"/>
      <c r="AA2999" s="87" t="s">
        <v>4998</v>
      </c>
      <c r="AB2999" s="84"/>
      <c r="AC2999" s="84" t="b">
        <v>0</v>
      </c>
      <c r="AD2999" s="84">
        <v>0</v>
      </c>
      <c r="AE2999" s="87" t="s">
        <v>5552</v>
      </c>
      <c r="AF2999" s="84" t="b">
        <v>0</v>
      </c>
      <c r="AG2999" s="84" t="s">
        <v>5604</v>
      </c>
      <c r="AH2999" s="84"/>
      <c r="AI2999" s="87" t="s">
        <v>5552</v>
      </c>
      <c r="AJ2999" s="84" t="b">
        <v>0</v>
      </c>
      <c r="AK2999" s="84">
        <v>43</v>
      </c>
      <c r="AL2999" s="87" t="s">
        <v>4992</v>
      </c>
      <c r="AM2999" s="84" t="s">
        <v>5682</v>
      </c>
      <c r="AN2999" s="84" t="b">
        <v>0</v>
      </c>
      <c r="AO2999" s="87" t="s">
        <v>4992</v>
      </c>
      <c r="AP2999" s="84" t="s">
        <v>179</v>
      </c>
      <c r="AQ2999" s="84">
        <v>0</v>
      </c>
      <c r="AR2999" s="84">
        <v>0</v>
      </c>
      <c r="AS2999" s="84"/>
      <c r="AT2999" s="84"/>
      <c r="AU2999" s="84"/>
      <c r="AV2999" s="84"/>
      <c r="AW2999" s="84"/>
      <c r="AX2999" s="84"/>
      <c r="AY2999" s="84"/>
      <c r="AZ2999" s="84"/>
    </row>
    <row r="3000" spans="1:52" x14ac:dyDescent="0.55000000000000004">
      <c r="A3000" s="69" t="s">
        <v>705</v>
      </c>
      <c r="B3000" s="69" t="s">
        <v>977</v>
      </c>
      <c r="C3000" s="70"/>
      <c r="D3000" s="71"/>
      <c r="E3000" s="72"/>
      <c r="F3000" s="73"/>
      <c r="G3000" s="70"/>
      <c r="H3000" s="74"/>
      <c r="I3000" s="75"/>
      <c r="J3000" s="75"/>
      <c r="K3000" s="36"/>
      <c r="L3000" s="82"/>
      <c r="M3000" s="82"/>
      <c r="N3000" s="77"/>
      <c r="O3000" s="84" t="s">
        <v>1270</v>
      </c>
      <c r="P3000" s="86">
        <v>43424.900706018518</v>
      </c>
      <c r="Q3000" s="84" t="s">
        <v>1313</v>
      </c>
      <c r="R3000" s="84"/>
      <c r="S3000" s="84"/>
      <c r="T3000" s="84"/>
      <c r="U3000" s="84"/>
      <c r="V3000" s="88" t="s">
        <v>3062</v>
      </c>
      <c r="W3000" s="86">
        <v>43424.900706018518</v>
      </c>
      <c r="X3000" s="88" t="s">
        <v>3869</v>
      </c>
      <c r="Y3000" s="84"/>
      <c r="Z3000" s="84"/>
      <c r="AA3000" s="87" t="s">
        <v>4999</v>
      </c>
      <c r="AB3000" s="84"/>
      <c r="AC3000" s="84" t="b">
        <v>0</v>
      </c>
      <c r="AD3000" s="84">
        <v>0</v>
      </c>
      <c r="AE3000" s="87" t="s">
        <v>5552</v>
      </c>
      <c r="AF3000" s="84" t="b">
        <v>0</v>
      </c>
      <c r="AG3000" s="84" t="s">
        <v>5604</v>
      </c>
      <c r="AH3000" s="84"/>
      <c r="AI3000" s="87" t="s">
        <v>5552</v>
      </c>
      <c r="AJ3000" s="84" t="b">
        <v>0</v>
      </c>
      <c r="AK3000" s="84">
        <v>43</v>
      </c>
      <c r="AL3000" s="87" t="s">
        <v>4992</v>
      </c>
      <c r="AM3000" s="84" t="s">
        <v>5691</v>
      </c>
      <c r="AN3000" s="84" t="b">
        <v>0</v>
      </c>
      <c r="AO3000" s="87" t="s">
        <v>4992</v>
      </c>
      <c r="AP3000" s="84" t="s">
        <v>179</v>
      </c>
      <c r="AQ3000" s="84">
        <v>0</v>
      </c>
      <c r="AR3000" s="84">
        <v>0</v>
      </c>
      <c r="AS3000" s="84"/>
      <c r="AT3000" s="84"/>
      <c r="AU3000" s="84"/>
      <c r="AV3000" s="84"/>
      <c r="AW3000" s="84"/>
      <c r="AX3000" s="84"/>
      <c r="AY3000" s="84"/>
      <c r="AZ3000" s="84"/>
    </row>
    <row r="3001" spans="1:52" x14ac:dyDescent="0.55000000000000004">
      <c r="A3001" s="69" t="s">
        <v>705</v>
      </c>
      <c r="B3001" s="69" t="s">
        <v>977</v>
      </c>
      <c r="C3001" s="70"/>
      <c r="D3001" s="71"/>
      <c r="E3001" s="72"/>
      <c r="F3001" s="73"/>
      <c r="G3001" s="70"/>
      <c r="H3001" s="74"/>
      <c r="I3001" s="75"/>
      <c r="J3001" s="75"/>
      <c r="K3001" s="36"/>
      <c r="L3001" s="82"/>
      <c r="M3001" s="82"/>
      <c r="N3001" s="77"/>
      <c r="O3001" s="84" t="s">
        <v>1270</v>
      </c>
      <c r="P3001" s="86">
        <v>43429.456944444442</v>
      </c>
      <c r="Q3001" s="84" t="s">
        <v>1313</v>
      </c>
      <c r="R3001" s="84"/>
      <c r="S3001" s="84"/>
      <c r="T3001" s="84"/>
      <c r="U3001" s="84"/>
      <c r="V3001" s="88" t="s">
        <v>3062</v>
      </c>
      <c r="W3001" s="86">
        <v>43429.456944444442</v>
      </c>
      <c r="X3001" s="88" t="s">
        <v>3870</v>
      </c>
      <c r="Y3001" s="84"/>
      <c r="Z3001" s="84"/>
      <c r="AA3001" s="87" t="s">
        <v>5000</v>
      </c>
      <c r="AB3001" s="84"/>
      <c r="AC3001" s="84" t="b">
        <v>0</v>
      </c>
      <c r="AD3001" s="84">
        <v>0</v>
      </c>
      <c r="AE3001" s="87" t="s">
        <v>5552</v>
      </c>
      <c r="AF3001" s="84" t="b">
        <v>0</v>
      </c>
      <c r="AG3001" s="84" t="s">
        <v>5604</v>
      </c>
      <c r="AH3001" s="84"/>
      <c r="AI3001" s="87" t="s">
        <v>5552</v>
      </c>
      <c r="AJ3001" s="84" t="b">
        <v>0</v>
      </c>
      <c r="AK3001" s="84">
        <v>43</v>
      </c>
      <c r="AL3001" s="87" t="s">
        <v>4992</v>
      </c>
      <c r="AM3001" s="84" t="s">
        <v>5691</v>
      </c>
      <c r="AN3001" s="84" t="b">
        <v>0</v>
      </c>
      <c r="AO3001" s="87" t="s">
        <v>4992</v>
      </c>
      <c r="AP3001" s="84" t="s">
        <v>179</v>
      </c>
      <c r="AQ3001" s="84">
        <v>0</v>
      </c>
      <c r="AR3001" s="84">
        <v>0</v>
      </c>
      <c r="AS3001" s="84"/>
      <c r="AT3001" s="84"/>
      <c r="AU3001" s="84"/>
      <c r="AV3001" s="84"/>
      <c r="AW3001" s="84"/>
      <c r="AX3001" s="84"/>
      <c r="AY3001" s="84"/>
      <c r="AZ3001" s="84"/>
    </row>
    <row r="3002" spans="1:52" x14ac:dyDescent="0.55000000000000004">
      <c r="A3002" s="69" t="s">
        <v>706</v>
      </c>
      <c r="B3002" s="69" t="s">
        <v>977</v>
      </c>
      <c r="C3002" s="70"/>
      <c r="D3002" s="71"/>
      <c r="E3002" s="72"/>
      <c r="F3002" s="73"/>
      <c r="G3002" s="70"/>
      <c r="H3002" s="74"/>
      <c r="I3002" s="75"/>
      <c r="J3002" s="75"/>
      <c r="K3002" s="36"/>
      <c r="L3002" s="82"/>
      <c r="M3002" s="82"/>
      <c r="N3002" s="77"/>
      <c r="O3002" s="84" t="s">
        <v>1270</v>
      </c>
      <c r="P3002" s="86">
        <v>43432.264618055553</v>
      </c>
      <c r="Q3002" s="84" t="s">
        <v>1313</v>
      </c>
      <c r="R3002" s="84"/>
      <c r="S3002" s="84"/>
      <c r="T3002" s="84"/>
      <c r="U3002" s="84"/>
      <c r="V3002" s="88" t="s">
        <v>3063</v>
      </c>
      <c r="W3002" s="86">
        <v>43432.264618055553</v>
      </c>
      <c r="X3002" s="88" t="s">
        <v>3871</v>
      </c>
      <c r="Y3002" s="84"/>
      <c r="Z3002" s="84"/>
      <c r="AA3002" s="87" t="s">
        <v>5001</v>
      </c>
      <c r="AB3002" s="84"/>
      <c r="AC3002" s="84" t="b">
        <v>0</v>
      </c>
      <c r="AD3002" s="84">
        <v>0</v>
      </c>
      <c r="AE3002" s="87" t="s">
        <v>5552</v>
      </c>
      <c r="AF3002" s="84" t="b">
        <v>0</v>
      </c>
      <c r="AG3002" s="84" t="s">
        <v>5604</v>
      </c>
      <c r="AH3002" s="84"/>
      <c r="AI3002" s="87" t="s">
        <v>5552</v>
      </c>
      <c r="AJ3002" s="84" t="b">
        <v>0</v>
      </c>
      <c r="AK3002" s="84">
        <v>43</v>
      </c>
      <c r="AL3002" s="87" t="s">
        <v>4992</v>
      </c>
      <c r="AM3002" s="84" t="s">
        <v>5682</v>
      </c>
      <c r="AN3002" s="84" t="b">
        <v>0</v>
      </c>
      <c r="AO3002" s="87" t="s">
        <v>4992</v>
      </c>
      <c r="AP3002" s="84" t="s">
        <v>179</v>
      </c>
      <c r="AQ3002" s="84">
        <v>0</v>
      </c>
      <c r="AR3002" s="84">
        <v>0</v>
      </c>
      <c r="AS3002" s="84"/>
      <c r="AT3002" s="84"/>
      <c r="AU3002" s="84"/>
      <c r="AV3002" s="84"/>
      <c r="AW3002" s="84"/>
      <c r="AX3002" s="84"/>
      <c r="AY3002" s="84"/>
      <c r="AZ3002" s="84"/>
    </row>
    <row r="3003" spans="1:52" x14ac:dyDescent="0.55000000000000004">
      <c r="A3003" s="69" t="s">
        <v>694</v>
      </c>
      <c r="B3003" s="69" t="s">
        <v>978</v>
      </c>
      <c r="C3003" s="70"/>
      <c r="D3003" s="71"/>
      <c r="E3003" s="72"/>
      <c r="F3003" s="73"/>
      <c r="G3003" s="70"/>
      <c r="H3003" s="74"/>
      <c r="I3003" s="75"/>
      <c r="J3003" s="75"/>
      <c r="K3003" s="36"/>
      <c r="L3003" s="82"/>
      <c r="M3003" s="82"/>
      <c r="N3003" s="77"/>
      <c r="O3003" s="84" t="s">
        <v>1270</v>
      </c>
      <c r="P3003" s="86">
        <v>43424.903182870374</v>
      </c>
      <c r="Q3003" s="84" t="s">
        <v>1313</v>
      </c>
      <c r="R3003" s="84"/>
      <c r="S3003" s="84"/>
      <c r="T3003" s="84"/>
      <c r="U3003" s="84"/>
      <c r="V3003" s="88" t="s">
        <v>3051</v>
      </c>
      <c r="W3003" s="86">
        <v>43424.903182870374</v>
      </c>
      <c r="X3003" s="88" t="s">
        <v>3857</v>
      </c>
      <c r="Y3003" s="84"/>
      <c r="Z3003" s="84"/>
      <c r="AA3003" s="87" t="s">
        <v>4987</v>
      </c>
      <c r="AB3003" s="84"/>
      <c r="AC3003" s="84" t="b">
        <v>0</v>
      </c>
      <c r="AD3003" s="84">
        <v>0</v>
      </c>
      <c r="AE3003" s="87" t="s">
        <v>5552</v>
      </c>
      <c r="AF3003" s="84" t="b">
        <v>0</v>
      </c>
      <c r="AG3003" s="84" t="s">
        <v>5604</v>
      </c>
      <c r="AH3003" s="84"/>
      <c r="AI3003" s="87" t="s">
        <v>5552</v>
      </c>
      <c r="AJ3003" s="84" t="b">
        <v>0</v>
      </c>
      <c r="AK3003" s="84">
        <v>43</v>
      </c>
      <c r="AL3003" s="87" t="s">
        <v>4992</v>
      </c>
      <c r="AM3003" s="84" t="s">
        <v>5684</v>
      </c>
      <c r="AN3003" s="84" t="b">
        <v>0</v>
      </c>
      <c r="AO3003" s="87" t="s">
        <v>4992</v>
      </c>
      <c r="AP3003" s="84" t="s">
        <v>179</v>
      </c>
      <c r="AQ3003" s="84">
        <v>0</v>
      </c>
      <c r="AR3003" s="84">
        <v>0</v>
      </c>
      <c r="AS3003" s="84"/>
      <c r="AT3003" s="84"/>
      <c r="AU3003" s="84"/>
      <c r="AV3003" s="84"/>
      <c r="AW3003" s="84"/>
      <c r="AX3003" s="84"/>
      <c r="AY3003" s="84"/>
      <c r="AZ3003" s="84"/>
    </row>
    <row r="3004" spans="1:52" x14ac:dyDescent="0.55000000000000004">
      <c r="A3004" s="69" t="s">
        <v>695</v>
      </c>
      <c r="B3004" s="69" t="s">
        <v>978</v>
      </c>
      <c r="C3004" s="70"/>
      <c r="D3004" s="71"/>
      <c r="E3004" s="72"/>
      <c r="F3004" s="73"/>
      <c r="G3004" s="70"/>
      <c r="H3004" s="74"/>
      <c r="I3004" s="75"/>
      <c r="J3004" s="75"/>
      <c r="K3004" s="36"/>
      <c r="L3004" s="82"/>
      <c r="M3004" s="82"/>
      <c r="N3004" s="77"/>
      <c r="O3004" s="84" t="s">
        <v>1270</v>
      </c>
      <c r="P3004" s="86">
        <v>43424.914166666669</v>
      </c>
      <c r="Q3004" s="84" t="s">
        <v>1313</v>
      </c>
      <c r="R3004" s="84"/>
      <c r="S3004" s="84"/>
      <c r="T3004" s="84"/>
      <c r="U3004" s="84"/>
      <c r="V3004" s="88" t="s">
        <v>3052</v>
      </c>
      <c r="W3004" s="86">
        <v>43424.914166666669</v>
      </c>
      <c r="X3004" s="88" t="s">
        <v>3858</v>
      </c>
      <c r="Y3004" s="84"/>
      <c r="Z3004" s="84"/>
      <c r="AA3004" s="87" t="s">
        <v>4988</v>
      </c>
      <c r="AB3004" s="84"/>
      <c r="AC3004" s="84" t="b">
        <v>0</v>
      </c>
      <c r="AD3004" s="84">
        <v>0</v>
      </c>
      <c r="AE3004" s="87" t="s">
        <v>5552</v>
      </c>
      <c r="AF3004" s="84" t="b">
        <v>0</v>
      </c>
      <c r="AG3004" s="84" t="s">
        <v>5604</v>
      </c>
      <c r="AH3004" s="84"/>
      <c r="AI3004" s="87" t="s">
        <v>5552</v>
      </c>
      <c r="AJ3004" s="84" t="b">
        <v>0</v>
      </c>
      <c r="AK3004" s="84">
        <v>43</v>
      </c>
      <c r="AL3004" s="87" t="s">
        <v>4992</v>
      </c>
      <c r="AM3004" s="84" t="s">
        <v>5682</v>
      </c>
      <c r="AN3004" s="84" t="b">
        <v>0</v>
      </c>
      <c r="AO3004" s="87" t="s">
        <v>4992</v>
      </c>
      <c r="AP3004" s="84" t="s">
        <v>179</v>
      </c>
      <c r="AQ3004" s="84">
        <v>0</v>
      </c>
      <c r="AR3004" s="84">
        <v>0</v>
      </c>
      <c r="AS3004" s="84"/>
      <c r="AT3004" s="84"/>
      <c r="AU3004" s="84"/>
      <c r="AV3004" s="84"/>
      <c r="AW3004" s="84"/>
      <c r="AX3004" s="84"/>
      <c r="AY3004" s="84"/>
      <c r="AZ3004" s="84"/>
    </row>
    <row r="3005" spans="1:52" x14ac:dyDescent="0.55000000000000004">
      <c r="A3005" s="69" t="s">
        <v>698</v>
      </c>
      <c r="B3005" s="69" t="s">
        <v>978</v>
      </c>
      <c r="C3005" s="70"/>
      <c r="D3005" s="71"/>
      <c r="E3005" s="72"/>
      <c r="F3005" s="73"/>
      <c r="G3005" s="70"/>
      <c r="H3005" s="74"/>
      <c r="I3005" s="75"/>
      <c r="J3005" s="75"/>
      <c r="K3005" s="36"/>
      <c r="L3005" s="82"/>
      <c r="M3005" s="82"/>
      <c r="N3005" s="77"/>
      <c r="O3005" s="84" t="s">
        <v>1270</v>
      </c>
      <c r="P3005" s="86">
        <v>43425.184675925928</v>
      </c>
      <c r="Q3005" s="84" t="s">
        <v>1313</v>
      </c>
      <c r="R3005" s="84"/>
      <c r="S3005" s="84"/>
      <c r="T3005" s="84"/>
      <c r="U3005" s="84"/>
      <c r="V3005" s="88" t="s">
        <v>3055</v>
      </c>
      <c r="W3005" s="86">
        <v>43425.184675925928</v>
      </c>
      <c r="X3005" s="88" t="s">
        <v>3861</v>
      </c>
      <c r="Y3005" s="84"/>
      <c r="Z3005" s="84"/>
      <c r="AA3005" s="87" t="s">
        <v>4991</v>
      </c>
      <c r="AB3005" s="84"/>
      <c r="AC3005" s="84" t="b">
        <v>0</v>
      </c>
      <c r="AD3005" s="84">
        <v>0</v>
      </c>
      <c r="AE3005" s="87" t="s">
        <v>5552</v>
      </c>
      <c r="AF3005" s="84" t="b">
        <v>0</v>
      </c>
      <c r="AG3005" s="84" t="s">
        <v>5604</v>
      </c>
      <c r="AH3005" s="84"/>
      <c r="AI3005" s="87" t="s">
        <v>5552</v>
      </c>
      <c r="AJ3005" s="84" t="b">
        <v>0</v>
      </c>
      <c r="AK3005" s="84">
        <v>43</v>
      </c>
      <c r="AL3005" s="87" t="s">
        <v>4992</v>
      </c>
      <c r="AM3005" s="84" t="s">
        <v>5685</v>
      </c>
      <c r="AN3005" s="84" t="b">
        <v>0</v>
      </c>
      <c r="AO3005" s="87" t="s">
        <v>4992</v>
      </c>
      <c r="AP3005" s="84" t="s">
        <v>179</v>
      </c>
      <c r="AQ3005" s="84">
        <v>0</v>
      </c>
      <c r="AR3005" s="84">
        <v>0</v>
      </c>
      <c r="AS3005" s="84"/>
      <c r="AT3005" s="84"/>
      <c r="AU3005" s="84"/>
      <c r="AV3005" s="84"/>
      <c r="AW3005" s="84"/>
      <c r="AX3005" s="84"/>
      <c r="AY3005" s="84"/>
      <c r="AZ3005" s="84"/>
    </row>
    <row r="3006" spans="1:52" x14ac:dyDescent="0.55000000000000004">
      <c r="A3006" s="69" t="s">
        <v>700</v>
      </c>
      <c r="B3006" s="69" t="s">
        <v>978</v>
      </c>
      <c r="C3006" s="70"/>
      <c r="D3006" s="71"/>
      <c r="E3006" s="72"/>
      <c r="F3006" s="73"/>
      <c r="G3006" s="70"/>
      <c r="H3006" s="74"/>
      <c r="I3006" s="75"/>
      <c r="J3006" s="75"/>
      <c r="K3006" s="36"/>
      <c r="L3006" s="82"/>
      <c r="M3006" s="82"/>
      <c r="N3006" s="77"/>
      <c r="O3006" s="84" t="s">
        <v>1270</v>
      </c>
      <c r="P3006" s="86">
        <v>43425.327905092592</v>
      </c>
      <c r="Q3006" s="84" t="s">
        <v>1313</v>
      </c>
      <c r="R3006" s="84"/>
      <c r="S3006" s="84"/>
      <c r="T3006" s="84"/>
      <c r="U3006" s="84"/>
      <c r="V3006" s="88" t="s">
        <v>3057</v>
      </c>
      <c r="W3006" s="86">
        <v>43425.327905092592</v>
      </c>
      <c r="X3006" s="88" t="s">
        <v>3864</v>
      </c>
      <c r="Y3006" s="84"/>
      <c r="Z3006" s="84"/>
      <c r="AA3006" s="87" t="s">
        <v>4994</v>
      </c>
      <c r="AB3006" s="84"/>
      <c r="AC3006" s="84" t="b">
        <v>0</v>
      </c>
      <c r="AD3006" s="84">
        <v>0</v>
      </c>
      <c r="AE3006" s="87" t="s">
        <v>5552</v>
      </c>
      <c r="AF3006" s="84" t="b">
        <v>0</v>
      </c>
      <c r="AG3006" s="84" t="s">
        <v>5604</v>
      </c>
      <c r="AH3006" s="84"/>
      <c r="AI3006" s="87" t="s">
        <v>5552</v>
      </c>
      <c r="AJ3006" s="84" t="b">
        <v>0</v>
      </c>
      <c r="AK3006" s="84">
        <v>43</v>
      </c>
      <c r="AL3006" s="87" t="s">
        <v>4992</v>
      </c>
      <c r="AM3006" s="84" t="s">
        <v>5682</v>
      </c>
      <c r="AN3006" s="84" t="b">
        <v>0</v>
      </c>
      <c r="AO3006" s="87" t="s">
        <v>4992</v>
      </c>
      <c r="AP3006" s="84" t="s">
        <v>179</v>
      </c>
      <c r="AQ3006" s="84">
        <v>0</v>
      </c>
      <c r="AR3006" s="84">
        <v>0</v>
      </c>
      <c r="AS3006" s="84"/>
      <c r="AT3006" s="84"/>
      <c r="AU3006" s="84"/>
      <c r="AV3006" s="84"/>
      <c r="AW3006" s="84"/>
      <c r="AX3006" s="84"/>
      <c r="AY3006" s="84"/>
      <c r="AZ3006" s="84"/>
    </row>
    <row r="3007" spans="1:52" x14ac:dyDescent="0.55000000000000004">
      <c r="A3007" s="69" t="s">
        <v>701</v>
      </c>
      <c r="B3007" s="69" t="s">
        <v>978</v>
      </c>
      <c r="C3007" s="70"/>
      <c r="D3007" s="71"/>
      <c r="E3007" s="72"/>
      <c r="F3007" s="73"/>
      <c r="G3007" s="70"/>
      <c r="H3007" s="74"/>
      <c r="I3007" s="75"/>
      <c r="J3007" s="75"/>
      <c r="K3007" s="36"/>
      <c r="L3007" s="82"/>
      <c r="M3007" s="82"/>
      <c r="N3007" s="77"/>
      <c r="O3007" s="84" t="s">
        <v>1270</v>
      </c>
      <c r="P3007" s="86">
        <v>43425.457337962966</v>
      </c>
      <c r="Q3007" s="84" t="s">
        <v>1313</v>
      </c>
      <c r="R3007" s="84"/>
      <c r="S3007" s="84"/>
      <c r="T3007" s="84"/>
      <c r="U3007" s="84"/>
      <c r="V3007" s="88" t="s">
        <v>3058</v>
      </c>
      <c r="W3007" s="86">
        <v>43425.457337962966</v>
      </c>
      <c r="X3007" s="88" t="s">
        <v>3865</v>
      </c>
      <c r="Y3007" s="84"/>
      <c r="Z3007" s="84"/>
      <c r="AA3007" s="87" t="s">
        <v>4995</v>
      </c>
      <c r="AB3007" s="84"/>
      <c r="AC3007" s="84" t="b">
        <v>0</v>
      </c>
      <c r="AD3007" s="84">
        <v>0</v>
      </c>
      <c r="AE3007" s="87" t="s">
        <v>5552</v>
      </c>
      <c r="AF3007" s="84" t="b">
        <v>0</v>
      </c>
      <c r="AG3007" s="84" t="s">
        <v>5604</v>
      </c>
      <c r="AH3007" s="84"/>
      <c r="AI3007" s="87" t="s">
        <v>5552</v>
      </c>
      <c r="AJ3007" s="84" t="b">
        <v>0</v>
      </c>
      <c r="AK3007" s="84">
        <v>43</v>
      </c>
      <c r="AL3007" s="87" t="s">
        <v>4992</v>
      </c>
      <c r="AM3007" s="84" t="s">
        <v>5684</v>
      </c>
      <c r="AN3007" s="84" t="b">
        <v>0</v>
      </c>
      <c r="AO3007" s="87" t="s">
        <v>4992</v>
      </c>
      <c r="AP3007" s="84" t="s">
        <v>179</v>
      </c>
      <c r="AQ3007" s="84">
        <v>0</v>
      </c>
      <c r="AR3007" s="84">
        <v>0</v>
      </c>
      <c r="AS3007" s="84"/>
      <c r="AT3007" s="84"/>
      <c r="AU3007" s="84"/>
      <c r="AV3007" s="84"/>
      <c r="AW3007" s="84"/>
      <c r="AX3007" s="84"/>
      <c r="AY3007" s="84"/>
      <c r="AZ3007" s="84"/>
    </row>
    <row r="3008" spans="1:52" x14ac:dyDescent="0.55000000000000004">
      <c r="A3008" s="69" t="s">
        <v>702</v>
      </c>
      <c r="B3008" s="69" t="s">
        <v>978</v>
      </c>
      <c r="C3008" s="70"/>
      <c r="D3008" s="71"/>
      <c r="E3008" s="72"/>
      <c r="F3008" s="73"/>
      <c r="G3008" s="70"/>
      <c r="H3008" s="74"/>
      <c r="I3008" s="75"/>
      <c r="J3008" s="75"/>
      <c r="K3008" s="36"/>
      <c r="L3008" s="82"/>
      <c r="M3008" s="82"/>
      <c r="N3008" s="77"/>
      <c r="O3008" s="84" t="s">
        <v>1270</v>
      </c>
      <c r="P3008" s="86">
        <v>43425.595601851855</v>
      </c>
      <c r="Q3008" s="84" t="s">
        <v>1313</v>
      </c>
      <c r="R3008" s="84"/>
      <c r="S3008" s="84"/>
      <c r="T3008" s="84"/>
      <c r="U3008" s="84"/>
      <c r="V3008" s="88" t="s">
        <v>3059</v>
      </c>
      <c r="W3008" s="86">
        <v>43425.595601851855</v>
      </c>
      <c r="X3008" s="88" t="s">
        <v>3866</v>
      </c>
      <c r="Y3008" s="84"/>
      <c r="Z3008" s="84"/>
      <c r="AA3008" s="87" t="s">
        <v>4996</v>
      </c>
      <c r="AB3008" s="84"/>
      <c r="AC3008" s="84" t="b">
        <v>0</v>
      </c>
      <c r="AD3008" s="84">
        <v>0</v>
      </c>
      <c r="AE3008" s="87" t="s">
        <v>5552</v>
      </c>
      <c r="AF3008" s="84" t="b">
        <v>0</v>
      </c>
      <c r="AG3008" s="84" t="s">
        <v>5604</v>
      </c>
      <c r="AH3008" s="84"/>
      <c r="AI3008" s="87" t="s">
        <v>5552</v>
      </c>
      <c r="AJ3008" s="84" t="b">
        <v>0</v>
      </c>
      <c r="AK3008" s="84">
        <v>43</v>
      </c>
      <c r="AL3008" s="87" t="s">
        <v>4992</v>
      </c>
      <c r="AM3008" s="84" t="s">
        <v>5684</v>
      </c>
      <c r="AN3008" s="84" t="b">
        <v>0</v>
      </c>
      <c r="AO3008" s="87" t="s">
        <v>4992</v>
      </c>
      <c r="AP3008" s="84" t="s">
        <v>179</v>
      </c>
      <c r="AQ3008" s="84">
        <v>0</v>
      </c>
      <c r="AR3008" s="84">
        <v>0</v>
      </c>
      <c r="AS3008" s="84"/>
      <c r="AT3008" s="84"/>
      <c r="AU3008" s="84"/>
      <c r="AV3008" s="84"/>
      <c r="AW3008" s="84"/>
      <c r="AX3008" s="84"/>
      <c r="AY3008" s="84"/>
      <c r="AZ3008" s="84"/>
    </row>
    <row r="3009" spans="1:52" x14ac:dyDescent="0.55000000000000004">
      <c r="A3009" s="69" t="s">
        <v>703</v>
      </c>
      <c r="B3009" s="69" t="s">
        <v>978</v>
      </c>
      <c r="C3009" s="70"/>
      <c r="D3009" s="71"/>
      <c r="E3009" s="72"/>
      <c r="F3009" s="73"/>
      <c r="G3009" s="70"/>
      <c r="H3009" s="74"/>
      <c r="I3009" s="75"/>
      <c r="J3009" s="75"/>
      <c r="K3009" s="36"/>
      <c r="L3009" s="82"/>
      <c r="M3009" s="82"/>
      <c r="N3009" s="77"/>
      <c r="O3009" s="84" t="s">
        <v>1270</v>
      </c>
      <c r="P3009" s="86">
        <v>43425.630810185183</v>
      </c>
      <c r="Q3009" s="84" t="s">
        <v>1313</v>
      </c>
      <c r="R3009" s="84"/>
      <c r="S3009" s="84"/>
      <c r="T3009" s="84"/>
      <c r="U3009" s="84"/>
      <c r="V3009" s="88" t="s">
        <v>3060</v>
      </c>
      <c r="W3009" s="86">
        <v>43425.630810185183</v>
      </c>
      <c r="X3009" s="88" t="s">
        <v>3867</v>
      </c>
      <c r="Y3009" s="84"/>
      <c r="Z3009" s="84"/>
      <c r="AA3009" s="87" t="s">
        <v>4997</v>
      </c>
      <c r="AB3009" s="84"/>
      <c r="AC3009" s="84" t="b">
        <v>0</v>
      </c>
      <c r="AD3009" s="84">
        <v>0</v>
      </c>
      <c r="AE3009" s="87" t="s">
        <v>5552</v>
      </c>
      <c r="AF3009" s="84" t="b">
        <v>0</v>
      </c>
      <c r="AG3009" s="84" t="s">
        <v>5604</v>
      </c>
      <c r="AH3009" s="84"/>
      <c r="AI3009" s="87" t="s">
        <v>5552</v>
      </c>
      <c r="AJ3009" s="84" t="b">
        <v>0</v>
      </c>
      <c r="AK3009" s="84">
        <v>43</v>
      </c>
      <c r="AL3009" s="87" t="s">
        <v>4992</v>
      </c>
      <c r="AM3009" s="84" t="s">
        <v>5684</v>
      </c>
      <c r="AN3009" s="84" t="b">
        <v>0</v>
      </c>
      <c r="AO3009" s="87" t="s">
        <v>4992</v>
      </c>
      <c r="AP3009" s="84" t="s">
        <v>179</v>
      </c>
      <c r="AQ3009" s="84">
        <v>0</v>
      </c>
      <c r="AR3009" s="84">
        <v>0</v>
      </c>
      <c r="AS3009" s="84"/>
      <c r="AT3009" s="84"/>
      <c r="AU3009" s="84"/>
      <c r="AV3009" s="84"/>
      <c r="AW3009" s="84"/>
      <c r="AX3009" s="84"/>
      <c r="AY3009" s="84"/>
      <c r="AZ3009" s="84"/>
    </row>
    <row r="3010" spans="1:52" x14ac:dyDescent="0.55000000000000004">
      <c r="A3010" s="69" t="s">
        <v>704</v>
      </c>
      <c r="B3010" s="69" t="s">
        <v>978</v>
      </c>
      <c r="C3010" s="70"/>
      <c r="D3010" s="71"/>
      <c r="E3010" s="72"/>
      <c r="F3010" s="73"/>
      <c r="G3010" s="70"/>
      <c r="H3010" s="74"/>
      <c r="I3010" s="75"/>
      <c r="J3010" s="75"/>
      <c r="K3010" s="36"/>
      <c r="L3010" s="82"/>
      <c r="M3010" s="82"/>
      <c r="N3010" s="77"/>
      <c r="O3010" s="84" t="s">
        <v>1270</v>
      </c>
      <c r="P3010" s="86">
        <v>43426.737002314818</v>
      </c>
      <c r="Q3010" s="84" t="s">
        <v>1313</v>
      </c>
      <c r="R3010" s="84"/>
      <c r="S3010" s="84"/>
      <c r="T3010" s="84"/>
      <c r="U3010" s="84"/>
      <c r="V3010" s="88" t="s">
        <v>3061</v>
      </c>
      <c r="W3010" s="86">
        <v>43426.737002314818</v>
      </c>
      <c r="X3010" s="88" t="s">
        <v>3868</v>
      </c>
      <c r="Y3010" s="84"/>
      <c r="Z3010" s="84"/>
      <c r="AA3010" s="87" t="s">
        <v>4998</v>
      </c>
      <c r="AB3010" s="84"/>
      <c r="AC3010" s="84" t="b">
        <v>0</v>
      </c>
      <c r="AD3010" s="84">
        <v>0</v>
      </c>
      <c r="AE3010" s="87" t="s">
        <v>5552</v>
      </c>
      <c r="AF3010" s="84" t="b">
        <v>0</v>
      </c>
      <c r="AG3010" s="84" t="s">
        <v>5604</v>
      </c>
      <c r="AH3010" s="84"/>
      <c r="AI3010" s="87" t="s">
        <v>5552</v>
      </c>
      <c r="AJ3010" s="84" t="b">
        <v>0</v>
      </c>
      <c r="AK3010" s="84">
        <v>43</v>
      </c>
      <c r="AL3010" s="87" t="s">
        <v>4992</v>
      </c>
      <c r="AM3010" s="84" t="s">
        <v>5682</v>
      </c>
      <c r="AN3010" s="84" t="b">
        <v>0</v>
      </c>
      <c r="AO3010" s="87" t="s">
        <v>4992</v>
      </c>
      <c r="AP3010" s="84" t="s">
        <v>179</v>
      </c>
      <c r="AQ3010" s="84">
        <v>0</v>
      </c>
      <c r="AR3010" s="84">
        <v>0</v>
      </c>
      <c r="AS3010" s="84"/>
      <c r="AT3010" s="84"/>
      <c r="AU3010" s="84"/>
      <c r="AV3010" s="84"/>
      <c r="AW3010" s="84"/>
      <c r="AX3010" s="84"/>
      <c r="AY3010" s="84"/>
      <c r="AZ3010" s="84"/>
    </row>
    <row r="3011" spans="1:52" x14ac:dyDescent="0.55000000000000004">
      <c r="A3011" s="69" t="s">
        <v>705</v>
      </c>
      <c r="B3011" s="69" t="s">
        <v>978</v>
      </c>
      <c r="C3011" s="70"/>
      <c r="D3011" s="71"/>
      <c r="E3011" s="72"/>
      <c r="F3011" s="73"/>
      <c r="G3011" s="70"/>
      <c r="H3011" s="74"/>
      <c r="I3011" s="75"/>
      <c r="J3011" s="75"/>
      <c r="K3011" s="36"/>
      <c r="L3011" s="82"/>
      <c r="M3011" s="82"/>
      <c r="N3011" s="77"/>
      <c r="O3011" s="84" t="s">
        <v>1270</v>
      </c>
      <c r="P3011" s="86">
        <v>43424.900706018518</v>
      </c>
      <c r="Q3011" s="84" t="s">
        <v>1313</v>
      </c>
      <c r="R3011" s="84"/>
      <c r="S3011" s="84"/>
      <c r="T3011" s="84"/>
      <c r="U3011" s="84"/>
      <c r="V3011" s="88" t="s">
        <v>3062</v>
      </c>
      <c r="W3011" s="86">
        <v>43424.900706018518</v>
      </c>
      <c r="X3011" s="88" t="s">
        <v>3869</v>
      </c>
      <c r="Y3011" s="84"/>
      <c r="Z3011" s="84"/>
      <c r="AA3011" s="87" t="s">
        <v>4999</v>
      </c>
      <c r="AB3011" s="84"/>
      <c r="AC3011" s="84" t="b">
        <v>0</v>
      </c>
      <c r="AD3011" s="84">
        <v>0</v>
      </c>
      <c r="AE3011" s="87" t="s">
        <v>5552</v>
      </c>
      <c r="AF3011" s="84" t="b">
        <v>0</v>
      </c>
      <c r="AG3011" s="84" t="s">
        <v>5604</v>
      </c>
      <c r="AH3011" s="84"/>
      <c r="AI3011" s="87" t="s">
        <v>5552</v>
      </c>
      <c r="AJ3011" s="84" t="b">
        <v>0</v>
      </c>
      <c r="AK3011" s="84">
        <v>43</v>
      </c>
      <c r="AL3011" s="87" t="s">
        <v>4992</v>
      </c>
      <c r="AM3011" s="84" t="s">
        <v>5691</v>
      </c>
      <c r="AN3011" s="84" t="b">
        <v>0</v>
      </c>
      <c r="AO3011" s="87" t="s">
        <v>4992</v>
      </c>
      <c r="AP3011" s="84" t="s">
        <v>179</v>
      </c>
      <c r="AQ3011" s="84">
        <v>0</v>
      </c>
      <c r="AR3011" s="84">
        <v>0</v>
      </c>
      <c r="AS3011" s="84"/>
      <c r="AT3011" s="84"/>
      <c r="AU3011" s="84"/>
      <c r="AV3011" s="84"/>
      <c r="AW3011" s="84"/>
      <c r="AX3011" s="84"/>
      <c r="AY3011" s="84"/>
      <c r="AZ3011" s="84"/>
    </row>
    <row r="3012" spans="1:52" x14ac:dyDescent="0.55000000000000004">
      <c r="A3012" s="69" t="s">
        <v>705</v>
      </c>
      <c r="B3012" s="69" t="s">
        <v>978</v>
      </c>
      <c r="C3012" s="70"/>
      <c r="D3012" s="71"/>
      <c r="E3012" s="72"/>
      <c r="F3012" s="73"/>
      <c r="G3012" s="70"/>
      <c r="H3012" s="74"/>
      <c r="I3012" s="75"/>
      <c r="J3012" s="75"/>
      <c r="K3012" s="36"/>
      <c r="L3012" s="82"/>
      <c r="M3012" s="82"/>
      <c r="N3012" s="77"/>
      <c r="O3012" s="84" t="s">
        <v>1270</v>
      </c>
      <c r="P3012" s="86">
        <v>43429.456944444442</v>
      </c>
      <c r="Q3012" s="84" t="s">
        <v>1313</v>
      </c>
      <c r="R3012" s="84"/>
      <c r="S3012" s="84"/>
      <c r="T3012" s="84"/>
      <c r="U3012" s="84"/>
      <c r="V3012" s="88" t="s">
        <v>3062</v>
      </c>
      <c r="W3012" s="86">
        <v>43429.456944444442</v>
      </c>
      <c r="X3012" s="88" t="s">
        <v>3870</v>
      </c>
      <c r="Y3012" s="84"/>
      <c r="Z3012" s="84"/>
      <c r="AA3012" s="87" t="s">
        <v>5000</v>
      </c>
      <c r="AB3012" s="84"/>
      <c r="AC3012" s="84" t="b">
        <v>0</v>
      </c>
      <c r="AD3012" s="84">
        <v>0</v>
      </c>
      <c r="AE3012" s="87" t="s">
        <v>5552</v>
      </c>
      <c r="AF3012" s="84" t="b">
        <v>0</v>
      </c>
      <c r="AG3012" s="84" t="s">
        <v>5604</v>
      </c>
      <c r="AH3012" s="84"/>
      <c r="AI3012" s="87" t="s">
        <v>5552</v>
      </c>
      <c r="AJ3012" s="84" t="b">
        <v>0</v>
      </c>
      <c r="AK3012" s="84">
        <v>43</v>
      </c>
      <c r="AL3012" s="87" t="s">
        <v>4992</v>
      </c>
      <c r="AM3012" s="84" t="s">
        <v>5691</v>
      </c>
      <c r="AN3012" s="84" t="b">
        <v>0</v>
      </c>
      <c r="AO3012" s="87" t="s">
        <v>4992</v>
      </c>
      <c r="AP3012" s="84" t="s">
        <v>179</v>
      </c>
      <c r="AQ3012" s="84">
        <v>0</v>
      </c>
      <c r="AR3012" s="84">
        <v>0</v>
      </c>
      <c r="AS3012" s="84"/>
      <c r="AT3012" s="84"/>
      <c r="AU3012" s="84"/>
      <c r="AV3012" s="84"/>
      <c r="AW3012" s="84"/>
      <c r="AX3012" s="84"/>
      <c r="AY3012" s="84"/>
      <c r="AZ3012" s="84"/>
    </row>
    <row r="3013" spans="1:52" x14ac:dyDescent="0.55000000000000004">
      <c r="A3013" s="69" t="s">
        <v>706</v>
      </c>
      <c r="B3013" s="69" t="s">
        <v>978</v>
      </c>
      <c r="C3013" s="70"/>
      <c r="D3013" s="71"/>
      <c r="E3013" s="72"/>
      <c r="F3013" s="73"/>
      <c r="G3013" s="70"/>
      <c r="H3013" s="74"/>
      <c r="I3013" s="75"/>
      <c r="J3013" s="75"/>
      <c r="K3013" s="36"/>
      <c r="L3013" s="82"/>
      <c r="M3013" s="82"/>
      <c r="N3013" s="77"/>
      <c r="O3013" s="84" t="s">
        <v>1270</v>
      </c>
      <c r="P3013" s="86">
        <v>43432.264618055553</v>
      </c>
      <c r="Q3013" s="84" t="s">
        <v>1313</v>
      </c>
      <c r="R3013" s="84"/>
      <c r="S3013" s="84"/>
      <c r="T3013" s="84"/>
      <c r="U3013" s="84"/>
      <c r="V3013" s="88" t="s">
        <v>3063</v>
      </c>
      <c r="W3013" s="86">
        <v>43432.264618055553</v>
      </c>
      <c r="X3013" s="88" t="s">
        <v>3871</v>
      </c>
      <c r="Y3013" s="84"/>
      <c r="Z3013" s="84"/>
      <c r="AA3013" s="87" t="s">
        <v>5001</v>
      </c>
      <c r="AB3013" s="84"/>
      <c r="AC3013" s="84" t="b">
        <v>0</v>
      </c>
      <c r="AD3013" s="84">
        <v>0</v>
      </c>
      <c r="AE3013" s="87" t="s">
        <v>5552</v>
      </c>
      <c r="AF3013" s="84" t="b">
        <v>0</v>
      </c>
      <c r="AG3013" s="84" t="s">
        <v>5604</v>
      </c>
      <c r="AH3013" s="84"/>
      <c r="AI3013" s="87" t="s">
        <v>5552</v>
      </c>
      <c r="AJ3013" s="84" t="b">
        <v>0</v>
      </c>
      <c r="AK3013" s="84">
        <v>43</v>
      </c>
      <c r="AL3013" s="87" t="s">
        <v>4992</v>
      </c>
      <c r="AM3013" s="84" t="s">
        <v>5682</v>
      </c>
      <c r="AN3013" s="84" t="b">
        <v>0</v>
      </c>
      <c r="AO3013" s="87" t="s">
        <v>4992</v>
      </c>
      <c r="AP3013" s="84" t="s">
        <v>179</v>
      </c>
      <c r="AQ3013" s="84">
        <v>0</v>
      </c>
      <c r="AR3013" s="84">
        <v>0</v>
      </c>
      <c r="AS3013" s="84"/>
      <c r="AT3013" s="84"/>
      <c r="AU3013" s="84"/>
      <c r="AV3013" s="84"/>
      <c r="AW3013" s="84"/>
      <c r="AX3013" s="84"/>
      <c r="AY3013" s="84"/>
      <c r="AZ3013" s="84"/>
    </row>
    <row r="3014" spans="1:52" x14ac:dyDescent="0.55000000000000004">
      <c r="A3014" s="69" t="s">
        <v>694</v>
      </c>
      <c r="B3014" s="69" t="s">
        <v>979</v>
      </c>
      <c r="C3014" s="70"/>
      <c r="D3014" s="71"/>
      <c r="E3014" s="72"/>
      <c r="F3014" s="73"/>
      <c r="G3014" s="70"/>
      <c r="H3014" s="74"/>
      <c r="I3014" s="75"/>
      <c r="J3014" s="75"/>
      <c r="K3014" s="36"/>
      <c r="L3014" s="82"/>
      <c r="M3014" s="82"/>
      <c r="N3014" s="77"/>
      <c r="O3014" s="84" t="s">
        <v>1270</v>
      </c>
      <c r="P3014" s="86">
        <v>43424.903182870374</v>
      </c>
      <c r="Q3014" s="84" t="s">
        <v>1313</v>
      </c>
      <c r="R3014" s="84"/>
      <c r="S3014" s="84"/>
      <c r="T3014" s="84"/>
      <c r="U3014" s="84"/>
      <c r="V3014" s="88" t="s">
        <v>3051</v>
      </c>
      <c r="W3014" s="86">
        <v>43424.903182870374</v>
      </c>
      <c r="X3014" s="88" t="s">
        <v>3857</v>
      </c>
      <c r="Y3014" s="84"/>
      <c r="Z3014" s="84"/>
      <c r="AA3014" s="87" t="s">
        <v>4987</v>
      </c>
      <c r="AB3014" s="84"/>
      <c r="AC3014" s="84" t="b">
        <v>0</v>
      </c>
      <c r="AD3014" s="84">
        <v>0</v>
      </c>
      <c r="AE3014" s="87" t="s">
        <v>5552</v>
      </c>
      <c r="AF3014" s="84" t="b">
        <v>0</v>
      </c>
      <c r="AG3014" s="84" t="s">
        <v>5604</v>
      </c>
      <c r="AH3014" s="84"/>
      <c r="AI3014" s="87" t="s">
        <v>5552</v>
      </c>
      <c r="AJ3014" s="84" t="b">
        <v>0</v>
      </c>
      <c r="AK3014" s="84">
        <v>43</v>
      </c>
      <c r="AL3014" s="87" t="s">
        <v>4992</v>
      </c>
      <c r="AM3014" s="84" t="s">
        <v>5684</v>
      </c>
      <c r="AN3014" s="84" t="b">
        <v>0</v>
      </c>
      <c r="AO3014" s="87" t="s">
        <v>4992</v>
      </c>
      <c r="AP3014" s="84" t="s">
        <v>179</v>
      </c>
      <c r="AQ3014" s="84">
        <v>0</v>
      </c>
      <c r="AR3014" s="84">
        <v>0</v>
      </c>
      <c r="AS3014" s="84"/>
      <c r="AT3014" s="84"/>
      <c r="AU3014" s="84"/>
      <c r="AV3014" s="84"/>
      <c r="AW3014" s="84"/>
      <c r="AX3014" s="84"/>
      <c r="AY3014" s="84"/>
      <c r="AZ3014" s="84"/>
    </row>
    <row r="3015" spans="1:52" x14ac:dyDescent="0.55000000000000004">
      <c r="A3015" s="69" t="s">
        <v>695</v>
      </c>
      <c r="B3015" s="69" t="s">
        <v>979</v>
      </c>
      <c r="C3015" s="70"/>
      <c r="D3015" s="71"/>
      <c r="E3015" s="72"/>
      <c r="F3015" s="73"/>
      <c r="G3015" s="70"/>
      <c r="H3015" s="74"/>
      <c r="I3015" s="75"/>
      <c r="J3015" s="75"/>
      <c r="K3015" s="36"/>
      <c r="L3015" s="82"/>
      <c r="M3015" s="82"/>
      <c r="N3015" s="77"/>
      <c r="O3015" s="84" t="s">
        <v>1270</v>
      </c>
      <c r="P3015" s="86">
        <v>43424.914166666669</v>
      </c>
      <c r="Q3015" s="84" t="s">
        <v>1313</v>
      </c>
      <c r="R3015" s="84"/>
      <c r="S3015" s="84"/>
      <c r="T3015" s="84"/>
      <c r="U3015" s="84"/>
      <c r="V3015" s="88" t="s">
        <v>3052</v>
      </c>
      <c r="W3015" s="86">
        <v>43424.914166666669</v>
      </c>
      <c r="X3015" s="88" t="s">
        <v>3858</v>
      </c>
      <c r="Y3015" s="84"/>
      <c r="Z3015" s="84"/>
      <c r="AA3015" s="87" t="s">
        <v>4988</v>
      </c>
      <c r="AB3015" s="84"/>
      <c r="AC3015" s="84" t="b">
        <v>0</v>
      </c>
      <c r="AD3015" s="84">
        <v>0</v>
      </c>
      <c r="AE3015" s="87" t="s">
        <v>5552</v>
      </c>
      <c r="AF3015" s="84" t="b">
        <v>0</v>
      </c>
      <c r="AG3015" s="84" t="s">
        <v>5604</v>
      </c>
      <c r="AH3015" s="84"/>
      <c r="AI3015" s="87" t="s">
        <v>5552</v>
      </c>
      <c r="AJ3015" s="84" t="b">
        <v>0</v>
      </c>
      <c r="AK3015" s="84">
        <v>43</v>
      </c>
      <c r="AL3015" s="87" t="s">
        <v>4992</v>
      </c>
      <c r="AM3015" s="84" t="s">
        <v>5682</v>
      </c>
      <c r="AN3015" s="84" t="b">
        <v>0</v>
      </c>
      <c r="AO3015" s="87" t="s">
        <v>4992</v>
      </c>
      <c r="AP3015" s="84" t="s">
        <v>179</v>
      </c>
      <c r="AQ3015" s="84">
        <v>0</v>
      </c>
      <c r="AR3015" s="84">
        <v>0</v>
      </c>
      <c r="AS3015" s="84"/>
      <c r="AT3015" s="84"/>
      <c r="AU3015" s="84"/>
      <c r="AV3015" s="84"/>
      <c r="AW3015" s="84"/>
      <c r="AX3015" s="84"/>
      <c r="AY3015" s="84"/>
      <c r="AZ3015" s="84"/>
    </row>
    <row r="3016" spans="1:52" x14ac:dyDescent="0.55000000000000004">
      <c r="A3016" s="69" t="s">
        <v>698</v>
      </c>
      <c r="B3016" s="69" t="s">
        <v>979</v>
      </c>
      <c r="C3016" s="70"/>
      <c r="D3016" s="71"/>
      <c r="E3016" s="72"/>
      <c r="F3016" s="73"/>
      <c r="G3016" s="70"/>
      <c r="H3016" s="74"/>
      <c r="I3016" s="75"/>
      <c r="J3016" s="75"/>
      <c r="K3016" s="36"/>
      <c r="L3016" s="82"/>
      <c r="M3016" s="82"/>
      <c r="N3016" s="77"/>
      <c r="O3016" s="84" t="s">
        <v>1270</v>
      </c>
      <c r="P3016" s="86">
        <v>43425.184675925928</v>
      </c>
      <c r="Q3016" s="84" t="s">
        <v>1313</v>
      </c>
      <c r="R3016" s="84"/>
      <c r="S3016" s="84"/>
      <c r="T3016" s="84"/>
      <c r="U3016" s="84"/>
      <c r="V3016" s="88" t="s">
        <v>3055</v>
      </c>
      <c r="W3016" s="86">
        <v>43425.184675925928</v>
      </c>
      <c r="X3016" s="88" t="s">
        <v>3861</v>
      </c>
      <c r="Y3016" s="84"/>
      <c r="Z3016" s="84"/>
      <c r="AA3016" s="87" t="s">
        <v>4991</v>
      </c>
      <c r="AB3016" s="84"/>
      <c r="AC3016" s="84" t="b">
        <v>0</v>
      </c>
      <c r="AD3016" s="84">
        <v>0</v>
      </c>
      <c r="AE3016" s="87" t="s">
        <v>5552</v>
      </c>
      <c r="AF3016" s="84" t="b">
        <v>0</v>
      </c>
      <c r="AG3016" s="84" t="s">
        <v>5604</v>
      </c>
      <c r="AH3016" s="84"/>
      <c r="AI3016" s="87" t="s">
        <v>5552</v>
      </c>
      <c r="AJ3016" s="84" t="b">
        <v>0</v>
      </c>
      <c r="AK3016" s="84">
        <v>43</v>
      </c>
      <c r="AL3016" s="87" t="s">
        <v>4992</v>
      </c>
      <c r="AM3016" s="84" t="s">
        <v>5685</v>
      </c>
      <c r="AN3016" s="84" t="b">
        <v>0</v>
      </c>
      <c r="AO3016" s="87" t="s">
        <v>4992</v>
      </c>
      <c r="AP3016" s="84" t="s">
        <v>179</v>
      </c>
      <c r="AQ3016" s="84">
        <v>0</v>
      </c>
      <c r="AR3016" s="84">
        <v>0</v>
      </c>
      <c r="AS3016" s="84"/>
      <c r="AT3016" s="84"/>
      <c r="AU3016" s="84"/>
      <c r="AV3016" s="84"/>
      <c r="AW3016" s="84"/>
      <c r="AX3016" s="84"/>
      <c r="AY3016" s="84"/>
      <c r="AZ3016" s="84"/>
    </row>
    <row r="3017" spans="1:52" x14ac:dyDescent="0.55000000000000004">
      <c r="A3017" s="69" t="s">
        <v>700</v>
      </c>
      <c r="B3017" s="69" t="s">
        <v>979</v>
      </c>
      <c r="C3017" s="70"/>
      <c r="D3017" s="71"/>
      <c r="E3017" s="72"/>
      <c r="F3017" s="73"/>
      <c r="G3017" s="70"/>
      <c r="H3017" s="74"/>
      <c r="I3017" s="75"/>
      <c r="J3017" s="75"/>
      <c r="K3017" s="36"/>
      <c r="L3017" s="82"/>
      <c r="M3017" s="82"/>
      <c r="N3017" s="77"/>
      <c r="O3017" s="84" t="s">
        <v>1270</v>
      </c>
      <c r="P3017" s="86">
        <v>43425.327905092592</v>
      </c>
      <c r="Q3017" s="84" t="s">
        <v>1313</v>
      </c>
      <c r="R3017" s="84"/>
      <c r="S3017" s="84"/>
      <c r="T3017" s="84"/>
      <c r="U3017" s="84"/>
      <c r="V3017" s="88" t="s">
        <v>3057</v>
      </c>
      <c r="W3017" s="86">
        <v>43425.327905092592</v>
      </c>
      <c r="X3017" s="88" t="s">
        <v>3864</v>
      </c>
      <c r="Y3017" s="84"/>
      <c r="Z3017" s="84"/>
      <c r="AA3017" s="87" t="s">
        <v>4994</v>
      </c>
      <c r="AB3017" s="84"/>
      <c r="AC3017" s="84" t="b">
        <v>0</v>
      </c>
      <c r="AD3017" s="84">
        <v>0</v>
      </c>
      <c r="AE3017" s="87" t="s">
        <v>5552</v>
      </c>
      <c r="AF3017" s="84" t="b">
        <v>0</v>
      </c>
      <c r="AG3017" s="84" t="s">
        <v>5604</v>
      </c>
      <c r="AH3017" s="84"/>
      <c r="AI3017" s="87" t="s">
        <v>5552</v>
      </c>
      <c r="AJ3017" s="84" t="b">
        <v>0</v>
      </c>
      <c r="AK3017" s="84">
        <v>43</v>
      </c>
      <c r="AL3017" s="87" t="s">
        <v>4992</v>
      </c>
      <c r="AM3017" s="84" t="s">
        <v>5682</v>
      </c>
      <c r="AN3017" s="84" t="b">
        <v>0</v>
      </c>
      <c r="AO3017" s="87" t="s">
        <v>4992</v>
      </c>
      <c r="AP3017" s="84" t="s">
        <v>179</v>
      </c>
      <c r="AQ3017" s="84">
        <v>0</v>
      </c>
      <c r="AR3017" s="84">
        <v>0</v>
      </c>
      <c r="AS3017" s="84"/>
      <c r="AT3017" s="84"/>
      <c r="AU3017" s="84"/>
      <c r="AV3017" s="84"/>
      <c r="AW3017" s="84"/>
      <c r="AX3017" s="84"/>
      <c r="AY3017" s="84"/>
      <c r="AZ3017" s="84"/>
    </row>
    <row r="3018" spans="1:52" x14ac:dyDescent="0.55000000000000004">
      <c r="A3018" s="69" t="s">
        <v>701</v>
      </c>
      <c r="B3018" s="69" t="s">
        <v>979</v>
      </c>
      <c r="C3018" s="70"/>
      <c r="D3018" s="71"/>
      <c r="E3018" s="72"/>
      <c r="F3018" s="73"/>
      <c r="G3018" s="70"/>
      <c r="H3018" s="74"/>
      <c r="I3018" s="75"/>
      <c r="J3018" s="75"/>
      <c r="K3018" s="36"/>
      <c r="L3018" s="82"/>
      <c r="M3018" s="82"/>
      <c r="N3018" s="77"/>
      <c r="O3018" s="84" t="s">
        <v>1270</v>
      </c>
      <c r="P3018" s="86">
        <v>43425.457337962966</v>
      </c>
      <c r="Q3018" s="84" t="s">
        <v>1313</v>
      </c>
      <c r="R3018" s="84"/>
      <c r="S3018" s="84"/>
      <c r="T3018" s="84"/>
      <c r="U3018" s="84"/>
      <c r="V3018" s="88" t="s">
        <v>3058</v>
      </c>
      <c r="W3018" s="86">
        <v>43425.457337962966</v>
      </c>
      <c r="X3018" s="88" t="s">
        <v>3865</v>
      </c>
      <c r="Y3018" s="84"/>
      <c r="Z3018" s="84"/>
      <c r="AA3018" s="87" t="s">
        <v>4995</v>
      </c>
      <c r="AB3018" s="84"/>
      <c r="AC3018" s="84" t="b">
        <v>0</v>
      </c>
      <c r="AD3018" s="84">
        <v>0</v>
      </c>
      <c r="AE3018" s="87" t="s">
        <v>5552</v>
      </c>
      <c r="AF3018" s="84" t="b">
        <v>0</v>
      </c>
      <c r="AG3018" s="84" t="s">
        <v>5604</v>
      </c>
      <c r="AH3018" s="84"/>
      <c r="AI3018" s="87" t="s">
        <v>5552</v>
      </c>
      <c r="AJ3018" s="84" t="b">
        <v>0</v>
      </c>
      <c r="AK3018" s="84">
        <v>43</v>
      </c>
      <c r="AL3018" s="87" t="s">
        <v>4992</v>
      </c>
      <c r="AM3018" s="84" t="s">
        <v>5684</v>
      </c>
      <c r="AN3018" s="84" t="b">
        <v>0</v>
      </c>
      <c r="AO3018" s="87" t="s">
        <v>4992</v>
      </c>
      <c r="AP3018" s="84" t="s">
        <v>179</v>
      </c>
      <c r="AQ3018" s="84">
        <v>0</v>
      </c>
      <c r="AR3018" s="84">
        <v>0</v>
      </c>
      <c r="AS3018" s="84"/>
      <c r="AT3018" s="84"/>
      <c r="AU3018" s="84"/>
      <c r="AV3018" s="84"/>
      <c r="AW3018" s="84"/>
      <c r="AX3018" s="84"/>
      <c r="AY3018" s="84"/>
      <c r="AZ3018" s="84"/>
    </row>
    <row r="3019" spans="1:52" x14ac:dyDescent="0.55000000000000004">
      <c r="A3019" s="69" t="s">
        <v>702</v>
      </c>
      <c r="B3019" s="69" t="s">
        <v>979</v>
      </c>
      <c r="C3019" s="70"/>
      <c r="D3019" s="71"/>
      <c r="E3019" s="72"/>
      <c r="F3019" s="73"/>
      <c r="G3019" s="70"/>
      <c r="H3019" s="74"/>
      <c r="I3019" s="75"/>
      <c r="J3019" s="75"/>
      <c r="K3019" s="36"/>
      <c r="L3019" s="82"/>
      <c r="M3019" s="82"/>
      <c r="N3019" s="77"/>
      <c r="O3019" s="84" t="s">
        <v>1270</v>
      </c>
      <c r="P3019" s="86">
        <v>43425.595601851855</v>
      </c>
      <c r="Q3019" s="84" t="s">
        <v>1313</v>
      </c>
      <c r="R3019" s="84"/>
      <c r="S3019" s="84"/>
      <c r="T3019" s="84"/>
      <c r="U3019" s="84"/>
      <c r="V3019" s="88" t="s">
        <v>3059</v>
      </c>
      <c r="W3019" s="86">
        <v>43425.595601851855</v>
      </c>
      <c r="X3019" s="88" t="s">
        <v>3866</v>
      </c>
      <c r="Y3019" s="84"/>
      <c r="Z3019" s="84"/>
      <c r="AA3019" s="87" t="s">
        <v>4996</v>
      </c>
      <c r="AB3019" s="84"/>
      <c r="AC3019" s="84" t="b">
        <v>0</v>
      </c>
      <c r="AD3019" s="84">
        <v>0</v>
      </c>
      <c r="AE3019" s="87" t="s">
        <v>5552</v>
      </c>
      <c r="AF3019" s="84" t="b">
        <v>0</v>
      </c>
      <c r="AG3019" s="84" t="s">
        <v>5604</v>
      </c>
      <c r="AH3019" s="84"/>
      <c r="AI3019" s="87" t="s">
        <v>5552</v>
      </c>
      <c r="AJ3019" s="84" t="b">
        <v>0</v>
      </c>
      <c r="AK3019" s="84">
        <v>43</v>
      </c>
      <c r="AL3019" s="87" t="s">
        <v>4992</v>
      </c>
      <c r="AM3019" s="84" t="s">
        <v>5684</v>
      </c>
      <c r="AN3019" s="84" t="b">
        <v>0</v>
      </c>
      <c r="AO3019" s="87" t="s">
        <v>4992</v>
      </c>
      <c r="AP3019" s="84" t="s">
        <v>179</v>
      </c>
      <c r="AQ3019" s="84">
        <v>0</v>
      </c>
      <c r="AR3019" s="84">
        <v>0</v>
      </c>
      <c r="AS3019" s="84"/>
      <c r="AT3019" s="84"/>
      <c r="AU3019" s="84"/>
      <c r="AV3019" s="84"/>
      <c r="AW3019" s="84"/>
      <c r="AX3019" s="84"/>
      <c r="AY3019" s="84"/>
      <c r="AZ3019" s="84"/>
    </row>
    <row r="3020" spans="1:52" x14ac:dyDescent="0.55000000000000004">
      <c r="A3020" s="69" t="s">
        <v>703</v>
      </c>
      <c r="B3020" s="69" t="s">
        <v>979</v>
      </c>
      <c r="C3020" s="70"/>
      <c r="D3020" s="71"/>
      <c r="E3020" s="72"/>
      <c r="F3020" s="73"/>
      <c r="G3020" s="70"/>
      <c r="H3020" s="74"/>
      <c r="I3020" s="75"/>
      <c r="J3020" s="75"/>
      <c r="K3020" s="36"/>
      <c r="L3020" s="82"/>
      <c r="M3020" s="82"/>
      <c r="N3020" s="77"/>
      <c r="O3020" s="84" t="s">
        <v>1270</v>
      </c>
      <c r="P3020" s="86">
        <v>43425.630810185183</v>
      </c>
      <c r="Q3020" s="84" t="s">
        <v>1313</v>
      </c>
      <c r="R3020" s="84"/>
      <c r="S3020" s="84"/>
      <c r="T3020" s="84"/>
      <c r="U3020" s="84"/>
      <c r="V3020" s="88" t="s">
        <v>3060</v>
      </c>
      <c r="W3020" s="86">
        <v>43425.630810185183</v>
      </c>
      <c r="X3020" s="88" t="s">
        <v>3867</v>
      </c>
      <c r="Y3020" s="84"/>
      <c r="Z3020" s="84"/>
      <c r="AA3020" s="87" t="s">
        <v>4997</v>
      </c>
      <c r="AB3020" s="84"/>
      <c r="AC3020" s="84" t="b">
        <v>0</v>
      </c>
      <c r="AD3020" s="84">
        <v>0</v>
      </c>
      <c r="AE3020" s="87" t="s">
        <v>5552</v>
      </c>
      <c r="AF3020" s="84" t="b">
        <v>0</v>
      </c>
      <c r="AG3020" s="84" t="s">
        <v>5604</v>
      </c>
      <c r="AH3020" s="84"/>
      <c r="AI3020" s="87" t="s">
        <v>5552</v>
      </c>
      <c r="AJ3020" s="84" t="b">
        <v>0</v>
      </c>
      <c r="AK3020" s="84">
        <v>43</v>
      </c>
      <c r="AL3020" s="87" t="s">
        <v>4992</v>
      </c>
      <c r="AM3020" s="84" t="s">
        <v>5684</v>
      </c>
      <c r="AN3020" s="84" t="b">
        <v>0</v>
      </c>
      <c r="AO3020" s="87" t="s">
        <v>4992</v>
      </c>
      <c r="AP3020" s="84" t="s">
        <v>179</v>
      </c>
      <c r="AQ3020" s="84">
        <v>0</v>
      </c>
      <c r="AR3020" s="84">
        <v>0</v>
      </c>
      <c r="AS3020" s="84"/>
      <c r="AT3020" s="84"/>
      <c r="AU3020" s="84"/>
      <c r="AV3020" s="84"/>
      <c r="AW3020" s="84"/>
      <c r="AX3020" s="84"/>
      <c r="AY3020" s="84"/>
      <c r="AZ3020" s="84"/>
    </row>
    <row r="3021" spans="1:52" x14ac:dyDescent="0.55000000000000004">
      <c r="A3021" s="69" t="s">
        <v>704</v>
      </c>
      <c r="B3021" s="69" t="s">
        <v>979</v>
      </c>
      <c r="C3021" s="70"/>
      <c r="D3021" s="71"/>
      <c r="E3021" s="72"/>
      <c r="F3021" s="73"/>
      <c r="G3021" s="70"/>
      <c r="H3021" s="74"/>
      <c r="I3021" s="75"/>
      <c r="J3021" s="75"/>
      <c r="K3021" s="36"/>
      <c r="L3021" s="82"/>
      <c r="M3021" s="82"/>
      <c r="N3021" s="77"/>
      <c r="O3021" s="84" t="s">
        <v>1270</v>
      </c>
      <c r="P3021" s="86">
        <v>43426.737002314818</v>
      </c>
      <c r="Q3021" s="84" t="s">
        <v>1313</v>
      </c>
      <c r="R3021" s="84"/>
      <c r="S3021" s="84"/>
      <c r="T3021" s="84"/>
      <c r="U3021" s="84"/>
      <c r="V3021" s="88" t="s">
        <v>3061</v>
      </c>
      <c r="W3021" s="86">
        <v>43426.737002314818</v>
      </c>
      <c r="X3021" s="88" t="s">
        <v>3868</v>
      </c>
      <c r="Y3021" s="84"/>
      <c r="Z3021" s="84"/>
      <c r="AA3021" s="87" t="s">
        <v>4998</v>
      </c>
      <c r="AB3021" s="84"/>
      <c r="AC3021" s="84" t="b">
        <v>0</v>
      </c>
      <c r="AD3021" s="84">
        <v>0</v>
      </c>
      <c r="AE3021" s="87" t="s">
        <v>5552</v>
      </c>
      <c r="AF3021" s="84" t="b">
        <v>0</v>
      </c>
      <c r="AG3021" s="84" t="s">
        <v>5604</v>
      </c>
      <c r="AH3021" s="84"/>
      <c r="AI3021" s="87" t="s">
        <v>5552</v>
      </c>
      <c r="AJ3021" s="84" t="b">
        <v>0</v>
      </c>
      <c r="AK3021" s="84">
        <v>43</v>
      </c>
      <c r="AL3021" s="87" t="s">
        <v>4992</v>
      </c>
      <c r="AM3021" s="84" t="s">
        <v>5682</v>
      </c>
      <c r="AN3021" s="84" t="b">
        <v>0</v>
      </c>
      <c r="AO3021" s="87" t="s">
        <v>4992</v>
      </c>
      <c r="AP3021" s="84" t="s">
        <v>179</v>
      </c>
      <c r="AQ3021" s="84">
        <v>0</v>
      </c>
      <c r="AR3021" s="84">
        <v>0</v>
      </c>
      <c r="AS3021" s="84"/>
      <c r="AT3021" s="84"/>
      <c r="AU3021" s="84"/>
      <c r="AV3021" s="84"/>
      <c r="AW3021" s="84"/>
      <c r="AX3021" s="84"/>
      <c r="AY3021" s="84"/>
      <c r="AZ3021" s="84"/>
    </row>
    <row r="3022" spans="1:52" x14ac:dyDescent="0.55000000000000004">
      <c r="A3022" s="69" t="s">
        <v>705</v>
      </c>
      <c r="B3022" s="69" t="s">
        <v>979</v>
      </c>
      <c r="C3022" s="70"/>
      <c r="D3022" s="71"/>
      <c r="E3022" s="72"/>
      <c r="F3022" s="73"/>
      <c r="G3022" s="70"/>
      <c r="H3022" s="74"/>
      <c r="I3022" s="75"/>
      <c r="J3022" s="75"/>
      <c r="K3022" s="36"/>
      <c r="L3022" s="82"/>
      <c r="M3022" s="82"/>
      <c r="N3022" s="77"/>
      <c r="O3022" s="84" t="s">
        <v>1270</v>
      </c>
      <c r="P3022" s="86">
        <v>43424.900706018518</v>
      </c>
      <c r="Q3022" s="84" t="s">
        <v>1313</v>
      </c>
      <c r="R3022" s="84"/>
      <c r="S3022" s="84"/>
      <c r="T3022" s="84"/>
      <c r="U3022" s="84"/>
      <c r="V3022" s="88" t="s">
        <v>3062</v>
      </c>
      <c r="W3022" s="86">
        <v>43424.900706018518</v>
      </c>
      <c r="X3022" s="88" t="s">
        <v>3869</v>
      </c>
      <c r="Y3022" s="84"/>
      <c r="Z3022" s="84"/>
      <c r="AA3022" s="87" t="s">
        <v>4999</v>
      </c>
      <c r="AB3022" s="84"/>
      <c r="AC3022" s="84" t="b">
        <v>0</v>
      </c>
      <c r="AD3022" s="84">
        <v>0</v>
      </c>
      <c r="AE3022" s="87" t="s">
        <v>5552</v>
      </c>
      <c r="AF3022" s="84" t="b">
        <v>0</v>
      </c>
      <c r="AG3022" s="84" t="s">
        <v>5604</v>
      </c>
      <c r="AH3022" s="84"/>
      <c r="AI3022" s="87" t="s">
        <v>5552</v>
      </c>
      <c r="AJ3022" s="84" t="b">
        <v>0</v>
      </c>
      <c r="AK3022" s="84">
        <v>43</v>
      </c>
      <c r="AL3022" s="87" t="s">
        <v>4992</v>
      </c>
      <c r="AM3022" s="84" t="s">
        <v>5691</v>
      </c>
      <c r="AN3022" s="84" t="b">
        <v>0</v>
      </c>
      <c r="AO3022" s="87" t="s">
        <v>4992</v>
      </c>
      <c r="AP3022" s="84" t="s">
        <v>179</v>
      </c>
      <c r="AQ3022" s="84">
        <v>0</v>
      </c>
      <c r="AR3022" s="84">
        <v>0</v>
      </c>
      <c r="AS3022" s="84"/>
      <c r="AT3022" s="84"/>
      <c r="AU3022" s="84"/>
      <c r="AV3022" s="84"/>
      <c r="AW3022" s="84"/>
      <c r="AX3022" s="84"/>
      <c r="AY3022" s="84"/>
      <c r="AZ3022" s="84"/>
    </row>
    <row r="3023" spans="1:52" x14ac:dyDescent="0.55000000000000004">
      <c r="A3023" s="69" t="s">
        <v>705</v>
      </c>
      <c r="B3023" s="69" t="s">
        <v>979</v>
      </c>
      <c r="C3023" s="70"/>
      <c r="D3023" s="71"/>
      <c r="E3023" s="72"/>
      <c r="F3023" s="73"/>
      <c r="G3023" s="70"/>
      <c r="H3023" s="74"/>
      <c r="I3023" s="75"/>
      <c r="J3023" s="75"/>
      <c r="K3023" s="36"/>
      <c r="L3023" s="82"/>
      <c r="M3023" s="82"/>
      <c r="N3023" s="77"/>
      <c r="O3023" s="84" t="s">
        <v>1270</v>
      </c>
      <c r="P3023" s="86">
        <v>43429.456944444442</v>
      </c>
      <c r="Q3023" s="84" t="s">
        <v>1313</v>
      </c>
      <c r="R3023" s="84"/>
      <c r="S3023" s="84"/>
      <c r="T3023" s="84"/>
      <c r="U3023" s="84"/>
      <c r="V3023" s="88" t="s">
        <v>3062</v>
      </c>
      <c r="W3023" s="86">
        <v>43429.456944444442</v>
      </c>
      <c r="X3023" s="88" t="s">
        <v>3870</v>
      </c>
      <c r="Y3023" s="84"/>
      <c r="Z3023" s="84"/>
      <c r="AA3023" s="87" t="s">
        <v>5000</v>
      </c>
      <c r="AB3023" s="84"/>
      <c r="AC3023" s="84" t="b">
        <v>0</v>
      </c>
      <c r="AD3023" s="84">
        <v>0</v>
      </c>
      <c r="AE3023" s="87" t="s">
        <v>5552</v>
      </c>
      <c r="AF3023" s="84" t="b">
        <v>0</v>
      </c>
      <c r="AG3023" s="84" t="s">
        <v>5604</v>
      </c>
      <c r="AH3023" s="84"/>
      <c r="AI3023" s="87" t="s">
        <v>5552</v>
      </c>
      <c r="AJ3023" s="84" t="b">
        <v>0</v>
      </c>
      <c r="AK3023" s="84">
        <v>43</v>
      </c>
      <c r="AL3023" s="87" t="s">
        <v>4992</v>
      </c>
      <c r="AM3023" s="84" t="s">
        <v>5691</v>
      </c>
      <c r="AN3023" s="84" t="b">
        <v>0</v>
      </c>
      <c r="AO3023" s="87" t="s">
        <v>4992</v>
      </c>
      <c r="AP3023" s="84" t="s">
        <v>179</v>
      </c>
      <c r="AQ3023" s="84">
        <v>0</v>
      </c>
      <c r="AR3023" s="84">
        <v>0</v>
      </c>
      <c r="AS3023" s="84"/>
      <c r="AT3023" s="84"/>
      <c r="AU3023" s="84"/>
      <c r="AV3023" s="84"/>
      <c r="AW3023" s="84"/>
      <c r="AX3023" s="84"/>
      <c r="AY3023" s="84"/>
      <c r="AZ3023" s="84"/>
    </row>
    <row r="3024" spans="1:52" x14ac:dyDescent="0.55000000000000004">
      <c r="A3024" s="69" t="s">
        <v>706</v>
      </c>
      <c r="B3024" s="69" t="s">
        <v>979</v>
      </c>
      <c r="C3024" s="70"/>
      <c r="D3024" s="71"/>
      <c r="E3024" s="72"/>
      <c r="F3024" s="73"/>
      <c r="G3024" s="70"/>
      <c r="H3024" s="74"/>
      <c r="I3024" s="75"/>
      <c r="J3024" s="75"/>
      <c r="K3024" s="36"/>
      <c r="L3024" s="82"/>
      <c r="M3024" s="82"/>
      <c r="N3024" s="77"/>
      <c r="O3024" s="84" t="s">
        <v>1270</v>
      </c>
      <c r="P3024" s="86">
        <v>43432.264618055553</v>
      </c>
      <c r="Q3024" s="84" t="s">
        <v>1313</v>
      </c>
      <c r="R3024" s="84"/>
      <c r="S3024" s="84"/>
      <c r="T3024" s="84"/>
      <c r="U3024" s="84"/>
      <c r="V3024" s="88" t="s">
        <v>3063</v>
      </c>
      <c r="W3024" s="86">
        <v>43432.264618055553</v>
      </c>
      <c r="X3024" s="88" t="s">
        <v>3871</v>
      </c>
      <c r="Y3024" s="84"/>
      <c r="Z3024" s="84"/>
      <c r="AA3024" s="87" t="s">
        <v>5001</v>
      </c>
      <c r="AB3024" s="84"/>
      <c r="AC3024" s="84" t="b">
        <v>0</v>
      </c>
      <c r="AD3024" s="84">
        <v>0</v>
      </c>
      <c r="AE3024" s="87" t="s">
        <v>5552</v>
      </c>
      <c r="AF3024" s="84" t="b">
        <v>0</v>
      </c>
      <c r="AG3024" s="84" t="s">
        <v>5604</v>
      </c>
      <c r="AH3024" s="84"/>
      <c r="AI3024" s="87" t="s">
        <v>5552</v>
      </c>
      <c r="AJ3024" s="84" t="b">
        <v>0</v>
      </c>
      <c r="AK3024" s="84">
        <v>43</v>
      </c>
      <c r="AL3024" s="87" t="s">
        <v>4992</v>
      </c>
      <c r="AM3024" s="84" t="s">
        <v>5682</v>
      </c>
      <c r="AN3024" s="84" t="b">
        <v>0</v>
      </c>
      <c r="AO3024" s="87" t="s">
        <v>4992</v>
      </c>
      <c r="AP3024" s="84" t="s">
        <v>179</v>
      </c>
      <c r="AQ3024" s="84">
        <v>0</v>
      </c>
      <c r="AR3024" s="84">
        <v>0</v>
      </c>
      <c r="AS3024" s="84"/>
      <c r="AT3024" s="84"/>
      <c r="AU3024" s="84"/>
      <c r="AV3024" s="84"/>
      <c r="AW3024" s="84"/>
      <c r="AX3024" s="84"/>
      <c r="AY3024" s="84"/>
      <c r="AZ3024" s="84"/>
    </row>
    <row r="3025" spans="1:52" x14ac:dyDescent="0.55000000000000004">
      <c r="A3025" s="69" t="s">
        <v>694</v>
      </c>
      <c r="B3025" s="69" t="s">
        <v>980</v>
      </c>
      <c r="C3025" s="70"/>
      <c r="D3025" s="71"/>
      <c r="E3025" s="72"/>
      <c r="F3025" s="73"/>
      <c r="G3025" s="70"/>
      <c r="H3025" s="74"/>
      <c r="I3025" s="75"/>
      <c r="J3025" s="75"/>
      <c r="K3025" s="36"/>
      <c r="L3025" s="82"/>
      <c r="M3025" s="82"/>
      <c r="N3025" s="77"/>
      <c r="O3025" s="84" t="s">
        <v>1270</v>
      </c>
      <c r="P3025" s="86">
        <v>43424.903182870374</v>
      </c>
      <c r="Q3025" s="84" t="s">
        <v>1313</v>
      </c>
      <c r="R3025" s="84"/>
      <c r="S3025" s="84"/>
      <c r="T3025" s="84"/>
      <c r="U3025" s="84"/>
      <c r="V3025" s="88" t="s">
        <v>3051</v>
      </c>
      <c r="W3025" s="86">
        <v>43424.903182870374</v>
      </c>
      <c r="X3025" s="88" t="s">
        <v>3857</v>
      </c>
      <c r="Y3025" s="84"/>
      <c r="Z3025" s="84"/>
      <c r="AA3025" s="87" t="s">
        <v>4987</v>
      </c>
      <c r="AB3025" s="84"/>
      <c r="AC3025" s="84" t="b">
        <v>0</v>
      </c>
      <c r="AD3025" s="84">
        <v>0</v>
      </c>
      <c r="AE3025" s="87" t="s">
        <v>5552</v>
      </c>
      <c r="AF3025" s="84" t="b">
        <v>0</v>
      </c>
      <c r="AG3025" s="84" t="s">
        <v>5604</v>
      </c>
      <c r="AH3025" s="84"/>
      <c r="AI3025" s="87" t="s">
        <v>5552</v>
      </c>
      <c r="AJ3025" s="84" t="b">
        <v>0</v>
      </c>
      <c r="AK3025" s="84">
        <v>43</v>
      </c>
      <c r="AL3025" s="87" t="s">
        <v>4992</v>
      </c>
      <c r="AM3025" s="84" t="s">
        <v>5684</v>
      </c>
      <c r="AN3025" s="84" t="b">
        <v>0</v>
      </c>
      <c r="AO3025" s="87" t="s">
        <v>4992</v>
      </c>
      <c r="AP3025" s="84" t="s">
        <v>179</v>
      </c>
      <c r="AQ3025" s="84">
        <v>0</v>
      </c>
      <c r="AR3025" s="84">
        <v>0</v>
      </c>
      <c r="AS3025" s="84"/>
      <c r="AT3025" s="84"/>
      <c r="AU3025" s="84"/>
      <c r="AV3025" s="84"/>
      <c r="AW3025" s="84"/>
      <c r="AX3025" s="84"/>
      <c r="AY3025" s="84"/>
      <c r="AZ3025" s="84"/>
    </row>
    <row r="3026" spans="1:52" x14ac:dyDescent="0.55000000000000004">
      <c r="A3026" s="69" t="s">
        <v>695</v>
      </c>
      <c r="B3026" s="69" t="s">
        <v>980</v>
      </c>
      <c r="C3026" s="70"/>
      <c r="D3026" s="71"/>
      <c r="E3026" s="72"/>
      <c r="F3026" s="73"/>
      <c r="G3026" s="70"/>
      <c r="H3026" s="74"/>
      <c r="I3026" s="75"/>
      <c r="J3026" s="75"/>
      <c r="K3026" s="36"/>
      <c r="L3026" s="82"/>
      <c r="M3026" s="82"/>
      <c r="N3026" s="77"/>
      <c r="O3026" s="84" t="s">
        <v>1270</v>
      </c>
      <c r="P3026" s="86">
        <v>43424.914166666669</v>
      </c>
      <c r="Q3026" s="84" t="s">
        <v>1313</v>
      </c>
      <c r="R3026" s="84"/>
      <c r="S3026" s="84"/>
      <c r="T3026" s="84"/>
      <c r="U3026" s="84"/>
      <c r="V3026" s="88" t="s">
        <v>3052</v>
      </c>
      <c r="W3026" s="86">
        <v>43424.914166666669</v>
      </c>
      <c r="X3026" s="88" t="s">
        <v>3858</v>
      </c>
      <c r="Y3026" s="84"/>
      <c r="Z3026" s="84"/>
      <c r="AA3026" s="87" t="s">
        <v>4988</v>
      </c>
      <c r="AB3026" s="84"/>
      <c r="AC3026" s="84" t="b">
        <v>0</v>
      </c>
      <c r="AD3026" s="84">
        <v>0</v>
      </c>
      <c r="AE3026" s="87" t="s">
        <v>5552</v>
      </c>
      <c r="AF3026" s="84" t="b">
        <v>0</v>
      </c>
      <c r="AG3026" s="84" t="s">
        <v>5604</v>
      </c>
      <c r="AH3026" s="84"/>
      <c r="AI3026" s="87" t="s">
        <v>5552</v>
      </c>
      <c r="AJ3026" s="84" t="b">
        <v>0</v>
      </c>
      <c r="AK3026" s="84">
        <v>43</v>
      </c>
      <c r="AL3026" s="87" t="s">
        <v>4992</v>
      </c>
      <c r="AM3026" s="84" t="s">
        <v>5682</v>
      </c>
      <c r="AN3026" s="84" t="b">
        <v>0</v>
      </c>
      <c r="AO3026" s="87" t="s">
        <v>4992</v>
      </c>
      <c r="AP3026" s="84" t="s">
        <v>179</v>
      </c>
      <c r="AQ3026" s="84">
        <v>0</v>
      </c>
      <c r="AR3026" s="84">
        <v>0</v>
      </c>
      <c r="AS3026" s="84"/>
      <c r="AT3026" s="84"/>
      <c r="AU3026" s="84"/>
      <c r="AV3026" s="84"/>
      <c r="AW3026" s="84"/>
      <c r="AX3026" s="84"/>
      <c r="AY3026" s="84"/>
      <c r="AZ3026" s="84"/>
    </row>
    <row r="3027" spans="1:52" x14ac:dyDescent="0.55000000000000004">
      <c r="A3027" s="69" t="s">
        <v>698</v>
      </c>
      <c r="B3027" s="69" t="s">
        <v>980</v>
      </c>
      <c r="C3027" s="70"/>
      <c r="D3027" s="71"/>
      <c r="E3027" s="72"/>
      <c r="F3027" s="73"/>
      <c r="G3027" s="70"/>
      <c r="H3027" s="74"/>
      <c r="I3027" s="75"/>
      <c r="J3027" s="75"/>
      <c r="K3027" s="36"/>
      <c r="L3027" s="82"/>
      <c r="M3027" s="82"/>
      <c r="N3027" s="77"/>
      <c r="O3027" s="84" t="s">
        <v>1270</v>
      </c>
      <c r="P3027" s="86">
        <v>43425.184675925928</v>
      </c>
      <c r="Q3027" s="84" t="s">
        <v>1313</v>
      </c>
      <c r="R3027" s="84"/>
      <c r="S3027" s="84"/>
      <c r="T3027" s="84"/>
      <c r="U3027" s="84"/>
      <c r="V3027" s="88" t="s">
        <v>3055</v>
      </c>
      <c r="W3027" s="86">
        <v>43425.184675925928</v>
      </c>
      <c r="X3027" s="88" t="s">
        <v>3861</v>
      </c>
      <c r="Y3027" s="84"/>
      <c r="Z3027" s="84"/>
      <c r="AA3027" s="87" t="s">
        <v>4991</v>
      </c>
      <c r="AB3027" s="84"/>
      <c r="AC3027" s="84" t="b">
        <v>0</v>
      </c>
      <c r="AD3027" s="84">
        <v>0</v>
      </c>
      <c r="AE3027" s="87" t="s">
        <v>5552</v>
      </c>
      <c r="AF3027" s="84" t="b">
        <v>0</v>
      </c>
      <c r="AG3027" s="84" t="s">
        <v>5604</v>
      </c>
      <c r="AH3027" s="84"/>
      <c r="AI3027" s="87" t="s">
        <v>5552</v>
      </c>
      <c r="AJ3027" s="84" t="b">
        <v>0</v>
      </c>
      <c r="AK3027" s="84">
        <v>43</v>
      </c>
      <c r="AL3027" s="87" t="s">
        <v>4992</v>
      </c>
      <c r="AM3027" s="84" t="s">
        <v>5685</v>
      </c>
      <c r="AN3027" s="84" t="b">
        <v>0</v>
      </c>
      <c r="AO3027" s="87" t="s">
        <v>4992</v>
      </c>
      <c r="AP3027" s="84" t="s">
        <v>179</v>
      </c>
      <c r="AQ3027" s="84">
        <v>0</v>
      </c>
      <c r="AR3027" s="84">
        <v>0</v>
      </c>
      <c r="AS3027" s="84"/>
      <c r="AT3027" s="84"/>
      <c r="AU3027" s="84"/>
      <c r="AV3027" s="84"/>
      <c r="AW3027" s="84"/>
      <c r="AX3027" s="84"/>
      <c r="AY3027" s="84"/>
      <c r="AZ3027" s="84"/>
    </row>
    <row r="3028" spans="1:52" x14ac:dyDescent="0.55000000000000004">
      <c r="A3028" s="69" t="s">
        <v>700</v>
      </c>
      <c r="B3028" s="69" t="s">
        <v>980</v>
      </c>
      <c r="C3028" s="70"/>
      <c r="D3028" s="71"/>
      <c r="E3028" s="72"/>
      <c r="F3028" s="73"/>
      <c r="G3028" s="70"/>
      <c r="H3028" s="74"/>
      <c r="I3028" s="75"/>
      <c r="J3028" s="75"/>
      <c r="K3028" s="36"/>
      <c r="L3028" s="82"/>
      <c r="M3028" s="82"/>
      <c r="N3028" s="77"/>
      <c r="O3028" s="84" t="s">
        <v>1270</v>
      </c>
      <c r="P3028" s="86">
        <v>43425.327905092592</v>
      </c>
      <c r="Q3028" s="84" t="s">
        <v>1313</v>
      </c>
      <c r="R3028" s="84"/>
      <c r="S3028" s="84"/>
      <c r="T3028" s="84"/>
      <c r="U3028" s="84"/>
      <c r="V3028" s="88" t="s">
        <v>3057</v>
      </c>
      <c r="W3028" s="86">
        <v>43425.327905092592</v>
      </c>
      <c r="X3028" s="88" t="s">
        <v>3864</v>
      </c>
      <c r="Y3028" s="84"/>
      <c r="Z3028" s="84"/>
      <c r="AA3028" s="87" t="s">
        <v>4994</v>
      </c>
      <c r="AB3028" s="84"/>
      <c r="AC3028" s="84" t="b">
        <v>0</v>
      </c>
      <c r="AD3028" s="84">
        <v>0</v>
      </c>
      <c r="AE3028" s="87" t="s">
        <v>5552</v>
      </c>
      <c r="AF3028" s="84" t="b">
        <v>0</v>
      </c>
      <c r="AG3028" s="84" t="s">
        <v>5604</v>
      </c>
      <c r="AH3028" s="84"/>
      <c r="AI3028" s="87" t="s">
        <v>5552</v>
      </c>
      <c r="AJ3028" s="84" t="b">
        <v>0</v>
      </c>
      <c r="AK3028" s="84">
        <v>43</v>
      </c>
      <c r="AL3028" s="87" t="s">
        <v>4992</v>
      </c>
      <c r="AM3028" s="84" t="s">
        <v>5682</v>
      </c>
      <c r="AN3028" s="84" t="b">
        <v>0</v>
      </c>
      <c r="AO3028" s="87" t="s">
        <v>4992</v>
      </c>
      <c r="AP3028" s="84" t="s">
        <v>179</v>
      </c>
      <c r="AQ3028" s="84">
        <v>0</v>
      </c>
      <c r="AR3028" s="84">
        <v>0</v>
      </c>
      <c r="AS3028" s="84"/>
      <c r="AT3028" s="84"/>
      <c r="AU3028" s="84"/>
      <c r="AV3028" s="84"/>
      <c r="AW3028" s="84"/>
      <c r="AX3028" s="84"/>
      <c r="AY3028" s="84"/>
      <c r="AZ3028" s="84"/>
    </row>
    <row r="3029" spans="1:52" x14ac:dyDescent="0.55000000000000004">
      <c r="A3029" s="69" t="s">
        <v>701</v>
      </c>
      <c r="B3029" s="69" t="s">
        <v>980</v>
      </c>
      <c r="C3029" s="70"/>
      <c r="D3029" s="71"/>
      <c r="E3029" s="72"/>
      <c r="F3029" s="73"/>
      <c r="G3029" s="70"/>
      <c r="H3029" s="74"/>
      <c r="I3029" s="75"/>
      <c r="J3029" s="75"/>
      <c r="K3029" s="36"/>
      <c r="L3029" s="82"/>
      <c r="M3029" s="82"/>
      <c r="N3029" s="77"/>
      <c r="O3029" s="84" t="s">
        <v>1270</v>
      </c>
      <c r="P3029" s="86">
        <v>43425.457337962966</v>
      </c>
      <c r="Q3029" s="84" t="s">
        <v>1313</v>
      </c>
      <c r="R3029" s="84"/>
      <c r="S3029" s="84"/>
      <c r="T3029" s="84"/>
      <c r="U3029" s="84"/>
      <c r="V3029" s="88" t="s">
        <v>3058</v>
      </c>
      <c r="W3029" s="86">
        <v>43425.457337962966</v>
      </c>
      <c r="X3029" s="88" t="s">
        <v>3865</v>
      </c>
      <c r="Y3029" s="84"/>
      <c r="Z3029" s="84"/>
      <c r="AA3029" s="87" t="s">
        <v>4995</v>
      </c>
      <c r="AB3029" s="84"/>
      <c r="AC3029" s="84" t="b">
        <v>0</v>
      </c>
      <c r="AD3029" s="84">
        <v>0</v>
      </c>
      <c r="AE3029" s="87" t="s">
        <v>5552</v>
      </c>
      <c r="AF3029" s="84" t="b">
        <v>0</v>
      </c>
      <c r="AG3029" s="84" t="s">
        <v>5604</v>
      </c>
      <c r="AH3029" s="84"/>
      <c r="AI3029" s="87" t="s">
        <v>5552</v>
      </c>
      <c r="AJ3029" s="84" t="b">
        <v>0</v>
      </c>
      <c r="AK3029" s="84">
        <v>43</v>
      </c>
      <c r="AL3029" s="87" t="s">
        <v>4992</v>
      </c>
      <c r="AM3029" s="84" t="s">
        <v>5684</v>
      </c>
      <c r="AN3029" s="84" t="b">
        <v>0</v>
      </c>
      <c r="AO3029" s="87" t="s">
        <v>4992</v>
      </c>
      <c r="AP3029" s="84" t="s">
        <v>179</v>
      </c>
      <c r="AQ3029" s="84">
        <v>0</v>
      </c>
      <c r="AR3029" s="84">
        <v>0</v>
      </c>
      <c r="AS3029" s="84"/>
      <c r="AT3029" s="84"/>
      <c r="AU3029" s="84"/>
      <c r="AV3029" s="84"/>
      <c r="AW3029" s="84"/>
      <c r="AX3029" s="84"/>
      <c r="AY3029" s="84"/>
      <c r="AZ3029" s="84"/>
    </row>
    <row r="3030" spans="1:52" x14ac:dyDescent="0.55000000000000004">
      <c r="A3030" s="69" t="s">
        <v>702</v>
      </c>
      <c r="B3030" s="69" t="s">
        <v>980</v>
      </c>
      <c r="C3030" s="70"/>
      <c r="D3030" s="71"/>
      <c r="E3030" s="72"/>
      <c r="F3030" s="73"/>
      <c r="G3030" s="70"/>
      <c r="H3030" s="74"/>
      <c r="I3030" s="75"/>
      <c r="J3030" s="75"/>
      <c r="K3030" s="36"/>
      <c r="L3030" s="82"/>
      <c r="M3030" s="82"/>
      <c r="N3030" s="77"/>
      <c r="O3030" s="84" t="s">
        <v>1270</v>
      </c>
      <c r="P3030" s="86">
        <v>43425.595601851855</v>
      </c>
      <c r="Q3030" s="84" t="s">
        <v>1313</v>
      </c>
      <c r="R3030" s="84"/>
      <c r="S3030" s="84"/>
      <c r="T3030" s="84"/>
      <c r="U3030" s="84"/>
      <c r="V3030" s="88" t="s">
        <v>3059</v>
      </c>
      <c r="W3030" s="86">
        <v>43425.595601851855</v>
      </c>
      <c r="X3030" s="88" t="s">
        <v>3866</v>
      </c>
      <c r="Y3030" s="84"/>
      <c r="Z3030" s="84"/>
      <c r="AA3030" s="87" t="s">
        <v>4996</v>
      </c>
      <c r="AB3030" s="84"/>
      <c r="AC3030" s="84" t="b">
        <v>0</v>
      </c>
      <c r="AD3030" s="84">
        <v>0</v>
      </c>
      <c r="AE3030" s="87" t="s">
        <v>5552</v>
      </c>
      <c r="AF3030" s="84" t="b">
        <v>0</v>
      </c>
      <c r="AG3030" s="84" t="s">
        <v>5604</v>
      </c>
      <c r="AH3030" s="84"/>
      <c r="AI3030" s="87" t="s">
        <v>5552</v>
      </c>
      <c r="AJ3030" s="84" t="b">
        <v>0</v>
      </c>
      <c r="AK3030" s="84">
        <v>43</v>
      </c>
      <c r="AL3030" s="87" t="s">
        <v>4992</v>
      </c>
      <c r="AM3030" s="84" t="s">
        <v>5684</v>
      </c>
      <c r="AN3030" s="84" t="b">
        <v>0</v>
      </c>
      <c r="AO3030" s="87" t="s">
        <v>4992</v>
      </c>
      <c r="AP3030" s="84" t="s">
        <v>179</v>
      </c>
      <c r="AQ3030" s="84">
        <v>0</v>
      </c>
      <c r="AR3030" s="84">
        <v>0</v>
      </c>
      <c r="AS3030" s="84"/>
      <c r="AT3030" s="84"/>
      <c r="AU3030" s="84"/>
      <c r="AV3030" s="84"/>
      <c r="AW3030" s="84"/>
      <c r="AX3030" s="84"/>
      <c r="AY3030" s="84"/>
      <c r="AZ3030" s="84"/>
    </row>
    <row r="3031" spans="1:52" x14ac:dyDescent="0.55000000000000004">
      <c r="A3031" s="69" t="s">
        <v>703</v>
      </c>
      <c r="B3031" s="69" t="s">
        <v>980</v>
      </c>
      <c r="C3031" s="70"/>
      <c r="D3031" s="71"/>
      <c r="E3031" s="72"/>
      <c r="F3031" s="73"/>
      <c r="G3031" s="70"/>
      <c r="H3031" s="74"/>
      <c r="I3031" s="75"/>
      <c r="J3031" s="75"/>
      <c r="K3031" s="36"/>
      <c r="L3031" s="82"/>
      <c r="M3031" s="82"/>
      <c r="N3031" s="77"/>
      <c r="O3031" s="84" t="s">
        <v>1270</v>
      </c>
      <c r="P3031" s="86">
        <v>43425.630810185183</v>
      </c>
      <c r="Q3031" s="84" t="s">
        <v>1313</v>
      </c>
      <c r="R3031" s="84"/>
      <c r="S3031" s="84"/>
      <c r="T3031" s="84"/>
      <c r="U3031" s="84"/>
      <c r="V3031" s="88" t="s">
        <v>3060</v>
      </c>
      <c r="W3031" s="86">
        <v>43425.630810185183</v>
      </c>
      <c r="X3031" s="88" t="s">
        <v>3867</v>
      </c>
      <c r="Y3031" s="84"/>
      <c r="Z3031" s="84"/>
      <c r="AA3031" s="87" t="s">
        <v>4997</v>
      </c>
      <c r="AB3031" s="84"/>
      <c r="AC3031" s="84" t="b">
        <v>0</v>
      </c>
      <c r="AD3031" s="84">
        <v>0</v>
      </c>
      <c r="AE3031" s="87" t="s">
        <v>5552</v>
      </c>
      <c r="AF3031" s="84" t="b">
        <v>0</v>
      </c>
      <c r="AG3031" s="84" t="s">
        <v>5604</v>
      </c>
      <c r="AH3031" s="84"/>
      <c r="AI3031" s="87" t="s">
        <v>5552</v>
      </c>
      <c r="AJ3031" s="84" t="b">
        <v>0</v>
      </c>
      <c r="AK3031" s="84">
        <v>43</v>
      </c>
      <c r="AL3031" s="87" t="s">
        <v>4992</v>
      </c>
      <c r="AM3031" s="84" t="s">
        <v>5684</v>
      </c>
      <c r="AN3031" s="84" t="b">
        <v>0</v>
      </c>
      <c r="AO3031" s="87" t="s">
        <v>4992</v>
      </c>
      <c r="AP3031" s="84" t="s">
        <v>179</v>
      </c>
      <c r="AQ3031" s="84">
        <v>0</v>
      </c>
      <c r="AR3031" s="84">
        <v>0</v>
      </c>
      <c r="AS3031" s="84"/>
      <c r="AT3031" s="84"/>
      <c r="AU3031" s="84"/>
      <c r="AV3031" s="84"/>
      <c r="AW3031" s="84"/>
      <c r="AX3031" s="84"/>
      <c r="AY3031" s="84"/>
      <c r="AZ3031" s="84"/>
    </row>
    <row r="3032" spans="1:52" x14ac:dyDescent="0.55000000000000004">
      <c r="A3032" s="69" t="s">
        <v>704</v>
      </c>
      <c r="B3032" s="69" t="s">
        <v>980</v>
      </c>
      <c r="C3032" s="70"/>
      <c r="D3032" s="71"/>
      <c r="E3032" s="72"/>
      <c r="F3032" s="73"/>
      <c r="G3032" s="70"/>
      <c r="H3032" s="74"/>
      <c r="I3032" s="75"/>
      <c r="J3032" s="75"/>
      <c r="K3032" s="36"/>
      <c r="L3032" s="82"/>
      <c r="M3032" s="82"/>
      <c r="N3032" s="77"/>
      <c r="O3032" s="84" t="s">
        <v>1270</v>
      </c>
      <c r="P3032" s="86">
        <v>43426.737002314818</v>
      </c>
      <c r="Q3032" s="84" t="s">
        <v>1313</v>
      </c>
      <c r="R3032" s="84"/>
      <c r="S3032" s="84"/>
      <c r="T3032" s="84"/>
      <c r="U3032" s="84"/>
      <c r="V3032" s="88" t="s">
        <v>3061</v>
      </c>
      <c r="W3032" s="86">
        <v>43426.737002314818</v>
      </c>
      <c r="X3032" s="88" t="s">
        <v>3868</v>
      </c>
      <c r="Y3032" s="84"/>
      <c r="Z3032" s="84"/>
      <c r="AA3032" s="87" t="s">
        <v>4998</v>
      </c>
      <c r="AB3032" s="84"/>
      <c r="AC3032" s="84" t="b">
        <v>0</v>
      </c>
      <c r="AD3032" s="84">
        <v>0</v>
      </c>
      <c r="AE3032" s="87" t="s">
        <v>5552</v>
      </c>
      <c r="AF3032" s="84" t="b">
        <v>0</v>
      </c>
      <c r="AG3032" s="84" t="s">
        <v>5604</v>
      </c>
      <c r="AH3032" s="84"/>
      <c r="AI3032" s="87" t="s">
        <v>5552</v>
      </c>
      <c r="AJ3032" s="84" t="b">
        <v>0</v>
      </c>
      <c r="AK3032" s="84">
        <v>43</v>
      </c>
      <c r="AL3032" s="87" t="s">
        <v>4992</v>
      </c>
      <c r="AM3032" s="84" t="s">
        <v>5682</v>
      </c>
      <c r="AN3032" s="84" t="b">
        <v>0</v>
      </c>
      <c r="AO3032" s="87" t="s">
        <v>4992</v>
      </c>
      <c r="AP3032" s="84" t="s">
        <v>179</v>
      </c>
      <c r="AQ3032" s="84">
        <v>0</v>
      </c>
      <c r="AR3032" s="84">
        <v>0</v>
      </c>
      <c r="AS3032" s="84"/>
      <c r="AT3032" s="84"/>
      <c r="AU3032" s="84"/>
      <c r="AV3032" s="84"/>
      <c r="AW3032" s="84"/>
      <c r="AX3032" s="84"/>
      <c r="AY3032" s="84"/>
      <c r="AZ3032" s="84"/>
    </row>
    <row r="3033" spans="1:52" x14ac:dyDescent="0.55000000000000004">
      <c r="A3033" s="69" t="s">
        <v>705</v>
      </c>
      <c r="B3033" s="69" t="s">
        <v>980</v>
      </c>
      <c r="C3033" s="70"/>
      <c r="D3033" s="71"/>
      <c r="E3033" s="72"/>
      <c r="F3033" s="73"/>
      <c r="G3033" s="70"/>
      <c r="H3033" s="74"/>
      <c r="I3033" s="75"/>
      <c r="J3033" s="75"/>
      <c r="K3033" s="36"/>
      <c r="L3033" s="82"/>
      <c r="M3033" s="82"/>
      <c r="N3033" s="77"/>
      <c r="O3033" s="84" t="s">
        <v>1270</v>
      </c>
      <c r="P3033" s="86">
        <v>43424.900706018518</v>
      </c>
      <c r="Q3033" s="84" t="s">
        <v>1313</v>
      </c>
      <c r="R3033" s="84"/>
      <c r="S3033" s="84"/>
      <c r="T3033" s="84"/>
      <c r="U3033" s="84"/>
      <c r="V3033" s="88" t="s">
        <v>3062</v>
      </c>
      <c r="W3033" s="86">
        <v>43424.900706018518</v>
      </c>
      <c r="X3033" s="88" t="s">
        <v>3869</v>
      </c>
      <c r="Y3033" s="84"/>
      <c r="Z3033" s="84"/>
      <c r="AA3033" s="87" t="s">
        <v>4999</v>
      </c>
      <c r="AB3033" s="84"/>
      <c r="AC3033" s="84" t="b">
        <v>0</v>
      </c>
      <c r="AD3033" s="84">
        <v>0</v>
      </c>
      <c r="AE3033" s="87" t="s">
        <v>5552</v>
      </c>
      <c r="AF3033" s="84" t="b">
        <v>0</v>
      </c>
      <c r="AG3033" s="84" t="s">
        <v>5604</v>
      </c>
      <c r="AH3033" s="84"/>
      <c r="AI3033" s="87" t="s">
        <v>5552</v>
      </c>
      <c r="AJ3033" s="84" t="b">
        <v>0</v>
      </c>
      <c r="AK3033" s="84">
        <v>43</v>
      </c>
      <c r="AL3033" s="87" t="s">
        <v>4992</v>
      </c>
      <c r="AM3033" s="84" t="s">
        <v>5691</v>
      </c>
      <c r="AN3033" s="84" t="b">
        <v>0</v>
      </c>
      <c r="AO3033" s="87" t="s">
        <v>4992</v>
      </c>
      <c r="AP3033" s="84" t="s">
        <v>179</v>
      </c>
      <c r="AQ3033" s="84">
        <v>0</v>
      </c>
      <c r="AR3033" s="84">
        <v>0</v>
      </c>
      <c r="AS3033" s="84"/>
      <c r="AT3033" s="84"/>
      <c r="AU3033" s="84"/>
      <c r="AV3033" s="84"/>
      <c r="AW3033" s="84"/>
      <c r="AX3033" s="84"/>
      <c r="AY3033" s="84"/>
      <c r="AZ3033" s="84"/>
    </row>
    <row r="3034" spans="1:52" x14ac:dyDescent="0.55000000000000004">
      <c r="A3034" s="69" t="s">
        <v>705</v>
      </c>
      <c r="B3034" s="69" t="s">
        <v>980</v>
      </c>
      <c r="C3034" s="70"/>
      <c r="D3034" s="71"/>
      <c r="E3034" s="72"/>
      <c r="F3034" s="73"/>
      <c r="G3034" s="70"/>
      <c r="H3034" s="74"/>
      <c r="I3034" s="75"/>
      <c r="J3034" s="75"/>
      <c r="K3034" s="36"/>
      <c r="L3034" s="82"/>
      <c r="M3034" s="82"/>
      <c r="N3034" s="77"/>
      <c r="O3034" s="84" t="s">
        <v>1270</v>
      </c>
      <c r="P3034" s="86">
        <v>43429.456944444442</v>
      </c>
      <c r="Q3034" s="84" t="s">
        <v>1313</v>
      </c>
      <c r="R3034" s="84"/>
      <c r="S3034" s="84"/>
      <c r="T3034" s="84"/>
      <c r="U3034" s="84"/>
      <c r="V3034" s="88" t="s">
        <v>3062</v>
      </c>
      <c r="W3034" s="86">
        <v>43429.456944444442</v>
      </c>
      <c r="X3034" s="88" t="s">
        <v>3870</v>
      </c>
      <c r="Y3034" s="84"/>
      <c r="Z3034" s="84"/>
      <c r="AA3034" s="87" t="s">
        <v>5000</v>
      </c>
      <c r="AB3034" s="84"/>
      <c r="AC3034" s="84" t="b">
        <v>0</v>
      </c>
      <c r="AD3034" s="84">
        <v>0</v>
      </c>
      <c r="AE3034" s="87" t="s">
        <v>5552</v>
      </c>
      <c r="AF3034" s="84" t="b">
        <v>0</v>
      </c>
      <c r="AG3034" s="84" t="s">
        <v>5604</v>
      </c>
      <c r="AH3034" s="84"/>
      <c r="AI3034" s="87" t="s">
        <v>5552</v>
      </c>
      <c r="AJ3034" s="84" t="b">
        <v>0</v>
      </c>
      <c r="AK3034" s="84">
        <v>43</v>
      </c>
      <c r="AL3034" s="87" t="s">
        <v>4992</v>
      </c>
      <c r="AM3034" s="84" t="s">
        <v>5691</v>
      </c>
      <c r="AN3034" s="84" t="b">
        <v>0</v>
      </c>
      <c r="AO3034" s="87" t="s">
        <v>4992</v>
      </c>
      <c r="AP3034" s="84" t="s">
        <v>179</v>
      </c>
      <c r="AQ3034" s="84">
        <v>0</v>
      </c>
      <c r="AR3034" s="84">
        <v>0</v>
      </c>
      <c r="AS3034" s="84"/>
      <c r="AT3034" s="84"/>
      <c r="AU3034" s="84"/>
      <c r="AV3034" s="84"/>
      <c r="AW3034" s="84"/>
      <c r="AX3034" s="84"/>
      <c r="AY3034" s="84"/>
      <c r="AZ3034" s="84"/>
    </row>
    <row r="3035" spans="1:52" x14ac:dyDescent="0.55000000000000004">
      <c r="A3035" s="69" t="s">
        <v>706</v>
      </c>
      <c r="B3035" s="69" t="s">
        <v>980</v>
      </c>
      <c r="C3035" s="70"/>
      <c r="D3035" s="71"/>
      <c r="E3035" s="72"/>
      <c r="F3035" s="73"/>
      <c r="G3035" s="70"/>
      <c r="H3035" s="74"/>
      <c r="I3035" s="75"/>
      <c r="J3035" s="75"/>
      <c r="K3035" s="36"/>
      <c r="L3035" s="82"/>
      <c r="M3035" s="82"/>
      <c r="N3035" s="77"/>
      <c r="O3035" s="84" t="s">
        <v>1270</v>
      </c>
      <c r="P3035" s="86">
        <v>43432.264618055553</v>
      </c>
      <c r="Q3035" s="84" t="s">
        <v>1313</v>
      </c>
      <c r="R3035" s="84"/>
      <c r="S3035" s="84"/>
      <c r="T3035" s="84"/>
      <c r="U3035" s="84"/>
      <c r="V3035" s="88" t="s">
        <v>3063</v>
      </c>
      <c r="W3035" s="86">
        <v>43432.264618055553</v>
      </c>
      <c r="X3035" s="88" t="s">
        <v>3871</v>
      </c>
      <c r="Y3035" s="84"/>
      <c r="Z3035" s="84"/>
      <c r="AA3035" s="87" t="s">
        <v>5001</v>
      </c>
      <c r="AB3035" s="84"/>
      <c r="AC3035" s="84" t="b">
        <v>0</v>
      </c>
      <c r="AD3035" s="84">
        <v>0</v>
      </c>
      <c r="AE3035" s="87" t="s">
        <v>5552</v>
      </c>
      <c r="AF3035" s="84" t="b">
        <v>0</v>
      </c>
      <c r="AG3035" s="84" t="s">
        <v>5604</v>
      </c>
      <c r="AH3035" s="84"/>
      <c r="AI3035" s="87" t="s">
        <v>5552</v>
      </c>
      <c r="AJ3035" s="84" t="b">
        <v>0</v>
      </c>
      <c r="AK3035" s="84">
        <v>43</v>
      </c>
      <c r="AL3035" s="87" t="s">
        <v>4992</v>
      </c>
      <c r="AM3035" s="84" t="s">
        <v>5682</v>
      </c>
      <c r="AN3035" s="84" t="b">
        <v>0</v>
      </c>
      <c r="AO3035" s="87" t="s">
        <v>4992</v>
      </c>
      <c r="AP3035" s="84" t="s">
        <v>179</v>
      </c>
      <c r="AQ3035" s="84">
        <v>0</v>
      </c>
      <c r="AR3035" s="84">
        <v>0</v>
      </c>
      <c r="AS3035" s="84"/>
      <c r="AT3035" s="84"/>
      <c r="AU3035" s="84"/>
      <c r="AV3035" s="84"/>
      <c r="AW3035" s="84"/>
      <c r="AX3035" s="84"/>
      <c r="AY3035" s="84"/>
      <c r="AZ3035" s="84"/>
    </row>
    <row r="3036" spans="1:52" x14ac:dyDescent="0.55000000000000004">
      <c r="A3036" s="69" t="s">
        <v>694</v>
      </c>
      <c r="B3036" s="69" t="s">
        <v>981</v>
      </c>
      <c r="C3036" s="70"/>
      <c r="D3036" s="71"/>
      <c r="E3036" s="72"/>
      <c r="F3036" s="73"/>
      <c r="G3036" s="70"/>
      <c r="H3036" s="74"/>
      <c r="I3036" s="75"/>
      <c r="J3036" s="75"/>
      <c r="K3036" s="36"/>
      <c r="L3036" s="82"/>
      <c r="M3036" s="82"/>
      <c r="N3036" s="77"/>
      <c r="O3036" s="84" t="s">
        <v>1270</v>
      </c>
      <c r="P3036" s="86">
        <v>43424.903182870374</v>
      </c>
      <c r="Q3036" s="84" t="s">
        <v>1313</v>
      </c>
      <c r="R3036" s="84"/>
      <c r="S3036" s="84"/>
      <c r="T3036" s="84"/>
      <c r="U3036" s="84"/>
      <c r="V3036" s="88" t="s">
        <v>3051</v>
      </c>
      <c r="W3036" s="86">
        <v>43424.903182870374</v>
      </c>
      <c r="X3036" s="88" t="s">
        <v>3857</v>
      </c>
      <c r="Y3036" s="84"/>
      <c r="Z3036" s="84"/>
      <c r="AA3036" s="87" t="s">
        <v>4987</v>
      </c>
      <c r="AB3036" s="84"/>
      <c r="AC3036" s="84" t="b">
        <v>0</v>
      </c>
      <c r="AD3036" s="84">
        <v>0</v>
      </c>
      <c r="AE3036" s="87" t="s">
        <v>5552</v>
      </c>
      <c r="AF3036" s="84" t="b">
        <v>0</v>
      </c>
      <c r="AG3036" s="84" t="s">
        <v>5604</v>
      </c>
      <c r="AH3036" s="84"/>
      <c r="AI3036" s="87" t="s">
        <v>5552</v>
      </c>
      <c r="AJ3036" s="84" t="b">
        <v>0</v>
      </c>
      <c r="AK3036" s="84">
        <v>43</v>
      </c>
      <c r="AL3036" s="87" t="s">
        <v>4992</v>
      </c>
      <c r="AM3036" s="84" t="s">
        <v>5684</v>
      </c>
      <c r="AN3036" s="84" t="b">
        <v>0</v>
      </c>
      <c r="AO3036" s="87" t="s">
        <v>4992</v>
      </c>
      <c r="AP3036" s="84" t="s">
        <v>179</v>
      </c>
      <c r="AQ3036" s="84">
        <v>0</v>
      </c>
      <c r="AR3036" s="84">
        <v>0</v>
      </c>
      <c r="AS3036" s="84"/>
      <c r="AT3036" s="84"/>
      <c r="AU3036" s="84"/>
      <c r="AV3036" s="84"/>
      <c r="AW3036" s="84"/>
      <c r="AX3036" s="84"/>
      <c r="AY3036" s="84"/>
      <c r="AZ3036" s="84"/>
    </row>
    <row r="3037" spans="1:52" x14ac:dyDescent="0.55000000000000004">
      <c r="A3037" s="69" t="s">
        <v>695</v>
      </c>
      <c r="B3037" s="69" t="s">
        <v>981</v>
      </c>
      <c r="C3037" s="70"/>
      <c r="D3037" s="71"/>
      <c r="E3037" s="72"/>
      <c r="F3037" s="73"/>
      <c r="G3037" s="70"/>
      <c r="H3037" s="74"/>
      <c r="I3037" s="75"/>
      <c r="J3037" s="75"/>
      <c r="K3037" s="36"/>
      <c r="L3037" s="82"/>
      <c r="M3037" s="82"/>
      <c r="N3037" s="77"/>
      <c r="O3037" s="84" t="s">
        <v>1270</v>
      </c>
      <c r="P3037" s="86">
        <v>43424.914166666669</v>
      </c>
      <c r="Q3037" s="84" t="s">
        <v>1313</v>
      </c>
      <c r="R3037" s="84"/>
      <c r="S3037" s="84"/>
      <c r="T3037" s="84"/>
      <c r="U3037" s="84"/>
      <c r="V3037" s="88" t="s">
        <v>3052</v>
      </c>
      <c r="W3037" s="86">
        <v>43424.914166666669</v>
      </c>
      <c r="X3037" s="88" t="s">
        <v>3858</v>
      </c>
      <c r="Y3037" s="84"/>
      <c r="Z3037" s="84"/>
      <c r="AA3037" s="87" t="s">
        <v>4988</v>
      </c>
      <c r="AB3037" s="84"/>
      <c r="AC3037" s="84" t="b">
        <v>0</v>
      </c>
      <c r="AD3037" s="84">
        <v>0</v>
      </c>
      <c r="AE3037" s="87" t="s">
        <v>5552</v>
      </c>
      <c r="AF3037" s="84" t="b">
        <v>0</v>
      </c>
      <c r="AG3037" s="84" t="s">
        <v>5604</v>
      </c>
      <c r="AH3037" s="84"/>
      <c r="AI3037" s="87" t="s">
        <v>5552</v>
      </c>
      <c r="AJ3037" s="84" t="b">
        <v>0</v>
      </c>
      <c r="AK3037" s="84">
        <v>43</v>
      </c>
      <c r="AL3037" s="87" t="s">
        <v>4992</v>
      </c>
      <c r="AM3037" s="84" t="s">
        <v>5682</v>
      </c>
      <c r="AN3037" s="84" t="b">
        <v>0</v>
      </c>
      <c r="AO3037" s="87" t="s">
        <v>4992</v>
      </c>
      <c r="AP3037" s="84" t="s">
        <v>179</v>
      </c>
      <c r="AQ3037" s="84">
        <v>0</v>
      </c>
      <c r="AR3037" s="84">
        <v>0</v>
      </c>
      <c r="AS3037" s="84"/>
      <c r="AT3037" s="84"/>
      <c r="AU3037" s="84"/>
      <c r="AV3037" s="84"/>
      <c r="AW3037" s="84"/>
      <c r="AX3037" s="84"/>
      <c r="AY3037" s="84"/>
      <c r="AZ3037" s="84"/>
    </row>
    <row r="3038" spans="1:52" x14ac:dyDescent="0.55000000000000004">
      <c r="A3038" s="69" t="s">
        <v>698</v>
      </c>
      <c r="B3038" s="69" t="s">
        <v>981</v>
      </c>
      <c r="C3038" s="70"/>
      <c r="D3038" s="71"/>
      <c r="E3038" s="72"/>
      <c r="F3038" s="73"/>
      <c r="G3038" s="70"/>
      <c r="H3038" s="74"/>
      <c r="I3038" s="75"/>
      <c r="J3038" s="75"/>
      <c r="K3038" s="36"/>
      <c r="L3038" s="82"/>
      <c r="M3038" s="82"/>
      <c r="N3038" s="77"/>
      <c r="O3038" s="84" t="s">
        <v>1270</v>
      </c>
      <c r="P3038" s="86">
        <v>43425.184675925928</v>
      </c>
      <c r="Q3038" s="84" t="s">
        <v>1313</v>
      </c>
      <c r="R3038" s="84"/>
      <c r="S3038" s="84"/>
      <c r="T3038" s="84"/>
      <c r="U3038" s="84"/>
      <c r="V3038" s="88" t="s">
        <v>3055</v>
      </c>
      <c r="W3038" s="86">
        <v>43425.184675925928</v>
      </c>
      <c r="X3038" s="88" t="s">
        <v>3861</v>
      </c>
      <c r="Y3038" s="84"/>
      <c r="Z3038" s="84"/>
      <c r="AA3038" s="87" t="s">
        <v>4991</v>
      </c>
      <c r="AB3038" s="84"/>
      <c r="AC3038" s="84" t="b">
        <v>0</v>
      </c>
      <c r="AD3038" s="84">
        <v>0</v>
      </c>
      <c r="AE3038" s="87" t="s">
        <v>5552</v>
      </c>
      <c r="AF3038" s="84" t="b">
        <v>0</v>
      </c>
      <c r="AG3038" s="84" t="s">
        <v>5604</v>
      </c>
      <c r="AH3038" s="84"/>
      <c r="AI3038" s="87" t="s">
        <v>5552</v>
      </c>
      <c r="AJ3038" s="84" t="b">
        <v>0</v>
      </c>
      <c r="AK3038" s="84">
        <v>43</v>
      </c>
      <c r="AL3038" s="87" t="s">
        <v>4992</v>
      </c>
      <c r="AM3038" s="84" t="s">
        <v>5685</v>
      </c>
      <c r="AN3038" s="84" t="b">
        <v>0</v>
      </c>
      <c r="AO3038" s="87" t="s">
        <v>4992</v>
      </c>
      <c r="AP3038" s="84" t="s">
        <v>179</v>
      </c>
      <c r="AQ3038" s="84">
        <v>0</v>
      </c>
      <c r="AR3038" s="84">
        <v>0</v>
      </c>
      <c r="AS3038" s="84"/>
      <c r="AT3038" s="84"/>
      <c r="AU3038" s="84"/>
      <c r="AV3038" s="84"/>
      <c r="AW3038" s="84"/>
      <c r="AX3038" s="84"/>
      <c r="AY3038" s="84"/>
      <c r="AZ3038" s="84"/>
    </row>
    <row r="3039" spans="1:52" x14ac:dyDescent="0.55000000000000004">
      <c r="A3039" s="69" t="s">
        <v>700</v>
      </c>
      <c r="B3039" s="69" t="s">
        <v>981</v>
      </c>
      <c r="C3039" s="70"/>
      <c r="D3039" s="71"/>
      <c r="E3039" s="72"/>
      <c r="F3039" s="73"/>
      <c r="G3039" s="70"/>
      <c r="H3039" s="74"/>
      <c r="I3039" s="75"/>
      <c r="J3039" s="75"/>
      <c r="K3039" s="36"/>
      <c r="L3039" s="82"/>
      <c r="M3039" s="82"/>
      <c r="N3039" s="77"/>
      <c r="O3039" s="84" t="s">
        <v>1270</v>
      </c>
      <c r="P3039" s="86">
        <v>43425.327905092592</v>
      </c>
      <c r="Q3039" s="84" t="s">
        <v>1313</v>
      </c>
      <c r="R3039" s="84"/>
      <c r="S3039" s="84"/>
      <c r="T3039" s="84"/>
      <c r="U3039" s="84"/>
      <c r="V3039" s="88" t="s">
        <v>3057</v>
      </c>
      <c r="W3039" s="86">
        <v>43425.327905092592</v>
      </c>
      <c r="X3039" s="88" t="s">
        <v>3864</v>
      </c>
      <c r="Y3039" s="84"/>
      <c r="Z3039" s="84"/>
      <c r="AA3039" s="87" t="s">
        <v>4994</v>
      </c>
      <c r="AB3039" s="84"/>
      <c r="AC3039" s="84" t="b">
        <v>0</v>
      </c>
      <c r="AD3039" s="84">
        <v>0</v>
      </c>
      <c r="AE3039" s="87" t="s">
        <v>5552</v>
      </c>
      <c r="AF3039" s="84" t="b">
        <v>0</v>
      </c>
      <c r="AG3039" s="84" t="s">
        <v>5604</v>
      </c>
      <c r="AH3039" s="84"/>
      <c r="AI3039" s="87" t="s">
        <v>5552</v>
      </c>
      <c r="AJ3039" s="84" t="b">
        <v>0</v>
      </c>
      <c r="AK3039" s="84">
        <v>43</v>
      </c>
      <c r="AL3039" s="87" t="s">
        <v>4992</v>
      </c>
      <c r="AM3039" s="84" t="s">
        <v>5682</v>
      </c>
      <c r="AN3039" s="84" t="b">
        <v>0</v>
      </c>
      <c r="AO3039" s="87" t="s">
        <v>4992</v>
      </c>
      <c r="AP3039" s="84" t="s">
        <v>179</v>
      </c>
      <c r="AQ3039" s="84">
        <v>0</v>
      </c>
      <c r="AR3039" s="84">
        <v>0</v>
      </c>
      <c r="AS3039" s="84"/>
      <c r="AT3039" s="84"/>
      <c r="AU3039" s="84"/>
      <c r="AV3039" s="84"/>
      <c r="AW3039" s="84"/>
      <c r="AX3039" s="84"/>
      <c r="AY3039" s="84"/>
      <c r="AZ3039" s="84"/>
    </row>
    <row r="3040" spans="1:52" x14ac:dyDescent="0.55000000000000004">
      <c r="A3040" s="69" t="s">
        <v>701</v>
      </c>
      <c r="B3040" s="69" t="s">
        <v>981</v>
      </c>
      <c r="C3040" s="70"/>
      <c r="D3040" s="71"/>
      <c r="E3040" s="72"/>
      <c r="F3040" s="73"/>
      <c r="G3040" s="70"/>
      <c r="H3040" s="74"/>
      <c r="I3040" s="75"/>
      <c r="J3040" s="75"/>
      <c r="K3040" s="36"/>
      <c r="L3040" s="82"/>
      <c r="M3040" s="82"/>
      <c r="N3040" s="77"/>
      <c r="O3040" s="84" t="s">
        <v>1270</v>
      </c>
      <c r="P3040" s="86">
        <v>43425.457337962966</v>
      </c>
      <c r="Q3040" s="84" t="s">
        <v>1313</v>
      </c>
      <c r="R3040" s="84"/>
      <c r="S3040" s="84"/>
      <c r="T3040" s="84"/>
      <c r="U3040" s="84"/>
      <c r="V3040" s="88" t="s">
        <v>3058</v>
      </c>
      <c r="W3040" s="86">
        <v>43425.457337962966</v>
      </c>
      <c r="X3040" s="88" t="s">
        <v>3865</v>
      </c>
      <c r="Y3040" s="84"/>
      <c r="Z3040" s="84"/>
      <c r="AA3040" s="87" t="s">
        <v>4995</v>
      </c>
      <c r="AB3040" s="84"/>
      <c r="AC3040" s="84" t="b">
        <v>0</v>
      </c>
      <c r="AD3040" s="84">
        <v>0</v>
      </c>
      <c r="AE3040" s="87" t="s">
        <v>5552</v>
      </c>
      <c r="AF3040" s="84" t="b">
        <v>0</v>
      </c>
      <c r="AG3040" s="84" t="s">
        <v>5604</v>
      </c>
      <c r="AH3040" s="84"/>
      <c r="AI3040" s="87" t="s">
        <v>5552</v>
      </c>
      <c r="AJ3040" s="84" t="b">
        <v>0</v>
      </c>
      <c r="AK3040" s="84">
        <v>43</v>
      </c>
      <c r="AL3040" s="87" t="s">
        <v>4992</v>
      </c>
      <c r="AM3040" s="84" t="s">
        <v>5684</v>
      </c>
      <c r="AN3040" s="84" t="b">
        <v>0</v>
      </c>
      <c r="AO3040" s="87" t="s">
        <v>4992</v>
      </c>
      <c r="AP3040" s="84" t="s">
        <v>179</v>
      </c>
      <c r="AQ3040" s="84">
        <v>0</v>
      </c>
      <c r="AR3040" s="84">
        <v>0</v>
      </c>
      <c r="AS3040" s="84"/>
      <c r="AT3040" s="84"/>
      <c r="AU3040" s="84"/>
      <c r="AV3040" s="84"/>
      <c r="AW3040" s="84"/>
      <c r="AX3040" s="84"/>
      <c r="AY3040" s="84"/>
      <c r="AZ3040" s="84"/>
    </row>
    <row r="3041" spans="1:52" x14ac:dyDescent="0.55000000000000004">
      <c r="A3041" s="69" t="s">
        <v>702</v>
      </c>
      <c r="B3041" s="69" t="s">
        <v>981</v>
      </c>
      <c r="C3041" s="70"/>
      <c r="D3041" s="71"/>
      <c r="E3041" s="72"/>
      <c r="F3041" s="73"/>
      <c r="G3041" s="70"/>
      <c r="H3041" s="74"/>
      <c r="I3041" s="75"/>
      <c r="J3041" s="75"/>
      <c r="K3041" s="36"/>
      <c r="L3041" s="82"/>
      <c r="M3041" s="82"/>
      <c r="N3041" s="77"/>
      <c r="O3041" s="84" t="s">
        <v>1270</v>
      </c>
      <c r="P3041" s="86">
        <v>43425.595601851855</v>
      </c>
      <c r="Q3041" s="84" t="s">
        <v>1313</v>
      </c>
      <c r="R3041" s="84"/>
      <c r="S3041" s="84"/>
      <c r="T3041" s="84"/>
      <c r="U3041" s="84"/>
      <c r="V3041" s="88" t="s">
        <v>3059</v>
      </c>
      <c r="W3041" s="86">
        <v>43425.595601851855</v>
      </c>
      <c r="X3041" s="88" t="s">
        <v>3866</v>
      </c>
      <c r="Y3041" s="84"/>
      <c r="Z3041" s="84"/>
      <c r="AA3041" s="87" t="s">
        <v>4996</v>
      </c>
      <c r="AB3041" s="84"/>
      <c r="AC3041" s="84" t="b">
        <v>0</v>
      </c>
      <c r="AD3041" s="84">
        <v>0</v>
      </c>
      <c r="AE3041" s="87" t="s">
        <v>5552</v>
      </c>
      <c r="AF3041" s="84" t="b">
        <v>0</v>
      </c>
      <c r="AG3041" s="84" t="s">
        <v>5604</v>
      </c>
      <c r="AH3041" s="84"/>
      <c r="AI3041" s="87" t="s">
        <v>5552</v>
      </c>
      <c r="AJ3041" s="84" t="b">
        <v>0</v>
      </c>
      <c r="AK3041" s="84">
        <v>43</v>
      </c>
      <c r="AL3041" s="87" t="s">
        <v>4992</v>
      </c>
      <c r="AM3041" s="84" t="s">
        <v>5684</v>
      </c>
      <c r="AN3041" s="84" t="b">
        <v>0</v>
      </c>
      <c r="AO3041" s="87" t="s">
        <v>4992</v>
      </c>
      <c r="AP3041" s="84" t="s">
        <v>179</v>
      </c>
      <c r="AQ3041" s="84">
        <v>0</v>
      </c>
      <c r="AR3041" s="84">
        <v>0</v>
      </c>
      <c r="AS3041" s="84"/>
      <c r="AT3041" s="84"/>
      <c r="AU3041" s="84"/>
      <c r="AV3041" s="84"/>
      <c r="AW3041" s="84"/>
      <c r="AX3041" s="84"/>
      <c r="AY3041" s="84"/>
      <c r="AZ3041" s="84"/>
    </row>
    <row r="3042" spans="1:52" x14ac:dyDescent="0.55000000000000004">
      <c r="A3042" s="69" t="s">
        <v>703</v>
      </c>
      <c r="B3042" s="69" t="s">
        <v>981</v>
      </c>
      <c r="C3042" s="70"/>
      <c r="D3042" s="71"/>
      <c r="E3042" s="72"/>
      <c r="F3042" s="73"/>
      <c r="G3042" s="70"/>
      <c r="H3042" s="74"/>
      <c r="I3042" s="75"/>
      <c r="J3042" s="75"/>
      <c r="K3042" s="36"/>
      <c r="L3042" s="82"/>
      <c r="M3042" s="82"/>
      <c r="N3042" s="77"/>
      <c r="O3042" s="84" t="s">
        <v>1270</v>
      </c>
      <c r="P3042" s="86">
        <v>43425.630810185183</v>
      </c>
      <c r="Q3042" s="84" t="s">
        <v>1313</v>
      </c>
      <c r="R3042" s="84"/>
      <c r="S3042" s="84"/>
      <c r="T3042" s="84"/>
      <c r="U3042" s="84"/>
      <c r="V3042" s="88" t="s">
        <v>3060</v>
      </c>
      <c r="W3042" s="86">
        <v>43425.630810185183</v>
      </c>
      <c r="X3042" s="88" t="s">
        <v>3867</v>
      </c>
      <c r="Y3042" s="84"/>
      <c r="Z3042" s="84"/>
      <c r="AA3042" s="87" t="s">
        <v>4997</v>
      </c>
      <c r="AB3042" s="84"/>
      <c r="AC3042" s="84" t="b">
        <v>0</v>
      </c>
      <c r="AD3042" s="84">
        <v>0</v>
      </c>
      <c r="AE3042" s="87" t="s">
        <v>5552</v>
      </c>
      <c r="AF3042" s="84" t="b">
        <v>0</v>
      </c>
      <c r="AG3042" s="84" t="s">
        <v>5604</v>
      </c>
      <c r="AH3042" s="84"/>
      <c r="AI3042" s="87" t="s">
        <v>5552</v>
      </c>
      <c r="AJ3042" s="84" t="b">
        <v>0</v>
      </c>
      <c r="AK3042" s="84">
        <v>43</v>
      </c>
      <c r="AL3042" s="87" t="s">
        <v>4992</v>
      </c>
      <c r="AM3042" s="84" t="s">
        <v>5684</v>
      </c>
      <c r="AN3042" s="84" t="b">
        <v>0</v>
      </c>
      <c r="AO3042" s="87" t="s">
        <v>4992</v>
      </c>
      <c r="AP3042" s="84" t="s">
        <v>179</v>
      </c>
      <c r="AQ3042" s="84">
        <v>0</v>
      </c>
      <c r="AR3042" s="84">
        <v>0</v>
      </c>
      <c r="AS3042" s="84"/>
      <c r="AT3042" s="84"/>
      <c r="AU3042" s="84"/>
      <c r="AV3042" s="84"/>
      <c r="AW3042" s="84"/>
      <c r="AX3042" s="84"/>
      <c r="AY3042" s="84"/>
      <c r="AZ3042" s="84"/>
    </row>
    <row r="3043" spans="1:52" x14ac:dyDescent="0.55000000000000004">
      <c r="A3043" s="69" t="s">
        <v>704</v>
      </c>
      <c r="B3043" s="69" t="s">
        <v>981</v>
      </c>
      <c r="C3043" s="70"/>
      <c r="D3043" s="71"/>
      <c r="E3043" s="72"/>
      <c r="F3043" s="73"/>
      <c r="G3043" s="70"/>
      <c r="H3043" s="74"/>
      <c r="I3043" s="75"/>
      <c r="J3043" s="75"/>
      <c r="K3043" s="36"/>
      <c r="L3043" s="82"/>
      <c r="M3043" s="82"/>
      <c r="N3043" s="77"/>
      <c r="O3043" s="84" t="s">
        <v>1270</v>
      </c>
      <c r="P3043" s="86">
        <v>43426.737002314818</v>
      </c>
      <c r="Q3043" s="84" t="s">
        <v>1313</v>
      </c>
      <c r="R3043" s="84"/>
      <c r="S3043" s="84"/>
      <c r="T3043" s="84"/>
      <c r="U3043" s="84"/>
      <c r="V3043" s="88" t="s">
        <v>3061</v>
      </c>
      <c r="W3043" s="86">
        <v>43426.737002314818</v>
      </c>
      <c r="X3043" s="88" t="s">
        <v>3868</v>
      </c>
      <c r="Y3043" s="84"/>
      <c r="Z3043" s="84"/>
      <c r="AA3043" s="87" t="s">
        <v>4998</v>
      </c>
      <c r="AB3043" s="84"/>
      <c r="AC3043" s="84" t="b">
        <v>0</v>
      </c>
      <c r="AD3043" s="84">
        <v>0</v>
      </c>
      <c r="AE3043" s="87" t="s">
        <v>5552</v>
      </c>
      <c r="AF3043" s="84" t="b">
        <v>0</v>
      </c>
      <c r="AG3043" s="84" t="s">
        <v>5604</v>
      </c>
      <c r="AH3043" s="84"/>
      <c r="AI3043" s="87" t="s">
        <v>5552</v>
      </c>
      <c r="AJ3043" s="84" t="b">
        <v>0</v>
      </c>
      <c r="AK3043" s="84">
        <v>43</v>
      </c>
      <c r="AL3043" s="87" t="s">
        <v>4992</v>
      </c>
      <c r="AM3043" s="84" t="s">
        <v>5682</v>
      </c>
      <c r="AN3043" s="84" t="b">
        <v>0</v>
      </c>
      <c r="AO3043" s="87" t="s">
        <v>4992</v>
      </c>
      <c r="AP3043" s="84" t="s">
        <v>179</v>
      </c>
      <c r="AQ3043" s="84">
        <v>0</v>
      </c>
      <c r="AR3043" s="84">
        <v>0</v>
      </c>
      <c r="AS3043" s="84"/>
      <c r="AT3043" s="84"/>
      <c r="AU3043" s="84"/>
      <c r="AV3043" s="84"/>
      <c r="AW3043" s="84"/>
      <c r="AX3043" s="84"/>
      <c r="AY3043" s="84"/>
      <c r="AZ3043" s="84"/>
    </row>
    <row r="3044" spans="1:52" x14ac:dyDescent="0.55000000000000004">
      <c r="A3044" s="69" t="s">
        <v>705</v>
      </c>
      <c r="B3044" s="69" t="s">
        <v>981</v>
      </c>
      <c r="C3044" s="70"/>
      <c r="D3044" s="71"/>
      <c r="E3044" s="72"/>
      <c r="F3044" s="73"/>
      <c r="G3044" s="70"/>
      <c r="H3044" s="74"/>
      <c r="I3044" s="75"/>
      <c r="J3044" s="75"/>
      <c r="K3044" s="36"/>
      <c r="L3044" s="82"/>
      <c r="M3044" s="82"/>
      <c r="N3044" s="77"/>
      <c r="O3044" s="84" t="s">
        <v>1270</v>
      </c>
      <c r="P3044" s="86">
        <v>43424.900706018518</v>
      </c>
      <c r="Q3044" s="84" t="s">
        <v>1313</v>
      </c>
      <c r="R3044" s="84"/>
      <c r="S3044" s="84"/>
      <c r="T3044" s="84"/>
      <c r="U3044" s="84"/>
      <c r="V3044" s="88" t="s">
        <v>3062</v>
      </c>
      <c r="W3044" s="86">
        <v>43424.900706018518</v>
      </c>
      <c r="X3044" s="88" t="s">
        <v>3869</v>
      </c>
      <c r="Y3044" s="84"/>
      <c r="Z3044" s="84"/>
      <c r="AA3044" s="87" t="s">
        <v>4999</v>
      </c>
      <c r="AB3044" s="84"/>
      <c r="AC3044" s="84" t="b">
        <v>0</v>
      </c>
      <c r="AD3044" s="84">
        <v>0</v>
      </c>
      <c r="AE3044" s="87" t="s">
        <v>5552</v>
      </c>
      <c r="AF3044" s="84" t="b">
        <v>0</v>
      </c>
      <c r="AG3044" s="84" t="s">
        <v>5604</v>
      </c>
      <c r="AH3044" s="84"/>
      <c r="AI3044" s="87" t="s">
        <v>5552</v>
      </c>
      <c r="AJ3044" s="84" t="b">
        <v>0</v>
      </c>
      <c r="AK3044" s="84">
        <v>43</v>
      </c>
      <c r="AL3044" s="87" t="s">
        <v>4992</v>
      </c>
      <c r="AM3044" s="84" t="s">
        <v>5691</v>
      </c>
      <c r="AN3044" s="84" t="b">
        <v>0</v>
      </c>
      <c r="AO3044" s="87" t="s">
        <v>4992</v>
      </c>
      <c r="AP3044" s="84" t="s">
        <v>179</v>
      </c>
      <c r="AQ3044" s="84">
        <v>0</v>
      </c>
      <c r="AR3044" s="84">
        <v>0</v>
      </c>
      <c r="AS3044" s="84"/>
      <c r="AT3044" s="84"/>
      <c r="AU3044" s="84"/>
      <c r="AV3044" s="84"/>
      <c r="AW3044" s="84"/>
      <c r="AX3044" s="84"/>
      <c r="AY3044" s="84"/>
      <c r="AZ3044" s="84"/>
    </row>
    <row r="3045" spans="1:52" x14ac:dyDescent="0.55000000000000004">
      <c r="A3045" s="69" t="s">
        <v>705</v>
      </c>
      <c r="B3045" s="69" t="s">
        <v>981</v>
      </c>
      <c r="C3045" s="70"/>
      <c r="D3045" s="71"/>
      <c r="E3045" s="72"/>
      <c r="F3045" s="73"/>
      <c r="G3045" s="70"/>
      <c r="H3045" s="74"/>
      <c r="I3045" s="75"/>
      <c r="J3045" s="75"/>
      <c r="K3045" s="36"/>
      <c r="L3045" s="82"/>
      <c r="M3045" s="82"/>
      <c r="N3045" s="77"/>
      <c r="O3045" s="84" t="s">
        <v>1270</v>
      </c>
      <c r="P3045" s="86">
        <v>43429.456944444442</v>
      </c>
      <c r="Q3045" s="84" t="s">
        <v>1313</v>
      </c>
      <c r="R3045" s="84"/>
      <c r="S3045" s="84"/>
      <c r="T3045" s="84"/>
      <c r="U3045" s="84"/>
      <c r="V3045" s="88" t="s">
        <v>3062</v>
      </c>
      <c r="W3045" s="86">
        <v>43429.456944444442</v>
      </c>
      <c r="X3045" s="88" t="s">
        <v>3870</v>
      </c>
      <c r="Y3045" s="84"/>
      <c r="Z3045" s="84"/>
      <c r="AA3045" s="87" t="s">
        <v>5000</v>
      </c>
      <c r="AB3045" s="84"/>
      <c r="AC3045" s="84" t="b">
        <v>0</v>
      </c>
      <c r="AD3045" s="84">
        <v>0</v>
      </c>
      <c r="AE3045" s="87" t="s">
        <v>5552</v>
      </c>
      <c r="AF3045" s="84" t="b">
        <v>0</v>
      </c>
      <c r="AG3045" s="84" t="s">
        <v>5604</v>
      </c>
      <c r="AH3045" s="84"/>
      <c r="AI3045" s="87" t="s">
        <v>5552</v>
      </c>
      <c r="AJ3045" s="84" t="b">
        <v>0</v>
      </c>
      <c r="AK3045" s="84">
        <v>43</v>
      </c>
      <c r="AL3045" s="87" t="s">
        <v>4992</v>
      </c>
      <c r="AM3045" s="84" t="s">
        <v>5691</v>
      </c>
      <c r="AN3045" s="84" t="b">
        <v>0</v>
      </c>
      <c r="AO3045" s="87" t="s">
        <v>4992</v>
      </c>
      <c r="AP3045" s="84" t="s">
        <v>179</v>
      </c>
      <c r="AQ3045" s="84">
        <v>0</v>
      </c>
      <c r="AR3045" s="84">
        <v>0</v>
      </c>
      <c r="AS3045" s="84"/>
      <c r="AT3045" s="84"/>
      <c r="AU3045" s="84"/>
      <c r="AV3045" s="84"/>
      <c r="AW3045" s="84"/>
      <c r="AX3045" s="84"/>
      <c r="AY3045" s="84"/>
      <c r="AZ3045" s="84"/>
    </row>
    <row r="3046" spans="1:52" x14ac:dyDescent="0.55000000000000004">
      <c r="A3046" s="69" t="s">
        <v>706</v>
      </c>
      <c r="B3046" s="69" t="s">
        <v>981</v>
      </c>
      <c r="C3046" s="70"/>
      <c r="D3046" s="71"/>
      <c r="E3046" s="72"/>
      <c r="F3046" s="73"/>
      <c r="G3046" s="70"/>
      <c r="H3046" s="74"/>
      <c r="I3046" s="75"/>
      <c r="J3046" s="75"/>
      <c r="K3046" s="36"/>
      <c r="L3046" s="82"/>
      <c r="M3046" s="82"/>
      <c r="N3046" s="77"/>
      <c r="O3046" s="84" t="s">
        <v>1270</v>
      </c>
      <c r="P3046" s="86">
        <v>43432.264618055553</v>
      </c>
      <c r="Q3046" s="84" t="s">
        <v>1313</v>
      </c>
      <c r="R3046" s="84"/>
      <c r="S3046" s="84"/>
      <c r="T3046" s="84"/>
      <c r="U3046" s="84"/>
      <c r="V3046" s="88" t="s">
        <v>3063</v>
      </c>
      <c r="W3046" s="86">
        <v>43432.264618055553</v>
      </c>
      <c r="X3046" s="88" t="s">
        <v>3871</v>
      </c>
      <c r="Y3046" s="84"/>
      <c r="Z3046" s="84"/>
      <c r="AA3046" s="87" t="s">
        <v>5001</v>
      </c>
      <c r="AB3046" s="84"/>
      <c r="AC3046" s="84" t="b">
        <v>0</v>
      </c>
      <c r="AD3046" s="84">
        <v>0</v>
      </c>
      <c r="AE3046" s="87" t="s">
        <v>5552</v>
      </c>
      <c r="AF3046" s="84" t="b">
        <v>0</v>
      </c>
      <c r="AG3046" s="84" t="s">
        <v>5604</v>
      </c>
      <c r="AH3046" s="84"/>
      <c r="AI3046" s="87" t="s">
        <v>5552</v>
      </c>
      <c r="AJ3046" s="84" t="b">
        <v>0</v>
      </c>
      <c r="AK3046" s="84">
        <v>43</v>
      </c>
      <c r="AL3046" s="87" t="s">
        <v>4992</v>
      </c>
      <c r="AM3046" s="84" t="s">
        <v>5682</v>
      </c>
      <c r="AN3046" s="84" t="b">
        <v>0</v>
      </c>
      <c r="AO3046" s="87" t="s">
        <v>4992</v>
      </c>
      <c r="AP3046" s="84" t="s">
        <v>179</v>
      </c>
      <c r="AQ3046" s="84">
        <v>0</v>
      </c>
      <c r="AR3046" s="84">
        <v>0</v>
      </c>
      <c r="AS3046" s="84"/>
      <c r="AT3046" s="84"/>
      <c r="AU3046" s="84"/>
      <c r="AV3046" s="84"/>
      <c r="AW3046" s="84"/>
      <c r="AX3046" s="84"/>
      <c r="AY3046" s="84"/>
      <c r="AZ3046" s="84"/>
    </row>
    <row r="3047" spans="1:52" x14ac:dyDescent="0.55000000000000004">
      <c r="A3047" s="69" t="s">
        <v>694</v>
      </c>
      <c r="B3047" s="69" t="s">
        <v>982</v>
      </c>
      <c r="C3047" s="70"/>
      <c r="D3047" s="71"/>
      <c r="E3047" s="72"/>
      <c r="F3047" s="73"/>
      <c r="G3047" s="70"/>
      <c r="H3047" s="74"/>
      <c r="I3047" s="75"/>
      <c r="J3047" s="75"/>
      <c r="K3047" s="36"/>
      <c r="L3047" s="82"/>
      <c r="M3047" s="82"/>
      <c r="N3047" s="77"/>
      <c r="O3047" s="84" t="s">
        <v>1270</v>
      </c>
      <c r="P3047" s="86">
        <v>43424.903182870374</v>
      </c>
      <c r="Q3047" s="84" t="s">
        <v>1313</v>
      </c>
      <c r="R3047" s="84"/>
      <c r="S3047" s="84"/>
      <c r="T3047" s="84"/>
      <c r="U3047" s="84"/>
      <c r="V3047" s="88" t="s">
        <v>3051</v>
      </c>
      <c r="W3047" s="86">
        <v>43424.903182870374</v>
      </c>
      <c r="X3047" s="88" t="s">
        <v>3857</v>
      </c>
      <c r="Y3047" s="84"/>
      <c r="Z3047" s="84"/>
      <c r="AA3047" s="87" t="s">
        <v>4987</v>
      </c>
      <c r="AB3047" s="84"/>
      <c r="AC3047" s="84" t="b">
        <v>0</v>
      </c>
      <c r="AD3047" s="84">
        <v>0</v>
      </c>
      <c r="AE3047" s="87" t="s">
        <v>5552</v>
      </c>
      <c r="AF3047" s="84" t="b">
        <v>0</v>
      </c>
      <c r="AG3047" s="84" t="s">
        <v>5604</v>
      </c>
      <c r="AH3047" s="84"/>
      <c r="AI3047" s="87" t="s">
        <v>5552</v>
      </c>
      <c r="AJ3047" s="84" t="b">
        <v>0</v>
      </c>
      <c r="AK3047" s="84">
        <v>43</v>
      </c>
      <c r="AL3047" s="87" t="s">
        <v>4992</v>
      </c>
      <c r="AM3047" s="84" t="s">
        <v>5684</v>
      </c>
      <c r="AN3047" s="84" t="b">
        <v>0</v>
      </c>
      <c r="AO3047" s="87" t="s">
        <v>4992</v>
      </c>
      <c r="AP3047" s="84" t="s">
        <v>179</v>
      </c>
      <c r="AQ3047" s="84">
        <v>0</v>
      </c>
      <c r="AR3047" s="84">
        <v>0</v>
      </c>
      <c r="AS3047" s="84"/>
      <c r="AT3047" s="84"/>
      <c r="AU3047" s="84"/>
      <c r="AV3047" s="84"/>
      <c r="AW3047" s="84"/>
      <c r="AX3047" s="84"/>
      <c r="AY3047" s="84"/>
      <c r="AZ3047" s="84"/>
    </row>
    <row r="3048" spans="1:52" x14ac:dyDescent="0.55000000000000004">
      <c r="A3048" s="69" t="s">
        <v>695</v>
      </c>
      <c r="B3048" s="69" t="s">
        <v>982</v>
      </c>
      <c r="C3048" s="70"/>
      <c r="D3048" s="71"/>
      <c r="E3048" s="72"/>
      <c r="F3048" s="73"/>
      <c r="G3048" s="70"/>
      <c r="H3048" s="74"/>
      <c r="I3048" s="75"/>
      <c r="J3048" s="75"/>
      <c r="K3048" s="36"/>
      <c r="L3048" s="82"/>
      <c r="M3048" s="82"/>
      <c r="N3048" s="77"/>
      <c r="O3048" s="84" t="s">
        <v>1270</v>
      </c>
      <c r="P3048" s="86">
        <v>43424.914166666669</v>
      </c>
      <c r="Q3048" s="84" t="s">
        <v>1313</v>
      </c>
      <c r="R3048" s="84"/>
      <c r="S3048" s="84"/>
      <c r="T3048" s="84"/>
      <c r="U3048" s="84"/>
      <c r="V3048" s="88" t="s">
        <v>3052</v>
      </c>
      <c r="W3048" s="86">
        <v>43424.914166666669</v>
      </c>
      <c r="X3048" s="88" t="s">
        <v>3858</v>
      </c>
      <c r="Y3048" s="84"/>
      <c r="Z3048" s="84"/>
      <c r="AA3048" s="87" t="s">
        <v>4988</v>
      </c>
      <c r="AB3048" s="84"/>
      <c r="AC3048" s="84" t="b">
        <v>0</v>
      </c>
      <c r="AD3048" s="84">
        <v>0</v>
      </c>
      <c r="AE3048" s="87" t="s">
        <v>5552</v>
      </c>
      <c r="AF3048" s="84" t="b">
        <v>0</v>
      </c>
      <c r="AG3048" s="84" t="s">
        <v>5604</v>
      </c>
      <c r="AH3048" s="84"/>
      <c r="AI3048" s="87" t="s">
        <v>5552</v>
      </c>
      <c r="AJ3048" s="84" t="b">
        <v>0</v>
      </c>
      <c r="AK3048" s="84">
        <v>43</v>
      </c>
      <c r="AL3048" s="87" t="s">
        <v>4992</v>
      </c>
      <c r="AM3048" s="84" t="s">
        <v>5682</v>
      </c>
      <c r="AN3048" s="84" t="b">
        <v>0</v>
      </c>
      <c r="AO3048" s="87" t="s">
        <v>4992</v>
      </c>
      <c r="AP3048" s="84" t="s">
        <v>179</v>
      </c>
      <c r="AQ3048" s="84">
        <v>0</v>
      </c>
      <c r="AR3048" s="84">
        <v>0</v>
      </c>
      <c r="AS3048" s="84"/>
      <c r="AT3048" s="84"/>
      <c r="AU3048" s="84"/>
      <c r="AV3048" s="84"/>
      <c r="AW3048" s="84"/>
      <c r="AX3048" s="84"/>
      <c r="AY3048" s="84"/>
      <c r="AZ3048" s="84"/>
    </row>
    <row r="3049" spans="1:52" x14ac:dyDescent="0.55000000000000004">
      <c r="A3049" s="69" t="s">
        <v>698</v>
      </c>
      <c r="B3049" s="69" t="s">
        <v>982</v>
      </c>
      <c r="C3049" s="70"/>
      <c r="D3049" s="71"/>
      <c r="E3049" s="72"/>
      <c r="F3049" s="73"/>
      <c r="G3049" s="70"/>
      <c r="H3049" s="74"/>
      <c r="I3049" s="75"/>
      <c r="J3049" s="75"/>
      <c r="K3049" s="36"/>
      <c r="L3049" s="82"/>
      <c r="M3049" s="82"/>
      <c r="N3049" s="77"/>
      <c r="O3049" s="84" t="s">
        <v>1270</v>
      </c>
      <c r="P3049" s="86">
        <v>43425.184675925928</v>
      </c>
      <c r="Q3049" s="84" t="s">
        <v>1313</v>
      </c>
      <c r="R3049" s="84"/>
      <c r="S3049" s="84"/>
      <c r="T3049" s="84"/>
      <c r="U3049" s="84"/>
      <c r="V3049" s="88" t="s">
        <v>3055</v>
      </c>
      <c r="W3049" s="86">
        <v>43425.184675925928</v>
      </c>
      <c r="X3049" s="88" t="s">
        <v>3861</v>
      </c>
      <c r="Y3049" s="84"/>
      <c r="Z3049" s="84"/>
      <c r="AA3049" s="87" t="s">
        <v>4991</v>
      </c>
      <c r="AB3049" s="84"/>
      <c r="AC3049" s="84" t="b">
        <v>0</v>
      </c>
      <c r="AD3049" s="84">
        <v>0</v>
      </c>
      <c r="AE3049" s="87" t="s">
        <v>5552</v>
      </c>
      <c r="AF3049" s="84" t="b">
        <v>0</v>
      </c>
      <c r="AG3049" s="84" t="s">
        <v>5604</v>
      </c>
      <c r="AH3049" s="84"/>
      <c r="AI3049" s="87" t="s">
        <v>5552</v>
      </c>
      <c r="AJ3049" s="84" t="b">
        <v>0</v>
      </c>
      <c r="AK3049" s="84">
        <v>43</v>
      </c>
      <c r="AL3049" s="87" t="s">
        <v>4992</v>
      </c>
      <c r="AM3049" s="84" t="s">
        <v>5685</v>
      </c>
      <c r="AN3049" s="84" t="b">
        <v>0</v>
      </c>
      <c r="AO3049" s="87" t="s">
        <v>4992</v>
      </c>
      <c r="AP3049" s="84" t="s">
        <v>179</v>
      </c>
      <c r="AQ3049" s="84">
        <v>0</v>
      </c>
      <c r="AR3049" s="84">
        <v>0</v>
      </c>
      <c r="AS3049" s="84"/>
      <c r="AT3049" s="84"/>
      <c r="AU3049" s="84"/>
      <c r="AV3049" s="84"/>
      <c r="AW3049" s="84"/>
      <c r="AX3049" s="84"/>
      <c r="AY3049" s="84"/>
      <c r="AZ3049" s="84"/>
    </row>
    <row r="3050" spans="1:52" x14ac:dyDescent="0.55000000000000004">
      <c r="A3050" s="69" t="s">
        <v>700</v>
      </c>
      <c r="B3050" s="69" t="s">
        <v>982</v>
      </c>
      <c r="C3050" s="70"/>
      <c r="D3050" s="71"/>
      <c r="E3050" s="72"/>
      <c r="F3050" s="73"/>
      <c r="G3050" s="70"/>
      <c r="H3050" s="74"/>
      <c r="I3050" s="75"/>
      <c r="J3050" s="75"/>
      <c r="K3050" s="36"/>
      <c r="L3050" s="82"/>
      <c r="M3050" s="82"/>
      <c r="N3050" s="77"/>
      <c r="O3050" s="84" t="s">
        <v>1270</v>
      </c>
      <c r="P3050" s="86">
        <v>43425.327905092592</v>
      </c>
      <c r="Q3050" s="84" t="s">
        <v>1313</v>
      </c>
      <c r="R3050" s="84"/>
      <c r="S3050" s="84"/>
      <c r="T3050" s="84"/>
      <c r="U3050" s="84"/>
      <c r="V3050" s="88" t="s">
        <v>3057</v>
      </c>
      <c r="W3050" s="86">
        <v>43425.327905092592</v>
      </c>
      <c r="X3050" s="88" t="s">
        <v>3864</v>
      </c>
      <c r="Y3050" s="84"/>
      <c r="Z3050" s="84"/>
      <c r="AA3050" s="87" t="s">
        <v>4994</v>
      </c>
      <c r="AB3050" s="84"/>
      <c r="AC3050" s="84" t="b">
        <v>0</v>
      </c>
      <c r="AD3050" s="84">
        <v>0</v>
      </c>
      <c r="AE3050" s="87" t="s">
        <v>5552</v>
      </c>
      <c r="AF3050" s="84" t="b">
        <v>0</v>
      </c>
      <c r="AG3050" s="84" t="s">
        <v>5604</v>
      </c>
      <c r="AH3050" s="84"/>
      <c r="AI3050" s="87" t="s">
        <v>5552</v>
      </c>
      <c r="AJ3050" s="84" t="b">
        <v>0</v>
      </c>
      <c r="AK3050" s="84">
        <v>43</v>
      </c>
      <c r="AL3050" s="87" t="s">
        <v>4992</v>
      </c>
      <c r="AM3050" s="84" t="s">
        <v>5682</v>
      </c>
      <c r="AN3050" s="84" t="b">
        <v>0</v>
      </c>
      <c r="AO3050" s="87" t="s">
        <v>4992</v>
      </c>
      <c r="AP3050" s="84" t="s">
        <v>179</v>
      </c>
      <c r="AQ3050" s="84">
        <v>0</v>
      </c>
      <c r="AR3050" s="84">
        <v>0</v>
      </c>
      <c r="AS3050" s="84"/>
      <c r="AT3050" s="84"/>
      <c r="AU3050" s="84"/>
      <c r="AV3050" s="84"/>
      <c r="AW3050" s="84"/>
      <c r="AX3050" s="84"/>
      <c r="AY3050" s="84"/>
      <c r="AZ3050" s="84"/>
    </row>
    <row r="3051" spans="1:52" x14ac:dyDescent="0.55000000000000004">
      <c r="A3051" s="69" t="s">
        <v>701</v>
      </c>
      <c r="B3051" s="69" t="s">
        <v>982</v>
      </c>
      <c r="C3051" s="70"/>
      <c r="D3051" s="71"/>
      <c r="E3051" s="72"/>
      <c r="F3051" s="73"/>
      <c r="G3051" s="70"/>
      <c r="H3051" s="74"/>
      <c r="I3051" s="75"/>
      <c r="J3051" s="75"/>
      <c r="K3051" s="36"/>
      <c r="L3051" s="82"/>
      <c r="M3051" s="82"/>
      <c r="N3051" s="77"/>
      <c r="O3051" s="84" t="s">
        <v>1270</v>
      </c>
      <c r="P3051" s="86">
        <v>43425.457337962966</v>
      </c>
      <c r="Q3051" s="84" t="s">
        <v>1313</v>
      </c>
      <c r="R3051" s="84"/>
      <c r="S3051" s="84"/>
      <c r="T3051" s="84"/>
      <c r="U3051" s="84"/>
      <c r="V3051" s="88" t="s">
        <v>3058</v>
      </c>
      <c r="W3051" s="86">
        <v>43425.457337962966</v>
      </c>
      <c r="X3051" s="88" t="s">
        <v>3865</v>
      </c>
      <c r="Y3051" s="84"/>
      <c r="Z3051" s="84"/>
      <c r="AA3051" s="87" t="s">
        <v>4995</v>
      </c>
      <c r="AB3051" s="84"/>
      <c r="AC3051" s="84" t="b">
        <v>0</v>
      </c>
      <c r="AD3051" s="84">
        <v>0</v>
      </c>
      <c r="AE3051" s="87" t="s">
        <v>5552</v>
      </c>
      <c r="AF3051" s="84" t="b">
        <v>0</v>
      </c>
      <c r="AG3051" s="84" t="s">
        <v>5604</v>
      </c>
      <c r="AH3051" s="84"/>
      <c r="AI3051" s="87" t="s">
        <v>5552</v>
      </c>
      <c r="AJ3051" s="84" t="b">
        <v>0</v>
      </c>
      <c r="AK3051" s="84">
        <v>43</v>
      </c>
      <c r="AL3051" s="87" t="s">
        <v>4992</v>
      </c>
      <c r="AM3051" s="84" t="s">
        <v>5684</v>
      </c>
      <c r="AN3051" s="84" t="b">
        <v>0</v>
      </c>
      <c r="AO3051" s="87" t="s">
        <v>4992</v>
      </c>
      <c r="AP3051" s="84" t="s">
        <v>179</v>
      </c>
      <c r="AQ3051" s="84">
        <v>0</v>
      </c>
      <c r="AR3051" s="84">
        <v>0</v>
      </c>
      <c r="AS3051" s="84"/>
      <c r="AT3051" s="84"/>
      <c r="AU3051" s="84"/>
      <c r="AV3051" s="84"/>
      <c r="AW3051" s="84"/>
      <c r="AX3051" s="84"/>
      <c r="AY3051" s="84"/>
      <c r="AZ3051" s="84"/>
    </row>
    <row r="3052" spans="1:52" x14ac:dyDescent="0.55000000000000004">
      <c r="A3052" s="69" t="s">
        <v>702</v>
      </c>
      <c r="B3052" s="69" t="s">
        <v>982</v>
      </c>
      <c r="C3052" s="70"/>
      <c r="D3052" s="71"/>
      <c r="E3052" s="72"/>
      <c r="F3052" s="73"/>
      <c r="G3052" s="70"/>
      <c r="H3052" s="74"/>
      <c r="I3052" s="75"/>
      <c r="J3052" s="75"/>
      <c r="K3052" s="36"/>
      <c r="L3052" s="82"/>
      <c r="M3052" s="82"/>
      <c r="N3052" s="77"/>
      <c r="O3052" s="84" t="s">
        <v>1270</v>
      </c>
      <c r="P3052" s="86">
        <v>43425.595601851855</v>
      </c>
      <c r="Q3052" s="84" t="s">
        <v>1313</v>
      </c>
      <c r="R3052" s="84"/>
      <c r="S3052" s="84"/>
      <c r="T3052" s="84"/>
      <c r="U3052" s="84"/>
      <c r="V3052" s="88" t="s">
        <v>3059</v>
      </c>
      <c r="W3052" s="86">
        <v>43425.595601851855</v>
      </c>
      <c r="X3052" s="88" t="s">
        <v>3866</v>
      </c>
      <c r="Y3052" s="84"/>
      <c r="Z3052" s="84"/>
      <c r="AA3052" s="87" t="s">
        <v>4996</v>
      </c>
      <c r="AB3052" s="84"/>
      <c r="AC3052" s="84" t="b">
        <v>0</v>
      </c>
      <c r="AD3052" s="84">
        <v>0</v>
      </c>
      <c r="AE3052" s="87" t="s">
        <v>5552</v>
      </c>
      <c r="AF3052" s="84" t="b">
        <v>0</v>
      </c>
      <c r="AG3052" s="84" t="s">
        <v>5604</v>
      </c>
      <c r="AH3052" s="84"/>
      <c r="AI3052" s="87" t="s">
        <v>5552</v>
      </c>
      <c r="AJ3052" s="84" t="b">
        <v>0</v>
      </c>
      <c r="AK3052" s="84">
        <v>43</v>
      </c>
      <c r="AL3052" s="87" t="s">
        <v>4992</v>
      </c>
      <c r="AM3052" s="84" t="s">
        <v>5684</v>
      </c>
      <c r="AN3052" s="84" t="b">
        <v>0</v>
      </c>
      <c r="AO3052" s="87" t="s">
        <v>4992</v>
      </c>
      <c r="AP3052" s="84" t="s">
        <v>179</v>
      </c>
      <c r="AQ3052" s="84">
        <v>0</v>
      </c>
      <c r="AR3052" s="84">
        <v>0</v>
      </c>
      <c r="AS3052" s="84"/>
      <c r="AT3052" s="84"/>
      <c r="AU3052" s="84"/>
      <c r="AV3052" s="84"/>
      <c r="AW3052" s="84"/>
      <c r="AX3052" s="84"/>
      <c r="AY3052" s="84"/>
      <c r="AZ3052" s="84"/>
    </row>
    <row r="3053" spans="1:52" x14ac:dyDescent="0.55000000000000004">
      <c r="A3053" s="69" t="s">
        <v>703</v>
      </c>
      <c r="B3053" s="69" t="s">
        <v>982</v>
      </c>
      <c r="C3053" s="70"/>
      <c r="D3053" s="71"/>
      <c r="E3053" s="72"/>
      <c r="F3053" s="73"/>
      <c r="G3053" s="70"/>
      <c r="H3053" s="74"/>
      <c r="I3053" s="75"/>
      <c r="J3053" s="75"/>
      <c r="K3053" s="36"/>
      <c r="L3053" s="82"/>
      <c r="M3053" s="82"/>
      <c r="N3053" s="77"/>
      <c r="O3053" s="84" t="s">
        <v>1270</v>
      </c>
      <c r="P3053" s="86">
        <v>43425.630810185183</v>
      </c>
      <c r="Q3053" s="84" t="s">
        <v>1313</v>
      </c>
      <c r="R3053" s="84"/>
      <c r="S3053" s="84"/>
      <c r="T3053" s="84"/>
      <c r="U3053" s="84"/>
      <c r="V3053" s="88" t="s">
        <v>3060</v>
      </c>
      <c r="W3053" s="86">
        <v>43425.630810185183</v>
      </c>
      <c r="X3053" s="88" t="s">
        <v>3867</v>
      </c>
      <c r="Y3053" s="84"/>
      <c r="Z3053" s="84"/>
      <c r="AA3053" s="87" t="s">
        <v>4997</v>
      </c>
      <c r="AB3053" s="84"/>
      <c r="AC3053" s="84" t="b">
        <v>0</v>
      </c>
      <c r="AD3053" s="84">
        <v>0</v>
      </c>
      <c r="AE3053" s="87" t="s">
        <v>5552</v>
      </c>
      <c r="AF3053" s="84" t="b">
        <v>0</v>
      </c>
      <c r="AG3053" s="84" t="s">
        <v>5604</v>
      </c>
      <c r="AH3053" s="84"/>
      <c r="AI3053" s="87" t="s">
        <v>5552</v>
      </c>
      <c r="AJ3053" s="84" t="b">
        <v>0</v>
      </c>
      <c r="AK3053" s="84">
        <v>43</v>
      </c>
      <c r="AL3053" s="87" t="s">
        <v>4992</v>
      </c>
      <c r="AM3053" s="84" t="s">
        <v>5684</v>
      </c>
      <c r="AN3053" s="84" t="b">
        <v>0</v>
      </c>
      <c r="AO3053" s="87" t="s">
        <v>4992</v>
      </c>
      <c r="AP3053" s="84" t="s">
        <v>179</v>
      </c>
      <c r="AQ3053" s="84">
        <v>0</v>
      </c>
      <c r="AR3053" s="84">
        <v>0</v>
      </c>
      <c r="AS3053" s="84"/>
      <c r="AT3053" s="84"/>
      <c r="AU3053" s="84"/>
      <c r="AV3053" s="84"/>
      <c r="AW3053" s="84"/>
      <c r="AX3053" s="84"/>
      <c r="AY3053" s="84"/>
      <c r="AZ3053" s="84"/>
    </row>
    <row r="3054" spans="1:52" x14ac:dyDescent="0.55000000000000004">
      <c r="A3054" s="69" t="s">
        <v>704</v>
      </c>
      <c r="B3054" s="69" t="s">
        <v>982</v>
      </c>
      <c r="C3054" s="70"/>
      <c r="D3054" s="71"/>
      <c r="E3054" s="72"/>
      <c r="F3054" s="73"/>
      <c r="G3054" s="70"/>
      <c r="H3054" s="74"/>
      <c r="I3054" s="75"/>
      <c r="J3054" s="75"/>
      <c r="K3054" s="36"/>
      <c r="L3054" s="82"/>
      <c r="M3054" s="82"/>
      <c r="N3054" s="77"/>
      <c r="O3054" s="84" t="s">
        <v>1270</v>
      </c>
      <c r="P3054" s="86">
        <v>43426.737002314818</v>
      </c>
      <c r="Q3054" s="84" t="s">
        <v>1313</v>
      </c>
      <c r="R3054" s="84"/>
      <c r="S3054" s="84"/>
      <c r="T3054" s="84"/>
      <c r="U3054" s="84"/>
      <c r="V3054" s="88" t="s">
        <v>3061</v>
      </c>
      <c r="W3054" s="86">
        <v>43426.737002314818</v>
      </c>
      <c r="X3054" s="88" t="s">
        <v>3868</v>
      </c>
      <c r="Y3054" s="84"/>
      <c r="Z3054" s="84"/>
      <c r="AA3054" s="87" t="s">
        <v>4998</v>
      </c>
      <c r="AB3054" s="84"/>
      <c r="AC3054" s="84" t="b">
        <v>0</v>
      </c>
      <c r="AD3054" s="84">
        <v>0</v>
      </c>
      <c r="AE3054" s="87" t="s">
        <v>5552</v>
      </c>
      <c r="AF3054" s="84" t="b">
        <v>0</v>
      </c>
      <c r="AG3054" s="84" t="s">
        <v>5604</v>
      </c>
      <c r="AH3054" s="84"/>
      <c r="AI3054" s="87" t="s">
        <v>5552</v>
      </c>
      <c r="AJ3054" s="84" t="b">
        <v>0</v>
      </c>
      <c r="AK3054" s="84">
        <v>43</v>
      </c>
      <c r="AL3054" s="87" t="s">
        <v>4992</v>
      </c>
      <c r="AM3054" s="84" t="s">
        <v>5682</v>
      </c>
      <c r="AN3054" s="84" t="b">
        <v>0</v>
      </c>
      <c r="AO3054" s="87" t="s">
        <v>4992</v>
      </c>
      <c r="AP3054" s="84" t="s">
        <v>179</v>
      </c>
      <c r="AQ3054" s="84">
        <v>0</v>
      </c>
      <c r="AR3054" s="84">
        <v>0</v>
      </c>
      <c r="AS3054" s="84"/>
      <c r="AT3054" s="84"/>
      <c r="AU3054" s="84"/>
      <c r="AV3054" s="84"/>
      <c r="AW3054" s="84"/>
      <c r="AX3054" s="84"/>
      <c r="AY3054" s="84"/>
      <c r="AZ3054" s="84"/>
    </row>
    <row r="3055" spans="1:52" x14ac:dyDescent="0.55000000000000004">
      <c r="A3055" s="69" t="s">
        <v>705</v>
      </c>
      <c r="B3055" s="69" t="s">
        <v>982</v>
      </c>
      <c r="C3055" s="70"/>
      <c r="D3055" s="71"/>
      <c r="E3055" s="72"/>
      <c r="F3055" s="73"/>
      <c r="G3055" s="70"/>
      <c r="H3055" s="74"/>
      <c r="I3055" s="75"/>
      <c r="J3055" s="75"/>
      <c r="K3055" s="36"/>
      <c r="L3055" s="82"/>
      <c r="M3055" s="82"/>
      <c r="N3055" s="77"/>
      <c r="O3055" s="84" t="s">
        <v>1270</v>
      </c>
      <c r="P3055" s="86">
        <v>43424.900706018518</v>
      </c>
      <c r="Q3055" s="84" t="s">
        <v>1313</v>
      </c>
      <c r="R3055" s="84"/>
      <c r="S3055" s="84"/>
      <c r="T3055" s="84"/>
      <c r="U3055" s="84"/>
      <c r="V3055" s="88" t="s">
        <v>3062</v>
      </c>
      <c r="W3055" s="86">
        <v>43424.900706018518</v>
      </c>
      <c r="X3055" s="88" t="s">
        <v>3869</v>
      </c>
      <c r="Y3055" s="84"/>
      <c r="Z3055" s="84"/>
      <c r="AA3055" s="87" t="s">
        <v>4999</v>
      </c>
      <c r="AB3055" s="84"/>
      <c r="AC3055" s="84" t="b">
        <v>0</v>
      </c>
      <c r="AD3055" s="84">
        <v>0</v>
      </c>
      <c r="AE3055" s="87" t="s">
        <v>5552</v>
      </c>
      <c r="AF3055" s="84" t="b">
        <v>0</v>
      </c>
      <c r="AG3055" s="84" t="s">
        <v>5604</v>
      </c>
      <c r="AH3055" s="84"/>
      <c r="AI3055" s="87" t="s">
        <v>5552</v>
      </c>
      <c r="AJ3055" s="84" t="b">
        <v>0</v>
      </c>
      <c r="AK3055" s="84">
        <v>43</v>
      </c>
      <c r="AL3055" s="87" t="s">
        <v>4992</v>
      </c>
      <c r="AM3055" s="84" t="s">
        <v>5691</v>
      </c>
      <c r="AN3055" s="84" t="b">
        <v>0</v>
      </c>
      <c r="AO3055" s="87" t="s">
        <v>4992</v>
      </c>
      <c r="AP3055" s="84" t="s">
        <v>179</v>
      </c>
      <c r="AQ3055" s="84">
        <v>0</v>
      </c>
      <c r="AR3055" s="84">
        <v>0</v>
      </c>
      <c r="AS3055" s="84"/>
      <c r="AT3055" s="84"/>
      <c r="AU3055" s="84"/>
      <c r="AV3055" s="84"/>
      <c r="AW3055" s="84"/>
      <c r="AX3055" s="84"/>
      <c r="AY3055" s="84"/>
      <c r="AZ3055" s="84"/>
    </row>
    <row r="3056" spans="1:52" x14ac:dyDescent="0.55000000000000004">
      <c r="A3056" s="69" t="s">
        <v>705</v>
      </c>
      <c r="B3056" s="69" t="s">
        <v>982</v>
      </c>
      <c r="C3056" s="70"/>
      <c r="D3056" s="71"/>
      <c r="E3056" s="72"/>
      <c r="F3056" s="73"/>
      <c r="G3056" s="70"/>
      <c r="H3056" s="74"/>
      <c r="I3056" s="75"/>
      <c r="J3056" s="75"/>
      <c r="K3056" s="36"/>
      <c r="L3056" s="82"/>
      <c r="M3056" s="82"/>
      <c r="N3056" s="77"/>
      <c r="O3056" s="84" t="s">
        <v>1270</v>
      </c>
      <c r="P3056" s="86">
        <v>43429.456944444442</v>
      </c>
      <c r="Q3056" s="84" t="s">
        <v>1313</v>
      </c>
      <c r="R3056" s="84"/>
      <c r="S3056" s="84"/>
      <c r="T3056" s="84"/>
      <c r="U3056" s="84"/>
      <c r="V3056" s="88" t="s">
        <v>3062</v>
      </c>
      <c r="W3056" s="86">
        <v>43429.456944444442</v>
      </c>
      <c r="X3056" s="88" t="s">
        <v>3870</v>
      </c>
      <c r="Y3056" s="84"/>
      <c r="Z3056" s="84"/>
      <c r="AA3056" s="87" t="s">
        <v>5000</v>
      </c>
      <c r="AB3056" s="84"/>
      <c r="AC3056" s="84" t="b">
        <v>0</v>
      </c>
      <c r="AD3056" s="84">
        <v>0</v>
      </c>
      <c r="AE3056" s="87" t="s">
        <v>5552</v>
      </c>
      <c r="AF3056" s="84" t="b">
        <v>0</v>
      </c>
      <c r="AG3056" s="84" t="s">
        <v>5604</v>
      </c>
      <c r="AH3056" s="84"/>
      <c r="AI3056" s="87" t="s">
        <v>5552</v>
      </c>
      <c r="AJ3056" s="84" t="b">
        <v>0</v>
      </c>
      <c r="AK3056" s="84">
        <v>43</v>
      </c>
      <c r="AL3056" s="87" t="s">
        <v>4992</v>
      </c>
      <c r="AM3056" s="84" t="s">
        <v>5691</v>
      </c>
      <c r="AN3056" s="84" t="b">
        <v>0</v>
      </c>
      <c r="AO3056" s="87" t="s">
        <v>4992</v>
      </c>
      <c r="AP3056" s="84" t="s">
        <v>179</v>
      </c>
      <c r="AQ3056" s="84">
        <v>0</v>
      </c>
      <c r="AR3056" s="84">
        <v>0</v>
      </c>
      <c r="AS3056" s="84"/>
      <c r="AT3056" s="84"/>
      <c r="AU3056" s="84"/>
      <c r="AV3056" s="84"/>
      <c r="AW3056" s="84"/>
      <c r="AX3056" s="84"/>
      <c r="AY3056" s="84"/>
      <c r="AZ3056" s="84"/>
    </row>
    <row r="3057" spans="1:52" x14ac:dyDescent="0.55000000000000004">
      <c r="A3057" s="69" t="s">
        <v>706</v>
      </c>
      <c r="B3057" s="69" t="s">
        <v>982</v>
      </c>
      <c r="C3057" s="70"/>
      <c r="D3057" s="71"/>
      <c r="E3057" s="72"/>
      <c r="F3057" s="73"/>
      <c r="G3057" s="70"/>
      <c r="H3057" s="74"/>
      <c r="I3057" s="75"/>
      <c r="J3057" s="75"/>
      <c r="K3057" s="36"/>
      <c r="L3057" s="82"/>
      <c r="M3057" s="82"/>
      <c r="N3057" s="77"/>
      <c r="O3057" s="84" t="s">
        <v>1270</v>
      </c>
      <c r="P3057" s="86">
        <v>43432.264618055553</v>
      </c>
      <c r="Q3057" s="84" t="s">
        <v>1313</v>
      </c>
      <c r="R3057" s="84"/>
      <c r="S3057" s="84"/>
      <c r="T3057" s="84"/>
      <c r="U3057" s="84"/>
      <c r="V3057" s="88" t="s">
        <v>3063</v>
      </c>
      <c r="W3057" s="86">
        <v>43432.264618055553</v>
      </c>
      <c r="X3057" s="88" t="s">
        <v>3871</v>
      </c>
      <c r="Y3057" s="84"/>
      <c r="Z3057" s="84"/>
      <c r="AA3057" s="87" t="s">
        <v>5001</v>
      </c>
      <c r="AB3057" s="84"/>
      <c r="AC3057" s="84" t="b">
        <v>0</v>
      </c>
      <c r="AD3057" s="84">
        <v>0</v>
      </c>
      <c r="AE3057" s="87" t="s">
        <v>5552</v>
      </c>
      <c r="AF3057" s="84" t="b">
        <v>0</v>
      </c>
      <c r="AG3057" s="84" t="s">
        <v>5604</v>
      </c>
      <c r="AH3057" s="84"/>
      <c r="AI3057" s="87" t="s">
        <v>5552</v>
      </c>
      <c r="AJ3057" s="84" t="b">
        <v>0</v>
      </c>
      <c r="AK3057" s="84">
        <v>43</v>
      </c>
      <c r="AL3057" s="87" t="s">
        <v>4992</v>
      </c>
      <c r="AM3057" s="84" t="s">
        <v>5682</v>
      </c>
      <c r="AN3057" s="84" t="b">
        <v>0</v>
      </c>
      <c r="AO3057" s="87" t="s">
        <v>4992</v>
      </c>
      <c r="AP3057" s="84" t="s">
        <v>179</v>
      </c>
      <c r="AQ3057" s="84">
        <v>0</v>
      </c>
      <c r="AR3057" s="84">
        <v>0</v>
      </c>
      <c r="AS3057" s="84"/>
      <c r="AT3057" s="84"/>
      <c r="AU3057" s="84"/>
      <c r="AV3057" s="84"/>
      <c r="AW3057" s="84"/>
      <c r="AX3057" s="84"/>
      <c r="AY3057" s="84"/>
      <c r="AZ3057" s="84"/>
    </row>
    <row r="3058" spans="1:52" x14ac:dyDescent="0.55000000000000004">
      <c r="A3058" s="69" t="s">
        <v>694</v>
      </c>
      <c r="B3058" s="69" t="s">
        <v>983</v>
      </c>
      <c r="C3058" s="70"/>
      <c r="D3058" s="71"/>
      <c r="E3058" s="72"/>
      <c r="F3058" s="73"/>
      <c r="G3058" s="70"/>
      <c r="H3058" s="74"/>
      <c r="I3058" s="75"/>
      <c r="J3058" s="75"/>
      <c r="K3058" s="36"/>
      <c r="L3058" s="82"/>
      <c r="M3058" s="82"/>
      <c r="N3058" s="77"/>
      <c r="O3058" s="84" t="s">
        <v>1270</v>
      </c>
      <c r="P3058" s="86">
        <v>43424.903182870374</v>
      </c>
      <c r="Q3058" s="84" t="s">
        <v>1313</v>
      </c>
      <c r="R3058" s="84"/>
      <c r="S3058" s="84"/>
      <c r="T3058" s="84"/>
      <c r="U3058" s="84"/>
      <c r="V3058" s="88" t="s">
        <v>3051</v>
      </c>
      <c r="W3058" s="86">
        <v>43424.903182870374</v>
      </c>
      <c r="X3058" s="88" t="s">
        <v>3857</v>
      </c>
      <c r="Y3058" s="84"/>
      <c r="Z3058" s="84"/>
      <c r="AA3058" s="87" t="s">
        <v>4987</v>
      </c>
      <c r="AB3058" s="84"/>
      <c r="AC3058" s="84" t="b">
        <v>0</v>
      </c>
      <c r="AD3058" s="84">
        <v>0</v>
      </c>
      <c r="AE3058" s="87" t="s">
        <v>5552</v>
      </c>
      <c r="AF3058" s="84" t="b">
        <v>0</v>
      </c>
      <c r="AG3058" s="84" t="s">
        <v>5604</v>
      </c>
      <c r="AH3058" s="84"/>
      <c r="AI3058" s="87" t="s">
        <v>5552</v>
      </c>
      <c r="AJ3058" s="84" t="b">
        <v>0</v>
      </c>
      <c r="AK3058" s="84">
        <v>43</v>
      </c>
      <c r="AL3058" s="87" t="s">
        <v>4992</v>
      </c>
      <c r="AM3058" s="84" t="s">
        <v>5684</v>
      </c>
      <c r="AN3058" s="84" t="b">
        <v>0</v>
      </c>
      <c r="AO3058" s="87" t="s">
        <v>4992</v>
      </c>
      <c r="AP3058" s="84" t="s">
        <v>179</v>
      </c>
      <c r="AQ3058" s="84">
        <v>0</v>
      </c>
      <c r="AR3058" s="84">
        <v>0</v>
      </c>
      <c r="AS3058" s="84"/>
      <c r="AT3058" s="84"/>
      <c r="AU3058" s="84"/>
      <c r="AV3058" s="84"/>
      <c r="AW3058" s="84"/>
      <c r="AX3058" s="84"/>
      <c r="AY3058" s="84"/>
      <c r="AZ3058" s="84"/>
    </row>
    <row r="3059" spans="1:52" x14ac:dyDescent="0.55000000000000004">
      <c r="A3059" s="69" t="s">
        <v>695</v>
      </c>
      <c r="B3059" s="69" t="s">
        <v>983</v>
      </c>
      <c r="C3059" s="70"/>
      <c r="D3059" s="71"/>
      <c r="E3059" s="72"/>
      <c r="F3059" s="73"/>
      <c r="G3059" s="70"/>
      <c r="H3059" s="74"/>
      <c r="I3059" s="75"/>
      <c r="J3059" s="75"/>
      <c r="K3059" s="36"/>
      <c r="L3059" s="82"/>
      <c r="M3059" s="82"/>
      <c r="N3059" s="77"/>
      <c r="O3059" s="84" t="s">
        <v>1270</v>
      </c>
      <c r="P3059" s="86">
        <v>43424.914166666669</v>
      </c>
      <c r="Q3059" s="84" t="s">
        <v>1313</v>
      </c>
      <c r="R3059" s="84"/>
      <c r="S3059" s="84"/>
      <c r="T3059" s="84"/>
      <c r="U3059" s="84"/>
      <c r="V3059" s="88" t="s">
        <v>3052</v>
      </c>
      <c r="W3059" s="86">
        <v>43424.914166666669</v>
      </c>
      <c r="X3059" s="88" t="s">
        <v>3858</v>
      </c>
      <c r="Y3059" s="84"/>
      <c r="Z3059" s="84"/>
      <c r="AA3059" s="87" t="s">
        <v>4988</v>
      </c>
      <c r="AB3059" s="84"/>
      <c r="AC3059" s="84" t="b">
        <v>0</v>
      </c>
      <c r="AD3059" s="84">
        <v>0</v>
      </c>
      <c r="AE3059" s="87" t="s">
        <v>5552</v>
      </c>
      <c r="AF3059" s="84" t="b">
        <v>0</v>
      </c>
      <c r="AG3059" s="84" t="s">
        <v>5604</v>
      </c>
      <c r="AH3059" s="84"/>
      <c r="AI3059" s="87" t="s">
        <v>5552</v>
      </c>
      <c r="AJ3059" s="84" t="b">
        <v>0</v>
      </c>
      <c r="AK3059" s="84">
        <v>43</v>
      </c>
      <c r="AL3059" s="87" t="s">
        <v>4992</v>
      </c>
      <c r="AM3059" s="84" t="s">
        <v>5682</v>
      </c>
      <c r="AN3059" s="84" t="b">
        <v>0</v>
      </c>
      <c r="AO3059" s="87" t="s">
        <v>4992</v>
      </c>
      <c r="AP3059" s="84" t="s">
        <v>179</v>
      </c>
      <c r="AQ3059" s="84">
        <v>0</v>
      </c>
      <c r="AR3059" s="84">
        <v>0</v>
      </c>
      <c r="AS3059" s="84"/>
      <c r="AT3059" s="84"/>
      <c r="AU3059" s="84"/>
      <c r="AV3059" s="84"/>
      <c r="AW3059" s="84"/>
      <c r="AX3059" s="84"/>
      <c r="AY3059" s="84"/>
      <c r="AZ3059" s="84"/>
    </row>
    <row r="3060" spans="1:52" x14ac:dyDescent="0.55000000000000004">
      <c r="A3060" s="69" t="s">
        <v>698</v>
      </c>
      <c r="B3060" s="69" t="s">
        <v>983</v>
      </c>
      <c r="C3060" s="70"/>
      <c r="D3060" s="71"/>
      <c r="E3060" s="72"/>
      <c r="F3060" s="73"/>
      <c r="G3060" s="70"/>
      <c r="H3060" s="74"/>
      <c r="I3060" s="75"/>
      <c r="J3060" s="75"/>
      <c r="K3060" s="36"/>
      <c r="L3060" s="82"/>
      <c r="M3060" s="82"/>
      <c r="N3060" s="77"/>
      <c r="O3060" s="84" t="s">
        <v>1270</v>
      </c>
      <c r="P3060" s="86">
        <v>43425.184675925928</v>
      </c>
      <c r="Q3060" s="84" t="s">
        <v>1313</v>
      </c>
      <c r="R3060" s="84"/>
      <c r="S3060" s="84"/>
      <c r="T3060" s="84"/>
      <c r="U3060" s="84"/>
      <c r="V3060" s="88" t="s">
        <v>3055</v>
      </c>
      <c r="W3060" s="86">
        <v>43425.184675925928</v>
      </c>
      <c r="X3060" s="88" t="s">
        <v>3861</v>
      </c>
      <c r="Y3060" s="84"/>
      <c r="Z3060" s="84"/>
      <c r="AA3060" s="87" t="s">
        <v>4991</v>
      </c>
      <c r="AB3060" s="84"/>
      <c r="AC3060" s="84" t="b">
        <v>0</v>
      </c>
      <c r="AD3060" s="84">
        <v>0</v>
      </c>
      <c r="AE3060" s="87" t="s">
        <v>5552</v>
      </c>
      <c r="AF3060" s="84" t="b">
        <v>0</v>
      </c>
      <c r="AG3060" s="84" t="s">
        <v>5604</v>
      </c>
      <c r="AH3060" s="84"/>
      <c r="AI3060" s="87" t="s">
        <v>5552</v>
      </c>
      <c r="AJ3060" s="84" t="b">
        <v>0</v>
      </c>
      <c r="AK3060" s="84">
        <v>43</v>
      </c>
      <c r="AL3060" s="87" t="s">
        <v>4992</v>
      </c>
      <c r="AM3060" s="84" t="s">
        <v>5685</v>
      </c>
      <c r="AN3060" s="84" t="b">
        <v>0</v>
      </c>
      <c r="AO3060" s="87" t="s">
        <v>4992</v>
      </c>
      <c r="AP3060" s="84" t="s">
        <v>179</v>
      </c>
      <c r="AQ3060" s="84">
        <v>0</v>
      </c>
      <c r="AR3060" s="84">
        <v>0</v>
      </c>
      <c r="AS3060" s="84"/>
      <c r="AT3060" s="84"/>
      <c r="AU3060" s="84"/>
      <c r="AV3060" s="84"/>
      <c r="AW3060" s="84"/>
      <c r="AX3060" s="84"/>
      <c r="AY3060" s="84"/>
      <c r="AZ3060" s="84"/>
    </row>
    <row r="3061" spans="1:52" x14ac:dyDescent="0.55000000000000004">
      <c r="A3061" s="69" t="s">
        <v>700</v>
      </c>
      <c r="B3061" s="69" t="s">
        <v>983</v>
      </c>
      <c r="C3061" s="70"/>
      <c r="D3061" s="71"/>
      <c r="E3061" s="72"/>
      <c r="F3061" s="73"/>
      <c r="G3061" s="70"/>
      <c r="H3061" s="74"/>
      <c r="I3061" s="75"/>
      <c r="J3061" s="75"/>
      <c r="K3061" s="36"/>
      <c r="L3061" s="82"/>
      <c r="M3061" s="82"/>
      <c r="N3061" s="77"/>
      <c r="O3061" s="84" t="s">
        <v>1270</v>
      </c>
      <c r="P3061" s="86">
        <v>43425.327905092592</v>
      </c>
      <c r="Q3061" s="84" t="s">
        <v>1313</v>
      </c>
      <c r="R3061" s="84"/>
      <c r="S3061" s="84"/>
      <c r="T3061" s="84"/>
      <c r="U3061" s="84"/>
      <c r="V3061" s="88" t="s">
        <v>3057</v>
      </c>
      <c r="W3061" s="86">
        <v>43425.327905092592</v>
      </c>
      <c r="X3061" s="88" t="s">
        <v>3864</v>
      </c>
      <c r="Y3061" s="84"/>
      <c r="Z3061" s="84"/>
      <c r="AA3061" s="87" t="s">
        <v>4994</v>
      </c>
      <c r="AB3061" s="84"/>
      <c r="AC3061" s="84" t="b">
        <v>0</v>
      </c>
      <c r="AD3061" s="84">
        <v>0</v>
      </c>
      <c r="AE3061" s="87" t="s">
        <v>5552</v>
      </c>
      <c r="AF3061" s="84" t="b">
        <v>0</v>
      </c>
      <c r="AG3061" s="84" t="s">
        <v>5604</v>
      </c>
      <c r="AH3061" s="84"/>
      <c r="AI3061" s="87" t="s">
        <v>5552</v>
      </c>
      <c r="AJ3061" s="84" t="b">
        <v>0</v>
      </c>
      <c r="AK3061" s="84">
        <v>43</v>
      </c>
      <c r="AL3061" s="87" t="s">
        <v>4992</v>
      </c>
      <c r="AM3061" s="84" t="s">
        <v>5682</v>
      </c>
      <c r="AN3061" s="84" t="b">
        <v>0</v>
      </c>
      <c r="AO3061" s="87" t="s">
        <v>4992</v>
      </c>
      <c r="AP3061" s="84" t="s">
        <v>179</v>
      </c>
      <c r="AQ3061" s="84">
        <v>0</v>
      </c>
      <c r="AR3061" s="84">
        <v>0</v>
      </c>
      <c r="AS3061" s="84"/>
      <c r="AT3061" s="84"/>
      <c r="AU3061" s="84"/>
      <c r="AV3061" s="84"/>
      <c r="AW3061" s="84"/>
      <c r="AX3061" s="84"/>
      <c r="AY3061" s="84"/>
      <c r="AZ3061" s="84"/>
    </row>
    <row r="3062" spans="1:52" x14ac:dyDescent="0.55000000000000004">
      <c r="A3062" s="69" t="s">
        <v>701</v>
      </c>
      <c r="B3062" s="69" t="s">
        <v>983</v>
      </c>
      <c r="C3062" s="70"/>
      <c r="D3062" s="71"/>
      <c r="E3062" s="72"/>
      <c r="F3062" s="73"/>
      <c r="G3062" s="70"/>
      <c r="H3062" s="74"/>
      <c r="I3062" s="75"/>
      <c r="J3062" s="75"/>
      <c r="K3062" s="36"/>
      <c r="L3062" s="82"/>
      <c r="M3062" s="82"/>
      <c r="N3062" s="77"/>
      <c r="O3062" s="84" t="s">
        <v>1270</v>
      </c>
      <c r="P3062" s="86">
        <v>43425.457337962966</v>
      </c>
      <c r="Q3062" s="84" t="s">
        <v>1313</v>
      </c>
      <c r="R3062" s="84"/>
      <c r="S3062" s="84"/>
      <c r="T3062" s="84"/>
      <c r="U3062" s="84"/>
      <c r="V3062" s="88" t="s">
        <v>3058</v>
      </c>
      <c r="W3062" s="86">
        <v>43425.457337962966</v>
      </c>
      <c r="X3062" s="88" t="s">
        <v>3865</v>
      </c>
      <c r="Y3062" s="84"/>
      <c r="Z3062" s="84"/>
      <c r="AA3062" s="87" t="s">
        <v>4995</v>
      </c>
      <c r="AB3062" s="84"/>
      <c r="AC3062" s="84" t="b">
        <v>0</v>
      </c>
      <c r="AD3062" s="84">
        <v>0</v>
      </c>
      <c r="AE3062" s="87" t="s">
        <v>5552</v>
      </c>
      <c r="AF3062" s="84" t="b">
        <v>0</v>
      </c>
      <c r="AG3062" s="84" t="s">
        <v>5604</v>
      </c>
      <c r="AH3062" s="84"/>
      <c r="AI3062" s="87" t="s">
        <v>5552</v>
      </c>
      <c r="AJ3062" s="84" t="b">
        <v>0</v>
      </c>
      <c r="AK3062" s="84">
        <v>43</v>
      </c>
      <c r="AL3062" s="87" t="s">
        <v>4992</v>
      </c>
      <c r="AM3062" s="84" t="s">
        <v>5684</v>
      </c>
      <c r="AN3062" s="84" t="b">
        <v>0</v>
      </c>
      <c r="AO3062" s="87" t="s">
        <v>4992</v>
      </c>
      <c r="AP3062" s="84" t="s">
        <v>179</v>
      </c>
      <c r="AQ3062" s="84">
        <v>0</v>
      </c>
      <c r="AR3062" s="84">
        <v>0</v>
      </c>
      <c r="AS3062" s="84"/>
      <c r="AT3062" s="84"/>
      <c r="AU3062" s="84"/>
      <c r="AV3062" s="84"/>
      <c r="AW3062" s="84"/>
      <c r="AX3062" s="84"/>
      <c r="AY3062" s="84"/>
      <c r="AZ3062" s="84"/>
    </row>
    <row r="3063" spans="1:52" x14ac:dyDescent="0.55000000000000004">
      <c r="A3063" s="69" t="s">
        <v>702</v>
      </c>
      <c r="B3063" s="69" t="s">
        <v>983</v>
      </c>
      <c r="C3063" s="70"/>
      <c r="D3063" s="71"/>
      <c r="E3063" s="72"/>
      <c r="F3063" s="73"/>
      <c r="G3063" s="70"/>
      <c r="H3063" s="74"/>
      <c r="I3063" s="75"/>
      <c r="J3063" s="75"/>
      <c r="K3063" s="36"/>
      <c r="L3063" s="82"/>
      <c r="M3063" s="82"/>
      <c r="N3063" s="77"/>
      <c r="O3063" s="84" t="s">
        <v>1270</v>
      </c>
      <c r="P3063" s="86">
        <v>43425.595601851855</v>
      </c>
      <c r="Q3063" s="84" t="s">
        <v>1313</v>
      </c>
      <c r="R3063" s="84"/>
      <c r="S3063" s="84"/>
      <c r="T3063" s="84"/>
      <c r="U3063" s="84"/>
      <c r="V3063" s="88" t="s">
        <v>3059</v>
      </c>
      <c r="W3063" s="86">
        <v>43425.595601851855</v>
      </c>
      <c r="X3063" s="88" t="s">
        <v>3866</v>
      </c>
      <c r="Y3063" s="84"/>
      <c r="Z3063" s="84"/>
      <c r="AA3063" s="87" t="s">
        <v>4996</v>
      </c>
      <c r="AB3063" s="84"/>
      <c r="AC3063" s="84" t="b">
        <v>0</v>
      </c>
      <c r="AD3063" s="84">
        <v>0</v>
      </c>
      <c r="AE3063" s="87" t="s">
        <v>5552</v>
      </c>
      <c r="AF3063" s="84" t="b">
        <v>0</v>
      </c>
      <c r="AG3063" s="84" t="s">
        <v>5604</v>
      </c>
      <c r="AH3063" s="84"/>
      <c r="AI3063" s="87" t="s">
        <v>5552</v>
      </c>
      <c r="AJ3063" s="84" t="b">
        <v>0</v>
      </c>
      <c r="AK3063" s="84">
        <v>43</v>
      </c>
      <c r="AL3063" s="87" t="s">
        <v>4992</v>
      </c>
      <c r="AM3063" s="84" t="s">
        <v>5684</v>
      </c>
      <c r="AN3063" s="84" t="b">
        <v>0</v>
      </c>
      <c r="AO3063" s="87" t="s">
        <v>4992</v>
      </c>
      <c r="AP3063" s="84" t="s">
        <v>179</v>
      </c>
      <c r="AQ3063" s="84">
        <v>0</v>
      </c>
      <c r="AR3063" s="84">
        <v>0</v>
      </c>
      <c r="AS3063" s="84"/>
      <c r="AT3063" s="84"/>
      <c r="AU3063" s="84"/>
      <c r="AV3063" s="84"/>
      <c r="AW3063" s="84"/>
      <c r="AX3063" s="84"/>
      <c r="AY3063" s="84"/>
      <c r="AZ3063" s="84"/>
    </row>
    <row r="3064" spans="1:52" x14ac:dyDescent="0.55000000000000004">
      <c r="A3064" s="69" t="s">
        <v>703</v>
      </c>
      <c r="B3064" s="69" t="s">
        <v>983</v>
      </c>
      <c r="C3064" s="70"/>
      <c r="D3064" s="71"/>
      <c r="E3064" s="72"/>
      <c r="F3064" s="73"/>
      <c r="G3064" s="70"/>
      <c r="H3064" s="74"/>
      <c r="I3064" s="75"/>
      <c r="J3064" s="75"/>
      <c r="K3064" s="36"/>
      <c r="L3064" s="82"/>
      <c r="M3064" s="82"/>
      <c r="N3064" s="77"/>
      <c r="O3064" s="84" t="s">
        <v>1270</v>
      </c>
      <c r="P3064" s="86">
        <v>43425.630810185183</v>
      </c>
      <c r="Q3064" s="84" t="s">
        <v>1313</v>
      </c>
      <c r="R3064" s="84"/>
      <c r="S3064" s="84"/>
      <c r="T3064" s="84"/>
      <c r="U3064" s="84"/>
      <c r="V3064" s="88" t="s">
        <v>3060</v>
      </c>
      <c r="W3064" s="86">
        <v>43425.630810185183</v>
      </c>
      <c r="X3064" s="88" t="s">
        <v>3867</v>
      </c>
      <c r="Y3064" s="84"/>
      <c r="Z3064" s="84"/>
      <c r="AA3064" s="87" t="s">
        <v>4997</v>
      </c>
      <c r="AB3064" s="84"/>
      <c r="AC3064" s="84" t="b">
        <v>0</v>
      </c>
      <c r="AD3064" s="84">
        <v>0</v>
      </c>
      <c r="AE3064" s="87" t="s">
        <v>5552</v>
      </c>
      <c r="AF3064" s="84" t="b">
        <v>0</v>
      </c>
      <c r="AG3064" s="84" t="s">
        <v>5604</v>
      </c>
      <c r="AH3064" s="84"/>
      <c r="AI3064" s="87" t="s">
        <v>5552</v>
      </c>
      <c r="AJ3064" s="84" t="b">
        <v>0</v>
      </c>
      <c r="AK3064" s="84">
        <v>43</v>
      </c>
      <c r="AL3064" s="87" t="s">
        <v>4992</v>
      </c>
      <c r="AM3064" s="84" t="s">
        <v>5684</v>
      </c>
      <c r="AN3064" s="84" t="b">
        <v>0</v>
      </c>
      <c r="AO3064" s="87" t="s">
        <v>4992</v>
      </c>
      <c r="AP3064" s="84" t="s">
        <v>179</v>
      </c>
      <c r="AQ3064" s="84">
        <v>0</v>
      </c>
      <c r="AR3064" s="84">
        <v>0</v>
      </c>
      <c r="AS3064" s="84"/>
      <c r="AT3064" s="84"/>
      <c r="AU3064" s="84"/>
      <c r="AV3064" s="84"/>
      <c r="AW3064" s="84"/>
      <c r="AX3064" s="84"/>
      <c r="AY3064" s="84"/>
      <c r="AZ3064" s="84"/>
    </row>
    <row r="3065" spans="1:52" x14ac:dyDescent="0.55000000000000004">
      <c r="A3065" s="69" t="s">
        <v>704</v>
      </c>
      <c r="B3065" s="69" t="s">
        <v>983</v>
      </c>
      <c r="C3065" s="70"/>
      <c r="D3065" s="71"/>
      <c r="E3065" s="72"/>
      <c r="F3065" s="73"/>
      <c r="G3065" s="70"/>
      <c r="H3065" s="74"/>
      <c r="I3065" s="75"/>
      <c r="J3065" s="75"/>
      <c r="K3065" s="36"/>
      <c r="L3065" s="82"/>
      <c r="M3065" s="82"/>
      <c r="N3065" s="77"/>
      <c r="O3065" s="84" t="s">
        <v>1270</v>
      </c>
      <c r="P3065" s="86">
        <v>43426.737002314818</v>
      </c>
      <c r="Q3065" s="84" t="s">
        <v>1313</v>
      </c>
      <c r="R3065" s="84"/>
      <c r="S3065" s="84"/>
      <c r="T3065" s="84"/>
      <c r="U3065" s="84"/>
      <c r="V3065" s="88" t="s">
        <v>3061</v>
      </c>
      <c r="W3065" s="86">
        <v>43426.737002314818</v>
      </c>
      <c r="X3065" s="88" t="s">
        <v>3868</v>
      </c>
      <c r="Y3065" s="84"/>
      <c r="Z3065" s="84"/>
      <c r="AA3065" s="87" t="s">
        <v>4998</v>
      </c>
      <c r="AB3065" s="84"/>
      <c r="AC3065" s="84" t="b">
        <v>0</v>
      </c>
      <c r="AD3065" s="84">
        <v>0</v>
      </c>
      <c r="AE3065" s="87" t="s">
        <v>5552</v>
      </c>
      <c r="AF3065" s="84" t="b">
        <v>0</v>
      </c>
      <c r="AG3065" s="84" t="s">
        <v>5604</v>
      </c>
      <c r="AH3065" s="84"/>
      <c r="AI3065" s="87" t="s">
        <v>5552</v>
      </c>
      <c r="AJ3065" s="84" t="b">
        <v>0</v>
      </c>
      <c r="AK3065" s="84">
        <v>43</v>
      </c>
      <c r="AL3065" s="87" t="s">
        <v>4992</v>
      </c>
      <c r="AM3065" s="84" t="s">
        <v>5682</v>
      </c>
      <c r="AN3065" s="84" t="b">
        <v>0</v>
      </c>
      <c r="AO3065" s="87" t="s">
        <v>4992</v>
      </c>
      <c r="AP3065" s="84" t="s">
        <v>179</v>
      </c>
      <c r="AQ3065" s="84">
        <v>0</v>
      </c>
      <c r="AR3065" s="84">
        <v>0</v>
      </c>
      <c r="AS3065" s="84"/>
      <c r="AT3065" s="84"/>
      <c r="AU3065" s="84"/>
      <c r="AV3065" s="84"/>
      <c r="AW3065" s="84"/>
      <c r="AX3065" s="84"/>
      <c r="AY3065" s="84"/>
      <c r="AZ3065" s="84"/>
    </row>
    <row r="3066" spans="1:52" x14ac:dyDescent="0.55000000000000004">
      <c r="A3066" s="69" t="s">
        <v>705</v>
      </c>
      <c r="B3066" s="69" t="s">
        <v>983</v>
      </c>
      <c r="C3066" s="70"/>
      <c r="D3066" s="71"/>
      <c r="E3066" s="72"/>
      <c r="F3066" s="73"/>
      <c r="G3066" s="70"/>
      <c r="H3066" s="74"/>
      <c r="I3066" s="75"/>
      <c r="J3066" s="75"/>
      <c r="K3066" s="36"/>
      <c r="L3066" s="82"/>
      <c r="M3066" s="82"/>
      <c r="N3066" s="77"/>
      <c r="O3066" s="84" t="s">
        <v>1270</v>
      </c>
      <c r="P3066" s="86">
        <v>43424.900706018518</v>
      </c>
      <c r="Q3066" s="84" t="s">
        <v>1313</v>
      </c>
      <c r="R3066" s="84"/>
      <c r="S3066" s="84"/>
      <c r="T3066" s="84"/>
      <c r="U3066" s="84"/>
      <c r="V3066" s="88" t="s">
        <v>3062</v>
      </c>
      <c r="W3066" s="86">
        <v>43424.900706018518</v>
      </c>
      <c r="X3066" s="88" t="s">
        <v>3869</v>
      </c>
      <c r="Y3066" s="84"/>
      <c r="Z3066" s="84"/>
      <c r="AA3066" s="87" t="s">
        <v>4999</v>
      </c>
      <c r="AB3066" s="84"/>
      <c r="AC3066" s="84" t="b">
        <v>0</v>
      </c>
      <c r="AD3066" s="84">
        <v>0</v>
      </c>
      <c r="AE3066" s="87" t="s">
        <v>5552</v>
      </c>
      <c r="AF3066" s="84" t="b">
        <v>0</v>
      </c>
      <c r="AG3066" s="84" t="s">
        <v>5604</v>
      </c>
      <c r="AH3066" s="84"/>
      <c r="AI3066" s="87" t="s">
        <v>5552</v>
      </c>
      <c r="AJ3066" s="84" t="b">
        <v>0</v>
      </c>
      <c r="AK3066" s="84">
        <v>43</v>
      </c>
      <c r="AL3066" s="87" t="s">
        <v>4992</v>
      </c>
      <c r="AM3066" s="84" t="s">
        <v>5691</v>
      </c>
      <c r="AN3066" s="84" t="b">
        <v>0</v>
      </c>
      <c r="AO3066" s="87" t="s">
        <v>4992</v>
      </c>
      <c r="AP3066" s="84" t="s">
        <v>179</v>
      </c>
      <c r="AQ3066" s="84">
        <v>0</v>
      </c>
      <c r="AR3066" s="84">
        <v>0</v>
      </c>
      <c r="AS3066" s="84"/>
      <c r="AT3066" s="84"/>
      <c r="AU3066" s="84"/>
      <c r="AV3066" s="84"/>
      <c r="AW3066" s="84"/>
      <c r="AX3066" s="84"/>
      <c r="AY3066" s="84"/>
      <c r="AZ3066" s="84"/>
    </row>
    <row r="3067" spans="1:52" x14ac:dyDescent="0.55000000000000004">
      <c r="A3067" s="69" t="s">
        <v>705</v>
      </c>
      <c r="B3067" s="69" t="s">
        <v>983</v>
      </c>
      <c r="C3067" s="70"/>
      <c r="D3067" s="71"/>
      <c r="E3067" s="72"/>
      <c r="F3067" s="73"/>
      <c r="G3067" s="70"/>
      <c r="H3067" s="74"/>
      <c r="I3067" s="75"/>
      <c r="J3067" s="75"/>
      <c r="K3067" s="36"/>
      <c r="L3067" s="82"/>
      <c r="M3067" s="82"/>
      <c r="N3067" s="77"/>
      <c r="O3067" s="84" t="s">
        <v>1270</v>
      </c>
      <c r="P3067" s="86">
        <v>43429.456944444442</v>
      </c>
      <c r="Q3067" s="84" t="s">
        <v>1313</v>
      </c>
      <c r="R3067" s="84"/>
      <c r="S3067" s="84"/>
      <c r="T3067" s="84"/>
      <c r="U3067" s="84"/>
      <c r="V3067" s="88" t="s">
        <v>3062</v>
      </c>
      <c r="W3067" s="86">
        <v>43429.456944444442</v>
      </c>
      <c r="X3067" s="88" t="s">
        <v>3870</v>
      </c>
      <c r="Y3067" s="84"/>
      <c r="Z3067" s="84"/>
      <c r="AA3067" s="87" t="s">
        <v>5000</v>
      </c>
      <c r="AB3067" s="84"/>
      <c r="AC3067" s="84" t="b">
        <v>0</v>
      </c>
      <c r="AD3067" s="84">
        <v>0</v>
      </c>
      <c r="AE3067" s="87" t="s">
        <v>5552</v>
      </c>
      <c r="AF3067" s="84" t="b">
        <v>0</v>
      </c>
      <c r="AG3067" s="84" t="s">
        <v>5604</v>
      </c>
      <c r="AH3067" s="84"/>
      <c r="AI3067" s="87" t="s">
        <v>5552</v>
      </c>
      <c r="AJ3067" s="84" t="b">
        <v>0</v>
      </c>
      <c r="AK3067" s="84">
        <v>43</v>
      </c>
      <c r="AL3067" s="87" t="s">
        <v>4992</v>
      </c>
      <c r="AM3067" s="84" t="s">
        <v>5691</v>
      </c>
      <c r="AN3067" s="84" t="b">
        <v>0</v>
      </c>
      <c r="AO3067" s="87" t="s">
        <v>4992</v>
      </c>
      <c r="AP3067" s="84" t="s">
        <v>179</v>
      </c>
      <c r="AQ3067" s="84">
        <v>0</v>
      </c>
      <c r="AR3067" s="84">
        <v>0</v>
      </c>
      <c r="AS3067" s="84"/>
      <c r="AT3067" s="84"/>
      <c r="AU3067" s="84"/>
      <c r="AV3067" s="84"/>
      <c r="AW3067" s="84"/>
      <c r="AX3067" s="84"/>
      <c r="AY3067" s="84"/>
      <c r="AZ3067" s="84"/>
    </row>
    <row r="3068" spans="1:52" x14ac:dyDescent="0.55000000000000004">
      <c r="A3068" s="69" t="s">
        <v>706</v>
      </c>
      <c r="B3068" s="69" t="s">
        <v>983</v>
      </c>
      <c r="C3068" s="70"/>
      <c r="D3068" s="71"/>
      <c r="E3068" s="72"/>
      <c r="F3068" s="73"/>
      <c r="G3068" s="70"/>
      <c r="H3068" s="74"/>
      <c r="I3068" s="75"/>
      <c r="J3068" s="75"/>
      <c r="K3068" s="36"/>
      <c r="L3068" s="82"/>
      <c r="M3068" s="82"/>
      <c r="N3068" s="77"/>
      <c r="O3068" s="84" t="s">
        <v>1270</v>
      </c>
      <c r="P3068" s="86">
        <v>43432.264618055553</v>
      </c>
      <c r="Q3068" s="84" t="s">
        <v>1313</v>
      </c>
      <c r="R3068" s="84"/>
      <c r="S3068" s="84"/>
      <c r="T3068" s="84"/>
      <c r="U3068" s="84"/>
      <c r="V3068" s="88" t="s">
        <v>3063</v>
      </c>
      <c r="W3068" s="86">
        <v>43432.264618055553</v>
      </c>
      <c r="X3068" s="88" t="s">
        <v>3871</v>
      </c>
      <c r="Y3068" s="84"/>
      <c r="Z3068" s="84"/>
      <c r="AA3068" s="87" t="s">
        <v>5001</v>
      </c>
      <c r="AB3068" s="84"/>
      <c r="AC3068" s="84" t="b">
        <v>0</v>
      </c>
      <c r="AD3068" s="84">
        <v>0</v>
      </c>
      <c r="AE3068" s="87" t="s">
        <v>5552</v>
      </c>
      <c r="AF3068" s="84" t="b">
        <v>0</v>
      </c>
      <c r="AG3068" s="84" t="s">
        <v>5604</v>
      </c>
      <c r="AH3068" s="84"/>
      <c r="AI3068" s="87" t="s">
        <v>5552</v>
      </c>
      <c r="AJ3068" s="84" t="b">
        <v>0</v>
      </c>
      <c r="AK3068" s="84">
        <v>43</v>
      </c>
      <c r="AL3068" s="87" t="s">
        <v>4992</v>
      </c>
      <c r="AM3068" s="84" t="s">
        <v>5682</v>
      </c>
      <c r="AN3068" s="84" t="b">
        <v>0</v>
      </c>
      <c r="AO3068" s="87" t="s">
        <v>4992</v>
      </c>
      <c r="AP3068" s="84" t="s">
        <v>179</v>
      </c>
      <c r="AQ3068" s="84">
        <v>0</v>
      </c>
      <c r="AR3068" s="84">
        <v>0</v>
      </c>
      <c r="AS3068" s="84"/>
      <c r="AT3068" s="84"/>
      <c r="AU3068" s="84"/>
      <c r="AV3068" s="84"/>
      <c r="AW3068" s="84"/>
      <c r="AX3068" s="84"/>
      <c r="AY3068" s="84"/>
      <c r="AZ3068" s="84"/>
    </row>
    <row r="3069" spans="1:52" x14ac:dyDescent="0.55000000000000004">
      <c r="A3069" s="69" t="s">
        <v>694</v>
      </c>
      <c r="B3069" s="69" t="s">
        <v>704</v>
      </c>
      <c r="C3069" s="70"/>
      <c r="D3069" s="71"/>
      <c r="E3069" s="72"/>
      <c r="F3069" s="73"/>
      <c r="G3069" s="70"/>
      <c r="H3069" s="74"/>
      <c r="I3069" s="75"/>
      <c r="J3069" s="75"/>
      <c r="K3069" s="36"/>
      <c r="L3069" s="82"/>
      <c r="M3069" s="82"/>
      <c r="N3069" s="77"/>
      <c r="O3069" s="84" t="s">
        <v>1270</v>
      </c>
      <c r="P3069" s="86">
        <v>43424.903182870374</v>
      </c>
      <c r="Q3069" s="84" t="s">
        <v>1313</v>
      </c>
      <c r="R3069" s="84"/>
      <c r="S3069" s="84"/>
      <c r="T3069" s="84"/>
      <c r="U3069" s="84"/>
      <c r="V3069" s="88" t="s">
        <v>3051</v>
      </c>
      <c r="W3069" s="86">
        <v>43424.903182870374</v>
      </c>
      <c r="X3069" s="88" t="s">
        <v>3857</v>
      </c>
      <c r="Y3069" s="84"/>
      <c r="Z3069" s="84"/>
      <c r="AA3069" s="87" t="s">
        <v>4987</v>
      </c>
      <c r="AB3069" s="84"/>
      <c r="AC3069" s="84" t="b">
        <v>0</v>
      </c>
      <c r="AD3069" s="84">
        <v>0</v>
      </c>
      <c r="AE3069" s="87" t="s">
        <v>5552</v>
      </c>
      <c r="AF3069" s="84" t="b">
        <v>0</v>
      </c>
      <c r="AG3069" s="84" t="s">
        <v>5604</v>
      </c>
      <c r="AH3069" s="84"/>
      <c r="AI3069" s="87" t="s">
        <v>5552</v>
      </c>
      <c r="AJ3069" s="84" t="b">
        <v>0</v>
      </c>
      <c r="AK3069" s="84">
        <v>43</v>
      </c>
      <c r="AL3069" s="87" t="s">
        <v>4992</v>
      </c>
      <c r="AM3069" s="84" t="s">
        <v>5684</v>
      </c>
      <c r="AN3069" s="84" t="b">
        <v>0</v>
      </c>
      <c r="AO3069" s="87" t="s">
        <v>4992</v>
      </c>
      <c r="AP3069" s="84" t="s">
        <v>179</v>
      </c>
      <c r="AQ3069" s="84">
        <v>0</v>
      </c>
      <c r="AR3069" s="84">
        <v>0</v>
      </c>
      <c r="AS3069" s="84"/>
      <c r="AT3069" s="84"/>
      <c r="AU3069" s="84"/>
      <c r="AV3069" s="84"/>
      <c r="AW3069" s="84"/>
      <c r="AX3069" s="84"/>
      <c r="AY3069" s="84"/>
      <c r="AZ3069" s="84"/>
    </row>
    <row r="3070" spans="1:52" x14ac:dyDescent="0.55000000000000004">
      <c r="A3070" s="69" t="s">
        <v>695</v>
      </c>
      <c r="B3070" s="69" t="s">
        <v>704</v>
      </c>
      <c r="C3070" s="70"/>
      <c r="D3070" s="71"/>
      <c r="E3070" s="72"/>
      <c r="F3070" s="73"/>
      <c r="G3070" s="70"/>
      <c r="H3070" s="74"/>
      <c r="I3070" s="75"/>
      <c r="J3070" s="75"/>
      <c r="K3070" s="36"/>
      <c r="L3070" s="82"/>
      <c r="M3070" s="82"/>
      <c r="N3070" s="77"/>
      <c r="O3070" s="84" t="s">
        <v>1270</v>
      </c>
      <c r="P3070" s="86">
        <v>43424.914166666669</v>
      </c>
      <c r="Q3070" s="84" t="s">
        <v>1313</v>
      </c>
      <c r="R3070" s="84"/>
      <c r="S3070" s="84"/>
      <c r="T3070" s="84"/>
      <c r="U3070" s="84"/>
      <c r="V3070" s="88" t="s">
        <v>3052</v>
      </c>
      <c r="W3070" s="86">
        <v>43424.914166666669</v>
      </c>
      <c r="X3070" s="88" t="s">
        <v>3858</v>
      </c>
      <c r="Y3070" s="84"/>
      <c r="Z3070" s="84"/>
      <c r="AA3070" s="87" t="s">
        <v>4988</v>
      </c>
      <c r="AB3070" s="84"/>
      <c r="AC3070" s="84" t="b">
        <v>0</v>
      </c>
      <c r="AD3070" s="84">
        <v>0</v>
      </c>
      <c r="AE3070" s="87" t="s">
        <v>5552</v>
      </c>
      <c r="AF3070" s="84" t="b">
        <v>0</v>
      </c>
      <c r="AG3070" s="84" t="s">
        <v>5604</v>
      </c>
      <c r="AH3070" s="84"/>
      <c r="AI3070" s="87" t="s">
        <v>5552</v>
      </c>
      <c r="AJ3070" s="84" t="b">
        <v>0</v>
      </c>
      <c r="AK3070" s="84">
        <v>43</v>
      </c>
      <c r="AL3070" s="87" t="s">
        <v>4992</v>
      </c>
      <c r="AM3070" s="84" t="s">
        <v>5682</v>
      </c>
      <c r="AN3070" s="84" t="b">
        <v>0</v>
      </c>
      <c r="AO3070" s="87" t="s">
        <v>4992</v>
      </c>
      <c r="AP3070" s="84" t="s">
        <v>179</v>
      </c>
      <c r="AQ3070" s="84">
        <v>0</v>
      </c>
      <c r="AR3070" s="84">
        <v>0</v>
      </c>
      <c r="AS3070" s="84"/>
      <c r="AT3070" s="84"/>
      <c r="AU3070" s="84"/>
      <c r="AV3070" s="84"/>
      <c r="AW3070" s="84"/>
      <c r="AX3070" s="84"/>
      <c r="AY3070" s="84"/>
      <c r="AZ3070" s="84"/>
    </row>
    <row r="3071" spans="1:52" x14ac:dyDescent="0.55000000000000004">
      <c r="A3071" s="69" t="s">
        <v>698</v>
      </c>
      <c r="B3071" s="69" t="s">
        <v>704</v>
      </c>
      <c r="C3071" s="70"/>
      <c r="D3071" s="71"/>
      <c r="E3071" s="72"/>
      <c r="F3071" s="73"/>
      <c r="G3071" s="70"/>
      <c r="H3071" s="74"/>
      <c r="I3071" s="75"/>
      <c r="J3071" s="75"/>
      <c r="K3071" s="36"/>
      <c r="L3071" s="82"/>
      <c r="M3071" s="82"/>
      <c r="N3071" s="77"/>
      <c r="O3071" s="84" t="s">
        <v>1270</v>
      </c>
      <c r="P3071" s="86">
        <v>43425.184675925928</v>
      </c>
      <c r="Q3071" s="84" t="s">
        <v>1313</v>
      </c>
      <c r="R3071" s="84"/>
      <c r="S3071" s="84"/>
      <c r="T3071" s="84"/>
      <c r="U3071" s="84"/>
      <c r="V3071" s="88" t="s">
        <v>3055</v>
      </c>
      <c r="W3071" s="86">
        <v>43425.184675925928</v>
      </c>
      <c r="X3071" s="88" t="s">
        <v>3861</v>
      </c>
      <c r="Y3071" s="84"/>
      <c r="Z3071" s="84"/>
      <c r="AA3071" s="87" t="s">
        <v>4991</v>
      </c>
      <c r="AB3071" s="84"/>
      <c r="AC3071" s="84" t="b">
        <v>0</v>
      </c>
      <c r="AD3071" s="84">
        <v>0</v>
      </c>
      <c r="AE3071" s="87" t="s">
        <v>5552</v>
      </c>
      <c r="AF3071" s="84" t="b">
        <v>0</v>
      </c>
      <c r="AG3071" s="84" t="s">
        <v>5604</v>
      </c>
      <c r="AH3071" s="84"/>
      <c r="AI3071" s="87" t="s">
        <v>5552</v>
      </c>
      <c r="AJ3071" s="84" t="b">
        <v>0</v>
      </c>
      <c r="AK3071" s="84">
        <v>43</v>
      </c>
      <c r="AL3071" s="87" t="s">
        <v>4992</v>
      </c>
      <c r="AM3071" s="84" t="s">
        <v>5685</v>
      </c>
      <c r="AN3071" s="84" t="b">
        <v>0</v>
      </c>
      <c r="AO3071" s="87" t="s">
        <v>4992</v>
      </c>
      <c r="AP3071" s="84" t="s">
        <v>179</v>
      </c>
      <c r="AQ3071" s="84">
        <v>0</v>
      </c>
      <c r="AR3071" s="84">
        <v>0</v>
      </c>
      <c r="AS3071" s="84"/>
      <c r="AT3071" s="84"/>
      <c r="AU3071" s="84"/>
      <c r="AV3071" s="84"/>
      <c r="AW3071" s="84"/>
      <c r="AX3071" s="84"/>
      <c r="AY3071" s="84"/>
      <c r="AZ3071" s="84"/>
    </row>
    <row r="3072" spans="1:52" x14ac:dyDescent="0.55000000000000004">
      <c r="A3072" s="69" t="s">
        <v>700</v>
      </c>
      <c r="B3072" s="69" t="s">
        <v>704</v>
      </c>
      <c r="C3072" s="70"/>
      <c r="D3072" s="71"/>
      <c r="E3072" s="72"/>
      <c r="F3072" s="73"/>
      <c r="G3072" s="70"/>
      <c r="H3072" s="74"/>
      <c r="I3072" s="75"/>
      <c r="J3072" s="75"/>
      <c r="K3072" s="36"/>
      <c r="L3072" s="82"/>
      <c r="M3072" s="82"/>
      <c r="N3072" s="77"/>
      <c r="O3072" s="84" t="s">
        <v>1270</v>
      </c>
      <c r="P3072" s="86">
        <v>43425.327905092592</v>
      </c>
      <c r="Q3072" s="84" t="s">
        <v>1313</v>
      </c>
      <c r="R3072" s="84"/>
      <c r="S3072" s="84"/>
      <c r="T3072" s="84"/>
      <c r="U3072" s="84"/>
      <c r="V3072" s="88" t="s">
        <v>3057</v>
      </c>
      <c r="W3072" s="86">
        <v>43425.327905092592</v>
      </c>
      <c r="X3072" s="88" t="s">
        <v>3864</v>
      </c>
      <c r="Y3072" s="84"/>
      <c r="Z3072" s="84"/>
      <c r="AA3072" s="87" t="s">
        <v>4994</v>
      </c>
      <c r="AB3072" s="84"/>
      <c r="AC3072" s="84" t="b">
        <v>0</v>
      </c>
      <c r="AD3072" s="84">
        <v>0</v>
      </c>
      <c r="AE3072" s="87" t="s">
        <v>5552</v>
      </c>
      <c r="AF3072" s="84" t="b">
        <v>0</v>
      </c>
      <c r="AG3072" s="84" t="s">
        <v>5604</v>
      </c>
      <c r="AH3072" s="84"/>
      <c r="AI3072" s="87" t="s">
        <v>5552</v>
      </c>
      <c r="AJ3072" s="84" t="b">
        <v>0</v>
      </c>
      <c r="AK3072" s="84">
        <v>43</v>
      </c>
      <c r="AL3072" s="87" t="s">
        <v>4992</v>
      </c>
      <c r="AM3072" s="84" t="s">
        <v>5682</v>
      </c>
      <c r="AN3072" s="84" t="b">
        <v>0</v>
      </c>
      <c r="AO3072" s="87" t="s">
        <v>4992</v>
      </c>
      <c r="AP3072" s="84" t="s">
        <v>179</v>
      </c>
      <c r="AQ3072" s="84">
        <v>0</v>
      </c>
      <c r="AR3072" s="84">
        <v>0</v>
      </c>
      <c r="AS3072" s="84"/>
      <c r="AT3072" s="84"/>
      <c r="AU3072" s="84"/>
      <c r="AV3072" s="84"/>
      <c r="AW3072" s="84"/>
      <c r="AX3072" s="84"/>
      <c r="AY3072" s="84"/>
      <c r="AZ3072" s="84"/>
    </row>
    <row r="3073" spans="1:52" x14ac:dyDescent="0.55000000000000004">
      <c r="A3073" s="69" t="s">
        <v>701</v>
      </c>
      <c r="B3073" s="69" t="s">
        <v>704</v>
      </c>
      <c r="C3073" s="70"/>
      <c r="D3073" s="71"/>
      <c r="E3073" s="72"/>
      <c r="F3073" s="73"/>
      <c r="G3073" s="70"/>
      <c r="H3073" s="74"/>
      <c r="I3073" s="75"/>
      <c r="J3073" s="75"/>
      <c r="K3073" s="36"/>
      <c r="L3073" s="82"/>
      <c r="M3073" s="82"/>
      <c r="N3073" s="77"/>
      <c r="O3073" s="84" t="s">
        <v>1270</v>
      </c>
      <c r="P3073" s="86">
        <v>43425.457337962966</v>
      </c>
      <c r="Q3073" s="84" t="s">
        <v>1313</v>
      </c>
      <c r="R3073" s="84"/>
      <c r="S3073" s="84"/>
      <c r="T3073" s="84"/>
      <c r="U3073" s="84"/>
      <c r="V3073" s="88" t="s">
        <v>3058</v>
      </c>
      <c r="W3073" s="86">
        <v>43425.457337962966</v>
      </c>
      <c r="X3073" s="88" t="s">
        <v>3865</v>
      </c>
      <c r="Y3073" s="84"/>
      <c r="Z3073" s="84"/>
      <c r="AA3073" s="87" t="s">
        <v>4995</v>
      </c>
      <c r="AB3073" s="84"/>
      <c r="AC3073" s="84" t="b">
        <v>0</v>
      </c>
      <c r="AD3073" s="84">
        <v>0</v>
      </c>
      <c r="AE3073" s="87" t="s">
        <v>5552</v>
      </c>
      <c r="AF3073" s="84" t="b">
        <v>0</v>
      </c>
      <c r="AG3073" s="84" t="s">
        <v>5604</v>
      </c>
      <c r="AH3073" s="84"/>
      <c r="AI3073" s="87" t="s">
        <v>5552</v>
      </c>
      <c r="AJ3073" s="84" t="b">
        <v>0</v>
      </c>
      <c r="AK3073" s="84">
        <v>43</v>
      </c>
      <c r="AL3073" s="87" t="s">
        <v>4992</v>
      </c>
      <c r="AM3073" s="84" t="s">
        <v>5684</v>
      </c>
      <c r="AN3073" s="84" t="b">
        <v>0</v>
      </c>
      <c r="AO3073" s="87" t="s">
        <v>4992</v>
      </c>
      <c r="AP3073" s="84" t="s">
        <v>179</v>
      </c>
      <c r="AQ3073" s="84">
        <v>0</v>
      </c>
      <c r="AR3073" s="84">
        <v>0</v>
      </c>
      <c r="AS3073" s="84"/>
      <c r="AT3073" s="84"/>
      <c r="AU3073" s="84"/>
      <c r="AV3073" s="84"/>
      <c r="AW3073" s="84"/>
      <c r="AX3073" s="84"/>
      <c r="AY3073" s="84"/>
      <c r="AZ3073" s="84"/>
    </row>
    <row r="3074" spans="1:52" x14ac:dyDescent="0.55000000000000004">
      <c r="A3074" s="69" t="s">
        <v>702</v>
      </c>
      <c r="B3074" s="69" t="s">
        <v>704</v>
      </c>
      <c r="C3074" s="70"/>
      <c r="D3074" s="71"/>
      <c r="E3074" s="72"/>
      <c r="F3074" s="73"/>
      <c r="G3074" s="70"/>
      <c r="H3074" s="74"/>
      <c r="I3074" s="75"/>
      <c r="J3074" s="75"/>
      <c r="K3074" s="36"/>
      <c r="L3074" s="82"/>
      <c r="M3074" s="82"/>
      <c r="N3074" s="77"/>
      <c r="O3074" s="84" t="s">
        <v>1270</v>
      </c>
      <c r="P3074" s="86">
        <v>43425.595601851855</v>
      </c>
      <c r="Q3074" s="84" t="s">
        <v>1313</v>
      </c>
      <c r="R3074" s="84"/>
      <c r="S3074" s="84"/>
      <c r="T3074" s="84"/>
      <c r="U3074" s="84"/>
      <c r="V3074" s="88" t="s">
        <v>3059</v>
      </c>
      <c r="W3074" s="86">
        <v>43425.595601851855</v>
      </c>
      <c r="X3074" s="88" t="s">
        <v>3866</v>
      </c>
      <c r="Y3074" s="84"/>
      <c r="Z3074" s="84"/>
      <c r="AA3074" s="87" t="s">
        <v>4996</v>
      </c>
      <c r="AB3074" s="84"/>
      <c r="AC3074" s="84" t="b">
        <v>0</v>
      </c>
      <c r="AD3074" s="84">
        <v>0</v>
      </c>
      <c r="AE3074" s="87" t="s">
        <v>5552</v>
      </c>
      <c r="AF3074" s="84" t="b">
        <v>0</v>
      </c>
      <c r="AG3074" s="84" t="s">
        <v>5604</v>
      </c>
      <c r="AH3074" s="84"/>
      <c r="AI3074" s="87" t="s">
        <v>5552</v>
      </c>
      <c r="AJ3074" s="84" t="b">
        <v>0</v>
      </c>
      <c r="AK3074" s="84">
        <v>43</v>
      </c>
      <c r="AL3074" s="87" t="s">
        <v>4992</v>
      </c>
      <c r="AM3074" s="84" t="s">
        <v>5684</v>
      </c>
      <c r="AN3074" s="84" t="b">
        <v>0</v>
      </c>
      <c r="AO3074" s="87" t="s">
        <v>4992</v>
      </c>
      <c r="AP3074" s="84" t="s">
        <v>179</v>
      </c>
      <c r="AQ3074" s="84">
        <v>0</v>
      </c>
      <c r="AR3074" s="84">
        <v>0</v>
      </c>
      <c r="AS3074" s="84"/>
      <c r="AT3074" s="84"/>
      <c r="AU3074" s="84"/>
      <c r="AV3074" s="84"/>
      <c r="AW3074" s="84"/>
      <c r="AX3074" s="84"/>
      <c r="AY3074" s="84"/>
      <c r="AZ3074" s="84"/>
    </row>
    <row r="3075" spans="1:52" x14ac:dyDescent="0.55000000000000004">
      <c r="A3075" s="69" t="s">
        <v>703</v>
      </c>
      <c r="B3075" s="69" t="s">
        <v>704</v>
      </c>
      <c r="C3075" s="70"/>
      <c r="D3075" s="71"/>
      <c r="E3075" s="72"/>
      <c r="F3075" s="73"/>
      <c r="G3075" s="70"/>
      <c r="H3075" s="74"/>
      <c r="I3075" s="75"/>
      <c r="J3075" s="75"/>
      <c r="K3075" s="36"/>
      <c r="L3075" s="82"/>
      <c r="M3075" s="82"/>
      <c r="N3075" s="77"/>
      <c r="O3075" s="84" t="s">
        <v>1270</v>
      </c>
      <c r="P3075" s="86">
        <v>43425.630810185183</v>
      </c>
      <c r="Q3075" s="84" t="s">
        <v>1313</v>
      </c>
      <c r="R3075" s="84"/>
      <c r="S3075" s="84"/>
      <c r="T3075" s="84"/>
      <c r="U3075" s="84"/>
      <c r="V3075" s="88" t="s">
        <v>3060</v>
      </c>
      <c r="W3075" s="86">
        <v>43425.630810185183</v>
      </c>
      <c r="X3075" s="88" t="s">
        <v>3867</v>
      </c>
      <c r="Y3075" s="84"/>
      <c r="Z3075" s="84"/>
      <c r="AA3075" s="87" t="s">
        <v>4997</v>
      </c>
      <c r="AB3075" s="84"/>
      <c r="AC3075" s="84" t="b">
        <v>0</v>
      </c>
      <c r="AD3075" s="84">
        <v>0</v>
      </c>
      <c r="AE3075" s="87" t="s">
        <v>5552</v>
      </c>
      <c r="AF3075" s="84" t="b">
        <v>0</v>
      </c>
      <c r="AG3075" s="84" t="s">
        <v>5604</v>
      </c>
      <c r="AH3075" s="84"/>
      <c r="AI3075" s="87" t="s">
        <v>5552</v>
      </c>
      <c r="AJ3075" s="84" t="b">
        <v>0</v>
      </c>
      <c r="AK3075" s="84">
        <v>43</v>
      </c>
      <c r="AL3075" s="87" t="s">
        <v>4992</v>
      </c>
      <c r="AM3075" s="84" t="s">
        <v>5684</v>
      </c>
      <c r="AN3075" s="84" t="b">
        <v>0</v>
      </c>
      <c r="AO3075" s="87" t="s">
        <v>4992</v>
      </c>
      <c r="AP3075" s="84" t="s">
        <v>179</v>
      </c>
      <c r="AQ3075" s="84">
        <v>0</v>
      </c>
      <c r="AR3075" s="84">
        <v>0</v>
      </c>
      <c r="AS3075" s="84"/>
      <c r="AT3075" s="84"/>
      <c r="AU3075" s="84"/>
      <c r="AV3075" s="84"/>
      <c r="AW3075" s="84"/>
      <c r="AX3075" s="84"/>
      <c r="AY3075" s="84"/>
      <c r="AZ3075" s="84"/>
    </row>
    <row r="3076" spans="1:52" x14ac:dyDescent="0.55000000000000004">
      <c r="A3076" s="69" t="s">
        <v>704</v>
      </c>
      <c r="B3076" s="69" t="s">
        <v>984</v>
      </c>
      <c r="C3076" s="70"/>
      <c r="D3076" s="71"/>
      <c r="E3076" s="72"/>
      <c r="F3076" s="73"/>
      <c r="G3076" s="70"/>
      <c r="H3076" s="74"/>
      <c r="I3076" s="75"/>
      <c r="J3076" s="75"/>
      <c r="K3076" s="36"/>
      <c r="L3076" s="82"/>
      <c r="M3076" s="82"/>
      <c r="N3076" s="77"/>
      <c r="O3076" s="84" t="s">
        <v>1270</v>
      </c>
      <c r="P3076" s="86">
        <v>43426.737002314818</v>
      </c>
      <c r="Q3076" s="84" t="s">
        <v>1313</v>
      </c>
      <c r="R3076" s="84"/>
      <c r="S3076" s="84"/>
      <c r="T3076" s="84"/>
      <c r="U3076" s="84"/>
      <c r="V3076" s="88" t="s">
        <v>3061</v>
      </c>
      <c r="W3076" s="86">
        <v>43426.737002314818</v>
      </c>
      <c r="X3076" s="88" t="s">
        <v>3868</v>
      </c>
      <c r="Y3076" s="84"/>
      <c r="Z3076" s="84"/>
      <c r="AA3076" s="87" t="s">
        <v>4998</v>
      </c>
      <c r="AB3076" s="84"/>
      <c r="AC3076" s="84" t="b">
        <v>0</v>
      </c>
      <c r="AD3076" s="84">
        <v>0</v>
      </c>
      <c r="AE3076" s="87" t="s">
        <v>5552</v>
      </c>
      <c r="AF3076" s="84" t="b">
        <v>0</v>
      </c>
      <c r="AG3076" s="84" t="s">
        <v>5604</v>
      </c>
      <c r="AH3076" s="84"/>
      <c r="AI3076" s="87" t="s">
        <v>5552</v>
      </c>
      <c r="AJ3076" s="84" t="b">
        <v>0</v>
      </c>
      <c r="AK3076" s="84">
        <v>43</v>
      </c>
      <c r="AL3076" s="87" t="s">
        <v>4992</v>
      </c>
      <c r="AM3076" s="84" t="s">
        <v>5682</v>
      </c>
      <c r="AN3076" s="84" t="b">
        <v>0</v>
      </c>
      <c r="AO3076" s="87" t="s">
        <v>4992</v>
      </c>
      <c r="AP3076" s="84" t="s">
        <v>179</v>
      </c>
      <c r="AQ3076" s="84">
        <v>0</v>
      </c>
      <c r="AR3076" s="84">
        <v>0</v>
      </c>
      <c r="AS3076" s="84"/>
      <c r="AT3076" s="84"/>
      <c r="AU3076" s="84"/>
      <c r="AV3076" s="84"/>
      <c r="AW3076" s="84"/>
      <c r="AX3076" s="84"/>
      <c r="AY3076" s="84"/>
      <c r="AZ3076" s="84"/>
    </row>
    <row r="3077" spans="1:52" x14ac:dyDescent="0.55000000000000004">
      <c r="A3077" s="69" t="s">
        <v>704</v>
      </c>
      <c r="B3077" s="69" t="s">
        <v>985</v>
      </c>
      <c r="C3077" s="70"/>
      <c r="D3077" s="71"/>
      <c r="E3077" s="72"/>
      <c r="F3077" s="73"/>
      <c r="G3077" s="70"/>
      <c r="H3077" s="74"/>
      <c r="I3077" s="75"/>
      <c r="J3077" s="75"/>
      <c r="K3077" s="36"/>
      <c r="L3077" s="82"/>
      <c r="M3077" s="82"/>
      <c r="N3077" s="77"/>
      <c r="O3077" s="84" t="s">
        <v>1270</v>
      </c>
      <c r="P3077" s="86">
        <v>43426.737002314818</v>
      </c>
      <c r="Q3077" s="84" t="s">
        <v>1313</v>
      </c>
      <c r="R3077" s="84"/>
      <c r="S3077" s="84"/>
      <c r="T3077" s="84"/>
      <c r="U3077" s="84"/>
      <c r="V3077" s="88" t="s">
        <v>3061</v>
      </c>
      <c r="W3077" s="86">
        <v>43426.737002314818</v>
      </c>
      <c r="X3077" s="88" t="s">
        <v>3868</v>
      </c>
      <c r="Y3077" s="84"/>
      <c r="Z3077" s="84"/>
      <c r="AA3077" s="87" t="s">
        <v>4998</v>
      </c>
      <c r="AB3077" s="84"/>
      <c r="AC3077" s="84" t="b">
        <v>0</v>
      </c>
      <c r="AD3077" s="84">
        <v>0</v>
      </c>
      <c r="AE3077" s="87" t="s">
        <v>5552</v>
      </c>
      <c r="AF3077" s="84" t="b">
        <v>0</v>
      </c>
      <c r="AG3077" s="84" t="s">
        <v>5604</v>
      </c>
      <c r="AH3077" s="84"/>
      <c r="AI3077" s="87" t="s">
        <v>5552</v>
      </c>
      <c r="AJ3077" s="84" t="b">
        <v>0</v>
      </c>
      <c r="AK3077" s="84">
        <v>43</v>
      </c>
      <c r="AL3077" s="87" t="s">
        <v>4992</v>
      </c>
      <c r="AM3077" s="84" t="s">
        <v>5682</v>
      </c>
      <c r="AN3077" s="84" t="b">
        <v>0</v>
      </c>
      <c r="AO3077" s="87" t="s">
        <v>4992</v>
      </c>
      <c r="AP3077" s="84" t="s">
        <v>179</v>
      </c>
      <c r="AQ3077" s="84">
        <v>0</v>
      </c>
      <c r="AR3077" s="84">
        <v>0</v>
      </c>
      <c r="AS3077" s="84"/>
      <c r="AT3077" s="84"/>
      <c r="AU3077" s="84"/>
      <c r="AV3077" s="84"/>
      <c r="AW3077" s="84"/>
      <c r="AX3077" s="84"/>
      <c r="AY3077" s="84"/>
      <c r="AZ3077" s="84"/>
    </row>
    <row r="3078" spans="1:52" x14ac:dyDescent="0.55000000000000004">
      <c r="A3078" s="69" t="s">
        <v>704</v>
      </c>
      <c r="B3078" s="69" t="s">
        <v>701</v>
      </c>
      <c r="C3078" s="70"/>
      <c r="D3078" s="71"/>
      <c r="E3078" s="72"/>
      <c r="F3078" s="73"/>
      <c r="G3078" s="70"/>
      <c r="H3078" s="74"/>
      <c r="I3078" s="75"/>
      <c r="J3078" s="75"/>
      <c r="K3078" s="36"/>
      <c r="L3078" s="82"/>
      <c r="M3078" s="82"/>
      <c r="N3078" s="77"/>
      <c r="O3078" s="84" t="s">
        <v>1270</v>
      </c>
      <c r="P3078" s="86">
        <v>43426.737002314818</v>
      </c>
      <c r="Q3078" s="84" t="s">
        <v>1313</v>
      </c>
      <c r="R3078" s="84"/>
      <c r="S3078" s="84"/>
      <c r="T3078" s="84"/>
      <c r="U3078" s="84"/>
      <c r="V3078" s="88" t="s">
        <v>3061</v>
      </c>
      <c r="W3078" s="86">
        <v>43426.737002314818</v>
      </c>
      <c r="X3078" s="88" t="s">
        <v>3868</v>
      </c>
      <c r="Y3078" s="84"/>
      <c r="Z3078" s="84"/>
      <c r="AA3078" s="87" t="s">
        <v>4998</v>
      </c>
      <c r="AB3078" s="84"/>
      <c r="AC3078" s="84" t="b">
        <v>0</v>
      </c>
      <c r="AD3078" s="84">
        <v>0</v>
      </c>
      <c r="AE3078" s="87" t="s">
        <v>5552</v>
      </c>
      <c r="AF3078" s="84" t="b">
        <v>0</v>
      </c>
      <c r="AG3078" s="84" t="s">
        <v>5604</v>
      </c>
      <c r="AH3078" s="84"/>
      <c r="AI3078" s="87" t="s">
        <v>5552</v>
      </c>
      <c r="AJ3078" s="84" t="b">
        <v>0</v>
      </c>
      <c r="AK3078" s="84">
        <v>43</v>
      </c>
      <c r="AL3078" s="87" t="s">
        <v>4992</v>
      </c>
      <c r="AM3078" s="84" t="s">
        <v>5682</v>
      </c>
      <c r="AN3078" s="84" t="b">
        <v>0</v>
      </c>
      <c r="AO3078" s="87" t="s">
        <v>4992</v>
      </c>
      <c r="AP3078" s="84" t="s">
        <v>179</v>
      </c>
      <c r="AQ3078" s="84">
        <v>0</v>
      </c>
      <c r="AR3078" s="84">
        <v>0</v>
      </c>
      <c r="AS3078" s="84"/>
      <c r="AT3078" s="84"/>
      <c r="AU3078" s="84"/>
      <c r="AV3078" s="84"/>
      <c r="AW3078" s="84"/>
      <c r="AX3078" s="84"/>
      <c r="AY3078" s="84"/>
      <c r="AZ3078" s="84"/>
    </row>
    <row r="3079" spans="1:52" x14ac:dyDescent="0.55000000000000004">
      <c r="A3079" s="69" t="s">
        <v>704</v>
      </c>
      <c r="B3079" s="69" t="s">
        <v>986</v>
      </c>
      <c r="C3079" s="70"/>
      <c r="D3079" s="71"/>
      <c r="E3079" s="72"/>
      <c r="F3079" s="73"/>
      <c r="G3079" s="70"/>
      <c r="H3079" s="74"/>
      <c r="I3079" s="75"/>
      <c r="J3079" s="75"/>
      <c r="K3079" s="36"/>
      <c r="L3079" s="82"/>
      <c r="M3079" s="82"/>
      <c r="N3079" s="77"/>
      <c r="O3079" s="84" t="s">
        <v>1270</v>
      </c>
      <c r="P3079" s="86">
        <v>43426.737002314818</v>
      </c>
      <c r="Q3079" s="84" t="s">
        <v>1313</v>
      </c>
      <c r="R3079" s="84"/>
      <c r="S3079" s="84"/>
      <c r="T3079" s="84"/>
      <c r="U3079" s="84"/>
      <c r="V3079" s="88" t="s">
        <v>3061</v>
      </c>
      <c r="W3079" s="86">
        <v>43426.737002314818</v>
      </c>
      <c r="X3079" s="88" t="s">
        <v>3868</v>
      </c>
      <c r="Y3079" s="84"/>
      <c r="Z3079" s="84"/>
      <c r="AA3079" s="87" t="s">
        <v>4998</v>
      </c>
      <c r="AB3079" s="84"/>
      <c r="AC3079" s="84" t="b">
        <v>0</v>
      </c>
      <c r="AD3079" s="84">
        <v>0</v>
      </c>
      <c r="AE3079" s="87" t="s">
        <v>5552</v>
      </c>
      <c r="AF3079" s="84" t="b">
        <v>0</v>
      </c>
      <c r="AG3079" s="84" t="s">
        <v>5604</v>
      </c>
      <c r="AH3079" s="84"/>
      <c r="AI3079" s="87" t="s">
        <v>5552</v>
      </c>
      <c r="AJ3079" s="84" t="b">
        <v>0</v>
      </c>
      <c r="AK3079" s="84">
        <v>43</v>
      </c>
      <c r="AL3079" s="87" t="s">
        <v>4992</v>
      </c>
      <c r="AM3079" s="84" t="s">
        <v>5682</v>
      </c>
      <c r="AN3079" s="84" t="b">
        <v>0</v>
      </c>
      <c r="AO3079" s="87" t="s">
        <v>4992</v>
      </c>
      <c r="AP3079" s="84" t="s">
        <v>179</v>
      </c>
      <c r="AQ3079" s="84">
        <v>0</v>
      </c>
      <c r="AR3079" s="84">
        <v>0</v>
      </c>
      <c r="AS3079" s="84"/>
      <c r="AT3079" s="84"/>
      <c r="AU3079" s="84"/>
      <c r="AV3079" s="84"/>
      <c r="AW3079" s="84"/>
      <c r="AX3079" s="84"/>
      <c r="AY3079" s="84"/>
      <c r="AZ3079" s="84"/>
    </row>
    <row r="3080" spans="1:52" x14ac:dyDescent="0.55000000000000004">
      <c r="A3080" s="69" t="s">
        <v>704</v>
      </c>
      <c r="B3080" s="69" t="s">
        <v>698</v>
      </c>
      <c r="C3080" s="70"/>
      <c r="D3080" s="71"/>
      <c r="E3080" s="72"/>
      <c r="F3080" s="73"/>
      <c r="G3080" s="70"/>
      <c r="H3080" s="74"/>
      <c r="I3080" s="75"/>
      <c r="J3080" s="75"/>
      <c r="K3080" s="36"/>
      <c r="L3080" s="82"/>
      <c r="M3080" s="82"/>
      <c r="N3080" s="77"/>
      <c r="O3080" s="84" t="s">
        <v>1270</v>
      </c>
      <c r="P3080" s="86">
        <v>43426.737002314818</v>
      </c>
      <c r="Q3080" s="84" t="s">
        <v>1313</v>
      </c>
      <c r="R3080" s="84"/>
      <c r="S3080" s="84"/>
      <c r="T3080" s="84"/>
      <c r="U3080" s="84"/>
      <c r="V3080" s="88" t="s">
        <v>3061</v>
      </c>
      <c r="W3080" s="86">
        <v>43426.737002314818</v>
      </c>
      <c r="X3080" s="88" t="s">
        <v>3868</v>
      </c>
      <c r="Y3080" s="84"/>
      <c r="Z3080" s="84"/>
      <c r="AA3080" s="87" t="s">
        <v>4998</v>
      </c>
      <c r="AB3080" s="84"/>
      <c r="AC3080" s="84" t="b">
        <v>0</v>
      </c>
      <c r="AD3080" s="84">
        <v>0</v>
      </c>
      <c r="AE3080" s="87" t="s">
        <v>5552</v>
      </c>
      <c r="AF3080" s="84" t="b">
        <v>0</v>
      </c>
      <c r="AG3080" s="84" t="s">
        <v>5604</v>
      </c>
      <c r="AH3080" s="84"/>
      <c r="AI3080" s="87" t="s">
        <v>5552</v>
      </c>
      <c r="AJ3080" s="84" t="b">
        <v>0</v>
      </c>
      <c r="AK3080" s="84">
        <v>43</v>
      </c>
      <c r="AL3080" s="87" t="s">
        <v>4992</v>
      </c>
      <c r="AM3080" s="84" t="s">
        <v>5682</v>
      </c>
      <c r="AN3080" s="84" t="b">
        <v>0</v>
      </c>
      <c r="AO3080" s="87" t="s">
        <v>4992</v>
      </c>
      <c r="AP3080" s="84" t="s">
        <v>179</v>
      </c>
      <c r="AQ3080" s="84">
        <v>0</v>
      </c>
      <c r="AR3080" s="84">
        <v>0</v>
      </c>
      <c r="AS3080" s="84"/>
      <c r="AT3080" s="84"/>
      <c r="AU3080" s="84"/>
      <c r="AV3080" s="84"/>
      <c r="AW3080" s="84"/>
      <c r="AX3080" s="84"/>
      <c r="AY3080" s="84"/>
      <c r="AZ3080" s="84"/>
    </row>
    <row r="3081" spans="1:52" x14ac:dyDescent="0.55000000000000004">
      <c r="A3081" s="69" t="s">
        <v>704</v>
      </c>
      <c r="B3081" s="69" t="s">
        <v>987</v>
      </c>
      <c r="C3081" s="70"/>
      <c r="D3081" s="71"/>
      <c r="E3081" s="72"/>
      <c r="F3081" s="73"/>
      <c r="G3081" s="70"/>
      <c r="H3081" s="74"/>
      <c r="I3081" s="75"/>
      <c r="J3081" s="75"/>
      <c r="K3081" s="36"/>
      <c r="L3081" s="82"/>
      <c r="M3081" s="82"/>
      <c r="N3081" s="77"/>
      <c r="O3081" s="84" t="s">
        <v>1270</v>
      </c>
      <c r="P3081" s="86">
        <v>43426.737002314818</v>
      </c>
      <c r="Q3081" s="84" t="s">
        <v>1313</v>
      </c>
      <c r="R3081" s="84"/>
      <c r="S3081" s="84"/>
      <c r="T3081" s="84"/>
      <c r="U3081" s="84"/>
      <c r="V3081" s="88" t="s">
        <v>3061</v>
      </c>
      <c r="W3081" s="86">
        <v>43426.737002314818</v>
      </c>
      <c r="X3081" s="88" t="s">
        <v>3868</v>
      </c>
      <c r="Y3081" s="84"/>
      <c r="Z3081" s="84"/>
      <c r="AA3081" s="87" t="s">
        <v>4998</v>
      </c>
      <c r="AB3081" s="84"/>
      <c r="AC3081" s="84" t="b">
        <v>0</v>
      </c>
      <c r="AD3081" s="84">
        <v>0</v>
      </c>
      <c r="AE3081" s="87" t="s">
        <v>5552</v>
      </c>
      <c r="AF3081" s="84" t="b">
        <v>0</v>
      </c>
      <c r="AG3081" s="84" t="s">
        <v>5604</v>
      </c>
      <c r="AH3081" s="84"/>
      <c r="AI3081" s="87" t="s">
        <v>5552</v>
      </c>
      <c r="AJ3081" s="84" t="b">
        <v>0</v>
      </c>
      <c r="AK3081" s="84">
        <v>43</v>
      </c>
      <c r="AL3081" s="87" t="s">
        <v>4992</v>
      </c>
      <c r="AM3081" s="84" t="s">
        <v>5682</v>
      </c>
      <c r="AN3081" s="84" t="b">
        <v>0</v>
      </c>
      <c r="AO3081" s="87" t="s">
        <v>4992</v>
      </c>
      <c r="AP3081" s="84" t="s">
        <v>179</v>
      </c>
      <c r="AQ3081" s="84">
        <v>0</v>
      </c>
      <c r="AR3081" s="84">
        <v>0</v>
      </c>
      <c r="AS3081" s="84"/>
      <c r="AT3081" s="84"/>
      <c r="AU3081" s="84"/>
      <c r="AV3081" s="84"/>
      <c r="AW3081" s="84"/>
      <c r="AX3081" s="84"/>
      <c r="AY3081" s="84"/>
      <c r="AZ3081" s="84"/>
    </row>
    <row r="3082" spans="1:52" x14ac:dyDescent="0.55000000000000004">
      <c r="A3082" s="69" t="s">
        <v>704</v>
      </c>
      <c r="B3082" s="69" t="s">
        <v>988</v>
      </c>
      <c r="C3082" s="70"/>
      <c r="D3082" s="71"/>
      <c r="E3082" s="72"/>
      <c r="F3082" s="73"/>
      <c r="G3082" s="70"/>
      <c r="H3082" s="74"/>
      <c r="I3082" s="75"/>
      <c r="J3082" s="75"/>
      <c r="K3082" s="36"/>
      <c r="L3082" s="82"/>
      <c r="M3082" s="82"/>
      <c r="N3082" s="77"/>
      <c r="O3082" s="84" t="s">
        <v>1270</v>
      </c>
      <c r="P3082" s="86">
        <v>43426.737002314818</v>
      </c>
      <c r="Q3082" s="84" t="s">
        <v>1313</v>
      </c>
      <c r="R3082" s="84"/>
      <c r="S3082" s="84"/>
      <c r="T3082" s="84"/>
      <c r="U3082" s="84"/>
      <c r="V3082" s="88" t="s">
        <v>3061</v>
      </c>
      <c r="W3082" s="86">
        <v>43426.737002314818</v>
      </c>
      <c r="X3082" s="88" t="s">
        <v>3868</v>
      </c>
      <c r="Y3082" s="84"/>
      <c r="Z3082" s="84"/>
      <c r="AA3082" s="87" t="s">
        <v>4998</v>
      </c>
      <c r="AB3082" s="84"/>
      <c r="AC3082" s="84" t="b">
        <v>0</v>
      </c>
      <c r="AD3082" s="84">
        <v>0</v>
      </c>
      <c r="AE3082" s="87" t="s">
        <v>5552</v>
      </c>
      <c r="AF3082" s="84" t="b">
        <v>0</v>
      </c>
      <c r="AG3082" s="84" t="s">
        <v>5604</v>
      </c>
      <c r="AH3082" s="84"/>
      <c r="AI3082" s="87" t="s">
        <v>5552</v>
      </c>
      <c r="AJ3082" s="84" t="b">
        <v>0</v>
      </c>
      <c r="AK3082" s="84">
        <v>43</v>
      </c>
      <c r="AL3082" s="87" t="s">
        <v>4992</v>
      </c>
      <c r="AM3082" s="84" t="s">
        <v>5682</v>
      </c>
      <c r="AN3082" s="84" t="b">
        <v>0</v>
      </c>
      <c r="AO3082" s="87" t="s">
        <v>4992</v>
      </c>
      <c r="AP3082" s="84" t="s">
        <v>179</v>
      </c>
      <c r="AQ3082" s="84">
        <v>0</v>
      </c>
      <c r="AR3082" s="84">
        <v>0</v>
      </c>
      <c r="AS3082" s="84"/>
      <c r="AT3082" s="84"/>
      <c r="AU3082" s="84"/>
      <c r="AV3082" s="84"/>
      <c r="AW3082" s="84"/>
      <c r="AX3082" s="84"/>
      <c r="AY3082" s="84"/>
      <c r="AZ3082" s="84"/>
    </row>
    <row r="3083" spans="1:52" x14ac:dyDescent="0.55000000000000004">
      <c r="A3083" s="69" t="s">
        <v>704</v>
      </c>
      <c r="B3083" s="69" t="s">
        <v>989</v>
      </c>
      <c r="C3083" s="70"/>
      <c r="D3083" s="71"/>
      <c r="E3083" s="72"/>
      <c r="F3083" s="73"/>
      <c r="G3083" s="70"/>
      <c r="H3083" s="74"/>
      <c r="I3083" s="75"/>
      <c r="J3083" s="75"/>
      <c r="K3083" s="36"/>
      <c r="L3083" s="82"/>
      <c r="M3083" s="82"/>
      <c r="N3083" s="77"/>
      <c r="O3083" s="84" t="s">
        <v>1270</v>
      </c>
      <c r="P3083" s="86">
        <v>43426.737002314818</v>
      </c>
      <c r="Q3083" s="84" t="s">
        <v>1313</v>
      </c>
      <c r="R3083" s="84"/>
      <c r="S3083" s="84"/>
      <c r="T3083" s="84"/>
      <c r="U3083" s="84"/>
      <c r="V3083" s="88" t="s">
        <v>3061</v>
      </c>
      <c r="W3083" s="86">
        <v>43426.737002314818</v>
      </c>
      <c r="X3083" s="88" t="s">
        <v>3868</v>
      </c>
      <c r="Y3083" s="84"/>
      <c r="Z3083" s="84"/>
      <c r="AA3083" s="87" t="s">
        <v>4998</v>
      </c>
      <c r="AB3083" s="84"/>
      <c r="AC3083" s="84" t="b">
        <v>0</v>
      </c>
      <c r="AD3083" s="84">
        <v>0</v>
      </c>
      <c r="AE3083" s="87" t="s">
        <v>5552</v>
      </c>
      <c r="AF3083" s="84" t="b">
        <v>0</v>
      </c>
      <c r="AG3083" s="84" t="s">
        <v>5604</v>
      </c>
      <c r="AH3083" s="84"/>
      <c r="AI3083" s="87" t="s">
        <v>5552</v>
      </c>
      <c r="AJ3083" s="84" t="b">
        <v>0</v>
      </c>
      <c r="AK3083" s="84">
        <v>43</v>
      </c>
      <c r="AL3083" s="87" t="s">
        <v>4992</v>
      </c>
      <c r="AM3083" s="84" t="s">
        <v>5682</v>
      </c>
      <c r="AN3083" s="84" t="b">
        <v>0</v>
      </c>
      <c r="AO3083" s="87" t="s">
        <v>4992</v>
      </c>
      <c r="AP3083" s="84" t="s">
        <v>179</v>
      </c>
      <c r="AQ3083" s="84">
        <v>0</v>
      </c>
      <c r="AR3083" s="84">
        <v>0</v>
      </c>
      <c r="AS3083" s="84"/>
      <c r="AT3083" s="84"/>
      <c r="AU3083" s="84"/>
      <c r="AV3083" s="84"/>
      <c r="AW3083" s="84"/>
      <c r="AX3083" s="84"/>
      <c r="AY3083" s="84"/>
      <c r="AZ3083" s="84"/>
    </row>
    <row r="3084" spans="1:52" x14ac:dyDescent="0.55000000000000004">
      <c r="A3084" s="69" t="s">
        <v>704</v>
      </c>
      <c r="B3084" s="69" t="s">
        <v>990</v>
      </c>
      <c r="C3084" s="70"/>
      <c r="D3084" s="71"/>
      <c r="E3084" s="72"/>
      <c r="F3084" s="73"/>
      <c r="G3084" s="70"/>
      <c r="H3084" s="74"/>
      <c r="I3084" s="75"/>
      <c r="J3084" s="75"/>
      <c r="K3084" s="36"/>
      <c r="L3084" s="82"/>
      <c r="M3084" s="82"/>
      <c r="N3084" s="77"/>
      <c r="O3084" s="84" t="s">
        <v>1270</v>
      </c>
      <c r="P3084" s="86">
        <v>43426.737002314818</v>
      </c>
      <c r="Q3084" s="84" t="s">
        <v>1313</v>
      </c>
      <c r="R3084" s="84"/>
      <c r="S3084" s="84"/>
      <c r="T3084" s="84"/>
      <c r="U3084" s="84"/>
      <c r="V3084" s="88" t="s">
        <v>3061</v>
      </c>
      <c r="W3084" s="86">
        <v>43426.737002314818</v>
      </c>
      <c r="X3084" s="88" t="s">
        <v>3868</v>
      </c>
      <c r="Y3084" s="84"/>
      <c r="Z3084" s="84"/>
      <c r="AA3084" s="87" t="s">
        <v>4998</v>
      </c>
      <c r="AB3084" s="84"/>
      <c r="AC3084" s="84" t="b">
        <v>0</v>
      </c>
      <c r="AD3084" s="84">
        <v>0</v>
      </c>
      <c r="AE3084" s="87" t="s">
        <v>5552</v>
      </c>
      <c r="AF3084" s="84" t="b">
        <v>0</v>
      </c>
      <c r="AG3084" s="84" t="s">
        <v>5604</v>
      </c>
      <c r="AH3084" s="84"/>
      <c r="AI3084" s="87" t="s">
        <v>5552</v>
      </c>
      <c r="AJ3084" s="84" t="b">
        <v>0</v>
      </c>
      <c r="AK3084" s="84">
        <v>43</v>
      </c>
      <c r="AL3084" s="87" t="s">
        <v>4992</v>
      </c>
      <c r="AM3084" s="84" t="s">
        <v>5682</v>
      </c>
      <c r="AN3084" s="84" t="b">
        <v>0</v>
      </c>
      <c r="AO3084" s="87" t="s">
        <v>4992</v>
      </c>
      <c r="AP3084" s="84" t="s">
        <v>179</v>
      </c>
      <c r="AQ3084" s="84">
        <v>0</v>
      </c>
      <c r="AR3084" s="84">
        <v>0</v>
      </c>
      <c r="AS3084" s="84"/>
      <c r="AT3084" s="84"/>
      <c r="AU3084" s="84"/>
      <c r="AV3084" s="84"/>
      <c r="AW3084" s="84"/>
      <c r="AX3084" s="84"/>
      <c r="AY3084" s="84"/>
      <c r="AZ3084" s="84"/>
    </row>
    <row r="3085" spans="1:52" x14ac:dyDescent="0.55000000000000004">
      <c r="A3085" s="69" t="s">
        <v>704</v>
      </c>
      <c r="B3085" s="69" t="s">
        <v>991</v>
      </c>
      <c r="C3085" s="70"/>
      <c r="D3085" s="71"/>
      <c r="E3085" s="72"/>
      <c r="F3085" s="73"/>
      <c r="G3085" s="70"/>
      <c r="H3085" s="74"/>
      <c r="I3085" s="75"/>
      <c r="J3085" s="75"/>
      <c r="K3085" s="36"/>
      <c r="L3085" s="82"/>
      <c r="M3085" s="82"/>
      <c r="N3085" s="77"/>
      <c r="O3085" s="84" t="s">
        <v>1270</v>
      </c>
      <c r="P3085" s="86">
        <v>43426.737002314818</v>
      </c>
      <c r="Q3085" s="84" t="s">
        <v>1313</v>
      </c>
      <c r="R3085" s="84"/>
      <c r="S3085" s="84"/>
      <c r="T3085" s="84"/>
      <c r="U3085" s="84"/>
      <c r="V3085" s="88" t="s">
        <v>3061</v>
      </c>
      <c r="W3085" s="86">
        <v>43426.737002314818</v>
      </c>
      <c r="X3085" s="88" t="s">
        <v>3868</v>
      </c>
      <c r="Y3085" s="84"/>
      <c r="Z3085" s="84"/>
      <c r="AA3085" s="87" t="s">
        <v>4998</v>
      </c>
      <c r="AB3085" s="84"/>
      <c r="AC3085" s="84" t="b">
        <v>0</v>
      </c>
      <c r="AD3085" s="84">
        <v>0</v>
      </c>
      <c r="AE3085" s="87" t="s">
        <v>5552</v>
      </c>
      <c r="AF3085" s="84" t="b">
        <v>0</v>
      </c>
      <c r="AG3085" s="84" t="s">
        <v>5604</v>
      </c>
      <c r="AH3085" s="84"/>
      <c r="AI3085" s="87" t="s">
        <v>5552</v>
      </c>
      <c r="AJ3085" s="84" t="b">
        <v>0</v>
      </c>
      <c r="AK3085" s="84">
        <v>43</v>
      </c>
      <c r="AL3085" s="87" t="s">
        <v>4992</v>
      </c>
      <c r="AM3085" s="84" t="s">
        <v>5682</v>
      </c>
      <c r="AN3085" s="84" t="b">
        <v>0</v>
      </c>
      <c r="AO3085" s="87" t="s">
        <v>4992</v>
      </c>
      <c r="AP3085" s="84" t="s">
        <v>179</v>
      </c>
      <c r="AQ3085" s="84">
        <v>0</v>
      </c>
      <c r="AR3085" s="84">
        <v>0</v>
      </c>
      <c r="AS3085" s="84"/>
      <c r="AT3085" s="84"/>
      <c r="AU3085" s="84"/>
      <c r="AV3085" s="84"/>
      <c r="AW3085" s="84"/>
      <c r="AX3085" s="84"/>
      <c r="AY3085" s="84"/>
      <c r="AZ3085" s="84"/>
    </row>
    <row r="3086" spans="1:52" x14ac:dyDescent="0.55000000000000004">
      <c r="A3086" s="69" t="s">
        <v>704</v>
      </c>
      <c r="B3086" s="69" t="s">
        <v>992</v>
      </c>
      <c r="C3086" s="70"/>
      <c r="D3086" s="71"/>
      <c r="E3086" s="72"/>
      <c r="F3086" s="73"/>
      <c r="G3086" s="70"/>
      <c r="H3086" s="74"/>
      <c r="I3086" s="75"/>
      <c r="J3086" s="75"/>
      <c r="K3086" s="36"/>
      <c r="L3086" s="82"/>
      <c r="M3086" s="82"/>
      <c r="N3086" s="77"/>
      <c r="O3086" s="84" t="s">
        <v>1270</v>
      </c>
      <c r="P3086" s="86">
        <v>43426.737002314818</v>
      </c>
      <c r="Q3086" s="84" t="s">
        <v>1313</v>
      </c>
      <c r="R3086" s="84"/>
      <c r="S3086" s="84"/>
      <c r="T3086" s="84"/>
      <c r="U3086" s="84"/>
      <c r="V3086" s="88" t="s">
        <v>3061</v>
      </c>
      <c r="W3086" s="86">
        <v>43426.737002314818</v>
      </c>
      <c r="X3086" s="88" t="s">
        <v>3868</v>
      </c>
      <c r="Y3086" s="84"/>
      <c r="Z3086" s="84"/>
      <c r="AA3086" s="87" t="s">
        <v>4998</v>
      </c>
      <c r="AB3086" s="84"/>
      <c r="AC3086" s="84" t="b">
        <v>0</v>
      </c>
      <c r="AD3086" s="84">
        <v>0</v>
      </c>
      <c r="AE3086" s="87" t="s">
        <v>5552</v>
      </c>
      <c r="AF3086" s="84" t="b">
        <v>0</v>
      </c>
      <c r="AG3086" s="84" t="s">
        <v>5604</v>
      </c>
      <c r="AH3086" s="84"/>
      <c r="AI3086" s="87" t="s">
        <v>5552</v>
      </c>
      <c r="AJ3086" s="84" t="b">
        <v>0</v>
      </c>
      <c r="AK3086" s="84">
        <v>43</v>
      </c>
      <c r="AL3086" s="87" t="s">
        <v>4992</v>
      </c>
      <c r="AM3086" s="84" t="s">
        <v>5682</v>
      </c>
      <c r="AN3086" s="84" t="b">
        <v>0</v>
      </c>
      <c r="AO3086" s="87" t="s">
        <v>4992</v>
      </c>
      <c r="AP3086" s="84" t="s">
        <v>179</v>
      </c>
      <c r="AQ3086" s="84">
        <v>0</v>
      </c>
      <c r="AR3086" s="84">
        <v>0</v>
      </c>
      <c r="AS3086" s="84"/>
      <c r="AT3086" s="84"/>
      <c r="AU3086" s="84"/>
      <c r="AV3086" s="84"/>
      <c r="AW3086" s="84"/>
      <c r="AX3086" s="84"/>
      <c r="AY3086" s="84"/>
      <c r="AZ3086" s="84"/>
    </row>
    <row r="3087" spans="1:52" x14ac:dyDescent="0.55000000000000004">
      <c r="A3087" s="69" t="s">
        <v>704</v>
      </c>
      <c r="B3087" s="69" t="s">
        <v>993</v>
      </c>
      <c r="C3087" s="70"/>
      <c r="D3087" s="71"/>
      <c r="E3087" s="72"/>
      <c r="F3087" s="73"/>
      <c r="G3087" s="70"/>
      <c r="H3087" s="74"/>
      <c r="I3087" s="75"/>
      <c r="J3087" s="75"/>
      <c r="K3087" s="36"/>
      <c r="L3087" s="82"/>
      <c r="M3087" s="82"/>
      <c r="N3087" s="77"/>
      <c r="O3087" s="84" t="s">
        <v>1270</v>
      </c>
      <c r="P3087" s="86">
        <v>43426.737002314818</v>
      </c>
      <c r="Q3087" s="84" t="s">
        <v>1313</v>
      </c>
      <c r="R3087" s="84"/>
      <c r="S3087" s="84"/>
      <c r="T3087" s="84"/>
      <c r="U3087" s="84"/>
      <c r="V3087" s="88" t="s">
        <v>3061</v>
      </c>
      <c r="W3087" s="86">
        <v>43426.737002314818</v>
      </c>
      <c r="X3087" s="88" t="s">
        <v>3868</v>
      </c>
      <c r="Y3087" s="84"/>
      <c r="Z3087" s="84"/>
      <c r="AA3087" s="87" t="s">
        <v>4998</v>
      </c>
      <c r="AB3087" s="84"/>
      <c r="AC3087" s="84" t="b">
        <v>0</v>
      </c>
      <c r="AD3087" s="84">
        <v>0</v>
      </c>
      <c r="AE3087" s="87" t="s">
        <v>5552</v>
      </c>
      <c r="AF3087" s="84" t="b">
        <v>0</v>
      </c>
      <c r="AG3087" s="84" t="s">
        <v>5604</v>
      </c>
      <c r="AH3087" s="84"/>
      <c r="AI3087" s="87" t="s">
        <v>5552</v>
      </c>
      <c r="AJ3087" s="84" t="b">
        <v>0</v>
      </c>
      <c r="AK3087" s="84">
        <v>43</v>
      </c>
      <c r="AL3087" s="87" t="s">
        <v>4992</v>
      </c>
      <c r="AM3087" s="84" t="s">
        <v>5682</v>
      </c>
      <c r="AN3087" s="84" t="b">
        <v>0</v>
      </c>
      <c r="AO3087" s="87" t="s">
        <v>4992</v>
      </c>
      <c r="AP3087" s="84" t="s">
        <v>179</v>
      </c>
      <c r="AQ3087" s="84">
        <v>0</v>
      </c>
      <c r="AR3087" s="84">
        <v>0</v>
      </c>
      <c r="AS3087" s="84"/>
      <c r="AT3087" s="84"/>
      <c r="AU3087" s="84"/>
      <c r="AV3087" s="84"/>
      <c r="AW3087" s="84"/>
      <c r="AX3087" s="84"/>
      <c r="AY3087" s="84"/>
      <c r="AZ3087" s="84"/>
    </row>
    <row r="3088" spans="1:52" x14ac:dyDescent="0.55000000000000004">
      <c r="A3088" s="69" t="s">
        <v>704</v>
      </c>
      <c r="B3088" s="69" t="s">
        <v>994</v>
      </c>
      <c r="C3088" s="70"/>
      <c r="D3088" s="71"/>
      <c r="E3088" s="72"/>
      <c r="F3088" s="73"/>
      <c r="G3088" s="70"/>
      <c r="H3088" s="74"/>
      <c r="I3088" s="75"/>
      <c r="J3088" s="75"/>
      <c r="K3088" s="36"/>
      <c r="L3088" s="82"/>
      <c r="M3088" s="82"/>
      <c r="N3088" s="77"/>
      <c r="O3088" s="84" t="s">
        <v>1270</v>
      </c>
      <c r="P3088" s="86">
        <v>43426.737002314818</v>
      </c>
      <c r="Q3088" s="84" t="s">
        <v>1313</v>
      </c>
      <c r="R3088" s="84"/>
      <c r="S3088" s="84"/>
      <c r="T3088" s="84"/>
      <c r="U3088" s="84"/>
      <c r="V3088" s="88" t="s">
        <v>3061</v>
      </c>
      <c r="W3088" s="86">
        <v>43426.737002314818</v>
      </c>
      <c r="X3088" s="88" t="s">
        <v>3868</v>
      </c>
      <c r="Y3088" s="84"/>
      <c r="Z3088" s="84"/>
      <c r="AA3088" s="87" t="s">
        <v>4998</v>
      </c>
      <c r="AB3088" s="84"/>
      <c r="AC3088" s="84" t="b">
        <v>0</v>
      </c>
      <c r="AD3088" s="84">
        <v>0</v>
      </c>
      <c r="AE3088" s="87" t="s">
        <v>5552</v>
      </c>
      <c r="AF3088" s="84" t="b">
        <v>0</v>
      </c>
      <c r="AG3088" s="84" t="s">
        <v>5604</v>
      </c>
      <c r="AH3088" s="84"/>
      <c r="AI3088" s="87" t="s">
        <v>5552</v>
      </c>
      <c r="AJ3088" s="84" t="b">
        <v>0</v>
      </c>
      <c r="AK3088" s="84">
        <v>43</v>
      </c>
      <c r="AL3088" s="87" t="s">
        <v>4992</v>
      </c>
      <c r="AM3088" s="84" t="s">
        <v>5682</v>
      </c>
      <c r="AN3088" s="84" t="b">
        <v>0</v>
      </c>
      <c r="AO3088" s="87" t="s">
        <v>4992</v>
      </c>
      <c r="AP3088" s="84" t="s">
        <v>179</v>
      </c>
      <c r="AQ3088" s="84">
        <v>0</v>
      </c>
      <c r="AR3088" s="84">
        <v>0</v>
      </c>
      <c r="AS3088" s="84"/>
      <c r="AT3088" s="84"/>
      <c r="AU3088" s="84"/>
      <c r="AV3088" s="84"/>
      <c r="AW3088" s="84"/>
      <c r="AX3088" s="84"/>
      <c r="AY3088" s="84"/>
      <c r="AZ3088" s="84"/>
    </row>
    <row r="3089" spans="1:52" x14ac:dyDescent="0.55000000000000004">
      <c r="A3089" s="69" t="s">
        <v>704</v>
      </c>
      <c r="B3089" s="69" t="s">
        <v>694</v>
      </c>
      <c r="C3089" s="70"/>
      <c r="D3089" s="71"/>
      <c r="E3089" s="72"/>
      <c r="F3089" s="73"/>
      <c r="G3089" s="70"/>
      <c r="H3089" s="74"/>
      <c r="I3089" s="75"/>
      <c r="J3089" s="75"/>
      <c r="K3089" s="36"/>
      <c r="L3089" s="82"/>
      <c r="M3089" s="82"/>
      <c r="N3089" s="77"/>
      <c r="O3089" s="84" t="s">
        <v>1270</v>
      </c>
      <c r="P3089" s="86">
        <v>43426.737002314818</v>
      </c>
      <c r="Q3089" s="84" t="s">
        <v>1313</v>
      </c>
      <c r="R3089" s="84"/>
      <c r="S3089" s="84"/>
      <c r="T3089" s="84"/>
      <c r="U3089" s="84"/>
      <c r="V3089" s="88" t="s">
        <v>3061</v>
      </c>
      <c r="W3089" s="86">
        <v>43426.737002314818</v>
      </c>
      <c r="X3089" s="88" t="s">
        <v>3868</v>
      </c>
      <c r="Y3089" s="84"/>
      <c r="Z3089" s="84"/>
      <c r="AA3089" s="87" t="s">
        <v>4998</v>
      </c>
      <c r="AB3089" s="84"/>
      <c r="AC3089" s="84" t="b">
        <v>0</v>
      </c>
      <c r="AD3089" s="84">
        <v>0</v>
      </c>
      <c r="AE3089" s="87" t="s">
        <v>5552</v>
      </c>
      <c r="AF3089" s="84" t="b">
        <v>0</v>
      </c>
      <c r="AG3089" s="84" t="s">
        <v>5604</v>
      </c>
      <c r="AH3089" s="84"/>
      <c r="AI3089" s="87" t="s">
        <v>5552</v>
      </c>
      <c r="AJ3089" s="84" t="b">
        <v>0</v>
      </c>
      <c r="AK3089" s="84">
        <v>43</v>
      </c>
      <c r="AL3089" s="87" t="s">
        <v>4992</v>
      </c>
      <c r="AM3089" s="84" t="s">
        <v>5682</v>
      </c>
      <c r="AN3089" s="84" t="b">
        <v>0</v>
      </c>
      <c r="AO3089" s="87" t="s">
        <v>4992</v>
      </c>
      <c r="AP3089" s="84" t="s">
        <v>179</v>
      </c>
      <c r="AQ3089" s="84">
        <v>0</v>
      </c>
      <c r="AR3089" s="84">
        <v>0</v>
      </c>
      <c r="AS3089" s="84"/>
      <c r="AT3089" s="84"/>
      <c r="AU3089" s="84"/>
      <c r="AV3089" s="84"/>
      <c r="AW3089" s="84"/>
      <c r="AX3089" s="84"/>
      <c r="AY3089" s="84"/>
      <c r="AZ3089" s="84"/>
    </row>
    <row r="3090" spans="1:52" x14ac:dyDescent="0.55000000000000004">
      <c r="A3090" s="69" t="s">
        <v>704</v>
      </c>
      <c r="B3090" s="69" t="s">
        <v>695</v>
      </c>
      <c r="C3090" s="70"/>
      <c r="D3090" s="71"/>
      <c r="E3090" s="72"/>
      <c r="F3090" s="73"/>
      <c r="G3090" s="70"/>
      <c r="H3090" s="74"/>
      <c r="I3090" s="75"/>
      <c r="J3090" s="75"/>
      <c r="K3090" s="36"/>
      <c r="L3090" s="82"/>
      <c r="M3090" s="82"/>
      <c r="N3090" s="77"/>
      <c r="O3090" s="84" t="s">
        <v>1270</v>
      </c>
      <c r="P3090" s="86">
        <v>43426.737002314818</v>
      </c>
      <c r="Q3090" s="84" t="s">
        <v>1313</v>
      </c>
      <c r="R3090" s="84"/>
      <c r="S3090" s="84"/>
      <c r="T3090" s="84"/>
      <c r="U3090" s="84"/>
      <c r="V3090" s="88" t="s">
        <v>3061</v>
      </c>
      <c r="W3090" s="86">
        <v>43426.737002314818</v>
      </c>
      <c r="X3090" s="88" t="s">
        <v>3868</v>
      </c>
      <c r="Y3090" s="84"/>
      <c r="Z3090" s="84"/>
      <c r="AA3090" s="87" t="s">
        <v>4998</v>
      </c>
      <c r="AB3090" s="84"/>
      <c r="AC3090" s="84" t="b">
        <v>0</v>
      </c>
      <c r="AD3090" s="84">
        <v>0</v>
      </c>
      <c r="AE3090" s="87" t="s">
        <v>5552</v>
      </c>
      <c r="AF3090" s="84" t="b">
        <v>0</v>
      </c>
      <c r="AG3090" s="84" t="s">
        <v>5604</v>
      </c>
      <c r="AH3090" s="84"/>
      <c r="AI3090" s="87" t="s">
        <v>5552</v>
      </c>
      <c r="AJ3090" s="84" t="b">
        <v>0</v>
      </c>
      <c r="AK3090" s="84">
        <v>43</v>
      </c>
      <c r="AL3090" s="87" t="s">
        <v>4992</v>
      </c>
      <c r="AM3090" s="84" t="s">
        <v>5682</v>
      </c>
      <c r="AN3090" s="84" t="b">
        <v>0</v>
      </c>
      <c r="AO3090" s="87" t="s">
        <v>4992</v>
      </c>
      <c r="AP3090" s="84" t="s">
        <v>179</v>
      </c>
      <c r="AQ3090" s="84">
        <v>0</v>
      </c>
      <c r="AR3090" s="84">
        <v>0</v>
      </c>
      <c r="AS3090" s="84"/>
      <c r="AT3090" s="84"/>
      <c r="AU3090" s="84"/>
      <c r="AV3090" s="84"/>
      <c r="AW3090" s="84"/>
      <c r="AX3090" s="84"/>
      <c r="AY3090" s="84"/>
      <c r="AZ3090" s="84"/>
    </row>
    <row r="3091" spans="1:52" x14ac:dyDescent="0.55000000000000004">
      <c r="A3091" s="69" t="s">
        <v>704</v>
      </c>
      <c r="B3091" s="69" t="s">
        <v>995</v>
      </c>
      <c r="C3091" s="70"/>
      <c r="D3091" s="71"/>
      <c r="E3091" s="72"/>
      <c r="F3091" s="73"/>
      <c r="G3091" s="70"/>
      <c r="H3091" s="74"/>
      <c r="I3091" s="75"/>
      <c r="J3091" s="75"/>
      <c r="K3091" s="36"/>
      <c r="L3091" s="82"/>
      <c r="M3091" s="82"/>
      <c r="N3091" s="77"/>
      <c r="O3091" s="84" t="s">
        <v>1270</v>
      </c>
      <c r="P3091" s="86">
        <v>43426.737002314818</v>
      </c>
      <c r="Q3091" s="84" t="s">
        <v>1313</v>
      </c>
      <c r="R3091" s="84"/>
      <c r="S3091" s="84"/>
      <c r="T3091" s="84"/>
      <c r="U3091" s="84"/>
      <c r="V3091" s="88" t="s">
        <v>3061</v>
      </c>
      <c r="W3091" s="86">
        <v>43426.737002314818</v>
      </c>
      <c r="X3091" s="88" t="s">
        <v>3868</v>
      </c>
      <c r="Y3091" s="84"/>
      <c r="Z3091" s="84"/>
      <c r="AA3091" s="87" t="s">
        <v>4998</v>
      </c>
      <c r="AB3091" s="84"/>
      <c r="AC3091" s="84" t="b">
        <v>0</v>
      </c>
      <c r="AD3091" s="84">
        <v>0</v>
      </c>
      <c r="AE3091" s="87" t="s">
        <v>5552</v>
      </c>
      <c r="AF3091" s="84" t="b">
        <v>0</v>
      </c>
      <c r="AG3091" s="84" t="s">
        <v>5604</v>
      </c>
      <c r="AH3091" s="84"/>
      <c r="AI3091" s="87" t="s">
        <v>5552</v>
      </c>
      <c r="AJ3091" s="84" t="b">
        <v>0</v>
      </c>
      <c r="AK3091" s="84">
        <v>43</v>
      </c>
      <c r="AL3091" s="87" t="s">
        <v>4992</v>
      </c>
      <c r="AM3091" s="84" t="s">
        <v>5682</v>
      </c>
      <c r="AN3091" s="84" t="b">
        <v>0</v>
      </c>
      <c r="AO3091" s="87" t="s">
        <v>4992</v>
      </c>
      <c r="AP3091" s="84" t="s">
        <v>179</v>
      </c>
      <c r="AQ3091" s="84">
        <v>0</v>
      </c>
      <c r="AR3091" s="84">
        <v>0</v>
      </c>
      <c r="AS3091" s="84"/>
      <c r="AT3091" s="84"/>
      <c r="AU3091" s="84"/>
      <c r="AV3091" s="84"/>
      <c r="AW3091" s="84"/>
      <c r="AX3091" s="84"/>
      <c r="AY3091" s="84"/>
      <c r="AZ3091" s="84"/>
    </row>
    <row r="3092" spans="1:52" x14ac:dyDescent="0.55000000000000004">
      <c r="A3092" s="69" t="s">
        <v>704</v>
      </c>
      <c r="B3092" s="69" t="s">
        <v>996</v>
      </c>
      <c r="C3092" s="70"/>
      <c r="D3092" s="71"/>
      <c r="E3092" s="72"/>
      <c r="F3092" s="73"/>
      <c r="G3092" s="70"/>
      <c r="H3092" s="74"/>
      <c r="I3092" s="75"/>
      <c r="J3092" s="75"/>
      <c r="K3092" s="36"/>
      <c r="L3092" s="82"/>
      <c r="M3092" s="82"/>
      <c r="N3092" s="77"/>
      <c r="O3092" s="84" t="s">
        <v>1270</v>
      </c>
      <c r="P3092" s="86">
        <v>43426.737002314818</v>
      </c>
      <c r="Q3092" s="84" t="s">
        <v>1313</v>
      </c>
      <c r="R3092" s="84"/>
      <c r="S3092" s="84"/>
      <c r="T3092" s="84"/>
      <c r="U3092" s="84"/>
      <c r="V3092" s="88" t="s">
        <v>3061</v>
      </c>
      <c r="W3092" s="86">
        <v>43426.737002314818</v>
      </c>
      <c r="X3092" s="88" t="s">
        <v>3868</v>
      </c>
      <c r="Y3092" s="84"/>
      <c r="Z3092" s="84"/>
      <c r="AA3092" s="87" t="s">
        <v>4998</v>
      </c>
      <c r="AB3092" s="84"/>
      <c r="AC3092" s="84" t="b">
        <v>0</v>
      </c>
      <c r="AD3092" s="84">
        <v>0</v>
      </c>
      <c r="AE3092" s="87" t="s">
        <v>5552</v>
      </c>
      <c r="AF3092" s="84" t="b">
        <v>0</v>
      </c>
      <c r="AG3092" s="84" t="s">
        <v>5604</v>
      </c>
      <c r="AH3092" s="84"/>
      <c r="AI3092" s="87" t="s">
        <v>5552</v>
      </c>
      <c r="AJ3092" s="84" t="b">
        <v>0</v>
      </c>
      <c r="AK3092" s="84">
        <v>43</v>
      </c>
      <c r="AL3092" s="87" t="s">
        <v>4992</v>
      </c>
      <c r="AM3092" s="84" t="s">
        <v>5682</v>
      </c>
      <c r="AN3092" s="84" t="b">
        <v>0</v>
      </c>
      <c r="AO3092" s="87" t="s">
        <v>4992</v>
      </c>
      <c r="AP3092" s="84" t="s">
        <v>179</v>
      </c>
      <c r="AQ3092" s="84">
        <v>0</v>
      </c>
      <c r="AR3092" s="84">
        <v>0</v>
      </c>
      <c r="AS3092" s="84"/>
      <c r="AT3092" s="84"/>
      <c r="AU3092" s="84"/>
      <c r="AV3092" s="84"/>
      <c r="AW3092" s="84"/>
      <c r="AX3092" s="84"/>
      <c r="AY3092" s="84"/>
      <c r="AZ3092" s="84"/>
    </row>
    <row r="3093" spans="1:52" x14ac:dyDescent="0.55000000000000004">
      <c r="A3093" s="69" t="s">
        <v>704</v>
      </c>
      <c r="B3093" s="69" t="s">
        <v>997</v>
      </c>
      <c r="C3093" s="70"/>
      <c r="D3093" s="71"/>
      <c r="E3093" s="72"/>
      <c r="F3093" s="73"/>
      <c r="G3093" s="70"/>
      <c r="H3093" s="74"/>
      <c r="I3093" s="75"/>
      <c r="J3093" s="75"/>
      <c r="K3093" s="36"/>
      <c r="L3093" s="82"/>
      <c r="M3093" s="82"/>
      <c r="N3093" s="77"/>
      <c r="O3093" s="84" t="s">
        <v>1270</v>
      </c>
      <c r="P3093" s="86">
        <v>43426.737002314818</v>
      </c>
      <c r="Q3093" s="84" t="s">
        <v>1313</v>
      </c>
      <c r="R3093" s="84"/>
      <c r="S3093" s="84"/>
      <c r="T3093" s="84"/>
      <c r="U3093" s="84"/>
      <c r="V3093" s="88" t="s">
        <v>3061</v>
      </c>
      <c r="W3093" s="86">
        <v>43426.737002314818</v>
      </c>
      <c r="X3093" s="88" t="s">
        <v>3868</v>
      </c>
      <c r="Y3093" s="84"/>
      <c r="Z3093" s="84"/>
      <c r="AA3093" s="87" t="s">
        <v>4998</v>
      </c>
      <c r="AB3093" s="84"/>
      <c r="AC3093" s="84" t="b">
        <v>0</v>
      </c>
      <c r="AD3093" s="84">
        <v>0</v>
      </c>
      <c r="AE3093" s="87" t="s">
        <v>5552</v>
      </c>
      <c r="AF3093" s="84" t="b">
        <v>0</v>
      </c>
      <c r="AG3093" s="84" t="s">
        <v>5604</v>
      </c>
      <c r="AH3093" s="84"/>
      <c r="AI3093" s="87" t="s">
        <v>5552</v>
      </c>
      <c r="AJ3093" s="84" t="b">
        <v>0</v>
      </c>
      <c r="AK3093" s="84">
        <v>43</v>
      </c>
      <c r="AL3093" s="87" t="s">
        <v>4992</v>
      </c>
      <c r="AM3093" s="84" t="s">
        <v>5682</v>
      </c>
      <c r="AN3093" s="84" t="b">
        <v>0</v>
      </c>
      <c r="AO3093" s="87" t="s">
        <v>4992</v>
      </c>
      <c r="AP3093" s="84" t="s">
        <v>179</v>
      </c>
      <c r="AQ3093" s="84">
        <v>0</v>
      </c>
      <c r="AR3093" s="84">
        <v>0</v>
      </c>
      <c r="AS3093" s="84"/>
      <c r="AT3093" s="84"/>
      <c r="AU3093" s="84"/>
      <c r="AV3093" s="84"/>
      <c r="AW3093" s="84"/>
      <c r="AX3093" s="84"/>
      <c r="AY3093" s="84"/>
      <c r="AZ3093" s="84"/>
    </row>
    <row r="3094" spans="1:52" x14ac:dyDescent="0.55000000000000004">
      <c r="A3094" s="69" t="s">
        <v>704</v>
      </c>
      <c r="B3094" s="69" t="s">
        <v>700</v>
      </c>
      <c r="C3094" s="70"/>
      <c r="D3094" s="71"/>
      <c r="E3094" s="72"/>
      <c r="F3094" s="73"/>
      <c r="G3094" s="70"/>
      <c r="H3094" s="74"/>
      <c r="I3094" s="75"/>
      <c r="J3094" s="75"/>
      <c r="K3094" s="36"/>
      <c r="L3094" s="82"/>
      <c r="M3094" s="82"/>
      <c r="N3094" s="77"/>
      <c r="O3094" s="84" t="s">
        <v>1270</v>
      </c>
      <c r="P3094" s="86">
        <v>43426.737002314818</v>
      </c>
      <c r="Q3094" s="84" t="s">
        <v>1313</v>
      </c>
      <c r="R3094" s="84"/>
      <c r="S3094" s="84"/>
      <c r="T3094" s="84"/>
      <c r="U3094" s="84"/>
      <c r="V3094" s="88" t="s">
        <v>3061</v>
      </c>
      <c r="W3094" s="86">
        <v>43426.737002314818</v>
      </c>
      <c r="X3094" s="88" t="s">
        <v>3868</v>
      </c>
      <c r="Y3094" s="84"/>
      <c r="Z3094" s="84"/>
      <c r="AA3094" s="87" t="s">
        <v>4998</v>
      </c>
      <c r="AB3094" s="84"/>
      <c r="AC3094" s="84" t="b">
        <v>0</v>
      </c>
      <c r="AD3094" s="84">
        <v>0</v>
      </c>
      <c r="AE3094" s="87" t="s">
        <v>5552</v>
      </c>
      <c r="AF3094" s="84" t="b">
        <v>0</v>
      </c>
      <c r="AG3094" s="84" t="s">
        <v>5604</v>
      </c>
      <c r="AH3094" s="84"/>
      <c r="AI3094" s="87" t="s">
        <v>5552</v>
      </c>
      <c r="AJ3094" s="84" t="b">
        <v>0</v>
      </c>
      <c r="AK3094" s="84">
        <v>43</v>
      </c>
      <c r="AL3094" s="87" t="s">
        <v>4992</v>
      </c>
      <c r="AM3094" s="84" t="s">
        <v>5682</v>
      </c>
      <c r="AN3094" s="84" t="b">
        <v>0</v>
      </c>
      <c r="AO3094" s="87" t="s">
        <v>4992</v>
      </c>
      <c r="AP3094" s="84" t="s">
        <v>179</v>
      </c>
      <c r="AQ3094" s="84">
        <v>0</v>
      </c>
      <c r="AR3094" s="84">
        <v>0</v>
      </c>
      <c r="AS3094" s="84"/>
      <c r="AT3094" s="84"/>
      <c r="AU3094" s="84"/>
      <c r="AV3094" s="84"/>
      <c r="AW3094" s="84"/>
      <c r="AX3094" s="84"/>
      <c r="AY3094" s="84"/>
      <c r="AZ3094" s="84"/>
    </row>
    <row r="3095" spans="1:52" x14ac:dyDescent="0.55000000000000004">
      <c r="A3095" s="69" t="s">
        <v>704</v>
      </c>
      <c r="B3095" s="69" t="s">
        <v>998</v>
      </c>
      <c r="C3095" s="70"/>
      <c r="D3095" s="71"/>
      <c r="E3095" s="72"/>
      <c r="F3095" s="73"/>
      <c r="G3095" s="70"/>
      <c r="H3095" s="74"/>
      <c r="I3095" s="75"/>
      <c r="J3095" s="75"/>
      <c r="K3095" s="36"/>
      <c r="L3095" s="82"/>
      <c r="M3095" s="82"/>
      <c r="N3095" s="77"/>
      <c r="O3095" s="84" t="s">
        <v>1270</v>
      </c>
      <c r="P3095" s="86">
        <v>43426.737002314818</v>
      </c>
      <c r="Q3095" s="84" t="s">
        <v>1313</v>
      </c>
      <c r="R3095" s="84"/>
      <c r="S3095" s="84"/>
      <c r="T3095" s="84"/>
      <c r="U3095" s="84"/>
      <c r="V3095" s="88" t="s">
        <v>3061</v>
      </c>
      <c r="W3095" s="86">
        <v>43426.737002314818</v>
      </c>
      <c r="X3095" s="88" t="s">
        <v>3868</v>
      </c>
      <c r="Y3095" s="84"/>
      <c r="Z3095" s="84"/>
      <c r="AA3095" s="87" t="s">
        <v>4998</v>
      </c>
      <c r="AB3095" s="84"/>
      <c r="AC3095" s="84" t="b">
        <v>0</v>
      </c>
      <c r="AD3095" s="84">
        <v>0</v>
      </c>
      <c r="AE3095" s="87" t="s">
        <v>5552</v>
      </c>
      <c r="AF3095" s="84" t="b">
        <v>0</v>
      </c>
      <c r="AG3095" s="84" t="s">
        <v>5604</v>
      </c>
      <c r="AH3095" s="84"/>
      <c r="AI3095" s="87" t="s">
        <v>5552</v>
      </c>
      <c r="AJ3095" s="84" t="b">
        <v>0</v>
      </c>
      <c r="AK3095" s="84">
        <v>43</v>
      </c>
      <c r="AL3095" s="87" t="s">
        <v>4992</v>
      </c>
      <c r="AM3095" s="84" t="s">
        <v>5682</v>
      </c>
      <c r="AN3095" s="84" t="b">
        <v>0</v>
      </c>
      <c r="AO3095" s="87" t="s">
        <v>4992</v>
      </c>
      <c r="AP3095" s="84" t="s">
        <v>179</v>
      </c>
      <c r="AQ3095" s="84">
        <v>0</v>
      </c>
      <c r="AR3095" s="84">
        <v>0</v>
      </c>
      <c r="AS3095" s="84"/>
      <c r="AT3095" s="84"/>
      <c r="AU3095" s="84"/>
      <c r="AV3095" s="84"/>
      <c r="AW3095" s="84"/>
      <c r="AX3095" s="84"/>
      <c r="AY3095" s="84"/>
      <c r="AZ3095" s="84"/>
    </row>
    <row r="3096" spans="1:52" x14ac:dyDescent="0.55000000000000004">
      <c r="A3096" s="69" t="s">
        <v>704</v>
      </c>
      <c r="B3096" s="69" t="s">
        <v>703</v>
      </c>
      <c r="C3096" s="70"/>
      <c r="D3096" s="71"/>
      <c r="E3096" s="72"/>
      <c r="F3096" s="73"/>
      <c r="G3096" s="70"/>
      <c r="H3096" s="74"/>
      <c r="I3096" s="75"/>
      <c r="J3096" s="75"/>
      <c r="K3096" s="36"/>
      <c r="L3096" s="82"/>
      <c r="M3096" s="82"/>
      <c r="N3096" s="77"/>
      <c r="O3096" s="84" t="s">
        <v>1270</v>
      </c>
      <c r="P3096" s="86">
        <v>43426.737002314818</v>
      </c>
      <c r="Q3096" s="84" t="s">
        <v>1313</v>
      </c>
      <c r="R3096" s="84"/>
      <c r="S3096" s="84"/>
      <c r="T3096" s="84"/>
      <c r="U3096" s="84"/>
      <c r="V3096" s="88" t="s">
        <v>3061</v>
      </c>
      <c r="W3096" s="86">
        <v>43426.737002314818</v>
      </c>
      <c r="X3096" s="88" t="s">
        <v>3868</v>
      </c>
      <c r="Y3096" s="84"/>
      <c r="Z3096" s="84"/>
      <c r="AA3096" s="87" t="s">
        <v>4998</v>
      </c>
      <c r="AB3096" s="84"/>
      <c r="AC3096" s="84" t="b">
        <v>0</v>
      </c>
      <c r="AD3096" s="84">
        <v>0</v>
      </c>
      <c r="AE3096" s="87" t="s">
        <v>5552</v>
      </c>
      <c r="AF3096" s="84" t="b">
        <v>0</v>
      </c>
      <c r="AG3096" s="84" t="s">
        <v>5604</v>
      </c>
      <c r="AH3096" s="84"/>
      <c r="AI3096" s="87" t="s">
        <v>5552</v>
      </c>
      <c r="AJ3096" s="84" t="b">
        <v>0</v>
      </c>
      <c r="AK3096" s="84">
        <v>43</v>
      </c>
      <c r="AL3096" s="87" t="s">
        <v>4992</v>
      </c>
      <c r="AM3096" s="84" t="s">
        <v>5682</v>
      </c>
      <c r="AN3096" s="84" t="b">
        <v>0</v>
      </c>
      <c r="AO3096" s="87" t="s">
        <v>4992</v>
      </c>
      <c r="AP3096" s="84" t="s">
        <v>179</v>
      </c>
      <c r="AQ3096" s="84">
        <v>0</v>
      </c>
      <c r="AR3096" s="84">
        <v>0</v>
      </c>
      <c r="AS3096" s="84"/>
      <c r="AT3096" s="84"/>
      <c r="AU3096" s="84"/>
      <c r="AV3096" s="84"/>
      <c r="AW3096" s="84"/>
      <c r="AX3096" s="84"/>
      <c r="AY3096" s="84"/>
      <c r="AZ3096" s="84"/>
    </row>
    <row r="3097" spans="1:52" x14ac:dyDescent="0.55000000000000004">
      <c r="A3097" s="69" t="s">
        <v>704</v>
      </c>
      <c r="B3097" s="69" t="s">
        <v>999</v>
      </c>
      <c r="C3097" s="70"/>
      <c r="D3097" s="71"/>
      <c r="E3097" s="72"/>
      <c r="F3097" s="73"/>
      <c r="G3097" s="70"/>
      <c r="H3097" s="74"/>
      <c r="I3097" s="75"/>
      <c r="J3097" s="75"/>
      <c r="K3097" s="36"/>
      <c r="L3097" s="82"/>
      <c r="M3097" s="82"/>
      <c r="N3097" s="77"/>
      <c r="O3097" s="84" t="s">
        <v>1270</v>
      </c>
      <c r="P3097" s="86">
        <v>43426.737002314818</v>
      </c>
      <c r="Q3097" s="84" t="s">
        <v>1313</v>
      </c>
      <c r="R3097" s="84"/>
      <c r="S3097" s="84"/>
      <c r="T3097" s="84"/>
      <c r="U3097" s="84"/>
      <c r="V3097" s="88" t="s">
        <v>3061</v>
      </c>
      <c r="W3097" s="86">
        <v>43426.737002314818</v>
      </c>
      <c r="X3097" s="88" t="s">
        <v>3868</v>
      </c>
      <c r="Y3097" s="84"/>
      <c r="Z3097" s="84"/>
      <c r="AA3097" s="87" t="s">
        <v>4998</v>
      </c>
      <c r="AB3097" s="84"/>
      <c r="AC3097" s="84" t="b">
        <v>0</v>
      </c>
      <c r="AD3097" s="84">
        <v>0</v>
      </c>
      <c r="AE3097" s="87" t="s">
        <v>5552</v>
      </c>
      <c r="AF3097" s="84" t="b">
        <v>0</v>
      </c>
      <c r="AG3097" s="84" t="s">
        <v>5604</v>
      </c>
      <c r="AH3097" s="84"/>
      <c r="AI3097" s="87" t="s">
        <v>5552</v>
      </c>
      <c r="AJ3097" s="84" t="b">
        <v>0</v>
      </c>
      <c r="AK3097" s="84">
        <v>43</v>
      </c>
      <c r="AL3097" s="87" t="s">
        <v>4992</v>
      </c>
      <c r="AM3097" s="84" t="s">
        <v>5682</v>
      </c>
      <c r="AN3097" s="84" t="b">
        <v>0</v>
      </c>
      <c r="AO3097" s="87" t="s">
        <v>4992</v>
      </c>
      <c r="AP3097" s="84" t="s">
        <v>179</v>
      </c>
      <c r="AQ3097" s="84">
        <v>0</v>
      </c>
      <c r="AR3097" s="84">
        <v>0</v>
      </c>
      <c r="AS3097" s="84"/>
      <c r="AT3097" s="84"/>
      <c r="AU3097" s="84"/>
      <c r="AV3097" s="84"/>
      <c r="AW3097" s="84"/>
      <c r="AX3097" s="84"/>
      <c r="AY3097" s="84"/>
      <c r="AZ3097" s="84"/>
    </row>
    <row r="3098" spans="1:52" x14ac:dyDescent="0.55000000000000004">
      <c r="A3098" s="69" t="s">
        <v>704</v>
      </c>
      <c r="B3098" s="69" t="s">
        <v>1000</v>
      </c>
      <c r="C3098" s="70"/>
      <c r="D3098" s="71"/>
      <c r="E3098" s="72"/>
      <c r="F3098" s="73"/>
      <c r="G3098" s="70"/>
      <c r="H3098" s="74"/>
      <c r="I3098" s="75"/>
      <c r="J3098" s="75"/>
      <c r="K3098" s="36"/>
      <c r="L3098" s="82"/>
      <c r="M3098" s="82"/>
      <c r="N3098" s="77"/>
      <c r="O3098" s="84" t="s">
        <v>1270</v>
      </c>
      <c r="P3098" s="86">
        <v>43426.737002314818</v>
      </c>
      <c r="Q3098" s="84" t="s">
        <v>1313</v>
      </c>
      <c r="R3098" s="84"/>
      <c r="S3098" s="84"/>
      <c r="T3098" s="84"/>
      <c r="U3098" s="84"/>
      <c r="V3098" s="88" t="s">
        <v>3061</v>
      </c>
      <c r="W3098" s="86">
        <v>43426.737002314818</v>
      </c>
      <c r="X3098" s="88" t="s">
        <v>3868</v>
      </c>
      <c r="Y3098" s="84"/>
      <c r="Z3098" s="84"/>
      <c r="AA3098" s="87" t="s">
        <v>4998</v>
      </c>
      <c r="AB3098" s="84"/>
      <c r="AC3098" s="84" t="b">
        <v>0</v>
      </c>
      <c r="AD3098" s="84">
        <v>0</v>
      </c>
      <c r="AE3098" s="87" t="s">
        <v>5552</v>
      </c>
      <c r="AF3098" s="84" t="b">
        <v>0</v>
      </c>
      <c r="AG3098" s="84" t="s">
        <v>5604</v>
      </c>
      <c r="AH3098" s="84"/>
      <c r="AI3098" s="87" t="s">
        <v>5552</v>
      </c>
      <c r="AJ3098" s="84" t="b">
        <v>0</v>
      </c>
      <c r="AK3098" s="84">
        <v>43</v>
      </c>
      <c r="AL3098" s="87" t="s">
        <v>4992</v>
      </c>
      <c r="AM3098" s="84" t="s">
        <v>5682</v>
      </c>
      <c r="AN3098" s="84" t="b">
        <v>0</v>
      </c>
      <c r="AO3098" s="87" t="s">
        <v>4992</v>
      </c>
      <c r="AP3098" s="84" t="s">
        <v>179</v>
      </c>
      <c r="AQ3098" s="84">
        <v>0</v>
      </c>
      <c r="AR3098" s="84">
        <v>0</v>
      </c>
      <c r="AS3098" s="84"/>
      <c r="AT3098" s="84"/>
      <c r="AU3098" s="84"/>
      <c r="AV3098" s="84"/>
      <c r="AW3098" s="84"/>
      <c r="AX3098" s="84"/>
      <c r="AY3098" s="84"/>
      <c r="AZ3098" s="84"/>
    </row>
    <row r="3099" spans="1:52" x14ac:dyDescent="0.55000000000000004">
      <c r="A3099" s="69" t="s">
        <v>704</v>
      </c>
      <c r="B3099" s="69" t="s">
        <v>1001</v>
      </c>
      <c r="C3099" s="70"/>
      <c r="D3099" s="71"/>
      <c r="E3099" s="72"/>
      <c r="F3099" s="73"/>
      <c r="G3099" s="70"/>
      <c r="H3099" s="74"/>
      <c r="I3099" s="75"/>
      <c r="J3099" s="75"/>
      <c r="K3099" s="36"/>
      <c r="L3099" s="82"/>
      <c r="M3099" s="82"/>
      <c r="N3099" s="77"/>
      <c r="O3099" s="84" t="s">
        <v>1270</v>
      </c>
      <c r="P3099" s="86">
        <v>43426.737002314818</v>
      </c>
      <c r="Q3099" s="84" t="s">
        <v>1313</v>
      </c>
      <c r="R3099" s="84"/>
      <c r="S3099" s="84"/>
      <c r="T3099" s="84"/>
      <c r="U3099" s="84"/>
      <c r="V3099" s="88" t="s">
        <v>3061</v>
      </c>
      <c r="W3099" s="86">
        <v>43426.737002314818</v>
      </c>
      <c r="X3099" s="88" t="s">
        <v>3868</v>
      </c>
      <c r="Y3099" s="84"/>
      <c r="Z3099" s="84"/>
      <c r="AA3099" s="87" t="s">
        <v>4998</v>
      </c>
      <c r="AB3099" s="84"/>
      <c r="AC3099" s="84" t="b">
        <v>0</v>
      </c>
      <c r="AD3099" s="84">
        <v>0</v>
      </c>
      <c r="AE3099" s="87" t="s">
        <v>5552</v>
      </c>
      <c r="AF3099" s="84" t="b">
        <v>0</v>
      </c>
      <c r="AG3099" s="84" t="s">
        <v>5604</v>
      </c>
      <c r="AH3099" s="84"/>
      <c r="AI3099" s="87" t="s">
        <v>5552</v>
      </c>
      <c r="AJ3099" s="84" t="b">
        <v>0</v>
      </c>
      <c r="AK3099" s="84">
        <v>43</v>
      </c>
      <c r="AL3099" s="87" t="s">
        <v>4992</v>
      </c>
      <c r="AM3099" s="84" t="s">
        <v>5682</v>
      </c>
      <c r="AN3099" s="84" t="b">
        <v>0</v>
      </c>
      <c r="AO3099" s="87" t="s">
        <v>4992</v>
      </c>
      <c r="AP3099" s="84" t="s">
        <v>179</v>
      </c>
      <c r="AQ3099" s="84">
        <v>0</v>
      </c>
      <c r="AR3099" s="84">
        <v>0</v>
      </c>
      <c r="AS3099" s="84"/>
      <c r="AT3099" s="84"/>
      <c r="AU3099" s="84"/>
      <c r="AV3099" s="84"/>
      <c r="AW3099" s="84"/>
      <c r="AX3099" s="84"/>
      <c r="AY3099" s="84"/>
      <c r="AZ3099" s="84"/>
    </row>
    <row r="3100" spans="1:52" x14ac:dyDescent="0.55000000000000004">
      <c r="A3100" s="69" t="s">
        <v>704</v>
      </c>
      <c r="B3100" s="69" t="s">
        <v>1002</v>
      </c>
      <c r="C3100" s="70"/>
      <c r="D3100" s="71"/>
      <c r="E3100" s="72"/>
      <c r="F3100" s="73"/>
      <c r="G3100" s="70"/>
      <c r="H3100" s="74"/>
      <c r="I3100" s="75"/>
      <c r="J3100" s="75"/>
      <c r="K3100" s="36"/>
      <c r="L3100" s="82"/>
      <c r="M3100" s="82"/>
      <c r="N3100" s="77"/>
      <c r="O3100" s="84" t="s">
        <v>1270</v>
      </c>
      <c r="P3100" s="86">
        <v>43426.737002314818</v>
      </c>
      <c r="Q3100" s="84" t="s">
        <v>1313</v>
      </c>
      <c r="R3100" s="84"/>
      <c r="S3100" s="84"/>
      <c r="T3100" s="84"/>
      <c r="U3100" s="84"/>
      <c r="V3100" s="88" t="s">
        <v>3061</v>
      </c>
      <c r="W3100" s="86">
        <v>43426.737002314818</v>
      </c>
      <c r="X3100" s="88" t="s">
        <v>3868</v>
      </c>
      <c r="Y3100" s="84"/>
      <c r="Z3100" s="84"/>
      <c r="AA3100" s="87" t="s">
        <v>4998</v>
      </c>
      <c r="AB3100" s="84"/>
      <c r="AC3100" s="84" t="b">
        <v>0</v>
      </c>
      <c r="AD3100" s="84">
        <v>0</v>
      </c>
      <c r="AE3100" s="87" t="s">
        <v>5552</v>
      </c>
      <c r="AF3100" s="84" t="b">
        <v>0</v>
      </c>
      <c r="AG3100" s="84" t="s">
        <v>5604</v>
      </c>
      <c r="AH3100" s="84"/>
      <c r="AI3100" s="87" t="s">
        <v>5552</v>
      </c>
      <c r="AJ3100" s="84" t="b">
        <v>0</v>
      </c>
      <c r="AK3100" s="84">
        <v>43</v>
      </c>
      <c r="AL3100" s="87" t="s">
        <v>4992</v>
      </c>
      <c r="AM3100" s="84" t="s">
        <v>5682</v>
      </c>
      <c r="AN3100" s="84" t="b">
        <v>0</v>
      </c>
      <c r="AO3100" s="87" t="s">
        <v>4992</v>
      </c>
      <c r="AP3100" s="84" t="s">
        <v>179</v>
      </c>
      <c r="AQ3100" s="84">
        <v>0</v>
      </c>
      <c r="AR3100" s="84">
        <v>0</v>
      </c>
      <c r="AS3100" s="84"/>
      <c r="AT3100" s="84"/>
      <c r="AU3100" s="84"/>
      <c r="AV3100" s="84"/>
      <c r="AW3100" s="84"/>
      <c r="AX3100" s="84"/>
      <c r="AY3100" s="84"/>
      <c r="AZ3100" s="84"/>
    </row>
    <row r="3101" spans="1:52" x14ac:dyDescent="0.55000000000000004">
      <c r="A3101" s="69" t="s">
        <v>704</v>
      </c>
      <c r="B3101" s="69" t="s">
        <v>1003</v>
      </c>
      <c r="C3101" s="70"/>
      <c r="D3101" s="71"/>
      <c r="E3101" s="72"/>
      <c r="F3101" s="73"/>
      <c r="G3101" s="70"/>
      <c r="H3101" s="74"/>
      <c r="I3101" s="75"/>
      <c r="J3101" s="75"/>
      <c r="K3101" s="36"/>
      <c r="L3101" s="82"/>
      <c r="M3101" s="82"/>
      <c r="N3101" s="77"/>
      <c r="O3101" s="84" t="s">
        <v>1270</v>
      </c>
      <c r="P3101" s="86">
        <v>43426.737002314818</v>
      </c>
      <c r="Q3101" s="84" t="s">
        <v>1313</v>
      </c>
      <c r="R3101" s="84"/>
      <c r="S3101" s="84"/>
      <c r="T3101" s="84"/>
      <c r="U3101" s="84"/>
      <c r="V3101" s="88" t="s">
        <v>3061</v>
      </c>
      <c r="W3101" s="86">
        <v>43426.737002314818</v>
      </c>
      <c r="X3101" s="88" t="s">
        <v>3868</v>
      </c>
      <c r="Y3101" s="84"/>
      <c r="Z3101" s="84"/>
      <c r="AA3101" s="87" t="s">
        <v>4998</v>
      </c>
      <c r="AB3101" s="84"/>
      <c r="AC3101" s="84" t="b">
        <v>0</v>
      </c>
      <c r="AD3101" s="84">
        <v>0</v>
      </c>
      <c r="AE3101" s="87" t="s">
        <v>5552</v>
      </c>
      <c r="AF3101" s="84" t="b">
        <v>0</v>
      </c>
      <c r="AG3101" s="84" t="s">
        <v>5604</v>
      </c>
      <c r="AH3101" s="84"/>
      <c r="AI3101" s="87" t="s">
        <v>5552</v>
      </c>
      <c r="AJ3101" s="84" t="b">
        <v>0</v>
      </c>
      <c r="AK3101" s="84">
        <v>43</v>
      </c>
      <c r="AL3101" s="87" t="s">
        <v>4992</v>
      </c>
      <c r="AM3101" s="84" t="s">
        <v>5682</v>
      </c>
      <c r="AN3101" s="84" t="b">
        <v>0</v>
      </c>
      <c r="AO3101" s="87" t="s">
        <v>4992</v>
      </c>
      <c r="AP3101" s="84" t="s">
        <v>179</v>
      </c>
      <c r="AQ3101" s="84">
        <v>0</v>
      </c>
      <c r="AR3101" s="84">
        <v>0</v>
      </c>
      <c r="AS3101" s="84"/>
      <c r="AT3101" s="84"/>
      <c r="AU3101" s="84"/>
      <c r="AV3101" s="84"/>
      <c r="AW3101" s="84"/>
      <c r="AX3101" s="84"/>
      <c r="AY3101" s="84"/>
      <c r="AZ3101" s="84"/>
    </row>
    <row r="3102" spans="1:52" x14ac:dyDescent="0.55000000000000004">
      <c r="A3102" s="69" t="s">
        <v>704</v>
      </c>
      <c r="B3102" s="69" t="s">
        <v>1004</v>
      </c>
      <c r="C3102" s="70"/>
      <c r="D3102" s="71"/>
      <c r="E3102" s="72"/>
      <c r="F3102" s="73"/>
      <c r="G3102" s="70"/>
      <c r="H3102" s="74"/>
      <c r="I3102" s="75"/>
      <c r="J3102" s="75"/>
      <c r="K3102" s="36"/>
      <c r="L3102" s="82"/>
      <c r="M3102" s="82"/>
      <c r="N3102" s="77"/>
      <c r="O3102" s="84" t="s">
        <v>1270</v>
      </c>
      <c r="P3102" s="86">
        <v>43426.737002314818</v>
      </c>
      <c r="Q3102" s="84" t="s">
        <v>1313</v>
      </c>
      <c r="R3102" s="84"/>
      <c r="S3102" s="84"/>
      <c r="T3102" s="84"/>
      <c r="U3102" s="84"/>
      <c r="V3102" s="88" t="s">
        <v>3061</v>
      </c>
      <c r="W3102" s="86">
        <v>43426.737002314818</v>
      </c>
      <c r="X3102" s="88" t="s">
        <v>3868</v>
      </c>
      <c r="Y3102" s="84"/>
      <c r="Z3102" s="84"/>
      <c r="AA3102" s="87" t="s">
        <v>4998</v>
      </c>
      <c r="AB3102" s="84"/>
      <c r="AC3102" s="84" t="b">
        <v>0</v>
      </c>
      <c r="AD3102" s="84">
        <v>0</v>
      </c>
      <c r="AE3102" s="87" t="s">
        <v>5552</v>
      </c>
      <c r="AF3102" s="84" t="b">
        <v>0</v>
      </c>
      <c r="AG3102" s="84" t="s">
        <v>5604</v>
      </c>
      <c r="AH3102" s="84"/>
      <c r="AI3102" s="87" t="s">
        <v>5552</v>
      </c>
      <c r="AJ3102" s="84" t="b">
        <v>0</v>
      </c>
      <c r="AK3102" s="84">
        <v>43</v>
      </c>
      <c r="AL3102" s="87" t="s">
        <v>4992</v>
      </c>
      <c r="AM3102" s="84" t="s">
        <v>5682</v>
      </c>
      <c r="AN3102" s="84" t="b">
        <v>0</v>
      </c>
      <c r="AO3102" s="87" t="s">
        <v>4992</v>
      </c>
      <c r="AP3102" s="84" t="s">
        <v>179</v>
      </c>
      <c r="AQ3102" s="84">
        <v>0</v>
      </c>
      <c r="AR3102" s="84">
        <v>0</v>
      </c>
      <c r="AS3102" s="84"/>
      <c r="AT3102" s="84"/>
      <c r="AU3102" s="84"/>
      <c r="AV3102" s="84"/>
      <c r="AW3102" s="84"/>
      <c r="AX3102" s="84"/>
      <c r="AY3102" s="84"/>
      <c r="AZ3102" s="84"/>
    </row>
    <row r="3103" spans="1:52" x14ac:dyDescent="0.55000000000000004">
      <c r="A3103" s="69" t="s">
        <v>704</v>
      </c>
      <c r="B3103" s="69" t="s">
        <v>1005</v>
      </c>
      <c r="C3103" s="70"/>
      <c r="D3103" s="71"/>
      <c r="E3103" s="72"/>
      <c r="F3103" s="73"/>
      <c r="G3103" s="70"/>
      <c r="H3103" s="74"/>
      <c r="I3103" s="75"/>
      <c r="J3103" s="75"/>
      <c r="K3103" s="36"/>
      <c r="L3103" s="82"/>
      <c r="M3103" s="82"/>
      <c r="N3103" s="77"/>
      <c r="O3103" s="84" t="s">
        <v>1270</v>
      </c>
      <c r="P3103" s="86">
        <v>43426.737002314818</v>
      </c>
      <c r="Q3103" s="84" t="s">
        <v>1313</v>
      </c>
      <c r="R3103" s="84"/>
      <c r="S3103" s="84"/>
      <c r="T3103" s="84"/>
      <c r="U3103" s="84"/>
      <c r="V3103" s="88" t="s">
        <v>3061</v>
      </c>
      <c r="W3103" s="86">
        <v>43426.737002314818</v>
      </c>
      <c r="X3103" s="88" t="s">
        <v>3868</v>
      </c>
      <c r="Y3103" s="84"/>
      <c r="Z3103" s="84"/>
      <c r="AA3103" s="87" t="s">
        <v>4998</v>
      </c>
      <c r="AB3103" s="84"/>
      <c r="AC3103" s="84" t="b">
        <v>0</v>
      </c>
      <c r="AD3103" s="84">
        <v>0</v>
      </c>
      <c r="AE3103" s="87" t="s">
        <v>5552</v>
      </c>
      <c r="AF3103" s="84" t="b">
        <v>0</v>
      </c>
      <c r="AG3103" s="84" t="s">
        <v>5604</v>
      </c>
      <c r="AH3103" s="84"/>
      <c r="AI3103" s="87" t="s">
        <v>5552</v>
      </c>
      <c r="AJ3103" s="84" t="b">
        <v>0</v>
      </c>
      <c r="AK3103" s="84">
        <v>43</v>
      </c>
      <c r="AL3103" s="87" t="s">
        <v>4992</v>
      </c>
      <c r="AM3103" s="84" t="s">
        <v>5682</v>
      </c>
      <c r="AN3103" s="84" t="b">
        <v>0</v>
      </c>
      <c r="AO3103" s="87" t="s">
        <v>4992</v>
      </c>
      <c r="AP3103" s="84" t="s">
        <v>179</v>
      </c>
      <c r="AQ3103" s="84">
        <v>0</v>
      </c>
      <c r="AR3103" s="84">
        <v>0</v>
      </c>
      <c r="AS3103" s="84"/>
      <c r="AT3103" s="84"/>
      <c r="AU3103" s="84"/>
      <c r="AV3103" s="84"/>
      <c r="AW3103" s="84"/>
      <c r="AX3103" s="84"/>
      <c r="AY3103" s="84"/>
      <c r="AZ3103" s="84"/>
    </row>
    <row r="3104" spans="1:52" x14ac:dyDescent="0.55000000000000004">
      <c r="A3104" s="69" t="s">
        <v>704</v>
      </c>
      <c r="B3104" s="69" t="s">
        <v>1006</v>
      </c>
      <c r="C3104" s="70"/>
      <c r="D3104" s="71"/>
      <c r="E3104" s="72"/>
      <c r="F3104" s="73"/>
      <c r="G3104" s="70"/>
      <c r="H3104" s="74"/>
      <c r="I3104" s="75"/>
      <c r="J3104" s="75"/>
      <c r="K3104" s="36"/>
      <c r="L3104" s="82"/>
      <c r="M3104" s="82"/>
      <c r="N3104" s="77"/>
      <c r="O3104" s="84" t="s">
        <v>1270</v>
      </c>
      <c r="P3104" s="86">
        <v>43426.737002314818</v>
      </c>
      <c r="Q3104" s="84" t="s">
        <v>1313</v>
      </c>
      <c r="R3104" s="84"/>
      <c r="S3104" s="84"/>
      <c r="T3104" s="84"/>
      <c r="U3104" s="84"/>
      <c r="V3104" s="88" t="s">
        <v>3061</v>
      </c>
      <c r="W3104" s="86">
        <v>43426.737002314818</v>
      </c>
      <c r="X3104" s="88" t="s">
        <v>3868</v>
      </c>
      <c r="Y3104" s="84"/>
      <c r="Z3104" s="84"/>
      <c r="AA3104" s="87" t="s">
        <v>4998</v>
      </c>
      <c r="AB3104" s="84"/>
      <c r="AC3104" s="84" t="b">
        <v>0</v>
      </c>
      <c r="AD3104" s="84">
        <v>0</v>
      </c>
      <c r="AE3104" s="87" t="s">
        <v>5552</v>
      </c>
      <c r="AF3104" s="84" t="b">
        <v>0</v>
      </c>
      <c r="AG3104" s="84" t="s">
        <v>5604</v>
      </c>
      <c r="AH3104" s="84"/>
      <c r="AI3104" s="87" t="s">
        <v>5552</v>
      </c>
      <c r="AJ3104" s="84" t="b">
        <v>0</v>
      </c>
      <c r="AK3104" s="84">
        <v>43</v>
      </c>
      <c r="AL3104" s="87" t="s">
        <v>4992</v>
      </c>
      <c r="AM3104" s="84" t="s">
        <v>5682</v>
      </c>
      <c r="AN3104" s="84" t="b">
        <v>0</v>
      </c>
      <c r="AO3104" s="87" t="s">
        <v>4992</v>
      </c>
      <c r="AP3104" s="84" t="s">
        <v>179</v>
      </c>
      <c r="AQ3104" s="84">
        <v>0</v>
      </c>
      <c r="AR3104" s="84">
        <v>0</v>
      </c>
      <c r="AS3104" s="84"/>
      <c r="AT3104" s="84"/>
      <c r="AU3104" s="84"/>
      <c r="AV3104" s="84"/>
      <c r="AW3104" s="84"/>
      <c r="AX3104" s="84"/>
      <c r="AY3104" s="84"/>
      <c r="AZ3104" s="84"/>
    </row>
    <row r="3105" spans="1:52" x14ac:dyDescent="0.55000000000000004">
      <c r="A3105" s="69" t="s">
        <v>704</v>
      </c>
      <c r="B3105" s="69" t="s">
        <v>1007</v>
      </c>
      <c r="C3105" s="70"/>
      <c r="D3105" s="71"/>
      <c r="E3105" s="72"/>
      <c r="F3105" s="73"/>
      <c r="G3105" s="70"/>
      <c r="H3105" s="74"/>
      <c r="I3105" s="75"/>
      <c r="J3105" s="75"/>
      <c r="K3105" s="36"/>
      <c r="L3105" s="82"/>
      <c r="M3105" s="82"/>
      <c r="N3105" s="77"/>
      <c r="O3105" s="84" t="s">
        <v>1270</v>
      </c>
      <c r="P3105" s="86">
        <v>43426.737002314818</v>
      </c>
      <c r="Q3105" s="84" t="s">
        <v>1313</v>
      </c>
      <c r="R3105" s="84"/>
      <c r="S3105" s="84"/>
      <c r="T3105" s="84"/>
      <c r="U3105" s="84"/>
      <c r="V3105" s="88" t="s">
        <v>3061</v>
      </c>
      <c r="W3105" s="86">
        <v>43426.737002314818</v>
      </c>
      <c r="X3105" s="88" t="s">
        <v>3868</v>
      </c>
      <c r="Y3105" s="84"/>
      <c r="Z3105" s="84"/>
      <c r="AA3105" s="87" t="s">
        <v>4998</v>
      </c>
      <c r="AB3105" s="84"/>
      <c r="AC3105" s="84" t="b">
        <v>0</v>
      </c>
      <c r="AD3105" s="84">
        <v>0</v>
      </c>
      <c r="AE3105" s="87" t="s">
        <v>5552</v>
      </c>
      <c r="AF3105" s="84" t="b">
        <v>0</v>
      </c>
      <c r="AG3105" s="84" t="s">
        <v>5604</v>
      </c>
      <c r="AH3105" s="84"/>
      <c r="AI3105" s="87" t="s">
        <v>5552</v>
      </c>
      <c r="AJ3105" s="84" t="b">
        <v>0</v>
      </c>
      <c r="AK3105" s="84">
        <v>43</v>
      </c>
      <c r="AL3105" s="87" t="s">
        <v>4992</v>
      </c>
      <c r="AM3105" s="84" t="s">
        <v>5682</v>
      </c>
      <c r="AN3105" s="84" t="b">
        <v>0</v>
      </c>
      <c r="AO3105" s="87" t="s">
        <v>4992</v>
      </c>
      <c r="AP3105" s="84" t="s">
        <v>179</v>
      </c>
      <c r="AQ3105" s="84">
        <v>0</v>
      </c>
      <c r="AR3105" s="84">
        <v>0</v>
      </c>
      <c r="AS3105" s="84"/>
      <c r="AT3105" s="84"/>
      <c r="AU3105" s="84"/>
      <c r="AV3105" s="84"/>
      <c r="AW3105" s="84"/>
      <c r="AX3105" s="84"/>
      <c r="AY3105" s="84"/>
      <c r="AZ3105" s="84"/>
    </row>
    <row r="3106" spans="1:52" x14ac:dyDescent="0.55000000000000004">
      <c r="A3106" s="69" t="s">
        <v>704</v>
      </c>
      <c r="B3106" s="69" t="s">
        <v>1008</v>
      </c>
      <c r="C3106" s="70"/>
      <c r="D3106" s="71"/>
      <c r="E3106" s="72"/>
      <c r="F3106" s="73"/>
      <c r="G3106" s="70"/>
      <c r="H3106" s="74"/>
      <c r="I3106" s="75"/>
      <c r="J3106" s="75"/>
      <c r="K3106" s="36"/>
      <c r="L3106" s="82"/>
      <c r="M3106" s="82"/>
      <c r="N3106" s="77"/>
      <c r="O3106" s="84" t="s">
        <v>1270</v>
      </c>
      <c r="P3106" s="86">
        <v>43426.737002314818</v>
      </c>
      <c r="Q3106" s="84" t="s">
        <v>1313</v>
      </c>
      <c r="R3106" s="84"/>
      <c r="S3106" s="84"/>
      <c r="T3106" s="84"/>
      <c r="U3106" s="84"/>
      <c r="V3106" s="88" t="s">
        <v>3061</v>
      </c>
      <c r="W3106" s="86">
        <v>43426.737002314818</v>
      </c>
      <c r="X3106" s="88" t="s">
        <v>3868</v>
      </c>
      <c r="Y3106" s="84"/>
      <c r="Z3106" s="84"/>
      <c r="AA3106" s="87" t="s">
        <v>4998</v>
      </c>
      <c r="AB3106" s="84"/>
      <c r="AC3106" s="84" t="b">
        <v>0</v>
      </c>
      <c r="AD3106" s="84">
        <v>0</v>
      </c>
      <c r="AE3106" s="87" t="s">
        <v>5552</v>
      </c>
      <c r="AF3106" s="84" t="b">
        <v>0</v>
      </c>
      <c r="AG3106" s="84" t="s">
        <v>5604</v>
      </c>
      <c r="AH3106" s="84"/>
      <c r="AI3106" s="87" t="s">
        <v>5552</v>
      </c>
      <c r="AJ3106" s="84" t="b">
        <v>0</v>
      </c>
      <c r="AK3106" s="84">
        <v>43</v>
      </c>
      <c r="AL3106" s="87" t="s">
        <v>4992</v>
      </c>
      <c r="AM3106" s="84" t="s">
        <v>5682</v>
      </c>
      <c r="AN3106" s="84" t="b">
        <v>0</v>
      </c>
      <c r="AO3106" s="87" t="s">
        <v>4992</v>
      </c>
      <c r="AP3106" s="84" t="s">
        <v>179</v>
      </c>
      <c r="AQ3106" s="84">
        <v>0</v>
      </c>
      <c r="AR3106" s="84">
        <v>0</v>
      </c>
      <c r="AS3106" s="84"/>
      <c r="AT3106" s="84"/>
      <c r="AU3106" s="84"/>
      <c r="AV3106" s="84"/>
      <c r="AW3106" s="84"/>
      <c r="AX3106" s="84"/>
      <c r="AY3106" s="84"/>
      <c r="AZ3106" s="84"/>
    </row>
    <row r="3107" spans="1:52" x14ac:dyDescent="0.55000000000000004">
      <c r="A3107" s="69" t="s">
        <v>704</v>
      </c>
      <c r="B3107" s="69" t="s">
        <v>1009</v>
      </c>
      <c r="C3107" s="70"/>
      <c r="D3107" s="71"/>
      <c r="E3107" s="72"/>
      <c r="F3107" s="73"/>
      <c r="G3107" s="70"/>
      <c r="H3107" s="74"/>
      <c r="I3107" s="75"/>
      <c r="J3107" s="75"/>
      <c r="K3107" s="36"/>
      <c r="L3107" s="82"/>
      <c r="M3107" s="82"/>
      <c r="N3107" s="77"/>
      <c r="O3107" s="84" t="s">
        <v>1270</v>
      </c>
      <c r="P3107" s="86">
        <v>43426.737002314818</v>
      </c>
      <c r="Q3107" s="84" t="s">
        <v>1313</v>
      </c>
      <c r="R3107" s="84"/>
      <c r="S3107" s="84"/>
      <c r="T3107" s="84"/>
      <c r="U3107" s="84"/>
      <c r="V3107" s="88" t="s">
        <v>3061</v>
      </c>
      <c r="W3107" s="86">
        <v>43426.737002314818</v>
      </c>
      <c r="X3107" s="88" t="s">
        <v>3868</v>
      </c>
      <c r="Y3107" s="84"/>
      <c r="Z3107" s="84"/>
      <c r="AA3107" s="87" t="s">
        <v>4998</v>
      </c>
      <c r="AB3107" s="84"/>
      <c r="AC3107" s="84" t="b">
        <v>0</v>
      </c>
      <c r="AD3107" s="84">
        <v>0</v>
      </c>
      <c r="AE3107" s="87" t="s">
        <v>5552</v>
      </c>
      <c r="AF3107" s="84" t="b">
        <v>0</v>
      </c>
      <c r="AG3107" s="84" t="s">
        <v>5604</v>
      </c>
      <c r="AH3107" s="84"/>
      <c r="AI3107" s="87" t="s">
        <v>5552</v>
      </c>
      <c r="AJ3107" s="84" t="b">
        <v>0</v>
      </c>
      <c r="AK3107" s="84">
        <v>43</v>
      </c>
      <c r="AL3107" s="87" t="s">
        <v>4992</v>
      </c>
      <c r="AM3107" s="84" t="s">
        <v>5682</v>
      </c>
      <c r="AN3107" s="84" t="b">
        <v>0</v>
      </c>
      <c r="AO3107" s="87" t="s">
        <v>4992</v>
      </c>
      <c r="AP3107" s="84" t="s">
        <v>179</v>
      </c>
      <c r="AQ3107" s="84">
        <v>0</v>
      </c>
      <c r="AR3107" s="84">
        <v>0</v>
      </c>
      <c r="AS3107" s="84"/>
      <c r="AT3107" s="84"/>
      <c r="AU3107" s="84"/>
      <c r="AV3107" s="84"/>
      <c r="AW3107" s="84"/>
      <c r="AX3107" s="84"/>
      <c r="AY3107" s="84"/>
      <c r="AZ3107" s="84"/>
    </row>
    <row r="3108" spans="1:52" x14ac:dyDescent="0.55000000000000004">
      <c r="A3108" s="69" t="s">
        <v>704</v>
      </c>
      <c r="B3108" s="69" t="s">
        <v>705</v>
      </c>
      <c r="C3108" s="70"/>
      <c r="D3108" s="71"/>
      <c r="E3108" s="72"/>
      <c r="F3108" s="73"/>
      <c r="G3108" s="70"/>
      <c r="H3108" s="74"/>
      <c r="I3108" s="75"/>
      <c r="J3108" s="75"/>
      <c r="K3108" s="36"/>
      <c r="L3108" s="82"/>
      <c r="M3108" s="82"/>
      <c r="N3108" s="77"/>
      <c r="O3108" s="84" t="s">
        <v>1270</v>
      </c>
      <c r="P3108" s="86">
        <v>43426.737002314818</v>
      </c>
      <c r="Q3108" s="84" t="s">
        <v>1313</v>
      </c>
      <c r="R3108" s="84"/>
      <c r="S3108" s="84"/>
      <c r="T3108" s="84"/>
      <c r="U3108" s="84"/>
      <c r="V3108" s="88" t="s">
        <v>3061</v>
      </c>
      <c r="W3108" s="86">
        <v>43426.737002314818</v>
      </c>
      <c r="X3108" s="88" t="s">
        <v>3868</v>
      </c>
      <c r="Y3108" s="84"/>
      <c r="Z3108" s="84"/>
      <c r="AA3108" s="87" t="s">
        <v>4998</v>
      </c>
      <c r="AB3108" s="84"/>
      <c r="AC3108" s="84" t="b">
        <v>0</v>
      </c>
      <c r="AD3108" s="84">
        <v>0</v>
      </c>
      <c r="AE3108" s="87" t="s">
        <v>5552</v>
      </c>
      <c r="AF3108" s="84" t="b">
        <v>0</v>
      </c>
      <c r="AG3108" s="84" t="s">
        <v>5604</v>
      </c>
      <c r="AH3108" s="84"/>
      <c r="AI3108" s="87" t="s">
        <v>5552</v>
      </c>
      <c r="AJ3108" s="84" t="b">
        <v>0</v>
      </c>
      <c r="AK3108" s="84">
        <v>43</v>
      </c>
      <c r="AL3108" s="87" t="s">
        <v>4992</v>
      </c>
      <c r="AM3108" s="84" t="s">
        <v>5682</v>
      </c>
      <c r="AN3108" s="84" t="b">
        <v>0</v>
      </c>
      <c r="AO3108" s="87" t="s">
        <v>4992</v>
      </c>
      <c r="AP3108" s="84" t="s">
        <v>179</v>
      </c>
      <c r="AQ3108" s="84">
        <v>0</v>
      </c>
      <c r="AR3108" s="84">
        <v>0</v>
      </c>
      <c r="AS3108" s="84"/>
      <c r="AT3108" s="84"/>
      <c r="AU3108" s="84"/>
      <c r="AV3108" s="84"/>
      <c r="AW3108" s="84"/>
      <c r="AX3108" s="84"/>
      <c r="AY3108" s="84"/>
      <c r="AZ3108" s="84"/>
    </row>
    <row r="3109" spans="1:52" x14ac:dyDescent="0.55000000000000004">
      <c r="A3109" s="69" t="s">
        <v>704</v>
      </c>
      <c r="B3109" s="69" t="s">
        <v>1010</v>
      </c>
      <c r="C3109" s="70"/>
      <c r="D3109" s="71"/>
      <c r="E3109" s="72"/>
      <c r="F3109" s="73"/>
      <c r="G3109" s="70"/>
      <c r="H3109" s="74"/>
      <c r="I3109" s="75"/>
      <c r="J3109" s="75"/>
      <c r="K3109" s="36"/>
      <c r="L3109" s="82"/>
      <c r="M3109" s="82"/>
      <c r="N3109" s="77"/>
      <c r="O3109" s="84" t="s">
        <v>1270</v>
      </c>
      <c r="P3109" s="86">
        <v>43426.737002314818</v>
      </c>
      <c r="Q3109" s="84" t="s">
        <v>1313</v>
      </c>
      <c r="R3109" s="84"/>
      <c r="S3109" s="84"/>
      <c r="T3109" s="84"/>
      <c r="U3109" s="84"/>
      <c r="V3109" s="88" t="s">
        <v>3061</v>
      </c>
      <c r="W3109" s="86">
        <v>43426.737002314818</v>
      </c>
      <c r="X3109" s="88" t="s">
        <v>3868</v>
      </c>
      <c r="Y3109" s="84"/>
      <c r="Z3109" s="84"/>
      <c r="AA3109" s="87" t="s">
        <v>4998</v>
      </c>
      <c r="AB3109" s="84"/>
      <c r="AC3109" s="84" t="b">
        <v>0</v>
      </c>
      <c r="AD3109" s="84">
        <v>0</v>
      </c>
      <c r="AE3109" s="87" t="s">
        <v>5552</v>
      </c>
      <c r="AF3109" s="84" t="b">
        <v>0</v>
      </c>
      <c r="AG3109" s="84" t="s">
        <v>5604</v>
      </c>
      <c r="AH3109" s="84"/>
      <c r="AI3109" s="87" t="s">
        <v>5552</v>
      </c>
      <c r="AJ3109" s="84" t="b">
        <v>0</v>
      </c>
      <c r="AK3109" s="84">
        <v>43</v>
      </c>
      <c r="AL3109" s="87" t="s">
        <v>4992</v>
      </c>
      <c r="AM3109" s="84" t="s">
        <v>5682</v>
      </c>
      <c r="AN3109" s="84" t="b">
        <v>0</v>
      </c>
      <c r="AO3109" s="87" t="s">
        <v>4992</v>
      </c>
      <c r="AP3109" s="84" t="s">
        <v>179</v>
      </c>
      <c r="AQ3109" s="84">
        <v>0</v>
      </c>
      <c r="AR3109" s="84">
        <v>0</v>
      </c>
      <c r="AS3109" s="84"/>
      <c r="AT3109" s="84"/>
      <c r="AU3109" s="84"/>
      <c r="AV3109" s="84"/>
      <c r="AW3109" s="84"/>
      <c r="AX3109" s="84"/>
      <c r="AY3109" s="84"/>
      <c r="AZ3109" s="84"/>
    </row>
    <row r="3110" spans="1:52" x14ac:dyDescent="0.55000000000000004">
      <c r="A3110" s="69" t="s">
        <v>704</v>
      </c>
      <c r="B3110" s="69" t="s">
        <v>702</v>
      </c>
      <c r="C3110" s="70"/>
      <c r="D3110" s="71"/>
      <c r="E3110" s="72"/>
      <c r="F3110" s="73"/>
      <c r="G3110" s="70"/>
      <c r="H3110" s="74"/>
      <c r="I3110" s="75"/>
      <c r="J3110" s="75"/>
      <c r="K3110" s="36"/>
      <c r="L3110" s="82"/>
      <c r="M3110" s="82"/>
      <c r="N3110" s="77"/>
      <c r="O3110" s="84" t="s">
        <v>1271</v>
      </c>
      <c r="P3110" s="86">
        <v>43426.737002314818</v>
      </c>
      <c r="Q3110" s="84" t="s">
        <v>1313</v>
      </c>
      <c r="R3110" s="84"/>
      <c r="S3110" s="84"/>
      <c r="T3110" s="84"/>
      <c r="U3110" s="84"/>
      <c r="V3110" s="88" t="s">
        <v>3061</v>
      </c>
      <c r="W3110" s="86">
        <v>43426.737002314818</v>
      </c>
      <c r="X3110" s="88" t="s">
        <v>3868</v>
      </c>
      <c r="Y3110" s="84"/>
      <c r="Z3110" s="84"/>
      <c r="AA3110" s="87" t="s">
        <v>4998</v>
      </c>
      <c r="AB3110" s="84"/>
      <c r="AC3110" s="84" t="b">
        <v>0</v>
      </c>
      <c r="AD3110" s="84">
        <v>0</v>
      </c>
      <c r="AE3110" s="87" t="s">
        <v>5552</v>
      </c>
      <c r="AF3110" s="84" t="b">
        <v>0</v>
      </c>
      <c r="AG3110" s="84" t="s">
        <v>5604</v>
      </c>
      <c r="AH3110" s="84"/>
      <c r="AI3110" s="87" t="s">
        <v>5552</v>
      </c>
      <c r="AJ3110" s="84" t="b">
        <v>0</v>
      </c>
      <c r="AK3110" s="84">
        <v>43</v>
      </c>
      <c r="AL3110" s="87" t="s">
        <v>4992</v>
      </c>
      <c r="AM3110" s="84" t="s">
        <v>5682</v>
      </c>
      <c r="AN3110" s="84" t="b">
        <v>0</v>
      </c>
      <c r="AO3110" s="87" t="s">
        <v>4992</v>
      </c>
      <c r="AP3110" s="84" t="s">
        <v>179</v>
      </c>
      <c r="AQ3110" s="84">
        <v>0</v>
      </c>
      <c r="AR3110" s="84">
        <v>0</v>
      </c>
      <c r="AS3110" s="84"/>
      <c r="AT3110" s="84"/>
      <c r="AU3110" s="84"/>
      <c r="AV3110" s="84"/>
      <c r="AW3110" s="84"/>
      <c r="AX3110" s="84"/>
      <c r="AY3110" s="84"/>
      <c r="AZ3110" s="84"/>
    </row>
    <row r="3111" spans="1:52" x14ac:dyDescent="0.55000000000000004">
      <c r="A3111" s="69" t="s">
        <v>705</v>
      </c>
      <c r="B3111" s="69" t="s">
        <v>704</v>
      </c>
      <c r="C3111" s="70"/>
      <c r="D3111" s="71"/>
      <c r="E3111" s="72"/>
      <c r="F3111" s="73"/>
      <c r="G3111" s="70"/>
      <c r="H3111" s="74"/>
      <c r="I3111" s="75"/>
      <c r="J3111" s="75"/>
      <c r="K3111" s="36"/>
      <c r="L3111" s="82"/>
      <c r="M3111" s="82"/>
      <c r="N3111" s="77"/>
      <c r="O3111" s="84" t="s">
        <v>1270</v>
      </c>
      <c r="P3111" s="86">
        <v>43424.900706018518</v>
      </c>
      <c r="Q3111" s="84" t="s">
        <v>1313</v>
      </c>
      <c r="R3111" s="84"/>
      <c r="S3111" s="84"/>
      <c r="T3111" s="84"/>
      <c r="U3111" s="84"/>
      <c r="V3111" s="88" t="s">
        <v>3062</v>
      </c>
      <c r="W3111" s="86">
        <v>43424.900706018518</v>
      </c>
      <c r="X3111" s="88" t="s">
        <v>3869</v>
      </c>
      <c r="Y3111" s="84"/>
      <c r="Z3111" s="84"/>
      <c r="AA3111" s="87" t="s">
        <v>4999</v>
      </c>
      <c r="AB3111" s="84"/>
      <c r="AC3111" s="84" t="b">
        <v>0</v>
      </c>
      <c r="AD3111" s="84">
        <v>0</v>
      </c>
      <c r="AE3111" s="87" t="s">
        <v>5552</v>
      </c>
      <c r="AF3111" s="84" t="b">
        <v>0</v>
      </c>
      <c r="AG3111" s="84" t="s">
        <v>5604</v>
      </c>
      <c r="AH3111" s="84"/>
      <c r="AI3111" s="87" t="s">
        <v>5552</v>
      </c>
      <c r="AJ3111" s="84" t="b">
        <v>0</v>
      </c>
      <c r="AK3111" s="84">
        <v>43</v>
      </c>
      <c r="AL3111" s="87" t="s">
        <v>4992</v>
      </c>
      <c r="AM3111" s="84" t="s">
        <v>5691</v>
      </c>
      <c r="AN3111" s="84" t="b">
        <v>0</v>
      </c>
      <c r="AO3111" s="87" t="s">
        <v>4992</v>
      </c>
      <c r="AP3111" s="84" t="s">
        <v>179</v>
      </c>
      <c r="AQ3111" s="84">
        <v>0</v>
      </c>
      <c r="AR3111" s="84">
        <v>0</v>
      </c>
      <c r="AS3111" s="84"/>
      <c r="AT3111" s="84"/>
      <c r="AU3111" s="84"/>
      <c r="AV3111" s="84"/>
      <c r="AW3111" s="84"/>
      <c r="AX3111" s="84"/>
      <c r="AY3111" s="84"/>
      <c r="AZ3111" s="84"/>
    </row>
    <row r="3112" spans="1:52" x14ac:dyDescent="0.55000000000000004">
      <c r="A3112" s="69" t="s">
        <v>705</v>
      </c>
      <c r="B3112" s="69" t="s">
        <v>704</v>
      </c>
      <c r="C3112" s="70"/>
      <c r="D3112" s="71"/>
      <c r="E3112" s="72"/>
      <c r="F3112" s="73"/>
      <c r="G3112" s="70"/>
      <c r="H3112" s="74"/>
      <c r="I3112" s="75"/>
      <c r="J3112" s="75"/>
      <c r="K3112" s="36"/>
      <c r="L3112" s="82"/>
      <c r="M3112" s="82"/>
      <c r="N3112" s="77"/>
      <c r="O3112" s="84" t="s">
        <v>1270</v>
      </c>
      <c r="P3112" s="86">
        <v>43429.456944444442</v>
      </c>
      <c r="Q3112" s="84" t="s">
        <v>1313</v>
      </c>
      <c r="R3112" s="84"/>
      <c r="S3112" s="84"/>
      <c r="T3112" s="84"/>
      <c r="U3112" s="84"/>
      <c r="V3112" s="88" t="s">
        <v>3062</v>
      </c>
      <c r="W3112" s="86">
        <v>43429.456944444442</v>
      </c>
      <c r="X3112" s="88" t="s">
        <v>3870</v>
      </c>
      <c r="Y3112" s="84"/>
      <c r="Z3112" s="84"/>
      <c r="AA3112" s="87" t="s">
        <v>5000</v>
      </c>
      <c r="AB3112" s="84"/>
      <c r="AC3112" s="84" t="b">
        <v>0</v>
      </c>
      <c r="AD3112" s="84">
        <v>0</v>
      </c>
      <c r="AE3112" s="87" t="s">
        <v>5552</v>
      </c>
      <c r="AF3112" s="84" t="b">
        <v>0</v>
      </c>
      <c r="AG3112" s="84" t="s">
        <v>5604</v>
      </c>
      <c r="AH3112" s="84"/>
      <c r="AI3112" s="87" t="s">
        <v>5552</v>
      </c>
      <c r="AJ3112" s="84" t="b">
        <v>0</v>
      </c>
      <c r="AK3112" s="84">
        <v>43</v>
      </c>
      <c r="AL3112" s="87" t="s">
        <v>4992</v>
      </c>
      <c r="AM3112" s="84" t="s">
        <v>5691</v>
      </c>
      <c r="AN3112" s="84" t="b">
        <v>0</v>
      </c>
      <c r="AO3112" s="87" t="s">
        <v>4992</v>
      </c>
      <c r="AP3112" s="84" t="s">
        <v>179</v>
      </c>
      <c r="AQ3112" s="84">
        <v>0</v>
      </c>
      <c r="AR3112" s="84">
        <v>0</v>
      </c>
      <c r="AS3112" s="84"/>
      <c r="AT3112" s="84"/>
      <c r="AU3112" s="84"/>
      <c r="AV3112" s="84"/>
      <c r="AW3112" s="84"/>
      <c r="AX3112" s="84"/>
      <c r="AY3112" s="84"/>
      <c r="AZ3112" s="84"/>
    </row>
    <row r="3113" spans="1:52" x14ac:dyDescent="0.55000000000000004">
      <c r="A3113" s="69" t="s">
        <v>706</v>
      </c>
      <c r="B3113" s="69" t="s">
        <v>704</v>
      </c>
      <c r="C3113" s="70"/>
      <c r="D3113" s="71"/>
      <c r="E3113" s="72"/>
      <c r="F3113" s="73"/>
      <c r="G3113" s="70"/>
      <c r="H3113" s="74"/>
      <c r="I3113" s="75"/>
      <c r="J3113" s="75"/>
      <c r="K3113" s="36"/>
      <c r="L3113" s="82"/>
      <c r="M3113" s="82"/>
      <c r="N3113" s="77"/>
      <c r="O3113" s="84" t="s">
        <v>1270</v>
      </c>
      <c r="P3113" s="86">
        <v>43432.264618055553</v>
      </c>
      <c r="Q3113" s="84" t="s">
        <v>1313</v>
      </c>
      <c r="R3113" s="84"/>
      <c r="S3113" s="84"/>
      <c r="T3113" s="84"/>
      <c r="U3113" s="84"/>
      <c r="V3113" s="88" t="s">
        <v>3063</v>
      </c>
      <c r="W3113" s="86">
        <v>43432.264618055553</v>
      </c>
      <c r="X3113" s="88" t="s">
        <v>3871</v>
      </c>
      <c r="Y3113" s="84"/>
      <c r="Z3113" s="84"/>
      <c r="AA3113" s="87" t="s">
        <v>5001</v>
      </c>
      <c r="AB3113" s="84"/>
      <c r="AC3113" s="84" t="b">
        <v>0</v>
      </c>
      <c r="AD3113" s="84">
        <v>0</v>
      </c>
      <c r="AE3113" s="87" t="s">
        <v>5552</v>
      </c>
      <c r="AF3113" s="84" t="b">
        <v>0</v>
      </c>
      <c r="AG3113" s="84" t="s">
        <v>5604</v>
      </c>
      <c r="AH3113" s="84"/>
      <c r="AI3113" s="87" t="s">
        <v>5552</v>
      </c>
      <c r="AJ3113" s="84" t="b">
        <v>0</v>
      </c>
      <c r="AK3113" s="84">
        <v>43</v>
      </c>
      <c r="AL3113" s="87" t="s">
        <v>4992</v>
      </c>
      <c r="AM3113" s="84" t="s">
        <v>5682</v>
      </c>
      <c r="AN3113" s="84" t="b">
        <v>0</v>
      </c>
      <c r="AO3113" s="87" t="s">
        <v>4992</v>
      </c>
      <c r="AP3113" s="84" t="s">
        <v>179</v>
      </c>
      <c r="AQ3113" s="84">
        <v>0</v>
      </c>
      <c r="AR3113" s="84">
        <v>0</v>
      </c>
      <c r="AS3113" s="84"/>
      <c r="AT3113" s="84"/>
      <c r="AU3113" s="84"/>
      <c r="AV3113" s="84"/>
      <c r="AW3113" s="84"/>
      <c r="AX3113" s="84"/>
      <c r="AY3113" s="84"/>
      <c r="AZ3113" s="84"/>
    </row>
    <row r="3114" spans="1:52" x14ac:dyDescent="0.55000000000000004">
      <c r="A3114" s="69" t="s">
        <v>694</v>
      </c>
      <c r="B3114" s="69" t="s">
        <v>984</v>
      </c>
      <c r="C3114" s="70"/>
      <c r="D3114" s="71"/>
      <c r="E3114" s="72"/>
      <c r="F3114" s="73"/>
      <c r="G3114" s="70"/>
      <c r="H3114" s="74"/>
      <c r="I3114" s="75"/>
      <c r="J3114" s="75"/>
      <c r="K3114" s="36"/>
      <c r="L3114" s="82"/>
      <c r="M3114" s="82"/>
      <c r="N3114" s="77"/>
      <c r="O3114" s="84" t="s">
        <v>1270</v>
      </c>
      <c r="P3114" s="86">
        <v>43424.903182870374</v>
      </c>
      <c r="Q3114" s="84" t="s">
        <v>1313</v>
      </c>
      <c r="R3114" s="84"/>
      <c r="S3114" s="84"/>
      <c r="T3114" s="84"/>
      <c r="U3114" s="84"/>
      <c r="V3114" s="88" t="s">
        <v>3051</v>
      </c>
      <c r="W3114" s="86">
        <v>43424.903182870374</v>
      </c>
      <c r="X3114" s="88" t="s">
        <v>3857</v>
      </c>
      <c r="Y3114" s="84"/>
      <c r="Z3114" s="84"/>
      <c r="AA3114" s="87" t="s">
        <v>4987</v>
      </c>
      <c r="AB3114" s="84"/>
      <c r="AC3114" s="84" t="b">
        <v>0</v>
      </c>
      <c r="AD3114" s="84">
        <v>0</v>
      </c>
      <c r="AE3114" s="87" t="s">
        <v>5552</v>
      </c>
      <c r="AF3114" s="84" t="b">
        <v>0</v>
      </c>
      <c r="AG3114" s="84" t="s">
        <v>5604</v>
      </c>
      <c r="AH3114" s="84"/>
      <c r="AI3114" s="87" t="s">
        <v>5552</v>
      </c>
      <c r="AJ3114" s="84" t="b">
        <v>0</v>
      </c>
      <c r="AK3114" s="84">
        <v>43</v>
      </c>
      <c r="AL3114" s="87" t="s">
        <v>4992</v>
      </c>
      <c r="AM3114" s="84" t="s">
        <v>5684</v>
      </c>
      <c r="AN3114" s="84" t="b">
        <v>0</v>
      </c>
      <c r="AO3114" s="87" t="s">
        <v>4992</v>
      </c>
      <c r="AP3114" s="84" t="s">
        <v>179</v>
      </c>
      <c r="AQ3114" s="84">
        <v>0</v>
      </c>
      <c r="AR3114" s="84">
        <v>0</v>
      </c>
      <c r="AS3114" s="84"/>
      <c r="AT3114" s="84"/>
      <c r="AU3114" s="84"/>
      <c r="AV3114" s="84"/>
      <c r="AW3114" s="84"/>
      <c r="AX3114" s="84"/>
      <c r="AY3114" s="84"/>
      <c r="AZ3114" s="84"/>
    </row>
    <row r="3115" spans="1:52" x14ac:dyDescent="0.55000000000000004">
      <c r="A3115" s="69" t="s">
        <v>695</v>
      </c>
      <c r="B3115" s="69" t="s">
        <v>984</v>
      </c>
      <c r="C3115" s="70"/>
      <c r="D3115" s="71"/>
      <c r="E3115" s="72"/>
      <c r="F3115" s="73"/>
      <c r="G3115" s="70"/>
      <c r="H3115" s="74"/>
      <c r="I3115" s="75"/>
      <c r="J3115" s="75"/>
      <c r="K3115" s="36"/>
      <c r="L3115" s="82"/>
      <c r="M3115" s="82"/>
      <c r="N3115" s="77"/>
      <c r="O3115" s="84" t="s">
        <v>1270</v>
      </c>
      <c r="P3115" s="86">
        <v>43424.914166666669</v>
      </c>
      <c r="Q3115" s="84" t="s">
        <v>1313</v>
      </c>
      <c r="R3115" s="84"/>
      <c r="S3115" s="84"/>
      <c r="T3115" s="84"/>
      <c r="U3115" s="84"/>
      <c r="V3115" s="88" t="s">
        <v>3052</v>
      </c>
      <c r="W3115" s="86">
        <v>43424.914166666669</v>
      </c>
      <c r="X3115" s="88" t="s">
        <v>3858</v>
      </c>
      <c r="Y3115" s="84"/>
      <c r="Z3115" s="84"/>
      <c r="AA3115" s="87" t="s">
        <v>4988</v>
      </c>
      <c r="AB3115" s="84"/>
      <c r="AC3115" s="84" t="b">
        <v>0</v>
      </c>
      <c r="AD3115" s="84">
        <v>0</v>
      </c>
      <c r="AE3115" s="87" t="s">
        <v>5552</v>
      </c>
      <c r="AF3115" s="84" t="b">
        <v>0</v>
      </c>
      <c r="AG3115" s="84" t="s">
        <v>5604</v>
      </c>
      <c r="AH3115" s="84"/>
      <c r="AI3115" s="87" t="s">
        <v>5552</v>
      </c>
      <c r="AJ3115" s="84" t="b">
        <v>0</v>
      </c>
      <c r="AK3115" s="84">
        <v>43</v>
      </c>
      <c r="AL3115" s="87" t="s">
        <v>4992</v>
      </c>
      <c r="AM3115" s="84" t="s">
        <v>5682</v>
      </c>
      <c r="AN3115" s="84" t="b">
        <v>0</v>
      </c>
      <c r="AO3115" s="87" t="s">
        <v>4992</v>
      </c>
      <c r="AP3115" s="84" t="s">
        <v>179</v>
      </c>
      <c r="AQ3115" s="84">
        <v>0</v>
      </c>
      <c r="AR3115" s="84">
        <v>0</v>
      </c>
      <c r="AS3115" s="84"/>
      <c r="AT3115" s="84"/>
      <c r="AU3115" s="84"/>
      <c r="AV3115" s="84"/>
      <c r="AW3115" s="84"/>
      <c r="AX3115" s="84"/>
      <c r="AY3115" s="84"/>
      <c r="AZ3115" s="84"/>
    </row>
    <row r="3116" spans="1:52" x14ac:dyDescent="0.55000000000000004">
      <c r="A3116" s="69" t="s">
        <v>698</v>
      </c>
      <c r="B3116" s="69" t="s">
        <v>984</v>
      </c>
      <c r="C3116" s="70"/>
      <c r="D3116" s="71"/>
      <c r="E3116" s="72"/>
      <c r="F3116" s="73"/>
      <c r="G3116" s="70"/>
      <c r="H3116" s="74"/>
      <c r="I3116" s="75"/>
      <c r="J3116" s="75"/>
      <c r="K3116" s="36"/>
      <c r="L3116" s="82"/>
      <c r="M3116" s="82"/>
      <c r="N3116" s="77"/>
      <c r="O3116" s="84" t="s">
        <v>1270</v>
      </c>
      <c r="P3116" s="86">
        <v>43425.184675925928</v>
      </c>
      <c r="Q3116" s="84" t="s">
        <v>1313</v>
      </c>
      <c r="R3116" s="84"/>
      <c r="S3116" s="84"/>
      <c r="T3116" s="84"/>
      <c r="U3116" s="84"/>
      <c r="V3116" s="88" t="s">
        <v>3055</v>
      </c>
      <c r="W3116" s="86">
        <v>43425.184675925928</v>
      </c>
      <c r="X3116" s="88" t="s">
        <v>3861</v>
      </c>
      <c r="Y3116" s="84"/>
      <c r="Z3116" s="84"/>
      <c r="AA3116" s="87" t="s">
        <v>4991</v>
      </c>
      <c r="AB3116" s="84"/>
      <c r="AC3116" s="84" t="b">
        <v>0</v>
      </c>
      <c r="AD3116" s="84">
        <v>0</v>
      </c>
      <c r="AE3116" s="87" t="s">
        <v>5552</v>
      </c>
      <c r="AF3116" s="84" t="b">
        <v>0</v>
      </c>
      <c r="AG3116" s="84" t="s">
        <v>5604</v>
      </c>
      <c r="AH3116" s="84"/>
      <c r="AI3116" s="87" t="s">
        <v>5552</v>
      </c>
      <c r="AJ3116" s="84" t="b">
        <v>0</v>
      </c>
      <c r="AK3116" s="84">
        <v>43</v>
      </c>
      <c r="AL3116" s="87" t="s">
        <v>4992</v>
      </c>
      <c r="AM3116" s="84" t="s">
        <v>5685</v>
      </c>
      <c r="AN3116" s="84" t="b">
        <v>0</v>
      </c>
      <c r="AO3116" s="87" t="s">
        <v>4992</v>
      </c>
      <c r="AP3116" s="84" t="s">
        <v>179</v>
      </c>
      <c r="AQ3116" s="84">
        <v>0</v>
      </c>
      <c r="AR3116" s="84">
        <v>0</v>
      </c>
      <c r="AS3116" s="84"/>
      <c r="AT3116" s="84"/>
      <c r="AU3116" s="84"/>
      <c r="AV3116" s="84"/>
      <c r="AW3116" s="84"/>
      <c r="AX3116" s="84"/>
      <c r="AY3116" s="84"/>
      <c r="AZ3116" s="84"/>
    </row>
    <row r="3117" spans="1:52" x14ac:dyDescent="0.55000000000000004">
      <c r="A3117" s="69" t="s">
        <v>700</v>
      </c>
      <c r="B3117" s="69" t="s">
        <v>984</v>
      </c>
      <c r="C3117" s="70"/>
      <c r="D3117" s="71"/>
      <c r="E3117" s="72"/>
      <c r="F3117" s="73"/>
      <c r="G3117" s="70"/>
      <c r="H3117" s="74"/>
      <c r="I3117" s="75"/>
      <c r="J3117" s="75"/>
      <c r="K3117" s="36"/>
      <c r="L3117" s="82"/>
      <c r="M3117" s="82"/>
      <c r="N3117" s="77"/>
      <c r="O3117" s="84" t="s">
        <v>1270</v>
      </c>
      <c r="P3117" s="86">
        <v>43425.327905092592</v>
      </c>
      <c r="Q3117" s="84" t="s">
        <v>1313</v>
      </c>
      <c r="R3117" s="84"/>
      <c r="S3117" s="84"/>
      <c r="T3117" s="84"/>
      <c r="U3117" s="84"/>
      <c r="V3117" s="88" t="s">
        <v>3057</v>
      </c>
      <c r="W3117" s="86">
        <v>43425.327905092592</v>
      </c>
      <c r="X3117" s="88" t="s">
        <v>3864</v>
      </c>
      <c r="Y3117" s="84"/>
      <c r="Z3117" s="84"/>
      <c r="AA3117" s="87" t="s">
        <v>4994</v>
      </c>
      <c r="AB3117" s="84"/>
      <c r="AC3117" s="84" t="b">
        <v>0</v>
      </c>
      <c r="AD3117" s="84">
        <v>0</v>
      </c>
      <c r="AE3117" s="87" t="s">
        <v>5552</v>
      </c>
      <c r="AF3117" s="84" t="b">
        <v>0</v>
      </c>
      <c r="AG3117" s="84" t="s">
        <v>5604</v>
      </c>
      <c r="AH3117" s="84"/>
      <c r="AI3117" s="87" t="s">
        <v>5552</v>
      </c>
      <c r="AJ3117" s="84" t="b">
        <v>0</v>
      </c>
      <c r="AK3117" s="84">
        <v>43</v>
      </c>
      <c r="AL3117" s="87" t="s">
        <v>4992</v>
      </c>
      <c r="AM3117" s="84" t="s">
        <v>5682</v>
      </c>
      <c r="AN3117" s="84" t="b">
        <v>0</v>
      </c>
      <c r="AO3117" s="87" t="s">
        <v>4992</v>
      </c>
      <c r="AP3117" s="84" t="s">
        <v>179</v>
      </c>
      <c r="AQ3117" s="84">
        <v>0</v>
      </c>
      <c r="AR3117" s="84">
        <v>0</v>
      </c>
      <c r="AS3117" s="84"/>
      <c r="AT3117" s="84"/>
      <c r="AU3117" s="84"/>
      <c r="AV3117" s="84"/>
      <c r="AW3117" s="84"/>
      <c r="AX3117" s="84"/>
      <c r="AY3117" s="84"/>
      <c r="AZ3117" s="84"/>
    </row>
    <row r="3118" spans="1:52" x14ac:dyDescent="0.55000000000000004">
      <c r="A3118" s="69" t="s">
        <v>701</v>
      </c>
      <c r="B3118" s="69" t="s">
        <v>984</v>
      </c>
      <c r="C3118" s="70"/>
      <c r="D3118" s="71"/>
      <c r="E3118" s="72"/>
      <c r="F3118" s="73"/>
      <c r="G3118" s="70"/>
      <c r="H3118" s="74"/>
      <c r="I3118" s="75"/>
      <c r="J3118" s="75"/>
      <c r="K3118" s="36"/>
      <c r="L3118" s="82"/>
      <c r="M3118" s="82"/>
      <c r="N3118" s="77"/>
      <c r="O3118" s="84" t="s">
        <v>1270</v>
      </c>
      <c r="P3118" s="86">
        <v>43425.457337962966</v>
      </c>
      <c r="Q3118" s="84" t="s">
        <v>1313</v>
      </c>
      <c r="R3118" s="84"/>
      <c r="S3118" s="84"/>
      <c r="T3118" s="84"/>
      <c r="U3118" s="84"/>
      <c r="V3118" s="88" t="s">
        <v>3058</v>
      </c>
      <c r="W3118" s="86">
        <v>43425.457337962966</v>
      </c>
      <c r="X3118" s="88" t="s">
        <v>3865</v>
      </c>
      <c r="Y3118" s="84"/>
      <c r="Z3118" s="84"/>
      <c r="AA3118" s="87" t="s">
        <v>4995</v>
      </c>
      <c r="AB3118" s="84"/>
      <c r="AC3118" s="84" t="b">
        <v>0</v>
      </c>
      <c r="AD3118" s="84">
        <v>0</v>
      </c>
      <c r="AE3118" s="87" t="s">
        <v>5552</v>
      </c>
      <c r="AF3118" s="84" t="b">
        <v>0</v>
      </c>
      <c r="AG3118" s="84" t="s">
        <v>5604</v>
      </c>
      <c r="AH3118" s="84"/>
      <c r="AI3118" s="87" t="s">
        <v>5552</v>
      </c>
      <c r="AJ3118" s="84" t="b">
        <v>0</v>
      </c>
      <c r="AK3118" s="84">
        <v>43</v>
      </c>
      <c r="AL3118" s="87" t="s">
        <v>4992</v>
      </c>
      <c r="AM3118" s="84" t="s">
        <v>5684</v>
      </c>
      <c r="AN3118" s="84" t="b">
        <v>0</v>
      </c>
      <c r="AO3118" s="87" t="s">
        <v>4992</v>
      </c>
      <c r="AP3118" s="84" t="s">
        <v>179</v>
      </c>
      <c r="AQ3118" s="84">
        <v>0</v>
      </c>
      <c r="AR3118" s="84">
        <v>0</v>
      </c>
      <c r="AS3118" s="84"/>
      <c r="AT3118" s="84"/>
      <c r="AU3118" s="84"/>
      <c r="AV3118" s="84"/>
      <c r="AW3118" s="84"/>
      <c r="AX3118" s="84"/>
      <c r="AY3118" s="84"/>
      <c r="AZ3118" s="84"/>
    </row>
    <row r="3119" spans="1:52" x14ac:dyDescent="0.55000000000000004">
      <c r="A3119" s="69" t="s">
        <v>702</v>
      </c>
      <c r="B3119" s="69" t="s">
        <v>984</v>
      </c>
      <c r="C3119" s="70"/>
      <c r="D3119" s="71"/>
      <c r="E3119" s="72"/>
      <c r="F3119" s="73"/>
      <c r="G3119" s="70"/>
      <c r="H3119" s="74"/>
      <c r="I3119" s="75"/>
      <c r="J3119" s="75"/>
      <c r="K3119" s="36"/>
      <c r="L3119" s="82"/>
      <c r="M3119" s="82"/>
      <c r="N3119" s="77"/>
      <c r="O3119" s="84" t="s">
        <v>1270</v>
      </c>
      <c r="P3119" s="86">
        <v>43425.595601851855</v>
      </c>
      <c r="Q3119" s="84" t="s">
        <v>1313</v>
      </c>
      <c r="R3119" s="84"/>
      <c r="S3119" s="84"/>
      <c r="T3119" s="84"/>
      <c r="U3119" s="84"/>
      <c r="V3119" s="88" t="s">
        <v>3059</v>
      </c>
      <c r="W3119" s="86">
        <v>43425.595601851855</v>
      </c>
      <c r="X3119" s="88" t="s">
        <v>3866</v>
      </c>
      <c r="Y3119" s="84"/>
      <c r="Z3119" s="84"/>
      <c r="AA3119" s="87" t="s">
        <v>4996</v>
      </c>
      <c r="AB3119" s="84"/>
      <c r="AC3119" s="84" t="b">
        <v>0</v>
      </c>
      <c r="AD3119" s="84">
        <v>0</v>
      </c>
      <c r="AE3119" s="87" t="s">
        <v>5552</v>
      </c>
      <c r="AF3119" s="84" t="b">
        <v>0</v>
      </c>
      <c r="AG3119" s="84" t="s">
        <v>5604</v>
      </c>
      <c r="AH3119" s="84"/>
      <c r="AI3119" s="87" t="s">
        <v>5552</v>
      </c>
      <c r="AJ3119" s="84" t="b">
        <v>0</v>
      </c>
      <c r="AK3119" s="84">
        <v>43</v>
      </c>
      <c r="AL3119" s="87" t="s">
        <v>4992</v>
      </c>
      <c r="AM3119" s="84" t="s">
        <v>5684</v>
      </c>
      <c r="AN3119" s="84" t="b">
        <v>0</v>
      </c>
      <c r="AO3119" s="87" t="s">
        <v>4992</v>
      </c>
      <c r="AP3119" s="84" t="s">
        <v>179</v>
      </c>
      <c r="AQ3119" s="84">
        <v>0</v>
      </c>
      <c r="AR3119" s="84">
        <v>0</v>
      </c>
      <c r="AS3119" s="84"/>
      <c r="AT3119" s="84"/>
      <c r="AU3119" s="84"/>
      <c r="AV3119" s="84"/>
      <c r="AW3119" s="84"/>
      <c r="AX3119" s="84"/>
      <c r="AY3119" s="84"/>
      <c r="AZ3119" s="84"/>
    </row>
    <row r="3120" spans="1:52" x14ac:dyDescent="0.55000000000000004">
      <c r="A3120" s="69" t="s">
        <v>703</v>
      </c>
      <c r="B3120" s="69" t="s">
        <v>984</v>
      </c>
      <c r="C3120" s="70"/>
      <c r="D3120" s="71"/>
      <c r="E3120" s="72"/>
      <c r="F3120" s="73"/>
      <c r="G3120" s="70"/>
      <c r="H3120" s="74"/>
      <c r="I3120" s="75"/>
      <c r="J3120" s="75"/>
      <c r="K3120" s="36"/>
      <c r="L3120" s="82"/>
      <c r="M3120" s="82"/>
      <c r="N3120" s="77"/>
      <c r="O3120" s="84" t="s">
        <v>1270</v>
      </c>
      <c r="P3120" s="86">
        <v>43425.630810185183</v>
      </c>
      <c r="Q3120" s="84" t="s">
        <v>1313</v>
      </c>
      <c r="R3120" s="84"/>
      <c r="S3120" s="84"/>
      <c r="T3120" s="84"/>
      <c r="U3120" s="84"/>
      <c r="V3120" s="88" t="s">
        <v>3060</v>
      </c>
      <c r="W3120" s="86">
        <v>43425.630810185183</v>
      </c>
      <c r="X3120" s="88" t="s">
        <v>3867</v>
      </c>
      <c r="Y3120" s="84"/>
      <c r="Z3120" s="84"/>
      <c r="AA3120" s="87" t="s">
        <v>4997</v>
      </c>
      <c r="AB3120" s="84"/>
      <c r="AC3120" s="84" t="b">
        <v>0</v>
      </c>
      <c r="AD3120" s="84">
        <v>0</v>
      </c>
      <c r="AE3120" s="87" t="s">
        <v>5552</v>
      </c>
      <c r="AF3120" s="84" t="b">
        <v>0</v>
      </c>
      <c r="AG3120" s="84" t="s">
        <v>5604</v>
      </c>
      <c r="AH3120" s="84"/>
      <c r="AI3120" s="87" t="s">
        <v>5552</v>
      </c>
      <c r="AJ3120" s="84" t="b">
        <v>0</v>
      </c>
      <c r="AK3120" s="84">
        <v>43</v>
      </c>
      <c r="AL3120" s="87" t="s">
        <v>4992</v>
      </c>
      <c r="AM3120" s="84" t="s">
        <v>5684</v>
      </c>
      <c r="AN3120" s="84" t="b">
        <v>0</v>
      </c>
      <c r="AO3120" s="87" t="s">
        <v>4992</v>
      </c>
      <c r="AP3120" s="84" t="s">
        <v>179</v>
      </c>
      <c r="AQ3120" s="84">
        <v>0</v>
      </c>
      <c r="AR3120" s="84">
        <v>0</v>
      </c>
      <c r="AS3120" s="84"/>
      <c r="AT3120" s="84"/>
      <c r="AU3120" s="84"/>
      <c r="AV3120" s="84"/>
      <c r="AW3120" s="84"/>
      <c r="AX3120" s="84"/>
      <c r="AY3120" s="84"/>
      <c r="AZ3120" s="84"/>
    </row>
    <row r="3121" spans="1:52" x14ac:dyDescent="0.55000000000000004">
      <c r="A3121" s="69" t="s">
        <v>705</v>
      </c>
      <c r="B3121" s="69" t="s">
        <v>984</v>
      </c>
      <c r="C3121" s="70"/>
      <c r="D3121" s="71"/>
      <c r="E3121" s="72"/>
      <c r="F3121" s="73"/>
      <c r="G3121" s="70"/>
      <c r="H3121" s="74"/>
      <c r="I3121" s="75"/>
      <c r="J3121" s="75"/>
      <c r="K3121" s="36"/>
      <c r="L3121" s="82"/>
      <c r="M3121" s="82"/>
      <c r="N3121" s="77"/>
      <c r="O3121" s="84" t="s">
        <v>1270</v>
      </c>
      <c r="P3121" s="86">
        <v>43424.900706018518</v>
      </c>
      <c r="Q3121" s="84" t="s">
        <v>1313</v>
      </c>
      <c r="R3121" s="84"/>
      <c r="S3121" s="84"/>
      <c r="T3121" s="84"/>
      <c r="U3121" s="84"/>
      <c r="V3121" s="88" t="s">
        <v>3062</v>
      </c>
      <c r="W3121" s="86">
        <v>43424.900706018518</v>
      </c>
      <c r="X3121" s="88" t="s">
        <v>3869</v>
      </c>
      <c r="Y3121" s="84"/>
      <c r="Z3121" s="84"/>
      <c r="AA3121" s="87" t="s">
        <v>4999</v>
      </c>
      <c r="AB3121" s="84"/>
      <c r="AC3121" s="84" t="b">
        <v>0</v>
      </c>
      <c r="AD3121" s="84">
        <v>0</v>
      </c>
      <c r="AE3121" s="87" t="s">
        <v>5552</v>
      </c>
      <c r="AF3121" s="84" t="b">
        <v>0</v>
      </c>
      <c r="AG3121" s="84" t="s">
        <v>5604</v>
      </c>
      <c r="AH3121" s="84"/>
      <c r="AI3121" s="87" t="s">
        <v>5552</v>
      </c>
      <c r="AJ3121" s="84" t="b">
        <v>0</v>
      </c>
      <c r="AK3121" s="84">
        <v>43</v>
      </c>
      <c r="AL3121" s="87" t="s">
        <v>4992</v>
      </c>
      <c r="AM3121" s="84" t="s">
        <v>5691</v>
      </c>
      <c r="AN3121" s="84" t="b">
        <v>0</v>
      </c>
      <c r="AO3121" s="87" t="s">
        <v>4992</v>
      </c>
      <c r="AP3121" s="84" t="s">
        <v>179</v>
      </c>
      <c r="AQ3121" s="84">
        <v>0</v>
      </c>
      <c r="AR3121" s="84">
        <v>0</v>
      </c>
      <c r="AS3121" s="84"/>
      <c r="AT3121" s="84"/>
      <c r="AU3121" s="84"/>
      <c r="AV3121" s="84"/>
      <c r="AW3121" s="84"/>
      <c r="AX3121" s="84"/>
      <c r="AY3121" s="84"/>
      <c r="AZ3121" s="84"/>
    </row>
    <row r="3122" spans="1:52" x14ac:dyDescent="0.55000000000000004">
      <c r="A3122" s="69" t="s">
        <v>705</v>
      </c>
      <c r="B3122" s="69" t="s">
        <v>984</v>
      </c>
      <c r="C3122" s="70"/>
      <c r="D3122" s="71"/>
      <c r="E3122" s="72"/>
      <c r="F3122" s="73"/>
      <c r="G3122" s="70"/>
      <c r="H3122" s="74"/>
      <c r="I3122" s="75"/>
      <c r="J3122" s="75"/>
      <c r="K3122" s="36"/>
      <c r="L3122" s="82"/>
      <c r="M3122" s="82"/>
      <c r="N3122" s="77"/>
      <c r="O3122" s="84" t="s">
        <v>1270</v>
      </c>
      <c r="P3122" s="86">
        <v>43429.456944444442</v>
      </c>
      <c r="Q3122" s="84" t="s">
        <v>1313</v>
      </c>
      <c r="R3122" s="84"/>
      <c r="S3122" s="84"/>
      <c r="T3122" s="84"/>
      <c r="U3122" s="84"/>
      <c r="V3122" s="88" t="s">
        <v>3062</v>
      </c>
      <c r="W3122" s="86">
        <v>43429.456944444442</v>
      </c>
      <c r="X3122" s="88" t="s">
        <v>3870</v>
      </c>
      <c r="Y3122" s="84"/>
      <c r="Z3122" s="84"/>
      <c r="AA3122" s="87" t="s">
        <v>5000</v>
      </c>
      <c r="AB3122" s="84"/>
      <c r="AC3122" s="84" t="b">
        <v>0</v>
      </c>
      <c r="AD3122" s="84">
        <v>0</v>
      </c>
      <c r="AE3122" s="87" t="s">
        <v>5552</v>
      </c>
      <c r="AF3122" s="84" t="b">
        <v>0</v>
      </c>
      <c r="AG3122" s="84" t="s">
        <v>5604</v>
      </c>
      <c r="AH3122" s="84"/>
      <c r="AI3122" s="87" t="s">
        <v>5552</v>
      </c>
      <c r="AJ3122" s="84" t="b">
        <v>0</v>
      </c>
      <c r="AK3122" s="84">
        <v>43</v>
      </c>
      <c r="AL3122" s="87" t="s">
        <v>4992</v>
      </c>
      <c r="AM3122" s="84" t="s">
        <v>5691</v>
      </c>
      <c r="AN3122" s="84" t="b">
        <v>0</v>
      </c>
      <c r="AO3122" s="87" t="s">
        <v>4992</v>
      </c>
      <c r="AP3122" s="84" t="s">
        <v>179</v>
      </c>
      <c r="AQ3122" s="84">
        <v>0</v>
      </c>
      <c r="AR3122" s="84">
        <v>0</v>
      </c>
      <c r="AS3122" s="84"/>
      <c r="AT3122" s="84"/>
      <c r="AU3122" s="84"/>
      <c r="AV3122" s="84"/>
      <c r="AW3122" s="84"/>
      <c r="AX3122" s="84"/>
      <c r="AY3122" s="84"/>
      <c r="AZ3122" s="84"/>
    </row>
    <row r="3123" spans="1:52" x14ac:dyDescent="0.55000000000000004">
      <c r="A3123" s="69" t="s">
        <v>706</v>
      </c>
      <c r="B3123" s="69" t="s">
        <v>984</v>
      </c>
      <c r="C3123" s="70"/>
      <c r="D3123" s="71"/>
      <c r="E3123" s="72"/>
      <c r="F3123" s="73"/>
      <c r="G3123" s="70"/>
      <c r="H3123" s="74"/>
      <c r="I3123" s="75"/>
      <c r="J3123" s="75"/>
      <c r="K3123" s="36"/>
      <c r="L3123" s="82"/>
      <c r="M3123" s="82"/>
      <c r="N3123" s="77"/>
      <c r="O3123" s="84" t="s">
        <v>1270</v>
      </c>
      <c r="P3123" s="86">
        <v>43432.264618055553</v>
      </c>
      <c r="Q3123" s="84" t="s">
        <v>1313</v>
      </c>
      <c r="R3123" s="84"/>
      <c r="S3123" s="84"/>
      <c r="T3123" s="84"/>
      <c r="U3123" s="84"/>
      <c r="V3123" s="88" t="s">
        <v>3063</v>
      </c>
      <c r="W3123" s="86">
        <v>43432.264618055553</v>
      </c>
      <c r="X3123" s="88" t="s">
        <v>3871</v>
      </c>
      <c r="Y3123" s="84"/>
      <c r="Z3123" s="84"/>
      <c r="AA3123" s="87" t="s">
        <v>5001</v>
      </c>
      <c r="AB3123" s="84"/>
      <c r="AC3123" s="84" t="b">
        <v>0</v>
      </c>
      <c r="AD3123" s="84">
        <v>0</v>
      </c>
      <c r="AE3123" s="87" t="s">
        <v>5552</v>
      </c>
      <c r="AF3123" s="84" t="b">
        <v>0</v>
      </c>
      <c r="AG3123" s="84" t="s">
        <v>5604</v>
      </c>
      <c r="AH3123" s="84"/>
      <c r="AI3123" s="87" t="s">
        <v>5552</v>
      </c>
      <c r="AJ3123" s="84" t="b">
        <v>0</v>
      </c>
      <c r="AK3123" s="84">
        <v>43</v>
      </c>
      <c r="AL3123" s="87" t="s">
        <v>4992</v>
      </c>
      <c r="AM3123" s="84" t="s">
        <v>5682</v>
      </c>
      <c r="AN3123" s="84" t="b">
        <v>0</v>
      </c>
      <c r="AO3123" s="87" t="s">
        <v>4992</v>
      </c>
      <c r="AP3123" s="84" t="s">
        <v>179</v>
      </c>
      <c r="AQ3123" s="84">
        <v>0</v>
      </c>
      <c r="AR3123" s="84">
        <v>0</v>
      </c>
      <c r="AS3123" s="84"/>
      <c r="AT3123" s="84"/>
      <c r="AU3123" s="84"/>
      <c r="AV3123" s="84"/>
      <c r="AW3123" s="84"/>
      <c r="AX3123" s="84"/>
      <c r="AY3123" s="84"/>
      <c r="AZ3123" s="84"/>
    </row>
    <row r="3124" spans="1:52" x14ac:dyDescent="0.55000000000000004">
      <c r="A3124" s="69" t="s">
        <v>694</v>
      </c>
      <c r="B3124" s="69" t="s">
        <v>985</v>
      </c>
      <c r="C3124" s="70"/>
      <c r="D3124" s="71"/>
      <c r="E3124" s="72"/>
      <c r="F3124" s="73"/>
      <c r="G3124" s="70"/>
      <c r="H3124" s="74"/>
      <c r="I3124" s="75"/>
      <c r="J3124" s="75"/>
      <c r="K3124" s="36"/>
      <c r="L3124" s="82"/>
      <c r="M3124" s="82"/>
      <c r="N3124" s="77"/>
      <c r="O3124" s="84" t="s">
        <v>1270</v>
      </c>
      <c r="P3124" s="86">
        <v>43424.903182870374</v>
      </c>
      <c r="Q3124" s="84" t="s">
        <v>1313</v>
      </c>
      <c r="R3124" s="84"/>
      <c r="S3124" s="84"/>
      <c r="T3124" s="84"/>
      <c r="U3124" s="84"/>
      <c r="V3124" s="88" t="s">
        <v>3051</v>
      </c>
      <c r="W3124" s="86">
        <v>43424.903182870374</v>
      </c>
      <c r="X3124" s="88" t="s">
        <v>3857</v>
      </c>
      <c r="Y3124" s="84"/>
      <c r="Z3124" s="84"/>
      <c r="AA3124" s="87" t="s">
        <v>4987</v>
      </c>
      <c r="AB3124" s="84"/>
      <c r="AC3124" s="84" t="b">
        <v>0</v>
      </c>
      <c r="AD3124" s="84">
        <v>0</v>
      </c>
      <c r="AE3124" s="87" t="s">
        <v>5552</v>
      </c>
      <c r="AF3124" s="84" t="b">
        <v>0</v>
      </c>
      <c r="AG3124" s="84" t="s">
        <v>5604</v>
      </c>
      <c r="AH3124" s="84"/>
      <c r="AI3124" s="87" t="s">
        <v>5552</v>
      </c>
      <c r="AJ3124" s="84" t="b">
        <v>0</v>
      </c>
      <c r="AK3124" s="84">
        <v>43</v>
      </c>
      <c r="AL3124" s="87" t="s">
        <v>4992</v>
      </c>
      <c r="AM3124" s="84" t="s">
        <v>5684</v>
      </c>
      <c r="AN3124" s="84" t="b">
        <v>0</v>
      </c>
      <c r="AO3124" s="87" t="s">
        <v>4992</v>
      </c>
      <c r="AP3124" s="84" t="s">
        <v>179</v>
      </c>
      <c r="AQ3124" s="84">
        <v>0</v>
      </c>
      <c r="AR3124" s="84">
        <v>0</v>
      </c>
      <c r="AS3124" s="84"/>
      <c r="AT3124" s="84"/>
      <c r="AU3124" s="84"/>
      <c r="AV3124" s="84"/>
      <c r="AW3124" s="84"/>
      <c r="AX3124" s="84"/>
      <c r="AY3124" s="84"/>
      <c r="AZ3124" s="84"/>
    </row>
    <row r="3125" spans="1:52" x14ac:dyDescent="0.55000000000000004">
      <c r="A3125" s="69" t="s">
        <v>695</v>
      </c>
      <c r="B3125" s="69" t="s">
        <v>985</v>
      </c>
      <c r="C3125" s="70"/>
      <c r="D3125" s="71"/>
      <c r="E3125" s="72"/>
      <c r="F3125" s="73"/>
      <c r="G3125" s="70"/>
      <c r="H3125" s="74"/>
      <c r="I3125" s="75"/>
      <c r="J3125" s="75"/>
      <c r="K3125" s="36"/>
      <c r="L3125" s="82"/>
      <c r="M3125" s="82"/>
      <c r="N3125" s="77"/>
      <c r="O3125" s="84" t="s">
        <v>1270</v>
      </c>
      <c r="P3125" s="86">
        <v>43424.914166666669</v>
      </c>
      <c r="Q3125" s="84" t="s">
        <v>1313</v>
      </c>
      <c r="R3125" s="84"/>
      <c r="S3125" s="84"/>
      <c r="T3125" s="84"/>
      <c r="U3125" s="84"/>
      <c r="V3125" s="88" t="s">
        <v>3052</v>
      </c>
      <c r="W3125" s="86">
        <v>43424.914166666669</v>
      </c>
      <c r="X3125" s="88" t="s">
        <v>3858</v>
      </c>
      <c r="Y3125" s="84"/>
      <c r="Z3125" s="84"/>
      <c r="AA3125" s="87" t="s">
        <v>4988</v>
      </c>
      <c r="AB3125" s="84"/>
      <c r="AC3125" s="84" t="b">
        <v>0</v>
      </c>
      <c r="AD3125" s="84">
        <v>0</v>
      </c>
      <c r="AE3125" s="87" t="s">
        <v>5552</v>
      </c>
      <c r="AF3125" s="84" t="b">
        <v>0</v>
      </c>
      <c r="AG3125" s="84" t="s">
        <v>5604</v>
      </c>
      <c r="AH3125" s="84"/>
      <c r="AI3125" s="87" t="s">
        <v>5552</v>
      </c>
      <c r="AJ3125" s="84" t="b">
        <v>0</v>
      </c>
      <c r="AK3125" s="84">
        <v>43</v>
      </c>
      <c r="AL3125" s="87" t="s">
        <v>4992</v>
      </c>
      <c r="AM3125" s="84" t="s">
        <v>5682</v>
      </c>
      <c r="AN3125" s="84" t="b">
        <v>0</v>
      </c>
      <c r="AO3125" s="87" t="s">
        <v>4992</v>
      </c>
      <c r="AP3125" s="84" t="s">
        <v>179</v>
      </c>
      <c r="AQ3125" s="84">
        <v>0</v>
      </c>
      <c r="AR3125" s="84">
        <v>0</v>
      </c>
      <c r="AS3125" s="84"/>
      <c r="AT3125" s="84"/>
      <c r="AU3125" s="84"/>
      <c r="AV3125" s="84"/>
      <c r="AW3125" s="84"/>
      <c r="AX3125" s="84"/>
      <c r="AY3125" s="84"/>
      <c r="AZ3125" s="84"/>
    </row>
    <row r="3126" spans="1:52" x14ac:dyDescent="0.55000000000000004">
      <c r="A3126" s="69" t="s">
        <v>698</v>
      </c>
      <c r="B3126" s="69" t="s">
        <v>985</v>
      </c>
      <c r="C3126" s="70"/>
      <c r="D3126" s="71"/>
      <c r="E3126" s="72"/>
      <c r="F3126" s="73"/>
      <c r="G3126" s="70"/>
      <c r="H3126" s="74"/>
      <c r="I3126" s="75"/>
      <c r="J3126" s="75"/>
      <c r="K3126" s="36"/>
      <c r="L3126" s="82"/>
      <c r="M3126" s="82"/>
      <c r="N3126" s="77"/>
      <c r="O3126" s="84" t="s">
        <v>1270</v>
      </c>
      <c r="P3126" s="86">
        <v>43425.184675925928</v>
      </c>
      <c r="Q3126" s="84" t="s">
        <v>1313</v>
      </c>
      <c r="R3126" s="84"/>
      <c r="S3126" s="84"/>
      <c r="T3126" s="84"/>
      <c r="U3126" s="84"/>
      <c r="V3126" s="88" t="s">
        <v>3055</v>
      </c>
      <c r="W3126" s="86">
        <v>43425.184675925928</v>
      </c>
      <c r="X3126" s="88" t="s">
        <v>3861</v>
      </c>
      <c r="Y3126" s="84"/>
      <c r="Z3126" s="84"/>
      <c r="AA3126" s="87" t="s">
        <v>4991</v>
      </c>
      <c r="AB3126" s="84"/>
      <c r="AC3126" s="84" t="b">
        <v>0</v>
      </c>
      <c r="AD3126" s="84">
        <v>0</v>
      </c>
      <c r="AE3126" s="87" t="s">
        <v>5552</v>
      </c>
      <c r="AF3126" s="84" t="b">
        <v>0</v>
      </c>
      <c r="AG3126" s="84" t="s">
        <v>5604</v>
      </c>
      <c r="AH3126" s="84"/>
      <c r="AI3126" s="87" t="s">
        <v>5552</v>
      </c>
      <c r="AJ3126" s="84" t="b">
        <v>0</v>
      </c>
      <c r="AK3126" s="84">
        <v>43</v>
      </c>
      <c r="AL3126" s="87" t="s">
        <v>4992</v>
      </c>
      <c r="AM3126" s="84" t="s">
        <v>5685</v>
      </c>
      <c r="AN3126" s="84" t="b">
        <v>0</v>
      </c>
      <c r="AO3126" s="87" t="s">
        <v>4992</v>
      </c>
      <c r="AP3126" s="84" t="s">
        <v>179</v>
      </c>
      <c r="AQ3126" s="84">
        <v>0</v>
      </c>
      <c r="AR3126" s="84">
        <v>0</v>
      </c>
      <c r="AS3126" s="84"/>
      <c r="AT3126" s="84"/>
      <c r="AU3126" s="84"/>
      <c r="AV3126" s="84"/>
      <c r="AW3126" s="84"/>
      <c r="AX3126" s="84"/>
      <c r="AY3126" s="84"/>
      <c r="AZ3126" s="84"/>
    </row>
    <row r="3127" spans="1:52" x14ac:dyDescent="0.55000000000000004">
      <c r="A3127" s="69" t="s">
        <v>700</v>
      </c>
      <c r="B3127" s="69" t="s">
        <v>985</v>
      </c>
      <c r="C3127" s="70"/>
      <c r="D3127" s="71"/>
      <c r="E3127" s="72"/>
      <c r="F3127" s="73"/>
      <c r="G3127" s="70"/>
      <c r="H3127" s="74"/>
      <c r="I3127" s="75"/>
      <c r="J3127" s="75"/>
      <c r="K3127" s="36"/>
      <c r="L3127" s="82"/>
      <c r="M3127" s="82"/>
      <c r="N3127" s="77"/>
      <c r="O3127" s="84" t="s">
        <v>1270</v>
      </c>
      <c r="P3127" s="86">
        <v>43425.327905092592</v>
      </c>
      <c r="Q3127" s="84" t="s">
        <v>1313</v>
      </c>
      <c r="R3127" s="84"/>
      <c r="S3127" s="84"/>
      <c r="T3127" s="84"/>
      <c r="U3127" s="84"/>
      <c r="V3127" s="88" t="s">
        <v>3057</v>
      </c>
      <c r="W3127" s="86">
        <v>43425.327905092592</v>
      </c>
      <c r="X3127" s="88" t="s">
        <v>3864</v>
      </c>
      <c r="Y3127" s="84"/>
      <c r="Z3127" s="84"/>
      <c r="AA3127" s="87" t="s">
        <v>4994</v>
      </c>
      <c r="AB3127" s="84"/>
      <c r="AC3127" s="84" t="b">
        <v>0</v>
      </c>
      <c r="AD3127" s="84">
        <v>0</v>
      </c>
      <c r="AE3127" s="87" t="s">
        <v>5552</v>
      </c>
      <c r="AF3127" s="84" t="b">
        <v>0</v>
      </c>
      <c r="AG3127" s="84" t="s">
        <v>5604</v>
      </c>
      <c r="AH3127" s="84"/>
      <c r="AI3127" s="87" t="s">
        <v>5552</v>
      </c>
      <c r="AJ3127" s="84" t="b">
        <v>0</v>
      </c>
      <c r="AK3127" s="84">
        <v>43</v>
      </c>
      <c r="AL3127" s="87" t="s">
        <v>4992</v>
      </c>
      <c r="AM3127" s="84" t="s">
        <v>5682</v>
      </c>
      <c r="AN3127" s="84" t="b">
        <v>0</v>
      </c>
      <c r="AO3127" s="87" t="s">
        <v>4992</v>
      </c>
      <c r="AP3127" s="84" t="s">
        <v>179</v>
      </c>
      <c r="AQ3127" s="84">
        <v>0</v>
      </c>
      <c r="AR3127" s="84">
        <v>0</v>
      </c>
      <c r="AS3127" s="84"/>
      <c r="AT3127" s="84"/>
      <c r="AU3127" s="84"/>
      <c r="AV3127" s="84"/>
      <c r="AW3127" s="84"/>
      <c r="AX3127" s="84"/>
      <c r="AY3127" s="84"/>
      <c r="AZ3127" s="84"/>
    </row>
    <row r="3128" spans="1:52" x14ac:dyDescent="0.55000000000000004">
      <c r="A3128" s="69" t="s">
        <v>701</v>
      </c>
      <c r="B3128" s="69" t="s">
        <v>985</v>
      </c>
      <c r="C3128" s="70"/>
      <c r="D3128" s="71"/>
      <c r="E3128" s="72"/>
      <c r="F3128" s="73"/>
      <c r="G3128" s="70"/>
      <c r="H3128" s="74"/>
      <c r="I3128" s="75"/>
      <c r="J3128" s="75"/>
      <c r="K3128" s="36"/>
      <c r="L3128" s="82"/>
      <c r="M3128" s="82"/>
      <c r="N3128" s="77"/>
      <c r="O3128" s="84" t="s">
        <v>1270</v>
      </c>
      <c r="P3128" s="86">
        <v>43425.457337962966</v>
      </c>
      <c r="Q3128" s="84" t="s">
        <v>1313</v>
      </c>
      <c r="R3128" s="84"/>
      <c r="S3128" s="84"/>
      <c r="T3128" s="84"/>
      <c r="U3128" s="84"/>
      <c r="V3128" s="88" t="s">
        <v>3058</v>
      </c>
      <c r="W3128" s="86">
        <v>43425.457337962966</v>
      </c>
      <c r="X3128" s="88" t="s">
        <v>3865</v>
      </c>
      <c r="Y3128" s="84"/>
      <c r="Z3128" s="84"/>
      <c r="AA3128" s="87" t="s">
        <v>4995</v>
      </c>
      <c r="AB3128" s="84"/>
      <c r="AC3128" s="84" t="b">
        <v>0</v>
      </c>
      <c r="AD3128" s="84">
        <v>0</v>
      </c>
      <c r="AE3128" s="87" t="s">
        <v>5552</v>
      </c>
      <c r="AF3128" s="84" t="b">
        <v>0</v>
      </c>
      <c r="AG3128" s="84" t="s">
        <v>5604</v>
      </c>
      <c r="AH3128" s="84"/>
      <c r="AI3128" s="87" t="s">
        <v>5552</v>
      </c>
      <c r="AJ3128" s="84" t="b">
        <v>0</v>
      </c>
      <c r="AK3128" s="84">
        <v>43</v>
      </c>
      <c r="AL3128" s="87" t="s">
        <v>4992</v>
      </c>
      <c r="AM3128" s="84" t="s">
        <v>5684</v>
      </c>
      <c r="AN3128" s="84" t="b">
        <v>0</v>
      </c>
      <c r="AO3128" s="87" t="s">
        <v>4992</v>
      </c>
      <c r="AP3128" s="84" t="s">
        <v>179</v>
      </c>
      <c r="AQ3128" s="84">
        <v>0</v>
      </c>
      <c r="AR3128" s="84">
        <v>0</v>
      </c>
      <c r="AS3128" s="84"/>
      <c r="AT3128" s="84"/>
      <c r="AU3128" s="84"/>
      <c r="AV3128" s="84"/>
      <c r="AW3128" s="84"/>
      <c r="AX3128" s="84"/>
      <c r="AY3128" s="84"/>
      <c r="AZ3128" s="84"/>
    </row>
    <row r="3129" spans="1:52" x14ac:dyDescent="0.55000000000000004">
      <c r="A3129" s="69" t="s">
        <v>702</v>
      </c>
      <c r="B3129" s="69" t="s">
        <v>985</v>
      </c>
      <c r="C3129" s="70"/>
      <c r="D3129" s="71"/>
      <c r="E3129" s="72"/>
      <c r="F3129" s="73"/>
      <c r="G3129" s="70"/>
      <c r="H3129" s="74"/>
      <c r="I3129" s="75"/>
      <c r="J3129" s="75"/>
      <c r="K3129" s="36"/>
      <c r="L3129" s="82"/>
      <c r="M3129" s="82"/>
      <c r="N3129" s="77"/>
      <c r="O3129" s="84" t="s">
        <v>1270</v>
      </c>
      <c r="P3129" s="86">
        <v>43425.595601851855</v>
      </c>
      <c r="Q3129" s="84" t="s">
        <v>1313</v>
      </c>
      <c r="R3129" s="84"/>
      <c r="S3129" s="84"/>
      <c r="T3129" s="84"/>
      <c r="U3129" s="84"/>
      <c r="V3129" s="88" t="s">
        <v>3059</v>
      </c>
      <c r="W3129" s="86">
        <v>43425.595601851855</v>
      </c>
      <c r="X3129" s="88" t="s">
        <v>3866</v>
      </c>
      <c r="Y3129" s="84"/>
      <c r="Z3129" s="84"/>
      <c r="AA3129" s="87" t="s">
        <v>4996</v>
      </c>
      <c r="AB3129" s="84"/>
      <c r="AC3129" s="84" t="b">
        <v>0</v>
      </c>
      <c r="AD3129" s="84">
        <v>0</v>
      </c>
      <c r="AE3129" s="87" t="s">
        <v>5552</v>
      </c>
      <c r="AF3129" s="84" t="b">
        <v>0</v>
      </c>
      <c r="AG3129" s="84" t="s">
        <v>5604</v>
      </c>
      <c r="AH3129" s="84"/>
      <c r="AI3129" s="87" t="s">
        <v>5552</v>
      </c>
      <c r="AJ3129" s="84" t="b">
        <v>0</v>
      </c>
      <c r="AK3129" s="84">
        <v>43</v>
      </c>
      <c r="AL3129" s="87" t="s">
        <v>4992</v>
      </c>
      <c r="AM3129" s="84" t="s">
        <v>5684</v>
      </c>
      <c r="AN3129" s="84" t="b">
        <v>0</v>
      </c>
      <c r="AO3129" s="87" t="s">
        <v>4992</v>
      </c>
      <c r="AP3129" s="84" t="s">
        <v>179</v>
      </c>
      <c r="AQ3129" s="84">
        <v>0</v>
      </c>
      <c r="AR3129" s="84">
        <v>0</v>
      </c>
      <c r="AS3129" s="84"/>
      <c r="AT3129" s="84"/>
      <c r="AU3129" s="84"/>
      <c r="AV3129" s="84"/>
      <c r="AW3129" s="84"/>
      <c r="AX3129" s="84"/>
      <c r="AY3129" s="84"/>
      <c r="AZ3129" s="84"/>
    </row>
    <row r="3130" spans="1:52" x14ac:dyDescent="0.55000000000000004">
      <c r="A3130" s="69" t="s">
        <v>703</v>
      </c>
      <c r="B3130" s="69" t="s">
        <v>985</v>
      </c>
      <c r="C3130" s="70"/>
      <c r="D3130" s="71"/>
      <c r="E3130" s="72"/>
      <c r="F3130" s="73"/>
      <c r="G3130" s="70"/>
      <c r="H3130" s="74"/>
      <c r="I3130" s="75"/>
      <c r="J3130" s="75"/>
      <c r="K3130" s="36"/>
      <c r="L3130" s="82"/>
      <c r="M3130" s="82"/>
      <c r="N3130" s="77"/>
      <c r="O3130" s="84" t="s">
        <v>1270</v>
      </c>
      <c r="P3130" s="86">
        <v>43425.630810185183</v>
      </c>
      <c r="Q3130" s="84" t="s">
        <v>1313</v>
      </c>
      <c r="R3130" s="84"/>
      <c r="S3130" s="84"/>
      <c r="T3130" s="84"/>
      <c r="U3130" s="84"/>
      <c r="V3130" s="88" t="s">
        <v>3060</v>
      </c>
      <c r="W3130" s="86">
        <v>43425.630810185183</v>
      </c>
      <c r="X3130" s="88" t="s">
        <v>3867</v>
      </c>
      <c r="Y3130" s="84"/>
      <c r="Z3130" s="84"/>
      <c r="AA3130" s="87" t="s">
        <v>4997</v>
      </c>
      <c r="AB3130" s="84"/>
      <c r="AC3130" s="84" t="b">
        <v>0</v>
      </c>
      <c r="AD3130" s="84">
        <v>0</v>
      </c>
      <c r="AE3130" s="87" t="s">
        <v>5552</v>
      </c>
      <c r="AF3130" s="84" t="b">
        <v>0</v>
      </c>
      <c r="AG3130" s="84" t="s">
        <v>5604</v>
      </c>
      <c r="AH3130" s="84"/>
      <c r="AI3130" s="87" t="s">
        <v>5552</v>
      </c>
      <c r="AJ3130" s="84" t="b">
        <v>0</v>
      </c>
      <c r="AK3130" s="84">
        <v>43</v>
      </c>
      <c r="AL3130" s="87" t="s">
        <v>4992</v>
      </c>
      <c r="AM3130" s="84" t="s">
        <v>5684</v>
      </c>
      <c r="AN3130" s="84" t="b">
        <v>0</v>
      </c>
      <c r="AO3130" s="87" t="s">
        <v>4992</v>
      </c>
      <c r="AP3130" s="84" t="s">
        <v>179</v>
      </c>
      <c r="AQ3130" s="84">
        <v>0</v>
      </c>
      <c r="AR3130" s="84">
        <v>0</v>
      </c>
      <c r="AS3130" s="84"/>
      <c r="AT3130" s="84"/>
      <c r="AU3130" s="84"/>
      <c r="AV3130" s="84"/>
      <c r="AW3130" s="84"/>
      <c r="AX3130" s="84"/>
      <c r="AY3130" s="84"/>
      <c r="AZ3130" s="84"/>
    </row>
    <row r="3131" spans="1:52" x14ac:dyDescent="0.55000000000000004">
      <c r="A3131" s="69" t="s">
        <v>705</v>
      </c>
      <c r="B3131" s="69" t="s">
        <v>985</v>
      </c>
      <c r="C3131" s="70"/>
      <c r="D3131" s="71"/>
      <c r="E3131" s="72"/>
      <c r="F3131" s="73"/>
      <c r="G3131" s="70"/>
      <c r="H3131" s="74"/>
      <c r="I3131" s="75"/>
      <c r="J3131" s="75"/>
      <c r="K3131" s="36"/>
      <c r="L3131" s="82"/>
      <c r="M3131" s="82"/>
      <c r="N3131" s="77"/>
      <c r="O3131" s="84" t="s">
        <v>1270</v>
      </c>
      <c r="P3131" s="86">
        <v>43424.900706018518</v>
      </c>
      <c r="Q3131" s="84" t="s">
        <v>1313</v>
      </c>
      <c r="R3131" s="84"/>
      <c r="S3131" s="84"/>
      <c r="T3131" s="84"/>
      <c r="U3131" s="84"/>
      <c r="V3131" s="88" t="s">
        <v>3062</v>
      </c>
      <c r="W3131" s="86">
        <v>43424.900706018518</v>
      </c>
      <c r="X3131" s="88" t="s">
        <v>3869</v>
      </c>
      <c r="Y3131" s="84"/>
      <c r="Z3131" s="84"/>
      <c r="AA3131" s="87" t="s">
        <v>4999</v>
      </c>
      <c r="AB3131" s="84"/>
      <c r="AC3131" s="84" t="b">
        <v>0</v>
      </c>
      <c r="AD3131" s="84">
        <v>0</v>
      </c>
      <c r="AE3131" s="87" t="s">
        <v>5552</v>
      </c>
      <c r="AF3131" s="84" t="b">
        <v>0</v>
      </c>
      <c r="AG3131" s="84" t="s">
        <v>5604</v>
      </c>
      <c r="AH3131" s="84"/>
      <c r="AI3131" s="87" t="s">
        <v>5552</v>
      </c>
      <c r="AJ3131" s="84" t="b">
        <v>0</v>
      </c>
      <c r="AK3131" s="84">
        <v>43</v>
      </c>
      <c r="AL3131" s="87" t="s">
        <v>4992</v>
      </c>
      <c r="AM3131" s="84" t="s">
        <v>5691</v>
      </c>
      <c r="AN3131" s="84" t="b">
        <v>0</v>
      </c>
      <c r="AO3131" s="87" t="s">
        <v>4992</v>
      </c>
      <c r="AP3131" s="84" t="s">
        <v>179</v>
      </c>
      <c r="AQ3131" s="84">
        <v>0</v>
      </c>
      <c r="AR3131" s="84">
        <v>0</v>
      </c>
      <c r="AS3131" s="84"/>
      <c r="AT3131" s="84"/>
      <c r="AU3131" s="84"/>
      <c r="AV3131" s="84"/>
      <c r="AW3131" s="84"/>
      <c r="AX3131" s="84"/>
      <c r="AY3131" s="84"/>
      <c r="AZ3131" s="84"/>
    </row>
    <row r="3132" spans="1:52" x14ac:dyDescent="0.55000000000000004">
      <c r="A3132" s="69" t="s">
        <v>705</v>
      </c>
      <c r="B3132" s="69" t="s">
        <v>985</v>
      </c>
      <c r="C3132" s="70"/>
      <c r="D3132" s="71"/>
      <c r="E3132" s="72"/>
      <c r="F3132" s="73"/>
      <c r="G3132" s="70"/>
      <c r="H3132" s="74"/>
      <c r="I3132" s="75"/>
      <c r="J3132" s="75"/>
      <c r="K3132" s="36"/>
      <c r="L3132" s="82"/>
      <c r="M3132" s="82"/>
      <c r="N3132" s="77"/>
      <c r="O3132" s="84" t="s">
        <v>1270</v>
      </c>
      <c r="P3132" s="86">
        <v>43429.456944444442</v>
      </c>
      <c r="Q3132" s="84" t="s">
        <v>1313</v>
      </c>
      <c r="R3132" s="84"/>
      <c r="S3132" s="84"/>
      <c r="T3132" s="84"/>
      <c r="U3132" s="84"/>
      <c r="V3132" s="88" t="s">
        <v>3062</v>
      </c>
      <c r="W3132" s="86">
        <v>43429.456944444442</v>
      </c>
      <c r="X3132" s="88" t="s">
        <v>3870</v>
      </c>
      <c r="Y3132" s="84"/>
      <c r="Z3132" s="84"/>
      <c r="AA3132" s="87" t="s">
        <v>5000</v>
      </c>
      <c r="AB3132" s="84"/>
      <c r="AC3132" s="84" t="b">
        <v>0</v>
      </c>
      <c r="AD3132" s="84">
        <v>0</v>
      </c>
      <c r="AE3132" s="87" t="s">
        <v>5552</v>
      </c>
      <c r="AF3132" s="84" t="b">
        <v>0</v>
      </c>
      <c r="AG3132" s="84" t="s">
        <v>5604</v>
      </c>
      <c r="AH3132" s="84"/>
      <c r="AI3132" s="87" t="s">
        <v>5552</v>
      </c>
      <c r="AJ3132" s="84" t="b">
        <v>0</v>
      </c>
      <c r="AK3132" s="84">
        <v>43</v>
      </c>
      <c r="AL3132" s="87" t="s">
        <v>4992</v>
      </c>
      <c r="AM3132" s="84" t="s">
        <v>5691</v>
      </c>
      <c r="AN3132" s="84" t="b">
        <v>0</v>
      </c>
      <c r="AO3132" s="87" t="s">
        <v>4992</v>
      </c>
      <c r="AP3132" s="84" t="s">
        <v>179</v>
      </c>
      <c r="AQ3132" s="84">
        <v>0</v>
      </c>
      <c r="AR3132" s="84">
        <v>0</v>
      </c>
      <c r="AS3132" s="84"/>
      <c r="AT3132" s="84"/>
      <c r="AU3132" s="84"/>
      <c r="AV3132" s="84"/>
      <c r="AW3132" s="84"/>
      <c r="AX3132" s="84"/>
      <c r="AY3132" s="84"/>
      <c r="AZ3132" s="84"/>
    </row>
    <row r="3133" spans="1:52" x14ac:dyDescent="0.55000000000000004">
      <c r="A3133" s="69" t="s">
        <v>706</v>
      </c>
      <c r="B3133" s="69" t="s">
        <v>985</v>
      </c>
      <c r="C3133" s="70"/>
      <c r="D3133" s="71"/>
      <c r="E3133" s="72"/>
      <c r="F3133" s="73"/>
      <c r="G3133" s="70"/>
      <c r="H3133" s="74"/>
      <c r="I3133" s="75"/>
      <c r="J3133" s="75"/>
      <c r="K3133" s="36"/>
      <c r="L3133" s="82"/>
      <c r="M3133" s="82"/>
      <c r="N3133" s="77"/>
      <c r="O3133" s="84" t="s">
        <v>1270</v>
      </c>
      <c r="P3133" s="86">
        <v>43432.264618055553</v>
      </c>
      <c r="Q3133" s="84" t="s">
        <v>1313</v>
      </c>
      <c r="R3133" s="84"/>
      <c r="S3133" s="84"/>
      <c r="T3133" s="84"/>
      <c r="U3133" s="84"/>
      <c r="V3133" s="88" t="s">
        <v>3063</v>
      </c>
      <c r="W3133" s="86">
        <v>43432.264618055553</v>
      </c>
      <c r="X3133" s="88" t="s">
        <v>3871</v>
      </c>
      <c r="Y3133" s="84"/>
      <c r="Z3133" s="84"/>
      <c r="AA3133" s="87" t="s">
        <v>5001</v>
      </c>
      <c r="AB3133" s="84"/>
      <c r="AC3133" s="84" t="b">
        <v>0</v>
      </c>
      <c r="AD3133" s="84">
        <v>0</v>
      </c>
      <c r="AE3133" s="87" t="s">
        <v>5552</v>
      </c>
      <c r="AF3133" s="84" t="b">
        <v>0</v>
      </c>
      <c r="AG3133" s="84" t="s">
        <v>5604</v>
      </c>
      <c r="AH3133" s="84"/>
      <c r="AI3133" s="87" t="s">
        <v>5552</v>
      </c>
      <c r="AJ3133" s="84" t="b">
        <v>0</v>
      </c>
      <c r="AK3133" s="84">
        <v>43</v>
      </c>
      <c r="AL3133" s="87" t="s">
        <v>4992</v>
      </c>
      <c r="AM3133" s="84" t="s">
        <v>5682</v>
      </c>
      <c r="AN3133" s="84" t="b">
        <v>0</v>
      </c>
      <c r="AO3133" s="87" t="s">
        <v>4992</v>
      </c>
      <c r="AP3133" s="84" t="s">
        <v>179</v>
      </c>
      <c r="AQ3133" s="84">
        <v>0</v>
      </c>
      <c r="AR3133" s="84">
        <v>0</v>
      </c>
      <c r="AS3133" s="84"/>
      <c r="AT3133" s="84"/>
      <c r="AU3133" s="84"/>
      <c r="AV3133" s="84"/>
      <c r="AW3133" s="84"/>
      <c r="AX3133" s="84"/>
      <c r="AY3133" s="84"/>
      <c r="AZ3133" s="84"/>
    </row>
    <row r="3134" spans="1:52" x14ac:dyDescent="0.55000000000000004">
      <c r="A3134" s="69" t="s">
        <v>694</v>
      </c>
      <c r="B3134" s="69" t="s">
        <v>701</v>
      </c>
      <c r="C3134" s="70"/>
      <c r="D3134" s="71"/>
      <c r="E3134" s="72"/>
      <c r="F3134" s="73"/>
      <c r="G3134" s="70"/>
      <c r="H3134" s="74"/>
      <c r="I3134" s="75"/>
      <c r="J3134" s="75"/>
      <c r="K3134" s="36"/>
      <c r="L3134" s="82"/>
      <c r="M3134" s="82"/>
      <c r="N3134" s="77"/>
      <c r="O3134" s="84" t="s">
        <v>1270</v>
      </c>
      <c r="P3134" s="86">
        <v>43424.903182870374</v>
      </c>
      <c r="Q3134" s="84" t="s">
        <v>1313</v>
      </c>
      <c r="R3134" s="84"/>
      <c r="S3134" s="84"/>
      <c r="T3134" s="84"/>
      <c r="U3134" s="84"/>
      <c r="V3134" s="88" t="s">
        <v>3051</v>
      </c>
      <c r="W3134" s="86">
        <v>43424.903182870374</v>
      </c>
      <c r="X3134" s="88" t="s">
        <v>3857</v>
      </c>
      <c r="Y3134" s="84"/>
      <c r="Z3134" s="84"/>
      <c r="AA3134" s="87" t="s">
        <v>4987</v>
      </c>
      <c r="AB3134" s="84"/>
      <c r="AC3134" s="84" t="b">
        <v>0</v>
      </c>
      <c r="AD3134" s="84">
        <v>0</v>
      </c>
      <c r="AE3134" s="87" t="s">
        <v>5552</v>
      </c>
      <c r="AF3134" s="84" t="b">
        <v>0</v>
      </c>
      <c r="AG3134" s="84" t="s">
        <v>5604</v>
      </c>
      <c r="AH3134" s="84"/>
      <c r="AI3134" s="87" t="s">
        <v>5552</v>
      </c>
      <c r="AJ3134" s="84" t="b">
        <v>0</v>
      </c>
      <c r="AK3134" s="84">
        <v>43</v>
      </c>
      <c r="AL3134" s="87" t="s">
        <v>4992</v>
      </c>
      <c r="AM3134" s="84" t="s">
        <v>5684</v>
      </c>
      <c r="AN3134" s="84" t="b">
        <v>0</v>
      </c>
      <c r="AO3134" s="87" t="s">
        <v>4992</v>
      </c>
      <c r="AP3134" s="84" t="s">
        <v>179</v>
      </c>
      <c r="AQ3134" s="84">
        <v>0</v>
      </c>
      <c r="AR3134" s="84">
        <v>0</v>
      </c>
      <c r="AS3134" s="84"/>
      <c r="AT3134" s="84"/>
      <c r="AU3134" s="84"/>
      <c r="AV3134" s="84"/>
      <c r="AW3134" s="84"/>
      <c r="AX3134" s="84"/>
      <c r="AY3134" s="84"/>
      <c r="AZ3134" s="84"/>
    </row>
    <row r="3135" spans="1:52" x14ac:dyDescent="0.55000000000000004">
      <c r="A3135" s="69" t="s">
        <v>695</v>
      </c>
      <c r="B3135" s="69" t="s">
        <v>701</v>
      </c>
      <c r="C3135" s="70"/>
      <c r="D3135" s="71"/>
      <c r="E3135" s="72"/>
      <c r="F3135" s="73"/>
      <c r="G3135" s="70"/>
      <c r="H3135" s="74"/>
      <c r="I3135" s="75"/>
      <c r="J3135" s="75"/>
      <c r="K3135" s="36"/>
      <c r="L3135" s="82"/>
      <c r="M3135" s="82"/>
      <c r="N3135" s="77"/>
      <c r="O3135" s="84" t="s">
        <v>1270</v>
      </c>
      <c r="P3135" s="86">
        <v>43424.914166666669</v>
      </c>
      <c r="Q3135" s="84" t="s">
        <v>1313</v>
      </c>
      <c r="R3135" s="84"/>
      <c r="S3135" s="84"/>
      <c r="T3135" s="84"/>
      <c r="U3135" s="84"/>
      <c r="V3135" s="88" t="s">
        <v>3052</v>
      </c>
      <c r="W3135" s="86">
        <v>43424.914166666669</v>
      </c>
      <c r="X3135" s="88" t="s">
        <v>3858</v>
      </c>
      <c r="Y3135" s="84"/>
      <c r="Z3135" s="84"/>
      <c r="AA3135" s="87" t="s">
        <v>4988</v>
      </c>
      <c r="AB3135" s="84"/>
      <c r="AC3135" s="84" t="b">
        <v>0</v>
      </c>
      <c r="AD3135" s="84">
        <v>0</v>
      </c>
      <c r="AE3135" s="87" t="s">
        <v>5552</v>
      </c>
      <c r="AF3135" s="84" t="b">
        <v>0</v>
      </c>
      <c r="AG3135" s="84" t="s">
        <v>5604</v>
      </c>
      <c r="AH3135" s="84"/>
      <c r="AI3135" s="87" t="s">
        <v>5552</v>
      </c>
      <c r="AJ3135" s="84" t="b">
        <v>0</v>
      </c>
      <c r="AK3135" s="84">
        <v>43</v>
      </c>
      <c r="AL3135" s="87" t="s">
        <v>4992</v>
      </c>
      <c r="AM3135" s="84" t="s">
        <v>5682</v>
      </c>
      <c r="AN3135" s="84" t="b">
        <v>0</v>
      </c>
      <c r="AO3135" s="87" t="s">
        <v>4992</v>
      </c>
      <c r="AP3135" s="84" t="s">
        <v>179</v>
      </c>
      <c r="AQ3135" s="84">
        <v>0</v>
      </c>
      <c r="AR3135" s="84">
        <v>0</v>
      </c>
      <c r="AS3135" s="84"/>
      <c r="AT3135" s="84"/>
      <c r="AU3135" s="84"/>
      <c r="AV3135" s="84"/>
      <c r="AW3135" s="84"/>
      <c r="AX3135" s="84"/>
      <c r="AY3135" s="84"/>
      <c r="AZ3135" s="84"/>
    </row>
    <row r="3136" spans="1:52" x14ac:dyDescent="0.55000000000000004">
      <c r="A3136" s="69" t="s">
        <v>698</v>
      </c>
      <c r="B3136" s="69" t="s">
        <v>701</v>
      </c>
      <c r="C3136" s="70"/>
      <c r="D3136" s="71"/>
      <c r="E3136" s="72"/>
      <c r="F3136" s="73"/>
      <c r="G3136" s="70"/>
      <c r="H3136" s="74"/>
      <c r="I3136" s="75"/>
      <c r="J3136" s="75"/>
      <c r="K3136" s="36"/>
      <c r="L3136" s="82"/>
      <c r="M3136" s="82"/>
      <c r="N3136" s="77"/>
      <c r="O3136" s="84" t="s">
        <v>1270</v>
      </c>
      <c r="P3136" s="86">
        <v>43425.184675925928</v>
      </c>
      <c r="Q3136" s="84" t="s">
        <v>1313</v>
      </c>
      <c r="R3136" s="84"/>
      <c r="S3136" s="84"/>
      <c r="T3136" s="84"/>
      <c r="U3136" s="84"/>
      <c r="V3136" s="88" t="s">
        <v>3055</v>
      </c>
      <c r="W3136" s="86">
        <v>43425.184675925928</v>
      </c>
      <c r="X3136" s="88" t="s">
        <v>3861</v>
      </c>
      <c r="Y3136" s="84"/>
      <c r="Z3136" s="84"/>
      <c r="AA3136" s="87" t="s">
        <v>4991</v>
      </c>
      <c r="AB3136" s="84"/>
      <c r="AC3136" s="84" t="b">
        <v>0</v>
      </c>
      <c r="AD3136" s="84">
        <v>0</v>
      </c>
      <c r="AE3136" s="87" t="s">
        <v>5552</v>
      </c>
      <c r="AF3136" s="84" t="b">
        <v>0</v>
      </c>
      <c r="AG3136" s="84" t="s">
        <v>5604</v>
      </c>
      <c r="AH3136" s="84"/>
      <c r="AI3136" s="87" t="s">
        <v>5552</v>
      </c>
      <c r="AJ3136" s="84" t="b">
        <v>0</v>
      </c>
      <c r="AK3136" s="84">
        <v>43</v>
      </c>
      <c r="AL3136" s="87" t="s">
        <v>4992</v>
      </c>
      <c r="AM3136" s="84" t="s">
        <v>5685</v>
      </c>
      <c r="AN3136" s="84" t="b">
        <v>0</v>
      </c>
      <c r="AO3136" s="87" t="s">
        <v>4992</v>
      </c>
      <c r="AP3136" s="84" t="s">
        <v>179</v>
      </c>
      <c r="AQ3136" s="84">
        <v>0</v>
      </c>
      <c r="AR3136" s="84">
        <v>0</v>
      </c>
      <c r="AS3136" s="84"/>
      <c r="AT3136" s="84"/>
      <c r="AU3136" s="84"/>
      <c r="AV3136" s="84"/>
      <c r="AW3136" s="84"/>
      <c r="AX3136" s="84"/>
      <c r="AY3136" s="84"/>
      <c r="AZ3136" s="84"/>
    </row>
    <row r="3137" spans="1:52" x14ac:dyDescent="0.55000000000000004">
      <c r="A3137" s="69" t="s">
        <v>700</v>
      </c>
      <c r="B3137" s="69" t="s">
        <v>701</v>
      </c>
      <c r="C3137" s="70"/>
      <c r="D3137" s="71"/>
      <c r="E3137" s="72"/>
      <c r="F3137" s="73"/>
      <c r="G3137" s="70"/>
      <c r="H3137" s="74"/>
      <c r="I3137" s="75"/>
      <c r="J3137" s="75"/>
      <c r="K3137" s="36"/>
      <c r="L3137" s="82"/>
      <c r="M3137" s="82"/>
      <c r="N3137" s="77"/>
      <c r="O3137" s="84" t="s">
        <v>1270</v>
      </c>
      <c r="P3137" s="86">
        <v>43425.327905092592</v>
      </c>
      <c r="Q3137" s="84" t="s">
        <v>1313</v>
      </c>
      <c r="R3137" s="84"/>
      <c r="S3137" s="84"/>
      <c r="T3137" s="84"/>
      <c r="U3137" s="84"/>
      <c r="V3137" s="88" t="s">
        <v>3057</v>
      </c>
      <c r="W3137" s="86">
        <v>43425.327905092592</v>
      </c>
      <c r="X3137" s="88" t="s">
        <v>3864</v>
      </c>
      <c r="Y3137" s="84"/>
      <c r="Z3137" s="84"/>
      <c r="AA3137" s="87" t="s">
        <v>4994</v>
      </c>
      <c r="AB3137" s="84"/>
      <c r="AC3137" s="84" t="b">
        <v>0</v>
      </c>
      <c r="AD3137" s="84">
        <v>0</v>
      </c>
      <c r="AE3137" s="87" t="s">
        <v>5552</v>
      </c>
      <c r="AF3137" s="84" t="b">
        <v>0</v>
      </c>
      <c r="AG3137" s="84" t="s">
        <v>5604</v>
      </c>
      <c r="AH3137" s="84"/>
      <c r="AI3137" s="87" t="s">
        <v>5552</v>
      </c>
      <c r="AJ3137" s="84" t="b">
        <v>0</v>
      </c>
      <c r="AK3137" s="84">
        <v>43</v>
      </c>
      <c r="AL3137" s="87" t="s">
        <v>4992</v>
      </c>
      <c r="AM3137" s="84" t="s">
        <v>5682</v>
      </c>
      <c r="AN3137" s="84" t="b">
        <v>0</v>
      </c>
      <c r="AO3137" s="87" t="s">
        <v>4992</v>
      </c>
      <c r="AP3137" s="84" t="s">
        <v>179</v>
      </c>
      <c r="AQ3137" s="84">
        <v>0</v>
      </c>
      <c r="AR3137" s="84">
        <v>0</v>
      </c>
      <c r="AS3137" s="84"/>
      <c r="AT3137" s="84"/>
      <c r="AU3137" s="84"/>
      <c r="AV3137" s="84"/>
      <c r="AW3137" s="84"/>
      <c r="AX3137" s="84"/>
      <c r="AY3137" s="84"/>
      <c r="AZ3137" s="84"/>
    </row>
    <row r="3138" spans="1:52" x14ac:dyDescent="0.55000000000000004">
      <c r="A3138" s="69" t="s">
        <v>701</v>
      </c>
      <c r="B3138" s="69" t="s">
        <v>986</v>
      </c>
      <c r="C3138" s="70"/>
      <c r="D3138" s="71"/>
      <c r="E3138" s="72"/>
      <c r="F3138" s="73"/>
      <c r="G3138" s="70"/>
      <c r="H3138" s="74"/>
      <c r="I3138" s="75"/>
      <c r="J3138" s="75"/>
      <c r="K3138" s="36"/>
      <c r="L3138" s="82"/>
      <c r="M3138" s="82"/>
      <c r="N3138" s="77"/>
      <c r="O3138" s="84" t="s">
        <v>1270</v>
      </c>
      <c r="P3138" s="86">
        <v>43425.457337962966</v>
      </c>
      <c r="Q3138" s="84" t="s">
        <v>1313</v>
      </c>
      <c r="R3138" s="84"/>
      <c r="S3138" s="84"/>
      <c r="T3138" s="84"/>
      <c r="U3138" s="84"/>
      <c r="V3138" s="88" t="s">
        <v>3058</v>
      </c>
      <c r="W3138" s="86">
        <v>43425.457337962966</v>
      </c>
      <c r="X3138" s="88" t="s">
        <v>3865</v>
      </c>
      <c r="Y3138" s="84"/>
      <c r="Z3138" s="84"/>
      <c r="AA3138" s="87" t="s">
        <v>4995</v>
      </c>
      <c r="AB3138" s="84"/>
      <c r="AC3138" s="84" t="b">
        <v>0</v>
      </c>
      <c r="AD3138" s="84">
        <v>0</v>
      </c>
      <c r="AE3138" s="87" t="s">
        <v>5552</v>
      </c>
      <c r="AF3138" s="84" t="b">
        <v>0</v>
      </c>
      <c r="AG3138" s="84" t="s">
        <v>5604</v>
      </c>
      <c r="AH3138" s="84"/>
      <c r="AI3138" s="87" t="s">
        <v>5552</v>
      </c>
      <c r="AJ3138" s="84" t="b">
        <v>0</v>
      </c>
      <c r="AK3138" s="84">
        <v>43</v>
      </c>
      <c r="AL3138" s="87" t="s">
        <v>4992</v>
      </c>
      <c r="AM3138" s="84" t="s">
        <v>5684</v>
      </c>
      <c r="AN3138" s="84" t="b">
        <v>0</v>
      </c>
      <c r="AO3138" s="87" t="s">
        <v>4992</v>
      </c>
      <c r="AP3138" s="84" t="s">
        <v>179</v>
      </c>
      <c r="AQ3138" s="84">
        <v>0</v>
      </c>
      <c r="AR3138" s="84">
        <v>0</v>
      </c>
      <c r="AS3138" s="84"/>
      <c r="AT3138" s="84"/>
      <c r="AU3138" s="84"/>
      <c r="AV3138" s="84"/>
      <c r="AW3138" s="84"/>
      <c r="AX3138" s="84"/>
      <c r="AY3138" s="84"/>
      <c r="AZ3138" s="84"/>
    </row>
    <row r="3139" spans="1:52" x14ac:dyDescent="0.55000000000000004">
      <c r="A3139" s="69" t="s">
        <v>701</v>
      </c>
      <c r="B3139" s="69" t="s">
        <v>698</v>
      </c>
      <c r="C3139" s="70"/>
      <c r="D3139" s="71"/>
      <c r="E3139" s="72"/>
      <c r="F3139" s="73"/>
      <c r="G3139" s="70"/>
      <c r="H3139" s="74"/>
      <c r="I3139" s="75"/>
      <c r="J3139" s="75"/>
      <c r="K3139" s="36"/>
      <c r="L3139" s="82"/>
      <c r="M3139" s="82"/>
      <c r="N3139" s="77"/>
      <c r="O3139" s="84" t="s">
        <v>1270</v>
      </c>
      <c r="P3139" s="86">
        <v>43425.457337962966</v>
      </c>
      <c r="Q3139" s="84" t="s">
        <v>1313</v>
      </c>
      <c r="R3139" s="84"/>
      <c r="S3139" s="84"/>
      <c r="T3139" s="84"/>
      <c r="U3139" s="84"/>
      <c r="V3139" s="88" t="s">
        <v>3058</v>
      </c>
      <c r="W3139" s="86">
        <v>43425.457337962966</v>
      </c>
      <c r="X3139" s="88" t="s">
        <v>3865</v>
      </c>
      <c r="Y3139" s="84"/>
      <c r="Z3139" s="84"/>
      <c r="AA3139" s="87" t="s">
        <v>4995</v>
      </c>
      <c r="AB3139" s="84"/>
      <c r="AC3139" s="84" t="b">
        <v>0</v>
      </c>
      <c r="AD3139" s="84">
        <v>0</v>
      </c>
      <c r="AE3139" s="87" t="s">
        <v>5552</v>
      </c>
      <c r="AF3139" s="84" t="b">
        <v>0</v>
      </c>
      <c r="AG3139" s="84" t="s">
        <v>5604</v>
      </c>
      <c r="AH3139" s="84"/>
      <c r="AI3139" s="87" t="s">
        <v>5552</v>
      </c>
      <c r="AJ3139" s="84" t="b">
        <v>0</v>
      </c>
      <c r="AK3139" s="84">
        <v>43</v>
      </c>
      <c r="AL3139" s="87" t="s">
        <v>4992</v>
      </c>
      <c r="AM3139" s="84" t="s">
        <v>5684</v>
      </c>
      <c r="AN3139" s="84" t="b">
        <v>0</v>
      </c>
      <c r="AO3139" s="87" t="s">
        <v>4992</v>
      </c>
      <c r="AP3139" s="84" t="s">
        <v>179</v>
      </c>
      <c r="AQ3139" s="84">
        <v>0</v>
      </c>
      <c r="AR3139" s="84">
        <v>0</v>
      </c>
      <c r="AS3139" s="84"/>
      <c r="AT3139" s="84"/>
      <c r="AU3139" s="84"/>
      <c r="AV3139" s="84"/>
      <c r="AW3139" s="84"/>
      <c r="AX3139" s="84"/>
      <c r="AY3139" s="84"/>
      <c r="AZ3139" s="84"/>
    </row>
    <row r="3140" spans="1:52" x14ac:dyDescent="0.55000000000000004">
      <c r="A3140" s="69" t="s">
        <v>701</v>
      </c>
      <c r="B3140" s="69" t="s">
        <v>987</v>
      </c>
      <c r="C3140" s="70"/>
      <c r="D3140" s="71"/>
      <c r="E3140" s="72"/>
      <c r="F3140" s="73"/>
      <c r="G3140" s="70"/>
      <c r="H3140" s="74"/>
      <c r="I3140" s="75"/>
      <c r="J3140" s="75"/>
      <c r="K3140" s="36"/>
      <c r="L3140" s="82"/>
      <c r="M3140" s="82"/>
      <c r="N3140" s="77"/>
      <c r="O3140" s="84" t="s">
        <v>1270</v>
      </c>
      <c r="P3140" s="86">
        <v>43425.457337962966</v>
      </c>
      <c r="Q3140" s="84" t="s">
        <v>1313</v>
      </c>
      <c r="R3140" s="84"/>
      <c r="S3140" s="84"/>
      <c r="T3140" s="84"/>
      <c r="U3140" s="84"/>
      <c r="V3140" s="88" t="s">
        <v>3058</v>
      </c>
      <c r="W3140" s="86">
        <v>43425.457337962966</v>
      </c>
      <c r="X3140" s="88" t="s">
        <v>3865</v>
      </c>
      <c r="Y3140" s="84"/>
      <c r="Z3140" s="84"/>
      <c r="AA3140" s="87" t="s">
        <v>4995</v>
      </c>
      <c r="AB3140" s="84"/>
      <c r="AC3140" s="84" t="b">
        <v>0</v>
      </c>
      <c r="AD3140" s="84">
        <v>0</v>
      </c>
      <c r="AE3140" s="87" t="s">
        <v>5552</v>
      </c>
      <c r="AF3140" s="84" t="b">
        <v>0</v>
      </c>
      <c r="AG3140" s="84" t="s">
        <v>5604</v>
      </c>
      <c r="AH3140" s="84"/>
      <c r="AI3140" s="87" t="s">
        <v>5552</v>
      </c>
      <c r="AJ3140" s="84" t="b">
        <v>0</v>
      </c>
      <c r="AK3140" s="84">
        <v>43</v>
      </c>
      <c r="AL3140" s="87" t="s">
        <v>4992</v>
      </c>
      <c r="AM3140" s="84" t="s">
        <v>5684</v>
      </c>
      <c r="AN3140" s="84" t="b">
        <v>0</v>
      </c>
      <c r="AO3140" s="87" t="s">
        <v>4992</v>
      </c>
      <c r="AP3140" s="84" t="s">
        <v>179</v>
      </c>
      <c r="AQ3140" s="84">
        <v>0</v>
      </c>
      <c r="AR3140" s="84">
        <v>0</v>
      </c>
      <c r="AS3140" s="84"/>
      <c r="AT3140" s="84"/>
      <c r="AU3140" s="84"/>
      <c r="AV3140" s="84"/>
      <c r="AW3140" s="84"/>
      <c r="AX3140" s="84"/>
      <c r="AY3140" s="84"/>
      <c r="AZ3140" s="84"/>
    </row>
    <row r="3141" spans="1:52" x14ac:dyDescent="0.55000000000000004">
      <c r="A3141" s="69" t="s">
        <v>701</v>
      </c>
      <c r="B3141" s="69" t="s">
        <v>988</v>
      </c>
      <c r="C3141" s="70"/>
      <c r="D3141" s="71"/>
      <c r="E3141" s="72"/>
      <c r="F3141" s="73"/>
      <c r="G3141" s="70"/>
      <c r="H3141" s="74"/>
      <c r="I3141" s="75"/>
      <c r="J3141" s="75"/>
      <c r="K3141" s="36"/>
      <c r="L3141" s="82"/>
      <c r="M3141" s="82"/>
      <c r="N3141" s="77"/>
      <c r="O3141" s="84" t="s">
        <v>1270</v>
      </c>
      <c r="P3141" s="86">
        <v>43425.457337962966</v>
      </c>
      <c r="Q3141" s="84" t="s">
        <v>1313</v>
      </c>
      <c r="R3141" s="84"/>
      <c r="S3141" s="84"/>
      <c r="T3141" s="84"/>
      <c r="U3141" s="84"/>
      <c r="V3141" s="88" t="s">
        <v>3058</v>
      </c>
      <c r="W3141" s="86">
        <v>43425.457337962966</v>
      </c>
      <c r="X3141" s="88" t="s">
        <v>3865</v>
      </c>
      <c r="Y3141" s="84"/>
      <c r="Z3141" s="84"/>
      <c r="AA3141" s="87" t="s">
        <v>4995</v>
      </c>
      <c r="AB3141" s="84"/>
      <c r="AC3141" s="84" t="b">
        <v>0</v>
      </c>
      <c r="AD3141" s="84">
        <v>0</v>
      </c>
      <c r="AE3141" s="87" t="s">
        <v>5552</v>
      </c>
      <c r="AF3141" s="84" t="b">
        <v>0</v>
      </c>
      <c r="AG3141" s="84" t="s">
        <v>5604</v>
      </c>
      <c r="AH3141" s="84"/>
      <c r="AI3141" s="87" t="s">
        <v>5552</v>
      </c>
      <c r="AJ3141" s="84" t="b">
        <v>0</v>
      </c>
      <c r="AK3141" s="84">
        <v>43</v>
      </c>
      <c r="AL3141" s="87" t="s">
        <v>4992</v>
      </c>
      <c r="AM3141" s="84" t="s">
        <v>5684</v>
      </c>
      <c r="AN3141" s="84" t="b">
        <v>0</v>
      </c>
      <c r="AO3141" s="87" t="s">
        <v>4992</v>
      </c>
      <c r="AP3141" s="84" t="s">
        <v>179</v>
      </c>
      <c r="AQ3141" s="84">
        <v>0</v>
      </c>
      <c r="AR3141" s="84">
        <v>0</v>
      </c>
      <c r="AS3141" s="84"/>
      <c r="AT3141" s="84"/>
      <c r="AU3141" s="84"/>
      <c r="AV3141" s="84"/>
      <c r="AW3141" s="84"/>
      <c r="AX3141" s="84"/>
      <c r="AY3141" s="84"/>
      <c r="AZ3141" s="84"/>
    </row>
    <row r="3142" spans="1:52" x14ac:dyDescent="0.55000000000000004">
      <c r="A3142" s="69" t="s">
        <v>701</v>
      </c>
      <c r="B3142" s="69" t="s">
        <v>989</v>
      </c>
      <c r="C3142" s="70"/>
      <c r="D3142" s="71"/>
      <c r="E3142" s="72"/>
      <c r="F3142" s="73"/>
      <c r="G3142" s="70"/>
      <c r="H3142" s="74"/>
      <c r="I3142" s="75"/>
      <c r="J3142" s="75"/>
      <c r="K3142" s="36"/>
      <c r="L3142" s="82"/>
      <c r="M3142" s="82"/>
      <c r="N3142" s="77"/>
      <c r="O3142" s="84" t="s">
        <v>1270</v>
      </c>
      <c r="P3142" s="86">
        <v>43425.457337962966</v>
      </c>
      <c r="Q3142" s="84" t="s">
        <v>1313</v>
      </c>
      <c r="R3142" s="84"/>
      <c r="S3142" s="84"/>
      <c r="T3142" s="84"/>
      <c r="U3142" s="84"/>
      <c r="V3142" s="88" t="s">
        <v>3058</v>
      </c>
      <c r="W3142" s="86">
        <v>43425.457337962966</v>
      </c>
      <c r="X3142" s="88" t="s">
        <v>3865</v>
      </c>
      <c r="Y3142" s="84"/>
      <c r="Z3142" s="84"/>
      <c r="AA3142" s="87" t="s">
        <v>4995</v>
      </c>
      <c r="AB3142" s="84"/>
      <c r="AC3142" s="84" t="b">
        <v>0</v>
      </c>
      <c r="AD3142" s="84">
        <v>0</v>
      </c>
      <c r="AE3142" s="87" t="s">
        <v>5552</v>
      </c>
      <c r="AF3142" s="84" t="b">
        <v>0</v>
      </c>
      <c r="AG3142" s="84" t="s">
        <v>5604</v>
      </c>
      <c r="AH3142" s="84"/>
      <c r="AI3142" s="87" t="s">
        <v>5552</v>
      </c>
      <c r="AJ3142" s="84" t="b">
        <v>0</v>
      </c>
      <c r="AK3142" s="84">
        <v>43</v>
      </c>
      <c r="AL3142" s="87" t="s">
        <v>4992</v>
      </c>
      <c r="AM3142" s="84" t="s">
        <v>5684</v>
      </c>
      <c r="AN3142" s="84" t="b">
        <v>0</v>
      </c>
      <c r="AO3142" s="87" t="s">
        <v>4992</v>
      </c>
      <c r="AP3142" s="84" t="s">
        <v>179</v>
      </c>
      <c r="AQ3142" s="84">
        <v>0</v>
      </c>
      <c r="AR3142" s="84">
        <v>0</v>
      </c>
      <c r="AS3142" s="84"/>
      <c r="AT3142" s="84"/>
      <c r="AU3142" s="84"/>
      <c r="AV3142" s="84"/>
      <c r="AW3142" s="84"/>
      <c r="AX3142" s="84"/>
      <c r="AY3142" s="84"/>
      <c r="AZ3142" s="84"/>
    </row>
    <row r="3143" spans="1:52" x14ac:dyDescent="0.55000000000000004">
      <c r="A3143" s="69" t="s">
        <v>701</v>
      </c>
      <c r="B3143" s="69" t="s">
        <v>990</v>
      </c>
      <c r="C3143" s="70"/>
      <c r="D3143" s="71"/>
      <c r="E3143" s="72"/>
      <c r="F3143" s="73"/>
      <c r="G3143" s="70"/>
      <c r="H3143" s="74"/>
      <c r="I3143" s="75"/>
      <c r="J3143" s="75"/>
      <c r="K3143" s="36"/>
      <c r="L3143" s="82"/>
      <c r="M3143" s="82"/>
      <c r="N3143" s="77"/>
      <c r="O3143" s="84" t="s">
        <v>1270</v>
      </c>
      <c r="P3143" s="86">
        <v>43425.457337962966</v>
      </c>
      <c r="Q3143" s="84" t="s">
        <v>1313</v>
      </c>
      <c r="R3143" s="84"/>
      <c r="S3143" s="84"/>
      <c r="T3143" s="84"/>
      <c r="U3143" s="84"/>
      <c r="V3143" s="88" t="s">
        <v>3058</v>
      </c>
      <c r="W3143" s="86">
        <v>43425.457337962966</v>
      </c>
      <c r="X3143" s="88" t="s">
        <v>3865</v>
      </c>
      <c r="Y3143" s="84"/>
      <c r="Z3143" s="84"/>
      <c r="AA3143" s="87" t="s">
        <v>4995</v>
      </c>
      <c r="AB3143" s="84"/>
      <c r="AC3143" s="84" t="b">
        <v>0</v>
      </c>
      <c r="AD3143" s="84">
        <v>0</v>
      </c>
      <c r="AE3143" s="87" t="s">
        <v>5552</v>
      </c>
      <c r="AF3143" s="84" t="b">
        <v>0</v>
      </c>
      <c r="AG3143" s="84" t="s">
        <v>5604</v>
      </c>
      <c r="AH3143" s="84"/>
      <c r="AI3143" s="87" t="s">
        <v>5552</v>
      </c>
      <c r="AJ3143" s="84" t="b">
        <v>0</v>
      </c>
      <c r="AK3143" s="84">
        <v>43</v>
      </c>
      <c r="AL3143" s="87" t="s">
        <v>4992</v>
      </c>
      <c r="AM3143" s="84" t="s">
        <v>5684</v>
      </c>
      <c r="AN3143" s="84" t="b">
        <v>0</v>
      </c>
      <c r="AO3143" s="87" t="s">
        <v>4992</v>
      </c>
      <c r="AP3143" s="84" t="s">
        <v>179</v>
      </c>
      <c r="AQ3143" s="84">
        <v>0</v>
      </c>
      <c r="AR3143" s="84">
        <v>0</v>
      </c>
      <c r="AS3143" s="84"/>
      <c r="AT3143" s="84"/>
      <c r="AU3143" s="84"/>
      <c r="AV3143" s="84"/>
      <c r="AW3143" s="84"/>
      <c r="AX3143" s="84"/>
      <c r="AY3143" s="84"/>
      <c r="AZ3143" s="84"/>
    </row>
    <row r="3144" spans="1:52" x14ac:dyDescent="0.55000000000000004">
      <c r="A3144" s="69" t="s">
        <v>701</v>
      </c>
      <c r="B3144" s="69" t="s">
        <v>991</v>
      </c>
      <c r="C3144" s="70"/>
      <c r="D3144" s="71"/>
      <c r="E3144" s="72"/>
      <c r="F3144" s="73"/>
      <c r="G3144" s="70"/>
      <c r="H3144" s="74"/>
      <c r="I3144" s="75"/>
      <c r="J3144" s="75"/>
      <c r="K3144" s="36"/>
      <c r="L3144" s="82"/>
      <c r="M3144" s="82"/>
      <c r="N3144" s="77"/>
      <c r="O3144" s="84" t="s">
        <v>1270</v>
      </c>
      <c r="P3144" s="86">
        <v>43425.457337962966</v>
      </c>
      <c r="Q3144" s="84" t="s">
        <v>1313</v>
      </c>
      <c r="R3144" s="84"/>
      <c r="S3144" s="84"/>
      <c r="T3144" s="84"/>
      <c r="U3144" s="84"/>
      <c r="V3144" s="88" t="s">
        <v>3058</v>
      </c>
      <c r="W3144" s="86">
        <v>43425.457337962966</v>
      </c>
      <c r="X3144" s="88" t="s">
        <v>3865</v>
      </c>
      <c r="Y3144" s="84"/>
      <c r="Z3144" s="84"/>
      <c r="AA3144" s="87" t="s">
        <v>4995</v>
      </c>
      <c r="AB3144" s="84"/>
      <c r="AC3144" s="84" t="b">
        <v>0</v>
      </c>
      <c r="AD3144" s="84">
        <v>0</v>
      </c>
      <c r="AE3144" s="87" t="s">
        <v>5552</v>
      </c>
      <c r="AF3144" s="84" t="b">
        <v>0</v>
      </c>
      <c r="AG3144" s="84" t="s">
        <v>5604</v>
      </c>
      <c r="AH3144" s="84"/>
      <c r="AI3144" s="87" t="s">
        <v>5552</v>
      </c>
      <c r="AJ3144" s="84" t="b">
        <v>0</v>
      </c>
      <c r="AK3144" s="84">
        <v>43</v>
      </c>
      <c r="AL3144" s="87" t="s">
        <v>4992</v>
      </c>
      <c r="AM3144" s="84" t="s">
        <v>5684</v>
      </c>
      <c r="AN3144" s="84" t="b">
        <v>0</v>
      </c>
      <c r="AO3144" s="87" t="s">
        <v>4992</v>
      </c>
      <c r="AP3144" s="84" t="s">
        <v>179</v>
      </c>
      <c r="AQ3144" s="84">
        <v>0</v>
      </c>
      <c r="AR3144" s="84">
        <v>0</v>
      </c>
      <c r="AS3144" s="84"/>
      <c r="AT3144" s="84"/>
      <c r="AU3144" s="84"/>
      <c r="AV3144" s="84"/>
      <c r="AW3144" s="84"/>
      <c r="AX3144" s="84"/>
      <c r="AY3144" s="84"/>
      <c r="AZ3144" s="84"/>
    </row>
    <row r="3145" spans="1:52" x14ac:dyDescent="0.55000000000000004">
      <c r="A3145" s="69" t="s">
        <v>701</v>
      </c>
      <c r="B3145" s="69" t="s">
        <v>992</v>
      </c>
      <c r="C3145" s="70"/>
      <c r="D3145" s="71"/>
      <c r="E3145" s="72"/>
      <c r="F3145" s="73"/>
      <c r="G3145" s="70"/>
      <c r="H3145" s="74"/>
      <c r="I3145" s="75"/>
      <c r="J3145" s="75"/>
      <c r="K3145" s="36"/>
      <c r="L3145" s="82"/>
      <c r="M3145" s="82"/>
      <c r="N3145" s="77"/>
      <c r="O3145" s="84" t="s">
        <v>1270</v>
      </c>
      <c r="P3145" s="86">
        <v>43425.457337962966</v>
      </c>
      <c r="Q3145" s="84" t="s">
        <v>1313</v>
      </c>
      <c r="R3145" s="84"/>
      <c r="S3145" s="84"/>
      <c r="T3145" s="84"/>
      <c r="U3145" s="84"/>
      <c r="V3145" s="88" t="s">
        <v>3058</v>
      </c>
      <c r="W3145" s="86">
        <v>43425.457337962966</v>
      </c>
      <c r="X3145" s="88" t="s">
        <v>3865</v>
      </c>
      <c r="Y3145" s="84"/>
      <c r="Z3145" s="84"/>
      <c r="AA3145" s="87" t="s">
        <v>4995</v>
      </c>
      <c r="AB3145" s="84"/>
      <c r="AC3145" s="84" t="b">
        <v>0</v>
      </c>
      <c r="AD3145" s="84">
        <v>0</v>
      </c>
      <c r="AE3145" s="87" t="s">
        <v>5552</v>
      </c>
      <c r="AF3145" s="84" t="b">
        <v>0</v>
      </c>
      <c r="AG3145" s="84" t="s">
        <v>5604</v>
      </c>
      <c r="AH3145" s="84"/>
      <c r="AI3145" s="87" t="s">
        <v>5552</v>
      </c>
      <c r="AJ3145" s="84" t="b">
        <v>0</v>
      </c>
      <c r="AK3145" s="84">
        <v>43</v>
      </c>
      <c r="AL3145" s="87" t="s">
        <v>4992</v>
      </c>
      <c r="AM3145" s="84" t="s">
        <v>5684</v>
      </c>
      <c r="AN3145" s="84" t="b">
        <v>0</v>
      </c>
      <c r="AO3145" s="87" t="s">
        <v>4992</v>
      </c>
      <c r="AP3145" s="84" t="s">
        <v>179</v>
      </c>
      <c r="AQ3145" s="84">
        <v>0</v>
      </c>
      <c r="AR3145" s="84">
        <v>0</v>
      </c>
      <c r="AS3145" s="84"/>
      <c r="AT3145" s="84"/>
      <c r="AU3145" s="84"/>
      <c r="AV3145" s="84"/>
      <c r="AW3145" s="84"/>
      <c r="AX3145" s="84"/>
      <c r="AY3145" s="84"/>
      <c r="AZ3145" s="84"/>
    </row>
    <row r="3146" spans="1:52" x14ac:dyDescent="0.55000000000000004">
      <c r="A3146" s="69" t="s">
        <v>701</v>
      </c>
      <c r="B3146" s="69" t="s">
        <v>993</v>
      </c>
      <c r="C3146" s="70"/>
      <c r="D3146" s="71"/>
      <c r="E3146" s="72"/>
      <c r="F3146" s="73"/>
      <c r="G3146" s="70"/>
      <c r="H3146" s="74"/>
      <c r="I3146" s="75"/>
      <c r="J3146" s="75"/>
      <c r="K3146" s="36"/>
      <c r="L3146" s="82"/>
      <c r="M3146" s="82"/>
      <c r="N3146" s="77"/>
      <c r="O3146" s="84" t="s">
        <v>1270</v>
      </c>
      <c r="P3146" s="86">
        <v>43425.457337962966</v>
      </c>
      <c r="Q3146" s="84" t="s">
        <v>1313</v>
      </c>
      <c r="R3146" s="84"/>
      <c r="S3146" s="84"/>
      <c r="T3146" s="84"/>
      <c r="U3146" s="84"/>
      <c r="V3146" s="88" t="s">
        <v>3058</v>
      </c>
      <c r="W3146" s="86">
        <v>43425.457337962966</v>
      </c>
      <c r="X3146" s="88" t="s">
        <v>3865</v>
      </c>
      <c r="Y3146" s="84"/>
      <c r="Z3146" s="84"/>
      <c r="AA3146" s="87" t="s">
        <v>4995</v>
      </c>
      <c r="AB3146" s="84"/>
      <c r="AC3146" s="84" t="b">
        <v>0</v>
      </c>
      <c r="AD3146" s="84">
        <v>0</v>
      </c>
      <c r="AE3146" s="87" t="s">
        <v>5552</v>
      </c>
      <c r="AF3146" s="84" t="b">
        <v>0</v>
      </c>
      <c r="AG3146" s="84" t="s">
        <v>5604</v>
      </c>
      <c r="AH3146" s="84"/>
      <c r="AI3146" s="87" t="s">
        <v>5552</v>
      </c>
      <c r="AJ3146" s="84" t="b">
        <v>0</v>
      </c>
      <c r="AK3146" s="84">
        <v>43</v>
      </c>
      <c r="AL3146" s="87" t="s">
        <v>4992</v>
      </c>
      <c r="AM3146" s="84" t="s">
        <v>5684</v>
      </c>
      <c r="AN3146" s="84" t="b">
        <v>0</v>
      </c>
      <c r="AO3146" s="87" t="s">
        <v>4992</v>
      </c>
      <c r="AP3146" s="84" t="s">
        <v>179</v>
      </c>
      <c r="AQ3146" s="84">
        <v>0</v>
      </c>
      <c r="AR3146" s="84">
        <v>0</v>
      </c>
      <c r="AS3146" s="84"/>
      <c r="AT3146" s="84"/>
      <c r="AU3146" s="84"/>
      <c r="AV3146" s="84"/>
      <c r="AW3146" s="84"/>
      <c r="AX3146" s="84"/>
      <c r="AY3146" s="84"/>
      <c r="AZ3146" s="84"/>
    </row>
    <row r="3147" spans="1:52" x14ac:dyDescent="0.55000000000000004">
      <c r="A3147" s="69" t="s">
        <v>701</v>
      </c>
      <c r="B3147" s="69" t="s">
        <v>994</v>
      </c>
      <c r="C3147" s="70"/>
      <c r="D3147" s="71"/>
      <c r="E3147" s="72"/>
      <c r="F3147" s="73"/>
      <c r="G3147" s="70"/>
      <c r="H3147" s="74"/>
      <c r="I3147" s="75"/>
      <c r="J3147" s="75"/>
      <c r="K3147" s="36"/>
      <c r="L3147" s="82"/>
      <c r="M3147" s="82"/>
      <c r="N3147" s="77"/>
      <c r="O3147" s="84" t="s">
        <v>1270</v>
      </c>
      <c r="P3147" s="86">
        <v>43425.457337962966</v>
      </c>
      <c r="Q3147" s="84" t="s">
        <v>1313</v>
      </c>
      <c r="R3147" s="84"/>
      <c r="S3147" s="84"/>
      <c r="T3147" s="84"/>
      <c r="U3147" s="84"/>
      <c r="V3147" s="88" t="s">
        <v>3058</v>
      </c>
      <c r="W3147" s="86">
        <v>43425.457337962966</v>
      </c>
      <c r="X3147" s="88" t="s">
        <v>3865</v>
      </c>
      <c r="Y3147" s="84"/>
      <c r="Z3147" s="84"/>
      <c r="AA3147" s="87" t="s">
        <v>4995</v>
      </c>
      <c r="AB3147" s="84"/>
      <c r="AC3147" s="84" t="b">
        <v>0</v>
      </c>
      <c r="AD3147" s="84">
        <v>0</v>
      </c>
      <c r="AE3147" s="87" t="s">
        <v>5552</v>
      </c>
      <c r="AF3147" s="84" t="b">
        <v>0</v>
      </c>
      <c r="AG3147" s="84" t="s">
        <v>5604</v>
      </c>
      <c r="AH3147" s="84"/>
      <c r="AI3147" s="87" t="s">
        <v>5552</v>
      </c>
      <c r="AJ3147" s="84" t="b">
        <v>0</v>
      </c>
      <c r="AK3147" s="84">
        <v>43</v>
      </c>
      <c r="AL3147" s="87" t="s">
        <v>4992</v>
      </c>
      <c r="AM3147" s="84" t="s">
        <v>5684</v>
      </c>
      <c r="AN3147" s="84" t="b">
        <v>0</v>
      </c>
      <c r="AO3147" s="87" t="s">
        <v>4992</v>
      </c>
      <c r="AP3147" s="84" t="s">
        <v>179</v>
      </c>
      <c r="AQ3147" s="84">
        <v>0</v>
      </c>
      <c r="AR3147" s="84">
        <v>0</v>
      </c>
      <c r="AS3147" s="84"/>
      <c r="AT3147" s="84"/>
      <c r="AU3147" s="84"/>
      <c r="AV3147" s="84"/>
      <c r="AW3147" s="84"/>
      <c r="AX3147" s="84"/>
      <c r="AY3147" s="84"/>
      <c r="AZ3147" s="84"/>
    </row>
    <row r="3148" spans="1:52" x14ac:dyDescent="0.55000000000000004">
      <c r="A3148" s="69" t="s">
        <v>701</v>
      </c>
      <c r="B3148" s="69" t="s">
        <v>694</v>
      </c>
      <c r="C3148" s="70"/>
      <c r="D3148" s="71"/>
      <c r="E3148" s="72"/>
      <c r="F3148" s="73"/>
      <c r="G3148" s="70"/>
      <c r="H3148" s="74"/>
      <c r="I3148" s="75"/>
      <c r="J3148" s="75"/>
      <c r="K3148" s="36"/>
      <c r="L3148" s="82"/>
      <c r="M3148" s="82"/>
      <c r="N3148" s="77"/>
      <c r="O3148" s="84" t="s">
        <v>1270</v>
      </c>
      <c r="P3148" s="86">
        <v>43425.457337962966</v>
      </c>
      <c r="Q3148" s="84" t="s">
        <v>1313</v>
      </c>
      <c r="R3148" s="84"/>
      <c r="S3148" s="84"/>
      <c r="T3148" s="84"/>
      <c r="U3148" s="84"/>
      <c r="V3148" s="88" t="s">
        <v>3058</v>
      </c>
      <c r="W3148" s="86">
        <v>43425.457337962966</v>
      </c>
      <c r="X3148" s="88" t="s">
        <v>3865</v>
      </c>
      <c r="Y3148" s="84"/>
      <c r="Z3148" s="84"/>
      <c r="AA3148" s="87" t="s">
        <v>4995</v>
      </c>
      <c r="AB3148" s="84"/>
      <c r="AC3148" s="84" t="b">
        <v>0</v>
      </c>
      <c r="AD3148" s="84">
        <v>0</v>
      </c>
      <c r="AE3148" s="87" t="s">
        <v>5552</v>
      </c>
      <c r="AF3148" s="84" t="b">
        <v>0</v>
      </c>
      <c r="AG3148" s="84" t="s">
        <v>5604</v>
      </c>
      <c r="AH3148" s="84"/>
      <c r="AI3148" s="87" t="s">
        <v>5552</v>
      </c>
      <c r="AJ3148" s="84" t="b">
        <v>0</v>
      </c>
      <c r="AK3148" s="84">
        <v>43</v>
      </c>
      <c r="AL3148" s="87" t="s">
        <v>4992</v>
      </c>
      <c r="AM3148" s="84" t="s">
        <v>5684</v>
      </c>
      <c r="AN3148" s="84" t="b">
        <v>0</v>
      </c>
      <c r="AO3148" s="87" t="s">
        <v>4992</v>
      </c>
      <c r="AP3148" s="84" t="s">
        <v>179</v>
      </c>
      <c r="AQ3148" s="84">
        <v>0</v>
      </c>
      <c r="AR3148" s="84">
        <v>0</v>
      </c>
      <c r="AS3148" s="84"/>
      <c r="AT3148" s="84"/>
      <c r="AU3148" s="84"/>
      <c r="AV3148" s="84"/>
      <c r="AW3148" s="84"/>
      <c r="AX3148" s="84"/>
      <c r="AY3148" s="84"/>
      <c r="AZ3148" s="84"/>
    </row>
    <row r="3149" spans="1:52" x14ac:dyDescent="0.55000000000000004">
      <c r="A3149" s="69" t="s">
        <v>701</v>
      </c>
      <c r="B3149" s="69" t="s">
        <v>695</v>
      </c>
      <c r="C3149" s="70"/>
      <c r="D3149" s="71"/>
      <c r="E3149" s="72"/>
      <c r="F3149" s="73"/>
      <c r="G3149" s="70"/>
      <c r="H3149" s="74"/>
      <c r="I3149" s="75"/>
      <c r="J3149" s="75"/>
      <c r="K3149" s="36"/>
      <c r="L3149" s="82"/>
      <c r="M3149" s="82"/>
      <c r="N3149" s="77"/>
      <c r="O3149" s="84" t="s">
        <v>1270</v>
      </c>
      <c r="P3149" s="86">
        <v>43425.457337962966</v>
      </c>
      <c r="Q3149" s="84" t="s">
        <v>1313</v>
      </c>
      <c r="R3149" s="84"/>
      <c r="S3149" s="84"/>
      <c r="T3149" s="84"/>
      <c r="U3149" s="84"/>
      <c r="V3149" s="88" t="s">
        <v>3058</v>
      </c>
      <c r="W3149" s="86">
        <v>43425.457337962966</v>
      </c>
      <c r="X3149" s="88" t="s">
        <v>3865</v>
      </c>
      <c r="Y3149" s="84"/>
      <c r="Z3149" s="84"/>
      <c r="AA3149" s="87" t="s">
        <v>4995</v>
      </c>
      <c r="AB3149" s="84"/>
      <c r="AC3149" s="84" t="b">
        <v>0</v>
      </c>
      <c r="AD3149" s="84">
        <v>0</v>
      </c>
      <c r="AE3149" s="87" t="s">
        <v>5552</v>
      </c>
      <c r="AF3149" s="84" t="b">
        <v>0</v>
      </c>
      <c r="AG3149" s="84" t="s">
        <v>5604</v>
      </c>
      <c r="AH3149" s="84"/>
      <c r="AI3149" s="87" t="s">
        <v>5552</v>
      </c>
      <c r="AJ3149" s="84" t="b">
        <v>0</v>
      </c>
      <c r="AK3149" s="84">
        <v>43</v>
      </c>
      <c r="AL3149" s="87" t="s">
        <v>4992</v>
      </c>
      <c r="AM3149" s="84" t="s">
        <v>5684</v>
      </c>
      <c r="AN3149" s="84" t="b">
        <v>0</v>
      </c>
      <c r="AO3149" s="87" t="s">
        <v>4992</v>
      </c>
      <c r="AP3149" s="84" t="s">
        <v>179</v>
      </c>
      <c r="AQ3149" s="84">
        <v>0</v>
      </c>
      <c r="AR3149" s="84">
        <v>0</v>
      </c>
      <c r="AS3149" s="84"/>
      <c r="AT3149" s="84"/>
      <c r="AU3149" s="84"/>
      <c r="AV3149" s="84"/>
      <c r="AW3149" s="84"/>
      <c r="AX3149" s="84"/>
      <c r="AY3149" s="84"/>
      <c r="AZ3149" s="84"/>
    </row>
    <row r="3150" spans="1:52" x14ac:dyDescent="0.55000000000000004">
      <c r="A3150" s="69" t="s">
        <v>701</v>
      </c>
      <c r="B3150" s="69" t="s">
        <v>995</v>
      </c>
      <c r="C3150" s="70"/>
      <c r="D3150" s="71"/>
      <c r="E3150" s="72"/>
      <c r="F3150" s="73"/>
      <c r="G3150" s="70"/>
      <c r="H3150" s="74"/>
      <c r="I3150" s="75"/>
      <c r="J3150" s="75"/>
      <c r="K3150" s="36"/>
      <c r="L3150" s="82"/>
      <c r="M3150" s="82"/>
      <c r="N3150" s="77"/>
      <c r="O3150" s="84" t="s">
        <v>1270</v>
      </c>
      <c r="P3150" s="86">
        <v>43425.457337962966</v>
      </c>
      <c r="Q3150" s="84" t="s">
        <v>1313</v>
      </c>
      <c r="R3150" s="84"/>
      <c r="S3150" s="84"/>
      <c r="T3150" s="84"/>
      <c r="U3150" s="84"/>
      <c r="V3150" s="88" t="s">
        <v>3058</v>
      </c>
      <c r="W3150" s="86">
        <v>43425.457337962966</v>
      </c>
      <c r="X3150" s="88" t="s">
        <v>3865</v>
      </c>
      <c r="Y3150" s="84"/>
      <c r="Z3150" s="84"/>
      <c r="AA3150" s="87" t="s">
        <v>4995</v>
      </c>
      <c r="AB3150" s="84"/>
      <c r="AC3150" s="84" t="b">
        <v>0</v>
      </c>
      <c r="AD3150" s="84">
        <v>0</v>
      </c>
      <c r="AE3150" s="87" t="s">
        <v>5552</v>
      </c>
      <c r="AF3150" s="84" t="b">
        <v>0</v>
      </c>
      <c r="AG3150" s="84" t="s">
        <v>5604</v>
      </c>
      <c r="AH3150" s="84"/>
      <c r="AI3150" s="87" t="s">
        <v>5552</v>
      </c>
      <c r="AJ3150" s="84" t="b">
        <v>0</v>
      </c>
      <c r="AK3150" s="84">
        <v>43</v>
      </c>
      <c r="AL3150" s="87" t="s">
        <v>4992</v>
      </c>
      <c r="AM3150" s="84" t="s">
        <v>5684</v>
      </c>
      <c r="AN3150" s="84" t="b">
        <v>0</v>
      </c>
      <c r="AO3150" s="87" t="s">
        <v>4992</v>
      </c>
      <c r="AP3150" s="84" t="s">
        <v>179</v>
      </c>
      <c r="AQ3150" s="84">
        <v>0</v>
      </c>
      <c r="AR3150" s="84">
        <v>0</v>
      </c>
      <c r="AS3150" s="84"/>
      <c r="AT3150" s="84"/>
      <c r="AU3150" s="84"/>
      <c r="AV3150" s="84"/>
      <c r="AW3150" s="84"/>
      <c r="AX3150" s="84"/>
      <c r="AY3150" s="84"/>
      <c r="AZ3150" s="84"/>
    </row>
    <row r="3151" spans="1:52" x14ac:dyDescent="0.55000000000000004">
      <c r="A3151" s="69" t="s">
        <v>701</v>
      </c>
      <c r="B3151" s="69" t="s">
        <v>996</v>
      </c>
      <c r="C3151" s="70"/>
      <c r="D3151" s="71"/>
      <c r="E3151" s="72"/>
      <c r="F3151" s="73"/>
      <c r="G3151" s="70"/>
      <c r="H3151" s="74"/>
      <c r="I3151" s="75"/>
      <c r="J3151" s="75"/>
      <c r="K3151" s="36"/>
      <c r="L3151" s="82"/>
      <c r="M3151" s="82"/>
      <c r="N3151" s="77"/>
      <c r="O3151" s="84" t="s">
        <v>1270</v>
      </c>
      <c r="P3151" s="86">
        <v>43425.457337962966</v>
      </c>
      <c r="Q3151" s="84" t="s">
        <v>1313</v>
      </c>
      <c r="R3151" s="84"/>
      <c r="S3151" s="84"/>
      <c r="T3151" s="84"/>
      <c r="U3151" s="84"/>
      <c r="V3151" s="88" t="s">
        <v>3058</v>
      </c>
      <c r="W3151" s="86">
        <v>43425.457337962966</v>
      </c>
      <c r="X3151" s="88" t="s">
        <v>3865</v>
      </c>
      <c r="Y3151" s="84"/>
      <c r="Z3151" s="84"/>
      <c r="AA3151" s="87" t="s">
        <v>4995</v>
      </c>
      <c r="AB3151" s="84"/>
      <c r="AC3151" s="84" t="b">
        <v>0</v>
      </c>
      <c r="AD3151" s="84">
        <v>0</v>
      </c>
      <c r="AE3151" s="87" t="s">
        <v>5552</v>
      </c>
      <c r="AF3151" s="84" t="b">
        <v>0</v>
      </c>
      <c r="AG3151" s="84" t="s">
        <v>5604</v>
      </c>
      <c r="AH3151" s="84"/>
      <c r="AI3151" s="87" t="s">
        <v>5552</v>
      </c>
      <c r="AJ3151" s="84" t="b">
        <v>0</v>
      </c>
      <c r="AK3151" s="84">
        <v>43</v>
      </c>
      <c r="AL3151" s="87" t="s">
        <v>4992</v>
      </c>
      <c r="AM3151" s="84" t="s">
        <v>5684</v>
      </c>
      <c r="AN3151" s="84" t="b">
        <v>0</v>
      </c>
      <c r="AO3151" s="87" t="s">
        <v>4992</v>
      </c>
      <c r="AP3151" s="84" t="s">
        <v>179</v>
      </c>
      <c r="AQ3151" s="84">
        <v>0</v>
      </c>
      <c r="AR3151" s="84">
        <v>0</v>
      </c>
      <c r="AS3151" s="84"/>
      <c r="AT3151" s="84"/>
      <c r="AU3151" s="84"/>
      <c r="AV3151" s="84"/>
      <c r="AW3151" s="84"/>
      <c r="AX3151" s="84"/>
      <c r="AY3151" s="84"/>
      <c r="AZ3151" s="84"/>
    </row>
    <row r="3152" spans="1:52" x14ac:dyDescent="0.55000000000000004">
      <c r="A3152" s="69" t="s">
        <v>701</v>
      </c>
      <c r="B3152" s="69" t="s">
        <v>997</v>
      </c>
      <c r="C3152" s="70"/>
      <c r="D3152" s="71"/>
      <c r="E3152" s="72"/>
      <c r="F3152" s="73"/>
      <c r="G3152" s="70"/>
      <c r="H3152" s="74"/>
      <c r="I3152" s="75"/>
      <c r="J3152" s="75"/>
      <c r="K3152" s="36"/>
      <c r="L3152" s="82"/>
      <c r="M3152" s="82"/>
      <c r="N3152" s="77"/>
      <c r="O3152" s="84" t="s">
        <v>1270</v>
      </c>
      <c r="P3152" s="86">
        <v>43425.457337962966</v>
      </c>
      <c r="Q3152" s="84" t="s">
        <v>1313</v>
      </c>
      <c r="R3152" s="84"/>
      <c r="S3152" s="84"/>
      <c r="T3152" s="84"/>
      <c r="U3152" s="84"/>
      <c r="V3152" s="88" t="s">
        <v>3058</v>
      </c>
      <c r="W3152" s="86">
        <v>43425.457337962966</v>
      </c>
      <c r="X3152" s="88" t="s">
        <v>3865</v>
      </c>
      <c r="Y3152" s="84"/>
      <c r="Z3152" s="84"/>
      <c r="AA3152" s="87" t="s">
        <v>4995</v>
      </c>
      <c r="AB3152" s="84"/>
      <c r="AC3152" s="84" t="b">
        <v>0</v>
      </c>
      <c r="AD3152" s="84">
        <v>0</v>
      </c>
      <c r="AE3152" s="87" t="s">
        <v>5552</v>
      </c>
      <c r="AF3152" s="84" t="b">
        <v>0</v>
      </c>
      <c r="AG3152" s="84" t="s">
        <v>5604</v>
      </c>
      <c r="AH3152" s="84"/>
      <c r="AI3152" s="87" t="s">
        <v>5552</v>
      </c>
      <c r="AJ3152" s="84" t="b">
        <v>0</v>
      </c>
      <c r="AK3152" s="84">
        <v>43</v>
      </c>
      <c r="AL3152" s="87" t="s">
        <v>4992</v>
      </c>
      <c r="AM3152" s="84" t="s">
        <v>5684</v>
      </c>
      <c r="AN3152" s="84" t="b">
        <v>0</v>
      </c>
      <c r="AO3152" s="87" t="s">
        <v>4992</v>
      </c>
      <c r="AP3152" s="84" t="s">
        <v>179</v>
      </c>
      <c r="AQ3152" s="84">
        <v>0</v>
      </c>
      <c r="AR3152" s="84">
        <v>0</v>
      </c>
      <c r="AS3152" s="84"/>
      <c r="AT3152" s="84"/>
      <c r="AU3152" s="84"/>
      <c r="AV3152" s="84"/>
      <c r="AW3152" s="84"/>
      <c r="AX3152" s="84"/>
      <c r="AY3152" s="84"/>
      <c r="AZ3152" s="84"/>
    </row>
    <row r="3153" spans="1:52" x14ac:dyDescent="0.55000000000000004">
      <c r="A3153" s="69" t="s">
        <v>701</v>
      </c>
      <c r="B3153" s="69" t="s">
        <v>700</v>
      </c>
      <c r="C3153" s="70"/>
      <c r="D3153" s="71"/>
      <c r="E3153" s="72"/>
      <c r="F3153" s="73"/>
      <c r="G3153" s="70"/>
      <c r="H3153" s="74"/>
      <c r="I3153" s="75"/>
      <c r="J3153" s="75"/>
      <c r="K3153" s="36"/>
      <c r="L3153" s="82"/>
      <c r="M3153" s="82"/>
      <c r="N3153" s="77"/>
      <c r="O3153" s="84" t="s">
        <v>1270</v>
      </c>
      <c r="P3153" s="86">
        <v>43425.457337962966</v>
      </c>
      <c r="Q3153" s="84" t="s">
        <v>1313</v>
      </c>
      <c r="R3153" s="84"/>
      <c r="S3153" s="84"/>
      <c r="T3153" s="84"/>
      <c r="U3153" s="84"/>
      <c r="V3153" s="88" t="s">
        <v>3058</v>
      </c>
      <c r="W3153" s="86">
        <v>43425.457337962966</v>
      </c>
      <c r="X3153" s="88" t="s">
        <v>3865</v>
      </c>
      <c r="Y3153" s="84"/>
      <c r="Z3153" s="84"/>
      <c r="AA3153" s="87" t="s">
        <v>4995</v>
      </c>
      <c r="AB3153" s="84"/>
      <c r="AC3153" s="84" t="b">
        <v>0</v>
      </c>
      <c r="AD3153" s="84">
        <v>0</v>
      </c>
      <c r="AE3153" s="87" t="s">
        <v>5552</v>
      </c>
      <c r="AF3153" s="84" t="b">
        <v>0</v>
      </c>
      <c r="AG3153" s="84" t="s">
        <v>5604</v>
      </c>
      <c r="AH3153" s="84"/>
      <c r="AI3153" s="87" t="s">
        <v>5552</v>
      </c>
      <c r="AJ3153" s="84" t="b">
        <v>0</v>
      </c>
      <c r="AK3153" s="84">
        <v>43</v>
      </c>
      <c r="AL3153" s="87" t="s">
        <v>4992</v>
      </c>
      <c r="AM3153" s="84" t="s">
        <v>5684</v>
      </c>
      <c r="AN3153" s="84" t="b">
        <v>0</v>
      </c>
      <c r="AO3153" s="87" t="s">
        <v>4992</v>
      </c>
      <c r="AP3153" s="84" t="s">
        <v>179</v>
      </c>
      <c r="AQ3153" s="84">
        <v>0</v>
      </c>
      <c r="AR3153" s="84">
        <v>0</v>
      </c>
      <c r="AS3153" s="84"/>
      <c r="AT3153" s="84"/>
      <c r="AU3153" s="84"/>
      <c r="AV3153" s="84"/>
      <c r="AW3153" s="84"/>
      <c r="AX3153" s="84"/>
      <c r="AY3153" s="84"/>
      <c r="AZ3153" s="84"/>
    </row>
    <row r="3154" spans="1:52" x14ac:dyDescent="0.55000000000000004">
      <c r="A3154" s="69" t="s">
        <v>701</v>
      </c>
      <c r="B3154" s="69" t="s">
        <v>998</v>
      </c>
      <c r="C3154" s="70"/>
      <c r="D3154" s="71"/>
      <c r="E3154" s="72"/>
      <c r="F3154" s="73"/>
      <c r="G3154" s="70"/>
      <c r="H3154" s="74"/>
      <c r="I3154" s="75"/>
      <c r="J3154" s="75"/>
      <c r="K3154" s="36"/>
      <c r="L3154" s="82"/>
      <c r="M3154" s="82"/>
      <c r="N3154" s="77"/>
      <c r="O3154" s="84" t="s">
        <v>1270</v>
      </c>
      <c r="P3154" s="86">
        <v>43425.457337962966</v>
      </c>
      <c r="Q3154" s="84" t="s">
        <v>1313</v>
      </c>
      <c r="R3154" s="84"/>
      <c r="S3154" s="84"/>
      <c r="T3154" s="84"/>
      <c r="U3154" s="84"/>
      <c r="V3154" s="88" t="s">
        <v>3058</v>
      </c>
      <c r="W3154" s="86">
        <v>43425.457337962966</v>
      </c>
      <c r="X3154" s="88" t="s">
        <v>3865</v>
      </c>
      <c r="Y3154" s="84"/>
      <c r="Z3154" s="84"/>
      <c r="AA3154" s="87" t="s">
        <v>4995</v>
      </c>
      <c r="AB3154" s="84"/>
      <c r="AC3154" s="84" t="b">
        <v>0</v>
      </c>
      <c r="AD3154" s="84">
        <v>0</v>
      </c>
      <c r="AE3154" s="87" t="s">
        <v>5552</v>
      </c>
      <c r="AF3154" s="84" t="b">
        <v>0</v>
      </c>
      <c r="AG3154" s="84" t="s">
        <v>5604</v>
      </c>
      <c r="AH3154" s="84"/>
      <c r="AI3154" s="87" t="s">
        <v>5552</v>
      </c>
      <c r="AJ3154" s="84" t="b">
        <v>0</v>
      </c>
      <c r="AK3154" s="84">
        <v>43</v>
      </c>
      <c r="AL3154" s="87" t="s">
        <v>4992</v>
      </c>
      <c r="AM3154" s="84" t="s">
        <v>5684</v>
      </c>
      <c r="AN3154" s="84" t="b">
        <v>0</v>
      </c>
      <c r="AO3154" s="87" t="s">
        <v>4992</v>
      </c>
      <c r="AP3154" s="84" t="s">
        <v>179</v>
      </c>
      <c r="AQ3154" s="84">
        <v>0</v>
      </c>
      <c r="AR3154" s="84">
        <v>0</v>
      </c>
      <c r="AS3154" s="84"/>
      <c r="AT3154" s="84"/>
      <c r="AU3154" s="84"/>
      <c r="AV3154" s="84"/>
      <c r="AW3154" s="84"/>
      <c r="AX3154" s="84"/>
      <c r="AY3154" s="84"/>
      <c r="AZ3154" s="84"/>
    </row>
    <row r="3155" spans="1:52" x14ac:dyDescent="0.55000000000000004">
      <c r="A3155" s="69" t="s">
        <v>701</v>
      </c>
      <c r="B3155" s="69" t="s">
        <v>703</v>
      </c>
      <c r="C3155" s="70"/>
      <c r="D3155" s="71"/>
      <c r="E3155" s="72"/>
      <c r="F3155" s="73"/>
      <c r="G3155" s="70"/>
      <c r="H3155" s="74"/>
      <c r="I3155" s="75"/>
      <c r="J3155" s="75"/>
      <c r="K3155" s="36"/>
      <c r="L3155" s="82"/>
      <c r="M3155" s="82"/>
      <c r="N3155" s="77"/>
      <c r="O3155" s="84" t="s">
        <v>1270</v>
      </c>
      <c r="P3155" s="86">
        <v>43425.457337962966</v>
      </c>
      <c r="Q3155" s="84" t="s">
        <v>1313</v>
      </c>
      <c r="R3155" s="84"/>
      <c r="S3155" s="84"/>
      <c r="T3155" s="84"/>
      <c r="U3155" s="84"/>
      <c r="V3155" s="88" t="s">
        <v>3058</v>
      </c>
      <c r="W3155" s="86">
        <v>43425.457337962966</v>
      </c>
      <c r="X3155" s="88" t="s">
        <v>3865</v>
      </c>
      <c r="Y3155" s="84"/>
      <c r="Z3155" s="84"/>
      <c r="AA3155" s="87" t="s">
        <v>4995</v>
      </c>
      <c r="AB3155" s="84"/>
      <c r="AC3155" s="84" t="b">
        <v>0</v>
      </c>
      <c r="AD3155" s="84">
        <v>0</v>
      </c>
      <c r="AE3155" s="87" t="s">
        <v>5552</v>
      </c>
      <c r="AF3155" s="84" t="b">
        <v>0</v>
      </c>
      <c r="AG3155" s="84" t="s">
        <v>5604</v>
      </c>
      <c r="AH3155" s="84"/>
      <c r="AI3155" s="87" t="s">
        <v>5552</v>
      </c>
      <c r="AJ3155" s="84" t="b">
        <v>0</v>
      </c>
      <c r="AK3155" s="84">
        <v>43</v>
      </c>
      <c r="AL3155" s="87" t="s">
        <v>4992</v>
      </c>
      <c r="AM3155" s="84" t="s">
        <v>5684</v>
      </c>
      <c r="AN3155" s="84" t="b">
        <v>0</v>
      </c>
      <c r="AO3155" s="87" t="s">
        <v>4992</v>
      </c>
      <c r="AP3155" s="84" t="s">
        <v>179</v>
      </c>
      <c r="AQ3155" s="84">
        <v>0</v>
      </c>
      <c r="AR3155" s="84">
        <v>0</v>
      </c>
      <c r="AS3155" s="84"/>
      <c r="AT3155" s="84"/>
      <c r="AU3155" s="84"/>
      <c r="AV3155" s="84"/>
      <c r="AW3155" s="84"/>
      <c r="AX3155" s="84"/>
      <c r="AY3155" s="84"/>
      <c r="AZ3155" s="84"/>
    </row>
    <row r="3156" spans="1:52" x14ac:dyDescent="0.55000000000000004">
      <c r="A3156" s="69" t="s">
        <v>701</v>
      </c>
      <c r="B3156" s="69" t="s">
        <v>999</v>
      </c>
      <c r="C3156" s="70"/>
      <c r="D3156" s="71"/>
      <c r="E3156" s="72"/>
      <c r="F3156" s="73"/>
      <c r="G3156" s="70"/>
      <c r="H3156" s="74"/>
      <c r="I3156" s="75"/>
      <c r="J3156" s="75"/>
      <c r="K3156" s="36"/>
      <c r="L3156" s="82"/>
      <c r="M3156" s="82"/>
      <c r="N3156" s="77"/>
      <c r="O3156" s="84" t="s">
        <v>1270</v>
      </c>
      <c r="P3156" s="86">
        <v>43425.457337962966</v>
      </c>
      <c r="Q3156" s="84" t="s">
        <v>1313</v>
      </c>
      <c r="R3156" s="84"/>
      <c r="S3156" s="84"/>
      <c r="T3156" s="84"/>
      <c r="U3156" s="84"/>
      <c r="V3156" s="88" t="s">
        <v>3058</v>
      </c>
      <c r="W3156" s="86">
        <v>43425.457337962966</v>
      </c>
      <c r="X3156" s="88" t="s">
        <v>3865</v>
      </c>
      <c r="Y3156" s="84"/>
      <c r="Z3156" s="84"/>
      <c r="AA3156" s="87" t="s">
        <v>4995</v>
      </c>
      <c r="AB3156" s="84"/>
      <c r="AC3156" s="84" t="b">
        <v>0</v>
      </c>
      <c r="AD3156" s="84">
        <v>0</v>
      </c>
      <c r="AE3156" s="87" t="s">
        <v>5552</v>
      </c>
      <c r="AF3156" s="84" t="b">
        <v>0</v>
      </c>
      <c r="AG3156" s="84" t="s">
        <v>5604</v>
      </c>
      <c r="AH3156" s="84"/>
      <c r="AI3156" s="87" t="s">
        <v>5552</v>
      </c>
      <c r="AJ3156" s="84" t="b">
        <v>0</v>
      </c>
      <c r="AK3156" s="84">
        <v>43</v>
      </c>
      <c r="AL3156" s="87" t="s">
        <v>4992</v>
      </c>
      <c r="AM3156" s="84" t="s">
        <v>5684</v>
      </c>
      <c r="AN3156" s="84" t="b">
        <v>0</v>
      </c>
      <c r="AO3156" s="87" t="s">
        <v>4992</v>
      </c>
      <c r="AP3156" s="84" t="s">
        <v>179</v>
      </c>
      <c r="AQ3156" s="84">
        <v>0</v>
      </c>
      <c r="AR3156" s="84">
        <v>0</v>
      </c>
      <c r="AS3156" s="84"/>
      <c r="AT3156" s="84"/>
      <c r="AU3156" s="84"/>
      <c r="AV3156" s="84"/>
      <c r="AW3156" s="84"/>
      <c r="AX3156" s="84"/>
      <c r="AY3156" s="84"/>
      <c r="AZ3156" s="84"/>
    </row>
    <row r="3157" spans="1:52" x14ac:dyDescent="0.55000000000000004">
      <c r="A3157" s="69" t="s">
        <v>701</v>
      </c>
      <c r="B3157" s="69" t="s">
        <v>1000</v>
      </c>
      <c r="C3157" s="70"/>
      <c r="D3157" s="71"/>
      <c r="E3157" s="72"/>
      <c r="F3157" s="73"/>
      <c r="G3157" s="70"/>
      <c r="H3157" s="74"/>
      <c r="I3157" s="75"/>
      <c r="J3157" s="75"/>
      <c r="K3157" s="36"/>
      <c r="L3157" s="82"/>
      <c r="M3157" s="82"/>
      <c r="N3157" s="77"/>
      <c r="O3157" s="84" t="s">
        <v>1270</v>
      </c>
      <c r="P3157" s="86">
        <v>43425.457337962966</v>
      </c>
      <c r="Q3157" s="84" t="s">
        <v>1313</v>
      </c>
      <c r="R3157" s="84"/>
      <c r="S3157" s="84"/>
      <c r="T3157" s="84"/>
      <c r="U3157" s="84"/>
      <c r="V3157" s="88" t="s">
        <v>3058</v>
      </c>
      <c r="W3157" s="86">
        <v>43425.457337962966</v>
      </c>
      <c r="X3157" s="88" t="s">
        <v>3865</v>
      </c>
      <c r="Y3157" s="84"/>
      <c r="Z3157" s="84"/>
      <c r="AA3157" s="87" t="s">
        <v>4995</v>
      </c>
      <c r="AB3157" s="84"/>
      <c r="AC3157" s="84" t="b">
        <v>0</v>
      </c>
      <c r="AD3157" s="84">
        <v>0</v>
      </c>
      <c r="AE3157" s="87" t="s">
        <v>5552</v>
      </c>
      <c r="AF3157" s="84" t="b">
        <v>0</v>
      </c>
      <c r="AG3157" s="84" t="s">
        <v>5604</v>
      </c>
      <c r="AH3157" s="84"/>
      <c r="AI3157" s="87" t="s">
        <v>5552</v>
      </c>
      <c r="AJ3157" s="84" t="b">
        <v>0</v>
      </c>
      <c r="AK3157" s="84">
        <v>43</v>
      </c>
      <c r="AL3157" s="87" t="s">
        <v>4992</v>
      </c>
      <c r="AM3157" s="84" t="s">
        <v>5684</v>
      </c>
      <c r="AN3157" s="84" t="b">
        <v>0</v>
      </c>
      <c r="AO3157" s="87" t="s">
        <v>4992</v>
      </c>
      <c r="AP3157" s="84" t="s">
        <v>179</v>
      </c>
      <c r="AQ3157" s="84">
        <v>0</v>
      </c>
      <c r="AR3157" s="84">
        <v>0</v>
      </c>
      <c r="AS3157" s="84"/>
      <c r="AT3157" s="84"/>
      <c r="AU3157" s="84"/>
      <c r="AV3157" s="84"/>
      <c r="AW3157" s="84"/>
      <c r="AX3157" s="84"/>
      <c r="AY3157" s="84"/>
      <c r="AZ3157" s="84"/>
    </row>
    <row r="3158" spans="1:52" x14ac:dyDescent="0.55000000000000004">
      <c r="A3158" s="69" t="s">
        <v>701</v>
      </c>
      <c r="B3158" s="69" t="s">
        <v>1001</v>
      </c>
      <c r="C3158" s="70"/>
      <c r="D3158" s="71"/>
      <c r="E3158" s="72"/>
      <c r="F3158" s="73"/>
      <c r="G3158" s="70"/>
      <c r="H3158" s="74"/>
      <c r="I3158" s="75"/>
      <c r="J3158" s="75"/>
      <c r="K3158" s="36"/>
      <c r="L3158" s="82"/>
      <c r="M3158" s="82"/>
      <c r="N3158" s="77"/>
      <c r="O3158" s="84" t="s">
        <v>1270</v>
      </c>
      <c r="P3158" s="86">
        <v>43425.457337962966</v>
      </c>
      <c r="Q3158" s="84" t="s">
        <v>1313</v>
      </c>
      <c r="R3158" s="84"/>
      <c r="S3158" s="84"/>
      <c r="T3158" s="84"/>
      <c r="U3158" s="84"/>
      <c r="V3158" s="88" t="s">
        <v>3058</v>
      </c>
      <c r="W3158" s="86">
        <v>43425.457337962966</v>
      </c>
      <c r="X3158" s="88" t="s">
        <v>3865</v>
      </c>
      <c r="Y3158" s="84"/>
      <c r="Z3158" s="84"/>
      <c r="AA3158" s="87" t="s">
        <v>4995</v>
      </c>
      <c r="AB3158" s="84"/>
      <c r="AC3158" s="84" t="b">
        <v>0</v>
      </c>
      <c r="AD3158" s="84">
        <v>0</v>
      </c>
      <c r="AE3158" s="87" t="s">
        <v>5552</v>
      </c>
      <c r="AF3158" s="84" t="b">
        <v>0</v>
      </c>
      <c r="AG3158" s="84" t="s">
        <v>5604</v>
      </c>
      <c r="AH3158" s="84"/>
      <c r="AI3158" s="87" t="s">
        <v>5552</v>
      </c>
      <c r="AJ3158" s="84" t="b">
        <v>0</v>
      </c>
      <c r="AK3158" s="84">
        <v>43</v>
      </c>
      <c r="AL3158" s="87" t="s">
        <v>4992</v>
      </c>
      <c r="AM3158" s="84" t="s">
        <v>5684</v>
      </c>
      <c r="AN3158" s="84" t="b">
        <v>0</v>
      </c>
      <c r="AO3158" s="87" t="s">
        <v>4992</v>
      </c>
      <c r="AP3158" s="84" t="s">
        <v>179</v>
      </c>
      <c r="AQ3158" s="84">
        <v>0</v>
      </c>
      <c r="AR3158" s="84">
        <v>0</v>
      </c>
      <c r="AS3158" s="84"/>
      <c r="AT3158" s="84"/>
      <c r="AU3158" s="84"/>
      <c r="AV3158" s="84"/>
      <c r="AW3158" s="84"/>
      <c r="AX3158" s="84"/>
      <c r="AY3158" s="84"/>
      <c r="AZ3158" s="84"/>
    </row>
    <row r="3159" spans="1:52" x14ac:dyDescent="0.55000000000000004">
      <c r="A3159" s="69" t="s">
        <v>701</v>
      </c>
      <c r="B3159" s="69" t="s">
        <v>1002</v>
      </c>
      <c r="C3159" s="70"/>
      <c r="D3159" s="71"/>
      <c r="E3159" s="72"/>
      <c r="F3159" s="73"/>
      <c r="G3159" s="70"/>
      <c r="H3159" s="74"/>
      <c r="I3159" s="75"/>
      <c r="J3159" s="75"/>
      <c r="K3159" s="36"/>
      <c r="L3159" s="82"/>
      <c r="M3159" s="82"/>
      <c r="N3159" s="77"/>
      <c r="O3159" s="84" t="s">
        <v>1270</v>
      </c>
      <c r="P3159" s="86">
        <v>43425.457337962966</v>
      </c>
      <c r="Q3159" s="84" t="s">
        <v>1313</v>
      </c>
      <c r="R3159" s="84"/>
      <c r="S3159" s="84"/>
      <c r="T3159" s="84"/>
      <c r="U3159" s="84"/>
      <c r="V3159" s="88" t="s">
        <v>3058</v>
      </c>
      <c r="W3159" s="86">
        <v>43425.457337962966</v>
      </c>
      <c r="X3159" s="88" t="s">
        <v>3865</v>
      </c>
      <c r="Y3159" s="84"/>
      <c r="Z3159" s="84"/>
      <c r="AA3159" s="87" t="s">
        <v>4995</v>
      </c>
      <c r="AB3159" s="84"/>
      <c r="AC3159" s="84" t="b">
        <v>0</v>
      </c>
      <c r="AD3159" s="84">
        <v>0</v>
      </c>
      <c r="AE3159" s="87" t="s">
        <v>5552</v>
      </c>
      <c r="AF3159" s="84" t="b">
        <v>0</v>
      </c>
      <c r="AG3159" s="84" t="s">
        <v>5604</v>
      </c>
      <c r="AH3159" s="84"/>
      <c r="AI3159" s="87" t="s">
        <v>5552</v>
      </c>
      <c r="AJ3159" s="84" t="b">
        <v>0</v>
      </c>
      <c r="AK3159" s="84">
        <v>43</v>
      </c>
      <c r="AL3159" s="87" t="s">
        <v>4992</v>
      </c>
      <c r="AM3159" s="84" t="s">
        <v>5684</v>
      </c>
      <c r="AN3159" s="84" t="b">
        <v>0</v>
      </c>
      <c r="AO3159" s="87" t="s">
        <v>4992</v>
      </c>
      <c r="AP3159" s="84" t="s">
        <v>179</v>
      </c>
      <c r="AQ3159" s="84">
        <v>0</v>
      </c>
      <c r="AR3159" s="84">
        <v>0</v>
      </c>
      <c r="AS3159" s="84"/>
      <c r="AT3159" s="84"/>
      <c r="AU3159" s="84"/>
      <c r="AV3159" s="84"/>
      <c r="AW3159" s="84"/>
      <c r="AX3159" s="84"/>
      <c r="AY3159" s="84"/>
      <c r="AZ3159" s="84"/>
    </row>
    <row r="3160" spans="1:52" x14ac:dyDescent="0.55000000000000004">
      <c r="A3160" s="69" t="s">
        <v>701</v>
      </c>
      <c r="B3160" s="69" t="s">
        <v>1003</v>
      </c>
      <c r="C3160" s="70"/>
      <c r="D3160" s="71"/>
      <c r="E3160" s="72"/>
      <c r="F3160" s="73"/>
      <c r="G3160" s="70"/>
      <c r="H3160" s="74"/>
      <c r="I3160" s="75"/>
      <c r="J3160" s="75"/>
      <c r="K3160" s="36"/>
      <c r="L3160" s="82"/>
      <c r="M3160" s="82"/>
      <c r="N3160" s="77"/>
      <c r="O3160" s="84" t="s">
        <v>1270</v>
      </c>
      <c r="P3160" s="86">
        <v>43425.457337962966</v>
      </c>
      <c r="Q3160" s="84" t="s">
        <v>1313</v>
      </c>
      <c r="R3160" s="84"/>
      <c r="S3160" s="84"/>
      <c r="T3160" s="84"/>
      <c r="U3160" s="84"/>
      <c r="V3160" s="88" t="s">
        <v>3058</v>
      </c>
      <c r="W3160" s="86">
        <v>43425.457337962966</v>
      </c>
      <c r="X3160" s="88" t="s">
        <v>3865</v>
      </c>
      <c r="Y3160" s="84"/>
      <c r="Z3160" s="84"/>
      <c r="AA3160" s="87" t="s">
        <v>4995</v>
      </c>
      <c r="AB3160" s="84"/>
      <c r="AC3160" s="84" t="b">
        <v>0</v>
      </c>
      <c r="AD3160" s="84">
        <v>0</v>
      </c>
      <c r="AE3160" s="87" t="s">
        <v>5552</v>
      </c>
      <c r="AF3160" s="84" t="b">
        <v>0</v>
      </c>
      <c r="AG3160" s="84" t="s">
        <v>5604</v>
      </c>
      <c r="AH3160" s="84"/>
      <c r="AI3160" s="87" t="s">
        <v>5552</v>
      </c>
      <c r="AJ3160" s="84" t="b">
        <v>0</v>
      </c>
      <c r="AK3160" s="84">
        <v>43</v>
      </c>
      <c r="AL3160" s="87" t="s">
        <v>4992</v>
      </c>
      <c r="AM3160" s="84" t="s">
        <v>5684</v>
      </c>
      <c r="AN3160" s="84" t="b">
        <v>0</v>
      </c>
      <c r="AO3160" s="87" t="s">
        <v>4992</v>
      </c>
      <c r="AP3160" s="84" t="s">
        <v>179</v>
      </c>
      <c r="AQ3160" s="84">
        <v>0</v>
      </c>
      <c r="AR3160" s="84">
        <v>0</v>
      </c>
      <c r="AS3160" s="84"/>
      <c r="AT3160" s="84"/>
      <c r="AU3160" s="84"/>
      <c r="AV3160" s="84"/>
      <c r="AW3160" s="84"/>
      <c r="AX3160" s="84"/>
      <c r="AY3160" s="84"/>
      <c r="AZ3160" s="84"/>
    </row>
    <row r="3161" spans="1:52" x14ac:dyDescent="0.55000000000000004">
      <c r="A3161" s="69" t="s">
        <v>701</v>
      </c>
      <c r="B3161" s="69" t="s">
        <v>1004</v>
      </c>
      <c r="C3161" s="70"/>
      <c r="D3161" s="71"/>
      <c r="E3161" s="72"/>
      <c r="F3161" s="73"/>
      <c r="G3161" s="70"/>
      <c r="H3161" s="74"/>
      <c r="I3161" s="75"/>
      <c r="J3161" s="75"/>
      <c r="K3161" s="36"/>
      <c r="L3161" s="82"/>
      <c r="M3161" s="82"/>
      <c r="N3161" s="77"/>
      <c r="O3161" s="84" t="s">
        <v>1270</v>
      </c>
      <c r="P3161" s="86">
        <v>43425.457337962966</v>
      </c>
      <c r="Q3161" s="84" t="s">
        <v>1313</v>
      </c>
      <c r="R3161" s="84"/>
      <c r="S3161" s="84"/>
      <c r="T3161" s="84"/>
      <c r="U3161" s="84"/>
      <c r="V3161" s="88" t="s">
        <v>3058</v>
      </c>
      <c r="W3161" s="86">
        <v>43425.457337962966</v>
      </c>
      <c r="X3161" s="88" t="s">
        <v>3865</v>
      </c>
      <c r="Y3161" s="84"/>
      <c r="Z3161" s="84"/>
      <c r="AA3161" s="87" t="s">
        <v>4995</v>
      </c>
      <c r="AB3161" s="84"/>
      <c r="AC3161" s="84" t="b">
        <v>0</v>
      </c>
      <c r="AD3161" s="84">
        <v>0</v>
      </c>
      <c r="AE3161" s="87" t="s">
        <v>5552</v>
      </c>
      <c r="AF3161" s="84" t="b">
        <v>0</v>
      </c>
      <c r="AG3161" s="84" t="s">
        <v>5604</v>
      </c>
      <c r="AH3161" s="84"/>
      <c r="AI3161" s="87" t="s">
        <v>5552</v>
      </c>
      <c r="AJ3161" s="84" t="b">
        <v>0</v>
      </c>
      <c r="AK3161" s="84">
        <v>43</v>
      </c>
      <c r="AL3161" s="87" t="s">
        <v>4992</v>
      </c>
      <c r="AM3161" s="84" t="s">
        <v>5684</v>
      </c>
      <c r="AN3161" s="84" t="b">
        <v>0</v>
      </c>
      <c r="AO3161" s="87" t="s">
        <v>4992</v>
      </c>
      <c r="AP3161" s="84" t="s">
        <v>179</v>
      </c>
      <c r="AQ3161" s="84">
        <v>0</v>
      </c>
      <c r="AR3161" s="84">
        <v>0</v>
      </c>
      <c r="AS3161" s="84"/>
      <c r="AT3161" s="84"/>
      <c r="AU3161" s="84"/>
      <c r="AV3161" s="84"/>
      <c r="AW3161" s="84"/>
      <c r="AX3161" s="84"/>
      <c r="AY3161" s="84"/>
      <c r="AZ3161" s="84"/>
    </row>
    <row r="3162" spans="1:52" x14ac:dyDescent="0.55000000000000004">
      <c r="A3162" s="69" t="s">
        <v>701</v>
      </c>
      <c r="B3162" s="69" t="s">
        <v>1005</v>
      </c>
      <c r="C3162" s="70"/>
      <c r="D3162" s="71"/>
      <c r="E3162" s="72"/>
      <c r="F3162" s="73"/>
      <c r="G3162" s="70"/>
      <c r="H3162" s="74"/>
      <c r="I3162" s="75"/>
      <c r="J3162" s="75"/>
      <c r="K3162" s="36"/>
      <c r="L3162" s="82"/>
      <c r="M3162" s="82"/>
      <c r="N3162" s="77"/>
      <c r="O3162" s="84" t="s">
        <v>1270</v>
      </c>
      <c r="P3162" s="86">
        <v>43425.457337962966</v>
      </c>
      <c r="Q3162" s="84" t="s">
        <v>1313</v>
      </c>
      <c r="R3162" s="84"/>
      <c r="S3162" s="84"/>
      <c r="T3162" s="84"/>
      <c r="U3162" s="84"/>
      <c r="V3162" s="88" t="s">
        <v>3058</v>
      </c>
      <c r="W3162" s="86">
        <v>43425.457337962966</v>
      </c>
      <c r="X3162" s="88" t="s">
        <v>3865</v>
      </c>
      <c r="Y3162" s="84"/>
      <c r="Z3162" s="84"/>
      <c r="AA3162" s="87" t="s">
        <v>4995</v>
      </c>
      <c r="AB3162" s="84"/>
      <c r="AC3162" s="84" t="b">
        <v>0</v>
      </c>
      <c r="AD3162" s="84">
        <v>0</v>
      </c>
      <c r="AE3162" s="87" t="s">
        <v>5552</v>
      </c>
      <c r="AF3162" s="84" t="b">
        <v>0</v>
      </c>
      <c r="AG3162" s="84" t="s">
        <v>5604</v>
      </c>
      <c r="AH3162" s="84"/>
      <c r="AI3162" s="87" t="s">
        <v>5552</v>
      </c>
      <c r="AJ3162" s="84" t="b">
        <v>0</v>
      </c>
      <c r="AK3162" s="84">
        <v>43</v>
      </c>
      <c r="AL3162" s="87" t="s">
        <v>4992</v>
      </c>
      <c r="AM3162" s="84" t="s">
        <v>5684</v>
      </c>
      <c r="AN3162" s="84" t="b">
        <v>0</v>
      </c>
      <c r="AO3162" s="87" t="s">
        <v>4992</v>
      </c>
      <c r="AP3162" s="84" t="s">
        <v>179</v>
      </c>
      <c r="AQ3162" s="84">
        <v>0</v>
      </c>
      <c r="AR3162" s="84">
        <v>0</v>
      </c>
      <c r="AS3162" s="84"/>
      <c r="AT3162" s="84"/>
      <c r="AU3162" s="84"/>
      <c r="AV3162" s="84"/>
      <c r="AW3162" s="84"/>
      <c r="AX3162" s="84"/>
      <c r="AY3162" s="84"/>
      <c r="AZ3162" s="84"/>
    </row>
    <row r="3163" spans="1:52" x14ac:dyDescent="0.55000000000000004">
      <c r="A3163" s="69" t="s">
        <v>701</v>
      </c>
      <c r="B3163" s="69" t="s">
        <v>1006</v>
      </c>
      <c r="C3163" s="70"/>
      <c r="D3163" s="71"/>
      <c r="E3163" s="72"/>
      <c r="F3163" s="73"/>
      <c r="G3163" s="70"/>
      <c r="H3163" s="74"/>
      <c r="I3163" s="75"/>
      <c r="J3163" s="75"/>
      <c r="K3163" s="36"/>
      <c r="L3163" s="82"/>
      <c r="M3163" s="82"/>
      <c r="N3163" s="77"/>
      <c r="O3163" s="84" t="s">
        <v>1270</v>
      </c>
      <c r="P3163" s="86">
        <v>43425.457337962966</v>
      </c>
      <c r="Q3163" s="84" t="s">
        <v>1313</v>
      </c>
      <c r="R3163" s="84"/>
      <c r="S3163" s="84"/>
      <c r="T3163" s="84"/>
      <c r="U3163" s="84"/>
      <c r="V3163" s="88" t="s">
        <v>3058</v>
      </c>
      <c r="W3163" s="86">
        <v>43425.457337962966</v>
      </c>
      <c r="X3163" s="88" t="s">
        <v>3865</v>
      </c>
      <c r="Y3163" s="84"/>
      <c r="Z3163" s="84"/>
      <c r="AA3163" s="87" t="s">
        <v>4995</v>
      </c>
      <c r="AB3163" s="84"/>
      <c r="AC3163" s="84" t="b">
        <v>0</v>
      </c>
      <c r="AD3163" s="84">
        <v>0</v>
      </c>
      <c r="AE3163" s="87" t="s">
        <v>5552</v>
      </c>
      <c r="AF3163" s="84" t="b">
        <v>0</v>
      </c>
      <c r="AG3163" s="84" t="s">
        <v>5604</v>
      </c>
      <c r="AH3163" s="84"/>
      <c r="AI3163" s="87" t="s">
        <v>5552</v>
      </c>
      <c r="AJ3163" s="84" t="b">
        <v>0</v>
      </c>
      <c r="AK3163" s="84">
        <v>43</v>
      </c>
      <c r="AL3163" s="87" t="s">
        <v>4992</v>
      </c>
      <c r="AM3163" s="84" t="s">
        <v>5684</v>
      </c>
      <c r="AN3163" s="84" t="b">
        <v>0</v>
      </c>
      <c r="AO3163" s="87" t="s">
        <v>4992</v>
      </c>
      <c r="AP3163" s="84" t="s">
        <v>179</v>
      </c>
      <c r="AQ3163" s="84">
        <v>0</v>
      </c>
      <c r="AR3163" s="84">
        <v>0</v>
      </c>
      <c r="AS3163" s="84"/>
      <c r="AT3163" s="84"/>
      <c r="AU3163" s="84"/>
      <c r="AV3163" s="84"/>
      <c r="AW3163" s="84"/>
      <c r="AX3163" s="84"/>
      <c r="AY3163" s="84"/>
      <c r="AZ3163" s="84"/>
    </row>
    <row r="3164" spans="1:52" x14ac:dyDescent="0.55000000000000004">
      <c r="A3164" s="69" t="s">
        <v>701</v>
      </c>
      <c r="B3164" s="69" t="s">
        <v>1007</v>
      </c>
      <c r="C3164" s="70"/>
      <c r="D3164" s="71"/>
      <c r="E3164" s="72"/>
      <c r="F3164" s="73"/>
      <c r="G3164" s="70"/>
      <c r="H3164" s="74"/>
      <c r="I3164" s="75"/>
      <c r="J3164" s="75"/>
      <c r="K3164" s="36"/>
      <c r="L3164" s="82"/>
      <c r="M3164" s="82"/>
      <c r="N3164" s="77"/>
      <c r="O3164" s="84" t="s">
        <v>1270</v>
      </c>
      <c r="P3164" s="86">
        <v>43425.457337962966</v>
      </c>
      <c r="Q3164" s="84" t="s">
        <v>1313</v>
      </c>
      <c r="R3164" s="84"/>
      <c r="S3164" s="84"/>
      <c r="T3164" s="84"/>
      <c r="U3164" s="84"/>
      <c r="V3164" s="88" t="s">
        <v>3058</v>
      </c>
      <c r="W3164" s="86">
        <v>43425.457337962966</v>
      </c>
      <c r="X3164" s="88" t="s">
        <v>3865</v>
      </c>
      <c r="Y3164" s="84"/>
      <c r="Z3164" s="84"/>
      <c r="AA3164" s="87" t="s">
        <v>4995</v>
      </c>
      <c r="AB3164" s="84"/>
      <c r="AC3164" s="84" t="b">
        <v>0</v>
      </c>
      <c r="AD3164" s="84">
        <v>0</v>
      </c>
      <c r="AE3164" s="87" t="s">
        <v>5552</v>
      </c>
      <c r="AF3164" s="84" t="b">
        <v>0</v>
      </c>
      <c r="AG3164" s="84" t="s">
        <v>5604</v>
      </c>
      <c r="AH3164" s="84"/>
      <c r="AI3164" s="87" t="s">
        <v>5552</v>
      </c>
      <c r="AJ3164" s="84" t="b">
        <v>0</v>
      </c>
      <c r="AK3164" s="84">
        <v>43</v>
      </c>
      <c r="AL3164" s="87" t="s">
        <v>4992</v>
      </c>
      <c r="AM3164" s="84" t="s">
        <v>5684</v>
      </c>
      <c r="AN3164" s="84" t="b">
        <v>0</v>
      </c>
      <c r="AO3164" s="87" t="s">
        <v>4992</v>
      </c>
      <c r="AP3164" s="84" t="s">
        <v>179</v>
      </c>
      <c r="AQ3164" s="84">
        <v>0</v>
      </c>
      <c r="AR3164" s="84">
        <v>0</v>
      </c>
      <c r="AS3164" s="84"/>
      <c r="AT3164" s="84"/>
      <c r="AU3164" s="84"/>
      <c r="AV3164" s="84"/>
      <c r="AW3164" s="84"/>
      <c r="AX3164" s="84"/>
      <c r="AY3164" s="84"/>
      <c r="AZ3164" s="84"/>
    </row>
    <row r="3165" spans="1:52" x14ac:dyDescent="0.55000000000000004">
      <c r="A3165" s="69" t="s">
        <v>701</v>
      </c>
      <c r="B3165" s="69" t="s">
        <v>1008</v>
      </c>
      <c r="C3165" s="70"/>
      <c r="D3165" s="71"/>
      <c r="E3165" s="72"/>
      <c r="F3165" s="73"/>
      <c r="G3165" s="70"/>
      <c r="H3165" s="74"/>
      <c r="I3165" s="75"/>
      <c r="J3165" s="75"/>
      <c r="K3165" s="36"/>
      <c r="L3165" s="82"/>
      <c r="M3165" s="82"/>
      <c r="N3165" s="77"/>
      <c r="O3165" s="84" t="s">
        <v>1270</v>
      </c>
      <c r="P3165" s="86">
        <v>43425.457337962966</v>
      </c>
      <c r="Q3165" s="84" t="s">
        <v>1313</v>
      </c>
      <c r="R3165" s="84"/>
      <c r="S3165" s="84"/>
      <c r="T3165" s="84"/>
      <c r="U3165" s="84"/>
      <c r="V3165" s="88" t="s">
        <v>3058</v>
      </c>
      <c r="W3165" s="86">
        <v>43425.457337962966</v>
      </c>
      <c r="X3165" s="88" t="s">
        <v>3865</v>
      </c>
      <c r="Y3165" s="84"/>
      <c r="Z3165" s="84"/>
      <c r="AA3165" s="87" t="s">
        <v>4995</v>
      </c>
      <c r="AB3165" s="84"/>
      <c r="AC3165" s="84" t="b">
        <v>0</v>
      </c>
      <c r="AD3165" s="84">
        <v>0</v>
      </c>
      <c r="AE3165" s="87" t="s">
        <v>5552</v>
      </c>
      <c r="AF3165" s="84" t="b">
        <v>0</v>
      </c>
      <c r="AG3165" s="84" t="s">
        <v>5604</v>
      </c>
      <c r="AH3165" s="84"/>
      <c r="AI3165" s="87" t="s">
        <v>5552</v>
      </c>
      <c r="AJ3165" s="84" t="b">
        <v>0</v>
      </c>
      <c r="AK3165" s="84">
        <v>43</v>
      </c>
      <c r="AL3165" s="87" t="s">
        <v>4992</v>
      </c>
      <c r="AM3165" s="84" t="s">
        <v>5684</v>
      </c>
      <c r="AN3165" s="84" t="b">
        <v>0</v>
      </c>
      <c r="AO3165" s="87" t="s">
        <v>4992</v>
      </c>
      <c r="AP3165" s="84" t="s">
        <v>179</v>
      </c>
      <c r="AQ3165" s="84">
        <v>0</v>
      </c>
      <c r="AR3165" s="84">
        <v>0</v>
      </c>
      <c r="AS3165" s="84"/>
      <c r="AT3165" s="84"/>
      <c r="AU3165" s="84"/>
      <c r="AV3165" s="84"/>
      <c r="AW3165" s="84"/>
      <c r="AX3165" s="84"/>
      <c r="AY3165" s="84"/>
      <c r="AZ3165" s="84"/>
    </row>
    <row r="3166" spans="1:52" x14ac:dyDescent="0.55000000000000004">
      <c r="A3166" s="69" t="s">
        <v>701</v>
      </c>
      <c r="B3166" s="69" t="s">
        <v>1009</v>
      </c>
      <c r="C3166" s="70"/>
      <c r="D3166" s="71"/>
      <c r="E3166" s="72"/>
      <c r="F3166" s="73"/>
      <c r="G3166" s="70"/>
      <c r="H3166" s="74"/>
      <c r="I3166" s="75"/>
      <c r="J3166" s="75"/>
      <c r="K3166" s="36"/>
      <c r="L3166" s="82"/>
      <c r="M3166" s="82"/>
      <c r="N3166" s="77"/>
      <c r="O3166" s="84" t="s">
        <v>1270</v>
      </c>
      <c r="P3166" s="86">
        <v>43425.457337962966</v>
      </c>
      <c r="Q3166" s="84" t="s">
        <v>1313</v>
      </c>
      <c r="R3166" s="84"/>
      <c r="S3166" s="84"/>
      <c r="T3166" s="84"/>
      <c r="U3166" s="84"/>
      <c r="V3166" s="88" t="s">
        <v>3058</v>
      </c>
      <c r="W3166" s="86">
        <v>43425.457337962966</v>
      </c>
      <c r="X3166" s="88" t="s">
        <v>3865</v>
      </c>
      <c r="Y3166" s="84"/>
      <c r="Z3166" s="84"/>
      <c r="AA3166" s="87" t="s">
        <v>4995</v>
      </c>
      <c r="AB3166" s="84"/>
      <c r="AC3166" s="84" t="b">
        <v>0</v>
      </c>
      <c r="AD3166" s="84">
        <v>0</v>
      </c>
      <c r="AE3166" s="87" t="s">
        <v>5552</v>
      </c>
      <c r="AF3166" s="84" t="b">
        <v>0</v>
      </c>
      <c r="AG3166" s="84" t="s">
        <v>5604</v>
      </c>
      <c r="AH3166" s="84"/>
      <c r="AI3166" s="87" t="s">
        <v>5552</v>
      </c>
      <c r="AJ3166" s="84" t="b">
        <v>0</v>
      </c>
      <c r="AK3166" s="84">
        <v>43</v>
      </c>
      <c r="AL3166" s="87" t="s">
        <v>4992</v>
      </c>
      <c r="AM3166" s="84" t="s">
        <v>5684</v>
      </c>
      <c r="AN3166" s="84" t="b">
        <v>0</v>
      </c>
      <c r="AO3166" s="87" t="s">
        <v>4992</v>
      </c>
      <c r="AP3166" s="84" t="s">
        <v>179</v>
      </c>
      <c r="AQ3166" s="84">
        <v>0</v>
      </c>
      <c r="AR3166" s="84">
        <v>0</v>
      </c>
      <c r="AS3166" s="84"/>
      <c r="AT3166" s="84"/>
      <c r="AU3166" s="84"/>
      <c r="AV3166" s="84"/>
      <c r="AW3166" s="84"/>
      <c r="AX3166" s="84"/>
      <c r="AY3166" s="84"/>
      <c r="AZ3166" s="84"/>
    </row>
    <row r="3167" spans="1:52" x14ac:dyDescent="0.55000000000000004">
      <c r="A3167" s="69" t="s">
        <v>701</v>
      </c>
      <c r="B3167" s="69" t="s">
        <v>705</v>
      </c>
      <c r="C3167" s="70"/>
      <c r="D3167" s="71"/>
      <c r="E3167" s="72"/>
      <c r="F3167" s="73"/>
      <c r="G3167" s="70"/>
      <c r="H3167" s="74"/>
      <c r="I3167" s="75"/>
      <c r="J3167" s="75"/>
      <c r="K3167" s="36"/>
      <c r="L3167" s="82"/>
      <c r="M3167" s="82"/>
      <c r="N3167" s="77"/>
      <c r="O3167" s="84" t="s">
        <v>1270</v>
      </c>
      <c r="P3167" s="86">
        <v>43425.457337962966</v>
      </c>
      <c r="Q3167" s="84" t="s">
        <v>1313</v>
      </c>
      <c r="R3167" s="84"/>
      <c r="S3167" s="84"/>
      <c r="T3167" s="84"/>
      <c r="U3167" s="84"/>
      <c r="V3167" s="88" t="s">
        <v>3058</v>
      </c>
      <c r="W3167" s="86">
        <v>43425.457337962966</v>
      </c>
      <c r="X3167" s="88" t="s">
        <v>3865</v>
      </c>
      <c r="Y3167" s="84"/>
      <c r="Z3167" s="84"/>
      <c r="AA3167" s="87" t="s">
        <v>4995</v>
      </c>
      <c r="AB3167" s="84"/>
      <c r="AC3167" s="84" t="b">
        <v>0</v>
      </c>
      <c r="AD3167" s="84">
        <v>0</v>
      </c>
      <c r="AE3167" s="87" t="s">
        <v>5552</v>
      </c>
      <c r="AF3167" s="84" t="b">
        <v>0</v>
      </c>
      <c r="AG3167" s="84" t="s">
        <v>5604</v>
      </c>
      <c r="AH3167" s="84"/>
      <c r="AI3167" s="87" t="s">
        <v>5552</v>
      </c>
      <c r="AJ3167" s="84" t="b">
        <v>0</v>
      </c>
      <c r="AK3167" s="84">
        <v>43</v>
      </c>
      <c r="AL3167" s="87" t="s">
        <v>4992</v>
      </c>
      <c r="AM3167" s="84" t="s">
        <v>5684</v>
      </c>
      <c r="AN3167" s="84" t="b">
        <v>0</v>
      </c>
      <c r="AO3167" s="87" t="s">
        <v>4992</v>
      </c>
      <c r="AP3167" s="84" t="s">
        <v>179</v>
      </c>
      <c r="AQ3167" s="84">
        <v>0</v>
      </c>
      <c r="AR3167" s="84">
        <v>0</v>
      </c>
      <c r="AS3167" s="84"/>
      <c r="AT3167" s="84"/>
      <c r="AU3167" s="84"/>
      <c r="AV3167" s="84"/>
      <c r="AW3167" s="84"/>
      <c r="AX3167" s="84"/>
      <c r="AY3167" s="84"/>
      <c r="AZ3167" s="84"/>
    </row>
    <row r="3168" spans="1:52" x14ac:dyDescent="0.55000000000000004">
      <c r="A3168" s="69" t="s">
        <v>701</v>
      </c>
      <c r="B3168" s="69" t="s">
        <v>1010</v>
      </c>
      <c r="C3168" s="70"/>
      <c r="D3168" s="71"/>
      <c r="E3168" s="72"/>
      <c r="F3168" s="73"/>
      <c r="G3168" s="70"/>
      <c r="H3168" s="74"/>
      <c r="I3168" s="75"/>
      <c r="J3168" s="75"/>
      <c r="K3168" s="36"/>
      <c r="L3168" s="82"/>
      <c r="M3168" s="82"/>
      <c r="N3168" s="77"/>
      <c r="O3168" s="84" t="s">
        <v>1270</v>
      </c>
      <c r="P3168" s="86">
        <v>43425.457337962966</v>
      </c>
      <c r="Q3168" s="84" t="s">
        <v>1313</v>
      </c>
      <c r="R3168" s="84"/>
      <c r="S3168" s="84"/>
      <c r="T3168" s="84"/>
      <c r="U3168" s="84"/>
      <c r="V3168" s="88" t="s">
        <v>3058</v>
      </c>
      <c r="W3168" s="86">
        <v>43425.457337962966</v>
      </c>
      <c r="X3168" s="88" t="s">
        <v>3865</v>
      </c>
      <c r="Y3168" s="84"/>
      <c r="Z3168" s="84"/>
      <c r="AA3168" s="87" t="s">
        <v>4995</v>
      </c>
      <c r="AB3168" s="84"/>
      <c r="AC3168" s="84" t="b">
        <v>0</v>
      </c>
      <c r="AD3168" s="84">
        <v>0</v>
      </c>
      <c r="AE3168" s="87" t="s">
        <v>5552</v>
      </c>
      <c r="AF3168" s="84" t="b">
        <v>0</v>
      </c>
      <c r="AG3168" s="84" t="s">
        <v>5604</v>
      </c>
      <c r="AH3168" s="84"/>
      <c r="AI3168" s="87" t="s">
        <v>5552</v>
      </c>
      <c r="AJ3168" s="84" t="b">
        <v>0</v>
      </c>
      <c r="AK3168" s="84">
        <v>43</v>
      </c>
      <c r="AL3168" s="87" t="s">
        <v>4992</v>
      </c>
      <c r="AM3168" s="84" t="s">
        <v>5684</v>
      </c>
      <c r="AN3168" s="84" t="b">
        <v>0</v>
      </c>
      <c r="AO3168" s="87" t="s">
        <v>4992</v>
      </c>
      <c r="AP3168" s="84" t="s">
        <v>179</v>
      </c>
      <c r="AQ3168" s="84">
        <v>0</v>
      </c>
      <c r="AR3168" s="84">
        <v>0</v>
      </c>
      <c r="AS3168" s="84"/>
      <c r="AT3168" s="84"/>
      <c r="AU3168" s="84"/>
      <c r="AV3168" s="84"/>
      <c r="AW3168" s="84"/>
      <c r="AX3168" s="84"/>
      <c r="AY3168" s="84"/>
      <c r="AZ3168" s="84"/>
    </row>
    <row r="3169" spans="1:52" x14ac:dyDescent="0.55000000000000004">
      <c r="A3169" s="69" t="s">
        <v>701</v>
      </c>
      <c r="B3169" s="69" t="s">
        <v>702</v>
      </c>
      <c r="C3169" s="70"/>
      <c r="D3169" s="71"/>
      <c r="E3169" s="72"/>
      <c r="F3169" s="73"/>
      <c r="G3169" s="70"/>
      <c r="H3169" s="74"/>
      <c r="I3169" s="75"/>
      <c r="J3169" s="75"/>
      <c r="K3169" s="36"/>
      <c r="L3169" s="82"/>
      <c r="M3169" s="82"/>
      <c r="N3169" s="77"/>
      <c r="O3169" s="84" t="s">
        <v>1271</v>
      </c>
      <c r="P3169" s="86">
        <v>43425.457337962966</v>
      </c>
      <c r="Q3169" s="84" t="s">
        <v>1313</v>
      </c>
      <c r="R3169" s="84"/>
      <c r="S3169" s="84"/>
      <c r="T3169" s="84"/>
      <c r="U3169" s="84"/>
      <c r="V3169" s="88" t="s">
        <v>3058</v>
      </c>
      <c r="W3169" s="86">
        <v>43425.457337962966</v>
      </c>
      <c r="X3169" s="88" t="s">
        <v>3865</v>
      </c>
      <c r="Y3169" s="84"/>
      <c r="Z3169" s="84"/>
      <c r="AA3169" s="87" t="s">
        <v>4995</v>
      </c>
      <c r="AB3169" s="84"/>
      <c r="AC3169" s="84" t="b">
        <v>0</v>
      </c>
      <c r="AD3169" s="84">
        <v>0</v>
      </c>
      <c r="AE3169" s="87" t="s">
        <v>5552</v>
      </c>
      <c r="AF3169" s="84" t="b">
        <v>0</v>
      </c>
      <c r="AG3169" s="84" t="s">
        <v>5604</v>
      </c>
      <c r="AH3169" s="84"/>
      <c r="AI3169" s="87" t="s">
        <v>5552</v>
      </c>
      <c r="AJ3169" s="84" t="b">
        <v>0</v>
      </c>
      <c r="AK3169" s="84">
        <v>43</v>
      </c>
      <c r="AL3169" s="87" t="s">
        <v>4992</v>
      </c>
      <c r="AM3169" s="84" t="s">
        <v>5684</v>
      </c>
      <c r="AN3169" s="84" t="b">
        <v>0</v>
      </c>
      <c r="AO3169" s="87" t="s">
        <v>4992</v>
      </c>
      <c r="AP3169" s="84" t="s">
        <v>179</v>
      </c>
      <c r="AQ3169" s="84">
        <v>0</v>
      </c>
      <c r="AR3169" s="84">
        <v>0</v>
      </c>
      <c r="AS3169" s="84"/>
      <c r="AT3169" s="84"/>
      <c r="AU3169" s="84"/>
      <c r="AV3169" s="84"/>
      <c r="AW3169" s="84"/>
      <c r="AX3169" s="84"/>
      <c r="AY3169" s="84"/>
      <c r="AZ3169" s="84"/>
    </row>
    <row r="3170" spans="1:52" x14ac:dyDescent="0.55000000000000004">
      <c r="A3170" s="69" t="s">
        <v>702</v>
      </c>
      <c r="B3170" s="69" t="s">
        <v>701</v>
      </c>
      <c r="C3170" s="70"/>
      <c r="D3170" s="71"/>
      <c r="E3170" s="72"/>
      <c r="F3170" s="73"/>
      <c r="G3170" s="70"/>
      <c r="H3170" s="74"/>
      <c r="I3170" s="75"/>
      <c r="J3170" s="75"/>
      <c r="K3170" s="36"/>
      <c r="L3170" s="82"/>
      <c r="M3170" s="82"/>
      <c r="N3170" s="77"/>
      <c r="O3170" s="84" t="s">
        <v>1270</v>
      </c>
      <c r="P3170" s="86">
        <v>43425.595601851855</v>
      </c>
      <c r="Q3170" s="84" t="s">
        <v>1313</v>
      </c>
      <c r="R3170" s="84"/>
      <c r="S3170" s="84"/>
      <c r="T3170" s="84"/>
      <c r="U3170" s="84"/>
      <c r="V3170" s="88" t="s">
        <v>3059</v>
      </c>
      <c r="W3170" s="86">
        <v>43425.595601851855</v>
      </c>
      <c r="X3170" s="88" t="s">
        <v>3866</v>
      </c>
      <c r="Y3170" s="84"/>
      <c r="Z3170" s="84"/>
      <c r="AA3170" s="87" t="s">
        <v>4996</v>
      </c>
      <c r="AB3170" s="84"/>
      <c r="AC3170" s="84" t="b">
        <v>0</v>
      </c>
      <c r="AD3170" s="84">
        <v>0</v>
      </c>
      <c r="AE3170" s="87" t="s">
        <v>5552</v>
      </c>
      <c r="AF3170" s="84" t="b">
        <v>0</v>
      </c>
      <c r="AG3170" s="84" t="s">
        <v>5604</v>
      </c>
      <c r="AH3170" s="84"/>
      <c r="AI3170" s="87" t="s">
        <v>5552</v>
      </c>
      <c r="AJ3170" s="84" t="b">
        <v>0</v>
      </c>
      <c r="AK3170" s="84">
        <v>43</v>
      </c>
      <c r="AL3170" s="87" t="s">
        <v>4992</v>
      </c>
      <c r="AM3170" s="84" t="s">
        <v>5684</v>
      </c>
      <c r="AN3170" s="84" t="b">
        <v>0</v>
      </c>
      <c r="AO3170" s="87" t="s">
        <v>4992</v>
      </c>
      <c r="AP3170" s="84" t="s">
        <v>179</v>
      </c>
      <c r="AQ3170" s="84">
        <v>0</v>
      </c>
      <c r="AR3170" s="84">
        <v>0</v>
      </c>
      <c r="AS3170" s="84"/>
      <c r="AT3170" s="84"/>
      <c r="AU3170" s="84"/>
      <c r="AV3170" s="84"/>
      <c r="AW3170" s="84"/>
      <c r="AX3170" s="84"/>
      <c r="AY3170" s="84"/>
      <c r="AZ3170" s="84"/>
    </row>
    <row r="3171" spans="1:52" x14ac:dyDescent="0.55000000000000004">
      <c r="A3171" s="69" t="s">
        <v>703</v>
      </c>
      <c r="B3171" s="69" t="s">
        <v>701</v>
      </c>
      <c r="C3171" s="70"/>
      <c r="D3171" s="71"/>
      <c r="E3171" s="72"/>
      <c r="F3171" s="73"/>
      <c r="G3171" s="70"/>
      <c r="H3171" s="74"/>
      <c r="I3171" s="75"/>
      <c r="J3171" s="75"/>
      <c r="K3171" s="36"/>
      <c r="L3171" s="82"/>
      <c r="M3171" s="82"/>
      <c r="N3171" s="77"/>
      <c r="O3171" s="84" t="s">
        <v>1270</v>
      </c>
      <c r="P3171" s="86">
        <v>43425.630810185183</v>
      </c>
      <c r="Q3171" s="84" t="s">
        <v>1313</v>
      </c>
      <c r="R3171" s="84"/>
      <c r="S3171" s="84"/>
      <c r="T3171" s="84"/>
      <c r="U3171" s="84"/>
      <c r="V3171" s="88" t="s">
        <v>3060</v>
      </c>
      <c r="W3171" s="86">
        <v>43425.630810185183</v>
      </c>
      <c r="X3171" s="88" t="s">
        <v>3867</v>
      </c>
      <c r="Y3171" s="84"/>
      <c r="Z3171" s="84"/>
      <c r="AA3171" s="87" t="s">
        <v>4997</v>
      </c>
      <c r="AB3171" s="84"/>
      <c r="AC3171" s="84" t="b">
        <v>0</v>
      </c>
      <c r="AD3171" s="84">
        <v>0</v>
      </c>
      <c r="AE3171" s="87" t="s">
        <v>5552</v>
      </c>
      <c r="AF3171" s="84" t="b">
        <v>0</v>
      </c>
      <c r="AG3171" s="84" t="s">
        <v>5604</v>
      </c>
      <c r="AH3171" s="84"/>
      <c r="AI3171" s="87" t="s">
        <v>5552</v>
      </c>
      <c r="AJ3171" s="84" t="b">
        <v>0</v>
      </c>
      <c r="AK3171" s="84">
        <v>43</v>
      </c>
      <c r="AL3171" s="87" t="s">
        <v>4992</v>
      </c>
      <c r="AM3171" s="84" t="s">
        <v>5684</v>
      </c>
      <c r="AN3171" s="84" t="b">
        <v>0</v>
      </c>
      <c r="AO3171" s="87" t="s">
        <v>4992</v>
      </c>
      <c r="AP3171" s="84" t="s">
        <v>179</v>
      </c>
      <c r="AQ3171" s="84">
        <v>0</v>
      </c>
      <c r="AR3171" s="84">
        <v>0</v>
      </c>
      <c r="AS3171" s="84"/>
      <c r="AT3171" s="84"/>
      <c r="AU3171" s="84"/>
      <c r="AV3171" s="84"/>
      <c r="AW3171" s="84"/>
      <c r="AX3171" s="84"/>
      <c r="AY3171" s="84"/>
      <c r="AZ3171" s="84"/>
    </row>
    <row r="3172" spans="1:52" x14ac:dyDescent="0.55000000000000004">
      <c r="A3172" s="69" t="s">
        <v>705</v>
      </c>
      <c r="B3172" s="69" t="s">
        <v>701</v>
      </c>
      <c r="C3172" s="70"/>
      <c r="D3172" s="71"/>
      <c r="E3172" s="72"/>
      <c r="F3172" s="73"/>
      <c r="G3172" s="70"/>
      <c r="H3172" s="74"/>
      <c r="I3172" s="75"/>
      <c r="J3172" s="75"/>
      <c r="K3172" s="36"/>
      <c r="L3172" s="82"/>
      <c r="M3172" s="82"/>
      <c r="N3172" s="77"/>
      <c r="O3172" s="84" t="s">
        <v>1270</v>
      </c>
      <c r="P3172" s="86">
        <v>43424.900706018518</v>
      </c>
      <c r="Q3172" s="84" t="s">
        <v>1313</v>
      </c>
      <c r="R3172" s="84"/>
      <c r="S3172" s="84"/>
      <c r="T3172" s="84"/>
      <c r="U3172" s="84"/>
      <c r="V3172" s="88" t="s">
        <v>3062</v>
      </c>
      <c r="W3172" s="86">
        <v>43424.900706018518</v>
      </c>
      <c r="X3172" s="88" t="s">
        <v>3869</v>
      </c>
      <c r="Y3172" s="84"/>
      <c r="Z3172" s="84"/>
      <c r="AA3172" s="87" t="s">
        <v>4999</v>
      </c>
      <c r="AB3172" s="84"/>
      <c r="AC3172" s="84" t="b">
        <v>0</v>
      </c>
      <c r="AD3172" s="84">
        <v>0</v>
      </c>
      <c r="AE3172" s="87" t="s">
        <v>5552</v>
      </c>
      <c r="AF3172" s="84" t="b">
        <v>0</v>
      </c>
      <c r="AG3172" s="84" t="s">
        <v>5604</v>
      </c>
      <c r="AH3172" s="84"/>
      <c r="AI3172" s="87" t="s">
        <v>5552</v>
      </c>
      <c r="AJ3172" s="84" t="b">
        <v>0</v>
      </c>
      <c r="AK3172" s="84">
        <v>43</v>
      </c>
      <c r="AL3172" s="87" t="s">
        <v>4992</v>
      </c>
      <c r="AM3172" s="84" t="s">
        <v>5691</v>
      </c>
      <c r="AN3172" s="84" t="b">
        <v>0</v>
      </c>
      <c r="AO3172" s="87" t="s">
        <v>4992</v>
      </c>
      <c r="AP3172" s="84" t="s">
        <v>179</v>
      </c>
      <c r="AQ3172" s="84">
        <v>0</v>
      </c>
      <c r="AR3172" s="84">
        <v>0</v>
      </c>
      <c r="AS3172" s="84"/>
      <c r="AT3172" s="84"/>
      <c r="AU3172" s="84"/>
      <c r="AV3172" s="84"/>
      <c r="AW3172" s="84"/>
      <c r="AX3172" s="84"/>
      <c r="AY3172" s="84"/>
      <c r="AZ3172" s="84"/>
    </row>
    <row r="3173" spans="1:52" x14ac:dyDescent="0.55000000000000004">
      <c r="A3173" s="69" t="s">
        <v>705</v>
      </c>
      <c r="B3173" s="69" t="s">
        <v>701</v>
      </c>
      <c r="C3173" s="70"/>
      <c r="D3173" s="71"/>
      <c r="E3173" s="72"/>
      <c r="F3173" s="73"/>
      <c r="G3173" s="70"/>
      <c r="H3173" s="74"/>
      <c r="I3173" s="75"/>
      <c r="J3173" s="75"/>
      <c r="K3173" s="36"/>
      <c r="L3173" s="82"/>
      <c r="M3173" s="82"/>
      <c r="N3173" s="77"/>
      <c r="O3173" s="84" t="s">
        <v>1270</v>
      </c>
      <c r="P3173" s="86">
        <v>43429.456944444442</v>
      </c>
      <c r="Q3173" s="84" t="s">
        <v>1313</v>
      </c>
      <c r="R3173" s="84"/>
      <c r="S3173" s="84"/>
      <c r="T3173" s="84"/>
      <c r="U3173" s="84"/>
      <c r="V3173" s="88" t="s">
        <v>3062</v>
      </c>
      <c r="W3173" s="86">
        <v>43429.456944444442</v>
      </c>
      <c r="X3173" s="88" t="s">
        <v>3870</v>
      </c>
      <c r="Y3173" s="84"/>
      <c r="Z3173" s="84"/>
      <c r="AA3173" s="87" t="s">
        <v>5000</v>
      </c>
      <c r="AB3173" s="84"/>
      <c r="AC3173" s="84" t="b">
        <v>0</v>
      </c>
      <c r="AD3173" s="84">
        <v>0</v>
      </c>
      <c r="AE3173" s="87" t="s">
        <v>5552</v>
      </c>
      <c r="AF3173" s="84" t="b">
        <v>0</v>
      </c>
      <c r="AG3173" s="84" t="s">
        <v>5604</v>
      </c>
      <c r="AH3173" s="84"/>
      <c r="AI3173" s="87" t="s">
        <v>5552</v>
      </c>
      <c r="AJ3173" s="84" t="b">
        <v>0</v>
      </c>
      <c r="AK3173" s="84">
        <v>43</v>
      </c>
      <c r="AL3173" s="87" t="s">
        <v>4992</v>
      </c>
      <c r="AM3173" s="84" t="s">
        <v>5691</v>
      </c>
      <c r="AN3173" s="84" t="b">
        <v>0</v>
      </c>
      <c r="AO3173" s="87" t="s">
        <v>4992</v>
      </c>
      <c r="AP3173" s="84" t="s">
        <v>179</v>
      </c>
      <c r="AQ3173" s="84">
        <v>0</v>
      </c>
      <c r="AR3173" s="84">
        <v>0</v>
      </c>
      <c r="AS3173" s="84"/>
      <c r="AT3173" s="84"/>
      <c r="AU3173" s="84"/>
      <c r="AV3173" s="84"/>
      <c r="AW3173" s="84"/>
      <c r="AX3173" s="84"/>
      <c r="AY3173" s="84"/>
      <c r="AZ3173" s="84"/>
    </row>
    <row r="3174" spans="1:52" x14ac:dyDescent="0.55000000000000004">
      <c r="A3174" s="69" t="s">
        <v>706</v>
      </c>
      <c r="B3174" s="69" t="s">
        <v>701</v>
      </c>
      <c r="C3174" s="70"/>
      <c r="D3174" s="71"/>
      <c r="E3174" s="72"/>
      <c r="F3174" s="73"/>
      <c r="G3174" s="70"/>
      <c r="H3174" s="74"/>
      <c r="I3174" s="75"/>
      <c r="J3174" s="75"/>
      <c r="K3174" s="36"/>
      <c r="L3174" s="82"/>
      <c r="M3174" s="82"/>
      <c r="N3174" s="77"/>
      <c r="O3174" s="84" t="s">
        <v>1270</v>
      </c>
      <c r="P3174" s="86">
        <v>43432.264618055553</v>
      </c>
      <c r="Q3174" s="84" t="s">
        <v>1313</v>
      </c>
      <c r="R3174" s="84"/>
      <c r="S3174" s="84"/>
      <c r="T3174" s="84"/>
      <c r="U3174" s="84"/>
      <c r="V3174" s="88" t="s">
        <v>3063</v>
      </c>
      <c r="W3174" s="86">
        <v>43432.264618055553</v>
      </c>
      <c r="X3174" s="88" t="s">
        <v>3871</v>
      </c>
      <c r="Y3174" s="84"/>
      <c r="Z3174" s="84"/>
      <c r="AA3174" s="87" t="s">
        <v>5001</v>
      </c>
      <c r="AB3174" s="84"/>
      <c r="AC3174" s="84" t="b">
        <v>0</v>
      </c>
      <c r="AD3174" s="84">
        <v>0</v>
      </c>
      <c r="AE3174" s="87" t="s">
        <v>5552</v>
      </c>
      <c r="AF3174" s="84" t="b">
        <v>0</v>
      </c>
      <c r="AG3174" s="84" t="s">
        <v>5604</v>
      </c>
      <c r="AH3174" s="84"/>
      <c r="AI3174" s="87" t="s">
        <v>5552</v>
      </c>
      <c r="AJ3174" s="84" t="b">
        <v>0</v>
      </c>
      <c r="AK3174" s="84">
        <v>43</v>
      </c>
      <c r="AL3174" s="87" t="s">
        <v>4992</v>
      </c>
      <c r="AM3174" s="84" t="s">
        <v>5682</v>
      </c>
      <c r="AN3174" s="84" t="b">
        <v>0</v>
      </c>
      <c r="AO3174" s="87" t="s">
        <v>4992</v>
      </c>
      <c r="AP3174" s="84" t="s">
        <v>179</v>
      </c>
      <c r="AQ3174" s="84">
        <v>0</v>
      </c>
      <c r="AR3174" s="84">
        <v>0</v>
      </c>
      <c r="AS3174" s="84"/>
      <c r="AT3174" s="84"/>
      <c r="AU3174" s="84"/>
      <c r="AV3174" s="84"/>
      <c r="AW3174" s="84"/>
      <c r="AX3174" s="84"/>
      <c r="AY3174" s="84"/>
      <c r="AZ3174" s="84"/>
    </row>
    <row r="3175" spans="1:52" x14ac:dyDescent="0.55000000000000004">
      <c r="A3175" s="69" t="s">
        <v>694</v>
      </c>
      <c r="B3175" s="69" t="s">
        <v>986</v>
      </c>
      <c r="C3175" s="70"/>
      <c r="D3175" s="71"/>
      <c r="E3175" s="72"/>
      <c r="F3175" s="73"/>
      <c r="G3175" s="70"/>
      <c r="H3175" s="74"/>
      <c r="I3175" s="75"/>
      <c r="J3175" s="75"/>
      <c r="K3175" s="36"/>
      <c r="L3175" s="82"/>
      <c r="M3175" s="82"/>
      <c r="N3175" s="77"/>
      <c r="O3175" s="84" t="s">
        <v>1270</v>
      </c>
      <c r="P3175" s="86">
        <v>43424.903182870374</v>
      </c>
      <c r="Q3175" s="84" t="s">
        <v>1313</v>
      </c>
      <c r="R3175" s="84"/>
      <c r="S3175" s="84"/>
      <c r="T3175" s="84"/>
      <c r="U3175" s="84"/>
      <c r="V3175" s="88" t="s">
        <v>3051</v>
      </c>
      <c r="W3175" s="86">
        <v>43424.903182870374</v>
      </c>
      <c r="X3175" s="88" t="s">
        <v>3857</v>
      </c>
      <c r="Y3175" s="84"/>
      <c r="Z3175" s="84"/>
      <c r="AA3175" s="87" t="s">
        <v>4987</v>
      </c>
      <c r="AB3175" s="84"/>
      <c r="AC3175" s="84" t="b">
        <v>0</v>
      </c>
      <c r="AD3175" s="84">
        <v>0</v>
      </c>
      <c r="AE3175" s="87" t="s">
        <v>5552</v>
      </c>
      <c r="AF3175" s="84" t="b">
        <v>0</v>
      </c>
      <c r="AG3175" s="84" t="s">
        <v>5604</v>
      </c>
      <c r="AH3175" s="84"/>
      <c r="AI3175" s="87" t="s">
        <v>5552</v>
      </c>
      <c r="AJ3175" s="84" t="b">
        <v>0</v>
      </c>
      <c r="AK3175" s="84">
        <v>43</v>
      </c>
      <c r="AL3175" s="87" t="s">
        <v>4992</v>
      </c>
      <c r="AM3175" s="84" t="s">
        <v>5684</v>
      </c>
      <c r="AN3175" s="84" t="b">
        <v>0</v>
      </c>
      <c r="AO3175" s="87" t="s">
        <v>4992</v>
      </c>
      <c r="AP3175" s="84" t="s">
        <v>179</v>
      </c>
      <c r="AQ3175" s="84">
        <v>0</v>
      </c>
      <c r="AR3175" s="84">
        <v>0</v>
      </c>
      <c r="AS3175" s="84"/>
      <c r="AT3175" s="84"/>
      <c r="AU3175" s="84"/>
      <c r="AV3175" s="84"/>
      <c r="AW3175" s="84"/>
      <c r="AX3175" s="84"/>
      <c r="AY3175" s="84"/>
      <c r="AZ3175" s="84"/>
    </row>
    <row r="3176" spans="1:52" x14ac:dyDescent="0.55000000000000004">
      <c r="A3176" s="69" t="s">
        <v>695</v>
      </c>
      <c r="B3176" s="69" t="s">
        <v>986</v>
      </c>
      <c r="C3176" s="70"/>
      <c r="D3176" s="71"/>
      <c r="E3176" s="72"/>
      <c r="F3176" s="73"/>
      <c r="G3176" s="70"/>
      <c r="H3176" s="74"/>
      <c r="I3176" s="75"/>
      <c r="J3176" s="75"/>
      <c r="K3176" s="36"/>
      <c r="L3176" s="82"/>
      <c r="M3176" s="82"/>
      <c r="N3176" s="77"/>
      <c r="O3176" s="84" t="s">
        <v>1270</v>
      </c>
      <c r="P3176" s="86">
        <v>43424.914166666669</v>
      </c>
      <c r="Q3176" s="84" t="s">
        <v>1313</v>
      </c>
      <c r="R3176" s="84"/>
      <c r="S3176" s="84"/>
      <c r="T3176" s="84"/>
      <c r="U3176" s="84"/>
      <c r="V3176" s="88" t="s">
        <v>3052</v>
      </c>
      <c r="W3176" s="86">
        <v>43424.914166666669</v>
      </c>
      <c r="X3176" s="88" t="s">
        <v>3858</v>
      </c>
      <c r="Y3176" s="84"/>
      <c r="Z3176" s="84"/>
      <c r="AA3176" s="87" t="s">
        <v>4988</v>
      </c>
      <c r="AB3176" s="84"/>
      <c r="AC3176" s="84" t="b">
        <v>0</v>
      </c>
      <c r="AD3176" s="84">
        <v>0</v>
      </c>
      <c r="AE3176" s="87" t="s">
        <v>5552</v>
      </c>
      <c r="AF3176" s="84" t="b">
        <v>0</v>
      </c>
      <c r="AG3176" s="84" t="s">
        <v>5604</v>
      </c>
      <c r="AH3176" s="84"/>
      <c r="AI3176" s="87" t="s">
        <v>5552</v>
      </c>
      <c r="AJ3176" s="84" t="b">
        <v>0</v>
      </c>
      <c r="AK3176" s="84">
        <v>43</v>
      </c>
      <c r="AL3176" s="87" t="s">
        <v>4992</v>
      </c>
      <c r="AM3176" s="84" t="s">
        <v>5682</v>
      </c>
      <c r="AN3176" s="84" t="b">
        <v>0</v>
      </c>
      <c r="AO3176" s="87" t="s">
        <v>4992</v>
      </c>
      <c r="AP3176" s="84" t="s">
        <v>179</v>
      </c>
      <c r="AQ3176" s="84">
        <v>0</v>
      </c>
      <c r="AR3176" s="84">
        <v>0</v>
      </c>
      <c r="AS3176" s="84"/>
      <c r="AT3176" s="84"/>
      <c r="AU3176" s="84"/>
      <c r="AV3176" s="84"/>
      <c r="AW3176" s="84"/>
      <c r="AX3176" s="84"/>
      <c r="AY3176" s="84"/>
      <c r="AZ3176" s="84"/>
    </row>
    <row r="3177" spans="1:52" x14ac:dyDescent="0.55000000000000004">
      <c r="A3177" s="69" t="s">
        <v>698</v>
      </c>
      <c r="B3177" s="69" t="s">
        <v>986</v>
      </c>
      <c r="C3177" s="70"/>
      <c r="D3177" s="71"/>
      <c r="E3177" s="72"/>
      <c r="F3177" s="73"/>
      <c r="G3177" s="70"/>
      <c r="H3177" s="74"/>
      <c r="I3177" s="75"/>
      <c r="J3177" s="75"/>
      <c r="K3177" s="36"/>
      <c r="L3177" s="82"/>
      <c r="M3177" s="82"/>
      <c r="N3177" s="77"/>
      <c r="O3177" s="84" t="s">
        <v>1270</v>
      </c>
      <c r="P3177" s="86">
        <v>43425.184675925928</v>
      </c>
      <c r="Q3177" s="84" t="s">
        <v>1313</v>
      </c>
      <c r="R3177" s="84"/>
      <c r="S3177" s="84"/>
      <c r="T3177" s="84"/>
      <c r="U3177" s="84"/>
      <c r="V3177" s="88" t="s">
        <v>3055</v>
      </c>
      <c r="W3177" s="86">
        <v>43425.184675925928</v>
      </c>
      <c r="X3177" s="88" t="s">
        <v>3861</v>
      </c>
      <c r="Y3177" s="84"/>
      <c r="Z3177" s="84"/>
      <c r="AA3177" s="87" t="s">
        <v>4991</v>
      </c>
      <c r="AB3177" s="84"/>
      <c r="AC3177" s="84" t="b">
        <v>0</v>
      </c>
      <c r="AD3177" s="84">
        <v>0</v>
      </c>
      <c r="AE3177" s="87" t="s">
        <v>5552</v>
      </c>
      <c r="AF3177" s="84" t="b">
        <v>0</v>
      </c>
      <c r="AG3177" s="84" t="s">
        <v>5604</v>
      </c>
      <c r="AH3177" s="84"/>
      <c r="AI3177" s="87" t="s">
        <v>5552</v>
      </c>
      <c r="AJ3177" s="84" t="b">
        <v>0</v>
      </c>
      <c r="AK3177" s="84">
        <v>43</v>
      </c>
      <c r="AL3177" s="87" t="s">
        <v>4992</v>
      </c>
      <c r="AM3177" s="84" t="s">
        <v>5685</v>
      </c>
      <c r="AN3177" s="84" t="b">
        <v>0</v>
      </c>
      <c r="AO3177" s="87" t="s">
        <v>4992</v>
      </c>
      <c r="AP3177" s="84" t="s">
        <v>179</v>
      </c>
      <c r="AQ3177" s="84">
        <v>0</v>
      </c>
      <c r="AR3177" s="84">
        <v>0</v>
      </c>
      <c r="AS3177" s="84"/>
      <c r="AT3177" s="84"/>
      <c r="AU3177" s="84"/>
      <c r="AV3177" s="84"/>
      <c r="AW3177" s="84"/>
      <c r="AX3177" s="84"/>
      <c r="AY3177" s="84"/>
      <c r="AZ3177" s="84"/>
    </row>
    <row r="3178" spans="1:52" x14ac:dyDescent="0.55000000000000004">
      <c r="A3178" s="69" t="s">
        <v>700</v>
      </c>
      <c r="B3178" s="69" t="s">
        <v>986</v>
      </c>
      <c r="C3178" s="70"/>
      <c r="D3178" s="71"/>
      <c r="E3178" s="72"/>
      <c r="F3178" s="73"/>
      <c r="G3178" s="70"/>
      <c r="H3178" s="74"/>
      <c r="I3178" s="75"/>
      <c r="J3178" s="75"/>
      <c r="K3178" s="36"/>
      <c r="L3178" s="82"/>
      <c r="M3178" s="82"/>
      <c r="N3178" s="77"/>
      <c r="O3178" s="84" t="s">
        <v>1270</v>
      </c>
      <c r="P3178" s="86">
        <v>43425.327905092592</v>
      </c>
      <c r="Q3178" s="84" t="s">
        <v>1313</v>
      </c>
      <c r="R3178" s="84"/>
      <c r="S3178" s="84"/>
      <c r="T3178" s="84"/>
      <c r="U3178" s="84"/>
      <c r="V3178" s="88" t="s">
        <v>3057</v>
      </c>
      <c r="W3178" s="86">
        <v>43425.327905092592</v>
      </c>
      <c r="X3178" s="88" t="s">
        <v>3864</v>
      </c>
      <c r="Y3178" s="84"/>
      <c r="Z3178" s="84"/>
      <c r="AA3178" s="87" t="s">
        <v>4994</v>
      </c>
      <c r="AB3178" s="84"/>
      <c r="AC3178" s="84" t="b">
        <v>0</v>
      </c>
      <c r="AD3178" s="84">
        <v>0</v>
      </c>
      <c r="AE3178" s="87" t="s">
        <v>5552</v>
      </c>
      <c r="AF3178" s="84" t="b">
        <v>0</v>
      </c>
      <c r="AG3178" s="84" t="s">
        <v>5604</v>
      </c>
      <c r="AH3178" s="84"/>
      <c r="AI3178" s="87" t="s">
        <v>5552</v>
      </c>
      <c r="AJ3178" s="84" t="b">
        <v>0</v>
      </c>
      <c r="AK3178" s="84">
        <v>43</v>
      </c>
      <c r="AL3178" s="87" t="s">
        <v>4992</v>
      </c>
      <c r="AM3178" s="84" t="s">
        <v>5682</v>
      </c>
      <c r="AN3178" s="84" t="b">
        <v>0</v>
      </c>
      <c r="AO3178" s="87" t="s">
        <v>4992</v>
      </c>
      <c r="AP3178" s="84" t="s">
        <v>179</v>
      </c>
      <c r="AQ3178" s="84">
        <v>0</v>
      </c>
      <c r="AR3178" s="84">
        <v>0</v>
      </c>
      <c r="AS3178" s="84"/>
      <c r="AT3178" s="84"/>
      <c r="AU3178" s="84"/>
      <c r="AV3178" s="84"/>
      <c r="AW3178" s="84"/>
      <c r="AX3178" s="84"/>
      <c r="AY3178" s="84"/>
      <c r="AZ3178" s="84"/>
    </row>
    <row r="3179" spans="1:52" x14ac:dyDescent="0.55000000000000004">
      <c r="A3179" s="69" t="s">
        <v>702</v>
      </c>
      <c r="B3179" s="69" t="s">
        <v>986</v>
      </c>
      <c r="C3179" s="70"/>
      <c r="D3179" s="71"/>
      <c r="E3179" s="72"/>
      <c r="F3179" s="73"/>
      <c r="G3179" s="70"/>
      <c r="H3179" s="74"/>
      <c r="I3179" s="75"/>
      <c r="J3179" s="75"/>
      <c r="K3179" s="36"/>
      <c r="L3179" s="82"/>
      <c r="M3179" s="82"/>
      <c r="N3179" s="77"/>
      <c r="O3179" s="84" t="s">
        <v>1270</v>
      </c>
      <c r="P3179" s="86">
        <v>43425.595601851855</v>
      </c>
      <c r="Q3179" s="84" t="s">
        <v>1313</v>
      </c>
      <c r="R3179" s="84"/>
      <c r="S3179" s="84"/>
      <c r="T3179" s="84"/>
      <c r="U3179" s="84"/>
      <c r="V3179" s="88" t="s">
        <v>3059</v>
      </c>
      <c r="W3179" s="86">
        <v>43425.595601851855</v>
      </c>
      <c r="X3179" s="88" t="s">
        <v>3866</v>
      </c>
      <c r="Y3179" s="84"/>
      <c r="Z3179" s="84"/>
      <c r="AA3179" s="87" t="s">
        <v>4996</v>
      </c>
      <c r="AB3179" s="84"/>
      <c r="AC3179" s="84" t="b">
        <v>0</v>
      </c>
      <c r="AD3179" s="84">
        <v>0</v>
      </c>
      <c r="AE3179" s="87" t="s">
        <v>5552</v>
      </c>
      <c r="AF3179" s="84" t="b">
        <v>0</v>
      </c>
      <c r="AG3179" s="84" t="s">
        <v>5604</v>
      </c>
      <c r="AH3179" s="84"/>
      <c r="AI3179" s="87" t="s">
        <v>5552</v>
      </c>
      <c r="AJ3179" s="84" t="b">
        <v>0</v>
      </c>
      <c r="AK3179" s="84">
        <v>43</v>
      </c>
      <c r="AL3179" s="87" t="s">
        <v>4992</v>
      </c>
      <c r="AM3179" s="84" t="s">
        <v>5684</v>
      </c>
      <c r="AN3179" s="84" t="b">
        <v>0</v>
      </c>
      <c r="AO3179" s="87" t="s">
        <v>4992</v>
      </c>
      <c r="AP3179" s="84" t="s">
        <v>179</v>
      </c>
      <c r="AQ3179" s="84">
        <v>0</v>
      </c>
      <c r="AR3179" s="84">
        <v>0</v>
      </c>
      <c r="AS3179" s="84"/>
      <c r="AT3179" s="84"/>
      <c r="AU3179" s="84"/>
      <c r="AV3179" s="84"/>
      <c r="AW3179" s="84"/>
      <c r="AX3179" s="84"/>
      <c r="AY3179" s="84"/>
      <c r="AZ3179" s="84"/>
    </row>
    <row r="3180" spans="1:52" x14ac:dyDescent="0.55000000000000004">
      <c r="A3180" s="69" t="s">
        <v>703</v>
      </c>
      <c r="B3180" s="69" t="s">
        <v>986</v>
      </c>
      <c r="C3180" s="70"/>
      <c r="D3180" s="71"/>
      <c r="E3180" s="72"/>
      <c r="F3180" s="73"/>
      <c r="G3180" s="70"/>
      <c r="H3180" s="74"/>
      <c r="I3180" s="75"/>
      <c r="J3180" s="75"/>
      <c r="K3180" s="36"/>
      <c r="L3180" s="82"/>
      <c r="M3180" s="82"/>
      <c r="N3180" s="77"/>
      <c r="O3180" s="84" t="s">
        <v>1270</v>
      </c>
      <c r="P3180" s="86">
        <v>43425.630810185183</v>
      </c>
      <c r="Q3180" s="84" t="s">
        <v>1313</v>
      </c>
      <c r="R3180" s="84"/>
      <c r="S3180" s="84"/>
      <c r="T3180" s="84"/>
      <c r="U3180" s="84"/>
      <c r="V3180" s="88" t="s">
        <v>3060</v>
      </c>
      <c r="W3180" s="86">
        <v>43425.630810185183</v>
      </c>
      <c r="X3180" s="88" t="s">
        <v>3867</v>
      </c>
      <c r="Y3180" s="84"/>
      <c r="Z3180" s="84"/>
      <c r="AA3180" s="87" t="s">
        <v>4997</v>
      </c>
      <c r="AB3180" s="84"/>
      <c r="AC3180" s="84" t="b">
        <v>0</v>
      </c>
      <c r="AD3180" s="84">
        <v>0</v>
      </c>
      <c r="AE3180" s="87" t="s">
        <v>5552</v>
      </c>
      <c r="AF3180" s="84" t="b">
        <v>0</v>
      </c>
      <c r="AG3180" s="84" t="s">
        <v>5604</v>
      </c>
      <c r="AH3180" s="84"/>
      <c r="AI3180" s="87" t="s">
        <v>5552</v>
      </c>
      <c r="AJ3180" s="84" t="b">
        <v>0</v>
      </c>
      <c r="AK3180" s="84">
        <v>43</v>
      </c>
      <c r="AL3180" s="87" t="s">
        <v>4992</v>
      </c>
      <c r="AM3180" s="84" t="s">
        <v>5684</v>
      </c>
      <c r="AN3180" s="84" t="b">
        <v>0</v>
      </c>
      <c r="AO3180" s="87" t="s">
        <v>4992</v>
      </c>
      <c r="AP3180" s="84" t="s">
        <v>179</v>
      </c>
      <c r="AQ3180" s="84">
        <v>0</v>
      </c>
      <c r="AR3180" s="84">
        <v>0</v>
      </c>
      <c r="AS3180" s="84"/>
      <c r="AT3180" s="84"/>
      <c r="AU3180" s="84"/>
      <c r="AV3180" s="84"/>
      <c r="AW3180" s="84"/>
      <c r="AX3180" s="84"/>
      <c r="AY3180" s="84"/>
      <c r="AZ3180" s="84"/>
    </row>
    <row r="3181" spans="1:52" x14ac:dyDescent="0.55000000000000004">
      <c r="A3181" s="69" t="s">
        <v>705</v>
      </c>
      <c r="B3181" s="69" t="s">
        <v>986</v>
      </c>
      <c r="C3181" s="70"/>
      <c r="D3181" s="71"/>
      <c r="E3181" s="72"/>
      <c r="F3181" s="73"/>
      <c r="G3181" s="70"/>
      <c r="H3181" s="74"/>
      <c r="I3181" s="75"/>
      <c r="J3181" s="75"/>
      <c r="K3181" s="36"/>
      <c r="L3181" s="82"/>
      <c r="M3181" s="82"/>
      <c r="N3181" s="77"/>
      <c r="O3181" s="84" t="s">
        <v>1270</v>
      </c>
      <c r="P3181" s="86">
        <v>43424.900706018518</v>
      </c>
      <c r="Q3181" s="84" t="s">
        <v>1313</v>
      </c>
      <c r="R3181" s="84"/>
      <c r="S3181" s="84"/>
      <c r="T3181" s="84"/>
      <c r="U3181" s="84"/>
      <c r="V3181" s="88" t="s">
        <v>3062</v>
      </c>
      <c r="W3181" s="86">
        <v>43424.900706018518</v>
      </c>
      <c r="X3181" s="88" t="s">
        <v>3869</v>
      </c>
      <c r="Y3181" s="84"/>
      <c r="Z3181" s="84"/>
      <c r="AA3181" s="87" t="s">
        <v>4999</v>
      </c>
      <c r="AB3181" s="84"/>
      <c r="AC3181" s="84" t="b">
        <v>0</v>
      </c>
      <c r="AD3181" s="84">
        <v>0</v>
      </c>
      <c r="AE3181" s="87" t="s">
        <v>5552</v>
      </c>
      <c r="AF3181" s="84" t="b">
        <v>0</v>
      </c>
      <c r="AG3181" s="84" t="s">
        <v>5604</v>
      </c>
      <c r="AH3181" s="84"/>
      <c r="AI3181" s="87" t="s">
        <v>5552</v>
      </c>
      <c r="AJ3181" s="84" t="b">
        <v>0</v>
      </c>
      <c r="AK3181" s="84">
        <v>43</v>
      </c>
      <c r="AL3181" s="87" t="s">
        <v>4992</v>
      </c>
      <c r="AM3181" s="84" t="s">
        <v>5691</v>
      </c>
      <c r="AN3181" s="84" t="b">
        <v>0</v>
      </c>
      <c r="AO3181" s="87" t="s">
        <v>4992</v>
      </c>
      <c r="AP3181" s="84" t="s">
        <v>179</v>
      </c>
      <c r="AQ3181" s="84">
        <v>0</v>
      </c>
      <c r="AR3181" s="84">
        <v>0</v>
      </c>
      <c r="AS3181" s="84"/>
      <c r="AT3181" s="84"/>
      <c r="AU3181" s="84"/>
      <c r="AV3181" s="84"/>
      <c r="AW3181" s="84"/>
      <c r="AX3181" s="84"/>
      <c r="AY3181" s="84"/>
      <c r="AZ3181" s="84"/>
    </row>
    <row r="3182" spans="1:52" x14ac:dyDescent="0.55000000000000004">
      <c r="A3182" s="69" t="s">
        <v>705</v>
      </c>
      <c r="B3182" s="69" t="s">
        <v>986</v>
      </c>
      <c r="C3182" s="70"/>
      <c r="D3182" s="71"/>
      <c r="E3182" s="72"/>
      <c r="F3182" s="73"/>
      <c r="G3182" s="70"/>
      <c r="H3182" s="74"/>
      <c r="I3182" s="75"/>
      <c r="J3182" s="75"/>
      <c r="K3182" s="36"/>
      <c r="L3182" s="82"/>
      <c r="M3182" s="82"/>
      <c r="N3182" s="77"/>
      <c r="O3182" s="84" t="s">
        <v>1270</v>
      </c>
      <c r="P3182" s="86">
        <v>43429.456944444442</v>
      </c>
      <c r="Q3182" s="84" t="s">
        <v>1313</v>
      </c>
      <c r="R3182" s="84"/>
      <c r="S3182" s="84"/>
      <c r="T3182" s="84"/>
      <c r="U3182" s="84"/>
      <c r="V3182" s="88" t="s">
        <v>3062</v>
      </c>
      <c r="W3182" s="86">
        <v>43429.456944444442</v>
      </c>
      <c r="X3182" s="88" t="s">
        <v>3870</v>
      </c>
      <c r="Y3182" s="84"/>
      <c r="Z3182" s="84"/>
      <c r="AA3182" s="87" t="s">
        <v>5000</v>
      </c>
      <c r="AB3182" s="84"/>
      <c r="AC3182" s="84" t="b">
        <v>0</v>
      </c>
      <c r="AD3182" s="84">
        <v>0</v>
      </c>
      <c r="AE3182" s="87" t="s">
        <v>5552</v>
      </c>
      <c r="AF3182" s="84" t="b">
        <v>0</v>
      </c>
      <c r="AG3182" s="84" t="s">
        <v>5604</v>
      </c>
      <c r="AH3182" s="84"/>
      <c r="AI3182" s="87" t="s">
        <v>5552</v>
      </c>
      <c r="AJ3182" s="84" t="b">
        <v>0</v>
      </c>
      <c r="AK3182" s="84">
        <v>43</v>
      </c>
      <c r="AL3182" s="87" t="s">
        <v>4992</v>
      </c>
      <c r="AM3182" s="84" t="s">
        <v>5691</v>
      </c>
      <c r="AN3182" s="84" t="b">
        <v>0</v>
      </c>
      <c r="AO3182" s="87" t="s">
        <v>4992</v>
      </c>
      <c r="AP3182" s="84" t="s">
        <v>179</v>
      </c>
      <c r="AQ3182" s="84">
        <v>0</v>
      </c>
      <c r="AR3182" s="84">
        <v>0</v>
      </c>
      <c r="AS3182" s="84"/>
      <c r="AT3182" s="84"/>
      <c r="AU3182" s="84"/>
      <c r="AV3182" s="84"/>
      <c r="AW3182" s="84"/>
      <c r="AX3182" s="84"/>
      <c r="AY3182" s="84"/>
      <c r="AZ3182" s="84"/>
    </row>
    <row r="3183" spans="1:52" x14ac:dyDescent="0.55000000000000004">
      <c r="A3183" s="69" t="s">
        <v>706</v>
      </c>
      <c r="B3183" s="69" t="s">
        <v>986</v>
      </c>
      <c r="C3183" s="70"/>
      <c r="D3183" s="71"/>
      <c r="E3183" s="72"/>
      <c r="F3183" s="73"/>
      <c r="G3183" s="70"/>
      <c r="H3183" s="74"/>
      <c r="I3183" s="75"/>
      <c r="J3183" s="75"/>
      <c r="K3183" s="36"/>
      <c r="L3183" s="82"/>
      <c r="M3183" s="82"/>
      <c r="N3183" s="77"/>
      <c r="O3183" s="84" t="s">
        <v>1270</v>
      </c>
      <c r="P3183" s="86">
        <v>43432.264618055553</v>
      </c>
      <c r="Q3183" s="84" t="s">
        <v>1313</v>
      </c>
      <c r="R3183" s="84"/>
      <c r="S3183" s="84"/>
      <c r="T3183" s="84"/>
      <c r="U3183" s="84"/>
      <c r="V3183" s="88" t="s">
        <v>3063</v>
      </c>
      <c r="W3183" s="86">
        <v>43432.264618055553</v>
      </c>
      <c r="X3183" s="88" t="s">
        <v>3871</v>
      </c>
      <c r="Y3183" s="84"/>
      <c r="Z3183" s="84"/>
      <c r="AA3183" s="87" t="s">
        <v>5001</v>
      </c>
      <c r="AB3183" s="84"/>
      <c r="AC3183" s="84" t="b">
        <v>0</v>
      </c>
      <c r="AD3183" s="84">
        <v>0</v>
      </c>
      <c r="AE3183" s="87" t="s">
        <v>5552</v>
      </c>
      <c r="AF3183" s="84" t="b">
        <v>0</v>
      </c>
      <c r="AG3183" s="84" t="s">
        <v>5604</v>
      </c>
      <c r="AH3183" s="84"/>
      <c r="AI3183" s="87" t="s">
        <v>5552</v>
      </c>
      <c r="AJ3183" s="84" t="b">
        <v>0</v>
      </c>
      <c r="AK3183" s="84">
        <v>43</v>
      </c>
      <c r="AL3183" s="87" t="s">
        <v>4992</v>
      </c>
      <c r="AM3183" s="84" t="s">
        <v>5682</v>
      </c>
      <c r="AN3183" s="84" t="b">
        <v>0</v>
      </c>
      <c r="AO3183" s="87" t="s">
        <v>4992</v>
      </c>
      <c r="AP3183" s="84" t="s">
        <v>179</v>
      </c>
      <c r="AQ3183" s="84">
        <v>0</v>
      </c>
      <c r="AR3183" s="84">
        <v>0</v>
      </c>
      <c r="AS3183" s="84"/>
      <c r="AT3183" s="84"/>
      <c r="AU3183" s="84"/>
      <c r="AV3183" s="84"/>
      <c r="AW3183" s="84"/>
      <c r="AX3183" s="84"/>
      <c r="AY3183" s="84"/>
      <c r="AZ3183" s="84"/>
    </row>
    <row r="3184" spans="1:52" x14ac:dyDescent="0.55000000000000004">
      <c r="A3184" s="69" t="s">
        <v>694</v>
      </c>
      <c r="B3184" s="69" t="s">
        <v>698</v>
      </c>
      <c r="C3184" s="70"/>
      <c r="D3184" s="71"/>
      <c r="E3184" s="72"/>
      <c r="F3184" s="73"/>
      <c r="G3184" s="70"/>
      <c r="H3184" s="74"/>
      <c r="I3184" s="75"/>
      <c r="J3184" s="75"/>
      <c r="K3184" s="36"/>
      <c r="L3184" s="82"/>
      <c r="M3184" s="82"/>
      <c r="N3184" s="77"/>
      <c r="O3184" s="84" t="s">
        <v>1270</v>
      </c>
      <c r="P3184" s="86">
        <v>43424.903182870374</v>
      </c>
      <c r="Q3184" s="84" t="s">
        <v>1313</v>
      </c>
      <c r="R3184" s="84"/>
      <c r="S3184" s="84"/>
      <c r="T3184" s="84"/>
      <c r="U3184" s="84"/>
      <c r="V3184" s="88" t="s">
        <v>3051</v>
      </c>
      <c r="W3184" s="86">
        <v>43424.903182870374</v>
      </c>
      <c r="X3184" s="88" t="s">
        <v>3857</v>
      </c>
      <c r="Y3184" s="84"/>
      <c r="Z3184" s="84"/>
      <c r="AA3184" s="87" t="s">
        <v>4987</v>
      </c>
      <c r="AB3184" s="84"/>
      <c r="AC3184" s="84" t="b">
        <v>0</v>
      </c>
      <c r="AD3184" s="84">
        <v>0</v>
      </c>
      <c r="AE3184" s="87" t="s">
        <v>5552</v>
      </c>
      <c r="AF3184" s="84" t="b">
        <v>0</v>
      </c>
      <c r="AG3184" s="84" t="s">
        <v>5604</v>
      </c>
      <c r="AH3184" s="84"/>
      <c r="AI3184" s="87" t="s">
        <v>5552</v>
      </c>
      <c r="AJ3184" s="84" t="b">
        <v>0</v>
      </c>
      <c r="AK3184" s="84">
        <v>43</v>
      </c>
      <c r="AL3184" s="87" t="s">
        <v>4992</v>
      </c>
      <c r="AM3184" s="84" t="s">
        <v>5684</v>
      </c>
      <c r="AN3184" s="84" t="b">
        <v>0</v>
      </c>
      <c r="AO3184" s="87" t="s">
        <v>4992</v>
      </c>
      <c r="AP3184" s="84" t="s">
        <v>179</v>
      </c>
      <c r="AQ3184" s="84">
        <v>0</v>
      </c>
      <c r="AR3184" s="84">
        <v>0</v>
      </c>
      <c r="AS3184" s="84"/>
      <c r="AT3184" s="84"/>
      <c r="AU3184" s="84"/>
      <c r="AV3184" s="84"/>
      <c r="AW3184" s="84"/>
      <c r="AX3184" s="84"/>
      <c r="AY3184" s="84"/>
      <c r="AZ3184" s="84"/>
    </row>
    <row r="3185" spans="1:52" x14ac:dyDescent="0.55000000000000004">
      <c r="A3185" s="69" t="s">
        <v>695</v>
      </c>
      <c r="B3185" s="69" t="s">
        <v>698</v>
      </c>
      <c r="C3185" s="70"/>
      <c r="D3185" s="71"/>
      <c r="E3185" s="72"/>
      <c r="F3185" s="73"/>
      <c r="G3185" s="70"/>
      <c r="H3185" s="74"/>
      <c r="I3185" s="75"/>
      <c r="J3185" s="75"/>
      <c r="K3185" s="36"/>
      <c r="L3185" s="82"/>
      <c r="M3185" s="82"/>
      <c r="N3185" s="77"/>
      <c r="O3185" s="84" t="s">
        <v>1270</v>
      </c>
      <c r="P3185" s="86">
        <v>43424.914166666669</v>
      </c>
      <c r="Q3185" s="84" t="s">
        <v>1313</v>
      </c>
      <c r="R3185" s="84"/>
      <c r="S3185" s="84"/>
      <c r="T3185" s="84"/>
      <c r="U3185" s="84"/>
      <c r="V3185" s="88" t="s">
        <v>3052</v>
      </c>
      <c r="W3185" s="86">
        <v>43424.914166666669</v>
      </c>
      <c r="X3185" s="88" t="s">
        <v>3858</v>
      </c>
      <c r="Y3185" s="84"/>
      <c r="Z3185" s="84"/>
      <c r="AA3185" s="87" t="s">
        <v>4988</v>
      </c>
      <c r="AB3185" s="84"/>
      <c r="AC3185" s="84" t="b">
        <v>0</v>
      </c>
      <c r="AD3185" s="84">
        <v>0</v>
      </c>
      <c r="AE3185" s="87" t="s">
        <v>5552</v>
      </c>
      <c r="AF3185" s="84" t="b">
        <v>0</v>
      </c>
      <c r="AG3185" s="84" t="s">
        <v>5604</v>
      </c>
      <c r="AH3185" s="84"/>
      <c r="AI3185" s="87" t="s">
        <v>5552</v>
      </c>
      <c r="AJ3185" s="84" t="b">
        <v>0</v>
      </c>
      <c r="AK3185" s="84">
        <v>43</v>
      </c>
      <c r="AL3185" s="87" t="s">
        <v>4992</v>
      </c>
      <c r="AM3185" s="84" t="s">
        <v>5682</v>
      </c>
      <c r="AN3185" s="84" t="b">
        <v>0</v>
      </c>
      <c r="AO3185" s="87" t="s">
        <v>4992</v>
      </c>
      <c r="AP3185" s="84" t="s">
        <v>179</v>
      </c>
      <c r="AQ3185" s="84">
        <v>0</v>
      </c>
      <c r="AR3185" s="84">
        <v>0</v>
      </c>
      <c r="AS3185" s="84"/>
      <c r="AT3185" s="84"/>
      <c r="AU3185" s="84"/>
      <c r="AV3185" s="84"/>
      <c r="AW3185" s="84"/>
      <c r="AX3185" s="84"/>
      <c r="AY3185" s="84"/>
      <c r="AZ3185" s="84"/>
    </row>
    <row r="3186" spans="1:52" x14ac:dyDescent="0.55000000000000004">
      <c r="A3186" s="69" t="s">
        <v>698</v>
      </c>
      <c r="B3186" s="69" t="s">
        <v>987</v>
      </c>
      <c r="C3186" s="70"/>
      <c r="D3186" s="71"/>
      <c r="E3186" s="72"/>
      <c r="F3186" s="73"/>
      <c r="G3186" s="70"/>
      <c r="H3186" s="74"/>
      <c r="I3186" s="75"/>
      <c r="J3186" s="75"/>
      <c r="K3186" s="36"/>
      <c r="L3186" s="82"/>
      <c r="M3186" s="82"/>
      <c r="N3186" s="77"/>
      <c r="O3186" s="84" t="s">
        <v>1270</v>
      </c>
      <c r="P3186" s="86">
        <v>43425.184675925928</v>
      </c>
      <c r="Q3186" s="84" t="s">
        <v>1313</v>
      </c>
      <c r="R3186" s="84"/>
      <c r="S3186" s="84"/>
      <c r="T3186" s="84"/>
      <c r="U3186" s="84"/>
      <c r="V3186" s="88" t="s">
        <v>3055</v>
      </c>
      <c r="W3186" s="86">
        <v>43425.184675925928</v>
      </c>
      <c r="X3186" s="88" t="s">
        <v>3861</v>
      </c>
      <c r="Y3186" s="84"/>
      <c r="Z3186" s="84"/>
      <c r="AA3186" s="87" t="s">
        <v>4991</v>
      </c>
      <c r="AB3186" s="84"/>
      <c r="AC3186" s="84" t="b">
        <v>0</v>
      </c>
      <c r="AD3186" s="84">
        <v>0</v>
      </c>
      <c r="AE3186" s="87" t="s">
        <v>5552</v>
      </c>
      <c r="AF3186" s="84" t="b">
        <v>0</v>
      </c>
      <c r="AG3186" s="84" t="s">
        <v>5604</v>
      </c>
      <c r="AH3186" s="84"/>
      <c r="AI3186" s="87" t="s">
        <v>5552</v>
      </c>
      <c r="AJ3186" s="84" t="b">
        <v>0</v>
      </c>
      <c r="AK3186" s="84">
        <v>43</v>
      </c>
      <c r="AL3186" s="87" t="s">
        <v>4992</v>
      </c>
      <c r="AM3186" s="84" t="s">
        <v>5685</v>
      </c>
      <c r="AN3186" s="84" t="b">
        <v>0</v>
      </c>
      <c r="AO3186" s="87" t="s">
        <v>4992</v>
      </c>
      <c r="AP3186" s="84" t="s">
        <v>179</v>
      </c>
      <c r="AQ3186" s="84">
        <v>0</v>
      </c>
      <c r="AR3186" s="84">
        <v>0</v>
      </c>
      <c r="AS3186" s="84"/>
      <c r="AT3186" s="84"/>
      <c r="AU3186" s="84"/>
      <c r="AV3186" s="84"/>
      <c r="AW3186" s="84"/>
      <c r="AX3186" s="84"/>
      <c r="AY3186" s="84"/>
      <c r="AZ3186" s="84"/>
    </row>
    <row r="3187" spans="1:52" x14ac:dyDescent="0.55000000000000004">
      <c r="A3187" s="69" t="s">
        <v>698</v>
      </c>
      <c r="B3187" s="69" t="s">
        <v>988</v>
      </c>
      <c r="C3187" s="70"/>
      <c r="D3187" s="71"/>
      <c r="E3187" s="72"/>
      <c r="F3187" s="73"/>
      <c r="G3187" s="70"/>
      <c r="H3187" s="74"/>
      <c r="I3187" s="75"/>
      <c r="J3187" s="75"/>
      <c r="K3187" s="36"/>
      <c r="L3187" s="82"/>
      <c r="M3187" s="82"/>
      <c r="N3187" s="77"/>
      <c r="O3187" s="84" t="s">
        <v>1270</v>
      </c>
      <c r="P3187" s="86">
        <v>43425.184675925928</v>
      </c>
      <c r="Q3187" s="84" t="s">
        <v>1313</v>
      </c>
      <c r="R3187" s="84"/>
      <c r="S3187" s="84"/>
      <c r="T3187" s="84"/>
      <c r="U3187" s="84"/>
      <c r="V3187" s="88" t="s">
        <v>3055</v>
      </c>
      <c r="W3187" s="86">
        <v>43425.184675925928</v>
      </c>
      <c r="X3187" s="88" t="s">
        <v>3861</v>
      </c>
      <c r="Y3187" s="84"/>
      <c r="Z3187" s="84"/>
      <c r="AA3187" s="87" t="s">
        <v>4991</v>
      </c>
      <c r="AB3187" s="84"/>
      <c r="AC3187" s="84" t="b">
        <v>0</v>
      </c>
      <c r="AD3187" s="84">
        <v>0</v>
      </c>
      <c r="AE3187" s="87" t="s">
        <v>5552</v>
      </c>
      <c r="AF3187" s="84" t="b">
        <v>0</v>
      </c>
      <c r="AG3187" s="84" t="s">
        <v>5604</v>
      </c>
      <c r="AH3187" s="84"/>
      <c r="AI3187" s="87" t="s">
        <v>5552</v>
      </c>
      <c r="AJ3187" s="84" t="b">
        <v>0</v>
      </c>
      <c r="AK3187" s="84">
        <v>43</v>
      </c>
      <c r="AL3187" s="87" t="s">
        <v>4992</v>
      </c>
      <c r="AM3187" s="84" t="s">
        <v>5685</v>
      </c>
      <c r="AN3187" s="84" t="b">
        <v>0</v>
      </c>
      <c r="AO3187" s="87" t="s">
        <v>4992</v>
      </c>
      <c r="AP3187" s="84" t="s">
        <v>179</v>
      </c>
      <c r="AQ3187" s="84">
        <v>0</v>
      </c>
      <c r="AR3187" s="84">
        <v>0</v>
      </c>
      <c r="AS3187" s="84"/>
      <c r="AT3187" s="84"/>
      <c r="AU3187" s="84"/>
      <c r="AV3187" s="84"/>
      <c r="AW3187" s="84"/>
      <c r="AX3187" s="84"/>
      <c r="AY3187" s="84"/>
      <c r="AZ3187" s="84"/>
    </row>
    <row r="3188" spans="1:52" x14ac:dyDescent="0.55000000000000004">
      <c r="A3188" s="69" t="s">
        <v>698</v>
      </c>
      <c r="B3188" s="69" t="s">
        <v>989</v>
      </c>
      <c r="C3188" s="70"/>
      <c r="D3188" s="71"/>
      <c r="E3188" s="72"/>
      <c r="F3188" s="73"/>
      <c r="G3188" s="70"/>
      <c r="H3188" s="74"/>
      <c r="I3188" s="75"/>
      <c r="J3188" s="75"/>
      <c r="K3188" s="36"/>
      <c r="L3188" s="82"/>
      <c r="M3188" s="82"/>
      <c r="N3188" s="77"/>
      <c r="O3188" s="84" t="s">
        <v>1270</v>
      </c>
      <c r="P3188" s="86">
        <v>43425.184675925928</v>
      </c>
      <c r="Q3188" s="84" t="s">
        <v>1313</v>
      </c>
      <c r="R3188" s="84"/>
      <c r="S3188" s="84"/>
      <c r="T3188" s="84"/>
      <c r="U3188" s="84"/>
      <c r="V3188" s="88" t="s">
        <v>3055</v>
      </c>
      <c r="W3188" s="86">
        <v>43425.184675925928</v>
      </c>
      <c r="X3188" s="88" t="s">
        <v>3861</v>
      </c>
      <c r="Y3188" s="84"/>
      <c r="Z3188" s="84"/>
      <c r="AA3188" s="87" t="s">
        <v>4991</v>
      </c>
      <c r="AB3188" s="84"/>
      <c r="AC3188" s="84" t="b">
        <v>0</v>
      </c>
      <c r="AD3188" s="84">
        <v>0</v>
      </c>
      <c r="AE3188" s="87" t="s">
        <v>5552</v>
      </c>
      <c r="AF3188" s="84" t="b">
        <v>0</v>
      </c>
      <c r="AG3188" s="84" t="s">
        <v>5604</v>
      </c>
      <c r="AH3188" s="84"/>
      <c r="AI3188" s="87" t="s">
        <v>5552</v>
      </c>
      <c r="AJ3188" s="84" t="b">
        <v>0</v>
      </c>
      <c r="AK3188" s="84">
        <v>43</v>
      </c>
      <c r="AL3188" s="87" t="s">
        <v>4992</v>
      </c>
      <c r="AM3188" s="84" t="s">
        <v>5685</v>
      </c>
      <c r="AN3188" s="84" t="b">
        <v>0</v>
      </c>
      <c r="AO3188" s="87" t="s">
        <v>4992</v>
      </c>
      <c r="AP3188" s="84" t="s">
        <v>179</v>
      </c>
      <c r="AQ3188" s="84">
        <v>0</v>
      </c>
      <c r="AR3188" s="84">
        <v>0</v>
      </c>
      <c r="AS3188" s="84"/>
      <c r="AT3188" s="84"/>
      <c r="AU3188" s="84"/>
      <c r="AV3188" s="84"/>
      <c r="AW3188" s="84"/>
      <c r="AX3188" s="84"/>
      <c r="AY3188" s="84"/>
      <c r="AZ3188" s="84"/>
    </row>
    <row r="3189" spans="1:52" x14ac:dyDescent="0.55000000000000004">
      <c r="A3189" s="69" t="s">
        <v>698</v>
      </c>
      <c r="B3189" s="69" t="s">
        <v>990</v>
      </c>
      <c r="C3189" s="70"/>
      <c r="D3189" s="71"/>
      <c r="E3189" s="72"/>
      <c r="F3189" s="73"/>
      <c r="G3189" s="70"/>
      <c r="H3189" s="74"/>
      <c r="I3189" s="75"/>
      <c r="J3189" s="75"/>
      <c r="K3189" s="36"/>
      <c r="L3189" s="82"/>
      <c r="M3189" s="82"/>
      <c r="N3189" s="77"/>
      <c r="O3189" s="84" t="s">
        <v>1270</v>
      </c>
      <c r="P3189" s="86">
        <v>43425.184675925928</v>
      </c>
      <c r="Q3189" s="84" t="s">
        <v>1313</v>
      </c>
      <c r="R3189" s="84"/>
      <c r="S3189" s="84"/>
      <c r="T3189" s="84"/>
      <c r="U3189" s="84"/>
      <c r="V3189" s="88" t="s">
        <v>3055</v>
      </c>
      <c r="W3189" s="86">
        <v>43425.184675925928</v>
      </c>
      <c r="X3189" s="88" t="s">
        <v>3861</v>
      </c>
      <c r="Y3189" s="84"/>
      <c r="Z3189" s="84"/>
      <c r="AA3189" s="87" t="s">
        <v>4991</v>
      </c>
      <c r="AB3189" s="84"/>
      <c r="AC3189" s="84" t="b">
        <v>0</v>
      </c>
      <c r="AD3189" s="84">
        <v>0</v>
      </c>
      <c r="AE3189" s="87" t="s">
        <v>5552</v>
      </c>
      <c r="AF3189" s="84" t="b">
        <v>0</v>
      </c>
      <c r="AG3189" s="84" t="s">
        <v>5604</v>
      </c>
      <c r="AH3189" s="84"/>
      <c r="AI3189" s="87" t="s">
        <v>5552</v>
      </c>
      <c r="AJ3189" s="84" t="b">
        <v>0</v>
      </c>
      <c r="AK3189" s="84">
        <v>43</v>
      </c>
      <c r="AL3189" s="87" t="s">
        <v>4992</v>
      </c>
      <c r="AM3189" s="84" t="s">
        <v>5685</v>
      </c>
      <c r="AN3189" s="84" t="b">
        <v>0</v>
      </c>
      <c r="AO3189" s="87" t="s">
        <v>4992</v>
      </c>
      <c r="AP3189" s="84" t="s">
        <v>179</v>
      </c>
      <c r="AQ3189" s="84">
        <v>0</v>
      </c>
      <c r="AR3189" s="84">
        <v>0</v>
      </c>
      <c r="AS3189" s="84"/>
      <c r="AT3189" s="84"/>
      <c r="AU3189" s="84"/>
      <c r="AV3189" s="84"/>
      <c r="AW3189" s="84"/>
      <c r="AX3189" s="84"/>
      <c r="AY3189" s="84"/>
      <c r="AZ3189" s="84"/>
    </row>
    <row r="3190" spans="1:52" x14ac:dyDescent="0.55000000000000004">
      <c r="A3190" s="69" t="s">
        <v>698</v>
      </c>
      <c r="B3190" s="69" t="s">
        <v>991</v>
      </c>
      <c r="C3190" s="70"/>
      <c r="D3190" s="71"/>
      <c r="E3190" s="72"/>
      <c r="F3190" s="73"/>
      <c r="G3190" s="70"/>
      <c r="H3190" s="74"/>
      <c r="I3190" s="75"/>
      <c r="J3190" s="75"/>
      <c r="K3190" s="36"/>
      <c r="L3190" s="82"/>
      <c r="M3190" s="82"/>
      <c r="N3190" s="77"/>
      <c r="O3190" s="84" t="s">
        <v>1270</v>
      </c>
      <c r="P3190" s="86">
        <v>43425.184675925928</v>
      </c>
      <c r="Q3190" s="84" t="s">
        <v>1313</v>
      </c>
      <c r="R3190" s="84"/>
      <c r="S3190" s="84"/>
      <c r="T3190" s="84"/>
      <c r="U3190" s="84"/>
      <c r="V3190" s="88" t="s">
        <v>3055</v>
      </c>
      <c r="W3190" s="86">
        <v>43425.184675925928</v>
      </c>
      <c r="X3190" s="88" t="s">
        <v>3861</v>
      </c>
      <c r="Y3190" s="84"/>
      <c r="Z3190" s="84"/>
      <c r="AA3190" s="87" t="s">
        <v>4991</v>
      </c>
      <c r="AB3190" s="84"/>
      <c r="AC3190" s="84" t="b">
        <v>0</v>
      </c>
      <c r="AD3190" s="84">
        <v>0</v>
      </c>
      <c r="AE3190" s="87" t="s">
        <v>5552</v>
      </c>
      <c r="AF3190" s="84" t="b">
        <v>0</v>
      </c>
      <c r="AG3190" s="84" t="s">
        <v>5604</v>
      </c>
      <c r="AH3190" s="84"/>
      <c r="AI3190" s="87" t="s">
        <v>5552</v>
      </c>
      <c r="AJ3190" s="84" t="b">
        <v>0</v>
      </c>
      <c r="AK3190" s="84">
        <v>43</v>
      </c>
      <c r="AL3190" s="87" t="s">
        <v>4992</v>
      </c>
      <c r="AM3190" s="84" t="s">
        <v>5685</v>
      </c>
      <c r="AN3190" s="84" t="b">
        <v>0</v>
      </c>
      <c r="AO3190" s="87" t="s">
        <v>4992</v>
      </c>
      <c r="AP3190" s="84" t="s">
        <v>179</v>
      </c>
      <c r="AQ3190" s="84">
        <v>0</v>
      </c>
      <c r="AR3190" s="84">
        <v>0</v>
      </c>
      <c r="AS3190" s="84"/>
      <c r="AT3190" s="84"/>
      <c r="AU3190" s="84"/>
      <c r="AV3190" s="84"/>
      <c r="AW3190" s="84"/>
      <c r="AX3190" s="84"/>
      <c r="AY3190" s="84"/>
      <c r="AZ3190" s="84"/>
    </row>
    <row r="3191" spans="1:52" x14ac:dyDescent="0.55000000000000004">
      <c r="A3191" s="69" t="s">
        <v>698</v>
      </c>
      <c r="B3191" s="69" t="s">
        <v>992</v>
      </c>
      <c r="C3191" s="70"/>
      <c r="D3191" s="71"/>
      <c r="E3191" s="72"/>
      <c r="F3191" s="73"/>
      <c r="G3191" s="70"/>
      <c r="H3191" s="74"/>
      <c r="I3191" s="75"/>
      <c r="J3191" s="75"/>
      <c r="K3191" s="36"/>
      <c r="L3191" s="82"/>
      <c r="M3191" s="82"/>
      <c r="N3191" s="77"/>
      <c r="O3191" s="84" t="s">
        <v>1270</v>
      </c>
      <c r="P3191" s="86">
        <v>43425.184675925928</v>
      </c>
      <c r="Q3191" s="84" t="s">
        <v>1313</v>
      </c>
      <c r="R3191" s="84"/>
      <c r="S3191" s="84"/>
      <c r="T3191" s="84"/>
      <c r="U3191" s="84"/>
      <c r="V3191" s="88" t="s">
        <v>3055</v>
      </c>
      <c r="W3191" s="86">
        <v>43425.184675925928</v>
      </c>
      <c r="X3191" s="88" t="s">
        <v>3861</v>
      </c>
      <c r="Y3191" s="84"/>
      <c r="Z3191" s="84"/>
      <c r="AA3191" s="87" t="s">
        <v>4991</v>
      </c>
      <c r="AB3191" s="84"/>
      <c r="AC3191" s="84" t="b">
        <v>0</v>
      </c>
      <c r="AD3191" s="84">
        <v>0</v>
      </c>
      <c r="AE3191" s="87" t="s">
        <v>5552</v>
      </c>
      <c r="AF3191" s="84" t="b">
        <v>0</v>
      </c>
      <c r="AG3191" s="84" t="s">
        <v>5604</v>
      </c>
      <c r="AH3191" s="84"/>
      <c r="AI3191" s="87" t="s">
        <v>5552</v>
      </c>
      <c r="AJ3191" s="84" t="b">
        <v>0</v>
      </c>
      <c r="AK3191" s="84">
        <v>43</v>
      </c>
      <c r="AL3191" s="87" t="s">
        <v>4992</v>
      </c>
      <c r="AM3191" s="84" t="s">
        <v>5685</v>
      </c>
      <c r="AN3191" s="84" t="b">
        <v>0</v>
      </c>
      <c r="AO3191" s="87" t="s">
        <v>4992</v>
      </c>
      <c r="AP3191" s="84" t="s">
        <v>179</v>
      </c>
      <c r="AQ3191" s="84">
        <v>0</v>
      </c>
      <c r="AR3191" s="84">
        <v>0</v>
      </c>
      <c r="AS3191" s="84"/>
      <c r="AT3191" s="84"/>
      <c r="AU3191" s="84"/>
      <c r="AV3191" s="84"/>
      <c r="AW3191" s="84"/>
      <c r="AX3191" s="84"/>
      <c r="AY3191" s="84"/>
      <c r="AZ3191" s="84"/>
    </row>
    <row r="3192" spans="1:52" x14ac:dyDescent="0.55000000000000004">
      <c r="A3192" s="69" t="s">
        <v>698</v>
      </c>
      <c r="B3192" s="69" t="s">
        <v>993</v>
      </c>
      <c r="C3192" s="70"/>
      <c r="D3192" s="71"/>
      <c r="E3192" s="72"/>
      <c r="F3192" s="73"/>
      <c r="G3192" s="70"/>
      <c r="H3192" s="74"/>
      <c r="I3192" s="75"/>
      <c r="J3192" s="75"/>
      <c r="K3192" s="36"/>
      <c r="L3192" s="82"/>
      <c r="M3192" s="82"/>
      <c r="N3192" s="77"/>
      <c r="O3192" s="84" t="s">
        <v>1270</v>
      </c>
      <c r="P3192" s="86">
        <v>43425.184675925928</v>
      </c>
      <c r="Q3192" s="84" t="s">
        <v>1313</v>
      </c>
      <c r="R3192" s="84"/>
      <c r="S3192" s="84"/>
      <c r="T3192" s="84"/>
      <c r="U3192" s="84"/>
      <c r="V3192" s="88" t="s">
        <v>3055</v>
      </c>
      <c r="W3192" s="86">
        <v>43425.184675925928</v>
      </c>
      <c r="X3192" s="88" t="s">
        <v>3861</v>
      </c>
      <c r="Y3192" s="84"/>
      <c r="Z3192" s="84"/>
      <c r="AA3192" s="87" t="s">
        <v>4991</v>
      </c>
      <c r="AB3192" s="84"/>
      <c r="AC3192" s="84" t="b">
        <v>0</v>
      </c>
      <c r="AD3192" s="84">
        <v>0</v>
      </c>
      <c r="AE3192" s="87" t="s">
        <v>5552</v>
      </c>
      <c r="AF3192" s="84" t="b">
        <v>0</v>
      </c>
      <c r="AG3192" s="84" t="s">
        <v>5604</v>
      </c>
      <c r="AH3192" s="84"/>
      <c r="AI3192" s="87" t="s">
        <v>5552</v>
      </c>
      <c r="AJ3192" s="84" t="b">
        <v>0</v>
      </c>
      <c r="AK3192" s="84">
        <v>43</v>
      </c>
      <c r="AL3192" s="87" t="s">
        <v>4992</v>
      </c>
      <c r="AM3192" s="84" t="s">
        <v>5685</v>
      </c>
      <c r="AN3192" s="84" t="b">
        <v>0</v>
      </c>
      <c r="AO3192" s="87" t="s">
        <v>4992</v>
      </c>
      <c r="AP3192" s="84" t="s">
        <v>179</v>
      </c>
      <c r="AQ3192" s="84">
        <v>0</v>
      </c>
      <c r="AR3192" s="84">
        <v>0</v>
      </c>
      <c r="AS3192" s="84"/>
      <c r="AT3192" s="84"/>
      <c r="AU3192" s="84"/>
      <c r="AV3192" s="84"/>
      <c r="AW3192" s="84"/>
      <c r="AX3192" s="84"/>
      <c r="AY3192" s="84"/>
      <c r="AZ3192" s="84"/>
    </row>
    <row r="3193" spans="1:52" x14ac:dyDescent="0.55000000000000004">
      <c r="A3193" s="69" t="s">
        <v>698</v>
      </c>
      <c r="B3193" s="69" t="s">
        <v>994</v>
      </c>
      <c r="C3193" s="70"/>
      <c r="D3193" s="71"/>
      <c r="E3193" s="72"/>
      <c r="F3193" s="73"/>
      <c r="G3193" s="70"/>
      <c r="H3193" s="74"/>
      <c r="I3193" s="75"/>
      <c r="J3193" s="75"/>
      <c r="K3193" s="36"/>
      <c r="L3193" s="82"/>
      <c r="M3193" s="82"/>
      <c r="N3193" s="77"/>
      <c r="O3193" s="84" t="s">
        <v>1270</v>
      </c>
      <c r="P3193" s="86">
        <v>43425.184675925928</v>
      </c>
      <c r="Q3193" s="84" t="s">
        <v>1313</v>
      </c>
      <c r="R3193" s="84"/>
      <c r="S3193" s="84"/>
      <c r="T3193" s="84"/>
      <c r="U3193" s="84"/>
      <c r="V3193" s="88" t="s">
        <v>3055</v>
      </c>
      <c r="W3193" s="86">
        <v>43425.184675925928</v>
      </c>
      <c r="X3193" s="88" t="s">
        <v>3861</v>
      </c>
      <c r="Y3193" s="84"/>
      <c r="Z3193" s="84"/>
      <c r="AA3193" s="87" t="s">
        <v>4991</v>
      </c>
      <c r="AB3193" s="84"/>
      <c r="AC3193" s="84" t="b">
        <v>0</v>
      </c>
      <c r="AD3193" s="84">
        <v>0</v>
      </c>
      <c r="AE3193" s="87" t="s">
        <v>5552</v>
      </c>
      <c r="AF3193" s="84" t="b">
        <v>0</v>
      </c>
      <c r="AG3193" s="84" t="s">
        <v>5604</v>
      </c>
      <c r="AH3193" s="84"/>
      <c r="AI3193" s="87" t="s">
        <v>5552</v>
      </c>
      <c r="AJ3193" s="84" t="b">
        <v>0</v>
      </c>
      <c r="AK3193" s="84">
        <v>43</v>
      </c>
      <c r="AL3193" s="87" t="s">
        <v>4992</v>
      </c>
      <c r="AM3193" s="84" t="s">
        <v>5685</v>
      </c>
      <c r="AN3193" s="84" t="b">
        <v>0</v>
      </c>
      <c r="AO3193" s="87" t="s">
        <v>4992</v>
      </c>
      <c r="AP3193" s="84" t="s">
        <v>179</v>
      </c>
      <c r="AQ3193" s="84">
        <v>0</v>
      </c>
      <c r="AR3193" s="84">
        <v>0</v>
      </c>
      <c r="AS3193" s="84"/>
      <c r="AT3193" s="84"/>
      <c r="AU3193" s="84"/>
      <c r="AV3193" s="84"/>
      <c r="AW3193" s="84"/>
      <c r="AX3193" s="84"/>
      <c r="AY3193" s="84"/>
      <c r="AZ3193" s="84"/>
    </row>
    <row r="3194" spans="1:52" x14ac:dyDescent="0.55000000000000004">
      <c r="A3194" s="69" t="s">
        <v>698</v>
      </c>
      <c r="B3194" s="69" t="s">
        <v>694</v>
      </c>
      <c r="C3194" s="70"/>
      <c r="D3194" s="71"/>
      <c r="E3194" s="72"/>
      <c r="F3194" s="73"/>
      <c r="G3194" s="70"/>
      <c r="H3194" s="74"/>
      <c r="I3194" s="75"/>
      <c r="J3194" s="75"/>
      <c r="K3194" s="36"/>
      <c r="L3194" s="82"/>
      <c r="M3194" s="82"/>
      <c r="N3194" s="77"/>
      <c r="O3194" s="84" t="s">
        <v>1270</v>
      </c>
      <c r="P3194" s="86">
        <v>43425.184675925928</v>
      </c>
      <c r="Q3194" s="84" t="s">
        <v>1313</v>
      </c>
      <c r="R3194" s="84"/>
      <c r="S3194" s="84"/>
      <c r="T3194" s="84"/>
      <c r="U3194" s="84"/>
      <c r="V3194" s="88" t="s">
        <v>3055</v>
      </c>
      <c r="W3194" s="86">
        <v>43425.184675925928</v>
      </c>
      <c r="X3194" s="88" t="s">
        <v>3861</v>
      </c>
      <c r="Y3194" s="84"/>
      <c r="Z3194" s="84"/>
      <c r="AA3194" s="87" t="s">
        <v>4991</v>
      </c>
      <c r="AB3194" s="84"/>
      <c r="AC3194" s="84" t="b">
        <v>0</v>
      </c>
      <c r="AD3194" s="84">
        <v>0</v>
      </c>
      <c r="AE3194" s="87" t="s">
        <v>5552</v>
      </c>
      <c r="AF3194" s="84" t="b">
        <v>0</v>
      </c>
      <c r="AG3194" s="84" t="s">
        <v>5604</v>
      </c>
      <c r="AH3194" s="84"/>
      <c r="AI3194" s="87" t="s">
        <v>5552</v>
      </c>
      <c r="AJ3194" s="84" t="b">
        <v>0</v>
      </c>
      <c r="AK3194" s="84">
        <v>43</v>
      </c>
      <c r="AL3194" s="87" t="s">
        <v>4992</v>
      </c>
      <c r="AM3194" s="84" t="s">
        <v>5685</v>
      </c>
      <c r="AN3194" s="84" t="b">
        <v>0</v>
      </c>
      <c r="AO3194" s="87" t="s">
        <v>4992</v>
      </c>
      <c r="AP3194" s="84" t="s">
        <v>179</v>
      </c>
      <c r="AQ3194" s="84">
        <v>0</v>
      </c>
      <c r="AR3194" s="84">
        <v>0</v>
      </c>
      <c r="AS3194" s="84"/>
      <c r="AT3194" s="84"/>
      <c r="AU3194" s="84"/>
      <c r="AV3194" s="84"/>
      <c r="AW3194" s="84"/>
      <c r="AX3194" s="84"/>
      <c r="AY3194" s="84"/>
      <c r="AZ3194" s="84"/>
    </row>
    <row r="3195" spans="1:52" x14ac:dyDescent="0.55000000000000004">
      <c r="A3195" s="69" t="s">
        <v>698</v>
      </c>
      <c r="B3195" s="69" t="s">
        <v>695</v>
      </c>
      <c r="C3195" s="70"/>
      <c r="D3195" s="71"/>
      <c r="E3195" s="72"/>
      <c r="F3195" s="73"/>
      <c r="G3195" s="70"/>
      <c r="H3195" s="74"/>
      <c r="I3195" s="75"/>
      <c r="J3195" s="75"/>
      <c r="K3195" s="36"/>
      <c r="L3195" s="82"/>
      <c r="M3195" s="82"/>
      <c r="N3195" s="77"/>
      <c r="O3195" s="84" t="s">
        <v>1270</v>
      </c>
      <c r="P3195" s="86">
        <v>43425.184675925928</v>
      </c>
      <c r="Q3195" s="84" t="s">
        <v>1313</v>
      </c>
      <c r="R3195" s="84"/>
      <c r="S3195" s="84"/>
      <c r="T3195" s="84"/>
      <c r="U3195" s="84"/>
      <c r="V3195" s="88" t="s">
        <v>3055</v>
      </c>
      <c r="W3195" s="86">
        <v>43425.184675925928</v>
      </c>
      <c r="X3195" s="88" t="s">
        <v>3861</v>
      </c>
      <c r="Y3195" s="84"/>
      <c r="Z3195" s="84"/>
      <c r="AA3195" s="87" t="s">
        <v>4991</v>
      </c>
      <c r="AB3195" s="84"/>
      <c r="AC3195" s="84" t="b">
        <v>0</v>
      </c>
      <c r="AD3195" s="84">
        <v>0</v>
      </c>
      <c r="AE3195" s="87" t="s">
        <v>5552</v>
      </c>
      <c r="AF3195" s="84" t="b">
        <v>0</v>
      </c>
      <c r="AG3195" s="84" t="s">
        <v>5604</v>
      </c>
      <c r="AH3195" s="84"/>
      <c r="AI3195" s="87" t="s">
        <v>5552</v>
      </c>
      <c r="AJ3195" s="84" t="b">
        <v>0</v>
      </c>
      <c r="AK3195" s="84">
        <v>43</v>
      </c>
      <c r="AL3195" s="87" t="s">
        <v>4992</v>
      </c>
      <c r="AM3195" s="84" t="s">
        <v>5685</v>
      </c>
      <c r="AN3195" s="84" t="b">
        <v>0</v>
      </c>
      <c r="AO3195" s="87" t="s">
        <v>4992</v>
      </c>
      <c r="AP3195" s="84" t="s">
        <v>179</v>
      </c>
      <c r="AQ3195" s="84">
        <v>0</v>
      </c>
      <c r="AR3195" s="84">
        <v>0</v>
      </c>
      <c r="AS3195" s="84"/>
      <c r="AT3195" s="84"/>
      <c r="AU3195" s="84"/>
      <c r="AV3195" s="84"/>
      <c r="AW3195" s="84"/>
      <c r="AX3195" s="84"/>
      <c r="AY3195" s="84"/>
      <c r="AZ3195" s="84"/>
    </row>
    <row r="3196" spans="1:52" x14ac:dyDescent="0.55000000000000004">
      <c r="A3196" s="69" t="s">
        <v>698</v>
      </c>
      <c r="B3196" s="69" t="s">
        <v>995</v>
      </c>
      <c r="C3196" s="70"/>
      <c r="D3196" s="71"/>
      <c r="E3196" s="72"/>
      <c r="F3196" s="73"/>
      <c r="G3196" s="70"/>
      <c r="H3196" s="74"/>
      <c r="I3196" s="75"/>
      <c r="J3196" s="75"/>
      <c r="K3196" s="36"/>
      <c r="L3196" s="82"/>
      <c r="M3196" s="82"/>
      <c r="N3196" s="77"/>
      <c r="O3196" s="84" t="s">
        <v>1270</v>
      </c>
      <c r="P3196" s="86">
        <v>43425.184675925928</v>
      </c>
      <c r="Q3196" s="84" t="s">
        <v>1313</v>
      </c>
      <c r="R3196" s="84"/>
      <c r="S3196" s="84"/>
      <c r="T3196" s="84"/>
      <c r="U3196" s="84"/>
      <c r="V3196" s="88" t="s">
        <v>3055</v>
      </c>
      <c r="W3196" s="86">
        <v>43425.184675925928</v>
      </c>
      <c r="X3196" s="88" t="s">
        <v>3861</v>
      </c>
      <c r="Y3196" s="84"/>
      <c r="Z3196" s="84"/>
      <c r="AA3196" s="87" t="s">
        <v>4991</v>
      </c>
      <c r="AB3196" s="84"/>
      <c r="AC3196" s="84" t="b">
        <v>0</v>
      </c>
      <c r="AD3196" s="84">
        <v>0</v>
      </c>
      <c r="AE3196" s="87" t="s">
        <v>5552</v>
      </c>
      <c r="AF3196" s="84" t="b">
        <v>0</v>
      </c>
      <c r="AG3196" s="84" t="s">
        <v>5604</v>
      </c>
      <c r="AH3196" s="84"/>
      <c r="AI3196" s="87" t="s">
        <v>5552</v>
      </c>
      <c r="AJ3196" s="84" t="b">
        <v>0</v>
      </c>
      <c r="AK3196" s="84">
        <v>43</v>
      </c>
      <c r="AL3196" s="87" t="s">
        <v>4992</v>
      </c>
      <c r="AM3196" s="84" t="s">
        <v>5685</v>
      </c>
      <c r="AN3196" s="84" t="b">
        <v>0</v>
      </c>
      <c r="AO3196" s="87" t="s">
        <v>4992</v>
      </c>
      <c r="AP3196" s="84" t="s">
        <v>179</v>
      </c>
      <c r="AQ3196" s="84">
        <v>0</v>
      </c>
      <c r="AR3196" s="84">
        <v>0</v>
      </c>
      <c r="AS3196" s="84"/>
      <c r="AT3196" s="84"/>
      <c r="AU3196" s="84"/>
      <c r="AV3196" s="84"/>
      <c r="AW3196" s="84"/>
      <c r="AX3196" s="84"/>
      <c r="AY3196" s="84"/>
      <c r="AZ3196" s="84"/>
    </row>
    <row r="3197" spans="1:52" x14ac:dyDescent="0.55000000000000004">
      <c r="A3197" s="69" t="s">
        <v>698</v>
      </c>
      <c r="B3197" s="69" t="s">
        <v>996</v>
      </c>
      <c r="C3197" s="70"/>
      <c r="D3197" s="71"/>
      <c r="E3197" s="72"/>
      <c r="F3197" s="73"/>
      <c r="G3197" s="70"/>
      <c r="H3197" s="74"/>
      <c r="I3197" s="75"/>
      <c r="J3197" s="75"/>
      <c r="K3197" s="36"/>
      <c r="L3197" s="82"/>
      <c r="M3197" s="82"/>
      <c r="N3197" s="77"/>
      <c r="O3197" s="84" t="s">
        <v>1270</v>
      </c>
      <c r="P3197" s="86">
        <v>43425.184675925928</v>
      </c>
      <c r="Q3197" s="84" t="s">
        <v>1313</v>
      </c>
      <c r="R3197" s="84"/>
      <c r="S3197" s="84"/>
      <c r="T3197" s="84"/>
      <c r="U3197" s="84"/>
      <c r="V3197" s="88" t="s">
        <v>3055</v>
      </c>
      <c r="W3197" s="86">
        <v>43425.184675925928</v>
      </c>
      <c r="X3197" s="88" t="s">
        <v>3861</v>
      </c>
      <c r="Y3197" s="84"/>
      <c r="Z3197" s="84"/>
      <c r="AA3197" s="87" t="s">
        <v>4991</v>
      </c>
      <c r="AB3197" s="84"/>
      <c r="AC3197" s="84" t="b">
        <v>0</v>
      </c>
      <c r="AD3197" s="84">
        <v>0</v>
      </c>
      <c r="AE3197" s="87" t="s">
        <v>5552</v>
      </c>
      <c r="AF3197" s="84" t="b">
        <v>0</v>
      </c>
      <c r="AG3197" s="84" t="s">
        <v>5604</v>
      </c>
      <c r="AH3197" s="84"/>
      <c r="AI3197" s="87" t="s">
        <v>5552</v>
      </c>
      <c r="AJ3197" s="84" t="b">
        <v>0</v>
      </c>
      <c r="AK3197" s="84">
        <v>43</v>
      </c>
      <c r="AL3197" s="87" t="s">
        <v>4992</v>
      </c>
      <c r="AM3197" s="84" t="s">
        <v>5685</v>
      </c>
      <c r="AN3197" s="84" t="b">
        <v>0</v>
      </c>
      <c r="AO3197" s="87" t="s">
        <v>4992</v>
      </c>
      <c r="AP3197" s="84" t="s">
        <v>179</v>
      </c>
      <c r="AQ3197" s="84">
        <v>0</v>
      </c>
      <c r="AR3197" s="84">
        <v>0</v>
      </c>
      <c r="AS3197" s="84"/>
      <c r="AT3197" s="84"/>
      <c r="AU3197" s="84"/>
      <c r="AV3197" s="84"/>
      <c r="AW3197" s="84"/>
      <c r="AX3197" s="84"/>
      <c r="AY3197" s="84"/>
      <c r="AZ3197" s="84"/>
    </row>
    <row r="3198" spans="1:52" x14ac:dyDescent="0.55000000000000004">
      <c r="A3198" s="69" t="s">
        <v>698</v>
      </c>
      <c r="B3198" s="69" t="s">
        <v>997</v>
      </c>
      <c r="C3198" s="70"/>
      <c r="D3198" s="71"/>
      <c r="E3198" s="72"/>
      <c r="F3198" s="73"/>
      <c r="G3198" s="70"/>
      <c r="H3198" s="74"/>
      <c r="I3198" s="75"/>
      <c r="J3198" s="75"/>
      <c r="K3198" s="36"/>
      <c r="L3198" s="82"/>
      <c r="M3198" s="82"/>
      <c r="N3198" s="77"/>
      <c r="O3198" s="84" t="s">
        <v>1270</v>
      </c>
      <c r="P3198" s="86">
        <v>43425.184675925928</v>
      </c>
      <c r="Q3198" s="84" t="s">
        <v>1313</v>
      </c>
      <c r="R3198" s="84"/>
      <c r="S3198" s="84"/>
      <c r="T3198" s="84"/>
      <c r="U3198" s="84"/>
      <c r="V3198" s="88" t="s">
        <v>3055</v>
      </c>
      <c r="W3198" s="86">
        <v>43425.184675925928</v>
      </c>
      <c r="X3198" s="88" t="s">
        <v>3861</v>
      </c>
      <c r="Y3198" s="84"/>
      <c r="Z3198" s="84"/>
      <c r="AA3198" s="87" t="s">
        <v>4991</v>
      </c>
      <c r="AB3198" s="84"/>
      <c r="AC3198" s="84" t="b">
        <v>0</v>
      </c>
      <c r="AD3198" s="84">
        <v>0</v>
      </c>
      <c r="AE3198" s="87" t="s">
        <v>5552</v>
      </c>
      <c r="AF3198" s="84" t="b">
        <v>0</v>
      </c>
      <c r="AG3198" s="84" t="s">
        <v>5604</v>
      </c>
      <c r="AH3198" s="84"/>
      <c r="AI3198" s="87" t="s">
        <v>5552</v>
      </c>
      <c r="AJ3198" s="84" t="b">
        <v>0</v>
      </c>
      <c r="AK3198" s="84">
        <v>43</v>
      </c>
      <c r="AL3198" s="87" t="s">
        <v>4992</v>
      </c>
      <c r="AM3198" s="84" t="s">
        <v>5685</v>
      </c>
      <c r="AN3198" s="84" t="b">
        <v>0</v>
      </c>
      <c r="AO3198" s="87" t="s">
        <v>4992</v>
      </c>
      <c r="AP3198" s="84" t="s">
        <v>179</v>
      </c>
      <c r="AQ3198" s="84">
        <v>0</v>
      </c>
      <c r="AR3198" s="84">
        <v>0</v>
      </c>
      <c r="AS3198" s="84"/>
      <c r="AT3198" s="84"/>
      <c r="AU3198" s="84"/>
      <c r="AV3198" s="84"/>
      <c r="AW3198" s="84"/>
      <c r="AX3198" s="84"/>
      <c r="AY3198" s="84"/>
      <c r="AZ3198" s="84"/>
    </row>
    <row r="3199" spans="1:52" x14ac:dyDescent="0.55000000000000004">
      <c r="A3199" s="69" t="s">
        <v>698</v>
      </c>
      <c r="B3199" s="69" t="s">
        <v>700</v>
      </c>
      <c r="C3199" s="70"/>
      <c r="D3199" s="71"/>
      <c r="E3199" s="72"/>
      <c r="F3199" s="73"/>
      <c r="G3199" s="70"/>
      <c r="H3199" s="74"/>
      <c r="I3199" s="75"/>
      <c r="J3199" s="75"/>
      <c r="K3199" s="36"/>
      <c r="L3199" s="82"/>
      <c r="M3199" s="82"/>
      <c r="N3199" s="77"/>
      <c r="O3199" s="84" t="s">
        <v>1270</v>
      </c>
      <c r="P3199" s="86">
        <v>43425.184675925928</v>
      </c>
      <c r="Q3199" s="84" t="s">
        <v>1313</v>
      </c>
      <c r="R3199" s="84"/>
      <c r="S3199" s="84"/>
      <c r="T3199" s="84"/>
      <c r="U3199" s="84"/>
      <c r="V3199" s="88" t="s">
        <v>3055</v>
      </c>
      <c r="W3199" s="86">
        <v>43425.184675925928</v>
      </c>
      <c r="X3199" s="88" t="s">
        <v>3861</v>
      </c>
      <c r="Y3199" s="84"/>
      <c r="Z3199" s="84"/>
      <c r="AA3199" s="87" t="s">
        <v>4991</v>
      </c>
      <c r="AB3199" s="84"/>
      <c r="AC3199" s="84" t="b">
        <v>0</v>
      </c>
      <c r="AD3199" s="84">
        <v>0</v>
      </c>
      <c r="AE3199" s="87" t="s">
        <v>5552</v>
      </c>
      <c r="AF3199" s="84" t="b">
        <v>0</v>
      </c>
      <c r="AG3199" s="84" t="s">
        <v>5604</v>
      </c>
      <c r="AH3199" s="84"/>
      <c r="AI3199" s="87" t="s">
        <v>5552</v>
      </c>
      <c r="AJ3199" s="84" t="b">
        <v>0</v>
      </c>
      <c r="AK3199" s="84">
        <v>43</v>
      </c>
      <c r="AL3199" s="87" t="s">
        <v>4992</v>
      </c>
      <c r="AM3199" s="84" t="s">
        <v>5685</v>
      </c>
      <c r="AN3199" s="84" t="b">
        <v>0</v>
      </c>
      <c r="AO3199" s="87" t="s">
        <v>4992</v>
      </c>
      <c r="AP3199" s="84" t="s">
        <v>179</v>
      </c>
      <c r="AQ3199" s="84">
        <v>0</v>
      </c>
      <c r="AR3199" s="84">
        <v>0</v>
      </c>
      <c r="AS3199" s="84"/>
      <c r="AT3199" s="84"/>
      <c r="AU3199" s="84"/>
      <c r="AV3199" s="84"/>
      <c r="AW3199" s="84"/>
      <c r="AX3199" s="84"/>
      <c r="AY3199" s="84"/>
      <c r="AZ3199" s="84"/>
    </row>
    <row r="3200" spans="1:52" x14ac:dyDescent="0.55000000000000004">
      <c r="A3200" s="69" t="s">
        <v>698</v>
      </c>
      <c r="B3200" s="69" t="s">
        <v>998</v>
      </c>
      <c r="C3200" s="70"/>
      <c r="D3200" s="71"/>
      <c r="E3200" s="72"/>
      <c r="F3200" s="73"/>
      <c r="G3200" s="70"/>
      <c r="H3200" s="74"/>
      <c r="I3200" s="75"/>
      <c r="J3200" s="75"/>
      <c r="K3200" s="36"/>
      <c r="L3200" s="82"/>
      <c r="M3200" s="82"/>
      <c r="N3200" s="77"/>
      <c r="O3200" s="84" t="s">
        <v>1270</v>
      </c>
      <c r="P3200" s="86">
        <v>43425.184675925928</v>
      </c>
      <c r="Q3200" s="84" t="s">
        <v>1313</v>
      </c>
      <c r="R3200" s="84"/>
      <c r="S3200" s="84"/>
      <c r="T3200" s="84"/>
      <c r="U3200" s="84"/>
      <c r="V3200" s="88" t="s">
        <v>3055</v>
      </c>
      <c r="W3200" s="86">
        <v>43425.184675925928</v>
      </c>
      <c r="X3200" s="88" t="s">
        <v>3861</v>
      </c>
      <c r="Y3200" s="84"/>
      <c r="Z3200" s="84"/>
      <c r="AA3200" s="87" t="s">
        <v>4991</v>
      </c>
      <c r="AB3200" s="84"/>
      <c r="AC3200" s="84" t="b">
        <v>0</v>
      </c>
      <c r="AD3200" s="84">
        <v>0</v>
      </c>
      <c r="AE3200" s="87" t="s">
        <v>5552</v>
      </c>
      <c r="AF3200" s="84" t="b">
        <v>0</v>
      </c>
      <c r="AG3200" s="84" t="s">
        <v>5604</v>
      </c>
      <c r="AH3200" s="84"/>
      <c r="AI3200" s="87" t="s">
        <v>5552</v>
      </c>
      <c r="AJ3200" s="84" t="b">
        <v>0</v>
      </c>
      <c r="AK3200" s="84">
        <v>43</v>
      </c>
      <c r="AL3200" s="87" t="s">
        <v>4992</v>
      </c>
      <c r="AM3200" s="84" t="s">
        <v>5685</v>
      </c>
      <c r="AN3200" s="84" t="b">
        <v>0</v>
      </c>
      <c r="AO3200" s="87" t="s">
        <v>4992</v>
      </c>
      <c r="AP3200" s="84" t="s">
        <v>179</v>
      </c>
      <c r="AQ3200" s="84">
        <v>0</v>
      </c>
      <c r="AR3200" s="84">
        <v>0</v>
      </c>
      <c r="AS3200" s="84"/>
      <c r="AT3200" s="84"/>
      <c r="AU3200" s="84"/>
      <c r="AV3200" s="84"/>
      <c r="AW3200" s="84"/>
      <c r="AX3200" s="84"/>
      <c r="AY3200" s="84"/>
      <c r="AZ3200" s="84"/>
    </row>
    <row r="3201" spans="1:52" x14ac:dyDescent="0.55000000000000004">
      <c r="A3201" s="69" t="s">
        <v>698</v>
      </c>
      <c r="B3201" s="69" t="s">
        <v>703</v>
      </c>
      <c r="C3201" s="70"/>
      <c r="D3201" s="71"/>
      <c r="E3201" s="72"/>
      <c r="F3201" s="73"/>
      <c r="G3201" s="70"/>
      <c r="H3201" s="74"/>
      <c r="I3201" s="75"/>
      <c r="J3201" s="75"/>
      <c r="K3201" s="36"/>
      <c r="L3201" s="82"/>
      <c r="M3201" s="82"/>
      <c r="N3201" s="77"/>
      <c r="O3201" s="84" t="s">
        <v>1270</v>
      </c>
      <c r="P3201" s="86">
        <v>43425.184675925928</v>
      </c>
      <c r="Q3201" s="84" t="s">
        <v>1313</v>
      </c>
      <c r="R3201" s="84"/>
      <c r="S3201" s="84"/>
      <c r="T3201" s="84"/>
      <c r="U3201" s="84"/>
      <c r="V3201" s="88" t="s">
        <v>3055</v>
      </c>
      <c r="W3201" s="86">
        <v>43425.184675925928</v>
      </c>
      <c r="X3201" s="88" t="s">
        <v>3861</v>
      </c>
      <c r="Y3201" s="84"/>
      <c r="Z3201" s="84"/>
      <c r="AA3201" s="87" t="s">
        <v>4991</v>
      </c>
      <c r="AB3201" s="84"/>
      <c r="AC3201" s="84" t="b">
        <v>0</v>
      </c>
      <c r="AD3201" s="84">
        <v>0</v>
      </c>
      <c r="AE3201" s="87" t="s">
        <v>5552</v>
      </c>
      <c r="AF3201" s="84" t="b">
        <v>0</v>
      </c>
      <c r="AG3201" s="84" t="s">
        <v>5604</v>
      </c>
      <c r="AH3201" s="84"/>
      <c r="AI3201" s="87" t="s">
        <v>5552</v>
      </c>
      <c r="AJ3201" s="84" t="b">
        <v>0</v>
      </c>
      <c r="AK3201" s="84">
        <v>43</v>
      </c>
      <c r="AL3201" s="87" t="s">
        <v>4992</v>
      </c>
      <c r="AM3201" s="84" t="s">
        <v>5685</v>
      </c>
      <c r="AN3201" s="84" t="b">
        <v>0</v>
      </c>
      <c r="AO3201" s="87" t="s">
        <v>4992</v>
      </c>
      <c r="AP3201" s="84" t="s">
        <v>179</v>
      </c>
      <c r="AQ3201" s="84">
        <v>0</v>
      </c>
      <c r="AR3201" s="84">
        <v>0</v>
      </c>
      <c r="AS3201" s="84"/>
      <c r="AT3201" s="84"/>
      <c r="AU3201" s="84"/>
      <c r="AV3201" s="84"/>
      <c r="AW3201" s="84"/>
      <c r="AX3201" s="84"/>
      <c r="AY3201" s="84"/>
      <c r="AZ3201" s="84"/>
    </row>
    <row r="3202" spans="1:52" x14ac:dyDescent="0.55000000000000004">
      <c r="A3202" s="69" t="s">
        <v>698</v>
      </c>
      <c r="B3202" s="69" t="s">
        <v>999</v>
      </c>
      <c r="C3202" s="70"/>
      <c r="D3202" s="71"/>
      <c r="E3202" s="72"/>
      <c r="F3202" s="73"/>
      <c r="G3202" s="70"/>
      <c r="H3202" s="74"/>
      <c r="I3202" s="75"/>
      <c r="J3202" s="75"/>
      <c r="K3202" s="36"/>
      <c r="L3202" s="82"/>
      <c r="M3202" s="82"/>
      <c r="N3202" s="77"/>
      <c r="O3202" s="84" t="s">
        <v>1270</v>
      </c>
      <c r="P3202" s="86">
        <v>43425.184675925928</v>
      </c>
      <c r="Q3202" s="84" t="s">
        <v>1313</v>
      </c>
      <c r="R3202" s="84"/>
      <c r="S3202" s="84"/>
      <c r="T3202" s="84"/>
      <c r="U3202" s="84"/>
      <c r="V3202" s="88" t="s">
        <v>3055</v>
      </c>
      <c r="W3202" s="86">
        <v>43425.184675925928</v>
      </c>
      <c r="X3202" s="88" t="s">
        <v>3861</v>
      </c>
      <c r="Y3202" s="84"/>
      <c r="Z3202" s="84"/>
      <c r="AA3202" s="87" t="s">
        <v>4991</v>
      </c>
      <c r="AB3202" s="84"/>
      <c r="AC3202" s="84" t="b">
        <v>0</v>
      </c>
      <c r="AD3202" s="84">
        <v>0</v>
      </c>
      <c r="AE3202" s="87" t="s">
        <v>5552</v>
      </c>
      <c r="AF3202" s="84" t="b">
        <v>0</v>
      </c>
      <c r="AG3202" s="84" t="s">
        <v>5604</v>
      </c>
      <c r="AH3202" s="84"/>
      <c r="AI3202" s="87" t="s">
        <v>5552</v>
      </c>
      <c r="AJ3202" s="84" t="b">
        <v>0</v>
      </c>
      <c r="AK3202" s="84">
        <v>43</v>
      </c>
      <c r="AL3202" s="87" t="s">
        <v>4992</v>
      </c>
      <c r="AM3202" s="84" t="s">
        <v>5685</v>
      </c>
      <c r="AN3202" s="84" t="b">
        <v>0</v>
      </c>
      <c r="AO3202" s="87" t="s">
        <v>4992</v>
      </c>
      <c r="AP3202" s="84" t="s">
        <v>179</v>
      </c>
      <c r="AQ3202" s="84">
        <v>0</v>
      </c>
      <c r="AR3202" s="84">
        <v>0</v>
      </c>
      <c r="AS3202" s="84"/>
      <c r="AT3202" s="84"/>
      <c r="AU3202" s="84"/>
      <c r="AV3202" s="84"/>
      <c r="AW3202" s="84"/>
      <c r="AX3202" s="84"/>
      <c r="AY3202" s="84"/>
      <c r="AZ3202" s="84"/>
    </row>
    <row r="3203" spans="1:52" x14ac:dyDescent="0.55000000000000004">
      <c r="A3203" s="69" t="s">
        <v>698</v>
      </c>
      <c r="B3203" s="69" t="s">
        <v>1000</v>
      </c>
      <c r="C3203" s="70"/>
      <c r="D3203" s="71"/>
      <c r="E3203" s="72"/>
      <c r="F3203" s="73"/>
      <c r="G3203" s="70"/>
      <c r="H3203" s="74"/>
      <c r="I3203" s="75"/>
      <c r="J3203" s="75"/>
      <c r="K3203" s="36"/>
      <c r="L3203" s="82"/>
      <c r="M3203" s="82"/>
      <c r="N3203" s="77"/>
      <c r="O3203" s="84" t="s">
        <v>1270</v>
      </c>
      <c r="P3203" s="86">
        <v>43425.184675925928</v>
      </c>
      <c r="Q3203" s="84" t="s">
        <v>1313</v>
      </c>
      <c r="R3203" s="84"/>
      <c r="S3203" s="84"/>
      <c r="T3203" s="84"/>
      <c r="U3203" s="84"/>
      <c r="V3203" s="88" t="s">
        <v>3055</v>
      </c>
      <c r="W3203" s="86">
        <v>43425.184675925928</v>
      </c>
      <c r="X3203" s="88" t="s">
        <v>3861</v>
      </c>
      <c r="Y3203" s="84"/>
      <c r="Z3203" s="84"/>
      <c r="AA3203" s="87" t="s">
        <v>4991</v>
      </c>
      <c r="AB3203" s="84"/>
      <c r="AC3203" s="84" t="b">
        <v>0</v>
      </c>
      <c r="AD3203" s="84">
        <v>0</v>
      </c>
      <c r="AE3203" s="87" t="s">
        <v>5552</v>
      </c>
      <c r="AF3203" s="84" t="b">
        <v>0</v>
      </c>
      <c r="AG3203" s="84" t="s">
        <v>5604</v>
      </c>
      <c r="AH3203" s="84"/>
      <c r="AI3203" s="87" t="s">
        <v>5552</v>
      </c>
      <c r="AJ3203" s="84" t="b">
        <v>0</v>
      </c>
      <c r="AK3203" s="84">
        <v>43</v>
      </c>
      <c r="AL3203" s="87" t="s">
        <v>4992</v>
      </c>
      <c r="AM3203" s="84" t="s">
        <v>5685</v>
      </c>
      <c r="AN3203" s="84" t="b">
        <v>0</v>
      </c>
      <c r="AO3203" s="87" t="s">
        <v>4992</v>
      </c>
      <c r="AP3203" s="84" t="s">
        <v>179</v>
      </c>
      <c r="AQ3203" s="84">
        <v>0</v>
      </c>
      <c r="AR3203" s="84">
        <v>0</v>
      </c>
      <c r="AS3203" s="84"/>
      <c r="AT3203" s="84"/>
      <c r="AU3203" s="84"/>
      <c r="AV3203" s="84"/>
      <c r="AW3203" s="84"/>
      <c r="AX3203" s="84"/>
      <c r="AY3203" s="84"/>
      <c r="AZ3203" s="84"/>
    </row>
    <row r="3204" spans="1:52" x14ac:dyDescent="0.55000000000000004">
      <c r="A3204" s="69" t="s">
        <v>698</v>
      </c>
      <c r="B3204" s="69" t="s">
        <v>1001</v>
      </c>
      <c r="C3204" s="70"/>
      <c r="D3204" s="71"/>
      <c r="E3204" s="72"/>
      <c r="F3204" s="73"/>
      <c r="G3204" s="70"/>
      <c r="H3204" s="74"/>
      <c r="I3204" s="75"/>
      <c r="J3204" s="75"/>
      <c r="K3204" s="36"/>
      <c r="L3204" s="82"/>
      <c r="M3204" s="82"/>
      <c r="N3204" s="77"/>
      <c r="O3204" s="84" t="s">
        <v>1270</v>
      </c>
      <c r="P3204" s="86">
        <v>43425.184675925928</v>
      </c>
      <c r="Q3204" s="84" t="s">
        <v>1313</v>
      </c>
      <c r="R3204" s="84"/>
      <c r="S3204" s="84"/>
      <c r="T3204" s="84"/>
      <c r="U3204" s="84"/>
      <c r="V3204" s="88" t="s">
        <v>3055</v>
      </c>
      <c r="W3204" s="86">
        <v>43425.184675925928</v>
      </c>
      <c r="X3204" s="88" t="s">
        <v>3861</v>
      </c>
      <c r="Y3204" s="84"/>
      <c r="Z3204" s="84"/>
      <c r="AA3204" s="87" t="s">
        <v>4991</v>
      </c>
      <c r="AB3204" s="84"/>
      <c r="AC3204" s="84" t="b">
        <v>0</v>
      </c>
      <c r="AD3204" s="84">
        <v>0</v>
      </c>
      <c r="AE3204" s="87" t="s">
        <v>5552</v>
      </c>
      <c r="AF3204" s="84" t="b">
        <v>0</v>
      </c>
      <c r="AG3204" s="84" t="s">
        <v>5604</v>
      </c>
      <c r="AH3204" s="84"/>
      <c r="AI3204" s="87" t="s">
        <v>5552</v>
      </c>
      <c r="AJ3204" s="84" t="b">
        <v>0</v>
      </c>
      <c r="AK3204" s="84">
        <v>43</v>
      </c>
      <c r="AL3204" s="87" t="s">
        <v>4992</v>
      </c>
      <c r="AM3204" s="84" t="s">
        <v>5685</v>
      </c>
      <c r="AN3204" s="84" t="b">
        <v>0</v>
      </c>
      <c r="AO3204" s="87" t="s">
        <v>4992</v>
      </c>
      <c r="AP3204" s="84" t="s">
        <v>179</v>
      </c>
      <c r="AQ3204" s="84">
        <v>0</v>
      </c>
      <c r="AR3204" s="84">
        <v>0</v>
      </c>
      <c r="AS3204" s="84"/>
      <c r="AT3204" s="84"/>
      <c r="AU3204" s="84"/>
      <c r="AV3204" s="84"/>
      <c r="AW3204" s="84"/>
      <c r="AX3204" s="84"/>
      <c r="AY3204" s="84"/>
      <c r="AZ3204" s="84"/>
    </row>
    <row r="3205" spans="1:52" x14ac:dyDescent="0.55000000000000004">
      <c r="A3205" s="69" t="s">
        <v>698</v>
      </c>
      <c r="B3205" s="69" t="s">
        <v>1002</v>
      </c>
      <c r="C3205" s="70"/>
      <c r="D3205" s="71"/>
      <c r="E3205" s="72"/>
      <c r="F3205" s="73"/>
      <c r="G3205" s="70"/>
      <c r="H3205" s="74"/>
      <c r="I3205" s="75"/>
      <c r="J3205" s="75"/>
      <c r="K3205" s="36"/>
      <c r="L3205" s="82"/>
      <c r="M3205" s="82"/>
      <c r="N3205" s="77"/>
      <c r="O3205" s="84" t="s">
        <v>1270</v>
      </c>
      <c r="P3205" s="86">
        <v>43425.184675925928</v>
      </c>
      <c r="Q3205" s="84" t="s">
        <v>1313</v>
      </c>
      <c r="R3205" s="84"/>
      <c r="S3205" s="84"/>
      <c r="T3205" s="84"/>
      <c r="U3205" s="84"/>
      <c r="V3205" s="88" t="s">
        <v>3055</v>
      </c>
      <c r="W3205" s="86">
        <v>43425.184675925928</v>
      </c>
      <c r="X3205" s="88" t="s">
        <v>3861</v>
      </c>
      <c r="Y3205" s="84"/>
      <c r="Z3205" s="84"/>
      <c r="AA3205" s="87" t="s">
        <v>4991</v>
      </c>
      <c r="AB3205" s="84"/>
      <c r="AC3205" s="84" t="b">
        <v>0</v>
      </c>
      <c r="AD3205" s="84">
        <v>0</v>
      </c>
      <c r="AE3205" s="87" t="s">
        <v>5552</v>
      </c>
      <c r="AF3205" s="84" t="b">
        <v>0</v>
      </c>
      <c r="AG3205" s="84" t="s">
        <v>5604</v>
      </c>
      <c r="AH3205" s="84"/>
      <c r="AI3205" s="87" t="s">
        <v>5552</v>
      </c>
      <c r="AJ3205" s="84" t="b">
        <v>0</v>
      </c>
      <c r="AK3205" s="84">
        <v>43</v>
      </c>
      <c r="AL3205" s="87" t="s">
        <v>4992</v>
      </c>
      <c r="AM3205" s="84" t="s">
        <v>5685</v>
      </c>
      <c r="AN3205" s="84" t="b">
        <v>0</v>
      </c>
      <c r="AO3205" s="87" t="s">
        <v>4992</v>
      </c>
      <c r="AP3205" s="84" t="s">
        <v>179</v>
      </c>
      <c r="AQ3205" s="84">
        <v>0</v>
      </c>
      <c r="AR3205" s="84">
        <v>0</v>
      </c>
      <c r="AS3205" s="84"/>
      <c r="AT3205" s="84"/>
      <c r="AU3205" s="84"/>
      <c r="AV3205" s="84"/>
      <c r="AW3205" s="84"/>
      <c r="AX3205" s="84"/>
      <c r="AY3205" s="84"/>
      <c r="AZ3205" s="84"/>
    </row>
    <row r="3206" spans="1:52" x14ac:dyDescent="0.55000000000000004">
      <c r="A3206" s="69" t="s">
        <v>698</v>
      </c>
      <c r="B3206" s="69" t="s">
        <v>1003</v>
      </c>
      <c r="C3206" s="70"/>
      <c r="D3206" s="71"/>
      <c r="E3206" s="72"/>
      <c r="F3206" s="73"/>
      <c r="G3206" s="70"/>
      <c r="H3206" s="74"/>
      <c r="I3206" s="75"/>
      <c r="J3206" s="75"/>
      <c r="K3206" s="36"/>
      <c r="L3206" s="82"/>
      <c r="M3206" s="82"/>
      <c r="N3206" s="77"/>
      <c r="O3206" s="84" t="s">
        <v>1270</v>
      </c>
      <c r="P3206" s="86">
        <v>43425.184675925928</v>
      </c>
      <c r="Q3206" s="84" t="s">
        <v>1313</v>
      </c>
      <c r="R3206" s="84"/>
      <c r="S3206" s="84"/>
      <c r="T3206" s="84"/>
      <c r="U3206" s="84"/>
      <c r="V3206" s="88" t="s">
        <v>3055</v>
      </c>
      <c r="W3206" s="86">
        <v>43425.184675925928</v>
      </c>
      <c r="X3206" s="88" t="s">
        <v>3861</v>
      </c>
      <c r="Y3206" s="84"/>
      <c r="Z3206" s="84"/>
      <c r="AA3206" s="87" t="s">
        <v>4991</v>
      </c>
      <c r="AB3206" s="84"/>
      <c r="AC3206" s="84" t="b">
        <v>0</v>
      </c>
      <c r="AD3206" s="84">
        <v>0</v>
      </c>
      <c r="AE3206" s="87" t="s">
        <v>5552</v>
      </c>
      <c r="AF3206" s="84" t="b">
        <v>0</v>
      </c>
      <c r="AG3206" s="84" t="s">
        <v>5604</v>
      </c>
      <c r="AH3206" s="84"/>
      <c r="AI3206" s="87" t="s">
        <v>5552</v>
      </c>
      <c r="AJ3206" s="84" t="b">
        <v>0</v>
      </c>
      <c r="AK3206" s="84">
        <v>43</v>
      </c>
      <c r="AL3206" s="87" t="s">
        <v>4992</v>
      </c>
      <c r="AM3206" s="84" t="s">
        <v>5685</v>
      </c>
      <c r="AN3206" s="84" t="b">
        <v>0</v>
      </c>
      <c r="AO3206" s="87" t="s">
        <v>4992</v>
      </c>
      <c r="AP3206" s="84" t="s">
        <v>179</v>
      </c>
      <c r="AQ3206" s="84">
        <v>0</v>
      </c>
      <c r="AR3206" s="84">
        <v>0</v>
      </c>
      <c r="AS3206" s="84"/>
      <c r="AT3206" s="84"/>
      <c r="AU3206" s="84"/>
      <c r="AV3206" s="84"/>
      <c r="AW3206" s="84"/>
      <c r="AX3206" s="84"/>
      <c r="AY3206" s="84"/>
      <c r="AZ3206" s="84"/>
    </row>
    <row r="3207" spans="1:52" x14ac:dyDescent="0.55000000000000004">
      <c r="A3207" s="69" t="s">
        <v>698</v>
      </c>
      <c r="B3207" s="69" t="s">
        <v>1004</v>
      </c>
      <c r="C3207" s="70"/>
      <c r="D3207" s="71"/>
      <c r="E3207" s="72"/>
      <c r="F3207" s="73"/>
      <c r="G3207" s="70"/>
      <c r="H3207" s="74"/>
      <c r="I3207" s="75"/>
      <c r="J3207" s="75"/>
      <c r="K3207" s="36"/>
      <c r="L3207" s="82"/>
      <c r="M3207" s="82"/>
      <c r="N3207" s="77"/>
      <c r="O3207" s="84" t="s">
        <v>1270</v>
      </c>
      <c r="P3207" s="86">
        <v>43425.184675925928</v>
      </c>
      <c r="Q3207" s="84" t="s">
        <v>1313</v>
      </c>
      <c r="R3207" s="84"/>
      <c r="S3207" s="84"/>
      <c r="T3207" s="84"/>
      <c r="U3207" s="84"/>
      <c r="V3207" s="88" t="s">
        <v>3055</v>
      </c>
      <c r="W3207" s="86">
        <v>43425.184675925928</v>
      </c>
      <c r="X3207" s="88" t="s">
        <v>3861</v>
      </c>
      <c r="Y3207" s="84"/>
      <c r="Z3207" s="84"/>
      <c r="AA3207" s="87" t="s">
        <v>4991</v>
      </c>
      <c r="AB3207" s="84"/>
      <c r="AC3207" s="84" t="b">
        <v>0</v>
      </c>
      <c r="AD3207" s="84">
        <v>0</v>
      </c>
      <c r="AE3207" s="87" t="s">
        <v>5552</v>
      </c>
      <c r="AF3207" s="84" t="b">
        <v>0</v>
      </c>
      <c r="AG3207" s="84" t="s">
        <v>5604</v>
      </c>
      <c r="AH3207" s="84"/>
      <c r="AI3207" s="87" t="s">
        <v>5552</v>
      </c>
      <c r="AJ3207" s="84" t="b">
        <v>0</v>
      </c>
      <c r="AK3207" s="84">
        <v>43</v>
      </c>
      <c r="AL3207" s="87" t="s">
        <v>4992</v>
      </c>
      <c r="AM3207" s="84" t="s">
        <v>5685</v>
      </c>
      <c r="AN3207" s="84" t="b">
        <v>0</v>
      </c>
      <c r="AO3207" s="87" t="s">
        <v>4992</v>
      </c>
      <c r="AP3207" s="84" t="s">
        <v>179</v>
      </c>
      <c r="AQ3207" s="84">
        <v>0</v>
      </c>
      <c r="AR3207" s="84">
        <v>0</v>
      </c>
      <c r="AS3207" s="84"/>
      <c r="AT3207" s="84"/>
      <c r="AU3207" s="84"/>
      <c r="AV3207" s="84"/>
      <c r="AW3207" s="84"/>
      <c r="AX3207" s="84"/>
      <c r="AY3207" s="84"/>
      <c r="AZ3207" s="84"/>
    </row>
    <row r="3208" spans="1:52" x14ac:dyDescent="0.55000000000000004">
      <c r="A3208" s="69" t="s">
        <v>698</v>
      </c>
      <c r="B3208" s="69" t="s">
        <v>1005</v>
      </c>
      <c r="C3208" s="70"/>
      <c r="D3208" s="71"/>
      <c r="E3208" s="72"/>
      <c r="F3208" s="73"/>
      <c r="G3208" s="70"/>
      <c r="H3208" s="74"/>
      <c r="I3208" s="75"/>
      <c r="J3208" s="75"/>
      <c r="K3208" s="36"/>
      <c r="L3208" s="82"/>
      <c r="M3208" s="82"/>
      <c r="N3208" s="77"/>
      <c r="O3208" s="84" t="s">
        <v>1270</v>
      </c>
      <c r="P3208" s="86">
        <v>43425.184675925928</v>
      </c>
      <c r="Q3208" s="84" t="s">
        <v>1313</v>
      </c>
      <c r="R3208" s="84"/>
      <c r="S3208" s="84"/>
      <c r="T3208" s="84"/>
      <c r="U3208" s="84"/>
      <c r="V3208" s="88" t="s">
        <v>3055</v>
      </c>
      <c r="W3208" s="86">
        <v>43425.184675925928</v>
      </c>
      <c r="X3208" s="88" t="s">
        <v>3861</v>
      </c>
      <c r="Y3208" s="84"/>
      <c r="Z3208" s="84"/>
      <c r="AA3208" s="87" t="s">
        <v>4991</v>
      </c>
      <c r="AB3208" s="84"/>
      <c r="AC3208" s="84" t="b">
        <v>0</v>
      </c>
      <c r="AD3208" s="84">
        <v>0</v>
      </c>
      <c r="AE3208" s="87" t="s">
        <v>5552</v>
      </c>
      <c r="AF3208" s="84" t="b">
        <v>0</v>
      </c>
      <c r="AG3208" s="84" t="s">
        <v>5604</v>
      </c>
      <c r="AH3208" s="84"/>
      <c r="AI3208" s="87" t="s">
        <v>5552</v>
      </c>
      <c r="AJ3208" s="84" t="b">
        <v>0</v>
      </c>
      <c r="AK3208" s="84">
        <v>43</v>
      </c>
      <c r="AL3208" s="87" t="s">
        <v>4992</v>
      </c>
      <c r="AM3208" s="84" t="s">
        <v>5685</v>
      </c>
      <c r="AN3208" s="84" t="b">
        <v>0</v>
      </c>
      <c r="AO3208" s="87" t="s">
        <v>4992</v>
      </c>
      <c r="AP3208" s="84" t="s">
        <v>179</v>
      </c>
      <c r="AQ3208" s="84">
        <v>0</v>
      </c>
      <c r="AR3208" s="84">
        <v>0</v>
      </c>
      <c r="AS3208" s="84"/>
      <c r="AT3208" s="84"/>
      <c r="AU3208" s="84"/>
      <c r="AV3208" s="84"/>
      <c r="AW3208" s="84"/>
      <c r="AX3208" s="84"/>
      <c r="AY3208" s="84"/>
      <c r="AZ3208" s="84"/>
    </row>
    <row r="3209" spans="1:52" x14ac:dyDescent="0.55000000000000004">
      <c r="A3209" s="69" t="s">
        <v>698</v>
      </c>
      <c r="B3209" s="69" t="s">
        <v>1006</v>
      </c>
      <c r="C3209" s="70"/>
      <c r="D3209" s="71"/>
      <c r="E3209" s="72"/>
      <c r="F3209" s="73"/>
      <c r="G3209" s="70"/>
      <c r="H3209" s="74"/>
      <c r="I3209" s="75"/>
      <c r="J3209" s="75"/>
      <c r="K3209" s="36"/>
      <c r="L3209" s="82"/>
      <c r="M3209" s="82"/>
      <c r="N3209" s="77"/>
      <c r="O3209" s="84" t="s">
        <v>1270</v>
      </c>
      <c r="P3209" s="86">
        <v>43425.184675925928</v>
      </c>
      <c r="Q3209" s="84" t="s">
        <v>1313</v>
      </c>
      <c r="R3209" s="84"/>
      <c r="S3209" s="84"/>
      <c r="T3209" s="84"/>
      <c r="U3209" s="84"/>
      <c r="V3209" s="88" t="s">
        <v>3055</v>
      </c>
      <c r="W3209" s="86">
        <v>43425.184675925928</v>
      </c>
      <c r="X3209" s="88" t="s">
        <v>3861</v>
      </c>
      <c r="Y3209" s="84"/>
      <c r="Z3209" s="84"/>
      <c r="AA3209" s="87" t="s">
        <v>4991</v>
      </c>
      <c r="AB3209" s="84"/>
      <c r="AC3209" s="84" t="b">
        <v>0</v>
      </c>
      <c r="AD3209" s="84">
        <v>0</v>
      </c>
      <c r="AE3209" s="87" t="s">
        <v>5552</v>
      </c>
      <c r="AF3209" s="84" t="b">
        <v>0</v>
      </c>
      <c r="AG3209" s="84" t="s">
        <v>5604</v>
      </c>
      <c r="AH3209" s="84"/>
      <c r="AI3209" s="87" t="s">
        <v>5552</v>
      </c>
      <c r="AJ3209" s="84" t="b">
        <v>0</v>
      </c>
      <c r="AK3209" s="84">
        <v>43</v>
      </c>
      <c r="AL3209" s="87" t="s">
        <v>4992</v>
      </c>
      <c r="AM3209" s="84" t="s">
        <v>5685</v>
      </c>
      <c r="AN3209" s="84" t="b">
        <v>0</v>
      </c>
      <c r="AO3209" s="87" t="s">
        <v>4992</v>
      </c>
      <c r="AP3209" s="84" t="s">
        <v>179</v>
      </c>
      <c r="AQ3209" s="84">
        <v>0</v>
      </c>
      <c r="AR3209" s="84">
        <v>0</v>
      </c>
      <c r="AS3209" s="84"/>
      <c r="AT3209" s="84"/>
      <c r="AU3209" s="84"/>
      <c r="AV3209" s="84"/>
      <c r="AW3209" s="84"/>
      <c r="AX3209" s="84"/>
      <c r="AY3209" s="84"/>
      <c r="AZ3209" s="84"/>
    </row>
    <row r="3210" spans="1:52" x14ac:dyDescent="0.55000000000000004">
      <c r="A3210" s="69" t="s">
        <v>698</v>
      </c>
      <c r="B3210" s="69" t="s">
        <v>1007</v>
      </c>
      <c r="C3210" s="70"/>
      <c r="D3210" s="71"/>
      <c r="E3210" s="72"/>
      <c r="F3210" s="73"/>
      <c r="G3210" s="70"/>
      <c r="H3210" s="74"/>
      <c r="I3210" s="75"/>
      <c r="J3210" s="75"/>
      <c r="K3210" s="36"/>
      <c r="L3210" s="82"/>
      <c r="M3210" s="82"/>
      <c r="N3210" s="77"/>
      <c r="O3210" s="84" t="s">
        <v>1270</v>
      </c>
      <c r="P3210" s="86">
        <v>43425.184675925928</v>
      </c>
      <c r="Q3210" s="84" t="s">
        <v>1313</v>
      </c>
      <c r="R3210" s="84"/>
      <c r="S3210" s="84"/>
      <c r="T3210" s="84"/>
      <c r="U3210" s="84"/>
      <c r="V3210" s="88" t="s">
        <v>3055</v>
      </c>
      <c r="W3210" s="86">
        <v>43425.184675925928</v>
      </c>
      <c r="X3210" s="88" t="s">
        <v>3861</v>
      </c>
      <c r="Y3210" s="84"/>
      <c r="Z3210" s="84"/>
      <c r="AA3210" s="87" t="s">
        <v>4991</v>
      </c>
      <c r="AB3210" s="84"/>
      <c r="AC3210" s="84" t="b">
        <v>0</v>
      </c>
      <c r="AD3210" s="84">
        <v>0</v>
      </c>
      <c r="AE3210" s="87" t="s">
        <v>5552</v>
      </c>
      <c r="AF3210" s="84" t="b">
        <v>0</v>
      </c>
      <c r="AG3210" s="84" t="s">
        <v>5604</v>
      </c>
      <c r="AH3210" s="84"/>
      <c r="AI3210" s="87" t="s">
        <v>5552</v>
      </c>
      <c r="AJ3210" s="84" t="b">
        <v>0</v>
      </c>
      <c r="AK3210" s="84">
        <v>43</v>
      </c>
      <c r="AL3210" s="87" t="s">
        <v>4992</v>
      </c>
      <c r="AM3210" s="84" t="s">
        <v>5685</v>
      </c>
      <c r="AN3210" s="84" t="b">
        <v>0</v>
      </c>
      <c r="AO3210" s="87" t="s">
        <v>4992</v>
      </c>
      <c r="AP3210" s="84" t="s">
        <v>179</v>
      </c>
      <c r="AQ3210" s="84">
        <v>0</v>
      </c>
      <c r="AR3210" s="84">
        <v>0</v>
      </c>
      <c r="AS3210" s="84"/>
      <c r="AT3210" s="84"/>
      <c r="AU3210" s="84"/>
      <c r="AV3210" s="84"/>
      <c r="AW3210" s="84"/>
      <c r="AX3210" s="84"/>
      <c r="AY3210" s="84"/>
      <c r="AZ3210" s="84"/>
    </row>
    <row r="3211" spans="1:52" x14ac:dyDescent="0.55000000000000004">
      <c r="A3211" s="69" t="s">
        <v>698</v>
      </c>
      <c r="B3211" s="69" t="s">
        <v>1008</v>
      </c>
      <c r="C3211" s="70"/>
      <c r="D3211" s="71"/>
      <c r="E3211" s="72"/>
      <c r="F3211" s="73"/>
      <c r="G3211" s="70"/>
      <c r="H3211" s="74"/>
      <c r="I3211" s="75"/>
      <c r="J3211" s="75"/>
      <c r="K3211" s="36"/>
      <c r="L3211" s="82"/>
      <c r="M3211" s="82"/>
      <c r="N3211" s="77"/>
      <c r="O3211" s="84" t="s">
        <v>1270</v>
      </c>
      <c r="P3211" s="86">
        <v>43425.184675925928</v>
      </c>
      <c r="Q3211" s="84" t="s">
        <v>1313</v>
      </c>
      <c r="R3211" s="84"/>
      <c r="S3211" s="84"/>
      <c r="T3211" s="84"/>
      <c r="U3211" s="84"/>
      <c r="V3211" s="88" t="s">
        <v>3055</v>
      </c>
      <c r="W3211" s="86">
        <v>43425.184675925928</v>
      </c>
      <c r="X3211" s="88" t="s">
        <v>3861</v>
      </c>
      <c r="Y3211" s="84"/>
      <c r="Z3211" s="84"/>
      <c r="AA3211" s="87" t="s">
        <v>4991</v>
      </c>
      <c r="AB3211" s="84"/>
      <c r="AC3211" s="84" t="b">
        <v>0</v>
      </c>
      <c r="AD3211" s="84">
        <v>0</v>
      </c>
      <c r="AE3211" s="87" t="s">
        <v>5552</v>
      </c>
      <c r="AF3211" s="84" t="b">
        <v>0</v>
      </c>
      <c r="AG3211" s="84" t="s">
        <v>5604</v>
      </c>
      <c r="AH3211" s="84"/>
      <c r="AI3211" s="87" t="s">
        <v>5552</v>
      </c>
      <c r="AJ3211" s="84" t="b">
        <v>0</v>
      </c>
      <c r="AK3211" s="84">
        <v>43</v>
      </c>
      <c r="AL3211" s="87" t="s">
        <v>4992</v>
      </c>
      <c r="AM3211" s="84" t="s">
        <v>5685</v>
      </c>
      <c r="AN3211" s="84" t="b">
        <v>0</v>
      </c>
      <c r="AO3211" s="87" t="s">
        <v>4992</v>
      </c>
      <c r="AP3211" s="84" t="s">
        <v>179</v>
      </c>
      <c r="AQ3211" s="84">
        <v>0</v>
      </c>
      <c r="AR3211" s="84">
        <v>0</v>
      </c>
      <c r="AS3211" s="84"/>
      <c r="AT3211" s="84"/>
      <c r="AU3211" s="84"/>
      <c r="AV3211" s="84"/>
      <c r="AW3211" s="84"/>
      <c r="AX3211" s="84"/>
      <c r="AY3211" s="84"/>
      <c r="AZ3211" s="84"/>
    </row>
    <row r="3212" spans="1:52" x14ac:dyDescent="0.55000000000000004">
      <c r="A3212" s="69" t="s">
        <v>698</v>
      </c>
      <c r="B3212" s="69" t="s">
        <v>1009</v>
      </c>
      <c r="C3212" s="70"/>
      <c r="D3212" s="71"/>
      <c r="E3212" s="72"/>
      <c r="F3212" s="73"/>
      <c r="G3212" s="70"/>
      <c r="H3212" s="74"/>
      <c r="I3212" s="75"/>
      <c r="J3212" s="75"/>
      <c r="K3212" s="36"/>
      <c r="L3212" s="82"/>
      <c r="M3212" s="82"/>
      <c r="N3212" s="77"/>
      <c r="O3212" s="84" t="s">
        <v>1270</v>
      </c>
      <c r="P3212" s="86">
        <v>43425.184675925928</v>
      </c>
      <c r="Q3212" s="84" t="s">
        <v>1313</v>
      </c>
      <c r="R3212" s="84"/>
      <c r="S3212" s="84"/>
      <c r="T3212" s="84"/>
      <c r="U3212" s="84"/>
      <c r="V3212" s="88" t="s">
        <v>3055</v>
      </c>
      <c r="W3212" s="86">
        <v>43425.184675925928</v>
      </c>
      <c r="X3212" s="88" t="s">
        <v>3861</v>
      </c>
      <c r="Y3212" s="84"/>
      <c r="Z3212" s="84"/>
      <c r="AA3212" s="87" t="s">
        <v>4991</v>
      </c>
      <c r="AB3212" s="84"/>
      <c r="AC3212" s="84" t="b">
        <v>0</v>
      </c>
      <c r="AD3212" s="84">
        <v>0</v>
      </c>
      <c r="AE3212" s="87" t="s">
        <v>5552</v>
      </c>
      <c r="AF3212" s="84" t="b">
        <v>0</v>
      </c>
      <c r="AG3212" s="84" t="s">
        <v>5604</v>
      </c>
      <c r="AH3212" s="84"/>
      <c r="AI3212" s="87" t="s">
        <v>5552</v>
      </c>
      <c r="AJ3212" s="84" t="b">
        <v>0</v>
      </c>
      <c r="AK3212" s="84">
        <v>43</v>
      </c>
      <c r="AL3212" s="87" t="s">
        <v>4992</v>
      </c>
      <c r="AM3212" s="84" t="s">
        <v>5685</v>
      </c>
      <c r="AN3212" s="84" t="b">
        <v>0</v>
      </c>
      <c r="AO3212" s="87" t="s">
        <v>4992</v>
      </c>
      <c r="AP3212" s="84" t="s">
        <v>179</v>
      </c>
      <c r="AQ3212" s="84">
        <v>0</v>
      </c>
      <c r="AR3212" s="84">
        <v>0</v>
      </c>
      <c r="AS3212" s="84"/>
      <c r="AT3212" s="84"/>
      <c r="AU3212" s="84"/>
      <c r="AV3212" s="84"/>
      <c r="AW3212" s="84"/>
      <c r="AX3212" s="84"/>
      <c r="AY3212" s="84"/>
      <c r="AZ3212" s="84"/>
    </row>
    <row r="3213" spans="1:52" x14ac:dyDescent="0.55000000000000004">
      <c r="A3213" s="69" t="s">
        <v>698</v>
      </c>
      <c r="B3213" s="69" t="s">
        <v>705</v>
      </c>
      <c r="C3213" s="70"/>
      <c r="D3213" s="71"/>
      <c r="E3213" s="72"/>
      <c r="F3213" s="73"/>
      <c r="G3213" s="70"/>
      <c r="H3213" s="74"/>
      <c r="I3213" s="75"/>
      <c r="J3213" s="75"/>
      <c r="K3213" s="36"/>
      <c r="L3213" s="82"/>
      <c r="M3213" s="82"/>
      <c r="N3213" s="77"/>
      <c r="O3213" s="84" t="s">
        <v>1270</v>
      </c>
      <c r="P3213" s="86">
        <v>43425.184675925928</v>
      </c>
      <c r="Q3213" s="84" t="s">
        <v>1313</v>
      </c>
      <c r="R3213" s="84"/>
      <c r="S3213" s="84"/>
      <c r="T3213" s="84"/>
      <c r="U3213" s="84"/>
      <c r="V3213" s="88" t="s">
        <v>3055</v>
      </c>
      <c r="W3213" s="86">
        <v>43425.184675925928</v>
      </c>
      <c r="X3213" s="88" t="s">
        <v>3861</v>
      </c>
      <c r="Y3213" s="84"/>
      <c r="Z3213" s="84"/>
      <c r="AA3213" s="87" t="s">
        <v>4991</v>
      </c>
      <c r="AB3213" s="84"/>
      <c r="AC3213" s="84" t="b">
        <v>0</v>
      </c>
      <c r="AD3213" s="84">
        <v>0</v>
      </c>
      <c r="AE3213" s="87" t="s">
        <v>5552</v>
      </c>
      <c r="AF3213" s="84" t="b">
        <v>0</v>
      </c>
      <c r="AG3213" s="84" t="s">
        <v>5604</v>
      </c>
      <c r="AH3213" s="84"/>
      <c r="AI3213" s="87" t="s">
        <v>5552</v>
      </c>
      <c r="AJ3213" s="84" t="b">
        <v>0</v>
      </c>
      <c r="AK3213" s="84">
        <v>43</v>
      </c>
      <c r="AL3213" s="87" t="s">
        <v>4992</v>
      </c>
      <c r="AM3213" s="84" t="s">
        <v>5685</v>
      </c>
      <c r="AN3213" s="84" t="b">
        <v>0</v>
      </c>
      <c r="AO3213" s="87" t="s">
        <v>4992</v>
      </c>
      <c r="AP3213" s="84" t="s">
        <v>179</v>
      </c>
      <c r="AQ3213" s="84">
        <v>0</v>
      </c>
      <c r="AR3213" s="84">
        <v>0</v>
      </c>
      <c r="AS3213" s="84"/>
      <c r="AT3213" s="84"/>
      <c r="AU3213" s="84"/>
      <c r="AV3213" s="84"/>
      <c r="AW3213" s="84"/>
      <c r="AX3213" s="84"/>
      <c r="AY3213" s="84"/>
      <c r="AZ3213" s="84"/>
    </row>
    <row r="3214" spans="1:52" x14ac:dyDescent="0.55000000000000004">
      <c r="A3214" s="69" t="s">
        <v>698</v>
      </c>
      <c r="B3214" s="69" t="s">
        <v>1010</v>
      </c>
      <c r="C3214" s="70"/>
      <c r="D3214" s="71"/>
      <c r="E3214" s="72"/>
      <c r="F3214" s="73"/>
      <c r="G3214" s="70"/>
      <c r="H3214" s="74"/>
      <c r="I3214" s="75"/>
      <c r="J3214" s="75"/>
      <c r="K3214" s="36"/>
      <c r="L3214" s="82"/>
      <c r="M3214" s="82"/>
      <c r="N3214" s="77"/>
      <c r="O3214" s="84" t="s">
        <v>1270</v>
      </c>
      <c r="P3214" s="86">
        <v>43425.184675925928</v>
      </c>
      <c r="Q3214" s="84" t="s">
        <v>1313</v>
      </c>
      <c r="R3214" s="84"/>
      <c r="S3214" s="84"/>
      <c r="T3214" s="84"/>
      <c r="U3214" s="84"/>
      <c r="V3214" s="88" t="s">
        <v>3055</v>
      </c>
      <c r="W3214" s="86">
        <v>43425.184675925928</v>
      </c>
      <c r="X3214" s="88" t="s">
        <v>3861</v>
      </c>
      <c r="Y3214" s="84"/>
      <c r="Z3214" s="84"/>
      <c r="AA3214" s="87" t="s">
        <v>4991</v>
      </c>
      <c r="AB3214" s="84"/>
      <c r="AC3214" s="84" t="b">
        <v>0</v>
      </c>
      <c r="AD3214" s="84">
        <v>0</v>
      </c>
      <c r="AE3214" s="87" t="s">
        <v>5552</v>
      </c>
      <c r="AF3214" s="84" t="b">
        <v>0</v>
      </c>
      <c r="AG3214" s="84" t="s">
        <v>5604</v>
      </c>
      <c r="AH3214" s="84"/>
      <c r="AI3214" s="87" t="s">
        <v>5552</v>
      </c>
      <c r="AJ3214" s="84" t="b">
        <v>0</v>
      </c>
      <c r="AK3214" s="84">
        <v>43</v>
      </c>
      <c r="AL3214" s="87" t="s">
        <v>4992</v>
      </c>
      <c r="AM3214" s="84" t="s">
        <v>5685</v>
      </c>
      <c r="AN3214" s="84" t="b">
        <v>0</v>
      </c>
      <c r="AO3214" s="87" t="s">
        <v>4992</v>
      </c>
      <c r="AP3214" s="84" t="s">
        <v>179</v>
      </c>
      <c r="AQ3214" s="84">
        <v>0</v>
      </c>
      <c r="AR3214" s="84">
        <v>0</v>
      </c>
      <c r="AS3214" s="84"/>
      <c r="AT3214" s="84"/>
      <c r="AU3214" s="84"/>
      <c r="AV3214" s="84"/>
      <c r="AW3214" s="84"/>
      <c r="AX3214" s="84"/>
      <c r="AY3214" s="84"/>
      <c r="AZ3214" s="84"/>
    </row>
    <row r="3215" spans="1:52" x14ac:dyDescent="0.55000000000000004">
      <c r="A3215" s="69" t="s">
        <v>698</v>
      </c>
      <c r="B3215" s="69" t="s">
        <v>702</v>
      </c>
      <c r="C3215" s="70"/>
      <c r="D3215" s="71"/>
      <c r="E3215" s="72"/>
      <c r="F3215" s="73"/>
      <c r="G3215" s="70"/>
      <c r="H3215" s="74"/>
      <c r="I3215" s="75"/>
      <c r="J3215" s="75"/>
      <c r="K3215" s="36"/>
      <c r="L3215" s="82"/>
      <c r="M3215" s="82"/>
      <c r="N3215" s="77"/>
      <c r="O3215" s="84" t="s">
        <v>1271</v>
      </c>
      <c r="P3215" s="86">
        <v>43425.184675925928</v>
      </c>
      <c r="Q3215" s="84" t="s">
        <v>1313</v>
      </c>
      <c r="R3215" s="84"/>
      <c r="S3215" s="84"/>
      <c r="T3215" s="84"/>
      <c r="U3215" s="84"/>
      <c r="V3215" s="88" t="s">
        <v>3055</v>
      </c>
      <c r="W3215" s="86">
        <v>43425.184675925928</v>
      </c>
      <c r="X3215" s="88" t="s">
        <v>3861</v>
      </c>
      <c r="Y3215" s="84"/>
      <c r="Z3215" s="84"/>
      <c r="AA3215" s="87" t="s">
        <v>4991</v>
      </c>
      <c r="AB3215" s="84"/>
      <c r="AC3215" s="84" t="b">
        <v>0</v>
      </c>
      <c r="AD3215" s="84">
        <v>0</v>
      </c>
      <c r="AE3215" s="87" t="s">
        <v>5552</v>
      </c>
      <c r="AF3215" s="84" t="b">
        <v>0</v>
      </c>
      <c r="AG3215" s="84" t="s">
        <v>5604</v>
      </c>
      <c r="AH3215" s="84"/>
      <c r="AI3215" s="87" t="s">
        <v>5552</v>
      </c>
      <c r="AJ3215" s="84" t="b">
        <v>0</v>
      </c>
      <c r="AK3215" s="84">
        <v>43</v>
      </c>
      <c r="AL3215" s="87" t="s">
        <v>4992</v>
      </c>
      <c r="AM3215" s="84" t="s">
        <v>5685</v>
      </c>
      <c r="AN3215" s="84" t="b">
        <v>0</v>
      </c>
      <c r="AO3215" s="87" t="s">
        <v>4992</v>
      </c>
      <c r="AP3215" s="84" t="s">
        <v>179</v>
      </c>
      <c r="AQ3215" s="84">
        <v>0</v>
      </c>
      <c r="AR3215" s="84">
        <v>0</v>
      </c>
      <c r="AS3215" s="84"/>
      <c r="AT3215" s="84"/>
      <c r="AU3215" s="84"/>
      <c r="AV3215" s="84"/>
      <c r="AW3215" s="84"/>
      <c r="AX3215" s="84"/>
      <c r="AY3215" s="84"/>
      <c r="AZ3215" s="84"/>
    </row>
    <row r="3216" spans="1:52" x14ac:dyDescent="0.55000000000000004">
      <c r="A3216" s="69" t="s">
        <v>700</v>
      </c>
      <c r="B3216" s="69" t="s">
        <v>698</v>
      </c>
      <c r="C3216" s="70"/>
      <c r="D3216" s="71"/>
      <c r="E3216" s="72"/>
      <c r="F3216" s="73"/>
      <c r="G3216" s="70"/>
      <c r="H3216" s="74"/>
      <c r="I3216" s="75"/>
      <c r="J3216" s="75"/>
      <c r="K3216" s="36"/>
      <c r="L3216" s="82"/>
      <c r="M3216" s="82"/>
      <c r="N3216" s="77"/>
      <c r="O3216" s="84" t="s">
        <v>1270</v>
      </c>
      <c r="P3216" s="86">
        <v>43425.327905092592</v>
      </c>
      <c r="Q3216" s="84" t="s">
        <v>1313</v>
      </c>
      <c r="R3216" s="84"/>
      <c r="S3216" s="84"/>
      <c r="T3216" s="84"/>
      <c r="U3216" s="84"/>
      <c r="V3216" s="88" t="s">
        <v>3057</v>
      </c>
      <c r="W3216" s="86">
        <v>43425.327905092592</v>
      </c>
      <c r="X3216" s="88" t="s">
        <v>3864</v>
      </c>
      <c r="Y3216" s="84"/>
      <c r="Z3216" s="84"/>
      <c r="AA3216" s="87" t="s">
        <v>4994</v>
      </c>
      <c r="AB3216" s="84"/>
      <c r="AC3216" s="84" t="b">
        <v>0</v>
      </c>
      <c r="AD3216" s="84">
        <v>0</v>
      </c>
      <c r="AE3216" s="87" t="s">
        <v>5552</v>
      </c>
      <c r="AF3216" s="84" t="b">
        <v>0</v>
      </c>
      <c r="AG3216" s="84" t="s">
        <v>5604</v>
      </c>
      <c r="AH3216" s="84"/>
      <c r="AI3216" s="87" t="s">
        <v>5552</v>
      </c>
      <c r="AJ3216" s="84" t="b">
        <v>0</v>
      </c>
      <c r="AK3216" s="84">
        <v>43</v>
      </c>
      <c r="AL3216" s="87" t="s">
        <v>4992</v>
      </c>
      <c r="AM3216" s="84" t="s">
        <v>5682</v>
      </c>
      <c r="AN3216" s="84" t="b">
        <v>0</v>
      </c>
      <c r="AO3216" s="87" t="s">
        <v>4992</v>
      </c>
      <c r="AP3216" s="84" t="s">
        <v>179</v>
      </c>
      <c r="AQ3216" s="84">
        <v>0</v>
      </c>
      <c r="AR3216" s="84">
        <v>0</v>
      </c>
      <c r="AS3216" s="84"/>
      <c r="AT3216" s="84"/>
      <c r="AU3216" s="84"/>
      <c r="AV3216" s="84"/>
      <c r="AW3216" s="84"/>
      <c r="AX3216" s="84"/>
      <c r="AY3216" s="84"/>
      <c r="AZ3216" s="84"/>
    </row>
    <row r="3217" spans="1:52" x14ac:dyDescent="0.55000000000000004">
      <c r="A3217" s="69" t="s">
        <v>702</v>
      </c>
      <c r="B3217" s="69" t="s">
        <v>698</v>
      </c>
      <c r="C3217" s="70"/>
      <c r="D3217" s="71"/>
      <c r="E3217" s="72"/>
      <c r="F3217" s="73"/>
      <c r="G3217" s="70"/>
      <c r="H3217" s="74"/>
      <c r="I3217" s="75"/>
      <c r="J3217" s="75"/>
      <c r="K3217" s="36"/>
      <c r="L3217" s="82"/>
      <c r="M3217" s="82"/>
      <c r="N3217" s="77"/>
      <c r="O3217" s="84" t="s">
        <v>1270</v>
      </c>
      <c r="P3217" s="86">
        <v>43425.595601851855</v>
      </c>
      <c r="Q3217" s="84" t="s">
        <v>1313</v>
      </c>
      <c r="R3217" s="84"/>
      <c r="S3217" s="84"/>
      <c r="T3217" s="84"/>
      <c r="U3217" s="84"/>
      <c r="V3217" s="88" t="s">
        <v>3059</v>
      </c>
      <c r="W3217" s="86">
        <v>43425.595601851855</v>
      </c>
      <c r="X3217" s="88" t="s">
        <v>3866</v>
      </c>
      <c r="Y3217" s="84"/>
      <c r="Z3217" s="84"/>
      <c r="AA3217" s="87" t="s">
        <v>4996</v>
      </c>
      <c r="AB3217" s="84"/>
      <c r="AC3217" s="84" t="b">
        <v>0</v>
      </c>
      <c r="AD3217" s="84">
        <v>0</v>
      </c>
      <c r="AE3217" s="87" t="s">
        <v>5552</v>
      </c>
      <c r="AF3217" s="84" t="b">
        <v>0</v>
      </c>
      <c r="AG3217" s="84" t="s">
        <v>5604</v>
      </c>
      <c r="AH3217" s="84"/>
      <c r="AI3217" s="87" t="s">
        <v>5552</v>
      </c>
      <c r="AJ3217" s="84" t="b">
        <v>0</v>
      </c>
      <c r="AK3217" s="84">
        <v>43</v>
      </c>
      <c r="AL3217" s="87" t="s">
        <v>4992</v>
      </c>
      <c r="AM3217" s="84" t="s">
        <v>5684</v>
      </c>
      <c r="AN3217" s="84" t="b">
        <v>0</v>
      </c>
      <c r="AO3217" s="87" t="s">
        <v>4992</v>
      </c>
      <c r="AP3217" s="84" t="s">
        <v>179</v>
      </c>
      <c r="AQ3217" s="84">
        <v>0</v>
      </c>
      <c r="AR3217" s="84">
        <v>0</v>
      </c>
      <c r="AS3217" s="84"/>
      <c r="AT3217" s="84"/>
      <c r="AU3217" s="84"/>
      <c r="AV3217" s="84"/>
      <c r="AW3217" s="84"/>
      <c r="AX3217" s="84"/>
      <c r="AY3217" s="84"/>
      <c r="AZ3217" s="84"/>
    </row>
    <row r="3218" spans="1:52" x14ac:dyDescent="0.55000000000000004">
      <c r="A3218" s="69" t="s">
        <v>703</v>
      </c>
      <c r="B3218" s="69" t="s">
        <v>698</v>
      </c>
      <c r="C3218" s="70"/>
      <c r="D3218" s="71"/>
      <c r="E3218" s="72"/>
      <c r="F3218" s="73"/>
      <c r="G3218" s="70"/>
      <c r="H3218" s="74"/>
      <c r="I3218" s="75"/>
      <c r="J3218" s="75"/>
      <c r="K3218" s="36"/>
      <c r="L3218" s="82"/>
      <c r="M3218" s="82"/>
      <c r="N3218" s="77"/>
      <c r="O3218" s="84" t="s">
        <v>1270</v>
      </c>
      <c r="P3218" s="86">
        <v>43425.630810185183</v>
      </c>
      <c r="Q3218" s="84" t="s">
        <v>1313</v>
      </c>
      <c r="R3218" s="84"/>
      <c r="S3218" s="84"/>
      <c r="T3218" s="84"/>
      <c r="U3218" s="84"/>
      <c r="V3218" s="88" t="s">
        <v>3060</v>
      </c>
      <c r="W3218" s="86">
        <v>43425.630810185183</v>
      </c>
      <c r="X3218" s="88" t="s">
        <v>3867</v>
      </c>
      <c r="Y3218" s="84"/>
      <c r="Z3218" s="84"/>
      <c r="AA3218" s="87" t="s">
        <v>4997</v>
      </c>
      <c r="AB3218" s="84"/>
      <c r="AC3218" s="84" t="b">
        <v>0</v>
      </c>
      <c r="AD3218" s="84">
        <v>0</v>
      </c>
      <c r="AE3218" s="87" t="s">
        <v>5552</v>
      </c>
      <c r="AF3218" s="84" t="b">
        <v>0</v>
      </c>
      <c r="AG3218" s="84" t="s">
        <v>5604</v>
      </c>
      <c r="AH3218" s="84"/>
      <c r="AI3218" s="87" t="s">
        <v>5552</v>
      </c>
      <c r="AJ3218" s="84" t="b">
        <v>0</v>
      </c>
      <c r="AK3218" s="84">
        <v>43</v>
      </c>
      <c r="AL3218" s="87" t="s">
        <v>4992</v>
      </c>
      <c r="AM3218" s="84" t="s">
        <v>5684</v>
      </c>
      <c r="AN3218" s="84" t="b">
        <v>0</v>
      </c>
      <c r="AO3218" s="87" t="s">
        <v>4992</v>
      </c>
      <c r="AP3218" s="84" t="s">
        <v>179</v>
      </c>
      <c r="AQ3218" s="84">
        <v>0</v>
      </c>
      <c r="AR3218" s="84">
        <v>0</v>
      </c>
      <c r="AS3218" s="84"/>
      <c r="AT3218" s="84"/>
      <c r="AU3218" s="84"/>
      <c r="AV3218" s="84"/>
      <c r="AW3218" s="84"/>
      <c r="AX3218" s="84"/>
      <c r="AY3218" s="84"/>
      <c r="AZ3218" s="84"/>
    </row>
    <row r="3219" spans="1:52" x14ac:dyDescent="0.55000000000000004">
      <c r="A3219" s="69" t="s">
        <v>705</v>
      </c>
      <c r="B3219" s="69" t="s">
        <v>698</v>
      </c>
      <c r="C3219" s="70"/>
      <c r="D3219" s="71"/>
      <c r="E3219" s="72"/>
      <c r="F3219" s="73"/>
      <c r="G3219" s="70"/>
      <c r="H3219" s="74"/>
      <c r="I3219" s="75"/>
      <c r="J3219" s="75"/>
      <c r="K3219" s="36"/>
      <c r="L3219" s="82"/>
      <c r="M3219" s="82"/>
      <c r="N3219" s="77"/>
      <c r="O3219" s="84" t="s">
        <v>1270</v>
      </c>
      <c r="P3219" s="86">
        <v>43424.900706018518</v>
      </c>
      <c r="Q3219" s="84" t="s">
        <v>1313</v>
      </c>
      <c r="R3219" s="84"/>
      <c r="S3219" s="84"/>
      <c r="T3219" s="84"/>
      <c r="U3219" s="84"/>
      <c r="V3219" s="88" t="s">
        <v>3062</v>
      </c>
      <c r="W3219" s="86">
        <v>43424.900706018518</v>
      </c>
      <c r="X3219" s="88" t="s">
        <v>3869</v>
      </c>
      <c r="Y3219" s="84"/>
      <c r="Z3219" s="84"/>
      <c r="AA3219" s="87" t="s">
        <v>4999</v>
      </c>
      <c r="AB3219" s="84"/>
      <c r="AC3219" s="84" t="b">
        <v>0</v>
      </c>
      <c r="AD3219" s="84">
        <v>0</v>
      </c>
      <c r="AE3219" s="87" t="s">
        <v>5552</v>
      </c>
      <c r="AF3219" s="84" t="b">
        <v>0</v>
      </c>
      <c r="AG3219" s="84" t="s">
        <v>5604</v>
      </c>
      <c r="AH3219" s="84"/>
      <c r="AI3219" s="87" t="s">
        <v>5552</v>
      </c>
      <c r="AJ3219" s="84" t="b">
        <v>0</v>
      </c>
      <c r="AK3219" s="84">
        <v>43</v>
      </c>
      <c r="AL3219" s="87" t="s">
        <v>4992</v>
      </c>
      <c r="AM3219" s="84" t="s">
        <v>5691</v>
      </c>
      <c r="AN3219" s="84" t="b">
        <v>0</v>
      </c>
      <c r="AO3219" s="87" t="s">
        <v>4992</v>
      </c>
      <c r="AP3219" s="84" t="s">
        <v>179</v>
      </c>
      <c r="AQ3219" s="84">
        <v>0</v>
      </c>
      <c r="AR3219" s="84">
        <v>0</v>
      </c>
      <c r="AS3219" s="84"/>
      <c r="AT3219" s="84"/>
      <c r="AU3219" s="84"/>
      <c r="AV3219" s="84"/>
      <c r="AW3219" s="84"/>
      <c r="AX3219" s="84"/>
      <c r="AY3219" s="84"/>
      <c r="AZ3219" s="84"/>
    </row>
    <row r="3220" spans="1:52" x14ac:dyDescent="0.55000000000000004">
      <c r="A3220" s="69" t="s">
        <v>705</v>
      </c>
      <c r="B3220" s="69" t="s">
        <v>698</v>
      </c>
      <c r="C3220" s="70"/>
      <c r="D3220" s="71"/>
      <c r="E3220" s="72"/>
      <c r="F3220" s="73"/>
      <c r="G3220" s="70"/>
      <c r="H3220" s="74"/>
      <c r="I3220" s="75"/>
      <c r="J3220" s="75"/>
      <c r="K3220" s="36"/>
      <c r="L3220" s="82"/>
      <c r="M3220" s="82"/>
      <c r="N3220" s="77"/>
      <c r="O3220" s="84" t="s">
        <v>1270</v>
      </c>
      <c r="P3220" s="86">
        <v>43429.456944444442</v>
      </c>
      <c r="Q3220" s="84" t="s">
        <v>1313</v>
      </c>
      <c r="R3220" s="84"/>
      <c r="S3220" s="84"/>
      <c r="T3220" s="84"/>
      <c r="U3220" s="84"/>
      <c r="V3220" s="88" t="s">
        <v>3062</v>
      </c>
      <c r="W3220" s="86">
        <v>43429.456944444442</v>
      </c>
      <c r="X3220" s="88" t="s">
        <v>3870</v>
      </c>
      <c r="Y3220" s="84"/>
      <c r="Z3220" s="84"/>
      <c r="AA3220" s="87" t="s">
        <v>5000</v>
      </c>
      <c r="AB3220" s="84"/>
      <c r="AC3220" s="84" t="b">
        <v>0</v>
      </c>
      <c r="AD3220" s="84">
        <v>0</v>
      </c>
      <c r="AE3220" s="87" t="s">
        <v>5552</v>
      </c>
      <c r="AF3220" s="84" t="b">
        <v>0</v>
      </c>
      <c r="AG3220" s="84" t="s">
        <v>5604</v>
      </c>
      <c r="AH3220" s="84"/>
      <c r="AI3220" s="87" t="s">
        <v>5552</v>
      </c>
      <c r="AJ3220" s="84" t="b">
        <v>0</v>
      </c>
      <c r="AK3220" s="84">
        <v>43</v>
      </c>
      <c r="AL3220" s="87" t="s">
        <v>4992</v>
      </c>
      <c r="AM3220" s="84" t="s">
        <v>5691</v>
      </c>
      <c r="AN3220" s="84" t="b">
        <v>0</v>
      </c>
      <c r="AO3220" s="87" t="s">
        <v>4992</v>
      </c>
      <c r="AP3220" s="84" t="s">
        <v>179</v>
      </c>
      <c r="AQ3220" s="84">
        <v>0</v>
      </c>
      <c r="AR3220" s="84">
        <v>0</v>
      </c>
      <c r="AS3220" s="84"/>
      <c r="AT3220" s="84"/>
      <c r="AU3220" s="84"/>
      <c r="AV3220" s="84"/>
      <c r="AW3220" s="84"/>
      <c r="AX3220" s="84"/>
      <c r="AY3220" s="84"/>
      <c r="AZ3220" s="84"/>
    </row>
    <row r="3221" spans="1:52" x14ac:dyDescent="0.55000000000000004">
      <c r="A3221" s="69" t="s">
        <v>706</v>
      </c>
      <c r="B3221" s="69" t="s">
        <v>698</v>
      </c>
      <c r="C3221" s="70"/>
      <c r="D3221" s="71"/>
      <c r="E3221" s="72"/>
      <c r="F3221" s="73"/>
      <c r="G3221" s="70"/>
      <c r="H3221" s="74"/>
      <c r="I3221" s="75"/>
      <c r="J3221" s="75"/>
      <c r="K3221" s="36"/>
      <c r="L3221" s="82"/>
      <c r="M3221" s="82"/>
      <c r="N3221" s="77"/>
      <c r="O3221" s="84" t="s">
        <v>1270</v>
      </c>
      <c r="P3221" s="86">
        <v>43432.264618055553</v>
      </c>
      <c r="Q3221" s="84" t="s">
        <v>1313</v>
      </c>
      <c r="R3221" s="84"/>
      <c r="S3221" s="84"/>
      <c r="T3221" s="84"/>
      <c r="U3221" s="84"/>
      <c r="V3221" s="88" t="s">
        <v>3063</v>
      </c>
      <c r="W3221" s="86">
        <v>43432.264618055553</v>
      </c>
      <c r="X3221" s="88" t="s">
        <v>3871</v>
      </c>
      <c r="Y3221" s="84"/>
      <c r="Z3221" s="84"/>
      <c r="AA3221" s="87" t="s">
        <v>5001</v>
      </c>
      <c r="AB3221" s="84"/>
      <c r="AC3221" s="84" t="b">
        <v>0</v>
      </c>
      <c r="AD3221" s="84">
        <v>0</v>
      </c>
      <c r="AE3221" s="87" t="s">
        <v>5552</v>
      </c>
      <c r="AF3221" s="84" t="b">
        <v>0</v>
      </c>
      <c r="AG3221" s="84" t="s">
        <v>5604</v>
      </c>
      <c r="AH3221" s="84"/>
      <c r="AI3221" s="87" t="s">
        <v>5552</v>
      </c>
      <c r="AJ3221" s="84" t="b">
        <v>0</v>
      </c>
      <c r="AK3221" s="84">
        <v>43</v>
      </c>
      <c r="AL3221" s="87" t="s">
        <v>4992</v>
      </c>
      <c r="AM3221" s="84" t="s">
        <v>5682</v>
      </c>
      <c r="AN3221" s="84" t="b">
        <v>0</v>
      </c>
      <c r="AO3221" s="87" t="s">
        <v>4992</v>
      </c>
      <c r="AP3221" s="84" t="s">
        <v>179</v>
      </c>
      <c r="AQ3221" s="84">
        <v>0</v>
      </c>
      <c r="AR3221" s="84">
        <v>0</v>
      </c>
      <c r="AS3221" s="84"/>
      <c r="AT3221" s="84"/>
      <c r="AU3221" s="84"/>
      <c r="AV3221" s="84"/>
      <c r="AW3221" s="84"/>
      <c r="AX3221" s="84"/>
      <c r="AY3221" s="84"/>
      <c r="AZ3221" s="84"/>
    </row>
    <row r="3222" spans="1:52" x14ac:dyDescent="0.55000000000000004">
      <c r="A3222" s="69" t="s">
        <v>694</v>
      </c>
      <c r="B3222" s="69" t="s">
        <v>987</v>
      </c>
      <c r="C3222" s="70"/>
      <c r="D3222" s="71"/>
      <c r="E3222" s="72"/>
      <c r="F3222" s="73"/>
      <c r="G3222" s="70"/>
      <c r="H3222" s="74"/>
      <c r="I3222" s="75"/>
      <c r="J3222" s="75"/>
      <c r="K3222" s="36"/>
      <c r="L3222" s="82"/>
      <c r="M3222" s="82"/>
      <c r="N3222" s="77"/>
      <c r="O3222" s="84" t="s">
        <v>1270</v>
      </c>
      <c r="P3222" s="86">
        <v>43424.903182870374</v>
      </c>
      <c r="Q3222" s="84" t="s">
        <v>1313</v>
      </c>
      <c r="R3222" s="84"/>
      <c r="S3222" s="84"/>
      <c r="T3222" s="84"/>
      <c r="U3222" s="84"/>
      <c r="V3222" s="88" t="s">
        <v>3051</v>
      </c>
      <c r="W3222" s="86">
        <v>43424.903182870374</v>
      </c>
      <c r="X3222" s="88" t="s">
        <v>3857</v>
      </c>
      <c r="Y3222" s="84"/>
      <c r="Z3222" s="84"/>
      <c r="AA3222" s="87" t="s">
        <v>4987</v>
      </c>
      <c r="AB3222" s="84"/>
      <c r="AC3222" s="84" t="b">
        <v>0</v>
      </c>
      <c r="AD3222" s="84">
        <v>0</v>
      </c>
      <c r="AE3222" s="87" t="s">
        <v>5552</v>
      </c>
      <c r="AF3222" s="84" t="b">
        <v>0</v>
      </c>
      <c r="AG3222" s="84" t="s">
        <v>5604</v>
      </c>
      <c r="AH3222" s="84"/>
      <c r="AI3222" s="87" t="s">
        <v>5552</v>
      </c>
      <c r="AJ3222" s="84" t="b">
        <v>0</v>
      </c>
      <c r="AK3222" s="84">
        <v>43</v>
      </c>
      <c r="AL3222" s="87" t="s">
        <v>4992</v>
      </c>
      <c r="AM3222" s="84" t="s">
        <v>5684</v>
      </c>
      <c r="AN3222" s="84" t="b">
        <v>0</v>
      </c>
      <c r="AO3222" s="87" t="s">
        <v>4992</v>
      </c>
      <c r="AP3222" s="84" t="s">
        <v>179</v>
      </c>
      <c r="AQ3222" s="84">
        <v>0</v>
      </c>
      <c r="AR3222" s="84">
        <v>0</v>
      </c>
      <c r="AS3222" s="84"/>
      <c r="AT3222" s="84"/>
      <c r="AU3222" s="84"/>
      <c r="AV3222" s="84"/>
      <c r="AW3222" s="84"/>
      <c r="AX3222" s="84"/>
      <c r="AY3222" s="84"/>
      <c r="AZ3222" s="84"/>
    </row>
    <row r="3223" spans="1:52" x14ac:dyDescent="0.55000000000000004">
      <c r="A3223" s="69" t="s">
        <v>695</v>
      </c>
      <c r="B3223" s="69" t="s">
        <v>987</v>
      </c>
      <c r="C3223" s="70"/>
      <c r="D3223" s="71"/>
      <c r="E3223" s="72"/>
      <c r="F3223" s="73"/>
      <c r="G3223" s="70"/>
      <c r="H3223" s="74"/>
      <c r="I3223" s="75"/>
      <c r="J3223" s="75"/>
      <c r="K3223" s="36"/>
      <c r="L3223" s="82"/>
      <c r="M3223" s="82"/>
      <c r="N3223" s="77"/>
      <c r="O3223" s="84" t="s">
        <v>1270</v>
      </c>
      <c r="P3223" s="86">
        <v>43424.914166666669</v>
      </c>
      <c r="Q3223" s="84" t="s">
        <v>1313</v>
      </c>
      <c r="R3223" s="84"/>
      <c r="S3223" s="84"/>
      <c r="T3223" s="84"/>
      <c r="U3223" s="84"/>
      <c r="V3223" s="88" t="s">
        <v>3052</v>
      </c>
      <c r="W3223" s="86">
        <v>43424.914166666669</v>
      </c>
      <c r="X3223" s="88" t="s">
        <v>3858</v>
      </c>
      <c r="Y3223" s="84"/>
      <c r="Z3223" s="84"/>
      <c r="AA3223" s="87" t="s">
        <v>4988</v>
      </c>
      <c r="AB3223" s="84"/>
      <c r="AC3223" s="84" t="b">
        <v>0</v>
      </c>
      <c r="AD3223" s="84">
        <v>0</v>
      </c>
      <c r="AE3223" s="87" t="s">
        <v>5552</v>
      </c>
      <c r="AF3223" s="84" t="b">
        <v>0</v>
      </c>
      <c r="AG3223" s="84" t="s">
        <v>5604</v>
      </c>
      <c r="AH3223" s="84"/>
      <c r="AI3223" s="87" t="s">
        <v>5552</v>
      </c>
      <c r="AJ3223" s="84" t="b">
        <v>0</v>
      </c>
      <c r="AK3223" s="84">
        <v>43</v>
      </c>
      <c r="AL3223" s="87" t="s">
        <v>4992</v>
      </c>
      <c r="AM3223" s="84" t="s">
        <v>5682</v>
      </c>
      <c r="AN3223" s="84" t="b">
        <v>0</v>
      </c>
      <c r="AO3223" s="87" t="s">
        <v>4992</v>
      </c>
      <c r="AP3223" s="84" t="s">
        <v>179</v>
      </c>
      <c r="AQ3223" s="84">
        <v>0</v>
      </c>
      <c r="AR3223" s="84">
        <v>0</v>
      </c>
      <c r="AS3223" s="84"/>
      <c r="AT3223" s="84"/>
      <c r="AU3223" s="84"/>
      <c r="AV3223" s="84"/>
      <c r="AW3223" s="84"/>
      <c r="AX3223" s="84"/>
      <c r="AY3223" s="84"/>
      <c r="AZ3223" s="84"/>
    </row>
    <row r="3224" spans="1:52" x14ac:dyDescent="0.55000000000000004">
      <c r="A3224" s="69" t="s">
        <v>700</v>
      </c>
      <c r="B3224" s="69" t="s">
        <v>987</v>
      </c>
      <c r="C3224" s="70"/>
      <c r="D3224" s="71"/>
      <c r="E3224" s="72"/>
      <c r="F3224" s="73"/>
      <c r="G3224" s="70"/>
      <c r="H3224" s="74"/>
      <c r="I3224" s="75"/>
      <c r="J3224" s="75"/>
      <c r="K3224" s="36"/>
      <c r="L3224" s="82"/>
      <c r="M3224" s="82"/>
      <c r="N3224" s="77"/>
      <c r="O3224" s="84" t="s">
        <v>1270</v>
      </c>
      <c r="P3224" s="86">
        <v>43425.327905092592</v>
      </c>
      <c r="Q3224" s="84" t="s">
        <v>1313</v>
      </c>
      <c r="R3224" s="84"/>
      <c r="S3224" s="84"/>
      <c r="T3224" s="84"/>
      <c r="U3224" s="84"/>
      <c r="V3224" s="88" t="s">
        <v>3057</v>
      </c>
      <c r="W3224" s="86">
        <v>43425.327905092592</v>
      </c>
      <c r="X3224" s="88" t="s">
        <v>3864</v>
      </c>
      <c r="Y3224" s="84"/>
      <c r="Z3224" s="84"/>
      <c r="AA3224" s="87" t="s">
        <v>4994</v>
      </c>
      <c r="AB3224" s="84"/>
      <c r="AC3224" s="84" t="b">
        <v>0</v>
      </c>
      <c r="AD3224" s="84">
        <v>0</v>
      </c>
      <c r="AE3224" s="87" t="s">
        <v>5552</v>
      </c>
      <c r="AF3224" s="84" t="b">
        <v>0</v>
      </c>
      <c r="AG3224" s="84" t="s">
        <v>5604</v>
      </c>
      <c r="AH3224" s="84"/>
      <c r="AI3224" s="87" t="s">
        <v>5552</v>
      </c>
      <c r="AJ3224" s="84" t="b">
        <v>0</v>
      </c>
      <c r="AK3224" s="84">
        <v>43</v>
      </c>
      <c r="AL3224" s="87" t="s">
        <v>4992</v>
      </c>
      <c r="AM3224" s="84" t="s">
        <v>5682</v>
      </c>
      <c r="AN3224" s="84" t="b">
        <v>0</v>
      </c>
      <c r="AO3224" s="87" t="s">
        <v>4992</v>
      </c>
      <c r="AP3224" s="84" t="s">
        <v>179</v>
      </c>
      <c r="AQ3224" s="84">
        <v>0</v>
      </c>
      <c r="AR3224" s="84">
        <v>0</v>
      </c>
      <c r="AS3224" s="84"/>
      <c r="AT3224" s="84"/>
      <c r="AU3224" s="84"/>
      <c r="AV3224" s="84"/>
      <c r="AW3224" s="84"/>
      <c r="AX3224" s="84"/>
      <c r="AY3224" s="84"/>
      <c r="AZ3224" s="84"/>
    </row>
    <row r="3225" spans="1:52" x14ac:dyDescent="0.55000000000000004">
      <c r="A3225" s="69" t="s">
        <v>702</v>
      </c>
      <c r="B3225" s="69" t="s">
        <v>987</v>
      </c>
      <c r="C3225" s="70"/>
      <c r="D3225" s="71"/>
      <c r="E3225" s="72"/>
      <c r="F3225" s="73"/>
      <c r="G3225" s="70"/>
      <c r="H3225" s="74"/>
      <c r="I3225" s="75"/>
      <c r="J3225" s="75"/>
      <c r="K3225" s="36"/>
      <c r="L3225" s="82"/>
      <c r="M3225" s="82"/>
      <c r="N3225" s="77"/>
      <c r="O3225" s="84" t="s">
        <v>1270</v>
      </c>
      <c r="P3225" s="86">
        <v>43425.595601851855</v>
      </c>
      <c r="Q3225" s="84" t="s">
        <v>1313</v>
      </c>
      <c r="R3225" s="84"/>
      <c r="S3225" s="84"/>
      <c r="T3225" s="84"/>
      <c r="U3225" s="84"/>
      <c r="V3225" s="88" t="s">
        <v>3059</v>
      </c>
      <c r="W3225" s="86">
        <v>43425.595601851855</v>
      </c>
      <c r="X3225" s="88" t="s">
        <v>3866</v>
      </c>
      <c r="Y3225" s="84"/>
      <c r="Z3225" s="84"/>
      <c r="AA3225" s="87" t="s">
        <v>4996</v>
      </c>
      <c r="AB3225" s="84"/>
      <c r="AC3225" s="84" t="b">
        <v>0</v>
      </c>
      <c r="AD3225" s="84">
        <v>0</v>
      </c>
      <c r="AE3225" s="87" t="s">
        <v>5552</v>
      </c>
      <c r="AF3225" s="84" t="b">
        <v>0</v>
      </c>
      <c r="AG3225" s="84" t="s">
        <v>5604</v>
      </c>
      <c r="AH3225" s="84"/>
      <c r="AI3225" s="87" t="s">
        <v>5552</v>
      </c>
      <c r="AJ3225" s="84" t="b">
        <v>0</v>
      </c>
      <c r="AK3225" s="84">
        <v>43</v>
      </c>
      <c r="AL3225" s="87" t="s">
        <v>4992</v>
      </c>
      <c r="AM3225" s="84" t="s">
        <v>5684</v>
      </c>
      <c r="AN3225" s="84" t="b">
        <v>0</v>
      </c>
      <c r="AO3225" s="87" t="s">
        <v>4992</v>
      </c>
      <c r="AP3225" s="84" t="s">
        <v>179</v>
      </c>
      <c r="AQ3225" s="84">
        <v>0</v>
      </c>
      <c r="AR3225" s="84">
        <v>0</v>
      </c>
      <c r="AS3225" s="84"/>
      <c r="AT3225" s="84"/>
      <c r="AU3225" s="84"/>
      <c r="AV3225" s="84"/>
      <c r="AW3225" s="84"/>
      <c r="AX3225" s="84"/>
      <c r="AY3225" s="84"/>
      <c r="AZ3225" s="84"/>
    </row>
    <row r="3226" spans="1:52" x14ac:dyDescent="0.55000000000000004">
      <c r="A3226" s="69" t="s">
        <v>703</v>
      </c>
      <c r="B3226" s="69" t="s">
        <v>987</v>
      </c>
      <c r="C3226" s="70"/>
      <c r="D3226" s="71"/>
      <c r="E3226" s="72"/>
      <c r="F3226" s="73"/>
      <c r="G3226" s="70"/>
      <c r="H3226" s="74"/>
      <c r="I3226" s="75"/>
      <c r="J3226" s="75"/>
      <c r="K3226" s="36"/>
      <c r="L3226" s="82"/>
      <c r="M3226" s="82"/>
      <c r="N3226" s="77"/>
      <c r="O3226" s="84" t="s">
        <v>1270</v>
      </c>
      <c r="P3226" s="86">
        <v>43425.630810185183</v>
      </c>
      <c r="Q3226" s="84" t="s">
        <v>1313</v>
      </c>
      <c r="R3226" s="84"/>
      <c r="S3226" s="84"/>
      <c r="T3226" s="84"/>
      <c r="U3226" s="84"/>
      <c r="V3226" s="88" t="s">
        <v>3060</v>
      </c>
      <c r="W3226" s="86">
        <v>43425.630810185183</v>
      </c>
      <c r="X3226" s="88" t="s">
        <v>3867</v>
      </c>
      <c r="Y3226" s="84"/>
      <c r="Z3226" s="84"/>
      <c r="AA3226" s="87" t="s">
        <v>4997</v>
      </c>
      <c r="AB3226" s="84"/>
      <c r="AC3226" s="84" t="b">
        <v>0</v>
      </c>
      <c r="AD3226" s="84">
        <v>0</v>
      </c>
      <c r="AE3226" s="87" t="s">
        <v>5552</v>
      </c>
      <c r="AF3226" s="84" t="b">
        <v>0</v>
      </c>
      <c r="AG3226" s="84" t="s">
        <v>5604</v>
      </c>
      <c r="AH3226" s="84"/>
      <c r="AI3226" s="87" t="s">
        <v>5552</v>
      </c>
      <c r="AJ3226" s="84" t="b">
        <v>0</v>
      </c>
      <c r="AK3226" s="84">
        <v>43</v>
      </c>
      <c r="AL3226" s="87" t="s">
        <v>4992</v>
      </c>
      <c r="AM3226" s="84" t="s">
        <v>5684</v>
      </c>
      <c r="AN3226" s="84" t="b">
        <v>0</v>
      </c>
      <c r="AO3226" s="87" t="s">
        <v>4992</v>
      </c>
      <c r="AP3226" s="84" t="s">
        <v>179</v>
      </c>
      <c r="AQ3226" s="84">
        <v>0</v>
      </c>
      <c r="AR3226" s="84">
        <v>0</v>
      </c>
      <c r="AS3226" s="84"/>
      <c r="AT3226" s="84"/>
      <c r="AU3226" s="84"/>
      <c r="AV3226" s="84"/>
      <c r="AW3226" s="84"/>
      <c r="AX3226" s="84"/>
      <c r="AY3226" s="84"/>
      <c r="AZ3226" s="84"/>
    </row>
    <row r="3227" spans="1:52" x14ac:dyDescent="0.55000000000000004">
      <c r="A3227" s="69" t="s">
        <v>705</v>
      </c>
      <c r="B3227" s="69" t="s">
        <v>987</v>
      </c>
      <c r="C3227" s="70"/>
      <c r="D3227" s="71"/>
      <c r="E3227" s="72"/>
      <c r="F3227" s="73"/>
      <c r="G3227" s="70"/>
      <c r="H3227" s="74"/>
      <c r="I3227" s="75"/>
      <c r="J3227" s="75"/>
      <c r="K3227" s="36"/>
      <c r="L3227" s="82"/>
      <c r="M3227" s="82"/>
      <c r="N3227" s="77"/>
      <c r="O3227" s="84" t="s">
        <v>1270</v>
      </c>
      <c r="P3227" s="86">
        <v>43424.900706018518</v>
      </c>
      <c r="Q3227" s="84" t="s">
        <v>1313</v>
      </c>
      <c r="R3227" s="84"/>
      <c r="S3227" s="84"/>
      <c r="T3227" s="84"/>
      <c r="U3227" s="84"/>
      <c r="V3227" s="88" t="s">
        <v>3062</v>
      </c>
      <c r="W3227" s="86">
        <v>43424.900706018518</v>
      </c>
      <c r="X3227" s="88" t="s">
        <v>3869</v>
      </c>
      <c r="Y3227" s="84"/>
      <c r="Z3227" s="84"/>
      <c r="AA3227" s="87" t="s">
        <v>4999</v>
      </c>
      <c r="AB3227" s="84"/>
      <c r="AC3227" s="84" t="b">
        <v>0</v>
      </c>
      <c r="AD3227" s="84">
        <v>0</v>
      </c>
      <c r="AE3227" s="87" t="s">
        <v>5552</v>
      </c>
      <c r="AF3227" s="84" t="b">
        <v>0</v>
      </c>
      <c r="AG3227" s="84" t="s">
        <v>5604</v>
      </c>
      <c r="AH3227" s="84"/>
      <c r="AI3227" s="87" t="s">
        <v>5552</v>
      </c>
      <c r="AJ3227" s="84" t="b">
        <v>0</v>
      </c>
      <c r="AK3227" s="84">
        <v>43</v>
      </c>
      <c r="AL3227" s="87" t="s">
        <v>4992</v>
      </c>
      <c r="AM3227" s="84" t="s">
        <v>5691</v>
      </c>
      <c r="AN3227" s="84" t="b">
        <v>0</v>
      </c>
      <c r="AO3227" s="87" t="s">
        <v>4992</v>
      </c>
      <c r="AP3227" s="84" t="s">
        <v>179</v>
      </c>
      <c r="AQ3227" s="84">
        <v>0</v>
      </c>
      <c r="AR3227" s="84">
        <v>0</v>
      </c>
      <c r="AS3227" s="84"/>
      <c r="AT3227" s="84"/>
      <c r="AU3227" s="84"/>
      <c r="AV3227" s="84"/>
      <c r="AW3227" s="84"/>
      <c r="AX3227" s="84"/>
      <c r="AY3227" s="84"/>
      <c r="AZ3227" s="84"/>
    </row>
    <row r="3228" spans="1:52" x14ac:dyDescent="0.55000000000000004">
      <c r="A3228" s="69" t="s">
        <v>705</v>
      </c>
      <c r="B3228" s="69" t="s">
        <v>987</v>
      </c>
      <c r="C3228" s="70"/>
      <c r="D3228" s="71"/>
      <c r="E3228" s="72"/>
      <c r="F3228" s="73"/>
      <c r="G3228" s="70"/>
      <c r="H3228" s="74"/>
      <c r="I3228" s="75"/>
      <c r="J3228" s="75"/>
      <c r="K3228" s="36"/>
      <c r="L3228" s="82"/>
      <c r="M3228" s="82"/>
      <c r="N3228" s="77"/>
      <c r="O3228" s="84" t="s">
        <v>1270</v>
      </c>
      <c r="P3228" s="86">
        <v>43429.456944444442</v>
      </c>
      <c r="Q3228" s="84" t="s">
        <v>1313</v>
      </c>
      <c r="R3228" s="84"/>
      <c r="S3228" s="84"/>
      <c r="T3228" s="84"/>
      <c r="U3228" s="84"/>
      <c r="V3228" s="88" t="s">
        <v>3062</v>
      </c>
      <c r="W3228" s="86">
        <v>43429.456944444442</v>
      </c>
      <c r="X3228" s="88" t="s">
        <v>3870</v>
      </c>
      <c r="Y3228" s="84"/>
      <c r="Z3228" s="84"/>
      <c r="AA3228" s="87" t="s">
        <v>5000</v>
      </c>
      <c r="AB3228" s="84"/>
      <c r="AC3228" s="84" t="b">
        <v>0</v>
      </c>
      <c r="AD3228" s="84">
        <v>0</v>
      </c>
      <c r="AE3228" s="87" t="s">
        <v>5552</v>
      </c>
      <c r="AF3228" s="84" t="b">
        <v>0</v>
      </c>
      <c r="AG3228" s="84" t="s">
        <v>5604</v>
      </c>
      <c r="AH3228" s="84"/>
      <c r="AI3228" s="87" t="s">
        <v>5552</v>
      </c>
      <c r="AJ3228" s="84" t="b">
        <v>0</v>
      </c>
      <c r="AK3228" s="84">
        <v>43</v>
      </c>
      <c r="AL3228" s="87" t="s">
        <v>4992</v>
      </c>
      <c r="AM3228" s="84" t="s">
        <v>5691</v>
      </c>
      <c r="AN3228" s="84" t="b">
        <v>0</v>
      </c>
      <c r="AO3228" s="87" t="s">
        <v>4992</v>
      </c>
      <c r="AP3228" s="84" t="s">
        <v>179</v>
      </c>
      <c r="AQ3228" s="84">
        <v>0</v>
      </c>
      <c r="AR3228" s="84">
        <v>0</v>
      </c>
      <c r="AS3228" s="84"/>
      <c r="AT3228" s="84"/>
      <c r="AU3228" s="84"/>
      <c r="AV3228" s="84"/>
      <c r="AW3228" s="84"/>
      <c r="AX3228" s="84"/>
      <c r="AY3228" s="84"/>
      <c r="AZ3228" s="84"/>
    </row>
    <row r="3229" spans="1:52" x14ac:dyDescent="0.55000000000000004">
      <c r="A3229" s="69" t="s">
        <v>706</v>
      </c>
      <c r="B3229" s="69" t="s">
        <v>987</v>
      </c>
      <c r="C3229" s="70"/>
      <c r="D3229" s="71"/>
      <c r="E3229" s="72"/>
      <c r="F3229" s="73"/>
      <c r="G3229" s="70"/>
      <c r="H3229" s="74"/>
      <c r="I3229" s="75"/>
      <c r="J3229" s="75"/>
      <c r="K3229" s="36"/>
      <c r="L3229" s="82"/>
      <c r="M3229" s="82"/>
      <c r="N3229" s="77"/>
      <c r="O3229" s="84" t="s">
        <v>1270</v>
      </c>
      <c r="P3229" s="86">
        <v>43432.264618055553</v>
      </c>
      <c r="Q3229" s="84" t="s">
        <v>1313</v>
      </c>
      <c r="R3229" s="84"/>
      <c r="S3229" s="84"/>
      <c r="T3229" s="84"/>
      <c r="U3229" s="84"/>
      <c r="V3229" s="88" t="s">
        <v>3063</v>
      </c>
      <c r="W3229" s="86">
        <v>43432.264618055553</v>
      </c>
      <c r="X3229" s="88" t="s">
        <v>3871</v>
      </c>
      <c r="Y3229" s="84"/>
      <c r="Z3229" s="84"/>
      <c r="AA3229" s="87" t="s">
        <v>5001</v>
      </c>
      <c r="AB3229" s="84"/>
      <c r="AC3229" s="84" t="b">
        <v>0</v>
      </c>
      <c r="AD3229" s="84">
        <v>0</v>
      </c>
      <c r="AE3229" s="87" t="s">
        <v>5552</v>
      </c>
      <c r="AF3229" s="84" t="b">
        <v>0</v>
      </c>
      <c r="AG3229" s="84" t="s">
        <v>5604</v>
      </c>
      <c r="AH3229" s="84"/>
      <c r="AI3229" s="87" t="s">
        <v>5552</v>
      </c>
      <c r="AJ3229" s="84" t="b">
        <v>0</v>
      </c>
      <c r="AK3229" s="84">
        <v>43</v>
      </c>
      <c r="AL3229" s="87" t="s">
        <v>4992</v>
      </c>
      <c r="AM3229" s="84" t="s">
        <v>5682</v>
      </c>
      <c r="AN3229" s="84" t="b">
        <v>0</v>
      </c>
      <c r="AO3229" s="87" t="s">
        <v>4992</v>
      </c>
      <c r="AP3229" s="84" t="s">
        <v>179</v>
      </c>
      <c r="AQ3229" s="84">
        <v>0</v>
      </c>
      <c r="AR3229" s="84">
        <v>0</v>
      </c>
      <c r="AS3229" s="84"/>
      <c r="AT3229" s="84"/>
      <c r="AU3229" s="84"/>
      <c r="AV3229" s="84"/>
      <c r="AW3229" s="84"/>
      <c r="AX3229" s="84"/>
      <c r="AY3229" s="84"/>
      <c r="AZ3229" s="84"/>
    </row>
    <row r="3230" spans="1:52" x14ac:dyDescent="0.55000000000000004">
      <c r="A3230" s="69" t="s">
        <v>694</v>
      </c>
      <c r="B3230" s="69" t="s">
        <v>988</v>
      </c>
      <c r="C3230" s="70"/>
      <c r="D3230" s="71"/>
      <c r="E3230" s="72"/>
      <c r="F3230" s="73"/>
      <c r="G3230" s="70"/>
      <c r="H3230" s="74"/>
      <c r="I3230" s="75"/>
      <c r="J3230" s="75"/>
      <c r="K3230" s="36"/>
      <c r="L3230" s="82"/>
      <c r="M3230" s="82"/>
      <c r="N3230" s="77"/>
      <c r="O3230" s="84" t="s">
        <v>1270</v>
      </c>
      <c r="P3230" s="86">
        <v>43424.903182870374</v>
      </c>
      <c r="Q3230" s="84" t="s">
        <v>1313</v>
      </c>
      <c r="R3230" s="84"/>
      <c r="S3230" s="84"/>
      <c r="T3230" s="84"/>
      <c r="U3230" s="84"/>
      <c r="V3230" s="88" t="s">
        <v>3051</v>
      </c>
      <c r="W3230" s="86">
        <v>43424.903182870374</v>
      </c>
      <c r="X3230" s="88" t="s">
        <v>3857</v>
      </c>
      <c r="Y3230" s="84"/>
      <c r="Z3230" s="84"/>
      <c r="AA3230" s="87" t="s">
        <v>4987</v>
      </c>
      <c r="AB3230" s="84"/>
      <c r="AC3230" s="84" t="b">
        <v>0</v>
      </c>
      <c r="AD3230" s="84">
        <v>0</v>
      </c>
      <c r="AE3230" s="87" t="s">
        <v>5552</v>
      </c>
      <c r="AF3230" s="84" t="b">
        <v>0</v>
      </c>
      <c r="AG3230" s="84" t="s">
        <v>5604</v>
      </c>
      <c r="AH3230" s="84"/>
      <c r="AI3230" s="87" t="s">
        <v>5552</v>
      </c>
      <c r="AJ3230" s="84" t="b">
        <v>0</v>
      </c>
      <c r="AK3230" s="84">
        <v>43</v>
      </c>
      <c r="AL3230" s="87" t="s">
        <v>4992</v>
      </c>
      <c r="AM3230" s="84" t="s">
        <v>5684</v>
      </c>
      <c r="AN3230" s="84" t="b">
        <v>0</v>
      </c>
      <c r="AO3230" s="87" t="s">
        <v>4992</v>
      </c>
      <c r="AP3230" s="84" t="s">
        <v>179</v>
      </c>
      <c r="AQ3230" s="84">
        <v>0</v>
      </c>
      <c r="AR3230" s="84">
        <v>0</v>
      </c>
      <c r="AS3230" s="84"/>
      <c r="AT3230" s="84"/>
      <c r="AU3230" s="84"/>
      <c r="AV3230" s="84"/>
      <c r="AW3230" s="84"/>
      <c r="AX3230" s="84"/>
      <c r="AY3230" s="84"/>
      <c r="AZ3230" s="84"/>
    </row>
    <row r="3231" spans="1:52" x14ac:dyDescent="0.55000000000000004">
      <c r="A3231" s="69" t="s">
        <v>695</v>
      </c>
      <c r="B3231" s="69" t="s">
        <v>988</v>
      </c>
      <c r="C3231" s="70"/>
      <c r="D3231" s="71"/>
      <c r="E3231" s="72"/>
      <c r="F3231" s="73"/>
      <c r="G3231" s="70"/>
      <c r="H3231" s="74"/>
      <c r="I3231" s="75"/>
      <c r="J3231" s="75"/>
      <c r="K3231" s="36"/>
      <c r="L3231" s="82"/>
      <c r="M3231" s="82"/>
      <c r="N3231" s="77"/>
      <c r="O3231" s="84" t="s">
        <v>1270</v>
      </c>
      <c r="P3231" s="86">
        <v>43424.914166666669</v>
      </c>
      <c r="Q3231" s="84" t="s">
        <v>1313</v>
      </c>
      <c r="R3231" s="84"/>
      <c r="S3231" s="84"/>
      <c r="T3231" s="84"/>
      <c r="U3231" s="84"/>
      <c r="V3231" s="88" t="s">
        <v>3052</v>
      </c>
      <c r="W3231" s="86">
        <v>43424.914166666669</v>
      </c>
      <c r="X3231" s="88" t="s">
        <v>3858</v>
      </c>
      <c r="Y3231" s="84"/>
      <c r="Z3231" s="84"/>
      <c r="AA3231" s="87" t="s">
        <v>4988</v>
      </c>
      <c r="AB3231" s="84"/>
      <c r="AC3231" s="84" t="b">
        <v>0</v>
      </c>
      <c r="AD3231" s="84">
        <v>0</v>
      </c>
      <c r="AE3231" s="87" t="s">
        <v>5552</v>
      </c>
      <c r="AF3231" s="84" t="b">
        <v>0</v>
      </c>
      <c r="AG3231" s="84" t="s">
        <v>5604</v>
      </c>
      <c r="AH3231" s="84"/>
      <c r="AI3231" s="87" t="s">
        <v>5552</v>
      </c>
      <c r="AJ3231" s="84" t="b">
        <v>0</v>
      </c>
      <c r="AK3231" s="84">
        <v>43</v>
      </c>
      <c r="AL3231" s="87" t="s">
        <v>4992</v>
      </c>
      <c r="AM3231" s="84" t="s">
        <v>5682</v>
      </c>
      <c r="AN3231" s="84" t="b">
        <v>0</v>
      </c>
      <c r="AO3231" s="87" t="s">
        <v>4992</v>
      </c>
      <c r="AP3231" s="84" t="s">
        <v>179</v>
      </c>
      <c r="AQ3231" s="84">
        <v>0</v>
      </c>
      <c r="AR3231" s="84">
        <v>0</v>
      </c>
      <c r="AS3231" s="84"/>
      <c r="AT3231" s="84"/>
      <c r="AU3231" s="84"/>
      <c r="AV3231" s="84"/>
      <c r="AW3231" s="84"/>
      <c r="AX3231" s="84"/>
      <c r="AY3231" s="84"/>
      <c r="AZ3231" s="84"/>
    </row>
    <row r="3232" spans="1:52" x14ac:dyDescent="0.55000000000000004">
      <c r="A3232" s="69" t="s">
        <v>700</v>
      </c>
      <c r="B3232" s="69" t="s">
        <v>988</v>
      </c>
      <c r="C3232" s="70"/>
      <c r="D3232" s="71"/>
      <c r="E3232" s="72"/>
      <c r="F3232" s="73"/>
      <c r="G3232" s="70"/>
      <c r="H3232" s="74"/>
      <c r="I3232" s="75"/>
      <c r="J3232" s="75"/>
      <c r="K3232" s="36"/>
      <c r="L3232" s="82"/>
      <c r="M3232" s="82"/>
      <c r="N3232" s="77"/>
      <c r="O3232" s="84" t="s">
        <v>1270</v>
      </c>
      <c r="P3232" s="86">
        <v>43425.327905092592</v>
      </c>
      <c r="Q3232" s="84" t="s">
        <v>1313</v>
      </c>
      <c r="R3232" s="84"/>
      <c r="S3232" s="84"/>
      <c r="T3232" s="84"/>
      <c r="U3232" s="84"/>
      <c r="V3232" s="88" t="s">
        <v>3057</v>
      </c>
      <c r="W3232" s="86">
        <v>43425.327905092592</v>
      </c>
      <c r="X3232" s="88" t="s">
        <v>3864</v>
      </c>
      <c r="Y3232" s="84"/>
      <c r="Z3232" s="84"/>
      <c r="AA3232" s="87" t="s">
        <v>4994</v>
      </c>
      <c r="AB3232" s="84"/>
      <c r="AC3232" s="84" t="b">
        <v>0</v>
      </c>
      <c r="AD3232" s="84">
        <v>0</v>
      </c>
      <c r="AE3232" s="87" t="s">
        <v>5552</v>
      </c>
      <c r="AF3232" s="84" t="b">
        <v>0</v>
      </c>
      <c r="AG3232" s="84" t="s">
        <v>5604</v>
      </c>
      <c r="AH3232" s="84"/>
      <c r="AI3232" s="87" t="s">
        <v>5552</v>
      </c>
      <c r="AJ3232" s="84" t="b">
        <v>0</v>
      </c>
      <c r="AK3232" s="84">
        <v>43</v>
      </c>
      <c r="AL3232" s="87" t="s">
        <v>4992</v>
      </c>
      <c r="AM3232" s="84" t="s">
        <v>5682</v>
      </c>
      <c r="AN3232" s="84" t="b">
        <v>0</v>
      </c>
      <c r="AO3232" s="87" t="s">
        <v>4992</v>
      </c>
      <c r="AP3232" s="84" t="s">
        <v>179</v>
      </c>
      <c r="AQ3232" s="84">
        <v>0</v>
      </c>
      <c r="AR3232" s="84">
        <v>0</v>
      </c>
      <c r="AS3232" s="84"/>
      <c r="AT3232" s="84"/>
      <c r="AU3232" s="84"/>
      <c r="AV3232" s="84"/>
      <c r="AW3232" s="84"/>
      <c r="AX3232" s="84"/>
      <c r="AY3232" s="84"/>
      <c r="AZ3232" s="84"/>
    </row>
    <row r="3233" spans="1:52" x14ac:dyDescent="0.55000000000000004">
      <c r="A3233" s="69" t="s">
        <v>702</v>
      </c>
      <c r="B3233" s="69" t="s">
        <v>988</v>
      </c>
      <c r="C3233" s="70"/>
      <c r="D3233" s="71"/>
      <c r="E3233" s="72"/>
      <c r="F3233" s="73"/>
      <c r="G3233" s="70"/>
      <c r="H3233" s="74"/>
      <c r="I3233" s="75"/>
      <c r="J3233" s="75"/>
      <c r="K3233" s="36"/>
      <c r="L3233" s="82"/>
      <c r="M3233" s="82"/>
      <c r="N3233" s="77"/>
      <c r="O3233" s="84" t="s">
        <v>1270</v>
      </c>
      <c r="P3233" s="86">
        <v>43425.595601851855</v>
      </c>
      <c r="Q3233" s="84" t="s">
        <v>1313</v>
      </c>
      <c r="R3233" s="84"/>
      <c r="S3233" s="84"/>
      <c r="T3233" s="84"/>
      <c r="U3233" s="84"/>
      <c r="V3233" s="88" t="s">
        <v>3059</v>
      </c>
      <c r="W3233" s="86">
        <v>43425.595601851855</v>
      </c>
      <c r="X3233" s="88" t="s">
        <v>3866</v>
      </c>
      <c r="Y3233" s="84"/>
      <c r="Z3233" s="84"/>
      <c r="AA3233" s="87" t="s">
        <v>4996</v>
      </c>
      <c r="AB3233" s="84"/>
      <c r="AC3233" s="84" t="b">
        <v>0</v>
      </c>
      <c r="AD3233" s="84">
        <v>0</v>
      </c>
      <c r="AE3233" s="87" t="s">
        <v>5552</v>
      </c>
      <c r="AF3233" s="84" t="b">
        <v>0</v>
      </c>
      <c r="AG3233" s="84" t="s">
        <v>5604</v>
      </c>
      <c r="AH3233" s="84"/>
      <c r="AI3233" s="87" t="s">
        <v>5552</v>
      </c>
      <c r="AJ3233" s="84" t="b">
        <v>0</v>
      </c>
      <c r="AK3233" s="84">
        <v>43</v>
      </c>
      <c r="AL3233" s="87" t="s">
        <v>4992</v>
      </c>
      <c r="AM3233" s="84" t="s">
        <v>5684</v>
      </c>
      <c r="AN3233" s="84" t="b">
        <v>0</v>
      </c>
      <c r="AO3233" s="87" t="s">
        <v>4992</v>
      </c>
      <c r="AP3233" s="84" t="s">
        <v>179</v>
      </c>
      <c r="AQ3233" s="84">
        <v>0</v>
      </c>
      <c r="AR3233" s="84">
        <v>0</v>
      </c>
      <c r="AS3233" s="84"/>
      <c r="AT3233" s="84"/>
      <c r="AU3233" s="84"/>
      <c r="AV3233" s="84"/>
      <c r="AW3233" s="84"/>
      <c r="AX3233" s="84"/>
      <c r="AY3233" s="84"/>
      <c r="AZ3233" s="84"/>
    </row>
    <row r="3234" spans="1:52" x14ac:dyDescent="0.55000000000000004">
      <c r="A3234" s="69" t="s">
        <v>703</v>
      </c>
      <c r="B3234" s="69" t="s">
        <v>988</v>
      </c>
      <c r="C3234" s="70"/>
      <c r="D3234" s="71"/>
      <c r="E3234" s="72"/>
      <c r="F3234" s="73"/>
      <c r="G3234" s="70"/>
      <c r="H3234" s="74"/>
      <c r="I3234" s="75"/>
      <c r="J3234" s="75"/>
      <c r="K3234" s="36"/>
      <c r="L3234" s="82"/>
      <c r="M3234" s="82"/>
      <c r="N3234" s="77"/>
      <c r="O3234" s="84" t="s">
        <v>1270</v>
      </c>
      <c r="P3234" s="86">
        <v>43425.630810185183</v>
      </c>
      <c r="Q3234" s="84" t="s">
        <v>1313</v>
      </c>
      <c r="R3234" s="84"/>
      <c r="S3234" s="84"/>
      <c r="T3234" s="84"/>
      <c r="U3234" s="84"/>
      <c r="V3234" s="88" t="s">
        <v>3060</v>
      </c>
      <c r="W3234" s="86">
        <v>43425.630810185183</v>
      </c>
      <c r="X3234" s="88" t="s">
        <v>3867</v>
      </c>
      <c r="Y3234" s="84"/>
      <c r="Z3234" s="84"/>
      <c r="AA3234" s="87" t="s">
        <v>4997</v>
      </c>
      <c r="AB3234" s="84"/>
      <c r="AC3234" s="84" t="b">
        <v>0</v>
      </c>
      <c r="AD3234" s="84">
        <v>0</v>
      </c>
      <c r="AE3234" s="87" t="s">
        <v>5552</v>
      </c>
      <c r="AF3234" s="84" t="b">
        <v>0</v>
      </c>
      <c r="AG3234" s="84" t="s">
        <v>5604</v>
      </c>
      <c r="AH3234" s="84"/>
      <c r="AI3234" s="87" t="s">
        <v>5552</v>
      </c>
      <c r="AJ3234" s="84" t="b">
        <v>0</v>
      </c>
      <c r="AK3234" s="84">
        <v>43</v>
      </c>
      <c r="AL3234" s="87" t="s">
        <v>4992</v>
      </c>
      <c r="AM3234" s="84" t="s">
        <v>5684</v>
      </c>
      <c r="AN3234" s="84" t="b">
        <v>0</v>
      </c>
      <c r="AO3234" s="87" t="s">
        <v>4992</v>
      </c>
      <c r="AP3234" s="84" t="s">
        <v>179</v>
      </c>
      <c r="AQ3234" s="84">
        <v>0</v>
      </c>
      <c r="AR3234" s="84">
        <v>0</v>
      </c>
      <c r="AS3234" s="84"/>
      <c r="AT3234" s="84"/>
      <c r="AU3234" s="84"/>
      <c r="AV3234" s="84"/>
      <c r="AW3234" s="84"/>
      <c r="AX3234" s="84"/>
      <c r="AY3234" s="84"/>
      <c r="AZ3234" s="84"/>
    </row>
    <row r="3235" spans="1:52" x14ac:dyDescent="0.55000000000000004">
      <c r="A3235" s="69" t="s">
        <v>705</v>
      </c>
      <c r="B3235" s="69" t="s">
        <v>988</v>
      </c>
      <c r="C3235" s="70"/>
      <c r="D3235" s="71"/>
      <c r="E3235" s="72"/>
      <c r="F3235" s="73"/>
      <c r="G3235" s="70"/>
      <c r="H3235" s="74"/>
      <c r="I3235" s="75"/>
      <c r="J3235" s="75"/>
      <c r="K3235" s="36"/>
      <c r="L3235" s="82"/>
      <c r="M3235" s="82"/>
      <c r="N3235" s="77"/>
      <c r="O3235" s="84" t="s">
        <v>1270</v>
      </c>
      <c r="P3235" s="86">
        <v>43424.900706018518</v>
      </c>
      <c r="Q3235" s="84" t="s">
        <v>1313</v>
      </c>
      <c r="R3235" s="84"/>
      <c r="S3235" s="84"/>
      <c r="T3235" s="84"/>
      <c r="U3235" s="84"/>
      <c r="V3235" s="88" t="s">
        <v>3062</v>
      </c>
      <c r="W3235" s="86">
        <v>43424.900706018518</v>
      </c>
      <c r="X3235" s="88" t="s">
        <v>3869</v>
      </c>
      <c r="Y3235" s="84"/>
      <c r="Z3235" s="84"/>
      <c r="AA3235" s="87" t="s">
        <v>4999</v>
      </c>
      <c r="AB3235" s="84"/>
      <c r="AC3235" s="84" t="b">
        <v>0</v>
      </c>
      <c r="AD3235" s="84">
        <v>0</v>
      </c>
      <c r="AE3235" s="87" t="s">
        <v>5552</v>
      </c>
      <c r="AF3235" s="84" t="b">
        <v>0</v>
      </c>
      <c r="AG3235" s="84" t="s">
        <v>5604</v>
      </c>
      <c r="AH3235" s="84"/>
      <c r="AI3235" s="87" t="s">
        <v>5552</v>
      </c>
      <c r="AJ3235" s="84" t="b">
        <v>0</v>
      </c>
      <c r="AK3235" s="84">
        <v>43</v>
      </c>
      <c r="AL3235" s="87" t="s">
        <v>4992</v>
      </c>
      <c r="AM3235" s="84" t="s">
        <v>5691</v>
      </c>
      <c r="AN3235" s="84" t="b">
        <v>0</v>
      </c>
      <c r="AO3235" s="87" t="s">
        <v>4992</v>
      </c>
      <c r="AP3235" s="84" t="s">
        <v>179</v>
      </c>
      <c r="AQ3235" s="84">
        <v>0</v>
      </c>
      <c r="AR3235" s="84">
        <v>0</v>
      </c>
      <c r="AS3235" s="84"/>
      <c r="AT3235" s="84"/>
      <c r="AU3235" s="84"/>
      <c r="AV3235" s="84"/>
      <c r="AW3235" s="84"/>
      <c r="AX3235" s="84"/>
      <c r="AY3235" s="84"/>
      <c r="AZ3235" s="84"/>
    </row>
    <row r="3236" spans="1:52" x14ac:dyDescent="0.55000000000000004">
      <c r="A3236" s="69" t="s">
        <v>705</v>
      </c>
      <c r="B3236" s="69" t="s">
        <v>988</v>
      </c>
      <c r="C3236" s="70"/>
      <c r="D3236" s="71"/>
      <c r="E3236" s="72"/>
      <c r="F3236" s="73"/>
      <c r="G3236" s="70"/>
      <c r="H3236" s="74"/>
      <c r="I3236" s="75"/>
      <c r="J3236" s="75"/>
      <c r="K3236" s="36"/>
      <c r="L3236" s="82"/>
      <c r="M3236" s="82"/>
      <c r="N3236" s="77"/>
      <c r="O3236" s="84" t="s">
        <v>1270</v>
      </c>
      <c r="P3236" s="86">
        <v>43429.456944444442</v>
      </c>
      <c r="Q3236" s="84" t="s">
        <v>1313</v>
      </c>
      <c r="R3236" s="84"/>
      <c r="S3236" s="84"/>
      <c r="T3236" s="84"/>
      <c r="U3236" s="84"/>
      <c r="V3236" s="88" t="s">
        <v>3062</v>
      </c>
      <c r="W3236" s="86">
        <v>43429.456944444442</v>
      </c>
      <c r="X3236" s="88" t="s">
        <v>3870</v>
      </c>
      <c r="Y3236" s="84"/>
      <c r="Z3236" s="84"/>
      <c r="AA3236" s="87" t="s">
        <v>5000</v>
      </c>
      <c r="AB3236" s="84"/>
      <c r="AC3236" s="84" t="b">
        <v>0</v>
      </c>
      <c r="AD3236" s="84">
        <v>0</v>
      </c>
      <c r="AE3236" s="87" t="s">
        <v>5552</v>
      </c>
      <c r="AF3236" s="84" t="b">
        <v>0</v>
      </c>
      <c r="AG3236" s="84" t="s">
        <v>5604</v>
      </c>
      <c r="AH3236" s="84"/>
      <c r="AI3236" s="87" t="s">
        <v>5552</v>
      </c>
      <c r="AJ3236" s="84" t="b">
        <v>0</v>
      </c>
      <c r="AK3236" s="84">
        <v>43</v>
      </c>
      <c r="AL3236" s="87" t="s">
        <v>4992</v>
      </c>
      <c r="AM3236" s="84" t="s">
        <v>5691</v>
      </c>
      <c r="AN3236" s="84" t="b">
        <v>0</v>
      </c>
      <c r="AO3236" s="87" t="s">
        <v>4992</v>
      </c>
      <c r="AP3236" s="84" t="s">
        <v>179</v>
      </c>
      <c r="AQ3236" s="84">
        <v>0</v>
      </c>
      <c r="AR3236" s="84">
        <v>0</v>
      </c>
      <c r="AS3236" s="84"/>
      <c r="AT3236" s="84"/>
      <c r="AU3236" s="84"/>
      <c r="AV3236" s="84"/>
      <c r="AW3236" s="84"/>
      <c r="AX3236" s="84"/>
      <c r="AY3236" s="84"/>
      <c r="AZ3236" s="84"/>
    </row>
    <row r="3237" spans="1:52" x14ac:dyDescent="0.55000000000000004">
      <c r="A3237" s="69" t="s">
        <v>706</v>
      </c>
      <c r="B3237" s="69" t="s">
        <v>988</v>
      </c>
      <c r="C3237" s="70"/>
      <c r="D3237" s="71"/>
      <c r="E3237" s="72"/>
      <c r="F3237" s="73"/>
      <c r="G3237" s="70"/>
      <c r="H3237" s="74"/>
      <c r="I3237" s="75"/>
      <c r="J3237" s="75"/>
      <c r="K3237" s="36"/>
      <c r="L3237" s="82"/>
      <c r="M3237" s="82"/>
      <c r="N3237" s="77"/>
      <c r="O3237" s="84" t="s">
        <v>1270</v>
      </c>
      <c r="P3237" s="86">
        <v>43432.264618055553</v>
      </c>
      <c r="Q3237" s="84" t="s">
        <v>1313</v>
      </c>
      <c r="R3237" s="84"/>
      <c r="S3237" s="84"/>
      <c r="T3237" s="84"/>
      <c r="U3237" s="84"/>
      <c r="V3237" s="88" t="s">
        <v>3063</v>
      </c>
      <c r="W3237" s="86">
        <v>43432.264618055553</v>
      </c>
      <c r="X3237" s="88" t="s">
        <v>3871</v>
      </c>
      <c r="Y3237" s="84"/>
      <c r="Z3237" s="84"/>
      <c r="AA3237" s="87" t="s">
        <v>5001</v>
      </c>
      <c r="AB3237" s="84"/>
      <c r="AC3237" s="84" t="b">
        <v>0</v>
      </c>
      <c r="AD3237" s="84">
        <v>0</v>
      </c>
      <c r="AE3237" s="87" t="s">
        <v>5552</v>
      </c>
      <c r="AF3237" s="84" t="b">
        <v>0</v>
      </c>
      <c r="AG3237" s="84" t="s">
        <v>5604</v>
      </c>
      <c r="AH3237" s="84"/>
      <c r="AI3237" s="87" t="s">
        <v>5552</v>
      </c>
      <c r="AJ3237" s="84" t="b">
        <v>0</v>
      </c>
      <c r="AK3237" s="84">
        <v>43</v>
      </c>
      <c r="AL3237" s="87" t="s">
        <v>4992</v>
      </c>
      <c r="AM3237" s="84" t="s">
        <v>5682</v>
      </c>
      <c r="AN3237" s="84" t="b">
        <v>0</v>
      </c>
      <c r="AO3237" s="87" t="s">
        <v>4992</v>
      </c>
      <c r="AP3237" s="84" t="s">
        <v>179</v>
      </c>
      <c r="AQ3237" s="84">
        <v>0</v>
      </c>
      <c r="AR3237" s="84">
        <v>0</v>
      </c>
      <c r="AS3237" s="84"/>
      <c r="AT3237" s="84"/>
      <c r="AU3237" s="84"/>
      <c r="AV3237" s="84"/>
      <c r="AW3237" s="84"/>
      <c r="AX3237" s="84"/>
      <c r="AY3237" s="84"/>
      <c r="AZ3237" s="84"/>
    </row>
    <row r="3238" spans="1:52" x14ac:dyDescent="0.55000000000000004">
      <c r="A3238" s="69" t="s">
        <v>694</v>
      </c>
      <c r="B3238" s="69" t="s">
        <v>989</v>
      </c>
      <c r="C3238" s="70"/>
      <c r="D3238" s="71"/>
      <c r="E3238" s="72"/>
      <c r="F3238" s="73"/>
      <c r="G3238" s="70"/>
      <c r="H3238" s="74"/>
      <c r="I3238" s="75"/>
      <c r="J3238" s="75"/>
      <c r="K3238" s="36"/>
      <c r="L3238" s="82"/>
      <c r="M3238" s="82"/>
      <c r="N3238" s="77"/>
      <c r="O3238" s="84" t="s">
        <v>1270</v>
      </c>
      <c r="P3238" s="86">
        <v>43424.903182870374</v>
      </c>
      <c r="Q3238" s="84" t="s">
        <v>1313</v>
      </c>
      <c r="R3238" s="84"/>
      <c r="S3238" s="84"/>
      <c r="T3238" s="84"/>
      <c r="U3238" s="84"/>
      <c r="V3238" s="88" t="s">
        <v>3051</v>
      </c>
      <c r="W3238" s="86">
        <v>43424.903182870374</v>
      </c>
      <c r="X3238" s="88" t="s">
        <v>3857</v>
      </c>
      <c r="Y3238" s="84"/>
      <c r="Z3238" s="84"/>
      <c r="AA3238" s="87" t="s">
        <v>4987</v>
      </c>
      <c r="AB3238" s="84"/>
      <c r="AC3238" s="84" t="b">
        <v>0</v>
      </c>
      <c r="AD3238" s="84">
        <v>0</v>
      </c>
      <c r="AE3238" s="87" t="s">
        <v>5552</v>
      </c>
      <c r="AF3238" s="84" t="b">
        <v>0</v>
      </c>
      <c r="AG3238" s="84" t="s">
        <v>5604</v>
      </c>
      <c r="AH3238" s="84"/>
      <c r="AI3238" s="87" t="s">
        <v>5552</v>
      </c>
      <c r="AJ3238" s="84" t="b">
        <v>0</v>
      </c>
      <c r="AK3238" s="84">
        <v>43</v>
      </c>
      <c r="AL3238" s="87" t="s">
        <v>4992</v>
      </c>
      <c r="AM3238" s="84" t="s">
        <v>5684</v>
      </c>
      <c r="AN3238" s="84" t="b">
        <v>0</v>
      </c>
      <c r="AO3238" s="87" t="s">
        <v>4992</v>
      </c>
      <c r="AP3238" s="84" t="s">
        <v>179</v>
      </c>
      <c r="AQ3238" s="84">
        <v>0</v>
      </c>
      <c r="AR3238" s="84">
        <v>0</v>
      </c>
      <c r="AS3238" s="84"/>
      <c r="AT3238" s="84"/>
      <c r="AU3238" s="84"/>
      <c r="AV3238" s="84"/>
      <c r="AW3238" s="84"/>
      <c r="AX3238" s="84"/>
      <c r="AY3238" s="84"/>
      <c r="AZ3238" s="84"/>
    </row>
    <row r="3239" spans="1:52" x14ac:dyDescent="0.55000000000000004">
      <c r="A3239" s="69" t="s">
        <v>695</v>
      </c>
      <c r="B3239" s="69" t="s">
        <v>989</v>
      </c>
      <c r="C3239" s="70"/>
      <c r="D3239" s="71"/>
      <c r="E3239" s="72"/>
      <c r="F3239" s="73"/>
      <c r="G3239" s="70"/>
      <c r="H3239" s="74"/>
      <c r="I3239" s="75"/>
      <c r="J3239" s="75"/>
      <c r="K3239" s="36"/>
      <c r="L3239" s="82"/>
      <c r="M3239" s="82"/>
      <c r="N3239" s="77"/>
      <c r="O3239" s="84" t="s">
        <v>1270</v>
      </c>
      <c r="P3239" s="86">
        <v>43424.914166666669</v>
      </c>
      <c r="Q3239" s="84" t="s">
        <v>1313</v>
      </c>
      <c r="R3239" s="84"/>
      <c r="S3239" s="84"/>
      <c r="T3239" s="84"/>
      <c r="U3239" s="84"/>
      <c r="V3239" s="88" t="s">
        <v>3052</v>
      </c>
      <c r="W3239" s="86">
        <v>43424.914166666669</v>
      </c>
      <c r="X3239" s="88" t="s">
        <v>3858</v>
      </c>
      <c r="Y3239" s="84"/>
      <c r="Z3239" s="84"/>
      <c r="AA3239" s="87" t="s">
        <v>4988</v>
      </c>
      <c r="AB3239" s="84"/>
      <c r="AC3239" s="84" t="b">
        <v>0</v>
      </c>
      <c r="AD3239" s="84">
        <v>0</v>
      </c>
      <c r="AE3239" s="87" t="s">
        <v>5552</v>
      </c>
      <c r="AF3239" s="84" t="b">
        <v>0</v>
      </c>
      <c r="AG3239" s="84" t="s">
        <v>5604</v>
      </c>
      <c r="AH3239" s="84"/>
      <c r="AI3239" s="87" t="s">
        <v>5552</v>
      </c>
      <c r="AJ3239" s="84" t="b">
        <v>0</v>
      </c>
      <c r="AK3239" s="84">
        <v>43</v>
      </c>
      <c r="AL3239" s="87" t="s">
        <v>4992</v>
      </c>
      <c r="AM3239" s="84" t="s">
        <v>5682</v>
      </c>
      <c r="AN3239" s="84" t="b">
        <v>0</v>
      </c>
      <c r="AO3239" s="87" t="s">
        <v>4992</v>
      </c>
      <c r="AP3239" s="84" t="s">
        <v>179</v>
      </c>
      <c r="AQ3239" s="84">
        <v>0</v>
      </c>
      <c r="AR3239" s="84">
        <v>0</v>
      </c>
      <c r="AS3239" s="84"/>
      <c r="AT3239" s="84"/>
      <c r="AU3239" s="84"/>
      <c r="AV3239" s="84"/>
      <c r="AW3239" s="84"/>
      <c r="AX3239" s="84"/>
      <c r="AY3239" s="84"/>
      <c r="AZ3239" s="84"/>
    </row>
    <row r="3240" spans="1:52" x14ac:dyDescent="0.55000000000000004">
      <c r="A3240" s="69" t="s">
        <v>700</v>
      </c>
      <c r="B3240" s="69" t="s">
        <v>989</v>
      </c>
      <c r="C3240" s="70"/>
      <c r="D3240" s="71"/>
      <c r="E3240" s="72"/>
      <c r="F3240" s="73"/>
      <c r="G3240" s="70"/>
      <c r="H3240" s="74"/>
      <c r="I3240" s="75"/>
      <c r="J3240" s="75"/>
      <c r="K3240" s="36"/>
      <c r="L3240" s="82"/>
      <c r="M3240" s="82"/>
      <c r="N3240" s="77"/>
      <c r="O3240" s="84" t="s">
        <v>1270</v>
      </c>
      <c r="P3240" s="86">
        <v>43425.327905092592</v>
      </c>
      <c r="Q3240" s="84" t="s">
        <v>1313</v>
      </c>
      <c r="R3240" s="84"/>
      <c r="S3240" s="84"/>
      <c r="T3240" s="84"/>
      <c r="U3240" s="84"/>
      <c r="V3240" s="88" t="s">
        <v>3057</v>
      </c>
      <c r="W3240" s="86">
        <v>43425.327905092592</v>
      </c>
      <c r="X3240" s="88" t="s">
        <v>3864</v>
      </c>
      <c r="Y3240" s="84"/>
      <c r="Z3240" s="84"/>
      <c r="AA3240" s="87" t="s">
        <v>4994</v>
      </c>
      <c r="AB3240" s="84"/>
      <c r="AC3240" s="84" t="b">
        <v>0</v>
      </c>
      <c r="AD3240" s="84">
        <v>0</v>
      </c>
      <c r="AE3240" s="87" t="s">
        <v>5552</v>
      </c>
      <c r="AF3240" s="84" t="b">
        <v>0</v>
      </c>
      <c r="AG3240" s="84" t="s">
        <v>5604</v>
      </c>
      <c r="AH3240" s="84"/>
      <c r="AI3240" s="87" t="s">
        <v>5552</v>
      </c>
      <c r="AJ3240" s="84" t="b">
        <v>0</v>
      </c>
      <c r="AK3240" s="84">
        <v>43</v>
      </c>
      <c r="AL3240" s="87" t="s">
        <v>4992</v>
      </c>
      <c r="AM3240" s="84" t="s">
        <v>5682</v>
      </c>
      <c r="AN3240" s="84" t="b">
        <v>0</v>
      </c>
      <c r="AO3240" s="87" t="s">
        <v>4992</v>
      </c>
      <c r="AP3240" s="84" t="s">
        <v>179</v>
      </c>
      <c r="AQ3240" s="84">
        <v>0</v>
      </c>
      <c r="AR3240" s="84">
        <v>0</v>
      </c>
      <c r="AS3240" s="84"/>
      <c r="AT3240" s="84"/>
      <c r="AU3240" s="84"/>
      <c r="AV3240" s="84"/>
      <c r="AW3240" s="84"/>
      <c r="AX3240" s="84"/>
      <c r="AY3240" s="84"/>
      <c r="AZ3240" s="84"/>
    </row>
    <row r="3241" spans="1:52" x14ac:dyDescent="0.55000000000000004">
      <c r="A3241" s="69" t="s">
        <v>702</v>
      </c>
      <c r="B3241" s="69" t="s">
        <v>989</v>
      </c>
      <c r="C3241" s="70"/>
      <c r="D3241" s="71"/>
      <c r="E3241" s="72"/>
      <c r="F3241" s="73"/>
      <c r="G3241" s="70"/>
      <c r="H3241" s="74"/>
      <c r="I3241" s="75"/>
      <c r="J3241" s="75"/>
      <c r="K3241" s="36"/>
      <c r="L3241" s="82"/>
      <c r="M3241" s="82"/>
      <c r="N3241" s="77"/>
      <c r="O3241" s="84" t="s">
        <v>1270</v>
      </c>
      <c r="P3241" s="86">
        <v>43425.595601851855</v>
      </c>
      <c r="Q3241" s="84" t="s">
        <v>1313</v>
      </c>
      <c r="R3241" s="84"/>
      <c r="S3241" s="84"/>
      <c r="T3241" s="84"/>
      <c r="U3241" s="84"/>
      <c r="V3241" s="88" t="s">
        <v>3059</v>
      </c>
      <c r="W3241" s="86">
        <v>43425.595601851855</v>
      </c>
      <c r="X3241" s="88" t="s">
        <v>3866</v>
      </c>
      <c r="Y3241" s="84"/>
      <c r="Z3241" s="84"/>
      <c r="AA3241" s="87" t="s">
        <v>4996</v>
      </c>
      <c r="AB3241" s="84"/>
      <c r="AC3241" s="84" t="b">
        <v>0</v>
      </c>
      <c r="AD3241" s="84">
        <v>0</v>
      </c>
      <c r="AE3241" s="87" t="s">
        <v>5552</v>
      </c>
      <c r="AF3241" s="84" t="b">
        <v>0</v>
      </c>
      <c r="AG3241" s="84" t="s">
        <v>5604</v>
      </c>
      <c r="AH3241" s="84"/>
      <c r="AI3241" s="87" t="s">
        <v>5552</v>
      </c>
      <c r="AJ3241" s="84" t="b">
        <v>0</v>
      </c>
      <c r="AK3241" s="84">
        <v>43</v>
      </c>
      <c r="AL3241" s="87" t="s">
        <v>4992</v>
      </c>
      <c r="AM3241" s="84" t="s">
        <v>5684</v>
      </c>
      <c r="AN3241" s="84" t="b">
        <v>0</v>
      </c>
      <c r="AO3241" s="87" t="s">
        <v>4992</v>
      </c>
      <c r="AP3241" s="84" t="s">
        <v>179</v>
      </c>
      <c r="AQ3241" s="84">
        <v>0</v>
      </c>
      <c r="AR3241" s="84">
        <v>0</v>
      </c>
      <c r="AS3241" s="84"/>
      <c r="AT3241" s="84"/>
      <c r="AU3241" s="84"/>
      <c r="AV3241" s="84"/>
      <c r="AW3241" s="84"/>
      <c r="AX3241" s="84"/>
      <c r="AY3241" s="84"/>
      <c r="AZ3241" s="84"/>
    </row>
    <row r="3242" spans="1:52" x14ac:dyDescent="0.55000000000000004">
      <c r="A3242" s="69" t="s">
        <v>703</v>
      </c>
      <c r="B3242" s="69" t="s">
        <v>989</v>
      </c>
      <c r="C3242" s="70"/>
      <c r="D3242" s="71"/>
      <c r="E3242" s="72"/>
      <c r="F3242" s="73"/>
      <c r="G3242" s="70"/>
      <c r="H3242" s="74"/>
      <c r="I3242" s="75"/>
      <c r="J3242" s="75"/>
      <c r="K3242" s="36"/>
      <c r="L3242" s="82"/>
      <c r="M3242" s="82"/>
      <c r="N3242" s="77"/>
      <c r="O3242" s="84" t="s">
        <v>1270</v>
      </c>
      <c r="P3242" s="86">
        <v>43425.630810185183</v>
      </c>
      <c r="Q3242" s="84" t="s">
        <v>1313</v>
      </c>
      <c r="R3242" s="84"/>
      <c r="S3242" s="84"/>
      <c r="T3242" s="84"/>
      <c r="U3242" s="84"/>
      <c r="V3242" s="88" t="s">
        <v>3060</v>
      </c>
      <c r="W3242" s="86">
        <v>43425.630810185183</v>
      </c>
      <c r="X3242" s="88" t="s">
        <v>3867</v>
      </c>
      <c r="Y3242" s="84"/>
      <c r="Z3242" s="84"/>
      <c r="AA3242" s="87" t="s">
        <v>4997</v>
      </c>
      <c r="AB3242" s="84"/>
      <c r="AC3242" s="84" t="b">
        <v>0</v>
      </c>
      <c r="AD3242" s="84">
        <v>0</v>
      </c>
      <c r="AE3242" s="87" t="s">
        <v>5552</v>
      </c>
      <c r="AF3242" s="84" t="b">
        <v>0</v>
      </c>
      <c r="AG3242" s="84" t="s">
        <v>5604</v>
      </c>
      <c r="AH3242" s="84"/>
      <c r="AI3242" s="87" t="s">
        <v>5552</v>
      </c>
      <c r="AJ3242" s="84" t="b">
        <v>0</v>
      </c>
      <c r="AK3242" s="84">
        <v>43</v>
      </c>
      <c r="AL3242" s="87" t="s">
        <v>4992</v>
      </c>
      <c r="AM3242" s="84" t="s">
        <v>5684</v>
      </c>
      <c r="AN3242" s="84" t="b">
        <v>0</v>
      </c>
      <c r="AO3242" s="87" t="s">
        <v>4992</v>
      </c>
      <c r="AP3242" s="84" t="s">
        <v>179</v>
      </c>
      <c r="AQ3242" s="84">
        <v>0</v>
      </c>
      <c r="AR3242" s="84">
        <v>0</v>
      </c>
      <c r="AS3242" s="84"/>
      <c r="AT3242" s="84"/>
      <c r="AU3242" s="84"/>
      <c r="AV3242" s="84"/>
      <c r="AW3242" s="84"/>
      <c r="AX3242" s="84"/>
      <c r="AY3242" s="84"/>
      <c r="AZ3242" s="84"/>
    </row>
    <row r="3243" spans="1:52" x14ac:dyDescent="0.55000000000000004">
      <c r="A3243" s="69" t="s">
        <v>705</v>
      </c>
      <c r="B3243" s="69" t="s">
        <v>989</v>
      </c>
      <c r="C3243" s="70"/>
      <c r="D3243" s="71"/>
      <c r="E3243" s="72"/>
      <c r="F3243" s="73"/>
      <c r="G3243" s="70"/>
      <c r="H3243" s="74"/>
      <c r="I3243" s="75"/>
      <c r="J3243" s="75"/>
      <c r="K3243" s="36"/>
      <c r="L3243" s="82"/>
      <c r="M3243" s="82"/>
      <c r="N3243" s="77"/>
      <c r="O3243" s="84" t="s">
        <v>1270</v>
      </c>
      <c r="P3243" s="86">
        <v>43424.900706018518</v>
      </c>
      <c r="Q3243" s="84" t="s">
        <v>1313</v>
      </c>
      <c r="R3243" s="84"/>
      <c r="S3243" s="84"/>
      <c r="T3243" s="84"/>
      <c r="U3243" s="84"/>
      <c r="V3243" s="88" t="s">
        <v>3062</v>
      </c>
      <c r="W3243" s="86">
        <v>43424.900706018518</v>
      </c>
      <c r="X3243" s="88" t="s">
        <v>3869</v>
      </c>
      <c r="Y3243" s="84"/>
      <c r="Z3243" s="84"/>
      <c r="AA3243" s="87" t="s">
        <v>4999</v>
      </c>
      <c r="AB3243" s="84"/>
      <c r="AC3243" s="84" t="b">
        <v>0</v>
      </c>
      <c r="AD3243" s="84">
        <v>0</v>
      </c>
      <c r="AE3243" s="87" t="s">
        <v>5552</v>
      </c>
      <c r="AF3243" s="84" t="b">
        <v>0</v>
      </c>
      <c r="AG3243" s="84" t="s">
        <v>5604</v>
      </c>
      <c r="AH3243" s="84"/>
      <c r="AI3243" s="87" t="s">
        <v>5552</v>
      </c>
      <c r="AJ3243" s="84" t="b">
        <v>0</v>
      </c>
      <c r="AK3243" s="84">
        <v>43</v>
      </c>
      <c r="AL3243" s="87" t="s">
        <v>4992</v>
      </c>
      <c r="AM3243" s="84" t="s">
        <v>5691</v>
      </c>
      <c r="AN3243" s="84" t="b">
        <v>0</v>
      </c>
      <c r="AO3243" s="87" t="s">
        <v>4992</v>
      </c>
      <c r="AP3243" s="84" t="s">
        <v>179</v>
      </c>
      <c r="AQ3243" s="84">
        <v>0</v>
      </c>
      <c r="AR3243" s="84">
        <v>0</v>
      </c>
      <c r="AS3243" s="84"/>
      <c r="AT3243" s="84"/>
      <c r="AU3243" s="84"/>
      <c r="AV3243" s="84"/>
      <c r="AW3243" s="84"/>
      <c r="AX3243" s="84"/>
      <c r="AY3243" s="84"/>
      <c r="AZ3243" s="84"/>
    </row>
    <row r="3244" spans="1:52" x14ac:dyDescent="0.55000000000000004">
      <c r="A3244" s="69" t="s">
        <v>705</v>
      </c>
      <c r="B3244" s="69" t="s">
        <v>989</v>
      </c>
      <c r="C3244" s="70"/>
      <c r="D3244" s="71"/>
      <c r="E3244" s="72"/>
      <c r="F3244" s="73"/>
      <c r="G3244" s="70"/>
      <c r="H3244" s="74"/>
      <c r="I3244" s="75"/>
      <c r="J3244" s="75"/>
      <c r="K3244" s="36"/>
      <c r="L3244" s="82"/>
      <c r="M3244" s="82"/>
      <c r="N3244" s="77"/>
      <c r="O3244" s="84" t="s">
        <v>1270</v>
      </c>
      <c r="P3244" s="86">
        <v>43429.456944444442</v>
      </c>
      <c r="Q3244" s="84" t="s">
        <v>1313</v>
      </c>
      <c r="R3244" s="84"/>
      <c r="S3244" s="84"/>
      <c r="T3244" s="84"/>
      <c r="U3244" s="84"/>
      <c r="V3244" s="88" t="s">
        <v>3062</v>
      </c>
      <c r="W3244" s="86">
        <v>43429.456944444442</v>
      </c>
      <c r="X3244" s="88" t="s">
        <v>3870</v>
      </c>
      <c r="Y3244" s="84"/>
      <c r="Z3244" s="84"/>
      <c r="AA3244" s="87" t="s">
        <v>5000</v>
      </c>
      <c r="AB3244" s="84"/>
      <c r="AC3244" s="84" t="b">
        <v>0</v>
      </c>
      <c r="AD3244" s="84">
        <v>0</v>
      </c>
      <c r="AE3244" s="87" t="s">
        <v>5552</v>
      </c>
      <c r="AF3244" s="84" t="b">
        <v>0</v>
      </c>
      <c r="AG3244" s="84" t="s">
        <v>5604</v>
      </c>
      <c r="AH3244" s="84"/>
      <c r="AI3244" s="87" t="s">
        <v>5552</v>
      </c>
      <c r="AJ3244" s="84" t="b">
        <v>0</v>
      </c>
      <c r="AK3244" s="84">
        <v>43</v>
      </c>
      <c r="AL3244" s="87" t="s">
        <v>4992</v>
      </c>
      <c r="AM3244" s="84" t="s">
        <v>5691</v>
      </c>
      <c r="AN3244" s="84" t="b">
        <v>0</v>
      </c>
      <c r="AO3244" s="87" t="s">
        <v>4992</v>
      </c>
      <c r="AP3244" s="84" t="s">
        <v>179</v>
      </c>
      <c r="AQ3244" s="84">
        <v>0</v>
      </c>
      <c r="AR3244" s="84">
        <v>0</v>
      </c>
      <c r="AS3244" s="84"/>
      <c r="AT3244" s="84"/>
      <c r="AU3244" s="84"/>
      <c r="AV3244" s="84"/>
      <c r="AW3244" s="84"/>
      <c r="AX3244" s="84"/>
      <c r="AY3244" s="84"/>
      <c r="AZ3244" s="84"/>
    </row>
    <row r="3245" spans="1:52" x14ac:dyDescent="0.55000000000000004">
      <c r="A3245" s="69" t="s">
        <v>706</v>
      </c>
      <c r="B3245" s="69" t="s">
        <v>989</v>
      </c>
      <c r="C3245" s="70"/>
      <c r="D3245" s="71"/>
      <c r="E3245" s="72"/>
      <c r="F3245" s="73"/>
      <c r="G3245" s="70"/>
      <c r="H3245" s="74"/>
      <c r="I3245" s="75"/>
      <c r="J3245" s="75"/>
      <c r="K3245" s="36"/>
      <c r="L3245" s="82"/>
      <c r="M3245" s="82"/>
      <c r="N3245" s="77"/>
      <c r="O3245" s="84" t="s">
        <v>1270</v>
      </c>
      <c r="P3245" s="86">
        <v>43432.264618055553</v>
      </c>
      <c r="Q3245" s="84" t="s">
        <v>1313</v>
      </c>
      <c r="R3245" s="84"/>
      <c r="S3245" s="84"/>
      <c r="T3245" s="84"/>
      <c r="U3245" s="84"/>
      <c r="V3245" s="88" t="s">
        <v>3063</v>
      </c>
      <c r="W3245" s="86">
        <v>43432.264618055553</v>
      </c>
      <c r="X3245" s="88" t="s">
        <v>3871</v>
      </c>
      <c r="Y3245" s="84"/>
      <c r="Z3245" s="84"/>
      <c r="AA3245" s="87" t="s">
        <v>5001</v>
      </c>
      <c r="AB3245" s="84"/>
      <c r="AC3245" s="84" t="b">
        <v>0</v>
      </c>
      <c r="AD3245" s="84">
        <v>0</v>
      </c>
      <c r="AE3245" s="87" t="s">
        <v>5552</v>
      </c>
      <c r="AF3245" s="84" t="b">
        <v>0</v>
      </c>
      <c r="AG3245" s="84" t="s">
        <v>5604</v>
      </c>
      <c r="AH3245" s="84"/>
      <c r="AI3245" s="87" t="s">
        <v>5552</v>
      </c>
      <c r="AJ3245" s="84" t="b">
        <v>0</v>
      </c>
      <c r="AK3245" s="84">
        <v>43</v>
      </c>
      <c r="AL3245" s="87" t="s">
        <v>4992</v>
      </c>
      <c r="AM3245" s="84" t="s">
        <v>5682</v>
      </c>
      <c r="AN3245" s="84" t="b">
        <v>0</v>
      </c>
      <c r="AO3245" s="87" t="s">
        <v>4992</v>
      </c>
      <c r="AP3245" s="84" t="s">
        <v>179</v>
      </c>
      <c r="AQ3245" s="84">
        <v>0</v>
      </c>
      <c r="AR3245" s="84">
        <v>0</v>
      </c>
      <c r="AS3245" s="84"/>
      <c r="AT3245" s="84"/>
      <c r="AU3245" s="84"/>
      <c r="AV3245" s="84"/>
      <c r="AW3245" s="84"/>
      <c r="AX3245" s="84"/>
      <c r="AY3245" s="84"/>
      <c r="AZ3245" s="84"/>
    </row>
    <row r="3246" spans="1:52" x14ac:dyDescent="0.55000000000000004">
      <c r="A3246" s="69" t="s">
        <v>694</v>
      </c>
      <c r="B3246" s="69" t="s">
        <v>990</v>
      </c>
      <c r="C3246" s="70"/>
      <c r="D3246" s="71"/>
      <c r="E3246" s="72"/>
      <c r="F3246" s="73"/>
      <c r="G3246" s="70"/>
      <c r="H3246" s="74"/>
      <c r="I3246" s="75"/>
      <c r="J3246" s="75"/>
      <c r="K3246" s="36"/>
      <c r="L3246" s="82"/>
      <c r="M3246" s="82"/>
      <c r="N3246" s="77"/>
      <c r="O3246" s="84" t="s">
        <v>1270</v>
      </c>
      <c r="P3246" s="86">
        <v>43424.903182870374</v>
      </c>
      <c r="Q3246" s="84" t="s">
        <v>1313</v>
      </c>
      <c r="R3246" s="84"/>
      <c r="S3246" s="84"/>
      <c r="T3246" s="84"/>
      <c r="U3246" s="84"/>
      <c r="V3246" s="88" t="s">
        <v>3051</v>
      </c>
      <c r="W3246" s="86">
        <v>43424.903182870374</v>
      </c>
      <c r="X3246" s="88" t="s">
        <v>3857</v>
      </c>
      <c r="Y3246" s="84"/>
      <c r="Z3246" s="84"/>
      <c r="AA3246" s="87" t="s">
        <v>4987</v>
      </c>
      <c r="AB3246" s="84"/>
      <c r="AC3246" s="84" t="b">
        <v>0</v>
      </c>
      <c r="AD3246" s="84">
        <v>0</v>
      </c>
      <c r="AE3246" s="87" t="s">
        <v>5552</v>
      </c>
      <c r="AF3246" s="84" t="b">
        <v>0</v>
      </c>
      <c r="AG3246" s="84" t="s">
        <v>5604</v>
      </c>
      <c r="AH3246" s="84"/>
      <c r="AI3246" s="87" t="s">
        <v>5552</v>
      </c>
      <c r="AJ3246" s="84" t="b">
        <v>0</v>
      </c>
      <c r="AK3246" s="84">
        <v>43</v>
      </c>
      <c r="AL3246" s="87" t="s">
        <v>4992</v>
      </c>
      <c r="AM3246" s="84" t="s">
        <v>5684</v>
      </c>
      <c r="AN3246" s="84" t="b">
        <v>0</v>
      </c>
      <c r="AO3246" s="87" t="s">
        <v>4992</v>
      </c>
      <c r="AP3246" s="84" t="s">
        <v>179</v>
      </c>
      <c r="AQ3246" s="84">
        <v>0</v>
      </c>
      <c r="AR3246" s="84">
        <v>0</v>
      </c>
      <c r="AS3246" s="84"/>
      <c r="AT3246" s="84"/>
      <c r="AU3246" s="84"/>
      <c r="AV3246" s="84"/>
      <c r="AW3246" s="84"/>
      <c r="AX3246" s="84"/>
      <c r="AY3246" s="84"/>
      <c r="AZ3246" s="84"/>
    </row>
    <row r="3247" spans="1:52" x14ac:dyDescent="0.55000000000000004">
      <c r="A3247" s="69" t="s">
        <v>695</v>
      </c>
      <c r="B3247" s="69" t="s">
        <v>990</v>
      </c>
      <c r="C3247" s="70"/>
      <c r="D3247" s="71"/>
      <c r="E3247" s="72"/>
      <c r="F3247" s="73"/>
      <c r="G3247" s="70"/>
      <c r="H3247" s="74"/>
      <c r="I3247" s="75"/>
      <c r="J3247" s="75"/>
      <c r="K3247" s="36"/>
      <c r="L3247" s="82"/>
      <c r="M3247" s="82"/>
      <c r="N3247" s="77"/>
      <c r="O3247" s="84" t="s">
        <v>1270</v>
      </c>
      <c r="P3247" s="86">
        <v>43424.914166666669</v>
      </c>
      <c r="Q3247" s="84" t="s">
        <v>1313</v>
      </c>
      <c r="R3247" s="84"/>
      <c r="S3247" s="84"/>
      <c r="T3247" s="84"/>
      <c r="U3247" s="84"/>
      <c r="V3247" s="88" t="s">
        <v>3052</v>
      </c>
      <c r="W3247" s="86">
        <v>43424.914166666669</v>
      </c>
      <c r="X3247" s="88" t="s">
        <v>3858</v>
      </c>
      <c r="Y3247" s="84"/>
      <c r="Z3247" s="84"/>
      <c r="AA3247" s="87" t="s">
        <v>4988</v>
      </c>
      <c r="AB3247" s="84"/>
      <c r="AC3247" s="84" t="b">
        <v>0</v>
      </c>
      <c r="AD3247" s="84">
        <v>0</v>
      </c>
      <c r="AE3247" s="87" t="s">
        <v>5552</v>
      </c>
      <c r="AF3247" s="84" t="b">
        <v>0</v>
      </c>
      <c r="AG3247" s="84" t="s">
        <v>5604</v>
      </c>
      <c r="AH3247" s="84"/>
      <c r="AI3247" s="87" t="s">
        <v>5552</v>
      </c>
      <c r="AJ3247" s="84" t="b">
        <v>0</v>
      </c>
      <c r="AK3247" s="84">
        <v>43</v>
      </c>
      <c r="AL3247" s="87" t="s">
        <v>4992</v>
      </c>
      <c r="AM3247" s="84" t="s">
        <v>5682</v>
      </c>
      <c r="AN3247" s="84" t="b">
        <v>0</v>
      </c>
      <c r="AO3247" s="87" t="s">
        <v>4992</v>
      </c>
      <c r="AP3247" s="84" t="s">
        <v>179</v>
      </c>
      <c r="AQ3247" s="84">
        <v>0</v>
      </c>
      <c r="AR3247" s="84">
        <v>0</v>
      </c>
      <c r="AS3247" s="84"/>
      <c r="AT3247" s="84"/>
      <c r="AU3247" s="84"/>
      <c r="AV3247" s="84"/>
      <c r="AW3247" s="84"/>
      <c r="AX3247" s="84"/>
      <c r="AY3247" s="84"/>
      <c r="AZ3247" s="84"/>
    </row>
    <row r="3248" spans="1:52" x14ac:dyDescent="0.55000000000000004">
      <c r="A3248" s="69" t="s">
        <v>700</v>
      </c>
      <c r="B3248" s="69" t="s">
        <v>990</v>
      </c>
      <c r="C3248" s="70"/>
      <c r="D3248" s="71"/>
      <c r="E3248" s="72"/>
      <c r="F3248" s="73"/>
      <c r="G3248" s="70"/>
      <c r="H3248" s="74"/>
      <c r="I3248" s="75"/>
      <c r="J3248" s="75"/>
      <c r="K3248" s="36"/>
      <c r="L3248" s="82"/>
      <c r="M3248" s="82"/>
      <c r="N3248" s="77"/>
      <c r="O3248" s="84" t="s">
        <v>1270</v>
      </c>
      <c r="P3248" s="86">
        <v>43425.327905092592</v>
      </c>
      <c r="Q3248" s="84" t="s">
        <v>1313</v>
      </c>
      <c r="R3248" s="84"/>
      <c r="S3248" s="84"/>
      <c r="T3248" s="84"/>
      <c r="U3248" s="84"/>
      <c r="V3248" s="88" t="s">
        <v>3057</v>
      </c>
      <c r="W3248" s="86">
        <v>43425.327905092592</v>
      </c>
      <c r="X3248" s="88" t="s">
        <v>3864</v>
      </c>
      <c r="Y3248" s="84"/>
      <c r="Z3248" s="84"/>
      <c r="AA3248" s="87" t="s">
        <v>4994</v>
      </c>
      <c r="AB3248" s="84"/>
      <c r="AC3248" s="84" t="b">
        <v>0</v>
      </c>
      <c r="AD3248" s="84">
        <v>0</v>
      </c>
      <c r="AE3248" s="87" t="s">
        <v>5552</v>
      </c>
      <c r="AF3248" s="84" t="b">
        <v>0</v>
      </c>
      <c r="AG3248" s="84" t="s">
        <v>5604</v>
      </c>
      <c r="AH3248" s="84"/>
      <c r="AI3248" s="87" t="s">
        <v>5552</v>
      </c>
      <c r="AJ3248" s="84" t="b">
        <v>0</v>
      </c>
      <c r="AK3248" s="84">
        <v>43</v>
      </c>
      <c r="AL3248" s="87" t="s">
        <v>4992</v>
      </c>
      <c r="AM3248" s="84" t="s">
        <v>5682</v>
      </c>
      <c r="AN3248" s="84" t="b">
        <v>0</v>
      </c>
      <c r="AO3248" s="87" t="s">
        <v>4992</v>
      </c>
      <c r="AP3248" s="84" t="s">
        <v>179</v>
      </c>
      <c r="AQ3248" s="84">
        <v>0</v>
      </c>
      <c r="AR3248" s="84">
        <v>0</v>
      </c>
      <c r="AS3248" s="84"/>
      <c r="AT3248" s="84"/>
      <c r="AU3248" s="84"/>
      <c r="AV3248" s="84"/>
      <c r="AW3248" s="84"/>
      <c r="AX3248" s="84"/>
      <c r="AY3248" s="84"/>
      <c r="AZ3248" s="84"/>
    </row>
    <row r="3249" spans="1:52" x14ac:dyDescent="0.55000000000000004">
      <c r="A3249" s="69" t="s">
        <v>702</v>
      </c>
      <c r="B3249" s="69" t="s">
        <v>990</v>
      </c>
      <c r="C3249" s="70"/>
      <c r="D3249" s="71"/>
      <c r="E3249" s="72"/>
      <c r="F3249" s="73"/>
      <c r="G3249" s="70"/>
      <c r="H3249" s="74"/>
      <c r="I3249" s="75"/>
      <c r="J3249" s="75"/>
      <c r="K3249" s="36"/>
      <c r="L3249" s="82"/>
      <c r="M3249" s="82"/>
      <c r="N3249" s="77"/>
      <c r="O3249" s="84" t="s">
        <v>1270</v>
      </c>
      <c r="P3249" s="86">
        <v>43425.595601851855</v>
      </c>
      <c r="Q3249" s="84" t="s">
        <v>1313</v>
      </c>
      <c r="R3249" s="84"/>
      <c r="S3249" s="84"/>
      <c r="T3249" s="84"/>
      <c r="U3249" s="84"/>
      <c r="V3249" s="88" t="s">
        <v>3059</v>
      </c>
      <c r="W3249" s="86">
        <v>43425.595601851855</v>
      </c>
      <c r="X3249" s="88" t="s">
        <v>3866</v>
      </c>
      <c r="Y3249" s="84"/>
      <c r="Z3249" s="84"/>
      <c r="AA3249" s="87" t="s">
        <v>4996</v>
      </c>
      <c r="AB3249" s="84"/>
      <c r="AC3249" s="84" t="b">
        <v>0</v>
      </c>
      <c r="AD3249" s="84">
        <v>0</v>
      </c>
      <c r="AE3249" s="87" t="s">
        <v>5552</v>
      </c>
      <c r="AF3249" s="84" t="b">
        <v>0</v>
      </c>
      <c r="AG3249" s="84" t="s">
        <v>5604</v>
      </c>
      <c r="AH3249" s="84"/>
      <c r="AI3249" s="87" t="s">
        <v>5552</v>
      </c>
      <c r="AJ3249" s="84" t="b">
        <v>0</v>
      </c>
      <c r="AK3249" s="84">
        <v>43</v>
      </c>
      <c r="AL3249" s="87" t="s">
        <v>4992</v>
      </c>
      <c r="AM3249" s="84" t="s">
        <v>5684</v>
      </c>
      <c r="AN3249" s="84" t="b">
        <v>0</v>
      </c>
      <c r="AO3249" s="87" t="s">
        <v>4992</v>
      </c>
      <c r="AP3249" s="84" t="s">
        <v>179</v>
      </c>
      <c r="AQ3249" s="84">
        <v>0</v>
      </c>
      <c r="AR3249" s="84">
        <v>0</v>
      </c>
      <c r="AS3249" s="84"/>
      <c r="AT3249" s="84"/>
      <c r="AU3249" s="84"/>
      <c r="AV3249" s="84"/>
      <c r="AW3249" s="84"/>
      <c r="AX3249" s="84"/>
      <c r="AY3249" s="84"/>
      <c r="AZ3249" s="84"/>
    </row>
    <row r="3250" spans="1:52" x14ac:dyDescent="0.55000000000000004">
      <c r="A3250" s="69" t="s">
        <v>703</v>
      </c>
      <c r="B3250" s="69" t="s">
        <v>990</v>
      </c>
      <c r="C3250" s="70"/>
      <c r="D3250" s="71"/>
      <c r="E3250" s="72"/>
      <c r="F3250" s="73"/>
      <c r="G3250" s="70"/>
      <c r="H3250" s="74"/>
      <c r="I3250" s="75"/>
      <c r="J3250" s="75"/>
      <c r="K3250" s="36"/>
      <c r="L3250" s="82"/>
      <c r="M3250" s="82"/>
      <c r="N3250" s="77"/>
      <c r="O3250" s="84" t="s">
        <v>1270</v>
      </c>
      <c r="P3250" s="86">
        <v>43425.630810185183</v>
      </c>
      <c r="Q3250" s="84" t="s">
        <v>1313</v>
      </c>
      <c r="R3250" s="84"/>
      <c r="S3250" s="84"/>
      <c r="T3250" s="84"/>
      <c r="U3250" s="84"/>
      <c r="V3250" s="88" t="s">
        <v>3060</v>
      </c>
      <c r="W3250" s="86">
        <v>43425.630810185183</v>
      </c>
      <c r="X3250" s="88" t="s">
        <v>3867</v>
      </c>
      <c r="Y3250" s="84"/>
      <c r="Z3250" s="84"/>
      <c r="AA3250" s="87" t="s">
        <v>4997</v>
      </c>
      <c r="AB3250" s="84"/>
      <c r="AC3250" s="84" t="b">
        <v>0</v>
      </c>
      <c r="AD3250" s="84">
        <v>0</v>
      </c>
      <c r="AE3250" s="87" t="s">
        <v>5552</v>
      </c>
      <c r="AF3250" s="84" t="b">
        <v>0</v>
      </c>
      <c r="AG3250" s="84" t="s">
        <v>5604</v>
      </c>
      <c r="AH3250" s="84"/>
      <c r="AI3250" s="87" t="s">
        <v>5552</v>
      </c>
      <c r="AJ3250" s="84" t="b">
        <v>0</v>
      </c>
      <c r="AK3250" s="84">
        <v>43</v>
      </c>
      <c r="AL3250" s="87" t="s">
        <v>4992</v>
      </c>
      <c r="AM3250" s="84" t="s">
        <v>5684</v>
      </c>
      <c r="AN3250" s="84" t="b">
        <v>0</v>
      </c>
      <c r="AO3250" s="87" t="s">
        <v>4992</v>
      </c>
      <c r="AP3250" s="84" t="s">
        <v>179</v>
      </c>
      <c r="AQ3250" s="84">
        <v>0</v>
      </c>
      <c r="AR3250" s="84">
        <v>0</v>
      </c>
      <c r="AS3250" s="84"/>
      <c r="AT3250" s="84"/>
      <c r="AU3250" s="84"/>
      <c r="AV3250" s="84"/>
      <c r="AW3250" s="84"/>
      <c r="AX3250" s="84"/>
      <c r="AY3250" s="84"/>
      <c r="AZ3250" s="84"/>
    </row>
    <row r="3251" spans="1:52" x14ac:dyDescent="0.55000000000000004">
      <c r="A3251" s="69" t="s">
        <v>705</v>
      </c>
      <c r="B3251" s="69" t="s">
        <v>990</v>
      </c>
      <c r="C3251" s="70"/>
      <c r="D3251" s="71"/>
      <c r="E3251" s="72"/>
      <c r="F3251" s="73"/>
      <c r="G3251" s="70"/>
      <c r="H3251" s="74"/>
      <c r="I3251" s="75"/>
      <c r="J3251" s="75"/>
      <c r="K3251" s="36"/>
      <c r="L3251" s="82"/>
      <c r="M3251" s="82"/>
      <c r="N3251" s="77"/>
      <c r="O3251" s="84" t="s">
        <v>1270</v>
      </c>
      <c r="P3251" s="86">
        <v>43424.900706018518</v>
      </c>
      <c r="Q3251" s="84" t="s">
        <v>1313</v>
      </c>
      <c r="R3251" s="84"/>
      <c r="S3251" s="84"/>
      <c r="T3251" s="84"/>
      <c r="U3251" s="84"/>
      <c r="V3251" s="88" t="s">
        <v>3062</v>
      </c>
      <c r="W3251" s="86">
        <v>43424.900706018518</v>
      </c>
      <c r="X3251" s="88" t="s">
        <v>3869</v>
      </c>
      <c r="Y3251" s="84"/>
      <c r="Z3251" s="84"/>
      <c r="AA3251" s="87" t="s">
        <v>4999</v>
      </c>
      <c r="AB3251" s="84"/>
      <c r="AC3251" s="84" t="b">
        <v>0</v>
      </c>
      <c r="AD3251" s="84">
        <v>0</v>
      </c>
      <c r="AE3251" s="87" t="s">
        <v>5552</v>
      </c>
      <c r="AF3251" s="84" t="b">
        <v>0</v>
      </c>
      <c r="AG3251" s="84" t="s">
        <v>5604</v>
      </c>
      <c r="AH3251" s="84"/>
      <c r="AI3251" s="87" t="s">
        <v>5552</v>
      </c>
      <c r="AJ3251" s="84" t="b">
        <v>0</v>
      </c>
      <c r="AK3251" s="84">
        <v>43</v>
      </c>
      <c r="AL3251" s="87" t="s">
        <v>4992</v>
      </c>
      <c r="AM3251" s="84" t="s">
        <v>5691</v>
      </c>
      <c r="AN3251" s="84" t="b">
        <v>0</v>
      </c>
      <c r="AO3251" s="87" t="s">
        <v>4992</v>
      </c>
      <c r="AP3251" s="84" t="s">
        <v>179</v>
      </c>
      <c r="AQ3251" s="84">
        <v>0</v>
      </c>
      <c r="AR3251" s="84">
        <v>0</v>
      </c>
      <c r="AS3251" s="84"/>
      <c r="AT3251" s="84"/>
      <c r="AU3251" s="84"/>
      <c r="AV3251" s="84"/>
      <c r="AW3251" s="84"/>
      <c r="AX3251" s="84"/>
      <c r="AY3251" s="84"/>
      <c r="AZ3251" s="84"/>
    </row>
    <row r="3252" spans="1:52" x14ac:dyDescent="0.55000000000000004">
      <c r="A3252" s="69" t="s">
        <v>705</v>
      </c>
      <c r="B3252" s="69" t="s">
        <v>990</v>
      </c>
      <c r="C3252" s="70"/>
      <c r="D3252" s="71"/>
      <c r="E3252" s="72"/>
      <c r="F3252" s="73"/>
      <c r="G3252" s="70"/>
      <c r="H3252" s="74"/>
      <c r="I3252" s="75"/>
      <c r="J3252" s="75"/>
      <c r="K3252" s="36"/>
      <c r="L3252" s="82"/>
      <c r="M3252" s="82"/>
      <c r="N3252" s="77"/>
      <c r="O3252" s="84" t="s">
        <v>1270</v>
      </c>
      <c r="P3252" s="86">
        <v>43429.456944444442</v>
      </c>
      <c r="Q3252" s="84" t="s">
        <v>1313</v>
      </c>
      <c r="R3252" s="84"/>
      <c r="S3252" s="84"/>
      <c r="T3252" s="84"/>
      <c r="U3252" s="84"/>
      <c r="V3252" s="88" t="s">
        <v>3062</v>
      </c>
      <c r="W3252" s="86">
        <v>43429.456944444442</v>
      </c>
      <c r="X3252" s="88" t="s">
        <v>3870</v>
      </c>
      <c r="Y3252" s="84"/>
      <c r="Z3252" s="84"/>
      <c r="AA3252" s="87" t="s">
        <v>5000</v>
      </c>
      <c r="AB3252" s="84"/>
      <c r="AC3252" s="84" t="b">
        <v>0</v>
      </c>
      <c r="AD3252" s="84">
        <v>0</v>
      </c>
      <c r="AE3252" s="87" t="s">
        <v>5552</v>
      </c>
      <c r="AF3252" s="84" t="b">
        <v>0</v>
      </c>
      <c r="AG3252" s="84" t="s">
        <v>5604</v>
      </c>
      <c r="AH3252" s="84"/>
      <c r="AI3252" s="87" t="s">
        <v>5552</v>
      </c>
      <c r="AJ3252" s="84" t="b">
        <v>0</v>
      </c>
      <c r="AK3252" s="84">
        <v>43</v>
      </c>
      <c r="AL3252" s="87" t="s">
        <v>4992</v>
      </c>
      <c r="AM3252" s="84" t="s">
        <v>5691</v>
      </c>
      <c r="AN3252" s="84" t="b">
        <v>0</v>
      </c>
      <c r="AO3252" s="87" t="s">
        <v>4992</v>
      </c>
      <c r="AP3252" s="84" t="s">
        <v>179</v>
      </c>
      <c r="AQ3252" s="84">
        <v>0</v>
      </c>
      <c r="AR3252" s="84">
        <v>0</v>
      </c>
      <c r="AS3252" s="84"/>
      <c r="AT3252" s="84"/>
      <c r="AU3252" s="84"/>
      <c r="AV3252" s="84"/>
      <c r="AW3252" s="84"/>
      <c r="AX3252" s="84"/>
      <c r="AY3252" s="84"/>
      <c r="AZ3252" s="84"/>
    </row>
    <row r="3253" spans="1:52" x14ac:dyDescent="0.55000000000000004">
      <c r="A3253" s="69" t="s">
        <v>706</v>
      </c>
      <c r="B3253" s="69" t="s">
        <v>990</v>
      </c>
      <c r="C3253" s="70"/>
      <c r="D3253" s="71"/>
      <c r="E3253" s="72"/>
      <c r="F3253" s="73"/>
      <c r="G3253" s="70"/>
      <c r="H3253" s="74"/>
      <c r="I3253" s="75"/>
      <c r="J3253" s="75"/>
      <c r="K3253" s="36"/>
      <c r="L3253" s="82"/>
      <c r="M3253" s="82"/>
      <c r="N3253" s="77"/>
      <c r="O3253" s="84" t="s">
        <v>1270</v>
      </c>
      <c r="P3253" s="86">
        <v>43432.264618055553</v>
      </c>
      <c r="Q3253" s="84" t="s">
        <v>1313</v>
      </c>
      <c r="R3253" s="84"/>
      <c r="S3253" s="84"/>
      <c r="T3253" s="84"/>
      <c r="U3253" s="84"/>
      <c r="V3253" s="88" t="s">
        <v>3063</v>
      </c>
      <c r="W3253" s="86">
        <v>43432.264618055553</v>
      </c>
      <c r="X3253" s="88" t="s">
        <v>3871</v>
      </c>
      <c r="Y3253" s="84"/>
      <c r="Z3253" s="84"/>
      <c r="AA3253" s="87" t="s">
        <v>5001</v>
      </c>
      <c r="AB3253" s="84"/>
      <c r="AC3253" s="84" t="b">
        <v>0</v>
      </c>
      <c r="AD3253" s="84">
        <v>0</v>
      </c>
      <c r="AE3253" s="87" t="s">
        <v>5552</v>
      </c>
      <c r="AF3253" s="84" t="b">
        <v>0</v>
      </c>
      <c r="AG3253" s="84" t="s">
        <v>5604</v>
      </c>
      <c r="AH3253" s="84"/>
      <c r="AI3253" s="87" t="s">
        <v>5552</v>
      </c>
      <c r="AJ3253" s="84" t="b">
        <v>0</v>
      </c>
      <c r="AK3253" s="84">
        <v>43</v>
      </c>
      <c r="AL3253" s="87" t="s">
        <v>4992</v>
      </c>
      <c r="AM3253" s="84" t="s">
        <v>5682</v>
      </c>
      <c r="AN3253" s="84" t="b">
        <v>0</v>
      </c>
      <c r="AO3253" s="87" t="s">
        <v>4992</v>
      </c>
      <c r="AP3253" s="84" t="s">
        <v>179</v>
      </c>
      <c r="AQ3253" s="84">
        <v>0</v>
      </c>
      <c r="AR3253" s="84">
        <v>0</v>
      </c>
      <c r="AS3253" s="84"/>
      <c r="AT3253" s="84"/>
      <c r="AU3253" s="84"/>
      <c r="AV3253" s="84"/>
      <c r="AW3253" s="84"/>
      <c r="AX3253" s="84"/>
      <c r="AY3253" s="84"/>
      <c r="AZ3253" s="84"/>
    </row>
    <row r="3254" spans="1:52" x14ac:dyDescent="0.55000000000000004">
      <c r="A3254" s="69" t="s">
        <v>694</v>
      </c>
      <c r="B3254" s="69" t="s">
        <v>991</v>
      </c>
      <c r="C3254" s="70"/>
      <c r="D3254" s="71"/>
      <c r="E3254" s="72"/>
      <c r="F3254" s="73"/>
      <c r="G3254" s="70"/>
      <c r="H3254" s="74"/>
      <c r="I3254" s="75"/>
      <c r="J3254" s="75"/>
      <c r="K3254" s="36"/>
      <c r="L3254" s="82"/>
      <c r="M3254" s="82"/>
      <c r="N3254" s="77"/>
      <c r="O3254" s="84" t="s">
        <v>1270</v>
      </c>
      <c r="P3254" s="86">
        <v>43424.903182870374</v>
      </c>
      <c r="Q3254" s="84" t="s">
        <v>1313</v>
      </c>
      <c r="R3254" s="84"/>
      <c r="S3254" s="84"/>
      <c r="T3254" s="84"/>
      <c r="U3254" s="84"/>
      <c r="V3254" s="88" t="s">
        <v>3051</v>
      </c>
      <c r="W3254" s="86">
        <v>43424.903182870374</v>
      </c>
      <c r="X3254" s="88" t="s">
        <v>3857</v>
      </c>
      <c r="Y3254" s="84"/>
      <c r="Z3254" s="84"/>
      <c r="AA3254" s="87" t="s">
        <v>4987</v>
      </c>
      <c r="AB3254" s="84"/>
      <c r="AC3254" s="84" t="b">
        <v>0</v>
      </c>
      <c r="AD3254" s="84">
        <v>0</v>
      </c>
      <c r="AE3254" s="87" t="s">
        <v>5552</v>
      </c>
      <c r="AF3254" s="84" t="b">
        <v>0</v>
      </c>
      <c r="AG3254" s="84" t="s">
        <v>5604</v>
      </c>
      <c r="AH3254" s="84"/>
      <c r="AI3254" s="87" t="s">
        <v>5552</v>
      </c>
      <c r="AJ3254" s="84" t="b">
        <v>0</v>
      </c>
      <c r="AK3254" s="84">
        <v>43</v>
      </c>
      <c r="AL3254" s="87" t="s">
        <v>4992</v>
      </c>
      <c r="AM3254" s="84" t="s">
        <v>5684</v>
      </c>
      <c r="AN3254" s="84" t="b">
        <v>0</v>
      </c>
      <c r="AO3254" s="87" t="s">
        <v>4992</v>
      </c>
      <c r="AP3254" s="84" t="s">
        <v>179</v>
      </c>
      <c r="AQ3254" s="84">
        <v>0</v>
      </c>
      <c r="AR3254" s="84">
        <v>0</v>
      </c>
      <c r="AS3254" s="84"/>
      <c r="AT3254" s="84"/>
      <c r="AU3254" s="84"/>
      <c r="AV3254" s="84"/>
      <c r="AW3254" s="84"/>
      <c r="AX3254" s="84"/>
      <c r="AY3254" s="84"/>
      <c r="AZ3254" s="84"/>
    </row>
    <row r="3255" spans="1:52" x14ac:dyDescent="0.55000000000000004">
      <c r="A3255" s="69" t="s">
        <v>695</v>
      </c>
      <c r="B3255" s="69" t="s">
        <v>991</v>
      </c>
      <c r="C3255" s="70"/>
      <c r="D3255" s="71"/>
      <c r="E3255" s="72"/>
      <c r="F3255" s="73"/>
      <c r="G3255" s="70"/>
      <c r="H3255" s="74"/>
      <c r="I3255" s="75"/>
      <c r="J3255" s="75"/>
      <c r="K3255" s="36"/>
      <c r="L3255" s="82"/>
      <c r="M3255" s="82"/>
      <c r="N3255" s="77"/>
      <c r="O3255" s="84" t="s">
        <v>1270</v>
      </c>
      <c r="P3255" s="86">
        <v>43424.914166666669</v>
      </c>
      <c r="Q3255" s="84" t="s">
        <v>1313</v>
      </c>
      <c r="R3255" s="84"/>
      <c r="S3255" s="84"/>
      <c r="T3255" s="84"/>
      <c r="U3255" s="84"/>
      <c r="V3255" s="88" t="s">
        <v>3052</v>
      </c>
      <c r="W3255" s="86">
        <v>43424.914166666669</v>
      </c>
      <c r="X3255" s="88" t="s">
        <v>3858</v>
      </c>
      <c r="Y3255" s="84"/>
      <c r="Z3255" s="84"/>
      <c r="AA3255" s="87" t="s">
        <v>4988</v>
      </c>
      <c r="AB3255" s="84"/>
      <c r="AC3255" s="84" t="b">
        <v>0</v>
      </c>
      <c r="AD3255" s="84">
        <v>0</v>
      </c>
      <c r="AE3255" s="87" t="s">
        <v>5552</v>
      </c>
      <c r="AF3255" s="84" t="b">
        <v>0</v>
      </c>
      <c r="AG3255" s="84" t="s">
        <v>5604</v>
      </c>
      <c r="AH3255" s="84"/>
      <c r="AI3255" s="87" t="s">
        <v>5552</v>
      </c>
      <c r="AJ3255" s="84" t="b">
        <v>0</v>
      </c>
      <c r="AK3255" s="84">
        <v>43</v>
      </c>
      <c r="AL3255" s="87" t="s">
        <v>4992</v>
      </c>
      <c r="AM3255" s="84" t="s">
        <v>5682</v>
      </c>
      <c r="AN3255" s="84" t="b">
        <v>0</v>
      </c>
      <c r="AO3255" s="87" t="s">
        <v>4992</v>
      </c>
      <c r="AP3255" s="84" t="s">
        <v>179</v>
      </c>
      <c r="AQ3255" s="84">
        <v>0</v>
      </c>
      <c r="AR3255" s="84">
        <v>0</v>
      </c>
      <c r="AS3255" s="84"/>
      <c r="AT3255" s="84"/>
      <c r="AU3255" s="84"/>
      <c r="AV3255" s="84"/>
      <c r="AW3255" s="84"/>
      <c r="AX3255" s="84"/>
      <c r="AY3255" s="84"/>
      <c r="AZ3255" s="84"/>
    </row>
    <row r="3256" spans="1:52" x14ac:dyDescent="0.55000000000000004">
      <c r="A3256" s="69" t="s">
        <v>700</v>
      </c>
      <c r="B3256" s="69" t="s">
        <v>991</v>
      </c>
      <c r="C3256" s="70"/>
      <c r="D3256" s="71"/>
      <c r="E3256" s="72"/>
      <c r="F3256" s="73"/>
      <c r="G3256" s="70"/>
      <c r="H3256" s="74"/>
      <c r="I3256" s="75"/>
      <c r="J3256" s="75"/>
      <c r="K3256" s="36"/>
      <c r="L3256" s="82"/>
      <c r="M3256" s="82"/>
      <c r="N3256" s="77"/>
      <c r="O3256" s="84" t="s">
        <v>1270</v>
      </c>
      <c r="P3256" s="86">
        <v>43425.327905092592</v>
      </c>
      <c r="Q3256" s="84" t="s">
        <v>1313</v>
      </c>
      <c r="R3256" s="84"/>
      <c r="S3256" s="84"/>
      <c r="T3256" s="84"/>
      <c r="U3256" s="84"/>
      <c r="V3256" s="88" t="s">
        <v>3057</v>
      </c>
      <c r="W3256" s="86">
        <v>43425.327905092592</v>
      </c>
      <c r="X3256" s="88" t="s">
        <v>3864</v>
      </c>
      <c r="Y3256" s="84"/>
      <c r="Z3256" s="84"/>
      <c r="AA3256" s="87" t="s">
        <v>4994</v>
      </c>
      <c r="AB3256" s="84"/>
      <c r="AC3256" s="84" t="b">
        <v>0</v>
      </c>
      <c r="AD3256" s="84">
        <v>0</v>
      </c>
      <c r="AE3256" s="87" t="s">
        <v>5552</v>
      </c>
      <c r="AF3256" s="84" t="b">
        <v>0</v>
      </c>
      <c r="AG3256" s="84" t="s">
        <v>5604</v>
      </c>
      <c r="AH3256" s="84"/>
      <c r="AI3256" s="87" t="s">
        <v>5552</v>
      </c>
      <c r="AJ3256" s="84" t="b">
        <v>0</v>
      </c>
      <c r="AK3256" s="84">
        <v>43</v>
      </c>
      <c r="AL3256" s="87" t="s">
        <v>4992</v>
      </c>
      <c r="AM3256" s="84" t="s">
        <v>5682</v>
      </c>
      <c r="AN3256" s="84" t="b">
        <v>0</v>
      </c>
      <c r="AO3256" s="87" t="s">
        <v>4992</v>
      </c>
      <c r="AP3256" s="84" t="s">
        <v>179</v>
      </c>
      <c r="AQ3256" s="84">
        <v>0</v>
      </c>
      <c r="AR3256" s="84">
        <v>0</v>
      </c>
      <c r="AS3256" s="84"/>
      <c r="AT3256" s="84"/>
      <c r="AU3256" s="84"/>
      <c r="AV3256" s="84"/>
      <c r="AW3256" s="84"/>
      <c r="AX3256" s="84"/>
      <c r="AY3256" s="84"/>
      <c r="AZ3256" s="84"/>
    </row>
    <row r="3257" spans="1:52" x14ac:dyDescent="0.55000000000000004">
      <c r="A3257" s="69" t="s">
        <v>702</v>
      </c>
      <c r="B3257" s="69" t="s">
        <v>991</v>
      </c>
      <c r="C3257" s="70"/>
      <c r="D3257" s="71"/>
      <c r="E3257" s="72"/>
      <c r="F3257" s="73"/>
      <c r="G3257" s="70"/>
      <c r="H3257" s="74"/>
      <c r="I3257" s="75"/>
      <c r="J3257" s="75"/>
      <c r="K3257" s="36"/>
      <c r="L3257" s="82"/>
      <c r="M3257" s="82"/>
      <c r="N3257" s="77"/>
      <c r="O3257" s="84" t="s">
        <v>1270</v>
      </c>
      <c r="P3257" s="86">
        <v>43425.595601851855</v>
      </c>
      <c r="Q3257" s="84" t="s">
        <v>1313</v>
      </c>
      <c r="R3257" s="84"/>
      <c r="S3257" s="84"/>
      <c r="T3257" s="84"/>
      <c r="U3257" s="84"/>
      <c r="V3257" s="88" t="s">
        <v>3059</v>
      </c>
      <c r="W3257" s="86">
        <v>43425.595601851855</v>
      </c>
      <c r="X3257" s="88" t="s">
        <v>3866</v>
      </c>
      <c r="Y3257" s="84"/>
      <c r="Z3257" s="84"/>
      <c r="AA3257" s="87" t="s">
        <v>4996</v>
      </c>
      <c r="AB3257" s="84"/>
      <c r="AC3257" s="84" t="b">
        <v>0</v>
      </c>
      <c r="AD3257" s="84">
        <v>0</v>
      </c>
      <c r="AE3257" s="87" t="s">
        <v>5552</v>
      </c>
      <c r="AF3257" s="84" t="b">
        <v>0</v>
      </c>
      <c r="AG3257" s="84" t="s">
        <v>5604</v>
      </c>
      <c r="AH3257" s="84"/>
      <c r="AI3257" s="87" t="s">
        <v>5552</v>
      </c>
      <c r="AJ3257" s="84" t="b">
        <v>0</v>
      </c>
      <c r="AK3257" s="84">
        <v>43</v>
      </c>
      <c r="AL3257" s="87" t="s">
        <v>4992</v>
      </c>
      <c r="AM3257" s="84" t="s">
        <v>5684</v>
      </c>
      <c r="AN3257" s="84" t="b">
        <v>0</v>
      </c>
      <c r="AO3257" s="87" t="s">
        <v>4992</v>
      </c>
      <c r="AP3257" s="84" t="s">
        <v>179</v>
      </c>
      <c r="AQ3257" s="84">
        <v>0</v>
      </c>
      <c r="AR3257" s="84">
        <v>0</v>
      </c>
      <c r="AS3257" s="84"/>
      <c r="AT3257" s="84"/>
      <c r="AU3257" s="84"/>
      <c r="AV3257" s="84"/>
      <c r="AW3257" s="84"/>
      <c r="AX3257" s="84"/>
      <c r="AY3257" s="84"/>
      <c r="AZ3257" s="84"/>
    </row>
    <row r="3258" spans="1:52" x14ac:dyDescent="0.55000000000000004">
      <c r="A3258" s="69" t="s">
        <v>703</v>
      </c>
      <c r="B3258" s="69" t="s">
        <v>991</v>
      </c>
      <c r="C3258" s="70"/>
      <c r="D3258" s="71"/>
      <c r="E3258" s="72"/>
      <c r="F3258" s="73"/>
      <c r="G3258" s="70"/>
      <c r="H3258" s="74"/>
      <c r="I3258" s="75"/>
      <c r="J3258" s="75"/>
      <c r="K3258" s="36"/>
      <c r="L3258" s="82"/>
      <c r="M3258" s="82"/>
      <c r="N3258" s="77"/>
      <c r="O3258" s="84" t="s">
        <v>1270</v>
      </c>
      <c r="P3258" s="86">
        <v>43425.630810185183</v>
      </c>
      <c r="Q3258" s="84" t="s">
        <v>1313</v>
      </c>
      <c r="R3258" s="84"/>
      <c r="S3258" s="84"/>
      <c r="T3258" s="84"/>
      <c r="U3258" s="84"/>
      <c r="V3258" s="88" t="s">
        <v>3060</v>
      </c>
      <c r="W3258" s="86">
        <v>43425.630810185183</v>
      </c>
      <c r="X3258" s="88" t="s">
        <v>3867</v>
      </c>
      <c r="Y3258" s="84"/>
      <c r="Z3258" s="84"/>
      <c r="AA3258" s="87" t="s">
        <v>4997</v>
      </c>
      <c r="AB3258" s="84"/>
      <c r="AC3258" s="84" t="b">
        <v>0</v>
      </c>
      <c r="AD3258" s="84">
        <v>0</v>
      </c>
      <c r="AE3258" s="87" t="s">
        <v>5552</v>
      </c>
      <c r="AF3258" s="84" t="b">
        <v>0</v>
      </c>
      <c r="AG3258" s="84" t="s">
        <v>5604</v>
      </c>
      <c r="AH3258" s="84"/>
      <c r="AI3258" s="87" t="s">
        <v>5552</v>
      </c>
      <c r="AJ3258" s="84" t="b">
        <v>0</v>
      </c>
      <c r="AK3258" s="84">
        <v>43</v>
      </c>
      <c r="AL3258" s="87" t="s">
        <v>4992</v>
      </c>
      <c r="AM3258" s="84" t="s">
        <v>5684</v>
      </c>
      <c r="AN3258" s="84" t="b">
        <v>0</v>
      </c>
      <c r="AO3258" s="87" t="s">
        <v>4992</v>
      </c>
      <c r="AP3258" s="84" t="s">
        <v>179</v>
      </c>
      <c r="AQ3258" s="84">
        <v>0</v>
      </c>
      <c r="AR3258" s="84">
        <v>0</v>
      </c>
      <c r="AS3258" s="84"/>
      <c r="AT3258" s="84"/>
      <c r="AU3258" s="84"/>
      <c r="AV3258" s="84"/>
      <c r="AW3258" s="84"/>
      <c r="AX3258" s="84"/>
      <c r="AY3258" s="84"/>
      <c r="AZ3258" s="84"/>
    </row>
    <row r="3259" spans="1:52" x14ac:dyDescent="0.55000000000000004">
      <c r="A3259" s="69" t="s">
        <v>705</v>
      </c>
      <c r="B3259" s="69" t="s">
        <v>991</v>
      </c>
      <c r="C3259" s="70"/>
      <c r="D3259" s="71"/>
      <c r="E3259" s="72"/>
      <c r="F3259" s="73"/>
      <c r="G3259" s="70"/>
      <c r="H3259" s="74"/>
      <c r="I3259" s="75"/>
      <c r="J3259" s="75"/>
      <c r="K3259" s="36"/>
      <c r="L3259" s="82"/>
      <c r="M3259" s="82"/>
      <c r="N3259" s="77"/>
      <c r="O3259" s="84" t="s">
        <v>1270</v>
      </c>
      <c r="P3259" s="86">
        <v>43424.900706018518</v>
      </c>
      <c r="Q3259" s="84" t="s">
        <v>1313</v>
      </c>
      <c r="R3259" s="84"/>
      <c r="S3259" s="84"/>
      <c r="T3259" s="84"/>
      <c r="U3259" s="84"/>
      <c r="V3259" s="88" t="s">
        <v>3062</v>
      </c>
      <c r="W3259" s="86">
        <v>43424.900706018518</v>
      </c>
      <c r="X3259" s="88" t="s">
        <v>3869</v>
      </c>
      <c r="Y3259" s="84"/>
      <c r="Z3259" s="84"/>
      <c r="AA3259" s="87" t="s">
        <v>4999</v>
      </c>
      <c r="AB3259" s="84"/>
      <c r="AC3259" s="84" t="b">
        <v>0</v>
      </c>
      <c r="AD3259" s="84">
        <v>0</v>
      </c>
      <c r="AE3259" s="87" t="s">
        <v>5552</v>
      </c>
      <c r="AF3259" s="84" t="b">
        <v>0</v>
      </c>
      <c r="AG3259" s="84" t="s">
        <v>5604</v>
      </c>
      <c r="AH3259" s="84"/>
      <c r="AI3259" s="87" t="s">
        <v>5552</v>
      </c>
      <c r="AJ3259" s="84" t="b">
        <v>0</v>
      </c>
      <c r="AK3259" s="84">
        <v>43</v>
      </c>
      <c r="AL3259" s="87" t="s">
        <v>4992</v>
      </c>
      <c r="AM3259" s="84" t="s">
        <v>5691</v>
      </c>
      <c r="AN3259" s="84" t="b">
        <v>0</v>
      </c>
      <c r="AO3259" s="87" t="s">
        <v>4992</v>
      </c>
      <c r="AP3259" s="84" t="s">
        <v>179</v>
      </c>
      <c r="AQ3259" s="84">
        <v>0</v>
      </c>
      <c r="AR3259" s="84">
        <v>0</v>
      </c>
      <c r="AS3259" s="84"/>
      <c r="AT3259" s="84"/>
      <c r="AU3259" s="84"/>
      <c r="AV3259" s="84"/>
      <c r="AW3259" s="84"/>
      <c r="AX3259" s="84"/>
      <c r="AY3259" s="84"/>
      <c r="AZ3259" s="84"/>
    </row>
    <row r="3260" spans="1:52" x14ac:dyDescent="0.55000000000000004">
      <c r="A3260" s="69" t="s">
        <v>705</v>
      </c>
      <c r="B3260" s="69" t="s">
        <v>991</v>
      </c>
      <c r="C3260" s="70"/>
      <c r="D3260" s="71"/>
      <c r="E3260" s="72"/>
      <c r="F3260" s="73"/>
      <c r="G3260" s="70"/>
      <c r="H3260" s="74"/>
      <c r="I3260" s="75"/>
      <c r="J3260" s="75"/>
      <c r="K3260" s="36"/>
      <c r="L3260" s="82"/>
      <c r="M3260" s="82"/>
      <c r="N3260" s="77"/>
      <c r="O3260" s="84" t="s">
        <v>1270</v>
      </c>
      <c r="P3260" s="86">
        <v>43429.456944444442</v>
      </c>
      <c r="Q3260" s="84" t="s">
        <v>1313</v>
      </c>
      <c r="R3260" s="84"/>
      <c r="S3260" s="84"/>
      <c r="T3260" s="84"/>
      <c r="U3260" s="84"/>
      <c r="V3260" s="88" t="s">
        <v>3062</v>
      </c>
      <c r="W3260" s="86">
        <v>43429.456944444442</v>
      </c>
      <c r="X3260" s="88" t="s">
        <v>3870</v>
      </c>
      <c r="Y3260" s="84"/>
      <c r="Z3260" s="84"/>
      <c r="AA3260" s="87" t="s">
        <v>5000</v>
      </c>
      <c r="AB3260" s="84"/>
      <c r="AC3260" s="84" t="b">
        <v>0</v>
      </c>
      <c r="AD3260" s="84">
        <v>0</v>
      </c>
      <c r="AE3260" s="87" t="s">
        <v>5552</v>
      </c>
      <c r="AF3260" s="84" t="b">
        <v>0</v>
      </c>
      <c r="AG3260" s="84" t="s">
        <v>5604</v>
      </c>
      <c r="AH3260" s="84"/>
      <c r="AI3260" s="87" t="s">
        <v>5552</v>
      </c>
      <c r="AJ3260" s="84" t="b">
        <v>0</v>
      </c>
      <c r="AK3260" s="84">
        <v>43</v>
      </c>
      <c r="AL3260" s="87" t="s">
        <v>4992</v>
      </c>
      <c r="AM3260" s="84" t="s">
        <v>5691</v>
      </c>
      <c r="AN3260" s="84" t="b">
        <v>0</v>
      </c>
      <c r="AO3260" s="87" t="s">
        <v>4992</v>
      </c>
      <c r="AP3260" s="84" t="s">
        <v>179</v>
      </c>
      <c r="AQ3260" s="84">
        <v>0</v>
      </c>
      <c r="AR3260" s="84">
        <v>0</v>
      </c>
      <c r="AS3260" s="84"/>
      <c r="AT3260" s="84"/>
      <c r="AU3260" s="84"/>
      <c r="AV3260" s="84"/>
      <c r="AW3260" s="84"/>
      <c r="AX3260" s="84"/>
      <c r="AY3260" s="84"/>
      <c r="AZ3260" s="84"/>
    </row>
    <row r="3261" spans="1:52" x14ac:dyDescent="0.55000000000000004">
      <c r="A3261" s="69" t="s">
        <v>706</v>
      </c>
      <c r="B3261" s="69" t="s">
        <v>991</v>
      </c>
      <c r="C3261" s="70"/>
      <c r="D3261" s="71"/>
      <c r="E3261" s="72"/>
      <c r="F3261" s="73"/>
      <c r="G3261" s="70"/>
      <c r="H3261" s="74"/>
      <c r="I3261" s="75"/>
      <c r="J3261" s="75"/>
      <c r="K3261" s="36"/>
      <c r="L3261" s="82"/>
      <c r="M3261" s="82"/>
      <c r="N3261" s="77"/>
      <c r="O3261" s="84" t="s">
        <v>1270</v>
      </c>
      <c r="P3261" s="86">
        <v>43432.264618055553</v>
      </c>
      <c r="Q3261" s="84" t="s">
        <v>1313</v>
      </c>
      <c r="R3261" s="84"/>
      <c r="S3261" s="84"/>
      <c r="T3261" s="84"/>
      <c r="U3261" s="84"/>
      <c r="V3261" s="88" t="s">
        <v>3063</v>
      </c>
      <c r="W3261" s="86">
        <v>43432.264618055553</v>
      </c>
      <c r="X3261" s="88" t="s">
        <v>3871</v>
      </c>
      <c r="Y3261" s="84"/>
      <c r="Z3261" s="84"/>
      <c r="AA3261" s="87" t="s">
        <v>5001</v>
      </c>
      <c r="AB3261" s="84"/>
      <c r="AC3261" s="84" t="b">
        <v>0</v>
      </c>
      <c r="AD3261" s="84">
        <v>0</v>
      </c>
      <c r="AE3261" s="87" t="s">
        <v>5552</v>
      </c>
      <c r="AF3261" s="84" t="b">
        <v>0</v>
      </c>
      <c r="AG3261" s="84" t="s">
        <v>5604</v>
      </c>
      <c r="AH3261" s="84"/>
      <c r="AI3261" s="87" t="s">
        <v>5552</v>
      </c>
      <c r="AJ3261" s="84" t="b">
        <v>0</v>
      </c>
      <c r="AK3261" s="84">
        <v>43</v>
      </c>
      <c r="AL3261" s="87" t="s">
        <v>4992</v>
      </c>
      <c r="AM3261" s="84" t="s">
        <v>5682</v>
      </c>
      <c r="AN3261" s="84" t="b">
        <v>0</v>
      </c>
      <c r="AO3261" s="87" t="s">
        <v>4992</v>
      </c>
      <c r="AP3261" s="84" t="s">
        <v>179</v>
      </c>
      <c r="AQ3261" s="84">
        <v>0</v>
      </c>
      <c r="AR3261" s="84">
        <v>0</v>
      </c>
      <c r="AS3261" s="84"/>
      <c r="AT3261" s="84"/>
      <c r="AU3261" s="84"/>
      <c r="AV3261" s="84"/>
      <c r="AW3261" s="84"/>
      <c r="AX3261" s="84"/>
      <c r="AY3261" s="84"/>
      <c r="AZ3261" s="84"/>
    </row>
    <row r="3262" spans="1:52" x14ac:dyDescent="0.55000000000000004">
      <c r="A3262" s="69" t="s">
        <v>694</v>
      </c>
      <c r="B3262" s="69" t="s">
        <v>992</v>
      </c>
      <c r="C3262" s="70"/>
      <c r="D3262" s="71"/>
      <c r="E3262" s="72"/>
      <c r="F3262" s="73"/>
      <c r="G3262" s="70"/>
      <c r="H3262" s="74"/>
      <c r="I3262" s="75"/>
      <c r="J3262" s="75"/>
      <c r="K3262" s="36"/>
      <c r="L3262" s="82"/>
      <c r="M3262" s="82"/>
      <c r="N3262" s="77"/>
      <c r="O3262" s="84" t="s">
        <v>1270</v>
      </c>
      <c r="P3262" s="86">
        <v>43424.903182870374</v>
      </c>
      <c r="Q3262" s="84" t="s">
        <v>1313</v>
      </c>
      <c r="R3262" s="84"/>
      <c r="S3262" s="84"/>
      <c r="T3262" s="84"/>
      <c r="U3262" s="84"/>
      <c r="V3262" s="88" t="s">
        <v>3051</v>
      </c>
      <c r="W3262" s="86">
        <v>43424.903182870374</v>
      </c>
      <c r="X3262" s="88" t="s">
        <v>3857</v>
      </c>
      <c r="Y3262" s="84"/>
      <c r="Z3262" s="84"/>
      <c r="AA3262" s="87" t="s">
        <v>4987</v>
      </c>
      <c r="AB3262" s="84"/>
      <c r="AC3262" s="84" t="b">
        <v>0</v>
      </c>
      <c r="AD3262" s="84">
        <v>0</v>
      </c>
      <c r="AE3262" s="87" t="s">
        <v>5552</v>
      </c>
      <c r="AF3262" s="84" t="b">
        <v>0</v>
      </c>
      <c r="AG3262" s="84" t="s">
        <v>5604</v>
      </c>
      <c r="AH3262" s="84"/>
      <c r="AI3262" s="87" t="s">
        <v>5552</v>
      </c>
      <c r="AJ3262" s="84" t="b">
        <v>0</v>
      </c>
      <c r="AK3262" s="84">
        <v>43</v>
      </c>
      <c r="AL3262" s="87" t="s">
        <v>4992</v>
      </c>
      <c r="AM3262" s="84" t="s">
        <v>5684</v>
      </c>
      <c r="AN3262" s="84" t="b">
        <v>0</v>
      </c>
      <c r="AO3262" s="87" t="s">
        <v>4992</v>
      </c>
      <c r="AP3262" s="84" t="s">
        <v>179</v>
      </c>
      <c r="AQ3262" s="84">
        <v>0</v>
      </c>
      <c r="AR3262" s="84">
        <v>0</v>
      </c>
      <c r="AS3262" s="84"/>
      <c r="AT3262" s="84"/>
      <c r="AU3262" s="84"/>
      <c r="AV3262" s="84"/>
      <c r="AW3262" s="84"/>
      <c r="AX3262" s="84"/>
      <c r="AY3262" s="84"/>
      <c r="AZ3262" s="84"/>
    </row>
    <row r="3263" spans="1:52" x14ac:dyDescent="0.55000000000000004">
      <c r="A3263" s="69" t="s">
        <v>695</v>
      </c>
      <c r="B3263" s="69" t="s">
        <v>992</v>
      </c>
      <c r="C3263" s="70"/>
      <c r="D3263" s="71"/>
      <c r="E3263" s="72"/>
      <c r="F3263" s="73"/>
      <c r="G3263" s="70"/>
      <c r="H3263" s="74"/>
      <c r="I3263" s="75"/>
      <c r="J3263" s="75"/>
      <c r="K3263" s="36"/>
      <c r="L3263" s="82"/>
      <c r="M3263" s="82"/>
      <c r="N3263" s="77"/>
      <c r="O3263" s="84" t="s">
        <v>1270</v>
      </c>
      <c r="P3263" s="86">
        <v>43424.914166666669</v>
      </c>
      <c r="Q3263" s="84" t="s">
        <v>1313</v>
      </c>
      <c r="R3263" s="84"/>
      <c r="S3263" s="84"/>
      <c r="T3263" s="84"/>
      <c r="U3263" s="84"/>
      <c r="V3263" s="88" t="s">
        <v>3052</v>
      </c>
      <c r="W3263" s="86">
        <v>43424.914166666669</v>
      </c>
      <c r="X3263" s="88" t="s">
        <v>3858</v>
      </c>
      <c r="Y3263" s="84"/>
      <c r="Z3263" s="84"/>
      <c r="AA3263" s="87" t="s">
        <v>4988</v>
      </c>
      <c r="AB3263" s="84"/>
      <c r="AC3263" s="84" t="b">
        <v>0</v>
      </c>
      <c r="AD3263" s="84">
        <v>0</v>
      </c>
      <c r="AE3263" s="87" t="s">
        <v>5552</v>
      </c>
      <c r="AF3263" s="84" t="b">
        <v>0</v>
      </c>
      <c r="AG3263" s="84" t="s">
        <v>5604</v>
      </c>
      <c r="AH3263" s="84"/>
      <c r="AI3263" s="87" t="s">
        <v>5552</v>
      </c>
      <c r="AJ3263" s="84" t="b">
        <v>0</v>
      </c>
      <c r="AK3263" s="84">
        <v>43</v>
      </c>
      <c r="AL3263" s="87" t="s">
        <v>4992</v>
      </c>
      <c r="AM3263" s="84" t="s">
        <v>5682</v>
      </c>
      <c r="AN3263" s="84" t="b">
        <v>0</v>
      </c>
      <c r="AO3263" s="87" t="s">
        <v>4992</v>
      </c>
      <c r="AP3263" s="84" t="s">
        <v>179</v>
      </c>
      <c r="AQ3263" s="84">
        <v>0</v>
      </c>
      <c r="AR3263" s="84">
        <v>0</v>
      </c>
      <c r="AS3263" s="84"/>
      <c r="AT3263" s="84"/>
      <c r="AU3263" s="84"/>
      <c r="AV3263" s="84"/>
      <c r="AW3263" s="84"/>
      <c r="AX3263" s="84"/>
      <c r="AY3263" s="84"/>
      <c r="AZ3263" s="84"/>
    </row>
    <row r="3264" spans="1:52" x14ac:dyDescent="0.55000000000000004">
      <c r="A3264" s="69" t="s">
        <v>700</v>
      </c>
      <c r="B3264" s="69" t="s">
        <v>992</v>
      </c>
      <c r="C3264" s="70"/>
      <c r="D3264" s="71"/>
      <c r="E3264" s="72"/>
      <c r="F3264" s="73"/>
      <c r="G3264" s="70"/>
      <c r="H3264" s="74"/>
      <c r="I3264" s="75"/>
      <c r="J3264" s="75"/>
      <c r="K3264" s="36"/>
      <c r="L3264" s="82"/>
      <c r="M3264" s="82"/>
      <c r="N3264" s="77"/>
      <c r="O3264" s="84" t="s">
        <v>1270</v>
      </c>
      <c r="P3264" s="86">
        <v>43425.327905092592</v>
      </c>
      <c r="Q3264" s="84" t="s">
        <v>1313</v>
      </c>
      <c r="R3264" s="84"/>
      <c r="S3264" s="84"/>
      <c r="T3264" s="84"/>
      <c r="U3264" s="84"/>
      <c r="V3264" s="88" t="s">
        <v>3057</v>
      </c>
      <c r="W3264" s="86">
        <v>43425.327905092592</v>
      </c>
      <c r="X3264" s="88" t="s">
        <v>3864</v>
      </c>
      <c r="Y3264" s="84"/>
      <c r="Z3264" s="84"/>
      <c r="AA3264" s="87" t="s">
        <v>4994</v>
      </c>
      <c r="AB3264" s="84"/>
      <c r="AC3264" s="84" t="b">
        <v>0</v>
      </c>
      <c r="AD3264" s="84">
        <v>0</v>
      </c>
      <c r="AE3264" s="87" t="s">
        <v>5552</v>
      </c>
      <c r="AF3264" s="84" t="b">
        <v>0</v>
      </c>
      <c r="AG3264" s="84" t="s">
        <v>5604</v>
      </c>
      <c r="AH3264" s="84"/>
      <c r="AI3264" s="87" t="s">
        <v>5552</v>
      </c>
      <c r="AJ3264" s="84" t="b">
        <v>0</v>
      </c>
      <c r="AK3264" s="84">
        <v>43</v>
      </c>
      <c r="AL3264" s="87" t="s">
        <v>4992</v>
      </c>
      <c r="AM3264" s="84" t="s">
        <v>5682</v>
      </c>
      <c r="AN3264" s="84" t="b">
        <v>0</v>
      </c>
      <c r="AO3264" s="87" t="s">
        <v>4992</v>
      </c>
      <c r="AP3264" s="84" t="s">
        <v>179</v>
      </c>
      <c r="AQ3264" s="84">
        <v>0</v>
      </c>
      <c r="AR3264" s="84">
        <v>0</v>
      </c>
      <c r="AS3264" s="84"/>
      <c r="AT3264" s="84"/>
      <c r="AU3264" s="84"/>
      <c r="AV3264" s="84"/>
      <c r="AW3264" s="84"/>
      <c r="AX3264" s="84"/>
      <c r="AY3264" s="84"/>
      <c r="AZ3264" s="84"/>
    </row>
    <row r="3265" spans="1:52" x14ac:dyDescent="0.55000000000000004">
      <c r="A3265" s="69" t="s">
        <v>702</v>
      </c>
      <c r="B3265" s="69" t="s">
        <v>992</v>
      </c>
      <c r="C3265" s="70"/>
      <c r="D3265" s="71"/>
      <c r="E3265" s="72"/>
      <c r="F3265" s="73"/>
      <c r="G3265" s="70"/>
      <c r="H3265" s="74"/>
      <c r="I3265" s="75"/>
      <c r="J3265" s="75"/>
      <c r="K3265" s="36"/>
      <c r="L3265" s="82"/>
      <c r="M3265" s="82"/>
      <c r="N3265" s="77"/>
      <c r="O3265" s="84" t="s">
        <v>1270</v>
      </c>
      <c r="P3265" s="86">
        <v>43425.595601851855</v>
      </c>
      <c r="Q3265" s="84" t="s">
        <v>1313</v>
      </c>
      <c r="R3265" s="84"/>
      <c r="S3265" s="84"/>
      <c r="T3265" s="84"/>
      <c r="U3265" s="84"/>
      <c r="V3265" s="88" t="s">
        <v>3059</v>
      </c>
      <c r="W3265" s="86">
        <v>43425.595601851855</v>
      </c>
      <c r="X3265" s="88" t="s">
        <v>3866</v>
      </c>
      <c r="Y3265" s="84"/>
      <c r="Z3265" s="84"/>
      <c r="AA3265" s="87" t="s">
        <v>4996</v>
      </c>
      <c r="AB3265" s="84"/>
      <c r="AC3265" s="84" t="b">
        <v>0</v>
      </c>
      <c r="AD3265" s="84">
        <v>0</v>
      </c>
      <c r="AE3265" s="87" t="s">
        <v>5552</v>
      </c>
      <c r="AF3265" s="84" t="b">
        <v>0</v>
      </c>
      <c r="AG3265" s="84" t="s">
        <v>5604</v>
      </c>
      <c r="AH3265" s="84"/>
      <c r="AI3265" s="87" t="s">
        <v>5552</v>
      </c>
      <c r="AJ3265" s="84" t="b">
        <v>0</v>
      </c>
      <c r="AK3265" s="84">
        <v>43</v>
      </c>
      <c r="AL3265" s="87" t="s">
        <v>4992</v>
      </c>
      <c r="AM3265" s="84" t="s">
        <v>5684</v>
      </c>
      <c r="AN3265" s="84" t="b">
        <v>0</v>
      </c>
      <c r="AO3265" s="87" t="s">
        <v>4992</v>
      </c>
      <c r="AP3265" s="84" t="s">
        <v>179</v>
      </c>
      <c r="AQ3265" s="84">
        <v>0</v>
      </c>
      <c r="AR3265" s="84">
        <v>0</v>
      </c>
      <c r="AS3265" s="84"/>
      <c r="AT3265" s="84"/>
      <c r="AU3265" s="84"/>
      <c r="AV3265" s="84"/>
      <c r="AW3265" s="84"/>
      <c r="AX3265" s="84"/>
      <c r="AY3265" s="84"/>
      <c r="AZ3265" s="84"/>
    </row>
    <row r="3266" spans="1:52" x14ac:dyDescent="0.55000000000000004">
      <c r="A3266" s="69" t="s">
        <v>703</v>
      </c>
      <c r="B3266" s="69" t="s">
        <v>992</v>
      </c>
      <c r="C3266" s="70"/>
      <c r="D3266" s="71"/>
      <c r="E3266" s="72"/>
      <c r="F3266" s="73"/>
      <c r="G3266" s="70"/>
      <c r="H3266" s="74"/>
      <c r="I3266" s="75"/>
      <c r="J3266" s="75"/>
      <c r="K3266" s="36"/>
      <c r="L3266" s="82"/>
      <c r="M3266" s="82"/>
      <c r="N3266" s="77"/>
      <c r="O3266" s="84" t="s">
        <v>1270</v>
      </c>
      <c r="P3266" s="86">
        <v>43425.630810185183</v>
      </c>
      <c r="Q3266" s="84" t="s">
        <v>1313</v>
      </c>
      <c r="R3266" s="84"/>
      <c r="S3266" s="84"/>
      <c r="T3266" s="84"/>
      <c r="U3266" s="84"/>
      <c r="V3266" s="88" t="s">
        <v>3060</v>
      </c>
      <c r="W3266" s="86">
        <v>43425.630810185183</v>
      </c>
      <c r="X3266" s="88" t="s">
        <v>3867</v>
      </c>
      <c r="Y3266" s="84"/>
      <c r="Z3266" s="84"/>
      <c r="AA3266" s="87" t="s">
        <v>4997</v>
      </c>
      <c r="AB3266" s="84"/>
      <c r="AC3266" s="84" t="b">
        <v>0</v>
      </c>
      <c r="AD3266" s="84">
        <v>0</v>
      </c>
      <c r="AE3266" s="87" t="s">
        <v>5552</v>
      </c>
      <c r="AF3266" s="84" t="b">
        <v>0</v>
      </c>
      <c r="AG3266" s="84" t="s">
        <v>5604</v>
      </c>
      <c r="AH3266" s="84"/>
      <c r="AI3266" s="87" t="s">
        <v>5552</v>
      </c>
      <c r="AJ3266" s="84" t="b">
        <v>0</v>
      </c>
      <c r="AK3266" s="84">
        <v>43</v>
      </c>
      <c r="AL3266" s="87" t="s">
        <v>4992</v>
      </c>
      <c r="AM3266" s="84" t="s">
        <v>5684</v>
      </c>
      <c r="AN3266" s="84" t="b">
        <v>0</v>
      </c>
      <c r="AO3266" s="87" t="s">
        <v>4992</v>
      </c>
      <c r="AP3266" s="84" t="s">
        <v>179</v>
      </c>
      <c r="AQ3266" s="84">
        <v>0</v>
      </c>
      <c r="AR3266" s="84">
        <v>0</v>
      </c>
      <c r="AS3266" s="84"/>
      <c r="AT3266" s="84"/>
      <c r="AU3266" s="84"/>
      <c r="AV3266" s="84"/>
      <c r="AW3266" s="84"/>
      <c r="AX3266" s="84"/>
      <c r="AY3266" s="84"/>
      <c r="AZ3266" s="84"/>
    </row>
    <row r="3267" spans="1:52" x14ac:dyDescent="0.55000000000000004">
      <c r="A3267" s="69" t="s">
        <v>705</v>
      </c>
      <c r="B3267" s="69" t="s">
        <v>992</v>
      </c>
      <c r="C3267" s="70"/>
      <c r="D3267" s="71"/>
      <c r="E3267" s="72"/>
      <c r="F3267" s="73"/>
      <c r="G3267" s="70"/>
      <c r="H3267" s="74"/>
      <c r="I3267" s="75"/>
      <c r="J3267" s="75"/>
      <c r="K3267" s="36"/>
      <c r="L3267" s="82"/>
      <c r="M3267" s="82"/>
      <c r="N3267" s="77"/>
      <c r="O3267" s="84" t="s">
        <v>1270</v>
      </c>
      <c r="P3267" s="86">
        <v>43424.900706018518</v>
      </c>
      <c r="Q3267" s="84" t="s">
        <v>1313</v>
      </c>
      <c r="R3267" s="84"/>
      <c r="S3267" s="84"/>
      <c r="T3267" s="84"/>
      <c r="U3267" s="84"/>
      <c r="V3267" s="88" t="s">
        <v>3062</v>
      </c>
      <c r="W3267" s="86">
        <v>43424.900706018518</v>
      </c>
      <c r="X3267" s="88" t="s">
        <v>3869</v>
      </c>
      <c r="Y3267" s="84"/>
      <c r="Z3267" s="84"/>
      <c r="AA3267" s="87" t="s">
        <v>4999</v>
      </c>
      <c r="AB3267" s="84"/>
      <c r="AC3267" s="84" t="b">
        <v>0</v>
      </c>
      <c r="AD3267" s="84">
        <v>0</v>
      </c>
      <c r="AE3267" s="87" t="s">
        <v>5552</v>
      </c>
      <c r="AF3267" s="84" t="b">
        <v>0</v>
      </c>
      <c r="AG3267" s="84" t="s">
        <v>5604</v>
      </c>
      <c r="AH3267" s="84"/>
      <c r="AI3267" s="87" t="s">
        <v>5552</v>
      </c>
      <c r="AJ3267" s="84" t="b">
        <v>0</v>
      </c>
      <c r="AK3267" s="84">
        <v>43</v>
      </c>
      <c r="AL3267" s="87" t="s">
        <v>4992</v>
      </c>
      <c r="AM3267" s="84" t="s">
        <v>5691</v>
      </c>
      <c r="AN3267" s="84" t="b">
        <v>0</v>
      </c>
      <c r="AO3267" s="87" t="s">
        <v>4992</v>
      </c>
      <c r="AP3267" s="84" t="s">
        <v>179</v>
      </c>
      <c r="AQ3267" s="84">
        <v>0</v>
      </c>
      <c r="AR3267" s="84">
        <v>0</v>
      </c>
      <c r="AS3267" s="84"/>
      <c r="AT3267" s="84"/>
      <c r="AU3267" s="84"/>
      <c r="AV3267" s="84"/>
      <c r="AW3267" s="84"/>
      <c r="AX3267" s="84"/>
      <c r="AY3267" s="84"/>
      <c r="AZ3267" s="84"/>
    </row>
    <row r="3268" spans="1:52" x14ac:dyDescent="0.55000000000000004">
      <c r="A3268" s="69" t="s">
        <v>705</v>
      </c>
      <c r="B3268" s="69" t="s">
        <v>992</v>
      </c>
      <c r="C3268" s="70"/>
      <c r="D3268" s="71"/>
      <c r="E3268" s="72"/>
      <c r="F3268" s="73"/>
      <c r="G3268" s="70"/>
      <c r="H3268" s="74"/>
      <c r="I3268" s="75"/>
      <c r="J3268" s="75"/>
      <c r="K3268" s="36"/>
      <c r="L3268" s="82"/>
      <c r="M3268" s="82"/>
      <c r="N3268" s="77"/>
      <c r="O3268" s="84" t="s">
        <v>1270</v>
      </c>
      <c r="P3268" s="86">
        <v>43429.456944444442</v>
      </c>
      <c r="Q3268" s="84" t="s">
        <v>1313</v>
      </c>
      <c r="R3268" s="84"/>
      <c r="S3268" s="84"/>
      <c r="T3268" s="84"/>
      <c r="U3268" s="84"/>
      <c r="V3268" s="88" t="s">
        <v>3062</v>
      </c>
      <c r="W3268" s="86">
        <v>43429.456944444442</v>
      </c>
      <c r="X3268" s="88" t="s">
        <v>3870</v>
      </c>
      <c r="Y3268" s="84"/>
      <c r="Z3268" s="84"/>
      <c r="AA3268" s="87" t="s">
        <v>5000</v>
      </c>
      <c r="AB3268" s="84"/>
      <c r="AC3268" s="84" t="b">
        <v>0</v>
      </c>
      <c r="AD3268" s="84">
        <v>0</v>
      </c>
      <c r="AE3268" s="87" t="s">
        <v>5552</v>
      </c>
      <c r="AF3268" s="84" t="b">
        <v>0</v>
      </c>
      <c r="AG3268" s="84" t="s">
        <v>5604</v>
      </c>
      <c r="AH3268" s="84"/>
      <c r="AI3268" s="87" t="s">
        <v>5552</v>
      </c>
      <c r="AJ3268" s="84" t="b">
        <v>0</v>
      </c>
      <c r="AK3268" s="84">
        <v>43</v>
      </c>
      <c r="AL3268" s="87" t="s">
        <v>4992</v>
      </c>
      <c r="AM3268" s="84" t="s">
        <v>5691</v>
      </c>
      <c r="AN3268" s="84" t="b">
        <v>0</v>
      </c>
      <c r="AO3268" s="87" t="s">
        <v>4992</v>
      </c>
      <c r="AP3268" s="84" t="s">
        <v>179</v>
      </c>
      <c r="AQ3268" s="84">
        <v>0</v>
      </c>
      <c r="AR3268" s="84">
        <v>0</v>
      </c>
      <c r="AS3268" s="84"/>
      <c r="AT3268" s="84"/>
      <c r="AU3268" s="84"/>
      <c r="AV3268" s="84"/>
      <c r="AW3268" s="84"/>
      <c r="AX3268" s="84"/>
      <c r="AY3268" s="84"/>
      <c r="AZ3268" s="84"/>
    </row>
    <row r="3269" spans="1:52" x14ac:dyDescent="0.55000000000000004">
      <c r="A3269" s="69" t="s">
        <v>706</v>
      </c>
      <c r="B3269" s="69" t="s">
        <v>992</v>
      </c>
      <c r="C3269" s="70"/>
      <c r="D3269" s="71"/>
      <c r="E3269" s="72"/>
      <c r="F3269" s="73"/>
      <c r="G3269" s="70"/>
      <c r="H3269" s="74"/>
      <c r="I3269" s="75"/>
      <c r="J3269" s="75"/>
      <c r="K3269" s="36"/>
      <c r="L3269" s="82"/>
      <c r="M3269" s="82"/>
      <c r="N3269" s="77"/>
      <c r="O3269" s="84" t="s">
        <v>1270</v>
      </c>
      <c r="P3269" s="86">
        <v>43432.264618055553</v>
      </c>
      <c r="Q3269" s="84" t="s">
        <v>1313</v>
      </c>
      <c r="R3269" s="84"/>
      <c r="S3269" s="84"/>
      <c r="T3269" s="84"/>
      <c r="U3269" s="84"/>
      <c r="V3269" s="88" t="s">
        <v>3063</v>
      </c>
      <c r="W3269" s="86">
        <v>43432.264618055553</v>
      </c>
      <c r="X3269" s="88" t="s">
        <v>3871</v>
      </c>
      <c r="Y3269" s="84"/>
      <c r="Z3269" s="84"/>
      <c r="AA3269" s="87" t="s">
        <v>5001</v>
      </c>
      <c r="AB3269" s="84"/>
      <c r="AC3269" s="84" t="b">
        <v>0</v>
      </c>
      <c r="AD3269" s="84">
        <v>0</v>
      </c>
      <c r="AE3269" s="87" t="s">
        <v>5552</v>
      </c>
      <c r="AF3269" s="84" t="b">
        <v>0</v>
      </c>
      <c r="AG3269" s="84" t="s">
        <v>5604</v>
      </c>
      <c r="AH3269" s="84"/>
      <c r="AI3269" s="87" t="s">
        <v>5552</v>
      </c>
      <c r="AJ3269" s="84" t="b">
        <v>0</v>
      </c>
      <c r="AK3269" s="84">
        <v>43</v>
      </c>
      <c r="AL3269" s="87" t="s">
        <v>4992</v>
      </c>
      <c r="AM3269" s="84" t="s">
        <v>5682</v>
      </c>
      <c r="AN3269" s="84" t="b">
        <v>0</v>
      </c>
      <c r="AO3269" s="87" t="s">
        <v>4992</v>
      </c>
      <c r="AP3269" s="84" t="s">
        <v>179</v>
      </c>
      <c r="AQ3269" s="84">
        <v>0</v>
      </c>
      <c r="AR3269" s="84">
        <v>0</v>
      </c>
      <c r="AS3269" s="84"/>
      <c r="AT3269" s="84"/>
      <c r="AU3269" s="84"/>
      <c r="AV3269" s="84"/>
      <c r="AW3269" s="84"/>
      <c r="AX3269" s="84"/>
      <c r="AY3269" s="84"/>
      <c r="AZ3269" s="84"/>
    </row>
    <row r="3270" spans="1:52" x14ac:dyDescent="0.55000000000000004">
      <c r="A3270" s="69" t="s">
        <v>694</v>
      </c>
      <c r="B3270" s="69" t="s">
        <v>993</v>
      </c>
      <c r="C3270" s="70"/>
      <c r="D3270" s="71"/>
      <c r="E3270" s="72"/>
      <c r="F3270" s="73"/>
      <c r="G3270" s="70"/>
      <c r="H3270" s="74"/>
      <c r="I3270" s="75"/>
      <c r="J3270" s="75"/>
      <c r="K3270" s="36"/>
      <c r="L3270" s="82"/>
      <c r="M3270" s="82"/>
      <c r="N3270" s="77"/>
      <c r="O3270" s="84" t="s">
        <v>1270</v>
      </c>
      <c r="P3270" s="86">
        <v>43424.903182870374</v>
      </c>
      <c r="Q3270" s="84" t="s">
        <v>1313</v>
      </c>
      <c r="R3270" s="84"/>
      <c r="S3270" s="84"/>
      <c r="T3270" s="84"/>
      <c r="U3270" s="84"/>
      <c r="V3270" s="88" t="s">
        <v>3051</v>
      </c>
      <c r="W3270" s="86">
        <v>43424.903182870374</v>
      </c>
      <c r="X3270" s="88" t="s">
        <v>3857</v>
      </c>
      <c r="Y3270" s="84"/>
      <c r="Z3270" s="84"/>
      <c r="AA3270" s="87" t="s">
        <v>4987</v>
      </c>
      <c r="AB3270" s="84"/>
      <c r="AC3270" s="84" t="b">
        <v>0</v>
      </c>
      <c r="AD3270" s="84">
        <v>0</v>
      </c>
      <c r="AE3270" s="87" t="s">
        <v>5552</v>
      </c>
      <c r="AF3270" s="84" t="b">
        <v>0</v>
      </c>
      <c r="AG3270" s="84" t="s">
        <v>5604</v>
      </c>
      <c r="AH3270" s="84"/>
      <c r="AI3270" s="87" t="s">
        <v>5552</v>
      </c>
      <c r="AJ3270" s="84" t="b">
        <v>0</v>
      </c>
      <c r="AK3270" s="84">
        <v>43</v>
      </c>
      <c r="AL3270" s="87" t="s">
        <v>4992</v>
      </c>
      <c r="AM3270" s="84" t="s">
        <v>5684</v>
      </c>
      <c r="AN3270" s="84" t="b">
        <v>0</v>
      </c>
      <c r="AO3270" s="87" t="s">
        <v>4992</v>
      </c>
      <c r="AP3270" s="84" t="s">
        <v>179</v>
      </c>
      <c r="AQ3270" s="84">
        <v>0</v>
      </c>
      <c r="AR3270" s="84">
        <v>0</v>
      </c>
      <c r="AS3270" s="84"/>
      <c r="AT3270" s="84"/>
      <c r="AU3270" s="84"/>
      <c r="AV3270" s="84"/>
      <c r="AW3270" s="84"/>
      <c r="AX3270" s="84"/>
      <c r="AY3270" s="84"/>
      <c r="AZ3270" s="84"/>
    </row>
    <row r="3271" spans="1:52" x14ac:dyDescent="0.55000000000000004">
      <c r="A3271" s="69" t="s">
        <v>695</v>
      </c>
      <c r="B3271" s="69" t="s">
        <v>993</v>
      </c>
      <c r="C3271" s="70"/>
      <c r="D3271" s="71"/>
      <c r="E3271" s="72"/>
      <c r="F3271" s="73"/>
      <c r="G3271" s="70"/>
      <c r="H3271" s="74"/>
      <c r="I3271" s="75"/>
      <c r="J3271" s="75"/>
      <c r="K3271" s="36"/>
      <c r="L3271" s="82"/>
      <c r="M3271" s="82"/>
      <c r="N3271" s="77"/>
      <c r="O3271" s="84" t="s">
        <v>1270</v>
      </c>
      <c r="P3271" s="86">
        <v>43424.914166666669</v>
      </c>
      <c r="Q3271" s="84" t="s">
        <v>1313</v>
      </c>
      <c r="R3271" s="84"/>
      <c r="S3271" s="84"/>
      <c r="T3271" s="84"/>
      <c r="U3271" s="84"/>
      <c r="V3271" s="88" t="s">
        <v>3052</v>
      </c>
      <c r="W3271" s="86">
        <v>43424.914166666669</v>
      </c>
      <c r="X3271" s="88" t="s">
        <v>3858</v>
      </c>
      <c r="Y3271" s="84"/>
      <c r="Z3271" s="84"/>
      <c r="AA3271" s="87" t="s">
        <v>4988</v>
      </c>
      <c r="AB3271" s="84"/>
      <c r="AC3271" s="84" t="b">
        <v>0</v>
      </c>
      <c r="AD3271" s="84">
        <v>0</v>
      </c>
      <c r="AE3271" s="87" t="s">
        <v>5552</v>
      </c>
      <c r="AF3271" s="84" t="b">
        <v>0</v>
      </c>
      <c r="AG3271" s="84" t="s">
        <v>5604</v>
      </c>
      <c r="AH3271" s="84"/>
      <c r="AI3271" s="87" t="s">
        <v>5552</v>
      </c>
      <c r="AJ3271" s="84" t="b">
        <v>0</v>
      </c>
      <c r="AK3271" s="84">
        <v>43</v>
      </c>
      <c r="AL3271" s="87" t="s">
        <v>4992</v>
      </c>
      <c r="AM3271" s="84" t="s">
        <v>5682</v>
      </c>
      <c r="AN3271" s="84" t="b">
        <v>0</v>
      </c>
      <c r="AO3271" s="87" t="s">
        <v>4992</v>
      </c>
      <c r="AP3271" s="84" t="s">
        <v>179</v>
      </c>
      <c r="AQ3271" s="84">
        <v>0</v>
      </c>
      <c r="AR3271" s="84">
        <v>0</v>
      </c>
      <c r="AS3271" s="84"/>
      <c r="AT3271" s="84"/>
      <c r="AU3271" s="84"/>
      <c r="AV3271" s="84"/>
      <c r="AW3271" s="84"/>
      <c r="AX3271" s="84"/>
      <c r="AY3271" s="84"/>
      <c r="AZ3271" s="84"/>
    </row>
    <row r="3272" spans="1:52" x14ac:dyDescent="0.55000000000000004">
      <c r="A3272" s="69" t="s">
        <v>700</v>
      </c>
      <c r="B3272" s="69" t="s">
        <v>993</v>
      </c>
      <c r="C3272" s="70"/>
      <c r="D3272" s="71"/>
      <c r="E3272" s="72"/>
      <c r="F3272" s="73"/>
      <c r="G3272" s="70"/>
      <c r="H3272" s="74"/>
      <c r="I3272" s="75"/>
      <c r="J3272" s="75"/>
      <c r="K3272" s="36"/>
      <c r="L3272" s="82"/>
      <c r="M3272" s="82"/>
      <c r="N3272" s="77"/>
      <c r="O3272" s="84" t="s">
        <v>1270</v>
      </c>
      <c r="P3272" s="86">
        <v>43425.327905092592</v>
      </c>
      <c r="Q3272" s="84" t="s">
        <v>1313</v>
      </c>
      <c r="R3272" s="84"/>
      <c r="S3272" s="84"/>
      <c r="T3272" s="84"/>
      <c r="U3272" s="84"/>
      <c r="V3272" s="88" t="s">
        <v>3057</v>
      </c>
      <c r="W3272" s="86">
        <v>43425.327905092592</v>
      </c>
      <c r="X3272" s="88" t="s">
        <v>3864</v>
      </c>
      <c r="Y3272" s="84"/>
      <c r="Z3272" s="84"/>
      <c r="AA3272" s="87" t="s">
        <v>4994</v>
      </c>
      <c r="AB3272" s="84"/>
      <c r="AC3272" s="84" t="b">
        <v>0</v>
      </c>
      <c r="AD3272" s="84">
        <v>0</v>
      </c>
      <c r="AE3272" s="87" t="s">
        <v>5552</v>
      </c>
      <c r="AF3272" s="84" t="b">
        <v>0</v>
      </c>
      <c r="AG3272" s="84" t="s">
        <v>5604</v>
      </c>
      <c r="AH3272" s="84"/>
      <c r="AI3272" s="87" t="s">
        <v>5552</v>
      </c>
      <c r="AJ3272" s="84" t="b">
        <v>0</v>
      </c>
      <c r="AK3272" s="84">
        <v>43</v>
      </c>
      <c r="AL3272" s="87" t="s">
        <v>4992</v>
      </c>
      <c r="AM3272" s="84" t="s">
        <v>5682</v>
      </c>
      <c r="AN3272" s="84" t="b">
        <v>0</v>
      </c>
      <c r="AO3272" s="87" t="s">
        <v>4992</v>
      </c>
      <c r="AP3272" s="84" t="s">
        <v>179</v>
      </c>
      <c r="AQ3272" s="84">
        <v>0</v>
      </c>
      <c r="AR3272" s="84">
        <v>0</v>
      </c>
      <c r="AS3272" s="84"/>
      <c r="AT3272" s="84"/>
      <c r="AU3272" s="84"/>
      <c r="AV3272" s="84"/>
      <c r="AW3272" s="84"/>
      <c r="AX3272" s="84"/>
      <c r="AY3272" s="84"/>
      <c r="AZ3272" s="84"/>
    </row>
    <row r="3273" spans="1:52" x14ac:dyDescent="0.55000000000000004">
      <c r="A3273" s="69" t="s">
        <v>702</v>
      </c>
      <c r="B3273" s="69" t="s">
        <v>993</v>
      </c>
      <c r="C3273" s="70"/>
      <c r="D3273" s="71"/>
      <c r="E3273" s="72"/>
      <c r="F3273" s="73"/>
      <c r="G3273" s="70"/>
      <c r="H3273" s="74"/>
      <c r="I3273" s="75"/>
      <c r="J3273" s="75"/>
      <c r="K3273" s="36"/>
      <c r="L3273" s="82"/>
      <c r="M3273" s="82"/>
      <c r="N3273" s="77"/>
      <c r="O3273" s="84" t="s">
        <v>1270</v>
      </c>
      <c r="P3273" s="86">
        <v>43425.595601851855</v>
      </c>
      <c r="Q3273" s="84" t="s">
        <v>1313</v>
      </c>
      <c r="R3273" s="84"/>
      <c r="S3273" s="84"/>
      <c r="T3273" s="84"/>
      <c r="U3273" s="84"/>
      <c r="V3273" s="88" t="s">
        <v>3059</v>
      </c>
      <c r="W3273" s="86">
        <v>43425.595601851855</v>
      </c>
      <c r="X3273" s="88" t="s">
        <v>3866</v>
      </c>
      <c r="Y3273" s="84"/>
      <c r="Z3273" s="84"/>
      <c r="AA3273" s="87" t="s">
        <v>4996</v>
      </c>
      <c r="AB3273" s="84"/>
      <c r="AC3273" s="84" t="b">
        <v>0</v>
      </c>
      <c r="AD3273" s="84">
        <v>0</v>
      </c>
      <c r="AE3273" s="87" t="s">
        <v>5552</v>
      </c>
      <c r="AF3273" s="84" t="b">
        <v>0</v>
      </c>
      <c r="AG3273" s="84" t="s">
        <v>5604</v>
      </c>
      <c r="AH3273" s="84"/>
      <c r="AI3273" s="87" t="s">
        <v>5552</v>
      </c>
      <c r="AJ3273" s="84" t="b">
        <v>0</v>
      </c>
      <c r="AK3273" s="84">
        <v>43</v>
      </c>
      <c r="AL3273" s="87" t="s">
        <v>4992</v>
      </c>
      <c r="AM3273" s="84" t="s">
        <v>5684</v>
      </c>
      <c r="AN3273" s="84" t="b">
        <v>0</v>
      </c>
      <c r="AO3273" s="87" t="s">
        <v>4992</v>
      </c>
      <c r="AP3273" s="84" t="s">
        <v>179</v>
      </c>
      <c r="AQ3273" s="84">
        <v>0</v>
      </c>
      <c r="AR3273" s="84">
        <v>0</v>
      </c>
      <c r="AS3273" s="84"/>
      <c r="AT3273" s="84"/>
      <c r="AU3273" s="84"/>
      <c r="AV3273" s="84"/>
      <c r="AW3273" s="84"/>
      <c r="AX3273" s="84"/>
      <c r="AY3273" s="84"/>
      <c r="AZ3273" s="84"/>
    </row>
    <row r="3274" spans="1:52" x14ac:dyDescent="0.55000000000000004">
      <c r="A3274" s="69" t="s">
        <v>703</v>
      </c>
      <c r="B3274" s="69" t="s">
        <v>993</v>
      </c>
      <c r="C3274" s="70"/>
      <c r="D3274" s="71"/>
      <c r="E3274" s="72"/>
      <c r="F3274" s="73"/>
      <c r="G3274" s="70"/>
      <c r="H3274" s="74"/>
      <c r="I3274" s="75"/>
      <c r="J3274" s="75"/>
      <c r="K3274" s="36"/>
      <c r="L3274" s="82"/>
      <c r="M3274" s="82"/>
      <c r="N3274" s="77"/>
      <c r="O3274" s="84" t="s">
        <v>1270</v>
      </c>
      <c r="P3274" s="86">
        <v>43425.630810185183</v>
      </c>
      <c r="Q3274" s="84" t="s">
        <v>1313</v>
      </c>
      <c r="R3274" s="84"/>
      <c r="S3274" s="84"/>
      <c r="T3274" s="84"/>
      <c r="U3274" s="84"/>
      <c r="V3274" s="88" t="s">
        <v>3060</v>
      </c>
      <c r="W3274" s="86">
        <v>43425.630810185183</v>
      </c>
      <c r="X3274" s="88" t="s">
        <v>3867</v>
      </c>
      <c r="Y3274" s="84"/>
      <c r="Z3274" s="84"/>
      <c r="AA3274" s="87" t="s">
        <v>4997</v>
      </c>
      <c r="AB3274" s="84"/>
      <c r="AC3274" s="84" t="b">
        <v>0</v>
      </c>
      <c r="AD3274" s="84">
        <v>0</v>
      </c>
      <c r="AE3274" s="87" t="s">
        <v>5552</v>
      </c>
      <c r="AF3274" s="84" t="b">
        <v>0</v>
      </c>
      <c r="AG3274" s="84" t="s">
        <v>5604</v>
      </c>
      <c r="AH3274" s="84"/>
      <c r="AI3274" s="87" t="s">
        <v>5552</v>
      </c>
      <c r="AJ3274" s="84" t="b">
        <v>0</v>
      </c>
      <c r="AK3274" s="84">
        <v>43</v>
      </c>
      <c r="AL3274" s="87" t="s">
        <v>4992</v>
      </c>
      <c r="AM3274" s="84" t="s">
        <v>5684</v>
      </c>
      <c r="AN3274" s="84" t="b">
        <v>0</v>
      </c>
      <c r="AO3274" s="87" t="s">
        <v>4992</v>
      </c>
      <c r="AP3274" s="84" t="s">
        <v>179</v>
      </c>
      <c r="AQ3274" s="84">
        <v>0</v>
      </c>
      <c r="AR3274" s="84">
        <v>0</v>
      </c>
      <c r="AS3274" s="84"/>
      <c r="AT3274" s="84"/>
      <c r="AU3274" s="84"/>
      <c r="AV3274" s="84"/>
      <c r="AW3274" s="84"/>
      <c r="AX3274" s="84"/>
      <c r="AY3274" s="84"/>
      <c r="AZ3274" s="84"/>
    </row>
    <row r="3275" spans="1:52" x14ac:dyDescent="0.55000000000000004">
      <c r="A3275" s="69" t="s">
        <v>705</v>
      </c>
      <c r="B3275" s="69" t="s">
        <v>993</v>
      </c>
      <c r="C3275" s="70"/>
      <c r="D3275" s="71"/>
      <c r="E3275" s="72"/>
      <c r="F3275" s="73"/>
      <c r="G3275" s="70"/>
      <c r="H3275" s="74"/>
      <c r="I3275" s="75"/>
      <c r="J3275" s="75"/>
      <c r="K3275" s="36"/>
      <c r="L3275" s="82"/>
      <c r="M3275" s="82"/>
      <c r="N3275" s="77"/>
      <c r="O3275" s="84" t="s">
        <v>1270</v>
      </c>
      <c r="P3275" s="86">
        <v>43424.900706018518</v>
      </c>
      <c r="Q3275" s="84" t="s">
        <v>1313</v>
      </c>
      <c r="R3275" s="84"/>
      <c r="S3275" s="84"/>
      <c r="T3275" s="84"/>
      <c r="U3275" s="84"/>
      <c r="V3275" s="88" t="s">
        <v>3062</v>
      </c>
      <c r="W3275" s="86">
        <v>43424.900706018518</v>
      </c>
      <c r="X3275" s="88" t="s">
        <v>3869</v>
      </c>
      <c r="Y3275" s="84"/>
      <c r="Z3275" s="84"/>
      <c r="AA3275" s="87" t="s">
        <v>4999</v>
      </c>
      <c r="AB3275" s="84"/>
      <c r="AC3275" s="84" t="b">
        <v>0</v>
      </c>
      <c r="AD3275" s="84">
        <v>0</v>
      </c>
      <c r="AE3275" s="87" t="s">
        <v>5552</v>
      </c>
      <c r="AF3275" s="84" t="b">
        <v>0</v>
      </c>
      <c r="AG3275" s="84" t="s">
        <v>5604</v>
      </c>
      <c r="AH3275" s="84"/>
      <c r="AI3275" s="87" t="s">
        <v>5552</v>
      </c>
      <c r="AJ3275" s="84" t="b">
        <v>0</v>
      </c>
      <c r="AK3275" s="84">
        <v>43</v>
      </c>
      <c r="AL3275" s="87" t="s">
        <v>4992</v>
      </c>
      <c r="AM3275" s="84" t="s">
        <v>5691</v>
      </c>
      <c r="AN3275" s="84" t="b">
        <v>0</v>
      </c>
      <c r="AO3275" s="87" t="s">
        <v>4992</v>
      </c>
      <c r="AP3275" s="84" t="s">
        <v>179</v>
      </c>
      <c r="AQ3275" s="84">
        <v>0</v>
      </c>
      <c r="AR3275" s="84">
        <v>0</v>
      </c>
      <c r="AS3275" s="84"/>
      <c r="AT3275" s="84"/>
      <c r="AU3275" s="84"/>
      <c r="AV3275" s="84"/>
      <c r="AW3275" s="84"/>
      <c r="AX3275" s="84"/>
      <c r="AY3275" s="84"/>
      <c r="AZ3275" s="84"/>
    </row>
    <row r="3276" spans="1:52" x14ac:dyDescent="0.55000000000000004">
      <c r="A3276" s="69" t="s">
        <v>705</v>
      </c>
      <c r="B3276" s="69" t="s">
        <v>993</v>
      </c>
      <c r="C3276" s="70"/>
      <c r="D3276" s="71"/>
      <c r="E3276" s="72"/>
      <c r="F3276" s="73"/>
      <c r="G3276" s="70"/>
      <c r="H3276" s="74"/>
      <c r="I3276" s="75"/>
      <c r="J3276" s="75"/>
      <c r="K3276" s="36"/>
      <c r="L3276" s="82"/>
      <c r="M3276" s="82"/>
      <c r="N3276" s="77"/>
      <c r="O3276" s="84" t="s">
        <v>1270</v>
      </c>
      <c r="P3276" s="86">
        <v>43429.456944444442</v>
      </c>
      <c r="Q3276" s="84" t="s">
        <v>1313</v>
      </c>
      <c r="R3276" s="84"/>
      <c r="S3276" s="84"/>
      <c r="T3276" s="84"/>
      <c r="U3276" s="84"/>
      <c r="V3276" s="88" t="s">
        <v>3062</v>
      </c>
      <c r="W3276" s="86">
        <v>43429.456944444442</v>
      </c>
      <c r="X3276" s="88" t="s">
        <v>3870</v>
      </c>
      <c r="Y3276" s="84"/>
      <c r="Z3276" s="84"/>
      <c r="AA3276" s="87" t="s">
        <v>5000</v>
      </c>
      <c r="AB3276" s="84"/>
      <c r="AC3276" s="84" t="b">
        <v>0</v>
      </c>
      <c r="AD3276" s="84">
        <v>0</v>
      </c>
      <c r="AE3276" s="87" t="s">
        <v>5552</v>
      </c>
      <c r="AF3276" s="84" t="b">
        <v>0</v>
      </c>
      <c r="AG3276" s="84" t="s">
        <v>5604</v>
      </c>
      <c r="AH3276" s="84"/>
      <c r="AI3276" s="87" t="s">
        <v>5552</v>
      </c>
      <c r="AJ3276" s="84" t="b">
        <v>0</v>
      </c>
      <c r="AK3276" s="84">
        <v>43</v>
      </c>
      <c r="AL3276" s="87" t="s">
        <v>4992</v>
      </c>
      <c r="AM3276" s="84" t="s">
        <v>5691</v>
      </c>
      <c r="AN3276" s="84" t="b">
        <v>0</v>
      </c>
      <c r="AO3276" s="87" t="s">
        <v>4992</v>
      </c>
      <c r="AP3276" s="84" t="s">
        <v>179</v>
      </c>
      <c r="AQ3276" s="84">
        <v>0</v>
      </c>
      <c r="AR3276" s="84">
        <v>0</v>
      </c>
      <c r="AS3276" s="84"/>
      <c r="AT3276" s="84"/>
      <c r="AU3276" s="84"/>
      <c r="AV3276" s="84"/>
      <c r="AW3276" s="84"/>
      <c r="AX3276" s="84"/>
      <c r="AY3276" s="84"/>
      <c r="AZ3276" s="84"/>
    </row>
    <row r="3277" spans="1:52" x14ac:dyDescent="0.55000000000000004">
      <c r="A3277" s="69" t="s">
        <v>706</v>
      </c>
      <c r="B3277" s="69" t="s">
        <v>993</v>
      </c>
      <c r="C3277" s="70"/>
      <c r="D3277" s="71"/>
      <c r="E3277" s="72"/>
      <c r="F3277" s="73"/>
      <c r="G3277" s="70"/>
      <c r="H3277" s="74"/>
      <c r="I3277" s="75"/>
      <c r="J3277" s="75"/>
      <c r="K3277" s="36"/>
      <c r="L3277" s="82"/>
      <c r="M3277" s="82"/>
      <c r="N3277" s="77"/>
      <c r="O3277" s="84" t="s">
        <v>1270</v>
      </c>
      <c r="P3277" s="86">
        <v>43432.264618055553</v>
      </c>
      <c r="Q3277" s="84" t="s">
        <v>1313</v>
      </c>
      <c r="R3277" s="84"/>
      <c r="S3277" s="84"/>
      <c r="T3277" s="84"/>
      <c r="U3277" s="84"/>
      <c r="V3277" s="88" t="s">
        <v>3063</v>
      </c>
      <c r="W3277" s="86">
        <v>43432.264618055553</v>
      </c>
      <c r="X3277" s="88" t="s">
        <v>3871</v>
      </c>
      <c r="Y3277" s="84"/>
      <c r="Z3277" s="84"/>
      <c r="AA3277" s="87" t="s">
        <v>5001</v>
      </c>
      <c r="AB3277" s="84"/>
      <c r="AC3277" s="84" t="b">
        <v>0</v>
      </c>
      <c r="AD3277" s="84">
        <v>0</v>
      </c>
      <c r="AE3277" s="87" t="s">
        <v>5552</v>
      </c>
      <c r="AF3277" s="84" t="b">
        <v>0</v>
      </c>
      <c r="AG3277" s="84" t="s">
        <v>5604</v>
      </c>
      <c r="AH3277" s="84"/>
      <c r="AI3277" s="87" t="s">
        <v>5552</v>
      </c>
      <c r="AJ3277" s="84" t="b">
        <v>0</v>
      </c>
      <c r="AK3277" s="84">
        <v>43</v>
      </c>
      <c r="AL3277" s="87" t="s">
        <v>4992</v>
      </c>
      <c r="AM3277" s="84" t="s">
        <v>5682</v>
      </c>
      <c r="AN3277" s="84" t="b">
        <v>0</v>
      </c>
      <c r="AO3277" s="87" t="s">
        <v>4992</v>
      </c>
      <c r="AP3277" s="84" t="s">
        <v>179</v>
      </c>
      <c r="AQ3277" s="84">
        <v>0</v>
      </c>
      <c r="AR3277" s="84">
        <v>0</v>
      </c>
      <c r="AS3277" s="84"/>
      <c r="AT3277" s="84"/>
      <c r="AU3277" s="84"/>
      <c r="AV3277" s="84"/>
      <c r="AW3277" s="84"/>
      <c r="AX3277" s="84"/>
      <c r="AY3277" s="84"/>
      <c r="AZ3277" s="84"/>
    </row>
    <row r="3278" spans="1:52" x14ac:dyDescent="0.55000000000000004">
      <c r="A3278" s="69" t="s">
        <v>694</v>
      </c>
      <c r="B3278" s="69" t="s">
        <v>994</v>
      </c>
      <c r="C3278" s="70"/>
      <c r="D3278" s="71"/>
      <c r="E3278" s="72"/>
      <c r="F3278" s="73"/>
      <c r="G3278" s="70"/>
      <c r="H3278" s="74"/>
      <c r="I3278" s="75"/>
      <c r="J3278" s="75"/>
      <c r="K3278" s="36"/>
      <c r="L3278" s="82"/>
      <c r="M3278" s="82"/>
      <c r="N3278" s="77"/>
      <c r="O3278" s="84" t="s">
        <v>1270</v>
      </c>
      <c r="P3278" s="86">
        <v>43424.903182870374</v>
      </c>
      <c r="Q3278" s="84" t="s">
        <v>1313</v>
      </c>
      <c r="R3278" s="84"/>
      <c r="S3278" s="84"/>
      <c r="T3278" s="84"/>
      <c r="U3278" s="84"/>
      <c r="V3278" s="88" t="s">
        <v>3051</v>
      </c>
      <c r="W3278" s="86">
        <v>43424.903182870374</v>
      </c>
      <c r="X3278" s="88" t="s">
        <v>3857</v>
      </c>
      <c r="Y3278" s="84"/>
      <c r="Z3278" s="84"/>
      <c r="AA3278" s="87" t="s">
        <v>4987</v>
      </c>
      <c r="AB3278" s="84"/>
      <c r="AC3278" s="84" t="b">
        <v>0</v>
      </c>
      <c r="AD3278" s="84">
        <v>0</v>
      </c>
      <c r="AE3278" s="87" t="s">
        <v>5552</v>
      </c>
      <c r="AF3278" s="84" t="b">
        <v>0</v>
      </c>
      <c r="AG3278" s="84" t="s">
        <v>5604</v>
      </c>
      <c r="AH3278" s="84"/>
      <c r="AI3278" s="87" t="s">
        <v>5552</v>
      </c>
      <c r="AJ3278" s="84" t="b">
        <v>0</v>
      </c>
      <c r="AK3278" s="84">
        <v>43</v>
      </c>
      <c r="AL3278" s="87" t="s">
        <v>4992</v>
      </c>
      <c r="AM3278" s="84" t="s">
        <v>5684</v>
      </c>
      <c r="AN3278" s="84" t="b">
        <v>0</v>
      </c>
      <c r="AO3278" s="87" t="s">
        <v>4992</v>
      </c>
      <c r="AP3278" s="84" t="s">
        <v>179</v>
      </c>
      <c r="AQ3278" s="84">
        <v>0</v>
      </c>
      <c r="AR3278" s="84">
        <v>0</v>
      </c>
      <c r="AS3278" s="84"/>
      <c r="AT3278" s="84"/>
      <c r="AU3278" s="84"/>
      <c r="AV3278" s="84"/>
      <c r="AW3278" s="84"/>
      <c r="AX3278" s="84"/>
      <c r="AY3278" s="84"/>
      <c r="AZ3278" s="84"/>
    </row>
    <row r="3279" spans="1:52" x14ac:dyDescent="0.55000000000000004">
      <c r="A3279" s="69" t="s">
        <v>695</v>
      </c>
      <c r="B3279" s="69" t="s">
        <v>994</v>
      </c>
      <c r="C3279" s="70"/>
      <c r="D3279" s="71"/>
      <c r="E3279" s="72"/>
      <c r="F3279" s="73"/>
      <c r="G3279" s="70"/>
      <c r="H3279" s="74"/>
      <c r="I3279" s="75"/>
      <c r="J3279" s="75"/>
      <c r="K3279" s="36"/>
      <c r="L3279" s="82"/>
      <c r="M3279" s="82"/>
      <c r="N3279" s="77"/>
      <c r="O3279" s="84" t="s">
        <v>1270</v>
      </c>
      <c r="P3279" s="86">
        <v>43424.914166666669</v>
      </c>
      <c r="Q3279" s="84" t="s">
        <v>1313</v>
      </c>
      <c r="R3279" s="84"/>
      <c r="S3279" s="84"/>
      <c r="T3279" s="84"/>
      <c r="U3279" s="84"/>
      <c r="V3279" s="88" t="s">
        <v>3052</v>
      </c>
      <c r="W3279" s="86">
        <v>43424.914166666669</v>
      </c>
      <c r="X3279" s="88" t="s">
        <v>3858</v>
      </c>
      <c r="Y3279" s="84"/>
      <c r="Z3279" s="84"/>
      <c r="AA3279" s="87" t="s">
        <v>4988</v>
      </c>
      <c r="AB3279" s="84"/>
      <c r="AC3279" s="84" t="b">
        <v>0</v>
      </c>
      <c r="AD3279" s="84">
        <v>0</v>
      </c>
      <c r="AE3279" s="87" t="s">
        <v>5552</v>
      </c>
      <c r="AF3279" s="84" t="b">
        <v>0</v>
      </c>
      <c r="AG3279" s="84" t="s">
        <v>5604</v>
      </c>
      <c r="AH3279" s="84"/>
      <c r="AI3279" s="87" t="s">
        <v>5552</v>
      </c>
      <c r="AJ3279" s="84" t="b">
        <v>0</v>
      </c>
      <c r="AK3279" s="84">
        <v>43</v>
      </c>
      <c r="AL3279" s="87" t="s">
        <v>4992</v>
      </c>
      <c r="AM3279" s="84" t="s">
        <v>5682</v>
      </c>
      <c r="AN3279" s="84" t="b">
        <v>0</v>
      </c>
      <c r="AO3279" s="87" t="s">
        <v>4992</v>
      </c>
      <c r="AP3279" s="84" t="s">
        <v>179</v>
      </c>
      <c r="AQ3279" s="84">
        <v>0</v>
      </c>
      <c r="AR3279" s="84">
        <v>0</v>
      </c>
      <c r="AS3279" s="84"/>
      <c r="AT3279" s="84"/>
      <c r="AU3279" s="84"/>
      <c r="AV3279" s="84"/>
      <c r="AW3279" s="84"/>
      <c r="AX3279" s="84"/>
      <c r="AY3279" s="84"/>
      <c r="AZ3279" s="84"/>
    </row>
    <row r="3280" spans="1:52" x14ac:dyDescent="0.55000000000000004">
      <c r="A3280" s="69" t="s">
        <v>700</v>
      </c>
      <c r="B3280" s="69" t="s">
        <v>994</v>
      </c>
      <c r="C3280" s="70"/>
      <c r="D3280" s="71"/>
      <c r="E3280" s="72"/>
      <c r="F3280" s="73"/>
      <c r="G3280" s="70"/>
      <c r="H3280" s="74"/>
      <c r="I3280" s="75"/>
      <c r="J3280" s="75"/>
      <c r="K3280" s="36"/>
      <c r="L3280" s="82"/>
      <c r="M3280" s="82"/>
      <c r="N3280" s="77"/>
      <c r="O3280" s="84" t="s">
        <v>1270</v>
      </c>
      <c r="P3280" s="86">
        <v>43425.327905092592</v>
      </c>
      <c r="Q3280" s="84" t="s">
        <v>1313</v>
      </c>
      <c r="R3280" s="84"/>
      <c r="S3280" s="84"/>
      <c r="T3280" s="84"/>
      <c r="U3280" s="84"/>
      <c r="V3280" s="88" t="s">
        <v>3057</v>
      </c>
      <c r="W3280" s="86">
        <v>43425.327905092592</v>
      </c>
      <c r="X3280" s="88" t="s">
        <v>3864</v>
      </c>
      <c r="Y3280" s="84"/>
      <c r="Z3280" s="84"/>
      <c r="AA3280" s="87" t="s">
        <v>4994</v>
      </c>
      <c r="AB3280" s="84"/>
      <c r="AC3280" s="84" t="b">
        <v>0</v>
      </c>
      <c r="AD3280" s="84">
        <v>0</v>
      </c>
      <c r="AE3280" s="87" t="s">
        <v>5552</v>
      </c>
      <c r="AF3280" s="84" t="b">
        <v>0</v>
      </c>
      <c r="AG3280" s="84" t="s">
        <v>5604</v>
      </c>
      <c r="AH3280" s="84"/>
      <c r="AI3280" s="87" t="s">
        <v>5552</v>
      </c>
      <c r="AJ3280" s="84" t="b">
        <v>0</v>
      </c>
      <c r="AK3280" s="84">
        <v>43</v>
      </c>
      <c r="AL3280" s="87" t="s">
        <v>4992</v>
      </c>
      <c r="AM3280" s="84" t="s">
        <v>5682</v>
      </c>
      <c r="AN3280" s="84" t="b">
        <v>0</v>
      </c>
      <c r="AO3280" s="87" t="s">
        <v>4992</v>
      </c>
      <c r="AP3280" s="84" t="s">
        <v>179</v>
      </c>
      <c r="AQ3280" s="84">
        <v>0</v>
      </c>
      <c r="AR3280" s="84">
        <v>0</v>
      </c>
      <c r="AS3280" s="84"/>
      <c r="AT3280" s="84"/>
      <c r="AU3280" s="84"/>
      <c r="AV3280" s="84"/>
      <c r="AW3280" s="84"/>
      <c r="AX3280" s="84"/>
      <c r="AY3280" s="84"/>
      <c r="AZ3280" s="84"/>
    </row>
    <row r="3281" spans="1:52" x14ac:dyDescent="0.55000000000000004">
      <c r="A3281" s="69" t="s">
        <v>702</v>
      </c>
      <c r="B3281" s="69" t="s">
        <v>994</v>
      </c>
      <c r="C3281" s="70"/>
      <c r="D3281" s="71"/>
      <c r="E3281" s="72"/>
      <c r="F3281" s="73"/>
      <c r="G3281" s="70"/>
      <c r="H3281" s="74"/>
      <c r="I3281" s="75"/>
      <c r="J3281" s="75"/>
      <c r="K3281" s="36"/>
      <c r="L3281" s="82"/>
      <c r="M3281" s="82"/>
      <c r="N3281" s="77"/>
      <c r="O3281" s="84" t="s">
        <v>1270</v>
      </c>
      <c r="P3281" s="86">
        <v>43425.595601851855</v>
      </c>
      <c r="Q3281" s="84" t="s">
        <v>1313</v>
      </c>
      <c r="R3281" s="84"/>
      <c r="S3281" s="84"/>
      <c r="T3281" s="84"/>
      <c r="U3281" s="84"/>
      <c r="V3281" s="88" t="s">
        <v>3059</v>
      </c>
      <c r="W3281" s="86">
        <v>43425.595601851855</v>
      </c>
      <c r="X3281" s="88" t="s">
        <v>3866</v>
      </c>
      <c r="Y3281" s="84"/>
      <c r="Z3281" s="84"/>
      <c r="AA3281" s="87" t="s">
        <v>4996</v>
      </c>
      <c r="AB3281" s="84"/>
      <c r="AC3281" s="84" t="b">
        <v>0</v>
      </c>
      <c r="AD3281" s="84">
        <v>0</v>
      </c>
      <c r="AE3281" s="87" t="s">
        <v>5552</v>
      </c>
      <c r="AF3281" s="84" t="b">
        <v>0</v>
      </c>
      <c r="AG3281" s="84" t="s">
        <v>5604</v>
      </c>
      <c r="AH3281" s="84"/>
      <c r="AI3281" s="87" t="s">
        <v>5552</v>
      </c>
      <c r="AJ3281" s="84" t="b">
        <v>0</v>
      </c>
      <c r="AK3281" s="84">
        <v>43</v>
      </c>
      <c r="AL3281" s="87" t="s">
        <v>4992</v>
      </c>
      <c r="AM3281" s="84" t="s">
        <v>5684</v>
      </c>
      <c r="AN3281" s="84" t="b">
        <v>0</v>
      </c>
      <c r="AO3281" s="87" t="s">
        <v>4992</v>
      </c>
      <c r="AP3281" s="84" t="s">
        <v>179</v>
      </c>
      <c r="AQ3281" s="84">
        <v>0</v>
      </c>
      <c r="AR3281" s="84">
        <v>0</v>
      </c>
      <c r="AS3281" s="84"/>
      <c r="AT3281" s="84"/>
      <c r="AU3281" s="84"/>
      <c r="AV3281" s="84"/>
      <c r="AW3281" s="84"/>
      <c r="AX3281" s="84"/>
      <c r="AY3281" s="84"/>
      <c r="AZ3281" s="84"/>
    </row>
    <row r="3282" spans="1:52" x14ac:dyDescent="0.55000000000000004">
      <c r="A3282" s="69" t="s">
        <v>703</v>
      </c>
      <c r="B3282" s="69" t="s">
        <v>994</v>
      </c>
      <c r="C3282" s="70"/>
      <c r="D3282" s="71"/>
      <c r="E3282" s="72"/>
      <c r="F3282" s="73"/>
      <c r="G3282" s="70"/>
      <c r="H3282" s="74"/>
      <c r="I3282" s="75"/>
      <c r="J3282" s="75"/>
      <c r="K3282" s="36"/>
      <c r="L3282" s="82"/>
      <c r="M3282" s="82"/>
      <c r="N3282" s="77"/>
      <c r="O3282" s="84" t="s">
        <v>1270</v>
      </c>
      <c r="P3282" s="86">
        <v>43425.630810185183</v>
      </c>
      <c r="Q3282" s="84" t="s">
        <v>1313</v>
      </c>
      <c r="R3282" s="84"/>
      <c r="S3282" s="84"/>
      <c r="T3282" s="84"/>
      <c r="U3282" s="84"/>
      <c r="V3282" s="88" t="s">
        <v>3060</v>
      </c>
      <c r="W3282" s="86">
        <v>43425.630810185183</v>
      </c>
      <c r="X3282" s="88" t="s">
        <v>3867</v>
      </c>
      <c r="Y3282" s="84"/>
      <c r="Z3282" s="84"/>
      <c r="AA3282" s="87" t="s">
        <v>4997</v>
      </c>
      <c r="AB3282" s="84"/>
      <c r="AC3282" s="84" t="b">
        <v>0</v>
      </c>
      <c r="AD3282" s="84">
        <v>0</v>
      </c>
      <c r="AE3282" s="87" t="s">
        <v>5552</v>
      </c>
      <c r="AF3282" s="84" t="b">
        <v>0</v>
      </c>
      <c r="AG3282" s="84" t="s">
        <v>5604</v>
      </c>
      <c r="AH3282" s="84"/>
      <c r="AI3282" s="87" t="s">
        <v>5552</v>
      </c>
      <c r="AJ3282" s="84" t="b">
        <v>0</v>
      </c>
      <c r="AK3282" s="84">
        <v>43</v>
      </c>
      <c r="AL3282" s="87" t="s">
        <v>4992</v>
      </c>
      <c r="AM3282" s="84" t="s">
        <v>5684</v>
      </c>
      <c r="AN3282" s="84" t="b">
        <v>0</v>
      </c>
      <c r="AO3282" s="87" t="s">
        <v>4992</v>
      </c>
      <c r="AP3282" s="84" t="s">
        <v>179</v>
      </c>
      <c r="AQ3282" s="84">
        <v>0</v>
      </c>
      <c r="AR3282" s="84">
        <v>0</v>
      </c>
      <c r="AS3282" s="84"/>
      <c r="AT3282" s="84"/>
      <c r="AU3282" s="84"/>
      <c r="AV3282" s="84"/>
      <c r="AW3282" s="84"/>
      <c r="AX3282" s="84"/>
      <c r="AY3282" s="84"/>
      <c r="AZ3282" s="84"/>
    </row>
    <row r="3283" spans="1:52" x14ac:dyDescent="0.55000000000000004">
      <c r="A3283" s="69" t="s">
        <v>705</v>
      </c>
      <c r="B3283" s="69" t="s">
        <v>994</v>
      </c>
      <c r="C3283" s="70"/>
      <c r="D3283" s="71"/>
      <c r="E3283" s="72"/>
      <c r="F3283" s="73"/>
      <c r="G3283" s="70"/>
      <c r="H3283" s="74"/>
      <c r="I3283" s="75"/>
      <c r="J3283" s="75"/>
      <c r="K3283" s="36"/>
      <c r="L3283" s="82"/>
      <c r="M3283" s="82"/>
      <c r="N3283" s="77"/>
      <c r="O3283" s="84" t="s">
        <v>1270</v>
      </c>
      <c r="P3283" s="86">
        <v>43424.900706018518</v>
      </c>
      <c r="Q3283" s="84" t="s">
        <v>1313</v>
      </c>
      <c r="R3283" s="84"/>
      <c r="S3283" s="84"/>
      <c r="T3283" s="84"/>
      <c r="U3283" s="84"/>
      <c r="V3283" s="88" t="s">
        <v>3062</v>
      </c>
      <c r="W3283" s="86">
        <v>43424.900706018518</v>
      </c>
      <c r="X3283" s="88" t="s">
        <v>3869</v>
      </c>
      <c r="Y3283" s="84"/>
      <c r="Z3283" s="84"/>
      <c r="AA3283" s="87" t="s">
        <v>4999</v>
      </c>
      <c r="AB3283" s="84"/>
      <c r="AC3283" s="84" t="b">
        <v>0</v>
      </c>
      <c r="AD3283" s="84">
        <v>0</v>
      </c>
      <c r="AE3283" s="87" t="s">
        <v>5552</v>
      </c>
      <c r="AF3283" s="84" t="b">
        <v>0</v>
      </c>
      <c r="AG3283" s="84" t="s">
        <v>5604</v>
      </c>
      <c r="AH3283" s="84"/>
      <c r="AI3283" s="87" t="s">
        <v>5552</v>
      </c>
      <c r="AJ3283" s="84" t="b">
        <v>0</v>
      </c>
      <c r="AK3283" s="84">
        <v>43</v>
      </c>
      <c r="AL3283" s="87" t="s">
        <v>4992</v>
      </c>
      <c r="AM3283" s="84" t="s">
        <v>5691</v>
      </c>
      <c r="AN3283" s="84" t="b">
        <v>0</v>
      </c>
      <c r="AO3283" s="87" t="s">
        <v>4992</v>
      </c>
      <c r="AP3283" s="84" t="s">
        <v>179</v>
      </c>
      <c r="AQ3283" s="84">
        <v>0</v>
      </c>
      <c r="AR3283" s="84">
        <v>0</v>
      </c>
      <c r="AS3283" s="84"/>
      <c r="AT3283" s="84"/>
      <c r="AU3283" s="84"/>
      <c r="AV3283" s="84"/>
      <c r="AW3283" s="84"/>
      <c r="AX3283" s="84"/>
      <c r="AY3283" s="84"/>
      <c r="AZ3283" s="84"/>
    </row>
    <row r="3284" spans="1:52" x14ac:dyDescent="0.55000000000000004">
      <c r="A3284" s="69" t="s">
        <v>705</v>
      </c>
      <c r="B3284" s="69" t="s">
        <v>994</v>
      </c>
      <c r="C3284" s="70"/>
      <c r="D3284" s="71"/>
      <c r="E3284" s="72"/>
      <c r="F3284" s="73"/>
      <c r="G3284" s="70"/>
      <c r="H3284" s="74"/>
      <c r="I3284" s="75"/>
      <c r="J3284" s="75"/>
      <c r="K3284" s="36"/>
      <c r="L3284" s="82"/>
      <c r="M3284" s="82"/>
      <c r="N3284" s="77"/>
      <c r="O3284" s="84" t="s">
        <v>1270</v>
      </c>
      <c r="P3284" s="86">
        <v>43429.456944444442</v>
      </c>
      <c r="Q3284" s="84" t="s">
        <v>1313</v>
      </c>
      <c r="R3284" s="84"/>
      <c r="S3284" s="84"/>
      <c r="T3284" s="84"/>
      <c r="U3284" s="84"/>
      <c r="V3284" s="88" t="s">
        <v>3062</v>
      </c>
      <c r="W3284" s="86">
        <v>43429.456944444442</v>
      </c>
      <c r="X3284" s="88" t="s">
        <v>3870</v>
      </c>
      <c r="Y3284" s="84"/>
      <c r="Z3284" s="84"/>
      <c r="AA3284" s="87" t="s">
        <v>5000</v>
      </c>
      <c r="AB3284" s="84"/>
      <c r="AC3284" s="84" t="b">
        <v>0</v>
      </c>
      <c r="AD3284" s="84">
        <v>0</v>
      </c>
      <c r="AE3284" s="87" t="s">
        <v>5552</v>
      </c>
      <c r="AF3284" s="84" t="b">
        <v>0</v>
      </c>
      <c r="AG3284" s="84" t="s">
        <v>5604</v>
      </c>
      <c r="AH3284" s="84"/>
      <c r="AI3284" s="87" t="s">
        <v>5552</v>
      </c>
      <c r="AJ3284" s="84" t="b">
        <v>0</v>
      </c>
      <c r="AK3284" s="84">
        <v>43</v>
      </c>
      <c r="AL3284" s="87" t="s">
        <v>4992</v>
      </c>
      <c r="AM3284" s="84" t="s">
        <v>5691</v>
      </c>
      <c r="AN3284" s="84" t="b">
        <v>0</v>
      </c>
      <c r="AO3284" s="87" t="s">
        <v>4992</v>
      </c>
      <c r="AP3284" s="84" t="s">
        <v>179</v>
      </c>
      <c r="AQ3284" s="84">
        <v>0</v>
      </c>
      <c r="AR3284" s="84">
        <v>0</v>
      </c>
      <c r="AS3284" s="84"/>
      <c r="AT3284" s="84"/>
      <c r="AU3284" s="84"/>
      <c r="AV3284" s="84"/>
      <c r="AW3284" s="84"/>
      <c r="AX3284" s="84"/>
      <c r="AY3284" s="84"/>
      <c r="AZ3284" s="84"/>
    </row>
    <row r="3285" spans="1:52" x14ac:dyDescent="0.55000000000000004">
      <c r="A3285" s="69" t="s">
        <v>706</v>
      </c>
      <c r="B3285" s="69" t="s">
        <v>994</v>
      </c>
      <c r="C3285" s="70"/>
      <c r="D3285" s="71"/>
      <c r="E3285" s="72"/>
      <c r="F3285" s="73"/>
      <c r="G3285" s="70"/>
      <c r="H3285" s="74"/>
      <c r="I3285" s="75"/>
      <c r="J3285" s="75"/>
      <c r="K3285" s="36"/>
      <c r="L3285" s="82"/>
      <c r="M3285" s="82"/>
      <c r="N3285" s="77"/>
      <c r="O3285" s="84" t="s">
        <v>1270</v>
      </c>
      <c r="P3285" s="86">
        <v>43432.264618055553</v>
      </c>
      <c r="Q3285" s="84" t="s">
        <v>1313</v>
      </c>
      <c r="R3285" s="84"/>
      <c r="S3285" s="84"/>
      <c r="T3285" s="84"/>
      <c r="U3285" s="84"/>
      <c r="V3285" s="88" t="s">
        <v>3063</v>
      </c>
      <c r="W3285" s="86">
        <v>43432.264618055553</v>
      </c>
      <c r="X3285" s="88" t="s">
        <v>3871</v>
      </c>
      <c r="Y3285" s="84"/>
      <c r="Z3285" s="84"/>
      <c r="AA3285" s="87" t="s">
        <v>5001</v>
      </c>
      <c r="AB3285" s="84"/>
      <c r="AC3285" s="84" t="b">
        <v>0</v>
      </c>
      <c r="AD3285" s="84">
        <v>0</v>
      </c>
      <c r="AE3285" s="87" t="s">
        <v>5552</v>
      </c>
      <c r="AF3285" s="84" t="b">
        <v>0</v>
      </c>
      <c r="AG3285" s="84" t="s">
        <v>5604</v>
      </c>
      <c r="AH3285" s="84"/>
      <c r="AI3285" s="87" t="s">
        <v>5552</v>
      </c>
      <c r="AJ3285" s="84" t="b">
        <v>0</v>
      </c>
      <c r="AK3285" s="84">
        <v>43</v>
      </c>
      <c r="AL3285" s="87" t="s">
        <v>4992</v>
      </c>
      <c r="AM3285" s="84" t="s">
        <v>5682</v>
      </c>
      <c r="AN3285" s="84" t="b">
        <v>0</v>
      </c>
      <c r="AO3285" s="87" t="s">
        <v>4992</v>
      </c>
      <c r="AP3285" s="84" t="s">
        <v>179</v>
      </c>
      <c r="AQ3285" s="84">
        <v>0</v>
      </c>
      <c r="AR3285" s="84">
        <v>0</v>
      </c>
      <c r="AS3285" s="84"/>
      <c r="AT3285" s="84"/>
      <c r="AU3285" s="84"/>
      <c r="AV3285" s="84"/>
      <c r="AW3285" s="84"/>
      <c r="AX3285" s="84"/>
      <c r="AY3285" s="84"/>
      <c r="AZ3285" s="84"/>
    </row>
    <row r="3286" spans="1:52" x14ac:dyDescent="0.55000000000000004">
      <c r="A3286" s="69" t="s">
        <v>694</v>
      </c>
      <c r="B3286" s="69" t="s">
        <v>695</v>
      </c>
      <c r="C3286" s="70"/>
      <c r="D3286" s="71"/>
      <c r="E3286" s="72"/>
      <c r="F3286" s="73"/>
      <c r="G3286" s="70"/>
      <c r="H3286" s="74"/>
      <c r="I3286" s="75"/>
      <c r="J3286" s="75"/>
      <c r="K3286" s="36"/>
      <c r="L3286" s="82"/>
      <c r="M3286" s="82"/>
      <c r="N3286" s="77"/>
      <c r="O3286" s="84" t="s">
        <v>1270</v>
      </c>
      <c r="P3286" s="86">
        <v>43424.903182870374</v>
      </c>
      <c r="Q3286" s="84" t="s">
        <v>1313</v>
      </c>
      <c r="R3286" s="84"/>
      <c r="S3286" s="84"/>
      <c r="T3286" s="84"/>
      <c r="U3286" s="84"/>
      <c r="V3286" s="88" t="s">
        <v>3051</v>
      </c>
      <c r="W3286" s="86">
        <v>43424.903182870374</v>
      </c>
      <c r="X3286" s="88" t="s">
        <v>3857</v>
      </c>
      <c r="Y3286" s="84"/>
      <c r="Z3286" s="84"/>
      <c r="AA3286" s="87" t="s">
        <v>4987</v>
      </c>
      <c r="AB3286" s="84"/>
      <c r="AC3286" s="84" t="b">
        <v>0</v>
      </c>
      <c r="AD3286" s="84">
        <v>0</v>
      </c>
      <c r="AE3286" s="87" t="s">
        <v>5552</v>
      </c>
      <c r="AF3286" s="84" t="b">
        <v>0</v>
      </c>
      <c r="AG3286" s="84" t="s">
        <v>5604</v>
      </c>
      <c r="AH3286" s="84"/>
      <c r="AI3286" s="87" t="s">
        <v>5552</v>
      </c>
      <c r="AJ3286" s="84" t="b">
        <v>0</v>
      </c>
      <c r="AK3286" s="84">
        <v>43</v>
      </c>
      <c r="AL3286" s="87" t="s">
        <v>4992</v>
      </c>
      <c r="AM3286" s="84" t="s">
        <v>5684</v>
      </c>
      <c r="AN3286" s="84" t="b">
        <v>0</v>
      </c>
      <c r="AO3286" s="87" t="s">
        <v>4992</v>
      </c>
      <c r="AP3286" s="84" t="s">
        <v>179</v>
      </c>
      <c r="AQ3286" s="84">
        <v>0</v>
      </c>
      <c r="AR3286" s="84">
        <v>0</v>
      </c>
      <c r="AS3286" s="84"/>
      <c r="AT3286" s="84"/>
      <c r="AU3286" s="84"/>
      <c r="AV3286" s="84"/>
      <c r="AW3286" s="84"/>
      <c r="AX3286" s="84"/>
      <c r="AY3286" s="84"/>
      <c r="AZ3286" s="84"/>
    </row>
    <row r="3287" spans="1:52" x14ac:dyDescent="0.55000000000000004">
      <c r="A3287" s="69" t="s">
        <v>694</v>
      </c>
      <c r="B3287" s="69" t="s">
        <v>995</v>
      </c>
      <c r="C3287" s="70"/>
      <c r="D3287" s="71"/>
      <c r="E3287" s="72"/>
      <c r="F3287" s="73"/>
      <c r="G3287" s="70"/>
      <c r="H3287" s="74"/>
      <c r="I3287" s="75"/>
      <c r="J3287" s="75"/>
      <c r="K3287" s="36"/>
      <c r="L3287" s="82"/>
      <c r="M3287" s="82"/>
      <c r="N3287" s="77"/>
      <c r="O3287" s="84" t="s">
        <v>1270</v>
      </c>
      <c r="P3287" s="86">
        <v>43424.903182870374</v>
      </c>
      <c r="Q3287" s="84" t="s">
        <v>1313</v>
      </c>
      <c r="R3287" s="84"/>
      <c r="S3287" s="84"/>
      <c r="T3287" s="84"/>
      <c r="U3287" s="84"/>
      <c r="V3287" s="88" t="s">
        <v>3051</v>
      </c>
      <c r="W3287" s="86">
        <v>43424.903182870374</v>
      </c>
      <c r="X3287" s="88" t="s">
        <v>3857</v>
      </c>
      <c r="Y3287" s="84"/>
      <c r="Z3287" s="84"/>
      <c r="AA3287" s="87" t="s">
        <v>4987</v>
      </c>
      <c r="AB3287" s="84"/>
      <c r="AC3287" s="84" t="b">
        <v>0</v>
      </c>
      <c r="AD3287" s="84">
        <v>0</v>
      </c>
      <c r="AE3287" s="87" t="s">
        <v>5552</v>
      </c>
      <c r="AF3287" s="84" t="b">
        <v>0</v>
      </c>
      <c r="AG3287" s="84" t="s">
        <v>5604</v>
      </c>
      <c r="AH3287" s="84"/>
      <c r="AI3287" s="87" t="s">
        <v>5552</v>
      </c>
      <c r="AJ3287" s="84" t="b">
        <v>0</v>
      </c>
      <c r="AK3287" s="84">
        <v>43</v>
      </c>
      <c r="AL3287" s="87" t="s">
        <v>4992</v>
      </c>
      <c r="AM3287" s="84" t="s">
        <v>5684</v>
      </c>
      <c r="AN3287" s="84" t="b">
        <v>0</v>
      </c>
      <c r="AO3287" s="87" t="s">
        <v>4992</v>
      </c>
      <c r="AP3287" s="84" t="s">
        <v>179</v>
      </c>
      <c r="AQ3287" s="84">
        <v>0</v>
      </c>
      <c r="AR3287" s="84">
        <v>0</v>
      </c>
      <c r="AS3287" s="84"/>
      <c r="AT3287" s="84"/>
      <c r="AU3287" s="84"/>
      <c r="AV3287" s="84"/>
      <c r="AW3287" s="84"/>
      <c r="AX3287" s="84"/>
      <c r="AY3287" s="84"/>
      <c r="AZ3287" s="84"/>
    </row>
    <row r="3288" spans="1:52" x14ac:dyDescent="0.55000000000000004">
      <c r="A3288" s="69" t="s">
        <v>694</v>
      </c>
      <c r="B3288" s="69" t="s">
        <v>996</v>
      </c>
      <c r="C3288" s="70"/>
      <c r="D3288" s="71"/>
      <c r="E3288" s="72"/>
      <c r="F3288" s="73"/>
      <c r="G3288" s="70"/>
      <c r="H3288" s="74"/>
      <c r="I3288" s="75"/>
      <c r="J3288" s="75"/>
      <c r="K3288" s="36"/>
      <c r="L3288" s="82"/>
      <c r="M3288" s="82"/>
      <c r="N3288" s="77"/>
      <c r="O3288" s="84" t="s">
        <v>1270</v>
      </c>
      <c r="P3288" s="86">
        <v>43424.903182870374</v>
      </c>
      <c r="Q3288" s="84" t="s">
        <v>1313</v>
      </c>
      <c r="R3288" s="84"/>
      <c r="S3288" s="84"/>
      <c r="T3288" s="84"/>
      <c r="U3288" s="84"/>
      <c r="V3288" s="88" t="s">
        <v>3051</v>
      </c>
      <c r="W3288" s="86">
        <v>43424.903182870374</v>
      </c>
      <c r="X3288" s="88" t="s">
        <v>3857</v>
      </c>
      <c r="Y3288" s="84"/>
      <c r="Z3288" s="84"/>
      <c r="AA3288" s="87" t="s">
        <v>4987</v>
      </c>
      <c r="AB3288" s="84"/>
      <c r="AC3288" s="84" t="b">
        <v>0</v>
      </c>
      <c r="AD3288" s="84">
        <v>0</v>
      </c>
      <c r="AE3288" s="87" t="s">
        <v>5552</v>
      </c>
      <c r="AF3288" s="84" t="b">
        <v>0</v>
      </c>
      <c r="AG3288" s="84" t="s">
        <v>5604</v>
      </c>
      <c r="AH3288" s="84"/>
      <c r="AI3288" s="87" t="s">
        <v>5552</v>
      </c>
      <c r="AJ3288" s="84" t="b">
        <v>0</v>
      </c>
      <c r="AK3288" s="84">
        <v>43</v>
      </c>
      <c r="AL3288" s="87" t="s">
        <v>4992</v>
      </c>
      <c r="AM3288" s="84" t="s">
        <v>5684</v>
      </c>
      <c r="AN3288" s="84" t="b">
        <v>0</v>
      </c>
      <c r="AO3288" s="87" t="s">
        <v>4992</v>
      </c>
      <c r="AP3288" s="84" t="s">
        <v>179</v>
      </c>
      <c r="AQ3288" s="84">
        <v>0</v>
      </c>
      <c r="AR3288" s="84">
        <v>0</v>
      </c>
      <c r="AS3288" s="84"/>
      <c r="AT3288" s="84"/>
      <c r="AU3288" s="84"/>
      <c r="AV3288" s="84"/>
      <c r="AW3288" s="84"/>
      <c r="AX3288" s="84"/>
      <c r="AY3288" s="84"/>
      <c r="AZ3288" s="84"/>
    </row>
    <row r="3289" spans="1:52" x14ac:dyDescent="0.55000000000000004">
      <c r="A3289" s="69" t="s">
        <v>694</v>
      </c>
      <c r="B3289" s="69" t="s">
        <v>997</v>
      </c>
      <c r="C3289" s="70"/>
      <c r="D3289" s="71"/>
      <c r="E3289" s="72"/>
      <c r="F3289" s="73"/>
      <c r="G3289" s="70"/>
      <c r="H3289" s="74"/>
      <c r="I3289" s="75"/>
      <c r="J3289" s="75"/>
      <c r="K3289" s="36"/>
      <c r="L3289" s="82"/>
      <c r="M3289" s="82"/>
      <c r="N3289" s="77"/>
      <c r="O3289" s="84" t="s">
        <v>1270</v>
      </c>
      <c r="P3289" s="86">
        <v>43424.903182870374</v>
      </c>
      <c r="Q3289" s="84" t="s">
        <v>1313</v>
      </c>
      <c r="R3289" s="84"/>
      <c r="S3289" s="84"/>
      <c r="T3289" s="84"/>
      <c r="U3289" s="84"/>
      <c r="V3289" s="88" t="s">
        <v>3051</v>
      </c>
      <c r="W3289" s="86">
        <v>43424.903182870374</v>
      </c>
      <c r="X3289" s="88" t="s">
        <v>3857</v>
      </c>
      <c r="Y3289" s="84"/>
      <c r="Z3289" s="84"/>
      <c r="AA3289" s="87" t="s">
        <v>4987</v>
      </c>
      <c r="AB3289" s="84"/>
      <c r="AC3289" s="84" t="b">
        <v>0</v>
      </c>
      <c r="AD3289" s="84">
        <v>0</v>
      </c>
      <c r="AE3289" s="87" t="s">
        <v>5552</v>
      </c>
      <c r="AF3289" s="84" t="b">
        <v>0</v>
      </c>
      <c r="AG3289" s="84" t="s">
        <v>5604</v>
      </c>
      <c r="AH3289" s="84"/>
      <c r="AI3289" s="87" t="s">
        <v>5552</v>
      </c>
      <c r="AJ3289" s="84" t="b">
        <v>0</v>
      </c>
      <c r="AK3289" s="84">
        <v>43</v>
      </c>
      <c r="AL3289" s="87" t="s">
        <v>4992</v>
      </c>
      <c r="AM3289" s="84" t="s">
        <v>5684</v>
      </c>
      <c r="AN3289" s="84" t="b">
        <v>0</v>
      </c>
      <c r="AO3289" s="87" t="s">
        <v>4992</v>
      </c>
      <c r="AP3289" s="84" t="s">
        <v>179</v>
      </c>
      <c r="AQ3289" s="84">
        <v>0</v>
      </c>
      <c r="AR3289" s="84">
        <v>0</v>
      </c>
      <c r="AS3289" s="84"/>
      <c r="AT3289" s="84"/>
      <c r="AU3289" s="84"/>
      <c r="AV3289" s="84"/>
      <c r="AW3289" s="84"/>
      <c r="AX3289" s="84"/>
      <c r="AY3289" s="84"/>
      <c r="AZ3289" s="84"/>
    </row>
    <row r="3290" spans="1:52" x14ac:dyDescent="0.55000000000000004">
      <c r="A3290" s="69" t="s">
        <v>694</v>
      </c>
      <c r="B3290" s="69" t="s">
        <v>700</v>
      </c>
      <c r="C3290" s="70"/>
      <c r="D3290" s="71"/>
      <c r="E3290" s="72"/>
      <c r="F3290" s="73"/>
      <c r="G3290" s="70"/>
      <c r="H3290" s="74"/>
      <c r="I3290" s="75"/>
      <c r="J3290" s="75"/>
      <c r="K3290" s="36"/>
      <c r="L3290" s="82"/>
      <c r="M3290" s="82"/>
      <c r="N3290" s="77"/>
      <c r="O3290" s="84" t="s">
        <v>1270</v>
      </c>
      <c r="P3290" s="86">
        <v>43424.903182870374</v>
      </c>
      <c r="Q3290" s="84" t="s">
        <v>1313</v>
      </c>
      <c r="R3290" s="84"/>
      <c r="S3290" s="84"/>
      <c r="T3290" s="84"/>
      <c r="U3290" s="84"/>
      <c r="V3290" s="88" t="s">
        <v>3051</v>
      </c>
      <c r="W3290" s="86">
        <v>43424.903182870374</v>
      </c>
      <c r="X3290" s="88" t="s">
        <v>3857</v>
      </c>
      <c r="Y3290" s="84"/>
      <c r="Z3290" s="84"/>
      <c r="AA3290" s="87" t="s">
        <v>4987</v>
      </c>
      <c r="AB3290" s="84"/>
      <c r="AC3290" s="84" t="b">
        <v>0</v>
      </c>
      <c r="AD3290" s="84">
        <v>0</v>
      </c>
      <c r="AE3290" s="87" t="s">
        <v>5552</v>
      </c>
      <c r="AF3290" s="84" t="b">
        <v>0</v>
      </c>
      <c r="AG3290" s="84" t="s">
        <v>5604</v>
      </c>
      <c r="AH3290" s="84"/>
      <c r="AI3290" s="87" t="s">
        <v>5552</v>
      </c>
      <c r="AJ3290" s="84" t="b">
        <v>0</v>
      </c>
      <c r="AK3290" s="84">
        <v>43</v>
      </c>
      <c r="AL3290" s="87" t="s">
        <v>4992</v>
      </c>
      <c r="AM3290" s="84" t="s">
        <v>5684</v>
      </c>
      <c r="AN3290" s="84" t="b">
        <v>0</v>
      </c>
      <c r="AO3290" s="87" t="s">
        <v>4992</v>
      </c>
      <c r="AP3290" s="84" t="s">
        <v>179</v>
      </c>
      <c r="AQ3290" s="84">
        <v>0</v>
      </c>
      <c r="AR3290" s="84">
        <v>0</v>
      </c>
      <c r="AS3290" s="84"/>
      <c r="AT3290" s="84"/>
      <c r="AU3290" s="84"/>
      <c r="AV3290" s="84"/>
      <c r="AW3290" s="84"/>
      <c r="AX3290" s="84"/>
      <c r="AY3290" s="84"/>
      <c r="AZ3290" s="84"/>
    </row>
    <row r="3291" spans="1:52" x14ac:dyDescent="0.55000000000000004">
      <c r="A3291" s="69" t="s">
        <v>694</v>
      </c>
      <c r="B3291" s="69" t="s">
        <v>998</v>
      </c>
      <c r="C3291" s="70"/>
      <c r="D3291" s="71"/>
      <c r="E3291" s="72"/>
      <c r="F3291" s="73"/>
      <c r="G3291" s="70"/>
      <c r="H3291" s="74"/>
      <c r="I3291" s="75"/>
      <c r="J3291" s="75"/>
      <c r="K3291" s="36"/>
      <c r="L3291" s="82"/>
      <c r="M3291" s="82"/>
      <c r="N3291" s="77"/>
      <c r="O3291" s="84" t="s">
        <v>1270</v>
      </c>
      <c r="P3291" s="86">
        <v>43424.903182870374</v>
      </c>
      <c r="Q3291" s="84" t="s">
        <v>1313</v>
      </c>
      <c r="R3291" s="84"/>
      <c r="S3291" s="84"/>
      <c r="T3291" s="84"/>
      <c r="U3291" s="84"/>
      <c r="V3291" s="88" t="s">
        <v>3051</v>
      </c>
      <c r="W3291" s="86">
        <v>43424.903182870374</v>
      </c>
      <c r="X3291" s="88" t="s">
        <v>3857</v>
      </c>
      <c r="Y3291" s="84"/>
      <c r="Z3291" s="84"/>
      <c r="AA3291" s="87" t="s">
        <v>4987</v>
      </c>
      <c r="AB3291" s="84"/>
      <c r="AC3291" s="84" t="b">
        <v>0</v>
      </c>
      <c r="AD3291" s="84">
        <v>0</v>
      </c>
      <c r="AE3291" s="87" t="s">
        <v>5552</v>
      </c>
      <c r="AF3291" s="84" t="b">
        <v>0</v>
      </c>
      <c r="AG3291" s="84" t="s">
        <v>5604</v>
      </c>
      <c r="AH3291" s="84"/>
      <c r="AI3291" s="87" t="s">
        <v>5552</v>
      </c>
      <c r="AJ3291" s="84" t="b">
        <v>0</v>
      </c>
      <c r="AK3291" s="84">
        <v>43</v>
      </c>
      <c r="AL3291" s="87" t="s">
        <v>4992</v>
      </c>
      <c r="AM3291" s="84" t="s">
        <v>5684</v>
      </c>
      <c r="AN3291" s="84" t="b">
        <v>0</v>
      </c>
      <c r="AO3291" s="87" t="s">
        <v>4992</v>
      </c>
      <c r="AP3291" s="84" t="s">
        <v>179</v>
      </c>
      <c r="AQ3291" s="84">
        <v>0</v>
      </c>
      <c r="AR3291" s="84">
        <v>0</v>
      </c>
      <c r="AS3291" s="84"/>
      <c r="AT3291" s="84"/>
      <c r="AU3291" s="84"/>
      <c r="AV3291" s="84"/>
      <c r="AW3291" s="84"/>
      <c r="AX3291" s="84"/>
      <c r="AY3291" s="84"/>
      <c r="AZ3291" s="84"/>
    </row>
    <row r="3292" spans="1:52" x14ac:dyDescent="0.55000000000000004">
      <c r="A3292" s="69" t="s">
        <v>694</v>
      </c>
      <c r="B3292" s="69" t="s">
        <v>703</v>
      </c>
      <c r="C3292" s="70"/>
      <c r="D3292" s="71"/>
      <c r="E3292" s="72"/>
      <c r="F3292" s="73"/>
      <c r="G3292" s="70"/>
      <c r="H3292" s="74"/>
      <c r="I3292" s="75"/>
      <c r="J3292" s="75"/>
      <c r="K3292" s="36"/>
      <c r="L3292" s="82"/>
      <c r="M3292" s="82"/>
      <c r="N3292" s="77"/>
      <c r="O3292" s="84" t="s">
        <v>1270</v>
      </c>
      <c r="P3292" s="86">
        <v>43424.903182870374</v>
      </c>
      <c r="Q3292" s="84" t="s">
        <v>1313</v>
      </c>
      <c r="R3292" s="84"/>
      <c r="S3292" s="84"/>
      <c r="T3292" s="84"/>
      <c r="U3292" s="84"/>
      <c r="V3292" s="88" t="s">
        <v>3051</v>
      </c>
      <c r="W3292" s="86">
        <v>43424.903182870374</v>
      </c>
      <c r="X3292" s="88" t="s">
        <v>3857</v>
      </c>
      <c r="Y3292" s="84"/>
      <c r="Z3292" s="84"/>
      <c r="AA3292" s="87" t="s">
        <v>4987</v>
      </c>
      <c r="AB3292" s="84"/>
      <c r="AC3292" s="84" t="b">
        <v>0</v>
      </c>
      <c r="AD3292" s="84">
        <v>0</v>
      </c>
      <c r="AE3292" s="87" t="s">
        <v>5552</v>
      </c>
      <c r="AF3292" s="84" t="b">
        <v>0</v>
      </c>
      <c r="AG3292" s="84" t="s">
        <v>5604</v>
      </c>
      <c r="AH3292" s="84"/>
      <c r="AI3292" s="87" t="s">
        <v>5552</v>
      </c>
      <c r="AJ3292" s="84" t="b">
        <v>0</v>
      </c>
      <c r="AK3292" s="84">
        <v>43</v>
      </c>
      <c r="AL3292" s="87" t="s">
        <v>4992</v>
      </c>
      <c r="AM3292" s="84" t="s">
        <v>5684</v>
      </c>
      <c r="AN3292" s="84" t="b">
        <v>0</v>
      </c>
      <c r="AO3292" s="87" t="s">
        <v>4992</v>
      </c>
      <c r="AP3292" s="84" t="s">
        <v>179</v>
      </c>
      <c r="AQ3292" s="84">
        <v>0</v>
      </c>
      <c r="AR3292" s="84">
        <v>0</v>
      </c>
      <c r="AS3292" s="84"/>
      <c r="AT3292" s="84"/>
      <c r="AU3292" s="84"/>
      <c r="AV3292" s="84"/>
      <c r="AW3292" s="84"/>
      <c r="AX3292" s="84"/>
      <c r="AY3292" s="84"/>
      <c r="AZ3292" s="84"/>
    </row>
    <row r="3293" spans="1:52" x14ac:dyDescent="0.55000000000000004">
      <c r="A3293" s="69" t="s">
        <v>694</v>
      </c>
      <c r="B3293" s="69" t="s">
        <v>999</v>
      </c>
      <c r="C3293" s="70"/>
      <c r="D3293" s="71"/>
      <c r="E3293" s="72"/>
      <c r="F3293" s="73"/>
      <c r="G3293" s="70"/>
      <c r="H3293" s="74"/>
      <c r="I3293" s="75"/>
      <c r="J3293" s="75"/>
      <c r="K3293" s="36"/>
      <c r="L3293" s="82"/>
      <c r="M3293" s="82"/>
      <c r="N3293" s="77"/>
      <c r="O3293" s="84" t="s">
        <v>1270</v>
      </c>
      <c r="P3293" s="86">
        <v>43424.903182870374</v>
      </c>
      <c r="Q3293" s="84" t="s">
        <v>1313</v>
      </c>
      <c r="R3293" s="84"/>
      <c r="S3293" s="84"/>
      <c r="T3293" s="84"/>
      <c r="U3293" s="84"/>
      <c r="V3293" s="88" t="s">
        <v>3051</v>
      </c>
      <c r="W3293" s="86">
        <v>43424.903182870374</v>
      </c>
      <c r="X3293" s="88" t="s">
        <v>3857</v>
      </c>
      <c r="Y3293" s="84"/>
      <c r="Z3293" s="84"/>
      <c r="AA3293" s="87" t="s">
        <v>4987</v>
      </c>
      <c r="AB3293" s="84"/>
      <c r="AC3293" s="84" t="b">
        <v>0</v>
      </c>
      <c r="AD3293" s="84">
        <v>0</v>
      </c>
      <c r="AE3293" s="87" t="s">
        <v>5552</v>
      </c>
      <c r="AF3293" s="84" t="b">
        <v>0</v>
      </c>
      <c r="AG3293" s="84" t="s">
        <v>5604</v>
      </c>
      <c r="AH3293" s="84"/>
      <c r="AI3293" s="87" t="s">
        <v>5552</v>
      </c>
      <c r="AJ3293" s="84" t="b">
        <v>0</v>
      </c>
      <c r="AK3293" s="84">
        <v>43</v>
      </c>
      <c r="AL3293" s="87" t="s">
        <v>4992</v>
      </c>
      <c r="AM3293" s="84" t="s">
        <v>5684</v>
      </c>
      <c r="AN3293" s="84" t="b">
        <v>0</v>
      </c>
      <c r="AO3293" s="87" t="s">
        <v>4992</v>
      </c>
      <c r="AP3293" s="84" t="s">
        <v>179</v>
      </c>
      <c r="AQ3293" s="84">
        <v>0</v>
      </c>
      <c r="AR3293" s="84">
        <v>0</v>
      </c>
      <c r="AS3293" s="84"/>
      <c r="AT3293" s="84"/>
      <c r="AU3293" s="84"/>
      <c r="AV3293" s="84"/>
      <c r="AW3293" s="84"/>
      <c r="AX3293" s="84"/>
      <c r="AY3293" s="84"/>
      <c r="AZ3293" s="84"/>
    </row>
    <row r="3294" spans="1:52" x14ac:dyDescent="0.55000000000000004">
      <c r="A3294" s="69" t="s">
        <v>694</v>
      </c>
      <c r="B3294" s="69" t="s">
        <v>1000</v>
      </c>
      <c r="C3294" s="70"/>
      <c r="D3294" s="71"/>
      <c r="E3294" s="72"/>
      <c r="F3294" s="73"/>
      <c r="G3294" s="70"/>
      <c r="H3294" s="74"/>
      <c r="I3294" s="75"/>
      <c r="J3294" s="75"/>
      <c r="K3294" s="36"/>
      <c r="L3294" s="82"/>
      <c r="M3294" s="82"/>
      <c r="N3294" s="77"/>
      <c r="O3294" s="84" t="s">
        <v>1270</v>
      </c>
      <c r="P3294" s="86">
        <v>43424.903182870374</v>
      </c>
      <c r="Q3294" s="84" t="s">
        <v>1313</v>
      </c>
      <c r="R3294" s="84"/>
      <c r="S3294" s="84"/>
      <c r="T3294" s="84"/>
      <c r="U3294" s="84"/>
      <c r="V3294" s="88" t="s">
        <v>3051</v>
      </c>
      <c r="W3294" s="86">
        <v>43424.903182870374</v>
      </c>
      <c r="X3294" s="88" t="s">
        <v>3857</v>
      </c>
      <c r="Y3294" s="84"/>
      <c r="Z3294" s="84"/>
      <c r="AA3294" s="87" t="s">
        <v>4987</v>
      </c>
      <c r="AB3294" s="84"/>
      <c r="AC3294" s="84" t="b">
        <v>0</v>
      </c>
      <c r="AD3294" s="84">
        <v>0</v>
      </c>
      <c r="AE3294" s="87" t="s">
        <v>5552</v>
      </c>
      <c r="AF3294" s="84" t="b">
        <v>0</v>
      </c>
      <c r="AG3294" s="84" t="s">
        <v>5604</v>
      </c>
      <c r="AH3294" s="84"/>
      <c r="AI3294" s="87" t="s">
        <v>5552</v>
      </c>
      <c r="AJ3294" s="84" t="b">
        <v>0</v>
      </c>
      <c r="AK3294" s="84">
        <v>43</v>
      </c>
      <c r="AL3294" s="87" t="s">
        <v>4992</v>
      </c>
      <c r="AM3294" s="84" t="s">
        <v>5684</v>
      </c>
      <c r="AN3294" s="84" t="b">
        <v>0</v>
      </c>
      <c r="AO3294" s="87" t="s">
        <v>4992</v>
      </c>
      <c r="AP3294" s="84" t="s">
        <v>179</v>
      </c>
      <c r="AQ3294" s="84">
        <v>0</v>
      </c>
      <c r="AR3294" s="84">
        <v>0</v>
      </c>
      <c r="AS3294" s="84"/>
      <c r="AT3294" s="84"/>
      <c r="AU3294" s="84"/>
      <c r="AV3294" s="84"/>
      <c r="AW3294" s="84"/>
      <c r="AX3294" s="84"/>
      <c r="AY3294" s="84"/>
      <c r="AZ3294" s="84"/>
    </row>
    <row r="3295" spans="1:52" x14ac:dyDescent="0.55000000000000004">
      <c r="A3295" s="69" t="s">
        <v>694</v>
      </c>
      <c r="B3295" s="69" t="s">
        <v>1001</v>
      </c>
      <c r="C3295" s="70"/>
      <c r="D3295" s="71"/>
      <c r="E3295" s="72"/>
      <c r="F3295" s="73"/>
      <c r="G3295" s="70"/>
      <c r="H3295" s="74"/>
      <c r="I3295" s="75"/>
      <c r="J3295" s="75"/>
      <c r="K3295" s="36"/>
      <c r="L3295" s="82"/>
      <c r="M3295" s="82"/>
      <c r="N3295" s="77"/>
      <c r="O3295" s="84" t="s">
        <v>1270</v>
      </c>
      <c r="P3295" s="86">
        <v>43424.903182870374</v>
      </c>
      <c r="Q3295" s="84" t="s">
        <v>1313</v>
      </c>
      <c r="R3295" s="84"/>
      <c r="S3295" s="84"/>
      <c r="T3295" s="84"/>
      <c r="U3295" s="84"/>
      <c r="V3295" s="88" t="s">
        <v>3051</v>
      </c>
      <c r="W3295" s="86">
        <v>43424.903182870374</v>
      </c>
      <c r="X3295" s="88" t="s">
        <v>3857</v>
      </c>
      <c r="Y3295" s="84"/>
      <c r="Z3295" s="84"/>
      <c r="AA3295" s="87" t="s">
        <v>4987</v>
      </c>
      <c r="AB3295" s="84"/>
      <c r="AC3295" s="84" t="b">
        <v>0</v>
      </c>
      <c r="AD3295" s="84">
        <v>0</v>
      </c>
      <c r="AE3295" s="87" t="s">
        <v>5552</v>
      </c>
      <c r="AF3295" s="84" t="b">
        <v>0</v>
      </c>
      <c r="AG3295" s="84" t="s">
        <v>5604</v>
      </c>
      <c r="AH3295" s="84"/>
      <c r="AI3295" s="87" t="s">
        <v>5552</v>
      </c>
      <c r="AJ3295" s="84" t="b">
        <v>0</v>
      </c>
      <c r="AK3295" s="84">
        <v>43</v>
      </c>
      <c r="AL3295" s="87" t="s">
        <v>4992</v>
      </c>
      <c r="AM3295" s="84" t="s">
        <v>5684</v>
      </c>
      <c r="AN3295" s="84" t="b">
        <v>0</v>
      </c>
      <c r="AO3295" s="87" t="s">
        <v>4992</v>
      </c>
      <c r="AP3295" s="84" t="s">
        <v>179</v>
      </c>
      <c r="AQ3295" s="84">
        <v>0</v>
      </c>
      <c r="AR3295" s="84">
        <v>0</v>
      </c>
      <c r="AS3295" s="84"/>
      <c r="AT3295" s="84"/>
      <c r="AU3295" s="84"/>
      <c r="AV3295" s="84"/>
      <c r="AW3295" s="84"/>
      <c r="AX3295" s="84"/>
      <c r="AY3295" s="84"/>
      <c r="AZ3295" s="84"/>
    </row>
    <row r="3296" spans="1:52" x14ac:dyDescent="0.55000000000000004">
      <c r="A3296" s="69" t="s">
        <v>694</v>
      </c>
      <c r="B3296" s="69" t="s">
        <v>1002</v>
      </c>
      <c r="C3296" s="70"/>
      <c r="D3296" s="71"/>
      <c r="E3296" s="72"/>
      <c r="F3296" s="73"/>
      <c r="G3296" s="70"/>
      <c r="H3296" s="74"/>
      <c r="I3296" s="75"/>
      <c r="J3296" s="75"/>
      <c r="K3296" s="36"/>
      <c r="L3296" s="82"/>
      <c r="M3296" s="82"/>
      <c r="N3296" s="77"/>
      <c r="O3296" s="84" t="s">
        <v>1270</v>
      </c>
      <c r="P3296" s="86">
        <v>43424.903182870374</v>
      </c>
      <c r="Q3296" s="84" t="s">
        <v>1313</v>
      </c>
      <c r="R3296" s="84"/>
      <c r="S3296" s="84"/>
      <c r="T3296" s="84"/>
      <c r="U3296" s="84"/>
      <c r="V3296" s="88" t="s">
        <v>3051</v>
      </c>
      <c r="W3296" s="86">
        <v>43424.903182870374</v>
      </c>
      <c r="X3296" s="88" t="s">
        <v>3857</v>
      </c>
      <c r="Y3296" s="84"/>
      <c r="Z3296" s="84"/>
      <c r="AA3296" s="87" t="s">
        <v>4987</v>
      </c>
      <c r="AB3296" s="84"/>
      <c r="AC3296" s="84" t="b">
        <v>0</v>
      </c>
      <c r="AD3296" s="84">
        <v>0</v>
      </c>
      <c r="AE3296" s="87" t="s">
        <v>5552</v>
      </c>
      <c r="AF3296" s="84" t="b">
        <v>0</v>
      </c>
      <c r="AG3296" s="84" t="s">
        <v>5604</v>
      </c>
      <c r="AH3296" s="84"/>
      <c r="AI3296" s="87" t="s">
        <v>5552</v>
      </c>
      <c r="AJ3296" s="84" t="b">
        <v>0</v>
      </c>
      <c r="AK3296" s="84">
        <v>43</v>
      </c>
      <c r="AL3296" s="87" t="s">
        <v>4992</v>
      </c>
      <c r="AM3296" s="84" t="s">
        <v>5684</v>
      </c>
      <c r="AN3296" s="84" t="b">
        <v>0</v>
      </c>
      <c r="AO3296" s="87" t="s">
        <v>4992</v>
      </c>
      <c r="AP3296" s="84" t="s">
        <v>179</v>
      </c>
      <c r="AQ3296" s="84">
        <v>0</v>
      </c>
      <c r="AR3296" s="84">
        <v>0</v>
      </c>
      <c r="AS3296" s="84"/>
      <c r="AT3296" s="84"/>
      <c r="AU3296" s="84"/>
      <c r="AV3296" s="84"/>
      <c r="AW3296" s="84"/>
      <c r="AX3296" s="84"/>
      <c r="AY3296" s="84"/>
      <c r="AZ3296" s="84"/>
    </row>
    <row r="3297" spans="1:52" x14ac:dyDescent="0.55000000000000004">
      <c r="A3297" s="69" t="s">
        <v>694</v>
      </c>
      <c r="B3297" s="69" t="s">
        <v>1003</v>
      </c>
      <c r="C3297" s="70"/>
      <c r="D3297" s="71"/>
      <c r="E3297" s="72"/>
      <c r="F3297" s="73"/>
      <c r="G3297" s="70"/>
      <c r="H3297" s="74"/>
      <c r="I3297" s="75"/>
      <c r="J3297" s="75"/>
      <c r="K3297" s="36"/>
      <c r="L3297" s="82"/>
      <c r="M3297" s="82"/>
      <c r="N3297" s="77"/>
      <c r="O3297" s="84" t="s">
        <v>1270</v>
      </c>
      <c r="P3297" s="86">
        <v>43424.903182870374</v>
      </c>
      <c r="Q3297" s="84" t="s">
        <v>1313</v>
      </c>
      <c r="R3297" s="84"/>
      <c r="S3297" s="84"/>
      <c r="T3297" s="84"/>
      <c r="U3297" s="84"/>
      <c r="V3297" s="88" t="s">
        <v>3051</v>
      </c>
      <c r="W3297" s="86">
        <v>43424.903182870374</v>
      </c>
      <c r="X3297" s="88" t="s">
        <v>3857</v>
      </c>
      <c r="Y3297" s="84"/>
      <c r="Z3297" s="84"/>
      <c r="AA3297" s="87" t="s">
        <v>4987</v>
      </c>
      <c r="AB3297" s="84"/>
      <c r="AC3297" s="84" t="b">
        <v>0</v>
      </c>
      <c r="AD3297" s="84">
        <v>0</v>
      </c>
      <c r="AE3297" s="87" t="s">
        <v>5552</v>
      </c>
      <c r="AF3297" s="84" t="b">
        <v>0</v>
      </c>
      <c r="AG3297" s="84" t="s">
        <v>5604</v>
      </c>
      <c r="AH3297" s="84"/>
      <c r="AI3297" s="87" t="s">
        <v>5552</v>
      </c>
      <c r="AJ3297" s="84" t="b">
        <v>0</v>
      </c>
      <c r="AK3297" s="84">
        <v>43</v>
      </c>
      <c r="AL3297" s="87" t="s">
        <v>4992</v>
      </c>
      <c r="AM3297" s="84" t="s">
        <v>5684</v>
      </c>
      <c r="AN3297" s="84" t="b">
        <v>0</v>
      </c>
      <c r="AO3297" s="87" t="s">
        <v>4992</v>
      </c>
      <c r="AP3297" s="84" t="s">
        <v>179</v>
      </c>
      <c r="AQ3297" s="84">
        <v>0</v>
      </c>
      <c r="AR3297" s="84">
        <v>0</v>
      </c>
      <c r="AS3297" s="84"/>
      <c r="AT3297" s="84"/>
      <c r="AU3297" s="84"/>
      <c r="AV3297" s="84"/>
      <c r="AW3297" s="84"/>
      <c r="AX3297" s="84"/>
      <c r="AY3297" s="84"/>
      <c r="AZ3297" s="84"/>
    </row>
    <row r="3298" spans="1:52" x14ac:dyDescent="0.55000000000000004">
      <c r="A3298" s="69" t="s">
        <v>694</v>
      </c>
      <c r="B3298" s="69" t="s">
        <v>1004</v>
      </c>
      <c r="C3298" s="70"/>
      <c r="D3298" s="71"/>
      <c r="E3298" s="72"/>
      <c r="F3298" s="73"/>
      <c r="G3298" s="70"/>
      <c r="H3298" s="74"/>
      <c r="I3298" s="75"/>
      <c r="J3298" s="75"/>
      <c r="K3298" s="36"/>
      <c r="L3298" s="82"/>
      <c r="M3298" s="82"/>
      <c r="N3298" s="77"/>
      <c r="O3298" s="84" t="s">
        <v>1270</v>
      </c>
      <c r="P3298" s="86">
        <v>43424.903182870374</v>
      </c>
      <c r="Q3298" s="84" t="s">
        <v>1313</v>
      </c>
      <c r="R3298" s="84"/>
      <c r="S3298" s="84"/>
      <c r="T3298" s="84"/>
      <c r="U3298" s="84"/>
      <c r="V3298" s="88" t="s">
        <v>3051</v>
      </c>
      <c r="W3298" s="86">
        <v>43424.903182870374</v>
      </c>
      <c r="X3298" s="88" t="s">
        <v>3857</v>
      </c>
      <c r="Y3298" s="84"/>
      <c r="Z3298" s="84"/>
      <c r="AA3298" s="87" t="s">
        <v>4987</v>
      </c>
      <c r="AB3298" s="84"/>
      <c r="AC3298" s="84" t="b">
        <v>0</v>
      </c>
      <c r="AD3298" s="84">
        <v>0</v>
      </c>
      <c r="AE3298" s="87" t="s">
        <v>5552</v>
      </c>
      <c r="AF3298" s="84" t="b">
        <v>0</v>
      </c>
      <c r="AG3298" s="84" t="s">
        <v>5604</v>
      </c>
      <c r="AH3298" s="84"/>
      <c r="AI3298" s="87" t="s">
        <v>5552</v>
      </c>
      <c r="AJ3298" s="84" t="b">
        <v>0</v>
      </c>
      <c r="AK3298" s="84">
        <v>43</v>
      </c>
      <c r="AL3298" s="87" t="s">
        <v>4992</v>
      </c>
      <c r="AM3298" s="84" t="s">
        <v>5684</v>
      </c>
      <c r="AN3298" s="84" t="b">
        <v>0</v>
      </c>
      <c r="AO3298" s="87" t="s">
        <v>4992</v>
      </c>
      <c r="AP3298" s="84" t="s">
        <v>179</v>
      </c>
      <c r="AQ3298" s="84">
        <v>0</v>
      </c>
      <c r="AR3298" s="84">
        <v>0</v>
      </c>
      <c r="AS3298" s="84"/>
      <c r="AT3298" s="84"/>
      <c r="AU3298" s="84"/>
      <c r="AV3298" s="84"/>
      <c r="AW3298" s="84"/>
      <c r="AX3298" s="84"/>
      <c r="AY3298" s="84"/>
      <c r="AZ3298" s="84"/>
    </row>
    <row r="3299" spans="1:52" x14ac:dyDescent="0.55000000000000004">
      <c r="A3299" s="69" t="s">
        <v>694</v>
      </c>
      <c r="B3299" s="69" t="s">
        <v>1005</v>
      </c>
      <c r="C3299" s="70"/>
      <c r="D3299" s="71"/>
      <c r="E3299" s="72"/>
      <c r="F3299" s="73"/>
      <c r="G3299" s="70"/>
      <c r="H3299" s="74"/>
      <c r="I3299" s="75"/>
      <c r="J3299" s="75"/>
      <c r="K3299" s="36"/>
      <c r="L3299" s="82"/>
      <c r="M3299" s="82"/>
      <c r="N3299" s="77"/>
      <c r="O3299" s="84" t="s">
        <v>1270</v>
      </c>
      <c r="P3299" s="86">
        <v>43424.903182870374</v>
      </c>
      <c r="Q3299" s="84" t="s">
        <v>1313</v>
      </c>
      <c r="R3299" s="84"/>
      <c r="S3299" s="84"/>
      <c r="T3299" s="84"/>
      <c r="U3299" s="84"/>
      <c r="V3299" s="88" t="s">
        <v>3051</v>
      </c>
      <c r="W3299" s="86">
        <v>43424.903182870374</v>
      </c>
      <c r="X3299" s="88" t="s">
        <v>3857</v>
      </c>
      <c r="Y3299" s="84"/>
      <c r="Z3299" s="84"/>
      <c r="AA3299" s="87" t="s">
        <v>4987</v>
      </c>
      <c r="AB3299" s="84"/>
      <c r="AC3299" s="84" t="b">
        <v>0</v>
      </c>
      <c r="AD3299" s="84">
        <v>0</v>
      </c>
      <c r="AE3299" s="87" t="s">
        <v>5552</v>
      </c>
      <c r="AF3299" s="84" t="b">
        <v>0</v>
      </c>
      <c r="AG3299" s="84" t="s">
        <v>5604</v>
      </c>
      <c r="AH3299" s="84"/>
      <c r="AI3299" s="87" t="s">
        <v>5552</v>
      </c>
      <c r="AJ3299" s="84" t="b">
        <v>0</v>
      </c>
      <c r="AK3299" s="84">
        <v>43</v>
      </c>
      <c r="AL3299" s="87" t="s">
        <v>4992</v>
      </c>
      <c r="AM3299" s="84" t="s">
        <v>5684</v>
      </c>
      <c r="AN3299" s="84" t="b">
        <v>0</v>
      </c>
      <c r="AO3299" s="87" t="s">
        <v>4992</v>
      </c>
      <c r="AP3299" s="84" t="s">
        <v>179</v>
      </c>
      <c r="AQ3299" s="84">
        <v>0</v>
      </c>
      <c r="AR3299" s="84">
        <v>0</v>
      </c>
      <c r="AS3299" s="84"/>
      <c r="AT3299" s="84"/>
      <c r="AU3299" s="84"/>
      <c r="AV3299" s="84"/>
      <c r="AW3299" s="84"/>
      <c r="AX3299" s="84"/>
      <c r="AY3299" s="84"/>
      <c r="AZ3299" s="84"/>
    </row>
    <row r="3300" spans="1:52" x14ac:dyDescent="0.55000000000000004">
      <c r="A3300" s="69" t="s">
        <v>694</v>
      </c>
      <c r="B3300" s="69" t="s">
        <v>1006</v>
      </c>
      <c r="C3300" s="70"/>
      <c r="D3300" s="71"/>
      <c r="E3300" s="72"/>
      <c r="F3300" s="73"/>
      <c r="G3300" s="70"/>
      <c r="H3300" s="74"/>
      <c r="I3300" s="75"/>
      <c r="J3300" s="75"/>
      <c r="K3300" s="36"/>
      <c r="L3300" s="82"/>
      <c r="M3300" s="82"/>
      <c r="N3300" s="77"/>
      <c r="O3300" s="84" t="s">
        <v>1270</v>
      </c>
      <c r="P3300" s="86">
        <v>43424.903182870374</v>
      </c>
      <c r="Q3300" s="84" t="s">
        <v>1313</v>
      </c>
      <c r="R3300" s="84"/>
      <c r="S3300" s="84"/>
      <c r="T3300" s="84"/>
      <c r="U3300" s="84"/>
      <c r="V3300" s="88" t="s">
        <v>3051</v>
      </c>
      <c r="W3300" s="86">
        <v>43424.903182870374</v>
      </c>
      <c r="X3300" s="88" t="s">
        <v>3857</v>
      </c>
      <c r="Y3300" s="84"/>
      <c r="Z3300" s="84"/>
      <c r="AA3300" s="87" t="s">
        <v>4987</v>
      </c>
      <c r="AB3300" s="84"/>
      <c r="AC3300" s="84" t="b">
        <v>0</v>
      </c>
      <c r="AD3300" s="84">
        <v>0</v>
      </c>
      <c r="AE3300" s="87" t="s">
        <v>5552</v>
      </c>
      <c r="AF3300" s="84" t="b">
        <v>0</v>
      </c>
      <c r="AG3300" s="84" t="s">
        <v>5604</v>
      </c>
      <c r="AH3300" s="84"/>
      <c r="AI3300" s="87" t="s">
        <v>5552</v>
      </c>
      <c r="AJ3300" s="84" t="b">
        <v>0</v>
      </c>
      <c r="AK3300" s="84">
        <v>43</v>
      </c>
      <c r="AL3300" s="87" t="s">
        <v>4992</v>
      </c>
      <c r="AM3300" s="84" t="s">
        <v>5684</v>
      </c>
      <c r="AN3300" s="84" t="b">
        <v>0</v>
      </c>
      <c r="AO3300" s="87" t="s">
        <v>4992</v>
      </c>
      <c r="AP3300" s="84" t="s">
        <v>179</v>
      </c>
      <c r="AQ3300" s="84">
        <v>0</v>
      </c>
      <c r="AR3300" s="84">
        <v>0</v>
      </c>
      <c r="AS3300" s="84"/>
      <c r="AT3300" s="84"/>
      <c r="AU3300" s="84"/>
      <c r="AV3300" s="84"/>
      <c r="AW3300" s="84"/>
      <c r="AX3300" s="84"/>
      <c r="AY3300" s="84"/>
      <c r="AZ3300" s="84"/>
    </row>
    <row r="3301" spans="1:52" x14ac:dyDescent="0.55000000000000004">
      <c r="A3301" s="69" t="s">
        <v>694</v>
      </c>
      <c r="B3301" s="69" t="s">
        <v>1007</v>
      </c>
      <c r="C3301" s="70"/>
      <c r="D3301" s="71"/>
      <c r="E3301" s="72"/>
      <c r="F3301" s="73"/>
      <c r="G3301" s="70"/>
      <c r="H3301" s="74"/>
      <c r="I3301" s="75"/>
      <c r="J3301" s="75"/>
      <c r="K3301" s="36"/>
      <c r="L3301" s="82"/>
      <c r="M3301" s="82"/>
      <c r="N3301" s="77"/>
      <c r="O3301" s="84" t="s">
        <v>1270</v>
      </c>
      <c r="P3301" s="86">
        <v>43424.903182870374</v>
      </c>
      <c r="Q3301" s="84" t="s">
        <v>1313</v>
      </c>
      <c r="R3301" s="84"/>
      <c r="S3301" s="84"/>
      <c r="T3301" s="84"/>
      <c r="U3301" s="84"/>
      <c r="V3301" s="88" t="s">
        <v>3051</v>
      </c>
      <c r="W3301" s="86">
        <v>43424.903182870374</v>
      </c>
      <c r="X3301" s="88" t="s">
        <v>3857</v>
      </c>
      <c r="Y3301" s="84"/>
      <c r="Z3301" s="84"/>
      <c r="AA3301" s="87" t="s">
        <v>4987</v>
      </c>
      <c r="AB3301" s="84"/>
      <c r="AC3301" s="84" t="b">
        <v>0</v>
      </c>
      <c r="AD3301" s="84">
        <v>0</v>
      </c>
      <c r="AE3301" s="87" t="s">
        <v>5552</v>
      </c>
      <c r="AF3301" s="84" t="b">
        <v>0</v>
      </c>
      <c r="AG3301" s="84" t="s">
        <v>5604</v>
      </c>
      <c r="AH3301" s="84"/>
      <c r="AI3301" s="87" t="s">
        <v>5552</v>
      </c>
      <c r="AJ3301" s="84" t="b">
        <v>0</v>
      </c>
      <c r="AK3301" s="84">
        <v>43</v>
      </c>
      <c r="AL3301" s="87" t="s">
        <v>4992</v>
      </c>
      <c r="AM3301" s="84" t="s">
        <v>5684</v>
      </c>
      <c r="AN3301" s="84" t="b">
        <v>0</v>
      </c>
      <c r="AO3301" s="87" t="s">
        <v>4992</v>
      </c>
      <c r="AP3301" s="84" t="s">
        <v>179</v>
      </c>
      <c r="AQ3301" s="84">
        <v>0</v>
      </c>
      <c r="AR3301" s="84">
        <v>0</v>
      </c>
      <c r="AS3301" s="84"/>
      <c r="AT3301" s="84"/>
      <c r="AU3301" s="84"/>
      <c r="AV3301" s="84"/>
      <c r="AW3301" s="84"/>
      <c r="AX3301" s="84"/>
      <c r="AY3301" s="84"/>
      <c r="AZ3301" s="84"/>
    </row>
    <row r="3302" spans="1:52" x14ac:dyDescent="0.55000000000000004">
      <c r="A3302" s="69" t="s">
        <v>694</v>
      </c>
      <c r="B3302" s="69" t="s">
        <v>1008</v>
      </c>
      <c r="C3302" s="70"/>
      <c r="D3302" s="71"/>
      <c r="E3302" s="72"/>
      <c r="F3302" s="73"/>
      <c r="G3302" s="70"/>
      <c r="H3302" s="74"/>
      <c r="I3302" s="75"/>
      <c r="J3302" s="75"/>
      <c r="K3302" s="36"/>
      <c r="L3302" s="82"/>
      <c r="M3302" s="82"/>
      <c r="N3302" s="77"/>
      <c r="O3302" s="84" t="s">
        <v>1270</v>
      </c>
      <c r="P3302" s="86">
        <v>43424.903182870374</v>
      </c>
      <c r="Q3302" s="84" t="s">
        <v>1313</v>
      </c>
      <c r="R3302" s="84"/>
      <c r="S3302" s="84"/>
      <c r="T3302" s="84"/>
      <c r="U3302" s="84"/>
      <c r="V3302" s="88" t="s">
        <v>3051</v>
      </c>
      <c r="W3302" s="86">
        <v>43424.903182870374</v>
      </c>
      <c r="X3302" s="88" t="s">
        <v>3857</v>
      </c>
      <c r="Y3302" s="84"/>
      <c r="Z3302" s="84"/>
      <c r="AA3302" s="87" t="s">
        <v>4987</v>
      </c>
      <c r="AB3302" s="84"/>
      <c r="AC3302" s="84" t="b">
        <v>0</v>
      </c>
      <c r="AD3302" s="84">
        <v>0</v>
      </c>
      <c r="AE3302" s="87" t="s">
        <v>5552</v>
      </c>
      <c r="AF3302" s="84" t="b">
        <v>0</v>
      </c>
      <c r="AG3302" s="84" t="s">
        <v>5604</v>
      </c>
      <c r="AH3302" s="84"/>
      <c r="AI3302" s="87" t="s">
        <v>5552</v>
      </c>
      <c r="AJ3302" s="84" t="b">
        <v>0</v>
      </c>
      <c r="AK3302" s="84">
        <v>43</v>
      </c>
      <c r="AL3302" s="87" t="s">
        <v>4992</v>
      </c>
      <c r="AM3302" s="84" t="s">
        <v>5684</v>
      </c>
      <c r="AN3302" s="84" t="b">
        <v>0</v>
      </c>
      <c r="AO3302" s="87" t="s">
        <v>4992</v>
      </c>
      <c r="AP3302" s="84" t="s">
        <v>179</v>
      </c>
      <c r="AQ3302" s="84">
        <v>0</v>
      </c>
      <c r="AR3302" s="84">
        <v>0</v>
      </c>
      <c r="AS3302" s="84"/>
      <c r="AT3302" s="84"/>
      <c r="AU3302" s="84"/>
      <c r="AV3302" s="84"/>
      <c r="AW3302" s="84"/>
      <c r="AX3302" s="84"/>
      <c r="AY3302" s="84"/>
      <c r="AZ3302" s="84"/>
    </row>
    <row r="3303" spans="1:52" x14ac:dyDescent="0.55000000000000004">
      <c r="A3303" s="69" t="s">
        <v>694</v>
      </c>
      <c r="B3303" s="69" t="s">
        <v>1009</v>
      </c>
      <c r="C3303" s="70"/>
      <c r="D3303" s="71"/>
      <c r="E3303" s="72"/>
      <c r="F3303" s="73"/>
      <c r="G3303" s="70"/>
      <c r="H3303" s="74"/>
      <c r="I3303" s="75"/>
      <c r="J3303" s="75"/>
      <c r="K3303" s="36"/>
      <c r="L3303" s="82"/>
      <c r="M3303" s="82"/>
      <c r="N3303" s="77"/>
      <c r="O3303" s="84" t="s">
        <v>1270</v>
      </c>
      <c r="P3303" s="86">
        <v>43424.903182870374</v>
      </c>
      <c r="Q3303" s="84" t="s">
        <v>1313</v>
      </c>
      <c r="R3303" s="84"/>
      <c r="S3303" s="84"/>
      <c r="T3303" s="84"/>
      <c r="U3303" s="84"/>
      <c r="V3303" s="88" t="s">
        <v>3051</v>
      </c>
      <c r="W3303" s="86">
        <v>43424.903182870374</v>
      </c>
      <c r="X3303" s="88" t="s">
        <v>3857</v>
      </c>
      <c r="Y3303" s="84"/>
      <c r="Z3303" s="84"/>
      <c r="AA3303" s="87" t="s">
        <v>4987</v>
      </c>
      <c r="AB3303" s="84"/>
      <c r="AC3303" s="84" t="b">
        <v>0</v>
      </c>
      <c r="AD3303" s="84">
        <v>0</v>
      </c>
      <c r="AE3303" s="87" t="s">
        <v>5552</v>
      </c>
      <c r="AF3303" s="84" t="b">
        <v>0</v>
      </c>
      <c r="AG3303" s="84" t="s">
        <v>5604</v>
      </c>
      <c r="AH3303" s="84"/>
      <c r="AI3303" s="87" t="s">
        <v>5552</v>
      </c>
      <c r="AJ3303" s="84" t="b">
        <v>0</v>
      </c>
      <c r="AK3303" s="84">
        <v>43</v>
      </c>
      <c r="AL3303" s="87" t="s">
        <v>4992</v>
      </c>
      <c r="AM3303" s="84" t="s">
        <v>5684</v>
      </c>
      <c r="AN3303" s="84" t="b">
        <v>0</v>
      </c>
      <c r="AO3303" s="87" t="s">
        <v>4992</v>
      </c>
      <c r="AP3303" s="84" t="s">
        <v>179</v>
      </c>
      <c r="AQ3303" s="84">
        <v>0</v>
      </c>
      <c r="AR3303" s="84">
        <v>0</v>
      </c>
      <c r="AS3303" s="84"/>
      <c r="AT3303" s="84"/>
      <c r="AU3303" s="84"/>
      <c r="AV3303" s="84"/>
      <c r="AW3303" s="84"/>
      <c r="AX3303" s="84"/>
      <c r="AY3303" s="84"/>
      <c r="AZ3303" s="84"/>
    </row>
    <row r="3304" spans="1:52" x14ac:dyDescent="0.55000000000000004">
      <c r="A3304" s="69" t="s">
        <v>694</v>
      </c>
      <c r="B3304" s="69" t="s">
        <v>705</v>
      </c>
      <c r="C3304" s="70"/>
      <c r="D3304" s="71"/>
      <c r="E3304" s="72"/>
      <c r="F3304" s="73"/>
      <c r="G3304" s="70"/>
      <c r="H3304" s="74"/>
      <c r="I3304" s="75"/>
      <c r="J3304" s="75"/>
      <c r="K3304" s="36"/>
      <c r="L3304" s="82"/>
      <c r="M3304" s="82"/>
      <c r="N3304" s="77"/>
      <c r="O3304" s="84" t="s">
        <v>1270</v>
      </c>
      <c r="P3304" s="86">
        <v>43424.903182870374</v>
      </c>
      <c r="Q3304" s="84" t="s">
        <v>1313</v>
      </c>
      <c r="R3304" s="84"/>
      <c r="S3304" s="84"/>
      <c r="T3304" s="84"/>
      <c r="U3304" s="84"/>
      <c r="V3304" s="88" t="s">
        <v>3051</v>
      </c>
      <c r="W3304" s="86">
        <v>43424.903182870374</v>
      </c>
      <c r="X3304" s="88" t="s">
        <v>3857</v>
      </c>
      <c r="Y3304" s="84"/>
      <c r="Z3304" s="84"/>
      <c r="AA3304" s="87" t="s">
        <v>4987</v>
      </c>
      <c r="AB3304" s="84"/>
      <c r="AC3304" s="84" t="b">
        <v>0</v>
      </c>
      <c r="AD3304" s="84">
        <v>0</v>
      </c>
      <c r="AE3304" s="87" t="s">
        <v>5552</v>
      </c>
      <c r="AF3304" s="84" t="b">
        <v>0</v>
      </c>
      <c r="AG3304" s="84" t="s">
        <v>5604</v>
      </c>
      <c r="AH3304" s="84"/>
      <c r="AI3304" s="87" t="s">
        <v>5552</v>
      </c>
      <c r="AJ3304" s="84" t="b">
        <v>0</v>
      </c>
      <c r="AK3304" s="84">
        <v>43</v>
      </c>
      <c r="AL3304" s="87" t="s">
        <v>4992</v>
      </c>
      <c r="AM3304" s="84" t="s">
        <v>5684</v>
      </c>
      <c r="AN3304" s="84" t="b">
        <v>0</v>
      </c>
      <c r="AO3304" s="87" t="s">
        <v>4992</v>
      </c>
      <c r="AP3304" s="84" t="s">
        <v>179</v>
      </c>
      <c r="AQ3304" s="84">
        <v>0</v>
      </c>
      <c r="AR3304" s="84">
        <v>0</v>
      </c>
      <c r="AS3304" s="84"/>
      <c r="AT3304" s="84"/>
      <c r="AU3304" s="84"/>
      <c r="AV3304" s="84"/>
      <c r="AW3304" s="84"/>
      <c r="AX3304" s="84"/>
      <c r="AY3304" s="84"/>
      <c r="AZ3304" s="84"/>
    </row>
    <row r="3305" spans="1:52" x14ac:dyDescent="0.55000000000000004">
      <c r="A3305" s="69" t="s">
        <v>694</v>
      </c>
      <c r="B3305" s="69" t="s">
        <v>1010</v>
      </c>
      <c r="C3305" s="70"/>
      <c r="D3305" s="71"/>
      <c r="E3305" s="72"/>
      <c r="F3305" s="73"/>
      <c r="G3305" s="70"/>
      <c r="H3305" s="74"/>
      <c r="I3305" s="75"/>
      <c r="J3305" s="75"/>
      <c r="K3305" s="36"/>
      <c r="L3305" s="82"/>
      <c r="M3305" s="82"/>
      <c r="N3305" s="77"/>
      <c r="O3305" s="84" t="s">
        <v>1270</v>
      </c>
      <c r="P3305" s="86">
        <v>43424.903182870374</v>
      </c>
      <c r="Q3305" s="84" t="s">
        <v>1313</v>
      </c>
      <c r="R3305" s="84"/>
      <c r="S3305" s="84"/>
      <c r="T3305" s="84"/>
      <c r="U3305" s="84"/>
      <c r="V3305" s="88" t="s">
        <v>3051</v>
      </c>
      <c r="W3305" s="86">
        <v>43424.903182870374</v>
      </c>
      <c r="X3305" s="88" t="s">
        <v>3857</v>
      </c>
      <c r="Y3305" s="84"/>
      <c r="Z3305" s="84"/>
      <c r="AA3305" s="87" t="s">
        <v>4987</v>
      </c>
      <c r="AB3305" s="84"/>
      <c r="AC3305" s="84" t="b">
        <v>0</v>
      </c>
      <c r="AD3305" s="84">
        <v>0</v>
      </c>
      <c r="AE3305" s="87" t="s">
        <v>5552</v>
      </c>
      <c r="AF3305" s="84" t="b">
        <v>0</v>
      </c>
      <c r="AG3305" s="84" t="s">
        <v>5604</v>
      </c>
      <c r="AH3305" s="84"/>
      <c r="AI3305" s="87" t="s">
        <v>5552</v>
      </c>
      <c r="AJ3305" s="84" t="b">
        <v>0</v>
      </c>
      <c r="AK3305" s="84">
        <v>43</v>
      </c>
      <c r="AL3305" s="87" t="s">
        <v>4992</v>
      </c>
      <c r="AM3305" s="84" t="s">
        <v>5684</v>
      </c>
      <c r="AN3305" s="84" t="b">
        <v>0</v>
      </c>
      <c r="AO3305" s="87" t="s">
        <v>4992</v>
      </c>
      <c r="AP3305" s="84" t="s">
        <v>179</v>
      </c>
      <c r="AQ3305" s="84">
        <v>0</v>
      </c>
      <c r="AR3305" s="84">
        <v>0</v>
      </c>
      <c r="AS3305" s="84"/>
      <c r="AT3305" s="84"/>
      <c r="AU3305" s="84"/>
      <c r="AV3305" s="84"/>
      <c r="AW3305" s="84"/>
      <c r="AX3305" s="84"/>
      <c r="AY3305" s="84"/>
      <c r="AZ3305" s="84"/>
    </row>
    <row r="3306" spans="1:52" x14ac:dyDescent="0.55000000000000004">
      <c r="A3306" s="69" t="s">
        <v>694</v>
      </c>
      <c r="B3306" s="69" t="s">
        <v>702</v>
      </c>
      <c r="C3306" s="70"/>
      <c r="D3306" s="71"/>
      <c r="E3306" s="72"/>
      <c r="F3306" s="73"/>
      <c r="G3306" s="70"/>
      <c r="H3306" s="74"/>
      <c r="I3306" s="75"/>
      <c r="J3306" s="75"/>
      <c r="K3306" s="36"/>
      <c r="L3306" s="82"/>
      <c r="M3306" s="82"/>
      <c r="N3306" s="77"/>
      <c r="O3306" s="84" t="s">
        <v>1271</v>
      </c>
      <c r="P3306" s="86">
        <v>43424.903182870374</v>
      </c>
      <c r="Q3306" s="84" t="s">
        <v>1313</v>
      </c>
      <c r="R3306" s="84"/>
      <c r="S3306" s="84"/>
      <c r="T3306" s="84"/>
      <c r="U3306" s="84"/>
      <c r="V3306" s="88" t="s">
        <v>3051</v>
      </c>
      <c r="W3306" s="86">
        <v>43424.903182870374</v>
      </c>
      <c r="X3306" s="88" t="s">
        <v>3857</v>
      </c>
      <c r="Y3306" s="84"/>
      <c r="Z3306" s="84"/>
      <c r="AA3306" s="87" t="s">
        <v>4987</v>
      </c>
      <c r="AB3306" s="84"/>
      <c r="AC3306" s="84" t="b">
        <v>0</v>
      </c>
      <c r="AD3306" s="84">
        <v>0</v>
      </c>
      <c r="AE3306" s="87" t="s">
        <v>5552</v>
      </c>
      <c r="AF3306" s="84" t="b">
        <v>0</v>
      </c>
      <c r="AG3306" s="84" t="s">
        <v>5604</v>
      </c>
      <c r="AH3306" s="84"/>
      <c r="AI3306" s="87" t="s">
        <v>5552</v>
      </c>
      <c r="AJ3306" s="84" t="b">
        <v>0</v>
      </c>
      <c r="AK3306" s="84">
        <v>43</v>
      </c>
      <c r="AL3306" s="87" t="s">
        <v>4992</v>
      </c>
      <c r="AM3306" s="84" t="s">
        <v>5684</v>
      </c>
      <c r="AN3306" s="84" t="b">
        <v>0</v>
      </c>
      <c r="AO3306" s="87" t="s">
        <v>4992</v>
      </c>
      <c r="AP3306" s="84" t="s">
        <v>179</v>
      </c>
      <c r="AQ3306" s="84">
        <v>0</v>
      </c>
      <c r="AR3306" s="84">
        <v>0</v>
      </c>
      <c r="AS3306" s="84"/>
      <c r="AT3306" s="84"/>
      <c r="AU3306" s="84"/>
      <c r="AV3306" s="84"/>
      <c r="AW3306" s="84"/>
      <c r="AX3306" s="84"/>
      <c r="AY3306" s="84"/>
      <c r="AZ3306" s="84"/>
    </row>
    <row r="3307" spans="1:52" x14ac:dyDescent="0.55000000000000004">
      <c r="A3307" s="69" t="s">
        <v>695</v>
      </c>
      <c r="B3307" s="69" t="s">
        <v>694</v>
      </c>
      <c r="C3307" s="70"/>
      <c r="D3307" s="71"/>
      <c r="E3307" s="72"/>
      <c r="F3307" s="73"/>
      <c r="G3307" s="70"/>
      <c r="H3307" s="74"/>
      <c r="I3307" s="75"/>
      <c r="J3307" s="75"/>
      <c r="K3307" s="36"/>
      <c r="L3307" s="82"/>
      <c r="M3307" s="82"/>
      <c r="N3307" s="77"/>
      <c r="O3307" s="84" t="s">
        <v>1270</v>
      </c>
      <c r="P3307" s="86">
        <v>43424.914166666669</v>
      </c>
      <c r="Q3307" s="84" t="s">
        <v>1313</v>
      </c>
      <c r="R3307" s="84"/>
      <c r="S3307" s="84"/>
      <c r="T3307" s="84"/>
      <c r="U3307" s="84"/>
      <c r="V3307" s="88" t="s">
        <v>3052</v>
      </c>
      <c r="W3307" s="86">
        <v>43424.914166666669</v>
      </c>
      <c r="X3307" s="88" t="s">
        <v>3858</v>
      </c>
      <c r="Y3307" s="84"/>
      <c r="Z3307" s="84"/>
      <c r="AA3307" s="87" t="s">
        <v>4988</v>
      </c>
      <c r="AB3307" s="84"/>
      <c r="AC3307" s="84" t="b">
        <v>0</v>
      </c>
      <c r="AD3307" s="84">
        <v>0</v>
      </c>
      <c r="AE3307" s="87" t="s">
        <v>5552</v>
      </c>
      <c r="AF3307" s="84" t="b">
        <v>0</v>
      </c>
      <c r="AG3307" s="84" t="s">
        <v>5604</v>
      </c>
      <c r="AH3307" s="84"/>
      <c r="AI3307" s="87" t="s">
        <v>5552</v>
      </c>
      <c r="AJ3307" s="84" t="b">
        <v>0</v>
      </c>
      <c r="AK3307" s="84">
        <v>43</v>
      </c>
      <c r="AL3307" s="87" t="s">
        <v>4992</v>
      </c>
      <c r="AM3307" s="84" t="s">
        <v>5682</v>
      </c>
      <c r="AN3307" s="84" t="b">
        <v>0</v>
      </c>
      <c r="AO3307" s="87" t="s">
        <v>4992</v>
      </c>
      <c r="AP3307" s="84" t="s">
        <v>179</v>
      </c>
      <c r="AQ3307" s="84">
        <v>0</v>
      </c>
      <c r="AR3307" s="84">
        <v>0</v>
      </c>
      <c r="AS3307" s="84"/>
      <c r="AT3307" s="84"/>
      <c r="AU3307" s="84"/>
      <c r="AV3307" s="84"/>
      <c r="AW3307" s="84"/>
      <c r="AX3307" s="84"/>
      <c r="AY3307" s="84"/>
      <c r="AZ3307" s="84"/>
    </row>
    <row r="3308" spans="1:52" x14ac:dyDescent="0.55000000000000004">
      <c r="A3308" s="69" t="s">
        <v>700</v>
      </c>
      <c r="B3308" s="69" t="s">
        <v>694</v>
      </c>
      <c r="C3308" s="70"/>
      <c r="D3308" s="71"/>
      <c r="E3308" s="72"/>
      <c r="F3308" s="73"/>
      <c r="G3308" s="70"/>
      <c r="H3308" s="74"/>
      <c r="I3308" s="75"/>
      <c r="J3308" s="75"/>
      <c r="K3308" s="36"/>
      <c r="L3308" s="82"/>
      <c r="M3308" s="82"/>
      <c r="N3308" s="77"/>
      <c r="O3308" s="84" t="s">
        <v>1270</v>
      </c>
      <c r="P3308" s="86">
        <v>43425.327905092592</v>
      </c>
      <c r="Q3308" s="84" t="s">
        <v>1313</v>
      </c>
      <c r="R3308" s="84"/>
      <c r="S3308" s="84"/>
      <c r="T3308" s="84"/>
      <c r="U3308" s="84"/>
      <c r="V3308" s="88" t="s">
        <v>3057</v>
      </c>
      <c r="W3308" s="86">
        <v>43425.327905092592</v>
      </c>
      <c r="X3308" s="88" t="s">
        <v>3864</v>
      </c>
      <c r="Y3308" s="84"/>
      <c r="Z3308" s="84"/>
      <c r="AA3308" s="87" t="s">
        <v>4994</v>
      </c>
      <c r="AB3308" s="84"/>
      <c r="AC3308" s="84" t="b">
        <v>0</v>
      </c>
      <c r="AD3308" s="84">
        <v>0</v>
      </c>
      <c r="AE3308" s="87" t="s">
        <v>5552</v>
      </c>
      <c r="AF3308" s="84" t="b">
        <v>0</v>
      </c>
      <c r="AG3308" s="84" t="s">
        <v>5604</v>
      </c>
      <c r="AH3308" s="84"/>
      <c r="AI3308" s="87" t="s">
        <v>5552</v>
      </c>
      <c r="AJ3308" s="84" t="b">
        <v>0</v>
      </c>
      <c r="AK3308" s="84">
        <v>43</v>
      </c>
      <c r="AL3308" s="87" t="s">
        <v>4992</v>
      </c>
      <c r="AM3308" s="84" t="s">
        <v>5682</v>
      </c>
      <c r="AN3308" s="84" t="b">
        <v>0</v>
      </c>
      <c r="AO3308" s="87" t="s">
        <v>4992</v>
      </c>
      <c r="AP3308" s="84" t="s">
        <v>179</v>
      </c>
      <c r="AQ3308" s="84">
        <v>0</v>
      </c>
      <c r="AR3308" s="84">
        <v>0</v>
      </c>
      <c r="AS3308" s="84"/>
      <c r="AT3308" s="84"/>
      <c r="AU3308" s="84"/>
      <c r="AV3308" s="84"/>
      <c r="AW3308" s="84"/>
      <c r="AX3308" s="84"/>
      <c r="AY3308" s="84"/>
      <c r="AZ3308" s="84"/>
    </row>
    <row r="3309" spans="1:52" x14ac:dyDescent="0.55000000000000004">
      <c r="A3309" s="69" t="s">
        <v>702</v>
      </c>
      <c r="B3309" s="69" t="s">
        <v>694</v>
      </c>
      <c r="C3309" s="70"/>
      <c r="D3309" s="71"/>
      <c r="E3309" s="72"/>
      <c r="F3309" s="73"/>
      <c r="G3309" s="70"/>
      <c r="H3309" s="74"/>
      <c r="I3309" s="75"/>
      <c r="J3309" s="75"/>
      <c r="K3309" s="36"/>
      <c r="L3309" s="82"/>
      <c r="M3309" s="82"/>
      <c r="N3309" s="77"/>
      <c r="O3309" s="84" t="s">
        <v>1270</v>
      </c>
      <c r="P3309" s="86">
        <v>43425.595601851855</v>
      </c>
      <c r="Q3309" s="84" t="s">
        <v>1313</v>
      </c>
      <c r="R3309" s="84"/>
      <c r="S3309" s="84"/>
      <c r="T3309" s="84"/>
      <c r="U3309" s="84"/>
      <c r="V3309" s="88" t="s">
        <v>3059</v>
      </c>
      <c r="W3309" s="86">
        <v>43425.595601851855</v>
      </c>
      <c r="X3309" s="88" t="s">
        <v>3866</v>
      </c>
      <c r="Y3309" s="84"/>
      <c r="Z3309" s="84"/>
      <c r="AA3309" s="87" t="s">
        <v>4996</v>
      </c>
      <c r="AB3309" s="84"/>
      <c r="AC3309" s="84" t="b">
        <v>0</v>
      </c>
      <c r="AD3309" s="84">
        <v>0</v>
      </c>
      <c r="AE3309" s="87" t="s">
        <v>5552</v>
      </c>
      <c r="AF3309" s="84" t="b">
        <v>0</v>
      </c>
      <c r="AG3309" s="84" t="s">
        <v>5604</v>
      </c>
      <c r="AH3309" s="84"/>
      <c r="AI3309" s="87" t="s">
        <v>5552</v>
      </c>
      <c r="AJ3309" s="84" t="b">
        <v>0</v>
      </c>
      <c r="AK3309" s="84">
        <v>43</v>
      </c>
      <c r="AL3309" s="87" t="s">
        <v>4992</v>
      </c>
      <c r="AM3309" s="84" t="s">
        <v>5684</v>
      </c>
      <c r="AN3309" s="84" t="b">
        <v>0</v>
      </c>
      <c r="AO3309" s="87" t="s">
        <v>4992</v>
      </c>
      <c r="AP3309" s="84" t="s">
        <v>179</v>
      </c>
      <c r="AQ3309" s="84">
        <v>0</v>
      </c>
      <c r="AR3309" s="84">
        <v>0</v>
      </c>
      <c r="AS3309" s="84"/>
      <c r="AT3309" s="84"/>
      <c r="AU3309" s="84"/>
      <c r="AV3309" s="84"/>
      <c r="AW3309" s="84"/>
      <c r="AX3309" s="84"/>
      <c r="AY3309" s="84"/>
      <c r="AZ3309" s="84"/>
    </row>
    <row r="3310" spans="1:52" x14ac:dyDescent="0.55000000000000004">
      <c r="A3310" s="69" t="s">
        <v>703</v>
      </c>
      <c r="B3310" s="69" t="s">
        <v>694</v>
      </c>
      <c r="C3310" s="70"/>
      <c r="D3310" s="71"/>
      <c r="E3310" s="72"/>
      <c r="F3310" s="73"/>
      <c r="G3310" s="70"/>
      <c r="H3310" s="74"/>
      <c r="I3310" s="75"/>
      <c r="J3310" s="75"/>
      <c r="K3310" s="36"/>
      <c r="L3310" s="82"/>
      <c r="M3310" s="82"/>
      <c r="N3310" s="77"/>
      <c r="O3310" s="84" t="s">
        <v>1270</v>
      </c>
      <c r="P3310" s="86">
        <v>43425.630810185183</v>
      </c>
      <c r="Q3310" s="84" t="s">
        <v>1313</v>
      </c>
      <c r="R3310" s="84"/>
      <c r="S3310" s="84"/>
      <c r="T3310" s="84"/>
      <c r="U3310" s="84"/>
      <c r="V3310" s="88" t="s">
        <v>3060</v>
      </c>
      <c r="W3310" s="86">
        <v>43425.630810185183</v>
      </c>
      <c r="X3310" s="88" t="s">
        <v>3867</v>
      </c>
      <c r="Y3310" s="84"/>
      <c r="Z3310" s="84"/>
      <c r="AA3310" s="87" t="s">
        <v>4997</v>
      </c>
      <c r="AB3310" s="84"/>
      <c r="AC3310" s="84" t="b">
        <v>0</v>
      </c>
      <c r="AD3310" s="84">
        <v>0</v>
      </c>
      <c r="AE3310" s="87" t="s">
        <v>5552</v>
      </c>
      <c r="AF3310" s="84" t="b">
        <v>0</v>
      </c>
      <c r="AG3310" s="84" t="s">
        <v>5604</v>
      </c>
      <c r="AH3310" s="84"/>
      <c r="AI3310" s="87" t="s">
        <v>5552</v>
      </c>
      <c r="AJ3310" s="84" t="b">
        <v>0</v>
      </c>
      <c r="AK3310" s="84">
        <v>43</v>
      </c>
      <c r="AL3310" s="87" t="s">
        <v>4992</v>
      </c>
      <c r="AM3310" s="84" t="s">
        <v>5684</v>
      </c>
      <c r="AN3310" s="84" t="b">
        <v>0</v>
      </c>
      <c r="AO3310" s="87" t="s">
        <v>4992</v>
      </c>
      <c r="AP3310" s="84" t="s">
        <v>179</v>
      </c>
      <c r="AQ3310" s="84">
        <v>0</v>
      </c>
      <c r="AR3310" s="84">
        <v>0</v>
      </c>
      <c r="AS3310" s="84"/>
      <c r="AT3310" s="84"/>
      <c r="AU3310" s="84"/>
      <c r="AV3310" s="84"/>
      <c r="AW3310" s="84"/>
      <c r="AX3310" s="84"/>
      <c r="AY3310" s="84"/>
      <c r="AZ3310" s="84"/>
    </row>
    <row r="3311" spans="1:52" x14ac:dyDescent="0.55000000000000004">
      <c r="A3311" s="69" t="s">
        <v>705</v>
      </c>
      <c r="B3311" s="69" t="s">
        <v>694</v>
      </c>
      <c r="C3311" s="70"/>
      <c r="D3311" s="71"/>
      <c r="E3311" s="72"/>
      <c r="F3311" s="73"/>
      <c r="G3311" s="70"/>
      <c r="H3311" s="74"/>
      <c r="I3311" s="75"/>
      <c r="J3311" s="75"/>
      <c r="K3311" s="36"/>
      <c r="L3311" s="82"/>
      <c r="M3311" s="82"/>
      <c r="N3311" s="77"/>
      <c r="O3311" s="84" t="s">
        <v>1270</v>
      </c>
      <c r="P3311" s="86">
        <v>43424.900706018518</v>
      </c>
      <c r="Q3311" s="84" t="s">
        <v>1313</v>
      </c>
      <c r="R3311" s="84"/>
      <c r="S3311" s="84"/>
      <c r="T3311" s="84"/>
      <c r="U3311" s="84"/>
      <c r="V3311" s="88" t="s">
        <v>3062</v>
      </c>
      <c r="W3311" s="86">
        <v>43424.900706018518</v>
      </c>
      <c r="X3311" s="88" t="s">
        <v>3869</v>
      </c>
      <c r="Y3311" s="84"/>
      <c r="Z3311" s="84"/>
      <c r="AA3311" s="87" t="s">
        <v>4999</v>
      </c>
      <c r="AB3311" s="84"/>
      <c r="AC3311" s="84" t="b">
        <v>0</v>
      </c>
      <c r="AD3311" s="84">
        <v>0</v>
      </c>
      <c r="AE3311" s="87" t="s">
        <v>5552</v>
      </c>
      <c r="AF3311" s="84" t="b">
        <v>0</v>
      </c>
      <c r="AG3311" s="84" t="s">
        <v>5604</v>
      </c>
      <c r="AH3311" s="84"/>
      <c r="AI3311" s="87" t="s">
        <v>5552</v>
      </c>
      <c r="AJ3311" s="84" t="b">
        <v>0</v>
      </c>
      <c r="AK3311" s="84">
        <v>43</v>
      </c>
      <c r="AL3311" s="87" t="s">
        <v>4992</v>
      </c>
      <c r="AM3311" s="84" t="s">
        <v>5691</v>
      </c>
      <c r="AN3311" s="84" t="b">
        <v>0</v>
      </c>
      <c r="AO3311" s="87" t="s">
        <v>4992</v>
      </c>
      <c r="AP3311" s="84" t="s">
        <v>179</v>
      </c>
      <c r="AQ3311" s="84">
        <v>0</v>
      </c>
      <c r="AR3311" s="84">
        <v>0</v>
      </c>
      <c r="AS3311" s="84"/>
      <c r="AT3311" s="84"/>
      <c r="AU3311" s="84"/>
      <c r="AV3311" s="84"/>
      <c r="AW3311" s="84"/>
      <c r="AX3311" s="84"/>
      <c r="AY3311" s="84"/>
      <c r="AZ3311" s="84"/>
    </row>
    <row r="3312" spans="1:52" x14ac:dyDescent="0.55000000000000004">
      <c r="A3312" s="69" t="s">
        <v>705</v>
      </c>
      <c r="B3312" s="69" t="s">
        <v>694</v>
      </c>
      <c r="C3312" s="70"/>
      <c r="D3312" s="71"/>
      <c r="E3312" s="72"/>
      <c r="F3312" s="73"/>
      <c r="G3312" s="70"/>
      <c r="H3312" s="74"/>
      <c r="I3312" s="75"/>
      <c r="J3312" s="75"/>
      <c r="K3312" s="36"/>
      <c r="L3312" s="82"/>
      <c r="M3312" s="82"/>
      <c r="N3312" s="77"/>
      <c r="O3312" s="84" t="s">
        <v>1270</v>
      </c>
      <c r="P3312" s="86">
        <v>43429.456944444442</v>
      </c>
      <c r="Q3312" s="84" t="s">
        <v>1313</v>
      </c>
      <c r="R3312" s="84"/>
      <c r="S3312" s="84"/>
      <c r="T3312" s="84"/>
      <c r="U3312" s="84"/>
      <c r="V3312" s="88" t="s">
        <v>3062</v>
      </c>
      <c r="W3312" s="86">
        <v>43429.456944444442</v>
      </c>
      <c r="X3312" s="88" t="s">
        <v>3870</v>
      </c>
      <c r="Y3312" s="84"/>
      <c r="Z3312" s="84"/>
      <c r="AA3312" s="87" t="s">
        <v>5000</v>
      </c>
      <c r="AB3312" s="84"/>
      <c r="AC3312" s="84" t="b">
        <v>0</v>
      </c>
      <c r="AD3312" s="84">
        <v>0</v>
      </c>
      <c r="AE3312" s="87" t="s">
        <v>5552</v>
      </c>
      <c r="AF3312" s="84" t="b">
        <v>0</v>
      </c>
      <c r="AG3312" s="84" t="s">
        <v>5604</v>
      </c>
      <c r="AH3312" s="84"/>
      <c r="AI3312" s="87" t="s">
        <v>5552</v>
      </c>
      <c r="AJ3312" s="84" t="b">
        <v>0</v>
      </c>
      <c r="AK3312" s="84">
        <v>43</v>
      </c>
      <c r="AL3312" s="87" t="s">
        <v>4992</v>
      </c>
      <c r="AM3312" s="84" t="s">
        <v>5691</v>
      </c>
      <c r="AN3312" s="84" t="b">
        <v>0</v>
      </c>
      <c r="AO3312" s="87" t="s">
        <v>4992</v>
      </c>
      <c r="AP3312" s="84" t="s">
        <v>179</v>
      </c>
      <c r="AQ3312" s="84">
        <v>0</v>
      </c>
      <c r="AR3312" s="84">
        <v>0</v>
      </c>
      <c r="AS3312" s="84"/>
      <c r="AT3312" s="84"/>
      <c r="AU3312" s="84"/>
      <c r="AV3312" s="84"/>
      <c r="AW3312" s="84"/>
      <c r="AX3312" s="84"/>
      <c r="AY3312" s="84"/>
      <c r="AZ3312" s="84"/>
    </row>
    <row r="3313" spans="1:52" x14ac:dyDescent="0.55000000000000004">
      <c r="A3313" s="69" t="s">
        <v>706</v>
      </c>
      <c r="B3313" s="69" t="s">
        <v>694</v>
      </c>
      <c r="C3313" s="70"/>
      <c r="D3313" s="71"/>
      <c r="E3313" s="72"/>
      <c r="F3313" s="73"/>
      <c r="G3313" s="70"/>
      <c r="H3313" s="74"/>
      <c r="I3313" s="75"/>
      <c r="J3313" s="75"/>
      <c r="K3313" s="36"/>
      <c r="L3313" s="82"/>
      <c r="M3313" s="82"/>
      <c r="N3313" s="77"/>
      <c r="O3313" s="84" t="s">
        <v>1270</v>
      </c>
      <c r="P3313" s="86">
        <v>43432.264618055553</v>
      </c>
      <c r="Q3313" s="84" t="s">
        <v>1313</v>
      </c>
      <c r="R3313" s="84"/>
      <c r="S3313" s="84"/>
      <c r="T3313" s="84"/>
      <c r="U3313" s="84"/>
      <c r="V3313" s="88" t="s">
        <v>3063</v>
      </c>
      <c r="W3313" s="86">
        <v>43432.264618055553</v>
      </c>
      <c r="X3313" s="88" t="s">
        <v>3871</v>
      </c>
      <c r="Y3313" s="84"/>
      <c r="Z3313" s="84"/>
      <c r="AA3313" s="87" t="s">
        <v>5001</v>
      </c>
      <c r="AB3313" s="84"/>
      <c r="AC3313" s="84" t="b">
        <v>0</v>
      </c>
      <c r="AD3313" s="84">
        <v>0</v>
      </c>
      <c r="AE3313" s="87" t="s">
        <v>5552</v>
      </c>
      <c r="AF3313" s="84" t="b">
        <v>0</v>
      </c>
      <c r="AG3313" s="84" t="s">
        <v>5604</v>
      </c>
      <c r="AH3313" s="84"/>
      <c r="AI3313" s="87" t="s">
        <v>5552</v>
      </c>
      <c r="AJ3313" s="84" t="b">
        <v>0</v>
      </c>
      <c r="AK3313" s="84">
        <v>43</v>
      </c>
      <c r="AL3313" s="87" t="s">
        <v>4992</v>
      </c>
      <c r="AM3313" s="84" t="s">
        <v>5682</v>
      </c>
      <c r="AN3313" s="84" t="b">
        <v>0</v>
      </c>
      <c r="AO3313" s="87" t="s">
        <v>4992</v>
      </c>
      <c r="AP3313" s="84" t="s">
        <v>179</v>
      </c>
      <c r="AQ3313" s="84">
        <v>0</v>
      </c>
      <c r="AR3313" s="84">
        <v>0</v>
      </c>
      <c r="AS3313" s="84"/>
      <c r="AT3313" s="84"/>
      <c r="AU3313" s="84"/>
      <c r="AV3313" s="84"/>
      <c r="AW3313" s="84"/>
      <c r="AX3313" s="84"/>
      <c r="AY3313" s="84"/>
      <c r="AZ3313" s="84"/>
    </row>
    <row r="3314" spans="1:52" x14ac:dyDescent="0.55000000000000004">
      <c r="A3314" s="69" t="s">
        <v>695</v>
      </c>
      <c r="B3314" s="69" t="s">
        <v>995</v>
      </c>
      <c r="C3314" s="70"/>
      <c r="D3314" s="71"/>
      <c r="E3314" s="72"/>
      <c r="F3314" s="73"/>
      <c r="G3314" s="70"/>
      <c r="H3314" s="74"/>
      <c r="I3314" s="75"/>
      <c r="J3314" s="75"/>
      <c r="K3314" s="36"/>
      <c r="L3314" s="82"/>
      <c r="M3314" s="82"/>
      <c r="N3314" s="77"/>
      <c r="O3314" s="84" t="s">
        <v>1270</v>
      </c>
      <c r="P3314" s="86">
        <v>43424.914166666669</v>
      </c>
      <c r="Q3314" s="84" t="s">
        <v>1313</v>
      </c>
      <c r="R3314" s="84"/>
      <c r="S3314" s="84"/>
      <c r="T3314" s="84"/>
      <c r="U3314" s="84"/>
      <c r="V3314" s="88" t="s">
        <v>3052</v>
      </c>
      <c r="W3314" s="86">
        <v>43424.914166666669</v>
      </c>
      <c r="X3314" s="88" t="s">
        <v>3858</v>
      </c>
      <c r="Y3314" s="84"/>
      <c r="Z3314" s="84"/>
      <c r="AA3314" s="87" t="s">
        <v>4988</v>
      </c>
      <c r="AB3314" s="84"/>
      <c r="AC3314" s="84" t="b">
        <v>0</v>
      </c>
      <c r="AD3314" s="84">
        <v>0</v>
      </c>
      <c r="AE3314" s="87" t="s">
        <v>5552</v>
      </c>
      <c r="AF3314" s="84" t="b">
        <v>0</v>
      </c>
      <c r="AG3314" s="84" t="s">
        <v>5604</v>
      </c>
      <c r="AH3314" s="84"/>
      <c r="AI3314" s="87" t="s">
        <v>5552</v>
      </c>
      <c r="AJ3314" s="84" t="b">
        <v>0</v>
      </c>
      <c r="AK3314" s="84">
        <v>43</v>
      </c>
      <c r="AL3314" s="87" t="s">
        <v>4992</v>
      </c>
      <c r="AM3314" s="84" t="s">
        <v>5682</v>
      </c>
      <c r="AN3314" s="84" t="b">
        <v>0</v>
      </c>
      <c r="AO3314" s="87" t="s">
        <v>4992</v>
      </c>
      <c r="AP3314" s="84" t="s">
        <v>179</v>
      </c>
      <c r="AQ3314" s="84">
        <v>0</v>
      </c>
      <c r="AR3314" s="84">
        <v>0</v>
      </c>
      <c r="AS3314" s="84"/>
      <c r="AT3314" s="84"/>
      <c r="AU3314" s="84"/>
      <c r="AV3314" s="84"/>
      <c r="AW3314" s="84"/>
      <c r="AX3314" s="84"/>
      <c r="AY3314" s="84"/>
      <c r="AZ3314" s="84"/>
    </row>
    <row r="3315" spans="1:52" x14ac:dyDescent="0.55000000000000004">
      <c r="A3315" s="69" t="s">
        <v>695</v>
      </c>
      <c r="B3315" s="69" t="s">
        <v>996</v>
      </c>
      <c r="C3315" s="70"/>
      <c r="D3315" s="71"/>
      <c r="E3315" s="72"/>
      <c r="F3315" s="73"/>
      <c r="G3315" s="70"/>
      <c r="H3315" s="74"/>
      <c r="I3315" s="75"/>
      <c r="J3315" s="75"/>
      <c r="K3315" s="36"/>
      <c r="L3315" s="82"/>
      <c r="M3315" s="82"/>
      <c r="N3315" s="77"/>
      <c r="O3315" s="84" t="s">
        <v>1270</v>
      </c>
      <c r="P3315" s="86">
        <v>43424.914166666669</v>
      </c>
      <c r="Q3315" s="84" t="s">
        <v>1313</v>
      </c>
      <c r="R3315" s="84"/>
      <c r="S3315" s="84"/>
      <c r="T3315" s="84"/>
      <c r="U3315" s="84"/>
      <c r="V3315" s="88" t="s">
        <v>3052</v>
      </c>
      <c r="W3315" s="86">
        <v>43424.914166666669</v>
      </c>
      <c r="X3315" s="88" t="s">
        <v>3858</v>
      </c>
      <c r="Y3315" s="84"/>
      <c r="Z3315" s="84"/>
      <c r="AA3315" s="87" t="s">
        <v>4988</v>
      </c>
      <c r="AB3315" s="84"/>
      <c r="AC3315" s="84" t="b">
        <v>0</v>
      </c>
      <c r="AD3315" s="84">
        <v>0</v>
      </c>
      <c r="AE3315" s="87" t="s">
        <v>5552</v>
      </c>
      <c r="AF3315" s="84" t="b">
        <v>0</v>
      </c>
      <c r="AG3315" s="84" t="s">
        <v>5604</v>
      </c>
      <c r="AH3315" s="84"/>
      <c r="AI3315" s="87" t="s">
        <v>5552</v>
      </c>
      <c r="AJ3315" s="84" t="b">
        <v>0</v>
      </c>
      <c r="AK3315" s="84">
        <v>43</v>
      </c>
      <c r="AL3315" s="87" t="s">
        <v>4992</v>
      </c>
      <c r="AM3315" s="84" t="s">
        <v>5682</v>
      </c>
      <c r="AN3315" s="84" t="b">
        <v>0</v>
      </c>
      <c r="AO3315" s="87" t="s">
        <v>4992</v>
      </c>
      <c r="AP3315" s="84" t="s">
        <v>179</v>
      </c>
      <c r="AQ3315" s="84">
        <v>0</v>
      </c>
      <c r="AR3315" s="84">
        <v>0</v>
      </c>
      <c r="AS3315" s="84"/>
      <c r="AT3315" s="84"/>
      <c r="AU3315" s="84"/>
      <c r="AV3315" s="84"/>
      <c r="AW3315" s="84"/>
      <c r="AX3315" s="84"/>
      <c r="AY3315" s="84"/>
      <c r="AZ3315" s="84"/>
    </row>
    <row r="3316" spans="1:52" x14ac:dyDescent="0.55000000000000004">
      <c r="A3316" s="69" t="s">
        <v>695</v>
      </c>
      <c r="B3316" s="69" t="s">
        <v>997</v>
      </c>
      <c r="C3316" s="70"/>
      <c r="D3316" s="71"/>
      <c r="E3316" s="72"/>
      <c r="F3316" s="73"/>
      <c r="G3316" s="70"/>
      <c r="H3316" s="74"/>
      <c r="I3316" s="75"/>
      <c r="J3316" s="75"/>
      <c r="K3316" s="36"/>
      <c r="L3316" s="82"/>
      <c r="M3316" s="82"/>
      <c r="N3316" s="77"/>
      <c r="O3316" s="84" t="s">
        <v>1270</v>
      </c>
      <c r="P3316" s="86">
        <v>43424.914166666669</v>
      </c>
      <c r="Q3316" s="84" t="s">
        <v>1313</v>
      </c>
      <c r="R3316" s="84"/>
      <c r="S3316" s="84"/>
      <c r="T3316" s="84"/>
      <c r="U3316" s="84"/>
      <c r="V3316" s="88" t="s">
        <v>3052</v>
      </c>
      <c r="W3316" s="86">
        <v>43424.914166666669</v>
      </c>
      <c r="X3316" s="88" t="s">
        <v>3858</v>
      </c>
      <c r="Y3316" s="84"/>
      <c r="Z3316" s="84"/>
      <c r="AA3316" s="87" t="s">
        <v>4988</v>
      </c>
      <c r="AB3316" s="84"/>
      <c r="AC3316" s="84" t="b">
        <v>0</v>
      </c>
      <c r="AD3316" s="84">
        <v>0</v>
      </c>
      <c r="AE3316" s="87" t="s">
        <v>5552</v>
      </c>
      <c r="AF3316" s="84" t="b">
        <v>0</v>
      </c>
      <c r="AG3316" s="84" t="s">
        <v>5604</v>
      </c>
      <c r="AH3316" s="84"/>
      <c r="AI3316" s="87" t="s">
        <v>5552</v>
      </c>
      <c r="AJ3316" s="84" t="b">
        <v>0</v>
      </c>
      <c r="AK3316" s="84">
        <v>43</v>
      </c>
      <c r="AL3316" s="87" t="s">
        <v>4992</v>
      </c>
      <c r="AM3316" s="84" t="s">
        <v>5682</v>
      </c>
      <c r="AN3316" s="84" t="b">
        <v>0</v>
      </c>
      <c r="AO3316" s="87" t="s">
        <v>4992</v>
      </c>
      <c r="AP3316" s="84" t="s">
        <v>179</v>
      </c>
      <c r="AQ3316" s="84">
        <v>0</v>
      </c>
      <c r="AR3316" s="84">
        <v>0</v>
      </c>
      <c r="AS3316" s="84"/>
      <c r="AT3316" s="84"/>
      <c r="AU3316" s="84"/>
      <c r="AV3316" s="84"/>
      <c r="AW3316" s="84"/>
      <c r="AX3316" s="84"/>
      <c r="AY3316" s="84"/>
      <c r="AZ3316" s="84"/>
    </row>
    <row r="3317" spans="1:52" x14ac:dyDescent="0.55000000000000004">
      <c r="A3317" s="69" t="s">
        <v>695</v>
      </c>
      <c r="B3317" s="69" t="s">
        <v>700</v>
      </c>
      <c r="C3317" s="70"/>
      <c r="D3317" s="71"/>
      <c r="E3317" s="72"/>
      <c r="F3317" s="73"/>
      <c r="G3317" s="70"/>
      <c r="H3317" s="74"/>
      <c r="I3317" s="75"/>
      <c r="J3317" s="75"/>
      <c r="K3317" s="36"/>
      <c r="L3317" s="82"/>
      <c r="M3317" s="82"/>
      <c r="N3317" s="77"/>
      <c r="O3317" s="84" t="s">
        <v>1270</v>
      </c>
      <c r="P3317" s="86">
        <v>43424.914166666669</v>
      </c>
      <c r="Q3317" s="84" t="s">
        <v>1313</v>
      </c>
      <c r="R3317" s="84"/>
      <c r="S3317" s="84"/>
      <c r="T3317" s="84"/>
      <c r="U3317" s="84"/>
      <c r="V3317" s="88" t="s">
        <v>3052</v>
      </c>
      <c r="W3317" s="86">
        <v>43424.914166666669</v>
      </c>
      <c r="X3317" s="88" t="s">
        <v>3858</v>
      </c>
      <c r="Y3317" s="84"/>
      <c r="Z3317" s="84"/>
      <c r="AA3317" s="87" t="s">
        <v>4988</v>
      </c>
      <c r="AB3317" s="84"/>
      <c r="AC3317" s="84" t="b">
        <v>0</v>
      </c>
      <c r="AD3317" s="84">
        <v>0</v>
      </c>
      <c r="AE3317" s="87" t="s">
        <v>5552</v>
      </c>
      <c r="AF3317" s="84" t="b">
        <v>0</v>
      </c>
      <c r="AG3317" s="84" t="s">
        <v>5604</v>
      </c>
      <c r="AH3317" s="84"/>
      <c r="AI3317" s="87" t="s">
        <v>5552</v>
      </c>
      <c r="AJ3317" s="84" t="b">
        <v>0</v>
      </c>
      <c r="AK3317" s="84">
        <v>43</v>
      </c>
      <c r="AL3317" s="87" t="s">
        <v>4992</v>
      </c>
      <c r="AM3317" s="84" t="s">
        <v>5682</v>
      </c>
      <c r="AN3317" s="84" t="b">
        <v>0</v>
      </c>
      <c r="AO3317" s="87" t="s">
        <v>4992</v>
      </c>
      <c r="AP3317" s="84" t="s">
        <v>179</v>
      </c>
      <c r="AQ3317" s="84">
        <v>0</v>
      </c>
      <c r="AR3317" s="84">
        <v>0</v>
      </c>
      <c r="AS3317" s="84"/>
      <c r="AT3317" s="84"/>
      <c r="AU3317" s="84"/>
      <c r="AV3317" s="84"/>
      <c r="AW3317" s="84"/>
      <c r="AX3317" s="84"/>
      <c r="AY3317" s="84"/>
      <c r="AZ3317" s="84"/>
    </row>
    <row r="3318" spans="1:52" x14ac:dyDescent="0.55000000000000004">
      <c r="A3318" s="69" t="s">
        <v>695</v>
      </c>
      <c r="B3318" s="69" t="s">
        <v>998</v>
      </c>
      <c r="C3318" s="70"/>
      <c r="D3318" s="71"/>
      <c r="E3318" s="72"/>
      <c r="F3318" s="73"/>
      <c r="G3318" s="70"/>
      <c r="H3318" s="74"/>
      <c r="I3318" s="75"/>
      <c r="J3318" s="75"/>
      <c r="K3318" s="36"/>
      <c r="L3318" s="82"/>
      <c r="M3318" s="82"/>
      <c r="N3318" s="77"/>
      <c r="O3318" s="84" t="s">
        <v>1270</v>
      </c>
      <c r="P3318" s="86">
        <v>43424.914166666669</v>
      </c>
      <c r="Q3318" s="84" t="s">
        <v>1313</v>
      </c>
      <c r="R3318" s="84"/>
      <c r="S3318" s="84"/>
      <c r="T3318" s="84"/>
      <c r="U3318" s="84"/>
      <c r="V3318" s="88" t="s">
        <v>3052</v>
      </c>
      <c r="W3318" s="86">
        <v>43424.914166666669</v>
      </c>
      <c r="X3318" s="88" t="s">
        <v>3858</v>
      </c>
      <c r="Y3318" s="84"/>
      <c r="Z3318" s="84"/>
      <c r="AA3318" s="87" t="s">
        <v>4988</v>
      </c>
      <c r="AB3318" s="84"/>
      <c r="AC3318" s="84" t="b">
        <v>0</v>
      </c>
      <c r="AD3318" s="84">
        <v>0</v>
      </c>
      <c r="AE3318" s="87" t="s">
        <v>5552</v>
      </c>
      <c r="AF3318" s="84" t="b">
        <v>0</v>
      </c>
      <c r="AG3318" s="84" t="s">
        <v>5604</v>
      </c>
      <c r="AH3318" s="84"/>
      <c r="AI3318" s="87" t="s">
        <v>5552</v>
      </c>
      <c r="AJ3318" s="84" t="b">
        <v>0</v>
      </c>
      <c r="AK3318" s="84">
        <v>43</v>
      </c>
      <c r="AL3318" s="87" t="s">
        <v>4992</v>
      </c>
      <c r="AM3318" s="84" t="s">
        <v>5682</v>
      </c>
      <c r="AN3318" s="84" t="b">
        <v>0</v>
      </c>
      <c r="AO3318" s="87" t="s">
        <v>4992</v>
      </c>
      <c r="AP3318" s="84" t="s">
        <v>179</v>
      </c>
      <c r="AQ3318" s="84">
        <v>0</v>
      </c>
      <c r="AR3318" s="84">
        <v>0</v>
      </c>
      <c r="AS3318" s="84"/>
      <c r="AT3318" s="84"/>
      <c r="AU3318" s="84"/>
      <c r="AV3318" s="84"/>
      <c r="AW3318" s="84"/>
      <c r="AX3318" s="84"/>
      <c r="AY3318" s="84"/>
      <c r="AZ3318" s="84"/>
    </row>
    <row r="3319" spans="1:52" x14ac:dyDescent="0.55000000000000004">
      <c r="A3319" s="69" t="s">
        <v>695</v>
      </c>
      <c r="B3319" s="69" t="s">
        <v>703</v>
      </c>
      <c r="C3319" s="70"/>
      <c r="D3319" s="71"/>
      <c r="E3319" s="72"/>
      <c r="F3319" s="73"/>
      <c r="G3319" s="70"/>
      <c r="H3319" s="74"/>
      <c r="I3319" s="75"/>
      <c r="J3319" s="75"/>
      <c r="K3319" s="36"/>
      <c r="L3319" s="82"/>
      <c r="M3319" s="82"/>
      <c r="N3319" s="77"/>
      <c r="O3319" s="84" t="s">
        <v>1270</v>
      </c>
      <c r="P3319" s="86">
        <v>43424.914166666669</v>
      </c>
      <c r="Q3319" s="84" t="s">
        <v>1313</v>
      </c>
      <c r="R3319" s="84"/>
      <c r="S3319" s="84"/>
      <c r="T3319" s="84"/>
      <c r="U3319" s="84"/>
      <c r="V3319" s="88" t="s">
        <v>3052</v>
      </c>
      <c r="W3319" s="86">
        <v>43424.914166666669</v>
      </c>
      <c r="X3319" s="88" t="s">
        <v>3858</v>
      </c>
      <c r="Y3319" s="84"/>
      <c r="Z3319" s="84"/>
      <c r="AA3319" s="87" t="s">
        <v>4988</v>
      </c>
      <c r="AB3319" s="84"/>
      <c r="AC3319" s="84" t="b">
        <v>0</v>
      </c>
      <c r="AD3319" s="84">
        <v>0</v>
      </c>
      <c r="AE3319" s="87" t="s">
        <v>5552</v>
      </c>
      <c r="AF3319" s="84" t="b">
        <v>0</v>
      </c>
      <c r="AG3319" s="84" t="s">
        <v>5604</v>
      </c>
      <c r="AH3319" s="84"/>
      <c r="AI3319" s="87" t="s">
        <v>5552</v>
      </c>
      <c r="AJ3319" s="84" t="b">
        <v>0</v>
      </c>
      <c r="AK3319" s="84">
        <v>43</v>
      </c>
      <c r="AL3319" s="87" t="s">
        <v>4992</v>
      </c>
      <c r="AM3319" s="84" t="s">
        <v>5682</v>
      </c>
      <c r="AN3319" s="84" t="b">
        <v>0</v>
      </c>
      <c r="AO3319" s="87" t="s">
        <v>4992</v>
      </c>
      <c r="AP3319" s="84" t="s">
        <v>179</v>
      </c>
      <c r="AQ3319" s="84">
        <v>0</v>
      </c>
      <c r="AR3319" s="84">
        <v>0</v>
      </c>
      <c r="AS3319" s="84"/>
      <c r="AT3319" s="84"/>
      <c r="AU3319" s="84"/>
      <c r="AV3319" s="84"/>
      <c r="AW3319" s="84"/>
      <c r="AX3319" s="84"/>
      <c r="AY3319" s="84"/>
      <c r="AZ3319" s="84"/>
    </row>
    <row r="3320" spans="1:52" x14ac:dyDescent="0.55000000000000004">
      <c r="A3320" s="69" t="s">
        <v>695</v>
      </c>
      <c r="B3320" s="69" t="s">
        <v>999</v>
      </c>
      <c r="C3320" s="70"/>
      <c r="D3320" s="71"/>
      <c r="E3320" s="72"/>
      <c r="F3320" s="73"/>
      <c r="G3320" s="70"/>
      <c r="H3320" s="74"/>
      <c r="I3320" s="75"/>
      <c r="J3320" s="75"/>
      <c r="K3320" s="36"/>
      <c r="L3320" s="82"/>
      <c r="M3320" s="82"/>
      <c r="N3320" s="77"/>
      <c r="O3320" s="84" t="s">
        <v>1270</v>
      </c>
      <c r="P3320" s="86">
        <v>43424.914166666669</v>
      </c>
      <c r="Q3320" s="84" t="s">
        <v>1313</v>
      </c>
      <c r="R3320" s="84"/>
      <c r="S3320" s="84"/>
      <c r="T3320" s="84"/>
      <c r="U3320" s="84"/>
      <c r="V3320" s="88" t="s">
        <v>3052</v>
      </c>
      <c r="W3320" s="86">
        <v>43424.914166666669</v>
      </c>
      <c r="X3320" s="88" t="s">
        <v>3858</v>
      </c>
      <c r="Y3320" s="84"/>
      <c r="Z3320" s="84"/>
      <c r="AA3320" s="87" t="s">
        <v>4988</v>
      </c>
      <c r="AB3320" s="84"/>
      <c r="AC3320" s="84" t="b">
        <v>0</v>
      </c>
      <c r="AD3320" s="84">
        <v>0</v>
      </c>
      <c r="AE3320" s="87" t="s">
        <v>5552</v>
      </c>
      <c r="AF3320" s="84" t="b">
        <v>0</v>
      </c>
      <c r="AG3320" s="84" t="s">
        <v>5604</v>
      </c>
      <c r="AH3320" s="84"/>
      <c r="AI3320" s="87" t="s">
        <v>5552</v>
      </c>
      <c r="AJ3320" s="84" t="b">
        <v>0</v>
      </c>
      <c r="AK3320" s="84">
        <v>43</v>
      </c>
      <c r="AL3320" s="87" t="s">
        <v>4992</v>
      </c>
      <c r="AM3320" s="84" t="s">
        <v>5682</v>
      </c>
      <c r="AN3320" s="84" t="b">
        <v>0</v>
      </c>
      <c r="AO3320" s="87" t="s">
        <v>4992</v>
      </c>
      <c r="AP3320" s="84" t="s">
        <v>179</v>
      </c>
      <c r="AQ3320" s="84">
        <v>0</v>
      </c>
      <c r="AR3320" s="84">
        <v>0</v>
      </c>
      <c r="AS3320" s="84"/>
      <c r="AT3320" s="84"/>
      <c r="AU3320" s="84"/>
      <c r="AV3320" s="84"/>
      <c r="AW3320" s="84"/>
      <c r="AX3320" s="84"/>
      <c r="AY3320" s="84"/>
      <c r="AZ3320" s="84"/>
    </row>
    <row r="3321" spans="1:52" x14ac:dyDescent="0.55000000000000004">
      <c r="A3321" s="69" t="s">
        <v>695</v>
      </c>
      <c r="B3321" s="69" t="s">
        <v>1000</v>
      </c>
      <c r="C3321" s="70"/>
      <c r="D3321" s="71"/>
      <c r="E3321" s="72"/>
      <c r="F3321" s="73"/>
      <c r="G3321" s="70"/>
      <c r="H3321" s="74"/>
      <c r="I3321" s="75"/>
      <c r="J3321" s="75"/>
      <c r="K3321" s="36"/>
      <c r="L3321" s="82"/>
      <c r="M3321" s="82"/>
      <c r="N3321" s="77"/>
      <c r="O3321" s="84" t="s">
        <v>1270</v>
      </c>
      <c r="P3321" s="86">
        <v>43424.914166666669</v>
      </c>
      <c r="Q3321" s="84" t="s">
        <v>1313</v>
      </c>
      <c r="R3321" s="84"/>
      <c r="S3321" s="84"/>
      <c r="T3321" s="84"/>
      <c r="U3321" s="84"/>
      <c r="V3321" s="88" t="s">
        <v>3052</v>
      </c>
      <c r="W3321" s="86">
        <v>43424.914166666669</v>
      </c>
      <c r="X3321" s="88" t="s">
        <v>3858</v>
      </c>
      <c r="Y3321" s="84"/>
      <c r="Z3321" s="84"/>
      <c r="AA3321" s="87" t="s">
        <v>4988</v>
      </c>
      <c r="AB3321" s="84"/>
      <c r="AC3321" s="84" t="b">
        <v>0</v>
      </c>
      <c r="AD3321" s="84">
        <v>0</v>
      </c>
      <c r="AE3321" s="87" t="s">
        <v>5552</v>
      </c>
      <c r="AF3321" s="84" t="b">
        <v>0</v>
      </c>
      <c r="AG3321" s="84" t="s">
        <v>5604</v>
      </c>
      <c r="AH3321" s="84"/>
      <c r="AI3321" s="87" t="s">
        <v>5552</v>
      </c>
      <c r="AJ3321" s="84" t="b">
        <v>0</v>
      </c>
      <c r="AK3321" s="84">
        <v>43</v>
      </c>
      <c r="AL3321" s="87" t="s">
        <v>4992</v>
      </c>
      <c r="AM3321" s="84" t="s">
        <v>5682</v>
      </c>
      <c r="AN3321" s="84" t="b">
        <v>0</v>
      </c>
      <c r="AO3321" s="87" t="s">
        <v>4992</v>
      </c>
      <c r="AP3321" s="84" t="s">
        <v>179</v>
      </c>
      <c r="AQ3321" s="84">
        <v>0</v>
      </c>
      <c r="AR3321" s="84">
        <v>0</v>
      </c>
      <c r="AS3321" s="84"/>
      <c r="AT3321" s="84"/>
      <c r="AU3321" s="84"/>
      <c r="AV3321" s="84"/>
      <c r="AW3321" s="84"/>
      <c r="AX3321" s="84"/>
      <c r="AY3321" s="84"/>
      <c r="AZ3321" s="84"/>
    </row>
    <row r="3322" spans="1:52" x14ac:dyDescent="0.55000000000000004">
      <c r="A3322" s="69" t="s">
        <v>695</v>
      </c>
      <c r="B3322" s="69" t="s">
        <v>1001</v>
      </c>
      <c r="C3322" s="70"/>
      <c r="D3322" s="71"/>
      <c r="E3322" s="72"/>
      <c r="F3322" s="73"/>
      <c r="G3322" s="70"/>
      <c r="H3322" s="74"/>
      <c r="I3322" s="75"/>
      <c r="J3322" s="75"/>
      <c r="K3322" s="36"/>
      <c r="L3322" s="82"/>
      <c r="M3322" s="82"/>
      <c r="N3322" s="77"/>
      <c r="O3322" s="84" t="s">
        <v>1270</v>
      </c>
      <c r="P3322" s="86">
        <v>43424.914166666669</v>
      </c>
      <c r="Q3322" s="84" t="s">
        <v>1313</v>
      </c>
      <c r="R3322" s="84"/>
      <c r="S3322" s="84"/>
      <c r="T3322" s="84"/>
      <c r="U3322" s="84"/>
      <c r="V3322" s="88" t="s">
        <v>3052</v>
      </c>
      <c r="W3322" s="86">
        <v>43424.914166666669</v>
      </c>
      <c r="X3322" s="88" t="s">
        <v>3858</v>
      </c>
      <c r="Y3322" s="84"/>
      <c r="Z3322" s="84"/>
      <c r="AA3322" s="87" t="s">
        <v>4988</v>
      </c>
      <c r="AB3322" s="84"/>
      <c r="AC3322" s="84" t="b">
        <v>0</v>
      </c>
      <c r="AD3322" s="84">
        <v>0</v>
      </c>
      <c r="AE3322" s="87" t="s">
        <v>5552</v>
      </c>
      <c r="AF3322" s="84" t="b">
        <v>0</v>
      </c>
      <c r="AG3322" s="84" t="s">
        <v>5604</v>
      </c>
      <c r="AH3322" s="84"/>
      <c r="AI3322" s="87" t="s">
        <v>5552</v>
      </c>
      <c r="AJ3322" s="84" t="b">
        <v>0</v>
      </c>
      <c r="AK3322" s="84">
        <v>43</v>
      </c>
      <c r="AL3322" s="87" t="s">
        <v>4992</v>
      </c>
      <c r="AM3322" s="84" t="s">
        <v>5682</v>
      </c>
      <c r="AN3322" s="84" t="b">
        <v>0</v>
      </c>
      <c r="AO3322" s="87" t="s">
        <v>4992</v>
      </c>
      <c r="AP3322" s="84" t="s">
        <v>179</v>
      </c>
      <c r="AQ3322" s="84">
        <v>0</v>
      </c>
      <c r="AR3322" s="84">
        <v>0</v>
      </c>
      <c r="AS3322" s="84"/>
      <c r="AT3322" s="84"/>
      <c r="AU3322" s="84"/>
      <c r="AV3322" s="84"/>
      <c r="AW3322" s="84"/>
      <c r="AX3322" s="84"/>
      <c r="AY3322" s="84"/>
      <c r="AZ3322" s="84"/>
    </row>
    <row r="3323" spans="1:52" x14ac:dyDescent="0.55000000000000004">
      <c r="A3323" s="69" t="s">
        <v>695</v>
      </c>
      <c r="B3323" s="69" t="s">
        <v>1002</v>
      </c>
      <c r="C3323" s="70"/>
      <c r="D3323" s="71"/>
      <c r="E3323" s="72"/>
      <c r="F3323" s="73"/>
      <c r="G3323" s="70"/>
      <c r="H3323" s="74"/>
      <c r="I3323" s="75"/>
      <c r="J3323" s="75"/>
      <c r="K3323" s="36"/>
      <c r="L3323" s="82"/>
      <c r="M3323" s="82"/>
      <c r="N3323" s="77"/>
      <c r="O3323" s="84" t="s">
        <v>1270</v>
      </c>
      <c r="P3323" s="86">
        <v>43424.914166666669</v>
      </c>
      <c r="Q3323" s="84" t="s">
        <v>1313</v>
      </c>
      <c r="R3323" s="84"/>
      <c r="S3323" s="84"/>
      <c r="T3323" s="84"/>
      <c r="U3323" s="84"/>
      <c r="V3323" s="88" t="s">
        <v>3052</v>
      </c>
      <c r="W3323" s="86">
        <v>43424.914166666669</v>
      </c>
      <c r="X3323" s="88" t="s">
        <v>3858</v>
      </c>
      <c r="Y3323" s="84"/>
      <c r="Z3323" s="84"/>
      <c r="AA3323" s="87" t="s">
        <v>4988</v>
      </c>
      <c r="AB3323" s="84"/>
      <c r="AC3323" s="84" t="b">
        <v>0</v>
      </c>
      <c r="AD3323" s="84">
        <v>0</v>
      </c>
      <c r="AE3323" s="87" t="s">
        <v>5552</v>
      </c>
      <c r="AF3323" s="84" t="b">
        <v>0</v>
      </c>
      <c r="AG3323" s="84" t="s">
        <v>5604</v>
      </c>
      <c r="AH3323" s="84"/>
      <c r="AI3323" s="87" t="s">
        <v>5552</v>
      </c>
      <c r="AJ3323" s="84" t="b">
        <v>0</v>
      </c>
      <c r="AK3323" s="84">
        <v>43</v>
      </c>
      <c r="AL3323" s="87" t="s">
        <v>4992</v>
      </c>
      <c r="AM3323" s="84" t="s">
        <v>5682</v>
      </c>
      <c r="AN3323" s="84" t="b">
        <v>0</v>
      </c>
      <c r="AO3323" s="87" t="s">
        <v>4992</v>
      </c>
      <c r="AP3323" s="84" t="s">
        <v>179</v>
      </c>
      <c r="AQ3323" s="84">
        <v>0</v>
      </c>
      <c r="AR3323" s="84">
        <v>0</v>
      </c>
      <c r="AS3323" s="84"/>
      <c r="AT3323" s="84"/>
      <c r="AU3323" s="84"/>
      <c r="AV3323" s="84"/>
      <c r="AW3323" s="84"/>
      <c r="AX3323" s="84"/>
      <c r="AY3323" s="84"/>
      <c r="AZ3323" s="84"/>
    </row>
    <row r="3324" spans="1:52" x14ac:dyDescent="0.55000000000000004">
      <c r="A3324" s="69" t="s">
        <v>695</v>
      </c>
      <c r="B3324" s="69" t="s">
        <v>1003</v>
      </c>
      <c r="C3324" s="70"/>
      <c r="D3324" s="71"/>
      <c r="E3324" s="72"/>
      <c r="F3324" s="73"/>
      <c r="G3324" s="70"/>
      <c r="H3324" s="74"/>
      <c r="I3324" s="75"/>
      <c r="J3324" s="75"/>
      <c r="K3324" s="36"/>
      <c r="L3324" s="82"/>
      <c r="M3324" s="82"/>
      <c r="N3324" s="77"/>
      <c r="O3324" s="84" t="s">
        <v>1270</v>
      </c>
      <c r="P3324" s="86">
        <v>43424.914166666669</v>
      </c>
      <c r="Q3324" s="84" t="s">
        <v>1313</v>
      </c>
      <c r="R3324" s="84"/>
      <c r="S3324" s="84"/>
      <c r="T3324" s="84"/>
      <c r="U3324" s="84"/>
      <c r="V3324" s="88" t="s">
        <v>3052</v>
      </c>
      <c r="W3324" s="86">
        <v>43424.914166666669</v>
      </c>
      <c r="X3324" s="88" t="s">
        <v>3858</v>
      </c>
      <c r="Y3324" s="84"/>
      <c r="Z3324" s="84"/>
      <c r="AA3324" s="87" t="s">
        <v>4988</v>
      </c>
      <c r="AB3324" s="84"/>
      <c r="AC3324" s="84" t="b">
        <v>0</v>
      </c>
      <c r="AD3324" s="84">
        <v>0</v>
      </c>
      <c r="AE3324" s="87" t="s">
        <v>5552</v>
      </c>
      <c r="AF3324" s="84" t="b">
        <v>0</v>
      </c>
      <c r="AG3324" s="84" t="s">
        <v>5604</v>
      </c>
      <c r="AH3324" s="84"/>
      <c r="AI3324" s="87" t="s">
        <v>5552</v>
      </c>
      <c r="AJ3324" s="84" t="b">
        <v>0</v>
      </c>
      <c r="AK3324" s="84">
        <v>43</v>
      </c>
      <c r="AL3324" s="87" t="s">
        <v>4992</v>
      </c>
      <c r="AM3324" s="84" t="s">
        <v>5682</v>
      </c>
      <c r="AN3324" s="84" t="b">
        <v>0</v>
      </c>
      <c r="AO3324" s="87" t="s">
        <v>4992</v>
      </c>
      <c r="AP3324" s="84" t="s">
        <v>179</v>
      </c>
      <c r="AQ3324" s="84">
        <v>0</v>
      </c>
      <c r="AR3324" s="84">
        <v>0</v>
      </c>
      <c r="AS3324" s="84"/>
      <c r="AT3324" s="84"/>
      <c r="AU3324" s="84"/>
      <c r="AV3324" s="84"/>
      <c r="AW3324" s="84"/>
      <c r="AX3324" s="84"/>
      <c r="AY3324" s="84"/>
      <c r="AZ3324" s="84"/>
    </row>
    <row r="3325" spans="1:52" x14ac:dyDescent="0.55000000000000004">
      <c r="A3325" s="69" t="s">
        <v>695</v>
      </c>
      <c r="B3325" s="69" t="s">
        <v>1004</v>
      </c>
      <c r="C3325" s="70"/>
      <c r="D3325" s="71"/>
      <c r="E3325" s="72"/>
      <c r="F3325" s="73"/>
      <c r="G3325" s="70"/>
      <c r="H3325" s="74"/>
      <c r="I3325" s="75"/>
      <c r="J3325" s="75"/>
      <c r="K3325" s="36"/>
      <c r="L3325" s="82"/>
      <c r="M3325" s="82"/>
      <c r="N3325" s="77"/>
      <c r="O3325" s="84" t="s">
        <v>1270</v>
      </c>
      <c r="P3325" s="86">
        <v>43424.914166666669</v>
      </c>
      <c r="Q3325" s="84" t="s">
        <v>1313</v>
      </c>
      <c r="R3325" s="84"/>
      <c r="S3325" s="84"/>
      <c r="T3325" s="84"/>
      <c r="U3325" s="84"/>
      <c r="V3325" s="88" t="s">
        <v>3052</v>
      </c>
      <c r="W3325" s="86">
        <v>43424.914166666669</v>
      </c>
      <c r="X3325" s="88" t="s">
        <v>3858</v>
      </c>
      <c r="Y3325" s="84"/>
      <c r="Z3325" s="84"/>
      <c r="AA3325" s="87" t="s">
        <v>4988</v>
      </c>
      <c r="AB3325" s="84"/>
      <c r="AC3325" s="84" t="b">
        <v>0</v>
      </c>
      <c r="AD3325" s="84">
        <v>0</v>
      </c>
      <c r="AE3325" s="87" t="s">
        <v>5552</v>
      </c>
      <c r="AF3325" s="84" t="b">
        <v>0</v>
      </c>
      <c r="AG3325" s="84" t="s">
        <v>5604</v>
      </c>
      <c r="AH3325" s="84"/>
      <c r="AI3325" s="87" t="s">
        <v>5552</v>
      </c>
      <c r="AJ3325" s="84" t="b">
        <v>0</v>
      </c>
      <c r="AK3325" s="84">
        <v>43</v>
      </c>
      <c r="AL3325" s="87" t="s">
        <v>4992</v>
      </c>
      <c r="AM3325" s="84" t="s">
        <v>5682</v>
      </c>
      <c r="AN3325" s="84" t="b">
        <v>0</v>
      </c>
      <c r="AO3325" s="87" t="s">
        <v>4992</v>
      </c>
      <c r="AP3325" s="84" t="s">
        <v>179</v>
      </c>
      <c r="AQ3325" s="84">
        <v>0</v>
      </c>
      <c r="AR3325" s="84">
        <v>0</v>
      </c>
      <c r="AS3325" s="84"/>
      <c r="AT3325" s="84"/>
      <c r="AU3325" s="84"/>
      <c r="AV3325" s="84"/>
      <c r="AW3325" s="84"/>
      <c r="AX3325" s="84"/>
      <c r="AY3325" s="84"/>
      <c r="AZ3325" s="84"/>
    </row>
    <row r="3326" spans="1:52" x14ac:dyDescent="0.55000000000000004">
      <c r="A3326" s="69" t="s">
        <v>695</v>
      </c>
      <c r="B3326" s="69" t="s">
        <v>1005</v>
      </c>
      <c r="C3326" s="70"/>
      <c r="D3326" s="71"/>
      <c r="E3326" s="72"/>
      <c r="F3326" s="73"/>
      <c r="G3326" s="70"/>
      <c r="H3326" s="74"/>
      <c r="I3326" s="75"/>
      <c r="J3326" s="75"/>
      <c r="K3326" s="36"/>
      <c r="L3326" s="82"/>
      <c r="M3326" s="82"/>
      <c r="N3326" s="77"/>
      <c r="O3326" s="84" t="s">
        <v>1270</v>
      </c>
      <c r="P3326" s="86">
        <v>43424.914166666669</v>
      </c>
      <c r="Q3326" s="84" t="s">
        <v>1313</v>
      </c>
      <c r="R3326" s="84"/>
      <c r="S3326" s="84"/>
      <c r="T3326" s="84"/>
      <c r="U3326" s="84"/>
      <c r="V3326" s="88" t="s">
        <v>3052</v>
      </c>
      <c r="W3326" s="86">
        <v>43424.914166666669</v>
      </c>
      <c r="X3326" s="88" t="s">
        <v>3858</v>
      </c>
      <c r="Y3326" s="84"/>
      <c r="Z3326" s="84"/>
      <c r="AA3326" s="87" t="s">
        <v>4988</v>
      </c>
      <c r="AB3326" s="84"/>
      <c r="AC3326" s="84" t="b">
        <v>0</v>
      </c>
      <c r="AD3326" s="84">
        <v>0</v>
      </c>
      <c r="AE3326" s="87" t="s">
        <v>5552</v>
      </c>
      <c r="AF3326" s="84" t="b">
        <v>0</v>
      </c>
      <c r="AG3326" s="84" t="s">
        <v>5604</v>
      </c>
      <c r="AH3326" s="84"/>
      <c r="AI3326" s="87" t="s">
        <v>5552</v>
      </c>
      <c r="AJ3326" s="84" t="b">
        <v>0</v>
      </c>
      <c r="AK3326" s="84">
        <v>43</v>
      </c>
      <c r="AL3326" s="87" t="s">
        <v>4992</v>
      </c>
      <c r="AM3326" s="84" t="s">
        <v>5682</v>
      </c>
      <c r="AN3326" s="84" t="b">
        <v>0</v>
      </c>
      <c r="AO3326" s="87" t="s">
        <v>4992</v>
      </c>
      <c r="AP3326" s="84" t="s">
        <v>179</v>
      </c>
      <c r="AQ3326" s="84">
        <v>0</v>
      </c>
      <c r="AR3326" s="84">
        <v>0</v>
      </c>
      <c r="AS3326" s="84"/>
      <c r="AT3326" s="84"/>
      <c r="AU3326" s="84"/>
      <c r="AV3326" s="84"/>
      <c r="AW3326" s="84"/>
      <c r="AX3326" s="84"/>
      <c r="AY3326" s="84"/>
      <c r="AZ3326" s="84"/>
    </row>
    <row r="3327" spans="1:52" x14ac:dyDescent="0.55000000000000004">
      <c r="A3327" s="69" t="s">
        <v>695</v>
      </c>
      <c r="B3327" s="69" t="s">
        <v>1006</v>
      </c>
      <c r="C3327" s="70"/>
      <c r="D3327" s="71"/>
      <c r="E3327" s="72"/>
      <c r="F3327" s="73"/>
      <c r="G3327" s="70"/>
      <c r="H3327" s="74"/>
      <c r="I3327" s="75"/>
      <c r="J3327" s="75"/>
      <c r="K3327" s="36"/>
      <c r="L3327" s="82"/>
      <c r="M3327" s="82"/>
      <c r="N3327" s="77"/>
      <c r="O3327" s="84" t="s">
        <v>1270</v>
      </c>
      <c r="P3327" s="86">
        <v>43424.914166666669</v>
      </c>
      <c r="Q3327" s="84" t="s">
        <v>1313</v>
      </c>
      <c r="R3327" s="84"/>
      <c r="S3327" s="84"/>
      <c r="T3327" s="84"/>
      <c r="U3327" s="84"/>
      <c r="V3327" s="88" t="s">
        <v>3052</v>
      </c>
      <c r="W3327" s="86">
        <v>43424.914166666669</v>
      </c>
      <c r="X3327" s="88" t="s">
        <v>3858</v>
      </c>
      <c r="Y3327" s="84"/>
      <c r="Z3327" s="84"/>
      <c r="AA3327" s="87" t="s">
        <v>4988</v>
      </c>
      <c r="AB3327" s="84"/>
      <c r="AC3327" s="84" t="b">
        <v>0</v>
      </c>
      <c r="AD3327" s="84">
        <v>0</v>
      </c>
      <c r="AE3327" s="87" t="s">
        <v>5552</v>
      </c>
      <c r="AF3327" s="84" t="b">
        <v>0</v>
      </c>
      <c r="AG3327" s="84" t="s">
        <v>5604</v>
      </c>
      <c r="AH3327" s="84"/>
      <c r="AI3327" s="87" t="s">
        <v>5552</v>
      </c>
      <c r="AJ3327" s="84" t="b">
        <v>0</v>
      </c>
      <c r="AK3327" s="84">
        <v>43</v>
      </c>
      <c r="AL3327" s="87" t="s">
        <v>4992</v>
      </c>
      <c r="AM3327" s="84" t="s">
        <v>5682</v>
      </c>
      <c r="AN3327" s="84" t="b">
        <v>0</v>
      </c>
      <c r="AO3327" s="87" t="s">
        <v>4992</v>
      </c>
      <c r="AP3327" s="84" t="s">
        <v>179</v>
      </c>
      <c r="AQ3327" s="84">
        <v>0</v>
      </c>
      <c r="AR3327" s="84">
        <v>0</v>
      </c>
      <c r="AS3327" s="84"/>
      <c r="AT3327" s="84"/>
      <c r="AU3327" s="84"/>
      <c r="AV3327" s="84"/>
      <c r="AW3327" s="84"/>
      <c r="AX3327" s="84"/>
      <c r="AY3327" s="84"/>
      <c r="AZ3327" s="84"/>
    </row>
    <row r="3328" spans="1:52" x14ac:dyDescent="0.55000000000000004">
      <c r="A3328" s="69" t="s">
        <v>695</v>
      </c>
      <c r="B3328" s="69" t="s">
        <v>1007</v>
      </c>
      <c r="C3328" s="70"/>
      <c r="D3328" s="71"/>
      <c r="E3328" s="72"/>
      <c r="F3328" s="73"/>
      <c r="G3328" s="70"/>
      <c r="H3328" s="74"/>
      <c r="I3328" s="75"/>
      <c r="J3328" s="75"/>
      <c r="K3328" s="36"/>
      <c r="L3328" s="82"/>
      <c r="M3328" s="82"/>
      <c r="N3328" s="77"/>
      <c r="O3328" s="84" t="s">
        <v>1270</v>
      </c>
      <c r="P3328" s="86">
        <v>43424.914166666669</v>
      </c>
      <c r="Q3328" s="84" t="s">
        <v>1313</v>
      </c>
      <c r="R3328" s="84"/>
      <c r="S3328" s="84"/>
      <c r="T3328" s="84"/>
      <c r="U3328" s="84"/>
      <c r="V3328" s="88" t="s">
        <v>3052</v>
      </c>
      <c r="W3328" s="86">
        <v>43424.914166666669</v>
      </c>
      <c r="X3328" s="88" t="s">
        <v>3858</v>
      </c>
      <c r="Y3328" s="84"/>
      <c r="Z3328" s="84"/>
      <c r="AA3328" s="87" t="s">
        <v>4988</v>
      </c>
      <c r="AB3328" s="84"/>
      <c r="AC3328" s="84" t="b">
        <v>0</v>
      </c>
      <c r="AD3328" s="84">
        <v>0</v>
      </c>
      <c r="AE3328" s="87" t="s">
        <v>5552</v>
      </c>
      <c r="AF3328" s="84" t="b">
        <v>0</v>
      </c>
      <c r="AG3328" s="84" t="s">
        <v>5604</v>
      </c>
      <c r="AH3328" s="84"/>
      <c r="AI3328" s="87" t="s">
        <v>5552</v>
      </c>
      <c r="AJ3328" s="84" t="b">
        <v>0</v>
      </c>
      <c r="AK3328" s="84">
        <v>43</v>
      </c>
      <c r="AL3328" s="87" t="s">
        <v>4992</v>
      </c>
      <c r="AM3328" s="84" t="s">
        <v>5682</v>
      </c>
      <c r="AN3328" s="84" t="b">
        <v>0</v>
      </c>
      <c r="AO3328" s="87" t="s">
        <v>4992</v>
      </c>
      <c r="AP3328" s="84" t="s">
        <v>179</v>
      </c>
      <c r="AQ3328" s="84">
        <v>0</v>
      </c>
      <c r="AR3328" s="84">
        <v>0</v>
      </c>
      <c r="AS3328" s="84"/>
      <c r="AT3328" s="84"/>
      <c r="AU3328" s="84"/>
      <c r="AV3328" s="84"/>
      <c r="AW3328" s="84"/>
      <c r="AX3328" s="84"/>
      <c r="AY3328" s="84"/>
      <c r="AZ3328" s="84"/>
    </row>
    <row r="3329" spans="1:52" x14ac:dyDescent="0.55000000000000004">
      <c r="A3329" s="69" t="s">
        <v>695</v>
      </c>
      <c r="B3329" s="69" t="s">
        <v>1008</v>
      </c>
      <c r="C3329" s="70"/>
      <c r="D3329" s="71"/>
      <c r="E3329" s="72"/>
      <c r="F3329" s="73"/>
      <c r="G3329" s="70"/>
      <c r="H3329" s="74"/>
      <c r="I3329" s="75"/>
      <c r="J3329" s="75"/>
      <c r="K3329" s="36"/>
      <c r="L3329" s="82"/>
      <c r="M3329" s="82"/>
      <c r="N3329" s="77"/>
      <c r="O3329" s="84" t="s">
        <v>1270</v>
      </c>
      <c r="P3329" s="86">
        <v>43424.914166666669</v>
      </c>
      <c r="Q3329" s="84" t="s">
        <v>1313</v>
      </c>
      <c r="R3329" s="84"/>
      <c r="S3329" s="84"/>
      <c r="T3329" s="84"/>
      <c r="U3329" s="84"/>
      <c r="V3329" s="88" t="s">
        <v>3052</v>
      </c>
      <c r="W3329" s="86">
        <v>43424.914166666669</v>
      </c>
      <c r="X3329" s="88" t="s">
        <v>3858</v>
      </c>
      <c r="Y3329" s="84"/>
      <c r="Z3329" s="84"/>
      <c r="AA3329" s="87" t="s">
        <v>4988</v>
      </c>
      <c r="AB3329" s="84"/>
      <c r="AC3329" s="84" t="b">
        <v>0</v>
      </c>
      <c r="AD3329" s="84">
        <v>0</v>
      </c>
      <c r="AE3329" s="87" t="s">
        <v>5552</v>
      </c>
      <c r="AF3329" s="84" t="b">
        <v>0</v>
      </c>
      <c r="AG3329" s="84" t="s">
        <v>5604</v>
      </c>
      <c r="AH3329" s="84"/>
      <c r="AI3329" s="87" t="s">
        <v>5552</v>
      </c>
      <c r="AJ3329" s="84" t="b">
        <v>0</v>
      </c>
      <c r="AK3329" s="84">
        <v>43</v>
      </c>
      <c r="AL3329" s="87" t="s">
        <v>4992</v>
      </c>
      <c r="AM3329" s="84" t="s">
        <v>5682</v>
      </c>
      <c r="AN3329" s="84" t="b">
        <v>0</v>
      </c>
      <c r="AO3329" s="87" t="s">
        <v>4992</v>
      </c>
      <c r="AP3329" s="84" t="s">
        <v>179</v>
      </c>
      <c r="AQ3329" s="84">
        <v>0</v>
      </c>
      <c r="AR3329" s="84">
        <v>0</v>
      </c>
      <c r="AS3329" s="84"/>
      <c r="AT3329" s="84"/>
      <c r="AU3329" s="84"/>
      <c r="AV3329" s="84"/>
      <c r="AW3329" s="84"/>
      <c r="AX3329" s="84"/>
      <c r="AY3329" s="84"/>
      <c r="AZ3329" s="84"/>
    </row>
    <row r="3330" spans="1:52" x14ac:dyDescent="0.55000000000000004">
      <c r="A3330" s="69" t="s">
        <v>695</v>
      </c>
      <c r="B3330" s="69" t="s">
        <v>1009</v>
      </c>
      <c r="C3330" s="70"/>
      <c r="D3330" s="71"/>
      <c r="E3330" s="72"/>
      <c r="F3330" s="73"/>
      <c r="G3330" s="70"/>
      <c r="H3330" s="74"/>
      <c r="I3330" s="75"/>
      <c r="J3330" s="75"/>
      <c r="K3330" s="36"/>
      <c r="L3330" s="82"/>
      <c r="M3330" s="82"/>
      <c r="N3330" s="77"/>
      <c r="O3330" s="84" t="s">
        <v>1270</v>
      </c>
      <c r="P3330" s="86">
        <v>43424.914166666669</v>
      </c>
      <c r="Q3330" s="84" t="s">
        <v>1313</v>
      </c>
      <c r="R3330" s="84"/>
      <c r="S3330" s="84"/>
      <c r="T3330" s="84"/>
      <c r="U3330" s="84"/>
      <c r="V3330" s="88" t="s">
        <v>3052</v>
      </c>
      <c r="W3330" s="86">
        <v>43424.914166666669</v>
      </c>
      <c r="X3330" s="88" t="s">
        <v>3858</v>
      </c>
      <c r="Y3330" s="84"/>
      <c r="Z3330" s="84"/>
      <c r="AA3330" s="87" t="s">
        <v>4988</v>
      </c>
      <c r="AB3330" s="84"/>
      <c r="AC3330" s="84" t="b">
        <v>0</v>
      </c>
      <c r="AD3330" s="84">
        <v>0</v>
      </c>
      <c r="AE3330" s="87" t="s">
        <v>5552</v>
      </c>
      <c r="AF3330" s="84" t="b">
        <v>0</v>
      </c>
      <c r="AG3330" s="84" t="s">
        <v>5604</v>
      </c>
      <c r="AH3330" s="84"/>
      <c r="AI3330" s="87" t="s">
        <v>5552</v>
      </c>
      <c r="AJ3330" s="84" t="b">
        <v>0</v>
      </c>
      <c r="AK3330" s="84">
        <v>43</v>
      </c>
      <c r="AL3330" s="87" t="s">
        <v>4992</v>
      </c>
      <c r="AM3330" s="84" t="s">
        <v>5682</v>
      </c>
      <c r="AN3330" s="84" t="b">
        <v>0</v>
      </c>
      <c r="AO3330" s="87" t="s">
        <v>4992</v>
      </c>
      <c r="AP3330" s="84" t="s">
        <v>179</v>
      </c>
      <c r="AQ3330" s="84">
        <v>0</v>
      </c>
      <c r="AR3330" s="84">
        <v>0</v>
      </c>
      <c r="AS3330" s="84"/>
      <c r="AT3330" s="84"/>
      <c r="AU3330" s="84"/>
      <c r="AV3330" s="84"/>
      <c r="AW3330" s="84"/>
      <c r="AX3330" s="84"/>
      <c r="AY3330" s="84"/>
      <c r="AZ3330" s="84"/>
    </row>
    <row r="3331" spans="1:52" x14ac:dyDescent="0.55000000000000004">
      <c r="A3331" s="69" t="s">
        <v>695</v>
      </c>
      <c r="B3331" s="69" t="s">
        <v>705</v>
      </c>
      <c r="C3331" s="70"/>
      <c r="D3331" s="71"/>
      <c r="E3331" s="72"/>
      <c r="F3331" s="73"/>
      <c r="G3331" s="70"/>
      <c r="H3331" s="74"/>
      <c r="I3331" s="75"/>
      <c r="J3331" s="75"/>
      <c r="K3331" s="36"/>
      <c r="L3331" s="82"/>
      <c r="M3331" s="82"/>
      <c r="N3331" s="77"/>
      <c r="O3331" s="84" t="s">
        <v>1270</v>
      </c>
      <c r="P3331" s="86">
        <v>43424.914166666669</v>
      </c>
      <c r="Q3331" s="84" t="s">
        <v>1313</v>
      </c>
      <c r="R3331" s="84"/>
      <c r="S3331" s="84"/>
      <c r="T3331" s="84"/>
      <c r="U3331" s="84"/>
      <c r="V3331" s="88" t="s">
        <v>3052</v>
      </c>
      <c r="W3331" s="86">
        <v>43424.914166666669</v>
      </c>
      <c r="X3331" s="88" t="s">
        <v>3858</v>
      </c>
      <c r="Y3331" s="84"/>
      <c r="Z3331" s="84"/>
      <c r="AA3331" s="87" t="s">
        <v>4988</v>
      </c>
      <c r="AB3331" s="84"/>
      <c r="AC3331" s="84" t="b">
        <v>0</v>
      </c>
      <c r="AD3331" s="84">
        <v>0</v>
      </c>
      <c r="AE3331" s="87" t="s">
        <v>5552</v>
      </c>
      <c r="AF3331" s="84" t="b">
        <v>0</v>
      </c>
      <c r="AG3331" s="84" t="s">
        <v>5604</v>
      </c>
      <c r="AH3331" s="84"/>
      <c r="AI3331" s="87" t="s">
        <v>5552</v>
      </c>
      <c r="AJ3331" s="84" t="b">
        <v>0</v>
      </c>
      <c r="AK3331" s="84">
        <v>43</v>
      </c>
      <c r="AL3331" s="87" t="s">
        <v>4992</v>
      </c>
      <c r="AM3331" s="84" t="s">
        <v>5682</v>
      </c>
      <c r="AN3331" s="84" t="b">
        <v>0</v>
      </c>
      <c r="AO3331" s="87" t="s">
        <v>4992</v>
      </c>
      <c r="AP3331" s="84" t="s">
        <v>179</v>
      </c>
      <c r="AQ3331" s="84">
        <v>0</v>
      </c>
      <c r="AR3331" s="84">
        <v>0</v>
      </c>
      <c r="AS3331" s="84"/>
      <c r="AT3331" s="84"/>
      <c r="AU3331" s="84"/>
      <c r="AV3331" s="84"/>
      <c r="AW3331" s="84"/>
      <c r="AX3331" s="84"/>
      <c r="AY3331" s="84"/>
      <c r="AZ3331" s="84"/>
    </row>
    <row r="3332" spans="1:52" x14ac:dyDescent="0.55000000000000004">
      <c r="A3332" s="69" t="s">
        <v>695</v>
      </c>
      <c r="B3332" s="69" t="s">
        <v>1010</v>
      </c>
      <c r="C3332" s="70"/>
      <c r="D3332" s="71"/>
      <c r="E3332" s="72"/>
      <c r="F3332" s="73"/>
      <c r="G3332" s="70"/>
      <c r="H3332" s="74"/>
      <c r="I3332" s="75"/>
      <c r="J3332" s="75"/>
      <c r="K3332" s="36"/>
      <c r="L3332" s="82"/>
      <c r="M3332" s="82"/>
      <c r="N3332" s="77"/>
      <c r="O3332" s="84" t="s">
        <v>1270</v>
      </c>
      <c r="P3332" s="86">
        <v>43424.914166666669</v>
      </c>
      <c r="Q3332" s="84" t="s">
        <v>1313</v>
      </c>
      <c r="R3332" s="84"/>
      <c r="S3332" s="84"/>
      <c r="T3332" s="84"/>
      <c r="U3332" s="84"/>
      <c r="V3332" s="88" t="s">
        <v>3052</v>
      </c>
      <c r="W3332" s="86">
        <v>43424.914166666669</v>
      </c>
      <c r="X3332" s="88" t="s">
        <v>3858</v>
      </c>
      <c r="Y3332" s="84"/>
      <c r="Z3332" s="84"/>
      <c r="AA3332" s="87" t="s">
        <v>4988</v>
      </c>
      <c r="AB3332" s="84"/>
      <c r="AC3332" s="84" t="b">
        <v>0</v>
      </c>
      <c r="AD3332" s="84">
        <v>0</v>
      </c>
      <c r="AE3332" s="87" t="s">
        <v>5552</v>
      </c>
      <c r="AF3332" s="84" t="b">
        <v>0</v>
      </c>
      <c r="AG3332" s="84" t="s">
        <v>5604</v>
      </c>
      <c r="AH3332" s="84"/>
      <c r="AI3332" s="87" t="s">
        <v>5552</v>
      </c>
      <c r="AJ3332" s="84" t="b">
        <v>0</v>
      </c>
      <c r="AK3332" s="84">
        <v>43</v>
      </c>
      <c r="AL3332" s="87" t="s">
        <v>4992</v>
      </c>
      <c r="AM3332" s="84" t="s">
        <v>5682</v>
      </c>
      <c r="AN3332" s="84" t="b">
        <v>0</v>
      </c>
      <c r="AO3332" s="87" t="s">
        <v>4992</v>
      </c>
      <c r="AP3332" s="84" t="s">
        <v>179</v>
      </c>
      <c r="AQ3332" s="84">
        <v>0</v>
      </c>
      <c r="AR3332" s="84">
        <v>0</v>
      </c>
      <c r="AS3332" s="84"/>
      <c r="AT3332" s="84"/>
      <c r="AU3332" s="84"/>
      <c r="AV3332" s="84"/>
      <c r="AW3332" s="84"/>
      <c r="AX3332" s="84"/>
      <c r="AY3332" s="84"/>
      <c r="AZ3332" s="84"/>
    </row>
    <row r="3333" spans="1:52" x14ac:dyDescent="0.55000000000000004">
      <c r="A3333" s="69" t="s">
        <v>695</v>
      </c>
      <c r="B3333" s="69" t="s">
        <v>702</v>
      </c>
      <c r="C3333" s="70"/>
      <c r="D3333" s="71"/>
      <c r="E3333" s="72"/>
      <c r="F3333" s="73"/>
      <c r="G3333" s="70"/>
      <c r="H3333" s="74"/>
      <c r="I3333" s="75"/>
      <c r="J3333" s="75"/>
      <c r="K3333" s="36"/>
      <c r="L3333" s="82"/>
      <c r="M3333" s="82"/>
      <c r="N3333" s="77"/>
      <c r="O3333" s="84" t="s">
        <v>1271</v>
      </c>
      <c r="P3333" s="86">
        <v>43424.914166666669</v>
      </c>
      <c r="Q3333" s="84" t="s">
        <v>1313</v>
      </c>
      <c r="R3333" s="84"/>
      <c r="S3333" s="84"/>
      <c r="T3333" s="84"/>
      <c r="U3333" s="84"/>
      <c r="V3333" s="88" t="s">
        <v>3052</v>
      </c>
      <c r="W3333" s="86">
        <v>43424.914166666669</v>
      </c>
      <c r="X3333" s="88" t="s">
        <v>3858</v>
      </c>
      <c r="Y3333" s="84"/>
      <c r="Z3333" s="84"/>
      <c r="AA3333" s="87" t="s">
        <v>4988</v>
      </c>
      <c r="AB3333" s="84"/>
      <c r="AC3333" s="84" t="b">
        <v>0</v>
      </c>
      <c r="AD3333" s="84">
        <v>0</v>
      </c>
      <c r="AE3333" s="87" t="s">
        <v>5552</v>
      </c>
      <c r="AF3333" s="84" t="b">
        <v>0</v>
      </c>
      <c r="AG3333" s="84" t="s">
        <v>5604</v>
      </c>
      <c r="AH3333" s="84"/>
      <c r="AI3333" s="87" t="s">
        <v>5552</v>
      </c>
      <c r="AJ3333" s="84" t="b">
        <v>0</v>
      </c>
      <c r="AK3333" s="84">
        <v>43</v>
      </c>
      <c r="AL3333" s="87" t="s">
        <v>4992</v>
      </c>
      <c r="AM3333" s="84" t="s">
        <v>5682</v>
      </c>
      <c r="AN3333" s="84" t="b">
        <v>0</v>
      </c>
      <c r="AO3333" s="87" t="s">
        <v>4992</v>
      </c>
      <c r="AP3333" s="84" t="s">
        <v>179</v>
      </c>
      <c r="AQ3333" s="84">
        <v>0</v>
      </c>
      <c r="AR3333" s="84">
        <v>0</v>
      </c>
      <c r="AS3333" s="84"/>
      <c r="AT3333" s="84"/>
      <c r="AU3333" s="84"/>
      <c r="AV3333" s="84"/>
      <c r="AW3333" s="84"/>
      <c r="AX3333" s="84"/>
      <c r="AY3333" s="84"/>
      <c r="AZ3333" s="84"/>
    </row>
    <row r="3334" spans="1:52" x14ac:dyDescent="0.55000000000000004">
      <c r="A3334" s="69" t="s">
        <v>700</v>
      </c>
      <c r="B3334" s="69" t="s">
        <v>695</v>
      </c>
      <c r="C3334" s="70"/>
      <c r="D3334" s="71"/>
      <c r="E3334" s="72"/>
      <c r="F3334" s="73"/>
      <c r="G3334" s="70"/>
      <c r="H3334" s="74"/>
      <c r="I3334" s="75"/>
      <c r="J3334" s="75"/>
      <c r="K3334" s="36"/>
      <c r="L3334" s="82"/>
      <c r="M3334" s="82"/>
      <c r="N3334" s="77"/>
      <c r="O3334" s="84" t="s">
        <v>1270</v>
      </c>
      <c r="P3334" s="86">
        <v>43425.327905092592</v>
      </c>
      <c r="Q3334" s="84" t="s">
        <v>1313</v>
      </c>
      <c r="R3334" s="84"/>
      <c r="S3334" s="84"/>
      <c r="T3334" s="84"/>
      <c r="U3334" s="84"/>
      <c r="V3334" s="88" t="s">
        <v>3057</v>
      </c>
      <c r="W3334" s="86">
        <v>43425.327905092592</v>
      </c>
      <c r="X3334" s="88" t="s">
        <v>3864</v>
      </c>
      <c r="Y3334" s="84"/>
      <c r="Z3334" s="84"/>
      <c r="AA3334" s="87" t="s">
        <v>4994</v>
      </c>
      <c r="AB3334" s="84"/>
      <c r="AC3334" s="84" t="b">
        <v>0</v>
      </c>
      <c r="AD3334" s="84">
        <v>0</v>
      </c>
      <c r="AE3334" s="87" t="s">
        <v>5552</v>
      </c>
      <c r="AF3334" s="84" t="b">
        <v>0</v>
      </c>
      <c r="AG3334" s="84" t="s">
        <v>5604</v>
      </c>
      <c r="AH3334" s="84"/>
      <c r="AI3334" s="87" t="s">
        <v>5552</v>
      </c>
      <c r="AJ3334" s="84" t="b">
        <v>0</v>
      </c>
      <c r="AK3334" s="84">
        <v>43</v>
      </c>
      <c r="AL3334" s="87" t="s">
        <v>4992</v>
      </c>
      <c r="AM3334" s="84" t="s">
        <v>5682</v>
      </c>
      <c r="AN3334" s="84" t="b">
        <v>0</v>
      </c>
      <c r="AO3334" s="87" t="s">
        <v>4992</v>
      </c>
      <c r="AP3334" s="84" t="s">
        <v>179</v>
      </c>
      <c r="AQ3334" s="84">
        <v>0</v>
      </c>
      <c r="AR3334" s="84">
        <v>0</v>
      </c>
      <c r="AS3334" s="84"/>
      <c r="AT3334" s="84"/>
      <c r="AU3334" s="84"/>
      <c r="AV3334" s="84"/>
      <c r="AW3334" s="84"/>
      <c r="AX3334" s="84"/>
      <c r="AY3334" s="84"/>
      <c r="AZ3334" s="84"/>
    </row>
    <row r="3335" spans="1:52" x14ac:dyDescent="0.55000000000000004">
      <c r="A3335" s="69" t="s">
        <v>702</v>
      </c>
      <c r="B3335" s="69" t="s">
        <v>695</v>
      </c>
      <c r="C3335" s="70"/>
      <c r="D3335" s="71"/>
      <c r="E3335" s="72"/>
      <c r="F3335" s="73"/>
      <c r="G3335" s="70"/>
      <c r="H3335" s="74"/>
      <c r="I3335" s="75"/>
      <c r="J3335" s="75"/>
      <c r="K3335" s="36"/>
      <c r="L3335" s="82"/>
      <c r="M3335" s="82"/>
      <c r="N3335" s="77"/>
      <c r="O3335" s="84" t="s">
        <v>1270</v>
      </c>
      <c r="P3335" s="86">
        <v>43425.595601851855</v>
      </c>
      <c r="Q3335" s="84" t="s">
        <v>1313</v>
      </c>
      <c r="R3335" s="84"/>
      <c r="S3335" s="84"/>
      <c r="T3335" s="84"/>
      <c r="U3335" s="84"/>
      <c r="V3335" s="88" t="s">
        <v>3059</v>
      </c>
      <c r="W3335" s="86">
        <v>43425.595601851855</v>
      </c>
      <c r="X3335" s="88" t="s">
        <v>3866</v>
      </c>
      <c r="Y3335" s="84"/>
      <c r="Z3335" s="84"/>
      <c r="AA3335" s="87" t="s">
        <v>4996</v>
      </c>
      <c r="AB3335" s="84"/>
      <c r="AC3335" s="84" t="b">
        <v>0</v>
      </c>
      <c r="AD3335" s="84">
        <v>0</v>
      </c>
      <c r="AE3335" s="87" t="s">
        <v>5552</v>
      </c>
      <c r="AF3335" s="84" t="b">
        <v>0</v>
      </c>
      <c r="AG3335" s="84" t="s">
        <v>5604</v>
      </c>
      <c r="AH3335" s="84"/>
      <c r="AI3335" s="87" t="s">
        <v>5552</v>
      </c>
      <c r="AJ3335" s="84" t="b">
        <v>0</v>
      </c>
      <c r="AK3335" s="84">
        <v>43</v>
      </c>
      <c r="AL3335" s="87" t="s">
        <v>4992</v>
      </c>
      <c r="AM3335" s="84" t="s">
        <v>5684</v>
      </c>
      <c r="AN3335" s="84" t="b">
        <v>0</v>
      </c>
      <c r="AO3335" s="87" t="s">
        <v>4992</v>
      </c>
      <c r="AP3335" s="84" t="s">
        <v>179</v>
      </c>
      <c r="AQ3335" s="84">
        <v>0</v>
      </c>
      <c r="AR3335" s="84">
        <v>0</v>
      </c>
      <c r="AS3335" s="84"/>
      <c r="AT3335" s="84"/>
      <c r="AU3335" s="84"/>
      <c r="AV3335" s="84"/>
      <c r="AW3335" s="84"/>
      <c r="AX3335" s="84"/>
      <c r="AY3335" s="84"/>
      <c r="AZ3335" s="84"/>
    </row>
    <row r="3336" spans="1:52" x14ac:dyDescent="0.55000000000000004">
      <c r="A3336" s="69" t="s">
        <v>703</v>
      </c>
      <c r="B3336" s="69" t="s">
        <v>695</v>
      </c>
      <c r="C3336" s="70"/>
      <c r="D3336" s="71"/>
      <c r="E3336" s="72"/>
      <c r="F3336" s="73"/>
      <c r="G3336" s="70"/>
      <c r="H3336" s="74"/>
      <c r="I3336" s="75"/>
      <c r="J3336" s="75"/>
      <c r="K3336" s="36"/>
      <c r="L3336" s="82"/>
      <c r="M3336" s="82"/>
      <c r="N3336" s="77"/>
      <c r="O3336" s="84" t="s">
        <v>1270</v>
      </c>
      <c r="P3336" s="86">
        <v>43425.630810185183</v>
      </c>
      <c r="Q3336" s="84" t="s">
        <v>1313</v>
      </c>
      <c r="R3336" s="84"/>
      <c r="S3336" s="84"/>
      <c r="T3336" s="84"/>
      <c r="U3336" s="84"/>
      <c r="V3336" s="88" t="s">
        <v>3060</v>
      </c>
      <c r="W3336" s="86">
        <v>43425.630810185183</v>
      </c>
      <c r="X3336" s="88" t="s">
        <v>3867</v>
      </c>
      <c r="Y3336" s="84"/>
      <c r="Z3336" s="84"/>
      <c r="AA3336" s="87" t="s">
        <v>4997</v>
      </c>
      <c r="AB3336" s="84"/>
      <c r="AC3336" s="84" t="b">
        <v>0</v>
      </c>
      <c r="AD3336" s="84">
        <v>0</v>
      </c>
      <c r="AE3336" s="87" t="s">
        <v>5552</v>
      </c>
      <c r="AF3336" s="84" t="b">
        <v>0</v>
      </c>
      <c r="AG3336" s="84" t="s">
        <v>5604</v>
      </c>
      <c r="AH3336" s="84"/>
      <c r="AI3336" s="87" t="s">
        <v>5552</v>
      </c>
      <c r="AJ3336" s="84" t="b">
        <v>0</v>
      </c>
      <c r="AK3336" s="84">
        <v>43</v>
      </c>
      <c r="AL3336" s="87" t="s">
        <v>4992</v>
      </c>
      <c r="AM3336" s="84" t="s">
        <v>5684</v>
      </c>
      <c r="AN3336" s="84" t="b">
        <v>0</v>
      </c>
      <c r="AO3336" s="87" t="s">
        <v>4992</v>
      </c>
      <c r="AP3336" s="84" t="s">
        <v>179</v>
      </c>
      <c r="AQ3336" s="84">
        <v>0</v>
      </c>
      <c r="AR3336" s="84">
        <v>0</v>
      </c>
      <c r="AS3336" s="84"/>
      <c r="AT3336" s="84"/>
      <c r="AU3336" s="84"/>
      <c r="AV3336" s="84"/>
      <c r="AW3336" s="84"/>
      <c r="AX3336" s="84"/>
      <c r="AY3336" s="84"/>
      <c r="AZ3336" s="84"/>
    </row>
    <row r="3337" spans="1:52" x14ac:dyDescent="0.55000000000000004">
      <c r="A3337" s="69" t="s">
        <v>705</v>
      </c>
      <c r="B3337" s="69" t="s">
        <v>695</v>
      </c>
      <c r="C3337" s="70"/>
      <c r="D3337" s="71"/>
      <c r="E3337" s="72"/>
      <c r="F3337" s="73"/>
      <c r="G3337" s="70"/>
      <c r="H3337" s="74"/>
      <c r="I3337" s="75"/>
      <c r="J3337" s="75"/>
      <c r="K3337" s="36"/>
      <c r="L3337" s="82"/>
      <c r="M3337" s="82"/>
      <c r="N3337" s="77"/>
      <c r="O3337" s="84" t="s">
        <v>1270</v>
      </c>
      <c r="P3337" s="86">
        <v>43424.900706018518</v>
      </c>
      <c r="Q3337" s="84" t="s">
        <v>1313</v>
      </c>
      <c r="R3337" s="84"/>
      <c r="S3337" s="84"/>
      <c r="T3337" s="84"/>
      <c r="U3337" s="84"/>
      <c r="V3337" s="88" t="s">
        <v>3062</v>
      </c>
      <c r="W3337" s="86">
        <v>43424.900706018518</v>
      </c>
      <c r="X3337" s="88" t="s">
        <v>3869</v>
      </c>
      <c r="Y3337" s="84"/>
      <c r="Z3337" s="84"/>
      <c r="AA3337" s="87" t="s">
        <v>4999</v>
      </c>
      <c r="AB3337" s="84"/>
      <c r="AC3337" s="84" t="b">
        <v>0</v>
      </c>
      <c r="AD3337" s="84">
        <v>0</v>
      </c>
      <c r="AE3337" s="87" t="s">
        <v>5552</v>
      </c>
      <c r="AF3337" s="84" t="b">
        <v>0</v>
      </c>
      <c r="AG3337" s="84" t="s">
        <v>5604</v>
      </c>
      <c r="AH3337" s="84"/>
      <c r="AI3337" s="87" t="s">
        <v>5552</v>
      </c>
      <c r="AJ3337" s="84" t="b">
        <v>0</v>
      </c>
      <c r="AK3337" s="84">
        <v>43</v>
      </c>
      <c r="AL3337" s="87" t="s">
        <v>4992</v>
      </c>
      <c r="AM3337" s="84" t="s">
        <v>5691</v>
      </c>
      <c r="AN3337" s="84" t="b">
        <v>0</v>
      </c>
      <c r="AO3337" s="87" t="s">
        <v>4992</v>
      </c>
      <c r="AP3337" s="84" t="s">
        <v>179</v>
      </c>
      <c r="AQ3337" s="84">
        <v>0</v>
      </c>
      <c r="AR3337" s="84">
        <v>0</v>
      </c>
      <c r="AS3337" s="84"/>
      <c r="AT3337" s="84"/>
      <c r="AU3337" s="84"/>
      <c r="AV3337" s="84"/>
      <c r="AW3337" s="84"/>
      <c r="AX3337" s="84"/>
      <c r="AY3337" s="84"/>
      <c r="AZ3337" s="84"/>
    </row>
    <row r="3338" spans="1:52" x14ac:dyDescent="0.55000000000000004">
      <c r="A3338" s="69" t="s">
        <v>705</v>
      </c>
      <c r="B3338" s="69" t="s">
        <v>695</v>
      </c>
      <c r="C3338" s="70"/>
      <c r="D3338" s="71"/>
      <c r="E3338" s="72"/>
      <c r="F3338" s="73"/>
      <c r="G3338" s="70"/>
      <c r="H3338" s="74"/>
      <c r="I3338" s="75"/>
      <c r="J3338" s="75"/>
      <c r="K3338" s="36"/>
      <c r="L3338" s="82"/>
      <c r="M3338" s="82"/>
      <c r="N3338" s="77"/>
      <c r="O3338" s="84" t="s">
        <v>1270</v>
      </c>
      <c r="P3338" s="86">
        <v>43429.456944444442</v>
      </c>
      <c r="Q3338" s="84" t="s">
        <v>1313</v>
      </c>
      <c r="R3338" s="84"/>
      <c r="S3338" s="84"/>
      <c r="T3338" s="84"/>
      <c r="U3338" s="84"/>
      <c r="V3338" s="88" t="s">
        <v>3062</v>
      </c>
      <c r="W3338" s="86">
        <v>43429.456944444442</v>
      </c>
      <c r="X3338" s="88" t="s">
        <v>3870</v>
      </c>
      <c r="Y3338" s="84"/>
      <c r="Z3338" s="84"/>
      <c r="AA3338" s="87" t="s">
        <v>5000</v>
      </c>
      <c r="AB3338" s="84"/>
      <c r="AC3338" s="84" t="b">
        <v>0</v>
      </c>
      <c r="AD3338" s="84">
        <v>0</v>
      </c>
      <c r="AE3338" s="87" t="s">
        <v>5552</v>
      </c>
      <c r="AF3338" s="84" t="b">
        <v>0</v>
      </c>
      <c r="AG3338" s="84" t="s">
        <v>5604</v>
      </c>
      <c r="AH3338" s="84"/>
      <c r="AI3338" s="87" t="s">
        <v>5552</v>
      </c>
      <c r="AJ3338" s="84" t="b">
        <v>0</v>
      </c>
      <c r="AK3338" s="84">
        <v>43</v>
      </c>
      <c r="AL3338" s="87" t="s">
        <v>4992</v>
      </c>
      <c r="AM3338" s="84" t="s">
        <v>5691</v>
      </c>
      <c r="AN3338" s="84" t="b">
        <v>0</v>
      </c>
      <c r="AO3338" s="87" t="s">
        <v>4992</v>
      </c>
      <c r="AP3338" s="84" t="s">
        <v>179</v>
      </c>
      <c r="AQ3338" s="84">
        <v>0</v>
      </c>
      <c r="AR3338" s="84">
        <v>0</v>
      </c>
      <c r="AS3338" s="84"/>
      <c r="AT3338" s="84"/>
      <c r="AU3338" s="84"/>
      <c r="AV3338" s="84"/>
      <c r="AW3338" s="84"/>
      <c r="AX3338" s="84"/>
      <c r="AY3338" s="84"/>
      <c r="AZ3338" s="84"/>
    </row>
    <row r="3339" spans="1:52" x14ac:dyDescent="0.55000000000000004">
      <c r="A3339" s="69" t="s">
        <v>706</v>
      </c>
      <c r="B3339" s="69" t="s">
        <v>695</v>
      </c>
      <c r="C3339" s="70"/>
      <c r="D3339" s="71"/>
      <c r="E3339" s="72"/>
      <c r="F3339" s="73"/>
      <c r="G3339" s="70"/>
      <c r="H3339" s="74"/>
      <c r="I3339" s="75"/>
      <c r="J3339" s="75"/>
      <c r="K3339" s="36"/>
      <c r="L3339" s="82"/>
      <c r="M3339" s="82"/>
      <c r="N3339" s="77"/>
      <c r="O3339" s="84" t="s">
        <v>1270</v>
      </c>
      <c r="P3339" s="86">
        <v>43432.264618055553</v>
      </c>
      <c r="Q3339" s="84" t="s">
        <v>1313</v>
      </c>
      <c r="R3339" s="84"/>
      <c r="S3339" s="84"/>
      <c r="T3339" s="84"/>
      <c r="U3339" s="84"/>
      <c r="V3339" s="88" t="s">
        <v>3063</v>
      </c>
      <c r="W3339" s="86">
        <v>43432.264618055553</v>
      </c>
      <c r="X3339" s="88" t="s">
        <v>3871</v>
      </c>
      <c r="Y3339" s="84"/>
      <c r="Z3339" s="84"/>
      <c r="AA3339" s="87" t="s">
        <v>5001</v>
      </c>
      <c r="AB3339" s="84"/>
      <c r="AC3339" s="84" t="b">
        <v>0</v>
      </c>
      <c r="AD3339" s="84">
        <v>0</v>
      </c>
      <c r="AE3339" s="87" t="s">
        <v>5552</v>
      </c>
      <c r="AF3339" s="84" t="b">
        <v>0</v>
      </c>
      <c r="AG3339" s="84" t="s">
        <v>5604</v>
      </c>
      <c r="AH3339" s="84"/>
      <c r="AI3339" s="87" t="s">
        <v>5552</v>
      </c>
      <c r="AJ3339" s="84" t="b">
        <v>0</v>
      </c>
      <c r="AK3339" s="84">
        <v>43</v>
      </c>
      <c r="AL3339" s="87" t="s">
        <v>4992</v>
      </c>
      <c r="AM3339" s="84" t="s">
        <v>5682</v>
      </c>
      <c r="AN3339" s="84" t="b">
        <v>0</v>
      </c>
      <c r="AO3339" s="87" t="s">
        <v>4992</v>
      </c>
      <c r="AP3339" s="84" t="s">
        <v>179</v>
      </c>
      <c r="AQ3339" s="84">
        <v>0</v>
      </c>
      <c r="AR3339" s="84">
        <v>0</v>
      </c>
      <c r="AS3339" s="84"/>
      <c r="AT3339" s="84"/>
      <c r="AU3339" s="84"/>
      <c r="AV3339" s="84"/>
      <c r="AW3339" s="84"/>
      <c r="AX3339" s="84"/>
      <c r="AY3339" s="84"/>
      <c r="AZ3339" s="84"/>
    </row>
    <row r="3340" spans="1:52" x14ac:dyDescent="0.55000000000000004">
      <c r="A3340" s="69" t="s">
        <v>700</v>
      </c>
      <c r="B3340" s="69" t="s">
        <v>995</v>
      </c>
      <c r="C3340" s="70"/>
      <c r="D3340" s="71"/>
      <c r="E3340" s="72"/>
      <c r="F3340" s="73"/>
      <c r="G3340" s="70"/>
      <c r="H3340" s="74"/>
      <c r="I3340" s="75"/>
      <c r="J3340" s="75"/>
      <c r="K3340" s="36"/>
      <c r="L3340" s="82"/>
      <c r="M3340" s="82"/>
      <c r="N3340" s="77"/>
      <c r="O3340" s="84" t="s">
        <v>1270</v>
      </c>
      <c r="P3340" s="86">
        <v>43425.327905092592</v>
      </c>
      <c r="Q3340" s="84" t="s">
        <v>1313</v>
      </c>
      <c r="R3340" s="84"/>
      <c r="S3340" s="84"/>
      <c r="T3340" s="84"/>
      <c r="U3340" s="84"/>
      <c r="V3340" s="88" t="s">
        <v>3057</v>
      </c>
      <c r="W3340" s="86">
        <v>43425.327905092592</v>
      </c>
      <c r="X3340" s="88" t="s">
        <v>3864</v>
      </c>
      <c r="Y3340" s="84"/>
      <c r="Z3340" s="84"/>
      <c r="AA3340" s="87" t="s">
        <v>4994</v>
      </c>
      <c r="AB3340" s="84"/>
      <c r="AC3340" s="84" t="b">
        <v>0</v>
      </c>
      <c r="AD3340" s="84">
        <v>0</v>
      </c>
      <c r="AE3340" s="87" t="s">
        <v>5552</v>
      </c>
      <c r="AF3340" s="84" t="b">
        <v>0</v>
      </c>
      <c r="AG3340" s="84" t="s">
        <v>5604</v>
      </c>
      <c r="AH3340" s="84"/>
      <c r="AI3340" s="87" t="s">
        <v>5552</v>
      </c>
      <c r="AJ3340" s="84" t="b">
        <v>0</v>
      </c>
      <c r="AK3340" s="84">
        <v>43</v>
      </c>
      <c r="AL3340" s="87" t="s">
        <v>4992</v>
      </c>
      <c r="AM3340" s="84" t="s">
        <v>5682</v>
      </c>
      <c r="AN3340" s="84" t="b">
        <v>0</v>
      </c>
      <c r="AO3340" s="87" t="s">
        <v>4992</v>
      </c>
      <c r="AP3340" s="84" t="s">
        <v>179</v>
      </c>
      <c r="AQ3340" s="84">
        <v>0</v>
      </c>
      <c r="AR3340" s="84">
        <v>0</v>
      </c>
      <c r="AS3340" s="84"/>
      <c r="AT3340" s="84"/>
      <c r="AU3340" s="84"/>
      <c r="AV3340" s="84"/>
      <c r="AW3340" s="84"/>
      <c r="AX3340" s="84"/>
      <c r="AY3340" s="84"/>
      <c r="AZ3340" s="84"/>
    </row>
    <row r="3341" spans="1:52" x14ac:dyDescent="0.55000000000000004">
      <c r="A3341" s="69" t="s">
        <v>702</v>
      </c>
      <c r="B3341" s="69" t="s">
        <v>995</v>
      </c>
      <c r="C3341" s="70"/>
      <c r="D3341" s="71"/>
      <c r="E3341" s="72"/>
      <c r="F3341" s="73"/>
      <c r="G3341" s="70"/>
      <c r="H3341" s="74"/>
      <c r="I3341" s="75"/>
      <c r="J3341" s="75"/>
      <c r="K3341" s="36"/>
      <c r="L3341" s="82"/>
      <c r="M3341" s="82"/>
      <c r="N3341" s="77"/>
      <c r="O3341" s="84" t="s">
        <v>1270</v>
      </c>
      <c r="P3341" s="86">
        <v>43425.595601851855</v>
      </c>
      <c r="Q3341" s="84" t="s">
        <v>1313</v>
      </c>
      <c r="R3341" s="84"/>
      <c r="S3341" s="84"/>
      <c r="T3341" s="84"/>
      <c r="U3341" s="84"/>
      <c r="V3341" s="88" t="s">
        <v>3059</v>
      </c>
      <c r="W3341" s="86">
        <v>43425.595601851855</v>
      </c>
      <c r="X3341" s="88" t="s">
        <v>3866</v>
      </c>
      <c r="Y3341" s="84"/>
      <c r="Z3341" s="84"/>
      <c r="AA3341" s="87" t="s">
        <v>4996</v>
      </c>
      <c r="AB3341" s="84"/>
      <c r="AC3341" s="84" t="b">
        <v>0</v>
      </c>
      <c r="AD3341" s="84">
        <v>0</v>
      </c>
      <c r="AE3341" s="87" t="s">
        <v>5552</v>
      </c>
      <c r="AF3341" s="84" t="b">
        <v>0</v>
      </c>
      <c r="AG3341" s="84" t="s">
        <v>5604</v>
      </c>
      <c r="AH3341" s="84"/>
      <c r="AI3341" s="87" t="s">
        <v>5552</v>
      </c>
      <c r="AJ3341" s="84" t="b">
        <v>0</v>
      </c>
      <c r="AK3341" s="84">
        <v>43</v>
      </c>
      <c r="AL3341" s="87" t="s">
        <v>4992</v>
      </c>
      <c r="AM3341" s="84" t="s">
        <v>5684</v>
      </c>
      <c r="AN3341" s="84" t="b">
        <v>0</v>
      </c>
      <c r="AO3341" s="87" t="s">
        <v>4992</v>
      </c>
      <c r="AP3341" s="84" t="s">
        <v>179</v>
      </c>
      <c r="AQ3341" s="84">
        <v>0</v>
      </c>
      <c r="AR3341" s="84">
        <v>0</v>
      </c>
      <c r="AS3341" s="84"/>
      <c r="AT3341" s="84"/>
      <c r="AU3341" s="84"/>
      <c r="AV3341" s="84"/>
      <c r="AW3341" s="84"/>
      <c r="AX3341" s="84"/>
      <c r="AY3341" s="84"/>
      <c r="AZ3341" s="84"/>
    </row>
    <row r="3342" spans="1:52" x14ac:dyDescent="0.55000000000000004">
      <c r="A3342" s="69" t="s">
        <v>703</v>
      </c>
      <c r="B3342" s="69" t="s">
        <v>995</v>
      </c>
      <c r="C3342" s="70"/>
      <c r="D3342" s="71"/>
      <c r="E3342" s="72"/>
      <c r="F3342" s="73"/>
      <c r="G3342" s="70"/>
      <c r="H3342" s="74"/>
      <c r="I3342" s="75"/>
      <c r="J3342" s="75"/>
      <c r="K3342" s="36"/>
      <c r="L3342" s="82"/>
      <c r="M3342" s="82"/>
      <c r="N3342" s="77"/>
      <c r="O3342" s="84" t="s">
        <v>1270</v>
      </c>
      <c r="P3342" s="86">
        <v>43425.630810185183</v>
      </c>
      <c r="Q3342" s="84" t="s">
        <v>1313</v>
      </c>
      <c r="R3342" s="84"/>
      <c r="S3342" s="84"/>
      <c r="T3342" s="84"/>
      <c r="U3342" s="84"/>
      <c r="V3342" s="88" t="s">
        <v>3060</v>
      </c>
      <c r="W3342" s="86">
        <v>43425.630810185183</v>
      </c>
      <c r="X3342" s="88" t="s">
        <v>3867</v>
      </c>
      <c r="Y3342" s="84"/>
      <c r="Z3342" s="84"/>
      <c r="AA3342" s="87" t="s">
        <v>4997</v>
      </c>
      <c r="AB3342" s="84"/>
      <c r="AC3342" s="84" t="b">
        <v>0</v>
      </c>
      <c r="AD3342" s="84">
        <v>0</v>
      </c>
      <c r="AE3342" s="87" t="s">
        <v>5552</v>
      </c>
      <c r="AF3342" s="84" t="b">
        <v>0</v>
      </c>
      <c r="AG3342" s="84" t="s">
        <v>5604</v>
      </c>
      <c r="AH3342" s="84"/>
      <c r="AI3342" s="87" t="s">
        <v>5552</v>
      </c>
      <c r="AJ3342" s="84" t="b">
        <v>0</v>
      </c>
      <c r="AK3342" s="84">
        <v>43</v>
      </c>
      <c r="AL3342" s="87" t="s">
        <v>4992</v>
      </c>
      <c r="AM3342" s="84" t="s">
        <v>5684</v>
      </c>
      <c r="AN3342" s="84" t="b">
        <v>0</v>
      </c>
      <c r="AO3342" s="87" t="s">
        <v>4992</v>
      </c>
      <c r="AP3342" s="84" t="s">
        <v>179</v>
      </c>
      <c r="AQ3342" s="84">
        <v>0</v>
      </c>
      <c r="AR3342" s="84">
        <v>0</v>
      </c>
      <c r="AS3342" s="84"/>
      <c r="AT3342" s="84"/>
      <c r="AU3342" s="84"/>
      <c r="AV3342" s="84"/>
      <c r="AW3342" s="84"/>
      <c r="AX3342" s="84"/>
      <c r="AY3342" s="84"/>
      <c r="AZ3342" s="84"/>
    </row>
    <row r="3343" spans="1:52" x14ac:dyDescent="0.55000000000000004">
      <c r="A3343" s="69" t="s">
        <v>705</v>
      </c>
      <c r="B3343" s="69" t="s">
        <v>995</v>
      </c>
      <c r="C3343" s="70"/>
      <c r="D3343" s="71"/>
      <c r="E3343" s="72"/>
      <c r="F3343" s="73"/>
      <c r="G3343" s="70"/>
      <c r="H3343" s="74"/>
      <c r="I3343" s="75"/>
      <c r="J3343" s="75"/>
      <c r="K3343" s="36"/>
      <c r="L3343" s="82"/>
      <c r="M3343" s="82"/>
      <c r="N3343" s="77"/>
      <c r="O3343" s="84" t="s">
        <v>1270</v>
      </c>
      <c r="P3343" s="86">
        <v>43424.900706018518</v>
      </c>
      <c r="Q3343" s="84" t="s">
        <v>1313</v>
      </c>
      <c r="R3343" s="84"/>
      <c r="S3343" s="84"/>
      <c r="T3343" s="84"/>
      <c r="U3343" s="84"/>
      <c r="V3343" s="88" t="s">
        <v>3062</v>
      </c>
      <c r="W3343" s="86">
        <v>43424.900706018518</v>
      </c>
      <c r="X3343" s="88" t="s">
        <v>3869</v>
      </c>
      <c r="Y3343" s="84"/>
      <c r="Z3343" s="84"/>
      <c r="AA3343" s="87" t="s">
        <v>4999</v>
      </c>
      <c r="AB3343" s="84"/>
      <c r="AC3343" s="84" t="b">
        <v>0</v>
      </c>
      <c r="AD3343" s="84">
        <v>0</v>
      </c>
      <c r="AE3343" s="87" t="s">
        <v>5552</v>
      </c>
      <c r="AF3343" s="84" t="b">
        <v>0</v>
      </c>
      <c r="AG3343" s="84" t="s">
        <v>5604</v>
      </c>
      <c r="AH3343" s="84"/>
      <c r="AI3343" s="87" t="s">
        <v>5552</v>
      </c>
      <c r="AJ3343" s="84" t="b">
        <v>0</v>
      </c>
      <c r="AK3343" s="84">
        <v>43</v>
      </c>
      <c r="AL3343" s="87" t="s">
        <v>4992</v>
      </c>
      <c r="AM3343" s="84" t="s">
        <v>5691</v>
      </c>
      <c r="AN3343" s="84" t="b">
        <v>0</v>
      </c>
      <c r="AO3343" s="87" t="s">
        <v>4992</v>
      </c>
      <c r="AP3343" s="84" t="s">
        <v>179</v>
      </c>
      <c r="AQ3343" s="84">
        <v>0</v>
      </c>
      <c r="AR3343" s="84">
        <v>0</v>
      </c>
      <c r="AS3343" s="84"/>
      <c r="AT3343" s="84"/>
      <c r="AU3343" s="84"/>
      <c r="AV3343" s="84"/>
      <c r="AW3343" s="84"/>
      <c r="AX3343" s="84"/>
      <c r="AY3343" s="84"/>
      <c r="AZ3343" s="84"/>
    </row>
    <row r="3344" spans="1:52" x14ac:dyDescent="0.55000000000000004">
      <c r="A3344" s="69" t="s">
        <v>705</v>
      </c>
      <c r="B3344" s="69" t="s">
        <v>995</v>
      </c>
      <c r="C3344" s="70"/>
      <c r="D3344" s="71"/>
      <c r="E3344" s="72"/>
      <c r="F3344" s="73"/>
      <c r="G3344" s="70"/>
      <c r="H3344" s="74"/>
      <c r="I3344" s="75"/>
      <c r="J3344" s="75"/>
      <c r="K3344" s="36"/>
      <c r="L3344" s="82"/>
      <c r="M3344" s="82"/>
      <c r="N3344" s="77"/>
      <c r="O3344" s="84" t="s">
        <v>1270</v>
      </c>
      <c r="P3344" s="86">
        <v>43429.456944444442</v>
      </c>
      <c r="Q3344" s="84" t="s">
        <v>1313</v>
      </c>
      <c r="R3344" s="84"/>
      <c r="S3344" s="84"/>
      <c r="T3344" s="84"/>
      <c r="U3344" s="84"/>
      <c r="V3344" s="88" t="s">
        <v>3062</v>
      </c>
      <c r="W3344" s="86">
        <v>43429.456944444442</v>
      </c>
      <c r="X3344" s="88" t="s">
        <v>3870</v>
      </c>
      <c r="Y3344" s="84"/>
      <c r="Z3344" s="84"/>
      <c r="AA3344" s="87" t="s">
        <v>5000</v>
      </c>
      <c r="AB3344" s="84"/>
      <c r="AC3344" s="84" t="b">
        <v>0</v>
      </c>
      <c r="AD3344" s="84">
        <v>0</v>
      </c>
      <c r="AE3344" s="87" t="s">
        <v>5552</v>
      </c>
      <c r="AF3344" s="84" t="b">
        <v>0</v>
      </c>
      <c r="AG3344" s="84" t="s">
        <v>5604</v>
      </c>
      <c r="AH3344" s="84"/>
      <c r="AI3344" s="87" t="s">
        <v>5552</v>
      </c>
      <c r="AJ3344" s="84" t="b">
        <v>0</v>
      </c>
      <c r="AK3344" s="84">
        <v>43</v>
      </c>
      <c r="AL3344" s="87" t="s">
        <v>4992</v>
      </c>
      <c r="AM3344" s="84" t="s">
        <v>5691</v>
      </c>
      <c r="AN3344" s="84" t="b">
        <v>0</v>
      </c>
      <c r="AO3344" s="87" t="s">
        <v>4992</v>
      </c>
      <c r="AP3344" s="84" t="s">
        <v>179</v>
      </c>
      <c r="AQ3344" s="84">
        <v>0</v>
      </c>
      <c r="AR3344" s="84">
        <v>0</v>
      </c>
      <c r="AS3344" s="84"/>
      <c r="AT3344" s="84"/>
      <c r="AU3344" s="84"/>
      <c r="AV3344" s="84"/>
      <c r="AW3344" s="84"/>
      <c r="AX3344" s="84"/>
      <c r="AY3344" s="84"/>
      <c r="AZ3344" s="84"/>
    </row>
    <row r="3345" spans="1:52" x14ac:dyDescent="0.55000000000000004">
      <c r="A3345" s="69" t="s">
        <v>706</v>
      </c>
      <c r="B3345" s="69" t="s">
        <v>995</v>
      </c>
      <c r="C3345" s="70"/>
      <c r="D3345" s="71"/>
      <c r="E3345" s="72"/>
      <c r="F3345" s="73"/>
      <c r="G3345" s="70"/>
      <c r="H3345" s="74"/>
      <c r="I3345" s="75"/>
      <c r="J3345" s="75"/>
      <c r="K3345" s="36"/>
      <c r="L3345" s="82"/>
      <c r="M3345" s="82"/>
      <c r="N3345" s="77"/>
      <c r="O3345" s="84" t="s">
        <v>1270</v>
      </c>
      <c r="P3345" s="86">
        <v>43432.264618055553</v>
      </c>
      <c r="Q3345" s="84" t="s">
        <v>1313</v>
      </c>
      <c r="R3345" s="84"/>
      <c r="S3345" s="84"/>
      <c r="T3345" s="84"/>
      <c r="U3345" s="84"/>
      <c r="V3345" s="88" t="s">
        <v>3063</v>
      </c>
      <c r="W3345" s="86">
        <v>43432.264618055553</v>
      </c>
      <c r="X3345" s="88" t="s">
        <v>3871</v>
      </c>
      <c r="Y3345" s="84"/>
      <c r="Z3345" s="84"/>
      <c r="AA3345" s="87" t="s">
        <v>5001</v>
      </c>
      <c r="AB3345" s="84"/>
      <c r="AC3345" s="84" t="b">
        <v>0</v>
      </c>
      <c r="AD3345" s="84">
        <v>0</v>
      </c>
      <c r="AE3345" s="87" t="s">
        <v>5552</v>
      </c>
      <c r="AF3345" s="84" t="b">
        <v>0</v>
      </c>
      <c r="AG3345" s="84" t="s">
        <v>5604</v>
      </c>
      <c r="AH3345" s="84"/>
      <c r="AI3345" s="87" t="s">
        <v>5552</v>
      </c>
      <c r="AJ3345" s="84" t="b">
        <v>0</v>
      </c>
      <c r="AK3345" s="84">
        <v>43</v>
      </c>
      <c r="AL3345" s="87" t="s">
        <v>4992</v>
      </c>
      <c r="AM3345" s="84" t="s">
        <v>5682</v>
      </c>
      <c r="AN3345" s="84" t="b">
        <v>0</v>
      </c>
      <c r="AO3345" s="87" t="s">
        <v>4992</v>
      </c>
      <c r="AP3345" s="84" t="s">
        <v>179</v>
      </c>
      <c r="AQ3345" s="84">
        <v>0</v>
      </c>
      <c r="AR3345" s="84">
        <v>0</v>
      </c>
      <c r="AS3345" s="84"/>
      <c r="AT3345" s="84"/>
      <c r="AU3345" s="84"/>
      <c r="AV3345" s="84"/>
      <c r="AW3345" s="84"/>
      <c r="AX3345" s="84"/>
      <c r="AY3345" s="84"/>
      <c r="AZ3345" s="84"/>
    </row>
    <row r="3346" spans="1:52" x14ac:dyDescent="0.55000000000000004">
      <c r="A3346" s="69" t="s">
        <v>700</v>
      </c>
      <c r="B3346" s="69" t="s">
        <v>996</v>
      </c>
      <c r="C3346" s="70"/>
      <c r="D3346" s="71"/>
      <c r="E3346" s="72"/>
      <c r="F3346" s="73"/>
      <c r="G3346" s="70"/>
      <c r="H3346" s="74"/>
      <c r="I3346" s="75"/>
      <c r="J3346" s="75"/>
      <c r="K3346" s="36"/>
      <c r="L3346" s="82"/>
      <c r="M3346" s="82"/>
      <c r="N3346" s="77"/>
      <c r="O3346" s="84" t="s">
        <v>1270</v>
      </c>
      <c r="P3346" s="86">
        <v>43425.327905092592</v>
      </c>
      <c r="Q3346" s="84" t="s">
        <v>1313</v>
      </c>
      <c r="R3346" s="84"/>
      <c r="S3346" s="84"/>
      <c r="T3346" s="84"/>
      <c r="U3346" s="84"/>
      <c r="V3346" s="88" t="s">
        <v>3057</v>
      </c>
      <c r="W3346" s="86">
        <v>43425.327905092592</v>
      </c>
      <c r="X3346" s="88" t="s">
        <v>3864</v>
      </c>
      <c r="Y3346" s="84"/>
      <c r="Z3346" s="84"/>
      <c r="AA3346" s="87" t="s">
        <v>4994</v>
      </c>
      <c r="AB3346" s="84"/>
      <c r="AC3346" s="84" t="b">
        <v>0</v>
      </c>
      <c r="AD3346" s="84">
        <v>0</v>
      </c>
      <c r="AE3346" s="87" t="s">
        <v>5552</v>
      </c>
      <c r="AF3346" s="84" t="b">
        <v>0</v>
      </c>
      <c r="AG3346" s="84" t="s">
        <v>5604</v>
      </c>
      <c r="AH3346" s="84"/>
      <c r="AI3346" s="87" t="s">
        <v>5552</v>
      </c>
      <c r="AJ3346" s="84" t="b">
        <v>0</v>
      </c>
      <c r="AK3346" s="84">
        <v>43</v>
      </c>
      <c r="AL3346" s="87" t="s">
        <v>4992</v>
      </c>
      <c r="AM3346" s="84" t="s">
        <v>5682</v>
      </c>
      <c r="AN3346" s="84" t="b">
        <v>0</v>
      </c>
      <c r="AO3346" s="87" t="s">
        <v>4992</v>
      </c>
      <c r="AP3346" s="84" t="s">
        <v>179</v>
      </c>
      <c r="AQ3346" s="84">
        <v>0</v>
      </c>
      <c r="AR3346" s="84">
        <v>0</v>
      </c>
      <c r="AS3346" s="84"/>
      <c r="AT3346" s="84"/>
      <c r="AU3346" s="84"/>
      <c r="AV3346" s="84"/>
      <c r="AW3346" s="84"/>
      <c r="AX3346" s="84"/>
      <c r="AY3346" s="84"/>
      <c r="AZ3346" s="84"/>
    </row>
    <row r="3347" spans="1:52" x14ac:dyDescent="0.55000000000000004">
      <c r="A3347" s="69" t="s">
        <v>702</v>
      </c>
      <c r="B3347" s="69" t="s">
        <v>996</v>
      </c>
      <c r="C3347" s="70"/>
      <c r="D3347" s="71"/>
      <c r="E3347" s="72"/>
      <c r="F3347" s="73"/>
      <c r="G3347" s="70"/>
      <c r="H3347" s="74"/>
      <c r="I3347" s="75"/>
      <c r="J3347" s="75"/>
      <c r="K3347" s="36"/>
      <c r="L3347" s="82"/>
      <c r="M3347" s="82"/>
      <c r="N3347" s="77"/>
      <c r="O3347" s="84" t="s">
        <v>1270</v>
      </c>
      <c r="P3347" s="86">
        <v>43425.595601851855</v>
      </c>
      <c r="Q3347" s="84" t="s">
        <v>1313</v>
      </c>
      <c r="R3347" s="84"/>
      <c r="S3347" s="84"/>
      <c r="T3347" s="84"/>
      <c r="U3347" s="84"/>
      <c r="V3347" s="88" t="s">
        <v>3059</v>
      </c>
      <c r="W3347" s="86">
        <v>43425.595601851855</v>
      </c>
      <c r="X3347" s="88" t="s">
        <v>3866</v>
      </c>
      <c r="Y3347" s="84"/>
      <c r="Z3347" s="84"/>
      <c r="AA3347" s="87" t="s">
        <v>4996</v>
      </c>
      <c r="AB3347" s="84"/>
      <c r="AC3347" s="84" t="b">
        <v>0</v>
      </c>
      <c r="AD3347" s="84">
        <v>0</v>
      </c>
      <c r="AE3347" s="87" t="s">
        <v>5552</v>
      </c>
      <c r="AF3347" s="84" t="b">
        <v>0</v>
      </c>
      <c r="AG3347" s="84" t="s">
        <v>5604</v>
      </c>
      <c r="AH3347" s="84"/>
      <c r="AI3347" s="87" t="s">
        <v>5552</v>
      </c>
      <c r="AJ3347" s="84" t="b">
        <v>0</v>
      </c>
      <c r="AK3347" s="84">
        <v>43</v>
      </c>
      <c r="AL3347" s="87" t="s">
        <v>4992</v>
      </c>
      <c r="AM3347" s="84" t="s">
        <v>5684</v>
      </c>
      <c r="AN3347" s="84" t="b">
        <v>0</v>
      </c>
      <c r="AO3347" s="87" t="s">
        <v>4992</v>
      </c>
      <c r="AP3347" s="84" t="s">
        <v>179</v>
      </c>
      <c r="AQ3347" s="84">
        <v>0</v>
      </c>
      <c r="AR3347" s="84">
        <v>0</v>
      </c>
      <c r="AS3347" s="84"/>
      <c r="AT3347" s="84"/>
      <c r="AU3347" s="84"/>
      <c r="AV3347" s="84"/>
      <c r="AW3347" s="84"/>
      <c r="AX3347" s="84"/>
      <c r="AY3347" s="84"/>
      <c r="AZ3347" s="84"/>
    </row>
    <row r="3348" spans="1:52" x14ac:dyDescent="0.55000000000000004">
      <c r="A3348" s="69" t="s">
        <v>703</v>
      </c>
      <c r="B3348" s="69" t="s">
        <v>996</v>
      </c>
      <c r="C3348" s="70"/>
      <c r="D3348" s="71"/>
      <c r="E3348" s="72"/>
      <c r="F3348" s="73"/>
      <c r="G3348" s="70"/>
      <c r="H3348" s="74"/>
      <c r="I3348" s="75"/>
      <c r="J3348" s="75"/>
      <c r="K3348" s="36"/>
      <c r="L3348" s="82"/>
      <c r="M3348" s="82"/>
      <c r="N3348" s="77"/>
      <c r="O3348" s="84" t="s">
        <v>1270</v>
      </c>
      <c r="P3348" s="86">
        <v>43425.630810185183</v>
      </c>
      <c r="Q3348" s="84" t="s">
        <v>1313</v>
      </c>
      <c r="R3348" s="84"/>
      <c r="S3348" s="84"/>
      <c r="T3348" s="84"/>
      <c r="U3348" s="84"/>
      <c r="V3348" s="88" t="s">
        <v>3060</v>
      </c>
      <c r="W3348" s="86">
        <v>43425.630810185183</v>
      </c>
      <c r="X3348" s="88" t="s">
        <v>3867</v>
      </c>
      <c r="Y3348" s="84"/>
      <c r="Z3348" s="84"/>
      <c r="AA3348" s="87" t="s">
        <v>4997</v>
      </c>
      <c r="AB3348" s="84"/>
      <c r="AC3348" s="84" t="b">
        <v>0</v>
      </c>
      <c r="AD3348" s="84">
        <v>0</v>
      </c>
      <c r="AE3348" s="87" t="s">
        <v>5552</v>
      </c>
      <c r="AF3348" s="84" t="b">
        <v>0</v>
      </c>
      <c r="AG3348" s="84" t="s">
        <v>5604</v>
      </c>
      <c r="AH3348" s="84"/>
      <c r="AI3348" s="87" t="s">
        <v>5552</v>
      </c>
      <c r="AJ3348" s="84" t="b">
        <v>0</v>
      </c>
      <c r="AK3348" s="84">
        <v>43</v>
      </c>
      <c r="AL3348" s="87" t="s">
        <v>4992</v>
      </c>
      <c r="AM3348" s="84" t="s">
        <v>5684</v>
      </c>
      <c r="AN3348" s="84" t="b">
        <v>0</v>
      </c>
      <c r="AO3348" s="87" t="s">
        <v>4992</v>
      </c>
      <c r="AP3348" s="84" t="s">
        <v>179</v>
      </c>
      <c r="AQ3348" s="84">
        <v>0</v>
      </c>
      <c r="AR3348" s="84">
        <v>0</v>
      </c>
      <c r="AS3348" s="84"/>
      <c r="AT3348" s="84"/>
      <c r="AU3348" s="84"/>
      <c r="AV3348" s="84"/>
      <c r="AW3348" s="84"/>
      <c r="AX3348" s="84"/>
      <c r="AY3348" s="84"/>
      <c r="AZ3348" s="84"/>
    </row>
    <row r="3349" spans="1:52" x14ac:dyDescent="0.55000000000000004">
      <c r="A3349" s="69" t="s">
        <v>705</v>
      </c>
      <c r="B3349" s="69" t="s">
        <v>996</v>
      </c>
      <c r="C3349" s="70"/>
      <c r="D3349" s="71"/>
      <c r="E3349" s="72"/>
      <c r="F3349" s="73"/>
      <c r="G3349" s="70"/>
      <c r="H3349" s="74"/>
      <c r="I3349" s="75"/>
      <c r="J3349" s="75"/>
      <c r="K3349" s="36"/>
      <c r="L3349" s="82"/>
      <c r="M3349" s="82"/>
      <c r="N3349" s="77"/>
      <c r="O3349" s="84" t="s">
        <v>1270</v>
      </c>
      <c r="P3349" s="86">
        <v>43424.900706018518</v>
      </c>
      <c r="Q3349" s="84" t="s">
        <v>1313</v>
      </c>
      <c r="R3349" s="84"/>
      <c r="S3349" s="84"/>
      <c r="T3349" s="84"/>
      <c r="U3349" s="84"/>
      <c r="V3349" s="88" t="s">
        <v>3062</v>
      </c>
      <c r="W3349" s="86">
        <v>43424.900706018518</v>
      </c>
      <c r="X3349" s="88" t="s">
        <v>3869</v>
      </c>
      <c r="Y3349" s="84"/>
      <c r="Z3349" s="84"/>
      <c r="AA3349" s="87" t="s">
        <v>4999</v>
      </c>
      <c r="AB3349" s="84"/>
      <c r="AC3349" s="84" t="b">
        <v>0</v>
      </c>
      <c r="AD3349" s="84">
        <v>0</v>
      </c>
      <c r="AE3349" s="87" t="s">
        <v>5552</v>
      </c>
      <c r="AF3349" s="84" t="b">
        <v>0</v>
      </c>
      <c r="AG3349" s="84" t="s">
        <v>5604</v>
      </c>
      <c r="AH3349" s="84"/>
      <c r="AI3349" s="87" t="s">
        <v>5552</v>
      </c>
      <c r="AJ3349" s="84" t="b">
        <v>0</v>
      </c>
      <c r="AK3349" s="84">
        <v>43</v>
      </c>
      <c r="AL3349" s="87" t="s">
        <v>4992</v>
      </c>
      <c r="AM3349" s="84" t="s">
        <v>5691</v>
      </c>
      <c r="AN3349" s="84" t="b">
        <v>0</v>
      </c>
      <c r="AO3349" s="87" t="s">
        <v>4992</v>
      </c>
      <c r="AP3349" s="84" t="s">
        <v>179</v>
      </c>
      <c r="AQ3349" s="84">
        <v>0</v>
      </c>
      <c r="AR3349" s="84">
        <v>0</v>
      </c>
      <c r="AS3349" s="84"/>
      <c r="AT3349" s="84"/>
      <c r="AU3349" s="84"/>
      <c r="AV3349" s="84"/>
      <c r="AW3349" s="84"/>
      <c r="AX3349" s="84"/>
      <c r="AY3349" s="84"/>
      <c r="AZ3349" s="84"/>
    </row>
    <row r="3350" spans="1:52" x14ac:dyDescent="0.55000000000000004">
      <c r="A3350" s="69" t="s">
        <v>705</v>
      </c>
      <c r="B3350" s="69" t="s">
        <v>996</v>
      </c>
      <c r="C3350" s="70"/>
      <c r="D3350" s="71"/>
      <c r="E3350" s="72"/>
      <c r="F3350" s="73"/>
      <c r="G3350" s="70"/>
      <c r="H3350" s="74"/>
      <c r="I3350" s="75"/>
      <c r="J3350" s="75"/>
      <c r="K3350" s="36"/>
      <c r="L3350" s="82"/>
      <c r="M3350" s="82"/>
      <c r="N3350" s="77"/>
      <c r="O3350" s="84" t="s">
        <v>1270</v>
      </c>
      <c r="P3350" s="86">
        <v>43429.456944444442</v>
      </c>
      <c r="Q3350" s="84" t="s">
        <v>1313</v>
      </c>
      <c r="R3350" s="84"/>
      <c r="S3350" s="84"/>
      <c r="T3350" s="84"/>
      <c r="U3350" s="84"/>
      <c r="V3350" s="88" t="s">
        <v>3062</v>
      </c>
      <c r="W3350" s="86">
        <v>43429.456944444442</v>
      </c>
      <c r="X3350" s="88" t="s">
        <v>3870</v>
      </c>
      <c r="Y3350" s="84"/>
      <c r="Z3350" s="84"/>
      <c r="AA3350" s="87" t="s">
        <v>5000</v>
      </c>
      <c r="AB3350" s="84"/>
      <c r="AC3350" s="84" t="b">
        <v>0</v>
      </c>
      <c r="AD3350" s="84">
        <v>0</v>
      </c>
      <c r="AE3350" s="87" t="s">
        <v>5552</v>
      </c>
      <c r="AF3350" s="84" t="b">
        <v>0</v>
      </c>
      <c r="AG3350" s="84" t="s">
        <v>5604</v>
      </c>
      <c r="AH3350" s="84"/>
      <c r="AI3350" s="87" t="s">
        <v>5552</v>
      </c>
      <c r="AJ3350" s="84" t="b">
        <v>0</v>
      </c>
      <c r="AK3350" s="84">
        <v>43</v>
      </c>
      <c r="AL3350" s="87" t="s">
        <v>4992</v>
      </c>
      <c r="AM3350" s="84" t="s">
        <v>5691</v>
      </c>
      <c r="AN3350" s="84" t="b">
        <v>0</v>
      </c>
      <c r="AO3350" s="87" t="s">
        <v>4992</v>
      </c>
      <c r="AP3350" s="84" t="s">
        <v>179</v>
      </c>
      <c r="AQ3350" s="84">
        <v>0</v>
      </c>
      <c r="AR3350" s="84">
        <v>0</v>
      </c>
      <c r="AS3350" s="84"/>
      <c r="AT3350" s="84"/>
      <c r="AU3350" s="84"/>
      <c r="AV3350" s="84"/>
      <c r="AW3350" s="84"/>
      <c r="AX3350" s="84"/>
      <c r="AY3350" s="84"/>
      <c r="AZ3350" s="84"/>
    </row>
    <row r="3351" spans="1:52" x14ac:dyDescent="0.55000000000000004">
      <c r="A3351" s="69" t="s">
        <v>706</v>
      </c>
      <c r="B3351" s="69" t="s">
        <v>996</v>
      </c>
      <c r="C3351" s="70"/>
      <c r="D3351" s="71"/>
      <c r="E3351" s="72"/>
      <c r="F3351" s="73"/>
      <c r="G3351" s="70"/>
      <c r="H3351" s="74"/>
      <c r="I3351" s="75"/>
      <c r="J3351" s="75"/>
      <c r="K3351" s="36"/>
      <c r="L3351" s="82"/>
      <c r="M3351" s="82"/>
      <c r="N3351" s="77"/>
      <c r="O3351" s="84" t="s">
        <v>1270</v>
      </c>
      <c r="P3351" s="86">
        <v>43432.264618055553</v>
      </c>
      <c r="Q3351" s="84" t="s">
        <v>1313</v>
      </c>
      <c r="R3351" s="84"/>
      <c r="S3351" s="84"/>
      <c r="T3351" s="84"/>
      <c r="U3351" s="84"/>
      <c r="V3351" s="88" t="s">
        <v>3063</v>
      </c>
      <c r="W3351" s="86">
        <v>43432.264618055553</v>
      </c>
      <c r="X3351" s="88" t="s">
        <v>3871</v>
      </c>
      <c r="Y3351" s="84"/>
      <c r="Z3351" s="84"/>
      <c r="AA3351" s="87" t="s">
        <v>5001</v>
      </c>
      <c r="AB3351" s="84"/>
      <c r="AC3351" s="84" t="b">
        <v>0</v>
      </c>
      <c r="AD3351" s="84">
        <v>0</v>
      </c>
      <c r="AE3351" s="87" t="s">
        <v>5552</v>
      </c>
      <c r="AF3351" s="84" t="b">
        <v>0</v>
      </c>
      <c r="AG3351" s="84" t="s">
        <v>5604</v>
      </c>
      <c r="AH3351" s="84"/>
      <c r="AI3351" s="87" t="s">
        <v>5552</v>
      </c>
      <c r="AJ3351" s="84" t="b">
        <v>0</v>
      </c>
      <c r="AK3351" s="84">
        <v>43</v>
      </c>
      <c r="AL3351" s="87" t="s">
        <v>4992</v>
      </c>
      <c r="AM3351" s="84" t="s">
        <v>5682</v>
      </c>
      <c r="AN3351" s="84" t="b">
        <v>0</v>
      </c>
      <c r="AO3351" s="87" t="s">
        <v>4992</v>
      </c>
      <c r="AP3351" s="84" t="s">
        <v>179</v>
      </c>
      <c r="AQ3351" s="84">
        <v>0</v>
      </c>
      <c r="AR3351" s="84">
        <v>0</v>
      </c>
      <c r="AS3351" s="84"/>
      <c r="AT3351" s="84"/>
      <c r="AU3351" s="84"/>
      <c r="AV3351" s="84"/>
      <c r="AW3351" s="84"/>
      <c r="AX3351" s="84"/>
      <c r="AY3351" s="84"/>
      <c r="AZ3351" s="84"/>
    </row>
    <row r="3352" spans="1:52" x14ac:dyDescent="0.55000000000000004">
      <c r="A3352" s="69" t="s">
        <v>700</v>
      </c>
      <c r="B3352" s="69" t="s">
        <v>997</v>
      </c>
      <c r="C3352" s="70"/>
      <c r="D3352" s="71"/>
      <c r="E3352" s="72"/>
      <c r="F3352" s="73"/>
      <c r="G3352" s="70"/>
      <c r="H3352" s="74"/>
      <c r="I3352" s="75"/>
      <c r="J3352" s="75"/>
      <c r="K3352" s="36"/>
      <c r="L3352" s="82"/>
      <c r="M3352" s="82"/>
      <c r="N3352" s="77"/>
      <c r="O3352" s="84" t="s">
        <v>1270</v>
      </c>
      <c r="P3352" s="86">
        <v>43425.327905092592</v>
      </c>
      <c r="Q3352" s="84" t="s">
        <v>1313</v>
      </c>
      <c r="R3352" s="84"/>
      <c r="S3352" s="84"/>
      <c r="T3352" s="84"/>
      <c r="U3352" s="84"/>
      <c r="V3352" s="88" t="s">
        <v>3057</v>
      </c>
      <c r="W3352" s="86">
        <v>43425.327905092592</v>
      </c>
      <c r="X3352" s="88" t="s">
        <v>3864</v>
      </c>
      <c r="Y3352" s="84"/>
      <c r="Z3352" s="84"/>
      <c r="AA3352" s="87" t="s">
        <v>4994</v>
      </c>
      <c r="AB3352" s="84"/>
      <c r="AC3352" s="84" t="b">
        <v>0</v>
      </c>
      <c r="AD3352" s="84">
        <v>0</v>
      </c>
      <c r="AE3352" s="87" t="s">
        <v>5552</v>
      </c>
      <c r="AF3352" s="84" t="b">
        <v>0</v>
      </c>
      <c r="AG3352" s="84" t="s">
        <v>5604</v>
      </c>
      <c r="AH3352" s="84"/>
      <c r="AI3352" s="87" t="s">
        <v>5552</v>
      </c>
      <c r="AJ3352" s="84" t="b">
        <v>0</v>
      </c>
      <c r="AK3352" s="84">
        <v>43</v>
      </c>
      <c r="AL3352" s="87" t="s">
        <v>4992</v>
      </c>
      <c r="AM3352" s="84" t="s">
        <v>5682</v>
      </c>
      <c r="AN3352" s="84" t="b">
        <v>0</v>
      </c>
      <c r="AO3352" s="87" t="s">
        <v>4992</v>
      </c>
      <c r="AP3352" s="84" t="s">
        <v>179</v>
      </c>
      <c r="AQ3352" s="84">
        <v>0</v>
      </c>
      <c r="AR3352" s="84">
        <v>0</v>
      </c>
      <c r="AS3352" s="84"/>
      <c r="AT3352" s="84"/>
      <c r="AU3352" s="84"/>
      <c r="AV3352" s="84"/>
      <c r="AW3352" s="84"/>
      <c r="AX3352" s="84"/>
      <c r="AY3352" s="84"/>
      <c r="AZ3352" s="84"/>
    </row>
    <row r="3353" spans="1:52" x14ac:dyDescent="0.55000000000000004">
      <c r="A3353" s="69" t="s">
        <v>702</v>
      </c>
      <c r="B3353" s="69" t="s">
        <v>997</v>
      </c>
      <c r="C3353" s="70"/>
      <c r="D3353" s="71"/>
      <c r="E3353" s="72"/>
      <c r="F3353" s="73"/>
      <c r="G3353" s="70"/>
      <c r="H3353" s="74"/>
      <c r="I3353" s="75"/>
      <c r="J3353" s="75"/>
      <c r="K3353" s="36"/>
      <c r="L3353" s="82"/>
      <c r="M3353" s="82"/>
      <c r="N3353" s="77"/>
      <c r="O3353" s="84" t="s">
        <v>1270</v>
      </c>
      <c r="P3353" s="86">
        <v>43425.595601851855</v>
      </c>
      <c r="Q3353" s="84" t="s">
        <v>1313</v>
      </c>
      <c r="R3353" s="84"/>
      <c r="S3353" s="84"/>
      <c r="T3353" s="84"/>
      <c r="U3353" s="84"/>
      <c r="V3353" s="88" t="s">
        <v>3059</v>
      </c>
      <c r="W3353" s="86">
        <v>43425.595601851855</v>
      </c>
      <c r="X3353" s="88" t="s">
        <v>3866</v>
      </c>
      <c r="Y3353" s="84"/>
      <c r="Z3353" s="84"/>
      <c r="AA3353" s="87" t="s">
        <v>4996</v>
      </c>
      <c r="AB3353" s="84"/>
      <c r="AC3353" s="84" t="b">
        <v>0</v>
      </c>
      <c r="AD3353" s="84">
        <v>0</v>
      </c>
      <c r="AE3353" s="87" t="s">
        <v>5552</v>
      </c>
      <c r="AF3353" s="84" t="b">
        <v>0</v>
      </c>
      <c r="AG3353" s="84" t="s">
        <v>5604</v>
      </c>
      <c r="AH3353" s="84"/>
      <c r="AI3353" s="87" t="s">
        <v>5552</v>
      </c>
      <c r="AJ3353" s="84" t="b">
        <v>0</v>
      </c>
      <c r="AK3353" s="84">
        <v>43</v>
      </c>
      <c r="AL3353" s="87" t="s">
        <v>4992</v>
      </c>
      <c r="AM3353" s="84" t="s">
        <v>5684</v>
      </c>
      <c r="AN3353" s="84" t="b">
        <v>0</v>
      </c>
      <c r="AO3353" s="87" t="s">
        <v>4992</v>
      </c>
      <c r="AP3353" s="84" t="s">
        <v>179</v>
      </c>
      <c r="AQ3353" s="84">
        <v>0</v>
      </c>
      <c r="AR3353" s="84">
        <v>0</v>
      </c>
      <c r="AS3353" s="84"/>
      <c r="AT3353" s="84"/>
      <c r="AU3353" s="84"/>
      <c r="AV3353" s="84"/>
      <c r="AW3353" s="84"/>
      <c r="AX3353" s="84"/>
      <c r="AY3353" s="84"/>
      <c r="AZ3353" s="84"/>
    </row>
    <row r="3354" spans="1:52" x14ac:dyDescent="0.55000000000000004">
      <c r="A3354" s="69" t="s">
        <v>703</v>
      </c>
      <c r="B3354" s="69" t="s">
        <v>997</v>
      </c>
      <c r="C3354" s="70"/>
      <c r="D3354" s="71"/>
      <c r="E3354" s="72"/>
      <c r="F3354" s="73"/>
      <c r="G3354" s="70"/>
      <c r="H3354" s="74"/>
      <c r="I3354" s="75"/>
      <c r="J3354" s="75"/>
      <c r="K3354" s="36"/>
      <c r="L3354" s="82"/>
      <c r="M3354" s="82"/>
      <c r="N3354" s="77"/>
      <c r="O3354" s="84" t="s">
        <v>1270</v>
      </c>
      <c r="P3354" s="86">
        <v>43425.630810185183</v>
      </c>
      <c r="Q3354" s="84" t="s">
        <v>1313</v>
      </c>
      <c r="R3354" s="84"/>
      <c r="S3354" s="84"/>
      <c r="T3354" s="84"/>
      <c r="U3354" s="84"/>
      <c r="V3354" s="88" t="s">
        <v>3060</v>
      </c>
      <c r="W3354" s="86">
        <v>43425.630810185183</v>
      </c>
      <c r="X3354" s="88" t="s">
        <v>3867</v>
      </c>
      <c r="Y3354" s="84"/>
      <c r="Z3354" s="84"/>
      <c r="AA3354" s="87" t="s">
        <v>4997</v>
      </c>
      <c r="AB3354" s="84"/>
      <c r="AC3354" s="84" t="b">
        <v>0</v>
      </c>
      <c r="AD3354" s="84">
        <v>0</v>
      </c>
      <c r="AE3354" s="87" t="s">
        <v>5552</v>
      </c>
      <c r="AF3354" s="84" t="b">
        <v>0</v>
      </c>
      <c r="AG3354" s="84" t="s">
        <v>5604</v>
      </c>
      <c r="AH3354" s="84"/>
      <c r="AI3354" s="87" t="s">
        <v>5552</v>
      </c>
      <c r="AJ3354" s="84" t="b">
        <v>0</v>
      </c>
      <c r="AK3354" s="84">
        <v>43</v>
      </c>
      <c r="AL3354" s="87" t="s">
        <v>4992</v>
      </c>
      <c r="AM3354" s="84" t="s">
        <v>5684</v>
      </c>
      <c r="AN3354" s="84" t="b">
        <v>0</v>
      </c>
      <c r="AO3354" s="87" t="s">
        <v>4992</v>
      </c>
      <c r="AP3354" s="84" t="s">
        <v>179</v>
      </c>
      <c r="AQ3354" s="84">
        <v>0</v>
      </c>
      <c r="AR3354" s="84">
        <v>0</v>
      </c>
      <c r="AS3354" s="84"/>
      <c r="AT3354" s="84"/>
      <c r="AU3354" s="84"/>
      <c r="AV3354" s="84"/>
      <c r="AW3354" s="84"/>
      <c r="AX3354" s="84"/>
      <c r="AY3354" s="84"/>
      <c r="AZ3354" s="84"/>
    </row>
    <row r="3355" spans="1:52" x14ac:dyDescent="0.55000000000000004">
      <c r="A3355" s="69" t="s">
        <v>705</v>
      </c>
      <c r="B3355" s="69" t="s">
        <v>997</v>
      </c>
      <c r="C3355" s="70"/>
      <c r="D3355" s="71"/>
      <c r="E3355" s="72"/>
      <c r="F3355" s="73"/>
      <c r="G3355" s="70"/>
      <c r="H3355" s="74"/>
      <c r="I3355" s="75"/>
      <c r="J3355" s="75"/>
      <c r="K3355" s="36"/>
      <c r="L3355" s="82"/>
      <c r="M3355" s="82"/>
      <c r="N3355" s="77"/>
      <c r="O3355" s="84" t="s">
        <v>1270</v>
      </c>
      <c r="P3355" s="86">
        <v>43424.900706018518</v>
      </c>
      <c r="Q3355" s="84" t="s">
        <v>1313</v>
      </c>
      <c r="R3355" s="84"/>
      <c r="S3355" s="84"/>
      <c r="T3355" s="84"/>
      <c r="U3355" s="84"/>
      <c r="V3355" s="88" t="s">
        <v>3062</v>
      </c>
      <c r="W3355" s="86">
        <v>43424.900706018518</v>
      </c>
      <c r="X3355" s="88" t="s">
        <v>3869</v>
      </c>
      <c r="Y3355" s="84"/>
      <c r="Z3355" s="84"/>
      <c r="AA3355" s="87" t="s">
        <v>4999</v>
      </c>
      <c r="AB3355" s="84"/>
      <c r="AC3355" s="84" t="b">
        <v>0</v>
      </c>
      <c r="AD3355" s="84">
        <v>0</v>
      </c>
      <c r="AE3355" s="87" t="s">
        <v>5552</v>
      </c>
      <c r="AF3355" s="84" t="b">
        <v>0</v>
      </c>
      <c r="AG3355" s="84" t="s">
        <v>5604</v>
      </c>
      <c r="AH3355" s="84"/>
      <c r="AI3355" s="87" t="s">
        <v>5552</v>
      </c>
      <c r="AJ3355" s="84" t="b">
        <v>0</v>
      </c>
      <c r="AK3355" s="84">
        <v>43</v>
      </c>
      <c r="AL3355" s="87" t="s">
        <v>4992</v>
      </c>
      <c r="AM3355" s="84" t="s">
        <v>5691</v>
      </c>
      <c r="AN3355" s="84" t="b">
        <v>0</v>
      </c>
      <c r="AO3355" s="87" t="s">
        <v>4992</v>
      </c>
      <c r="AP3355" s="84" t="s">
        <v>179</v>
      </c>
      <c r="AQ3355" s="84">
        <v>0</v>
      </c>
      <c r="AR3355" s="84">
        <v>0</v>
      </c>
      <c r="AS3355" s="84"/>
      <c r="AT3355" s="84"/>
      <c r="AU3355" s="84"/>
      <c r="AV3355" s="84"/>
      <c r="AW3355" s="84"/>
      <c r="AX3355" s="84"/>
      <c r="AY3355" s="84"/>
      <c r="AZ3355" s="84"/>
    </row>
    <row r="3356" spans="1:52" x14ac:dyDescent="0.55000000000000004">
      <c r="A3356" s="69" t="s">
        <v>705</v>
      </c>
      <c r="B3356" s="69" t="s">
        <v>997</v>
      </c>
      <c r="C3356" s="70"/>
      <c r="D3356" s="71"/>
      <c r="E3356" s="72"/>
      <c r="F3356" s="73"/>
      <c r="G3356" s="70"/>
      <c r="H3356" s="74"/>
      <c r="I3356" s="75"/>
      <c r="J3356" s="75"/>
      <c r="K3356" s="36"/>
      <c r="L3356" s="82"/>
      <c r="M3356" s="82"/>
      <c r="N3356" s="77"/>
      <c r="O3356" s="84" t="s">
        <v>1270</v>
      </c>
      <c r="P3356" s="86">
        <v>43429.456944444442</v>
      </c>
      <c r="Q3356" s="84" t="s">
        <v>1313</v>
      </c>
      <c r="R3356" s="84"/>
      <c r="S3356" s="84"/>
      <c r="T3356" s="84"/>
      <c r="U3356" s="84"/>
      <c r="V3356" s="88" t="s">
        <v>3062</v>
      </c>
      <c r="W3356" s="86">
        <v>43429.456944444442</v>
      </c>
      <c r="X3356" s="88" t="s">
        <v>3870</v>
      </c>
      <c r="Y3356" s="84"/>
      <c r="Z3356" s="84"/>
      <c r="AA3356" s="87" t="s">
        <v>5000</v>
      </c>
      <c r="AB3356" s="84"/>
      <c r="AC3356" s="84" t="b">
        <v>0</v>
      </c>
      <c r="AD3356" s="84">
        <v>0</v>
      </c>
      <c r="AE3356" s="87" t="s">
        <v>5552</v>
      </c>
      <c r="AF3356" s="84" t="b">
        <v>0</v>
      </c>
      <c r="AG3356" s="84" t="s">
        <v>5604</v>
      </c>
      <c r="AH3356" s="84"/>
      <c r="AI3356" s="87" t="s">
        <v>5552</v>
      </c>
      <c r="AJ3356" s="84" t="b">
        <v>0</v>
      </c>
      <c r="AK3356" s="84">
        <v>43</v>
      </c>
      <c r="AL3356" s="87" t="s">
        <v>4992</v>
      </c>
      <c r="AM3356" s="84" t="s">
        <v>5691</v>
      </c>
      <c r="AN3356" s="84" t="b">
        <v>0</v>
      </c>
      <c r="AO3356" s="87" t="s">
        <v>4992</v>
      </c>
      <c r="AP3356" s="84" t="s">
        <v>179</v>
      </c>
      <c r="AQ3356" s="84">
        <v>0</v>
      </c>
      <c r="AR3356" s="84">
        <v>0</v>
      </c>
      <c r="AS3356" s="84"/>
      <c r="AT3356" s="84"/>
      <c r="AU3356" s="84"/>
      <c r="AV3356" s="84"/>
      <c r="AW3356" s="84"/>
      <c r="AX3356" s="84"/>
      <c r="AY3356" s="84"/>
      <c r="AZ3356" s="84"/>
    </row>
    <row r="3357" spans="1:52" x14ac:dyDescent="0.55000000000000004">
      <c r="A3357" s="69" t="s">
        <v>706</v>
      </c>
      <c r="B3357" s="69" t="s">
        <v>997</v>
      </c>
      <c r="C3357" s="70"/>
      <c r="D3357" s="71"/>
      <c r="E3357" s="72"/>
      <c r="F3357" s="73"/>
      <c r="G3357" s="70"/>
      <c r="H3357" s="74"/>
      <c r="I3357" s="75"/>
      <c r="J3357" s="75"/>
      <c r="K3357" s="36"/>
      <c r="L3357" s="82"/>
      <c r="M3357" s="82"/>
      <c r="N3357" s="77"/>
      <c r="O3357" s="84" t="s">
        <v>1270</v>
      </c>
      <c r="P3357" s="86">
        <v>43432.264618055553</v>
      </c>
      <c r="Q3357" s="84" t="s">
        <v>1313</v>
      </c>
      <c r="R3357" s="84"/>
      <c r="S3357" s="84"/>
      <c r="T3357" s="84"/>
      <c r="U3357" s="84"/>
      <c r="V3357" s="88" t="s">
        <v>3063</v>
      </c>
      <c r="W3357" s="86">
        <v>43432.264618055553</v>
      </c>
      <c r="X3357" s="88" t="s">
        <v>3871</v>
      </c>
      <c r="Y3357" s="84"/>
      <c r="Z3357" s="84"/>
      <c r="AA3357" s="87" t="s">
        <v>5001</v>
      </c>
      <c r="AB3357" s="84"/>
      <c r="AC3357" s="84" t="b">
        <v>0</v>
      </c>
      <c r="AD3357" s="84">
        <v>0</v>
      </c>
      <c r="AE3357" s="87" t="s">
        <v>5552</v>
      </c>
      <c r="AF3357" s="84" t="b">
        <v>0</v>
      </c>
      <c r="AG3357" s="84" t="s">
        <v>5604</v>
      </c>
      <c r="AH3357" s="84"/>
      <c r="AI3357" s="87" t="s">
        <v>5552</v>
      </c>
      <c r="AJ3357" s="84" t="b">
        <v>0</v>
      </c>
      <c r="AK3357" s="84">
        <v>43</v>
      </c>
      <c r="AL3357" s="87" t="s">
        <v>4992</v>
      </c>
      <c r="AM3357" s="84" t="s">
        <v>5682</v>
      </c>
      <c r="AN3357" s="84" t="b">
        <v>0</v>
      </c>
      <c r="AO3357" s="87" t="s">
        <v>4992</v>
      </c>
      <c r="AP3357" s="84" t="s">
        <v>179</v>
      </c>
      <c r="AQ3357" s="84">
        <v>0</v>
      </c>
      <c r="AR3357" s="84">
        <v>0</v>
      </c>
      <c r="AS3357" s="84"/>
      <c r="AT3357" s="84"/>
      <c r="AU3357" s="84"/>
      <c r="AV3357" s="84"/>
      <c r="AW3357" s="84"/>
      <c r="AX3357" s="84"/>
      <c r="AY3357" s="84"/>
      <c r="AZ3357" s="84"/>
    </row>
    <row r="3358" spans="1:52" x14ac:dyDescent="0.55000000000000004">
      <c r="A3358" s="69" t="s">
        <v>700</v>
      </c>
      <c r="B3358" s="69" t="s">
        <v>998</v>
      </c>
      <c r="C3358" s="70"/>
      <c r="D3358" s="71"/>
      <c r="E3358" s="72"/>
      <c r="F3358" s="73"/>
      <c r="G3358" s="70"/>
      <c r="H3358" s="74"/>
      <c r="I3358" s="75"/>
      <c r="J3358" s="75"/>
      <c r="K3358" s="36"/>
      <c r="L3358" s="82"/>
      <c r="M3358" s="82"/>
      <c r="N3358" s="77"/>
      <c r="O3358" s="84" t="s">
        <v>1270</v>
      </c>
      <c r="P3358" s="86">
        <v>43425.327905092592</v>
      </c>
      <c r="Q3358" s="84" t="s">
        <v>1313</v>
      </c>
      <c r="R3358" s="84"/>
      <c r="S3358" s="84"/>
      <c r="T3358" s="84"/>
      <c r="U3358" s="84"/>
      <c r="V3358" s="88" t="s">
        <v>3057</v>
      </c>
      <c r="W3358" s="86">
        <v>43425.327905092592</v>
      </c>
      <c r="X3358" s="88" t="s">
        <v>3864</v>
      </c>
      <c r="Y3358" s="84"/>
      <c r="Z3358" s="84"/>
      <c r="AA3358" s="87" t="s">
        <v>4994</v>
      </c>
      <c r="AB3358" s="84"/>
      <c r="AC3358" s="84" t="b">
        <v>0</v>
      </c>
      <c r="AD3358" s="84">
        <v>0</v>
      </c>
      <c r="AE3358" s="87" t="s">
        <v>5552</v>
      </c>
      <c r="AF3358" s="84" t="b">
        <v>0</v>
      </c>
      <c r="AG3358" s="84" t="s">
        <v>5604</v>
      </c>
      <c r="AH3358" s="84"/>
      <c r="AI3358" s="87" t="s">
        <v>5552</v>
      </c>
      <c r="AJ3358" s="84" t="b">
        <v>0</v>
      </c>
      <c r="AK3358" s="84">
        <v>43</v>
      </c>
      <c r="AL3358" s="87" t="s">
        <v>4992</v>
      </c>
      <c r="AM3358" s="84" t="s">
        <v>5682</v>
      </c>
      <c r="AN3358" s="84" t="b">
        <v>0</v>
      </c>
      <c r="AO3358" s="87" t="s">
        <v>4992</v>
      </c>
      <c r="AP3358" s="84" t="s">
        <v>179</v>
      </c>
      <c r="AQ3358" s="84">
        <v>0</v>
      </c>
      <c r="AR3358" s="84">
        <v>0</v>
      </c>
      <c r="AS3358" s="84"/>
      <c r="AT3358" s="84"/>
      <c r="AU3358" s="84"/>
      <c r="AV3358" s="84"/>
      <c r="AW3358" s="84"/>
      <c r="AX3358" s="84"/>
      <c r="AY3358" s="84"/>
      <c r="AZ3358" s="84"/>
    </row>
    <row r="3359" spans="1:52" x14ac:dyDescent="0.55000000000000004">
      <c r="A3359" s="69" t="s">
        <v>700</v>
      </c>
      <c r="B3359" s="69" t="s">
        <v>703</v>
      </c>
      <c r="C3359" s="70"/>
      <c r="D3359" s="71"/>
      <c r="E3359" s="72"/>
      <c r="F3359" s="73"/>
      <c r="G3359" s="70"/>
      <c r="H3359" s="74"/>
      <c r="I3359" s="75"/>
      <c r="J3359" s="75"/>
      <c r="K3359" s="36"/>
      <c r="L3359" s="82"/>
      <c r="M3359" s="82"/>
      <c r="N3359" s="77"/>
      <c r="O3359" s="84" t="s">
        <v>1270</v>
      </c>
      <c r="P3359" s="86">
        <v>43425.327905092592</v>
      </c>
      <c r="Q3359" s="84" t="s">
        <v>1313</v>
      </c>
      <c r="R3359" s="84"/>
      <c r="S3359" s="84"/>
      <c r="T3359" s="84"/>
      <c r="U3359" s="84"/>
      <c r="V3359" s="88" t="s">
        <v>3057</v>
      </c>
      <c r="W3359" s="86">
        <v>43425.327905092592</v>
      </c>
      <c r="X3359" s="88" t="s">
        <v>3864</v>
      </c>
      <c r="Y3359" s="84"/>
      <c r="Z3359" s="84"/>
      <c r="AA3359" s="87" t="s">
        <v>4994</v>
      </c>
      <c r="AB3359" s="84"/>
      <c r="AC3359" s="84" t="b">
        <v>0</v>
      </c>
      <c r="AD3359" s="84">
        <v>0</v>
      </c>
      <c r="AE3359" s="87" t="s">
        <v>5552</v>
      </c>
      <c r="AF3359" s="84" t="b">
        <v>0</v>
      </c>
      <c r="AG3359" s="84" t="s">
        <v>5604</v>
      </c>
      <c r="AH3359" s="84"/>
      <c r="AI3359" s="87" t="s">
        <v>5552</v>
      </c>
      <c r="AJ3359" s="84" t="b">
        <v>0</v>
      </c>
      <c r="AK3359" s="84">
        <v>43</v>
      </c>
      <c r="AL3359" s="87" t="s">
        <v>4992</v>
      </c>
      <c r="AM3359" s="84" t="s">
        <v>5682</v>
      </c>
      <c r="AN3359" s="84" t="b">
        <v>0</v>
      </c>
      <c r="AO3359" s="87" t="s">
        <v>4992</v>
      </c>
      <c r="AP3359" s="84" t="s">
        <v>179</v>
      </c>
      <c r="AQ3359" s="84">
        <v>0</v>
      </c>
      <c r="AR3359" s="84">
        <v>0</v>
      </c>
      <c r="AS3359" s="84"/>
      <c r="AT3359" s="84"/>
      <c r="AU3359" s="84"/>
      <c r="AV3359" s="84"/>
      <c r="AW3359" s="84"/>
      <c r="AX3359" s="84"/>
      <c r="AY3359" s="84"/>
      <c r="AZ3359" s="84"/>
    </row>
    <row r="3360" spans="1:52" x14ac:dyDescent="0.55000000000000004">
      <c r="A3360" s="69" t="s">
        <v>700</v>
      </c>
      <c r="B3360" s="69" t="s">
        <v>999</v>
      </c>
      <c r="C3360" s="70"/>
      <c r="D3360" s="71"/>
      <c r="E3360" s="72"/>
      <c r="F3360" s="73"/>
      <c r="G3360" s="70"/>
      <c r="H3360" s="74"/>
      <c r="I3360" s="75"/>
      <c r="J3360" s="75"/>
      <c r="K3360" s="36"/>
      <c r="L3360" s="82"/>
      <c r="M3360" s="82"/>
      <c r="N3360" s="77"/>
      <c r="O3360" s="84" t="s">
        <v>1270</v>
      </c>
      <c r="P3360" s="86">
        <v>43425.327905092592</v>
      </c>
      <c r="Q3360" s="84" t="s">
        <v>1313</v>
      </c>
      <c r="R3360" s="84"/>
      <c r="S3360" s="84"/>
      <c r="T3360" s="84"/>
      <c r="U3360" s="84"/>
      <c r="V3360" s="88" t="s">
        <v>3057</v>
      </c>
      <c r="W3360" s="86">
        <v>43425.327905092592</v>
      </c>
      <c r="X3360" s="88" t="s">
        <v>3864</v>
      </c>
      <c r="Y3360" s="84"/>
      <c r="Z3360" s="84"/>
      <c r="AA3360" s="87" t="s">
        <v>4994</v>
      </c>
      <c r="AB3360" s="84"/>
      <c r="AC3360" s="84" t="b">
        <v>0</v>
      </c>
      <c r="AD3360" s="84">
        <v>0</v>
      </c>
      <c r="AE3360" s="87" t="s">
        <v>5552</v>
      </c>
      <c r="AF3360" s="84" t="b">
        <v>0</v>
      </c>
      <c r="AG3360" s="84" t="s">
        <v>5604</v>
      </c>
      <c r="AH3360" s="84"/>
      <c r="AI3360" s="87" t="s">
        <v>5552</v>
      </c>
      <c r="AJ3360" s="84" t="b">
        <v>0</v>
      </c>
      <c r="AK3360" s="84">
        <v>43</v>
      </c>
      <c r="AL3360" s="87" t="s">
        <v>4992</v>
      </c>
      <c r="AM3360" s="84" t="s">
        <v>5682</v>
      </c>
      <c r="AN3360" s="84" t="b">
        <v>0</v>
      </c>
      <c r="AO3360" s="87" t="s">
        <v>4992</v>
      </c>
      <c r="AP3360" s="84" t="s">
        <v>179</v>
      </c>
      <c r="AQ3360" s="84">
        <v>0</v>
      </c>
      <c r="AR3360" s="84">
        <v>0</v>
      </c>
      <c r="AS3360" s="84"/>
      <c r="AT3360" s="84"/>
      <c r="AU3360" s="84"/>
      <c r="AV3360" s="84"/>
      <c r="AW3360" s="84"/>
      <c r="AX3360" s="84"/>
      <c r="AY3360" s="84"/>
      <c r="AZ3360" s="84"/>
    </row>
    <row r="3361" spans="1:52" x14ac:dyDescent="0.55000000000000004">
      <c r="A3361" s="69" t="s">
        <v>700</v>
      </c>
      <c r="B3361" s="69" t="s">
        <v>1000</v>
      </c>
      <c r="C3361" s="70"/>
      <c r="D3361" s="71"/>
      <c r="E3361" s="72"/>
      <c r="F3361" s="73"/>
      <c r="G3361" s="70"/>
      <c r="H3361" s="74"/>
      <c r="I3361" s="75"/>
      <c r="J3361" s="75"/>
      <c r="K3361" s="36"/>
      <c r="L3361" s="82"/>
      <c r="M3361" s="82"/>
      <c r="N3361" s="77"/>
      <c r="O3361" s="84" t="s">
        <v>1270</v>
      </c>
      <c r="P3361" s="86">
        <v>43425.327905092592</v>
      </c>
      <c r="Q3361" s="84" t="s">
        <v>1313</v>
      </c>
      <c r="R3361" s="84"/>
      <c r="S3361" s="84"/>
      <c r="T3361" s="84"/>
      <c r="U3361" s="84"/>
      <c r="V3361" s="88" t="s">
        <v>3057</v>
      </c>
      <c r="W3361" s="86">
        <v>43425.327905092592</v>
      </c>
      <c r="X3361" s="88" t="s">
        <v>3864</v>
      </c>
      <c r="Y3361" s="84"/>
      <c r="Z3361" s="84"/>
      <c r="AA3361" s="87" t="s">
        <v>4994</v>
      </c>
      <c r="AB3361" s="84"/>
      <c r="AC3361" s="84" t="b">
        <v>0</v>
      </c>
      <c r="AD3361" s="84">
        <v>0</v>
      </c>
      <c r="AE3361" s="87" t="s">
        <v>5552</v>
      </c>
      <c r="AF3361" s="84" t="b">
        <v>0</v>
      </c>
      <c r="AG3361" s="84" t="s">
        <v>5604</v>
      </c>
      <c r="AH3361" s="84"/>
      <c r="AI3361" s="87" t="s">
        <v>5552</v>
      </c>
      <c r="AJ3361" s="84" t="b">
        <v>0</v>
      </c>
      <c r="AK3361" s="84">
        <v>43</v>
      </c>
      <c r="AL3361" s="87" t="s">
        <v>4992</v>
      </c>
      <c r="AM3361" s="84" t="s">
        <v>5682</v>
      </c>
      <c r="AN3361" s="84" t="b">
        <v>0</v>
      </c>
      <c r="AO3361" s="87" t="s">
        <v>4992</v>
      </c>
      <c r="AP3361" s="84" t="s">
        <v>179</v>
      </c>
      <c r="AQ3361" s="84">
        <v>0</v>
      </c>
      <c r="AR3361" s="84">
        <v>0</v>
      </c>
      <c r="AS3361" s="84"/>
      <c r="AT3361" s="84"/>
      <c r="AU3361" s="84"/>
      <c r="AV3361" s="84"/>
      <c r="AW3361" s="84"/>
      <c r="AX3361" s="84"/>
      <c r="AY3361" s="84"/>
      <c r="AZ3361" s="84"/>
    </row>
    <row r="3362" spans="1:52" x14ac:dyDescent="0.55000000000000004">
      <c r="A3362" s="69" t="s">
        <v>700</v>
      </c>
      <c r="B3362" s="69" t="s">
        <v>1001</v>
      </c>
      <c r="C3362" s="70"/>
      <c r="D3362" s="71"/>
      <c r="E3362" s="72"/>
      <c r="F3362" s="73"/>
      <c r="G3362" s="70"/>
      <c r="H3362" s="74"/>
      <c r="I3362" s="75"/>
      <c r="J3362" s="75"/>
      <c r="K3362" s="36"/>
      <c r="L3362" s="82"/>
      <c r="M3362" s="82"/>
      <c r="N3362" s="77"/>
      <c r="O3362" s="84" t="s">
        <v>1270</v>
      </c>
      <c r="P3362" s="86">
        <v>43425.327905092592</v>
      </c>
      <c r="Q3362" s="84" t="s">
        <v>1313</v>
      </c>
      <c r="R3362" s="84"/>
      <c r="S3362" s="84"/>
      <c r="T3362" s="84"/>
      <c r="U3362" s="84"/>
      <c r="V3362" s="88" t="s">
        <v>3057</v>
      </c>
      <c r="W3362" s="86">
        <v>43425.327905092592</v>
      </c>
      <c r="X3362" s="88" t="s">
        <v>3864</v>
      </c>
      <c r="Y3362" s="84"/>
      <c r="Z3362" s="84"/>
      <c r="AA3362" s="87" t="s">
        <v>4994</v>
      </c>
      <c r="AB3362" s="84"/>
      <c r="AC3362" s="84" t="b">
        <v>0</v>
      </c>
      <c r="AD3362" s="84">
        <v>0</v>
      </c>
      <c r="AE3362" s="87" t="s">
        <v>5552</v>
      </c>
      <c r="AF3362" s="84" t="b">
        <v>0</v>
      </c>
      <c r="AG3362" s="84" t="s">
        <v>5604</v>
      </c>
      <c r="AH3362" s="84"/>
      <c r="AI3362" s="87" t="s">
        <v>5552</v>
      </c>
      <c r="AJ3362" s="84" t="b">
        <v>0</v>
      </c>
      <c r="AK3362" s="84">
        <v>43</v>
      </c>
      <c r="AL3362" s="87" t="s">
        <v>4992</v>
      </c>
      <c r="AM3362" s="84" t="s">
        <v>5682</v>
      </c>
      <c r="AN3362" s="84" t="b">
        <v>0</v>
      </c>
      <c r="AO3362" s="87" t="s">
        <v>4992</v>
      </c>
      <c r="AP3362" s="84" t="s">
        <v>179</v>
      </c>
      <c r="AQ3362" s="84">
        <v>0</v>
      </c>
      <c r="AR3362" s="84">
        <v>0</v>
      </c>
      <c r="AS3362" s="84"/>
      <c r="AT3362" s="84"/>
      <c r="AU3362" s="84"/>
      <c r="AV3362" s="84"/>
      <c r="AW3362" s="84"/>
      <c r="AX3362" s="84"/>
      <c r="AY3362" s="84"/>
      <c r="AZ3362" s="84"/>
    </row>
    <row r="3363" spans="1:52" x14ac:dyDescent="0.55000000000000004">
      <c r="A3363" s="69" t="s">
        <v>700</v>
      </c>
      <c r="B3363" s="69" t="s">
        <v>1002</v>
      </c>
      <c r="C3363" s="70"/>
      <c r="D3363" s="71"/>
      <c r="E3363" s="72"/>
      <c r="F3363" s="73"/>
      <c r="G3363" s="70"/>
      <c r="H3363" s="74"/>
      <c r="I3363" s="75"/>
      <c r="J3363" s="75"/>
      <c r="K3363" s="36"/>
      <c r="L3363" s="82"/>
      <c r="M3363" s="82"/>
      <c r="N3363" s="77"/>
      <c r="O3363" s="84" t="s">
        <v>1270</v>
      </c>
      <c r="P3363" s="86">
        <v>43425.327905092592</v>
      </c>
      <c r="Q3363" s="84" t="s">
        <v>1313</v>
      </c>
      <c r="R3363" s="84"/>
      <c r="S3363" s="84"/>
      <c r="T3363" s="84"/>
      <c r="U3363" s="84"/>
      <c r="V3363" s="88" t="s">
        <v>3057</v>
      </c>
      <c r="W3363" s="86">
        <v>43425.327905092592</v>
      </c>
      <c r="X3363" s="88" t="s">
        <v>3864</v>
      </c>
      <c r="Y3363" s="84"/>
      <c r="Z3363" s="84"/>
      <c r="AA3363" s="87" t="s">
        <v>4994</v>
      </c>
      <c r="AB3363" s="84"/>
      <c r="AC3363" s="84" t="b">
        <v>0</v>
      </c>
      <c r="AD3363" s="84">
        <v>0</v>
      </c>
      <c r="AE3363" s="87" t="s">
        <v>5552</v>
      </c>
      <c r="AF3363" s="84" t="b">
        <v>0</v>
      </c>
      <c r="AG3363" s="84" t="s">
        <v>5604</v>
      </c>
      <c r="AH3363" s="84"/>
      <c r="AI3363" s="87" t="s">
        <v>5552</v>
      </c>
      <c r="AJ3363" s="84" t="b">
        <v>0</v>
      </c>
      <c r="AK3363" s="84">
        <v>43</v>
      </c>
      <c r="AL3363" s="87" t="s">
        <v>4992</v>
      </c>
      <c r="AM3363" s="84" t="s">
        <v>5682</v>
      </c>
      <c r="AN3363" s="84" t="b">
        <v>0</v>
      </c>
      <c r="AO3363" s="87" t="s">
        <v>4992</v>
      </c>
      <c r="AP3363" s="84" t="s">
        <v>179</v>
      </c>
      <c r="AQ3363" s="84">
        <v>0</v>
      </c>
      <c r="AR3363" s="84">
        <v>0</v>
      </c>
      <c r="AS3363" s="84"/>
      <c r="AT3363" s="84"/>
      <c r="AU3363" s="84"/>
      <c r="AV3363" s="84"/>
      <c r="AW3363" s="84"/>
      <c r="AX3363" s="84"/>
      <c r="AY3363" s="84"/>
      <c r="AZ3363" s="84"/>
    </row>
    <row r="3364" spans="1:52" x14ac:dyDescent="0.55000000000000004">
      <c r="A3364" s="69" t="s">
        <v>700</v>
      </c>
      <c r="B3364" s="69" t="s">
        <v>1003</v>
      </c>
      <c r="C3364" s="70"/>
      <c r="D3364" s="71"/>
      <c r="E3364" s="72"/>
      <c r="F3364" s="73"/>
      <c r="G3364" s="70"/>
      <c r="H3364" s="74"/>
      <c r="I3364" s="75"/>
      <c r="J3364" s="75"/>
      <c r="K3364" s="36"/>
      <c r="L3364" s="82"/>
      <c r="M3364" s="82"/>
      <c r="N3364" s="77"/>
      <c r="O3364" s="84" t="s">
        <v>1270</v>
      </c>
      <c r="P3364" s="86">
        <v>43425.327905092592</v>
      </c>
      <c r="Q3364" s="84" t="s">
        <v>1313</v>
      </c>
      <c r="R3364" s="84"/>
      <c r="S3364" s="84"/>
      <c r="T3364" s="84"/>
      <c r="U3364" s="84"/>
      <c r="V3364" s="88" t="s">
        <v>3057</v>
      </c>
      <c r="W3364" s="86">
        <v>43425.327905092592</v>
      </c>
      <c r="X3364" s="88" t="s">
        <v>3864</v>
      </c>
      <c r="Y3364" s="84"/>
      <c r="Z3364" s="84"/>
      <c r="AA3364" s="87" t="s">
        <v>4994</v>
      </c>
      <c r="AB3364" s="84"/>
      <c r="AC3364" s="84" t="b">
        <v>0</v>
      </c>
      <c r="AD3364" s="84">
        <v>0</v>
      </c>
      <c r="AE3364" s="87" t="s">
        <v>5552</v>
      </c>
      <c r="AF3364" s="84" t="b">
        <v>0</v>
      </c>
      <c r="AG3364" s="84" t="s">
        <v>5604</v>
      </c>
      <c r="AH3364" s="84"/>
      <c r="AI3364" s="87" t="s">
        <v>5552</v>
      </c>
      <c r="AJ3364" s="84" t="b">
        <v>0</v>
      </c>
      <c r="AK3364" s="84">
        <v>43</v>
      </c>
      <c r="AL3364" s="87" t="s">
        <v>4992</v>
      </c>
      <c r="AM3364" s="84" t="s">
        <v>5682</v>
      </c>
      <c r="AN3364" s="84" t="b">
        <v>0</v>
      </c>
      <c r="AO3364" s="87" t="s">
        <v>4992</v>
      </c>
      <c r="AP3364" s="84" t="s">
        <v>179</v>
      </c>
      <c r="AQ3364" s="84">
        <v>0</v>
      </c>
      <c r="AR3364" s="84">
        <v>0</v>
      </c>
      <c r="AS3364" s="84"/>
      <c r="AT3364" s="84"/>
      <c r="AU3364" s="84"/>
      <c r="AV3364" s="84"/>
      <c r="AW3364" s="84"/>
      <c r="AX3364" s="84"/>
      <c r="AY3364" s="84"/>
      <c r="AZ3364" s="84"/>
    </row>
    <row r="3365" spans="1:52" x14ac:dyDescent="0.55000000000000004">
      <c r="A3365" s="69" t="s">
        <v>700</v>
      </c>
      <c r="B3365" s="69" t="s">
        <v>1004</v>
      </c>
      <c r="C3365" s="70"/>
      <c r="D3365" s="71"/>
      <c r="E3365" s="72"/>
      <c r="F3365" s="73"/>
      <c r="G3365" s="70"/>
      <c r="H3365" s="74"/>
      <c r="I3365" s="75"/>
      <c r="J3365" s="75"/>
      <c r="K3365" s="36"/>
      <c r="L3365" s="82"/>
      <c r="M3365" s="82"/>
      <c r="N3365" s="77"/>
      <c r="O3365" s="84" t="s">
        <v>1270</v>
      </c>
      <c r="P3365" s="86">
        <v>43425.327905092592</v>
      </c>
      <c r="Q3365" s="84" t="s">
        <v>1313</v>
      </c>
      <c r="R3365" s="84"/>
      <c r="S3365" s="84"/>
      <c r="T3365" s="84"/>
      <c r="U3365" s="84"/>
      <c r="V3365" s="88" t="s">
        <v>3057</v>
      </c>
      <c r="W3365" s="86">
        <v>43425.327905092592</v>
      </c>
      <c r="X3365" s="88" t="s">
        <v>3864</v>
      </c>
      <c r="Y3365" s="84"/>
      <c r="Z3365" s="84"/>
      <c r="AA3365" s="87" t="s">
        <v>4994</v>
      </c>
      <c r="AB3365" s="84"/>
      <c r="AC3365" s="84" t="b">
        <v>0</v>
      </c>
      <c r="AD3365" s="84">
        <v>0</v>
      </c>
      <c r="AE3365" s="87" t="s">
        <v>5552</v>
      </c>
      <c r="AF3365" s="84" t="b">
        <v>0</v>
      </c>
      <c r="AG3365" s="84" t="s">
        <v>5604</v>
      </c>
      <c r="AH3365" s="84"/>
      <c r="AI3365" s="87" t="s">
        <v>5552</v>
      </c>
      <c r="AJ3365" s="84" t="b">
        <v>0</v>
      </c>
      <c r="AK3365" s="84">
        <v>43</v>
      </c>
      <c r="AL3365" s="87" t="s">
        <v>4992</v>
      </c>
      <c r="AM3365" s="84" t="s">
        <v>5682</v>
      </c>
      <c r="AN3365" s="84" t="b">
        <v>0</v>
      </c>
      <c r="AO3365" s="87" t="s">
        <v>4992</v>
      </c>
      <c r="AP3365" s="84" t="s">
        <v>179</v>
      </c>
      <c r="AQ3365" s="84">
        <v>0</v>
      </c>
      <c r="AR3365" s="84">
        <v>0</v>
      </c>
      <c r="AS3365" s="84"/>
      <c r="AT3365" s="84"/>
      <c r="AU3365" s="84"/>
      <c r="AV3365" s="84"/>
      <c r="AW3365" s="84"/>
      <c r="AX3365" s="84"/>
      <c r="AY3365" s="84"/>
      <c r="AZ3365" s="84"/>
    </row>
    <row r="3366" spans="1:52" x14ac:dyDescent="0.55000000000000004">
      <c r="A3366" s="69" t="s">
        <v>700</v>
      </c>
      <c r="B3366" s="69" t="s">
        <v>1005</v>
      </c>
      <c r="C3366" s="70"/>
      <c r="D3366" s="71"/>
      <c r="E3366" s="72"/>
      <c r="F3366" s="73"/>
      <c r="G3366" s="70"/>
      <c r="H3366" s="74"/>
      <c r="I3366" s="75"/>
      <c r="J3366" s="75"/>
      <c r="K3366" s="36"/>
      <c r="L3366" s="82"/>
      <c r="M3366" s="82"/>
      <c r="N3366" s="77"/>
      <c r="O3366" s="84" t="s">
        <v>1270</v>
      </c>
      <c r="P3366" s="86">
        <v>43425.327905092592</v>
      </c>
      <c r="Q3366" s="84" t="s">
        <v>1313</v>
      </c>
      <c r="R3366" s="84"/>
      <c r="S3366" s="84"/>
      <c r="T3366" s="84"/>
      <c r="U3366" s="84"/>
      <c r="V3366" s="88" t="s">
        <v>3057</v>
      </c>
      <c r="W3366" s="86">
        <v>43425.327905092592</v>
      </c>
      <c r="X3366" s="88" t="s">
        <v>3864</v>
      </c>
      <c r="Y3366" s="84"/>
      <c r="Z3366" s="84"/>
      <c r="AA3366" s="87" t="s">
        <v>4994</v>
      </c>
      <c r="AB3366" s="84"/>
      <c r="AC3366" s="84" t="b">
        <v>0</v>
      </c>
      <c r="AD3366" s="84">
        <v>0</v>
      </c>
      <c r="AE3366" s="87" t="s">
        <v>5552</v>
      </c>
      <c r="AF3366" s="84" t="b">
        <v>0</v>
      </c>
      <c r="AG3366" s="84" t="s">
        <v>5604</v>
      </c>
      <c r="AH3366" s="84"/>
      <c r="AI3366" s="87" t="s">
        <v>5552</v>
      </c>
      <c r="AJ3366" s="84" t="b">
        <v>0</v>
      </c>
      <c r="AK3366" s="84">
        <v>43</v>
      </c>
      <c r="AL3366" s="87" t="s">
        <v>4992</v>
      </c>
      <c r="AM3366" s="84" t="s">
        <v>5682</v>
      </c>
      <c r="AN3366" s="84" t="b">
        <v>0</v>
      </c>
      <c r="AO3366" s="87" t="s">
        <v>4992</v>
      </c>
      <c r="AP3366" s="84" t="s">
        <v>179</v>
      </c>
      <c r="AQ3366" s="84">
        <v>0</v>
      </c>
      <c r="AR3366" s="84">
        <v>0</v>
      </c>
      <c r="AS3366" s="84"/>
      <c r="AT3366" s="84"/>
      <c r="AU3366" s="84"/>
      <c r="AV3366" s="84"/>
      <c r="AW3366" s="84"/>
      <c r="AX3366" s="84"/>
      <c r="AY3366" s="84"/>
      <c r="AZ3366" s="84"/>
    </row>
    <row r="3367" spans="1:52" x14ac:dyDescent="0.55000000000000004">
      <c r="A3367" s="69" t="s">
        <v>700</v>
      </c>
      <c r="B3367" s="69" t="s">
        <v>1006</v>
      </c>
      <c r="C3367" s="70"/>
      <c r="D3367" s="71"/>
      <c r="E3367" s="72"/>
      <c r="F3367" s="73"/>
      <c r="G3367" s="70"/>
      <c r="H3367" s="74"/>
      <c r="I3367" s="75"/>
      <c r="J3367" s="75"/>
      <c r="K3367" s="36"/>
      <c r="L3367" s="82"/>
      <c r="M3367" s="82"/>
      <c r="N3367" s="77"/>
      <c r="O3367" s="84" t="s">
        <v>1270</v>
      </c>
      <c r="P3367" s="86">
        <v>43425.327905092592</v>
      </c>
      <c r="Q3367" s="84" t="s">
        <v>1313</v>
      </c>
      <c r="R3367" s="84"/>
      <c r="S3367" s="84"/>
      <c r="T3367" s="84"/>
      <c r="U3367" s="84"/>
      <c r="V3367" s="88" t="s">
        <v>3057</v>
      </c>
      <c r="W3367" s="86">
        <v>43425.327905092592</v>
      </c>
      <c r="X3367" s="88" t="s">
        <v>3864</v>
      </c>
      <c r="Y3367" s="84"/>
      <c r="Z3367" s="84"/>
      <c r="AA3367" s="87" t="s">
        <v>4994</v>
      </c>
      <c r="AB3367" s="84"/>
      <c r="AC3367" s="84" t="b">
        <v>0</v>
      </c>
      <c r="AD3367" s="84">
        <v>0</v>
      </c>
      <c r="AE3367" s="87" t="s">
        <v>5552</v>
      </c>
      <c r="AF3367" s="84" t="b">
        <v>0</v>
      </c>
      <c r="AG3367" s="84" t="s">
        <v>5604</v>
      </c>
      <c r="AH3367" s="84"/>
      <c r="AI3367" s="87" t="s">
        <v>5552</v>
      </c>
      <c r="AJ3367" s="84" t="b">
        <v>0</v>
      </c>
      <c r="AK3367" s="84">
        <v>43</v>
      </c>
      <c r="AL3367" s="87" t="s">
        <v>4992</v>
      </c>
      <c r="AM3367" s="84" t="s">
        <v>5682</v>
      </c>
      <c r="AN3367" s="84" t="b">
        <v>0</v>
      </c>
      <c r="AO3367" s="87" t="s">
        <v>4992</v>
      </c>
      <c r="AP3367" s="84" t="s">
        <v>179</v>
      </c>
      <c r="AQ3367" s="84">
        <v>0</v>
      </c>
      <c r="AR3367" s="84">
        <v>0</v>
      </c>
      <c r="AS3367" s="84"/>
      <c r="AT3367" s="84"/>
      <c r="AU3367" s="84"/>
      <c r="AV3367" s="84"/>
      <c r="AW3367" s="84"/>
      <c r="AX3367" s="84"/>
      <c r="AY3367" s="84"/>
      <c r="AZ3367" s="84"/>
    </row>
    <row r="3368" spans="1:52" x14ac:dyDescent="0.55000000000000004">
      <c r="A3368" s="69" t="s">
        <v>700</v>
      </c>
      <c r="B3368" s="69" t="s">
        <v>1007</v>
      </c>
      <c r="C3368" s="70"/>
      <c r="D3368" s="71"/>
      <c r="E3368" s="72"/>
      <c r="F3368" s="73"/>
      <c r="G3368" s="70"/>
      <c r="H3368" s="74"/>
      <c r="I3368" s="75"/>
      <c r="J3368" s="75"/>
      <c r="K3368" s="36"/>
      <c r="L3368" s="82"/>
      <c r="M3368" s="82"/>
      <c r="N3368" s="77"/>
      <c r="O3368" s="84" t="s">
        <v>1270</v>
      </c>
      <c r="P3368" s="86">
        <v>43425.327905092592</v>
      </c>
      <c r="Q3368" s="84" t="s">
        <v>1313</v>
      </c>
      <c r="R3368" s="84"/>
      <c r="S3368" s="84"/>
      <c r="T3368" s="84"/>
      <c r="U3368" s="84"/>
      <c r="V3368" s="88" t="s">
        <v>3057</v>
      </c>
      <c r="W3368" s="86">
        <v>43425.327905092592</v>
      </c>
      <c r="X3368" s="88" t="s">
        <v>3864</v>
      </c>
      <c r="Y3368" s="84"/>
      <c r="Z3368" s="84"/>
      <c r="AA3368" s="87" t="s">
        <v>4994</v>
      </c>
      <c r="AB3368" s="84"/>
      <c r="AC3368" s="84" t="b">
        <v>0</v>
      </c>
      <c r="AD3368" s="84">
        <v>0</v>
      </c>
      <c r="AE3368" s="87" t="s">
        <v>5552</v>
      </c>
      <c r="AF3368" s="84" t="b">
        <v>0</v>
      </c>
      <c r="AG3368" s="84" t="s">
        <v>5604</v>
      </c>
      <c r="AH3368" s="84"/>
      <c r="AI3368" s="87" t="s">
        <v>5552</v>
      </c>
      <c r="AJ3368" s="84" t="b">
        <v>0</v>
      </c>
      <c r="AK3368" s="84">
        <v>43</v>
      </c>
      <c r="AL3368" s="87" t="s">
        <v>4992</v>
      </c>
      <c r="AM3368" s="84" t="s">
        <v>5682</v>
      </c>
      <c r="AN3368" s="84" t="b">
        <v>0</v>
      </c>
      <c r="AO3368" s="87" t="s">
        <v>4992</v>
      </c>
      <c r="AP3368" s="84" t="s">
        <v>179</v>
      </c>
      <c r="AQ3368" s="84">
        <v>0</v>
      </c>
      <c r="AR3368" s="84">
        <v>0</v>
      </c>
      <c r="AS3368" s="84"/>
      <c r="AT3368" s="84"/>
      <c r="AU3368" s="84"/>
      <c r="AV3368" s="84"/>
      <c r="AW3368" s="84"/>
      <c r="AX3368" s="84"/>
      <c r="AY3368" s="84"/>
      <c r="AZ3368" s="84"/>
    </row>
    <row r="3369" spans="1:52" x14ac:dyDescent="0.55000000000000004">
      <c r="A3369" s="69" t="s">
        <v>700</v>
      </c>
      <c r="B3369" s="69" t="s">
        <v>1008</v>
      </c>
      <c r="C3369" s="70"/>
      <c r="D3369" s="71"/>
      <c r="E3369" s="72"/>
      <c r="F3369" s="73"/>
      <c r="G3369" s="70"/>
      <c r="H3369" s="74"/>
      <c r="I3369" s="75"/>
      <c r="J3369" s="75"/>
      <c r="K3369" s="36"/>
      <c r="L3369" s="82"/>
      <c r="M3369" s="82"/>
      <c r="N3369" s="77"/>
      <c r="O3369" s="84" t="s">
        <v>1270</v>
      </c>
      <c r="P3369" s="86">
        <v>43425.327905092592</v>
      </c>
      <c r="Q3369" s="84" t="s">
        <v>1313</v>
      </c>
      <c r="R3369" s="84"/>
      <c r="S3369" s="84"/>
      <c r="T3369" s="84"/>
      <c r="U3369" s="84"/>
      <c r="V3369" s="88" t="s">
        <v>3057</v>
      </c>
      <c r="W3369" s="86">
        <v>43425.327905092592</v>
      </c>
      <c r="X3369" s="88" t="s">
        <v>3864</v>
      </c>
      <c r="Y3369" s="84"/>
      <c r="Z3369" s="84"/>
      <c r="AA3369" s="87" t="s">
        <v>4994</v>
      </c>
      <c r="AB3369" s="84"/>
      <c r="AC3369" s="84" t="b">
        <v>0</v>
      </c>
      <c r="AD3369" s="84">
        <v>0</v>
      </c>
      <c r="AE3369" s="87" t="s">
        <v>5552</v>
      </c>
      <c r="AF3369" s="84" t="b">
        <v>0</v>
      </c>
      <c r="AG3369" s="84" t="s">
        <v>5604</v>
      </c>
      <c r="AH3369" s="84"/>
      <c r="AI3369" s="87" t="s">
        <v>5552</v>
      </c>
      <c r="AJ3369" s="84" t="b">
        <v>0</v>
      </c>
      <c r="AK3369" s="84">
        <v>43</v>
      </c>
      <c r="AL3369" s="87" t="s">
        <v>4992</v>
      </c>
      <c r="AM3369" s="84" t="s">
        <v>5682</v>
      </c>
      <c r="AN3369" s="84" t="b">
        <v>0</v>
      </c>
      <c r="AO3369" s="87" t="s">
        <v>4992</v>
      </c>
      <c r="AP3369" s="84" t="s">
        <v>179</v>
      </c>
      <c r="AQ3369" s="84">
        <v>0</v>
      </c>
      <c r="AR3369" s="84">
        <v>0</v>
      </c>
      <c r="AS3369" s="84"/>
      <c r="AT3369" s="84"/>
      <c r="AU3369" s="84"/>
      <c r="AV3369" s="84"/>
      <c r="AW3369" s="84"/>
      <c r="AX3369" s="84"/>
      <c r="AY3369" s="84"/>
      <c r="AZ3369" s="84"/>
    </row>
    <row r="3370" spans="1:52" x14ac:dyDescent="0.55000000000000004">
      <c r="A3370" s="69" t="s">
        <v>700</v>
      </c>
      <c r="B3370" s="69" t="s">
        <v>1009</v>
      </c>
      <c r="C3370" s="70"/>
      <c r="D3370" s="71"/>
      <c r="E3370" s="72"/>
      <c r="F3370" s="73"/>
      <c r="G3370" s="70"/>
      <c r="H3370" s="74"/>
      <c r="I3370" s="75"/>
      <c r="J3370" s="75"/>
      <c r="K3370" s="36"/>
      <c r="L3370" s="82"/>
      <c r="M3370" s="82"/>
      <c r="N3370" s="77"/>
      <c r="O3370" s="84" t="s">
        <v>1270</v>
      </c>
      <c r="P3370" s="86">
        <v>43425.327905092592</v>
      </c>
      <c r="Q3370" s="84" t="s">
        <v>1313</v>
      </c>
      <c r="R3370" s="84"/>
      <c r="S3370" s="84"/>
      <c r="T3370" s="84"/>
      <c r="U3370" s="84"/>
      <c r="V3370" s="88" t="s">
        <v>3057</v>
      </c>
      <c r="W3370" s="86">
        <v>43425.327905092592</v>
      </c>
      <c r="X3370" s="88" t="s">
        <v>3864</v>
      </c>
      <c r="Y3370" s="84"/>
      <c r="Z3370" s="84"/>
      <c r="AA3370" s="87" t="s">
        <v>4994</v>
      </c>
      <c r="AB3370" s="84"/>
      <c r="AC3370" s="84" t="b">
        <v>0</v>
      </c>
      <c r="AD3370" s="84">
        <v>0</v>
      </c>
      <c r="AE3370" s="87" t="s">
        <v>5552</v>
      </c>
      <c r="AF3370" s="84" t="b">
        <v>0</v>
      </c>
      <c r="AG3370" s="84" t="s">
        <v>5604</v>
      </c>
      <c r="AH3370" s="84"/>
      <c r="AI3370" s="87" t="s">
        <v>5552</v>
      </c>
      <c r="AJ3370" s="84" t="b">
        <v>0</v>
      </c>
      <c r="AK3370" s="84">
        <v>43</v>
      </c>
      <c r="AL3370" s="87" t="s">
        <v>4992</v>
      </c>
      <c r="AM3370" s="84" t="s">
        <v>5682</v>
      </c>
      <c r="AN3370" s="84" t="b">
        <v>0</v>
      </c>
      <c r="AO3370" s="87" t="s">
        <v>4992</v>
      </c>
      <c r="AP3370" s="84" t="s">
        <v>179</v>
      </c>
      <c r="AQ3370" s="84">
        <v>0</v>
      </c>
      <c r="AR3370" s="84">
        <v>0</v>
      </c>
      <c r="AS3370" s="84"/>
      <c r="AT3370" s="84"/>
      <c r="AU3370" s="84"/>
      <c r="AV3370" s="84"/>
      <c r="AW3370" s="84"/>
      <c r="AX3370" s="84"/>
      <c r="AY3370" s="84"/>
      <c r="AZ3370" s="84"/>
    </row>
    <row r="3371" spans="1:52" x14ac:dyDescent="0.55000000000000004">
      <c r="A3371" s="69" t="s">
        <v>700</v>
      </c>
      <c r="B3371" s="69" t="s">
        <v>705</v>
      </c>
      <c r="C3371" s="70"/>
      <c r="D3371" s="71"/>
      <c r="E3371" s="72"/>
      <c r="F3371" s="73"/>
      <c r="G3371" s="70"/>
      <c r="H3371" s="74"/>
      <c r="I3371" s="75"/>
      <c r="J3371" s="75"/>
      <c r="K3371" s="36"/>
      <c r="L3371" s="82"/>
      <c r="M3371" s="82"/>
      <c r="N3371" s="77"/>
      <c r="O3371" s="84" t="s">
        <v>1270</v>
      </c>
      <c r="P3371" s="86">
        <v>43425.327905092592</v>
      </c>
      <c r="Q3371" s="84" t="s">
        <v>1313</v>
      </c>
      <c r="R3371" s="84"/>
      <c r="S3371" s="84"/>
      <c r="T3371" s="84"/>
      <c r="U3371" s="84"/>
      <c r="V3371" s="88" t="s">
        <v>3057</v>
      </c>
      <c r="W3371" s="86">
        <v>43425.327905092592</v>
      </c>
      <c r="X3371" s="88" t="s">
        <v>3864</v>
      </c>
      <c r="Y3371" s="84"/>
      <c r="Z3371" s="84"/>
      <c r="AA3371" s="87" t="s">
        <v>4994</v>
      </c>
      <c r="AB3371" s="84"/>
      <c r="AC3371" s="84" t="b">
        <v>0</v>
      </c>
      <c r="AD3371" s="84">
        <v>0</v>
      </c>
      <c r="AE3371" s="87" t="s">
        <v>5552</v>
      </c>
      <c r="AF3371" s="84" t="b">
        <v>0</v>
      </c>
      <c r="AG3371" s="84" t="s">
        <v>5604</v>
      </c>
      <c r="AH3371" s="84"/>
      <c r="AI3371" s="87" t="s">
        <v>5552</v>
      </c>
      <c r="AJ3371" s="84" t="b">
        <v>0</v>
      </c>
      <c r="AK3371" s="84">
        <v>43</v>
      </c>
      <c r="AL3371" s="87" t="s">
        <v>4992</v>
      </c>
      <c r="AM3371" s="84" t="s">
        <v>5682</v>
      </c>
      <c r="AN3371" s="84" t="b">
        <v>0</v>
      </c>
      <c r="AO3371" s="87" t="s">
        <v>4992</v>
      </c>
      <c r="AP3371" s="84" t="s">
        <v>179</v>
      </c>
      <c r="AQ3371" s="84">
        <v>0</v>
      </c>
      <c r="AR3371" s="84">
        <v>0</v>
      </c>
      <c r="AS3371" s="84"/>
      <c r="AT3371" s="84"/>
      <c r="AU3371" s="84"/>
      <c r="AV3371" s="84"/>
      <c r="AW3371" s="84"/>
      <c r="AX3371" s="84"/>
      <c r="AY3371" s="84"/>
      <c r="AZ3371" s="84"/>
    </row>
    <row r="3372" spans="1:52" x14ac:dyDescent="0.55000000000000004">
      <c r="A3372" s="69" t="s">
        <v>700</v>
      </c>
      <c r="B3372" s="69" t="s">
        <v>1010</v>
      </c>
      <c r="C3372" s="70"/>
      <c r="D3372" s="71"/>
      <c r="E3372" s="72"/>
      <c r="F3372" s="73"/>
      <c r="G3372" s="70"/>
      <c r="H3372" s="74"/>
      <c r="I3372" s="75"/>
      <c r="J3372" s="75"/>
      <c r="K3372" s="36"/>
      <c r="L3372" s="82"/>
      <c r="M3372" s="82"/>
      <c r="N3372" s="77"/>
      <c r="O3372" s="84" t="s">
        <v>1270</v>
      </c>
      <c r="P3372" s="86">
        <v>43425.327905092592</v>
      </c>
      <c r="Q3372" s="84" t="s">
        <v>1313</v>
      </c>
      <c r="R3372" s="84"/>
      <c r="S3372" s="84"/>
      <c r="T3372" s="84"/>
      <c r="U3372" s="84"/>
      <c r="V3372" s="88" t="s">
        <v>3057</v>
      </c>
      <c r="W3372" s="86">
        <v>43425.327905092592</v>
      </c>
      <c r="X3372" s="88" t="s">
        <v>3864</v>
      </c>
      <c r="Y3372" s="84"/>
      <c r="Z3372" s="84"/>
      <c r="AA3372" s="87" t="s">
        <v>4994</v>
      </c>
      <c r="AB3372" s="84"/>
      <c r="AC3372" s="84" t="b">
        <v>0</v>
      </c>
      <c r="AD3372" s="84">
        <v>0</v>
      </c>
      <c r="AE3372" s="87" t="s">
        <v>5552</v>
      </c>
      <c r="AF3372" s="84" t="b">
        <v>0</v>
      </c>
      <c r="AG3372" s="84" t="s">
        <v>5604</v>
      </c>
      <c r="AH3372" s="84"/>
      <c r="AI3372" s="87" t="s">
        <v>5552</v>
      </c>
      <c r="AJ3372" s="84" t="b">
        <v>0</v>
      </c>
      <c r="AK3372" s="84">
        <v>43</v>
      </c>
      <c r="AL3372" s="87" t="s">
        <v>4992</v>
      </c>
      <c r="AM3372" s="84" t="s">
        <v>5682</v>
      </c>
      <c r="AN3372" s="84" t="b">
        <v>0</v>
      </c>
      <c r="AO3372" s="87" t="s">
        <v>4992</v>
      </c>
      <c r="AP3372" s="84" t="s">
        <v>179</v>
      </c>
      <c r="AQ3372" s="84">
        <v>0</v>
      </c>
      <c r="AR3372" s="84">
        <v>0</v>
      </c>
      <c r="AS3372" s="84"/>
      <c r="AT3372" s="84"/>
      <c r="AU3372" s="84"/>
      <c r="AV3372" s="84"/>
      <c r="AW3372" s="84"/>
      <c r="AX3372" s="84"/>
      <c r="AY3372" s="84"/>
      <c r="AZ3372" s="84"/>
    </row>
    <row r="3373" spans="1:52" x14ac:dyDescent="0.55000000000000004">
      <c r="A3373" s="69" t="s">
        <v>700</v>
      </c>
      <c r="B3373" s="69" t="s">
        <v>702</v>
      </c>
      <c r="C3373" s="70"/>
      <c r="D3373" s="71"/>
      <c r="E3373" s="72"/>
      <c r="F3373" s="73"/>
      <c r="G3373" s="70"/>
      <c r="H3373" s="74"/>
      <c r="I3373" s="75"/>
      <c r="J3373" s="75"/>
      <c r="K3373" s="36"/>
      <c r="L3373" s="82"/>
      <c r="M3373" s="82"/>
      <c r="N3373" s="77"/>
      <c r="O3373" s="84" t="s">
        <v>1271</v>
      </c>
      <c r="P3373" s="86">
        <v>43425.327905092592</v>
      </c>
      <c r="Q3373" s="84" t="s">
        <v>1313</v>
      </c>
      <c r="R3373" s="84"/>
      <c r="S3373" s="84"/>
      <c r="T3373" s="84"/>
      <c r="U3373" s="84"/>
      <c r="V3373" s="88" t="s">
        <v>3057</v>
      </c>
      <c r="W3373" s="86">
        <v>43425.327905092592</v>
      </c>
      <c r="X3373" s="88" t="s">
        <v>3864</v>
      </c>
      <c r="Y3373" s="84"/>
      <c r="Z3373" s="84"/>
      <c r="AA3373" s="87" t="s">
        <v>4994</v>
      </c>
      <c r="AB3373" s="84"/>
      <c r="AC3373" s="84" t="b">
        <v>0</v>
      </c>
      <c r="AD3373" s="84">
        <v>0</v>
      </c>
      <c r="AE3373" s="87" t="s">
        <v>5552</v>
      </c>
      <c r="AF3373" s="84" t="b">
        <v>0</v>
      </c>
      <c r="AG3373" s="84" t="s">
        <v>5604</v>
      </c>
      <c r="AH3373" s="84"/>
      <c r="AI3373" s="87" t="s">
        <v>5552</v>
      </c>
      <c r="AJ3373" s="84" t="b">
        <v>0</v>
      </c>
      <c r="AK3373" s="84">
        <v>43</v>
      </c>
      <c r="AL3373" s="87" t="s">
        <v>4992</v>
      </c>
      <c r="AM3373" s="84" t="s">
        <v>5682</v>
      </c>
      <c r="AN3373" s="84" t="b">
        <v>0</v>
      </c>
      <c r="AO3373" s="87" t="s">
        <v>4992</v>
      </c>
      <c r="AP3373" s="84" t="s">
        <v>179</v>
      </c>
      <c r="AQ3373" s="84">
        <v>0</v>
      </c>
      <c r="AR3373" s="84">
        <v>0</v>
      </c>
      <c r="AS3373" s="84"/>
      <c r="AT3373" s="84"/>
      <c r="AU3373" s="84"/>
      <c r="AV3373" s="84"/>
      <c r="AW3373" s="84"/>
      <c r="AX3373" s="84"/>
      <c r="AY3373" s="84"/>
      <c r="AZ3373" s="84"/>
    </row>
    <row r="3374" spans="1:52" x14ac:dyDescent="0.55000000000000004">
      <c r="A3374" s="69" t="s">
        <v>702</v>
      </c>
      <c r="B3374" s="69" t="s">
        <v>700</v>
      </c>
      <c r="C3374" s="70"/>
      <c r="D3374" s="71"/>
      <c r="E3374" s="72"/>
      <c r="F3374" s="73"/>
      <c r="G3374" s="70"/>
      <c r="H3374" s="74"/>
      <c r="I3374" s="75"/>
      <c r="J3374" s="75"/>
      <c r="K3374" s="36"/>
      <c r="L3374" s="82"/>
      <c r="M3374" s="82"/>
      <c r="N3374" s="77"/>
      <c r="O3374" s="84" t="s">
        <v>1270</v>
      </c>
      <c r="P3374" s="86">
        <v>43425.595601851855</v>
      </c>
      <c r="Q3374" s="84" t="s">
        <v>1313</v>
      </c>
      <c r="R3374" s="84"/>
      <c r="S3374" s="84"/>
      <c r="T3374" s="84"/>
      <c r="U3374" s="84"/>
      <c r="V3374" s="88" t="s">
        <v>3059</v>
      </c>
      <c r="W3374" s="86">
        <v>43425.595601851855</v>
      </c>
      <c r="X3374" s="88" t="s">
        <v>3866</v>
      </c>
      <c r="Y3374" s="84"/>
      <c r="Z3374" s="84"/>
      <c r="AA3374" s="87" t="s">
        <v>4996</v>
      </c>
      <c r="AB3374" s="84"/>
      <c r="AC3374" s="84" t="b">
        <v>0</v>
      </c>
      <c r="AD3374" s="84">
        <v>0</v>
      </c>
      <c r="AE3374" s="87" t="s">
        <v>5552</v>
      </c>
      <c r="AF3374" s="84" t="b">
        <v>0</v>
      </c>
      <c r="AG3374" s="84" t="s">
        <v>5604</v>
      </c>
      <c r="AH3374" s="84"/>
      <c r="AI3374" s="87" t="s">
        <v>5552</v>
      </c>
      <c r="AJ3374" s="84" t="b">
        <v>0</v>
      </c>
      <c r="AK3374" s="84">
        <v>43</v>
      </c>
      <c r="AL3374" s="87" t="s">
        <v>4992</v>
      </c>
      <c r="AM3374" s="84" t="s">
        <v>5684</v>
      </c>
      <c r="AN3374" s="84" t="b">
        <v>0</v>
      </c>
      <c r="AO3374" s="87" t="s">
        <v>4992</v>
      </c>
      <c r="AP3374" s="84" t="s">
        <v>179</v>
      </c>
      <c r="AQ3374" s="84">
        <v>0</v>
      </c>
      <c r="AR3374" s="84">
        <v>0</v>
      </c>
      <c r="AS3374" s="84"/>
      <c r="AT3374" s="84"/>
      <c r="AU3374" s="84"/>
      <c r="AV3374" s="84"/>
      <c r="AW3374" s="84"/>
      <c r="AX3374" s="84"/>
      <c r="AY3374" s="84"/>
      <c r="AZ3374" s="84"/>
    </row>
    <row r="3375" spans="1:52" x14ac:dyDescent="0.55000000000000004">
      <c r="A3375" s="69" t="s">
        <v>703</v>
      </c>
      <c r="B3375" s="69" t="s">
        <v>700</v>
      </c>
      <c r="C3375" s="70"/>
      <c r="D3375" s="71"/>
      <c r="E3375" s="72"/>
      <c r="F3375" s="73"/>
      <c r="G3375" s="70"/>
      <c r="H3375" s="74"/>
      <c r="I3375" s="75"/>
      <c r="J3375" s="75"/>
      <c r="K3375" s="36"/>
      <c r="L3375" s="82"/>
      <c r="M3375" s="82"/>
      <c r="N3375" s="77"/>
      <c r="O3375" s="84" t="s">
        <v>1270</v>
      </c>
      <c r="P3375" s="86">
        <v>43425.630810185183</v>
      </c>
      <c r="Q3375" s="84" t="s">
        <v>1313</v>
      </c>
      <c r="R3375" s="84"/>
      <c r="S3375" s="84"/>
      <c r="T3375" s="84"/>
      <c r="U3375" s="84"/>
      <c r="V3375" s="88" t="s">
        <v>3060</v>
      </c>
      <c r="W3375" s="86">
        <v>43425.630810185183</v>
      </c>
      <c r="X3375" s="88" t="s">
        <v>3867</v>
      </c>
      <c r="Y3375" s="84"/>
      <c r="Z3375" s="84"/>
      <c r="AA3375" s="87" t="s">
        <v>4997</v>
      </c>
      <c r="AB3375" s="84"/>
      <c r="AC3375" s="84" t="b">
        <v>0</v>
      </c>
      <c r="AD3375" s="84">
        <v>0</v>
      </c>
      <c r="AE3375" s="87" t="s">
        <v>5552</v>
      </c>
      <c r="AF3375" s="84" t="b">
        <v>0</v>
      </c>
      <c r="AG3375" s="84" t="s">
        <v>5604</v>
      </c>
      <c r="AH3375" s="84"/>
      <c r="AI3375" s="87" t="s">
        <v>5552</v>
      </c>
      <c r="AJ3375" s="84" t="b">
        <v>0</v>
      </c>
      <c r="AK3375" s="84">
        <v>43</v>
      </c>
      <c r="AL3375" s="87" t="s">
        <v>4992</v>
      </c>
      <c r="AM3375" s="84" t="s">
        <v>5684</v>
      </c>
      <c r="AN3375" s="84" t="b">
        <v>0</v>
      </c>
      <c r="AO3375" s="87" t="s">
        <v>4992</v>
      </c>
      <c r="AP3375" s="84" t="s">
        <v>179</v>
      </c>
      <c r="AQ3375" s="84">
        <v>0</v>
      </c>
      <c r="AR3375" s="84">
        <v>0</v>
      </c>
      <c r="AS3375" s="84"/>
      <c r="AT3375" s="84"/>
      <c r="AU3375" s="84"/>
      <c r="AV3375" s="84"/>
      <c r="AW3375" s="84"/>
      <c r="AX3375" s="84"/>
      <c r="AY3375" s="84"/>
      <c r="AZ3375" s="84"/>
    </row>
    <row r="3376" spans="1:52" x14ac:dyDescent="0.55000000000000004">
      <c r="A3376" s="69" t="s">
        <v>705</v>
      </c>
      <c r="B3376" s="69" t="s">
        <v>700</v>
      </c>
      <c r="C3376" s="70"/>
      <c r="D3376" s="71"/>
      <c r="E3376" s="72"/>
      <c r="F3376" s="73"/>
      <c r="G3376" s="70"/>
      <c r="H3376" s="74"/>
      <c r="I3376" s="75"/>
      <c r="J3376" s="75"/>
      <c r="K3376" s="36"/>
      <c r="L3376" s="82"/>
      <c r="M3376" s="82"/>
      <c r="N3376" s="77"/>
      <c r="O3376" s="84" t="s">
        <v>1270</v>
      </c>
      <c r="P3376" s="86">
        <v>43424.900706018518</v>
      </c>
      <c r="Q3376" s="84" t="s">
        <v>1313</v>
      </c>
      <c r="R3376" s="84"/>
      <c r="S3376" s="84"/>
      <c r="T3376" s="84"/>
      <c r="U3376" s="84"/>
      <c r="V3376" s="88" t="s">
        <v>3062</v>
      </c>
      <c r="W3376" s="86">
        <v>43424.900706018518</v>
      </c>
      <c r="X3376" s="88" t="s">
        <v>3869</v>
      </c>
      <c r="Y3376" s="84"/>
      <c r="Z3376" s="84"/>
      <c r="AA3376" s="87" t="s">
        <v>4999</v>
      </c>
      <c r="AB3376" s="84"/>
      <c r="AC3376" s="84" t="b">
        <v>0</v>
      </c>
      <c r="AD3376" s="84">
        <v>0</v>
      </c>
      <c r="AE3376" s="87" t="s">
        <v>5552</v>
      </c>
      <c r="AF3376" s="84" t="b">
        <v>0</v>
      </c>
      <c r="AG3376" s="84" t="s">
        <v>5604</v>
      </c>
      <c r="AH3376" s="84"/>
      <c r="AI3376" s="87" t="s">
        <v>5552</v>
      </c>
      <c r="AJ3376" s="84" t="b">
        <v>0</v>
      </c>
      <c r="AK3376" s="84">
        <v>43</v>
      </c>
      <c r="AL3376" s="87" t="s">
        <v>4992</v>
      </c>
      <c r="AM3376" s="84" t="s">
        <v>5691</v>
      </c>
      <c r="AN3376" s="84" t="b">
        <v>0</v>
      </c>
      <c r="AO3376" s="87" t="s">
        <v>4992</v>
      </c>
      <c r="AP3376" s="84" t="s">
        <v>179</v>
      </c>
      <c r="AQ3376" s="84">
        <v>0</v>
      </c>
      <c r="AR3376" s="84">
        <v>0</v>
      </c>
      <c r="AS3376" s="84"/>
      <c r="AT3376" s="84"/>
      <c r="AU3376" s="84"/>
      <c r="AV3376" s="84"/>
      <c r="AW3376" s="84"/>
      <c r="AX3376" s="84"/>
      <c r="AY3376" s="84"/>
      <c r="AZ3376" s="84"/>
    </row>
    <row r="3377" spans="1:52" x14ac:dyDescent="0.55000000000000004">
      <c r="A3377" s="69" t="s">
        <v>705</v>
      </c>
      <c r="B3377" s="69" t="s">
        <v>700</v>
      </c>
      <c r="C3377" s="70"/>
      <c r="D3377" s="71"/>
      <c r="E3377" s="72"/>
      <c r="F3377" s="73"/>
      <c r="G3377" s="70"/>
      <c r="H3377" s="74"/>
      <c r="I3377" s="75"/>
      <c r="J3377" s="75"/>
      <c r="K3377" s="36"/>
      <c r="L3377" s="82"/>
      <c r="M3377" s="82"/>
      <c r="N3377" s="77"/>
      <c r="O3377" s="84" t="s">
        <v>1270</v>
      </c>
      <c r="P3377" s="86">
        <v>43429.456944444442</v>
      </c>
      <c r="Q3377" s="84" t="s">
        <v>1313</v>
      </c>
      <c r="R3377" s="84"/>
      <c r="S3377" s="84"/>
      <c r="T3377" s="84"/>
      <c r="U3377" s="84"/>
      <c r="V3377" s="88" t="s">
        <v>3062</v>
      </c>
      <c r="W3377" s="86">
        <v>43429.456944444442</v>
      </c>
      <c r="X3377" s="88" t="s">
        <v>3870</v>
      </c>
      <c r="Y3377" s="84"/>
      <c r="Z3377" s="84"/>
      <c r="AA3377" s="87" t="s">
        <v>5000</v>
      </c>
      <c r="AB3377" s="84"/>
      <c r="AC3377" s="84" t="b">
        <v>0</v>
      </c>
      <c r="AD3377" s="84">
        <v>0</v>
      </c>
      <c r="AE3377" s="87" t="s">
        <v>5552</v>
      </c>
      <c r="AF3377" s="84" t="b">
        <v>0</v>
      </c>
      <c r="AG3377" s="84" t="s">
        <v>5604</v>
      </c>
      <c r="AH3377" s="84"/>
      <c r="AI3377" s="87" t="s">
        <v>5552</v>
      </c>
      <c r="AJ3377" s="84" t="b">
        <v>0</v>
      </c>
      <c r="AK3377" s="84">
        <v>43</v>
      </c>
      <c r="AL3377" s="87" t="s">
        <v>4992</v>
      </c>
      <c r="AM3377" s="84" t="s">
        <v>5691</v>
      </c>
      <c r="AN3377" s="84" t="b">
        <v>0</v>
      </c>
      <c r="AO3377" s="87" t="s">
        <v>4992</v>
      </c>
      <c r="AP3377" s="84" t="s">
        <v>179</v>
      </c>
      <c r="AQ3377" s="84">
        <v>0</v>
      </c>
      <c r="AR3377" s="84">
        <v>0</v>
      </c>
      <c r="AS3377" s="84"/>
      <c r="AT3377" s="84"/>
      <c r="AU3377" s="84"/>
      <c r="AV3377" s="84"/>
      <c r="AW3377" s="84"/>
      <c r="AX3377" s="84"/>
      <c r="AY3377" s="84"/>
      <c r="AZ3377" s="84"/>
    </row>
    <row r="3378" spans="1:52" x14ac:dyDescent="0.55000000000000004">
      <c r="A3378" s="69" t="s">
        <v>706</v>
      </c>
      <c r="B3378" s="69" t="s">
        <v>700</v>
      </c>
      <c r="C3378" s="70"/>
      <c r="D3378" s="71"/>
      <c r="E3378" s="72"/>
      <c r="F3378" s="73"/>
      <c r="G3378" s="70"/>
      <c r="H3378" s="74"/>
      <c r="I3378" s="75"/>
      <c r="J3378" s="75"/>
      <c r="K3378" s="36"/>
      <c r="L3378" s="82"/>
      <c r="M3378" s="82"/>
      <c r="N3378" s="77"/>
      <c r="O3378" s="84" t="s">
        <v>1270</v>
      </c>
      <c r="P3378" s="86">
        <v>43432.264618055553</v>
      </c>
      <c r="Q3378" s="84" t="s">
        <v>1313</v>
      </c>
      <c r="R3378" s="84"/>
      <c r="S3378" s="84"/>
      <c r="T3378" s="84"/>
      <c r="U3378" s="84"/>
      <c r="V3378" s="88" t="s">
        <v>3063</v>
      </c>
      <c r="W3378" s="86">
        <v>43432.264618055553</v>
      </c>
      <c r="X3378" s="88" t="s">
        <v>3871</v>
      </c>
      <c r="Y3378" s="84"/>
      <c r="Z3378" s="84"/>
      <c r="AA3378" s="87" t="s">
        <v>5001</v>
      </c>
      <c r="AB3378" s="84"/>
      <c r="AC3378" s="84" t="b">
        <v>0</v>
      </c>
      <c r="AD3378" s="84">
        <v>0</v>
      </c>
      <c r="AE3378" s="87" t="s">
        <v>5552</v>
      </c>
      <c r="AF3378" s="84" t="b">
        <v>0</v>
      </c>
      <c r="AG3378" s="84" t="s">
        <v>5604</v>
      </c>
      <c r="AH3378" s="84"/>
      <c r="AI3378" s="87" t="s">
        <v>5552</v>
      </c>
      <c r="AJ3378" s="84" t="b">
        <v>0</v>
      </c>
      <c r="AK3378" s="84">
        <v>43</v>
      </c>
      <c r="AL3378" s="87" t="s">
        <v>4992</v>
      </c>
      <c r="AM3378" s="84" t="s">
        <v>5682</v>
      </c>
      <c r="AN3378" s="84" t="b">
        <v>0</v>
      </c>
      <c r="AO3378" s="87" t="s">
        <v>4992</v>
      </c>
      <c r="AP3378" s="84" t="s">
        <v>179</v>
      </c>
      <c r="AQ3378" s="84">
        <v>0</v>
      </c>
      <c r="AR3378" s="84">
        <v>0</v>
      </c>
      <c r="AS3378" s="84"/>
      <c r="AT3378" s="84"/>
      <c r="AU3378" s="84"/>
      <c r="AV3378" s="84"/>
      <c r="AW3378" s="84"/>
      <c r="AX3378" s="84"/>
      <c r="AY3378" s="84"/>
      <c r="AZ3378" s="84"/>
    </row>
    <row r="3379" spans="1:52" x14ac:dyDescent="0.55000000000000004">
      <c r="A3379" s="69" t="s">
        <v>702</v>
      </c>
      <c r="B3379" s="69" t="s">
        <v>998</v>
      </c>
      <c r="C3379" s="70"/>
      <c r="D3379" s="71"/>
      <c r="E3379" s="72"/>
      <c r="F3379" s="73"/>
      <c r="G3379" s="70"/>
      <c r="H3379" s="74"/>
      <c r="I3379" s="75"/>
      <c r="J3379" s="75"/>
      <c r="K3379" s="36"/>
      <c r="L3379" s="82"/>
      <c r="M3379" s="82"/>
      <c r="N3379" s="77"/>
      <c r="O3379" s="84" t="s">
        <v>1270</v>
      </c>
      <c r="P3379" s="86">
        <v>43425.595601851855</v>
      </c>
      <c r="Q3379" s="84" t="s">
        <v>1313</v>
      </c>
      <c r="R3379" s="84"/>
      <c r="S3379" s="84"/>
      <c r="T3379" s="84"/>
      <c r="U3379" s="84"/>
      <c r="V3379" s="88" t="s">
        <v>3059</v>
      </c>
      <c r="W3379" s="86">
        <v>43425.595601851855</v>
      </c>
      <c r="X3379" s="88" t="s">
        <v>3866</v>
      </c>
      <c r="Y3379" s="84"/>
      <c r="Z3379" s="84"/>
      <c r="AA3379" s="87" t="s">
        <v>4996</v>
      </c>
      <c r="AB3379" s="84"/>
      <c r="AC3379" s="84" t="b">
        <v>0</v>
      </c>
      <c r="AD3379" s="84">
        <v>0</v>
      </c>
      <c r="AE3379" s="87" t="s">
        <v>5552</v>
      </c>
      <c r="AF3379" s="84" t="b">
        <v>0</v>
      </c>
      <c r="AG3379" s="84" t="s">
        <v>5604</v>
      </c>
      <c r="AH3379" s="84"/>
      <c r="AI3379" s="87" t="s">
        <v>5552</v>
      </c>
      <c r="AJ3379" s="84" t="b">
        <v>0</v>
      </c>
      <c r="AK3379" s="84">
        <v>43</v>
      </c>
      <c r="AL3379" s="87" t="s">
        <v>4992</v>
      </c>
      <c r="AM3379" s="84" t="s">
        <v>5684</v>
      </c>
      <c r="AN3379" s="84" t="b">
        <v>0</v>
      </c>
      <c r="AO3379" s="87" t="s">
        <v>4992</v>
      </c>
      <c r="AP3379" s="84" t="s">
        <v>179</v>
      </c>
      <c r="AQ3379" s="84">
        <v>0</v>
      </c>
      <c r="AR3379" s="84">
        <v>0</v>
      </c>
      <c r="AS3379" s="84"/>
      <c r="AT3379" s="84"/>
      <c r="AU3379" s="84"/>
      <c r="AV3379" s="84"/>
      <c r="AW3379" s="84"/>
      <c r="AX3379" s="84"/>
      <c r="AY3379" s="84"/>
      <c r="AZ3379" s="84"/>
    </row>
    <row r="3380" spans="1:52" x14ac:dyDescent="0.55000000000000004">
      <c r="A3380" s="69" t="s">
        <v>703</v>
      </c>
      <c r="B3380" s="69" t="s">
        <v>998</v>
      </c>
      <c r="C3380" s="70"/>
      <c r="D3380" s="71"/>
      <c r="E3380" s="72"/>
      <c r="F3380" s="73"/>
      <c r="G3380" s="70"/>
      <c r="H3380" s="74"/>
      <c r="I3380" s="75"/>
      <c r="J3380" s="75"/>
      <c r="K3380" s="36"/>
      <c r="L3380" s="82"/>
      <c r="M3380" s="82"/>
      <c r="N3380" s="77"/>
      <c r="O3380" s="84" t="s">
        <v>1270</v>
      </c>
      <c r="P3380" s="86">
        <v>43425.630810185183</v>
      </c>
      <c r="Q3380" s="84" t="s">
        <v>1313</v>
      </c>
      <c r="R3380" s="84"/>
      <c r="S3380" s="84"/>
      <c r="T3380" s="84"/>
      <c r="U3380" s="84"/>
      <c r="V3380" s="88" t="s">
        <v>3060</v>
      </c>
      <c r="W3380" s="86">
        <v>43425.630810185183</v>
      </c>
      <c r="X3380" s="88" t="s">
        <v>3867</v>
      </c>
      <c r="Y3380" s="84"/>
      <c r="Z3380" s="84"/>
      <c r="AA3380" s="87" t="s">
        <v>4997</v>
      </c>
      <c r="AB3380" s="84"/>
      <c r="AC3380" s="84" t="b">
        <v>0</v>
      </c>
      <c r="AD3380" s="84">
        <v>0</v>
      </c>
      <c r="AE3380" s="87" t="s">
        <v>5552</v>
      </c>
      <c r="AF3380" s="84" t="b">
        <v>0</v>
      </c>
      <c r="AG3380" s="84" t="s">
        <v>5604</v>
      </c>
      <c r="AH3380" s="84"/>
      <c r="AI3380" s="87" t="s">
        <v>5552</v>
      </c>
      <c r="AJ3380" s="84" t="b">
        <v>0</v>
      </c>
      <c r="AK3380" s="84">
        <v>43</v>
      </c>
      <c r="AL3380" s="87" t="s">
        <v>4992</v>
      </c>
      <c r="AM3380" s="84" t="s">
        <v>5684</v>
      </c>
      <c r="AN3380" s="84" t="b">
        <v>0</v>
      </c>
      <c r="AO3380" s="87" t="s">
        <v>4992</v>
      </c>
      <c r="AP3380" s="84" t="s">
        <v>179</v>
      </c>
      <c r="AQ3380" s="84">
        <v>0</v>
      </c>
      <c r="AR3380" s="84">
        <v>0</v>
      </c>
      <c r="AS3380" s="84"/>
      <c r="AT3380" s="84"/>
      <c r="AU3380" s="84"/>
      <c r="AV3380" s="84"/>
      <c r="AW3380" s="84"/>
      <c r="AX3380" s="84"/>
      <c r="AY3380" s="84"/>
      <c r="AZ3380" s="84"/>
    </row>
    <row r="3381" spans="1:52" x14ac:dyDescent="0.55000000000000004">
      <c r="A3381" s="69" t="s">
        <v>705</v>
      </c>
      <c r="B3381" s="69" t="s">
        <v>998</v>
      </c>
      <c r="C3381" s="70"/>
      <c r="D3381" s="71"/>
      <c r="E3381" s="72"/>
      <c r="F3381" s="73"/>
      <c r="G3381" s="70"/>
      <c r="H3381" s="74"/>
      <c r="I3381" s="75"/>
      <c r="J3381" s="75"/>
      <c r="K3381" s="36"/>
      <c r="L3381" s="82"/>
      <c r="M3381" s="82"/>
      <c r="N3381" s="77"/>
      <c r="O3381" s="84" t="s">
        <v>1270</v>
      </c>
      <c r="P3381" s="86">
        <v>43424.900706018518</v>
      </c>
      <c r="Q3381" s="84" t="s">
        <v>1313</v>
      </c>
      <c r="R3381" s="84"/>
      <c r="S3381" s="84"/>
      <c r="T3381" s="84"/>
      <c r="U3381" s="84"/>
      <c r="V3381" s="88" t="s">
        <v>3062</v>
      </c>
      <c r="W3381" s="86">
        <v>43424.900706018518</v>
      </c>
      <c r="X3381" s="88" t="s">
        <v>3869</v>
      </c>
      <c r="Y3381" s="84"/>
      <c r="Z3381" s="84"/>
      <c r="AA3381" s="87" t="s">
        <v>4999</v>
      </c>
      <c r="AB3381" s="84"/>
      <c r="AC3381" s="84" t="b">
        <v>0</v>
      </c>
      <c r="AD3381" s="84">
        <v>0</v>
      </c>
      <c r="AE3381" s="87" t="s">
        <v>5552</v>
      </c>
      <c r="AF3381" s="84" t="b">
        <v>0</v>
      </c>
      <c r="AG3381" s="84" t="s">
        <v>5604</v>
      </c>
      <c r="AH3381" s="84"/>
      <c r="AI3381" s="87" t="s">
        <v>5552</v>
      </c>
      <c r="AJ3381" s="84" t="b">
        <v>0</v>
      </c>
      <c r="AK3381" s="84">
        <v>43</v>
      </c>
      <c r="AL3381" s="87" t="s">
        <v>4992</v>
      </c>
      <c r="AM3381" s="84" t="s">
        <v>5691</v>
      </c>
      <c r="AN3381" s="84" t="b">
        <v>0</v>
      </c>
      <c r="AO3381" s="87" t="s">
        <v>4992</v>
      </c>
      <c r="AP3381" s="84" t="s">
        <v>179</v>
      </c>
      <c r="AQ3381" s="84">
        <v>0</v>
      </c>
      <c r="AR3381" s="84">
        <v>0</v>
      </c>
      <c r="AS3381" s="84"/>
      <c r="AT3381" s="84"/>
      <c r="AU3381" s="84"/>
      <c r="AV3381" s="84"/>
      <c r="AW3381" s="84"/>
      <c r="AX3381" s="84"/>
      <c r="AY3381" s="84"/>
      <c r="AZ3381" s="84"/>
    </row>
    <row r="3382" spans="1:52" x14ac:dyDescent="0.55000000000000004">
      <c r="A3382" s="69" t="s">
        <v>705</v>
      </c>
      <c r="B3382" s="69" t="s">
        <v>998</v>
      </c>
      <c r="C3382" s="70"/>
      <c r="D3382" s="71"/>
      <c r="E3382" s="72"/>
      <c r="F3382" s="73"/>
      <c r="G3382" s="70"/>
      <c r="H3382" s="74"/>
      <c r="I3382" s="75"/>
      <c r="J3382" s="75"/>
      <c r="K3382" s="36"/>
      <c r="L3382" s="82"/>
      <c r="M3382" s="82"/>
      <c r="N3382" s="77"/>
      <c r="O3382" s="84" t="s">
        <v>1270</v>
      </c>
      <c r="P3382" s="86">
        <v>43429.456944444442</v>
      </c>
      <c r="Q3382" s="84" t="s">
        <v>1313</v>
      </c>
      <c r="R3382" s="84"/>
      <c r="S3382" s="84"/>
      <c r="T3382" s="84"/>
      <c r="U3382" s="84"/>
      <c r="V3382" s="88" t="s">
        <v>3062</v>
      </c>
      <c r="W3382" s="86">
        <v>43429.456944444442</v>
      </c>
      <c r="X3382" s="88" t="s">
        <v>3870</v>
      </c>
      <c r="Y3382" s="84"/>
      <c r="Z3382" s="84"/>
      <c r="AA3382" s="87" t="s">
        <v>5000</v>
      </c>
      <c r="AB3382" s="84"/>
      <c r="AC3382" s="84" t="b">
        <v>0</v>
      </c>
      <c r="AD3382" s="84">
        <v>0</v>
      </c>
      <c r="AE3382" s="87" t="s">
        <v>5552</v>
      </c>
      <c r="AF3382" s="84" t="b">
        <v>0</v>
      </c>
      <c r="AG3382" s="84" t="s">
        <v>5604</v>
      </c>
      <c r="AH3382" s="84"/>
      <c r="AI3382" s="87" t="s">
        <v>5552</v>
      </c>
      <c r="AJ3382" s="84" t="b">
        <v>0</v>
      </c>
      <c r="AK3382" s="84">
        <v>43</v>
      </c>
      <c r="AL3382" s="87" t="s">
        <v>4992</v>
      </c>
      <c r="AM3382" s="84" t="s">
        <v>5691</v>
      </c>
      <c r="AN3382" s="84" t="b">
        <v>0</v>
      </c>
      <c r="AO3382" s="87" t="s">
        <v>4992</v>
      </c>
      <c r="AP3382" s="84" t="s">
        <v>179</v>
      </c>
      <c r="AQ3382" s="84">
        <v>0</v>
      </c>
      <c r="AR3382" s="84">
        <v>0</v>
      </c>
      <c r="AS3382" s="84"/>
      <c r="AT3382" s="84"/>
      <c r="AU3382" s="84"/>
      <c r="AV3382" s="84"/>
      <c r="AW3382" s="84"/>
      <c r="AX3382" s="84"/>
      <c r="AY3382" s="84"/>
      <c r="AZ3382" s="84"/>
    </row>
    <row r="3383" spans="1:52" x14ac:dyDescent="0.55000000000000004">
      <c r="A3383" s="69" t="s">
        <v>706</v>
      </c>
      <c r="B3383" s="69" t="s">
        <v>998</v>
      </c>
      <c r="C3383" s="70"/>
      <c r="D3383" s="71"/>
      <c r="E3383" s="72"/>
      <c r="F3383" s="73"/>
      <c r="G3383" s="70"/>
      <c r="H3383" s="74"/>
      <c r="I3383" s="75"/>
      <c r="J3383" s="75"/>
      <c r="K3383" s="36"/>
      <c r="L3383" s="82"/>
      <c r="M3383" s="82"/>
      <c r="N3383" s="77"/>
      <c r="O3383" s="84" t="s">
        <v>1270</v>
      </c>
      <c r="P3383" s="86">
        <v>43432.264618055553</v>
      </c>
      <c r="Q3383" s="84" t="s">
        <v>1313</v>
      </c>
      <c r="R3383" s="84"/>
      <c r="S3383" s="84"/>
      <c r="T3383" s="84"/>
      <c r="U3383" s="84"/>
      <c r="V3383" s="88" t="s">
        <v>3063</v>
      </c>
      <c r="W3383" s="86">
        <v>43432.264618055553</v>
      </c>
      <c r="X3383" s="88" t="s">
        <v>3871</v>
      </c>
      <c r="Y3383" s="84"/>
      <c r="Z3383" s="84"/>
      <c r="AA3383" s="87" t="s">
        <v>5001</v>
      </c>
      <c r="AB3383" s="84"/>
      <c r="AC3383" s="84" t="b">
        <v>0</v>
      </c>
      <c r="AD3383" s="84">
        <v>0</v>
      </c>
      <c r="AE3383" s="87" t="s">
        <v>5552</v>
      </c>
      <c r="AF3383" s="84" t="b">
        <v>0</v>
      </c>
      <c r="AG3383" s="84" t="s">
        <v>5604</v>
      </c>
      <c r="AH3383" s="84"/>
      <c r="AI3383" s="87" t="s">
        <v>5552</v>
      </c>
      <c r="AJ3383" s="84" t="b">
        <v>0</v>
      </c>
      <c r="AK3383" s="84">
        <v>43</v>
      </c>
      <c r="AL3383" s="87" t="s">
        <v>4992</v>
      </c>
      <c r="AM3383" s="84" t="s">
        <v>5682</v>
      </c>
      <c r="AN3383" s="84" t="b">
        <v>0</v>
      </c>
      <c r="AO3383" s="87" t="s">
        <v>4992</v>
      </c>
      <c r="AP3383" s="84" t="s">
        <v>179</v>
      </c>
      <c r="AQ3383" s="84">
        <v>0</v>
      </c>
      <c r="AR3383" s="84">
        <v>0</v>
      </c>
      <c r="AS3383" s="84"/>
      <c r="AT3383" s="84"/>
      <c r="AU3383" s="84"/>
      <c r="AV3383" s="84"/>
      <c r="AW3383" s="84"/>
      <c r="AX3383" s="84"/>
      <c r="AY3383" s="84"/>
      <c r="AZ3383" s="84"/>
    </row>
    <row r="3384" spans="1:52" x14ac:dyDescent="0.55000000000000004">
      <c r="A3384" s="69" t="s">
        <v>702</v>
      </c>
      <c r="B3384" s="69" t="s">
        <v>703</v>
      </c>
      <c r="C3384" s="70"/>
      <c r="D3384" s="71"/>
      <c r="E3384" s="72"/>
      <c r="F3384" s="73"/>
      <c r="G3384" s="70"/>
      <c r="H3384" s="74"/>
      <c r="I3384" s="75"/>
      <c r="J3384" s="75"/>
      <c r="K3384" s="36"/>
      <c r="L3384" s="82"/>
      <c r="M3384" s="82"/>
      <c r="N3384" s="77"/>
      <c r="O3384" s="84" t="s">
        <v>1270</v>
      </c>
      <c r="P3384" s="86">
        <v>43425.595601851855</v>
      </c>
      <c r="Q3384" s="84" t="s">
        <v>1313</v>
      </c>
      <c r="R3384" s="84"/>
      <c r="S3384" s="84"/>
      <c r="T3384" s="84"/>
      <c r="U3384" s="84"/>
      <c r="V3384" s="88" t="s">
        <v>3059</v>
      </c>
      <c r="W3384" s="86">
        <v>43425.595601851855</v>
      </c>
      <c r="X3384" s="88" t="s">
        <v>3866</v>
      </c>
      <c r="Y3384" s="84"/>
      <c r="Z3384" s="84"/>
      <c r="AA3384" s="87" t="s">
        <v>4996</v>
      </c>
      <c r="AB3384" s="84"/>
      <c r="AC3384" s="84" t="b">
        <v>0</v>
      </c>
      <c r="AD3384" s="84">
        <v>0</v>
      </c>
      <c r="AE3384" s="87" t="s">
        <v>5552</v>
      </c>
      <c r="AF3384" s="84" t="b">
        <v>0</v>
      </c>
      <c r="AG3384" s="84" t="s">
        <v>5604</v>
      </c>
      <c r="AH3384" s="84"/>
      <c r="AI3384" s="87" t="s">
        <v>5552</v>
      </c>
      <c r="AJ3384" s="84" t="b">
        <v>0</v>
      </c>
      <c r="AK3384" s="84">
        <v>43</v>
      </c>
      <c r="AL3384" s="87" t="s">
        <v>4992</v>
      </c>
      <c r="AM3384" s="84" t="s">
        <v>5684</v>
      </c>
      <c r="AN3384" s="84" t="b">
        <v>0</v>
      </c>
      <c r="AO3384" s="87" t="s">
        <v>4992</v>
      </c>
      <c r="AP3384" s="84" t="s">
        <v>179</v>
      </c>
      <c r="AQ3384" s="84">
        <v>0</v>
      </c>
      <c r="AR3384" s="84">
        <v>0</v>
      </c>
      <c r="AS3384" s="84"/>
      <c r="AT3384" s="84"/>
      <c r="AU3384" s="84"/>
      <c r="AV3384" s="84"/>
      <c r="AW3384" s="84"/>
      <c r="AX3384" s="84"/>
      <c r="AY3384" s="84"/>
      <c r="AZ3384" s="84"/>
    </row>
    <row r="3385" spans="1:52" x14ac:dyDescent="0.55000000000000004">
      <c r="A3385" s="69" t="s">
        <v>703</v>
      </c>
      <c r="B3385" s="69" t="s">
        <v>999</v>
      </c>
      <c r="C3385" s="70"/>
      <c r="D3385" s="71"/>
      <c r="E3385" s="72"/>
      <c r="F3385" s="73"/>
      <c r="G3385" s="70"/>
      <c r="H3385" s="74"/>
      <c r="I3385" s="75"/>
      <c r="J3385" s="75"/>
      <c r="K3385" s="36"/>
      <c r="L3385" s="82"/>
      <c r="M3385" s="82"/>
      <c r="N3385" s="77"/>
      <c r="O3385" s="84" t="s">
        <v>1270</v>
      </c>
      <c r="P3385" s="86">
        <v>43425.630810185183</v>
      </c>
      <c r="Q3385" s="84" t="s">
        <v>1313</v>
      </c>
      <c r="R3385" s="84"/>
      <c r="S3385" s="84"/>
      <c r="T3385" s="84"/>
      <c r="U3385" s="84"/>
      <c r="V3385" s="88" t="s">
        <v>3060</v>
      </c>
      <c r="W3385" s="86">
        <v>43425.630810185183</v>
      </c>
      <c r="X3385" s="88" t="s">
        <v>3867</v>
      </c>
      <c r="Y3385" s="84"/>
      <c r="Z3385" s="84"/>
      <c r="AA3385" s="87" t="s">
        <v>4997</v>
      </c>
      <c r="AB3385" s="84"/>
      <c r="AC3385" s="84" t="b">
        <v>0</v>
      </c>
      <c r="AD3385" s="84">
        <v>0</v>
      </c>
      <c r="AE3385" s="87" t="s">
        <v>5552</v>
      </c>
      <c r="AF3385" s="84" t="b">
        <v>0</v>
      </c>
      <c r="AG3385" s="84" t="s">
        <v>5604</v>
      </c>
      <c r="AH3385" s="84"/>
      <c r="AI3385" s="87" t="s">
        <v>5552</v>
      </c>
      <c r="AJ3385" s="84" t="b">
        <v>0</v>
      </c>
      <c r="AK3385" s="84">
        <v>43</v>
      </c>
      <c r="AL3385" s="87" t="s">
        <v>4992</v>
      </c>
      <c r="AM3385" s="84" t="s">
        <v>5684</v>
      </c>
      <c r="AN3385" s="84" t="b">
        <v>0</v>
      </c>
      <c r="AO3385" s="87" t="s">
        <v>4992</v>
      </c>
      <c r="AP3385" s="84" t="s">
        <v>179</v>
      </c>
      <c r="AQ3385" s="84">
        <v>0</v>
      </c>
      <c r="AR3385" s="84">
        <v>0</v>
      </c>
      <c r="AS3385" s="84"/>
      <c r="AT3385" s="84"/>
      <c r="AU3385" s="84"/>
      <c r="AV3385" s="84"/>
      <c r="AW3385" s="84"/>
      <c r="AX3385" s="84"/>
      <c r="AY3385" s="84"/>
      <c r="AZ3385" s="84"/>
    </row>
    <row r="3386" spans="1:52" x14ac:dyDescent="0.55000000000000004">
      <c r="A3386" s="69" t="s">
        <v>703</v>
      </c>
      <c r="B3386" s="69" t="s">
        <v>1000</v>
      </c>
      <c r="C3386" s="70"/>
      <c r="D3386" s="71"/>
      <c r="E3386" s="72"/>
      <c r="F3386" s="73"/>
      <c r="G3386" s="70"/>
      <c r="H3386" s="74"/>
      <c r="I3386" s="75"/>
      <c r="J3386" s="75"/>
      <c r="K3386" s="36"/>
      <c r="L3386" s="82"/>
      <c r="M3386" s="82"/>
      <c r="N3386" s="77"/>
      <c r="O3386" s="84" t="s">
        <v>1270</v>
      </c>
      <c r="P3386" s="86">
        <v>43425.630810185183</v>
      </c>
      <c r="Q3386" s="84" t="s">
        <v>1313</v>
      </c>
      <c r="R3386" s="84"/>
      <c r="S3386" s="84"/>
      <c r="T3386" s="84"/>
      <c r="U3386" s="84"/>
      <c r="V3386" s="88" t="s">
        <v>3060</v>
      </c>
      <c r="W3386" s="86">
        <v>43425.630810185183</v>
      </c>
      <c r="X3386" s="88" t="s">
        <v>3867</v>
      </c>
      <c r="Y3386" s="84"/>
      <c r="Z3386" s="84"/>
      <c r="AA3386" s="87" t="s">
        <v>4997</v>
      </c>
      <c r="AB3386" s="84"/>
      <c r="AC3386" s="84" t="b">
        <v>0</v>
      </c>
      <c r="AD3386" s="84">
        <v>0</v>
      </c>
      <c r="AE3386" s="87" t="s">
        <v>5552</v>
      </c>
      <c r="AF3386" s="84" t="b">
        <v>0</v>
      </c>
      <c r="AG3386" s="84" t="s">
        <v>5604</v>
      </c>
      <c r="AH3386" s="84"/>
      <c r="AI3386" s="87" t="s">
        <v>5552</v>
      </c>
      <c r="AJ3386" s="84" t="b">
        <v>0</v>
      </c>
      <c r="AK3386" s="84">
        <v>43</v>
      </c>
      <c r="AL3386" s="87" t="s">
        <v>4992</v>
      </c>
      <c r="AM3386" s="84" t="s">
        <v>5684</v>
      </c>
      <c r="AN3386" s="84" t="b">
        <v>0</v>
      </c>
      <c r="AO3386" s="87" t="s">
        <v>4992</v>
      </c>
      <c r="AP3386" s="84" t="s">
        <v>179</v>
      </c>
      <c r="AQ3386" s="84">
        <v>0</v>
      </c>
      <c r="AR3386" s="84">
        <v>0</v>
      </c>
      <c r="AS3386" s="84"/>
      <c r="AT3386" s="84"/>
      <c r="AU3386" s="84"/>
      <c r="AV3386" s="84"/>
      <c r="AW3386" s="84"/>
      <c r="AX3386" s="84"/>
      <c r="AY3386" s="84"/>
      <c r="AZ3386" s="84"/>
    </row>
    <row r="3387" spans="1:52" x14ac:dyDescent="0.55000000000000004">
      <c r="A3387" s="69" t="s">
        <v>703</v>
      </c>
      <c r="B3387" s="69" t="s">
        <v>1001</v>
      </c>
      <c r="C3387" s="70"/>
      <c r="D3387" s="71"/>
      <c r="E3387" s="72"/>
      <c r="F3387" s="73"/>
      <c r="G3387" s="70"/>
      <c r="H3387" s="74"/>
      <c r="I3387" s="75"/>
      <c r="J3387" s="75"/>
      <c r="K3387" s="36"/>
      <c r="L3387" s="82"/>
      <c r="M3387" s="82"/>
      <c r="N3387" s="77"/>
      <c r="O3387" s="84" t="s">
        <v>1270</v>
      </c>
      <c r="P3387" s="86">
        <v>43425.630810185183</v>
      </c>
      <c r="Q3387" s="84" t="s">
        <v>1313</v>
      </c>
      <c r="R3387" s="84"/>
      <c r="S3387" s="84"/>
      <c r="T3387" s="84"/>
      <c r="U3387" s="84"/>
      <c r="V3387" s="88" t="s">
        <v>3060</v>
      </c>
      <c r="W3387" s="86">
        <v>43425.630810185183</v>
      </c>
      <c r="X3387" s="88" t="s">
        <v>3867</v>
      </c>
      <c r="Y3387" s="84"/>
      <c r="Z3387" s="84"/>
      <c r="AA3387" s="87" t="s">
        <v>4997</v>
      </c>
      <c r="AB3387" s="84"/>
      <c r="AC3387" s="84" t="b">
        <v>0</v>
      </c>
      <c r="AD3387" s="84">
        <v>0</v>
      </c>
      <c r="AE3387" s="87" t="s">
        <v>5552</v>
      </c>
      <c r="AF3387" s="84" t="b">
        <v>0</v>
      </c>
      <c r="AG3387" s="84" t="s">
        <v>5604</v>
      </c>
      <c r="AH3387" s="84"/>
      <c r="AI3387" s="87" t="s">
        <v>5552</v>
      </c>
      <c r="AJ3387" s="84" t="b">
        <v>0</v>
      </c>
      <c r="AK3387" s="84">
        <v>43</v>
      </c>
      <c r="AL3387" s="87" t="s">
        <v>4992</v>
      </c>
      <c r="AM3387" s="84" t="s">
        <v>5684</v>
      </c>
      <c r="AN3387" s="84" t="b">
        <v>0</v>
      </c>
      <c r="AO3387" s="87" t="s">
        <v>4992</v>
      </c>
      <c r="AP3387" s="84" t="s">
        <v>179</v>
      </c>
      <c r="AQ3387" s="84">
        <v>0</v>
      </c>
      <c r="AR3387" s="84">
        <v>0</v>
      </c>
      <c r="AS3387" s="84"/>
      <c r="AT3387" s="84"/>
      <c r="AU3387" s="84"/>
      <c r="AV3387" s="84"/>
      <c r="AW3387" s="84"/>
      <c r="AX3387" s="84"/>
      <c r="AY3387" s="84"/>
      <c r="AZ3387" s="84"/>
    </row>
    <row r="3388" spans="1:52" x14ac:dyDescent="0.55000000000000004">
      <c r="A3388" s="69" t="s">
        <v>703</v>
      </c>
      <c r="B3388" s="69" t="s">
        <v>1002</v>
      </c>
      <c r="C3388" s="70"/>
      <c r="D3388" s="71"/>
      <c r="E3388" s="72"/>
      <c r="F3388" s="73"/>
      <c r="G3388" s="70"/>
      <c r="H3388" s="74"/>
      <c r="I3388" s="75"/>
      <c r="J3388" s="75"/>
      <c r="K3388" s="36"/>
      <c r="L3388" s="82"/>
      <c r="M3388" s="82"/>
      <c r="N3388" s="77"/>
      <c r="O3388" s="84" t="s">
        <v>1270</v>
      </c>
      <c r="P3388" s="86">
        <v>43425.630810185183</v>
      </c>
      <c r="Q3388" s="84" t="s">
        <v>1313</v>
      </c>
      <c r="R3388" s="84"/>
      <c r="S3388" s="84"/>
      <c r="T3388" s="84"/>
      <c r="U3388" s="84"/>
      <c r="V3388" s="88" t="s">
        <v>3060</v>
      </c>
      <c r="W3388" s="86">
        <v>43425.630810185183</v>
      </c>
      <c r="X3388" s="88" t="s">
        <v>3867</v>
      </c>
      <c r="Y3388" s="84"/>
      <c r="Z3388" s="84"/>
      <c r="AA3388" s="87" t="s">
        <v>4997</v>
      </c>
      <c r="AB3388" s="84"/>
      <c r="AC3388" s="84" t="b">
        <v>0</v>
      </c>
      <c r="AD3388" s="84">
        <v>0</v>
      </c>
      <c r="AE3388" s="87" t="s">
        <v>5552</v>
      </c>
      <c r="AF3388" s="84" t="b">
        <v>0</v>
      </c>
      <c r="AG3388" s="84" t="s">
        <v>5604</v>
      </c>
      <c r="AH3388" s="84"/>
      <c r="AI3388" s="87" t="s">
        <v>5552</v>
      </c>
      <c r="AJ3388" s="84" t="b">
        <v>0</v>
      </c>
      <c r="AK3388" s="84">
        <v>43</v>
      </c>
      <c r="AL3388" s="87" t="s">
        <v>4992</v>
      </c>
      <c r="AM3388" s="84" t="s">
        <v>5684</v>
      </c>
      <c r="AN3388" s="84" t="b">
        <v>0</v>
      </c>
      <c r="AO3388" s="87" t="s">
        <v>4992</v>
      </c>
      <c r="AP3388" s="84" t="s">
        <v>179</v>
      </c>
      <c r="AQ3388" s="84">
        <v>0</v>
      </c>
      <c r="AR3388" s="84">
        <v>0</v>
      </c>
      <c r="AS3388" s="84"/>
      <c r="AT3388" s="84"/>
      <c r="AU3388" s="84"/>
      <c r="AV3388" s="84"/>
      <c r="AW3388" s="84"/>
      <c r="AX3388" s="84"/>
      <c r="AY3388" s="84"/>
      <c r="AZ3388" s="84"/>
    </row>
    <row r="3389" spans="1:52" x14ac:dyDescent="0.55000000000000004">
      <c r="A3389" s="69" t="s">
        <v>703</v>
      </c>
      <c r="B3389" s="69" t="s">
        <v>1003</v>
      </c>
      <c r="C3389" s="70"/>
      <c r="D3389" s="71"/>
      <c r="E3389" s="72"/>
      <c r="F3389" s="73"/>
      <c r="G3389" s="70"/>
      <c r="H3389" s="74"/>
      <c r="I3389" s="75"/>
      <c r="J3389" s="75"/>
      <c r="K3389" s="36"/>
      <c r="L3389" s="82"/>
      <c r="M3389" s="82"/>
      <c r="N3389" s="77"/>
      <c r="O3389" s="84" t="s">
        <v>1270</v>
      </c>
      <c r="P3389" s="86">
        <v>43425.630810185183</v>
      </c>
      <c r="Q3389" s="84" t="s">
        <v>1313</v>
      </c>
      <c r="R3389" s="84"/>
      <c r="S3389" s="84"/>
      <c r="T3389" s="84"/>
      <c r="U3389" s="84"/>
      <c r="V3389" s="88" t="s">
        <v>3060</v>
      </c>
      <c r="W3389" s="86">
        <v>43425.630810185183</v>
      </c>
      <c r="X3389" s="88" t="s">
        <v>3867</v>
      </c>
      <c r="Y3389" s="84"/>
      <c r="Z3389" s="84"/>
      <c r="AA3389" s="87" t="s">
        <v>4997</v>
      </c>
      <c r="AB3389" s="84"/>
      <c r="AC3389" s="84" t="b">
        <v>0</v>
      </c>
      <c r="AD3389" s="84">
        <v>0</v>
      </c>
      <c r="AE3389" s="87" t="s">
        <v>5552</v>
      </c>
      <c r="AF3389" s="84" t="b">
        <v>0</v>
      </c>
      <c r="AG3389" s="84" t="s">
        <v>5604</v>
      </c>
      <c r="AH3389" s="84"/>
      <c r="AI3389" s="87" t="s">
        <v>5552</v>
      </c>
      <c r="AJ3389" s="84" t="b">
        <v>0</v>
      </c>
      <c r="AK3389" s="84">
        <v>43</v>
      </c>
      <c r="AL3389" s="87" t="s">
        <v>4992</v>
      </c>
      <c r="AM3389" s="84" t="s">
        <v>5684</v>
      </c>
      <c r="AN3389" s="84" t="b">
        <v>0</v>
      </c>
      <c r="AO3389" s="87" t="s">
        <v>4992</v>
      </c>
      <c r="AP3389" s="84" t="s">
        <v>179</v>
      </c>
      <c r="AQ3389" s="84">
        <v>0</v>
      </c>
      <c r="AR3389" s="84">
        <v>0</v>
      </c>
      <c r="AS3389" s="84"/>
      <c r="AT3389" s="84"/>
      <c r="AU3389" s="84"/>
      <c r="AV3389" s="84"/>
      <c r="AW3389" s="84"/>
      <c r="AX3389" s="84"/>
      <c r="AY3389" s="84"/>
      <c r="AZ3389" s="84"/>
    </row>
    <row r="3390" spans="1:52" x14ac:dyDescent="0.55000000000000004">
      <c r="A3390" s="69" t="s">
        <v>703</v>
      </c>
      <c r="B3390" s="69" t="s">
        <v>1004</v>
      </c>
      <c r="C3390" s="70"/>
      <c r="D3390" s="71"/>
      <c r="E3390" s="72"/>
      <c r="F3390" s="73"/>
      <c r="G3390" s="70"/>
      <c r="H3390" s="74"/>
      <c r="I3390" s="75"/>
      <c r="J3390" s="75"/>
      <c r="K3390" s="36"/>
      <c r="L3390" s="82"/>
      <c r="M3390" s="82"/>
      <c r="N3390" s="77"/>
      <c r="O3390" s="84" t="s">
        <v>1270</v>
      </c>
      <c r="P3390" s="86">
        <v>43425.630810185183</v>
      </c>
      <c r="Q3390" s="84" t="s">
        <v>1313</v>
      </c>
      <c r="R3390" s="84"/>
      <c r="S3390" s="84"/>
      <c r="T3390" s="84"/>
      <c r="U3390" s="84"/>
      <c r="V3390" s="88" t="s">
        <v>3060</v>
      </c>
      <c r="W3390" s="86">
        <v>43425.630810185183</v>
      </c>
      <c r="X3390" s="88" t="s">
        <v>3867</v>
      </c>
      <c r="Y3390" s="84"/>
      <c r="Z3390" s="84"/>
      <c r="AA3390" s="87" t="s">
        <v>4997</v>
      </c>
      <c r="AB3390" s="84"/>
      <c r="AC3390" s="84" t="b">
        <v>0</v>
      </c>
      <c r="AD3390" s="84">
        <v>0</v>
      </c>
      <c r="AE3390" s="87" t="s">
        <v>5552</v>
      </c>
      <c r="AF3390" s="84" t="b">
        <v>0</v>
      </c>
      <c r="AG3390" s="84" t="s">
        <v>5604</v>
      </c>
      <c r="AH3390" s="84"/>
      <c r="AI3390" s="87" t="s">
        <v>5552</v>
      </c>
      <c r="AJ3390" s="84" t="b">
        <v>0</v>
      </c>
      <c r="AK3390" s="84">
        <v>43</v>
      </c>
      <c r="AL3390" s="87" t="s">
        <v>4992</v>
      </c>
      <c r="AM3390" s="84" t="s">
        <v>5684</v>
      </c>
      <c r="AN3390" s="84" t="b">
        <v>0</v>
      </c>
      <c r="AO3390" s="87" t="s">
        <v>4992</v>
      </c>
      <c r="AP3390" s="84" t="s">
        <v>179</v>
      </c>
      <c r="AQ3390" s="84">
        <v>0</v>
      </c>
      <c r="AR3390" s="84">
        <v>0</v>
      </c>
      <c r="AS3390" s="84"/>
      <c r="AT3390" s="84"/>
      <c r="AU3390" s="84"/>
      <c r="AV3390" s="84"/>
      <c r="AW3390" s="84"/>
      <c r="AX3390" s="84"/>
      <c r="AY3390" s="84"/>
      <c r="AZ3390" s="84"/>
    </row>
    <row r="3391" spans="1:52" x14ac:dyDescent="0.55000000000000004">
      <c r="A3391" s="69" t="s">
        <v>703</v>
      </c>
      <c r="B3391" s="69" t="s">
        <v>1005</v>
      </c>
      <c r="C3391" s="70"/>
      <c r="D3391" s="71"/>
      <c r="E3391" s="72"/>
      <c r="F3391" s="73"/>
      <c r="G3391" s="70"/>
      <c r="H3391" s="74"/>
      <c r="I3391" s="75"/>
      <c r="J3391" s="75"/>
      <c r="K3391" s="36"/>
      <c r="L3391" s="82"/>
      <c r="M3391" s="82"/>
      <c r="N3391" s="77"/>
      <c r="O3391" s="84" t="s">
        <v>1270</v>
      </c>
      <c r="P3391" s="86">
        <v>43425.630810185183</v>
      </c>
      <c r="Q3391" s="84" t="s">
        <v>1313</v>
      </c>
      <c r="R3391" s="84"/>
      <c r="S3391" s="84"/>
      <c r="T3391" s="84"/>
      <c r="U3391" s="84"/>
      <c r="V3391" s="88" t="s">
        <v>3060</v>
      </c>
      <c r="W3391" s="86">
        <v>43425.630810185183</v>
      </c>
      <c r="X3391" s="88" t="s">
        <v>3867</v>
      </c>
      <c r="Y3391" s="84"/>
      <c r="Z3391" s="84"/>
      <c r="AA3391" s="87" t="s">
        <v>4997</v>
      </c>
      <c r="AB3391" s="84"/>
      <c r="AC3391" s="84" t="b">
        <v>0</v>
      </c>
      <c r="AD3391" s="84">
        <v>0</v>
      </c>
      <c r="AE3391" s="87" t="s">
        <v>5552</v>
      </c>
      <c r="AF3391" s="84" t="b">
        <v>0</v>
      </c>
      <c r="AG3391" s="84" t="s">
        <v>5604</v>
      </c>
      <c r="AH3391" s="84"/>
      <c r="AI3391" s="87" t="s">
        <v>5552</v>
      </c>
      <c r="AJ3391" s="84" t="b">
        <v>0</v>
      </c>
      <c r="AK3391" s="84">
        <v>43</v>
      </c>
      <c r="AL3391" s="87" t="s">
        <v>4992</v>
      </c>
      <c r="AM3391" s="84" t="s">
        <v>5684</v>
      </c>
      <c r="AN3391" s="84" t="b">
        <v>0</v>
      </c>
      <c r="AO3391" s="87" t="s">
        <v>4992</v>
      </c>
      <c r="AP3391" s="84" t="s">
        <v>179</v>
      </c>
      <c r="AQ3391" s="84">
        <v>0</v>
      </c>
      <c r="AR3391" s="84">
        <v>0</v>
      </c>
      <c r="AS3391" s="84"/>
      <c r="AT3391" s="84"/>
      <c r="AU3391" s="84"/>
      <c r="AV3391" s="84"/>
      <c r="AW3391" s="84"/>
      <c r="AX3391" s="84"/>
      <c r="AY3391" s="84"/>
      <c r="AZ3391" s="84"/>
    </row>
    <row r="3392" spans="1:52" x14ac:dyDescent="0.55000000000000004">
      <c r="A3392" s="69" t="s">
        <v>703</v>
      </c>
      <c r="B3392" s="69" t="s">
        <v>1006</v>
      </c>
      <c r="C3392" s="70"/>
      <c r="D3392" s="71"/>
      <c r="E3392" s="72"/>
      <c r="F3392" s="73"/>
      <c r="G3392" s="70"/>
      <c r="H3392" s="74"/>
      <c r="I3392" s="75"/>
      <c r="J3392" s="75"/>
      <c r="K3392" s="36"/>
      <c r="L3392" s="82"/>
      <c r="M3392" s="82"/>
      <c r="N3392" s="77"/>
      <c r="O3392" s="84" t="s">
        <v>1270</v>
      </c>
      <c r="P3392" s="86">
        <v>43425.630810185183</v>
      </c>
      <c r="Q3392" s="84" t="s">
        <v>1313</v>
      </c>
      <c r="R3392" s="84"/>
      <c r="S3392" s="84"/>
      <c r="T3392" s="84"/>
      <c r="U3392" s="84"/>
      <c r="V3392" s="88" t="s">
        <v>3060</v>
      </c>
      <c r="W3392" s="86">
        <v>43425.630810185183</v>
      </c>
      <c r="X3392" s="88" t="s">
        <v>3867</v>
      </c>
      <c r="Y3392" s="84"/>
      <c r="Z3392" s="84"/>
      <c r="AA3392" s="87" t="s">
        <v>4997</v>
      </c>
      <c r="AB3392" s="84"/>
      <c r="AC3392" s="84" t="b">
        <v>0</v>
      </c>
      <c r="AD3392" s="84">
        <v>0</v>
      </c>
      <c r="AE3392" s="87" t="s">
        <v>5552</v>
      </c>
      <c r="AF3392" s="84" t="b">
        <v>0</v>
      </c>
      <c r="AG3392" s="84" t="s">
        <v>5604</v>
      </c>
      <c r="AH3392" s="84"/>
      <c r="AI3392" s="87" t="s">
        <v>5552</v>
      </c>
      <c r="AJ3392" s="84" t="b">
        <v>0</v>
      </c>
      <c r="AK3392" s="84">
        <v>43</v>
      </c>
      <c r="AL3392" s="87" t="s">
        <v>4992</v>
      </c>
      <c r="AM3392" s="84" t="s">
        <v>5684</v>
      </c>
      <c r="AN3392" s="84" t="b">
        <v>0</v>
      </c>
      <c r="AO3392" s="87" t="s">
        <v>4992</v>
      </c>
      <c r="AP3392" s="84" t="s">
        <v>179</v>
      </c>
      <c r="AQ3392" s="84">
        <v>0</v>
      </c>
      <c r="AR3392" s="84">
        <v>0</v>
      </c>
      <c r="AS3392" s="84"/>
      <c r="AT3392" s="84"/>
      <c r="AU3392" s="84"/>
      <c r="AV3392" s="84"/>
      <c r="AW3392" s="84"/>
      <c r="AX3392" s="84"/>
      <c r="AY3392" s="84"/>
      <c r="AZ3392" s="84"/>
    </row>
    <row r="3393" spans="1:52" x14ac:dyDescent="0.55000000000000004">
      <c r="A3393" s="69" t="s">
        <v>703</v>
      </c>
      <c r="B3393" s="69" t="s">
        <v>1007</v>
      </c>
      <c r="C3393" s="70"/>
      <c r="D3393" s="71"/>
      <c r="E3393" s="72"/>
      <c r="F3393" s="73"/>
      <c r="G3393" s="70"/>
      <c r="H3393" s="74"/>
      <c r="I3393" s="75"/>
      <c r="J3393" s="75"/>
      <c r="K3393" s="36"/>
      <c r="L3393" s="82"/>
      <c r="M3393" s="82"/>
      <c r="N3393" s="77"/>
      <c r="O3393" s="84" t="s">
        <v>1270</v>
      </c>
      <c r="P3393" s="86">
        <v>43425.630810185183</v>
      </c>
      <c r="Q3393" s="84" t="s">
        <v>1313</v>
      </c>
      <c r="R3393" s="84"/>
      <c r="S3393" s="84"/>
      <c r="T3393" s="84"/>
      <c r="U3393" s="84"/>
      <c r="V3393" s="88" t="s">
        <v>3060</v>
      </c>
      <c r="W3393" s="86">
        <v>43425.630810185183</v>
      </c>
      <c r="X3393" s="88" t="s">
        <v>3867</v>
      </c>
      <c r="Y3393" s="84"/>
      <c r="Z3393" s="84"/>
      <c r="AA3393" s="87" t="s">
        <v>4997</v>
      </c>
      <c r="AB3393" s="84"/>
      <c r="AC3393" s="84" t="b">
        <v>0</v>
      </c>
      <c r="AD3393" s="84">
        <v>0</v>
      </c>
      <c r="AE3393" s="87" t="s">
        <v>5552</v>
      </c>
      <c r="AF3393" s="84" t="b">
        <v>0</v>
      </c>
      <c r="AG3393" s="84" t="s">
        <v>5604</v>
      </c>
      <c r="AH3393" s="84"/>
      <c r="AI3393" s="87" t="s">
        <v>5552</v>
      </c>
      <c r="AJ3393" s="84" t="b">
        <v>0</v>
      </c>
      <c r="AK3393" s="84">
        <v>43</v>
      </c>
      <c r="AL3393" s="87" t="s">
        <v>4992</v>
      </c>
      <c r="AM3393" s="84" t="s">
        <v>5684</v>
      </c>
      <c r="AN3393" s="84" t="b">
        <v>0</v>
      </c>
      <c r="AO3393" s="87" t="s">
        <v>4992</v>
      </c>
      <c r="AP3393" s="84" t="s">
        <v>179</v>
      </c>
      <c r="AQ3393" s="84">
        <v>0</v>
      </c>
      <c r="AR3393" s="84">
        <v>0</v>
      </c>
      <c r="AS3393" s="84"/>
      <c r="AT3393" s="84"/>
      <c r="AU3393" s="84"/>
      <c r="AV3393" s="84"/>
      <c r="AW3393" s="84"/>
      <c r="AX3393" s="84"/>
      <c r="AY3393" s="84"/>
      <c r="AZ3393" s="84"/>
    </row>
    <row r="3394" spans="1:52" x14ac:dyDescent="0.55000000000000004">
      <c r="A3394" s="69" t="s">
        <v>703</v>
      </c>
      <c r="B3394" s="69" t="s">
        <v>1008</v>
      </c>
      <c r="C3394" s="70"/>
      <c r="D3394" s="71"/>
      <c r="E3394" s="72"/>
      <c r="F3394" s="73"/>
      <c r="G3394" s="70"/>
      <c r="H3394" s="74"/>
      <c r="I3394" s="75"/>
      <c r="J3394" s="75"/>
      <c r="K3394" s="36"/>
      <c r="L3394" s="82"/>
      <c r="M3394" s="82"/>
      <c r="N3394" s="77"/>
      <c r="O3394" s="84" t="s">
        <v>1270</v>
      </c>
      <c r="P3394" s="86">
        <v>43425.630810185183</v>
      </c>
      <c r="Q3394" s="84" t="s">
        <v>1313</v>
      </c>
      <c r="R3394" s="84"/>
      <c r="S3394" s="84"/>
      <c r="T3394" s="84"/>
      <c r="U3394" s="84"/>
      <c r="V3394" s="88" t="s">
        <v>3060</v>
      </c>
      <c r="W3394" s="86">
        <v>43425.630810185183</v>
      </c>
      <c r="X3394" s="88" t="s">
        <v>3867</v>
      </c>
      <c r="Y3394" s="84"/>
      <c r="Z3394" s="84"/>
      <c r="AA3394" s="87" t="s">
        <v>4997</v>
      </c>
      <c r="AB3394" s="84"/>
      <c r="AC3394" s="84" t="b">
        <v>0</v>
      </c>
      <c r="AD3394" s="84">
        <v>0</v>
      </c>
      <c r="AE3394" s="87" t="s">
        <v>5552</v>
      </c>
      <c r="AF3394" s="84" t="b">
        <v>0</v>
      </c>
      <c r="AG3394" s="84" t="s">
        <v>5604</v>
      </c>
      <c r="AH3394" s="84"/>
      <c r="AI3394" s="87" t="s">
        <v>5552</v>
      </c>
      <c r="AJ3394" s="84" t="b">
        <v>0</v>
      </c>
      <c r="AK3394" s="84">
        <v>43</v>
      </c>
      <c r="AL3394" s="87" t="s">
        <v>4992</v>
      </c>
      <c r="AM3394" s="84" t="s">
        <v>5684</v>
      </c>
      <c r="AN3394" s="84" t="b">
        <v>0</v>
      </c>
      <c r="AO3394" s="87" t="s">
        <v>4992</v>
      </c>
      <c r="AP3394" s="84" t="s">
        <v>179</v>
      </c>
      <c r="AQ3394" s="84">
        <v>0</v>
      </c>
      <c r="AR3394" s="84">
        <v>0</v>
      </c>
      <c r="AS3394" s="84"/>
      <c r="AT3394" s="84"/>
      <c r="AU3394" s="84"/>
      <c r="AV3394" s="84"/>
      <c r="AW3394" s="84"/>
      <c r="AX3394" s="84"/>
      <c r="AY3394" s="84"/>
      <c r="AZ3394" s="84"/>
    </row>
    <row r="3395" spans="1:52" x14ac:dyDescent="0.55000000000000004">
      <c r="A3395" s="69" t="s">
        <v>703</v>
      </c>
      <c r="B3395" s="69" t="s">
        <v>1009</v>
      </c>
      <c r="C3395" s="70"/>
      <c r="D3395" s="71"/>
      <c r="E3395" s="72"/>
      <c r="F3395" s="73"/>
      <c r="G3395" s="70"/>
      <c r="H3395" s="74"/>
      <c r="I3395" s="75"/>
      <c r="J3395" s="75"/>
      <c r="K3395" s="36"/>
      <c r="L3395" s="82"/>
      <c r="M3395" s="82"/>
      <c r="N3395" s="77"/>
      <c r="O3395" s="84" t="s">
        <v>1270</v>
      </c>
      <c r="P3395" s="86">
        <v>43425.630810185183</v>
      </c>
      <c r="Q3395" s="84" t="s">
        <v>1313</v>
      </c>
      <c r="R3395" s="84"/>
      <c r="S3395" s="84"/>
      <c r="T3395" s="84"/>
      <c r="U3395" s="84"/>
      <c r="V3395" s="88" t="s">
        <v>3060</v>
      </c>
      <c r="W3395" s="86">
        <v>43425.630810185183</v>
      </c>
      <c r="X3395" s="88" t="s">
        <v>3867</v>
      </c>
      <c r="Y3395" s="84"/>
      <c r="Z3395" s="84"/>
      <c r="AA3395" s="87" t="s">
        <v>4997</v>
      </c>
      <c r="AB3395" s="84"/>
      <c r="AC3395" s="84" t="b">
        <v>0</v>
      </c>
      <c r="AD3395" s="84">
        <v>0</v>
      </c>
      <c r="AE3395" s="87" t="s">
        <v>5552</v>
      </c>
      <c r="AF3395" s="84" t="b">
        <v>0</v>
      </c>
      <c r="AG3395" s="84" t="s">
        <v>5604</v>
      </c>
      <c r="AH3395" s="84"/>
      <c r="AI3395" s="87" t="s">
        <v>5552</v>
      </c>
      <c r="AJ3395" s="84" t="b">
        <v>0</v>
      </c>
      <c r="AK3395" s="84">
        <v>43</v>
      </c>
      <c r="AL3395" s="87" t="s">
        <v>4992</v>
      </c>
      <c r="AM3395" s="84" t="s">
        <v>5684</v>
      </c>
      <c r="AN3395" s="84" t="b">
        <v>0</v>
      </c>
      <c r="AO3395" s="87" t="s">
        <v>4992</v>
      </c>
      <c r="AP3395" s="84" t="s">
        <v>179</v>
      </c>
      <c r="AQ3395" s="84">
        <v>0</v>
      </c>
      <c r="AR3395" s="84">
        <v>0</v>
      </c>
      <c r="AS3395" s="84"/>
      <c r="AT3395" s="84"/>
      <c r="AU3395" s="84"/>
      <c r="AV3395" s="84"/>
      <c r="AW3395" s="84"/>
      <c r="AX3395" s="84"/>
      <c r="AY3395" s="84"/>
      <c r="AZ3395" s="84"/>
    </row>
    <row r="3396" spans="1:52" x14ac:dyDescent="0.55000000000000004">
      <c r="A3396" s="69" t="s">
        <v>703</v>
      </c>
      <c r="B3396" s="69" t="s">
        <v>705</v>
      </c>
      <c r="C3396" s="70"/>
      <c r="D3396" s="71"/>
      <c r="E3396" s="72"/>
      <c r="F3396" s="73"/>
      <c r="G3396" s="70"/>
      <c r="H3396" s="74"/>
      <c r="I3396" s="75"/>
      <c r="J3396" s="75"/>
      <c r="K3396" s="36"/>
      <c r="L3396" s="82"/>
      <c r="M3396" s="82"/>
      <c r="N3396" s="77"/>
      <c r="O3396" s="84" t="s">
        <v>1270</v>
      </c>
      <c r="P3396" s="86">
        <v>43425.630810185183</v>
      </c>
      <c r="Q3396" s="84" t="s">
        <v>1313</v>
      </c>
      <c r="R3396" s="84"/>
      <c r="S3396" s="84"/>
      <c r="T3396" s="84"/>
      <c r="U3396" s="84"/>
      <c r="V3396" s="88" t="s">
        <v>3060</v>
      </c>
      <c r="W3396" s="86">
        <v>43425.630810185183</v>
      </c>
      <c r="X3396" s="88" t="s">
        <v>3867</v>
      </c>
      <c r="Y3396" s="84"/>
      <c r="Z3396" s="84"/>
      <c r="AA3396" s="87" t="s">
        <v>4997</v>
      </c>
      <c r="AB3396" s="84"/>
      <c r="AC3396" s="84" t="b">
        <v>0</v>
      </c>
      <c r="AD3396" s="84">
        <v>0</v>
      </c>
      <c r="AE3396" s="87" t="s">
        <v>5552</v>
      </c>
      <c r="AF3396" s="84" t="b">
        <v>0</v>
      </c>
      <c r="AG3396" s="84" t="s">
        <v>5604</v>
      </c>
      <c r="AH3396" s="84"/>
      <c r="AI3396" s="87" t="s">
        <v>5552</v>
      </c>
      <c r="AJ3396" s="84" t="b">
        <v>0</v>
      </c>
      <c r="AK3396" s="84">
        <v>43</v>
      </c>
      <c r="AL3396" s="87" t="s">
        <v>4992</v>
      </c>
      <c r="AM3396" s="84" t="s">
        <v>5684</v>
      </c>
      <c r="AN3396" s="84" t="b">
        <v>0</v>
      </c>
      <c r="AO3396" s="87" t="s">
        <v>4992</v>
      </c>
      <c r="AP3396" s="84" t="s">
        <v>179</v>
      </c>
      <c r="AQ3396" s="84">
        <v>0</v>
      </c>
      <c r="AR3396" s="84">
        <v>0</v>
      </c>
      <c r="AS3396" s="84"/>
      <c r="AT3396" s="84"/>
      <c r="AU3396" s="84"/>
      <c r="AV3396" s="84"/>
      <c r="AW3396" s="84"/>
      <c r="AX3396" s="84"/>
      <c r="AY3396" s="84"/>
      <c r="AZ3396" s="84"/>
    </row>
    <row r="3397" spans="1:52" x14ac:dyDescent="0.55000000000000004">
      <c r="A3397" s="69" t="s">
        <v>703</v>
      </c>
      <c r="B3397" s="69" t="s">
        <v>1010</v>
      </c>
      <c r="C3397" s="70"/>
      <c r="D3397" s="71"/>
      <c r="E3397" s="72"/>
      <c r="F3397" s="73"/>
      <c r="G3397" s="70"/>
      <c r="H3397" s="74"/>
      <c r="I3397" s="75"/>
      <c r="J3397" s="75"/>
      <c r="K3397" s="36"/>
      <c r="L3397" s="82"/>
      <c r="M3397" s="82"/>
      <c r="N3397" s="77"/>
      <c r="O3397" s="84" t="s">
        <v>1270</v>
      </c>
      <c r="P3397" s="86">
        <v>43425.630810185183</v>
      </c>
      <c r="Q3397" s="84" t="s">
        <v>1313</v>
      </c>
      <c r="R3397" s="84"/>
      <c r="S3397" s="84"/>
      <c r="T3397" s="84"/>
      <c r="U3397" s="84"/>
      <c r="V3397" s="88" t="s">
        <v>3060</v>
      </c>
      <c r="W3397" s="86">
        <v>43425.630810185183</v>
      </c>
      <c r="X3397" s="88" t="s">
        <v>3867</v>
      </c>
      <c r="Y3397" s="84"/>
      <c r="Z3397" s="84"/>
      <c r="AA3397" s="87" t="s">
        <v>4997</v>
      </c>
      <c r="AB3397" s="84"/>
      <c r="AC3397" s="84" t="b">
        <v>0</v>
      </c>
      <c r="AD3397" s="84">
        <v>0</v>
      </c>
      <c r="AE3397" s="87" t="s">
        <v>5552</v>
      </c>
      <c r="AF3397" s="84" t="b">
        <v>0</v>
      </c>
      <c r="AG3397" s="84" t="s">
        <v>5604</v>
      </c>
      <c r="AH3397" s="84"/>
      <c r="AI3397" s="87" t="s">
        <v>5552</v>
      </c>
      <c r="AJ3397" s="84" t="b">
        <v>0</v>
      </c>
      <c r="AK3397" s="84">
        <v>43</v>
      </c>
      <c r="AL3397" s="87" t="s">
        <v>4992</v>
      </c>
      <c r="AM3397" s="84" t="s">
        <v>5684</v>
      </c>
      <c r="AN3397" s="84" t="b">
        <v>0</v>
      </c>
      <c r="AO3397" s="87" t="s">
        <v>4992</v>
      </c>
      <c r="AP3397" s="84" t="s">
        <v>179</v>
      </c>
      <c r="AQ3397" s="84">
        <v>0</v>
      </c>
      <c r="AR3397" s="84">
        <v>0</v>
      </c>
      <c r="AS3397" s="84"/>
      <c r="AT3397" s="84"/>
      <c r="AU3397" s="84"/>
      <c r="AV3397" s="84"/>
      <c r="AW3397" s="84"/>
      <c r="AX3397" s="84"/>
      <c r="AY3397" s="84"/>
      <c r="AZ3397" s="84"/>
    </row>
    <row r="3398" spans="1:52" x14ac:dyDescent="0.55000000000000004">
      <c r="A3398" s="69" t="s">
        <v>703</v>
      </c>
      <c r="B3398" s="69" t="s">
        <v>702</v>
      </c>
      <c r="C3398" s="70"/>
      <c r="D3398" s="71"/>
      <c r="E3398" s="72"/>
      <c r="F3398" s="73"/>
      <c r="G3398" s="70"/>
      <c r="H3398" s="74"/>
      <c r="I3398" s="75"/>
      <c r="J3398" s="75"/>
      <c r="K3398" s="36"/>
      <c r="L3398" s="82"/>
      <c r="M3398" s="82"/>
      <c r="N3398" s="77"/>
      <c r="O3398" s="84" t="s">
        <v>1271</v>
      </c>
      <c r="P3398" s="86">
        <v>43425.630810185183</v>
      </c>
      <c r="Q3398" s="84" t="s">
        <v>1313</v>
      </c>
      <c r="R3398" s="84"/>
      <c r="S3398" s="84"/>
      <c r="T3398" s="84"/>
      <c r="U3398" s="84"/>
      <c r="V3398" s="88" t="s">
        <v>3060</v>
      </c>
      <c r="W3398" s="86">
        <v>43425.630810185183</v>
      </c>
      <c r="X3398" s="88" t="s">
        <v>3867</v>
      </c>
      <c r="Y3398" s="84"/>
      <c r="Z3398" s="84"/>
      <c r="AA3398" s="87" t="s">
        <v>4997</v>
      </c>
      <c r="AB3398" s="84"/>
      <c r="AC3398" s="84" t="b">
        <v>0</v>
      </c>
      <c r="AD3398" s="84">
        <v>0</v>
      </c>
      <c r="AE3398" s="87" t="s">
        <v>5552</v>
      </c>
      <c r="AF3398" s="84" t="b">
        <v>0</v>
      </c>
      <c r="AG3398" s="84" t="s">
        <v>5604</v>
      </c>
      <c r="AH3398" s="84"/>
      <c r="AI3398" s="87" t="s">
        <v>5552</v>
      </c>
      <c r="AJ3398" s="84" t="b">
        <v>0</v>
      </c>
      <c r="AK3398" s="84">
        <v>43</v>
      </c>
      <c r="AL3398" s="87" t="s">
        <v>4992</v>
      </c>
      <c r="AM3398" s="84" t="s">
        <v>5684</v>
      </c>
      <c r="AN3398" s="84" t="b">
        <v>0</v>
      </c>
      <c r="AO3398" s="87" t="s">
        <v>4992</v>
      </c>
      <c r="AP3398" s="84" t="s">
        <v>179</v>
      </c>
      <c r="AQ3398" s="84">
        <v>0</v>
      </c>
      <c r="AR3398" s="84">
        <v>0</v>
      </c>
      <c r="AS3398" s="84"/>
      <c r="AT3398" s="84"/>
      <c r="AU3398" s="84"/>
      <c r="AV3398" s="84"/>
      <c r="AW3398" s="84"/>
      <c r="AX3398" s="84"/>
      <c r="AY3398" s="84"/>
      <c r="AZ3398" s="84"/>
    </row>
    <row r="3399" spans="1:52" x14ac:dyDescent="0.55000000000000004">
      <c r="A3399" s="69" t="s">
        <v>705</v>
      </c>
      <c r="B3399" s="69" t="s">
        <v>703</v>
      </c>
      <c r="C3399" s="70"/>
      <c r="D3399" s="71"/>
      <c r="E3399" s="72"/>
      <c r="F3399" s="73"/>
      <c r="G3399" s="70"/>
      <c r="H3399" s="74"/>
      <c r="I3399" s="75"/>
      <c r="J3399" s="75"/>
      <c r="K3399" s="36"/>
      <c r="L3399" s="82"/>
      <c r="M3399" s="82"/>
      <c r="N3399" s="77"/>
      <c r="O3399" s="84" t="s">
        <v>1270</v>
      </c>
      <c r="P3399" s="86">
        <v>43424.900706018518</v>
      </c>
      <c r="Q3399" s="84" t="s">
        <v>1313</v>
      </c>
      <c r="R3399" s="84"/>
      <c r="S3399" s="84"/>
      <c r="T3399" s="84"/>
      <c r="U3399" s="84"/>
      <c r="V3399" s="88" t="s">
        <v>3062</v>
      </c>
      <c r="W3399" s="86">
        <v>43424.900706018518</v>
      </c>
      <c r="X3399" s="88" t="s">
        <v>3869</v>
      </c>
      <c r="Y3399" s="84"/>
      <c r="Z3399" s="84"/>
      <c r="AA3399" s="87" t="s">
        <v>4999</v>
      </c>
      <c r="AB3399" s="84"/>
      <c r="AC3399" s="84" t="b">
        <v>0</v>
      </c>
      <c r="AD3399" s="84">
        <v>0</v>
      </c>
      <c r="AE3399" s="87" t="s">
        <v>5552</v>
      </c>
      <c r="AF3399" s="84" t="b">
        <v>0</v>
      </c>
      <c r="AG3399" s="84" t="s">
        <v>5604</v>
      </c>
      <c r="AH3399" s="84"/>
      <c r="AI3399" s="87" t="s">
        <v>5552</v>
      </c>
      <c r="AJ3399" s="84" t="b">
        <v>0</v>
      </c>
      <c r="AK3399" s="84">
        <v>43</v>
      </c>
      <c r="AL3399" s="87" t="s">
        <v>4992</v>
      </c>
      <c r="AM3399" s="84" t="s">
        <v>5691</v>
      </c>
      <c r="AN3399" s="84" t="b">
        <v>0</v>
      </c>
      <c r="AO3399" s="87" t="s">
        <v>4992</v>
      </c>
      <c r="AP3399" s="84" t="s">
        <v>179</v>
      </c>
      <c r="AQ3399" s="84">
        <v>0</v>
      </c>
      <c r="AR3399" s="84">
        <v>0</v>
      </c>
      <c r="AS3399" s="84"/>
      <c r="AT3399" s="84"/>
      <c r="AU3399" s="84"/>
      <c r="AV3399" s="84"/>
      <c r="AW3399" s="84"/>
      <c r="AX3399" s="84"/>
      <c r="AY3399" s="84"/>
      <c r="AZ3399" s="84"/>
    </row>
    <row r="3400" spans="1:52" x14ac:dyDescent="0.55000000000000004">
      <c r="A3400" s="69" t="s">
        <v>705</v>
      </c>
      <c r="B3400" s="69" t="s">
        <v>703</v>
      </c>
      <c r="C3400" s="70"/>
      <c r="D3400" s="71"/>
      <c r="E3400" s="72"/>
      <c r="F3400" s="73"/>
      <c r="G3400" s="70"/>
      <c r="H3400" s="74"/>
      <c r="I3400" s="75"/>
      <c r="J3400" s="75"/>
      <c r="K3400" s="36"/>
      <c r="L3400" s="82"/>
      <c r="M3400" s="82"/>
      <c r="N3400" s="77"/>
      <c r="O3400" s="84" t="s">
        <v>1270</v>
      </c>
      <c r="P3400" s="86">
        <v>43429.456944444442</v>
      </c>
      <c r="Q3400" s="84" t="s">
        <v>1313</v>
      </c>
      <c r="R3400" s="84"/>
      <c r="S3400" s="84"/>
      <c r="T3400" s="84"/>
      <c r="U3400" s="84"/>
      <c r="V3400" s="88" t="s">
        <v>3062</v>
      </c>
      <c r="W3400" s="86">
        <v>43429.456944444442</v>
      </c>
      <c r="X3400" s="88" t="s">
        <v>3870</v>
      </c>
      <c r="Y3400" s="84"/>
      <c r="Z3400" s="84"/>
      <c r="AA3400" s="87" t="s">
        <v>5000</v>
      </c>
      <c r="AB3400" s="84"/>
      <c r="AC3400" s="84" t="b">
        <v>0</v>
      </c>
      <c r="AD3400" s="84">
        <v>0</v>
      </c>
      <c r="AE3400" s="87" t="s">
        <v>5552</v>
      </c>
      <c r="AF3400" s="84" t="b">
        <v>0</v>
      </c>
      <c r="AG3400" s="84" t="s">
        <v>5604</v>
      </c>
      <c r="AH3400" s="84"/>
      <c r="AI3400" s="87" t="s">
        <v>5552</v>
      </c>
      <c r="AJ3400" s="84" t="b">
        <v>0</v>
      </c>
      <c r="AK3400" s="84">
        <v>43</v>
      </c>
      <c r="AL3400" s="87" t="s">
        <v>4992</v>
      </c>
      <c r="AM3400" s="84" t="s">
        <v>5691</v>
      </c>
      <c r="AN3400" s="84" t="b">
        <v>0</v>
      </c>
      <c r="AO3400" s="87" t="s">
        <v>4992</v>
      </c>
      <c r="AP3400" s="84" t="s">
        <v>179</v>
      </c>
      <c r="AQ3400" s="84">
        <v>0</v>
      </c>
      <c r="AR3400" s="84">
        <v>0</v>
      </c>
      <c r="AS3400" s="84"/>
      <c r="AT3400" s="84"/>
      <c r="AU3400" s="84"/>
      <c r="AV3400" s="84"/>
      <c r="AW3400" s="84"/>
      <c r="AX3400" s="84"/>
      <c r="AY3400" s="84"/>
      <c r="AZ3400" s="84"/>
    </row>
    <row r="3401" spans="1:52" x14ac:dyDescent="0.55000000000000004">
      <c r="A3401" s="69" t="s">
        <v>706</v>
      </c>
      <c r="B3401" s="69" t="s">
        <v>703</v>
      </c>
      <c r="C3401" s="70"/>
      <c r="D3401" s="71"/>
      <c r="E3401" s="72"/>
      <c r="F3401" s="73"/>
      <c r="G3401" s="70"/>
      <c r="H3401" s="74"/>
      <c r="I3401" s="75"/>
      <c r="J3401" s="75"/>
      <c r="K3401" s="36"/>
      <c r="L3401" s="82"/>
      <c r="M3401" s="82"/>
      <c r="N3401" s="77"/>
      <c r="O3401" s="84" t="s">
        <v>1270</v>
      </c>
      <c r="P3401" s="86">
        <v>43432.264618055553</v>
      </c>
      <c r="Q3401" s="84" t="s">
        <v>1313</v>
      </c>
      <c r="R3401" s="84"/>
      <c r="S3401" s="84"/>
      <c r="T3401" s="84"/>
      <c r="U3401" s="84"/>
      <c r="V3401" s="88" t="s">
        <v>3063</v>
      </c>
      <c r="W3401" s="86">
        <v>43432.264618055553</v>
      </c>
      <c r="X3401" s="88" t="s">
        <v>3871</v>
      </c>
      <c r="Y3401" s="84"/>
      <c r="Z3401" s="84"/>
      <c r="AA3401" s="87" t="s">
        <v>5001</v>
      </c>
      <c r="AB3401" s="84"/>
      <c r="AC3401" s="84" t="b">
        <v>0</v>
      </c>
      <c r="AD3401" s="84">
        <v>0</v>
      </c>
      <c r="AE3401" s="87" t="s">
        <v>5552</v>
      </c>
      <c r="AF3401" s="84" t="b">
        <v>0</v>
      </c>
      <c r="AG3401" s="84" t="s">
        <v>5604</v>
      </c>
      <c r="AH3401" s="84"/>
      <c r="AI3401" s="87" t="s">
        <v>5552</v>
      </c>
      <c r="AJ3401" s="84" t="b">
        <v>0</v>
      </c>
      <c r="AK3401" s="84">
        <v>43</v>
      </c>
      <c r="AL3401" s="87" t="s">
        <v>4992</v>
      </c>
      <c r="AM3401" s="84" t="s">
        <v>5682</v>
      </c>
      <c r="AN3401" s="84" t="b">
        <v>0</v>
      </c>
      <c r="AO3401" s="87" t="s">
        <v>4992</v>
      </c>
      <c r="AP3401" s="84" t="s">
        <v>179</v>
      </c>
      <c r="AQ3401" s="84">
        <v>0</v>
      </c>
      <c r="AR3401" s="84">
        <v>0</v>
      </c>
      <c r="AS3401" s="84"/>
      <c r="AT3401" s="84"/>
      <c r="AU3401" s="84"/>
      <c r="AV3401" s="84"/>
      <c r="AW3401" s="84"/>
      <c r="AX3401" s="84"/>
      <c r="AY3401" s="84"/>
      <c r="AZ3401" s="84"/>
    </row>
    <row r="3402" spans="1:52" x14ac:dyDescent="0.55000000000000004">
      <c r="A3402" s="69" t="s">
        <v>702</v>
      </c>
      <c r="B3402" s="69" t="s">
        <v>999</v>
      </c>
      <c r="C3402" s="70"/>
      <c r="D3402" s="71"/>
      <c r="E3402" s="72"/>
      <c r="F3402" s="73"/>
      <c r="G3402" s="70"/>
      <c r="H3402" s="74"/>
      <c r="I3402" s="75"/>
      <c r="J3402" s="75"/>
      <c r="K3402" s="36"/>
      <c r="L3402" s="82"/>
      <c r="M3402" s="82"/>
      <c r="N3402" s="77"/>
      <c r="O3402" s="84" t="s">
        <v>1270</v>
      </c>
      <c r="P3402" s="86">
        <v>43425.595601851855</v>
      </c>
      <c r="Q3402" s="84" t="s">
        <v>1313</v>
      </c>
      <c r="R3402" s="84"/>
      <c r="S3402" s="84"/>
      <c r="T3402" s="84"/>
      <c r="U3402" s="84"/>
      <c r="V3402" s="88" t="s">
        <v>3059</v>
      </c>
      <c r="W3402" s="86">
        <v>43425.595601851855</v>
      </c>
      <c r="X3402" s="88" t="s">
        <v>3866</v>
      </c>
      <c r="Y3402" s="84"/>
      <c r="Z3402" s="84"/>
      <c r="AA3402" s="87" t="s">
        <v>4996</v>
      </c>
      <c r="AB3402" s="84"/>
      <c r="AC3402" s="84" t="b">
        <v>0</v>
      </c>
      <c r="AD3402" s="84">
        <v>0</v>
      </c>
      <c r="AE3402" s="87" t="s">
        <v>5552</v>
      </c>
      <c r="AF3402" s="84" t="b">
        <v>0</v>
      </c>
      <c r="AG3402" s="84" t="s">
        <v>5604</v>
      </c>
      <c r="AH3402" s="84"/>
      <c r="AI3402" s="87" t="s">
        <v>5552</v>
      </c>
      <c r="AJ3402" s="84" t="b">
        <v>0</v>
      </c>
      <c r="AK3402" s="84">
        <v>43</v>
      </c>
      <c r="AL3402" s="87" t="s">
        <v>4992</v>
      </c>
      <c r="AM3402" s="84" t="s">
        <v>5684</v>
      </c>
      <c r="AN3402" s="84" t="b">
        <v>0</v>
      </c>
      <c r="AO3402" s="87" t="s">
        <v>4992</v>
      </c>
      <c r="AP3402" s="84" t="s">
        <v>179</v>
      </c>
      <c r="AQ3402" s="84">
        <v>0</v>
      </c>
      <c r="AR3402" s="84">
        <v>0</v>
      </c>
      <c r="AS3402" s="84"/>
      <c r="AT3402" s="84"/>
      <c r="AU3402" s="84"/>
      <c r="AV3402" s="84"/>
      <c r="AW3402" s="84"/>
      <c r="AX3402" s="84"/>
      <c r="AY3402" s="84"/>
      <c r="AZ3402" s="84"/>
    </row>
    <row r="3403" spans="1:52" x14ac:dyDescent="0.55000000000000004">
      <c r="A3403" s="69" t="s">
        <v>705</v>
      </c>
      <c r="B3403" s="69" t="s">
        <v>999</v>
      </c>
      <c r="C3403" s="70"/>
      <c r="D3403" s="71"/>
      <c r="E3403" s="72"/>
      <c r="F3403" s="73"/>
      <c r="G3403" s="70"/>
      <c r="H3403" s="74"/>
      <c r="I3403" s="75"/>
      <c r="J3403" s="75"/>
      <c r="K3403" s="36"/>
      <c r="L3403" s="82"/>
      <c r="M3403" s="82"/>
      <c r="N3403" s="77"/>
      <c r="O3403" s="84" t="s">
        <v>1270</v>
      </c>
      <c r="P3403" s="86">
        <v>43424.900706018518</v>
      </c>
      <c r="Q3403" s="84" t="s">
        <v>1313</v>
      </c>
      <c r="R3403" s="84"/>
      <c r="S3403" s="84"/>
      <c r="T3403" s="84"/>
      <c r="U3403" s="84"/>
      <c r="V3403" s="88" t="s">
        <v>3062</v>
      </c>
      <c r="W3403" s="86">
        <v>43424.900706018518</v>
      </c>
      <c r="X3403" s="88" t="s">
        <v>3869</v>
      </c>
      <c r="Y3403" s="84"/>
      <c r="Z3403" s="84"/>
      <c r="AA3403" s="87" t="s">
        <v>4999</v>
      </c>
      <c r="AB3403" s="84"/>
      <c r="AC3403" s="84" t="b">
        <v>0</v>
      </c>
      <c r="AD3403" s="84">
        <v>0</v>
      </c>
      <c r="AE3403" s="87" t="s">
        <v>5552</v>
      </c>
      <c r="AF3403" s="84" t="b">
        <v>0</v>
      </c>
      <c r="AG3403" s="84" t="s">
        <v>5604</v>
      </c>
      <c r="AH3403" s="84"/>
      <c r="AI3403" s="87" t="s">
        <v>5552</v>
      </c>
      <c r="AJ3403" s="84" t="b">
        <v>0</v>
      </c>
      <c r="AK3403" s="84">
        <v>43</v>
      </c>
      <c r="AL3403" s="87" t="s">
        <v>4992</v>
      </c>
      <c r="AM3403" s="84" t="s">
        <v>5691</v>
      </c>
      <c r="AN3403" s="84" t="b">
        <v>0</v>
      </c>
      <c r="AO3403" s="87" t="s">
        <v>4992</v>
      </c>
      <c r="AP3403" s="84" t="s">
        <v>179</v>
      </c>
      <c r="AQ3403" s="84">
        <v>0</v>
      </c>
      <c r="AR3403" s="84">
        <v>0</v>
      </c>
      <c r="AS3403" s="84"/>
      <c r="AT3403" s="84"/>
      <c r="AU3403" s="84"/>
      <c r="AV3403" s="84"/>
      <c r="AW3403" s="84"/>
      <c r="AX3403" s="84"/>
      <c r="AY3403" s="84"/>
      <c r="AZ3403" s="84"/>
    </row>
    <row r="3404" spans="1:52" x14ac:dyDescent="0.55000000000000004">
      <c r="A3404" s="69" t="s">
        <v>705</v>
      </c>
      <c r="B3404" s="69" t="s">
        <v>999</v>
      </c>
      <c r="C3404" s="70"/>
      <c r="D3404" s="71"/>
      <c r="E3404" s="72"/>
      <c r="F3404" s="73"/>
      <c r="G3404" s="70"/>
      <c r="H3404" s="74"/>
      <c r="I3404" s="75"/>
      <c r="J3404" s="75"/>
      <c r="K3404" s="36"/>
      <c r="L3404" s="82"/>
      <c r="M3404" s="82"/>
      <c r="N3404" s="77"/>
      <c r="O3404" s="84" t="s">
        <v>1270</v>
      </c>
      <c r="P3404" s="86">
        <v>43429.456944444442</v>
      </c>
      <c r="Q3404" s="84" t="s">
        <v>1313</v>
      </c>
      <c r="R3404" s="84"/>
      <c r="S3404" s="84"/>
      <c r="T3404" s="84"/>
      <c r="U3404" s="84"/>
      <c r="V3404" s="88" t="s">
        <v>3062</v>
      </c>
      <c r="W3404" s="86">
        <v>43429.456944444442</v>
      </c>
      <c r="X3404" s="88" t="s">
        <v>3870</v>
      </c>
      <c r="Y3404" s="84"/>
      <c r="Z3404" s="84"/>
      <c r="AA3404" s="87" t="s">
        <v>5000</v>
      </c>
      <c r="AB3404" s="84"/>
      <c r="AC3404" s="84" t="b">
        <v>0</v>
      </c>
      <c r="AD3404" s="84">
        <v>0</v>
      </c>
      <c r="AE3404" s="87" t="s">
        <v>5552</v>
      </c>
      <c r="AF3404" s="84" t="b">
        <v>0</v>
      </c>
      <c r="AG3404" s="84" t="s">
        <v>5604</v>
      </c>
      <c r="AH3404" s="84"/>
      <c r="AI3404" s="87" t="s">
        <v>5552</v>
      </c>
      <c r="AJ3404" s="84" t="b">
        <v>0</v>
      </c>
      <c r="AK3404" s="84">
        <v>43</v>
      </c>
      <c r="AL3404" s="87" t="s">
        <v>4992</v>
      </c>
      <c r="AM3404" s="84" t="s">
        <v>5691</v>
      </c>
      <c r="AN3404" s="84" t="b">
        <v>0</v>
      </c>
      <c r="AO3404" s="87" t="s">
        <v>4992</v>
      </c>
      <c r="AP3404" s="84" t="s">
        <v>179</v>
      </c>
      <c r="AQ3404" s="84">
        <v>0</v>
      </c>
      <c r="AR3404" s="84">
        <v>0</v>
      </c>
      <c r="AS3404" s="84"/>
      <c r="AT3404" s="84"/>
      <c r="AU3404" s="84"/>
      <c r="AV3404" s="84"/>
      <c r="AW3404" s="84"/>
      <c r="AX3404" s="84"/>
      <c r="AY3404" s="84"/>
      <c r="AZ3404" s="84"/>
    </row>
    <row r="3405" spans="1:52" x14ac:dyDescent="0.55000000000000004">
      <c r="A3405" s="69" t="s">
        <v>706</v>
      </c>
      <c r="B3405" s="69" t="s">
        <v>999</v>
      </c>
      <c r="C3405" s="70"/>
      <c r="D3405" s="71"/>
      <c r="E3405" s="72"/>
      <c r="F3405" s="73"/>
      <c r="G3405" s="70"/>
      <c r="H3405" s="74"/>
      <c r="I3405" s="75"/>
      <c r="J3405" s="75"/>
      <c r="K3405" s="36"/>
      <c r="L3405" s="82"/>
      <c r="M3405" s="82"/>
      <c r="N3405" s="77"/>
      <c r="O3405" s="84" t="s">
        <v>1270</v>
      </c>
      <c r="P3405" s="86">
        <v>43432.264618055553</v>
      </c>
      <c r="Q3405" s="84" t="s">
        <v>1313</v>
      </c>
      <c r="R3405" s="84"/>
      <c r="S3405" s="84"/>
      <c r="T3405" s="84"/>
      <c r="U3405" s="84"/>
      <c r="V3405" s="88" t="s">
        <v>3063</v>
      </c>
      <c r="W3405" s="86">
        <v>43432.264618055553</v>
      </c>
      <c r="X3405" s="88" t="s">
        <v>3871</v>
      </c>
      <c r="Y3405" s="84"/>
      <c r="Z3405" s="84"/>
      <c r="AA3405" s="87" t="s">
        <v>5001</v>
      </c>
      <c r="AB3405" s="84"/>
      <c r="AC3405" s="84" t="b">
        <v>0</v>
      </c>
      <c r="AD3405" s="84">
        <v>0</v>
      </c>
      <c r="AE3405" s="87" t="s">
        <v>5552</v>
      </c>
      <c r="AF3405" s="84" t="b">
        <v>0</v>
      </c>
      <c r="AG3405" s="84" t="s">
        <v>5604</v>
      </c>
      <c r="AH3405" s="84"/>
      <c r="AI3405" s="87" t="s">
        <v>5552</v>
      </c>
      <c r="AJ3405" s="84" t="b">
        <v>0</v>
      </c>
      <c r="AK3405" s="84">
        <v>43</v>
      </c>
      <c r="AL3405" s="87" t="s">
        <v>4992</v>
      </c>
      <c r="AM3405" s="84" t="s">
        <v>5682</v>
      </c>
      <c r="AN3405" s="84" t="b">
        <v>0</v>
      </c>
      <c r="AO3405" s="87" t="s">
        <v>4992</v>
      </c>
      <c r="AP3405" s="84" t="s">
        <v>179</v>
      </c>
      <c r="AQ3405" s="84">
        <v>0</v>
      </c>
      <c r="AR3405" s="84">
        <v>0</v>
      </c>
      <c r="AS3405" s="84"/>
      <c r="AT3405" s="84"/>
      <c r="AU3405" s="84"/>
      <c r="AV3405" s="84"/>
      <c r="AW3405" s="84"/>
      <c r="AX3405" s="84"/>
      <c r="AY3405" s="84"/>
      <c r="AZ3405" s="84"/>
    </row>
    <row r="3406" spans="1:52" x14ac:dyDescent="0.55000000000000004">
      <c r="A3406" s="69" t="s">
        <v>702</v>
      </c>
      <c r="B3406" s="69" t="s">
        <v>1000</v>
      </c>
      <c r="C3406" s="70"/>
      <c r="D3406" s="71"/>
      <c r="E3406" s="72"/>
      <c r="F3406" s="73"/>
      <c r="G3406" s="70"/>
      <c r="H3406" s="74"/>
      <c r="I3406" s="75"/>
      <c r="J3406" s="75"/>
      <c r="K3406" s="36"/>
      <c r="L3406" s="82"/>
      <c r="M3406" s="82"/>
      <c r="N3406" s="77"/>
      <c r="O3406" s="84" t="s">
        <v>1270</v>
      </c>
      <c r="P3406" s="86">
        <v>43425.595601851855</v>
      </c>
      <c r="Q3406" s="84" t="s">
        <v>1313</v>
      </c>
      <c r="R3406" s="84"/>
      <c r="S3406" s="84"/>
      <c r="T3406" s="84"/>
      <c r="U3406" s="84"/>
      <c r="V3406" s="88" t="s">
        <v>3059</v>
      </c>
      <c r="W3406" s="86">
        <v>43425.595601851855</v>
      </c>
      <c r="X3406" s="88" t="s">
        <v>3866</v>
      </c>
      <c r="Y3406" s="84"/>
      <c r="Z3406" s="84"/>
      <c r="AA3406" s="87" t="s">
        <v>4996</v>
      </c>
      <c r="AB3406" s="84"/>
      <c r="AC3406" s="84" t="b">
        <v>0</v>
      </c>
      <c r="AD3406" s="84">
        <v>0</v>
      </c>
      <c r="AE3406" s="87" t="s">
        <v>5552</v>
      </c>
      <c r="AF3406" s="84" t="b">
        <v>0</v>
      </c>
      <c r="AG3406" s="84" t="s">
        <v>5604</v>
      </c>
      <c r="AH3406" s="84"/>
      <c r="AI3406" s="87" t="s">
        <v>5552</v>
      </c>
      <c r="AJ3406" s="84" t="b">
        <v>0</v>
      </c>
      <c r="AK3406" s="84">
        <v>43</v>
      </c>
      <c r="AL3406" s="87" t="s">
        <v>4992</v>
      </c>
      <c r="AM3406" s="84" t="s">
        <v>5684</v>
      </c>
      <c r="AN3406" s="84" t="b">
        <v>0</v>
      </c>
      <c r="AO3406" s="87" t="s">
        <v>4992</v>
      </c>
      <c r="AP3406" s="84" t="s">
        <v>179</v>
      </c>
      <c r="AQ3406" s="84">
        <v>0</v>
      </c>
      <c r="AR3406" s="84">
        <v>0</v>
      </c>
      <c r="AS3406" s="84"/>
      <c r="AT3406" s="84"/>
      <c r="AU3406" s="84"/>
      <c r="AV3406" s="84"/>
      <c r="AW3406" s="84"/>
      <c r="AX3406" s="84"/>
      <c r="AY3406" s="84"/>
      <c r="AZ3406" s="84"/>
    </row>
    <row r="3407" spans="1:52" x14ac:dyDescent="0.55000000000000004">
      <c r="A3407" s="69" t="s">
        <v>705</v>
      </c>
      <c r="B3407" s="69" t="s">
        <v>1000</v>
      </c>
      <c r="C3407" s="70"/>
      <c r="D3407" s="71"/>
      <c r="E3407" s="72"/>
      <c r="F3407" s="73"/>
      <c r="G3407" s="70"/>
      <c r="H3407" s="74"/>
      <c r="I3407" s="75"/>
      <c r="J3407" s="75"/>
      <c r="K3407" s="36"/>
      <c r="L3407" s="82"/>
      <c r="M3407" s="82"/>
      <c r="N3407" s="77"/>
      <c r="O3407" s="84" t="s">
        <v>1270</v>
      </c>
      <c r="P3407" s="86">
        <v>43424.900706018518</v>
      </c>
      <c r="Q3407" s="84" t="s">
        <v>1313</v>
      </c>
      <c r="R3407" s="84"/>
      <c r="S3407" s="84"/>
      <c r="T3407" s="84"/>
      <c r="U3407" s="84"/>
      <c r="V3407" s="88" t="s">
        <v>3062</v>
      </c>
      <c r="W3407" s="86">
        <v>43424.900706018518</v>
      </c>
      <c r="X3407" s="88" t="s">
        <v>3869</v>
      </c>
      <c r="Y3407" s="84"/>
      <c r="Z3407" s="84"/>
      <c r="AA3407" s="87" t="s">
        <v>4999</v>
      </c>
      <c r="AB3407" s="84"/>
      <c r="AC3407" s="84" t="b">
        <v>0</v>
      </c>
      <c r="AD3407" s="84">
        <v>0</v>
      </c>
      <c r="AE3407" s="87" t="s">
        <v>5552</v>
      </c>
      <c r="AF3407" s="84" t="b">
        <v>0</v>
      </c>
      <c r="AG3407" s="84" t="s">
        <v>5604</v>
      </c>
      <c r="AH3407" s="84"/>
      <c r="AI3407" s="87" t="s">
        <v>5552</v>
      </c>
      <c r="AJ3407" s="84" t="b">
        <v>0</v>
      </c>
      <c r="AK3407" s="84">
        <v>43</v>
      </c>
      <c r="AL3407" s="87" t="s">
        <v>4992</v>
      </c>
      <c r="AM3407" s="84" t="s">
        <v>5691</v>
      </c>
      <c r="AN3407" s="84" t="b">
        <v>0</v>
      </c>
      <c r="AO3407" s="87" t="s">
        <v>4992</v>
      </c>
      <c r="AP3407" s="84" t="s">
        <v>179</v>
      </c>
      <c r="AQ3407" s="84">
        <v>0</v>
      </c>
      <c r="AR3407" s="84">
        <v>0</v>
      </c>
      <c r="AS3407" s="84"/>
      <c r="AT3407" s="84"/>
      <c r="AU3407" s="84"/>
      <c r="AV3407" s="84"/>
      <c r="AW3407" s="84"/>
      <c r="AX3407" s="84"/>
      <c r="AY3407" s="84"/>
      <c r="AZ3407" s="84"/>
    </row>
    <row r="3408" spans="1:52" x14ac:dyDescent="0.55000000000000004">
      <c r="A3408" s="69" t="s">
        <v>705</v>
      </c>
      <c r="B3408" s="69" t="s">
        <v>1000</v>
      </c>
      <c r="C3408" s="70"/>
      <c r="D3408" s="71"/>
      <c r="E3408" s="72"/>
      <c r="F3408" s="73"/>
      <c r="G3408" s="70"/>
      <c r="H3408" s="74"/>
      <c r="I3408" s="75"/>
      <c r="J3408" s="75"/>
      <c r="K3408" s="36"/>
      <c r="L3408" s="82"/>
      <c r="M3408" s="82"/>
      <c r="N3408" s="77"/>
      <c r="O3408" s="84" t="s">
        <v>1270</v>
      </c>
      <c r="P3408" s="86">
        <v>43429.456944444442</v>
      </c>
      <c r="Q3408" s="84" t="s">
        <v>1313</v>
      </c>
      <c r="R3408" s="84"/>
      <c r="S3408" s="84"/>
      <c r="T3408" s="84"/>
      <c r="U3408" s="84"/>
      <c r="V3408" s="88" t="s">
        <v>3062</v>
      </c>
      <c r="W3408" s="86">
        <v>43429.456944444442</v>
      </c>
      <c r="X3408" s="88" t="s">
        <v>3870</v>
      </c>
      <c r="Y3408" s="84"/>
      <c r="Z3408" s="84"/>
      <c r="AA3408" s="87" t="s">
        <v>5000</v>
      </c>
      <c r="AB3408" s="84"/>
      <c r="AC3408" s="84" t="b">
        <v>0</v>
      </c>
      <c r="AD3408" s="84">
        <v>0</v>
      </c>
      <c r="AE3408" s="87" t="s">
        <v>5552</v>
      </c>
      <c r="AF3408" s="84" t="b">
        <v>0</v>
      </c>
      <c r="AG3408" s="84" t="s">
        <v>5604</v>
      </c>
      <c r="AH3408" s="84"/>
      <c r="AI3408" s="87" t="s">
        <v>5552</v>
      </c>
      <c r="AJ3408" s="84" t="b">
        <v>0</v>
      </c>
      <c r="AK3408" s="84">
        <v>43</v>
      </c>
      <c r="AL3408" s="87" t="s">
        <v>4992</v>
      </c>
      <c r="AM3408" s="84" t="s">
        <v>5691</v>
      </c>
      <c r="AN3408" s="84" t="b">
        <v>0</v>
      </c>
      <c r="AO3408" s="87" t="s">
        <v>4992</v>
      </c>
      <c r="AP3408" s="84" t="s">
        <v>179</v>
      </c>
      <c r="AQ3408" s="84">
        <v>0</v>
      </c>
      <c r="AR3408" s="84">
        <v>0</v>
      </c>
      <c r="AS3408" s="84"/>
      <c r="AT3408" s="84"/>
      <c r="AU3408" s="84"/>
      <c r="AV3408" s="84"/>
      <c r="AW3408" s="84"/>
      <c r="AX3408" s="84"/>
      <c r="AY3408" s="84"/>
      <c r="AZ3408" s="84"/>
    </row>
    <row r="3409" spans="1:52" x14ac:dyDescent="0.55000000000000004">
      <c r="A3409" s="69" t="s">
        <v>706</v>
      </c>
      <c r="B3409" s="69" t="s">
        <v>1000</v>
      </c>
      <c r="C3409" s="70"/>
      <c r="D3409" s="71"/>
      <c r="E3409" s="72"/>
      <c r="F3409" s="73"/>
      <c r="G3409" s="70"/>
      <c r="H3409" s="74"/>
      <c r="I3409" s="75"/>
      <c r="J3409" s="75"/>
      <c r="K3409" s="36"/>
      <c r="L3409" s="82"/>
      <c r="M3409" s="82"/>
      <c r="N3409" s="77"/>
      <c r="O3409" s="84" t="s">
        <v>1270</v>
      </c>
      <c r="P3409" s="86">
        <v>43432.264618055553</v>
      </c>
      <c r="Q3409" s="84" t="s">
        <v>1313</v>
      </c>
      <c r="R3409" s="84"/>
      <c r="S3409" s="84"/>
      <c r="T3409" s="84"/>
      <c r="U3409" s="84"/>
      <c r="V3409" s="88" t="s">
        <v>3063</v>
      </c>
      <c r="W3409" s="86">
        <v>43432.264618055553</v>
      </c>
      <c r="X3409" s="88" t="s">
        <v>3871</v>
      </c>
      <c r="Y3409" s="84"/>
      <c r="Z3409" s="84"/>
      <c r="AA3409" s="87" t="s">
        <v>5001</v>
      </c>
      <c r="AB3409" s="84"/>
      <c r="AC3409" s="84" t="b">
        <v>0</v>
      </c>
      <c r="AD3409" s="84">
        <v>0</v>
      </c>
      <c r="AE3409" s="87" t="s">
        <v>5552</v>
      </c>
      <c r="AF3409" s="84" t="b">
        <v>0</v>
      </c>
      <c r="AG3409" s="84" t="s">
        <v>5604</v>
      </c>
      <c r="AH3409" s="84"/>
      <c r="AI3409" s="87" t="s">
        <v>5552</v>
      </c>
      <c r="AJ3409" s="84" t="b">
        <v>0</v>
      </c>
      <c r="AK3409" s="84">
        <v>43</v>
      </c>
      <c r="AL3409" s="87" t="s">
        <v>4992</v>
      </c>
      <c r="AM3409" s="84" t="s">
        <v>5682</v>
      </c>
      <c r="AN3409" s="84" t="b">
        <v>0</v>
      </c>
      <c r="AO3409" s="87" t="s">
        <v>4992</v>
      </c>
      <c r="AP3409" s="84" t="s">
        <v>179</v>
      </c>
      <c r="AQ3409" s="84">
        <v>0</v>
      </c>
      <c r="AR3409" s="84">
        <v>0</v>
      </c>
      <c r="AS3409" s="84"/>
      <c r="AT3409" s="84"/>
      <c r="AU3409" s="84"/>
      <c r="AV3409" s="84"/>
      <c r="AW3409" s="84"/>
      <c r="AX3409" s="84"/>
      <c r="AY3409" s="84"/>
      <c r="AZ3409" s="84"/>
    </row>
    <row r="3410" spans="1:52" x14ac:dyDescent="0.55000000000000004">
      <c r="A3410" s="69" t="s">
        <v>702</v>
      </c>
      <c r="B3410" s="69" t="s">
        <v>1001</v>
      </c>
      <c r="C3410" s="70"/>
      <c r="D3410" s="71"/>
      <c r="E3410" s="72"/>
      <c r="F3410" s="73"/>
      <c r="G3410" s="70"/>
      <c r="H3410" s="74"/>
      <c r="I3410" s="75"/>
      <c r="J3410" s="75"/>
      <c r="K3410" s="36"/>
      <c r="L3410" s="82"/>
      <c r="M3410" s="82"/>
      <c r="N3410" s="77"/>
      <c r="O3410" s="84" t="s">
        <v>1270</v>
      </c>
      <c r="P3410" s="86">
        <v>43425.595601851855</v>
      </c>
      <c r="Q3410" s="84" t="s">
        <v>1313</v>
      </c>
      <c r="R3410" s="84"/>
      <c r="S3410" s="84"/>
      <c r="T3410" s="84"/>
      <c r="U3410" s="84"/>
      <c r="V3410" s="88" t="s">
        <v>3059</v>
      </c>
      <c r="W3410" s="86">
        <v>43425.595601851855</v>
      </c>
      <c r="X3410" s="88" t="s">
        <v>3866</v>
      </c>
      <c r="Y3410" s="84"/>
      <c r="Z3410" s="84"/>
      <c r="AA3410" s="87" t="s">
        <v>4996</v>
      </c>
      <c r="AB3410" s="84"/>
      <c r="AC3410" s="84" t="b">
        <v>0</v>
      </c>
      <c r="AD3410" s="84">
        <v>0</v>
      </c>
      <c r="AE3410" s="87" t="s">
        <v>5552</v>
      </c>
      <c r="AF3410" s="84" t="b">
        <v>0</v>
      </c>
      <c r="AG3410" s="84" t="s">
        <v>5604</v>
      </c>
      <c r="AH3410" s="84"/>
      <c r="AI3410" s="87" t="s">
        <v>5552</v>
      </c>
      <c r="AJ3410" s="84" t="b">
        <v>0</v>
      </c>
      <c r="AK3410" s="84">
        <v>43</v>
      </c>
      <c r="AL3410" s="87" t="s">
        <v>4992</v>
      </c>
      <c r="AM3410" s="84" t="s">
        <v>5684</v>
      </c>
      <c r="AN3410" s="84" t="b">
        <v>0</v>
      </c>
      <c r="AO3410" s="87" t="s">
        <v>4992</v>
      </c>
      <c r="AP3410" s="84" t="s">
        <v>179</v>
      </c>
      <c r="AQ3410" s="84">
        <v>0</v>
      </c>
      <c r="AR3410" s="84">
        <v>0</v>
      </c>
      <c r="AS3410" s="84"/>
      <c r="AT3410" s="84"/>
      <c r="AU3410" s="84"/>
      <c r="AV3410" s="84"/>
      <c r="AW3410" s="84"/>
      <c r="AX3410" s="84"/>
      <c r="AY3410" s="84"/>
      <c r="AZ3410" s="84"/>
    </row>
    <row r="3411" spans="1:52" x14ac:dyDescent="0.55000000000000004">
      <c r="A3411" s="69" t="s">
        <v>705</v>
      </c>
      <c r="B3411" s="69" t="s">
        <v>1001</v>
      </c>
      <c r="C3411" s="70"/>
      <c r="D3411" s="71"/>
      <c r="E3411" s="72"/>
      <c r="F3411" s="73"/>
      <c r="G3411" s="70"/>
      <c r="H3411" s="74"/>
      <c r="I3411" s="75"/>
      <c r="J3411" s="75"/>
      <c r="K3411" s="36"/>
      <c r="L3411" s="82"/>
      <c r="M3411" s="82"/>
      <c r="N3411" s="77"/>
      <c r="O3411" s="84" t="s">
        <v>1270</v>
      </c>
      <c r="P3411" s="86">
        <v>43424.900706018518</v>
      </c>
      <c r="Q3411" s="84" t="s">
        <v>1313</v>
      </c>
      <c r="R3411" s="84"/>
      <c r="S3411" s="84"/>
      <c r="T3411" s="84"/>
      <c r="U3411" s="84"/>
      <c r="V3411" s="88" t="s">
        <v>3062</v>
      </c>
      <c r="W3411" s="86">
        <v>43424.900706018518</v>
      </c>
      <c r="X3411" s="88" t="s">
        <v>3869</v>
      </c>
      <c r="Y3411" s="84"/>
      <c r="Z3411" s="84"/>
      <c r="AA3411" s="87" t="s">
        <v>4999</v>
      </c>
      <c r="AB3411" s="84"/>
      <c r="AC3411" s="84" t="b">
        <v>0</v>
      </c>
      <c r="AD3411" s="84">
        <v>0</v>
      </c>
      <c r="AE3411" s="87" t="s">
        <v>5552</v>
      </c>
      <c r="AF3411" s="84" t="b">
        <v>0</v>
      </c>
      <c r="AG3411" s="84" t="s">
        <v>5604</v>
      </c>
      <c r="AH3411" s="84"/>
      <c r="AI3411" s="87" t="s">
        <v>5552</v>
      </c>
      <c r="AJ3411" s="84" t="b">
        <v>0</v>
      </c>
      <c r="AK3411" s="84">
        <v>43</v>
      </c>
      <c r="AL3411" s="87" t="s">
        <v>4992</v>
      </c>
      <c r="AM3411" s="84" t="s">
        <v>5691</v>
      </c>
      <c r="AN3411" s="84" t="b">
        <v>0</v>
      </c>
      <c r="AO3411" s="87" t="s">
        <v>4992</v>
      </c>
      <c r="AP3411" s="84" t="s">
        <v>179</v>
      </c>
      <c r="AQ3411" s="84">
        <v>0</v>
      </c>
      <c r="AR3411" s="84">
        <v>0</v>
      </c>
      <c r="AS3411" s="84"/>
      <c r="AT3411" s="84"/>
      <c r="AU3411" s="84"/>
      <c r="AV3411" s="84"/>
      <c r="AW3411" s="84"/>
      <c r="AX3411" s="84"/>
      <c r="AY3411" s="84"/>
      <c r="AZ3411" s="84"/>
    </row>
    <row r="3412" spans="1:52" x14ac:dyDescent="0.55000000000000004">
      <c r="A3412" s="69" t="s">
        <v>705</v>
      </c>
      <c r="B3412" s="69" t="s">
        <v>1001</v>
      </c>
      <c r="C3412" s="70"/>
      <c r="D3412" s="71"/>
      <c r="E3412" s="72"/>
      <c r="F3412" s="73"/>
      <c r="G3412" s="70"/>
      <c r="H3412" s="74"/>
      <c r="I3412" s="75"/>
      <c r="J3412" s="75"/>
      <c r="K3412" s="36"/>
      <c r="L3412" s="82"/>
      <c r="M3412" s="82"/>
      <c r="N3412" s="77"/>
      <c r="O3412" s="84" t="s">
        <v>1270</v>
      </c>
      <c r="P3412" s="86">
        <v>43429.456944444442</v>
      </c>
      <c r="Q3412" s="84" t="s">
        <v>1313</v>
      </c>
      <c r="R3412" s="84"/>
      <c r="S3412" s="84"/>
      <c r="T3412" s="84"/>
      <c r="U3412" s="84"/>
      <c r="V3412" s="88" t="s">
        <v>3062</v>
      </c>
      <c r="W3412" s="86">
        <v>43429.456944444442</v>
      </c>
      <c r="X3412" s="88" t="s">
        <v>3870</v>
      </c>
      <c r="Y3412" s="84"/>
      <c r="Z3412" s="84"/>
      <c r="AA3412" s="87" t="s">
        <v>5000</v>
      </c>
      <c r="AB3412" s="84"/>
      <c r="AC3412" s="84" t="b">
        <v>0</v>
      </c>
      <c r="AD3412" s="84">
        <v>0</v>
      </c>
      <c r="AE3412" s="87" t="s">
        <v>5552</v>
      </c>
      <c r="AF3412" s="84" t="b">
        <v>0</v>
      </c>
      <c r="AG3412" s="84" t="s">
        <v>5604</v>
      </c>
      <c r="AH3412" s="84"/>
      <c r="AI3412" s="87" t="s">
        <v>5552</v>
      </c>
      <c r="AJ3412" s="84" t="b">
        <v>0</v>
      </c>
      <c r="AK3412" s="84">
        <v>43</v>
      </c>
      <c r="AL3412" s="87" t="s">
        <v>4992</v>
      </c>
      <c r="AM3412" s="84" t="s">
        <v>5691</v>
      </c>
      <c r="AN3412" s="84" t="b">
        <v>0</v>
      </c>
      <c r="AO3412" s="87" t="s">
        <v>4992</v>
      </c>
      <c r="AP3412" s="84" t="s">
        <v>179</v>
      </c>
      <c r="AQ3412" s="84">
        <v>0</v>
      </c>
      <c r="AR3412" s="84">
        <v>0</v>
      </c>
      <c r="AS3412" s="84"/>
      <c r="AT3412" s="84"/>
      <c r="AU3412" s="84"/>
      <c r="AV3412" s="84"/>
      <c r="AW3412" s="84"/>
      <c r="AX3412" s="84"/>
      <c r="AY3412" s="84"/>
      <c r="AZ3412" s="84"/>
    </row>
    <row r="3413" spans="1:52" x14ac:dyDescent="0.55000000000000004">
      <c r="A3413" s="69" t="s">
        <v>706</v>
      </c>
      <c r="B3413" s="69" t="s">
        <v>1001</v>
      </c>
      <c r="C3413" s="70"/>
      <c r="D3413" s="71"/>
      <c r="E3413" s="72"/>
      <c r="F3413" s="73"/>
      <c r="G3413" s="70"/>
      <c r="H3413" s="74"/>
      <c r="I3413" s="75"/>
      <c r="J3413" s="75"/>
      <c r="K3413" s="36"/>
      <c r="L3413" s="82"/>
      <c r="M3413" s="82"/>
      <c r="N3413" s="77"/>
      <c r="O3413" s="84" t="s">
        <v>1270</v>
      </c>
      <c r="P3413" s="86">
        <v>43432.264618055553</v>
      </c>
      <c r="Q3413" s="84" t="s">
        <v>1313</v>
      </c>
      <c r="R3413" s="84"/>
      <c r="S3413" s="84"/>
      <c r="T3413" s="84"/>
      <c r="U3413" s="84"/>
      <c r="V3413" s="88" t="s">
        <v>3063</v>
      </c>
      <c r="W3413" s="86">
        <v>43432.264618055553</v>
      </c>
      <c r="X3413" s="88" t="s">
        <v>3871</v>
      </c>
      <c r="Y3413" s="84"/>
      <c r="Z3413" s="84"/>
      <c r="AA3413" s="87" t="s">
        <v>5001</v>
      </c>
      <c r="AB3413" s="84"/>
      <c r="AC3413" s="84" t="b">
        <v>0</v>
      </c>
      <c r="AD3413" s="84">
        <v>0</v>
      </c>
      <c r="AE3413" s="87" t="s">
        <v>5552</v>
      </c>
      <c r="AF3413" s="84" t="b">
        <v>0</v>
      </c>
      <c r="AG3413" s="84" t="s">
        <v>5604</v>
      </c>
      <c r="AH3413" s="84"/>
      <c r="AI3413" s="87" t="s">
        <v>5552</v>
      </c>
      <c r="AJ3413" s="84" t="b">
        <v>0</v>
      </c>
      <c r="AK3413" s="84">
        <v>43</v>
      </c>
      <c r="AL3413" s="87" t="s">
        <v>4992</v>
      </c>
      <c r="AM3413" s="84" t="s">
        <v>5682</v>
      </c>
      <c r="AN3413" s="84" t="b">
        <v>0</v>
      </c>
      <c r="AO3413" s="87" t="s">
        <v>4992</v>
      </c>
      <c r="AP3413" s="84" t="s">
        <v>179</v>
      </c>
      <c r="AQ3413" s="84">
        <v>0</v>
      </c>
      <c r="AR3413" s="84">
        <v>0</v>
      </c>
      <c r="AS3413" s="84"/>
      <c r="AT3413" s="84"/>
      <c r="AU3413" s="84"/>
      <c r="AV3413" s="84"/>
      <c r="AW3413" s="84"/>
      <c r="AX3413" s="84"/>
      <c r="AY3413" s="84"/>
      <c r="AZ3413" s="84"/>
    </row>
    <row r="3414" spans="1:52" x14ac:dyDescent="0.55000000000000004">
      <c r="A3414" s="69" t="s">
        <v>702</v>
      </c>
      <c r="B3414" s="69" t="s">
        <v>1002</v>
      </c>
      <c r="C3414" s="70"/>
      <c r="D3414" s="71"/>
      <c r="E3414" s="72"/>
      <c r="F3414" s="73"/>
      <c r="G3414" s="70"/>
      <c r="H3414" s="74"/>
      <c r="I3414" s="75"/>
      <c r="J3414" s="75"/>
      <c r="K3414" s="36"/>
      <c r="L3414" s="82"/>
      <c r="M3414" s="82"/>
      <c r="N3414" s="77"/>
      <c r="O3414" s="84" t="s">
        <v>1270</v>
      </c>
      <c r="P3414" s="86">
        <v>43425.595601851855</v>
      </c>
      <c r="Q3414" s="84" t="s">
        <v>1313</v>
      </c>
      <c r="R3414" s="84"/>
      <c r="S3414" s="84"/>
      <c r="T3414" s="84"/>
      <c r="U3414" s="84"/>
      <c r="V3414" s="88" t="s">
        <v>3059</v>
      </c>
      <c r="W3414" s="86">
        <v>43425.595601851855</v>
      </c>
      <c r="X3414" s="88" t="s">
        <v>3866</v>
      </c>
      <c r="Y3414" s="84"/>
      <c r="Z3414" s="84"/>
      <c r="AA3414" s="87" t="s">
        <v>4996</v>
      </c>
      <c r="AB3414" s="84"/>
      <c r="AC3414" s="84" t="b">
        <v>0</v>
      </c>
      <c r="AD3414" s="84">
        <v>0</v>
      </c>
      <c r="AE3414" s="87" t="s">
        <v>5552</v>
      </c>
      <c r="AF3414" s="84" t="b">
        <v>0</v>
      </c>
      <c r="AG3414" s="84" t="s">
        <v>5604</v>
      </c>
      <c r="AH3414" s="84"/>
      <c r="AI3414" s="87" t="s">
        <v>5552</v>
      </c>
      <c r="AJ3414" s="84" t="b">
        <v>0</v>
      </c>
      <c r="AK3414" s="84">
        <v>43</v>
      </c>
      <c r="AL3414" s="87" t="s">
        <v>4992</v>
      </c>
      <c r="AM3414" s="84" t="s">
        <v>5684</v>
      </c>
      <c r="AN3414" s="84" t="b">
        <v>0</v>
      </c>
      <c r="AO3414" s="87" t="s">
        <v>4992</v>
      </c>
      <c r="AP3414" s="84" t="s">
        <v>179</v>
      </c>
      <c r="AQ3414" s="84">
        <v>0</v>
      </c>
      <c r="AR3414" s="84">
        <v>0</v>
      </c>
      <c r="AS3414" s="84"/>
      <c r="AT3414" s="84"/>
      <c r="AU3414" s="84"/>
      <c r="AV3414" s="84"/>
      <c r="AW3414" s="84"/>
      <c r="AX3414" s="84"/>
      <c r="AY3414" s="84"/>
      <c r="AZ3414" s="84"/>
    </row>
    <row r="3415" spans="1:52" x14ac:dyDescent="0.55000000000000004">
      <c r="A3415" s="69" t="s">
        <v>705</v>
      </c>
      <c r="B3415" s="69" t="s">
        <v>1002</v>
      </c>
      <c r="C3415" s="70"/>
      <c r="D3415" s="71"/>
      <c r="E3415" s="72"/>
      <c r="F3415" s="73"/>
      <c r="G3415" s="70"/>
      <c r="H3415" s="74"/>
      <c r="I3415" s="75"/>
      <c r="J3415" s="75"/>
      <c r="K3415" s="36"/>
      <c r="L3415" s="82"/>
      <c r="M3415" s="82"/>
      <c r="N3415" s="77"/>
      <c r="O3415" s="84" t="s">
        <v>1270</v>
      </c>
      <c r="P3415" s="86">
        <v>43424.900706018518</v>
      </c>
      <c r="Q3415" s="84" t="s">
        <v>1313</v>
      </c>
      <c r="R3415" s="84"/>
      <c r="S3415" s="84"/>
      <c r="T3415" s="84"/>
      <c r="U3415" s="84"/>
      <c r="V3415" s="88" t="s">
        <v>3062</v>
      </c>
      <c r="W3415" s="86">
        <v>43424.900706018518</v>
      </c>
      <c r="X3415" s="88" t="s">
        <v>3869</v>
      </c>
      <c r="Y3415" s="84"/>
      <c r="Z3415" s="84"/>
      <c r="AA3415" s="87" t="s">
        <v>4999</v>
      </c>
      <c r="AB3415" s="84"/>
      <c r="AC3415" s="84" t="b">
        <v>0</v>
      </c>
      <c r="AD3415" s="84">
        <v>0</v>
      </c>
      <c r="AE3415" s="87" t="s">
        <v>5552</v>
      </c>
      <c r="AF3415" s="84" t="b">
        <v>0</v>
      </c>
      <c r="AG3415" s="84" t="s">
        <v>5604</v>
      </c>
      <c r="AH3415" s="84"/>
      <c r="AI3415" s="87" t="s">
        <v>5552</v>
      </c>
      <c r="AJ3415" s="84" t="b">
        <v>0</v>
      </c>
      <c r="AK3415" s="84">
        <v>43</v>
      </c>
      <c r="AL3415" s="87" t="s">
        <v>4992</v>
      </c>
      <c r="AM3415" s="84" t="s">
        <v>5691</v>
      </c>
      <c r="AN3415" s="84" t="b">
        <v>0</v>
      </c>
      <c r="AO3415" s="87" t="s">
        <v>4992</v>
      </c>
      <c r="AP3415" s="84" t="s">
        <v>179</v>
      </c>
      <c r="AQ3415" s="84">
        <v>0</v>
      </c>
      <c r="AR3415" s="84">
        <v>0</v>
      </c>
      <c r="AS3415" s="84"/>
      <c r="AT3415" s="84"/>
      <c r="AU3415" s="84"/>
      <c r="AV3415" s="84"/>
      <c r="AW3415" s="84"/>
      <c r="AX3415" s="84"/>
      <c r="AY3415" s="84"/>
      <c r="AZ3415" s="84"/>
    </row>
    <row r="3416" spans="1:52" x14ac:dyDescent="0.55000000000000004">
      <c r="A3416" s="69" t="s">
        <v>705</v>
      </c>
      <c r="B3416" s="69" t="s">
        <v>1002</v>
      </c>
      <c r="C3416" s="70"/>
      <c r="D3416" s="71"/>
      <c r="E3416" s="72"/>
      <c r="F3416" s="73"/>
      <c r="G3416" s="70"/>
      <c r="H3416" s="74"/>
      <c r="I3416" s="75"/>
      <c r="J3416" s="75"/>
      <c r="K3416" s="36"/>
      <c r="L3416" s="82"/>
      <c r="M3416" s="82"/>
      <c r="N3416" s="77"/>
      <c r="O3416" s="84" t="s">
        <v>1270</v>
      </c>
      <c r="P3416" s="86">
        <v>43429.456944444442</v>
      </c>
      <c r="Q3416" s="84" t="s">
        <v>1313</v>
      </c>
      <c r="R3416" s="84"/>
      <c r="S3416" s="84"/>
      <c r="T3416" s="84"/>
      <c r="U3416" s="84"/>
      <c r="V3416" s="88" t="s">
        <v>3062</v>
      </c>
      <c r="W3416" s="86">
        <v>43429.456944444442</v>
      </c>
      <c r="X3416" s="88" t="s">
        <v>3870</v>
      </c>
      <c r="Y3416" s="84"/>
      <c r="Z3416" s="84"/>
      <c r="AA3416" s="87" t="s">
        <v>5000</v>
      </c>
      <c r="AB3416" s="84"/>
      <c r="AC3416" s="84" t="b">
        <v>0</v>
      </c>
      <c r="AD3416" s="84">
        <v>0</v>
      </c>
      <c r="AE3416" s="87" t="s">
        <v>5552</v>
      </c>
      <c r="AF3416" s="84" t="b">
        <v>0</v>
      </c>
      <c r="AG3416" s="84" t="s">
        <v>5604</v>
      </c>
      <c r="AH3416" s="84"/>
      <c r="AI3416" s="87" t="s">
        <v>5552</v>
      </c>
      <c r="AJ3416" s="84" t="b">
        <v>0</v>
      </c>
      <c r="AK3416" s="84">
        <v>43</v>
      </c>
      <c r="AL3416" s="87" t="s">
        <v>4992</v>
      </c>
      <c r="AM3416" s="84" t="s">
        <v>5691</v>
      </c>
      <c r="AN3416" s="84" t="b">
        <v>0</v>
      </c>
      <c r="AO3416" s="87" t="s">
        <v>4992</v>
      </c>
      <c r="AP3416" s="84" t="s">
        <v>179</v>
      </c>
      <c r="AQ3416" s="84">
        <v>0</v>
      </c>
      <c r="AR3416" s="84">
        <v>0</v>
      </c>
      <c r="AS3416" s="84"/>
      <c r="AT3416" s="84"/>
      <c r="AU3416" s="84"/>
      <c r="AV3416" s="84"/>
      <c r="AW3416" s="84"/>
      <c r="AX3416" s="84"/>
      <c r="AY3416" s="84"/>
      <c r="AZ3416" s="84"/>
    </row>
    <row r="3417" spans="1:52" x14ac:dyDescent="0.55000000000000004">
      <c r="A3417" s="69" t="s">
        <v>706</v>
      </c>
      <c r="B3417" s="69" t="s">
        <v>1002</v>
      </c>
      <c r="C3417" s="70"/>
      <c r="D3417" s="71"/>
      <c r="E3417" s="72"/>
      <c r="F3417" s="73"/>
      <c r="G3417" s="70"/>
      <c r="H3417" s="74"/>
      <c r="I3417" s="75"/>
      <c r="J3417" s="75"/>
      <c r="K3417" s="36"/>
      <c r="L3417" s="82"/>
      <c r="M3417" s="82"/>
      <c r="N3417" s="77"/>
      <c r="O3417" s="84" t="s">
        <v>1270</v>
      </c>
      <c r="P3417" s="86">
        <v>43432.264618055553</v>
      </c>
      <c r="Q3417" s="84" t="s">
        <v>1313</v>
      </c>
      <c r="R3417" s="84"/>
      <c r="S3417" s="84"/>
      <c r="T3417" s="84"/>
      <c r="U3417" s="84"/>
      <c r="V3417" s="88" t="s">
        <v>3063</v>
      </c>
      <c r="W3417" s="86">
        <v>43432.264618055553</v>
      </c>
      <c r="X3417" s="88" t="s">
        <v>3871</v>
      </c>
      <c r="Y3417" s="84"/>
      <c r="Z3417" s="84"/>
      <c r="AA3417" s="87" t="s">
        <v>5001</v>
      </c>
      <c r="AB3417" s="84"/>
      <c r="AC3417" s="84" t="b">
        <v>0</v>
      </c>
      <c r="AD3417" s="84">
        <v>0</v>
      </c>
      <c r="AE3417" s="87" t="s">
        <v>5552</v>
      </c>
      <c r="AF3417" s="84" t="b">
        <v>0</v>
      </c>
      <c r="AG3417" s="84" t="s">
        <v>5604</v>
      </c>
      <c r="AH3417" s="84"/>
      <c r="AI3417" s="87" t="s">
        <v>5552</v>
      </c>
      <c r="AJ3417" s="84" t="b">
        <v>0</v>
      </c>
      <c r="AK3417" s="84">
        <v>43</v>
      </c>
      <c r="AL3417" s="87" t="s">
        <v>4992</v>
      </c>
      <c r="AM3417" s="84" t="s">
        <v>5682</v>
      </c>
      <c r="AN3417" s="84" t="b">
        <v>0</v>
      </c>
      <c r="AO3417" s="87" t="s">
        <v>4992</v>
      </c>
      <c r="AP3417" s="84" t="s">
        <v>179</v>
      </c>
      <c r="AQ3417" s="84">
        <v>0</v>
      </c>
      <c r="AR3417" s="84">
        <v>0</v>
      </c>
      <c r="AS3417" s="84"/>
      <c r="AT3417" s="84"/>
      <c r="AU3417" s="84"/>
      <c r="AV3417" s="84"/>
      <c r="AW3417" s="84"/>
      <c r="AX3417" s="84"/>
      <c r="AY3417" s="84"/>
      <c r="AZ3417" s="84"/>
    </row>
    <row r="3418" spans="1:52" x14ac:dyDescent="0.55000000000000004">
      <c r="A3418" s="69" t="s">
        <v>702</v>
      </c>
      <c r="B3418" s="69" t="s">
        <v>1003</v>
      </c>
      <c r="C3418" s="70"/>
      <c r="D3418" s="71"/>
      <c r="E3418" s="72"/>
      <c r="F3418" s="73"/>
      <c r="G3418" s="70"/>
      <c r="H3418" s="74"/>
      <c r="I3418" s="75"/>
      <c r="J3418" s="75"/>
      <c r="K3418" s="36"/>
      <c r="L3418" s="82"/>
      <c r="M3418" s="82"/>
      <c r="N3418" s="77"/>
      <c r="O3418" s="84" t="s">
        <v>1270</v>
      </c>
      <c r="P3418" s="86">
        <v>43425.595601851855</v>
      </c>
      <c r="Q3418" s="84" t="s">
        <v>1313</v>
      </c>
      <c r="R3418" s="84"/>
      <c r="S3418" s="84"/>
      <c r="T3418" s="84"/>
      <c r="U3418" s="84"/>
      <c r="V3418" s="88" t="s">
        <v>3059</v>
      </c>
      <c r="W3418" s="86">
        <v>43425.595601851855</v>
      </c>
      <c r="X3418" s="88" t="s">
        <v>3866</v>
      </c>
      <c r="Y3418" s="84"/>
      <c r="Z3418" s="84"/>
      <c r="AA3418" s="87" t="s">
        <v>4996</v>
      </c>
      <c r="AB3418" s="84"/>
      <c r="AC3418" s="84" t="b">
        <v>0</v>
      </c>
      <c r="AD3418" s="84">
        <v>0</v>
      </c>
      <c r="AE3418" s="87" t="s">
        <v>5552</v>
      </c>
      <c r="AF3418" s="84" t="b">
        <v>0</v>
      </c>
      <c r="AG3418" s="84" t="s">
        <v>5604</v>
      </c>
      <c r="AH3418" s="84"/>
      <c r="AI3418" s="87" t="s">
        <v>5552</v>
      </c>
      <c r="AJ3418" s="84" t="b">
        <v>0</v>
      </c>
      <c r="AK3418" s="84">
        <v>43</v>
      </c>
      <c r="AL3418" s="87" t="s">
        <v>4992</v>
      </c>
      <c r="AM3418" s="84" t="s">
        <v>5684</v>
      </c>
      <c r="AN3418" s="84" t="b">
        <v>0</v>
      </c>
      <c r="AO3418" s="87" t="s">
        <v>4992</v>
      </c>
      <c r="AP3418" s="84" t="s">
        <v>179</v>
      </c>
      <c r="AQ3418" s="84">
        <v>0</v>
      </c>
      <c r="AR3418" s="84">
        <v>0</v>
      </c>
      <c r="AS3418" s="84"/>
      <c r="AT3418" s="84"/>
      <c r="AU3418" s="84"/>
      <c r="AV3418" s="84"/>
      <c r="AW3418" s="84"/>
      <c r="AX3418" s="84"/>
      <c r="AY3418" s="84"/>
      <c r="AZ3418" s="84"/>
    </row>
    <row r="3419" spans="1:52" x14ac:dyDescent="0.55000000000000004">
      <c r="A3419" s="69" t="s">
        <v>705</v>
      </c>
      <c r="B3419" s="69" t="s">
        <v>1003</v>
      </c>
      <c r="C3419" s="70"/>
      <c r="D3419" s="71"/>
      <c r="E3419" s="72"/>
      <c r="F3419" s="73"/>
      <c r="G3419" s="70"/>
      <c r="H3419" s="74"/>
      <c r="I3419" s="75"/>
      <c r="J3419" s="75"/>
      <c r="K3419" s="36"/>
      <c r="L3419" s="82"/>
      <c r="M3419" s="82"/>
      <c r="N3419" s="77"/>
      <c r="O3419" s="84" t="s">
        <v>1270</v>
      </c>
      <c r="P3419" s="86">
        <v>43424.900706018518</v>
      </c>
      <c r="Q3419" s="84" t="s">
        <v>1313</v>
      </c>
      <c r="R3419" s="84"/>
      <c r="S3419" s="84"/>
      <c r="T3419" s="84"/>
      <c r="U3419" s="84"/>
      <c r="V3419" s="88" t="s">
        <v>3062</v>
      </c>
      <c r="W3419" s="86">
        <v>43424.900706018518</v>
      </c>
      <c r="X3419" s="88" t="s">
        <v>3869</v>
      </c>
      <c r="Y3419" s="84"/>
      <c r="Z3419" s="84"/>
      <c r="AA3419" s="87" t="s">
        <v>4999</v>
      </c>
      <c r="AB3419" s="84"/>
      <c r="AC3419" s="84" t="b">
        <v>0</v>
      </c>
      <c r="AD3419" s="84">
        <v>0</v>
      </c>
      <c r="AE3419" s="87" t="s">
        <v>5552</v>
      </c>
      <c r="AF3419" s="84" t="b">
        <v>0</v>
      </c>
      <c r="AG3419" s="84" t="s">
        <v>5604</v>
      </c>
      <c r="AH3419" s="84"/>
      <c r="AI3419" s="87" t="s">
        <v>5552</v>
      </c>
      <c r="AJ3419" s="84" t="b">
        <v>0</v>
      </c>
      <c r="AK3419" s="84">
        <v>43</v>
      </c>
      <c r="AL3419" s="87" t="s">
        <v>4992</v>
      </c>
      <c r="AM3419" s="84" t="s">
        <v>5691</v>
      </c>
      <c r="AN3419" s="84" t="b">
        <v>0</v>
      </c>
      <c r="AO3419" s="87" t="s">
        <v>4992</v>
      </c>
      <c r="AP3419" s="84" t="s">
        <v>179</v>
      </c>
      <c r="AQ3419" s="84">
        <v>0</v>
      </c>
      <c r="AR3419" s="84">
        <v>0</v>
      </c>
      <c r="AS3419" s="84"/>
      <c r="AT3419" s="84"/>
      <c r="AU3419" s="84"/>
      <c r="AV3419" s="84"/>
      <c r="AW3419" s="84"/>
      <c r="AX3419" s="84"/>
      <c r="AY3419" s="84"/>
      <c r="AZ3419" s="84"/>
    </row>
    <row r="3420" spans="1:52" x14ac:dyDescent="0.55000000000000004">
      <c r="A3420" s="69" t="s">
        <v>705</v>
      </c>
      <c r="B3420" s="69" t="s">
        <v>1003</v>
      </c>
      <c r="C3420" s="70"/>
      <c r="D3420" s="71"/>
      <c r="E3420" s="72"/>
      <c r="F3420" s="73"/>
      <c r="G3420" s="70"/>
      <c r="H3420" s="74"/>
      <c r="I3420" s="75"/>
      <c r="J3420" s="75"/>
      <c r="K3420" s="36"/>
      <c r="L3420" s="82"/>
      <c r="M3420" s="82"/>
      <c r="N3420" s="77"/>
      <c r="O3420" s="84" t="s">
        <v>1270</v>
      </c>
      <c r="P3420" s="86">
        <v>43429.456944444442</v>
      </c>
      <c r="Q3420" s="84" t="s">
        <v>1313</v>
      </c>
      <c r="R3420" s="84"/>
      <c r="S3420" s="84"/>
      <c r="T3420" s="84"/>
      <c r="U3420" s="84"/>
      <c r="V3420" s="88" t="s">
        <v>3062</v>
      </c>
      <c r="W3420" s="86">
        <v>43429.456944444442</v>
      </c>
      <c r="X3420" s="88" t="s">
        <v>3870</v>
      </c>
      <c r="Y3420" s="84"/>
      <c r="Z3420" s="84"/>
      <c r="AA3420" s="87" t="s">
        <v>5000</v>
      </c>
      <c r="AB3420" s="84"/>
      <c r="AC3420" s="84" t="b">
        <v>0</v>
      </c>
      <c r="AD3420" s="84">
        <v>0</v>
      </c>
      <c r="AE3420" s="87" t="s">
        <v>5552</v>
      </c>
      <c r="AF3420" s="84" t="b">
        <v>0</v>
      </c>
      <c r="AG3420" s="84" t="s">
        <v>5604</v>
      </c>
      <c r="AH3420" s="84"/>
      <c r="AI3420" s="87" t="s">
        <v>5552</v>
      </c>
      <c r="AJ3420" s="84" t="b">
        <v>0</v>
      </c>
      <c r="AK3420" s="84">
        <v>43</v>
      </c>
      <c r="AL3420" s="87" t="s">
        <v>4992</v>
      </c>
      <c r="AM3420" s="84" t="s">
        <v>5691</v>
      </c>
      <c r="AN3420" s="84" t="b">
        <v>0</v>
      </c>
      <c r="AO3420" s="87" t="s">
        <v>4992</v>
      </c>
      <c r="AP3420" s="84" t="s">
        <v>179</v>
      </c>
      <c r="AQ3420" s="84">
        <v>0</v>
      </c>
      <c r="AR3420" s="84">
        <v>0</v>
      </c>
      <c r="AS3420" s="84"/>
      <c r="AT3420" s="84"/>
      <c r="AU3420" s="84"/>
      <c r="AV3420" s="84"/>
      <c r="AW3420" s="84"/>
      <c r="AX3420" s="84"/>
      <c r="AY3420" s="84"/>
      <c r="AZ3420" s="84"/>
    </row>
    <row r="3421" spans="1:52" x14ac:dyDescent="0.55000000000000004">
      <c r="A3421" s="69" t="s">
        <v>706</v>
      </c>
      <c r="B3421" s="69" t="s">
        <v>1003</v>
      </c>
      <c r="C3421" s="70"/>
      <c r="D3421" s="71"/>
      <c r="E3421" s="72"/>
      <c r="F3421" s="73"/>
      <c r="G3421" s="70"/>
      <c r="H3421" s="74"/>
      <c r="I3421" s="75"/>
      <c r="J3421" s="75"/>
      <c r="K3421" s="36"/>
      <c r="L3421" s="82"/>
      <c r="M3421" s="82"/>
      <c r="N3421" s="77"/>
      <c r="O3421" s="84" t="s">
        <v>1270</v>
      </c>
      <c r="P3421" s="86">
        <v>43432.264618055553</v>
      </c>
      <c r="Q3421" s="84" t="s">
        <v>1313</v>
      </c>
      <c r="R3421" s="84"/>
      <c r="S3421" s="84"/>
      <c r="T3421" s="84"/>
      <c r="U3421" s="84"/>
      <c r="V3421" s="88" t="s">
        <v>3063</v>
      </c>
      <c r="W3421" s="86">
        <v>43432.264618055553</v>
      </c>
      <c r="X3421" s="88" t="s">
        <v>3871</v>
      </c>
      <c r="Y3421" s="84"/>
      <c r="Z3421" s="84"/>
      <c r="AA3421" s="87" t="s">
        <v>5001</v>
      </c>
      <c r="AB3421" s="84"/>
      <c r="AC3421" s="84" t="b">
        <v>0</v>
      </c>
      <c r="AD3421" s="84">
        <v>0</v>
      </c>
      <c r="AE3421" s="87" t="s">
        <v>5552</v>
      </c>
      <c r="AF3421" s="84" t="b">
        <v>0</v>
      </c>
      <c r="AG3421" s="84" t="s">
        <v>5604</v>
      </c>
      <c r="AH3421" s="84"/>
      <c r="AI3421" s="87" t="s">
        <v>5552</v>
      </c>
      <c r="AJ3421" s="84" t="b">
        <v>0</v>
      </c>
      <c r="AK3421" s="84">
        <v>43</v>
      </c>
      <c r="AL3421" s="87" t="s">
        <v>4992</v>
      </c>
      <c r="AM3421" s="84" t="s">
        <v>5682</v>
      </c>
      <c r="AN3421" s="84" t="b">
        <v>0</v>
      </c>
      <c r="AO3421" s="87" t="s">
        <v>4992</v>
      </c>
      <c r="AP3421" s="84" t="s">
        <v>179</v>
      </c>
      <c r="AQ3421" s="84">
        <v>0</v>
      </c>
      <c r="AR3421" s="84">
        <v>0</v>
      </c>
      <c r="AS3421" s="84"/>
      <c r="AT3421" s="84"/>
      <c r="AU3421" s="84"/>
      <c r="AV3421" s="84"/>
      <c r="AW3421" s="84"/>
      <c r="AX3421" s="84"/>
      <c r="AY3421" s="84"/>
      <c r="AZ3421" s="84"/>
    </row>
    <row r="3422" spans="1:52" x14ac:dyDescent="0.55000000000000004">
      <c r="A3422" s="69" t="s">
        <v>702</v>
      </c>
      <c r="B3422" s="69" t="s">
        <v>1004</v>
      </c>
      <c r="C3422" s="70"/>
      <c r="D3422" s="71"/>
      <c r="E3422" s="72"/>
      <c r="F3422" s="73"/>
      <c r="G3422" s="70"/>
      <c r="H3422" s="74"/>
      <c r="I3422" s="75"/>
      <c r="J3422" s="75"/>
      <c r="K3422" s="36"/>
      <c r="L3422" s="82"/>
      <c r="M3422" s="82"/>
      <c r="N3422" s="77"/>
      <c r="O3422" s="84" t="s">
        <v>1270</v>
      </c>
      <c r="P3422" s="86">
        <v>43425.595601851855</v>
      </c>
      <c r="Q3422" s="84" t="s">
        <v>1313</v>
      </c>
      <c r="R3422" s="84"/>
      <c r="S3422" s="84"/>
      <c r="T3422" s="84"/>
      <c r="U3422" s="84"/>
      <c r="V3422" s="88" t="s">
        <v>3059</v>
      </c>
      <c r="W3422" s="86">
        <v>43425.595601851855</v>
      </c>
      <c r="X3422" s="88" t="s">
        <v>3866</v>
      </c>
      <c r="Y3422" s="84"/>
      <c r="Z3422" s="84"/>
      <c r="AA3422" s="87" t="s">
        <v>4996</v>
      </c>
      <c r="AB3422" s="84"/>
      <c r="AC3422" s="84" t="b">
        <v>0</v>
      </c>
      <c r="AD3422" s="84">
        <v>0</v>
      </c>
      <c r="AE3422" s="87" t="s">
        <v>5552</v>
      </c>
      <c r="AF3422" s="84" t="b">
        <v>0</v>
      </c>
      <c r="AG3422" s="84" t="s">
        <v>5604</v>
      </c>
      <c r="AH3422" s="84"/>
      <c r="AI3422" s="87" t="s">
        <v>5552</v>
      </c>
      <c r="AJ3422" s="84" t="b">
        <v>0</v>
      </c>
      <c r="AK3422" s="84">
        <v>43</v>
      </c>
      <c r="AL3422" s="87" t="s">
        <v>4992</v>
      </c>
      <c r="AM3422" s="84" t="s">
        <v>5684</v>
      </c>
      <c r="AN3422" s="84" t="b">
        <v>0</v>
      </c>
      <c r="AO3422" s="87" t="s">
        <v>4992</v>
      </c>
      <c r="AP3422" s="84" t="s">
        <v>179</v>
      </c>
      <c r="AQ3422" s="84">
        <v>0</v>
      </c>
      <c r="AR3422" s="84">
        <v>0</v>
      </c>
      <c r="AS3422" s="84"/>
      <c r="AT3422" s="84"/>
      <c r="AU3422" s="84"/>
      <c r="AV3422" s="84"/>
      <c r="AW3422" s="84"/>
      <c r="AX3422" s="84"/>
      <c r="AY3422" s="84"/>
      <c r="AZ3422" s="84"/>
    </row>
    <row r="3423" spans="1:52" x14ac:dyDescent="0.55000000000000004">
      <c r="A3423" s="69" t="s">
        <v>705</v>
      </c>
      <c r="B3423" s="69" t="s">
        <v>1004</v>
      </c>
      <c r="C3423" s="70"/>
      <c r="D3423" s="71"/>
      <c r="E3423" s="72"/>
      <c r="F3423" s="73"/>
      <c r="G3423" s="70"/>
      <c r="H3423" s="74"/>
      <c r="I3423" s="75"/>
      <c r="J3423" s="75"/>
      <c r="K3423" s="36"/>
      <c r="L3423" s="82"/>
      <c r="M3423" s="82"/>
      <c r="N3423" s="77"/>
      <c r="O3423" s="84" t="s">
        <v>1270</v>
      </c>
      <c r="P3423" s="86">
        <v>43424.900706018518</v>
      </c>
      <c r="Q3423" s="84" t="s">
        <v>1313</v>
      </c>
      <c r="R3423" s="84"/>
      <c r="S3423" s="84"/>
      <c r="T3423" s="84"/>
      <c r="U3423" s="84"/>
      <c r="V3423" s="88" t="s">
        <v>3062</v>
      </c>
      <c r="W3423" s="86">
        <v>43424.900706018518</v>
      </c>
      <c r="X3423" s="88" t="s">
        <v>3869</v>
      </c>
      <c r="Y3423" s="84"/>
      <c r="Z3423" s="84"/>
      <c r="AA3423" s="87" t="s">
        <v>4999</v>
      </c>
      <c r="AB3423" s="84"/>
      <c r="AC3423" s="84" t="b">
        <v>0</v>
      </c>
      <c r="AD3423" s="84">
        <v>0</v>
      </c>
      <c r="AE3423" s="87" t="s">
        <v>5552</v>
      </c>
      <c r="AF3423" s="84" t="b">
        <v>0</v>
      </c>
      <c r="AG3423" s="84" t="s">
        <v>5604</v>
      </c>
      <c r="AH3423" s="84"/>
      <c r="AI3423" s="87" t="s">
        <v>5552</v>
      </c>
      <c r="AJ3423" s="84" t="b">
        <v>0</v>
      </c>
      <c r="AK3423" s="84">
        <v>43</v>
      </c>
      <c r="AL3423" s="87" t="s">
        <v>4992</v>
      </c>
      <c r="AM3423" s="84" t="s">
        <v>5691</v>
      </c>
      <c r="AN3423" s="84" t="b">
        <v>0</v>
      </c>
      <c r="AO3423" s="87" t="s">
        <v>4992</v>
      </c>
      <c r="AP3423" s="84" t="s">
        <v>179</v>
      </c>
      <c r="AQ3423" s="84">
        <v>0</v>
      </c>
      <c r="AR3423" s="84">
        <v>0</v>
      </c>
      <c r="AS3423" s="84"/>
      <c r="AT3423" s="84"/>
      <c r="AU3423" s="84"/>
      <c r="AV3423" s="84"/>
      <c r="AW3423" s="84"/>
      <c r="AX3423" s="84"/>
      <c r="AY3423" s="84"/>
      <c r="AZ3423" s="84"/>
    </row>
    <row r="3424" spans="1:52" x14ac:dyDescent="0.55000000000000004">
      <c r="A3424" s="69" t="s">
        <v>705</v>
      </c>
      <c r="B3424" s="69" t="s">
        <v>1004</v>
      </c>
      <c r="C3424" s="70"/>
      <c r="D3424" s="71"/>
      <c r="E3424" s="72"/>
      <c r="F3424" s="73"/>
      <c r="G3424" s="70"/>
      <c r="H3424" s="74"/>
      <c r="I3424" s="75"/>
      <c r="J3424" s="75"/>
      <c r="K3424" s="36"/>
      <c r="L3424" s="82"/>
      <c r="M3424" s="82"/>
      <c r="N3424" s="77"/>
      <c r="O3424" s="84" t="s">
        <v>1270</v>
      </c>
      <c r="P3424" s="86">
        <v>43429.456944444442</v>
      </c>
      <c r="Q3424" s="84" t="s">
        <v>1313</v>
      </c>
      <c r="R3424" s="84"/>
      <c r="S3424" s="84"/>
      <c r="T3424" s="84"/>
      <c r="U3424" s="84"/>
      <c r="V3424" s="88" t="s">
        <v>3062</v>
      </c>
      <c r="W3424" s="86">
        <v>43429.456944444442</v>
      </c>
      <c r="X3424" s="88" t="s">
        <v>3870</v>
      </c>
      <c r="Y3424" s="84"/>
      <c r="Z3424" s="84"/>
      <c r="AA3424" s="87" t="s">
        <v>5000</v>
      </c>
      <c r="AB3424" s="84"/>
      <c r="AC3424" s="84" t="b">
        <v>0</v>
      </c>
      <c r="AD3424" s="84">
        <v>0</v>
      </c>
      <c r="AE3424" s="87" t="s">
        <v>5552</v>
      </c>
      <c r="AF3424" s="84" t="b">
        <v>0</v>
      </c>
      <c r="AG3424" s="84" t="s">
        <v>5604</v>
      </c>
      <c r="AH3424" s="84"/>
      <c r="AI3424" s="87" t="s">
        <v>5552</v>
      </c>
      <c r="AJ3424" s="84" t="b">
        <v>0</v>
      </c>
      <c r="AK3424" s="84">
        <v>43</v>
      </c>
      <c r="AL3424" s="87" t="s">
        <v>4992</v>
      </c>
      <c r="AM3424" s="84" t="s">
        <v>5691</v>
      </c>
      <c r="AN3424" s="84" t="b">
        <v>0</v>
      </c>
      <c r="AO3424" s="87" t="s">
        <v>4992</v>
      </c>
      <c r="AP3424" s="84" t="s">
        <v>179</v>
      </c>
      <c r="AQ3424" s="84">
        <v>0</v>
      </c>
      <c r="AR3424" s="84">
        <v>0</v>
      </c>
      <c r="AS3424" s="84"/>
      <c r="AT3424" s="84"/>
      <c r="AU3424" s="84"/>
      <c r="AV3424" s="84"/>
      <c r="AW3424" s="84"/>
      <c r="AX3424" s="84"/>
      <c r="AY3424" s="84"/>
      <c r="AZ3424" s="84"/>
    </row>
    <row r="3425" spans="1:52" x14ac:dyDescent="0.55000000000000004">
      <c r="A3425" s="69" t="s">
        <v>706</v>
      </c>
      <c r="B3425" s="69" t="s">
        <v>1004</v>
      </c>
      <c r="C3425" s="70"/>
      <c r="D3425" s="71"/>
      <c r="E3425" s="72"/>
      <c r="F3425" s="73"/>
      <c r="G3425" s="70"/>
      <c r="H3425" s="74"/>
      <c r="I3425" s="75"/>
      <c r="J3425" s="75"/>
      <c r="K3425" s="36"/>
      <c r="L3425" s="82"/>
      <c r="M3425" s="82"/>
      <c r="N3425" s="77"/>
      <c r="O3425" s="84" t="s">
        <v>1270</v>
      </c>
      <c r="P3425" s="86">
        <v>43432.264618055553</v>
      </c>
      <c r="Q3425" s="84" t="s">
        <v>1313</v>
      </c>
      <c r="R3425" s="84"/>
      <c r="S3425" s="84"/>
      <c r="T3425" s="84"/>
      <c r="U3425" s="84"/>
      <c r="V3425" s="88" t="s">
        <v>3063</v>
      </c>
      <c r="W3425" s="86">
        <v>43432.264618055553</v>
      </c>
      <c r="X3425" s="88" t="s">
        <v>3871</v>
      </c>
      <c r="Y3425" s="84"/>
      <c r="Z3425" s="84"/>
      <c r="AA3425" s="87" t="s">
        <v>5001</v>
      </c>
      <c r="AB3425" s="84"/>
      <c r="AC3425" s="84" t="b">
        <v>0</v>
      </c>
      <c r="AD3425" s="84">
        <v>0</v>
      </c>
      <c r="AE3425" s="87" t="s">
        <v>5552</v>
      </c>
      <c r="AF3425" s="84" t="b">
        <v>0</v>
      </c>
      <c r="AG3425" s="84" t="s">
        <v>5604</v>
      </c>
      <c r="AH3425" s="84"/>
      <c r="AI3425" s="87" t="s">
        <v>5552</v>
      </c>
      <c r="AJ3425" s="84" t="b">
        <v>0</v>
      </c>
      <c r="AK3425" s="84">
        <v>43</v>
      </c>
      <c r="AL3425" s="87" t="s">
        <v>4992</v>
      </c>
      <c r="AM3425" s="84" t="s">
        <v>5682</v>
      </c>
      <c r="AN3425" s="84" t="b">
        <v>0</v>
      </c>
      <c r="AO3425" s="87" t="s">
        <v>4992</v>
      </c>
      <c r="AP3425" s="84" t="s">
        <v>179</v>
      </c>
      <c r="AQ3425" s="84">
        <v>0</v>
      </c>
      <c r="AR3425" s="84">
        <v>0</v>
      </c>
      <c r="AS3425" s="84"/>
      <c r="AT3425" s="84"/>
      <c r="AU3425" s="84"/>
      <c r="AV3425" s="84"/>
      <c r="AW3425" s="84"/>
      <c r="AX3425" s="84"/>
      <c r="AY3425" s="84"/>
      <c r="AZ3425" s="84"/>
    </row>
    <row r="3426" spans="1:52" x14ac:dyDescent="0.55000000000000004">
      <c r="A3426" s="69" t="s">
        <v>702</v>
      </c>
      <c r="B3426" s="69" t="s">
        <v>1005</v>
      </c>
      <c r="C3426" s="70"/>
      <c r="D3426" s="71"/>
      <c r="E3426" s="72"/>
      <c r="F3426" s="73"/>
      <c r="G3426" s="70"/>
      <c r="H3426" s="74"/>
      <c r="I3426" s="75"/>
      <c r="J3426" s="75"/>
      <c r="K3426" s="36"/>
      <c r="L3426" s="82"/>
      <c r="M3426" s="82"/>
      <c r="N3426" s="77"/>
      <c r="O3426" s="84" t="s">
        <v>1270</v>
      </c>
      <c r="P3426" s="86">
        <v>43425.595601851855</v>
      </c>
      <c r="Q3426" s="84" t="s">
        <v>1313</v>
      </c>
      <c r="R3426" s="84"/>
      <c r="S3426" s="84"/>
      <c r="T3426" s="84"/>
      <c r="U3426" s="84"/>
      <c r="V3426" s="88" t="s">
        <v>3059</v>
      </c>
      <c r="W3426" s="86">
        <v>43425.595601851855</v>
      </c>
      <c r="X3426" s="88" t="s">
        <v>3866</v>
      </c>
      <c r="Y3426" s="84"/>
      <c r="Z3426" s="84"/>
      <c r="AA3426" s="87" t="s">
        <v>4996</v>
      </c>
      <c r="AB3426" s="84"/>
      <c r="AC3426" s="84" t="b">
        <v>0</v>
      </c>
      <c r="AD3426" s="84">
        <v>0</v>
      </c>
      <c r="AE3426" s="87" t="s">
        <v>5552</v>
      </c>
      <c r="AF3426" s="84" t="b">
        <v>0</v>
      </c>
      <c r="AG3426" s="84" t="s">
        <v>5604</v>
      </c>
      <c r="AH3426" s="84"/>
      <c r="AI3426" s="87" t="s">
        <v>5552</v>
      </c>
      <c r="AJ3426" s="84" t="b">
        <v>0</v>
      </c>
      <c r="AK3426" s="84">
        <v>43</v>
      </c>
      <c r="AL3426" s="87" t="s">
        <v>4992</v>
      </c>
      <c r="AM3426" s="84" t="s">
        <v>5684</v>
      </c>
      <c r="AN3426" s="84" t="b">
        <v>0</v>
      </c>
      <c r="AO3426" s="87" t="s">
        <v>4992</v>
      </c>
      <c r="AP3426" s="84" t="s">
        <v>179</v>
      </c>
      <c r="AQ3426" s="84">
        <v>0</v>
      </c>
      <c r="AR3426" s="84">
        <v>0</v>
      </c>
      <c r="AS3426" s="84"/>
      <c r="AT3426" s="84"/>
      <c r="AU3426" s="84"/>
      <c r="AV3426" s="84"/>
      <c r="AW3426" s="84"/>
      <c r="AX3426" s="84"/>
      <c r="AY3426" s="84"/>
      <c r="AZ3426" s="84"/>
    </row>
    <row r="3427" spans="1:52" x14ac:dyDescent="0.55000000000000004">
      <c r="A3427" s="69" t="s">
        <v>705</v>
      </c>
      <c r="B3427" s="69" t="s">
        <v>1005</v>
      </c>
      <c r="C3427" s="70"/>
      <c r="D3427" s="71"/>
      <c r="E3427" s="72"/>
      <c r="F3427" s="73"/>
      <c r="G3427" s="70"/>
      <c r="H3427" s="74"/>
      <c r="I3427" s="75"/>
      <c r="J3427" s="75"/>
      <c r="K3427" s="36"/>
      <c r="L3427" s="82"/>
      <c r="M3427" s="82"/>
      <c r="N3427" s="77"/>
      <c r="O3427" s="84" t="s">
        <v>1270</v>
      </c>
      <c r="P3427" s="86">
        <v>43424.900706018518</v>
      </c>
      <c r="Q3427" s="84" t="s">
        <v>1313</v>
      </c>
      <c r="R3427" s="84"/>
      <c r="S3427" s="84"/>
      <c r="T3427" s="84"/>
      <c r="U3427" s="84"/>
      <c r="V3427" s="88" t="s">
        <v>3062</v>
      </c>
      <c r="W3427" s="86">
        <v>43424.900706018518</v>
      </c>
      <c r="X3427" s="88" t="s">
        <v>3869</v>
      </c>
      <c r="Y3427" s="84"/>
      <c r="Z3427" s="84"/>
      <c r="AA3427" s="87" t="s">
        <v>4999</v>
      </c>
      <c r="AB3427" s="84"/>
      <c r="AC3427" s="84" t="b">
        <v>0</v>
      </c>
      <c r="AD3427" s="84">
        <v>0</v>
      </c>
      <c r="AE3427" s="87" t="s">
        <v>5552</v>
      </c>
      <c r="AF3427" s="84" t="b">
        <v>0</v>
      </c>
      <c r="AG3427" s="84" t="s">
        <v>5604</v>
      </c>
      <c r="AH3427" s="84"/>
      <c r="AI3427" s="87" t="s">
        <v>5552</v>
      </c>
      <c r="AJ3427" s="84" t="b">
        <v>0</v>
      </c>
      <c r="AK3427" s="84">
        <v>43</v>
      </c>
      <c r="AL3427" s="87" t="s">
        <v>4992</v>
      </c>
      <c r="AM3427" s="84" t="s">
        <v>5691</v>
      </c>
      <c r="AN3427" s="84" t="b">
        <v>0</v>
      </c>
      <c r="AO3427" s="87" t="s">
        <v>4992</v>
      </c>
      <c r="AP3427" s="84" t="s">
        <v>179</v>
      </c>
      <c r="AQ3427" s="84">
        <v>0</v>
      </c>
      <c r="AR3427" s="84">
        <v>0</v>
      </c>
      <c r="AS3427" s="84"/>
      <c r="AT3427" s="84"/>
      <c r="AU3427" s="84"/>
      <c r="AV3427" s="84"/>
      <c r="AW3427" s="84"/>
      <c r="AX3427" s="84"/>
      <c r="AY3427" s="84"/>
      <c r="AZ3427" s="84"/>
    </row>
    <row r="3428" spans="1:52" x14ac:dyDescent="0.55000000000000004">
      <c r="A3428" s="69" t="s">
        <v>705</v>
      </c>
      <c r="B3428" s="69" t="s">
        <v>1005</v>
      </c>
      <c r="C3428" s="70"/>
      <c r="D3428" s="71"/>
      <c r="E3428" s="72"/>
      <c r="F3428" s="73"/>
      <c r="G3428" s="70"/>
      <c r="H3428" s="74"/>
      <c r="I3428" s="75"/>
      <c r="J3428" s="75"/>
      <c r="K3428" s="36"/>
      <c r="L3428" s="82"/>
      <c r="M3428" s="82"/>
      <c r="N3428" s="77"/>
      <c r="O3428" s="84" t="s">
        <v>1270</v>
      </c>
      <c r="P3428" s="86">
        <v>43429.456944444442</v>
      </c>
      <c r="Q3428" s="84" t="s">
        <v>1313</v>
      </c>
      <c r="R3428" s="84"/>
      <c r="S3428" s="84"/>
      <c r="T3428" s="84"/>
      <c r="U3428" s="84"/>
      <c r="V3428" s="88" t="s">
        <v>3062</v>
      </c>
      <c r="W3428" s="86">
        <v>43429.456944444442</v>
      </c>
      <c r="X3428" s="88" t="s">
        <v>3870</v>
      </c>
      <c r="Y3428" s="84"/>
      <c r="Z3428" s="84"/>
      <c r="AA3428" s="87" t="s">
        <v>5000</v>
      </c>
      <c r="AB3428" s="84"/>
      <c r="AC3428" s="84" t="b">
        <v>0</v>
      </c>
      <c r="AD3428" s="84">
        <v>0</v>
      </c>
      <c r="AE3428" s="87" t="s">
        <v>5552</v>
      </c>
      <c r="AF3428" s="84" t="b">
        <v>0</v>
      </c>
      <c r="AG3428" s="84" t="s">
        <v>5604</v>
      </c>
      <c r="AH3428" s="84"/>
      <c r="AI3428" s="87" t="s">
        <v>5552</v>
      </c>
      <c r="AJ3428" s="84" t="b">
        <v>0</v>
      </c>
      <c r="AK3428" s="84">
        <v>43</v>
      </c>
      <c r="AL3428" s="87" t="s">
        <v>4992</v>
      </c>
      <c r="AM3428" s="84" t="s">
        <v>5691</v>
      </c>
      <c r="AN3428" s="84" t="b">
        <v>0</v>
      </c>
      <c r="AO3428" s="87" t="s">
        <v>4992</v>
      </c>
      <c r="AP3428" s="84" t="s">
        <v>179</v>
      </c>
      <c r="AQ3428" s="84">
        <v>0</v>
      </c>
      <c r="AR3428" s="84">
        <v>0</v>
      </c>
      <c r="AS3428" s="84"/>
      <c r="AT3428" s="84"/>
      <c r="AU3428" s="84"/>
      <c r="AV3428" s="84"/>
      <c r="AW3428" s="84"/>
      <c r="AX3428" s="84"/>
      <c r="AY3428" s="84"/>
      <c r="AZ3428" s="84"/>
    </row>
    <row r="3429" spans="1:52" x14ac:dyDescent="0.55000000000000004">
      <c r="A3429" s="69" t="s">
        <v>706</v>
      </c>
      <c r="B3429" s="69" t="s">
        <v>1005</v>
      </c>
      <c r="C3429" s="70"/>
      <c r="D3429" s="71"/>
      <c r="E3429" s="72"/>
      <c r="F3429" s="73"/>
      <c r="G3429" s="70"/>
      <c r="H3429" s="74"/>
      <c r="I3429" s="75"/>
      <c r="J3429" s="75"/>
      <c r="K3429" s="36"/>
      <c r="L3429" s="82"/>
      <c r="M3429" s="82"/>
      <c r="N3429" s="77"/>
      <c r="O3429" s="84" t="s">
        <v>1270</v>
      </c>
      <c r="P3429" s="86">
        <v>43432.264618055553</v>
      </c>
      <c r="Q3429" s="84" t="s">
        <v>1313</v>
      </c>
      <c r="R3429" s="84"/>
      <c r="S3429" s="84"/>
      <c r="T3429" s="84"/>
      <c r="U3429" s="84"/>
      <c r="V3429" s="88" t="s">
        <v>3063</v>
      </c>
      <c r="W3429" s="86">
        <v>43432.264618055553</v>
      </c>
      <c r="X3429" s="88" t="s">
        <v>3871</v>
      </c>
      <c r="Y3429" s="84"/>
      <c r="Z3429" s="84"/>
      <c r="AA3429" s="87" t="s">
        <v>5001</v>
      </c>
      <c r="AB3429" s="84"/>
      <c r="AC3429" s="84" t="b">
        <v>0</v>
      </c>
      <c r="AD3429" s="84">
        <v>0</v>
      </c>
      <c r="AE3429" s="87" t="s">
        <v>5552</v>
      </c>
      <c r="AF3429" s="84" t="b">
        <v>0</v>
      </c>
      <c r="AG3429" s="84" t="s">
        <v>5604</v>
      </c>
      <c r="AH3429" s="84"/>
      <c r="AI3429" s="87" t="s">
        <v>5552</v>
      </c>
      <c r="AJ3429" s="84" t="b">
        <v>0</v>
      </c>
      <c r="AK3429" s="84">
        <v>43</v>
      </c>
      <c r="AL3429" s="87" t="s">
        <v>4992</v>
      </c>
      <c r="AM3429" s="84" t="s">
        <v>5682</v>
      </c>
      <c r="AN3429" s="84" t="b">
        <v>0</v>
      </c>
      <c r="AO3429" s="87" t="s">
        <v>4992</v>
      </c>
      <c r="AP3429" s="84" t="s">
        <v>179</v>
      </c>
      <c r="AQ3429" s="84">
        <v>0</v>
      </c>
      <c r="AR3429" s="84">
        <v>0</v>
      </c>
      <c r="AS3429" s="84"/>
      <c r="AT3429" s="84"/>
      <c r="AU3429" s="84"/>
      <c r="AV3429" s="84"/>
      <c r="AW3429" s="84"/>
      <c r="AX3429" s="84"/>
      <c r="AY3429" s="84"/>
      <c r="AZ3429" s="84"/>
    </row>
    <row r="3430" spans="1:52" x14ac:dyDescent="0.55000000000000004">
      <c r="A3430" s="69" t="s">
        <v>702</v>
      </c>
      <c r="B3430" s="69" t="s">
        <v>1006</v>
      </c>
      <c r="C3430" s="70"/>
      <c r="D3430" s="71"/>
      <c r="E3430" s="72"/>
      <c r="F3430" s="73"/>
      <c r="G3430" s="70"/>
      <c r="H3430" s="74"/>
      <c r="I3430" s="75"/>
      <c r="J3430" s="75"/>
      <c r="K3430" s="36"/>
      <c r="L3430" s="82"/>
      <c r="M3430" s="82"/>
      <c r="N3430" s="77"/>
      <c r="O3430" s="84" t="s">
        <v>1270</v>
      </c>
      <c r="P3430" s="86">
        <v>43425.595601851855</v>
      </c>
      <c r="Q3430" s="84" t="s">
        <v>1313</v>
      </c>
      <c r="R3430" s="84"/>
      <c r="S3430" s="84"/>
      <c r="T3430" s="84"/>
      <c r="U3430" s="84"/>
      <c r="V3430" s="88" t="s">
        <v>3059</v>
      </c>
      <c r="W3430" s="86">
        <v>43425.595601851855</v>
      </c>
      <c r="X3430" s="88" t="s">
        <v>3866</v>
      </c>
      <c r="Y3430" s="84"/>
      <c r="Z3430" s="84"/>
      <c r="AA3430" s="87" t="s">
        <v>4996</v>
      </c>
      <c r="AB3430" s="84"/>
      <c r="AC3430" s="84" t="b">
        <v>0</v>
      </c>
      <c r="AD3430" s="84">
        <v>0</v>
      </c>
      <c r="AE3430" s="87" t="s">
        <v>5552</v>
      </c>
      <c r="AF3430" s="84" t="b">
        <v>0</v>
      </c>
      <c r="AG3430" s="84" t="s">
        <v>5604</v>
      </c>
      <c r="AH3430" s="84"/>
      <c r="AI3430" s="87" t="s">
        <v>5552</v>
      </c>
      <c r="AJ3430" s="84" t="b">
        <v>0</v>
      </c>
      <c r="AK3430" s="84">
        <v>43</v>
      </c>
      <c r="AL3430" s="87" t="s">
        <v>4992</v>
      </c>
      <c r="AM3430" s="84" t="s">
        <v>5684</v>
      </c>
      <c r="AN3430" s="84" t="b">
        <v>0</v>
      </c>
      <c r="AO3430" s="87" t="s">
        <v>4992</v>
      </c>
      <c r="AP3430" s="84" t="s">
        <v>179</v>
      </c>
      <c r="AQ3430" s="84">
        <v>0</v>
      </c>
      <c r="AR3430" s="84">
        <v>0</v>
      </c>
      <c r="AS3430" s="84"/>
      <c r="AT3430" s="84"/>
      <c r="AU3430" s="84"/>
      <c r="AV3430" s="84"/>
      <c r="AW3430" s="84"/>
      <c r="AX3430" s="84"/>
      <c r="AY3430" s="84"/>
      <c r="AZ3430" s="84"/>
    </row>
    <row r="3431" spans="1:52" x14ac:dyDescent="0.55000000000000004">
      <c r="A3431" s="69" t="s">
        <v>705</v>
      </c>
      <c r="B3431" s="69" t="s">
        <v>1006</v>
      </c>
      <c r="C3431" s="70"/>
      <c r="D3431" s="71"/>
      <c r="E3431" s="72"/>
      <c r="F3431" s="73"/>
      <c r="G3431" s="70"/>
      <c r="H3431" s="74"/>
      <c r="I3431" s="75"/>
      <c r="J3431" s="75"/>
      <c r="K3431" s="36"/>
      <c r="L3431" s="82"/>
      <c r="M3431" s="82"/>
      <c r="N3431" s="77"/>
      <c r="O3431" s="84" t="s">
        <v>1270</v>
      </c>
      <c r="P3431" s="86">
        <v>43424.900706018518</v>
      </c>
      <c r="Q3431" s="84" t="s">
        <v>1313</v>
      </c>
      <c r="R3431" s="84"/>
      <c r="S3431" s="84"/>
      <c r="T3431" s="84"/>
      <c r="U3431" s="84"/>
      <c r="V3431" s="88" t="s">
        <v>3062</v>
      </c>
      <c r="W3431" s="86">
        <v>43424.900706018518</v>
      </c>
      <c r="X3431" s="88" t="s">
        <v>3869</v>
      </c>
      <c r="Y3431" s="84"/>
      <c r="Z3431" s="84"/>
      <c r="AA3431" s="87" t="s">
        <v>4999</v>
      </c>
      <c r="AB3431" s="84"/>
      <c r="AC3431" s="84" t="b">
        <v>0</v>
      </c>
      <c r="AD3431" s="84">
        <v>0</v>
      </c>
      <c r="AE3431" s="87" t="s">
        <v>5552</v>
      </c>
      <c r="AF3431" s="84" t="b">
        <v>0</v>
      </c>
      <c r="AG3431" s="84" t="s">
        <v>5604</v>
      </c>
      <c r="AH3431" s="84"/>
      <c r="AI3431" s="87" t="s">
        <v>5552</v>
      </c>
      <c r="AJ3431" s="84" t="b">
        <v>0</v>
      </c>
      <c r="AK3431" s="84">
        <v>43</v>
      </c>
      <c r="AL3431" s="87" t="s">
        <v>4992</v>
      </c>
      <c r="AM3431" s="84" t="s">
        <v>5691</v>
      </c>
      <c r="AN3431" s="84" t="b">
        <v>0</v>
      </c>
      <c r="AO3431" s="87" t="s">
        <v>4992</v>
      </c>
      <c r="AP3431" s="84" t="s">
        <v>179</v>
      </c>
      <c r="AQ3431" s="84">
        <v>0</v>
      </c>
      <c r="AR3431" s="84">
        <v>0</v>
      </c>
      <c r="AS3431" s="84"/>
      <c r="AT3431" s="84"/>
      <c r="AU3431" s="84"/>
      <c r="AV3431" s="84"/>
      <c r="AW3431" s="84"/>
      <c r="AX3431" s="84"/>
      <c r="AY3431" s="84"/>
      <c r="AZ3431" s="84"/>
    </row>
    <row r="3432" spans="1:52" x14ac:dyDescent="0.55000000000000004">
      <c r="A3432" s="69" t="s">
        <v>705</v>
      </c>
      <c r="B3432" s="69" t="s">
        <v>1006</v>
      </c>
      <c r="C3432" s="70"/>
      <c r="D3432" s="71"/>
      <c r="E3432" s="72"/>
      <c r="F3432" s="73"/>
      <c r="G3432" s="70"/>
      <c r="H3432" s="74"/>
      <c r="I3432" s="75"/>
      <c r="J3432" s="75"/>
      <c r="K3432" s="36"/>
      <c r="L3432" s="82"/>
      <c r="M3432" s="82"/>
      <c r="N3432" s="77"/>
      <c r="O3432" s="84" t="s">
        <v>1270</v>
      </c>
      <c r="P3432" s="86">
        <v>43429.456944444442</v>
      </c>
      <c r="Q3432" s="84" t="s">
        <v>1313</v>
      </c>
      <c r="R3432" s="84"/>
      <c r="S3432" s="84"/>
      <c r="T3432" s="84"/>
      <c r="U3432" s="84"/>
      <c r="V3432" s="88" t="s">
        <v>3062</v>
      </c>
      <c r="W3432" s="86">
        <v>43429.456944444442</v>
      </c>
      <c r="X3432" s="88" t="s">
        <v>3870</v>
      </c>
      <c r="Y3432" s="84"/>
      <c r="Z3432" s="84"/>
      <c r="AA3432" s="87" t="s">
        <v>5000</v>
      </c>
      <c r="AB3432" s="84"/>
      <c r="AC3432" s="84" t="b">
        <v>0</v>
      </c>
      <c r="AD3432" s="84">
        <v>0</v>
      </c>
      <c r="AE3432" s="87" t="s">
        <v>5552</v>
      </c>
      <c r="AF3432" s="84" t="b">
        <v>0</v>
      </c>
      <c r="AG3432" s="84" t="s">
        <v>5604</v>
      </c>
      <c r="AH3432" s="84"/>
      <c r="AI3432" s="87" t="s">
        <v>5552</v>
      </c>
      <c r="AJ3432" s="84" t="b">
        <v>0</v>
      </c>
      <c r="AK3432" s="84">
        <v>43</v>
      </c>
      <c r="AL3432" s="87" t="s">
        <v>4992</v>
      </c>
      <c r="AM3432" s="84" t="s">
        <v>5691</v>
      </c>
      <c r="AN3432" s="84" t="b">
        <v>0</v>
      </c>
      <c r="AO3432" s="87" t="s">
        <v>4992</v>
      </c>
      <c r="AP3432" s="84" t="s">
        <v>179</v>
      </c>
      <c r="AQ3432" s="84">
        <v>0</v>
      </c>
      <c r="AR3432" s="84">
        <v>0</v>
      </c>
      <c r="AS3432" s="84"/>
      <c r="AT3432" s="84"/>
      <c r="AU3432" s="84"/>
      <c r="AV3432" s="84"/>
      <c r="AW3432" s="84"/>
      <c r="AX3432" s="84"/>
      <c r="AY3432" s="84"/>
      <c r="AZ3432" s="84"/>
    </row>
    <row r="3433" spans="1:52" x14ac:dyDescent="0.55000000000000004">
      <c r="A3433" s="69" t="s">
        <v>706</v>
      </c>
      <c r="B3433" s="69" t="s">
        <v>1006</v>
      </c>
      <c r="C3433" s="70"/>
      <c r="D3433" s="71"/>
      <c r="E3433" s="72"/>
      <c r="F3433" s="73"/>
      <c r="G3433" s="70"/>
      <c r="H3433" s="74"/>
      <c r="I3433" s="75"/>
      <c r="J3433" s="75"/>
      <c r="K3433" s="36"/>
      <c r="L3433" s="82"/>
      <c r="M3433" s="82"/>
      <c r="N3433" s="77"/>
      <c r="O3433" s="84" t="s">
        <v>1270</v>
      </c>
      <c r="P3433" s="86">
        <v>43432.264618055553</v>
      </c>
      <c r="Q3433" s="84" t="s">
        <v>1313</v>
      </c>
      <c r="R3433" s="84"/>
      <c r="S3433" s="84"/>
      <c r="T3433" s="84"/>
      <c r="U3433" s="84"/>
      <c r="V3433" s="88" t="s">
        <v>3063</v>
      </c>
      <c r="W3433" s="86">
        <v>43432.264618055553</v>
      </c>
      <c r="X3433" s="88" t="s">
        <v>3871</v>
      </c>
      <c r="Y3433" s="84"/>
      <c r="Z3433" s="84"/>
      <c r="AA3433" s="87" t="s">
        <v>5001</v>
      </c>
      <c r="AB3433" s="84"/>
      <c r="AC3433" s="84" t="b">
        <v>0</v>
      </c>
      <c r="AD3433" s="84">
        <v>0</v>
      </c>
      <c r="AE3433" s="87" t="s">
        <v>5552</v>
      </c>
      <c r="AF3433" s="84" t="b">
        <v>0</v>
      </c>
      <c r="AG3433" s="84" t="s">
        <v>5604</v>
      </c>
      <c r="AH3433" s="84"/>
      <c r="AI3433" s="87" t="s">
        <v>5552</v>
      </c>
      <c r="AJ3433" s="84" t="b">
        <v>0</v>
      </c>
      <c r="AK3433" s="84">
        <v>43</v>
      </c>
      <c r="AL3433" s="87" t="s">
        <v>4992</v>
      </c>
      <c r="AM3433" s="84" t="s">
        <v>5682</v>
      </c>
      <c r="AN3433" s="84" t="b">
        <v>0</v>
      </c>
      <c r="AO3433" s="87" t="s">
        <v>4992</v>
      </c>
      <c r="AP3433" s="84" t="s">
        <v>179</v>
      </c>
      <c r="AQ3433" s="84">
        <v>0</v>
      </c>
      <c r="AR3433" s="84">
        <v>0</v>
      </c>
      <c r="AS3433" s="84"/>
      <c r="AT3433" s="84"/>
      <c r="AU3433" s="84"/>
      <c r="AV3433" s="84"/>
      <c r="AW3433" s="84"/>
      <c r="AX3433" s="84"/>
      <c r="AY3433" s="84"/>
      <c r="AZ3433" s="84"/>
    </row>
    <row r="3434" spans="1:52" x14ac:dyDescent="0.55000000000000004">
      <c r="A3434" s="69" t="s">
        <v>702</v>
      </c>
      <c r="B3434" s="69" t="s">
        <v>1007</v>
      </c>
      <c r="C3434" s="70"/>
      <c r="D3434" s="71"/>
      <c r="E3434" s="72"/>
      <c r="F3434" s="73"/>
      <c r="G3434" s="70"/>
      <c r="H3434" s="74"/>
      <c r="I3434" s="75"/>
      <c r="J3434" s="75"/>
      <c r="K3434" s="36"/>
      <c r="L3434" s="82"/>
      <c r="M3434" s="82"/>
      <c r="N3434" s="77"/>
      <c r="O3434" s="84" t="s">
        <v>1270</v>
      </c>
      <c r="P3434" s="86">
        <v>43425.595601851855</v>
      </c>
      <c r="Q3434" s="84" t="s">
        <v>1313</v>
      </c>
      <c r="R3434" s="84"/>
      <c r="S3434" s="84"/>
      <c r="T3434" s="84"/>
      <c r="U3434" s="84"/>
      <c r="V3434" s="88" t="s">
        <v>3059</v>
      </c>
      <c r="W3434" s="86">
        <v>43425.595601851855</v>
      </c>
      <c r="X3434" s="88" t="s">
        <v>3866</v>
      </c>
      <c r="Y3434" s="84"/>
      <c r="Z3434" s="84"/>
      <c r="AA3434" s="87" t="s">
        <v>4996</v>
      </c>
      <c r="AB3434" s="84"/>
      <c r="AC3434" s="84" t="b">
        <v>0</v>
      </c>
      <c r="AD3434" s="84">
        <v>0</v>
      </c>
      <c r="AE3434" s="87" t="s">
        <v>5552</v>
      </c>
      <c r="AF3434" s="84" t="b">
        <v>0</v>
      </c>
      <c r="AG3434" s="84" t="s">
        <v>5604</v>
      </c>
      <c r="AH3434" s="84"/>
      <c r="AI3434" s="87" t="s">
        <v>5552</v>
      </c>
      <c r="AJ3434" s="84" t="b">
        <v>0</v>
      </c>
      <c r="AK3434" s="84">
        <v>43</v>
      </c>
      <c r="AL3434" s="87" t="s">
        <v>4992</v>
      </c>
      <c r="AM3434" s="84" t="s">
        <v>5684</v>
      </c>
      <c r="AN3434" s="84" t="b">
        <v>0</v>
      </c>
      <c r="AO3434" s="87" t="s">
        <v>4992</v>
      </c>
      <c r="AP3434" s="84" t="s">
        <v>179</v>
      </c>
      <c r="AQ3434" s="84">
        <v>0</v>
      </c>
      <c r="AR3434" s="84">
        <v>0</v>
      </c>
      <c r="AS3434" s="84"/>
      <c r="AT3434" s="84"/>
      <c r="AU3434" s="84"/>
      <c r="AV3434" s="84"/>
      <c r="AW3434" s="84"/>
      <c r="AX3434" s="84"/>
      <c r="AY3434" s="84"/>
      <c r="AZ3434" s="84"/>
    </row>
    <row r="3435" spans="1:52" x14ac:dyDescent="0.55000000000000004">
      <c r="A3435" s="69" t="s">
        <v>705</v>
      </c>
      <c r="B3435" s="69" t="s">
        <v>1007</v>
      </c>
      <c r="C3435" s="70"/>
      <c r="D3435" s="71"/>
      <c r="E3435" s="72"/>
      <c r="F3435" s="73"/>
      <c r="G3435" s="70"/>
      <c r="H3435" s="74"/>
      <c r="I3435" s="75"/>
      <c r="J3435" s="75"/>
      <c r="K3435" s="36"/>
      <c r="L3435" s="82"/>
      <c r="M3435" s="82"/>
      <c r="N3435" s="77"/>
      <c r="O3435" s="84" t="s">
        <v>1270</v>
      </c>
      <c r="P3435" s="86">
        <v>43424.900706018518</v>
      </c>
      <c r="Q3435" s="84" t="s">
        <v>1313</v>
      </c>
      <c r="R3435" s="84"/>
      <c r="S3435" s="84"/>
      <c r="T3435" s="84"/>
      <c r="U3435" s="84"/>
      <c r="V3435" s="88" t="s">
        <v>3062</v>
      </c>
      <c r="W3435" s="86">
        <v>43424.900706018518</v>
      </c>
      <c r="X3435" s="88" t="s">
        <v>3869</v>
      </c>
      <c r="Y3435" s="84"/>
      <c r="Z3435" s="84"/>
      <c r="AA3435" s="87" t="s">
        <v>4999</v>
      </c>
      <c r="AB3435" s="84"/>
      <c r="AC3435" s="84" t="b">
        <v>0</v>
      </c>
      <c r="AD3435" s="84">
        <v>0</v>
      </c>
      <c r="AE3435" s="87" t="s">
        <v>5552</v>
      </c>
      <c r="AF3435" s="84" t="b">
        <v>0</v>
      </c>
      <c r="AG3435" s="84" t="s">
        <v>5604</v>
      </c>
      <c r="AH3435" s="84"/>
      <c r="AI3435" s="87" t="s">
        <v>5552</v>
      </c>
      <c r="AJ3435" s="84" t="b">
        <v>0</v>
      </c>
      <c r="AK3435" s="84">
        <v>43</v>
      </c>
      <c r="AL3435" s="87" t="s">
        <v>4992</v>
      </c>
      <c r="AM3435" s="84" t="s">
        <v>5691</v>
      </c>
      <c r="AN3435" s="84" t="b">
        <v>0</v>
      </c>
      <c r="AO3435" s="87" t="s">
        <v>4992</v>
      </c>
      <c r="AP3435" s="84" t="s">
        <v>179</v>
      </c>
      <c r="AQ3435" s="84">
        <v>0</v>
      </c>
      <c r="AR3435" s="84">
        <v>0</v>
      </c>
      <c r="AS3435" s="84"/>
      <c r="AT3435" s="84"/>
      <c r="AU3435" s="84"/>
      <c r="AV3435" s="84"/>
      <c r="AW3435" s="84"/>
      <c r="AX3435" s="84"/>
      <c r="AY3435" s="84"/>
      <c r="AZ3435" s="84"/>
    </row>
    <row r="3436" spans="1:52" x14ac:dyDescent="0.55000000000000004">
      <c r="A3436" s="69" t="s">
        <v>705</v>
      </c>
      <c r="B3436" s="69" t="s">
        <v>1007</v>
      </c>
      <c r="C3436" s="70"/>
      <c r="D3436" s="71"/>
      <c r="E3436" s="72"/>
      <c r="F3436" s="73"/>
      <c r="G3436" s="70"/>
      <c r="H3436" s="74"/>
      <c r="I3436" s="75"/>
      <c r="J3436" s="75"/>
      <c r="K3436" s="36"/>
      <c r="L3436" s="82"/>
      <c r="M3436" s="82"/>
      <c r="N3436" s="77"/>
      <c r="O3436" s="84" t="s">
        <v>1270</v>
      </c>
      <c r="P3436" s="86">
        <v>43429.456944444442</v>
      </c>
      <c r="Q3436" s="84" t="s">
        <v>1313</v>
      </c>
      <c r="R3436" s="84"/>
      <c r="S3436" s="84"/>
      <c r="T3436" s="84"/>
      <c r="U3436" s="84"/>
      <c r="V3436" s="88" t="s">
        <v>3062</v>
      </c>
      <c r="W3436" s="86">
        <v>43429.456944444442</v>
      </c>
      <c r="X3436" s="88" t="s">
        <v>3870</v>
      </c>
      <c r="Y3436" s="84"/>
      <c r="Z3436" s="84"/>
      <c r="AA3436" s="87" t="s">
        <v>5000</v>
      </c>
      <c r="AB3436" s="84"/>
      <c r="AC3436" s="84" t="b">
        <v>0</v>
      </c>
      <c r="AD3436" s="84">
        <v>0</v>
      </c>
      <c r="AE3436" s="87" t="s">
        <v>5552</v>
      </c>
      <c r="AF3436" s="84" t="b">
        <v>0</v>
      </c>
      <c r="AG3436" s="84" t="s">
        <v>5604</v>
      </c>
      <c r="AH3436" s="84"/>
      <c r="AI3436" s="87" t="s">
        <v>5552</v>
      </c>
      <c r="AJ3436" s="84" t="b">
        <v>0</v>
      </c>
      <c r="AK3436" s="84">
        <v>43</v>
      </c>
      <c r="AL3436" s="87" t="s">
        <v>4992</v>
      </c>
      <c r="AM3436" s="84" t="s">
        <v>5691</v>
      </c>
      <c r="AN3436" s="84" t="b">
        <v>0</v>
      </c>
      <c r="AO3436" s="87" t="s">
        <v>4992</v>
      </c>
      <c r="AP3436" s="84" t="s">
        <v>179</v>
      </c>
      <c r="AQ3436" s="84">
        <v>0</v>
      </c>
      <c r="AR3436" s="84">
        <v>0</v>
      </c>
      <c r="AS3436" s="84"/>
      <c r="AT3436" s="84"/>
      <c r="AU3436" s="84"/>
      <c r="AV3436" s="84"/>
      <c r="AW3436" s="84"/>
      <c r="AX3436" s="84"/>
      <c r="AY3436" s="84"/>
      <c r="AZ3436" s="84"/>
    </row>
    <row r="3437" spans="1:52" x14ac:dyDescent="0.55000000000000004">
      <c r="A3437" s="69" t="s">
        <v>706</v>
      </c>
      <c r="B3437" s="69" t="s">
        <v>1007</v>
      </c>
      <c r="C3437" s="70"/>
      <c r="D3437" s="71"/>
      <c r="E3437" s="72"/>
      <c r="F3437" s="73"/>
      <c r="G3437" s="70"/>
      <c r="H3437" s="74"/>
      <c r="I3437" s="75"/>
      <c r="J3437" s="75"/>
      <c r="K3437" s="36"/>
      <c r="L3437" s="82"/>
      <c r="M3437" s="82"/>
      <c r="N3437" s="77"/>
      <c r="O3437" s="84" t="s">
        <v>1270</v>
      </c>
      <c r="P3437" s="86">
        <v>43432.264618055553</v>
      </c>
      <c r="Q3437" s="84" t="s">
        <v>1313</v>
      </c>
      <c r="R3437" s="84"/>
      <c r="S3437" s="84"/>
      <c r="T3437" s="84"/>
      <c r="U3437" s="84"/>
      <c r="V3437" s="88" t="s">
        <v>3063</v>
      </c>
      <c r="W3437" s="86">
        <v>43432.264618055553</v>
      </c>
      <c r="X3437" s="88" t="s">
        <v>3871</v>
      </c>
      <c r="Y3437" s="84"/>
      <c r="Z3437" s="84"/>
      <c r="AA3437" s="87" t="s">
        <v>5001</v>
      </c>
      <c r="AB3437" s="84"/>
      <c r="AC3437" s="84" t="b">
        <v>0</v>
      </c>
      <c r="AD3437" s="84">
        <v>0</v>
      </c>
      <c r="AE3437" s="87" t="s">
        <v>5552</v>
      </c>
      <c r="AF3437" s="84" t="b">
        <v>0</v>
      </c>
      <c r="AG3437" s="84" t="s">
        <v>5604</v>
      </c>
      <c r="AH3437" s="84"/>
      <c r="AI3437" s="87" t="s">
        <v>5552</v>
      </c>
      <c r="AJ3437" s="84" t="b">
        <v>0</v>
      </c>
      <c r="AK3437" s="84">
        <v>43</v>
      </c>
      <c r="AL3437" s="87" t="s">
        <v>4992</v>
      </c>
      <c r="AM3437" s="84" t="s">
        <v>5682</v>
      </c>
      <c r="AN3437" s="84" t="b">
        <v>0</v>
      </c>
      <c r="AO3437" s="87" t="s">
        <v>4992</v>
      </c>
      <c r="AP3437" s="84" t="s">
        <v>179</v>
      </c>
      <c r="AQ3437" s="84">
        <v>0</v>
      </c>
      <c r="AR3437" s="84">
        <v>0</v>
      </c>
      <c r="AS3437" s="84"/>
      <c r="AT3437" s="84"/>
      <c r="AU3437" s="84"/>
      <c r="AV3437" s="84"/>
      <c r="AW3437" s="84"/>
      <c r="AX3437" s="84"/>
      <c r="AY3437" s="84"/>
      <c r="AZ3437" s="84"/>
    </row>
    <row r="3438" spans="1:52" x14ac:dyDescent="0.55000000000000004">
      <c r="A3438" s="69" t="s">
        <v>702</v>
      </c>
      <c r="B3438" s="69" t="s">
        <v>1008</v>
      </c>
      <c r="C3438" s="70"/>
      <c r="D3438" s="71"/>
      <c r="E3438" s="72"/>
      <c r="F3438" s="73"/>
      <c r="G3438" s="70"/>
      <c r="H3438" s="74"/>
      <c r="I3438" s="75"/>
      <c r="J3438" s="75"/>
      <c r="K3438" s="36"/>
      <c r="L3438" s="82"/>
      <c r="M3438" s="82"/>
      <c r="N3438" s="77"/>
      <c r="O3438" s="84" t="s">
        <v>1270</v>
      </c>
      <c r="P3438" s="86">
        <v>43425.595601851855</v>
      </c>
      <c r="Q3438" s="84" t="s">
        <v>1313</v>
      </c>
      <c r="R3438" s="84"/>
      <c r="S3438" s="84"/>
      <c r="T3438" s="84"/>
      <c r="U3438" s="84"/>
      <c r="V3438" s="88" t="s">
        <v>3059</v>
      </c>
      <c r="W3438" s="86">
        <v>43425.595601851855</v>
      </c>
      <c r="X3438" s="88" t="s">
        <v>3866</v>
      </c>
      <c r="Y3438" s="84"/>
      <c r="Z3438" s="84"/>
      <c r="AA3438" s="87" t="s">
        <v>4996</v>
      </c>
      <c r="AB3438" s="84"/>
      <c r="AC3438" s="84" t="b">
        <v>0</v>
      </c>
      <c r="AD3438" s="84">
        <v>0</v>
      </c>
      <c r="AE3438" s="87" t="s">
        <v>5552</v>
      </c>
      <c r="AF3438" s="84" t="b">
        <v>0</v>
      </c>
      <c r="AG3438" s="84" t="s">
        <v>5604</v>
      </c>
      <c r="AH3438" s="84"/>
      <c r="AI3438" s="87" t="s">
        <v>5552</v>
      </c>
      <c r="AJ3438" s="84" t="b">
        <v>0</v>
      </c>
      <c r="AK3438" s="84">
        <v>43</v>
      </c>
      <c r="AL3438" s="87" t="s">
        <v>4992</v>
      </c>
      <c r="AM3438" s="84" t="s">
        <v>5684</v>
      </c>
      <c r="AN3438" s="84" t="b">
        <v>0</v>
      </c>
      <c r="AO3438" s="87" t="s">
        <v>4992</v>
      </c>
      <c r="AP3438" s="84" t="s">
        <v>179</v>
      </c>
      <c r="AQ3438" s="84">
        <v>0</v>
      </c>
      <c r="AR3438" s="84">
        <v>0</v>
      </c>
      <c r="AS3438" s="84"/>
      <c r="AT3438" s="84"/>
      <c r="AU3438" s="84"/>
      <c r="AV3438" s="84"/>
      <c r="AW3438" s="84"/>
      <c r="AX3438" s="84"/>
      <c r="AY3438" s="84"/>
      <c r="AZ3438" s="84"/>
    </row>
    <row r="3439" spans="1:52" x14ac:dyDescent="0.55000000000000004">
      <c r="A3439" s="69" t="s">
        <v>705</v>
      </c>
      <c r="B3439" s="69" t="s">
        <v>1008</v>
      </c>
      <c r="C3439" s="70"/>
      <c r="D3439" s="71"/>
      <c r="E3439" s="72"/>
      <c r="F3439" s="73"/>
      <c r="G3439" s="70"/>
      <c r="H3439" s="74"/>
      <c r="I3439" s="75"/>
      <c r="J3439" s="75"/>
      <c r="K3439" s="36"/>
      <c r="L3439" s="82"/>
      <c r="M3439" s="82"/>
      <c r="N3439" s="77"/>
      <c r="O3439" s="84" t="s">
        <v>1270</v>
      </c>
      <c r="P3439" s="86">
        <v>43424.900706018518</v>
      </c>
      <c r="Q3439" s="84" t="s">
        <v>1313</v>
      </c>
      <c r="R3439" s="84"/>
      <c r="S3439" s="84"/>
      <c r="T3439" s="84"/>
      <c r="U3439" s="84"/>
      <c r="V3439" s="88" t="s">
        <v>3062</v>
      </c>
      <c r="W3439" s="86">
        <v>43424.900706018518</v>
      </c>
      <c r="X3439" s="88" t="s">
        <v>3869</v>
      </c>
      <c r="Y3439" s="84"/>
      <c r="Z3439" s="84"/>
      <c r="AA3439" s="87" t="s">
        <v>4999</v>
      </c>
      <c r="AB3439" s="84"/>
      <c r="AC3439" s="84" t="b">
        <v>0</v>
      </c>
      <c r="AD3439" s="84">
        <v>0</v>
      </c>
      <c r="AE3439" s="87" t="s">
        <v>5552</v>
      </c>
      <c r="AF3439" s="84" t="b">
        <v>0</v>
      </c>
      <c r="AG3439" s="84" t="s">
        <v>5604</v>
      </c>
      <c r="AH3439" s="84"/>
      <c r="AI3439" s="87" t="s">
        <v>5552</v>
      </c>
      <c r="AJ3439" s="84" t="b">
        <v>0</v>
      </c>
      <c r="AK3439" s="84">
        <v>43</v>
      </c>
      <c r="AL3439" s="87" t="s">
        <v>4992</v>
      </c>
      <c r="AM3439" s="84" t="s">
        <v>5691</v>
      </c>
      <c r="AN3439" s="84" t="b">
        <v>0</v>
      </c>
      <c r="AO3439" s="87" t="s">
        <v>4992</v>
      </c>
      <c r="AP3439" s="84" t="s">
        <v>179</v>
      </c>
      <c r="AQ3439" s="84">
        <v>0</v>
      </c>
      <c r="AR3439" s="84">
        <v>0</v>
      </c>
      <c r="AS3439" s="84"/>
      <c r="AT3439" s="84"/>
      <c r="AU3439" s="84"/>
      <c r="AV3439" s="84"/>
      <c r="AW3439" s="84"/>
      <c r="AX3439" s="84"/>
      <c r="AY3439" s="84"/>
      <c r="AZ3439" s="84"/>
    </row>
    <row r="3440" spans="1:52" x14ac:dyDescent="0.55000000000000004">
      <c r="A3440" s="69" t="s">
        <v>705</v>
      </c>
      <c r="B3440" s="69" t="s">
        <v>1008</v>
      </c>
      <c r="C3440" s="70"/>
      <c r="D3440" s="71"/>
      <c r="E3440" s="72"/>
      <c r="F3440" s="73"/>
      <c r="G3440" s="70"/>
      <c r="H3440" s="74"/>
      <c r="I3440" s="75"/>
      <c r="J3440" s="75"/>
      <c r="K3440" s="36"/>
      <c r="L3440" s="82"/>
      <c r="M3440" s="82"/>
      <c r="N3440" s="77"/>
      <c r="O3440" s="84" t="s">
        <v>1270</v>
      </c>
      <c r="P3440" s="86">
        <v>43429.456944444442</v>
      </c>
      <c r="Q3440" s="84" t="s">
        <v>1313</v>
      </c>
      <c r="R3440" s="84"/>
      <c r="S3440" s="84"/>
      <c r="T3440" s="84"/>
      <c r="U3440" s="84"/>
      <c r="V3440" s="88" t="s">
        <v>3062</v>
      </c>
      <c r="W3440" s="86">
        <v>43429.456944444442</v>
      </c>
      <c r="X3440" s="88" t="s">
        <v>3870</v>
      </c>
      <c r="Y3440" s="84"/>
      <c r="Z3440" s="84"/>
      <c r="AA3440" s="87" t="s">
        <v>5000</v>
      </c>
      <c r="AB3440" s="84"/>
      <c r="AC3440" s="84" t="b">
        <v>0</v>
      </c>
      <c r="AD3440" s="84">
        <v>0</v>
      </c>
      <c r="AE3440" s="87" t="s">
        <v>5552</v>
      </c>
      <c r="AF3440" s="84" t="b">
        <v>0</v>
      </c>
      <c r="AG3440" s="84" t="s">
        <v>5604</v>
      </c>
      <c r="AH3440" s="84"/>
      <c r="AI3440" s="87" t="s">
        <v>5552</v>
      </c>
      <c r="AJ3440" s="84" t="b">
        <v>0</v>
      </c>
      <c r="AK3440" s="84">
        <v>43</v>
      </c>
      <c r="AL3440" s="87" t="s">
        <v>4992</v>
      </c>
      <c r="AM3440" s="84" t="s">
        <v>5691</v>
      </c>
      <c r="AN3440" s="84" t="b">
        <v>0</v>
      </c>
      <c r="AO3440" s="87" t="s">
        <v>4992</v>
      </c>
      <c r="AP3440" s="84" t="s">
        <v>179</v>
      </c>
      <c r="AQ3440" s="84">
        <v>0</v>
      </c>
      <c r="AR3440" s="84">
        <v>0</v>
      </c>
      <c r="AS3440" s="84"/>
      <c r="AT3440" s="84"/>
      <c r="AU3440" s="84"/>
      <c r="AV3440" s="84"/>
      <c r="AW3440" s="84"/>
      <c r="AX3440" s="84"/>
      <c r="AY3440" s="84"/>
      <c r="AZ3440" s="84"/>
    </row>
    <row r="3441" spans="1:52" x14ac:dyDescent="0.55000000000000004">
      <c r="A3441" s="69" t="s">
        <v>706</v>
      </c>
      <c r="B3441" s="69" t="s">
        <v>1008</v>
      </c>
      <c r="C3441" s="70"/>
      <c r="D3441" s="71"/>
      <c r="E3441" s="72"/>
      <c r="F3441" s="73"/>
      <c r="G3441" s="70"/>
      <c r="H3441" s="74"/>
      <c r="I3441" s="75"/>
      <c r="J3441" s="75"/>
      <c r="K3441" s="36"/>
      <c r="L3441" s="82"/>
      <c r="M3441" s="82"/>
      <c r="N3441" s="77"/>
      <c r="O3441" s="84" t="s">
        <v>1270</v>
      </c>
      <c r="P3441" s="86">
        <v>43432.264618055553</v>
      </c>
      <c r="Q3441" s="84" t="s">
        <v>1313</v>
      </c>
      <c r="R3441" s="84"/>
      <c r="S3441" s="84"/>
      <c r="T3441" s="84"/>
      <c r="U3441" s="84"/>
      <c r="V3441" s="88" t="s">
        <v>3063</v>
      </c>
      <c r="W3441" s="86">
        <v>43432.264618055553</v>
      </c>
      <c r="X3441" s="88" t="s">
        <v>3871</v>
      </c>
      <c r="Y3441" s="84"/>
      <c r="Z3441" s="84"/>
      <c r="AA3441" s="87" t="s">
        <v>5001</v>
      </c>
      <c r="AB3441" s="84"/>
      <c r="AC3441" s="84" t="b">
        <v>0</v>
      </c>
      <c r="AD3441" s="84">
        <v>0</v>
      </c>
      <c r="AE3441" s="87" t="s">
        <v>5552</v>
      </c>
      <c r="AF3441" s="84" t="b">
        <v>0</v>
      </c>
      <c r="AG3441" s="84" t="s">
        <v>5604</v>
      </c>
      <c r="AH3441" s="84"/>
      <c r="AI3441" s="87" t="s">
        <v>5552</v>
      </c>
      <c r="AJ3441" s="84" t="b">
        <v>0</v>
      </c>
      <c r="AK3441" s="84">
        <v>43</v>
      </c>
      <c r="AL3441" s="87" t="s">
        <v>4992</v>
      </c>
      <c r="AM3441" s="84" t="s">
        <v>5682</v>
      </c>
      <c r="AN3441" s="84" t="b">
        <v>0</v>
      </c>
      <c r="AO3441" s="87" t="s">
        <v>4992</v>
      </c>
      <c r="AP3441" s="84" t="s">
        <v>179</v>
      </c>
      <c r="AQ3441" s="84">
        <v>0</v>
      </c>
      <c r="AR3441" s="84">
        <v>0</v>
      </c>
      <c r="AS3441" s="84"/>
      <c r="AT3441" s="84"/>
      <c r="AU3441" s="84"/>
      <c r="AV3441" s="84"/>
      <c r="AW3441" s="84"/>
      <c r="AX3441" s="84"/>
      <c r="AY3441" s="84"/>
      <c r="AZ3441" s="84"/>
    </row>
    <row r="3442" spans="1:52" x14ac:dyDescent="0.55000000000000004">
      <c r="A3442" s="69" t="s">
        <v>702</v>
      </c>
      <c r="B3442" s="69" t="s">
        <v>1009</v>
      </c>
      <c r="C3442" s="70"/>
      <c r="D3442" s="71"/>
      <c r="E3442" s="72"/>
      <c r="F3442" s="73"/>
      <c r="G3442" s="70"/>
      <c r="H3442" s="74"/>
      <c r="I3442" s="75"/>
      <c r="J3442" s="75"/>
      <c r="K3442" s="36"/>
      <c r="L3442" s="82"/>
      <c r="M3442" s="82"/>
      <c r="N3442" s="77"/>
      <c r="O3442" s="84" t="s">
        <v>1270</v>
      </c>
      <c r="P3442" s="86">
        <v>43425.595601851855</v>
      </c>
      <c r="Q3442" s="84" t="s">
        <v>1313</v>
      </c>
      <c r="R3442" s="84"/>
      <c r="S3442" s="84"/>
      <c r="T3442" s="84"/>
      <c r="U3442" s="84"/>
      <c r="V3442" s="88" t="s">
        <v>3059</v>
      </c>
      <c r="W3442" s="86">
        <v>43425.595601851855</v>
      </c>
      <c r="X3442" s="88" t="s">
        <v>3866</v>
      </c>
      <c r="Y3442" s="84"/>
      <c r="Z3442" s="84"/>
      <c r="AA3442" s="87" t="s">
        <v>4996</v>
      </c>
      <c r="AB3442" s="84"/>
      <c r="AC3442" s="84" t="b">
        <v>0</v>
      </c>
      <c r="AD3442" s="84">
        <v>0</v>
      </c>
      <c r="AE3442" s="87" t="s">
        <v>5552</v>
      </c>
      <c r="AF3442" s="84" t="b">
        <v>0</v>
      </c>
      <c r="AG3442" s="84" t="s">
        <v>5604</v>
      </c>
      <c r="AH3442" s="84"/>
      <c r="AI3442" s="87" t="s">
        <v>5552</v>
      </c>
      <c r="AJ3442" s="84" t="b">
        <v>0</v>
      </c>
      <c r="AK3442" s="84">
        <v>43</v>
      </c>
      <c r="AL3442" s="87" t="s">
        <v>4992</v>
      </c>
      <c r="AM3442" s="84" t="s">
        <v>5684</v>
      </c>
      <c r="AN3442" s="84" t="b">
        <v>0</v>
      </c>
      <c r="AO3442" s="87" t="s">
        <v>4992</v>
      </c>
      <c r="AP3442" s="84" t="s">
        <v>179</v>
      </c>
      <c r="AQ3442" s="84">
        <v>0</v>
      </c>
      <c r="AR3442" s="84">
        <v>0</v>
      </c>
      <c r="AS3442" s="84"/>
      <c r="AT3442" s="84"/>
      <c r="AU3442" s="84"/>
      <c r="AV3442" s="84"/>
      <c r="AW3442" s="84"/>
      <c r="AX3442" s="84"/>
      <c r="AY3442" s="84"/>
      <c r="AZ3442" s="84"/>
    </row>
    <row r="3443" spans="1:52" x14ac:dyDescent="0.55000000000000004">
      <c r="A3443" s="69" t="s">
        <v>705</v>
      </c>
      <c r="B3443" s="69" t="s">
        <v>1009</v>
      </c>
      <c r="C3443" s="70"/>
      <c r="D3443" s="71"/>
      <c r="E3443" s="72"/>
      <c r="F3443" s="73"/>
      <c r="G3443" s="70"/>
      <c r="H3443" s="74"/>
      <c r="I3443" s="75"/>
      <c r="J3443" s="75"/>
      <c r="K3443" s="36"/>
      <c r="L3443" s="82"/>
      <c r="M3443" s="82"/>
      <c r="N3443" s="77"/>
      <c r="O3443" s="84" t="s">
        <v>1270</v>
      </c>
      <c r="P3443" s="86">
        <v>43424.900706018518</v>
      </c>
      <c r="Q3443" s="84" t="s">
        <v>1313</v>
      </c>
      <c r="R3443" s="84"/>
      <c r="S3443" s="84"/>
      <c r="T3443" s="84"/>
      <c r="U3443" s="84"/>
      <c r="V3443" s="88" t="s">
        <v>3062</v>
      </c>
      <c r="W3443" s="86">
        <v>43424.900706018518</v>
      </c>
      <c r="X3443" s="88" t="s">
        <v>3869</v>
      </c>
      <c r="Y3443" s="84"/>
      <c r="Z3443" s="84"/>
      <c r="AA3443" s="87" t="s">
        <v>4999</v>
      </c>
      <c r="AB3443" s="84"/>
      <c r="AC3443" s="84" t="b">
        <v>0</v>
      </c>
      <c r="AD3443" s="84">
        <v>0</v>
      </c>
      <c r="AE3443" s="87" t="s">
        <v>5552</v>
      </c>
      <c r="AF3443" s="84" t="b">
        <v>0</v>
      </c>
      <c r="AG3443" s="84" t="s">
        <v>5604</v>
      </c>
      <c r="AH3443" s="84"/>
      <c r="AI3443" s="87" t="s">
        <v>5552</v>
      </c>
      <c r="AJ3443" s="84" t="b">
        <v>0</v>
      </c>
      <c r="AK3443" s="84">
        <v>43</v>
      </c>
      <c r="AL3443" s="87" t="s">
        <v>4992</v>
      </c>
      <c r="AM3443" s="84" t="s">
        <v>5691</v>
      </c>
      <c r="AN3443" s="84" t="b">
        <v>0</v>
      </c>
      <c r="AO3443" s="87" t="s">
        <v>4992</v>
      </c>
      <c r="AP3443" s="84" t="s">
        <v>179</v>
      </c>
      <c r="AQ3443" s="84">
        <v>0</v>
      </c>
      <c r="AR3443" s="84">
        <v>0</v>
      </c>
      <c r="AS3443" s="84"/>
      <c r="AT3443" s="84"/>
      <c r="AU3443" s="84"/>
      <c r="AV3443" s="84"/>
      <c r="AW3443" s="84"/>
      <c r="AX3443" s="84"/>
      <c r="AY3443" s="84"/>
      <c r="AZ3443" s="84"/>
    </row>
    <row r="3444" spans="1:52" x14ac:dyDescent="0.55000000000000004">
      <c r="A3444" s="69" t="s">
        <v>705</v>
      </c>
      <c r="B3444" s="69" t="s">
        <v>1009</v>
      </c>
      <c r="C3444" s="70"/>
      <c r="D3444" s="71"/>
      <c r="E3444" s="72"/>
      <c r="F3444" s="73"/>
      <c r="G3444" s="70"/>
      <c r="H3444" s="74"/>
      <c r="I3444" s="75"/>
      <c r="J3444" s="75"/>
      <c r="K3444" s="36"/>
      <c r="L3444" s="82"/>
      <c r="M3444" s="82"/>
      <c r="N3444" s="77"/>
      <c r="O3444" s="84" t="s">
        <v>1270</v>
      </c>
      <c r="P3444" s="86">
        <v>43429.456944444442</v>
      </c>
      <c r="Q3444" s="84" t="s">
        <v>1313</v>
      </c>
      <c r="R3444" s="84"/>
      <c r="S3444" s="84"/>
      <c r="T3444" s="84"/>
      <c r="U3444" s="84"/>
      <c r="V3444" s="88" t="s">
        <v>3062</v>
      </c>
      <c r="W3444" s="86">
        <v>43429.456944444442</v>
      </c>
      <c r="X3444" s="88" t="s">
        <v>3870</v>
      </c>
      <c r="Y3444" s="84"/>
      <c r="Z3444" s="84"/>
      <c r="AA3444" s="87" t="s">
        <v>5000</v>
      </c>
      <c r="AB3444" s="84"/>
      <c r="AC3444" s="84" t="b">
        <v>0</v>
      </c>
      <c r="AD3444" s="84">
        <v>0</v>
      </c>
      <c r="AE3444" s="87" t="s">
        <v>5552</v>
      </c>
      <c r="AF3444" s="84" t="b">
        <v>0</v>
      </c>
      <c r="AG3444" s="84" t="s">
        <v>5604</v>
      </c>
      <c r="AH3444" s="84"/>
      <c r="AI3444" s="87" t="s">
        <v>5552</v>
      </c>
      <c r="AJ3444" s="84" t="b">
        <v>0</v>
      </c>
      <c r="AK3444" s="84">
        <v>43</v>
      </c>
      <c r="AL3444" s="87" t="s">
        <v>4992</v>
      </c>
      <c r="AM3444" s="84" t="s">
        <v>5691</v>
      </c>
      <c r="AN3444" s="84" t="b">
        <v>0</v>
      </c>
      <c r="AO3444" s="87" t="s">
        <v>4992</v>
      </c>
      <c r="AP3444" s="84" t="s">
        <v>179</v>
      </c>
      <c r="AQ3444" s="84">
        <v>0</v>
      </c>
      <c r="AR3444" s="84">
        <v>0</v>
      </c>
      <c r="AS3444" s="84"/>
      <c r="AT3444" s="84"/>
      <c r="AU3444" s="84"/>
      <c r="AV3444" s="84"/>
      <c r="AW3444" s="84"/>
      <c r="AX3444" s="84"/>
      <c r="AY3444" s="84"/>
      <c r="AZ3444" s="84"/>
    </row>
    <row r="3445" spans="1:52" x14ac:dyDescent="0.55000000000000004">
      <c r="A3445" s="69" t="s">
        <v>706</v>
      </c>
      <c r="B3445" s="69" t="s">
        <v>1009</v>
      </c>
      <c r="C3445" s="70"/>
      <c r="D3445" s="71"/>
      <c r="E3445" s="72"/>
      <c r="F3445" s="73"/>
      <c r="G3445" s="70"/>
      <c r="H3445" s="74"/>
      <c r="I3445" s="75"/>
      <c r="J3445" s="75"/>
      <c r="K3445" s="36"/>
      <c r="L3445" s="82"/>
      <c r="M3445" s="82"/>
      <c r="N3445" s="77"/>
      <c r="O3445" s="84" t="s">
        <v>1270</v>
      </c>
      <c r="P3445" s="86">
        <v>43432.264618055553</v>
      </c>
      <c r="Q3445" s="84" t="s">
        <v>1313</v>
      </c>
      <c r="R3445" s="84"/>
      <c r="S3445" s="84"/>
      <c r="T3445" s="84"/>
      <c r="U3445" s="84"/>
      <c r="V3445" s="88" t="s">
        <v>3063</v>
      </c>
      <c r="W3445" s="86">
        <v>43432.264618055553</v>
      </c>
      <c r="X3445" s="88" t="s">
        <v>3871</v>
      </c>
      <c r="Y3445" s="84"/>
      <c r="Z3445" s="84"/>
      <c r="AA3445" s="87" t="s">
        <v>5001</v>
      </c>
      <c r="AB3445" s="84"/>
      <c r="AC3445" s="84" t="b">
        <v>0</v>
      </c>
      <c r="AD3445" s="84">
        <v>0</v>
      </c>
      <c r="AE3445" s="87" t="s">
        <v>5552</v>
      </c>
      <c r="AF3445" s="84" t="b">
        <v>0</v>
      </c>
      <c r="AG3445" s="84" t="s">
        <v>5604</v>
      </c>
      <c r="AH3445" s="84"/>
      <c r="AI3445" s="87" t="s">
        <v>5552</v>
      </c>
      <c r="AJ3445" s="84" t="b">
        <v>0</v>
      </c>
      <c r="AK3445" s="84">
        <v>43</v>
      </c>
      <c r="AL3445" s="87" t="s">
        <v>4992</v>
      </c>
      <c r="AM3445" s="84" t="s">
        <v>5682</v>
      </c>
      <c r="AN3445" s="84" t="b">
        <v>0</v>
      </c>
      <c r="AO3445" s="87" t="s">
        <v>4992</v>
      </c>
      <c r="AP3445" s="84" t="s">
        <v>179</v>
      </c>
      <c r="AQ3445" s="84">
        <v>0</v>
      </c>
      <c r="AR3445" s="84">
        <v>0</v>
      </c>
      <c r="AS3445" s="84"/>
      <c r="AT3445" s="84"/>
      <c r="AU3445" s="84"/>
      <c r="AV3445" s="84"/>
      <c r="AW3445" s="84"/>
      <c r="AX3445" s="84"/>
      <c r="AY3445" s="84"/>
      <c r="AZ3445" s="84"/>
    </row>
    <row r="3446" spans="1:52" x14ac:dyDescent="0.55000000000000004">
      <c r="A3446" s="69" t="s">
        <v>702</v>
      </c>
      <c r="B3446" s="69" t="s">
        <v>705</v>
      </c>
      <c r="C3446" s="70"/>
      <c r="D3446" s="71"/>
      <c r="E3446" s="72"/>
      <c r="F3446" s="73"/>
      <c r="G3446" s="70"/>
      <c r="H3446" s="74"/>
      <c r="I3446" s="75"/>
      <c r="J3446" s="75"/>
      <c r="K3446" s="36"/>
      <c r="L3446" s="82"/>
      <c r="M3446" s="82"/>
      <c r="N3446" s="77"/>
      <c r="O3446" s="84" t="s">
        <v>1270</v>
      </c>
      <c r="P3446" s="86">
        <v>43425.595601851855</v>
      </c>
      <c r="Q3446" s="84" t="s">
        <v>1313</v>
      </c>
      <c r="R3446" s="84"/>
      <c r="S3446" s="84"/>
      <c r="T3446" s="84"/>
      <c r="U3446" s="84"/>
      <c r="V3446" s="88" t="s">
        <v>3059</v>
      </c>
      <c r="W3446" s="86">
        <v>43425.595601851855</v>
      </c>
      <c r="X3446" s="88" t="s">
        <v>3866</v>
      </c>
      <c r="Y3446" s="84"/>
      <c r="Z3446" s="84"/>
      <c r="AA3446" s="87" t="s">
        <v>4996</v>
      </c>
      <c r="AB3446" s="84"/>
      <c r="AC3446" s="84" t="b">
        <v>0</v>
      </c>
      <c r="AD3446" s="84">
        <v>0</v>
      </c>
      <c r="AE3446" s="87" t="s">
        <v>5552</v>
      </c>
      <c r="AF3446" s="84" t="b">
        <v>0</v>
      </c>
      <c r="AG3446" s="84" t="s">
        <v>5604</v>
      </c>
      <c r="AH3446" s="84"/>
      <c r="AI3446" s="87" t="s">
        <v>5552</v>
      </c>
      <c r="AJ3446" s="84" t="b">
        <v>0</v>
      </c>
      <c r="AK3446" s="84">
        <v>43</v>
      </c>
      <c r="AL3446" s="87" t="s">
        <v>4992</v>
      </c>
      <c r="AM3446" s="84" t="s">
        <v>5684</v>
      </c>
      <c r="AN3446" s="84" t="b">
        <v>0</v>
      </c>
      <c r="AO3446" s="87" t="s">
        <v>4992</v>
      </c>
      <c r="AP3446" s="84" t="s">
        <v>179</v>
      </c>
      <c r="AQ3446" s="84">
        <v>0</v>
      </c>
      <c r="AR3446" s="84">
        <v>0</v>
      </c>
      <c r="AS3446" s="84"/>
      <c r="AT3446" s="84"/>
      <c r="AU3446" s="84"/>
      <c r="AV3446" s="84"/>
      <c r="AW3446" s="84"/>
      <c r="AX3446" s="84"/>
      <c r="AY3446" s="84"/>
      <c r="AZ3446" s="84"/>
    </row>
    <row r="3447" spans="1:52" x14ac:dyDescent="0.55000000000000004">
      <c r="A3447" s="69" t="s">
        <v>705</v>
      </c>
      <c r="B3447" s="69" t="s">
        <v>1010</v>
      </c>
      <c r="C3447" s="70"/>
      <c r="D3447" s="71"/>
      <c r="E3447" s="72"/>
      <c r="F3447" s="73"/>
      <c r="G3447" s="70"/>
      <c r="H3447" s="74"/>
      <c r="I3447" s="75"/>
      <c r="J3447" s="75"/>
      <c r="K3447" s="36"/>
      <c r="L3447" s="82"/>
      <c r="M3447" s="82"/>
      <c r="N3447" s="77"/>
      <c r="O3447" s="84" t="s">
        <v>1270</v>
      </c>
      <c r="P3447" s="86">
        <v>43424.900706018518</v>
      </c>
      <c r="Q3447" s="84" t="s">
        <v>1313</v>
      </c>
      <c r="R3447" s="84"/>
      <c r="S3447" s="84"/>
      <c r="T3447" s="84"/>
      <c r="U3447" s="84"/>
      <c r="V3447" s="88" t="s">
        <v>3062</v>
      </c>
      <c r="W3447" s="86">
        <v>43424.900706018518</v>
      </c>
      <c r="X3447" s="88" t="s">
        <v>3869</v>
      </c>
      <c r="Y3447" s="84"/>
      <c r="Z3447" s="84"/>
      <c r="AA3447" s="87" t="s">
        <v>4999</v>
      </c>
      <c r="AB3447" s="84"/>
      <c r="AC3447" s="84" t="b">
        <v>0</v>
      </c>
      <c r="AD3447" s="84">
        <v>0</v>
      </c>
      <c r="AE3447" s="87" t="s">
        <v>5552</v>
      </c>
      <c r="AF3447" s="84" t="b">
        <v>0</v>
      </c>
      <c r="AG3447" s="84" t="s">
        <v>5604</v>
      </c>
      <c r="AH3447" s="84"/>
      <c r="AI3447" s="87" t="s">
        <v>5552</v>
      </c>
      <c r="AJ3447" s="84" t="b">
        <v>0</v>
      </c>
      <c r="AK3447" s="84">
        <v>43</v>
      </c>
      <c r="AL3447" s="87" t="s">
        <v>4992</v>
      </c>
      <c r="AM3447" s="84" t="s">
        <v>5691</v>
      </c>
      <c r="AN3447" s="84" t="b">
        <v>0</v>
      </c>
      <c r="AO3447" s="87" t="s">
        <v>4992</v>
      </c>
      <c r="AP3447" s="84" t="s">
        <v>179</v>
      </c>
      <c r="AQ3447" s="84">
        <v>0</v>
      </c>
      <c r="AR3447" s="84">
        <v>0</v>
      </c>
      <c r="AS3447" s="84"/>
      <c r="AT3447" s="84"/>
      <c r="AU3447" s="84"/>
      <c r="AV3447" s="84"/>
      <c r="AW3447" s="84"/>
      <c r="AX3447" s="84"/>
      <c r="AY3447" s="84"/>
      <c r="AZ3447" s="84"/>
    </row>
    <row r="3448" spans="1:52" x14ac:dyDescent="0.55000000000000004">
      <c r="A3448" s="69" t="s">
        <v>705</v>
      </c>
      <c r="B3448" s="69" t="s">
        <v>702</v>
      </c>
      <c r="C3448" s="70"/>
      <c r="D3448" s="71"/>
      <c r="E3448" s="72"/>
      <c r="F3448" s="73"/>
      <c r="G3448" s="70"/>
      <c r="H3448" s="74"/>
      <c r="I3448" s="75"/>
      <c r="J3448" s="75"/>
      <c r="K3448" s="36"/>
      <c r="L3448" s="82"/>
      <c r="M3448" s="82"/>
      <c r="N3448" s="77"/>
      <c r="O3448" s="84" t="s">
        <v>1271</v>
      </c>
      <c r="P3448" s="86">
        <v>43424.900706018518</v>
      </c>
      <c r="Q3448" s="84" t="s">
        <v>1313</v>
      </c>
      <c r="R3448" s="84"/>
      <c r="S3448" s="84"/>
      <c r="T3448" s="84"/>
      <c r="U3448" s="84"/>
      <c r="V3448" s="88" t="s">
        <v>3062</v>
      </c>
      <c r="W3448" s="86">
        <v>43424.900706018518</v>
      </c>
      <c r="X3448" s="88" t="s">
        <v>3869</v>
      </c>
      <c r="Y3448" s="84"/>
      <c r="Z3448" s="84"/>
      <c r="AA3448" s="87" t="s">
        <v>4999</v>
      </c>
      <c r="AB3448" s="84"/>
      <c r="AC3448" s="84" t="b">
        <v>0</v>
      </c>
      <c r="AD3448" s="84">
        <v>0</v>
      </c>
      <c r="AE3448" s="87" t="s">
        <v>5552</v>
      </c>
      <c r="AF3448" s="84" t="b">
        <v>0</v>
      </c>
      <c r="AG3448" s="84" t="s">
        <v>5604</v>
      </c>
      <c r="AH3448" s="84"/>
      <c r="AI3448" s="87" t="s">
        <v>5552</v>
      </c>
      <c r="AJ3448" s="84" t="b">
        <v>0</v>
      </c>
      <c r="AK3448" s="84">
        <v>43</v>
      </c>
      <c r="AL3448" s="87" t="s">
        <v>4992</v>
      </c>
      <c r="AM3448" s="84" t="s">
        <v>5691</v>
      </c>
      <c r="AN3448" s="84" t="b">
        <v>0</v>
      </c>
      <c r="AO3448" s="87" t="s">
        <v>4992</v>
      </c>
      <c r="AP3448" s="84" t="s">
        <v>179</v>
      </c>
      <c r="AQ3448" s="84">
        <v>0</v>
      </c>
      <c r="AR3448" s="84">
        <v>0</v>
      </c>
      <c r="AS3448" s="84"/>
      <c r="AT3448" s="84"/>
      <c r="AU3448" s="84"/>
      <c r="AV3448" s="84"/>
      <c r="AW3448" s="84"/>
      <c r="AX3448" s="84"/>
      <c r="AY3448" s="84"/>
      <c r="AZ3448" s="84"/>
    </row>
    <row r="3449" spans="1:52" x14ac:dyDescent="0.55000000000000004">
      <c r="A3449" s="69" t="s">
        <v>705</v>
      </c>
      <c r="B3449" s="69" t="s">
        <v>1010</v>
      </c>
      <c r="C3449" s="70"/>
      <c r="D3449" s="71"/>
      <c r="E3449" s="72"/>
      <c r="F3449" s="73"/>
      <c r="G3449" s="70"/>
      <c r="H3449" s="74"/>
      <c r="I3449" s="75"/>
      <c r="J3449" s="75"/>
      <c r="K3449" s="36"/>
      <c r="L3449" s="82"/>
      <c r="M3449" s="82"/>
      <c r="N3449" s="77"/>
      <c r="O3449" s="84" t="s">
        <v>1270</v>
      </c>
      <c r="P3449" s="86">
        <v>43429.456944444442</v>
      </c>
      <c r="Q3449" s="84" t="s">
        <v>1313</v>
      </c>
      <c r="R3449" s="84"/>
      <c r="S3449" s="84"/>
      <c r="T3449" s="84"/>
      <c r="U3449" s="84"/>
      <c r="V3449" s="88" t="s">
        <v>3062</v>
      </c>
      <c r="W3449" s="86">
        <v>43429.456944444442</v>
      </c>
      <c r="X3449" s="88" t="s">
        <v>3870</v>
      </c>
      <c r="Y3449" s="84"/>
      <c r="Z3449" s="84"/>
      <c r="AA3449" s="87" t="s">
        <v>5000</v>
      </c>
      <c r="AB3449" s="84"/>
      <c r="AC3449" s="84" t="b">
        <v>0</v>
      </c>
      <c r="AD3449" s="84">
        <v>0</v>
      </c>
      <c r="AE3449" s="87" t="s">
        <v>5552</v>
      </c>
      <c r="AF3449" s="84" t="b">
        <v>0</v>
      </c>
      <c r="AG3449" s="84" t="s">
        <v>5604</v>
      </c>
      <c r="AH3449" s="84"/>
      <c r="AI3449" s="87" t="s">
        <v>5552</v>
      </c>
      <c r="AJ3449" s="84" t="b">
        <v>0</v>
      </c>
      <c r="AK3449" s="84">
        <v>43</v>
      </c>
      <c r="AL3449" s="87" t="s">
        <v>4992</v>
      </c>
      <c r="AM3449" s="84" t="s">
        <v>5691</v>
      </c>
      <c r="AN3449" s="84" t="b">
        <v>0</v>
      </c>
      <c r="AO3449" s="87" t="s">
        <v>4992</v>
      </c>
      <c r="AP3449" s="84" t="s">
        <v>179</v>
      </c>
      <c r="AQ3449" s="84">
        <v>0</v>
      </c>
      <c r="AR3449" s="84">
        <v>0</v>
      </c>
      <c r="AS3449" s="84"/>
      <c r="AT3449" s="84"/>
      <c r="AU3449" s="84"/>
      <c r="AV3449" s="84"/>
      <c r="AW3449" s="84"/>
      <c r="AX3449" s="84"/>
      <c r="AY3449" s="84"/>
      <c r="AZ3449" s="84"/>
    </row>
    <row r="3450" spans="1:52" x14ac:dyDescent="0.55000000000000004">
      <c r="A3450" s="69" t="s">
        <v>705</v>
      </c>
      <c r="B3450" s="69" t="s">
        <v>702</v>
      </c>
      <c r="C3450" s="70"/>
      <c r="D3450" s="71"/>
      <c r="E3450" s="72"/>
      <c r="F3450" s="73"/>
      <c r="G3450" s="70"/>
      <c r="H3450" s="74"/>
      <c r="I3450" s="75"/>
      <c r="J3450" s="75"/>
      <c r="K3450" s="36"/>
      <c r="L3450" s="82"/>
      <c r="M3450" s="82"/>
      <c r="N3450" s="77"/>
      <c r="O3450" s="84" t="s">
        <v>1271</v>
      </c>
      <c r="P3450" s="86">
        <v>43429.456944444442</v>
      </c>
      <c r="Q3450" s="84" t="s">
        <v>1313</v>
      </c>
      <c r="R3450" s="84"/>
      <c r="S3450" s="84"/>
      <c r="T3450" s="84"/>
      <c r="U3450" s="84"/>
      <c r="V3450" s="88" t="s">
        <v>3062</v>
      </c>
      <c r="W3450" s="86">
        <v>43429.456944444442</v>
      </c>
      <c r="X3450" s="88" t="s">
        <v>3870</v>
      </c>
      <c r="Y3450" s="84"/>
      <c r="Z3450" s="84"/>
      <c r="AA3450" s="87" t="s">
        <v>5000</v>
      </c>
      <c r="AB3450" s="84"/>
      <c r="AC3450" s="84" t="b">
        <v>0</v>
      </c>
      <c r="AD3450" s="84">
        <v>0</v>
      </c>
      <c r="AE3450" s="87" t="s">
        <v>5552</v>
      </c>
      <c r="AF3450" s="84" t="b">
        <v>0</v>
      </c>
      <c r="AG3450" s="84" t="s">
        <v>5604</v>
      </c>
      <c r="AH3450" s="84"/>
      <c r="AI3450" s="87" t="s">
        <v>5552</v>
      </c>
      <c r="AJ3450" s="84" t="b">
        <v>0</v>
      </c>
      <c r="AK3450" s="84">
        <v>43</v>
      </c>
      <c r="AL3450" s="87" t="s">
        <v>4992</v>
      </c>
      <c r="AM3450" s="84" t="s">
        <v>5691</v>
      </c>
      <c r="AN3450" s="84" t="b">
        <v>0</v>
      </c>
      <c r="AO3450" s="87" t="s">
        <v>4992</v>
      </c>
      <c r="AP3450" s="84" t="s">
        <v>179</v>
      </c>
      <c r="AQ3450" s="84">
        <v>0</v>
      </c>
      <c r="AR3450" s="84">
        <v>0</v>
      </c>
      <c r="AS3450" s="84"/>
      <c r="AT3450" s="84"/>
      <c r="AU3450" s="84"/>
      <c r="AV3450" s="84"/>
      <c r="AW3450" s="84"/>
      <c r="AX3450" s="84"/>
      <c r="AY3450" s="84"/>
      <c r="AZ3450" s="84"/>
    </row>
    <row r="3451" spans="1:52" x14ac:dyDescent="0.55000000000000004">
      <c r="A3451" s="69" t="s">
        <v>706</v>
      </c>
      <c r="B3451" s="69" t="s">
        <v>705</v>
      </c>
      <c r="C3451" s="70"/>
      <c r="D3451" s="71"/>
      <c r="E3451" s="72"/>
      <c r="F3451" s="73"/>
      <c r="G3451" s="70"/>
      <c r="H3451" s="74"/>
      <c r="I3451" s="75"/>
      <c r="J3451" s="75"/>
      <c r="K3451" s="36"/>
      <c r="L3451" s="82"/>
      <c r="M3451" s="82"/>
      <c r="N3451" s="77"/>
      <c r="O3451" s="84" t="s">
        <v>1270</v>
      </c>
      <c r="P3451" s="86">
        <v>43432.264618055553</v>
      </c>
      <c r="Q3451" s="84" t="s">
        <v>1313</v>
      </c>
      <c r="R3451" s="84"/>
      <c r="S3451" s="84"/>
      <c r="T3451" s="84"/>
      <c r="U3451" s="84"/>
      <c r="V3451" s="88" t="s">
        <v>3063</v>
      </c>
      <c r="W3451" s="86">
        <v>43432.264618055553</v>
      </c>
      <c r="X3451" s="88" t="s">
        <v>3871</v>
      </c>
      <c r="Y3451" s="84"/>
      <c r="Z3451" s="84"/>
      <c r="AA3451" s="87" t="s">
        <v>5001</v>
      </c>
      <c r="AB3451" s="84"/>
      <c r="AC3451" s="84" t="b">
        <v>0</v>
      </c>
      <c r="AD3451" s="84">
        <v>0</v>
      </c>
      <c r="AE3451" s="87" t="s">
        <v>5552</v>
      </c>
      <c r="AF3451" s="84" t="b">
        <v>0</v>
      </c>
      <c r="AG3451" s="84" t="s">
        <v>5604</v>
      </c>
      <c r="AH3451" s="84"/>
      <c r="AI3451" s="87" t="s">
        <v>5552</v>
      </c>
      <c r="AJ3451" s="84" t="b">
        <v>0</v>
      </c>
      <c r="AK3451" s="84">
        <v>43</v>
      </c>
      <c r="AL3451" s="87" t="s">
        <v>4992</v>
      </c>
      <c r="AM3451" s="84" t="s">
        <v>5682</v>
      </c>
      <c r="AN3451" s="84" t="b">
        <v>0</v>
      </c>
      <c r="AO3451" s="87" t="s">
        <v>4992</v>
      </c>
      <c r="AP3451" s="84" t="s">
        <v>179</v>
      </c>
      <c r="AQ3451" s="84">
        <v>0</v>
      </c>
      <c r="AR3451" s="84">
        <v>0</v>
      </c>
      <c r="AS3451" s="84"/>
      <c r="AT3451" s="84"/>
      <c r="AU3451" s="84"/>
      <c r="AV3451" s="84"/>
      <c r="AW3451" s="84"/>
      <c r="AX3451" s="84"/>
      <c r="AY3451" s="84"/>
      <c r="AZ3451" s="84"/>
    </row>
    <row r="3452" spans="1:52" x14ac:dyDescent="0.55000000000000004">
      <c r="A3452" s="69" t="s">
        <v>702</v>
      </c>
      <c r="B3452" s="69" t="s">
        <v>1010</v>
      </c>
      <c r="C3452" s="70"/>
      <c r="D3452" s="71"/>
      <c r="E3452" s="72"/>
      <c r="F3452" s="73"/>
      <c r="G3452" s="70"/>
      <c r="H3452" s="74"/>
      <c r="I3452" s="75"/>
      <c r="J3452" s="75"/>
      <c r="K3452" s="36"/>
      <c r="L3452" s="82"/>
      <c r="M3452" s="82"/>
      <c r="N3452" s="77"/>
      <c r="O3452" s="84" t="s">
        <v>1270</v>
      </c>
      <c r="P3452" s="86">
        <v>43425.595601851855</v>
      </c>
      <c r="Q3452" s="84" t="s">
        <v>1313</v>
      </c>
      <c r="R3452" s="84"/>
      <c r="S3452" s="84"/>
      <c r="T3452" s="84"/>
      <c r="U3452" s="84"/>
      <c r="V3452" s="88" t="s">
        <v>3059</v>
      </c>
      <c r="W3452" s="86">
        <v>43425.595601851855</v>
      </c>
      <c r="X3452" s="88" t="s">
        <v>3866</v>
      </c>
      <c r="Y3452" s="84"/>
      <c r="Z3452" s="84"/>
      <c r="AA3452" s="87" t="s">
        <v>4996</v>
      </c>
      <c r="AB3452" s="84"/>
      <c r="AC3452" s="84" t="b">
        <v>0</v>
      </c>
      <c r="AD3452" s="84">
        <v>0</v>
      </c>
      <c r="AE3452" s="87" t="s">
        <v>5552</v>
      </c>
      <c r="AF3452" s="84" t="b">
        <v>0</v>
      </c>
      <c r="AG3452" s="84" t="s">
        <v>5604</v>
      </c>
      <c r="AH3452" s="84"/>
      <c r="AI3452" s="87" t="s">
        <v>5552</v>
      </c>
      <c r="AJ3452" s="84" t="b">
        <v>0</v>
      </c>
      <c r="AK3452" s="84">
        <v>43</v>
      </c>
      <c r="AL3452" s="87" t="s">
        <v>4992</v>
      </c>
      <c r="AM3452" s="84" t="s">
        <v>5684</v>
      </c>
      <c r="AN3452" s="84" t="b">
        <v>0</v>
      </c>
      <c r="AO3452" s="87" t="s">
        <v>4992</v>
      </c>
      <c r="AP3452" s="84" t="s">
        <v>179</v>
      </c>
      <c r="AQ3452" s="84">
        <v>0</v>
      </c>
      <c r="AR3452" s="84">
        <v>0</v>
      </c>
      <c r="AS3452" s="84"/>
      <c r="AT3452" s="84"/>
      <c r="AU3452" s="84"/>
      <c r="AV3452" s="84"/>
      <c r="AW3452" s="84"/>
      <c r="AX3452" s="84"/>
      <c r="AY3452" s="84"/>
      <c r="AZ3452" s="84"/>
    </row>
    <row r="3453" spans="1:52" x14ac:dyDescent="0.55000000000000004">
      <c r="A3453" s="69" t="s">
        <v>706</v>
      </c>
      <c r="B3453" s="69" t="s">
        <v>1010</v>
      </c>
      <c r="C3453" s="70"/>
      <c r="D3453" s="71"/>
      <c r="E3453" s="72"/>
      <c r="F3453" s="73"/>
      <c r="G3453" s="70"/>
      <c r="H3453" s="74"/>
      <c r="I3453" s="75"/>
      <c r="J3453" s="75"/>
      <c r="K3453" s="36"/>
      <c r="L3453" s="82"/>
      <c r="M3453" s="82"/>
      <c r="N3453" s="77"/>
      <c r="O3453" s="84" t="s">
        <v>1270</v>
      </c>
      <c r="P3453" s="86">
        <v>43432.264618055553</v>
      </c>
      <c r="Q3453" s="84" t="s">
        <v>1313</v>
      </c>
      <c r="R3453" s="84"/>
      <c r="S3453" s="84"/>
      <c r="T3453" s="84"/>
      <c r="U3453" s="84"/>
      <c r="V3453" s="88" t="s">
        <v>3063</v>
      </c>
      <c r="W3453" s="86">
        <v>43432.264618055553</v>
      </c>
      <c r="X3453" s="88" t="s">
        <v>3871</v>
      </c>
      <c r="Y3453" s="84"/>
      <c r="Z3453" s="84"/>
      <c r="AA3453" s="87" t="s">
        <v>5001</v>
      </c>
      <c r="AB3453" s="84"/>
      <c r="AC3453" s="84" t="b">
        <v>0</v>
      </c>
      <c r="AD3453" s="84">
        <v>0</v>
      </c>
      <c r="AE3453" s="87" t="s">
        <v>5552</v>
      </c>
      <c r="AF3453" s="84" t="b">
        <v>0</v>
      </c>
      <c r="AG3453" s="84" t="s">
        <v>5604</v>
      </c>
      <c r="AH3453" s="84"/>
      <c r="AI3453" s="87" t="s">
        <v>5552</v>
      </c>
      <c r="AJ3453" s="84" t="b">
        <v>0</v>
      </c>
      <c r="AK3453" s="84">
        <v>43</v>
      </c>
      <c r="AL3453" s="87" t="s">
        <v>4992</v>
      </c>
      <c r="AM3453" s="84" t="s">
        <v>5682</v>
      </c>
      <c r="AN3453" s="84" t="b">
        <v>0</v>
      </c>
      <c r="AO3453" s="87" t="s">
        <v>4992</v>
      </c>
      <c r="AP3453" s="84" t="s">
        <v>179</v>
      </c>
      <c r="AQ3453" s="84">
        <v>0</v>
      </c>
      <c r="AR3453" s="84">
        <v>0</v>
      </c>
      <c r="AS3453" s="84"/>
      <c r="AT3453" s="84"/>
      <c r="AU3453" s="84"/>
      <c r="AV3453" s="84"/>
      <c r="AW3453" s="84"/>
      <c r="AX3453" s="84"/>
      <c r="AY3453" s="84"/>
      <c r="AZ3453" s="84"/>
    </row>
    <row r="3454" spans="1:52" x14ac:dyDescent="0.55000000000000004">
      <c r="A3454" s="69" t="s">
        <v>706</v>
      </c>
      <c r="B3454" s="69" t="s">
        <v>702</v>
      </c>
      <c r="C3454" s="70"/>
      <c r="D3454" s="71"/>
      <c r="E3454" s="72"/>
      <c r="F3454" s="73"/>
      <c r="G3454" s="70"/>
      <c r="H3454" s="74"/>
      <c r="I3454" s="75"/>
      <c r="J3454" s="75"/>
      <c r="K3454" s="36"/>
      <c r="L3454" s="82"/>
      <c r="M3454" s="82"/>
      <c r="N3454" s="77"/>
      <c r="O3454" s="84" t="s">
        <v>1271</v>
      </c>
      <c r="P3454" s="86">
        <v>43432.264618055553</v>
      </c>
      <c r="Q3454" s="84" t="s">
        <v>1313</v>
      </c>
      <c r="R3454" s="84"/>
      <c r="S3454" s="84"/>
      <c r="T3454" s="84"/>
      <c r="U3454" s="84"/>
      <c r="V3454" s="88" t="s">
        <v>3063</v>
      </c>
      <c r="W3454" s="86">
        <v>43432.264618055553</v>
      </c>
      <c r="X3454" s="88" t="s">
        <v>3871</v>
      </c>
      <c r="Y3454" s="84"/>
      <c r="Z3454" s="84"/>
      <c r="AA3454" s="87" t="s">
        <v>5001</v>
      </c>
      <c r="AB3454" s="84"/>
      <c r="AC3454" s="84" t="b">
        <v>0</v>
      </c>
      <c r="AD3454" s="84">
        <v>0</v>
      </c>
      <c r="AE3454" s="87" t="s">
        <v>5552</v>
      </c>
      <c r="AF3454" s="84" t="b">
        <v>0</v>
      </c>
      <c r="AG3454" s="84" t="s">
        <v>5604</v>
      </c>
      <c r="AH3454" s="84"/>
      <c r="AI3454" s="87" t="s">
        <v>5552</v>
      </c>
      <c r="AJ3454" s="84" t="b">
        <v>0</v>
      </c>
      <c r="AK3454" s="84">
        <v>43</v>
      </c>
      <c r="AL3454" s="87" t="s">
        <v>4992</v>
      </c>
      <c r="AM3454" s="84" t="s">
        <v>5682</v>
      </c>
      <c r="AN3454" s="84" t="b">
        <v>0</v>
      </c>
      <c r="AO3454" s="87" t="s">
        <v>4992</v>
      </c>
      <c r="AP3454" s="84" t="s">
        <v>179</v>
      </c>
      <c r="AQ3454" s="84">
        <v>0</v>
      </c>
      <c r="AR3454" s="84">
        <v>0</v>
      </c>
      <c r="AS3454" s="84"/>
      <c r="AT3454" s="84"/>
      <c r="AU3454" s="84"/>
      <c r="AV3454" s="84"/>
      <c r="AW3454" s="84"/>
      <c r="AX3454" s="84"/>
      <c r="AY3454" s="84"/>
      <c r="AZ3454" s="84"/>
    </row>
    <row r="3455" spans="1:52" x14ac:dyDescent="0.55000000000000004">
      <c r="A3455" s="69" t="s">
        <v>707</v>
      </c>
      <c r="B3455" s="69" t="s">
        <v>707</v>
      </c>
      <c r="C3455" s="70"/>
      <c r="D3455" s="71"/>
      <c r="E3455" s="72"/>
      <c r="F3455" s="73"/>
      <c r="G3455" s="70"/>
      <c r="H3455" s="74"/>
      <c r="I3455" s="75"/>
      <c r="J3455" s="75"/>
      <c r="K3455" s="36"/>
      <c r="L3455" s="82"/>
      <c r="M3455" s="82"/>
      <c r="N3455" s="77"/>
      <c r="O3455" s="84" t="s">
        <v>179</v>
      </c>
      <c r="P3455" s="86">
        <v>43432.277222222219</v>
      </c>
      <c r="Q3455" s="84" t="s">
        <v>1554</v>
      </c>
      <c r="R3455" s="84"/>
      <c r="S3455" s="84"/>
      <c r="T3455" s="84" t="s">
        <v>2274</v>
      </c>
      <c r="U3455" s="84"/>
      <c r="V3455" s="88" t="s">
        <v>3064</v>
      </c>
      <c r="W3455" s="86">
        <v>43432.277222222219</v>
      </c>
      <c r="X3455" s="88" t="s">
        <v>3872</v>
      </c>
      <c r="Y3455" s="84"/>
      <c r="Z3455" s="84"/>
      <c r="AA3455" s="87" t="s">
        <v>5002</v>
      </c>
      <c r="AB3455" s="87" t="s">
        <v>5538</v>
      </c>
      <c r="AC3455" s="84" t="b">
        <v>0</v>
      </c>
      <c r="AD3455" s="84">
        <v>5</v>
      </c>
      <c r="AE3455" s="87" t="s">
        <v>5583</v>
      </c>
      <c r="AF3455" s="84" t="b">
        <v>0</v>
      </c>
      <c r="AG3455" s="84" t="s">
        <v>5604</v>
      </c>
      <c r="AH3455" s="84"/>
      <c r="AI3455" s="87" t="s">
        <v>5552</v>
      </c>
      <c r="AJ3455" s="84" t="b">
        <v>0</v>
      </c>
      <c r="AK3455" s="84">
        <v>0</v>
      </c>
      <c r="AL3455" s="87" t="s">
        <v>5552</v>
      </c>
      <c r="AM3455" s="84" t="s">
        <v>5685</v>
      </c>
      <c r="AN3455" s="84" t="b">
        <v>0</v>
      </c>
      <c r="AO3455" s="87" t="s">
        <v>5538</v>
      </c>
      <c r="AP3455" s="84" t="s">
        <v>179</v>
      </c>
      <c r="AQ3455" s="84">
        <v>0</v>
      </c>
      <c r="AR3455" s="84">
        <v>0</v>
      </c>
      <c r="AS3455" s="84" t="s">
        <v>5731</v>
      </c>
      <c r="AT3455" s="84" t="s">
        <v>5748</v>
      </c>
      <c r="AU3455" s="84" t="s">
        <v>5759</v>
      </c>
      <c r="AV3455" s="84" t="s">
        <v>5770</v>
      </c>
      <c r="AW3455" s="84" t="s">
        <v>5789</v>
      </c>
      <c r="AX3455" s="84" t="s">
        <v>5805</v>
      </c>
      <c r="AY3455" s="84" t="s">
        <v>5814</v>
      </c>
      <c r="AZ3455" s="88" t="s">
        <v>5826</v>
      </c>
    </row>
    <row r="3456" spans="1:52" x14ac:dyDescent="0.55000000000000004">
      <c r="A3456" s="69" t="s">
        <v>708</v>
      </c>
      <c r="B3456" s="69" t="s">
        <v>853</v>
      </c>
      <c r="C3456" s="70"/>
      <c r="D3456" s="71"/>
      <c r="E3456" s="72"/>
      <c r="F3456" s="73"/>
      <c r="G3456" s="70"/>
      <c r="H3456" s="74"/>
      <c r="I3456" s="75"/>
      <c r="J3456" s="75"/>
      <c r="K3456" s="36"/>
      <c r="L3456" s="82"/>
      <c r="M3456" s="82"/>
      <c r="N3456" s="77"/>
      <c r="O3456" s="84" t="s">
        <v>1269</v>
      </c>
      <c r="P3456" s="86">
        <v>43432.283101851855</v>
      </c>
      <c r="Q3456" s="84" t="s">
        <v>1515</v>
      </c>
      <c r="R3456" s="84"/>
      <c r="S3456" s="84"/>
      <c r="T3456" s="84" t="s">
        <v>2021</v>
      </c>
      <c r="U3456" s="84"/>
      <c r="V3456" s="88" t="s">
        <v>3065</v>
      </c>
      <c r="W3456" s="86">
        <v>43432.283101851855</v>
      </c>
      <c r="X3456" s="88" t="s">
        <v>3873</v>
      </c>
      <c r="Y3456" s="84"/>
      <c r="Z3456" s="84"/>
      <c r="AA3456" s="87" t="s">
        <v>5003</v>
      </c>
      <c r="AB3456" s="84"/>
      <c r="AC3456" s="84" t="b">
        <v>0</v>
      </c>
      <c r="AD3456" s="84">
        <v>0</v>
      </c>
      <c r="AE3456" s="87" t="s">
        <v>5552</v>
      </c>
      <c r="AF3456" s="84" t="b">
        <v>0</v>
      </c>
      <c r="AG3456" s="84" t="s">
        <v>5604</v>
      </c>
      <c r="AH3456" s="84"/>
      <c r="AI3456" s="87" t="s">
        <v>5552</v>
      </c>
      <c r="AJ3456" s="84" t="b">
        <v>0</v>
      </c>
      <c r="AK3456" s="84">
        <v>7</v>
      </c>
      <c r="AL3456" s="87" t="s">
        <v>5431</v>
      </c>
      <c r="AM3456" s="84" t="s">
        <v>5685</v>
      </c>
      <c r="AN3456" s="84" t="b">
        <v>0</v>
      </c>
      <c r="AO3456" s="87" t="s">
        <v>5431</v>
      </c>
      <c r="AP3456" s="84" t="s">
        <v>179</v>
      </c>
      <c r="AQ3456" s="84">
        <v>0</v>
      </c>
      <c r="AR3456" s="84">
        <v>0</v>
      </c>
      <c r="AS3456" s="84"/>
      <c r="AT3456" s="84"/>
      <c r="AU3456" s="84"/>
      <c r="AV3456" s="84"/>
      <c r="AW3456" s="84"/>
      <c r="AX3456" s="84"/>
      <c r="AY3456" s="84"/>
      <c r="AZ3456" s="84"/>
    </row>
    <row r="3457" spans="1:52" x14ac:dyDescent="0.55000000000000004">
      <c r="A3457" s="69" t="s">
        <v>709</v>
      </c>
      <c r="B3457" s="69" t="s">
        <v>1124</v>
      </c>
      <c r="C3457" s="70"/>
      <c r="D3457" s="71"/>
      <c r="E3457" s="72"/>
      <c r="F3457" s="73"/>
      <c r="G3457" s="70"/>
      <c r="H3457" s="74"/>
      <c r="I3457" s="75"/>
      <c r="J3457" s="75"/>
      <c r="K3457" s="36"/>
      <c r="L3457" s="82"/>
      <c r="M3457" s="82"/>
      <c r="N3457" s="77"/>
      <c r="O3457" s="84" t="s">
        <v>1270</v>
      </c>
      <c r="P3457" s="86">
        <v>43431.396516203706</v>
      </c>
      <c r="Q3457" s="84" t="s">
        <v>1491</v>
      </c>
      <c r="R3457" s="84"/>
      <c r="S3457" s="84"/>
      <c r="T3457" s="84" t="s">
        <v>2275</v>
      </c>
      <c r="U3457" s="88" t="s">
        <v>2543</v>
      </c>
      <c r="V3457" s="88" t="s">
        <v>2543</v>
      </c>
      <c r="W3457" s="86">
        <v>43431.396516203706</v>
      </c>
      <c r="X3457" s="88" t="s">
        <v>3874</v>
      </c>
      <c r="Y3457" s="84"/>
      <c r="Z3457" s="84"/>
      <c r="AA3457" s="87" t="s">
        <v>5004</v>
      </c>
      <c r="AB3457" s="84"/>
      <c r="AC3457" s="84" t="b">
        <v>0</v>
      </c>
      <c r="AD3457" s="84">
        <v>1</v>
      </c>
      <c r="AE3457" s="87" t="s">
        <v>5552</v>
      </c>
      <c r="AF3457" s="84" t="b">
        <v>0</v>
      </c>
      <c r="AG3457" s="84" t="s">
        <v>5604</v>
      </c>
      <c r="AH3457" s="84"/>
      <c r="AI3457" s="87" t="s">
        <v>5552</v>
      </c>
      <c r="AJ3457" s="84" t="b">
        <v>0</v>
      </c>
      <c r="AK3457" s="84">
        <v>3</v>
      </c>
      <c r="AL3457" s="87" t="s">
        <v>5552</v>
      </c>
      <c r="AM3457" s="84" t="s">
        <v>5685</v>
      </c>
      <c r="AN3457" s="84" t="b">
        <v>0</v>
      </c>
      <c r="AO3457" s="87" t="s">
        <v>5004</v>
      </c>
      <c r="AP3457" s="84" t="s">
        <v>179</v>
      </c>
      <c r="AQ3457" s="84">
        <v>0</v>
      </c>
      <c r="AR3457" s="84">
        <v>0</v>
      </c>
      <c r="AS3457" s="84"/>
      <c r="AT3457" s="84"/>
      <c r="AU3457" s="84"/>
      <c r="AV3457" s="84"/>
      <c r="AW3457" s="84"/>
      <c r="AX3457" s="84"/>
      <c r="AY3457" s="84"/>
      <c r="AZ3457" s="84"/>
    </row>
    <row r="3458" spans="1:52" x14ac:dyDescent="0.55000000000000004">
      <c r="A3458" s="69" t="s">
        <v>710</v>
      </c>
      <c r="B3458" s="69" t="s">
        <v>1124</v>
      </c>
      <c r="C3458" s="70"/>
      <c r="D3458" s="71"/>
      <c r="E3458" s="72"/>
      <c r="F3458" s="73"/>
      <c r="G3458" s="70"/>
      <c r="H3458" s="74"/>
      <c r="I3458" s="75"/>
      <c r="J3458" s="75"/>
      <c r="K3458" s="36"/>
      <c r="L3458" s="82"/>
      <c r="M3458" s="82"/>
      <c r="N3458" s="77"/>
      <c r="O3458" s="84" t="s">
        <v>1270</v>
      </c>
      <c r="P3458" s="86">
        <v>43431.396874999999</v>
      </c>
      <c r="Q3458" s="84" t="s">
        <v>1491</v>
      </c>
      <c r="R3458" s="84"/>
      <c r="S3458" s="84"/>
      <c r="T3458" s="84" t="s">
        <v>2186</v>
      </c>
      <c r="U3458" s="84"/>
      <c r="V3458" s="88" t="s">
        <v>3066</v>
      </c>
      <c r="W3458" s="86">
        <v>43431.396874999999</v>
      </c>
      <c r="X3458" s="88" t="s">
        <v>3875</v>
      </c>
      <c r="Y3458" s="84"/>
      <c r="Z3458" s="84"/>
      <c r="AA3458" s="87" t="s">
        <v>5005</v>
      </c>
      <c r="AB3458" s="84"/>
      <c r="AC3458" s="84" t="b">
        <v>0</v>
      </c>
      <c r="AD3458" s="84">
        <v>0</v>
      </c>
      <c r="AE3458" s="87" t="s">
        <v>5552</v>
      </c>
      <c r="AF3458" s="84" t="b">
        <v>0</v>
      </c>
      <c r="AG3458" s="84" t="s">
        <v>5604</v>
      </c>
      <c r="AH3458" s="84"/>
      <c r="AI3458" s="87" t="s">
        <v>5552</v>
      </c>
      <c r="AJ3458" s="84" t="b">
        <v>0</v>
      </c>
      <c r="AK3458" s="84">
        <v>3</v>
      </c>
      <c r="AL3458" s="87" t="s">
        <v>5004</v>
      </c>
      <c r="AM3458" s="84" t="s">
        <v>5682</v>
      </c>
      <c r="AN3458" s="84" t="b">
        <v>0</v>
      </c>
      <c r="AO3458" s="87" t="s">
        <v>5004</v>
      </c>
      <c r="AP3458" s="84" t="s">
        <v>179</v>
      </c>
      <c r="AQ3458" s="84">
        <v>0</v>
      </c>
      <c r="AR3458" s="84">
        <v>0</v>
      </c>
      <c r="AS3458" s="84"/>
      <c r="AT3458" s="84"/>
      <c r="AU3458" s="84"/>
      <c r="AV3458" s="84"/>
      <c r="AW3458" s="84"/>
      <c r="AX3458" s="84"/>
      <c r="AY3458" s="84"/>
      <c r="AZ3458" s="84"/>
    </row>
    <row r="3459" spans="1:52" x14ac:dyDescent="0.55000000000000004">
      <c r="A3459" s="69" t="s">
        <v>711</v>
      </c>
      <c r="B3459" s="69" t="s">
        <v>1124</v>
      </c>
      <c r="C3459" s="70"/>
      <c r="D3459" s="71"/>
      <c r="E3459" s="72"/>
      <c r="F3459" s="73"/>
      <c r="G3459" s="70"/>
      <c r="H3459" s="74"/>
      <c r="I3459" s="75"/>
      <c r="J3459" s="75"/>
      <c r="K3459" s="36"/>
      <c r="L3459" s="82"/>
      <c r="M3459" s="82"/>
      <c r="N3459" s="77"/>
      <c r="O3459" s="84" t="s">
        <v>1270</v>
      </c>
      <c r="P3459" s="86">
        <v>43431.398495370369</v>
      </c>
      <c r="Q3459" s="84" t="s">
        <v>1491</v>
      </c>
      <c r="R3459" s="84"/>
      <c r="S3459" s="84"/>
      <c r="T3459" s="84" t="s">
        <v>2186</v>
      </c>
      <c r="U3459" s="84"/>
      <c r="V3459" s="88" t="s">
        <v>3067</v>
      </c>
      <c r="W3459" s="86">
        <v>43431.398495370369</v>
      </c>
      <c r="X3459" s="88" t="s">
        <v>3876</v>
      </c>
      <c r="Y3459" s="84"/>
      <c r="Z3459" s="84"/>
      <c r="AA3459" s="87" t="s">
        <v>5006</v>
      </c>
      <c r="AB3459" s="84"/>
      <c r="AC3459" s="84" t="b">
        <v>0</v>
      </c>
      <c r="AD3459" s="84">
        <v>0</v>
      </c>
      <c r="AE3459" s="87" t="s">
        <v>5552</v>
      </c>
      <c r="AF3459" s="84" t="b">
        <v>0</v>
      </c>
      <c r="AG3459" s="84" t="s">
        <v>5604</v>
      </c>
      <c r="AH3459" s="84"/>
      <c r="AI3459" s="87" t="s">
        <v>5552</v>
      </c>
      <c r="AJ3459" s="84" t="b">
        <v>0</v>
      </c>
      <c r="AK3459" s="84">
        <v>3</v>
      </c>
      <c r="AL3459" s="87" t="s">
        <v>5004</v>
      </c>
      <c r="AM3459" s="84" t="s">
        <v>5685</v>
      </c>
      <c r="AN3459" s="84" t="b">
        <v>0</v>
      </c>
      <c r="AO3459" s="87" t="s">
        <v>5004</v>
      </c>
      <c r="AP3459" s="84" t="s">
        <v>179</v>
      </c>
      <c r="AQ3459" s="84">
        <v>0</v>
      </c>
      <c r="AR3459" s="84">
        <v>0</v>
      </c>
      <c r="AS3459" s="84"/>
      <c r="AT3459" s="84"/>
      <c r="AU3459" s="84"/>
      <c r="AV3459" s="84"/>
      <c r="AW3459" s="84"/>
      <c r="AX3459" s="84"/>
      <c r="AY3459" s="84"/>
      <c r="AZ3459" s="84"/>
    </row>
    <row r="3460" spans="1:52" x14ac:dyDescent="0.55000000000000004">
      <c r="A3460" s="69" t="s">
        <v>709</v>
      </c>
      <c r="B3460" s="69" t="s">
        <v>711</v>
      </c>
      <c r="C3460" s="70"/>
      <c r="D3460" s="71"/>
      <c r="E3460" s="72"/>
      <c r="F3460" s="73"/>
      <c r="G3460" s="70"/>
      <c r="H3460" s="74"/>
      <c r="I3460" s="75"/>
      <c r="J3460" s="75"/>
      <c r="K3460" s="36"/>
      <c r="L3460" s="82"/>
      <c r="M3460" s="82"/>
      <c r="N3460" s="77"/>
      <c r="O3460" s="84" t="s">
        <v>1270</v>
      </c>
      <c r="P3460" s="86">
        <v>43431.396516203706</v>
      </c>
      <c r="Q3460" s="84" t="s">
        <v>1491</v>
      </c>
      <c r="R3460" s="84"/>
      <c r="S3460" s="84"/>
      <c r="T3460" s="84" t="s">
        <v>2275</v>
      </c>
      <c r="U3460" s="88" t="s">
        <v>2543</v>
      </c>
      <c r="V3460" s="88" t="s">
        <v>2543</v>
      </c>
      <c r="W3460" s="86">
        <v>43431.396516203706</v>
      </c>
      <c r="X3460" s="88" t="s">
        <v>3874</v>
      </c>
      <c r="Y3460" s="84"/>
      <c r="Z3460" s="84"/>
      <c r="AA3460" s="87" t="s">
        <v>5004</v>
      </c>
      <c r="AB3460" s="84"/>
      <c r="AC3460" s="84" t="b">
        <v>0</v>
      </c>
      <c r="AD3460" s="84">
        <v>1</v>
      </c>
      <c r="AE3460" s="87" t="s">
        <v>5552</v>
      </c>
      <c r="AF3460" s="84" t="b">
        <v>0</v>
      </c>
      <c r="AG3460" s="84" t="s">
        <v>5604</v>
      </c>
      <c r="AH3460" s="84"/>
      <c r="AI3460" s="87" t="s">
        <v>5552</v>
      </c>
      <c r="AJ3460" s="84" t="b">
        <v>0</v>
      </c>
      <c r="AK3460" s="84">
        <v>3</v>
      </c>
      <c r="AL3460" s="87" t="s">
        <v>5552</v>
      </c>
      <c r="AM3460" s="84" t="s">
        <v>5685</v>
      </c>
      <c r="AN3460" s="84" t="b">
        <v>0</v>
      </c>
      <c r="AO3460" s="87" t="s">
        <v>5004</v>
      </c>
      <c r="AP3460" s="84" t="s">
        <v>179</v>
      </c>
      <c r="AQ3460" s="84">
        <v>0</v>
      </c>
      <c r="AR3460" s="84">
        <v>0</v>
      </c>
      <c r="AS3460" s="84"/>
      <c r="AT3460" s="84"/>
      <c r="AU3460" s="84"/>
      <c r="AV3460" s="84"/>
      <c r="AW3460" s="84"/>
      <c r="AX3460" s="84"/>
      <c r="AY3460" s="84"/>
      <c r="AZ3460" s="84"/>
    </row>
    <row r="3461" spans="1:52" x14ac:dyDescent="0.55000000000000004">
      <c r="A3461" s="69" t="s">
        <v>709</v>
      </c>
      <c r="B3461" s="69" t="s">
        <v>710</v>
      </c>
      <c r="C3461" s="70"/>
      <c r="D3461" s="71"/>
      <c r="E3461" s="72"/>
      <c r="F3461" s="73"/>
      <c r="G3461" s="70"/>
      <c r="H3461" s="74"/>
      <c r="I3461" s="75"/>
      <c r="J3461" s="75"/>
      <c r="K3461" s="36"/>
      <c r="L3461" s="82"/>
      <c r="M3461" s="82"/>
      <c r="N3461" s="77"/>
      <c r="O3461" s="84" t="s">
        <v>1270</v>
      </c>
      <c r="P3461" s="86">
        <v>43431.396516203706</v>
      </c>
      <c r="Q3461" s="84" t="s">
        <v>1491</v>
      </c>
      <c r="R3461" s="84"/>
      <c r="S3461" s="84"/>
      <c r="T3461" s="84" t="s">
        <v>2275</v>
      </c>
      <c r="U3461" s="88" t="s">
        <v>2543</v>
      </c>
      <c r="V3461" s="88" t="s">
        <v>2543</v>
      </c>
      <c r="W3461" s="86">
        <v>43431.396516203706</v>
      </c>
      <c r="X3461" s="88" t="s">
        <v>3874</v>
      </c>
      <c r="Y3461" s="84"/>
      <c r="Z3461" s="84"/>
      <c r="AA3461" s="87" t="s">
        <v>5004</v>
      </c>
      <c r="AB3461" s="84"/>
      <c r="AC3461" s="84" t="b">
        <v>0</v>
      </c>
      <c r="AD3461" s="84">
        <v>1</v>
      </c>
      <c r="AE3461" s="87" t="s">
        <v>5552</v>
      </c>
      <c r="AF3461" s="84" t="b">
        <v>0</v>
      </c>
      <c r="AG3461" s="84" t="s">
        <v>5604</v>
      </c>
      <c r="AH3461" s="84"/>
      <c r="AI3461" s="87" t="s">
        <v>5552</v>
      </c>
      <c r="AJ3461" s="84" t="b">
        <v>0</v>
      </c>
      <c r="AK3461" s="84">
        <v>3</v>
      </c>
      <c r="AL3461" s="87" t="s">
        <v>5552</v>
      </c>
      <c r="AM3461" s="84" t="s">
        <v>5685</v>
      </c>
      <c r="AN3461" s="84" t="b">
        <v>0</v>
      </c>
      <c r="AO3461" s="87" t="s">
        <v>5004</v>
      </c>
      <c r="AP3461" s="84" t="s">
        <v>179</v>
      </c>
      <c r="AQ3461" s="84">
        <v>0</v>
      </c>
      <c r="AR3461" s="84">
        <v>0</v>
      </c>
      <c r="AS3461" s="84"/>
      <c r="AT3461" s="84"/>
      <c r="AU3461" s="84"/>
      <c r="AV3461" s="84"/>
      <c r="AW3461" s="84"/>
      <c r="AX3461" s="84"/>
      <c r="AY3461" s="84"/>
      <c r="AZ3461" s="84"/>
    </row>
    <row r="3462" spans="1:52" x14ac:dyDescent="0.55000000000000004">
      <c r="A3462" s="69" t="s">
        <v>709</v>
      </c>
      <c r="B3462" s="69" t="s">
        <v>711</v>
      </c>
      <c r="C3462" s="70"/>
      <c r="D3462" s="71"/>
      <c r="E3462" s="72"/>
      <c r="F3462" s="73"/>
      <c r="G3462" s="70"/>
      <c r="H3462" s="74"/>
      <c r="I3462" s="75"/>
      <c r="J3462" s="75"/>
      <c r="K3462" s="36"/>
      <c r="L3462" s="82"/>
      <c r="M3462" s="82"/>
      <c r="N3462" s="77"/>
      <c r="O3462" s="84" t="s">
        <v>1270</v>
      </c>
      <c r="P3462" s="86">
        <v>43432.273692129631</v>
      </c>
      <c r="Q3462" s="84" t="s">
        <v>1555</v>
      </c>
      <c r="R3462" s="84"/>
      <c r="S3462" s="84"/>
      <c r="T3462" s="84" t="s">
        <v>2275</v>
      </c>
      <c r="U3462" s="84"/>
      <c r="V3462" s="88" t="s">
        <v>3068</v>
      </c>
      <c r="W3462" s="86">
        <v>43432.273692129631</v>
      </c>
      <c r="X3462" s="88" t="s">
        <v>3877</v>
      </c>
      <c r="Y3462" s="84"/>
      <c r="Z3462" s="84"/>
      <c r="AA3462" s="87" t="s">
        <v>5007</v>
      </c>
      <c r="AB3462" s="84"/>
      <c r="AC3462" s="84" t="b">
        <v>0</v>
      </c>
      <c r="AD3462" s="84">
        <v>3</v>
      </c>
      <c r="AE3462" s="87" t="s">
        <v>5552</v>
      </c>
      <c r="AF3462" s="84" t="b">
        <v>0</v>
      </c>
      <c r="AG3462" s="84" t="s">
        <v>5604</v>
      </c>
      <c r="AH3462" s="84"/>
      <c r="AI3462" s="87" t="s">
        <v>5552</v>
      </c>
      <c r="AJ3462" s="84" t="b">
        <v>0</v>
      </c>
      <c r="AK3462" s="84">
        <v>2</v>
      </c>
      <c r="AL3462" s="87" t="s">
        <v>5552</v>
      </c>
      <c r="AM3462" s="84" t="s">
        <v>5685</v>
      </c>
      <c r="AN3462" s="84" t="b">
        <v>0</v>
      </c>
      <c r="AO3462" s="87" t="s">
        <v>5007</v>
      </c>
      <c r="AP3462" s="84" t="s">
        <v>179</v>
      </c>
      <c r="AQ3462" s="84">
        <v>0</v>
      </c>
      <c r="AR3462" s="84">
        <v>0</v>
      </c>
      <c r="AS3462" s="84"/>
      <c r="AT3462" s="84"/>
      <c r="AU3462" s="84"/>
      <c r="AV3462" s="84"/>
      <c r="AW3462" s="84"/>
      <c r="AX3462" s="84"/>
      <c r="AY3462" s="84"/>
      <c r="AZ3462" s="84"/>
    </row>
    <row r="3463" spans="1:52" x14ac:dyDescent="0.55000000000000004">
      <c r="A3463" s="69" t="s">
        <v>709</v>
      </c>
      <c r="B3463" s="69" t="s">
        <v>710</v>
      </c>
      <c r="C3463" s="70"/>
      <c r="D3463" s="71"/>
      <c r="E3463" s="72"/>
      <c r="F3463" s="73"/>
      <c r="G3463" s="70"/>
      <c r="H3463" s="74"/>
      <c r="I3463" s="75"/>
      <c r="J3463" s="75"/>
      <c r="K3463" s="36"/>
      <c r="L3463" s="82"/>
      <c r="M3463" s="82"/>
      <c r="N3463" s="77"/>
      <c r="O3463" s="84" t="s">
        <v>1270</v>
      </c>
      <c r="P3463" s="86">
        <v>43432.273692129631</v>
      </c>
      <c r="Q3463" s="84" t="s">
        <v>1555</v>
      </c>
      <c r="R3463" s="84"/>
      <c r="S3463" s="84"/>
      <c r="T3463" s="84" t="s">
        <v>2275</v>
      </c>
      <c r="U3463" s="84"/>
      <c r="V3463" s="88" t="s">
        <v>3068</v>
      </c>
      <c r="W3463" s="86">
        <v>43432.273692129631</v>
      </c>
      <c r="X3463" s="88" t="s">
        <v>3877</v>
      </c>
      <c r="Y3463" s="84"/>
      <c r="Z3463" s="84"/>
      <c r="AA3463" s="87" t="s">
        <v>5007</v>
      </c>
      <c r="AB3463" s="84"/>
      <c r="AC3463" s="84" t="b">
        <v>0</v>
      </c>
      <c r="AD3463" s="84">
        <v>3</v>
      </c>
      <c r="AE3463" s="87" t="s">
        <v>5552</v>
      </c>
      <c r="AF3463" s="84" t="b">
        <v>0</v>
      </c>
      <c r="AG3463" s="84" t="s">
        <v>5604</v>
      </c>
      <c r="AH3463" s="84"/>
      <c r="AI3463" s="87" t="s">
        <v>5552</v>
      </c>
      <c r="AJ3463" s="84" t="b">
        <v>0</v>
      </c>
      <c r="AK3463" s="84">
        <v>2</v>
      </c>
      <c r="AL3463" s="87" t="s">
        <v>5552</v>
      </c>
      <c r="AM3463" s="84" t="s">
        <v>5685</v>
      </c>
      <c r="AN3463" s="84" t="b">
        <v>0</v>
      </c>
      <c r="AO3463" s="87" t="s">
        <v>5007</v>
      </c>
      <c r="AP3463" s="84" t="s">
        <v>179</v>
      </c>
      <c r="AQ3463" s="84">
        <v>0</v>
      </c>
      <c r="AR3463" s="84">
        <v>0</v>
      </c>
      <c r="AS3463" s="84"/>
      <c r="AT3463" s="84"/>
      <c r="AU3463" s="84"/>
      <c r="AV3463" s="84"/>
      <c r="AW3463" s="84"/>
      <c r="AX3463" s="84"/>
      <c r="AY3463" s="84"/>
      <c r="AZ3463" s="84"/>
    </row>
    <row r="3464" spans="1:52" x14ac:dyDescent="0.55000000000000004">
      <c r="A3464" s="69" t="s">
        <v>709</v>
      </c>
      <c r="B3464" s="69" t="s">
        <v>711</v>
      </c>
      <c r="C3464" s="70"/>
      <c r="D3464" s="71"/>
      <c r="E3464" s="72"/>
      <c r="F3464" s="73"/>
      <c r="G3464" s="70"/>
      <c r="H3464" s="74"/>
      <c r="I3464" s="75"/>
      <c r="J3464" s="75"/>
      <c r="K3464" s="36"/>
      <c r="L3464" s="82"/>
      <c r="M3464" s="82"/>
      <c r="N3464" s="77"/>
      <c r="O3464" s="84" t="s">
        <v>1270</v>
      </c>
      <c r="P3464" s="86">
        <v>43432.275289351855</v>
      </c>
      <c r="Q3464" s="84" t="s">
        <v>1556</v>
      </c>
      <c r="R3464" s="84"/>
      <c r="S3464" s="84"/>
      <c r="T3464" s="84" t="s">
        <v>2275</v>
      </c>
      <c r="U3464" s="84"/>
      <c r="V3464" s="88" t="s">
        <v>3068</v>
      </c>
      <c r="W3464" s="86">
        <v>43432.275289351855</v>
      </c>
      <c r="X3464" s="88" t="s">
        <v>3878</v>
      </c>
      <c r="Y3464" s="84"/>
      <c r="Z3464" s="84"/>
      <c r="AA3464" s="87" t="s">
        <v>5008</v>
      </c>
      <c r="AB3464" s="84"/>
      <c r="AC3464" s="84" t="b">
        <v>0</v>
      </c>
      <c r="AD3464" s="84">
        <v>1</v>
      </c>
      <c r="AE3464" s="87" t="s">
        <v>5552</v>
      </c>
      <c r="AF3464" s="84" t="b">
        <v>0</v>
      </c>
      <c r="AG3464" s="84" t="s">
        <v>5604</v>
      </c>
      <c r="AH3464" s="84"/>
      <c r="AI3464" s="87" t="s">
        <v>5552</v>
      </c>
      <c r="AJ3464" s="84" t="b">
        <v>0</v>
      </c>
      <c r="AK3464" s="84">
        <v>0</v>
      </c>
      <c r="AL3464" s="87" t="s">
        <v>5552</v>
      </c>
      <c r="AM3464" s="84" t="s">
        <v>5685</v>
      </c>
      <c r="AN3464" s="84" t="b">
        <v>0</v>
      </c>
      <c r="AO3464" s="87" t="s">
        <v>5008</v>
      </c>
      <c r="AP3464" s="84" t="s">
        <v>179</v>
      </c>
      <c r="AQ3464" s="84">
        <v>0</v>
      </c>
      <c r="AR3464" s="84">
        <v>0</v>
      </c>
      <c r="AS3464" s="84"/>
      <c r="AT3464" s="84"/>
      <c r="AU3464" s="84"/>
      <c r="AV3464" s="84"/>
      <c r="AW3464" s="84"/>
      <c r="AX3464" s="84"/>
      <c r="AY3464" s="84"/>
      <c r="AZ3464" s="84"/>
    </row>
    <row r="3465" spans="1:52" x14ac:dyDescent="0.55000000000000004">
      <c r="A3465" s="69" t="s">
        <v>709</v>
      </c>
      <c r="B3465" s="69" t="s">
        <v>710</v>
      </c>
      <c r="C3465" s="70"/>
      <c r="D3465" s="71"/>
      <c r="E3465" s="72"/>
      <c r="F3465" s="73"/>
      <c r="G3465" s="70"/>
      <c r="H3465" s="74"/>
      <c r="I3465" s="75"/>
      <c r="J3465" s="75"/>
      <c r="K3465" s="36"/>
      <c r="L3465" s="82"/>
      <c r="M3465" s="82"/>
      <c r="N3465" s="77"/>
      <c r="O3465" s="84" t="s">
        <v>1270</v>
      </c>
      <c r="P3465" s="86">
        <v>43432.275289351855</v>
      </c>
      <c r="Q3465" s="84" t="s">
        <v>1556</v>
      </c>
      <c r="R3465" s="84"/>
      <c r="S3465" s="84"/>
      <c r="T3465" s="84" t="s">
        <v>2275</v>
      </c>
      <c r="U3465" s="84"/>
      <c r="V3465" s="88" t="s">
        <v>3068</v>
      </c>
      <c r="W3465" s="86">
        <v>43432.275289351855</v>
      </c>
      <c r="X3465" s="88" t="s">
        <v>3878</v>
      </c>
      <c r="Y3465" s="84"/>
      <c r="Z3465" s="84"/>
      <c r="AA3465" s="87" t="s">
        <v>5008</v>
      </c>
      <c r="AB3465" s="84"/>
      <c r="AC3465" s="84" t="b">
        <v>0</v>
      </c>
      <c r="AD3465" s="84">
        <v>1</v>
      </c>
      <c r="AE3465" s="87" t="s">
        <v>5552</v>
      </c>
      <c r="AF3465" s="84" t="b">
        <v>0</v>
      </c>
      <c r="AG3465" s="84" t="s">
        <v>5604</v>
      </c>
      <c r="AH3465" s="84"/>
      <c r="AI3465" s="87" t="s">
        <v>5552</v>
      </c>
      <c r="AJ3465" s="84" t="b">
        <v>0</v>
      </c>
      <c r="AK3465" s="84">
        <v>0</v>
      </c>
      <c r="AL3465" s="87" t="s">
        <v>5552</v>
      </c>
      <c r="AM3465" s="84" t="s">
        <v>5685</v>
      </c>
      <c r="AN3465" s="84" t="b">
        <v>0</v>
      </c>
      <c r="AO3465" s="87" t="s">
        <v>5008</v>
      </c>
      <c r="AP3465" s="84" t="s">
        <v>179</v>
      </c>
      <c r="AQ3465" s="84">
        <v>0</v>
      </c>
      <c r="AR3465" s="84">
        <v>0</v>
      </c>
      <c r="AS3465" s="84"/>
      <c r="AT3465" s="84"/>
      <c r="AU3465" s="84"/>
      <c r="AV3465" s="84"/>
      <c r="AW3465" s="84"/>
      <c r="AX3465" s="84"/>
      <c r="AY3465" s="84"/>
      <c r="AZ3465" s="84"/>
    </row>
    <row r="3466" spans="1:52" x14ac:dyDescent="0.55000000000000004">
      <c r="A3466" s="69" t="s">
        <v>710</v>
      </c>
      <c r="B3466" s="69" t="s">
        <v>709</v>
      </c>
      <c r="C3466" s="70"/>
      <c r="D3466" s="71"/>
      <c r="E3466" s="72"/>
      <c r="F3466" s="73"/>
      <c r="G3466" s="70"/>
      <c r="H3466" s="74"/>
      <c r="I3466" s="75"/>
      <c r="J3466" s="75"/>
      <c r="K3466" s="36"/>
      <c r="L3466" s="82"/>
      <c r="M3466" s="82"/>
      <c r="N3466" s="77"/>
      <c r="O3466" s="84" t="s">
        <v>1269</v>
      </c>
      <c r="P3466" s="86">
        <v>43431.396874999999</v>
      </c>
      <c r="Q3466" s="84" t="s">
        <v>1491</v>
      </c>
      <c r="R3466" s="84"/>
      <c r="S3466" s="84"/>
      <c r="T3466" s="84" t="s">
        <v>2186</v>
      </c>
      <c r="U3466" s="84"/>
      <c r="V3466" s="88" t="s">
        <v>3066</v>
      </c>
      <c r="W3466" s="86">
        <v>43431.396874999999</v>
      </c>
      <c r="X3466" s="88" t="s">
        <v>3875</v>
      </c>
      <c r="Y3466" s="84"/>
      <c r="Z3466" s="84"/>
      <c r="AA3466" s="87" t="s">
        <v>5005</v>
      </c>
      <c r="AB3466" s="84"/>
      <c r="AC3466" s="84" t="b">
        <v>0</v>
      </c>
      <c r="AD3466" s="84">
        <v>0</v>
      </c>
      <c r="AE3466" s="87" t="s">
        <v>5552</v>
      </c>
      <c r="AF3466" s="84" t="b">
        <v>0</v>
      </c>
      <c r="AG3466" s="84" t="s">
        <v>5604</v>
      </c>
      <c r="AH3466" s="84"/>
      <c r="AI3466" s="87" t="s">
        <v>5552</v>
      </c>
      <c r="AJ3466" s="84" t="b">
        <v>0</v>
      </c>
      <c r="AK3466" s="84">
        <v>3</v>
      </c>
      <c r="AL3466" s="87" t="s">
        <v>5004</v>
      </c>
      <c r="AM3466" s="84" t="s">
        <v>5682</v>
      </c>
      <c r="AN3466" s="84" t="b">
        <v>0</v>
      </c>
      <c r="AO3466" s="87" t="s">
        <v>5004</v>
      </c>
      <c r="AP3466" s="84" t="s">
        <v>179</v>
      </c>
      <c r="AQ3466" s="84">
        <v>0</v>
      </c>
      <c r="AR3466" s="84">
        <v>0</v>
      </c>
      <c r="AS3466" s="84"/>
      <c r="AT3466" s="84"/>
      <c r="AU3466" s="84"/>
      <c r="AV3466" s="84"/>
      <c r="AW3466" s="84"/>
      <c r="AX3466" s="84"/>
      <c r="AY3466" s="84"/>
      <c r="AZ3466" s="84"/>
    </row>
    <row r="3467" spans="1:52" x14ac:dyDescent="0.55000000000000004">
      <c r="A3467" s="69" t="s">
        <v>710</v>
      </c>
      <c r="B3467" s="69" t="s">
        <v>709</v>
      </c>
      <c r="C3467" s="70"/>
      <c r="D3467" s="71"/>
      <c r="E3467" s="72"/>
      <c r="F3467" s="73"/>
      <c r="G3467" s="70"/>
      <c r="H3467" s="74"/>
      <c r="I3467" s="75"/>
      <c r="J3467" s="75"/>
      <c r="K3467" s="36"/>
      <c r="L3467" s="82"/>
      <c r="M3467" s="82"/>
      <c r="N3467" s="77"/>
      <c r="O3467" s="84" t="s">
        <v>1269</v>
      </c>
      <c r="P3467" s="86">
        <v>43432.278449074074</v>
      </c>
      <c r="Q3467" s="84" t="s">
        <v>1555</v>
      </c>
      <c r="R3467" s="84"/>
      <c r="S3467" s="84"/>
      <c r="T3467" s="84" t="s">
        <v>2186</v>
      </c>
      <c r="U3467" s="84"/>
      <c r="V3467" s="88" t="s">
        <v>3066</v>
      </c>
      <c r="W3467" s="86">
        <v>43432.278449074074</v>
      </c>
      <c r="X3467" s="88" t="s">
        <v>3879</v>
      </c>
      <c r="Y3467" s="84"/>
      <c r="Z3467" s="84"/>
      <c r="AA3467" s="87" t="s">
        <v>5009</v>
      </c>
      <c r="AB3467" s="84"/>
      <c r="AC3467" s="84" t="b">
        <v>0</v>
      </c>
      <c r="AD3467" s="84">
        <v>0</v>
      </c>
      <c r="AE3467" s="87" t="s">
        <v>5552</v>
      </c>
      <c r="AF3467" s="84" t="b">
        <v>0</v>
      </c>
      <c r="AG3467" s="84" t="s">
        <v>5604</v>
      </c>
      <c r="AH3467" s="84"/>
      <c r="AI3467" s="87" t="s">
        <v>5552</v>
      </c>
      <c r="AJ3467" s="84" t="b">
        <v>0</v>
      </c>
      <c r="AK3467" s="84">
        <v>2</v>
      </c>
      <c r="AL3467" s="87" t="s">
        <v>5007</v>
      </c>
      <c r="AM3467" s="84" t="s">
        <v>5682</v>
      </c>
      <c r="AN3467" s="84" t="b">
        <v>0</v>
      </c>
      <c r="AO3467" s="87" t="s">
        <v>5007</v>
      </c>
      <c r="AP3467" s="84" t="s">
        <v>179</v>
      </c>
      <c r="AQ3467" s="84">
        <v>0</v>
      </c>
      <c r="AR3467" s="84">
        <v>0</v>
      </c>
      <c r="AS3467" s="84"/>
      <c r="AT3467" s="84"/>
      <c r="AU3467" s="84"/>
      <c r="AV3467" s="84"/>
      <c r="AW3467" s="84"/>
      <c r="AX3467" s="84"/>
      <c r="AY3467" s="84"/>
      <c r="AZ3467" s="84"/>
    </row>
    <row r="3468" spans="1:52" x14ac:dyDescent="0.55000000000000004">
      <c r="A3468" s="69" t="s">
        <v>711</v>
      </c>
      <c r="B3468" s="69" t="s">
        <v>709</v>
      </c>
      <c r="C3468" s="70"/>
      <c r="D3468" s="71"/>
      <c r="E3468" s="72"/>
      <c r="F3468" s="73"/>
      <c r="G3468" s="70"/>
      <c r="H3468" s="74"/>
      <c r="I3468" s="75"/>
      <c r="J3468" s="75"/>
      <c r="K3468" s="36"/>
      <c r="L3468" s="82"/>
      <c r="M3468" s="82"/>
      <c r="N3468" s="77"/>
      <c r="O3468" s="84" t="s">
        <v>1269</v>
      </c>
      <c r="P3468" s="86">
        <v>43431.398495370369</v>
      </c>
      <c r="Q3468" s="84" t="s">
        <v>1491</v>
      </c>
      <c r="R3468" s="84"/>
      <c r="S3468" s="84"/>
      <c r="T3468" s="84" t="s">
        <v>2186</v>
      </c>
      <c r="U3468" s="84"/>
      <c r="V3468" s="88" t="s">
        <v>3067</v>
      </c>
      <c r="W3468" s="86">
        <v>43431.398495370369</v>
      </c>
      <c r="X3468" s="88" t="s">
        <v>3876</v>
      </c>
      <c r="Y3468" s="84"/>
      <c r="Z3468" s="84"/>
      <c r="AA3468" s="87" t="s">
        <v>5006</v>
      </c>
      <c r="AB3468" s="84"/>
      <c r="AC3468" s="84" t="b">
        <v>0</v>
      </c>
      <c r="AD3468" s="84">
        <v>0</v>
      </c>
      <c r="AE3468" s="87" t="s">
        <v>5552</v>
      </c>
      <c r="AF3468" s="84" t="b">
        <v>0</v>
      </c>
      <c r="AG3468" s="84" t="s">
        <v>5604</v>
      </c>
      <c r="AH3468" s="84"/>
      <c r="AI3468" s="87" t="s">
        <v>5552</v>
      </c>
      <c r="AJ3468" s="84" t="b">
        <v>0</v>
      </c>
      <c r="AK3468" s="84">
        <v>3</v>
      </c>
      <c r="AL3468" s="87" t="s">
        <v>5004</v>
      </c>
      <c r="AM3468" s="84" t="s">
        <v>5685</v>
      </c>
      <c r="AN3468" s="84" t="b">
        <v>0</v>
      </c>
      <c r="AO3468" s="87" t="s">
        <v>5004</v>
      </c>
      <c r="AP3468" s="84" t="s">
        <v>179</v>
      </c>
      <c r="AQ3468" s="84">
        <v>0</v>
      </c>
      <c r="AR3468" s="84">
        <v>0</v>
      </c>
      <c r="AS3468" s="84"/>
      <c r="AT3468" s="84"/>
      <c r="AU3468" s="84"/>
      <c r="AV3468" s="84"/>
      <c r="AW3468" s="84"/>
      <c r="AX3468" s="84"/>
      <c r="AY3468" s="84"/>
      <c r="AZ3468" s="84"/>
    </row>
    <row r="3469" spans="1:52" x14ac:dyDescent="0.55000000000000004">
      <c r="A3469" s="69" t="s">
        <v>711</v>
      </c>
      <c r="B3469" s="69" t="s">
        <v>709</v>
      </c>
      <c r="C3469" s="70"/>
      <c r="D3469" s="71"/>
      <c r="E3469" s="72"/>
      <c r="F3469" s="73"/>
      <c r="G3469" s="70"/>
      <c r="H3469" s="74"/>
      <c r="I3469" s="75"/>
      <c r="J3469" s="75"/>
      <c r="K3469" s="36"/>
      <c r="L3469" s="82"/>
      <c r="M3469" s="82"/>
      <c r="N3469" s="77"/>
      <c r="O3469" s="84" t="s">
        <v>1269</v>
      </c>
      <c r="P3469" s="86">
        <v>43432.291550925926</v>
      </c>
      <c r="Q3469" s="84" t="s">
        <v>1555</v>
      </c>
      <c r="R3469" s="84"/>
      <c r="S3469" s="84"/>
      <c r="T3469" s="84" t="s">
        <v>2186</v>
      </c>
      <c r="U3469" s="84"/>
      <c r="V3469" s="88" t="s">
        <v>3067</v>
      </c>
      <c r="W3469" s="86">
        <v>43432.291550925926</v>
      </c>
      <c r="X3469" s="88" t="s">
        <v>3880</v>
      </c>
      <c r="Y3469" s="84"/>
      <c r="Z3469" s="84"/>
      <c r="AA3469" s="87" t="s">
        <v>5010</v>
      </c>
      <c r="AB3469" s="84"/>
      <c r="AC3469" s="84" t="b">
        <v>0</v>
      </c>
      <c r="AD3469" s="84">
        <v>0</v>
      </c>
      <c r="AE3469" s="87" t="s">
        <v>5552</v>
      </c>
      <c r="AF3469" s="84" t="b">
        <v>0</v>
      </c>
      <c r="AG3469" s="84" t="s">
        <v>5604</v>
      </c>
      <c r="AH3469" s="84"/>
      <c r="AI3469" s="87" t="s">
        <v>5552</v>
      </c>
      <c r="AJ3469" s="84" t="b">
        <v>0</v>
      </c>
      <c r="AK3469" s="84">
        <v>2</v>
      </c>
      <c r="AL3469" s="87" t="s">
        <v>5007</v>
      </c>
      <c r="AM3469" s="84" t="s">
        <v>5685</v>
      </c>
      <c r="AN3469" s="84" t="b">
        <v>0</v>
      </c>
      <c r="AO3469" s="87" t="s">
        <v>5007</v>
      </c>
      <c r="AP3469" s="84" t="s">
        <v>179</v>
      </c>
      <c r="AQ3469" s="84">
        <v>0</v>
      </c>
      <c r="AR3469" s="84">
        <v>0</v>
      </c>
      <c r="AS3469" s="84"/>
      <c r="AT3469" s="84"/>
      <c r="AU3469" s="84"/>
      <c r="AV3469" s="84"/>
      <c r="AW3469" s="84"/>
      <c r="AX3469" s="84"/>
      <c r="AY3469" s="84"/>
      <c r="AZ3469" s="84"/>
    </row>
    <row r="3470" spans="1:52" x14ac:dyDescent="0.55000000000000004">
      <c r="A3470" s="69" t="s">
        <v>710</v>
      </c>
      <c r="B3470" s="69" t="s">
        <v>711</v>
      </c>
      <c r="C3470" s="70"/>
      <c r="D3470" s="71"/>
      <c r="E3470" s="72"/>
      <c r="F3470" s="73"/>
      <c r="G3470" s="70"/>
      <c r="H3470" s="74"/>
      <c r="I3470" s="75"/>
      <c r="J3470" s="75"/>
      <c r="K3470" s="36"/>
      <c r="L3470" s="82"/>
      <c r="M3470" s="82"/>
      <c r="N3470" s="77"/>
      <c r="O3470" s="84" t="s">
        <v>1270</v>
      </c>
      <c r="P3470" s="86">
        <v>43431.396874999999</v>
      </c>
      <c r="Q3470" s="84" t="s">
        <v>1491</v>
      </c>
      <c r="R3470" s="84"/>
      <c r="S3470" s="84"/>
      <c r="T3470" s="84" t="s">
        <v>2186</v>
      </c>
      <c r="U3470" s="84"/>
      <c r="V3470" s="88" t="s">
        <v>3066</v>
      </c>
      <c r="W3470" s="86">
        <v>43431.396874999999</v>
      </c>
      <c r="X3470" s="88" t="s">
        <v>3875</v>
      </c>
      <c r="Y3470" s="84"/>
      <c r="Z3470" s="84"/>
      <c r="AA3470" s="87" t="s">
        <v>5005</v>
      </c>
      <c r="AB3470" s="84"/>
      <c r="AC3470" s="84" t="b">
        <v>0</v>
      </c>
      <c r="AD3470" s="84">
        <v>0</v>
      </c>
      <c r="AE3470" s="87" t="s">
        <v>5552</v>
      </c>
      <c r="AF3470" s="84" t="b">
        <v>0</v>
      </c>
      <c r="AG3470" s="84" t="s">
        <v>5604</v>
      </c>
      <c r="AH3470" s="84"/>
      <c r="AI3470" s="87" t="s">
        <v>5552</v>
      </c>
      <c r="AJ3470" s="84" t="b">
        <v>0</v>
      </c>
      <c r="AK3470" s="84">
        <v>3</v>
      </c>
      <c r="AL3470" s="87" t="s">
        <v>5004</v>
      </c>
      <c r="AM3470" s="84" t="s">
        <v>5682</v>
      </c>
      <c r="AN3470" s="84" t="b">
        <v>0</v>
      </c>
      <c r="AO3470" s="87" t="s">
        <v>5004</v>
      </c>
      <c r="AP3470" s="84" t="s">
        <v>179</v>
      </c>
      <c r="AQ3470" s="84">
        <v>0</v>
      </c>
      <c r="AR3470" s="84">
        <v>0</v>
      </c>
      <c r="AS3470" s="84"/>
      <c r="AT3470" s="84"/>
      <c r="AU3470" s="84"/>
      <c r="AV3470" s="84"/>
      <c r="AW3470" s="84"/>
      <c r="AX3470" s="84"/>
      <c r="AY3470" s="84"/>
      <c r="AZ3470" s="84"/>
    </row>
    <row r="3471" spans="1:52" x14ac:dyDescent="0.55000000000000004">
      <c r="A3471" s="69" t="s">
        <v>710</v>
      </c>
      <c r="B3471" s="69" t="s">
        <v>711</v>
      </c>
      <c r="C3471" s="70"/>
      <c r="D3471" s="71"/>
      <c r="E3471" s="72"/>
      <c r="F3471" s="73"/>
      <c r="G3471" s="70"/>
      <c r="H3471" s="74"/>
      <c r="I3471" s="75"/>
      <c r="J3471" s="75"/>
      <c r="K3471" s="36"/>
      <c r="L3471" s="82"/>
      <c r="M3471" s="82"/>
      <c r="N3471" s="77"/>
      <c r="O3471" s="84" t="s">
        <v>1270</v>
      </c>
      <c r="P3471" s="86">
        <v>43432.278449074074</v>
      </c>
      <c r="Q3471" s="84" t="s">
        <v>1555</v>
      </c>
      <c r="R3471" s="84"/>
      <c r="S3471" s="84"/>
      <c r="T3471" s="84" t="s">
        <v>2186</v>
      </c>
      <c r="U3471" s="84"/>
      <c r="V3471" s="88" t="s">
        <v>3066</v>
      </c>
      <c r="W3471" s="86">
        <v>43432.278449074074</v>
      </c>
      <c r="X3471" s="88" t="s">
        <v>3879</v>
      </c>
      <c r="Y3471" s="84"/>
      <c r="Z3471" s="84"/>
      <c r="AA3471" s="87" t="s">
        <v>5009</v>
      </c>
      <c r="AB3471" s="84"/>
      <c r="AC3471" s="84" t="b">
        <v>0</v>
      </c>
      <c r="AD3471" s="84">
        <v>0</v>
      </c>
      <c r="AE3471" s="87" t="s">
        <v>5552</v>
      </c>
      <c r="AF3471" s="84" t="b">
        <v>0</v>
      </c>
      <c r="AG3471" s="84" t="s">
        <v>5604</v>
      </c>
      <c r="AH3471" s="84"/>
      <c r="AI3471" s="87" t="s">
        <v>5552</v>
      </c>
      <c r="AJ3471" s="84" t="b">
        <v>0</v>
      </c>
      <c r="AK3471" s="84">
        <v>2</v>
      </c>
      <c r="AL3471" s="87" t="s">
        <v>5007</v>
      </c>
      <c r="AM3471" s="84" t="s">
        <v>5682</v>
      </c>
      <c r="AN3471" s="84" t="b">
        <v>0</v>
      </c>
      <c r="AO3471" s="87" t="s">
        <v>5007</v>
      </c>
      <c r="AP3471" s="84" t="s">
        <v>179</v>
      </c>
      <c r="AQ3471" s="84">
        <v>0</v>
      </c>
      <c r="AR3471" s="84">
        <v>0</v>
      </c>
      <c r="AS3471" s="84"/>
      <c r="AT3471" s="84"/>
      <c r="AU3471" s="84"/>
      <c r="AV3471" s="84"/>
      <c r="AW3471" s="84"/>
      <c r="AX3471" s="84"/>
      <c r="AY3471" s="84"/>
      <c r="AZ3471" s="84"/>
    </row>
    <row r="3472" spans="1:52" x14ac:dyDescent="0.55000000000000004">
      <c r="A3472" s="69" t="s">
        <v>711</v>
      </c>
      <c r="B3472" s="69" t="s">
        <v>710</v>
      </c>
      <c r="C3472" s="70"/>
      <c r="D3472" s="71"/>
      <c r="E3472" s="72"/>
      <c r="F3472" s="73"/>
      <c r="G3472" s="70"/>
      <c r="H3472" s="74"/>
      <c r="I3472" s="75"/>
      <c r="J3472" s="75"/>
      <c r="K3472" s="36"/>
      <c r="L3472" s="82"/>
      <c r="M3472" s="82"/>
      <c r="N3472" s="77"/>
      <c r="O3472" s="84" t="s">
        <v>1270</v>
      </c>
      <c r="P3472" s="86">
        <v>43431.398495370369</v>
      </c>
      <c r="Q3472" s="84" t="s">
        <v>1491</v>
      </c>
      <c r="R3472" s="84"/>
      <c r="S3472" s="84"/>
      <c r="T3472" s="84" t="s">
        <v>2186</v>
      </c>
      <c r="U3472" s="84"/>
      <c r="V3472" s="88" t="s">
        <v>3067</v>
      </c>
      <c r="W3472" s="86">
        <v>43431.398495370369</v>
      </c>
      <c r="X3472" s="88" t="s">
        <v>3876</v>
      </c>
      <c r="Y3472" s="84"/>
      <c r="Z3472" s="84"/>
      <c r="AA3472" s="87" t="s">
        <v>5006</v>
      </c>
      <c r="AB3472" s="84"/>
      <c r="AC3472" s="84" t="b">
        <v>0</v>
      </c>
      <c r="AD3472" s="84">
        <v>0</v>
      </c>
      <c r="AE3472" s="87" t="s">
        <v>5552</v>
      </c>
      <c r="AF3472" s="84" t="b">
        <v>0</v>
      </c>
      <c r="AG3472" s="84" t="s">
        <v>5604</v>
      </c>
      <c r="AH3472" s="84"/>
      <c r="AI3472" s="87" t="s">
        <v>5552</v>
      </c>
      <c r="AJ3472" s="84" t="b">
        <v>0</v>
      </c>
      <c r="AK3472" s="84">
        <v>3</v>
      </c>
      <c r="AL3472" s="87" t="s">
        <v>5004</v>
      </c>
      <c r="AM3472" s="84" t="s">
        <v>5685</v>
      </c>
      <c r="AN3472" s="84" t="b">
        <v>0</v>
      </c>
      <c r="AO3472" s="87" t="s">
        <v>5004</v>
      </c>
      <c r="AP3472" s="84" t="s">
        <v>179</v>
      </c>
      <c r="AQ3472" s="84">
        <v>0</v>
      </c>
      <c r="AR3472" s="84">
        <v>0</v>
      </c>
      <c r="AS3472" s="84"/>
      <c r="AT3472" s="84"/>
      <c r="AU3472" s="84"/>
      <c r="AV3472" s="84"/>
      <c r="AW3472" s="84"/>
      <c r="AX3472" s="84"/>
      <c r="AY3472" s="84"/>
      <c r="AZ3472" s="84"/>
    </row>
    <row r="3473" spans="1:52" x14ac:dyDescent="0.55000000000000004">
      <c r="A3473" s="69" t="s">
        <v>711</v>
      </c>
      <c r="B3473" s="69" t="s">
        <v>710</v>
      </c>
      <c r="C3473" s="70"/>
      <c r="D3473" s="71"/>
      <c r="E3473" s="72"/>
      <c r="F3473" s="73"/>
      <c r="G3473" s="70"/>
      <c r="H3473" s="74"/>
      <c r="I3473" s="75"/>
      <c r="J3473" s="75"/>
      <c r="K3473" s="36"/>
      <c r="L3473" s="82"/>
      <c r="M3473" s="82"/>
      <c r="N3473" s="77"/>
      <c r="O3473" s="84" t="s">
        <v>1270</v>
      </c>
      <c r="P3473" s="86">
        <v>43432.291550925926</v>
      </c>
      <c r="Q3473" s="84" t="s">
        <v>1555</v>
      </c>
      <c r="R3473" s="84"/>
      <c r="S3473" s="84"/>
      <c r="T3473" s="84" t="s">
        <v>2186</v>
      </c>
      <c r="U3473" s="84"/>
      <c r="V3473" s="88" t="s">
        <v>3067</v>
      </c>
      <c r="W3473" s="86">
        <v>43432.291550925926</v>
      </c>
      <c r="X3473" s="88" t="s">
        <v>3880</v>
      </c>
      <c r="Y3473" s="84"/>
      <c r="Z3473" s="84"/>
      <c r="AA3473" s="87" t="s">
        <v>5010</v>
      </c>
      <c r="AB3473" s="84"/>
      <c r="AC3473" s="84" t="b">
        <v>0</v>
      </c>
      <c r="AD3473" s="84">
        <v>0</v>
      </c>
      <c r="AE3473" s="87" t="s">
        <v>5552</v>
      </c>
      <c r="AF3473" s="84" t="b">
        <v>0</v>
      </c>
      <c r="AG3473" s="84" t="s">
        <v>5604</v>
      </c>
      <c r="AH3473" s="84"/>
      <c r="AI3473" s="87" t="s">
        <v>5552</v>
      </c>
      <c r="AJ3473" s="84" t="b">
        <v>0</v>
      </c>
      <c r="AK3473" s="84">
        <v>2</v>
      </c>
      <c r="AL3473" s="87" t="s">
        <v>5007</v>
      </c>
      <c r="AM3473" s="84" t="s">
        <v>5685</v>
      </c>
      <c r="AN3473" s="84" t="b">
        <v>0</v>
      </c>
      <c r="AO3473" s="87" t="s">
        <v>5007</v>
      </c>
      <c r="AP3473" s="84" t="s">
        <v>179</v>
      </c>
      <c r="AQ3473" s="84">
        <v>0</v>
      </c>
      <c r="AR3473" s="84">
        <v>0</v>
      </c>
      <c r="AS3473" s="84"/>
      <c r="AT3473" s="84"/>
      <c r="AU3473" s="84"/>
      <c r="AV3473" s="84"/>
      <c r="AW3473" s="84"/>
      <c r="AX3473" s="84"/>
      <c r="AY3473" s="84"/>
      <c r="AZ3473" s="84"/>
    </row>
    <row r="3474" spans="1:52" x14ac:dyDescent="0.55000000000000004">
      <c r="A3474" s="69" t="s">
        <v>712</v>
      </c>
      <c r="B3474" s="69" t="s">
        <v>234</v>
      </c>
      <c r="C3474" s="70"/>
      <c r="D3474" s="71"/>
      <c r="E3474" s="72"/>
      <c r="F3474" s="73"/>
      <c r="G3474" s="70"/>
      <c r="H3474" s="74"/>
      <c r="I3474" s="75"/>
      <c r="J3474" s="75"/>
      <c r="K3474" s="36"/>
      <c r="L3474" s="82"/>
      <c r="M3474" s="82"/>
      <c r="N3474" s="77"/>
      <c r="O3474" s="84" t="s">
        <v>1270</v>
      </c>
      <c r="P3474" s="86">
        <v>43424.560543981483</v>
      </c>
      <c r="Q3474" s="84" t="s">
        <v>1348</v>
      </c>
      <c r="R3474" s="84"/>
      <c r="S3474" s="84"/>
      <c r="T3474" s="84" t="s">
        <v>2087</v>
      </c>
      <c r="U3474" s="88" t="s">
        <v>2544</v>
      </c>
      <c r="V3474" s="88" t="s">
        <v>2544</v>
      </c>
      <c r="W3474" s="86">
        <v>43424.560543981483</v>
      </c>
      <c r="X3474" s="88" t="s">
        <v>3881</v>
      </c>
      <c r="Y3474" s="84"/>
      <c r="Z3474" s="84"/>
      <c r="AA3474" s="87" t="s">
        <v>5011</v>
      </c>
      <c r="AB3474" s="84"/>
      <c r="AC3474" s="84" t="b">
        <v>0</v>
      </c>
      <c r="AD3474" s="84">
        <v>3</v>
      </c>
      <c r="AE3474" s="87" t="s">
        <v>5552</v>
      </c>
      <c r="AF3474" s="84" t="b">
        <v>0</v>
      </c>
      <c r="AG3474" s="84" t="s">
        <v>5605</v>
      </c>
      <c r="AH3474" s="84"/>
      <c r="AI3474" s="87" t="s">
        <v>5552</v>
      </c>
      <c r="AJ3474" s="84" t="b">
        <v>0</v>
      </c>
      <c r="AK3474" s="84">
        <v>4</v>
      </c>
      <c r="AL3474" s="87" t="s">
        <v>5552</v>
      </c>
      <c r="AM3474" s="84" t="s">
        <v>5684</v>
      </c>
      <c r="AN3474" s="84" t="b">
        <v>0</v>
      </c>
      <c r="AO3474" s="87" t="s">
        <v>5011</v>
      </c>
      <c r="AP3474" s="84" t="s">
        <v>179</v>
      </c>
      <c r="AQ3474" s="84">
        <v>0</v>
      </c>
      <c r="AR3474" s="84">
        <v>0</v>
      </c>
      <c r="AS3474" s="84"/>
      <c r="AT3474" s="84"/>
      <c r="AU3474" s="84"/>
      <c r="AV3474" s="84"/>
      <c r="AW3474" s="84"/>
      <c r="AX3474" s="84"/>
      <c r="AY3474" s="84"/>
      <c r="AZ3474" s="84"/>
    </row>
    <row r="3475" spans="1:52" x14ac:dyDescent="0.55000000000000004">
      <c r="A3475" s="69" t="s">
        <v>712</v>
      </c>
      <c r="B3475" s="69" t="s">
        <v>678</v>
      </c>
      <c r="C3475" s="70"/>
      <c r="D3475" s="71"/>
      <c r="E3475" s="72"/>
      <c r="F3475" s="73"/>
      <c r="G3475" s="70"/>
      <c r="H3475" s="74"/>
      <c r="I3475" s="75"/>
      <c r="J3475" s="75"/>
      <c r="K3475" s="36"/>
      <c r="L3475" s="82"/>
      <c r="M3475" s="82"/>
      <c r="N3475" s="77"/>
      <c r="O3475" s="84" t="s">
        <v>1270</v>
      </c>
      <c r="P3475" s="86">
        <v>43424.560543981483</v>
      </c>
      <c r="Q3475" s="84" t="s">
        <v>1348</v>
      </c>
      <c r="R3475" s="84"/>
      <c r="S3475" s="84"/>
      <c r="T3475" s="84" t="s">
        <v>2087</v>
      </c>
      <c r="U3475" s="88" t="s">
        <v>2544</v>
      </c>
      <c r="V3475" s="88" t="s">
        <v>2544</v>
      </c>
      <c r="W3475" s="86">
        <v>43424.560543981483</v>
      </c>
      <c r="X3475" s="88" t="s">
        <v>3881</v>
      </c>
      <c r="Y3475" s="84"/>
      <c r="Z3475" s="84"/>
      <c r="AA3475" s="87" t="s">
        <v>5011</v>
      </c>
      <c r="AB3475" s="84"/>
      <c r="AC3475" s="84" t="b">
        <v>0</v>
      </c>
      <c r="AD3475" s="84">
        <v>3</v>
      </c>
      <c r="AE3475" s="87" t="s">
        <v>5552</v>
      </c>
      <c r="AF3475" s="84" t="b">
        <v>0</v>
      </c>
      <c r="AG3475" s="84" t="s">
        <v>5605</v>
      </c>
      <c r="AH3475" s="84"/>
      <c r="AI3475" s="87" t="s">
        <v>5552</v>
      </c>
      <c r="AJ3475" s="84" t="b">
        <v>0</v>
      </c>
      <c r="AK3475" s="84">
        <v>4</v>
      </c>
      <c r="AL3475" s="87" t="s">
        <v>5552</v>
      </c>
      <c r="AM3475" s="84" t="s">
        <v>5684</v>
      </c>
      <c r="AN3475" s="84" t="b">
        <v>0</v>
      </c>
      <c r="AO3475" s="87" t="s">
        <v>5011</v>
      </c>
      <c r="AP3475" s="84" t="s">
        <v>179</v>
      </c>
      <c r="AQ3475" s="84">
        <v>0</v>
      </c>
      <c r="AR3475" s="84">
        <v>0</v>
      </c>
      <c r="AS3475" s="84"/>
      <c r="AT3475" s="84"/>
      <c r="AU3475" s="84"/>
      <c r="AV3475" s="84"/>
      <c r="AW3475" s="84"/>
      <c r="AX3475" s="84"/>
      <c r="AY3475" s="84"/>
      <c r="AZ3475" s="84"/>
    </row>
    <row r="3476" spans="1:52" x14ac:dyDescent="0.55000000000000004">
      <c r="A3476" s="69" t="s">
        <v>678</v>
      </c>
      <c r="B3476" s="69" t="s">
        <v>712</v>
      </c>
      <c r="C3476" s="70"/>
      <c r="D3476" s="71"/>
      <c r="E3476" s="72"/>
      <c r="F3476" s="73"/>
      <c r="G3476" s="70"/>
      <c r="H3476" s="74"/>
      <c r="I3476" s="75"/>
      <c r="J3476" s="75"/>
      <c r="K3476" s="36"/>
      <c r="L3476" s="82"/>
      <c r="M3476" s="82"/>
      <c r="N3476" s="77"/>
      <c r="O3476" s="84" t="s">
        <v>1269</v>
      </c>
      <c r="P3476" s="86">
        <v>43425.86409722222</v>
      </c>
      <c r="Q3476" s="84" t="s">
        <v>1348</v>
      </c>
      <c r="R3476" s="84"/>
      <c r="S3476" s="84"/>
      <c r="T3476" s="84" t="s">
        <v>2087</v>
      </c>
      <c r="U3476" s="84"/>
      <c r="V3476" s="88" t="s">
        <v>3036</v>
      </c>
      <c r="W3476" s="86">
        <v>43425.86409722222</v>
      </c>
      <c r="X3476" s="88" t="s">
        <v>3882</v>
      </c>
      <c r="Y3476" s="84"/>
      <c r="Z3476" s="84"/>
      <c r="AA3476" s="87" t="s">
        <v>5012</v>
      </c>
      <c r="AB3476" s="84"/>
      <c r="AC3476" s="84" t="b">
        <v>0</v>
      </c>
      <c r="AD3476" s="84">
        <v>0</v>
      </c>
      <c r="AE3476" s="87" t="s">
        <v>5552</v>
      </c>
      <c r="AF3476" s="84" t="b">
        <v>0</v>
      </c>
      <c r="AG3476" s="84" t="s">
        <v>5605</v>
      </c>
      <c r="AH3476" s="84"/>
      <c r="AI3476" s="87" t="s">
        <v>5552</v>
      </c>
      <c r="AJ3476" s="84" t="b">
        <v>0</v>
      </c>
      <c r="AK3476" s="84">
        <v>4</v>
      </c>
      <c r="AL3476" s="87" t="s">
        <v>5011</v>
      </c>
      <c r="AM3476" s="84" t="s">
        <v>5686</v>
      </c>
      <c r="AN3476" s="84" t="b">
        <v>0</v>
      </c>
      <c r="AO3476" s="87" t="s">
        <v>5011</v>
      </c>
      <c r="AP3476" s="84" t="s">
        <v>179</v>
      </c>
      <c r="AQ3476" s="84">
        <v>0</v>
      </c>
      <c r="AR3476" s="84">
        <v>0</v>
      </c>
      <c r="AS3476" s="84"/>
      <c r="AT3476" s="84"/>
      <c r="AU3476" s="84"/>
      <c r="AV3476" s="84"/>
      <c r="AW3476" s="84"/>
      <c r="AX3476" s="84"/>
      <c r="AY3476" s="84"/>
      <c r="AZ3476" s="84"/>
    </row>
    <row r="3477" spans="1:52" x14ac:dyDescent="0.55000000000000004">
      <c r="A3477" s="69" t="s">
        <v>713</v>
      </c>
      <c r="B3477" s="69" t="s">
        <v>712</v>
      </c>
      <c r="C3477" s="70"/>
      <c r="D3477" s="71"/>
      <c r="E3477" s="72"/>
      <c r="F3477" s="73"/>
      <c r="G3477" s="70"/>
      <c r="H3477" s="74"/>
      <c r="I3477" s="75"/>
      <c r="J3477" s="75"/>
      <c r="K3477" s="36"/>
      <c r="L3477" s="82"/>
      <c r="M3477" s="82"/>
      <c r="N3477" s="77"/>
      <c r="O3477" s="84" t="s">
        <v>1269</v>
      </c>
      <c r="P3477" s="86">
        <v>43432.320393518516</v>
      </c>
      <c r="Q3477" s="84" t="s">
        <v>1348</v>
      </c>
      <c r="R3477" s="84"/>
      <c r="S3477" s="84"/>
      <c r="T3477" s="84" t="s">
        <v>2087</v>
      </c>
      <c r="U3477" s="84"/>
      <c r="V3477" s="88" t="s">
        <v>3069</v>
      </c>
      <c r="W3477" s="86">
        <v>43432.320393518516</v>
      </c>
      <c r="X3477" s="88" t="s">
        <v>3883</v>
      </c>
      <c r="Y3477" s="84"/>
      <c r="Z3477" s="84"/>
      <c r="AA3477" s="87" t="s">
        <v>5013</v>
      </c>
      <c r="AB3477" s="84"/>
      <c r="AC3477" s="84" t="b">
        <v>0</v>
      </c>
      <c r="AD3477" s="84">
        <v>0</v>
      </c>
      <c r="AE3477" s="87" t="s">
        <v>5552</v>
      </c>
      <c r="AF3477" s="84" t="b">
        <v>0</v>
      </c>
      <c r="AG3477" s="84" t="s">
        <v>5605</v>
      </c>
      <c r="AH3477" s="84"/>
      <c r="AI3477" s="87" t="s">
        <v>5552</v>
      </c>
      <c r="AJ3477" s="84" t="b">
        <v>0</v>
      </c>
      <c r="AK3477" s="84">
        <v>4</v>
      </c>
      <c r="AL3477" s="87" t="s">
        <v>5011</v>
      </c>
      <c r="AM3477" s="84" t="s">
        <v>5682</v>
      </c>
      <c r="AN3477" s="84" t="b">
        <v>0</v>
      </c>
      <c r="AO3477" s="87" t="s">
        <v>5011</v>
      </c>
      <c r="AP3477" s="84" t="s">
        <v>179</v>
      </c>
      <c r="AQ3477" s="84">
        <v>0</v>
      </c>
      <c r="AR3477" s="84">
        <v>0</v>
      </c>
      <c r="AS3477" s="84"/>
      <c r="AT3477" s="84"/>
      <c r="AU3477" s="84"/>
      <c r="AV3477" s="84"/>
      <c r="AW3477" s="84"/>
      <c r="AX3477" s="84"/>
      <c r="AY3477" s="84"/>
      <c r="AZ3477" s="84"/>
    </row>
    <row r="3478" spans="1:52" x14ac:dyDescent="0.55000000000000004">
      <c r="A3478" s="69" t="s">
        <v>713</v>
      </c>
      <c r="B3478" s="69" t="s">
        <v>234</v>
      </c>
      <c r="C3478" s="70"/>
      <c r="D3478" s="71"/>
      <c r="E3478" s="72"/>
      <c r="F3478" s="73"/>
      <c r="G3478" s="70"/>
      <c r="H3478" s="74"/>
      <c r="I3478" s="75"/>
      <c r="J3478" s="75"/>
      <c r="K3478" s="36"/>
      <c r="L3478" s="82"/>
      <c r="M3478" s="82"/>
      <c r="N3478" s="77"/>
      <c r="O3478" s="84" t="s">
        <v>1270</v>
      </c>
      <c r="P3478" s="86">
        <v>43432.320393518516</v>
      </c>
      <c r="Q3478" s="84" t="s">
        <v>1348</v>
      </c>
      <c r="R3478" s="84"/>
      <c r="S3478" s="84"/>
      <c r="T3478" s="84" t="s">
        <v>2087</v>
      </c>
      <c r="U3478" s="84"/>
      <c r="V3478" s="88" t="s">
        <v>3069</v>
      </c>
      <c r="W3478" s="86">
        <v>43432.320393518516</v>
      </c>
      <c r="X3478" s="88" t="s">
        <v>3883</v>
      </c>
      <c r="Y3478" s="84"/>
      <c r="Z3478" s="84"/>
      <c r="AA3478" s="87" t="s">
        <v>5013</v>
      </c>
      <c r="AB3478" s="84"/>
      <c r="AC3478" s="84" t="b">
        <v>0</v>
      </c>
      <c r="AD3478" s="84">
        <v>0</v>
      </c>
      <c r="AE3478" s="87" t="s">
        <v>5552</v>
      </c>
      <c r="AF3478" s="84" t="b">
        <v>0</v>
      </c>
      <c r="AG3478" s="84" t="s">
        <v>5605</v>
      </c>
      <c r="AH3478" s="84"/>
      <c r="AI3478" s="87" t="s">
        <v>5552</v>
      </c>
      <c r="AJ3478" s="84" t="b">
        <v>0</v>
      </c>
      <c r="AK3478" s="84">
        <v>4</v>
      </c>
      <c r="AL3478" s="87" t="s">
        <v>5011</v>
      </c>
      <c r="AM3478" s="84" t="s">
        <v>5682</v>
      </c>
      <c r="AN3478" s="84" t="b">
        <v>0</v>
      </c>
      <c r="AO3478" s="87" t="s">
        <v>5011</v>
      </c>
      <c r="AP3478" s="84" t="s">
        <v>179</v>
      </c>
      <c r="AQ3478" s="84">
        <v>0</v>
      </c>
      <c r="AR3478" s="84">
        <v>0</v>
      </c>
      <c r="AS3478" s="84"/>
      <c r="AT3478" s="84"/>
      <c r="AU3478" s="84"/>
      <c r="AV3478" s="84"/>
      <c r="AW3478" s="84"/>
      <c r="AX3478" s="84"/>
      <c r="AY3478" s="84"/>
      <c r="AZ3478" s="84"/>
    </row>
    <row r="3479" spans="1:52" x14ac:dyDescent="0.55000000000000004">
      <c r="A3479" s="69" t="s">
        <v>713</v>
      </c>
      <c r="B3479" s="69" t="s">
        <v>678</v>
      </c>
      <c r="C3479" s="70"/>
      <c r="D3479" s="71"/>
      <c r="E3479" s="72"/>
      <c r="F3479" s="73"/>
      <c r="G3479" s="70"/>
      <c r="H3479" s="74"/>
      <c r="I3479" s="75"/>
      <c r="J3479" s="75"/>
      <c r="K3479" s="36"/>
      <c r="L3479" s="82"/>
      <c r="M3479" s="82"/>
      <c r="N3479" s="77"/>
      <c r="O3479" s="84" t="s">
        <v>1270</v>
      </c>
      <c r="P3479" s="86">
        <v>43432.320393518516</v>
      </c>
      <c r="Q3479" s="84" t="s">
        <v>1348</v>
      </c>
      <c r="R3479" s="84"/>
      <c r="S3479" s="84"/>
      <c r="T3479" s="84" t="s">
        <v>2087</v>
      </c>
      <c r="U3479" s="84"/>
      <c r="V3479" s="88" t="s">
        <v>3069</v>
      </c>
      <c r="W3479" s="86">
        <v>43432.320393518516</v>
      </c>
      <c r="X3479" s="88" t="s">
        <v>3883</v>
      </c>
      <c r="Y3479" s="84"/>
      <c r="Z3479" s="84"/>
      <c r="AA3479" s="87" t="s">
        <v>5013</v>
      </c>
      <c r="AB3479" s="84"/>
      <c r="AC3479" s="84" t="b">
        <v>0</v>
      </c>
      <c r="AD3479" s="84">
        <v>0</v>
      </c>
      <c r="AE3479" s="87" t="s">
        <v>5552</v>
      </c>
      <c r="AF3479" s="84" t="b">
        <v>0</v>
      </c>
      <c r="AG3479" s="84" t="s">
        <v>5605</v>
      </c>
      <c r="AH3479" s="84"/>
      <c r="AI3479" s="87" t="s">
        <v>5552</v>
      </c>
      <c r="AJ3479" s="84" t="b">
        <v>0</v>
      </c>
      <c r="AK3479" s="84">
        <v>4</v>
      </c>
      <c r="AL3479" s="87" t="s">
        <v>5011</v>
      </c>
      <c r="AM3479" s="84" t="s">
        <v>5682</v>
      </c>
      <c r="AN3479" s="84" t="b">
        <v>0</v>
      </c>
      <c r="AO3479" s="87" t="s">
        <v>5011</v>
      </c>
      <c r="AP3479" s="84" t="s">
        <v>179</v>
      </c>
      <c r="AQ3479" s="84">
        <v>0</v>
      </c>
      <c r="AR3479" s="84">
        <v>0</v>
      </c>
      <c r="AS3479" s="84"/>
      <c r="AT3479" s="84"/>
      <c r="AU3479" s="84"/>
      <c r="AV3479" s="84"/>
      <c r="AW3479" s="84"/>
      <c r="AX3479" s="84"/>
      <c r="AY3479" s="84"/>
      <c r="AZ3479" s="84"/>
    </row>
    <row r="3480" spans="1:52" x14ac:dyDescent="0.55000000000000004">
      <c r="A3480" s="69" t="s">
        <v>714</v>
      </c>
      <c r="B3480" s="69" t="s">
        <v>725</v>
      </c>
      <c r="C3480" s="70"/>
      <c r="D3480" s="71"/>
      <c r="E3480" s="72"/>
      <c r="F3480" s="73"/>
      <c r="G3480" s="70"/>
      <c r="H3480" s="74"/>
      <c r="I3480" s="75"/>
      <c r="J3480" s="75"/>
      <c r="K3480" s="36"/>
      <c r="L3480" s="82"/>
      <c r="M3480" s="82"/>
      <c r="N3480" s="77"/>
      <c r="O3480" s="84" t="s">
        <v>1269</v>
      </c>
      <c r="P3480" s="86">
        <v>43432.352268518516</v>
      </c>
      <c r="Q3480" s="84" t="s">
        <v>1557</v>
      </c>
      <c r="R3480" s="84"/>
      <c r="S3480" s="84"/>
      <c r="T3480" s="84" t="s">
        <v>2276</v>
      </c>
      <c r="U3480" s="84"/>
      <c r="V3480" s="88" t="s">
        <v>3070</v>
      </c>
      <c r="W3480" s="86">
        <v>43432.352268518516</v>
      </c>
      <c r="X3480" s="88" t="s">
        <v>3884</v>
      </c>
      <c r="Y3480" s="84"/>
      <c r="Z3480" s="84"/>
      <c r="AA3480" s="87" t="s">
        <v>5014</v>
      </c>
      <c r="AB3480" s="84"/>
      <c r="AC3480" s="84" t="b">
        <v>0</v>
      </c>
      <c r="AD3480" s="84">
        <v>0</v>
      </c>
      <c r="AE3480" s="87" t="s">
        <v>5552</v>
      </c>
      <c r="AF3480" s="84" t="b">
        <v>0</v>
      </c>
      <c r="AG3480" s="84" t="s">
        <v>5604</v>
      </c>
      <c r="AH3480" s="84"/>
      <c r="AI3480" s="87" t="s">
        <v>5552</v>
      </c>
      <c r="AJ3480" s="84" t="b">
        <v>0</v>
      </c>
      <c r="AK3480" s="84">
        <v>2</v>
      </c>
      <c r="AL3480" s="87" t="s">
        <v>5054</v>
      </c>
      <c r="AM3480" s="84" t="s">
        <v>5682</v>
      </c>
      <c r="AN3480" s="84" t="b">
        <v>0</v>
      </c>
      <c r="AO3480" s="87" t="s">
        <v>5054</v>
      </c>
      <c r="AP3480" s="84" t="s">
        <v>179</v>
      </c>
      <c r="AQ3480" s="84">
        <v>0</v>
      </c>
      <c r="AR3480" s="84">
        <v>0</v>
      </c>
      <c r="AS3480" s="84"/>
      <c r="AT3480" s="84"/>
      <c r="AU3480" s="84"/>
      <c r="AV3480" s="84"/>
      <c r="AW3480" s="84"/>
      <c r="AX3480" s="84"/>
      <c r="AY3480" s="84"/>
      <c r="AZ3480" s="84"/>
    </row>
    <row r="3481" spans="1:52" x14ac:dyDescent="0.55000000000000004">
      <c r="A3481" s="69" t="s">
        <v>714</v>
      </c>
      <c r="B3481" s="69" t="s">
        <v>726</v>
      </c>
      <c r="C3481" s="70"/>
      <c r="D3481" s="71"/>
      <c r="E3481" s="72"/>
      <c r="F3481" s="73"/>
      <c r="G3481" s="70"/>
      <c r="H3481" s="74"/>
      <c r="I3481" s="75"/>
      <c r="J3481" s="75"/>
      <c r="K3481" s="36"/>
      <c r="L3481" s="82"/>
      <c r="M3481" s="82"/>
      <c r="N3481" s="77"/>
      <c r="O3481" s="84" t="s">
        <v>1270</v>
      </c>
      <c r="P3481" s="86">
        <v>43432.352268518516</v>
      </c>
      <c r="Q3481" s="84" t="s">
        <v>1557</v>
      </c>
      <c r="R3481" s="84"/>
      <c r="S3481" s="84"/>
      <c r="T3481" s="84" t="s">
        <v>2276</v>
      </c>
      <c r="U3481" s="84"/>
      <c r="V3481" s="88" t="s">
        <v>3070</v>
      </c>
      <c r="W3481" s="86">
        <v>43432.352268518516</v>
      </c>
      <c r="X3481" s="88" t="s">
        <v>3884</v>
      </c>
      <c r="Y3481" s="84"/>
      <c r="Z3481" s="84"/>
      <c r="AA3481" s="87" t="s">
        <v>5014</v>
      </c>
      <c r="AB3481" s="84"/>
      <c r="AC3481" s="84" t="b">
        <v>0</v>
      </c>
      <c r="AD3481" s="84">
        <v>0</v>
      </c>
      <c r="AE3481" s="87" t="s">
        <v>5552</v>
      </c>
      <c r="AF3481" s="84" t="b">
        <v>0</v>
      </c>
      <c r="AG3481" s="84" t="s">
        <v>5604</v>
      </c>
      <c r="AH3481" s="84"/>
      <c r="AI3481" s="87" t="s">
        <v>5552</v>
      </c>
      <c r="AJ3481" s="84" t="b">
        <v>0</v>
      </c>
      <c r="AK3481" s="84">
        <v>2</v>
      </c>
      <c r="AL3481" s="87" t="s">
        <v>5054</v>
      </c>
      <c r="AM3481" s="84" t="s">
        <v>5682</v>
      </c>
      <c r="AN3481" s="84" t="b">
        <v>0</v>
      </c>
      <c r="AO3481" s="87" t="s">
        <v>5054</v>
      </c>
      <c r="AP3481" s="84" t="s">
        <v>179</v>
      </c>
      <c r="AQ3481" s="84">
        <v>0</v>
      </c>
      <c r="AR3481" s="84">
        <v>0</v>
      </c>
      <c r="AS3481" s="84"/>
      <c r="AT3481" s="84"/>
      <c r="AU3481" s="84"/>
      <c r="AV3481" s="84"/>
      <c r="AW3481" s="84"/>
      <c r="AX3481" s="84"/>
      <c r="AY3481" s="84"/>
      <c r="AZ3481" s="84"/>
    </row>
    <row r="3482" spans="1:52" x14ac:dyDescent="0.55000000000000004">
      <c r="A3482" s="69" t="s">
        <v>714</v>
      </c>
      <c r="B3482" s="69" t="s">
        <v>857</v>
      </c>
      <c r="C3482" s="70"/>
      <c r="D3482" s="71"/>
      <c r="E3482" s="72"/>
      <c r="F3482" s="73"/>
      <c r="G3482" s="70"/>
      <c r="H3482" s="74"/>
      <c r="I3482" s="75"/>
      <c r="J3482" s="75"/>
      <c r="K3482" s="36"/>
      <c r="L3482" s="82"/>
      <c r="M3482" s="82"/>
      <c r="N3482" s="77"/>
      <c r="O3482" s="84" t="s">
        <v>1270</v>
      </c>
      <c r="P3482" s="86">
        <v>43432.352268518516</v>
      </c>
      <c r="Q3482" s="84" t="s">
        <v>1557</v>
      </c>
      <c r="R3482" s="84"/>
      <c r="S3482" s="84"/>
      <c r="T3482" s="84" t="s">
        <v>2276</v>
      </c>
      <c r="U3482" s="84"/>
      <c r="V3482" s="88" t="s">
        <v>3070</v>
      </c>
      <c r="W3482" s="86">
        <v>43432.352268518516</v>
      </c>
      <c r="X3482" s="88" t="s">
        <v>3884</v>
      </c>
      <c r="Y3482" s="84"/>
      <c r="Z3482" s="84"/>
      <c r="AA3482" s="87" t="s">
        <v>5014</v>
      </c>
      <c r="AB3482" s="84"/>
      <c r="AC3482" s="84" t="b">
        <v>0</v>
      </c>
      <c r="AD3482" s="84">
        <v>0</v>
      </c>
      <c r="AE3482" s="87" t="s">
        <v>5552</v>
      </c>
      <c r="AF3482" s="84" t="b">
        <v>0</v>
      </c>
      <c r="AG3482" s="84" t="s">
        <v>5604</v>
      </c>
      <c r="AH3482" s="84"/>
      <c r="AI3482" s="87" t="s">
        <v>5552</v>
      </c>
      <c r="AJ3482" s="84" t="b">
        <v>0</v>
      </c>
      <c r="AK3482" s="84">
        <v>2</v>
      </c>
      <c r="AL3482" s="87" t="s">
        <v>5054</v>
      </c>
      <c r="AM3482" s="84" t="s">
        <v>5682</v>
      </c>
      <c r="AN3482" s="84" t="b">
        <v>0</v>
      </c>
      <c r="AO3482" s="87" t="s">
        <v>5054</v>
      </c>
      <c r="AP3482" s="84" t="s">
        <v>179</v>
      </c>
      <c r="AQ3482" s="84">
        <v>0</v>
      </c>
      <c r="AR3482" s="84">
        <v>0</v>
      </c>
      <c r="AS3482" s="84"/>
      <c r="AT3482" s="84"/>
      <c r="AU3482" s="84"/>
      <c r="AV3482" s="84"/>
      <c r="AW3482" s="84"/>
      <c r="AX3482" s="84"/>
      <c r="AY3482" s="84"/>
      <c r="AZ3482" s="84"/>
    </row>
    <row r="3483" spans="1:52" x14ac:dyDescent="0.55000000000000004">
      <c r="A3483" s="69" t="s">
        <v>714</v>
      </c>
      <c r="B3483" s="69" t="s">
        <v>1151</v>
      </c>
      <c r="C3483" s="70"/>
      <c r="D3483" s="71"/>
      <c r="E3483" s="72"/>
      <c r="F3483" s="73"/>
      <c r="G3483" s="70"/>
      <c r="H3483" s="74"/>
      <c r="I3483" s="75"/>
      <c r="J3483" s="75"/>
      <c r="K3483" s="36"/>
      <c r="L3483" s="82"/>
      <c r="M3483" s="82"/>
      <c r="N3483" s="77"/>
      <c r="O3483" s="84" t="s">
        <v>1270</v>
      </c>
      <c r="P3483" s="86">
        <v>43432.352268518516</v>
      </c>
      <c r="Q3483" s="84" t="s">
        <v>1557</v>
      </c>
      <c r="R3483" s="84"/>
      <c r="S3483" s="84"/>
      <c r="T3483" s="84" t="s">
        <v>2276</v>
      </c>
      <c r="U3483" s="84"/>
      <c r="V3483" s="88" t="s">
        <v>3070</v>
      </c>
      <c r="W3483" s="86">
        <v>43432.352268518516</v>
      </c>
      <c r="X3483" s="88" t="s">
        <v>3884</v>
      </c>
      <c r="Y3483" s="84"/>
      <c r="Z3483" s="84"/>
      <c r="AA3483" s="87" t="s">
        <v>5014</v>
      </c>
      <c r="AB3483" s="84"/>
      <c r="AC3483" s="84" t="b">
        <v>0</v>
      </c>
      <c r="AD3483" s="84">
        <v>0</v>
      </c>
      <c r="AE3483" s="87" t="s">
        <v>5552</v>
      </c>
      <c r="AF3483" s="84" t="b">
        <v>0</v>
      </c>
      <c r="AG3483" s="84" t="s">
        <v>5604</v>
      </c>
      <c r="AH3483" s="84"/>
      <c r="AI3483" s="87" t="s">
        <v>5552</v>
      </c>
      <c r="AJ3483" s="84" t="b">
        <v>0</v>
      </c>
      <c r="AK3483" s="84">
        <v>2</v>
      </c>
      <c r="AL3483" s="87" t="s">
        <v>5054</v>
      </c>
      <c r="AM3483" s="84" t="s">
        <v>5682</v>
      </c>
      <c r="AN3483" s="84" t="b">
        <v>0</v>
      </c>
      <c r="AO3483" s="87" t="s">
        <v>5054</v>
      </c>
      <c r="AP3483" s="84" t="s">
        <v>179</v>
      </c>
      <c r="AQ3483" s="84">
        <v>0</v>
      </c>
      <c r="AR3483" s="84">
        <v>0</v>
      </c>
      <c r="AS3483" s="84"/>
      <c r="AT3483" s="84"/>
      <c r="AU3483" s="84"/>
      <c r="AV3483" s="84"/>
      <c r="AW3483" s="84"/>
      <c r="AX3483" s="84"/>
      <c r="AY3483" s="84"/>
      <c r="AZ3483" s="84"/>
    </row>
    <row r="3484" spans="1:52" x14ac:dyDescent="0.55000000000000004">
      <c r="A3484" s="69" t="s">
        <v>715</v>
      </c>
      <c r="B3484" s="69" t="s">
        <v>1152</v>
      </c>
      <c r="C3484" s="70"/>
      <c r="D3484" s="71"/>
      <c r="E3484" s="72"/>
      <c r="F3484" s="73"/>
      <c r="G3484" s="70"/>
      <c r="H3484" s="74"/>
      <c r="I3484" s="75"/>
      <c r="J3484" s="75"/>
      <c r="K3484" s="36"/>
      <c r="L3484" s="82"/>
      <c r="M3484" s="82"/>
      <c r="N3484" s="77"/>
      <c r="O3484" s="84" t="s">
        <v>1270</v>
      </c>
      <c r="P3484" s="86">
        <v>43429.607754629629</v>
      </c>
      <c r="Q3484" s="84" t="s">
        <v>1558</v>
      </c>
      <c r="R3484" s="84"/>
      <c r="S3484" s="84"/>
      <c r="T3484" s="84" t="s">
        <v>2277</v>
      </c>
      <c r="U3484" s="88" t="s">
        <v>2545</v>
      </c>
      <c r="V3484" s="88" t="s">
        <v>2545</v>
      </c>
      <c r="W3484" s="86">
        <v>43429.607754629629</v>
      </c>
      <c r="X3484" s="88" t="s">
        <v>3885</v>
      </c>
      <c r="Y3484" s="84"/>
      <c r="Z3484" s="84"/>
      <c r="AA3484" s="87" t="s">
        <v>5015</v>
      </c>
      <c r="AB3484" s="84"/>
      <c r="AC3484" s="84" t="b">
        <v>0</v>
      </c>
      <c r="AD3484" s="84">
        <v>0</v>
      </c>
      <c r="AE3484" s="87" t="s">
        <v>5552</v>
      </c>
      <c r="AF3484" s="84" t="b">
        <v>0</v>
      </c>
      <c r="AG3484" s="84" t="s">
        <v>5604</v>
      </c>
      <c r="AH3484" s="84"/>
      <c r="AI3484" s="87" t="s">
        <v>5552</v>
      </c>
      <c r="AJ3484" s="84" t="b">
        <v>0</v>
      </c>
      <c r="AK3484" s="84">
        <v>0</v>
      </c>
      <c r="AL3484" s="87" t="s">
        <v>5552</v>
      </c>
      <c r="AM3484" s="84" t="s">
        <v>5714</v>
      </c>
      <c r="AN3484" s="84" t="b">
        <v>0</v>
      </c>
      <c r="AO3484" s="87" t="s">
        <v>5015</v>
      </c>
      <c r="AP3484" s="84" t="s">
        <v>179</v>
      </c>
      <c r="AQ3484" s="84">
        <v>0</v>
      </c>
      <c r="AR3484" s="84">
        <v>0</v>
      </c>
      <c r="AS3484" s="84"/>
      <c r="AT3484" s="84"/>
      <c r="AU3484" s="84"/>
      <c r="AV3484" s="84"/>
      <c r="AW3484" s="84"/>
      <c r="AX3484" s="84"/>
      <c r="AY3484" s="84"/>
      <c r="AZ3484" s="84"/>
    </row>
    <row r="3485" spans="1:52" x14ac:dyDescent="0.55000000000000004">
      <c r="A3485" s="69" t="s">
        <v>715</v>
      </c>
      <c r="B3485" s="69" t="s">
        <v>1153</v>
      </c>
      <c r="C3485" s="70"/>
      <c r="D3485" s="71"/>
      <c r="E3485" s="72"/>
      <c r="F3485" s="73"/>
      <c r="G3485" s="70"/>
      <c r="H3485" s="74"/>
      <c r="I3485" s="75"/>
      <c r="J3485" s="75"/>
      <c r="K3485" s="36"/>
      <c r="L3485" s="82"/>
      <c r="M3485" s="82"/>
      <c r="N3485" s="77"/>
      <c r="O3485" s="84" t="s">
        <v>1270</v>
      </c>
      <c r="P3485" s="86">
        <v>43429.607754629629</v>
      </c>
      <c r="Q3485" s="84" t="s">
        <v>1558</v>
      </c>
      <c r="R3485" s="84"/>
      <c r="S3485" s="84"/>
      <c r="T3485" s="84" t="s">
        <v>2277</v>
      </c>
      <c r="U3485" s="88" t="s">
        <v>2545</v>
      </c>
      <c r="V3485" s="88" t="s">
        <v>2545</v>
      </c>
      <c r="W3485" s="86">
        <v>43429.607754629629</v>
      </c>
      <c r="X3485" s="88" t="s">
        <v>3885</v>
      </c>
      <c r="Y3485" s="84"/>
      <c r="Z3485" s="84"/>
      <c r="AA3485" s="87" t="s">
        <v>5015</v>
      </c>
      <c r="AB3485" s="84"/>
      <c r="AC3485" s="84" t="b">
        <v>0</v>
      </c>
      <c r="AD3485" s="84">
        <v>0</v>
      </c>
      <c r="AE3485" s="87" t="s">
        <v>5552</v>
      </c>
      <c r="AF3485" s="84" t="b">
        <v>0</v>
      </c>
      <c r="AG3485" s="84" t="s">
        <v>5604</v>
      </c>
      <c r="AH3485" s="84"/>
      <c r="AI3485" s="87" t="s">
        <v>5552</v>
      </c>
      <c r="AJ3485" s="84" t="b">
        <v>0</v>
      </c>
      <c r="AK3485" s="84">
        <v>0</v>
      </c>
      <c r="AL3485" s="87" t="s">
        <v>5552</v>
      </c>
      <c r="AM3485" s="84" t="s">
        <v>5714</v>
      </c>
      <c r="AN3485" s="84" t="b">
        <v>0</v>
      </c>
      <c r="AO3485" s="87" t="s">
        <v>5015</v>
      </c>
      <c r="AP3485" s="84" t="s">
        <v>179</v>
      </c>
      <c r="AQ3485" s="84">
        <v>0</v>
      </c>
      <c r="AR3485" s="84">
        <v>0</v>
      </c>
      <c r="AS3485" s="84"/>
      <c r="AT3485" s="84"/>
      <c r="AU3485" s="84"/>
      <c r="AV3485" s="84"/>
      <c r="AW3485" s="84"/>
      <c r="AX3485" s="84"/>
      <c r="AY3485" s="84"/>
      <c r="AZ3485" s="84"/>
    </row>
    <row r="3486" spans="1:52" x14ac:dyDescent="0.55000000000000004">
      <c r="A3486" s="69" t="s">
        <v>715</v>
      </c>
      <c r="B3486" s="69" t="s">
        <v>715</v>
      </c>
      <c r="C3486" s="70"/>
      <c r="D3486" s="71"/>
      <c r="E3486" s="72"/>
      <c r="F3486" s="73"/>
      <c r="G3486" s="70"/>
      <c r="H3486" s="74"/>
      <c r="I3486" s="75"/>
      <c r="J3486" s="75"/>
      <c r="K3486" s="36"/>
      <c r="L3486" s="82"/>
      <c r="M3486" s="82"/>
      <c r="N3486" s="77"/>
      <c r="O3486" s="84" t="s">
        <v>179</v>
      </c>
      <c r="P3486" s="86">
        <v>43432.35428240741</v>
      </c>
      <c r="Q3486" s="84" t="s">
        <v>1559</v>
      </c>
      <c r="R3486" s="88" t="s">
        <v>1831</v>
      </c>
      <c r="S3486" s="84" t="s">
        <v>1992</v>
      </c>
      <c r="T3486" s="84" t="s">
        <v>2278</v>
      </c>
      <c r="U3486" s="84"/>
      <c r="V3486" s="88" t="s">
        <v>3071</v>
      </c>
      <c r="W3486" s="86">
        <v>43432.35428240741</v>
      </c>
      <c r="X3486" s="88" t="s">
        <v>3886</v>
      </c>
      <c r="Y3486" s="84"/>
      <c r="Z3486" s="84"/>
      <c r="AA3486" s="87" t="s">
        <v>5016</v>
      </c>
      <c r="AB3486" s="84"/>
      <c r="AC3486" s="84" t="b">
        <v>0</v>
      </c>
      <c r="AD3486" s="84">
        <v>0</v>
      </c>
      <c r="AE3486" s="87" t="s">
        <v>5552</v>
      </c>
      <c r="AF3486" s="84" t="b">
        <v>0</v>
      </c>
      <c r="AG3486" s="84" t="s">
        <v>5604</v>
      </c>
      <c r="AH3486" s="84"/>
      <c r="AI3486" s="87" t="s">
        <v>5552</v>
      </c>
      <c r="AJ3486" s="84" t="b">
        <v>0</v>
      </c>
      <c r="AK3486" s="84">
        <v>0</v>
      </c>
      <c r="AL3486" s="87" t="s">
        <v>5552</v>
      </c>
      <c r="AM3486" s="84" t="s">
        <v>5714</v>
      </c>
      <c r="AN3486" s="84" t="b">
        <v>0</v>
      </c>
      <c r="AO3486" s="87" t="s">
        <v>5016</v>
      </c>
      <c r="AP3486" s="84" t="s">
        <v>179</v>
      </c>
      <c r="AQ3486" s="84">
        <v>0</v>
      </c>
      <c r="AR3486" s="84">
        <v>0</v>
      </c>
      <c r="AS3486" s="84"/>
      <c r="AT3486" s="84"/>
      <c r="AU3486" s="84"/>
      <c r="AV3486" s="84"/>
      <c r="AW3486" s="84"/>
      <c r="AX3486" s="84"/>
      <c r="AY3486" s="84"/>
      <c r="AZ3486" s="84"/>
    </row>
    <row r="3487" spans="1:52" x14ac:dyDescent="0.55000000000000004">
      <c r="A3487" s="69" t="s">
        <v>716</v>
      </c>
      <c r="B3487" s="69" t="s">
        <v>852</v>
      </c>
      <c r="C3487" s="70"/>
      <c r="D3487" s="71"/>
      <c r="E3487" s="72"/>
      <c r="F3487" s="73"/>
      <c r="G3487" s="70"/>
      <c r="H3487" s="74"/>
      <c r="I3487" s="75"/>
      <c r="J3487" s="75"/>
      <c r="K3487" s="36"/>
      <c r="L3487" s="82"/>
      <c r="M3487" s="82"/>
      <c r="N3487" s="77"/>
      <c r="O3487" s="84" t="s">
        <v>1269</v>
      </c>
      <c r="P3487" s="86">
        <v>43430.869479166664</v>
      </c>
      <c r="Q3487" s="84" t="s">
        <v>1435</v>
      </c>
      <c r="R3487" s="84"/>
      <c r="S3487" s="84"/>
      <c r="T3487" s="84" t="s">
        <v>2173</v>
      </c>
      <c r="U3487" s="84"/>
      <c r="V3487" s="88" t="s">
        <v>3072</v>
      </c>
      <c r="W3487" s="86">
        <v>43430.869479166664</v>
      </c>
      <c r="X3487" s="88" t="s">
        <v>3887</v>
      </c>
      <c r="Y3487" s="84"/>
      <c r="Z3487" s="84"/>
      <c r="AA3487" s="87" t="s">
        <v>5017</v>
      </c>
      <c r="AB3487" s="84"/>
      <c r="AC3487" s="84" t="b">
        <v>0</v>
      </c>
      <c r="AD3487" s="84">
        <v>0</v>
      </c>
      <c r="AE3487" s="87" t="s">
        <v>5552</v>
      </c>
      <c r="AF3487" s="84" t="b">
        <v>0</v>
      </c>
      <c r="AG3487" s="84" t="s">
        <v>5604</v>
      </c>
      <c r="AH3487" s="84"/>
      <c r="AI3487" s="87" t="s">
        <v>5552</v>
      </c>
      <c r="AJ3487" s="84" t="b">
        <v>0</v>
      </c>
      <c r="AK3487" s="84">
        <v>7</v>
      </c>
      <c r="AL3487" s="87" t="s">
        <v>5303</v>
      </c>
      <c r="AM3487" s="84" t="s">
        <v>5691</v>
      </c>
      <c r="AN3487" s="84" t="b">
        <v>0</v>
      </c>
      <c r="AO3487" s="87" t="s">
        <v>5303</v>
      </c>
      <c r="AP3487" s="84" t="s">
        <v>179</v>
      </c>
      <c r="AQ3487" s="84">
        <v>0</v>
      </c>
      <c r="AR3487" s="84">
        <v>0</v>
      </c>
      <c r="AS3487" s="84"/>
      <c r="AT3487" s="84"/>
      <c r="AU3487" s="84"/>
      <c r="AV3487" s="84"/>
      <c r="AW3487" s="84"/>
      <c r="AX3487" s="84"/>
      <c r="AY3487" s="84"/>
      <c r="AZ3487" s="84"/>
    </row>
    <row r="3488" spans="1:52" x14ac:dyDescent="0.55000000000000004">
      <c r="A3488" s="69" t="s">
        <v>716</v>
      </c>
      <c r="B3488" s="69" t="s">
        <v>853</v>
      </c>
      <c r="C3488" s="70"/>
      <c r="D3488" s="71"/>
      <c r="E3488" s="72"/>
      <c r="F3488" s="73"/>
      <c r="G3488" s="70"/>
      <c r="H3488" s="74"/>
      <c r="I3488" s="75"/>
      <c r="J3488" s="75"/>
      <c r="K3488" s="36"/>
      <c r="L3488" s="82"/>
      <c r="M3488" s="82"/>
      <c r="N3488" s="77"/>
      <c r="O3488" s="84" t="s">
        <v>1269</v>
      </c>
      <c r="P3488" s="86">
        <v>43430.869629629633</v>
      </c>
      <c r="Q3488" s="84" t="s">
        <v>1438</v>
      </c>
      <c r="R3488" s="84"/>
      <c r="S3488" s="84"/>
      <c r="T3488" s="84"/>
      <c r="U3488" s="84"/>
      <c r="V3488" s="88" t="s">
        <v>3072</v>
      </c>
      <c r="W3488" s="86">
        <v>43430.869629629633</v>
      </c>
      <c r="X3488" s="88" t="s">
        <v>3888</v>
      </c>
      <c r="Y3488" s="84"/>
      <c r="Z3488" s="84"/>
      <c r="AA3488" s="87" t="s">
        <v>5018</v>
      </c>
      <c r="AB3488" s="84"/>
      <c r="AC3488" s="84" t="b">
        <v>0</v>
      </c>
      <c r="AD3488" s="84">
        <v>0</v>
      </c>
      <c r="AE3488" s="87" t="s">
        <v>5552</v>
      </c>
      <c r="AF3488" s="84" t="b">
        <v>0</v>
      </c>
      <c r="AG3488" s="84" t="s">
        <v>5604</v>
      </c>
      <c r="AH3488" s="84"/>
      <c r="AI3488" s="87" t="s">
        <v>5552</v>
      </c>
      <c r="AJ3488" s="84" t="b">
        <v>0</v>
      </c>
      <c r="AK3488" s="84">
        <v>12</v>
      </c>
      <c r="AL3488" s="87" t="s">
        <v>5318</v>
      </c>
      <c r="AM3488" s="84" t="s">
        <v>5691</v>
      </c>
      <c r="AN3488" s="84" t="b">
        <v>0</v>
      </c>
      <c r="AO3488" s="87" t="s">
        <v>5318</v>
      </c>
      <c r="AP3488" s="84" t="s">
        <v>179</v>
      </c>
      <c r="AQ3488" s="84">
        <v>0</v>
      </c>
      <c r="AR3488" s="84">
        <v>0</v>
      </c>
      <c r="AS3488" s="84"/>
      <c r="AT3488" s="84"/>
      <c r="AU3488" s="84"/>
      <c r="AV3488" s="84"/>
      <c r="AW3488" s="84"/>
      <c r="AX3488" s="84"/>
      <c r="AY3488" s="84"/>
      <c r="AZ3488" s="84"/>
    </row>
    <row r="3489" spans="1:52" x14ac:dyDescent="0.55000000000000004">
      <c r="A3489" s="69" t="s">
        <v>716</v>
      </c>
      <c r="B3489" s="69" t="s">
        <v>851</v>
      </c>
      <c r="C3489" s="70"/>
      <c r="D3489" s="71"/>
      <c r="E3489" s="72"/>
      <c r="F3489" s="73"/>
      <c r="G3489" s="70"/>
      <c r="H3489" s="74"/>
      <c r="I3489" s="75"/>
      <c r="J3489" s="75"/>
      <c r="K3489" s="36"/>
      <c r="L3489" s="82"/>
      <c r="M3489" s="82"/>
      <c r="N3489" s="77"/>
      <c r="O3489" s="84" t="s">
        <v>1270</v>
      </c>
      <c r="P3489" s="86">
        <v>43430.869629629633</v>
      </c>
      <c r="Q3489" s="84" t="s">
        <v>1438</v>
      </c>
      <c r="R3489" s="84"/>
      <c r="S3489" s="84"/>
      <c r="T3489" s="84"/>
      <c r="U3489" s="84"/>
      <c r="V3489" s="88" t="s">
        <v>3072</v>
      </c>
      <c r="W3489" s="86">
        <v>43430.869629629633</v>
      </c>
      <c r="X3489" s="88" t="s">
        <v>3888</v>
      </c>
      <c r="Y3489" s="84"/>
      <c r="Z3489" s="84"/>
      <c r="AA3489" s="87" t="s">
        <v>5018</v>
      </c>
      <c r="AB3489" s="84"/>
      <c r="AC3489" s="84" t="b">
        <v>0</v>
      </c>
      <c r="AD3489" s="84">
        <v>0</v>
      </c>
      <c r="AE3489" s="87" t="s">
        <v>5552</v>
      </c>
      <c r="AF3489" s="84" t="b">
        <v>0</v>
      </c>
      <c r="AG3489" s="84" t="s">
        <v>5604</v>
      </c>
      <c r="AH3489" s="84"/>
      <c r="AI3489" s="87" t="s">
        <v>5552</v>
      </c>
      <c r="AJ3489" s="84" t="b">
        <v>0</v>
      </c>
      <c r="AK3489" s="84">
        <v>12</v>
      </c>
      <c r="AL3489" s="87" t="s">
        <v>5318</v>
      </c>
      <c r="AM3489" s="84" t="s">
        <v>5691</v>
      </c>
      <c r="AN3489" s="84" t="b">
        <v>0</v>
      </c>
      <c r="AO3489" s="87" t="s">
        <v>5318</v>
      </c>
      <c r="AP3489" s="84" t="s">
        <v>179</v>
      </c>
      <c r="AQ3489" s="84">
        <v>0</v>
      </c>
      <c r="AR3489" s="84">
        <v>0</v>
      </c>
      <c r="AS3489" s="84"/>
      <c r="AT3489" s="84"/>
      <c r="AU3489" s="84"/>
      <c r="AV3489" s="84"/>
      <c r="AW3489" s="84"/>
      <c r="AX3489" s="84"/>
      <c r="AY3489" s="84"/>
      <c r="AZ3489" s="84"/>
    </row>
    <row r="3490" spans="1:52" x14ac:dyDescent="0.55000000000000004">
      <c r="A3490" s="69" t="s">
        <v>716</v>
      </c>
      <c r="B3490" s="69" t="s">
        <v>855</v>
      </c>
      <c r="C3490" s="70"/>
      <c r="D3490" s="71"/>
      <c r="E3490" s="72"/>
      <c r="F3490" s="73"/>
      <c r="G3490" s="70"/>
      <c r="H3490" s="74"/>
      <c r="I3490" s="75"/>
      <c r="J3490" s="75"/>
      <c r="K3490" s="36"/>
      <c r="L3490" s="82"/>
      <c r="M3490" s="82"/>
      <c r="N3490" s="77"/>
      <c r="O3490" s="84" t="s">
        <v>1269</v>
      </c>
      <c r="P3490" s="86">
        <v>43430.869953703703</v>
      </c>
      <c r="Q3490" s="84" t="s">
        <v>1448</v>
      </c>
      <c r="R3490" s="84"/>
      <c r="S3490" s="84"/>
      <c r="T3490" s="84" t="s">
        <v>2181</v>
      </c>
      <c r="U3490" s="84"/>
      <c r="V3490" s="88" t="s">
        <v>3072</v>
      </c>
      <c r="W3490" s="86">
        <v>43430.869953703703</v>
      </c>
      <c r="X3490" s="88" t="s">
        <v>3889</v>
      </c>
      <c r="Y3490" s="84"/>
      <c r="Z3490" s="84"/>
      <c r="AA3490" s="87" t="s">
        <v>5019</v>
      </c>
      <c r="AB3490" s="84"/>
      <c r="AC3490" s="84" t="b">
        <v>0</v>
      </c>
      <c r="AD3490" s="84">
        <v>0</v>
      </c>
      <c r="AE3490" s="87" t="s">
        <v>5552</v>
      </c>
      <c r="AF3490" s="84" t="b">
        <v>0</v>
      </c>
      <c r="AG3490" s="84" t="s">
        <v>5604</v>
      </c>
      <c r="AH3490" s="84"/>
      <c r="AI3490" s="87" t="s">
        <v>5552</v>
      </c>
      <c r="AJ3490" s="84" t="b">
        <v>0</v>
      </c>
      <c r="AK3490" s="84">
        <v>8</v>
      </c>
      <c r="AL3490" s="87" t="s">
        <v>5295</v>
      </c>
      <c r="AM3490" s="84" t="s">
        <v>5691</v>
      </c>
      <c r="AN3490" s="84" t="b">
        <v>0</v>
      </c>
      <c r="AO3490" s="87" t="s">
        <v>5295</v>
      </c>
      <c r="AP3490" s="84" t="s">
        <v>179</v>
      </c>
      <c r="AQ3490" s="84">
        <v>0</v>
      </c>
      <c r="AR3490" s="84">
        <v>0</v>
      </c>
      <c r="AS3490" s="84"/>
      <c r="AT3490" s="84"/>
      <c r="AU3490" s="84"/>
      <c r="AV3490" s="84"/>
      <c r="AW3490" s="84"/>
      <c r="AX3490" s="84"/>
      <c r="AY3490" s="84"/>
      <c r="AZ3490" s="84"/>
    </row>
    <row r="3491" spans="1:52" x14ac:dyDescent="0.55000000000000004">
      <c r="A3491" s="69" t="s">
        <v>716</v>
      </c>
      <c r="B3491" s="69" t="s">
        <v>620</v>
      </c>
      <c r="C3491" s="70"/>
      <c r="D3491" s="71"/>
      <c r="E3491" s="72"/>
      <c r="F3491" s="73"/>
      <c r="G3491" s="70"/>
      <c r="H3491" s="74"/>
      <c r="I3491" s="75"/>
      <c r="J3491" s="75"/>
      <c r="K3491" s="36"/>
      <c r="L3491" s="82"/>
      <c r="M3491" s="82"/>
      <c r="N3491" s="77"/>
      <c r="O3491" s="84" t="s">
        <v>1270</v>
      </c>
      <c r="P3491" s="86">
        <v>43430.869953703703</v>
      </c>
      <c r="Q3491" s="84" t="s">
        <v>1448</v>
      </c>
      <c r="R3491" s="84"/>
      <c r="S3491" s="84"/>
      <c r="T3491" s="84" t="s">
        <v>2181</v>
      </c>
      <c r="U3491" s="84"/>
      <c r="V3491" s="88" t="s">
        <v>3072</v>
      </c>
      <c r="W3491" s="86">
        <v>43430.869953703703</v>
      </c>
      <c r="X3491" s="88" t="s">
        <v>3889</v>
      </c>
      <c r="Y3491" s="84"/>
      <c r="Z3491" s="84"/>
      <c r="AA3491" s="87" t="s">
        <v>5019</v>
      </c>
      <c r="AB3491" s="84"/>
      <c r="AC3491" s="84" t="b">
        <v>0</v>
      </c>
      <c r="AD3491" s="84">
        <v>0</v>
      </c>
      <c r="AE3491" s="87" t="s">
        <v>5552</v>
      </c>
      <c r="AF3491" s="84" t="b">
        <v>0</v>
      </c>
      <c r="AG3491" s="84" t="s">
        <v>5604</v>
      </c>
      <c r="AH3491" s="84"/>
      <c r="AI3491" s="87" t="s">
        <v>5552</v>
      </c>
      <c r="AJ3491" s="84" t="b">
        <v>0</v>
      </c>
      <c r="AK3491" s="84">
        <v>8</v>
      </c>
      <c r="AL3491" s="87" t="s">
        <v>5295</v>
      </c>
      <c r="AM3491" s="84" t="s">
        <v>5691</v>
      </c>
      <c r="AN3491" s="84" t="b">
        <v>0</v>
      </c>
      <c r="AO3491" s="87" t="s">
        <v>5295</v>
      </c>
      <c r="AP3491" s="84" t="s">
        <v>179</v>
      </c>
      <c r="AQ3491" s="84">
        <v>0</v>
      </c>
      <c r="AR3491" s="84">
        <v>0</v>
      </c>
      <c r="AS3491" s="84"/>
      <c r="AT3491" s="84"/>
      <c r="AU3491" s="84"/>
      <c r="AV3491" s="84"/>
      <c r="AW3491" s="84"/>
      <c r="AX3491" s="84"/>
      <c r="AY3491" s="84"/>
      <c r="AZ3491" s="84"/>
    </row>
    <row r="3492" spans="1:52" x14ac:dyDescent="0.55000000000000004">
      <c r="A3492" s="69" t="s">
        <v>716</v>
      </c>
      <c r="B3492" s="69" t="s">
        <v>857</v>
      </c>
      <c r="C3492" s="70"/>
      <c r="D3492" s="71"/>
      <c r="E3492" s="72"/>
      <c r="F3492" s="73"/>
      <c r="G3492" s="70"/>
      <c r="H3492" s="74"/>
      <c r="I3492" s="75"/>
      <c r="J3492" s="75"/>
      <c r="K3492" s="36"/>
      <c r="L3492" s="82"/>
      <c r="M3492" s="82"/>
      <c r="N3492" s="77"/>
      <c r="O3492" s="84" t="s">
        <v>1270</v>
      </c>
      <c r="P3492" s="86">
        <v>43430.869953703703</v>
      </c>
      <c r="Q3492" s="84" t="s">
        <v>1448</v>
      </c>
      <c r="R3492" s="84"/>
      <c r="S3492" s="84"/>
      <c r="T3492" s="84" t="s">
        <v>2181</v>
      </c>
      <c r="U3492" s="84"/>
      <c r="V3492" s="88" t="s">
        <v>3072</v>
      </c>
      <c r="W3492" s="86">
        <v>43430.869953703703</v>
      </c>
      <c r="X3492" s="88" t="s">
        <v>3889</v>
      </c>
      <c r="Y3492" s="84"/>
      <c r="Z3492" s="84"/>
      <c r="AA3492" s="87" t="s">
        <v>5019</v>
      </c>
      <c r="AB3492" s="84"/>
      <c r="AC3492" s="84" t="b">
        <v>0</v>
      </c>
      <c r="AD3492" s="84">
        <v>0</v>
      </c>
      <c r="AE3492" s="87" t="s">
        <v>5552</v>
      </c>
      <c r="AF3492" s="84" t="b">
        <v>0</v>
      </c>
      <c r="AG3492" s="84" t="s">
        <v>5604</v>
      </c>
      <c r="AH3492" s="84"/>
      <c r="AI3492" s="87" t="s">
        <v>5552</v>
      </c>
      <c r="AJ3492" s="84" t="b">
        <v>0</v>
      </c>
      <c r="AK3492" s="84">
        <v>8</v>
      </c>
      <c r="AL3492" s="87" t="s">
        <v>5295</v>
      </c>
      <c r="AM3492" s="84" t="s">
        <v>5691</v>
      </c>
      <c r="AN3492" s="84" t="b">
        <v>0</v>
      </c>
      <c r="AO3492" s="87" t="s">
        <v>5295</v>
      </c>
      <c r="AP3492" s="84" t="s">
        <v>179</v>
      </c>
      <c r="AQ3492" s="84">
        <v>0</v>
      </c>
      <c r="AR3492" s="84">
        <v>0</v>
      </c>
      <c r="AS3492" s="84"/>
      <c r="AT3492" s="84"/>
      <c r="AU3492" s="84"/>
      <c r="AV3492" s="84"/>
      <c r="AW3492" s="84"/>
      <c r="AX3492" s="84"/>
      <c r="AY3492" s="84"/>
      <c r="AZ3492" s="84"/>
    </row>
    <row r="3493" spans="1:52" x14ac:dyDescent="0.55000000000000004">
      <c r="A3493" s="69" t="s">
        <v>716</v>
      </c>
      <c r="B3493" s="69" t="s">
        <v>856</v>
      </c>
      <c r="C3493" s="70"/>
      <c r="D3493" s="71"/>
      <c r="E3493" s="72"/>
      <c r="F3493" s="73"/>
      <c r="G3493" s="70"/>
      <c r="H3493" s="74"/>
      <c r="I3493" s="75"/>
      <c r="J3493" s="75"/>
      <c r="K3493" s="36"/>
      <c r="L3493" s="82"/>
      <c r="M3493" s="82"/>
      <c r="N3493" s="77"/>
      <c r="O3493" s="84" t="s">
        <v>1270</v>
      </c>
      <c r="P3493" s="86">
        <v>43430.869953703703</v>
      </c>
      <c r="Q3493" s="84" t="s">
        <v>1448</v>
      </c>
      <c r="R3493" s="84"/>
      <c r="S3493" s="84"/>
      <c r="T3493" s="84" t="s">
        <v>2181</v>
      </c>
      <c r="U3493" s="84"/>
      <c r="V3493" s="88" t="s">
        <v>3072</v>
      </c>
      <c r="W3493" s="86">
        <v>43430.869953703703</v>
      </c>
      <c r="X3493" s="88" t="s">
        <v>3889</v>
      </c>
      <c r="Y3493" s="84"/>
      <c r="Z3493" s="84"/>
      <c r="AA3493" s="87" t="s">
        <v>5019</v>
      </c>
      <c r="AB3493" s="84"/>
      <c r="AC3493" s="84" t="b">
        <v>0</v>
      </c>
      <c r="AD3493" s="84">
        <v>0</v>
      </c>
      <c r="AE3493" s="87" t="s">
        <v>5552</v>
      </c>
      <c r="AF3493" s="84" t="b">
        <v>0</v>
      </c>
      <c r="AG3493" s="84" t="s">
        <v>5604</v>
      </c>
      <c r="AH3493" s="84"/>
      <c r="AI3493" s="87" t="s">
        <v>5552</v>
      </c>
      <c r="AJ3493" s="84" t="b">
        <v>0</v>
      </c>
      <c r="AK3493" s="84">
        <v>8</v>
      </c>
      <c r="AL3493" s="87" t="s">
        <v>5295</v>
      </c>
      <c r="AM3493" s="84" t="s">
        <v>5691</v>
      </c>
      <c r="AN3493" s="84" t="b">
        <v>0</v>
      </c>
      <c r="AO3493" s="87" t="s">
        <v>5295</v>
      </c>
      <c r="AP3493" s="84" t="s">
        <v>179</v>
      </c>
      <c r="AQ3493" s="84">
        <v>0</v>
      </c>
      <c r="AR3493" s="84">
        <v>0</v>
      </c>
      <c r="AS3493" s="84"/>
      <c r="AT3493" s="84"/>
      <c r="AU3493" s="84"/>
      <c r="AV3493" s="84"/>
      <c r="AW3493" s="84"/>
      <c r="AX3493" s="84"/>
      <c r="AY3493" s="84"/>
      <c r="AZ3493" s="84"/>
    </row>
    <row r="3494" spans="1:52" x14ac:dyDescent="0.55000000000000004">
      <c r="A3494" s="69" t="s">
        <v>716</v>
      </c>
      <c r="B3494" s="69" t="s">
        <v>853</v>
      </c>
      <c r="C3494" s="70"/>
      <c r="D3494" s="71"/>
      <c r="E3494" s="72"/>
      <c r="F3494" s="73"/>
      <c r="G3494" s="70"/>
      <c r="H3494" s="74"/>
      <c r="I3494" s="75"/>
      <c r="J3494" s="75"/>
      <c r="K3494" s="36"/>
      <c r="L3494" s="82"/>
      <c r="M3494" s="82"/>
      <c r="N3494" s="77"/>
      <c r="O3494" s="84" t="s">
        <v>1270</v>
      </c>
      <c r="P3494" s="86">
        <v>43430.869953703703</v>
      </c>
      <c r="Q3494" s="84" t="s">
        <v>1448</v>
      </c>
      <c r="R3494" s="84"/>
      <c r="S3494" s="84"/>
      <c r="T3494" s="84" t="s">
        <v>2181</v>
      </c>
      <c r="U3494" s="84"/>
      <c r="V3494" s="88" t="s">
        <v>3072</v>
      </c>
      <c r="W3494" s="86">
        <v>43430.869953703703</v>
      </c>
      <c r="X3494" s="88" t="s">
        <v>3889</v>
      </c>
      <c r="Y3494" s="84"/>
      <c r="Z3494" s="84"/>
      <c r="AA3494" s="87" t="s">
        <v>5019</v>
      </c>
      <c r="AB3494" s="84"/>
      <c r="AC3494" s="84" t="b">
        <v>0</v>
      </c>
      <c r="AD3494" s="84">
        <v>0</v>
      </c>
      <c r="AE3494" s="87" t="s">
        <v>5552</v>
      </c>
      <c r="AF3494" s="84" t="b">
        <v>0</v>
      </c>
      <c r="AG3494" s="84" t="s">
        <v>5604</v>
      </c>
      <c r="AH3494" s="84"/>
      <c r="AI3494" s="87" t="s">
        <v>5552</v>
      </c>
      <c r="AJ3494" s="84" t="b">
        <v>0</v>
      </c>
      <c r="AK3494" s="84">
        <v>8</v>
      </c>
      <c r="AL3494" s="87" t="s">
        <v>5295</v>
      </c>
      <c r="AM3494" s="84" t="s">
        <v>5691</v>
      </c>
      <c r="AN3494" s="84" t="b">
        <v>0</v>
      </c>
      <c r="AO3494" s="87" t="s">
        <v>5295</v>
      </c>
      <c r="AP3494" s="84" t="s">
        <v>179</v>
      </c>
      <c r="AQ3494" s="84">
        <v>0</v>
      </c>
      <c r="AR3494" s="84">
        <v>0</v>
      </c>
      <c r="AS3494" s="84"/>
      <c r="AT3494" s="84"/>
      <c r="AU3494" s="84"/>
      <c r="AV3494" s="84"/>
      <c r="AW3494" s="84"/>
      <c r="AX3494" s="84"/>
      <c r="AY3494" s="84"/>
      <c r="AZ3494" s="84"/>
    </row>
    <row r="3495" spans="1:52" x14ac:dyDescent="0.55000000000000004">
      <c r="A3495" s="69" t="s">
        <v>716</v>
      </c>
      <c r="B3495" s="69" t="s">
        <v>1038</v>
      </c>
      <c r="C3495" s="70"/>
      <c r="D3495" s="71"/>
      <c r="E3495" s="72"/>
      <c r="F3495" s="73"/>
      <c r="G3495" s="70"/>
      <c r="H3495" s="74"/>
      <c r="I3495" s="75"/>
      <c r="J3495" s="75"/>
      <c r="K3495" s="36"/>
      <c r="L3495" s="82"/>
      <c r="M3495" s="82"/>
      <c r="N3495" s="77"/>
      <c r="O3495" s="84" t="s">
        <v>1270</v>
      </c>
      <c r="P3495" s="86">
        <v>43430.869953703703</v>
      </c>
      <c r="Q3495" s="84" t="s">
        <v>1448</v>
      </c>
      <c r="R3495" s="84"/>
      <c r="S3495" s="84"/>
      <c r="T3495" s="84" t="s">
        <v>2181</v>
      </c>
      <c r="U3495" s="84"/>
      <c r="V3495" s="88" t="s">
        <v>3072</v>
      </c>
      <c r="W3495" s="86">
        <v>43430.869953703703</v>
      </c>
      <c r="X3495" s="88" t="s">
        <v>3889</v>
      </c>
      <c r="Y3495" s="84"/>
      <c r="Z3495" s="84"/>
      <c r="AA3495" s="87" t="s">
        <v>5019</v>
      </c>
      <c r="AB3495" s="84"/>
      <c r="AC3495" s="84" t="b">
        <v>0</v>
      </c>
      <c r="AD3495" s="84">
        <v>0</v>
      </c>
      <c r="AE3495" s="87" t="s">
        <v>5552</v>
      </c>
      <c r="AF3495" s="84" t="b">
        <v>0</v>
      </c>
      <c r="AG3495" s="84" t="s">
        <v>5604</v>
      </c>
      <c r="AH3495" s="84"/>
      <c r="AI3495" s="87" t="s">
        <v>5552</v>
      </c>
      <c r="AJ3495" s="84" t="b">
        <v>0</v>
      </c>
      <c r="AK3495" s="84">
        <v>8</v>
      </c>
      <c r="AL3495" s="87" t="s">
        <v>5295</v>
      </c>
      <c r="AM3495" s="84" t="s">
        <v>5691</v>
      </c>
      <c r="AN3495" s="84" t="b">
        <v>0</v>
      </c>
      <c r="AO3495" s="87" t="s">
        <v>5295</v>
      </c>
      <c r="AP3495" s="84" t="s">
        <v>179</v>
      </c>
      <c r="AQ3495" s="84">
        <v>0</v>
      </c>
      <c r="AR3495" s="84">
        <v>0</v>
      </c>
      <c r="AS3495" s="84"/>
      <c r="AT3495" s="84"/>
      <c r="AU3495" s="84"/>
      <c r="AV3495" s="84"/>
      <c r="AW3495" s="84"/>
      <c r="AX3495" s="84"/>
      <c r="AY3495" s="84"/>
      <c r="AZ3495" s="84"/>
    </row>
    <row r="3496" spans="1:52" x14ac:dyDescent="0.55000000000000004">
      <c r="A3496" s="69" t="s">
        <v>716</v>
      </c>
      <c r="B3496" s="69" t="s">
        <v>768</v>
      </c>
      <c r="C3496" s="70"/>
      <c r="D3496" s="71"/>
      <c r="E3496" s="72"/>
      <c r="F3496" s="73"/>
      <c r="G3496" s="70"/>
      <c r="H3496" s="74"/>
      <c r="I3496" s="75"/>
      <c r="J3496" s="75"/>
      <c r="K3496" s="36"/>
      <c r="L3496" s="82"/>
      <c r="M3496" s="82"/>
      <c r="N3496" s="77"/>
      <c r="O3496" s="84" t="s">
        <v>1269</v>
      </c>
      <c r="P3496" s="86">
        <v>43431.987893518519</v>
      </c>
      <c r="Q3496" s="84" t="s">
        <v>1523</v>
      </c>
      <c r="R3496" s="84"/>
      <c r="S3496" s="84"/>
      <c r="T3496" s="84" t="s">
        <v>2021</v>
      </c>
      <c r="U3496" s="84"/>
      <c r="V3496" s="88" t="s">
        <v>3072</v>
      </c>
      <c r="W3496" s="86">
        <v>43431.987893518519</v>
      </c>
      <c r="X3496" s="88" t="s">
        <v>3890</v>
      </c>
      <c r="Y3496" s="84"/>
      <c r="Z3496" s="84"/>
      <c r="AA3496" s="87" t="s">
        <v>5020</v>
      </c>
      <c r="AB3496" s="84"/>
      <c r="AC3496" s="84" t="b">
        <v>0</v>
      </c>
      <c r="AD3496" s="84">
        <v>0</v>
      </c>
      <c r="AE3496" s="87" t="s">
        <v>5552</v>
      </c>
      <c r="AF3496" s="84" t="b">
        <v>0</v>
      </c>
      <c r="AG3496" s="84" t="s">
        <v>5604</v>
      </c>
      <c r="AH3496" s="84"/>
      <c r="AI3496" s="87" t="s">
        <v>5552</v>
      </c>
      <c r="AJ3496" s="84" t="b">
        <v>0</v>
      </c>
      <c r="AK3496" s="84">
        <v>2</v>
      </c>
      <c r="AL3496" s="87" t="s">
        <v>5132</v>
      </c>
      <c r="AM3496" s="84" t="s">
        <v>5691</v>
      </c>
      <c r="AN3496" s="84" t="b">
        <v>0</v>
      </c>
      <c r="AO3496" s="87" t="s">
        <v>5132</v>
      </c>
      <c r="AP3496" s="84" t="s">
        <v>179</v>
      </c>
      <c r="AQ3496" s="84">
        <v>0</v>
      </c>
      <c r="AR3496" s="84">
        <v>0</v>
      </c>
      <c r="AS3496" s="84"/>
      <c r="AT3496" s="84"/>
      <c r="AU3496" s="84"/>
      <c r="AV3496" s="84"/>
      <c r="AW3496" s="84"/>
      <c r="AX3496" s="84"/>
      <c r="AY3496" s="84"/>
      <c r="AZ3496" s="84"/>
    </row>
    <row r="3497" spans="1:52" x14ac:dyDescent="0.55000000000000004">
      <c r="A3497" s="69" t="s">
        <v>716</v>
      </c>
      <c r="B3497" s="69" t="s">
        <v>1133</v>
      </c>
      <c r="C3497" s="70"/>
      <c r="D3497" s="71"/>
      <c r="E3497" s="72"/>
      <c r="F3497" s="73"/>
      <c r="G3497" s="70"/>
      <c r="H3497" s="74"/>
      <c r="I3497" s="75"/>
      <c r="J3497" s="75"/>
      <c r="K3497" s="36"/>
      <c r="L3497" s="82"/>
      <c r="M3497" s="82"/>
      <c r="N3497" s="77"/>
      <c r="O3497" s="84" t="s">
        <v>1270</v>
      </c>
      <c r="P3497" s="86">
        <v>43431.987893518519</v>
      </c>
      <c r="Q3497" s="84" t="s">
        <v>1523</v>
      </c>
      <c r="R3497" s="84"/>
      <c r="S3497" s="84"/>
      <c r="T3497" s="84" t="s">
        <v>2021</v>
      </c>
      <c r="U3497" s="84"/>
      <c r="V3497" s="88" t="s">
        <v>3072</v>
      </c>
      <c r="W3497" s="86">
        <v>43431.987893518519</v>
      </c>
      <c r="X3497" s="88" t="s">
        <v>3890</v>
      </c>
      <c r="Y3497" s="84"/>
      <c r="Z3497" s="84"/>
      <c r="AA3497" s="87" t="s">
        <v>5020</v>
      </c>
      <c r="AB3497" s="84"/>
      <c r="AC3497" s="84" t="b">
        <v>0</v>
      </c>
      <c r="AD3497" s="84">
        <v>0</v>
      </c>
      <c r="AE3497" s="87" t="s">
        <v>5552</v>
      </c>
      <c r="AF3497" s="84" t="b">
        <v>0</v>
      </c>
      <c r="AG3497" s="84" t="s">
        <v>5604</v>
      </c>
      <c r="AH3497" s="84"/>
      <c r="AI3497" s="87" t="s">
        <v>5552</v>
      </c>
      <c r="AJ3497" s="84" t="b">
        <v>0</v>
      </c>
      <c r="AK3497" s="84">
        <v>2</v>
      </c>
      <c r="AL3497" s="87" t="s">
        <v>5132</v>
      </c>
      <c r="AM3497" s="84" t="s">
        <v>5691</v>
      </c>
      <c r="AN3497" s="84" t="b">
        <v>0</v>
      </c>
      <c r="AO3497" s="87" t="s">
        <v>5132</v>
      </c>
      <c r="AP3497" s="84" t="s">
        <v>179</v>
      </c>
      <c r="AQ3497" s="84">
        <v>0</v>
      </c>
      <c r="AR3497" s="84">
        <v>0</v>
      </c>
      <c r="AS3497" s="84"/>
      <c r="AT3497" s="84"/>
      <c r="AU3497" s="84"/>
      <c r="AV3497" s="84"/>
      <c r="AW3497" s="84"/>
      <c r="AX3497" s="84"/>
      <c r="AY3497" s="84"/>
      <c r="AZ3497" s="84"/>
    </row>
    <row r="3498" spans="1:52" x14ac:dyDescent="0.55000000000000004">
      <c r="A3498" s="69" t="s">
        <v>716</v>
      </c>
      <c r="B3498" s="69" t="s">
        <v>1134</v>
      </c>
      <c r="C3498" s="70"/>
      <c r="D3498" s="71"/>
      <c r="E3498" s="72"/>
      <c r="F3498" s="73"/>
      <c r="G3498" s="70"/>
      <c r="H3498" s="74"/>
      <c r="I3498" s="75"/>
      <c r="J3498" s="75"/>
      <c r="K3498" s="36"/>
      <c r="L3498" s="82"/>
      <c r="M3498" s="82"/>
      <c r="N3498" s="77"/>
      <c r="O3498" s="84" t="s">
        <v>1270</v>
      </c>
      <c r="P3498" s="86">
        <v>43431.987893518519</v>
      </c>
      <c r="Q3498" s="84" t="s">
        <v>1523</v>
      </c>
      <c r="R3498" s="84"/>
      <c r="S3498" s="84"/>
      <c r="T3498" s="84" t="s">
        <v>2021</v>
      </c>
      <c r="U3498" s="84"/>
      <c r="V3498" s="88" t="s">
        <v>3072</v>
      </c>
      <c r="W3498" s="86">
        <v>43431.987893518519</v>
      </c>
      <c r="X3498" s="88" t="s">
        <v>3890</v>
      </c>
      <c r="Y3498" s="84"/>
      <c r="Z3498" s="84"/>
      <c r="AA3498" s="87" t="s">
        <v>5020</v>
      </c>
      <c r="AB3498" s="84"/>
      <c r="AC3498" s="84" t="b">
        <v>0</v>
      </c>
      <c r="AD3498" s="84">
        <v>0</v>
      </c>
      <c r="AE3498" s="87" t="s">
        <v>5552</v>
      </c>
      <c r="AF3498" s="84" t="b">
        <v>0</v>
      </c>
      <c r="AG3498" s="84" t="s">
        <v>5604</v>
      </c>
      <c r="AH3498" s="84"/>
      <c r="AI3498" s="87" t="s">
        <v>5552</v>
      </c>
      <c r="AJ3498" s="84" t="b">
        <v>0</v>
      </c>
      <c r="AK3498" s="84">
        <v>2</v>
      </c>
      <c r="AL3498" s="87" t="s">
        <v>5132</v>
      </c>
      <c r="AM3498" s="84" t="s">
        <v>5691</v>
      </c>
      <c r="AN3498" s="84" t="b">
        <v>0</v>
      </c>
      <c r="AO3498" s="87" t="s">
        <v>5132</v>
      </c>
      <c r="AP3498" s="84" t="s">
        <v>179</v>
      </c>
      <c r="AQ3498" s="84">
        <v>0</v>
      </c>
      <c r="AR3498" s="84">
        <v>0</v>
      </c>
      <c r="AS3498" s="84"/>
      <c r="AT3498" s="84"/>
      <c r="AU3498" s="84"/>
      <c r="AV3498" s="84"/>
      <c r="AW3498" s="84"/>
      <c r="AX3498" s="84"/>
      <c r="AY3498" s="84"/>
      <c r="AZ3498" s="84"/>
    </row>
    <row r="3499" spans="1:52" x14ac:dyDescent="0.55000000000000004">
      <c r="A3499" s="69" t="s">
        <v>716</v>
      </c>
      <c r="B3499" s="69" t="s">
        <v>1135</v>
      </c>
      <c r="C3499" s="70"/>
      <c r="D3499" s="71"/>
      <c r="E3499" s="72"/>
      <c r="F3499" s="73"/>
      <c r="G3499" s="70"/>
      <c r="H3499" s="74"/>
      <c r="I3499" s="75"/>
      <c r="J3499" s="75"/>
      <c r="K3499" s="36"/>
      <c r="L3499" s="82"/>
      <c r="M3499" s="82"/>
      <c r="N3499" s="77"/>
      <c r="O3499" s="84" t="s">
        <v>1270</v>
      </c>
      <c r="P3499" s="86">
        <v>43431.987893518519</v>
      </c>
      <c r="Q3499" s="84" t="s">
        <v>1523</v>
      </c>
      <c r="R3499" s="84"/>
      <c r="S3499" s="84"/>
      <c r="T3499" s="84" t="s">
        <v>2021</v>
      </c>
      <c r="U3499" s="84"/>
      <c r="V3499" s="88" t="s">
        <v>3072</v>
      </c>
      <c r="W3499" s="86">
        <v>43431.987893518519</v>
      </c>
      <c r="X3499" s="88" t="s">
        <v>3890</v>
      </c>
      <c r="Y3499" s="84"/>
      <c r="Z3499" s="84"/>
      <c r="AA3499" s="87" t="s">
        <v>5020</v>
      </c>
      <c r="AB3499" s="84"/>
      <c r="AC3499" s="84" t="b">
        <v>0</v>
      </c>
      <c r="AD3499" s="84">
        <v>0</v>
      </c>
      <c r="AE3499" s="87" t="s">
        <v>5552</v>
      </c>
      <c r="AF3499" s="84" t="b">
        <v>0</v>
      </c>
      <c r="AG3499" s="84" t="s">
        <v>5604</v>
      </c>
      <c r="AH3499" s="84"/>
      <c r="AI3499" s="87" t="s">
        <v>5552</v>
      </c>
      <c r="AJ3499" s="84" t="b">
        <v>0</v>
      </c>
      <c r="AK3499" s="84">
        <v>2</v>
      </c>
      <c r="AL3499" s="87" t="s">
        <v>5132</v>
      </c>
      <c r="AM3499" s="84" t="s">
        <v>5691</v>
      </c>
      <c r="AN3499" s="84" t="b">
        <v>0</v>
      </c>
      <c r="AO3499" s="87" t="s">
        <v>5132</v>
      </c>
      <c r="AP3499" s="84" t="s">
        <v>179</v>
      </c>
      <c r="AQ3499" s="84">
        <v>0</v>
      </c>
      <c r="AR3499" s="84">
        <v>0</v>
      </c>
      <c r="AS3499" s="84"/>
      <c r="AT3499" s="84"/>
      <c r="AU3499" s="84"/>
      <c r="AV3499" s="84"/>
      <c r="AW3499" s="84"/>
      <c r="AX3499" s="84"/>
      <c r="AY3499" s="84"/>
      <c r="AZ3499" s="84"/>
    </row>
    <row r="3500" spans="1:52" x14ac:dyDescent="0.55000000000000004">
      <c r="A3500" s="69" t="s">
        <v>716</v>
      </c>
      <c r="B3500" s="69" t="s">
        <v>856</v>
      </c>
      <c r="C3500" s="70"/>
      <c r="D3500" s="71"/>
      <c r="E3500" s="72"/>
      <c r="F3500" s="73"/>
      <c r="G3500" s="70"/>
      <c r="H3500" s="74"/>
      <c r="I3500" s="75"/>
      <c r="J3500" s="75"/>
      <c r="K3500" s="36"/>
      <c r="L3500" s="82"/>
      <c r="M3500" s="82"/>
      <c r="N3500" s="77"/>
      <c r="O3500" s="84" t="s">
        <v>1270</v>
      </c>
      <c r="P3500" s="86">
        <v>43431.987893518519</v>
      </c>
      <c r="Q3500" s="84" t="s">
        <v>1523</v>
      </c>
      <c r="R3500" s="84"/>
      <c r="S3500" s="84"/>
      <c r="T3500" s="84" t="s">
        <v>2021</v>
      </c>
      <c r="U3500" s="84"/>
      <c r="V3500" s="88" t="s">
        <v>3072</v>
      </c>
      <c r="W3500" s="86">
        <v>43431.987893518519</v>
      </c>
      <c r="X3500" s="88" t="s">
        <v>3890</v>
      </c>
      <c r="Y3500" s="84"/>
      <c r="Z3500" s="84"/>
      <c r="AA3500" s="87" t="s">
        <v>5020</v>
      </c>
      <c r="AB3500" s="84"/>
      <c r="AC3500" s="84" t="b">
        <v>0</v>
      </c>
      <c r="AD3500" s="84">
        <v>0</v>
      </c>
      <c r="AE3500" s="87" t="s">
        <v>5552</v>
      </c>
      <c r="AF3500" s="84" t="b">
        <v>0</v>
      </c>
      <c r="AG3500" s="84" t="s">
        <v>5604</v>
      </c>
      <c r="AH3500" s="84"/>
      <c r="AI3500" s="87" t="s">
        <v>5552</v>
      </c>
      <c r="AJ3500" s="84" t="b">
        <v>0</v>
      </c>
      <c r="AK3500" s="84">
        <v>2</v>
      </c>
      <c r="AL3500" s="87" t="s">
        <v>5132</v>
      </c>
      <c r="AM3500" s="84" t="s">
        <v>5691</v>
      </c>
      <c r="AN3500" s="84" t="b">
        <v>0</v>
      </c>
      <c r="AO3500" s="87" t="s">
        <v>5132</v>
      </c>
      <c r="AP3500" s="84" t="s">
        <v>179</v>
      </c>
      <c r="AQ3500" s="84">
        <v>0</v>
      </c>
      <c r="AR3500" s="84">
        <v>0</v>
      </c>
      <c r="AS3500" s="84"/>
      <c r="AT3500" s="84"/>
      <c r="AU3500" s="84"/>
      <c r="AV3500" s="84"/>
      <c r="AW3500" s="84"/>
      <c r="AX3500" s="84"/>
      <c r="AY3500" s="84"/>
      <c r="AZ3500" s="84"/>
    </row>
    <row r="3501" spans="1:52" x14ac:dyDescent="0.55000000000000004">
      <c r="A3501" s="69" t="s">
        <v>716</v>
      </c>
      <c r="B3501" s="69" t="s">
        <v>853</v>
      </c>
      <c r="C3501" s="70"/>
      <c r="D3501" s="71"/>
      <c r="E3501" s="72"/>
      <c r="F3501" s="73"/>
      <c r="G3501" s="70"/>
      <c r="H3501" s="74"/>
      <c r="I3501" s="75"/>
      <c r="J3501" s="75"/>
      <c r="K3501" s="36"/>
      <c r="L3501" s="82"/>
      <c r="M3501" s="82"/>
      <c r="N3501" s="77"/>
      <c r="O3501" s="84" t="s">
        <v>1270</v>
      </c>
      <c r="P3501" s="86">
        <v>43431.987893518519</v>
      </c>
      <c r="Q3501" s="84" t="s">
        <v>1523</v>
      </c>
      <c r="R3501" s="84"/>
      <c r="S3501" s="84"/>
      <c r="T3501" s="84" t="s">
        <v>2021</v>
      </c>
      <c r="U3501" s="84"/>
      <c r="V3501" s="88" t="s">
        <v>3072</v>
      </c>
      <c r="W3501" s="86">
        <v>43431.987893518519</v>
      </c>
      <c r="X3501" s="88" t="s">
        <v>3890</v>
      </c>
      <c r="Y3501" s="84"/>
      <c r="Z3501" s="84"/>
      <c r="AA3501" s="87" t="s">
        <v>5020</v>
      </c>
      <c r="AB3501" s="84"/>
      <c r="AC3501" s="84" t="b">
        <v>0</v>
      </c>
      <c r="AD3501" s="84">
        <v>0</v>
      </c>
      <c r="AE3501" s="87" t="s">
        <v>5552</v>
      </c>
      <c r="AF3501" s="84" t="b">
        <v>0</v>
      </c>
      <c r="AG3501" s="84" t="s">
        <v>5604</v>
      </c>
      <c r="AH3501" s="84"/>
      <c r="AI3501" s="87" t="s">
        <v>5552</v>
      </c>
      <c r="AJ3501" s="84" t="b">
        <v>0</v>
      </c>
      <c r="AK3501" s="84">
        <v>2</v>
      </c>
      <c r="AL3501" s="87" t="s">
        <v>5132</v>
      </c>
      <c r="AM3501" s="84" t="s">
        <v>5691</v>
      </c>
      <c r="AN3501" s="84" t="b">
        <v>0</v>
      </c>
      <c r="AO3501" s="87" t="s">
        <v>5132</v>
      </c>
      <c r="AP3501" s="84" t="s">
        <v>179</v>
      </c>
      <c r="AQ3501" s="84">
        <v>0</v>
      </c>
      <c r="AR3501" s="84">
        <v>0</v>
      </c>
      <c r="AS3501" s="84"/>
      <c r="AT3501" s="84"/>
      <c r="AU3501" s="84"/>
      <c r="AV3501" s="84"/>
      <c r="AW3501" s="84"/>
      <c r="AX3501" s="84"/>
      <c r="AY3501" s="84"/>
      <c r="AZ3501" s="84"/>
    </row>
    <row r="3502" spans="1:52" x14ac:dyDescent="0.55000000000000004">
      <c r="A3502" s="69" t="s">
        <v>716</v>
      </c>
      <c r="B3502" s="69" t="s">
        <v>768</v>
      </c>
      <c r="C3502" s="70"/>
      <c r="D3502" s="71"/>
      <c r="E3502" s="72"/>
      <c r="F3502" s="73"/>
      <c r="G3502" s="70"/>
      <c r="H3502" s="74"/>
      <c r="I3502" s="75"/>
      <c r="J3502" s="75"/>
      <c r="K3502" s="36"/>
      <c r="L3502" s="82"/>
      <c r="M3502" s="82"/>
      <c r="N3502" s="77"/>
      <c r="O3502" s="84" t="s">
        <v>1269</v>
      </c>
      <c r="P3502" s="86">
        <v>43432.368275462963</v>
      </c>
      <c r="Q3502" s="84" t="s">
        <v>1560</v>
      </c>
      <c r="R3502" s="84"/>
      <c r="S3502" s="84"/>
      <c r="T3502" s="84" t="s">
        <v>2279</v>
      </c>
      <c r="U3502" s="84"/>
      <c r="V3502" s="88" t="s">
        <v>3072</v>
      </c>
      <c r="W3502" s="86">
        <v>43432.368275462963</v>
      </c>
      <c r="X3502" s="88" t="s">
        <v>3891</v>
      </c>
      <c r="Y3502" s="84"/>
      <c r="Z3502" s="84"/>
      <c r="AA3502" s="87" t="s">
        <v>5021</v>
      </c>
      <c r="AB3502" s="84"/>
      <c r="AC3502" s="84" t="b">
        <v>0</v>
      </c>
      <c r="AD3502" s="84">
        <v>0</v>
      </c>
      <c r="AE3502" s="87" t="s">
        <v>5552</v>
      </c>
      <c r="AF3502" s="84" t="b">
        <v>0</v>
      </c>
      <c r="AG3502" s="84" t="s">
        <v>5604</v>
      </c>
      <c r="AH3502" s="84"/>
      <c r="AI3502" s="87" t="s">
        <v>5552</v>
      </c>
      <c r="AJ3502" s="84" t="b">
        <v>0</v>
      </c>
      <c r="AK3502" s="84">
        <v>3</v>
      </c>
      <c r="AL3502" s="87" t="s">
        <v>5133</v>
      </c>
      <c r="AM3502" s="84" t="s">
        <v>5691</v>
      </c>
      <c r="AN3502" s="84" t="b">
        <v>0</v>
      </c>
      <c r="AO3502" s="87" t="s">
        <v>5133</v>
      </c>
      <c r="AP3502" s="84" t="s">
        <v>179</v>
      </c>
      <c r="AQ3502" s="84">
        <v>0</v>
      </c>
      <c r="AR3502" s="84">
        <v>0</v>
      </c>
      <c r="AS3502" s="84"/>
      <c r="AT3502" s="84"/>
      <c r="AU3502" s="84"/>
      <c r="AV3502" s="84"/>
      <c r="AW3502" s="84"/>
      <c r="AX3502" s="84"/>
      <c r="AY3502" s="84"/>
      <c r="AZ3502" s="84"/>
    </row>
    <row r="3503" spans="1:52" x14ac:dyDescent="0.55000000000000004">
      <c r="A3503" s="69" t="s">
        <v>716</v>
      </c>
      <c r="B3503" s="69" t="s">
        <v>1154</v>
      </c>
      <c r="C3503" s="70"/>
      <c r="D3503" s="71"/>
      <c r="E3503" s="72"/>
      <c r="F3503" s="73"/>
      <c r="G3503" s="70"/>
      <c r="H3503" s="74"/>
      <c r="I3503" s="75"/>
      <c r="J3503" s="75"/>
      <c r="K3503" s="36"/>
      <c r="L3503" s="82"/>
      <c r="M3503" s="82"/>
      <c r="N3503" s="77"/>
      <c r="O3503" s="84" t="s">
        <v>1270</v>
      </c>
      <c r="P3503" s="86">
        <v>43432.368275462963</v>
      </c>
      <c r="Q3503" s="84" t="s">
        <v>1560</v>
      </c>
      <c r="R3503" s="84"/>
      <c r="S3503" s="84"/>
      <c r="T3503" s="84" t="s">
        <v>2279</v>
      </c>
      <c r="U3503" s="84"/>
      <c r="V3503" s="88" t="s">
        <v>3072</v>
      </c>
      <c r="W3503" s="86">
        <v>43432.368275462963</v>
      </c>
      <c r="X3503" s="88" t="s">
        <v>3891</v>
      </c>
      <c r="Y3503" s="84"/>
      <c r="Z3503" s="84"/>
      <c r="AA3503" s="87" t="s">
        <v>5021</v>
      </c>
      <c r="AB3503" s="84"/>
      <c r="AC3503" s="84" t="b">
        <v>0</v>
      </c>
      <c r="AD3503" s="84">
        <v>0</v>
      </c>
      <c r="AE3503" s="87" t="s">
        <v>5552</v>
      </c>
      <c r="AF3503" s="84" t="b">
        <v>0</v>
      </c>
      <c r="AG3503" s="84" t="s">
        <v>5604</v>
      </c>
      <c r="AH3503" s="84"/>
      <c r="AI3503" s="87" t="s">
        <v>5552</v>
      </c>
      <c r="AJ3503" s="84" t="b">
        <v>0</v>
      </c>
      <c r="AK3503" s="84">
        <v>3</v>
      </c>
      <c r="AL3503" s="87" t="s">
        <v>5133</v>
      </c>
      <c r="AM3503" s="84" t="s">
        <v>5691</v>
      </c>
      <c r="AN3503" s="84" t="b">
        <v>0</v>
      </c>
      <c r="AO3503" s="87" t="s">
        <v>5133</v>
      </c>
      <c r="AP3503" s="84" t="s">
        <v>179</v>
      </c>
      <c r="AQ3503" s="84">
        <v>0</v>
      </c>
      <c r="AR3503" s="84">
        <v>0</v>
      </c>
      <c r="AS3503" s="84"/>
      <c r="AT3503" s="84"/>
      <c r="AU3503" s="84"/>
      <c r="AV3503" s="84"/>
      <c r="AW3503" s="84"/>
      <c r="AX3503" s="84"/>
      <c r="AY3503" s="84"/>
      <c r="AZ3503" s="84"/>
    </row>
    <row r="3504" spans="1:52" x14ac:dyDescent="0.55000000000000004">
      <c r="A3504" s="69" t="s">
        <v>716</v>
      </c>
      <c r="B3504" s="69" t="s">
        <v>856</v>
      </c>
      <c r="C3504" s="70"/>
      <c r="D3504" s="71"/>
      <c r="E3504" s="72"/>
      <c r="F3504" s="73"/>
      <c r="G3504" s="70"/>
      <c r="H3504" s="74"/>
      <c r="I3504" s="75"/>
      <c r="J3504" s="75"/>
      <c r="K3504" s="36"/>
      <c r="L3504" s="82"/>
      <c r="M3504" s="82"/>
      <c r="N3504" s="77"/>
      <c r="O3504" s="84" t="s">
        <v>1270</v>
      </c>
      <c r="P3504" s="86">
        <v>43432.368275462963</v>
      </c>
      <c r="Q3504" s="84" t="s">
        <v>1560</v>
      </c>
      <c r="R3504" s="84"/>
      <c r="S3504" s="84"/>
      <c r="T3504" s="84" t="s">
        <v>2279</v>
      </c>
      <c r="U3504" s="84"/>
      <c r="V3504" s="88" t="s">
        <v>3072</v>
      </c>
      <c r="W3504" s="86">
        <v>43432.368275462963</v>
      </c>
      <c r="X3504" s="88" t="s">
        <v>3891</v>
      </c>
      <c r="Y3504" s="84"/>
      <c r="Z3504" s="84"/>
      <c r="AA3504" s="87" t="s">
        <v>5021</v>
      </c>
      <c r="AB3504" s="84"/>
      <c r="AC3504" s="84" t="b">
        <v>0</v>
      </c>
      <c r="AD3504" s="84">
        <v>0</v>
      </c>
      <c r="AE3504" s="87" t="s">
        <v>5552</v>
      </c>
      <c r="AF3504" s="84" t="b">
        <v>0</v>
      </c>
      <c r="AG3504" s="84" t="s">
        <v>5604</v>
      </c>
      <c r="AH3504" s="84"/>
      <c r="AI3504" s="87" t="s">
        <v>5552</v>
      </c>
      <c r="AJ3504" s="84" t="b">
        <v>0</v>
      </c>
      <c r="AK3504" s="84">
        <v>3</v>
      </c>
      <c r="AL3504" s="87" t="s">
        <v>5133</v>
      </c>
      <c r="AM3504" s="84" t="s">
        <v>5691</v>
      </c>
      <c r="AN3504" s="84" t="b">
        <v>0</v>
      </c>
      <c r="AO3504" s="87" t="s">
        <v>5133</v>
      </c>
      <c r="AP3504" s="84" t="s">
        <v>179</v>
      </c>
      <c r="AQ3504" s="84">
        <v>0</v>
      </c>
      <c r="AR3504" s="84">
        <v>0</v>
      </c>
      <c r="AS3504" s="84"/>
      <c r="AT3504" s="84"/>
      <c r="AU3504" s="84"/>
      <c r="AV3504" s="84"/>
      <c r="AW3504" s="84"/>
      <c r="AX3504" s="84"/>
      <c r="AY3504" s="84"/>
      <c r="AZ3504" s="84"/>
    </row>
    <row r="3505" spans="1:52" x14ac:dyDescent="0.55000000000000004">
      <c r="A3505" s="69" t="s">
        <v>716</v>
      </c>
      <c r="B3505" s="69" t="s">
        <v>853</v>
      </c>
      <c r="C3505" s="70"/>
      <c r="D3505" s="71"/>
      <c r="E3505" s="72"/>
      <c r="F3505" s="73"/>
      <c r="G3505" s="70"/>
      <c r="H3505" s="74"/>
      <c r="I3505" s="75"/>
      <c r="J3505" s="75"/>
      <c r="K3505" s="36"/>
      <c r="L3505" s="82"/>
      <c r="M3505" s="82"/>
      <c r="N3505" s="77"/>
      <c r="O3505" s="84" t="s">
        <v>1270</v>
      </c>
      <c r="P3505" s="86">
        <v>43432.368275462963</v>
      </c>
      <c r="Q3505" s="84" t="s">
        <v>1560</v>
      </c>
      <c r="R3505" s="84"/>
      <c r="S3505" s="84"/>
      <c r="T3505" s="84" t="s">
        <v>2279</v>
      </c>
      <c r="U3505" s="84"/>
      <c r="V3505" s="88" t="s">
        <v>3072</v>
      </c>
      <c r="W3505" s="86">
        <v>43432.368275462963</v>
      </c>
      <c r="X3505" s="88" t="s">
        <v>3891</v>
      </c>
      <c r="Y3505" s="84"/>
      <c r="Z3505" s="84"/>
      <c r="AA3505" s="87" t="s">
        <v>5021</v>
      </c>
      <c r="AB3505" s="84"/>
      <c r="AC3505" s="84" t="b">
        <v>0</v>
      </c>
      <c r="AD3505" s="84">
        <v>0</v>
      </c>
      <c r="AE3505" s="87" t="s">
        <v>5552</v>
      </c>
      <c r="AF3505" s="84" t="b">
        <v>0</v>
      </c>
      <c r="AG3505" s="84" t="s">
        <v>5604</v>
      </c>
      <c r="AH3505" s="84"/>
      <c r="AI3505" s="87" t="s">
        <v>5552</v>
      </c>
      <c r="AJ3505" s="84" t="b">
        <v>0</v>
      </c>
      <c r="AK3505" s="84">
        <v>3</v>
      </c>
      <c r="AL3505" s="87" t="s">
        <v>5133</v>
      </c>
      <c r="AM3505" s="84" t="s">
        <v>5691</v>
      </c>
      <c r="AN3505" s="84" t="b">
        <v>0</v>
      </c>
      <c r="AO3505" s="87" t="s">
        <v>5133</v>
      </c>
      <c r="AP3505" s="84" t="s">
        <v>179</v>
      </c>
      <c r="AQ3505" s="84">
        <v>0</v>
      </c>
      <c r="AR3505" s="84">
        <v>0</v>
      </c>
      <c r="AS3505" s="84"/>
      <c r="AT3505" s="84"/>
      <c r="AU3505" s="84"/>
      <c r="AV3505" s="84"/>
      <c r="AW3505" s="84"/>
      <c r="AX3505" s="84"/>
      <c r="AY3505" s="84"/>
      <c r="AZ3505" s="84"/>
    </row>
    <row r="3506" spans="1:52" x14ac:dyDescent="0.55000000000000004">
      <c r="A3506" s="69" t="s">
        <v>717</v>
      </c>
      <c r="B3506" s="69" t="s">
        <v>677</v>
      </c>
      <c r="C3506" s="70"/>
      <c r="D3506" s="71"/>
      <c r="E3506" s="72"/>
      <c r="F3506" s="73"/>
      <c r="G3506" s="70"/>
      <c r="H3506" s="74"/>
      <c r="I3506" s="75"/>
      <c r="J3506" s="75"/>
      <c r="K3506" s="36"/>
      <c r="L3506" s="82"/>
      <c r="M3506" s="82"/>
      <c r="N3506" s="77"/>
      <c r="O3506" s="84" t="s">
        <v>1269</v>
      </c>
      <c r="P3506" s="86">
        <v>43424.696967592594</v>
      </c>
      <c r="Q3506" s="84" t="s">
        <v>1275</v>
      </c>
      <c r="R3506" s="84"/>
      <c r="S3506" s="84"/>
      <c r="T3506" s="84" t="s">
        <v>2021</v>
      </c>
      <c r="U3506" s="84"/>
      <c r="V3506" s="88" t="s">
        <v>3073</v>
      </c>
      <c r="W3506" s="86">
        <v>43424.696967592594</v>
      </c>
      <c r="X3506" s="88" t="s">
        <v>3892</v>
      </c>
      <c r="Y3506" s="84"/>
      <c r="Z3506" s="84"/>
      <c r="AA3506" s="87" t="s">
        <v>5022</v>
      </c>
      <c r="AB3506" s="84"/>
      <c r="AC3506" s="84" t="b">
        <v>0</v>
      </c>
      <c r="AD3506" s="84">
        <v>0</v>
      </c>
      <c r="AE3506" s="87" t="s">
        <v>5552</v>
      </c>
      <c r="AF3506" s="84" t="b">
        <v>0</v>
      </c>
      <c r="AG3506" s="84" t="s">
        <v>5605</v>
      </c>
      <c r="AH3506" s="84"/>
      <c r="AI3506" s="87" t="s">
        <v>5552</v>
      </c>
      <c r="AJ3506" s="84" t="b">
        <v>0</v>
      </c>
      <c r="AK3506" s="84">
        <v>8</v>
      </c>
      <c r="AL3506" s="87" t="s">
        <v>5128</v>
      </c>
      <c r="AM3506" s="84" t="s">
        <v>5686</v>
      </c>
      <c r="AN3506" s="84" t="b">
        <v>0</v>
      </c>
      <c r="AO3506" s="87" t="s">
        <v>5128</v>
      </c>
      <c r="AP3506" s="84" t="s">
        <v>179</v>
      </c>
      <c r="AQ3506" s="84">
        <v>0</v>
      </c>
      <c r="AR3506" s="84">
        <v>0</v>
      </c>
      <c r="AS3506" s="84"/>
      <c r="AT3506" s="84"/>
      <c r="AU3506" s="84"/>
      <c r="AV3506" s="84"/>
      <c r="AW3506" s="84"/>
      <c r="AX3506" s="84"/>
      <c r="AY3506" s="84"/>
      <c r="AZ3506" s="84"/>
    </row>
    <row r="3507" spans="1:52" x14ac:dyDescent="0.55000000000000004">
      <c r="A3507" s="69" t="s">
        <v>717</v>
      </c>
      <c r="B3507" s="69" t="s">
        <v>234</v>
      </c>
      <c r="C3507" s="70"/>
      <c r="D3507" s="71"/>
      <c r="E3507" s="72"/>
      <c r="F3507" s="73"/>
      <c r="G3507" s="70"/>
      <c r="H3507" s="74"/>
      <c r="I3507" s="75"/>
      <c r="J3507" s="75"/>
      <c r="K3507" s="36"/>
      <c r="L3507" s="82"/>
      <c r="M3507" s="82"/>
      <c r="N3507" s="77"/>
      <c r="O3507" s="84" t="s">
        <v>1270</v>
      </c>
      <c r="P3507" s="86">
        <v>43424.696967592594</v>
      </c>
      <c r="Q3507" s="84" t="s">
        <v>1275</v>
      </c>
      <c r="R3507" s="84"/>
      <c r="S3507" s="84"/>
      <c r="T3507" s="84" t="s">
        <v>2021</v>
      </c>
      <c r="U3507" s="84"/>
      <c r="V3507" s="88" t="s">
        <v>3073</v>
      </c>
      <c r="W3507" s="86">
        <v>43424.696967592594</v>
      </c>
      <c r="X3507" s="88" t="s">
        <v>3892</v>
      </c>
      <c r="Y3507" s="84"/>
      <c r="Z3507" s="84"/>
      <c r="AA3507" s="87" t="s">
        <v>5022</v>
      </c>
      <c r="AB3507" s="84"/>
      <c r="AC3507" s="84" t="b">
        <v>0</v>
      </c>
      <c r="AD3507" s="84">
        <v>0</v>
      </c>
      <c r="AE3507" s="87" t="s">
        <v>5552</v>
      </c>
      <c r="AF3507" s="84" t="b">
        <v>0</v>
      </c>
      <c r="AG3507" s="84" t="s">
        <v>5605</v>
      </c>
      <c r="AH3507" s="84"/>
      <c r="AI3507" s="87" t="s">
        <v>5552</v>
      </c>
      <c r="AJ3507" s="84" t="b">
        <v>0</v>
      </c>
      <c r="AK3507" s="84">
        <v>8</v>
      </c>
      <c r="AL3507" s="87" t="s">
        <v>5128</v>
      </c>
      <c r="AM3507" s="84" t="s">
        <v>5686</v>
      </c>
      <c r="AN3507" s="84" t="b">
        <v>0</v>
      </c>
      <c r="AO3507" s="87" t="s">
        <v>5128</v>
      </c>
      <c r="AP3507" s="84" t="s">
        <v>179</v>
      </c>
      <c r="AQ3507" s="84">
        <v>0</v>
      </c>
      <c r="AR3507" s="84">
        <v>0</v>
      </c>
      <c r="AS3507" s="84"/>
      <c r="AT3507" s="84"/>
      <c r="AU3507" s="84"/>
      <c r="AV3507" s="84"/>
      <c r="AW3507" s="84"/>
      <c r="AX3507" s="84"/>
      <c r="AY3507" s="84"/>
      <c r="AZ3507" s="84"/>
    </row>
    <row r="3508" spans="1:52" x14ac:dyDescent="0.55000000000000004">
      <c r="A3508" s="69" t="s">
        <v>717</v>
      </c>
      <c r="B3508" s="69" t="s">
        <v>678</v>
      </c>
      <c r="C3508" s="70"/>
      <c r="D3508" s="71"/>
      <c r="E3508" s="72"/>
      <c r="F3508" s="73"/>
      <c r="G3508" s="70"/>
      <c r="H3508" s="74"/>
      <c r="I3508" s="75"/>
      <c r="J3508" s="75"/>
      <c r="K3508" s="36"/>
      <c r="L3508" s="82"/>
      <c r="M3508" s="82"/>
      <c r="N3508" s="77"/>
      <c r="O3508" s="84" t="s">
        <v>1270</v>
      </c>
      <c r="P3508" s="86">
        <v>43424.696967592594</v>
      </c>
      <c r="Q3508" s="84" t="s">
        <v>1275</v>
      </c>
      <c r="R3508" s="84"/>
      <c r="S3508" s="84"/>
      <c r="T3508" s="84" t="s">
        <v>2021</v>
      </c>
      <c r="U3508" s="84"/>
      <c r="V3508" s="88" t="s">
        <v>3073</v>
      </c>
      <c r="W3508" s="86">
        <v>43424.696967592594</v>
      </c>
      <c r="X3508" s="88" t="s">
        <v>3892</v>
      </c>
      <c r="Y3508" s="84"/>
      <c r="Z3508" s="84"/>
      <c r="AA3508" s="87" t="s">
        <v>5022</v>
      </c>
      <c r="AB3508" s="84"/>
      <c r="AC3508" s="84" t="b">
        <v>0</v>
      </c>
      <c r="AD3508" s="84">
        <v>0</v>
      </c>
      <c r="AE3508" s="87" t="s">
        <v>5552</v>
      </c>
      <c r="AF3508" s="84" t="b">
        <v>0</v>
      </c>
      <c r="AG3508" s="84" t="s">
        <v>5605</v>
      </c>
      <c r="AH3508" s="84"/>
      <c r="AI3508" s="87" t="s">
        <v>5552</v>
      </c>
      <c r="AJ3508" s="84" t="b">
        <v>0</v>
      </c>
      <c r="AK3508" s="84">
        <v>8</v>
      </c>
      <c r="AL3508" s="87" t="s">
        <v>5128</v>
      </c>
      <c r="AM3508" s="84" t="s">
        <v>5686</v>
      </c>
      <c r="AN3508" s="84" t="b">
        <v>0</v>
      </c>
      <c r="AO3508" s="87" t="s">
        <v>5128</v>
      </c>
      <c r="AP3508" s="84" t="s">
        <v>179</v>
      </c>
      <c r="AQ3508" s="84">
        <v>0</v>
      </c>
      <c r="AR3508" s="84">
        <v>0</v>
      </c>
      <c r="AS3508" s="84"/>
      <c r="AT3508" s="84"/>
      <c r="AU3508" s="84"/>
      <c r="AV3508" s="84"/>
      <c r="AW3508" s="84"/>
      <c r="AX3508" s="84"/>
      <c r="AY3508" s="84"/>
      <c r="AZ3508" s="84"/>
    </row>
    <row r="3509" spans="1:52" x14ac:dyDescent="0.55000000000000004">
      <c r="A3509" s="69" t="s">
        <v>717</v>
      </c>
      <c r="B3509" s="69" t="s">
        <v>763</v>
      </c>
      <c r="C3509" s="70"/>
      <c r="D3509" s="71"/>
      <c r="E3509" s="72"/>
      <c r="F3509" s="73"/>
      <c r="G3509" s="70"/>
      <c r="H3509" s="74"/>
      <c r="I3509" s="75"/>
      <c r="J3509" s="75"/>
      <c r="K3509" s="36"/>
      <c r="L3509" s="82"/>
      <c r="M3509" s="82"/>
      <c r="N3509" s="77"/>
      <c r="O3509" s="84" t="s">
        <v>1269</v>
      </c>
      <c r="P3509" s="86">
        <v>43425.434293981481</v>
      </c>
      <c r="Q3509" s="84" t="s">
        <v>1333</v>
      </c>
      <c r="R3509" s="84"/>
      <c r="S3509" s="84"/>
      <c r="T3509" s="84" t="s">
        <v>2073</v>
      </c>
      <c r="U3509" s="84"/>
      <c r="V3509" s="88" t="s">
        <v>3073</v>
      </c>
      <c r="W3509" s="86">
        <v>43425.434293981481</v>
      </c>
      <c r="X3509" s="88" t="s">
        <v>3893</v>
      </c>
      <c r="Y3509" s="84"/>
      <c r="Z3509" s="84"/>
      <c r="AA3509" s="87" t="s">
        <v>5023</v>
      </c>
      <c r="AB3509" s="84"/>
      <c r="AC3509" s="84" t="b">
        <v>0</v>
      </c>
      <c r="AD3509" s="84">
        <v>0</v>
      </c>
      <c r="AE3509" s="87" t="s">
        <v>5552</v>
      </c>
      <c r="AF3509" s="84" t="b">
        <v>0</v>
      </c>
      <c r="AG3509" s="84" t="s">
        <v>5604</v>
      </c>
      <c r="AH3509" s="84"/>
      <c r="AI3509" s="87" t="s">
        <v>5552</v>
      </c>
      <c r="AJ3509" s="84" t="b">
        <v>0</v>
      </c>
      <c r="AK3509" s="84">
        <v>6</v>
      </c>
      <c r="AL3509" s="87" t="s">
        <v>5117</v>
      </c>
      <c r="AM3509" s="84" t="s">
        <v>5685</v>
      </c>
      <c r="AN3509" s="84" t="b">
        <v>0</v>
      </c>
      <c r="AO3509" s="87" t="s">
        <v>5117</v>
      </c>
      <c r="AP3509" s="84" t="s">
        <v>179</v>
      </c>
      <c r="AQ3509" s="84">
        <v>0</v>
      </c>
      <c r="AR3509" s="84">
        <v>0</v>
      </c>
      <c r="AS3509" s="84"/>
      <c r="AT3509" s="84"/>
      <c r="AU3509" s="84"/>
      <c r="AV3509" s="84"/>
      <c r="AW3509" s="84"/>
      <c r="AX3509" s="84"/>
      <c r="AY3509" s="84"/>
      <c r="AZ3509" s="84"/>
    </row>
    <row r="3510" spans="1:52" x14ac:dyDescent="0.55000000000000004">
      <c r="A3510" s="69" t="s">
        <v>717</v>
      </c>
      <c r="B3510" s="69" t="s">
        <v>1021</v>
      </c>
      <c r="C3510" s="70"/>
      <c r="D3510" s="71"/>
      <c r="E3510" s="72"/>
      <c r="F3510" s="73"/>
      <c r="G3510" s="70"/>
      <c r="H3510" s="74"/>
      <c r="I3510" s="75"/>
      <c r="J3510" s="75"/>
      <c r="K3510" s="36"/>
      <c r="L3510" s="82"/>
      <c r="M3510" s="82"/>
      <c r="N3510" s="77"/>
      <c r="O3510" s="84" t="s">
        <v>1270</v>
      </c>
      <c r="P3510" s="86">
        <v>43425.434293981481</v>
      </c>
      <c r="Q3510" s="84" t="s">
        <v>1333</v>
      </c>
      <c r="R3510" s="84"/>
      <c r="S3510" s="84"/>
      <c r="T3510" s="84" t="s">
        <v>2073</v>
      </c>
      <c r="U3510" s="84"/>
      <c r="V3510" s="88" t="s">
        <v>3073</v>
      </c>
      <c r="W3510" s="86">
        <v>43425.434293981481</v>
      </c>
      <c r="X3510" s="88" t="s">
        <v>3893</v>
      </c>
      <c r="Y3510" s="84"/>
      <c r="Z3510" s="84"/>
      <c r="AA3510" s="87" t="s">
        <v>5023</v>
      </c>
      <c r="AB3510" s="84"/>
      <c r="AC3510" s="84" t="b">
        <v>0</v>
      </c>
      <c r="AD3510" s="84">
        <v>0</v>
      </c>
      <c r="AE3510" s="87" t="s">
        <v>5552</v>
      </c>
      <c r="AF3510" s="84" t="b">
        <v>0</v>
      </c>
      <c r="AG3510" s="84" t="s">
        <v>5604</v>
      </c>
      <c r="AH3510" s="84"/>
      <c r="AI3510" s="87" t="s">
        <v>5552</v>
      </c>
      <c r="AJ3510" s="84" t="b">
        <v>0</v>
      </c>
      <c r="AK3510" s="84">
        <v>6</v>
      </c>
      <c r="AL3510" s="87" t="s">
        <v>5117</v>
      </c>
      <c r="AM3510" s="84" t="s">
        <v>5685</v>
      </c>
      <c r="AN3510" s="84" t="b">
        <v>0</v>
      </c>
      <c r="AO3510" s="87" t="s">
        <v>5117</v>
      </c>
      <c r="AP3510" s="84" t="s">
        <v>179</v>
      </c>
      <c r="AQ3510" s="84">
        <v>0</v>
      </c>
      <c r="AR3510" s="84">
        <v>0</v>
      </c>
      <c r="AS3510" s="84"/>
      <c r="AT3510" s="84"/>
      <c r="AU3510" s="84"/>
      <c r="AV3510" s="84"/>
      <c r="AW3510" s="84"/>
      <c r="AX3510" s="84"/>
      <c r="AY3510" s="84"/>
      <c r="AZ3510" s="84"/>
    </row>
    <row r="3511" spans="1:52" x14ac:dyDescent="0.55000000000000004">
      <c r="A3511" s="69" t="s">
        <v>717</v>
      </c>
      <c r="B3511" s="69" t="s">
        <v>765</v>
      </c>
      <c r="C3511" s="70"/>
      <c r="D3511" s="71"/>
      <c r="E3511" s="72"/>
      <c r="F3511" s="73"/>
      <c r="G3511" s="70"/>
      <c r="H3511" s="74"/>
      <c r="I3511" s="75"/>
      <c r="J3511" s="75"/>
      <c r="K3511" s="36"/>
      <c r="L3511" s="82"/>
      <c r="M3511" s="82"/>
      <c r="N3511" s="77"/>
      <c r="O3511" s="84" t="s">
        <v>1269</v>
      </c>
      <c r="P3511" s="86">
        <v>43426.430879629632</v>
      </c>
      <c r="Q3511" s="84" t="s">
        <v>1561</v>
      </c>
      <c r="R3511" s="84"/>
      <c r="S3511" s="84"/>
      <c r="T3511" s="84" t="s">
        <v>2280</v>
      </c>
      <c r="U3511" s="84"/>
      <c r="V3511" s="88" t="s">
        <v>3073</v>
      </c>
      <c r="W3511" s="86">
        <v>43426.430879629632</v>
      </c>
      <c r="X3511" s="88" t="s">
        <v>3894</v>
      </c>
      <c r="Y3511" s="84"/>
      <c r="Z3511" s="84"/>
      <c r="AA3511" s="87" t="s">
        <v>5024</v>
      </c>
      <c r="AB3511" s="84"/>
      <c r="AC3511" s="84" t="b">
        <v>0</v>
      </c>
      <c r="AD3511" s="84">
        <v>0</v>
      </c>
      <c r="AE3511" s="87" t="s">
        <v>5552</v>
      </c>
      <c r="AF3511" s="84" t="b">
        <v>0</v>
      </c>
      <c r="AG3511" s="84" t="s">
        <v>5605</v>
      </c>
      <c r="AH3511" s="84"/>
      <c r="AI3511" s="87" t="s">
        <v>5552</v>
      </c>
      <c r="AJ3511" s="84" t="b">
        <v>0</v>
      </c>
      <c r="AK3511" s="84">
        <v>6</v>
      </c>
      <c r="AL3511" s="87" t="s">
        <v>5119</v>
      </c>
      <c r="AM3511" s="84" t="s">
        <v>5685</v>
      </c>
      <c r="AN3511" s="84" t="b">
        <v>0</v>
      </c>
      <c r="AO3511" s="87" t="s">
        <v>5119</v>
      </c>
      <c r="AP3511" s="84" t="s">
        <v>179</v>
      </c>
      <c r="AQ3511" s="84">
        <v>0</v>
      </c>
      <c r="AR3511" s="84">
        <v>0</v>
      </c>
      <c r="AS3511" s="84"/>
      <c r="AT3511" s="84"/>
      <c r="AU3511" s="84"/>
      <c r="AV3511" s="84"/>
      <c r="AW3511" s="84"/>
      <c r="AX3511" s="84"/>
      <c r="AY3511" s="84"/>
      <c r="AZ3511" s="84"/>
    </row>
    <row r="3512" spans="1:52" x14ac:dyDescent="0.55000000000000004">
      <c r="A3512" s="69" t="s">
        <v>717</v>
      </c>
      <c r="B3512" s="69" t="s">
        <v>763</v>
      </c>
      <c r="C3512" s="70"/>
      <c r="D3512" s="71"/>
      <c r="E3512" s="72"/>
      <c r="F3512" s="73"/>
      <c r="G3512" s="70"/>
      <c r="H3512" s="74"/>
      <c r="I3512" s="75"/>
      <c r="J3512" s="75"/>
      <c r="K3512" s="36"/>
      <c r="L3512" s="82"/>
      <c r="M3512" s="82"/>
      <c r="N3512" s="77"/>
      <c r="O3512" s="84" t="s">
        <v>1270</v>
      </c>
      <c r="P3512" s="86">
        <v>43426.430879629632</v>
      </c>
      <c r="Q3512" s="84" t="s">
        <v>1561</v>
      </c>
      <c r="R3512" s="84"/>
      <c r="S3512" s="84"/>
      <c r="T3512" s="84" t="s">
        <v>2280</v>
      </c>
      <c r="U3512" s="84"/>
      <c r="V3512" s="88" t="s">
        <v>3073</v>
      </c>
      <c r="W3512" s="86">
        <v>43426.430879629632</v>
      </c>
      <c r="X3512" s="88" t="s">
        <v>3894</v>
      </c>
      <c r="Y3512" s="84"/>
      <c r="Z3512" s="84"/>
      <c r="AA3512" s="87" t="s">
        <v>5024</v>
      </c>
      <c r="AB3512" s="84"/>
      <c r="AC3512" s="84" t="b">
        <v>0</v>
      </c>
      <c r="AD3512" s="84">
        <v>0</v>
      </c>
      <c r="AE3512" s="87" t="s">
        <v>5552</v>
      </c>
      <c r="AF3512" s="84" t="b">
        <v>0</v>
      </c>
      <c r="AG3512" s="84" t="s">
        <v>5605</v>
      </c>
      <c r="AH3512" s="84"/>
      <c r="AI3512" s="87" t="s">
        <v>5552</v>
      </c>
      <c r="AJ3512" s="84" t="b">
        <v>0</v>
      </c>
      <c r="AK3512" s="84">
        <v>6</v>
      </c>
      <c r="AL3512" s="87" t="s">
        <v>5119</v>
      </c>
      <c r="AM3512" s="84" t="s">
        <v>5685</v>
      </c>
      <c r="AN3512" s="84" t="b">
        <v>0</v>
      </c>
      <c r="AO3512" s="87" t="s">
        <v>5119</v>
      </c>
      <c r="AP3512" s="84" t="s">
        <v>179</v>
      </c>
      <c r="AQ3512" s="84">
        <v>0</v>
      </c>
      <c r="AR3512" s="84">
        <v>0</v>
      </c>
      <c r="AS3512" s="84"/>
      <c r="AT3512" s="84"/>
      <c r="AU3512" s="84"/>
      <c r="AV3512" s="84"/>
      <c r="AW3512" s="84"/>
      <c r="AX3512" s="84"/>
      <c r="AY3512" s="84"/>
      <c r="AZ3512" s="84"/>
    </row>
    <row r="3513" spans="1:52" x14ac:dyDescent="0.55000000000000004">
      <c r="A3513" s="69" t="s">
        <v>717</v>
      </c>
      <c r="B3513" s="69" t="s">
        <v>1155</v>
      </c>
      <c r="C3513" s="70"/>
      <c r="D3513" s="71"/>
      <c r="E3513" s="72"/>
      <c r="F3513" s="73"/>
      <c r="G3513" s="70"/>
      <c r="H3513" s="74"/>
      <c r="I3513" s="75"/>
      <c r="J3513" s="75"/>
      <c r="K3513" s="36"/>
      <c r="L3513" s="82"/>
      <c r="M3513" s="82"/>
      <c r="N3513" s="77"/>
      <c r="O3513" s="84" t="s">
        <v>1270</v>
      </c>
      <c r="P3513" s="86">
        <v>43426.430879629632</v>
      </c>
      <c r="Q3513" s="84" t="s">
        <v>1561</v>
      </c>
      <c r="R3513" s="84"/>
      <c r="S3513" s="84"/>
      <c r="T3513" s="84" t="s">
        <v>2280</v>
      </c>
      <c r="U3513" s="84"/>
      <c r="V3513" s="88" t="s">
        <v>3073</v>
      </c>
      <c r="W3513" s="86">
        <v>43426.430879629632</v>
      </c>
      <c r="X3513" s="88" t="s">
        <v>3894</v>
      </c>
      <c r="Y3513" s="84"/>
      <c r="Z3513" s="84"/>
      <c r="AA3513" s="87" t="s">
        <v>5024</v>
      </c>
      <c r="AB3513" s="84"/>
      <c r="AC3513" s="84" t="b">
        <v>0</v>
      </c>
      <c r="AD3513" s="84">
        <v>0</v>
      </c>
      <c r="AE3513" s="87" t="s">
        <v>5552</v>
      </c>
      <c r="AF3513" s="84" t="b">
        <v>0</v>
      </c>
      <c r="AG3513" s="84" t="s">
        <v>5605</v>
      </c>
      <c r="AH3513" s="84"/>
      <c r="AI3513" s="87" t="s">
        <v>5552</v>
      </c>
      <c r="AJ3513" s="84" t="b">
        <v>0</v>
      </c>
      <c r="AK3513" s="84">
        <v>6</v>
      </c>
      <c r="AL3513" s="87" t="s">
        <v>5119</v>
      </c>
      <c r="AM3513" s="84" t="s">
        <v>5685</v>
      </c>
      <c r="AN3513" s="84" t="b">
        <v>0</v>
      </c>
      <c r="AO3513" s="87" t="s">
        <v>5119</v>
      </c>
      <c r="AP3513" s="84" t="s">
        <v>179</v>
      </c>
      <c r="AQ3513" s="84">
        <v>0</v>
      </c>
      <c r="AR3513" s="84">
        <v>0</v>
      </c>
      <c r="AS3513" s="84"/>
      <c r="AT3513" s="84"/>
      <c r="AU3513" s="84"/>
      <c r="AV3513" s="84"/>
      <c r="AW3513" s="84"/>
      <c r="AX3513" s="84"/>
      <c r="AY3513" s="84"/>
      <c r="AZ3513" s="84"/>
    </row>
    <row r="3514" spans="1:52" x14ac:dyDescent="0.55000000000000004">
      <c r="A3514" s="69" t="s">
        <v>717</v>
      </c>
      <c r="B3514" s="69" t="s">
        <v>1156</v>
      </c>
      <c r="C3514" s="70"/>
      <c r="D3514" s="71"/>
      <c r="E3514" s="72"/>
      <c r="F3514" s="73"/>
      <c r="G3514" s="70"/>
      <c r="H3514" s="74"/>
      <c r="I3514" s="75"/>
      <c r="J3514" s="75"/>
      <c r="K3514" s="36"/>
      <c r="L3514" s="82"/>
      <c r="M3514" s="82"/>
      <c r="N3514" s="77"/>
      <c r="O3514" s="84" t="s">
        <v>1270</v>
      </c>
      <c r="P3514" s="86">
        <v>43426.430879629632</v>
      </c>
      <c r="Q3514" s="84" t="s">
        <v>1561</v>
      </c>
      <c r="R3514" s="84"/>
      <c r="S3514" s="84"/>
      <c r="T3514" s="84" t="s">
        <v>2280</v>
      </c>
      <c r="U3514" s="84"/>
      <c r="V3514" s="88" t="s">
        <v>3073</v>
      </c>
      <c r="W3514" s="86">
        <v>43426.430879629632</v>
      </c>
      <c r="X3514" s="88" t="s">
        <v>3894</v>
      </c>
      <c r="Y3514" s="84"/>
      <c r="Z3514" s="84"/>
      <c r="AA3514" s="87" t="s">
        <v>5024</v>
      </c>
      <c r="AB3514" s="84"/>
      <c r="AC3514" s="84" t="b">
        <v>0</v>
      </c>
      <c r="AD3514" s="84">
        <v>0</v>
      </c>
      <c r="AE3514" s="87" t="s">
        <v>5552</v>
      </c>
      <c r="AF3514" s="84" t="b">
        <v>0</v>
      </c>
      <c r="AG3514" s="84" t="s">
        <v>5605</v>
      </c>
      <c r="AH3514" s="84"/>
      <c r="AI3514" s="87" t="s">
        <v>5552</v>
      </c>
      <c r="AJ3514" s="84" t="b">
        <v>0</v>
      </c>
      <c r="AK3514" s="84">
        <v>6</v>
      </c>
      <c r="AL3514" s="87" t="s">
        <v>5119</v>
      </c>
      <c r="AM3514" s="84" t="s">
        <v>5685</v>
      </c>
      <c r="AN3514" s="84" t="b">
        <v>0</v>
      </c>
      <c r="AO3514" s="87" t="s">
        <v>5119</v>
      </c>
      <c r="AP3514" s="84" t="s">
        <v>179</v>
      </c>
      <c r="AQ3514" s="84">
        <v>0</v>
      </c>
      <c r="AR3514" s="84">
        <v>0</v>
      </c>
      <c r="AS3514" s="84"/>
      <c r="AT3514" s="84"/>
      <c r="AU3514" s="84"/>
      <c r="AV3514" s="84"/>
      <c r="AW3514" s="84"/>
      <c r="AX3514" s="84"/>
      <c r="AY3514" s="84"/>
      <c r="AZ3514" s="84"/>
    </row>
    <row r="3515" spans="1:52" x14ac:dyDescent="0.55000000000000004">
      <c r="A3515" s="69" t="s">
        <v>717</v>
      </c>
      <c r="B3515" s="69" t="s">
        <v>766</v>
      </c>
      <c r="C3515" s="70"/>
      <c r="D3515" s="71"/>
      <c r="E3515" s="72"/>
      <c r="F3515" s="73"/>
      <c r="G3515" s="70"/>
      <c r="H3515" s="74"/>
      <c r="I3515" s="75"/>
      <c r="J3515" s="75"/>
      <c r="K3515" s="36"/>
      <c r="L3515" s="82"/>
      <c r="M3515" s="82"/>
      <c r="N3515" s="77"/>
      <c r="O3515" s="84" t="s">
        <v>1269</v>
      </c>
      <c r="P3515" s="86">
        <v>43427.47283564815</v>
      </c>
      <c r="Q3515" s="84" t="s">
        <v>1382</v>
      </c>
      <c r="R3515" s="84"/>
      <c r="S3515" s="84"/>
      <c r="T3515" s="84" t="s">
        <v>2122</v>
      </c>
      <c r="U3515" s="84"/>
      <c r="V3515" s="88" t="s">
        <v>3073</v>
      </c>
      <c r="W3515" s="86">
        <v>43427.47283564815</v>
      </c>
      <c r="X3515" s="88" t="s">
        <v>3895</v>
      </c>
      <c r="Y3515" s="84"/>
      <c r="Z3515" s="84"/>
      <c r="AA3515" s="87" t="s">
        <v>5025</v>
      </c>
      <c r="AB3515" s="84"/>
      <c r="AC3515" s="84" t="b">
        <v>0</v>
      </c>
      <c r="AD3515" s="84">
        <v>0</v>
      </c>
      <c r="AE3515" s="87" t="s">
        <v>5552</v>
      </c>
      <c r="AF3515" s="84" t="b">
        <v>0</v>
      </c>
      <c r="AG3515" s="84" t="s">
        <v>5605</v>
      </c>
      <c r="AH3515" s="84"/>
      <c r="AI3515" s="87" t="s">
        <v>5552</v>
      </c>
      <c r="AJ3515" s="84" t="b">
        <v>0</v>
      </c>
      <c r="AK3515" s="84">
        <v>10</v>
      </c>
      <c r="AL3515" s="87" t="s">
        <v>5123</v>
      </c>
      <c r="AM3515" s="84" t="s">
        <v>5685</v>
      </c>
      <c r="AN3515" s="84" t="b">
        <v>0</v>
      </c>
      <c r="AO3515" s="87" t="s">
        <v>5123</v>
      </c>
      <c r="AP3515" s="84" t="s">
        <v>179</v>
      </c>
      <c r="AQ3515" s="84">
        <v>0</v>
      </c>
      <c r="AR3515" s="84">
        <v>0</v>
      </c>
      <c r="AS3515" s="84"/>
      <c r="AT3515" s="84"/>
      <c r="AU3515" s="84"/>
      <c r="AV3515" s="84"/>
      <c r="AW3515" s="84"/>
      <c r="AX3515" s="84"/>
      <c r="AY3515" s="84"/>
      <c r="AZ3515" s="84"/>
    </row>
    <row r="3516" spans="1:52" x14ac:dyDescent="0.55000000000000004">
      <c r="A3516" s="69" t="s">
        <v>717</v>
      </c>
      <c r="B3516" s="69" t="s">
        <v>763</v>
      </c>
      <c r="C3516" s="70"/>
      <c r="D3516" s="71"/>
      <c r="E3516" s="72"/>
      <c r="F3516" s="73"/>
      <c r="G3516" s="70"/>
      <c r="H3516" s="74"/>
      <c r="I3516" s="75"/>
      <c r="J3516" s="75"/>
      <c r="K3516" s="36"/>
      <c r="L3516" s="82"/>
      <c r="M3516" s="82"/>
      <c r="N3516" s="77"/>
      <c r="O3516" s="84" t="s">
        <v>1269</v>
      </c>
      <c r="P3516" s="86">
        <v>43432.378796296296</v>
      </c>
      <c r="Q3516" s="84" t="s">
        <v>1562</v>
      </c>
      <c r="R3516" s="84"/>
      <c r="S3516" s="84"/>
      <c r="T3516" s="84" t="s">
        <v>2281</v>
      </c>
      <c r="U3516" s="84"/>
      <c r="V3516" s="88" t="s">
        <v>3073</v>
      </c>
      <c r="W3516" s="86">
        <v>43432.378796296296</v>
      </c>
      <c r="X3516" s="88" t="s">
        <v>3896</v>
      </c>
      <c r="Y3516" s="84"/>
      <c r="Z3516" s="84"/>
      <c r="AA3516" s="87" t="s">
        <v>5026</v>
      </c>
      <c r="AB3516" s="84"/>
      <c r="AC3516" s="84" t="b">
        <v>0</v>
      </c>
      <c r="AD3516" s="84">
        <v>0</v>
      </c>
      <c r="AE3516" s="87" t="s">
        <v>5552</v>
      </c>
      <c r="AF3516" s="84" t="b">
        <v>0</v>
      </c>
      <c r="AG3516" s="84" t="s">
        <v>5604</v>
      </c>
      <c r="AH3516" s="84"/>
      <c r="AI3516" s="87" t="s">
        <v>5552</v>
      </c>
      <c r="AJ3516" s="84" t="b">
        <v>0</v>
      </c>
      <c r="AK3516" s="84">
        <v>5</v>
      </c>
      <c r="AL3516" s="87" t="s">
        <v>5213</v>
      </c>
      <c r="AM3516" s="84" t="s">
        <v>5685</v>
      </c>
      <c r="AN3516" s="84" t="b">
        <v>0</v>
      </c>
      <c r="AO3516" s="87" t="s">
        <v>5213</v>
      </c>
      <c r="AP3516" s="84" t="s">
        <v>179</v>
      </c>
      <c r="AQ3516" s="84">
        <v>0</v>
      </c>
      <c r="AR3516" s="84">
        <v>0</v>
      </c>
      <c r="AS3516" s="84"/>
      <c r="AT3516" s="84"/>
      <c r="AU3516" s="84"/>
      <c r="AV3516" s="84"/>
      <c r="AW3516" s="84"/>
      <c r="AX3516" s="84"/>
      <c r="AY3516" s="84"/>
      <c r="AZ3516" s="84"/>
    </row>
    <row r="3517" spans="1:52" x14ac:dyDescent="0.55000000000000004">
      <c r="A3517" s="69" t="s">
        <v>718</v>
      </c>
      <c r="B3517" s="69" t="s">
        <v>677</v>
      </c>
      <c r="C3517" s="70"/>
      <c r="D3517" s="71"/>
      <c r="E3517" s="72"/>
      <c r="F3517" s="73"/>
      <c r="G3517" s="70"/>
      <c r="H3517" s="74"/>
      <c r="I3517" s="75"/>
      <c r="J3517" s="75"/>
      <c r="K3517" s="36"/>
      <c r="L3517" s="82"/>
      <c r="M3517" s="82"/>
      <c r="N3517" s="77"/>
      <c r="O3517" s="84" t="s">
        <v>1269</v>
      </c>
      <c r="P3517" s="86">
        <v>43424.697164351855</v>
      </c>
      <c r="Q3517" s="84" t="s">
        <v>1275</v>
      </c>
      <c r="R3517" s="84"/>
      <c r="S3517" s="84"/>
      <c r="T3517" s="84" t="s">
        <v>2021</v>
      </c>
      <c r="U3517" s="84"/>
      <c r="V3517" s="88" t="s">
        <v>3074</v>
      </c>
      <c r="W3517" s="86">
        <v>43424.697164351855</v>
      </c>
      <c r="X3517" s="88" t="s">
        <v>3897</v>
      </c>
      <c r="Y3517" s="84"/>
      <c r="Z3517" s="84"/>
      <c r="AA3517" s="87" t="s">
        <v>5027</v>
      </c>
      <c r="AB3517" s="84"/>
      <c r="AC3517" s="84" t="b">
        <v>0</v>
      </c>
      <c r="AD3517" s="84">
        <v>0</v>
      </c>
      <c r="AE3517" s="87" t="s">
        <v>5552</v>
      </c>
      <c r="AF3517" s="84" t="b">
        <v>0</v>
      </c>
      <c r="AG3517" s="84" t="s">
        <v>5605</v>
      </c>
      <c r="AH3517" s="84"/>
      <c r="AI3517" s="87" t="s">
        <v>5552</v>
      </c>
      <c r="AJ3517" s="84" t="b">
        <v>0</v>
      </c>
      <c r="AK3517" s="84">
        <v>8</v>
      </c>
      <c r="AL3517" s="87" t="s">
        <v>5128</v>
      </c>
      <c r="AM3517" s="84" t="s">
        <v>5686</v>
      </c>
      <c r="AN3517" s="84" t="b">
        <v>0</v>
      </c>
      <c r="AO3517" s="87" t="s">
        <v>5128</v>
      </c>
      <c r="AP3517" s="84" t="s">
        <v>179</v>
      </c>
      <c r="AQ3517" s="84">
        <v>0</v>
      </c>
      <c r="AR3517" s="84">
        <v>0</v>
      </c>
      <c r="AS3517" s="84"/>
      <c r="AT3517" s="84"/>
      <c r="AU3517" s="84"/>
      <c r="AV3517" s="84"/>
      <c r="AW3517" s="84"/>
      <c r="AX3517" s="84"/>
      <c r="AY3517" s="84"/>
      <c r="AZ3517" s="84"/>
    </row>
    <row r="3518" spans="1:52" x14ac:dyDescent="0.55000000000000004">
      <c r="A3518" s="69" t="s">
        <v>718</v>
      </c>
      <c r="B3518" s="69" t="s">
        <v>234</v>
      </c>
      <c r="C3518" s="70"/>
      <c r="D3518" s="71"/>
      <c r="E3518" s="72"/>
      <c r="F3518" s="73"/>
      <c r="G3518" s="70"/>
      <c r="H3518" s="74"/>
      <c r="I3518" s="75"/>
      <c r="J3518" s="75"/>
      <c r="K3518" s="36"/>
      <c r="L3518" s="82"/>
      <c r="M3518" s="82"/>
      <c r="N3518" s="77"/>
      <c r="O3518" s="84" t="s">
        <v>1270</v>
      </c>
      <c r="P3518" s="86">
        <v>43424.697164351855</v>
      </c>
      <c r="Q3518" s="84" t="s">
        <v>1275</v>
      </c>
      <c r="R3518" s="84"/>
      <c r="S3518" s="84"/>
      <c r="T3518" s="84" t="s">
        <v>2021</v>
      </c>
      <c r="U3518" s="84"/>
      <c r="V3518" s="88" t="s">
        <v>3074</v>
      </c>
      <c r="W3518" s="86">
        <v>43424.697164351855</v>
      </c>
      <c r="X3518" s="88" t="s">
        <v>3897</v>
      </c>
      <c r="Y3518" s="84"/>
      <c r="Z3518" s="84"/>
      <c r="AA3518" s="87" t="s">
        <v>5027</v>
      </c>
      <c r="AB3518" s="84"/>
      <c r="AC3518" s="84" t="b">
        <v>0</v>
      </c>
      <c r="AD3518" s="84">
        <v>0</v>
      </c>
      <c r="AE3518" s="87" t="s">
        <v>5552</v>
      </c>
      <c r="AF3518" s="84" t="b">
        <v>0</v>
      </c>
      <c r="AG3518" s="84" t="s">
        <v>5605</v>
      </c>
      <c r="AH3518" s="84"/>
      <c r="AI3518" s="87" t="s">
        <v>5552</v>
      </c>
      <c r="AJ3518" s="84" t="b">
        <v>0</v>
      </c>
      <c r="AK3518" s="84">
        <v>8</v>
      </c>
      <c r="AL3518" s="87" t="s">
        <v>5128</v>
      </c>
      <c r="AM3518" s="84" t="s">
        <v>5686</v>
      </c>
      <c r="AN3518" s="84" t="b">
        <v>0</v>
      </c>
      <c r="AO3518" s="87" t="s">
        <v>5128</v>
      </c>
      <c r="AP3518" s="84" t="s">
        <v>179</v>
      </c>
      <c r="AQ3518" s="84">
        <v>0</v>
      </c>
      <c r="AR3518" s="84">
        <v>0</v>
      </c>
      <c r="AS3518" s="84"/>
      <c r="AT3518" s="84"/>
      <c r="AU3518" s="84"/>
      <c r="AV3518" s="84"/>
      <c r="AW3518" s="84"/>
      <c r="AX3518" s="84"/>
      <c r="AY3518" s="84"/>
      <c r="AZ3518" s="84"/>
    </row>
    <row r="3519" spans="1:52" x14ac:dyDescent="0.55000000000000004">
      <c r="A3519" s="69" t="s">
        <v>718</v>
      </c>
      <c r="B3519" s="69" t="s">
        <v>678</v>
      </c>
      <c r="C3519" s="70"/>
      <c r="D3519" s="71"/>
      <c r="E3519" s="72"/>
      <c r="F3519" s="73"/>
      <c r="G3519" s="70"/>
      <c r="H3519" s="74"/>
      <c r="I3519" s="75"/>
      <c r="J3519" s="75"/>
      <c r="K3519" s="36"/>
      <c r="L3519" s="82"/>
      <c r="M3519" s="82"/>
      <c r="N3519" s="77"/>
      <c r="O3519" s="84" t="s">
        <v>1270</v>
      </c>
      <c r="P3519" s="86">
        <v>43424.697164351855</v>
      </c>
      <c r="Q3519" s="84" t="s">
        <v>1275</v>
      </c>
      <c r="R3519" s="84"/>
      <c r="S3519" s="84"/>
      <c r="T3519" s="84" t="s">
        <v>2021</v>
      </c>
      <c r="U3519" s="84"/>
      <c r="V3519" s="88" t="s">
        <v>3074</v>
      </c>
      <c r="W3519" s="86">
        <v>43424.697164351855</v>
      </c>
      <c r="X3519" s="88" t="s">
        <v>3897</v>
      </c>
      <c r="Y3519" s="84"/>
      <c r="Z3519" s="84"/>
      <c r="AA3519" s="87" t="s">
        <v>5027</v>
      </c>
      <c r="AB3519" s="84"/>
      <c r="AC3519" s="84" t="b">
        <v>0</v>
      </c>
      <c r="AD3519" s="84">
        <v>0</v>
      </c>
      <c r="AE3519" s="87" t="s">
        <v>5552</v>
      </c>
      <c r="AF3519" s="84" t="b">
        <v>0</v>
      </c>
      <c r="AG3519" s="84" t="s">
        <v>5605</v>
      </c>
      <c r="AH3519" s="84"/>
      <c r="AI3519" s="87" t="s">
        <v>5552</v>
      </c>
      <c r="AJ3519" s="84" t="b">
        <v>0</v>
      </c>
      <c r="AK3519" s="84">
        <v>8</v>
      </c>
      <c r="AL3519" s="87" t="s">
        <v>5128</v>
      </c>
      <c r="AM3519" s="84" t="s">
        <v>5686</v>
      </c>
      <c r="AN3519" s="84" t="b">
        <v>0</v>
      </c>
      <c r="AO3519" s="87" t="s">
        <v>5128</v>
      </c>
      <c r="AP3519" s="84" t="s">
        <v>179</v>
      </c>
      <c r="AQ3519" s="84">
        <v>0</v>
      </c>
      <c r="AR3519" s="84">
        <v>0</v>
      </c>
      <c r="AS3519" s="84"/>
      <c r="AT3519" s="84"/>
      <c r="AU3519" s="84"/>
      <c r="AV3519" s="84"/>
      <c r="AW3519" s="84"/>
      <c r="AX3519" s="84"/>
      <c r="AY3519" s="84"/>
      <c r="AZ3519" s="84"/>
    </row>
    <row r="3520" spans="1:52" x14ac:dyDescent="0.55000000000000004">
      <c r="A3520" s="69" t="s">
        <v>718</v>
      </c>
      <c r="B3520" s="69" t="s">
        <v>763</v>
      </c>
      <c r="C3520" s="70"/>
      <c r="D3520" s="71"/>
      <c r="E3520" s="72"/>
      <c r="F3520" s="73"/>
      <c r="G3520" s="70"/>
      <c r="H3520" s="74"/>
      <c r="I3520" s="75"/>
      <c r="J3520" s="75"/>
      <c r="K3520" s="36"/>
      <c r="L3520" s="82"/>
      <c r="M3520" s="82"/>
      <c r="N3520" s="77"/>
      <c r="O3520" s="84" t="s">
        <v>1269</v>
      </c>
      <c r="P3520" s="86">
        <v>43425.434340277781</v>
      </c>
      <c r="Q3520" s="84" t="s">
        <v>1333</v>
      </c>
      <c r="R3520" s="84"/>
      <c r="S3520" s="84"/>
      <c r="T3520" s="84" t="s">
        <v>2073</v>
      </c>
      <c r="U3520" s="84"/>
      <c r="V3520" s="88" t="s">
        <v>3074</v>
      </c>
      <c r="W3520" s="86">
        <v>43425.434340277781</v>
      </c>
      <c r="X3520" s="88" t="s">
        <v>3898</v>
      </c>
      <c r="Y3520" s="84"/>
      <c r="Z3520" s="84"/>
      <c r="AA3520" s="87" t="s">
        <v>5028</v>
      </c>
      <c r="AB3520" s="84"/>
      <c r="AC3520" s="84" t="b">
        <v>0</v>
      </c>
      <c r="AD3520" s="84">
        <v>0</v>
      </c>
      <c r="AE3520" s="87" t="s">
        <v>5552</v>
      </c>
      <c r="AF3520" s="84" t="b">
        <v>0</v>
      </c>
      <c r="AG3520" s="84" t="s">
        <v>5604</v>
      </c>
      <c r="AH3520" s="84"/>
      <c r="AI3520" s="87" t="s">
        <v>5552</v>
      </c>
      <c r="AJ3520" s="84" t="b">
        <v>0</v>
      </c>
      <c r="AK3520" s="84">
        <v>6</v>
      </c>
      <c r="AL3520" s="87" t="s">
        <v>5117</v>
      </c>
      <c r="AM3520" s="84" t="s">
        <v>5685</v>
      </c>
      <c r="AN3520" s="84" t="b">
        <v>0</v>
      </c>
      <c r="AO3520" s="87" t="s">
        <v>5117</v>
      </c>
      <c r="AP3520" s="84" t="s">
        <v>179</v>
      </c>
      <c r="AQ3520" s="84">
        <v>0</v>
      </c>
      <c r="AR3520" s="84">
        <v>0</v>
      </c>
      <c r="AS3520" s="84"/>
      <c r="AT3520" s="84"/>
      <c r="AU3520" s="84"/>
      <c r="AV3520" s="84"/>
      <c r="AW3520" s="84"/>
      <c r="AX3520" s="84"/>
      <c r="AY3520" s="84"/>
      <c r="AZ3520" s="84"/>
    </row>
    <row r="3521" spans="1:52" x14ac:dyDescent="0.55000000000000004">
      <c r="A3521" s="69" t="s">
        <v>718</v>
      </c>
      <c r="B3521" s="69" t="s">
        <v>1021</v>
      </c>
      <c r="C3521" s="70"/>
      <c r="D3521" s="71"/>
      <c r="E3521" s="72"/>
      <c r="F3521" s="73"/>
      <c r="G3521" s="70"/>
      <c r="H3521" s="74"/>
      <c r="I3521" s="75"/>
      <c r="J3521" s="75"/>
      <c r="K3521" s="36"/>
      <c r="L3521" s="82"/>
      <c r="M3521" s="82"/>
      <c r="N3521" s="77"/>
      <c r="O3521" s="84" t="s">
        <v>1270</v>
      </c>
      <c r="P3521" s="86">
        <v>43425.434340277781</v>
      </c>
      <c r="Q3521" s="84" t="s">
        <v>1333</v>
      </c>
      <c r="R3521" s="84"/>
      <c r="S3521" s="84"/>
      <c r="T3521" s="84" t="s">
        <v>2073</v>
      </c>
      <c r="U3521" s="84"/>
      <c r="V3521" s="88" t="s">
        <v>3074</v>
      </c>
      <c r="W3521" s="86">
        <v>43425.434340277781</v>
      </c>
      <c r="X3521" s="88" t="s">
        <v>3898</v>
      </c>
      <c r="Y3521" s="84"/>
      <c r="Z3521" s="84"/>
      <c r="AA3521" s="87" t="s">
        <v>5028</v>
      </c>
      <c r="AB3521" s="84"/>
      <c r="AC3521" s="84" t="b">
        <v>0</v>
      </c>
      <c r="AD3521" s="84">
        <v>0</v>
      </c>
      <c r="AE3521" s="87" t="s">
        <v>5552</v>
      </c>
      <c r="AF3521" s="84" t="b">
        <v>0</v>
      </c>
      <c r="AG3521" s="84" t="s">
        <v>5604</v>
      </c>
      <c r="AH3521" s="84"/>
      <c r="AI3521" s="87" t="s">
        <v>5552</v>
      </c>
      <c r="AJ3521" s="84" t="b">
        <v>0</v>
      </c>
      <c r="AK3521" s="84">
        <v>6</v>
      </c>
      <c r="AL3521" s="87" t="s">
        <v>5117</v>
      </c>
      <c r="AM3521" s="84" t="s">
        <v>5685</v>
      </c>
      <c r="AN3521" s="84" t="b">
        <v>0</v>
      </c>
      <c r="AO3521" s="87" t="s">
        <v>5117</v>
      </c>
      <c r="AP3521" s="84" t="s">
        <v>179</v>
      </c>
      <c r="AQ3521" s="84">
        <v>0</v>
      </c>
      <c r="AR3521" s="84">
        <v>0</v>
      </c>
      <c r="AS3521" s="84"/>
      <c r="AT3521" s="84"/>
      <c r="AU3521" s="84"/>
      <c r="AV3521" s="84"/>
      <c r="AW3521" s="84"/>
      <c r="AX3521" s="84"/>
      <c r="AY3521" s="84"/>
      <c r="AZ3521" s="84"/>
    </row>
    <row r="3522" spans="1:52" x14ac:dyDescent="0.55000000000000004">
      <c r="A3522" s="69" t="s">
        <v>718</v>
      </c>
      <c r="B3522" s="69" t="s">
        <v>765</v>
      </c>
      <c r="C3522" s="70"/>
      <c r="D3522" s="71"/>
      <c r="E3522" s="72"/>
      <c r="F3522" s="73"/>
      <c r="G3522" s="70"/>
      <c r="H3522" s="74"/>
      <c r="I3522" s="75"/>
      <c r="J3522" s="75"/>
      <c r="K3522" s="36"/>
      <c r="L3522" s="82"/>
      <c r="M3522" s="82"/>
      <c r="N3522" s="77"/>
      <c r="O3522" s="84" t="s">
        <v>1269</v>
      </c>
      <c r="P3522" s="86">
        <v>43426.430914351855</v>
      </c>
      <c r="Q3522" s="84" t="s">
        <v>1561</v>
      </c>
      <c r="R3522" s="84"/>
      <c r="S3522" s="84"/>
      <c r="T3522" s="84" t="s">
        <v>2280</v>
      </c>
      <c r="U3522" s="84"/>
      <c r="V3522" s="88" t="s">
        <v>3074</v>
      </c>
      <c r="W3522" s="86">
        <v>43426.430914351855</v>
      </c>
      <c r="X3522" s="88" t="s">
        <v>3899</v>
      </c>
      <c r="Y3522" s="84"/>
      <c r="Z3522" s="84"/>
      <c r="AA3522" s="87" t="s">
        <v>5029</v>
      </c>
      <c r="AB3522" s="84"/>
      <c r="AC3522" s="84" t="b">
        <v>0</v>
      </c>
      <c r="AD3522" s="84">
        <v>0</v>
      </c>
      <c r="AE3522" s="87" t="s">
        <v>5552</v>
      </c>
      <c r="AF3522" s="84" t="b">
        <v>0</v>
      </c>
      <c r="AG3522" s="84" t="s">
        <v>5605</v>
      </c>
      <c r="AH3522" s="84"/>
      <c r="AI3522" s="87" t="s">
        <v>5552</v>
      </c>
      <c r="AJ3522" s="84" t="b">
        <v>0</v>
      </c>
      <c r="AK3522" s="84">
        <v>6</v>
      </c>
      <c r="AL3522" s="87" t="s">
        <v>5119</v>
      </c>
      <c r="AM3522" s="84" t="s">
        <v>5685</v>
      </c>
      <c r="AN3522" s="84" t="b">
        <v>0</v>
      </c>
      <c r="AO3522" s="87" t="s">
        <v>5119</v>
      </c>
      <c r="AP3522" s="84" t="s">
        <v>179</v>
      </c>
      <c r="AQ3522" s="84">
        <v>0</v>
      </c>
      <c r="AR3522" s="84">
        <v>0</v>
      </c>
      <c r="AS3522" s="84"/>
      <c r="AT3522" s="84"/>
      <c r="AU3522" s="84"/>
      <c r="AV3522" s="84"/>
      <c r="AW3522" s="84"/>
      <c r="AX3522" s="84"/>
      <c r="AY3522" s="84"/>
      <c r="AZ3522" s="84"/>
    </row>
    <row r="3523" spans="1:52" x14ac:dyDescent="0.55000000000000004">
      <c r="A3523" s="69" t="s">
        <v>718</v>
      </c>
      <c r="B3523" s="69" t="s">
        <v>763</v>
      </c>
      <c r="C3523" s="70"/>
      <c r="D3523" s="71"/>
      <c r="E3523" s="72"/>
      <c r="F3523" s="73"/>
      <c r="G3523" s="70"/>
      <c r="H3523" s="74"/>
      <c r="I3523" s="75"/>
      <c r="J3523" s="75"/>
      <c r="K3523" s="36"/>
      <c r="L3523" s="82"/>
      <c r="M3523" s="82"/>
      <c r="N3523" s="77"/>
      <c r="O3523" s="84" t="s">
        <v>1270</v>
      </c>
      <c r="P3523" s="86">
        <v>43426.430914351855</v>
      </c>
      <c r="Q3523" s="84" t="s">
        <v>1561</v>
      </c>
      <c r="R3523" s="84"/>
      <c r="S3523" s="84"/>
      <c r="T3523" s="84" t="s">
        <v>2280</v>
      </c>
      <c r="U3523" s="84"/>
      <c r="V3523" s="88" t="s">
        <v>3074</v>
      </c>
      <c r="W3523" s="86">
        <v>43426.430914351855</v>
      </c>
      <c r="X3523" s="88" t="s">
        <v>3899</v>
      </c>
      <c r="Y3523" s="84"/>
      <c r="Z3523" s="84"/>
      <c r="AA3523" s="87" t="s">
        <v>5029</v>
      </c>
      <c r="AB3523" s="84"/>
      <c r="AC3523" s="84" t="b">
        <v>0</v>
      </c>
      <c r="AD3523" s="84">
        <v>0</v>
      </c>
      <c r="AE3523" s="87" t="s">
        <v>5552</v>
      </c>
      <c r="AF3523" s="84" t="b">
        <v>0</v>
      </c>
      <c r="AG3523" s="84" t="s">
        <v>5605</v>
      </c>
      <c r="AH3523" s="84"/>
      <c r="AI3523" s="87" t="s">
        <v>5552</v>
      </c>
      <c r="AJ3523" s="84" t="b">
        <v>0</v>
      </c>
      <c r="AK3523" s="84">
        <v>6</v>
      </c>
      <c r="AL3523" s="87" t="s">
        <v>5119</v>
      </c>
      <c r="AM3523" s="84" t="s">
        <v>5685</v>
      </c>
      <c r="AN3523" s="84" t="b">
        <v>0</v>
      </c>
      <c r="AO3523" s="87" t="s">
        <v>5119</v>
      </c>
      <c r="AP3523" s="84" t="s">
        <v>179</v>
      </c>
      <c r="AQ3523" s="84">
        <v>0</v>
      </c>
      <c r="AR3523" s="84">
        <v>0</v>
      </c>
      <c r="AS3523" s="84"/>
      <c r="AT3523" s="84"/>
      <c r="AU3523" s="84"/>
      <c r="AV3523" s="84"/>
      <c r="AW3523" s="84"/>
      <c r="AX3523" s="84"/>
      <c r="AY3523" s="84"/>
      <c r="AZ3523" s="84"/>
    </row>
    <row r="3524" spans="1:52" x14ac:dyDescent="0.55000000000000004">
      <c r="A3524" s="69" t="s">
        <v>718</v>
      </c>
      <c r="B3524" s="69" t="s">
        <v>1155</v>
      </c>
      <c r="C3524" s="70"/>
      <c r="D3524" s="71"/>
      <c r="E3524" s="72"/>
      <c r="F3524" s="73"/>
      <c r="G3524" s="70"/>
      <c r="H3524" s="74"/>
      <c r="I3524" s="75"/>
      <c r="J3524" s="75"/>
      <c r="K3524" s="36"/>
      <c r="L3524" s="82"/>
      <c r="M3524" s="82"/>
      <c r="N3524" s="77"/>
      <c r="O3524" s="84" t="s">
        <v>1270</v>
      </c>
      <c r="P3524" s="86">
        <v>43426.430914351855</v>
      </c>
      <c r="Q3524" s="84" t="s">
        <v>1561</v>
      </c>
      <c r="R3524" s="84"/>
      <c r="S3524" s="84"/>
      <c r="T3524" s="84" t="s">
        <v>2280</v>
      </c>
      <c r="U3524" s="84"/>
      <c r="V3524" s="88" t="s">
        <v>3074</v>
      </c>
      <c r="W3524" s="86">
        <v>43426.430914351855</v>
      </c>
      <c r="X3524" s="88" t="s">
        <v>3899</v>
      </c>
      <c r="Y3524" s="84"/>
      <c r="Z3524" s="84"/>
      <c r="AA3524" s="87" t="s">
        <v>5029</v>
      </c>
      <c r="AB3524" s="84"/>
      <c r="AC3524" s="84" t="b">
        <v>0</v>
      </c>
      <c r="AD3524" s="84">
        <v>0</v>
      </c>
      <c r="AE3524" s="87" t="s">
        <v>5552</v>
      </c>
      <c r="AF3524" s="84" t="b">
        <v>0</v>
      </c>
      <c r="AG3524" s="84" t="s">
        <v>5605</v>
      </c>
      <c r="AH3524" s="84"/>
      <c r="AI3524" s="87" t="s">
        <v>5552</v>
      </c>
      <c r="AJ3524" s="84" t="b">
        <v>0</v>
      </c>
      <c r="AK3524" s="84">
        <v>6</v>
      </c>
      <c r="AL3524" s="87" t="s">
        <v>5119</v>
      </c>
      <c r="AM3524" s="84" t="s">
        <v>5685</v>
      </c>
      <c r="AN3524" s="84" t="b">
        <v>0</v>
      </c>
      <c r="AO3524" s="87" t="s">
        <v>5119</v>
      </c>
      <c r="AP3524" s="84" t="s">
        <v>179</v>
      </c>
      <c r="AQ3524" s="84">
        <v>0</v>
      </c>
      <c r="AR3524" s="84">
        <v>0</v>
      </c>
      <c r="AS3524" s="84"/>
      <c r="AT3524" s="84"/>
      <c r="AU3524" s="84"/>
      <c r="AV3524" s="84"/>
      <c r="AW3524" s="84"/>
      <c r="AX3524" s="84"/>
      <c r="AY3524" s="84"/>
      <c r="AZ3524" s="84"/>
    </row>
    <row r="3525" spans="1:52" x14ac:dyDescent="0.55000000000000004">
      <c r="A3525" s="69" t="s">
        <v>718</v>
      </c>
      <c r="B3525" s="69" t="s">
        <v>1156</v>
      </c>
      <c r="C3525" s="70"/>
      <c r="D3525" s="71"/>
      <c r="E3525" s="72"/>
      <c r="F3525" s="73"/>
      <c r="G3525" s="70"/>
      <c r="H3525" s="74"/>
      <c r="I3525" s="75"/>
      <c r="J3525" s="75"/>
      <c r="K3525" s="36"/>
      <c r="L3525" s="82"/>
      <c r="M3525" s="82"/>
      <c r="N3525" s="77"/>
      <c r="O3525" s="84" t="s">
        <v>1270</v>
      </c>
      <c r="P3525" s="86">
        <v>43426.430914351855</v>
      </c>
      <c r="Q3525" s="84" t="s">
        <v>1561</v>
      </c>
      <c r="R3525" s="84"/>
      <c r="S3525" s="84"/>
      <c r="T3525" s="84" t="s">
        <v>2280</v>
      </c>
      <c r="U3525" s="84"/>
      <c r="V3525" s="88" t="s">
        <v>3074</v>
      </c>
      <c r="W3525" s="86">
        <v>43426.430914351855</v>
      </c>
      <c r="X3525" s="88" t="s">
        <v>3899</v>
      </c>
      <c r="Y3525" s="84"/>
      <c r="Z3525" s="84"/>
      <c r="AA3525" s="87" t="s">
        <v>5029</v>
      </c>
      <c r="AB3525" s="84"/>
      <c r="AC3525" s="84" t="b">
        <v>0</v>
      </c>
      <c r="AD3525" s="84">
        <v>0</v>
      </c>
      <c r="AE3525" s="87" t="s">
        <v>5552</v>
      </c>
      <c r="AF3525" s="84" t="b">
        <v>0</v>
      </c>
      <c r="AG3525" s="84" t="s">
        <v>5605</v>
      </c>
      <c r="AH3525" s="84"/>
      <c r="AI3525" s="87" t="s">
        <v>5552</v>
      </c>
      <c r="AJ3525" s="84" t="b">
        <v>0</v>
      </c>
      <c r="AK3525" s="84">
        <v>6</v>
      </c>
      <c r="AL3525" s="87" t="s">
        <v>5119</v>
      </c>
      <c r="AM3525" s="84" t="s">
        <v>5685</v>
      </c>
      <c r="AN3525" s="84" t="b">
        <v>0</v>
      </c>
      <c r="AO3525" s="87" t="s">
        <v>5119</v>
      </c>
      <c r="AP3525" s="84" t="s">
        <v>179</v>
      </c>
      <c r="AQ3525" s="84">
        <v>0</v>
      </c>
      <c r="AR3525" s="84">
        <v>0</v>
      </c>
      <c r="AS3525" s="84"/>
      <c r="AT3525" s="84"/>
      <c r="AU3525" s="84"/>
      <c r="AV3525" s="84"/>
      <c r="AW3525" s="84"/>
      <c r="AX3525" s="84"/>
      <c r="AY3525" s="84"/>
      <c r="AZ3525" s="84"/>
    </row>
    <row r="3526" spans="1:52" x14ac:dyDescent="0.55000000000000004">
      <c r="A3526" s="69" t="s">
        <v>718</v>
      </c>
      <c r="B3526" s="69" t="s">
        <v>766</v>
      </c>
      <c r="C3526" s="70"/>
      <c r="D3526" s="71"/>
      <c r="E3526" s="72"/>
      <c r="F3526" s="73"/>
      <c r="G3526" s="70"/>
      <c r="H3526" s="74"/>
      <c r="I3526" s="75"/>
      <c r="J3526" s="75"/>
      <c r="K3526" s="36"/>
      <c r="L3526" s="82"/>
      <c r="M3526" s="82"/>
      <c r="N3526" s="77"/>
      <c r="O3526" s="84" t="s">
        <v>1269</v>
      </c>
      <c r="P3526" s="86">
        <v>43427.472951388889</v>
      </c>
      <c r="Q3526" s="84" t="s">
        <v>1382</v>
      </c>
      <c r="R3526" s="84"/>
      <c r="S3526" s="84"/>
      <c r="T3526" s="84" t="s">
        <v>2122</v>
      </c>
      <c r="U3526" s="84"/>
      <c r="V3526" s="88" t="s">
        <v>3074</v>
      </c>
      <c r="W3526" s="86">
        <v>43427.472951388889</v>
      </c>
      <c r="X3526" s="88" t="s">
        <v>3900</v>
      </c>
      <c r="Y3526" s="84"/>
      <c r="Z3526" s="84"/>
      <c r="AA3526" s="87" t="s">
        <v>5030</v>
      </c>
      <c r="AB3526" s="84"/>
      <c r="AC3526" s="84" t="b">
        <v>0</v>
      </c>
      <c r="AD3526" s="84">
        <v>0</v>
      </c>
      <c r="AE3526" s="87" t="s">
        <v>5552</v>
      </c>
      <c r="AF3526" s="84" t="b">
        <v>0</v>
      </c>
      <c r="AG3526" s="84" t="s">
        <v>5605</v>
      </c>
      <c r="AH3526" s="84"/>
      <c r="AI3526" s="87" t="s">
        <v>5552</v>
      </c>
      <c r="AJ3526" s="84" t="b">
        <v>0</v>
      </c>
      <c r="AK3526" s="84">
        <v>10</v>
      </c>
      <c r="AL3526" s="87" t="s">
        <v>5123</v>
      </c>
      <c r="AM3526" s="84" t="s">
        <v>5685</v>
      </c>
      <c r="AN3526" s="84" t="b">
        <v>0</v>
      </c>
      <c r="AO3526" s="87" t="s">
        <v>5123</v>
      </c>
      <c r="AP3526" s="84" t="s">
        <v>179</v>
      </c>
      <c r="AQ3526" s="84">
        <v>0</v>
      </c>
      <c r="AR3526" s="84">
        <v>0</v>
      </c>
      <c r="AS3526" s="84"/>
      <c r="AT3526" s="84"/>
      <c r="AU3526" s="84"/>
      <c r="AV3526" s="84"/>
      <c r="AW3526" s="84"/>
      <c r="AX3526" s="84"/>
      <c r="AY3526" s="84"/>
      <c r="AZ3526" s="84"/>
    </row>
    <row r="3527" spans="1:52" x14ac:dyDescent="0.55000000000000004">
      <c r="A3527" s="69" t="s">
        <v>718</v>
      </c>
      <c r="B3527" s="69" t="s">
        <v>763</v>
      </c>
      <c r="C3527" s="70"/>
      <c r="D3527" s="71"/>
      <c r="E3527" s="72"/>
      <c r="F3527" s="73"/>
      <c r="G3527" s="70"/>
      <c r="H3527" s="74"/>
      <c r="I3527" s="75"/>
      <c r="J3527" s="75"/>
      <c r="K3527" s="36"/>
      <c r="L3527" s="82"/>
      <c r="M3527" s="82"/>
      <c r="N3527" s="77"/>
      <c r="O3527" s="84" t="s">
        <v>1269</v>
      </c>
      <c r="P3527" s="86">
        <v>43432.378865740742</v>
      </c>
      <c r="Q3527" s="84" t="s">
        <v>1562</v>
      </c>
      <c r="R3527" s="84"/>
      <c r="S3527" s="84"/>
      <c r="T3527" s="84" t="s">
        <v>2281</v>
      </c>
      <c r="U3527" s="84"/>
      <c r="V3527" s="88" t="s">
        <v>3074</v>
      </c>
      <c r="W3527" s="86">
        <v>43432.378865740742</v>
      </c>
      <c r="X3527" s="88" t="s">
        <v>3901</v>
      </c>
      <c r="Y3527" s="84"/>
      <c r="Z3527" s="84"/>
      <c r="AA3527" s="87" t="s">
        <v>5031</v>
      </c>
      <c r="AB3527" s="84"/>
      <c r="AC3527" s="84" t="b">
        <v>0</v>
      </c>
      <c r="AD3527" s="84">
        <v>0</v>
      </c>
      <c r="AE3527" s="87" t="s">
        <v>5552</v>
      </c>
      <c r="AF3527" s="84" t="b">
        <v>0</v>
      </c>
      <c r="AG3527" s="84" t="s">
        <v>5604</v>
      </c>
      <c r="AH3527" s="84"/>
      <c r="AI3527" s="87" t="s">
        <v>5552</v>
      </c>
      <c r="AJ3527" s="84" t="b">
        <v>0</v>
      </c>
      <c r="AK3527" s="84">
        <v>5</v>
      </c>
      <c r="AL3527" s="87" t="s">
        <v>5213</v>
      </c>
      <c r="AM3527" s="84" t="s">
        <v>5685</v>
      </c>
      <c r="AN3527" s="84" t="b">
        <v>0</v>
      </c>
      <c r="AO3527" s="87" t="s">
        <v>5213</v>
      </c>
      <c r="AP3527" s="84" t="s">
        <v>179</v>
      </c>
      <c r="AQ3527" s="84">
        <v>0</v>
      </c>
      <c r="AR3527" s="84">
        <v>0</v>
      </c>
      <c r="AS3527" s="84"/>
      <c r="AT3527" s="84"/>
      <c r="AU3527" s="84"/>
      <c r="AV3527" s="84"/>
      <c r="AW3527" s="84"/>
      <c r="AX3527" s="84"/>
      <c r="AY3527" s="84"/>
      <c r="AZ3527" s="84"/>
    </row>
    <row r="3528" spans="1:52" x14ac:dyDescent="0.55000000000000004">
      <c r="A3528" s="69" t="s">
        <v>719</v>
      </c>
      <c r="B3528" s="69" t="s">
        <v>677</v>
      </c>
      <c r="C3528" s="70"/>
      <c r="D3528" s="71"/>
      <c r="E3528" s="72"/>
      <c r="F3528" s="73"/>
      <c r="G3528" s="70"/>
      <c r="H3528" s="74"/>
      <c r="I3528" s="75"/>
      <c r="J3528" s="75"/>
      <c r="K3528" s="36"/>
      <c r="L3528" s="82"/>
      <c r="M3528" s="82"/>
      <c r="N3528" s="77"/>
      <c r="O3528" s="84" t="s">
        <v>1269</v>
      </c>
      <c r="P3528" s="86">
        <v>43424.697222222225</v>
      </c>
      <c r="Q3528" s="84" t="s">
        <v>1275</v>
      </c>
      <c r="R3528" s="84"/>
      <c r="S3528" s="84"/>
      <c r="T3528" s="84" t="s">
        <v>2021</v>
      </c>
      <c r="U3528" s="84"/>
      <c r="V3528" s="88" t="s">
        <v>3075</v>
      </c>
      <c r="W3528" s="86">
        <v>43424.697222222225</v>
      </c>
      <c r="X3528" s="88" t="s">
        <v>3902</v>
      </c>
      <c r="Y3528" s="84"/>
      <c r="Z3528" s="84"/>
      <c r="AA3528" s="87" t="s">
        <v>5032</v>
      </c>
      <c r="AB3528" s="84"/>
      <c r="AC3528" s="84" t="b">
        <v>0</v>
      </c>
      <c r="AD3528" s="84">
        <v>0</v>
      </c>
      <c r="AE3528" s="87" t="s">
        <v>5552</v>
      </c>
      <c r="AF3528" s="84" t="b">
        <v>0</v>
      </c>
      <c r="AG3528" s="84" t="s">
        <v>5605</v>
      </c>
      <c r="AH3528" s="84"/>
      <c r="AI3528" s="87" t="s">
        <v>5552</v>
      </c>
      <c r="AJ3528" s="84" t="b">
        <v>0</v>
      </c>
      <c r="AK3528" s="84">
        <v>8</v>
      </c>
      <c r="AL3528" s="87" t="s">
        <v>5128</v>
      </c>
      <c r="AM3528" s="84" t="s">
        <v>5686</v>
      </c>
      <c r="AN3528" s="84" t="b">
        <v>0</v>
      </c>
      <c r="AO3528" s="87" t="s">
        <v>5128</v>
      </c>
      <c r="AP3528" s="84" t="s">
        <v>179</v>
      </c>
      <c r="AQ3528" s="84">
        <v>0</v>
      </c>
      <c r="AR3528" s="84">
        <v>0</v>
      </c>
      <c r="AS3528" s="84"/>
      <c r="AT3528" s="84"/>
      <c r="AU3528" s="84"/>
      <c r="AV3528" s="84"/>
      <c r="AW3528" s="84"/>
      <c r="AX3528" s="84"/>
      <c r="AY3528" s="84"/>
      <c r="AZ3528" s="84"/>
    </row>
    <row r="3529" spans="1:52" x14ac:dyDescent="0.55000000000000004">
      <c r="A3529" s="69" t="s">
        <v>719</v>
      </c>
      <c r="B3529" s="69" t="s">
        <v>234</v>
      </c>
      <c r="C3529" s="70"/>
      <c r="D3529" s="71"/>
      <c r="E3529" s="72"/>
      <c r="F3529" s="73"/>
      <c r="G3529" s="70"/>
      <c r="H3529" s="74"/>
      <c r="I3529" s="75"/>
      <c r="J3529" s="75"/>
      <c r="K3529" s="36"/>
      <c r="L3529" s="82"/>
      <c r="M3529" s="82"/>
      <c r="N3529" s="77"/>
      <c r="O3529" s="84" t="s">
        <v>1270</v>
      </c>
      <c r="P3529" s="86">
        <v>43424.697222222225</v>
      </c>
      <c r="Q3529" s="84" t="s">
        <v>1275</v>
      </c>
      <c r="R3529" s="84"/>
      <c r="S3529" s="84"/>
      <c r="T3529" s="84" t="s">
        <v>2021</v>
      </c>
      <c r="U3529" s="84"/>
      <c r="V3529" s="88" t="s">
        <v>3075</v>
      </c>
      <c r="W3529" s="86">
        <v>43424.697222222225</v>
      </c>
      <c r="X3529" s="88" t="s">
        <v>3902</v>
      </c>
      <c r="Y3529" s="84"/>
      <c r="Z3529" s="84"/>
      <c r="AA3529" s="87" t="s">
        <v>5032</v>
      </c>
      <c r="AB3529" s="84"/>
      <c r="AC3529" s="84" t="b">
        <v>0</v>
      </c>
      <c r="AD3529" s="84">
        <v>0</v>
      </c>
      <c r="AE3529" s="87" t="s">
        <v>5552</v>
      </c>
      <c r="AF3529" s="84" t="b">
        <v>0</v>
      </c>
      <c r="AG3529" s="84" t="s">
        <v>5605</v>
      </c>
      <c r="AH3529" s="84"/>
      <c r="AI3529" s="87" t="s">
        <v>5552</v>
      </c>
      <c r="AJ3529" s="84" t="b">
        <v>0</v>
      </c>
      <c r="AK3529" s="84">
        <v>8</v>
      </c>
      <c r="AL3529" s="87" t="s">
        <v>5128</v>
      </c>
      <c r="AM3529" s="84" t="s">
        <v>5686</v>
      </c>
      <c r="AN3529" s="84" t="b">
        <v>0</v>
      </c>
      <c r="AO3529" s="87" t="s">
        <v>5128</v>
      </c>
      <c r="AP3529" s="84" t="s">
        <v>179</v>
      </c>
      <c r="AQ3529" s="84">
        <v>0</v>
      </c>
      <c r="AR3529" s="84">
        <v>0</v>
      </c>
      <c r="AS3529" s="84"/>
      <c r="AT3529" s="84"/>
      <c r="AU3529" s="84"/>
      <c r="AV3529" s="84"/>
      <c r="AW3529" s="84"/>
      <c r="AX3529" s="84"/>
      <c r="AY3529" s="84"/>
      <c r="AZ3529" s="84"/>
    </row>
    <row r="3530" spans="1:52" x14ac:dyDescent="0.55000000000000004">
      <c r="A3530" s="69" t="s">
        <v>719</v>
      </c>
      <c r="B3530" s="69" t="s">
        <v>678</v>
      </c>
      <c r="C3530" s="70"/>
      <c r="D3530" s="71"/>
      <c r="E3530" s="72"/>
      <c r="F3530" s="73"/>
      <c r="G3530" s="70"/>
      <c r="H3530" s="74"/>
      <c r="I3530" s="75"/>
      <c r="J3530" s="75"/>
      <c r="K3530" s="36"/>
      <c r="L3530" s="82"/>
      <c r="M3530" s="82"/>
      <c r="N3530" s="77"/>
      <c r="O3530" s="84" t="s">
        <v>1270</v>
      </c>
      <c r="P3530" s="86">
        <v>43424.697222222225</v>
      </c>
      <c r="Q3530" s="84" t="s">
        <v>1275</v>
      </c>
      <c r="R3530" s="84"/>
      <c r="S3530" s="84"/>
      <c r="T3530" s="84" t="s">
        <v>2021</v>
      </c>
      <c r="U3530" s="84"/>
      <c r="V3530" s="88" t="s">
        <v>3075</v>
      </c>
      <c r="W3530" s="86">
        <v>43424.697222222225</v>
      </c>
      <c r="X3530" s="88" t="s">
        <v>3902</v>
      </c>
      <c r="Y3530" s="84"/>
      <c r="Z3530" s="84"/>
      <c r="AA3530" s="87" t="s">
        <v>5032</v>
      </c>
      <c r="AB3530" s="84"/>
      <c r="AC3530" s="84" t="b">
        <v>0</v>
      </c>
      <c r="AD3530" s="84">
        <v>0</v>
      </c>
      <c r="AE3530" s="87" t="s">
        <v>5552</v>
      </c>
      <c r="AF3530" s="84" t="b">
        <v>0</v>
      </c>
      <c r="AG3530" s="84" t="s">
        <v>5605</v>
      </c>
      <c r="AH3530" s="84"/>
      <c r="AI3530" s="87" t="s">
        <v>5552</v>
      </c>
      <c r="AJ3530" s="84" t="b">
        <v>0</v>
      </c>
      <c r="AK3530" s="84">
        <v>8</v>
      </c>
      <c r="AL3530" s="87" t="s">
        <v>5128</v>
      </c>
      <c r="AM3530" s="84" t="s">
        <v>5686</v>
      </c>
      <c r="AN3530" s="84" t="b">
        <v>0</v>
      </c>
      <c r="AO3530" s="87" t="s">
        <v>5128</v>
      </c>
      <c r="AP3530" s="84" t="s">
        <v>179</v>
      </c>
      <c r="AQ3530" s="84">
        <v>0</v>
      </c>
      <c r="AR3530" s="84">
        <v>0</v>
      </c>
      <c r="AS3530" s="84"/>
      <c r="AT3530" s="84"/>
      <c r="AU3530" s="84"/>
      <c r="AV3530" s="84"/>
      <c r="AW3530" s="84"/>
      <c r="AX3530" s="84"/>
      <c r="AY3530" s="84"/>
      <c r="AZ3530" s="84"/>
    </row>
    <row r="3531" spans="1:52" x14ac:dyDescent="0.55000000000000004">
      <c r="A3531" s="69" t="s">
        <v>719</v>
      </c>
      <c r="B3531" s="69" t="s">
        <v>763</v>
      </c>
      <c r="C3531" s="70"/>
      <c r="D3531" s="71"/>
      <c r="E3531" s="72"/>
      <c r="F3531" s="73"/>
      <c r="G3531" s="70"/>
      <c r="H3531" s="74"/>
      <c r="I3531" s="75"/>
      <c r="J3531" s="75"/>
      <c r="K3531" s="36"/>
      <c r="L3531" s="82"/>
      <c r="M3531" s="82"/>
      <c r="N3531" s="77"/>
      <c r="O3531" s="84" t="s">
        <v>1269</v>
      </c>
      <c r="P3531" s="86">
        <v>43425.434374999997</v>
      </c>
      <c r="Q3531" s="84" t="s">
        <v>1333</v>
      </c>
      <c r="R3531" s="84"/>
      <c r="S3531" s="84"/>
      <c r="T3531" s="84" t="s">
        <v>2073</v>
      </c>
      <c r="U3531" s="84"/>
      <c r="V3531" s="88" t="s">
        <v>3075</v>
      </c>
      <c r="W3531" s="86">
        <v>43425.434374999997</v>
      </c>
      <c r="X3531" s="88" t="s">
        <v>3903</v>
      </c>
      <c r="Y3531" s="84"/>
      <c r="Z3531" s="84"/>
      <c r="AA3531" s="87" t="s">
        <v>5033</v>
      </c>
      <c r="AB3531" s="84"/>
      <c r="AC3531" s="84" t="b">
        <v>0</v>
      </c>
      <c r="AD3531" s="84">
        <v>0</v>
      </c>
      <c r="AE3531" s="87" t="s">
        <v>5552</v>
      </c>
      <c r="AF3531" s="84" t="b">
        <v>0</v>
      </c>
      <c r="AG3531" s="84" t="s">
        <v>5604</v>
      </c>
      <c r="AH3531" s="84"/>
      <c r="AI3531" s="87" t="s">
        <v>5552</v>
      </c>
      <c r="AJ3531" s="84" t="b">
        <v>0</v>
      </c>
      <c r="AK3531" s="84">
        <v>6</v>
      </c>
      <c r="AL3531" s="87" t="s">
        <v>5117</v>
      </c>
      <c r="AM3531" s="84" t="s">
        <v>5685</v>
      </c>
      <c r="AN3531" s="84" t="b">
        <v>0</v>
      </c>
      <c r="AO3531" s="87" t="s">
        <v>5117</v>
      </c>
      <c r="AP3531" s="84" t="s">
        <v>179</v>
      </c>
      <c r="AQ3531" s="84">
        <v>0</v>
      </c>
      <c r="AR3531" s="84">
        <v>0</v>
      </c>
      <c r="AS3531" s="84"/>
      <c r="AT3531" s="84"/>
      <c r="AU3531" s="84"/>
      <c r="AV3531" s="84"/>
      <c r="AW3531" s="84"/>
      <c r="AX3531" s="84"/>
      <c r="AY3531" s="84"/>
      <c r="AZ3531" s="84"/>
    </row>
    <row r="3532" spans="1:52" x14ac:dyDescent="0.55000000000000004">
      <c r="A3532" s="69" t="s">
        <v>719</v>
      </c>
      <c r="B3532" s="69" t="s">
        <v>1021</v>
      </c>
      <c r="C3532" s="70"/>
      <c r="D3532" s="71"/>
      <c r="E3532" s="72"/>
      <c r="F3532" s="73"/>
      <c r="G3532" s="70"/>
      <c r="H3532" s="74"/>
      <c r="I3532" s="75"/>
      <c r="J3532" s="75"/>
      <c r="K3532" s="36"/>
      <c r="L3532" s="82"/>
      <c r="M3532" s="82"/>
      <c r="N3532" s="77"/>
      <c r="O3532" s="84" t="s">
        <v>1270</v>
      </c>
      <c r="P3532" s="86">
        <v>43425.434374999997</v>
      </c>
      <c r="Q3532" s="84" t="s">
        <v>1333</v>
      </c>
      <c r="R3532" s="84"/>
      <c r="S3532" s="84"/>
      <c r="T3532" s="84" t="s">
        <v>2073</v>
      </c>
      <c r="U3532" s="84"/>
      <c r="V3532" s="88" t="s">
        <v>3075</v>
      </c>
      <c r="W3532" s="86">
        <v>43425.434374999997</v>
      </c>
      <c r="X3532" s="88" t="s">
        <v>3903</v>
      </c>
      <c r="Y3532" s="84"/>
      <c r="Z3532" s="84"/>
      <c r="AA3532" s="87" t="s">
        <v>5033</v>
      </c>
      <c r="AB3532" s="84"/>
      <c r="AC3532" s="84" t="b">
        <v>0</v>
      </c>
      <c r="AD3532" s="84">
        <v>0</v>
      </c>
      <c r="AE3532" s="87" t="s">
        <v>5552</v>
      </c>
      <c r="AF3532" s="84" t="b">
        <v>0</v>
      </c>
      <c r="AG3532" s="84" t="s">
        <v>5604</v>
      </c>
      <c r="AH3532" s="84"/>
      <c r="AI3532" s="87" t="s">
        <v>5552</v>
      </c>
      <c r="AJ3532" s="84" t="b">
        <v>0</v>
      </c>
      <c r="AK3532" s="84">
        <v>6</v>
      </c>
      <c r="AL3532" s="87" t="s">
        <v>5117</v>
      </c>
      <c r="AM3532" s="84" t="s">
        <v>5685</v>
      </c>
      <c r="AN3532" s="84" t="b">
        <v>0</v>
      </c>
      <c r="AO3532" s="87" t="s">
        <v>5117</v>
      </c>
      <c r="AP3532" s="84" t="s">
        <v>179</v>
      </c>
      <c r="AQ3532" s="84">
        <v>0</v>
      </c>
      <c r="AR3532" s="84">
        <v>0</v>
      </c>
      <c r="AS3532" s="84"/>
      <c r="AT3532" s="84"/>
      <c r="AU3532" s="84"/>
      <c r="AV3532" s="84"/>
      <c r="AW3532" s="84"/>
      <c r="AX3532" s="84"/>
      <c r="AY3532" s="84"/>
      <c r="AZ3532" s="84"/>
    </row>
    <row r="3533" spans="1:52" x14ac:dyDescent="0.55000000000000004">
      <c r="A3533" s="69" t="s">
        <v>719</v>
      </c>
      <c r="B3533" s="69" t="s">
        <v>765</v>
      </c>
      <c r="C3533" s="70"/>
      <c r="D3533" s="71"/>
      <c r="E3533" s="72"/>
      <c r="F3533" s="73"/>
      <c r="G3533" s="70"/>
      <c r="H3533" s="74"/>
      <c r="I3533" s="75"/>
      <c r="J3533" s="75"/>
      <c r="K3533" s="36"/>
      <c r="L3533" s="82"/>
      <c r="M3533" s="82"/>
      <c r="N3533" s="77"/>
      <c r="O3533" s="84" t="s">
        <v>1269</v>
      </c>
      <c r="P3533" s="86">
        <v>43426.430960648147</v>
      </c>
      <c r="Q3533" s="84" t="s">
        <v>1561</v>
      </c>
      <c r="R3533" s="84"/>
      <c r="S3533" s="84"/>
      <c r="T3533" s="84" t="s">
        <v>2280</v>
      </c>
      <c r="U3533" s="84"/>
      <c r="V3533" s="88" t="s">
        <v>3075</v>
      </c>
      <c r="W3533" s="86">
        <v>43426.430960648147</v>
      </c>
      <c r="X3533" s="88" t="s">
        <v>3904</v>
      </c>
      <c r="Y3533" s="84"/>
      <c r="Z3533" s="84"/>
      <c r="AA3533" s="87" t="s">
        <v>5034</v>
      </c>
      <c r="AB3533" s="84"/>
      <c r="AC3533" s="84" t="b">
        <v>0</v>
      </c>
      <c r="AD3533" s="84">
        <v>0</v>
      </c>
      <c r="AE3533" s="87" t="s">
        <v>5552</v>
      </c>
      <c r="AF3533" s="84" t="b">
        <v>0</v>
      </c>
      <c r="AG3533" s="84" t="s">
        <v>5605</v>
      </c>
      <c r="AH3533" s="84"/>
      <c r="AI3533" s="87" t="s">
        <v>5552</v>
      </c>
      <c r="AJ3533" s="84" t="b">
        <v>0</v>
      </c>
      <c r="AK3533" s="84">
        <v>6</v>
      </c>
      <c r="AL3533" s="87" t="s">
        <v>5119</v>
      </c>
      <c r="AM3533" s="84" t="s">
        <v>5685</v>
      </c>
      <c r="AN3533" s="84" t="b">
        <v>0</v>
      </c>
      <c r="AO3533" s="87" t="s">
        <v>5119</v>
      </c>
      <c r="AP3533" s="84" t="s">
        <v>179</v>
      </c>
      <c r="AQ3533" s="84">
        <v>0</v>
      </c>
      <c r="AR3533" s="84">
        <v>0</v>
      </c>
      <c r="AS3533" s="84"/>
      <c r="AT3533" s="84"/>
      <c r="AU3533" s="84"/>
      <c r="AV3533" s="84"/>
      <c r="AW3533" s="84"/>
      <c r="AX3533" s="84"/>
      <c r="AY3533" s="84"/>
      <c r="AZ3533" s="84"/>
    </row>
    <row r="3534" spans="1:52" x14ac:dyDescent="0.55000000000000004">
      <c r="A3534" s="69" t="s">
        <v>719</v>
      </c>
      <c r="B3534" s="69" t="s">
        <v>763</v>
      </c>
      <c r="C3534" s="70"/>
      <c r="D3534" s="71"/>
      <c r="E3534" s="72"/>
      <c r="F3534" s="73"/>
      <c r="G3534" s="70"/>
      <c r="H3534" s="74"/>
      <c r="I3534" s="75"/>
      <c r="J3534" s="75"/>
      <c r="K3534" s="36"/>
      <c r="L3534" s="82"/>
      <c r="M3534" s="82"/>
      <c r="N3534" s="77"/>
      <c r="O3534" s="84" t="s">
        <v>1270</v>
      </c>
      <c r="P3534" s="86">
        <v>43426.430960648147</v>
      </c>
      <c r="Q3534" s="84" t="s">
        <v>1561</v>
      </c>
      <c r="R3534" s="84"/>
      <c r="S3534" s="84"/>
      <c r="T3534" s="84" t="s">
        <v>2280</v>
      </c>
      <c r="U3534" s="84"/>
      <c r="V3534" s="88" t="s">
        <v>3075</v>
      </c>
      <c r="W3534" s="86">
        <v>43426.430960648147</v>
      </c>
      <c r="X3534" s="88" t="s">
        <v>3904</v>
      </c>
      <c r="Y3534" s="84"/>
      <c r="Z3534" s="84"/>
      <c r="AA3534" s="87" t="s">
        <v>5034</v>
      </c>
      <c r="AB3534" s="84"/>
      <c r="AC3534" s="84" t="b">
        <v>0</v>
      </c>
      <c r="AD3534" s="84">
        <v>0</v>
      </c>
      <c r="AE3534" s="87" t="s">
        <v>5552</v>
      </c>
      <c r="AF3534" s="84" t="b">
        <v>0</v>
      </c>
      <c r="AG3534" s="84" t="s">
        <v>5605</v>
      </c>
      <c r="AH3534" s="84"/>
      <c r="AI3534" s="87" t="s">
        <v>5552</v>
      </c>
      <c r="AJ3534" s="84" t="b">
        <v>0</v>
      </c>
      <c r="AK3534" s="84">
        <v>6</v>
      </c>
      <c r="AL3534" s="87" t="s">
        <v>5119</v>
      </c>
      <c r="AM3534" s="84" t="s">
        <v>5685</v>
      </c>
      <c r="AN3534" s="84" t="b">
        <v>0</v>
      </c>
      <c r="AO3534" s="87" t="s">
        <v>5119</v>
      </c>
      <c r="AP3534" s="84" t="s">
        <v>179</v>
      </c>
      <c r="AQ3534" s="84">
        <v>0</v>
      </c>
      <c r="AR3534" s="84">
        <v>0</v>
      </c>
      <c r="AS3534" s="84"/>
      <c r="AT3534" s="84"/>
      <c r="AU3534" s="84"/>
      <c r="AV3534" s="84"/>
      <c r="AW3534" s="84"/>
      <c r="AX3534" s="84"/>
      <c r="AY3534" s="84"/>
      <c r="AZ3534" s="84"/>
    </row>
    <row r="3535" spans="1:52" x14ac:dyDescent="0.55000000000000004">
      <c r="A3535" s="69" t="s">
        <v>719</v>
      </c>
      <c r="B3535" s="69" t="s">
        <v>1155</v>
      </c>
      <c r="C3535" s="70"/>
      <c r="D3535" s="71"/>
      <c r="E3535" s="72"/>
      <c r="F3535" s="73"/>
      <c r="G3535" s="70"/>
      <c r="H3535" s="74"/>
      <c r="I3535" s="75"/>
      <c r="J3535" s="75"/>
      <c r="K3535" s="36"/>
      <c r="L3535" s="82"/>
      <c r="M3535" s="82"/>
      <c r="N3535" s="77"/>
      <c r="O3535" s="84" t="s">
        <v>1270</v>
      </c>
      <c r="P3535" s="86">
        <v>43426.430960648147</v>
      </c>
      <c r="Q3535" s="84" t="s">
        <v>1561</v>
      </c>
      <c r="R3535" s="84"/>
      <c r="S3535" s="84"/>
      <c r="T3535" s="84" t="s">
        <v>2280</v>
      </c>
      <c r="U3535" s="84"/>
      <c r="V3535" s="88" t="s">
        <v>3075</v>
      </c>
      <c r="W3535" s="86">
        <v>43426.430960648147</v>
      </c>
      <c r="X3535" s="88" t="s">
        <v>3904</v>
      </c>
      <c r="Y3535" s="84"/>
      <c r="Z3535" s="84"/>
      <c r="AA3535" s="87" t="s">
        <v>5034</v>
      </c>
      <c r="AB3535" s="84"/>
      <c r="AC3535" s="84" t="b">
        <v>0</v>
      </c>
      <c r="AD3535" s="84">
        <v>0</v>
      </c>
      <c r="AE3535" s="87" t="s">
        <v>5552</v>
      </c>
      <c r="AF3535" s="84" t="b">
        <v>0</v>
      </c>
      <c r="AG3535" s="84" t="s">
        <v>5605</v>
      </c>
      <c r="AH3535" s="84"/>
      <c r="AI3535" s="87" t="s">
        <v>5552</v>
      </c>
      <c r="AJ3535" s="84" t="b">
        <v>0</v>
      </c>
      <c r="AK3535" s="84">
        <v>6</v>
      </c>
      <c r="AL3535" s="87" t="s">
        <v>5119</v>
      </c>
      <c r="AM3535" s="84" t="s">
        <v>5685</v>
      </c>
      <c r="AN3535" s="84" t="b">
        <v>0</v>
      </c>
      <c r="AO3535" s="87" t="s">
        <v>5119</v>
      </c>
      <c r="AP3535" s="84" t="s">
        <v>179</v>
      </c>
      <c r="AQ3535" s="84">
        <v>0</v>
      </c>
      <c r="AR3535" s="84">
        <v>0</v>
      </c>
      <c r="AS3535" s="84"/>
      <c r="AT3535" s="84"/>
      <c r="AU3535" s="84"/>
      <c r="AV3535" s="84"/>
      <c r="AW3535" s="84"/>
      <c r="AX3535" s="84"/>
      <c r="AY3535" s="84"/>
      <c r="AZ3535" s="84"/>
    </row>
    <row r="3536" spans="1:52" x14ac:dyDescent="0.55000000000000004">
      <c r="A3536" s="69" t="s">
        <v>719</v>
      </c>
      <c r="B3536" s="69" t="s">
        <v>1156</v>
      </c>
      <c r="C3536" s="70"/>
      <c r="D3536" s="71"/>
      <c r="E3536" s="72"/>
      <c r="F3536" s="73"/>
      <c r="G3536" s="70"/>
      <c r="H3536" s="74"/>
      <c r="I3536" s="75"/>
      <c r="J3536" s="75"/>
      <c r="K3536" s="36"/>
      <c r="L3536" s="82"/>
      <c r="M3536" s="82"/>
      <c r="N3536" s="77"/>
      <c r="O3536" s="84" t="s">
        <v>1270</v>
      </c>
      <c r="P3536" s="86">
        <v>43426.430960648147</v>
      </c>
      <c r="Q3536" s="84" t="s">
        <v>1561</v>
      </c>
      <c r="R3536" s="84"/>
      <c r="S3536" s="84"/>
      <c r="T3536" s="84" t="s">
        <v>2280</v>
      </c>
      <c r="U3536" s="84"/>
      <c r="V3536" s="88" t="s">
        <v>3075</v>
      </c>
      <c r="W3536" s="86">
        <v>43426.430960648147</v>
      </c>
      <c r="X3536" s="88" t="s">
        <v>3904</v>
      </c>
      <c r="Y3536" s="84"/>
      <c r="Z3536" s="84"/>
      <c r="AA3536" s="87" t="s">
        <v>5034</v>
      </c>
      <c r="AB3536" s="84"/>
      <c r="AC3536" s="84" t="b">
        <v>0</v>
      </c>
      <c r="AD3536" s="84">
        <v>0</v>
      </c>
      <c r="AE3536" s="87" t="s">
        <v>5552</v>
      </c>
      <c r="AF3536" s="84" t="b">
        <v>0</v>
      </c>
      <c r="AG3536" s="84" t="s">
        <v>5605</v>
      </c>
      <c r="AH3536" s="84"/>
      <c r="AI3536" s="87" t="s">
        <v>5552</v>
      </c>
      <c r="AJ3536" s="84" t="b">
        <v>0</v>
      </c>
      <c r="AK3536" s="84">
        <v>6</v>
      </c>
      <c r="AL3536" s="87" t="s">
        <v>5119</v>
      </c>
      <c r="AM3536" s="84" t="s">
        <v>5685</v>
      </c>
      <c r="AN3536" s="84" t="b">
        <v>0</v>
      </c>
      <c r="AO3536" s="87" t="s">
        <v>5119</v>
      </c>
      <c r="AP3536" s="84" t="s">
        <v>179</v>
      </c>
      <c r="AQ3536" s="84">
        <v>0</v>
      </c>
      <c r="AR3536" s="84">
        <v>0</v>
      </c>
      <c r="AS3536" s="84"/>
      <c r="AT3536" s="84"/>
      <c r="AU3536" s="84"/>
      <c r="AV3536" s="84"/>
      <c r="AW3536" s="84"/>
      <c r="AX3536" s="84"/>
      <c r="AY3536" s="84"/>
      <c r="AZ3536" s="84"/>
    </row>
    <row r="3537" spans="1:52" x14ac:dyDescent="0.55000000000000004">
      <c r="A3537" s="69" t="s">
        <v>719</v>
      </c>
      <c r="B3537" s="69" t="s">
        <v>766</v>
      </c>
      <c r="C3537" s="70"/>
      <c r="D3537" s="71"/>
      <c r="E3537" s="72"/>
      <c r="F3537" s="73"/>
      <c r="G3537" s="70"/>
      <c r="H3537" s="74"/>
      <c r="I3537" s="75"/>
      <c r="J3537" s="75"/>
      <c r="K3537" s="36"/>
      <c r="L3537" s="82"/>
      <c r="M3537" s="82"/>
      <c r="N3537" s="77"/>
      <c r="O3537" s="84" t="s">
        <v>1269</v>
      </c>
      <c r="P3537" s="86">
        <v>43427.473055555558</v>
      </c>
      <c r="Q3537" s="84" t="s">
        <v>1382</v>
      </c>
      <c r="R3537" s="84"/>
      <c r="S3537" s="84"/>
      <c r="T3537" s="84" t="s">
        <v>2122</v>
      </c>
      <c r="U3537" s="84"/>
      <c r="V3537" s="88" t="s">
        <v>3075</v>
      </c>
      <c r="W3537" s="86">
        <v>43427.473055555558</v>
      </c>
      <c r="X3537" s="88" t="s">
        <v>3905</v>
      </c>
      <c r="Y3537" s="84"/>
      <c r="Z3537" s="84"/>
      <c r="AA3537" s="87" t="s">
        <v>5035</v>
      </c>
      <c r="AB3537" s="84"/>
      <c r="AC3537" s="84" t="b">
        <v>0</v>
      </c>
      <c r="AD3537" s="84">
        <v>0</v>
      </c>
      <c r="AE3537" s="87" t="s">
        <v>5552</v>
      </c>
      <c r="AF3537" s="84" t="b">
        <v>0</v>
      </c>
      <c r="AG3537" s="84" t="s">
        <v>5605</v>
      </c>
      <c r="AH3537" s="84"/>
      <c r="AI3537" s="87" t="s">
        <v>5552</v>
      </c>
      <c r="AJ3537" s="84" t="b">
        <v>0</v>
      </c>
      <c r="AK3537" s="84">
        <v>10</v>
      </c>
      <c r="AL3537" s="87" t="s">
        <v>5123</v>
      </c>
      <c r="AM3537" s="84" t="s">
        <v>5685</v>
      </c>
      <c r="AN3537" s="84" t="b">
        <v>0</v>
      </c>
      <c r="AO3537" s="87" t="s">
        <v>5123</v>
      </c>
      <c r="AP3537" s="84" t="s">
        <v>179</v>
      </c>
      <c r="AQ3537" s="84">
        <v>0</v>
      </c>
      <c r="AR3537" s="84">
        <v>0</v>
      </c>
      <c r="AS3537" s="84"/>
      <c r="AT3537" s="84"/>
      <c r="AU3537" s="84"/>
      <c r="AV3537" s="84"/>
      <c r="AW3537" s="84"/>
      <c r="AX3537" s="84"/>
      <c r="AY3537" s="84"/>
      <c r="AZ3537" s="84"/>
    </row>
    <row r="3538" spans="1:52" x14ac:dyDescent="0.55000000000000004">
      <c r="A3538" s="69" t="s">
        <v>719</v>
      </c>
      <c r="B3538" s="69" t="s">
        <v>763</v>
      </c>
      <c r="C3538" s="70"/>
      <c r="D3538" s="71"/>
      <c r="E3538" s="72"/>
      <c r="F3538" s="73"/>
      <c r="G3538" s="70"/>
      <c r="H3538" s="74"/>
      <c r="I3538" s="75"/>
      <c r="J3538" s="75"/>
      <c r="K3538" s="36"/>
      <c r="L3538" s="82"/>
      <c r="M3538" s="82"/>
      <c r="N3538" s="77"/>
      <c r="O3538" s="84" t="s">
        <v>1269</v>
      </c>
      <c r="P3538" s="86">
        <v>43432.378900462965</v>
      </c>
      <c r="Q3538" s="84" t="s">
        <v>1562</v>
      </c>
      <c r="R3538" s="84"/>
      <c r="S3538" s="84"/>
      <c r="T3538" s="84" t="s">
        <v>2281</v>
      </c>
      <c r="U3538" s="84"/>
      <c r="V3538" s="88" t="s">
        <v>3075</v>
      </c>
      <c r="W3538" s="86">
        <v>43432.378900462965</v>
      </c>
      <c r="X3538" s="88" t="s">
        <v>3906</v>
      </c>
      <c r="Y3538" s="84"/>
      <c r="Z3538" s="84"/>
      <c r="AA3538" s="87" t="s">
        <v>5036</v>
      </c>
      <c r="AB3538" s="84"/>
      <c r="AC3538" s="84" t="b">
        <v>0</v>
      </c>
      <c r="AD3538" s="84">
        <v>0</v>
      </c>
      <c r="AE3538" s="87" t="s">
        <v>5552</v>
      </c>
      <c r="AF3538" s="84" t="b">
        <v>0</v>
      </c>
      <c r="AG3538" s="84" t="s">
        <v>5604</v>
      </c>
      <c r="AH3538" s="84"/>
      <c r="AI3538" s="87" t="s">
        <v>5552</v>
      </c>
      <c r="AJ3538" s="84" t="b">
        <v>0</v>
      </c>
      <c r="AK3538" s="84">
        <v>5</v>
      </c>
      <c r="AL3538" s="87" t="s">
        <v>5213</v>
      </c>
      <c r="AM3538" s="84" t="s">
        <v>5685</v>
      </c>
      <c r="AN3538" s="84" t="b">
        <v>0</v>
      </c>
      <c r="AO3538" s="87" t="s">
        <v>5213</v>
      </c>
      <c r="AP3538" s="84" t="s">
        <v>179</v>
      </c>
      <c r="AQ3538" s="84">
        <v>0</v>
      </c>
      <c r="AR3538" s="84">
        <v>0</v>
      </c>
      <c r="AS3538" s="84"/>
      <c r="AT3538" s="84"/>
      <c r="AU3538" s="84"/>
      <c r="AV3538" s="84"/>
      <c r="AW3538" s="84"/>
      <c r="AX3538" s="84"/>
      <c r="AY3538" s="84"/>
      <c r="AZ3538" s="84"/>
    </row>
    <row r="3539" spans="1:52" x14ac:dyDescent="0.55000000000000004">
      <c r="A3539" s="69" t="s">
        <v>720</v>
      </c>
      <c r="B3539" s="69" t="s">
        <v>834</v>
      </c>
      <c r="C3539" s="70"/>
      <c r="D3539" s="71"/>
      <c r="E3539" s="72"/>
      <c r="F3539" s="73"/>
      <c r="G3539" s="70"/>
      <c r="H3539" s="74"/>
      <c r="I3539" s="75"/>
      <c r="J3539" s="75"/>
      <c r="K3539" s="36"/>
      <c r="L3539" s="82"/>
      <c r="M3539" s="82"/>
      <c r="N3539" s="77"/>
      <c r="O3539" s="84" t="s">
        <v>1269</v>
      </c>
      <c r="P3539" s="86">
        <v>43432.379791666666</v>
      </c>
      <c r="Q3539" s="84" t="s">
        <v>1563</v>
      </c>
      <c r="R3539" s="84"/>
      <c r="S3539" s="84"/>
      <c r="T3539" s="84" t="s">
        <v>2282</v>
      </c>
      <c r="U3539" s="84"/>
      <c r="V3539" s="88" t="s">
        <v>3076</v>
      </c>
      <c r="W3539" s="86">
        <v>43432.379791666666</v>
      </c>
      <c r="X3539" s="88" t="s">
        <v>3907</v>
      </c>
      <c r="Y3539" s="84"/>
      <c r="Z3539" s="84"/>
      <c r="AA3539" s="87" t="s">
        <v>5037</v>
      </c>
      <c r="AB3539" s="84"/>
      <c r="AC3539" s="84" t="b">
        <v>0</v>
      </c>
      <c r="AD3539" s="84">
        <v>0</v>
      </c>
      <c r="AE3539" s="87" t="s">
        <v>5552</v>
      </c>
      <c r="AF3539" s="84" t="b">
        <v>1</v>
      </c>
      <c r="AG3539" s="84" t="s">
        <v>5604</v>
      </c>
      <c r="AH3539" s="84"/>
      <c r="AI3539" s="87" t="s">
        <v>5539</v>
      </c>
      <c r="AJ3539" s="84" t="b">
        <v>0</v>
      </c>
      <c r="AK3539" s="84">
        <v>6</v>
      </c>
      <c r="AL3539" s="87" t="s">
        <v>5241</v>
      </c>
      <c r="AM3539" s="84" t="s">
        <v>5682</v>
      </c>
      <c r="AN3539" s="84" t="b">
        <v>0</v>
      </c>
      <c r="AO3539" s="87" t="s">
        <v>5241</v>
      </c>
      <c r="AP3539" s="84" t="s">
        <v>179</v>
      </c>
      <c r="AQ3539" s="84">
        <v>0</v>
      </c>
      <c r="AR3539" s="84">
        <v>0</v>
      </c>
      <c r="AS3539" s="84"/>
      <c r="AT3539" s="84"/>
      <c r="AU3539" s="84"/>
      <c r="AV3539" s="84"/>
      <c r="AW3539" s="84"/>
      <c r="AX3539" s="84"/>
      <c r="AY3539" s="84"/>
      <c r="AZ3539" s="84"/>
    </row>
    <row r="3540" spans="1:52" x14ac:dyDescent="0.55000000000000004">
      <c r="A3540" s="69" t="s">
        <v>720</v>
      </c>
      <c r="B3540" s="69" t="s">
        <v>1157</v>
      </c>
      <c r="C3540" s="70"/>
      <c r="D3540" s="71"/>
      <c r="E3540" s="72"/>
      <c r="F3540" s="73"/>
      <c r="G3540" s="70"/>
      <c r="H3540" s="74"/>
      <c r="I3540" s="75"/>
      <c r="J3540" s="75"/>
      <c r="K3540" s="36"/>
      <c r="L3540" s="82"/>
      <c r="M3540" s="82"/>
      <c r="N3540" s="77"/>
      <c r="O3540" s="84" t="s">
        <v>1270</v>
      </c>
      <c r="P3540" s="86">
        <v>43432.379791666666</v>
      </c>
      <c r="Q3540" s="84" t="s">
        <v>1563</v>
      </c>
      <c r="R3540" s="84"/>
      <c r="S3540" s="84"/>
      <c r="T3540" s="84" t="s">
        <v>2282</v>
      </c>
      <c r="U3540" s="84"/>
      <c r="V3540" s="88" t="s">
        <v>3076</v>
      </c>
      <c r="W3540" s="86">
        <v>43432.379791666666</v>
      </c>
      <c r="X3540" s="88" t="s">
        <v>3907</v>
      </c>
      <c r="Y3540" s="84"/>
      <c r="Z3540" s="84"/>
      <c r="AA3540" s="87" t="s">
        <v>5037</v>
      </c>
      <c r="AB3540" s="84"/>
      <c r="AC3540" s="84" t="b">
        <v>0</v>
      </c>
      <c r="AD3540" s="84">
        <v>0</v>
      </c>
      <c r="AE3540" s="87" t="s">
        <v>5552</v>
      </c>
      <c r="AF3540" s="84" t="b">
        <v>1</v>
      </c>
      <c r="AG3540" s="84" t="s">
        <v>5604</v>
      </c>
      <c r="AH3540" s="84"/>
      <c r="AI3540" s="87" t="s">
        <v>5539</v>
      </c>
      <c r="AJ3540" s="84" t="b">
        <v>0</v>
      </c>
      <c r="AK3540" s="84">
        <v>6</v>
      </c>
      <c r="AL3540" s="87" t="s">
        <v>5241</v>
      </c>
      <c r="AM3540" s="84" t="s">
        <v>5682</v>
      </c>
      <c r="AN3540" s="84" t="b">
        <v>0</v>
      </c>
      <c r="AO3540" s="87" t="s">
        <v>5241</v>
      </c>
      <c r="AP3540" s="84" t="s">
        <v>179</v>
      </c>
      <c r="AQ3540" s="84">
        <v>0</v>
      </c>
      <c r="AR3540" s="84">
        <v>0</v>
      </c>
      <c r="AS3540" s="84"/>
      <c r="AT3540" s="84"/>
      <c r="AU3540" s="84"/>
      <c r="AV3540" s="84"/>
      <c r="AW3540" s="84"/>
      <c r="AX3540" s="84"/>
      <c r="AY3540" s="84"/>
      <c r="AZ3540" s="84"/>
    </row>
    <row r="3541" spans="1:52" x14ac:dyDescent="0.55000000000000004">
      <c r="A3541" s="69" t="s">
        <v>720</v>
      </c>
      <c r="B3541" s="69" t="s">
        <v>1158</v>
      </c>
      <c r="C3541" s="70"/>
      <c r="D3541" s="71"/>
      <c r="E3541" s="72"/>
      <c r="F3541" s="73"/>
      <c r="G3541" s="70"/>
      <c r="H3541" s="74"/>
      <c r="I3541" s="75"/>
      <c r="J3541" s="75"/>
      <c r="K3541" s="36"/>
      <c r="L3541" s="82"/>
      <c r="M3541" s="82"/>
      <c r="N3541" s="77"/>
      <c r="O3541" s="84" t="s">
        <v>1270</v>
      </c>
      <c r="P3541" s="86">
        <v>43432.379791666666</v>
      </c>
      <c r="Q3541" s="84" t="s">
        <v>1563</v>
      </c>
      <c r="R3541" s="84"/>
      <c r="S3541" s="84"/>
      <c r="T3541" s="84" t="s">
        <v>2282</v>
      </c>
      <c r="U3541" s="84"/>
      <c r="V3541" s="88" t="s">
        <v>3076</v>
      </c>
      <c r="W3541" s="86">
        <v>43432.379791666666</v>
      </c>
      <c r="X3541" s="88" t="s">
        <v>3907</v>
      </c>
      <c r="Y3541" s="84"/>
      <c r="Z3541" s="84"/>
      <c r="AA3541" s="87" t="s">
        <v>5037</v>
      </c>
      <c r="AB3541" s="84"/>
      <c r="AC3541" s="84" t="b">
        <v>0</v>
      </c>
      <c r="AD3541" s="84">
        <v>0</v>
      </c>
      <c r="AE3541" s="87" t="s">
        <v>5552</v>
      </c>
      <c r="AF3541" s="84" t="b">
        <v>1</v>
      </c>
      <c r="AG3541" s="84" t="s">
        <v>5604</v>
      </c>
      <c r="AH3541" s="84"/>
      <c r="AI3541" s="87" t="s">
        <v>5539</v>
      </c>
      <c r="AJ3541" s="84" t="b">
        <v>0</v>
      </c>
      <c r="AK3541" s="84">
        <v>6</v>
      </c>
      <c r="AL3541" s="87" t="s">
        <v>5241</v>
      </c>
      <c r="AM3541" s="84" t="s">
        <v>5682</v>
      </c>
      <c r="AN3541" s="84" t="b">
        <v>0</v>
      </c>
      <c r="AO3541" s="87" t="s">
        <v>5241</v>
      </c>
      <c r="AP3541" s="84" t="s">
        <v>179</v>
      </c>
      <c r="AQ3541" s="84">
        <v>0</v>
      </c>
      <c r="AR3541" s="84">
        <v>0</v>
      </c>
      <c r="AS3541" s="84"/>
      <c r="AT3541" s="84"/>
      <c r="AU3541" s="84"/>
      <c r="AV3541" s="84"/>
      <c r="AW3541" s="84"/>
      <c r="AX3541" s="84"/>
      <c r="AY3541" s="84"/>
      <c r="AZ3541" s="84"/>
    </row>
    <row r="3542" spans="1:52" x14ac:dyDescent="0.55000000000000004">
      <c r="A3542" s="69" t="s">
        <v>720</v>
      </c>
      <c r="B3542" s="69" t="s">
        <v>1159</v>
      </c>
      <c r="C3542" s="70"/>
      <c r="D3542" s="71"/>
      <c r="E3542" s="72"/>
      <c r="F3542" s="73"/>
      <c r="G3542" s="70"/>
      <c r="H3542" s="74"/>
      <c r="I3542" s="75"/>
      <c r="J3542" s="75"/>
      <c r="K3542" s="36"/>
      <c r="L3542" s="82"/>
      <c r="M3542" s="82"/>
      <c r="N3542" s="77"/>
      <c r="O3542" s="84" t="s">
        <v>1270</v>
      </c>
      <c r="P3542" s="86">
        <v>43432.379791666666</v>
      </c>
      <c r="Q3542" s="84" t="s">
        <v>1563</v>
      </c>
      <c r="R3542" s="84"/>
      <c r="S3542" s="84"/>
      <c r="T3542" s="84" t="s">
        <v>2282</v>
      </c>
      <c r="U3542" s="84"/>
      <c r="V3542" s="88" t="s">
        <v>3076</v>
      </c>
      <c r="W3542" s="86">
        <v>43432.379791666666</v>
      </c>
      <c r="X3542" s="88" t="s">
        <v>3907</v>
      </c>
      <c r="Y3542" s="84"/>
      <c r="Z3542" s="84"/>
      <c r="AA3542" s="87" t="s">
        <v>5037</v>
      </c>
      <c r="AB3542" s="84"/>
      <c r="AC3542" s="84" t="b">
        <v>0</v>
      </c>
      <c r="AD3542" s="84">
        <v>0</v>
      </c>
      <c r="AE3542" s="87" t="s">
        <v>5552</v>
      </c>
      <c r="AF3542" s="84" t="b">
        <v>1</v>
      </c>
      <c r="AG3542" s="84" t="s">
        <v>5604</v>
      </c>
      <c r="AH3542" s="84"/>
      <c r="AI3542" s="87" t="s">
        <v>5539</v>
      </c>
      <c r="AJ3542" s="84" t="b">
        <v>0</v>
      </c>
      <c r="AK3542" s="84">
        <v>6</v>
      </c>
      <c r="AL3542" s="87" t="s">
        <v>5241</v>
      </c>
      <c r="AM3542" s="84" t="s">
        <v>5682</v>
      </c>
      <c r="AN3542" s="84" t="b">
        <v>0</v>
      </c>
      <c r="AO3542" s="87" t="s">
        <v>5241</v>
      </c>
      <c r="AP3542" s="84" t="s">
        <v>179</v>
      </c>
      <c r="AQ3542" s="84">
        <v>0</v>
      </c>
      <c r="AR3542" s="84">
        <v>0</v>
      </c>
      <c r="AS3542" s="84"/>
      <c r="AT3542" s="84"/>
      <c r="AU3542" s="84"/>
      <c r="AV3542" s="84"/>
      <c r="AW3542" s="84"/>
      <c r="AX3542" s="84"/>
      <c r="AY3542" s="84"/>
      <c r="AZ3542" s="84"/>
    </row>
    <row r="3543" spans="1:52" x14ac:dyDescent="0.55000000000000004">
      <c r="A3543" s="69" t="s">
        <v>720</v>
      </c>
      <c r="B3543" s="69" t="s">
        <v>1160</v>
      </c>
      <c r="C3543" s="70"/>
      <c r="D3543" s="71"/>
      <c r="E3543" s="72"/>
      <c r="F3543" s="73"/>
      <c r="G3543" s="70"/>
      <c r="H3543" s="74"/>
      <c r="I3543" s="75"/>
      <c r="J3543" s="75"/>
      <c r="K3543" s="36"/>
      <c r="L3543" s="82"/>
      <c r="M3543" s="82"/>
      <c r="N3543" s="77"/>
      <c r="O3543" s="84" t="s">
        <v>1270</v>
      </c>
      <c r="P3543" s="86">
        <v>43432.379791666666</v>
      </c>
      <c r="Q3543" s="84" t="s">
        <v>1563</v>
      </c>
      <c r="R3543" s="84"/>
      <c r="S3543" s="84"/>
      <c r="T3543" s="84" t="s">
        <v>2282</v>
      </c>
      <c r="U3543" s="84"/>
      <c r="V3543" s="88" t="s">
        <v>3076</v>
      </c>
      <c r="W3543" s="86">
        <v>43432.379791666666</v>
      </c>
      <c r="X3543" s="88" t="s">
        <v>3907</v>
      </c>
      <c r="Y3543" s="84"/>
      <c r="Z3543" s="84"/>
      <c r="AA3543" s="87" t="s">
        <v>5037</v>
      </c>
      <c r="AB3543" s="84"/>
      <c r="AC3543" s="84" t="b">
        <v>0</v>
      </c>
      <c r="AD3543" s="84">
        <v>0</v>
      </c>
      <c r="AE3543" s="87" t="s">
        <v>5552</v>
      </c>
      <c r="AF3543" s="84" t="b">
        <v>1</v>
      </c>
      <c r="AG3543" s="84" t="s">
        <v>5604</v>
      </c>
      <c r="AH3543" s="84"/>
      <c r="AI3543" s="87" t="s">
        <v>5539</v>
      </c>
      <c r="AJ3543" s="84" t="b">
        <v>0</v>
      </c>
      <c r="AK3543" s="84">
        <v>6</v>
      </c>
      <c r="AL3543" s="87" t="s">
        <v>5241</v>
      </c>
      <c r="AM3543" s="84" t="s">
        <v>5682</v>
      </c>
      <c r="AN3543" s="84" t="b">
        <v>0</v>
      </c>
      <c r="AO3543" s="87" t="s">
        <v>5241</v>
      </c>
      <c r="AP3543" s="84" t="s">
        <v>179</v>
      </c>
      <c r="AQ3543" s="84">
        <v>0</v>
      </c>
      <c r="AR3543" s="84">
        <v>0</v>
      </c>
      <c r="AS3543" s="84"/>
      <c r="AT3543" s="84"/>
      <c r="AU3543" s="84"/>
      <c r="AV3543" s="84"/>
      <c r="AW3543" s="84"/>
      <c r="AX3543" s="84"/>
      <c r="AY3543" s="84"/>
      <c r="AZ3543" s="84"/>
    </row>
    <row r="3544" spans="1:52" x14ac:dyDescent="0.55000000000000004">
      <c r="A3544" s="69" t="s">
        <v>720</v>
      </c>
      <c r="B3544" s="69" t="s">
        <v>1161</v>
      </c>
      <c r="C3544" s="70"/>
      <c r="D3544" s="71"/>
      <c r="E3544" s="72"/>
      <c r="F3544" s="73"/>
      <c r="G3544" s="70"/>
      <c r="H3544" s="74"/>
      <c r="I3544" s="75"/>
      <c r="J3544" s="75"/>
      <c r="K3544" s="36"/>
      <c r="L3544" s="82"/>
      <c r="M3544" s="82"/>
      <c r="N3544" s="77"/>
      <c r="O3544" s="84" t="s">
        <v>1270</v>
      </c>
      <c r="P3544" s="86">
        <v>43432.379791666666</v>
      </c>
      <c r="Q3544" s="84" t="s">
        <v>1563</v>
      </c>
      <c r="R3544" s="84"/>
      <c r="S3544" s="84"/>
      <c r="T3544" s="84" t="s">
        <v>2282</v>
      </c>
      <c r="U3544" s="84"/>
      <c r="V3544" s="88" t="s">
        <v>3076</v>
      </c>
      <c r="W3544" s="86">
        <v>43432.379791666666</v>
      </c>
      <c r="X3544" s="88" t="s">
        <v>3907</v>
      </c>
      <c r="Y3544" s="84"/>
      <c r="Z3544" s="84"/>
      <c r="AA3544" s="87" t="s">
        <v>5037</v>
      </c>
      <c r="AB3544" s="84"/>
      <c r="AC3544" s="84" t="b">
        <v>0</v>
      </c>
      <c r="AD3544" s="84">
        <v>0</v>
      </c>
      <c r="AE3544" s="87" t="s">
        <v>5552</v>
      </c>
      <c r="AF3544" s="84" t="b">
        <v>1</v>
      </c>
      <c r="AG3544" s="84" t="s">
        <v>5604</v>
      </c>
      <c r="AH3544" s="84"/>
      <c r="AI3544" s="87" t="s">
        <v>5539</v>
      </c>
      <c r="AJ3544" s="84" t="b">
        <v>0</v>
      </c>
      <c r="AK3544" s="84">
        <v>6</v>
      </c>
      <c r="AL3544" s="87" t="s">
        <v>5241</v>
      </c>
      <c r="AM3544" s="84" t="s">
        <v>5682</v>
      </c>
      <c r="AN3544" s="84" t="b">
        <v>0</v>
      </c>
      <c r="AO3544" s="87" t="s">
        <v>5241</v>
      </c>
      <c r="AP3544" s="84" t="s">
        <v>179</v>
      </c>
      <c r="AQ3544" s="84">
        <v>0</v>
      </c>
      <c r="AR3544" s="84">
        <v>0</v>
      </c>
      <c r="AS3544" s="84"/>
      <c r="AT3544" s="84"/>
      <c r="AU3544" s="84"/>
      <c r="AV3544" s="84"/>
      <c r="AW3544" s="84"/>
      <c r="AX3544" s="84"/>
      <c r="AY3544" s="84"/>
      <c r="AZ3544" s="84"/>
    </row>
    <row r="3545" spans="1:52" x14ac:dyDescent="0.55000000000000004">
      <c r="A3545" s="69" t="s">
        <v>720</v>
      </c>
      <c r="B3545" s="69" t="s">
        <v>1162</v>
      </c>
      <c r="C3545" s="70"/>
      <c r="D3545" s="71"/>
      <c r="E3545" s="72"/>
      <c r="F3545" s="73"/>
      <c r="G3545" s="70"/>
      <c r="H3545" s="74"/>
      <c r="I3545" s="75"/>
      <c r="J3545" s="75"/>
      <c r="K3545" s="36"/>
      <c r="L3545" s="82"/>
      <c r="M3545" s="82"/>
      <c r="N3545" s="77"/>
      <c r="O3545" s="84" t="s">
        <v>1270</v>
      </c>
      <c r="P3545" s="86">
        <v>43432.379791666666</v>
      </c>
      <c r="Q3545" s="84" t="s">
        <v>1563</v>
      </c>
      <c r="R3545" s="84"/>
      <c r="S3545" s="84"/>
      <c r="T3545" s="84" t="s">
        <v>2282</v>
      </c>
      <c r="U3545" s="84"/>
      <c r="V3545" s="88" t="s">
        <v>3076</v>
      </c>
      <c r="W3545" s="86">
        <v>43432.379791666666</v>
      </c>
      <c r="X3545" s="88" t="s">
        <v>3907</v>
      </c>
      <c r="Y3545" s="84"/>
      <c r="Z3545" s="84"/>
      <c r="AA3545" s="87" t="s">
        <v>5037</v>
      </c>
      <c r="AB3545" s="84"/>
      <c r="AC3545" s="84" t="b">
        <v>0</v>
      </c>
      <c r="AD3545" s="84">
        <v>0</v>
      </c>
      <c r="AE3545" s="87" t="s">
        <v>5552</v>
      </c>
      <c r="AF3545" s="84" t="b">
        <v>1</v>
      </c>
      <c r="AG3545" s="84" t="s">
        <v>5604</v>
      </c>
      <c r="AH3545" s="84"/>
      <c r="AI3545" s="87" t="s">
        <v>5539</v>
      </c>
      <c r="AJ3545" s="84" t="b">
        <v>0</v>
      </c>
      <c r="AK3545" s="84">
        <v>6</v>
      </c>
      <c r="AL3545" s="87" t="s">
        <v>5241</v>
      </c>
      <c r="AM3545" s="84" t="s">
        <v>5682</v>
      </c>
      <c r="AN3545" s="84" t="b">
        <v>0</v>
      </c>
      <c r="AO3545" s="87" t="s">
        <v>5241</v>
      </c>
      <c r="AP3545" s="84" t="s">
        <v>179</v>
      </c>
      <c r="AQ3545" s="84">
        <v>0</v>
      </c>
      <c r="AR3545" s="84">
        <v>0</v>
      </c>
      <c r="AS3545" s="84"/>
      <c r="AT3545" s="84"/>
      <c r="AU3545" s="84"/>
      <c r="AV3545" s="84"/>
      <c r="AW3545" s="84"/>
      <c r="AX3545" s="84"/>
      <c r="AY3545" s="84"/>
      <c r="AZ3545" s="84"/>
    </row>
    <row r="3546" spans="1:52" x14ac:dyDescent="0.55000000000000004">
      <c r="A3546" s="69" t="s">
        <v>720</v>
      </c>
      <c r="B3546" s="69" t="s">
        <v>1163</v>
      </c>
      <c r="C3546" s="70"/>
      <c r="D3546" s="71"/>
      <c r="E3546" s="72"/>
      <c r="F3546" s="73"/>
      <c r="G3546" s="70"/>
      <c r="H3546" s="74"/>
      <c r="I3546" s="75"/>
      <c r="J3546" s="75"/>
      <c r="K3546" s="36"/>
      <c r="L3546" s="82"/>
      <c r="M3546" s="82"/>
      <c r="N3546" s="77"/>
      <c r="O3546" s="84" t="s">
        <v>1270</v>
      </c>
      <c r="P3546" s="86">
        <v>43432.379791666666</v>
      </c>
      <c r="Q3546" s="84" t="s">
        <v>1563</v>
      </c>
      <c r="R3546" s="84"/>
      <c r="S3546" s="84"/>
      <c r="T3546" s="84" t="s">
        <v>2282</v>
      </c>
      <c r="U3546" s="84"/>
      <c r="V3546" s="88" t="s">
        <v>3076</v>
      </c>
      <c r="W3546" s="86">
        <v>43432.379791666666</v>
      </c>
      <c r="X3546" s="88" t="s">
        <v>3907</v>
      </c>
      <c r="Y3546" s="84"/>
      <c r="Z3546" s="84"/>
      <c r="AA3546" s="87" t="s">
        <v>5037</v>
      </c>
      <c r="AB3546" s="84"/>
      <c r="AC3546" s="84" t="b">
        <v>0</v>
      </c>
      <c r="AD3546" s="84">
        <v>0</v>
      </c>
      <c r="AE3546" s="87" t="s">
        <v>5552</v>
      </c>
      <c r="AF3546" s="84" t="b">
        <v>1</v>
      </c>
      <c r="AG3546" s="84" t="s">
        <v>5604</v>
      </c>
      <c r="AH3546" s="84"/>
      <c r="AI3546" s="87" t="s">
        <v>5539</v>
      </c>
      <c r="AJ3546" s="84" t="b">
        <v>0</v>
      </c>
      <c r="AK3546" s="84">
        <v>6</v>
      </c>
      <c r="AL3546" s="87" t="s">
        <v>5241</v>
      </c>
      <c r="AM3546" s="84" t="s">
        <v>5682</v>
      </c>
      <c r="AN3546" s="84" t="b">
        <v>0</v>
      </c>
      <c r="AO3546" s="87" t="s">
        <v>5241</v>
      </c>
      <c r="AP3546" s="84" t="s">
        <v>179</v>
      </c>
      <c r="AQ3546" s="84">
        <v>0</v>
      </c>
      <c r="AR3546" s="84">
        <v>0</v>
      </c>
      <c r="AS3546" s="84"/>
      <c r="AT3546" s="84"/>
      <c r="AU3546" s="84"/>
      <c r="AV3546" s="84"/>
      <c r="AW3546" s="84"/>
      <c r="AX3546" s="84"/>
      <c r="AY3546" s="84"/>
      <c r="AZ3546" s="84"/>
    </row>
    <row r="3547" spans="1:52" x14ac:dyDescent="0.55000000000000004">
      <c r="A3547" s="69" t="s">
        <v>720</v>
      </c>
      <c r="B3547" s="69" t="s">
        <v>1164</v>
      </c>
      <c r="C3547" s="70"/>
      <c r="D3547" s="71"/>
      <c r="E3547" s="72"/>
      <c r="F3547" s="73"/>
      <c r="G3547" s="70"/>
      <c r="H3547" s="74"/>
      <c r="I3547" s="75"/>
      <c r="J3547" s="75"/>
      <c r="K3547" s="36"/>
      <c r="L3547" s="82"/>
      <c r="M3547" s="82"/>
      <c r="N3547" s="77"/>
      <c r="O3547" s="84" t="s">
        <v>1270</v>
      </c>
      <c r="P3547" s="86">
        <v>43432.379791666666</v>
      </c>
      <c r="Q3547" s="84" t="s">
        <v>1563</v>
      </c>
      <c r="R3547" s="84"/>
      <c r="S3547" s="84"/>
      <c r="T3547" s="84" t="s">
        <v>2282</v>
      </c>
      <c r="U3547" s="84"/>
      <c r="V3547" s="88" t="s">
        <v>3076</v>
      </c>
      <c r="W3547" s="86">
        <v>43432.379791666666</v>
      </c>
      <c r="X3547" s="88" t="s">
        <v>3907</v>
      </c>
      <c r="Y3547" s="84"/>
      <c r="Z3547" s="84"/>
      <c r="AA3547" s="87" t="s">
        <v>5037</v>
      </c>
      <c r="AB3547" s="84"/>
      <c r="AC3547" s="84" t="b">
        <v>0</v>
      </c>
      <c r="AD3547" s="84">
        <v>0</v>
      </c>
      <c r="AE3547" s="87" t="s">
        <v>5552</v>
      </c>
      <c r="AF3547" s="84" t="b">
        <v>1</v>
      </c>
      <c r="AG3547" s="84" t="s">
        <v>5604</v>
      </c>
      <c r="AH3547" s="84"/>
      <c r="AI3547" s="87" t="s">
        <v>5539</v>
      </c>
      <c r="AJ3547" s="84" t="b">
        <v>0</v>
      </c>
      <c r="AK3547" s="84">
        <v>6</v>
      </c>
      <c r="AL3547" s="87" t="s">
        <v>5241</v>
      </c>
      <c r="AM3547" s="84" t="s">
        <v>5682</v>
      </c>
      <c r="AN3547" s="84" t="b">
        <v>0</v>
      </c>
      <c r="AO3547" s="87" t="s">
        <v>5241</v>
      </c>
      <c r="AP3547" s="84" t="s">
        <v>179</v>
      </c>
      <c r="AQ3547" s="84">
        <v>0</v>
      </c>
      <c r="AR3547" s="84">
        <v>0</v>
      </c>
      <c r="AS3547" s="84"/>
      <c r="AT3547" s="84"/>
      <c r="AU3547" s="84"/>
      <c r="AV3547" s="84"/>
      <c r="AW3547" s="84"/>
      <c r="AX3547" s="84"/>
      <c r="AY3547" s="84"/>
      <c r="AZ3547" s="84"/>
    </row>
    <row r="3548" spans="1:52" x14ac:dyDescent="0.55000000000000004">
      <c r="A3548" s="69" t="s">
        <v>720</v>
      </c>
      <c r="B3548" s="69" t="s">
        <v>1165</v>
      </c>
      <c r="C3548" s="70"/>
      <c r="D3548" s="71"/>
      <c r="E3548" s="72"/>
      <c r="F3548" s="73"/>
      <c r="G3548" s="70"/>
      <c r="H3548" s="74"/>
      <c r="I3548" s="75"/>
      <c r="J3548" s="75"/>
      <c r="K3548" s="36"/>
      <c r="L3548" s="82"/>
      <c r="M3548" s="82"/>
      <c r="N3548" s="77"/>
      <c r="O3548" s="84" t="s">
        <v>1270</v>
      </c>
      <c r="P3548" s="86">
        <v>43432.379791666666</v>
      </c>
      <c r="Q3548" s="84" t="s">
        <v>1563</v>
      </c>
      <c r="R3548" s="84"/>
      <c r="S3548" s="84"/>
      <c r="T3548" s="84" t="s">
        <v>2282</v>
      </c>
      <c r="U3548" s="84"/>
      <c r="V3548" s="88" t="s">
        <v>3076</v>
      </c>
      <c r="W3548" s="86">
        <v>43432.379791666666</v>
      </c>
      <c r="X3548" s="88" t="s">
        <v>3907</v>
      </c>
      <c r="Y3548" s="84"/>
      <c r="Z3548" s="84"/>
      <c r="AA3548" s="87" t="s">
        <v>5037</v>
      </c>
      <c r="AB3548" s="84"/>
      <c r="AC3548" s="84" t="b">
        <v>0</v>
      </c>
      <c r="AD3548" s="84">
        <v>0</v>
      </c>
      <c r="AE3548" s="87" t="s">
        <v>5552</v>
      </c>
      <c r="AF3548" s="84" t="b">
        <v>1</v>
      </c>
      <c r="AG3548" s="84" t="s">
        <v>5604</v>
      </c>
      <c r="AH3548" s="84"/>
      <c r="AI3548" s="87" t="s">
        <v>5539</v>
      </c>
      <c r="AJ3548" s="84" t="b">
        <v>0</v>
      </c>
      <c r="AK3548" s="84">
        <v>6</v>
      </c>
      <c r="AL3548" s="87" t="s">
        <v>5241</v>
      </c>
      <c r="AM3548" s="84" t="s">
        <v>5682</v>
      </c>
      <c r="AN3548" s="84" t="b">
        <v>0</v>
      </c>
      <c r="AO3548" s="87" t="s">
        <v>5241</v>
      </c>
      <c r="AP3548" s="84" t="s">
        <v>179</v>
      </c>
      <c r="AQ3548" s="84">
        <v>0</v>
      </c>
      <c r="AR3548" s="84">
        <v>0</v>
      </c>
      <c r="AS3548" s="84"/>
      <c r="AT3548" s="84"/>
      <c r="AU3548" s="84"/>
      <c r="AV3548" s="84"/>
      <c r="AW3548" s="84"/>
      <c r="AX3548" s="84"/>
      <c r="AY3548" s="84"/>
      <c r="AZ3548" s="84"/>
    </row>
    <row r="3549" spans="1:52" x14ac:dyDescent="0.55000000000000004">
      <c r="A3549" s="69" t="s">
        <v>720</v>
      </c>
      <c r="B3549" s="69" t="s">
        <v>1166</v>
      </c>
      <c r="C3549" s="70"/>
      <c r="D3549" s="71"/>
      <c r="E3549" s="72"/>
      <c r="F3549" s="73"/>
      <c r="G3549" s="70"/>
      <c r="H3549" s="74"/>
      <c r="I3549" s="75"/>
      <c r="J3549" s="75"/>
      <c r="K3549" s="36"/>
      <c r="L3549" s="82"/>
      <c r="M3549" s="82"/>
      <c r="N3549" s="77"/>
      <c r="O3549" s="84" t="s">
        <v>1270</v>
      </c>
      <c r="P3549" s="86">
        <v>43432.379791666666</v>
      </c>
      <c r="Q3549" s="84" t="s">
        <v>1563</v>
      </c>
      <c r="R3549" s="84"/>
      <c r="S3549" s="84"/>
      <c r="T3549" s="84" t="s">
        <v>2282</v>
      </c>
      <c r="U3549" s="84"/>
      <c r="V3549" s="88" t="s">
        <v>3076</v>
      </c>
      <c r="W3549" s="86">
        <v>43432.379791666666</v>
      </c>
      <c r="X3549" s="88" t="s">
        <v>3907</v>
      </c>
      <c r="Y3549" s="84"/>
      <c r="Z3549" s="84"/>
      <c r="AA3549" s="87" t="s">
        <v>5037</v>
      </c>
      <c r="AB3549" s="84"/>
      <c r="AC3549" s="84" t="b">
        <v>0</v>
      </c>
      <c r="AD3549" s="84">
        <v>0</v>
      </c>
      <c r="AE3549" s="87" t="s">
        <v>5552</v>
      </c>
      <c r="AF3549" s="84" t="b">
        <v>1</v>
      </c>
      <c r="AG3549" s="84" t="s">
        <v>5604</v>
      </c>
      <c r="AH3549" s="84"/>
      <c r="AI3549" s="87" t="s">
        <v>5539</v>
      </c>
      <c r="AJ3549" s="84" t="b">
        <v>0</v>
      </c>
      <c r="AK3549" s="84">
        <v>6</v>
      </c>
      <c r="AL3549" s="87" t="s">
        <v>5241</v>
      </c>
      <c r="AM3549" s="84" t="s">
        <v>5682</v>
      </c>
      <c r="AN3549" s="84" t="b">
        <v>0</v>
      </c>
      <c r="AO3549" s="87" t="s">
        <v>5241</v>
      </c>
      <c r="AP3549" s="84" t="s">
        <v>179</v>
      </c>
      <c r="AQ3549" s="84">
        <v>0</v>
      </c>
      <c r="AR3549" s="84">
        <v>0</v>
      </c>
      <c r="AS3549" s="84"/>
      <c r="AT3549" s="84"/>
      <c r="AU3549" s="84"/>
      <c r="AV3549" s="84"/>
      <c r="AW3549" s="84"/>
      <c r="AX3549" s="84"/>
      <c r="AY3549" s="84"/>
      <c r="AZ3549" s="84"/>
    </row>
    <row r="3550" spans="1:52" x14ac:dyDescent="0.55000000000000004">
      <c r="A3550" s="69" t="s">
        <v>720</v>
      </c>
      <c r="B3550" s="69" t="s">
        <v>1167</v>
      </c>
      <c r="C3550" s="70"/>
      <c r="D3550" s="71"/>
      <c r="E3550" s="72"/>
      <c r="F3550" s="73"/>
      <c r="G3550" s="70"/>
      <c r="H3550" s="74"/>
      <c r="I3550" s="75"/>
      <c r="J3550" s="75"/>
      <c r="K3550" s="36"/>
      <c r="L3550" s="82"/>
      <c r="M3550" s="82"/>
      <c r="N3550" s="77"/>
      <c r="O3550" s="84" t="s">
        <v>1270</v>
      </c>
      <c r="P3550" s="86">
        <v>43432.379791666666</v>
      </c>
      <c r="Q3550" s="84" t="s">
        <v>1563</v>
      </c>
      <c r="R3550" s="84"/>
      <c r="S3550" s="84"/>
      <c r="T3550" s="84" t="s">
        <v>2282</v>
      </c>
      <c r="U3550" s="84"/>
      <c r="V3550" s="88" t="s">
        <v>3076</v>
      </c>
      <c r="W3550" s="86">
        <v>43432.379791666666</v>
      </c>
      <c r="X3550" s="88" t="s">
        <v>3907</v>
      </c>
      <c r="Y3550" s="84"/>
      <c r="Z3550" s="84"/>
      <c r="AA3550" s="87" t="s">
        <v>5037</v>
      </c>
      <c r="AB3550" s="84"/>
      <c r="AC3550" s="84" t="b">
        <v>0</v>
      </c>
      <c r="AD3550" s="84">
        <v>0</v>
      </c>
      <c r="AE3550" s="87" t="s">
        <v>5552</v>
      </c>
      <c r="AF3550" s="84" t="b">
        <v>1</v>
      </c>
      <c r="AG3550" s="84" t="s">
        <v>5604</v>
      </c>
      <c r="AH3550" s="84"/>
      <c r="AI3550" s="87" t="s">
        <v>5539</v>
      </c>
      <c r="AJ3550" s="84" t="b">
        <v>0</v>
      </c>
      <c r="AK3550" s="84">
        <v>6</v>
      </c>
      <c r="AL3550" s="87" t="s">
        <v>5241</v>
      </c>
      <c r="AM3550" s="84" t="s">
        <v>5682</v>
      </c>
      <c r="AN3550" s="84" t="b">
        <v>0</v>
      </c>
      <c r="AO3550" s="87" t="s">
        <v>5241</v>
      </c>
      <c r="AP3550" s="84" t="s">
        <v>179</v>
      </c>
      <c r="AQ3550" s="84">
        <v>0</v>
      </c>
      <c r="AR3550" s="84">
        <v>0</v>
      </c>
      <c r="AS3550" s="84"/>
      <c r="AT3550" s="84"/>
      <c r="AU3550" s="84"/>
      <c r="AV3550" s="84"/>
      <c r="AW3550" s="84"/>
      <c r="AX3550" s="84"/>
      <c r="AY3550" s="84"/>
      <c r="AZ3550" s="84"/>
    </row>
    <row r="3551" spans="1:52" x14ac:dyDescent="0.55000000000000004">
      <c r="A3551" s="69" t="s">
        <v>720</v>
      </c>
      <c r="B3551" s="69" t="s">
        <v>1090</v>
      </c>
      <c r="C3551" s="70"/>
      <c r="D3551" s="71"/>
      <c r="E3551" s="72"/>
      <c r="F3551" s="73"/>
      <c r="G3551" s="70"/>
      <c r="H3551" s="74"/>
      <c r="I3551" s="75"/>
      <c r="J3551" s="75"/>
      <c r="K3551" s="36"/>
      <c r="L3551" s="82"/>
      <c r="M3551" s="82"/>
      <c r="N3551" s="77"/>
      <c r="O3551" s="84" t="s">
        <v>1270</v>
      </c>
      <c r="P3551" s="86">
        <v>43432.379791666666</v>
      </c>
      <c r="Q3551" s="84" t="s">
        <v>1563</v>
      </c>
      <c r="R3551" s="84"/>
      <c r="S3551" s="84"/>
      <c r="T3551" s="84" t="s">
        <v>2282</v>
      </c>
      <c r="U3551" s="84"/>
      <c r="V3551" s="88" t="s">
        <v>3076</v>
      </c>
      <c r="W3551" s="86">
        <v>43432.379791666666</v>
      </c>
      <c r="X3551" s="88" t="s">
        <v>3907</v>
      </c>
      <c r="Y3551" s="84"/>
      <c r="Z3551" s="84"/>
      <c r="AA3551" s="87" t="s">
        <v>5037</v>
      </c>
      <c r="AB3551" s="84"/>
      <c r="AC3551" s="84" t="b">
        <v>0</v>
      </c>
      <c r="AD3551" s="84">
        <v>0</v>
      </c>
      <c r="AE3551" s="87" t="s">
        <v>5552</v>
      </c>
      <c r="AF3551" s="84" t="b">
        <v>1</v>
      </c>
      <c r="AG3551" s="84" t="s">
        <v>5604</v>
      </c>
      <c r="AH3551" s="84"/>
      <c r="AI3551" s="87" t="s">
        <v>5539</v>
      </c>
      <c r="AJ3551" s="84" t="b">
        <v>0</v>
      </c>
      <c r="AK3551" s="84">
        <v>6</v>
      </c>
      <c r="AL3551" s="87" t="s">
        <v>5241</v>
      </c>
      <c r="AM3551" s="84" t="s">
        <v>5682</v>
      </c>
      <c r="AN3551" s="84" t="b">
        <v>0</v>
      </c>
      <c r="AO3551" s="87" t="s">
        <v>5241</v>
      </c>
      <c r="AP3551" s="84" t="s">
        <v>179</v>
      </c>
      <c r="AQ3551" s="84">
        <v>0</v>
      </c>
      <c r="AR3551" s="84">
        <v>0</v>
      </c>
      <c r="AS3551" s="84"/>
      <c r="AT3551" s="84"/>
      <c r="AU3551" s="84"/>
      <c r="AV3551" s="84"/>
      <c r="AW3551" s="84"/>
      <c r="AX3551" s="84"/>
      <c r="AY3551" s="84"/>
      <c r="AZ3551" s="84"/>
    </row>
    <row r="3552" spans="1:52" x14ac:dyDescent="0.55000000000000004">
      <c r="A3552" s="69" t="s">
        <v>721</v>
      </c>
      <c r="B3552" s="69" t="s">
        <v>834</v>
      </c>
      <c r="C3552" s="70"/>
      <c r="D3552" s="71"/>
      <c r="E3552" s="72"/>
      <c r="F3552" s="73"/>
      <c r="G3552" s="70"/>
      <c r="H3552" s="74"/>
      <c r="I3552" s="75"/>
      <c r="J3552" s="75"/>
      <c r="K3552" s="36"/>
      <c r="L3552" s="82"/>
      <c r="M3552" s="82"/>
      <c r="N3552" s="77"/>
      <c r="O3552" s="84" t="s">
        <v>1269</v>
      </c>
      <c r="P3552" s="86">
        <v>43432.379942129628</v>
      </c>
      <c r="Q3552" s="84" t="s">
        <v>1563</v>
      </c>
      <c r="R3552" s="84"/>
      <c r="S3552" s="84"/>
      <c r="T3552" s="84" t="s">
        <v>2282</v>
      </c>
      <c r="U3552" s="84"/>
      <c r="V3552" s="88" t="s">
        <v>3077</v>
      </c>
      <c r="W3552" s="86">
        <v>43432.379942129628</v>
      </c>
      <c r="X3552" s="88" t="s">
        <v>3908</v>
      </c>
      <c r="Y3552" s="84"/>
      <c r="Z3552" s="84"/>
      <c r="AA3552" s="87" t="s">
        <v>5038</v>
      </c>
      <c r="AB3552" s="84"/>
      <c r="AC3552" s="84" t="b">
        <v>0</v>
      </c>
      <c r="AD3552" s="84">
        <v>0</v>
      </c>
      <c r="AE3552" s="87" t="s">
        <v>5552</v>
      </c>
      <c r="AF3552" s="84" t="b">
        <v>1</v>
      </c>
      <c r="AG3552" s="84" t="s">
        <v>5604</v>
      </c>
      <c r="AH3552" s="84"/>
      <c r="AI3552" s="87" t="s">
        <v>5539</v>
      </c>
      <c r="AJ3552" s="84" t="b">
        <v>0</v>
      </c>
      <c r="AK3552" s="84">
        <v>6</v>
      </c>
      <c r="AL3552" s="87" t="s">
        <v>5241</v>
      </c>
      <c r="AM3552" s="84" t="s">
        <v>5691</v>
      </c>
      <c r="AN3552" s="84" t="b">
        <v>0</v>
      </c>
      <c r="AO3552" s="87" t="s">
        <v>5241</v>
      </c>
      <c r="AP3552" s="84" t="s">
        <v>179</v>
      </c>
      <c r="AQ3552" s="84">
        <v>0</v>
      </c>
      <c r="AR3552" s="84">
        <v>0</v>
      </c>
      <c r="AS3552" s="84"/>
      <c r="AT3552" s="84"/>
      <c r="AU3552" s="84"/>
      <c r="AV3552" s="84"/>
      <c r="AW3552" s="84"/>
      <c r="AX3552" s="84"/>
      <c r="AY3552" s="84"/>
      <c r="AZ3552" s="84"/>
    </row>
    <row r="3553" spans="1:52" x14ac:dyDescent="0.55000000000000004">
      <c r="A3553" s="69" t="s">
        <v>721</v>
      </c>
      <c r="B3553" s="69" t="s">
        <v>1157</v>
      </c>
      <c r="C3553" s="70"/>
      <c r="D3553" s="71"/>
      <c r="E3553" s="72"/>
      <c r="F3553" s="73"/>
      <c r="G3553" s="70"/>
      <c r="H3553" s="74"/>
      <c r="I3553" s="75"/>
      <c r="J3553" s="75"/>
      <c r="K3553" s="36"/>
      <c r="L3553" s="82"/>
      <c r="M3553" s="82"/>
      <c r="N3553" s="77"/>
      <c r="O3553" s="84" t="s">
        <v>1270</v>
      </c>
      <c r="P3553" s="86">
        <v>43432.379942129628</v>
      </c>
      <c r="Q3553" s="84" t="s">
        <v>1563</v>
      </c>
      <c r="R3553" s="84"/>
      <c r="S3553" s="84"/>
      <c r="T3553" s="84" t="s">
        <v>2282</v>
      </c>
      <c r="U3553" s="84"/>
      <c r="V3553" s="88" t="s">
        <v>3077</v>
      </c>
      <c r="W3553" s="86">
        <v>43432.379942129628</v>
      </c>
      <c r="X3553" s="88" t="s">
        <v>3908</v>
      </c>
      <c r="Y3553" s="84"/>
      <c r="Z3553" s="84"/>
      <c r="AA3553" s="87" t="s">
        <v>5038</v>
      </c>
      <c r="AB3553" s="84"/>
      <c r="AC3553" s="84" t="b">
        <v>0</v>
      </c>
      <c r="AD3553" s="84">
        <v>0</v>
      </c>
      <c r="AE3553" s="87" t="s">
        <v>5552</v>
      </c>
      <c r="AF3553" s="84" t="b">
        <v>1</v>
      </c>
      <c r="AG3553" s="84" t="s">
        <v>5604</v>
      </c>
      <c r="AH3553" s="84"/>
      <c r="AI3553" s="87" t="s">
        <v>5539</v>
      </c>
      <c r="AJ3553" s="84" t="b">
        <v>0</v>
      </c>
      <c r="AK3553" s="84">
        <v>6</v>
      </c>
      <c r="AL3553" s="87" t="s">
        <v>5241</v>
      </c>
      <c r="AM3553" s="84" t="s">
        <v>5691</v>
      </c>
      <c r="AN3553" s="84" t="b">
        <v>0</v>
      </c>
      <c r="AO3553" s="87" t="s">
        <v>5241</v>
      </c>
      <c r="AP3553" s="84" t="s">
        <v>179</v>
      </c>
      <c r="AQ3553" s="84">
        <v>0</v>
      </c>
      <c r="AR3553" s="84">
        <v>0</v>
      </c>
      <c r="AS3553" s="84"/>
      <c r="AT3553" s="84"/>
      <c r="AU3553" s="84"/>
      <c r="AV3553" s="84"/>
      <c r="AW3553" s="84"/>
      <c r="AX3553" s="84"/>
      <c r="AY3553" s="84"/>
      <c r="AZ3553" s="84"/>
    </row>
    <row r="3554" spans="1:52" x14ac:dyDescent="0.55000000000000004">
      <c r="A3554" s="69" t="s">
        <v>721</v>
      </c>
      <c r="B3554" s="69" t="s">
        <v>1158</v>
      </c>
      <c r="C3554" s="70"/>
      <c r="D3554" s="71"/>
      <c r="E3554" s="72"/>
      <c r="F3554" s="73"/>
      <c r="G3554" s="70"/>
      <c r="H3554" s="74"/>
      <c r="I3554" s="75"/>
      <c r="J3554" s="75"/>
      <c r="K3554" s="36"/>
      <c r="L3554" s="82"/>
      <c r="M3554" s="82"/>
      <c r="N3554" s="77"/>
      <c r="O3554" s="84" t="s">
        <v>1270</v>
      </c>
      <c r="P3554" s="86">
        <v>43432.379942129628</v>
      </c>
      <c r="Q3554" s="84" t="s">
        <v>1563</v>
      </c>
      <c r="R3554" s="84"/>
      <c r="S3554" s="84"/>
      <c r="T3554" s="84" t="s">
        <v>2282</v>
      </c>
      <c r="U3554" s="84"/>
      <c r="V3554" s="88" t="s">
        <v>3077</v>
      </c>
      <c r="W3554" s="86">
        <v>43432.379942129628</v>
      </c>
      <c r="X3554" s="88" t="s">
        <v>3908</v>
      </c>
      <c r="Y3554" s="84"/>
      <c r="Z3554" s="84"/>
      <c r="AA3554" s="87" t="s">
        <v>5038</v>
      </c>
      <c r="AB3554" s="84"/>
      <c r="AC3554" s="84" t="b">
        <v>0</v>
      </c>
      <c r="AD3554" s="84">
        <v>0</v>
      </c>
      <c r="AE3554" s="87" t="s">
        <v>5552</v>
      </c>
      <c r="AF3554" s="84" t="b">
        <v>1</v>
      </c>
      <c r="AG3554" s="84" t="s">
        <v>5604</v>
      </c>
      <c r="AH3554" s="84"/>
      <c r="AI3554" s="87" t="s">
        <v>5539</v>
      </c>
      <c r="AJ3554" s="84" t="b">
        <v>0</v>
      </c>
      <c r="AK3554" s="84">
        <v>6</v>
      </c>
      <c r="AL3554" s="87" t="s">
        <v>5241</v>
      </c>
      <c r="AM3554" s="84" t="s">
        <v>5691</v>
      </c>
      <c r="AN3554" s="84" t="b">
        <v>0</v>
      </c>
      <c r="AO3554" s="87" t="s">
        <v>5241</v>
      </c>
      <c r="AP3554" s="84" t="s">
        <v>179</v>
      </c>
      <c r="AQ3554" s="84">
        <v>0</v>
      </c>
      <c r="AR3554" s="84">
        <v>0</v>
      </c>
      <c r="AS3554" s="84"/>
      <c r="AT3554" s="84"/>
      <c r="AU3554" s="84"/>
      <c r="AV3554" s="84"/>
      <c r="AW3554" s="84"/>
      <c r="AX3554" s="84"/>
      <c r="AY3554" s="84"/>
      <c r="AZ3554" s="84"/>
    </row>
    <row r="3555" spans="1:52" x14ac:dyDescent="0.55000000000000004">
      <c r="A3555" s="69" t="s">
        <v>721</v>
      </c>
      <c r="B3555" s="69" t="s">
        <v>1159</v>
      </c>
      <c r="C3555" s="70"/>
      <c r="D3555" s="71"/>
      <c r="E3555" s="72"/>
      <c r="F3555" s="73"/>
      <c r="G3555" s="70"/>
      <c r="H3555" s="74"/>
      <c r="I3555" s="75"/>
      <c r="J3555" s="75"/>
      <c r="K3555" s="36"/>
      <c r="L3555" s="82"/>
      <c r="M3555" s="82"/>
      <c r="N3555" s="77"/>
      <c r="O3555" s="84" t="s">
        <v>1270</v>
      </c>
      <c r="P3555" s="86">
        <v>43432.379942129628</v>
      </c>
      <c r="Q3555" s="84" t="s">
        <v>1563</v>
      </c>
      <c r="R3555" s="84"/>
      <c r="S3555" s="84"/>
      <c r="T3555" s="84" t="s">
        <v>2282</v>
      </c>
      <c r="U3555" s="84"/>
      <c r="V3555" s="88" t="s">
        <v>3077</v>
      </c>
      <c r="W3555" s="86">
        <v>43432.379942129628</v>
      </c>
      <c r="X3555" s="88" t="s">
        <v>3908</v>
      </c>
      <c r="Y3555" s="84"/>
      <c r="Z3555" s="84"/>
      <c r="AA3555" s="87" t="s">
        <v>5038</v>
      </c>
      <c r="AB3555" s="84"/>
      <c r="AC3555" s="84" t="b">
        <v>0</v>
      </c>
      <c r="AD3555" s="84">
        <v>0</v>
      </c>
      <c r="AE3555" s="87" t="s">
        <v>5552</v>
      </c>
      <c r="AF3555" s="84" t="b">
        <v>1</v>
      </c>
      <c r="AG3555" s="84" t="s">
        <v>5604</v>
      </c>
      <c r="AH3555" s="84"/>
      <c r="AI3555" s="87" t="s">
        <v>5539</v>
      </c>
      <c r="AJ3555" s="84" t="b">
        <v>0</v>
      </c>
      <c r="AK3555" s="84">
        <v>6</v>
      </c>
      <c r="AL3555" s="87" t="s">
        <v>5241</v>
      </c>
      <c r="AM3555" s="84" t="s">
        <v>5691</v>
      </c>
      <c r="AN3555" s="84" t="b">
        <v>0</v>
      </c>
      <c r="AO3555" s="87" t="s">
        <v>5241</v>
      </c>
      <c r="AP3555" s="84" t="s">
        <v>179</v>
      </c>
      <c r="AQ3555" s="84">
        <v>0</v>
      </c>
      <c r="AR3555" s="84">
        <v>0</v>
      </c>
      <c r="AS3555" s="84"/>
      <c r="AT3555" s="84"/>
      <c r="AU3555" s="84"/>
      <c r="AV3555" s="84"/>
      <c r="AW3555" s="84"/>
      <c r="AX3555" s="84"/>
      <c r="AY3555" s="84"/>
      <c r="AZ3555" s="84"/>
    </row>
    <row r="3556" spans="1:52" x14ac:dyDescent="0.55000000000000004">
      <c r="A3556" s="69" t="s">
        <v>721</v>
      </c>
      <c r="B3556" s="69" t="s">
        <v>1160</v>
      </c>
      <c r="C3556" s="70"/>
      <c r="D3556" s="71"/>
      <c r="E3556" s="72"/>
      <c r="F3556" s="73"/>
      <c r="G3556" s="70"/>
      <c r="H3556" s="74"/>
      <c r="I3556" s="75"/>
      <c r="J3556" s="75"/>
      <c r="K3556" s="36"/>
      <c r="L3556" s="82"/>
      <c r="M3556" s="82"/>
      <c r="N3556" s="77"/>
      <c r="O3556" s="84" t="s">
        <v>1270</v>
      </c>
      <c r="P3556" s="86">
        <v>43432.379942129628</v>
      </c>
      <c r="Q3556" s="84" t="s">
        <v>1563</v>
      </c>
      <c r="R3556" s="84"/>
      <c r="S3556" s="84"/>
      <c r="T3556" s="84" t="s">
        <v>2282</v>
      </c>
      <c r="U3556" s="84"/>
      <c r="V3556" s="88" t="s">
        <v>3077</v>
      </c>
      <c r="W3556" s="86">
        <v>43432.379942129628</v>
      </c>
      <c r="X3556" s="88" t="s">
        <v>3908</v>
      </c>
      <c r="Y3556" s="84"/>
      <c r="Z3556" s="84"/>
      <c r="AA3556" s="87" t="s">
        <v>5038</v>
      </c>
      <c r="AB3556" s="84"/>
      <c r="AC3556" s="84" t="b">
        <v>0</v>
      </c>
      <c r="AD3556" s="84">
        <v>0</v>
      </c>
      <c r="AE3556" s="87" t="s">
        <v>5552</v>
      </c>
      <c r="AF3556" s="84" t="b">
        <v>1</v>
      </c>
      <c r="AG3556" s="84" t="s">
        <v>5604</v>
      </c>
      <c r="AH3556" s="84"/>
      <c r="AI3556" s="87" t="s">
        <v>5539</v>
      </c>
      <c r="AJ3556" s="84" t="b">
        <v>0</v>
      </c>
      <c r="AK3556" s="84">
        <v>6</v>
      </c>
      <c r="AL3556" s="87" t="s">
        <v>5241</v>
      </c>
      <c r="AM3556" s="84" t="s">
        <v>5691</v>
      </c>
      <c r="AN3556" s="84" t="b">
        <v>0</v>
      </c>
      <c r="AO3556" s="87" t="s">
        <v>5241</v>
      </c>
      <c r="AP3556" s="84" t="s">
        <v>179</v>
      </c>
      <c r="AQ3556" s="84">
        <v>0</v>
      </c>
      <c r="AR3556" s="84">
        <v>0</v>
      </c>
      <c r="AS3556" s="84"/>
      <c r="AT3556" s="84"/>
      <c r="AU3556" s="84"/>
      <c r="AV3556" s="84"/>
      <c r="AW3556" s="84"/>
      <c r="AX3556" s="84"/>
      <c r="AY3556" s="84"/>
      <c r="AZ3556" s="84"/>
    </row>
    <row r="3557" spans="1:52" x14ac:dyDescent="0.55000000000000004">
      <c r="A3557" s="69" t="s">
        <v>721</v>
      </c>
      <c r="B3557" s="69" t="s">
        <v>1161</v>
      </c>
      <c r="C3557" s="70"/>
      <c r="D3557" s="71"/>
      <c r="E3557" s="72"/>
      <c r="F3557" s="73"/>
      <c r="G3557" s="70"/>
      <c r="H3557" s="74"/>
      <c r="I3557" s="75"/>
      <c r="J3557" s="75"/>
      <c r="K3557" s="36"/>
      <c r="L3557" s="82"/>
      <c r="M3557" s="82"/>
      <c r="N3557" s="77"/>
      <c r="O3557" s="84" t="s">
        <v>1270</v>
      </c>
      <c r="P3557" s="86">
        <v>43432.379942129628</v>
      </c>
      <c r="Q3557" s="84" t="s">
        <v>1563</v>
      </c>
      <c r="R3557" s="84"/>
      <c r="S3557" s="84"/>
      <c r="T3557" s="84" t="s">
        <v>2282</v>
      </c>
      <c r="U3557" s="84"/>
      <c r="V3557" s="88" t="s">
        <v>3077</v>
      </c>
      <c r="W3557" s="86">
        <v>43432.379942129628</v>
      </c>
      <c r="X3557" s="88" t="s">
        <v>3908</v>
      </c>
      <c r="Y3557" s="84"/>
      <c r="Z3557" s="84"/>
      <c r="AA3557" s="87" t="s">
        <v>5038</v>
      </c>
      <c r="AB3557" s="84"/>
      <c r="AC3557" s="84" t="b">
        <v>0</v>
      </c>
      <c r="AD3557" s="84">
        <v>0</v>
      </c>
      <c r="AE3557" s="87" t="s">
        <v>5552</v>
      </c>
      <c r="AF3557" s="84" t="b">
        <v>1</v>
      </c>
      <c r="AG3557" s="84" t="s">
        <v>5604</v>
      </c>
      <c r="AH3557" s="84"/>
      <c r="AI3557" s="87" t="s">
        <v>5539</v>
      </c>
      <c r="AJ3557" s="84" t="b">
        <v>0</v>
      </c>
      <c r="AK3557" s="84">
        <v>6</v>
      </c>
      <c r="AL3557" s="87" t="s">
        <v>5241</v>
      </c>
      <c r="AM3557" s="84" t="s">
        <v>5691</v>
      </c>
      <c r="AN3557" s="84" t="b">
        <v>0</v>
      </c>
      <c r="AO3557" s="87" t="s">
        <v>5241</v>
      </c>
      <c r="AP3557" s="84" t="s">
        <v>179</v>
      </c>
      <c r="AQ3557" s="84">
        <v>0</v>
      </c>
      <c r="AR3557" s="84">
        <v>0</v>
      </c>
      <c r="AS3557" s="84"/>
      <c r="AT3557" s="84"/>
      <c r="AU3557" s="84"/>
      <c r="AV3557" s="84"/>
      <c r="AW3557" s="84"/>
      <c r="AX3557" s="84"/>
      <c r="AY3557" s="84"/>
      <c r="AZ3557" s="84"/>
    </row>
    <row r="3558" spans="1:52" x14ac:dyDescent="0.55000000000000004">
      <c r="A3558" s="69" t="s">
        <v>721</v>
      </c>
      <c r="B3558" s="69" t="s">
        <v>1162</v>
      </c>
      <c r="C3558" s="70"/>
      <c r="D3558" s="71"/>
      <c r="E3558" s="72"/>
      <c r="F3558" s="73"/>
      <c r="G3558" s="70"/>
      <c r="H3558" s="74"/>
      <c r="I3558" s="75"/>
      <c r="J3558" s="75"/>
      <c r="K3558" s="36"/>
      <c r="L3558" s="82"/>
      <c r="M3558" s="82"/>
      <c r="N3558" s="77"/>
      <c r="O3558" s="84" t="s">
        <v>1270</v>
      </c>
      <c r="P3558" s="86">
        <v>43432.379942129628</v>
      </c>
      <c r="Q3558" s="84" t="s">
        <v>1563</v>
      </c>
      <c r="R3558" s="84"/>
      <c r="S3558" s="84"/>
      <c r="T3558" s="84" t="s">
        <v>2282</v>
      </c>
      <c r="U3558" s="84"/>
      <c r="V3558" s="88" t="s">
        <v>3077</v>
      </c>
      <c r="W3558" s="86">
        <v>43432.379942129628</v>
      </c>
      <c r="X3558" s="88" t="s">
        <v>3908</v>
      </c>
      <c r="Y3558" s="84"/>
      <c r="Z3558" s="84"/>
      <c r="AA3558" s="87" t="s">
        <v>5038</v>
      </c>
      <c r="AB3558" s="84"/>
      <c r="AC3558" s="84" t="b">
        <v>0</v>
      </c>
      <c r="AD3558" s="84">
        <v>0</v>
      </c>
      <c r="AE3558" s="87" t="s">
        <v>5552</v>
      </c>
      <c r="AF3558" s="84" t="b">
        <v>1</v>
      </c>
      <c r="AG3558" s="84" t="s">
        <v>5604</v>
      </c>
      <c r="AH3558" s="84"/>
      <c r="AI3558" s="87" t="s">
        <v>5539</v>
      </c>
      <c r="AJ3558" s="84" t="b">
        <v>0</v>
      </c>
      <c r="AK3558" s="84">
        <v>6</v>
      </c>
      <c r="AL3558" s="87" t="s">
        <v>5241</v>
      </c>
      <c r="AM3558" s="84" t="s">
        <v>5691</v>
      </c>
      <c r="AN3558" s="84" t="b">
        <v>0</v>
      </c>
      <c r="AO3558" s="87" t="s">
        <v>5241</v>
      </c>
      <c r="AP3558" s="84" t="s">
        <v>179</v>
      </c>
      <c r="AQ3558" s="84">
        <v>0</v>
      </c>
      <c r="AR3558" s="84">
        <v>0</v>
      </c>
      <c r="AS3558" s="84"/>
      <c r="AT3558" s="84"/>
      <c r="AU3558" s="84"/>
      <c r="AV3558" s="84"/>
      <c r="AW3558" s="84"/>
      <c r="AX3558" s="84"/>
      <c r="AY3558" s="84"/>
      <c r="AZ3558" s="84"/>
    </row>
    <row r="3559" spans="1:52" x14ac:dyDescent="0.55000000000000004">
      <c r="A3559" s="69" t="s">
        <v>721</v>
      </c>
      <c r="B3559" s="69" t="s">
        <v>1163</v>
      </c>
      <c r="C3559" s="70"/>
      <c r="D3559" s="71"/>
      <c r="E3559" s="72"/>
      <c r="F3559" s="73"/>
      <c r="G3559" s="70"/>
      <c r="H3559" s="74"/>
      <c r="I3559" s="75"/>
      <c r="J3559" s="75"/>
      <c r="K3559" s="36"/>
      <c r="L3559" s="82"/>
      <c r="M3559" s="82"/>
      <c r="N3559" s="77"/>
      <c r="O3559" s="84" t="s">
        <v>1270</v>
      </c>
      <c r="P3559" s="86">
        <v>43432.379942129628</v>
      </c>
      <c r="Q3559" s="84" t="s">
        <v>1563</v>
      </c>
      <c r="R3559" s="84"/>
      <c r="S3559" s="84"/>
      <c r="T3559" s="84" t="s">
        <v>2282</v>
      </c>
      <c r="U3559" s="84"/>
      <c r="V3559" s="88" t="s">
        <v>3077</v>
      </c>
      <c r="W3559" s="86">
        <v>43432.379942129628</v>
      </c>
      <c r="X3559" s="88" t="s">
        <v>3908</v>
      </c>
      <c r="Y3559" s="84"/>
      <c r="Z3559" s="84"/>
      <c r="AA3559" s="87" t="s">
        <v>5038</v>
      </c>
      <c r="AB3559" s="84"/>
      <c r="AC3559" s="84" t="b">
        <v>0</v>
      </c>
      <c r="AD3559" s="84">
        <v>0</v>
      </c>
      <c r="AE3559" s="87" t="s">
        <v>5552</v>
      </c>
      <c r="AF3559" s="84" t="b">
        <v>1</v>
      </c>
      <c r="AG3559" s="84" t="s">
        <v>5604</v>
      </c>
      <c r="AH3559" s="84"/>
      <c r="AI3559" s="87" t="s">
        <v>5539</v>
      </c>
      <c r="AJ3559" s="84" t="b">
        <v>0</v>
      </c>
      <c r="AK3559" s="84">
        <v>6</v>
      </c>
      <c r="AL3559" s="87" t="s">
        <v>5241</v>
      </c>
      <c r="AM3559" s="84" t="s">
        <v>5691</v>
      </c>
      <c r="AN3559" s="84" t="b">
        <v>0</v>
      </c>
      <c r="AO3559" s="87" t="s">
        <v>5241</v>
      </c>
      <c r="AP3559" s="84" t="s">
        <v>179</v>
      </c>
      <c r="AQ3559" s="84">
        <v>0</v>
      </c>
      <c r="AR3559" s="84">
        <v>0</v>
      </c>
      <c r="AS3559" s="84"/>
      <c r="AT3559" s="84"/>
      <c r="AU3559" s="84"/>
      <c r="AV3559" s="84"/>
      <c r="AW3559" s="84"/>
      <c r="AX3559" s="84"/>
      <c r="AY3559" s="84"/>
      <c r="AZ3559" s="84"/>
    </row>
    <row r="3560" spans="1:52" x14ac:dyDescent="0.55000000000000004">
      <c r="A3560" s="69" t="s">
        <v>721</v>
      </c>
      <c r="B3560" s="69" t="s">
        <v>1164</v>
      </c>
      <c r="C3560" s="70"/>
      <c r="D3560" s="71"/>
      <c r="E3560" s="72"/>
      <c r="F3560" s="73"/>
      <c r="G3560" s="70"/>
      <c r="H3560" s="74"/>
      <c r="I3560" s="75"/>
      <c r="J3560" s="75"/>
      <c r="K3560" s="36"/>
      <c r="L3560" s="82"/>
      <c r="M3560" s="82"/>
      <c r="N3560" s="77"/>
      <c r="O3560" s="84" t="s">
        <v>1270</v>
      </c>
      <c r="P3560" s="86">
        <v>43432.379942129628</v>
      </c>
      <c r="Q3560" s="84" t="s">
        <v>1563</v>
      </c>
      <c r="R3560" s="84"/>
      <c r="S3560" s="84"/>
      <c r="T3560" s="84" t="s">
        <v>2282</v>
      </c>
      <c r="U3560" s="84"/>
      <c r="V3560" s="88" t="s">
        <v>3077</v>
      </c>
      <c r="W3560" s="86">
        <v>43432.379942129628</v>
      </c>
      <c r="X3560" s="88" t="s">
        <v>3908</v>
      </c>
      <c r="Y3560" s="84"/>
      <c r="Z3560" s="84"/>
      <c r="AA3560" s="87" t="s">
        <v>5038</v>
      </c>
      <c r="AB3560" s="84"/>
      <c r="AC3560" s="84" t="b">
        <v>0</v>
      </c>
      <c r="AD3560" s="84">
        <v>0</v>
      </c>
      <c r="AE3560" s="87" t="s">
        <v>5552</v>
      </c>
      <c r="AF3560" s="84" t="b">
        <v>1</v>
      </c>
      <c r="AG3560" s="84" t="s">
        <v>5604</v>
      </c>
      <c r="AH3560" s="84"/>
      <c r="AI3560" s="87" t="s">
        <v>5539</v>
      </c>
      <c r="AJ3560" s="84" t="b">
        <v>0</v>
      </c>
      <c r="AK3560" s="84">
        <v>6</v>
      </c>
      <c r="AL3560" s="87" t="s">
        <v>5241</v>
      </c>
      <c r="AM3560" s="84" t="s">
        <v>5691</v>
      </c>
      <c r="AN3560" s="84" t="b">
        <v>0</v>
      </c>
      <c r="AO3560" s="87" t="s">
        <v>5241</v>
      </c>
      <c r="AP3560" s="84" t="s">
        <v>179</v>
      </c>
      <c r="AQ3560" s="84">
        <v>0</v>
      </c>
      <c r="AR3560" s="84">
        <v>0</v>
      </c>
      <c r="AS3560" s="84"/>
      <c r="AT3560" s="84"/>
      <c r="AU3560" s="84"/>
      <c r="AV3560" s="84"/>
      <c r="AW3560" s="84"/>
      <c r="AX3560" s="84"/>
      <c r="AY3560" s="84"/>
      <c r="AZ3560" s="84"/>
    </row>
    <row r="3561" spans="1:52" x14ac:dyDescent="0.55000000000000004">
      <c r="A3561" s="69" t="s">
        <v>721</v>
      </c>
      <c r="B3561" s="69" t="s">
        <v>1165</v>
      </c>
      <c r="C3561" s="70"/>
      <c r="D3561" s="71"/>
      <c r="E3561" s="72"/>
      <c r="F3561" s="73"/>
      <c r="G3561" s="70"/>
      <c r="H3561" s="74"/>
      <c r="I3561" s="75"/>
      <c r="J3561" s="75"/>
      <c r="K3561" s="36"/>
      <c r="L3561" s="82"/>
      <c r="M3561" s="82"/>
      <c r="N3561" s="77"/>
      <c r="O3561" s="84" t="s">
        <v>1270</v>
      </c>
      <c r="P3561" s="86">
        <v>43432.379942129628</v>
      </c>
      <c r="Q3561" s="84" t="s">
        <v>1563</v>
      </c>
      <c r="R3561" s="84"/>
      <c r="S3561" s="84"/>
      <c r="T3561" s="84" t="s">
        <v>2282</v>
      </c>
      <c r="U3561" s="84"/>
      <c r="V3561" s="88" t="s">
        <v>3077</v>
      </c>
      <c r="W3561" s="86">
        <v>43432.379942129628</v>
      </c>
      <c r="X3561" s="88" t="s">
        <v>3908</v>
      </c>
      <c r="Y3561" s="84"/>
      <c r="Z3561" s="84"/>
      <c r="AA3561" s="87" t="s">
        <v>5038</v>
      </c>
      <c r="AB3561" s="84"/>
      <c r="AC3561" s="84" t="b">
        <v>0</v>
      </c>
      <c r="AD3561" s="84">
        <v>0</v>
      </c>
      <c r="AE3561" s="87" t="s">
        <v>5552</v>
      </c>
      <c r="AF3561" s="84" t="b">
        <v>1</v>
      </c>
      <c r="AG3561" s="84" t="s">
        <v>5604</v>
      </c>
      <c r="AH3561" s="84"/>
      <c r="AI3561" s="87" t="s">
        <v>5539</v>
      </c>
      <c r="AJ3561" s="84" t="b">
        <v>0</v>
      </c>
      <c r="AK3561" s="84">
        <v>6</v>
      </c>
      <c r="AL3561" s="87" t="s">
        <v>5241</v>
      </c>
      <c r="AM3561" s="84" t="s">
        <v>5691</v>
      </c>
      <c r="AN3561" s="84" t="b">
        <v>0</v>
      </c>
      <c r="AO3561" s="87" t="s">
        <v>5241</v>
      </c>
      <c r="AP3561" s="84" t="s">
        <v>179</v>
      </c>
      <c r="AQ3561" s="84">
        <v>0</v>
      </c>
      <c r="AR3561" s="84">
        <v>0</v>
      </c>
      <c r="AS3561" s="84"/>
      <c r="AT3561" s="84"/>
      <c r="AU3561" s="84"/>
      <c r="AV3561" s="84"/>
      <c r="AW3561" s="84"/>
      <c r="AX3561" s="84"/>
      <c r="AY3561" s="84"/>
      <c r="AZ3561" s="84"/>
    </row>
    <row r="3562" spans="1:52" x14ac:dyDescent="0.55000000000000004">
      <c r="A3562" s="69" t="s">
        <v>721</v>
      </c>
      <c r="B3562" s="69" t="s">
        <v>1166</v>
      </c>
      <c r="C3562" s="70"/>
      <c r="D3562" s="71"/>
      <c r="E3562" s="72"/>
      <c r="F3562" s="73"/>
      <c r="G3562" s="70"/>
      <c r="H3562" s="74"/>
      <c r="I3562" s="75"/>
      <c r="J3562" s="75"/>
      <c r="K3562" s="36"/>
      <c r="L3562" s="82"/>
      <c r="M3562" s="82"/>
      <c r="N3562" s="77"/>
      <c r="O3562" s="84" t="s">
        <v>1270</v>
      </c>
      <c r="P3562" s="86">
        <v>43432.379942129628</v>
      </c>
      <c r="Q3562" s="84" t="s">
        <v>1563</v>
      </c>
      <c r="R3562" s="84"/>
      <c r="S3562" s="84"/>
      <c r="T3562" s="84" t="s">
        <v>2282</v>
      </c>
      <c r="U3562" s="84"/>
      <c r="V3562" s="88" t="s">
        <v>3077</v>
      </c>
      <c r="W3562" s="86">
        <v>43432.379942129628</v>
      </c>
      <c r="X3562" s="88" t="s">
        <v>3908</v>
      </c>
      <c r="Y3562" s="84"/>
      <c r="Z3562" s="84"/>
      <c r="AA3562" s="87" t="s">
        <v>5038</v>
      </c>
      <c r="AB3562" s="84"/>
      <c r="AC3562" s="84" t="b">
        <v>0</v>
      </c>
      <c r="AD3562" s="84">
        <v>0</v>
      </c>
      <c r="AE3562" s="87" t="s">
        <v>5552</v>
      </c>
      <c r="AF3562" s="84" t="b">
        <v>1</v>
      </c>
      <c r="AG3562" s="84" t="s">
        <v>5604</v>
      </c>
      <c r="AH3562" s="84"/>
      <c r="AI3562" s="87" t="s">
        <v>5539</v>
      </c>
      <c r="AJ3562" s="84" t="b">
        <v>0</v>
      </c>
      <c r="AK3562" s="84">
        <v>6</v>
      </c>
      <c r="AL3562" s="87" t="s">
        <v>5241</v>
      </c>
      <c r="AM3562" s="84" t="s">
        <v>5691</v>
      </c>
      <c r="AN3562" s="84" t="b">
        <v>0</v>
      </c>
      <c r="AO3562" s="87" t="s">
        <v>5241</v>
      </c>
      <c r="AP3562" s="84" t="s">
        <v>179</v>
      </c>
      <c r="AQ3562" s="84">
        <v>0</v>
      </c>
      <c r="AR3562" s="84">
        <v>0</v>
      </c>
      <c r="AS3562" s="84"/>
      <c r="AT3562" s="84"/>
      <c r="AU3562" s="84"/>
      <c r="AV3562" s="84"/>
      <c r="AW3562" s="84"/>
      <c r="AX3562" s="84"/>
      <c r="AY3562" s="84"/>
      <c r="AZ3562" s="84"/>
    </row>
    <row r="3563" spans="1:52" x14ac:dyDescent="0.55000000000000004">
      <c r="A3563" s="69" t="s">
        <v>721</v>
      </c>
      <c r="B3563" s="69" t="s">
        <v>1167</v>
      </c>
      <c r="C3563" s="70"/>
      <c r="D3563" s="71"/>
      <c r="E3563" s="72"/>
      <c r="F3563" s="73"/>
      <c r="G3563" s="70"/>
      <c r="H3563" s="74"/>
      <c r="I3563" s="75"/>
      <c r="J3563" s="75"/>
      <c r="K3563" s="36"/>
      <c r="L3563" s="82"/>
      <c r="M3563" s="82"/>
      <c r="N3563" s="77"/>
      <c r="O3563" s="84" t="s">
        <v>1270</v>
      </c>
      <c r="P3563" s="86">
        <v>43432.379942129628</v>
      </c>
      <c r="Q3563" s="84" t="s">
        <v>1563</v>
      </c>
      <c r="R3563" s="84"/>
      <c r="S3563" s="84"/>
      <c r="T3563" s="84" t="s">
        <v>2282</v>
      </c>
      <c r="U3563" s="84"/>
      <c r="V3563" s="88" t="s">
        <v>3077</v>
      </c>
      <c r="W3563" s="86">
        <v>43432.379942129628</v>
      </c>
      <c r="X3563" s="88" t="s">
        <v>3908</v>
      </c>
      <c r="Y3563" s="84"/>
      <c r="Z3563" s="84"/>
      <c r="AA3563" s="87" t="s">
        <v>5038</v>
      </c>
      <c r="AB3563" s="84"/>
      <c r="AC3563" s="84" t="b">
        <v>0</v>
      </c>
      <c r="AD3563" s="84">
        <v>0</v>
      </c>
      <c r="AE3563" s="87" t="s">
        <v>5552</v>
      </c>
      <c r="AF3563" s="84" t="b">
        <v>1</v>
      </c>
      <c r="AG3563" s="84" t="s">
        <v>5604</v>
      </c>
      <c r="AH3563" s="84"/>
      <c r="AI3563" s="87" t="s">
        <v>5539</v>
      </c>
      <c r="AJ3563" s="84" t="b">
        <v>0</v>
      </c>
      <c r="AK3563" s="84">
        <v>6</v>
      </c>
      <c r="AL3563" s="87" t="s">
        <v>5241</v>
      </c>
      <c r="AM3563" s="84" t="s">
        <v>5691</v>
      </c>
      <c r="AN3563" s="84" t="b">
        <v>0</v>
      </c>
      <c r="AO3563" s="87" t="s">
        <v>5241</v>
      </c>
      <c r="AP3563" s="84" t="s">
        <v>179</v>
      </c>
      <c r="AQ3563" s="84">
        <v>0</v>
      </c>
      <c r="AR3563" s="84">
        <v>0</v>
      </c>
      <c r="AS3563" s="84"/>
      <c r="AT3563" s="84"/>
      <c r="AU3563" s="84"/>
      <c r="AV3563" s="84"/>
      <c r="AW3563" s="84"/>
      <c r="AX3563" s="84"/>
      <c r="AY3563" s="84"/>
      <c r="AZ3563" s="84"/>
    </row>
    <row r="3564" spans="1:52" x14ac:dyDescent="0.55000000000000004">
      <c r="A3564" s="69" t="s">
        <v>721</v>
      </c>
      <c r="B3564" s="69" t="s">
        <v>1090</v>
      </c>
      <c r="C3564" s="70"/>
      <c r="D3564" s="71"/>
      <c r="E3564" s="72"/>
      <c r="F3564" s="73"/>
      <c r="G3564" s="70"/>
      <c r="H3564" s="74"/>
      <c r="I3564" s="75"/>
      <c r="J3564" s="75"/>
      <c r="K3564" s="36"/>
      <c r="L3564" s="82"/>
      <c r="M3564" s="82"/>
      <c r="N3564" s="77"/>
      <c r="O3564" s="84" t="s">
        <v>1270</v>
      </c>
      <c r="P3564" s="86">
        <v>43432.379942129628</v>
      </c>
      <c r="Q3564" s="84" t="s">
        <v>1563</v>
      </c>
      <c r="R3564" s="84"/>
      <c r="S3564" s="84"/>
      <c r="T3564" s="84" t="s">
        <v>2282</v>
      </c>
      <c r="U3564" s="84"/>
      <c r="V3564" s="88" t="s">
        <v>3077</v>
      </c>
      <c r="W3564" s="86">
        <v>43432.379942129628</v>
      </c>
      <c r="X3564" s="88" t="s">
        <v>3908</v>
      </c>
      <c r="Y3564" s="84"/>
      <c r="Z3564" s="84"/>
      <c r="AA3564" s="87" t="s">
        <v>5038</v>
      </c>
      <c r="AB3564" s="84"/>
      <c r="AC3564" s="84" t="b">
        <v>0</v>
      </c>
      <c r="AD3564" s="84">
        <v>0</v>
      </c>
      <c r="AE3564" s="87" t="s">
        <v>5552</v>
      </c>
      <c r="AF3564" s="84" t="b">
        <v>1</v>
      </c>
      <c r="AG3564" s="84" t="s">
        <v>5604</v>
      </c>
      <c r="AH3564" s="84"/>
      <c r="AI3564" s="87" t="s">
        <v>5539</v>
      </c>
      <c r="AJ3564" s="84" t="b">
        <v>0</v>
      </c>
      <c r="AK3564" s="84">
        <v>6</v>
      </c>
      <c r="AL3564" s="87" t="s">
        <v>5241</v>
      </c>
      <c r="AM3564" s="84" t="s">
        <v>5691</v>
      </c>
      <c r="AN3564" s="84" t="b">
        <v>0</v>
      </c>
      <c r="AO3564" s="87" t="s">
        <v>5241</v>
      </c>
      <c r="AP3564" s="84" t="s">
        <v>179</v>
      </c>
      <c r="AQ3564" s="84">
        <v>0</v>
      </c>
      <c r="AR3564" s="84">
        <v>0</v>
      </c>
      <c r="AS3564" s="84"/>
      <c r="AT3564" s="84"/>
      <c r="AU3564" s="84"/>
      <c r="AV3564" s="84"/>
      <c r="AW3564" s="84"/>
      <c r="AX3564" s="84"/>
      <c r="AY3564" s="84"/>
      <c r="AZ3564" s="84"/>
    </row>
    <row r="3565" spans="1:52" x14ac:dyDescent="0.55000000000000004">
      <c r="A3565" s="69" t="s">
        <v>722</v>
      </c>
      <c r="B3565" s="69" t="s">
        <v>1168</v>
      </c>
      <c r="C3565" s="70"/>
      <c r="D3565" s="71"/>
      <c r="E3565" s="72"/>
      <c r="F3565" s="73"/>
      <c r="G3565" s="70"/>
      <c r="H3565" s="74"/>
      <c r="I3565" s="75"/>
      <c r="J3565" s="75"/>
      <c r="K3565" s="36"/>
      <c r="L3565" s="82"/>
      <c r="M3565" s="82"/>
      <c r="N3565" s="77"/>
      <c r="O3565" s="84" t="s">
        <v>1270</v>
      </c>
      <c r="P3565" s="86">
        <v>43430.394120370373</v>
      </c>
      <c r="Q3565" s="87" t="s">
        <v>1564</v>
      </c>
      <c r="R3565" s="84"/>
      <c r="S3565" s="84"/>
      <c r="T3565" s="84" t="s">
        <v>2283</v>
      </c>
      <c r="U3565" s="84"/>
      <c r="V3565" s="88" t="s">
        <v>3078</v>
      </c>
      <c r="W3565" s="86">
        <v>43430.394120370373</v>
      </c>
      <c r="X3565" s="88" t="s">
        <v>3909</v>
      </c>
      <c r="Y3565" s="84"/>
      <c r="Z3565" s="84"/>
      <c r="AA3565" s="87" t="s">
        <v>5039</v>
      </c>
      <c r="AB3565" s="84"/>
      <c r="AC3565" s="84" t="b">
        <v>0</v>
      </c>
      <c r="AD3565" s="84">
        <v>1</v>
      </c>
      <c r="AE3565" s="87" t="s">
        <v>5552</v>
      </c>
      <c r="AF3565" s="84" t="b">
        <v>0</v>
      </c>
      <c r="AG3565" s="84" t="s">
        <v>5604</v>
      </c>
      <c r="AH3565" s="84"/>
      <c r="AI3565" s="87" t="s">
        <v>5552</v>
      </c>
      <c r="AJ3565" s="84" t="b">
        <v>0</v>
      </c>
      <c r="AK3565" s="84">
        <v>0</v>
      </c>
      <c r="AL3565" s="87" t="s">
        <v>5552</v>
      </c>
      <c r="AM3565" s="84" t="s">
        <v>5684</v>
      </c>
      <c r="AN3565" s="84" t="b">
        <v>0</v>
      </c>
      <c r="AO3565" s="87" t="s">
        <v>5039</v>
      </c>
      <c r="AP3565" s="84" t="s">
        <v>179</v>
      </c>
      <c r="AQ3565" s="84">
        <v>0</v>
      </c>
      <c r="AR3565" s="84">
        <v>0</v>
      </c>
      <c r="AS3565" s="84"/>
      <c r="AT3565" s="84"/>
      <c r="AU3565" s="84"/>
      <c r="AV3565" s="84"/>
      <c r="AW3565" s="84"/>
      <c r="AX3565" s="84"/>
      <c r="AY3565" s="84"/>
      <c r="AZ3565" s="84"/>
    </row>
    <row r="3566" spans="1:52" x14ac:dyDescent="0.55000000000000004">
      <c r="A3566" s="69" t="s">
        <v>722</v>
      </c>
      <c r="B3566" s="69" t="s">
        <v>722</v>
      </c>
      <c r="C3566" s="70"/>
      <c r="D3566" s="71"/>
      <c r="E3566" s="72"/>
      <c r="F3566" s="73"/>
      <c r="G3566" s="70"/>
      <c r="H3566" s="74"/>
      <c r="I3566" s="75"/>
      <c r="J3566" s="75"/>
      <c r="K3566" s="36"/>
      <c r="L3566" s="82"/>
      <c r="M3566" s="82"/>
      <c r="N3566" s="77"/>
      <c r="O3566" s="84" t="s">
        <v>179</v>
      </c>
      <c r="P3566" s="86">
        <v>43424.370833333334</v>
      </c>
      <c r="Q3566" s="84" t="s">
        <v>1276</v>
      </c>
      <c r="R3566" s="84"/>
      <c r="S3566" s="84"/>
      <c r="T3566" s="84" t="s">
        <v>2022</v>
      </c>
      <c r="U3566" s="84"/>
      <c r="V3566" s="88" t="s">
        <v>3078</v>
      </c>
      <c r="W3566" s="86">
        <v>43424.370833333334</v>
      </c>
      <c r="X3566" s="88" t="s">
        <v>3910</v>
      </c>
      <c r="Y3566" s="84"/>
      <c r="Z3566" s="84"/>
      <c r="AA3566" s="87" t="s">
        <v>5040</v>
      </c>
      <c r="AB3566" s="84"/>
      <c r="AC3566" s="84" t="b">
        <v>0</v>
      </c>
      <c r="AD3566" s="84">
        <v>14</v>
      </c>
      <c r="AE3566" s="87" t="s">
        <v>5552</v>
      </c>
      <c r="AF3566" s="84" t="b">
        <v>0</v>
      </c>
      <c r="AG3566" s="84" t="s">
        <v>5606</v>
      </c>
      <c r="AH3566" s="84"/>
      <c r="AI3566" s="87" t="s">
        <v>5552</v>
      </c>
      <c r="AJ3566" s="84" t="b">
        <v>0</v>
      </c>
      <c r="AK3566" s="84">
        <v>2</v>
      </c>
      <c r="AL3566" s="87" t="s">
        <v>5552</v>
      </c>
      <c r="AM3566" s="84" t="s">
        <v>5684</v>
      </c>
      <c r="AN3566" s="84" t="b">
        <v>0</v>
      </c>
      <c r="AO3566" s="87" t="s">
        <v>5040</v>
      </c>
      <c r="AP3566" s="84" t="s">
        <v>179</v>
      </c>
      <c r="AQ3566" s="84">
        <v>0</v>
      </c>
      <c r="AR3566" s="84">
        <v>0</v>
      </c>
      <c r="AS3566" s="84"/>
      <c r="AT3566" s="84"/>
      <c r="AU3566" s="84"/>
      <c r="AV3566" s="84"/>
      <c r="AW3566" s="84"/>
      <c r="AX3566" s="84"/>
      <c r="AY3566" s="84"/>
      <c r="AZ3566" s="84"/>
    </row>
    <row r="3567" spans="1:52" x14ac:dyDescent="0.55000000000000004">
      <c r="A3567" s="69" t="s">
        <v>722</v>
      </c>
      <c r="B3567" s="69" t="s">
        <v>852</v>
      </c>
      <c r="C3567" s="70"/>
      <c r="D3567" s="71"/>
      <c r="E3567" s="72"/>
      <c r="F3567" s="73"/>
      <c r="G3567" s="70"/>
      <c r="H3567" s="74"/>
      <c r="I3567" s="75"/>
      <c r="J3567" s="75"/>
      <c r="K3567" s="36"/>
      <c r="L3567" s="82"/>
      <c r="M3567" s="82"/>
      <c r="N3567" s="77"/>
      <c r="O3567" s="84" t="s">
        <v>1269</v>
      </c>
      <c r="P3567" s="86">
        <v>43430.434421296297</v>
      </c>
      <c r="Q3567" s="84" t="s">
        <v>1435</v>
      </c>
      <c r="R3567" s="84"/>
      <c r="S3567" s="84"/>
      <c r="T3567" s="84" t="s">
        <v>2173</v>
      </c>
      <c r="U3567" s="84"/>
      <c r="V3567" s="88" t="s">
        <v>3078</v>
      </c>
      <c r="W3567" s="86">
        <v>43430.434421296297</v>
      </c>
      <c r="X3567" s="88" t="s">
        <v>3911</v>
      </c>
      <c r="Y3567" s="84"/>
      <c r="Z3567" s="84"/>
      <c r="AA3567" s="87" t="s">
        <v>5041</v>
      </c>
      <c r="AB3567" s="84"/>
      <c r="AC3567" s="84" t="b">
        <v>0</v>
      </c>
      <c r="AD3567" s="84">
        <v>0</v>
      </c>
      <c r="AE3567" s="87" t="s">
        <v>5552</v>
      </c>
      <c r="AF3567" s="84" t="b">
        <v>0</v>
      </c>
      <c r="AG3567" s="84" t="s">
        <v>5604</v>
      </c>
      <c r="AH3567" s="84"/>
      <c r="AI3567" s="87" t="s">
        <v>5552</v>
      </c>
      <c r="AJ3567" s="84" t="b">
        <v>0</v>
      </c>
      <c r="AK3567" s="84">
        <v>7</v>
      </c>
      <c r="AL3567" s="87" t="s">
        <v>5303</v>
      </c>
      <c r="AM3567" s="84" t="s">
        <v>5684</v>
      </c>
      <c r="AN3567" s="84" t="b">
        <v>0</v>
      </c>
      <c r="AO3567" s="87" t="s">
        <v>5303</v>
      </c>
      <c r="AP3567" s="84" t="s">
        <v>179</v>
      </c>
      <c r="AQ3567" s="84">
        <v>0</v>
      </c>
      <c r="AR3567" s="84">
        <v>0</v>
      </c>
      <c r="AS3567" s="84"/>
      <c r="AT3567" s="84"/>
      <c r="AU3567" s="84"/>
      <c r="AV3567" s="84"/>
      <c r="AW3567" s="84"/>
      <c r="AX3567" s="84"/>
      <c r="AY3567" s="84"/>
      <c r="AZ3567" s="84"/>
    </row>
    <row r="3568" spans="1:52" x14ac:dyDescent="0.55000000000000004">
      <c r="A3568" s="69" t="s">
        <v>722</v>
      </c>
      <c r="B3568" s="69" t="s">
        <v>620</v>
      </c>
      <c r="C3568" s="70"/>
      <c r="D3568" s="71"/>
      <c r="E3568" s="72"/>
      <c r="F3568" s="73"/>
      <c r="G3568" s="70"/>
      <c r="H3568" s="74"/>
      <c r="I3568" s="75"/>
      <c r="J3568" s="75"/>
      <c r="K3568" s="36"/>
      <c r="L3568" s="82"/>
      <c r="M3568" s="82"/>
      <c r="N3568" s="77"/>
      <c r="O3568" s="84" t="s">
        <v>1269</v>
      </c>
      <c r="P3568" s="86">
        <v>43430.466736111113</v>
      </c>
      <c r="Q3568" s="84" t="s">
        <v>1445</v>
      </c>
      <c r="R3568" s="84"/>
      <c r="S3568" s="84"/>
      <c r="T3568" s="84" t="s">
        <v>2178</v>
      </c>
      <c r="U3568" s="84"/>
      <c r="V3568" s="88" t="s">
        <v>3078</v>
      </c>
      <c r="W3568" s="86">
        <v>43430.466736111113</v>
      </c>
      <c r="X3568" s="88" t="s">
        <v>3912</v>
      </c>
      <c r="Y3568" s="84"/>
      <c r="Z3568" s="84"/>
      <c r="AA3568" s="87" t="s">
        <v>5042</v>
      </c>
      <c r="AB3568" s="84"/>
      <c r="AC3568" s="84" t="b">
        <v>0</v>
      </c>
      <c r="AD3568" s="84">
        <v>0</v>
      </c>
      <c r="AE3568" s="87" t="s">
        <v>5552</v>
      </c>
      <c r="AF3568" s="84" t="b">
        <v>0</v>
      </c>
      <c r="AG3568" s="84" t="s">
        <v>5604</v>
      </c>
      <c r="AH3568" s="84"/>
      <c r="AI3568" s="87" t="s">
        <v>5552</v>
      </c>
      <c r="AJ3568" s="84" t="b">
        <v>0</v>
      </c>
      <c r="AK3568" s="84">
        <v>4</v>
      </c>
      <c r="AL3568" s="87" t="s">
        <v>5328</v>
      </c>
      <c r="AM3568" s="84" t="s">
        <v>5684</v>
      </c>
      <c r="AN3568" s="84" t="b">
        <v>0</v>
      </c>
      <c r="AO3568" s="87" t="s">
        <v>5328</v>
      </c>
      <c r="AP3568" s="84" t="s">
        <v>179</v>
      </c>
      <c r="AQ3568" s="84">
        <v>0</v>
      </c>
      <c r="AR3568" s="84">
        <v>0</v>
      </c>
      <c r="AS3568" s="84"/>
      <c r="AT3568" s="84"/>
      <c r="AU3568" s="84"/>
      <c r="AV3568" s="84"/>
      <c r="AW3568" s="84"/>
      <c r="AX3568" s="84"/>
      <c r="AY3568" s="84"/>
      <c r="AZ3568" s="84"/>
    </row>
    <row r="3569" spans="1:52" x14ac:dyDescent="0.55000000000000004">
      <c r="A3569" s="69" t="s">
        <v>722</v>
      </c>
      <c r="B3569" s="69" t="s">
        <v>768</v>
      </c>
      <c r="C3569" s="70"/>
      <c r="D3569" s="71"/>
      <c r="E3569" s="72"/>
      <c r="F3569" s="73"/>
      <c r="G3569" s="70"/>
      <c r="H3569" s="74"/>
      <c r="I3569" s="75"/>
      <c r="J3569" s="75"/>
      <c r="K3569" s="36"/>
      <c r="L3569" s="82"/>
      <c r="M3569" s="82"/>
      <c r="N3569" s="77"/>
      <c r="O3569" s="84" t="s">
        <v>1269</v>
      </c>
      <c r="P3569" s="86">
        <v>43432.415879629632</v>
      </c>
      <c r="Q3569" s="84" t="s">
        <v>1560</v>
      </c>
      <c r="R3569" s="84"/>
      <c r="S3569" s="84"/>
      <c r="T3569" s="84" t="s">
        <v>2279</v>
      </c>
      <c r="U3569" s="84"/>
      <c r="V3569" s="88" t="s">
        <v>3078</v>
      </c>
      <c r="W3569" s="86">
        <v>43432.415879629632</v>
      </c>
      <c r="X3569" s="88" t="s">
        <v>3913</v>
      </c>
      <c r="Y3569" s="84"/>
      <c r="Z3569" s="84"/>
      <c r="AA3569" s="87" t="s">
        <v>5043</v>
      </c>
      <c r="AB3569" s="84"/>
      <c r="AC3569" s="84" t="b">
        <v>0</v>
      </c>
      <c r="AD3569" s="84">
        <v>0</v>
      </c>
      <c r="AE3569" s="87" t="s">
        <v>5552</v>
      </c>
      <c r="AF3569" s="84" t="b">
        <v>0</v>
      </c>
      <c r="AG3569" s="84" t="s">
        <v>5604</v>
      </c>
      <c r="AH3569" s="84"/>
      <c r="AI3569" s="87" t="s">
        <v>5552</v>
      </c>
      <c r="AJ3569" s="84" t="b">
        <v>0</v>
      </c>
      <c r="AK3569" s="84">
        <v>3</v>
      </c>
      <c r="AL3569" s="87" t="s">
        <v>5133</v>
      </c>
      <c r="AM3569" s="84" t="s">
        <v>5684</v>
      </c>
      <c r="AN3569" s="84" t="b">
        <v>0</v>
      </c>
      <c r="AO3569" s="87" t="s">
        <v>5133</v>
      </c>
      <c r="AP3569" s="84" t="s">
        <v>179</v>
      </c>
      <c r="AQ3569" s="84">
        <v>0</v>
      </c>
      <c r="AR3569" s="84">
        <v>0</v>
      </c>
      <c r="AS3569" s="84"/>
      <c r="AT3569" s="84"/>
      <c r="AU3569" s="84"/>
      <c r="AV3569" s="84"/>
      <c r="AW3569" s="84"/>
      <c r="AX3569" s="84"/>
      <c r="AY3569" s="84"/>
      <c r="AZ3569" s="84"/>
    </row>
    <row r="3570" spans="1:52" x14ac:dyDescent="0.55000000000000004">
      <c r="A3570" s="69" t="s">
        <v>722</v>
      </c>
      <c r="B3570" s="69" t="s">
        <v>1154</v>
      </c>
      <c r="C3570" s="70"/>
      <c r="D3570" s="71"/>
      <c r="E3570" s="72"/>
      <c r="F3570" s="73"/>
      <c r="G3570" s="70"/>
      <c r="H3570" s="74"/>
      <c r="I3570" s="75"/>
      <c r="J3570" s="75"/>
      <c r="K3570" s="36"/>
      <c r="L3570" s="82"/>
      <c r="M3570" s="82"/>
      <c r="N3570" s="77"/>
      <c r="O3570" s="84" t="s">
        <v>1270</v>
      </c>
      <c r="P3570" s="86">
        <v>43432.415879629632</v>
      </c>
      <c r="Q3570" s="84" t="s">
        <v>1560</v>
      </c>
      <c r="R3570" s="84"/>
      <c r="S3570" s="84"/>
      <c r="T3570" s="84" t="s">
        <v>2279</v>
      </c>
      <c r="U3570" s="84"/>
      <c r="V3570" s="88" t="s">
        <v>3078</v>
      </c>
      <c r="W3570" s="86">
        <v>43432.415879629632</v>
      </c>
      <c r="X3570" s="88" t="s">
        <v>3913</v>
      </c>
      <c r="Y3570" s="84"/>
      <c r="Z3570" s="84"/>
      <c r="AA3570" s="87" t="s">
        <v>5043</v>
      </c>
      <c r="AB3570" s="84"/>
      <c r="AC3570" s="84" t="b">
        <v>0</v>
      </c>
      <c r="AD3570" s="84">
        <v>0</v>
      </c>
      <c r="AE3570" s="87" t="s">
        <v>5552</v>
      </c>
      <c r="AF3570" s="84" t="b">
        <v>0</v>
      </c>
      <c r="AG3570" s="84" t="s">
        <v>5604</v>
      </c>
      <c r="AH3570" s="84"/>
      <c r="AI3570" s="87" t="s">
        <v>5552</v>
      </c>
      <c r="AJ3570" s="84" t="b">
        <v>0</v>
      </c>
      <c r="AK3570" s="84">
        <v>3</v>
      </c>
      <c r="AL3570" s="87" t="s">
        <v>5133</v>
      </c>
      <c r="AM3570" s="84" t="s">
        <v>5684</v>
      </c>
      <c r="AN3570" s="84" t="b">
        <v>0</v>
      </c>
      <c r="AO3570" s="87" t="s">
        <v>5133</v>
      </c>
      <c r="AP3570" s="84" t="s">
        <v>179</v>
      </c>
      <c r="AQ3570" s="84">
        <v>0</v>
      </c>
      <c r="AR3570" s="84">
        <v>0</v>
      </c>
      <c r="AS3570" s="84"/>
      <c r="AT3570" s="84"/>
      <c r="AU3570" s="84"/>
      <c r="AV3570" s="84"/>
      <c r="AW3570" s="84"/>
      <c r="AX3570" s="84"/>
      <c r="AY3570" s="84"/>
      <c r="AZ3570" s="84"/>
    </row>
    <row r="3571" spans="1:52" x14ac:dyDescent="0.55000000000000004">
      <c r="A3571" s="69" t="s">
        <v>722</v>
      </c>
      <c r="B3571" s="69" t="s">
        <v>856</v>
      </c>
      <c r="C3571" s="70"/>
      <c r="D3571" s="71"/>
      <c r="E3571" s="72"/>
      <c r="F3571" s="73"/>
      <c r="G3571" s="70"/>
      <c r="H3571" s="74"/>
      <c r="I3571" s="75"/>
      <c r="J3571" s="75"/>
      <c r="K3571" s="36"/>
      <c r="L3571" s="82"/>
      <c r="M3571" s="82"/>
      <c r="N3571" s="77"/>
      <c r="O3571" s="84" t="s">
        <v>1270</v>
      </c>
      <c r="P3571" s="86">
        <v>43432.415879629632</v>
      </c>
      <c r="Q3571" s="84" t="s">
        <v>1560</v>
      </c>
      <c r="R3571" s="84"/>
      <c r="S3571" s="84"/>
      <c r="T3571" s="84" t="s">
        <v>2279</v>
      </c>
      <c r="U3571" s="84"/>
      <c r="V3571" s="88" t="s">
        <v>3078</v>
      </c>
      <c r="W3571" s="86">
        <v>43432.415879629632</v>
      </c>
      <c r="X3571" s="88" t="s">
        <v>3913</v>
      </c>
      <c r="Y3571" s="84"/>
      <c r="Z3571" s="84"/>
      <c r="AA3571" s="87" t="s">
        <v>5043</v>
      </c>
      <c r="AB3571" s="84"/>
      <c r="AC3571" s="84" t="b">
        <v>0</v>
      </c>
      <c r="AD3571" s="84">
        <v>0</v>
      </c>
      <c r="AE3571" s="87" t="s">
        <v>5552</v>
      </c>
      <c r="AF3571" s="84" t="b">
        <v>0</v>
      </c>
      <c r="AG3571" s="84" t="s">
        <v>5604</v>
      </c>
      <c r="AH3571" s="84"/>
      <c r="AI3571" s="87" t="s">
        <v>5552</v>
      </c>
      <c r="AJ3571" s="84" t="b">
        <v>0</v>
      </c>
      <c r="AK3571" s="84">
        <v>3</v>
      </c>
      <c r="AL3571" s="87" t="s">
        <v>5133</v>
      </c>
      <c r="AM3571" s="84" t="s">
        <v>5684</v>
      </c>
      <c r="AN3571" s="84" t="b">
        <v>0</v>
      </c>
      <c r="AO3571" s="87" t="s">
        <v>5133</v>
      </c>
      <c r="AP3571" s="84" t="s">
        <v>179</v>
      </c>
      <c r="AQ3571" s="84">
        <v>0</v>
      </c>
      <c r="AR3571" s="84">
        <v>0</v>
      </c>
      <c r="AS3571" s="84"/>
      <c r="AT3571" s="84"/>
      <c r="AU3571" s="84"/>
      <c r="AV3571" s="84"/>
      <c r="AW3571" s="84"/>
      <c r="AX3571" s="84"/>
      <c r="AY3571" s="84"/>
      <c r="AZ3571" s="84"/>
    </row>
    <row r="3572" spans="1:52" x14ac:dyDescent="0.55000000000000004">
      <c r="A3572" s="69" t="s">
        <v>722</v>
      </c>
      <c r="B3572" s="69" t="s">
        <v>853</v>
      </c>
      <c r="C3572" s="70"/>
      <c r="D3572" s="71"/>
      <c r="E3572" s="72"/>
      <c r="F3572" s="73"/>
      <c r="G3572" s="70"/>
      <c r="H3572" s="74"/>
      <c r="I3572" s="75"/>
      <c r="J3572" s="75"/>
      <c r="K3572" s="36"/>
      <c r="L3572" s="82"/>
      <c r="M3572" s="82"/>
      <c r="N3572" s="77"/>
      <c r="O3572" s="84" t="s">
        <v>1270</v>
      </c>
      <c r="P3572" s="86">
        <v>43432.415879629632</v>
      </c>
      <c r="Q3572" s="84" t="s">
        <v>1560</v>
      </c>
      <c r="R3572" s="84"/>
      <c r="S3572" s="84"/>
      <c r="T3572" s="84" t="s">
        <v>2279</v>
      </c>
      <c r="U3572" s="84"/>
      <c r="V3572" s="88" t="s">
        <v>3078</v>
      </c>
      <c r="W3572" s="86">
        <v>43432.415879629632</v>
      </c>
      <c r="X3572" s="88" t="s">
        <v>3913</v>
      </c>
      <c r="Y3572" s="84"/>
      <c r="Z3572" s="84"/>
      <c r="AA3572" s="87" t="s">
        <v>5043</v>
      </c>
      <c r="AB3572" s="84"/>
      <c r="AC3572" s="84" t="b">
        <v>0</v>
      </c>
      <c r="AD3572" s="84">
        <v>0</v>
      </c>
      <c r="AE3572" s="87" t="s">
        <v>5552</v>
      </c>
      <c r="AF3572" s="84" t="b">
        <v>0</v>
      </c>
      <c r="AG3572" s="84" t="s">
        <v>5604</v>
      </c>
      <c r="AH3572" s="84"/>
      <c r="AI3572" s="87" t="s">
        <v>5552</v>
      </c>
      <c r="AJ3572" s="84" t="b">
        <v>0</v>
      </c>
      <c r="AK3572" s="84">
        <v>3</v>
      </c>
      <c r="AL3572" s="87" t="s">
        <v>5133</v>
      </c>
      <c r="AM3572" s="84" t="s">
        <v>5684</v>
      </c>
      <c r="AN3572" s="84" t="b">
        <v>0</v>
      </c>
      <c r="AO3572" s="87" t="s">
        <v>5133</v>
      </c>
      <c r="AP3572" s="84" t="s">
        <v>179</v>
      </c>
      <c r="AQ3572" s="84">
        <v>0</v>
      </c>
      <c r="AR3572" s="84">
        <v>0</v>
      </c>
      <c r="AS3572" s="84"/>
      <c r="AT3572" s="84"/>
      <c r="AU3572" s="84"/>
      <c r="AV3572" s="84"/>
      <c r="AW3572" s="84"/>
      <c r="AX3572" s="84"/>
      <c r="AY3572" s="84"/>
      <c r="AZ3572" s="84"/>
    </row>
    <row r="3573" spans="1:52" x14ac:dyDescent="0.55000000000000004">
      <c r="A3573" s="69" t="s">
        <v>723</v>
      </c>
      <c r="B3573" s="69" t="s">
        <v>853</v>
      </c>
      <c r="C3573" s="70"/>
      <c r="D3573" s="71"/>
      <c r="E3573" s="72"/>
      <c r="F3573" s="73"/>
      <c r="G3573" s="70"/>
      <c r="H3573" s="74"/>
      <c r="I3573" s="75"/>
      <c r="J3573" s="75"/>
      <c r="K3573" s="36"/>
      <c r="L3573" s="82"/>
      <c r="M3573" s="82"/>
      <c r="N3573" s="77"/>
      <c r="O3573" s="84" t="s">
        <v>1269</v>
      </c>
      <c r="P3573" s="86">
        <v>43428.496331018519</v>
      </c>
      <c r="Q3573" s="84" t="s">
        <v>1393</v>
      </c>
      <c r="R3573" s="84"/>
      <c r="S3573" s="84"/>
      <c r="T3573" s="84"/>
      <c r="U3573" s="84"/>
      <c r="V3573" s="88" t="s">
        <v>3079</v>
      </c>
      <c r="W3573" s="86">
        <v>43428.496331018519</v>
      </c>
      <c r="X3573" s="88" t="s">
        <v>3914</v>
      </c>
      <c r="Y3573" s="84"/>
      <c r="Z3573" s="84"/>
      <c r="AA3573" s="87" t="s">
        <v>5044</v>
      </c>
      <c r="AB3573" s="84"/>
      <c r="AC3573" s="84" t="b">
        <v>0</v>
      </c>
      <c r="AD3573" s="84">
        <v>0</v>
      </c>
      <c r="AE3573" s="87" t="s">
        <v>5552</v>
      </c>
      <c r="AF3573" s="84" t="b">
        <v>1</v>
      </c>
      <c r="AG3573" s="84" t="s">
        <v>5604</v>
      </c>
      <c r="AH3573" s="84"/>
      <c r="AI3573" s="87" t="s">
        <v>5627</v>
      </c>
      <c r="AJ3573" s="84" t="b">
        <v>0</v>
      </c>
      <c r="AK3573" s="84">
        <v>9</v>
      </c>
      <c r="AL3573" s="87" t="s">
        <v>5290</v>
      </c>
      <c r="AM3573" s="84" t="s">
        <v>5685</v>
      </c>
      <c r="AN3573" s="84" t="b">
        <v>0</v>
      </c>
      <c r="AO3573" s="87" t="s">
        <v>5290</v>
      </c>
      <c r="AP3573" s="84" t="s">
        <v>179</v>
      </c>
      <c r="AQ3573" s="84">
        <v>0</v>
      </c>
      <c r="AR3573" s="84">
        <v>0</v>
      </c>
      <c r="AS3573" s="84"/>
      <c r="AT3573" s="84"/>
      <c r="AU3573" s="84"/>
      <c r="AV3573" s="84"/>
      <c r="AW3573" s="84"/>
      <c r="AX3573" s="84"/>
      <c r="AY3573" s="84"/>
      <c r="AZ3573" s="84"/>
    </row>
    <row r="3574" spans="1:52" x14ac:dyDescent="0.55000000000000004">
      <c r="A3574" s="69" t="s">
        <v>723</v>
      </c>
      <c r="B3574" s="69" t="s">
        <v>942</v>
      </c>
      <c r="C3574" s="70"/>
      <c r="D3574" s="71"/>
      <c r="E3574" s="72"/>
      <c r="F3574" s="73"/>
      <c r="G3574" s="70"/>
      <c r="H3574" s="74"/>
      <c r="I3574" s="75"/>
      <c r="J3574" s="75"/>
      <c r="K3574" s="36"/>
      <c r="L3574" s="82"/>
      <c r="M3574" s="82"/>
      <c r="N3574" s="77"/>
      <c r="O3574" s="84" t="s">
        <v>1270</v>
      </c>
      <c r="P3574" s="86">
        <v>43428.496331018519</v>
      </c>
      <c r="Q3574" s="84" t="s">
        <v>1393</v>
      </c>
      <c r="R3574" s="84"/>
      <c r="S3574" s="84"/>
      <c r="T3574" s="84"/>
      <c r="U3574" s="84"/>
      <c r="V3574" s="88" t="s">
        <v>3079</v>
      </c>
      <c r="W3574" s="86">
        <v>43428.496331018519</v>
      </c>
      <c r="X3574" s="88" t="s">
        <v>3914</v>
      </c>
      <c r="Y3574" s="84"/>
      <c r="Z3574" s="84"/>
      <c r="AA3574" s="87" t="s">
        <v>5044</v>
      </c>
      <c r="AB3574" s="84"/>
      <c r="AC3574" s="84" t="b">
        <v>0</v>
      </c>
      <c r="AD3574" s="84">
        <v>0</v>
      </c>
      <c r="AE3574" s="87" t="s">
        <v>5552</v>
      </c>
      <c r="AF3574" s="84" t="b">
        <v>1</v>
      </c>
      <c r="AG3574" s="84" t="s">
        <v>5604</v>
      </c>
      <c r="AH3574" s="84"/>
      <c r="AI3574" s="87" t="s">
        <v>5627</v>
      </c>
      <c r="AJ3574" s="84" t="b">
        <v>0</v>
      </c>
      <c r="AK3574" s="84">
        <v>9</v>
      </c>
      <c r="AL3574" s="87" t="s">
        <v>5290</v>
      </c>
      <c r="AM3574" s="84" t="s">
        <v>5685</v>
      </c>
      <c r="AN3574" s="84" t="b">
        <v>0</v>
      </c>
      <c r="AO3574" s="87" t="s">
        <v>5290</v>
      </c>
      <c r="AP3574" s="84" t="s">
        <v>179</v>
      </c>
      <c r="AQ3574" s="84">
        <v>0</v>
      </c>
      <c r="AR3574" s="84">
        <v>0</v>
      </c>
      <c r="AS3574" s="84"/>
      <c r="AT3574" s="84"/>
      <c r="AU3574" s="84"/>
      <c r="AV3574" s="84"/>
      <c r="AW3574" s="84"/>
      <c r="AX3574" s="84"/>
      <c r="AY3574" s="84"/>
      <c r="AZ3574" s="84"/>
    </row>
    <row r="3575" spans="1:52" x14ac:dyDescent="0.55000000000000004">
      <c r="A3575" s="69" t="s">
        <v>723</v>
      </c>
      <c r="B3575" s="69" t="s">
        <v>636</v>
      </c>
      <c r="C3575" s="70"/>
      <c r="D3575" s="71"/>
      <c r="E3575" s="72"/>
      <c r="F3575" s="73"/>
      <c r="G3575" s="70"/>
      <c r="H3575" s="74"/>
      <c r="I3575" s="75"/>
      <c r="J3575" s="75"/>
      <c r="K3575" s="36"/>
      <c r="L3575" s="82"/>
      <c r="M3575" s="82"/>
      <c r="N3575" s="77"/>
      <c r="O3575" s="84" t="s">
        <v>1270</v>
      </c>
      <c r="P3575" s="86">
        <v>43428.496331018519</v>
      </c>
      <c r="Q3575" s="84" t="s">
        <v>1393</v>
      </c>
      <c r="R3575" s="84"/>
      <c r="S3575" s="84"/>
      <c r="T3575" s="84"/>
      <c r="U3575" s="84"/>
      <c r="V3575" s="88" t="s">
        <v>3079</v>
      </c>
      <c r="W3575" s="86">
        <v>43428.496331018519</v>
      </c>
      <c r="X3575" s="88" t="s">
        <v>3914</v>
      </c>
      <c r="Y3575" s="84"/>
      <c r="Z3575" s="84"/>
      <c r="AA3575" s="87" t="s">
        <v>5044</v>
      </c>
      <c r="AB3575" s="84"/>
      <c r="AC3575" s="84" t="b">
        <v>0</v>
      </c>
      <c r="AD3575" s="84">
        <v>0</v>
      </c>
      <c r="AE3575" s="87" t="s">
        <v>5552</v>
      </c>
      <c r="AF3575" s="84" t="b">
        <v>1</v>
      </c>
      <c r="AG3575" s="84" t="s">
        <v>5604</v>
      </c>
      <c r="AH3575" s="84"/>
      <c r="AI3575" s="87" t="s">
        <v>5627</v>
      </c>
      <c r="AJ3575" s="84" t="b">
        <v>0</v>
      </c>
      <c r="AK3575" s="84">
        <v>9</v>
      </c>
      <c r="AL3575" s="87" t="s">
        <v>5290</v>
      </c>
      <c r="AM3575" s="84" t="s">
        <v>5685</v>
      </c>
      <c r="AN3575" s="84" t="b">
        <v>0</v>
      </c>
      <c r="AO3575" s="87" t="s">
        <v>5290</v>
      </c>
      <c r="AP3575" s="84" t="s">
        <v>179</v>
      </c>
      <c r="AQ3575" s="84">
        <v>0</v>
      </c>
      <c r="AR3575" s="84">
        <v>0</v>
      </c>
      <c r="AS3575" s="84"/>
      <c r="AT3575" s="84"/>
      <c r="AU3575" s="84"/>
      <c r="AV3575" s="84"/>
      <c r="AW3575" s="84"/>
      <c r="AX3575" s="84"/>
      <c r="AY3575" s="84"/>
      <c r="AZ3575" s="84"/>
    </row>
    <row r="3576" spans="1:52" x14ac:dyDescent="0.55000000000000004">
      <c r="A3576" s="69" t="s">
        <v>723</v>
      </c>
      <c r="B3576" s="69" t="s">
        <v>1038</v>
      </c>
      <c r="C3576" s="70"/>
      <c r="D3576" s="71"/>
      <c r="E3576" s="72"/>
      <c r="F3576" s="73"/>
      <c r="G3576" s="70"/>
      <c r="H3576" s="74"/>
      <c r="I3576" s="75"/>
      <c r="J3576" s="75"/>
      <c r="K3576" s="36"/>
      <c r="L3576" s="82"/>
      <c r="M3576" s="82"/>
      <c r="N3576" s="77"/>
      <c r="O3576" s="84" t="s">
        <v>1270</v>
      </c>
      <c r="P3576" s="86">
        <v>43428.496331018519</v>
      </c>
      <c r="Q3576" s="84" t="s">
        <v>1393</v>
      </c>
      <c r="R3576" s="84"/>
      <c r="S3576" s="84"/>
      <c r="T3576" s="84"/>
      <c r="U3576" s="84"/>
      <c r="V3576" s="88" t="s">
        <v>3079</v>
      </c>
      <c r="W3576" s="86">
        <v>43428.496331018519</v>
      </c>
      <c r="X3576" s="88" t="s">
        <v>3914</v>
      </c>
      <c r="Y3576" s="84"/>
      <c r="Z3576" s="84"/>
      <c r="AA3576" s="87" t="s">
        <v>5044</v>
      </c>
      <c r="AB3576" s="84"/>
      <c r="AC3576" s="84" t="b">
        <v>0</v>
      </c>
      <c r="AD3576" s="84">
        <v>0</v>
      </c>
      <c r="AE3576" s="87" t="s">
        <v>5552</v>
      </c>
      <c r="AF3576" s="84" t="b">
        <v>1</v>
      </c>
      <c r="AG3576" s="84" t="s">
        <v>5604</v>
      </c>
      <c r="AH3576" s="84"/>
      <c r="AI3576" s="87" t="s">
        <v>5627</v>
      </c>
      <c r="AJ3576" s="84" t="b">
        <v>0</v>
      </c>
      <c r="AK3576" s="84">
        <v>9</v>
      </c>
      <c r="AL3576" s="87" t="s">
        <v>5290</v>
      </c>
      <c r="AM3576" s="84" t="s">
        <v>5685</v>
      </c>
      <c r="AN3576" s="84" t="b">
        <v>0</v>
      </c>
      <c r="AO3576" s="87" t="s">
        <v>5290</v>
      </c>
      <c r="AP3576" s="84" t="s">
        <v>179</v>
      </c>
      <c r="AQ3576" s="84">
        <v>0</v>
      </c>
      <c r="AR3576" s="84">
        <v>0</v>
      </c>
      <c r="AS3576" s="84"/>
      <c r="AT3576" s="84"/>
      <c r="AU3576" s="84"/>
      <c r="AV3576" s="84"/>
      <c r="AW3576" s="84"/>
      <c r="AX3576" s="84"/>
      <c r="AY3576" s="84"/>
      <c r="AZ3576" s="84"/>
    </row>
    <row r="3577" spans="1:52" x14ac:dyDescent="0.55000000000000004">
      <c r="A3577" s="69" t="s">
        <v>723</v>
      </c>
      <c r="B3577" s="69" t="s">
        <v>620</v>
      </c>
      <c r="C3577" s="70"/>
      <c r="D3577" s="71"/>
      <c r="E3577" s="72"/>
      <c r="F3577" s="73"/>
      <c r="G3577" s="70"/>
      <c r="H3577" s="74"/>
      <c r="I3577" s="75"/>
      <c r="J3577" s="75"/>
      <c r="K3577" s="36"/>
      <c r="L3577" s="82"/>
      <c r="M3577" s="82"/>
      <c r="N3577" s="77"/>
      <c r="O3577" s="84" t="s">
        <v>1270</v>
      </c>
      <c r="P3577" s="86">
        <v>43428.496331018519</v>
      </c>
      <c r="Q3577" s="84" t="s">
        <v>1393</v>
      </c>
      <c r="R3577" s="84"/>
      <c r="S3577" s="84"/>
      <c r="T3577" s="84"/>
      <c r="U3577" s="84"/>
      <c r="V3577" s="88" t="s">
        <v>3079</v>
      </c>
      <c r="W3577" s="86">
        <v>43428.496331018519</v>
      </c>
      <c r="X3577" s="88" t="s">
        <v>3914</v>
      </c>
      <c r="Y3577" s="84"/>
      <c r="Z3577" s="84"/>
      <c r="AA3577" s="87" t="s">
        <v>5044</v>
      </c>
      <c r="AB3577" s="84"/>
      <c r="AC3577" s="84" t="b">
        <v>0</v>
      </c>
      <c r="AD3577" s="84">
        <v>0</v>
      </c>
      <c r="AE3577" s="87" t="s">
        <v>5552</v>
      </c>
      <c r="AF3577" s="84" t="b">
        <v>1</v>
      </c>
      <c r="AG3577" s="84" t="s">
        <v>5604</v>
      </c>
      <c r="AH3577" s="84"/>
      <c r="AI3577" s="87" t="s">
        <v>5627</v>
      </c>
      <c r="AJ3577" s="84" t="b">
        <v>0</v>
      </c>
      <c r="AK3577" s="84">
        <v>9</v>
      </c>
      <c r="AL3577" s="87" t="s">
        <v>5290</v>
      </c>
      <c r="AM3577" s="84" t="s">
        <v>5685</v>
      </c>
      <c r="AN3577" s="84" t="b">
        <v>0</v>
      </c>
      <c r="AO3577" s="87" t="s">
        <v>5290</v>
      </c>
      <c r="AP3577" s="84" t="s">
        <v>179</v>
      </c>
      <c r="AQ3577" s="84">
        <v>0</v>
      </c>
      <c r="AR3577" s="84">
        <v>0</v>
      </c>
      <c r="AS3577" s="84"/>
      <c r="AT3577" s="84"/>
      <c r="AU3577" s="84"/>
      <c r="AV3577" s="84"/>
      <c r="AW3577" s="84"/>
      <c r="AX3577" s="84"/>
      <c r="AY3577" s="84"/>
      <c r="AZ3577" s="84"/>
    </row>
    <row r="3578" spans="1:52" x14ac:dyDescent="0.55000000000000004">
      <c r="A3578" s="69" t="s">
        <v>723</v>
      </c>
      <c r="B3578" s="69" t="s">
        <v>851</v>
      </c>
      <c r="C3578" s="70"/>
      <c r="D3578" s="71"/>
      <c r="E3578" s="72"/>
      <c r="F3578" s="73"/>
      <c r="G3578" s="70"/>
      <c r="H3578" s="74"/>
      <c r="I3578" s="75"/>
      <c r="J3578" s="75"/>
      <c r="K3578" s="36"/>
      <c r="L3578" s="82"/>
      <c r="M3578" s="82"/>
      <c r="N3578" s="77"/>
      <c r="O3578" s="84" t="s">
        <v>1270</v>
      </c>
      <c r="P3578" s="86">
        <v>43428.496331018519</v>
      </c>
      <c r="Q3578" s="84" t="s">
        <v>1393</v>
      </c>
      <c r="R3578" s="84"/>
      <c r="S3578" s="84"/>
      <c r="T3578" s="84"/>
      <c r="U3578" s="84"/>
      <c r="V3578" s="88" t="s">
        <v>3079</v>
      </c>
      <c r="W3578" s="86">
        <v>43428.496331018519</v>
      </c>
      <c r="X3578" s="88" t="s">
        <v>3914</v>
      </c>
      <c r="Y3578" s="84"/>
      <c r="Z3578" s="84"/>
      <c r="AA3578" s="87" t="s">
        <v>5044</v>
      </c>
      <c r="AB3578" s="84"/>
      <c r="AC3578" s="84" t="b">
        <v>0</v>
      </c>
      <c r="AD3578" s="84">
        <v>0</v>
      </c>
      <c r="AE3578" s="87" t="s">
        <v>5552</v>
      </c>
      <c r="AF3578" s="84" t="b">
        <v>1</v>
      </c>
      <c r="AG3578" s="84" t="s">
        <v>5604</v>
      </c>
      <c r="AH3578" s="84"/>
      <c r="AI3578" s="87" t="s">
        <v>5627</v>
      </c>
      <c r="AJ3578" s="84" t="b">
        <v>0</v>
      </c>
      <c r="AK3578" s="84">
        <v>9</v>
      </c>
      <c r="AL3578" s="87" t="s">
        <v>5290</v>
      </c>
      <c r="AM3578" s="84" t="s">
        <v>5685</v>
      </c>
      <c r="AN3578" s="84" t="b">
        <v>0</v>
      </c>
      <c r="AO3578" s="87" t="s">
        <v>5290</v>
      </c>
      <c r="AP3578" s="84" t="s">
        <v>179</v>
      </c>
      <c r="AQ3578" s="84">
        <v>0</v>
      </c>
      <c r="AR3578" s="84">
        <v>0</v>
      </c>
      <c r="AS3578" s="84"/>
      <c r="AT3578" s="84"/>
      <c r="AU3578" s="84"/>
      <c r="AV3578" s="84"/>
      <c r="AW3578" s="84"/>
      <c r="AX3578" s="84"/>
      <c r="AY3578" s="84"/>
      <c r="AZ3578" s="84"/>
    </row>
    <row r="3579" spans="1:52" x14ac:dyDescent="0.55000000000000004">
      <c r="A3579" s="69" t="s">
        <v>723</v>
      </c>
      <c r="B3579" s="69" t="s">
        <v>635</v>
      </c>
      <c r="C3579" s="70"/>
      <c r="D3579" s="71"/>
      <c r="E3579" s="72"/>
      <c r="F3579" s="73"/>
      <c r="G3579" s="70"/>
      <c r="H3579" s="74"/>
      <c r="I3579" s="75"/>
      <c r="J3579" s="75"/>
      <c r="K3579" s="36"/>
      <c r="L3579" s="82"/>
      <c r="M3579" s="82"/>
      <c r="N3579" s="77"/>
      <c r="O3579" s="84" t="s">
        <v>1270</v>
      </c>
      <c r="P3579" s="86">
        <v>43428.496331018519</v>
      </c>
      <c r="Q3579" s="84" t="s">
        <v>1393</v>
      </c>
      <c r="R3579" s="84"/>
      <c r="S3579" s="84"/>
      <c r="T3579" s="84"/>
      <c r="U3579" s="84"/>
      <c r="V3579" s="88" t="s">
        <v>3079</v>
      </c>
      <c r="W3579" s="86">
        <v>43428.496331018519</v>
      </c>
      <c r="X3579" s="88" t="s">
        <v>3914</v>
      </c>
      <c r="Y3579" s="84"/>
      <c r="Z3579" s="84"/>
      <c r="AA3579" s="87" t="s">
        <v>5044</v>
      </c>
      <c r="AB3579" s="84"/>
      <c r="AC3579" s="84" t="b">
        <v>0</v>
      </c>
      <c r="AD3579" s="84">
        <v>0</v>
      </c>
      <c r="AE3579" s="87" t="s">
        <v>5552</v>
      </c>
      <c r="AF3579" s="84" t="b">
        <v>1</v>
      </c>
      <c r="AG3579" s="84" t="s">
        <v>5604</v>
      </c>
      <c r="AH3579" s="84"/>
      <c r="AI3579" s="87" t="s">
        <v>5627</v>
      </c>
      <c r="AJ3579" s="84" t="b">
        <v>0</v>
      </c>
      <c r="AK3579" s="84">
        <v>9</v>
      </c>
      <c r="AL3579" s="87" t="s">
        <v>5290</v>
      </c>
      <c r="AM3579" s="84" t="s">
        <v>5685</v>
      </c>
      <c r="AN3579" s="84" t="b">
        <v>0</v>
      </c>
      <c r="AO3579" s="87" t="s">
        <v>5290</v>
      </c>
      <c r="AP3579" s="84" t="s">
        <v>179</v>
      </c>
      <c r="AQ3579" s="84">
        <v>0</v>
      </c>
      <c r="AR3579" s="84">
        <v>0</v>
      </c>
      <c r="AS3579" s="84"/>
      <c r="AT3579" s="84"/>
      <c r="AU3579" s="84"/>
      <c r="AV3579" s="84"/>
      <c r="AW3579" s="84"/>
      <c r="AX3579" s="84"/>
      <c r="AY3579" s="84"/>
      <c r="AZ3579" s="84"/>
    </row>
    <row r="3580" spans="1:52" x14ac:dyDescent="0.55000000000000004">
      <c r="A3580" s="69" t="s">
        <v>723</v>
      </c>
      <c r="B3580" s="69" t="s">
        <v>852</v>
      </c>
      <c r="C3580" s="70"/>
      <c r="D3580" s="71"/>
      <c r="E3580" s="72"/>
      <c r="F3580" s="73"/>
      <c r="G3580" s="70"/>
      <c r="H3580" s="74"/>
      <c r="I3580" s="75"/>
      <c r="J3580" s="75"/>
      <c r="K3580" s="36"/>
      <c r="L3580" s="82"/>
      <c r="M3580" s="82"/>
      <c r="N3580" s="77"/>
      <c r="O3580" s="84" t="s">
        <v>1270</v>
      </c>
      <c r="P3580" s="86">
        <v>43428.496331018519</v>
      </c>
      <c r="Q3580" s="84" t="s">
        <v>1393</v>
      </c>
      <c r="R3580" s="84"/>
      <c r="S3580" s="84"/>
      <c r="T3580" s="84"/>
      <c r="U3580" s="84"/>
      <c r="V3580" s="88" t="s">
        <v>3079</v>
      </c>
      <c r="W3580" s="86">
        <v>43428.496331018519</v>
      </c>
      <c r="X3580" s="88" t="s">
        <v>3914</v>
      </c>
      <c r="Y3580" s="84"/>
      <c r="Z3580" s="84"/>
      <c r="AA3580" s="87" t="s">
        <v>5044</v>
      </c>
      <c r="AB3580" s="84"/>
      <c r="AC3580" s="84" t="b">
        <v>0</v>
      </c>
      <c r="AD3580" s="84">
        <v>0</v>
      </c>
      <c r="AE3580" s="87" t="s">
        <v>5552</v>
      </c>
      <c r="AF3580" s="84" t="b">
        <v>1</v>
      </c>
      <c r="AG3580" s="84" t="s">
        <v>5604</v>
      </c>
      <c r="AH3580" s="84"/>
      <c r="AI3580" s="87" t="s">
        <v>5627</v>
      </c>
      <c r="AJ3580" s="84" t="b">
        <v>0</v>
      </c>
      <c r="AK3580" s="84">
        <v>9</v>
      </c>
      <c r="AL3580" s="87" t="s">
        <v>5290</v>
      </c>
      <c r="AM3580" s="84" t="s">
        <v>5685</v>
      </c>
      <c r="AN3580" s="84" t="b">
        <v>0</v>
      </c>
      <c r="AO3580" s="87" t="s">
        <v>5290</v>
      </c>
      <c r="AP3580" s="84" t="s">
        <v>179</v>
      </c>
      <c r="AQ3580" s="84">
        <v>0</v>
      </c>
      <c r="AR3580" s="84">
        <v>0</v>
      </c>
      <c r="AS3580" s="84"/>
      <c r="AT3580" s="84"/>
      <c r="AU3580" s="84"/>
      <c r="AV3580" s="84"/>
      <c r="AW3580" s="84"/>
      <c r="AX3580" s="84"/>
      <c r="AY3580" s="84"/>
      <c r="AZ3580" s="84"/>
    </row>
    <row r="3581" spans="1:52" x14ac:dyDescent="0.55000000000000004">
      <c r="A3581" s="69" t="s">
        <v>723</v>
      </c>
      <c r="B3581" s="69" t="s">
        <v>856</v>
      </c>
      <c r="C3581" s="70"/>
      <c r="D3581" s="71"/>
      <c r="E3581" s="72"/>
      <c r="F3581" s="73"/>
      <c r="G3581" s="70"/>
      <c r="H3581" s="74"/>
      <c r="I3581" s="75"/>
      <c r="J3581" s="75"/>
      <c r="K3581" s="36"/>
      <c r="L3581" s="82"/>
      <c r="M3581" s="82"/>
      <c r="N3581" s="77"/>
      <c r="O3581" s="84" t="s">
        <v>1270</v>
      </c>
      <c r="P3581" s="86">
        <v>43428.496331018519</v>
      </c>
      <c r="Q3581" s="84" t="s">
        <v>1393</v>
      </c>
      <c r="R3581" s="84"/>
      <c r="S3581" s="84"/>
      <c r="T3581" s="84"/>
      <c r="U3581" s="84"/>
      <c r="V3581" s="88" t="s">
        <v>3079</v>
      </c>
      <c r="W3581" s="86">
        <v>43428.496331018519</v>
      </c>
      <c r="X3581" s="88" t="s">
        <v>3914</v>
      </c>
      <c r="Y3581" s="84"/>
      <c r="Z3581" s="84"/>
      <c r="AA3581" s="87" t="s">
        <v>5044</v>
      </c>
      <c r="AB3581" s="84"/>
      <c r="AC3581" s="84" t="b">
        <v>0</v>
      </c>
      <c r="AD3581" s="84">
        <v>0</v>
      </c>
      <c r="AE3581" s="87" t="s">
        <v>5552</v>
      </c>
      <c r="AF3581" s="84" t="b">
        <v>1</v>
      </c>
      <c r="AG3581" s="84" t="s">
        <v>5604</v>
      </c>
      <c r="AH3581" s="84"/>
      <c r="AI3581" s="87" t="s">
        <v>5627</v>
      </c>
      <c r="AJ3581" s="84" t="b">
        <v>0</v>
      </c>
      <c r="AK3581" s="84">
        <v>9</v>
      </c>
      <c r="AL3581" s="87" t="s">
        <v>5290</v>
      </c>
      <c r="AM3581" s="84" t="s">
        <v>5685</v>
      </c>
      <c r="AN3581" s="84" t="b">
        <v>0</v>
      </c>
      <c r="AO3581" s="87" t="s">
        <v>5290</v>
      </c>
      <c r="AP3581" s="84" t="s">
        <v>179</v>
      </c>
      <c r="AQ3581" s="84">
        <v>0</v>
      </c>
      <c r="AR3581" s="84">
        <v>0</v>
      </c>
      <c r="AS3581" s="84"/>
      <c r="AT3581" s="84"/>
      <c r="AU3581" s="84"/>
      <c r="AV3581" s="84"/>
      <c r="AW3581" s="84"/>
      <c r="AX3581" s="84"/>
      <c r="AY3581" s="84"/>
      <c r="AZ3581" s="84"/>
    </row>
    <row r="3582" spans="1:52" x14ac:dyDescent="0.55000000000000004">
      <c r="A3582" s="69" t="s">
        <v>723</v>
      </c>
      <c r="B3582" s="69" t="s">
        <v>853</v>
      </c>
      <c r="C3582" s="70"/>
      <c r="D3582" s="71"/>
      <c r="E3582" s="72"/>
      <c r="F3582" s="73"/>
      <c r="G3582" s="70"/>
      <c r="H3582" s="74"/>
      <c r="I3582" s="75"/>
      <c r="J3582" s="75"/>
      <c r="K3582" s="36"/>
      <c r="L3582" s="82"/>
      <c r="M3582" s="82"/>
      <c r="N3582" s="77"/>
      <c r="O3582" s="84" t="s">
        <v>1270</v>
      </c>
      <c r="P3582" s="86">
        <v>43428.496331018519</v>
      </c>
      <c r="Q3582" s="84" t="s">
        <v>1393</v>
      </c>
      <c r="R3582" s="84"/>
      <c r="S3582" s="84"/>
      <c r="T3582" s="84"/>
      <c r="U3582" s="84"/>
      <c r="V3582" s="88" t="s">
        <v>3079</v>
      </c>
      <c r="W3582" s="86">
        <v>43428.496331018519</v>
      </c>
      <c r="X3582" s="88" t="s">
        <v>3914</v>
      </c>
      <c r="Y3582" s="84"/>
      <c r="Z3582" s="84"/>
      <c r="AA3582" s="87" t="s">
        <v>5044</v>
      </c>
      <c r="AB3582" s="84"/>
      <c r="AC3582" s="84" t="b">
        <v>0</v>
      </c>
      <c r="AD3582" s="84">
        <v>0</v>
      </c>
      <c r="AE3582" s="87" t="s">
        <v>5552</v>
      </c>
      <c r="AF3582" s="84" t="b">
        <v>1</v>
      </c>
      <c r="AG3582" s="84" t="s">
        <v>5604</v>
      </c>
      <c r="AH3582" s="84"/>
      <c r="AI3582" s="87" t="s">
        <v>5627</v>
      </c>
      <c r="AJ3582" s="84" t="b">
        <v>0</v>
      </c>
      <c r="AK3582" s="84">
        <v>9</v>
      </c>
      <c r="AL3582" s="87" t="s">
        <v>5290</v>
      </c>
      <c r="AM3582" s="84" t="s">
        <v>5685</v>
      </c>
      <c r="AN3582" s="84" t="b">
        <v>0</v>
      </c>
      <c r="AO3582" s="87" t="s">
        <v>5290</v>
      </c>
      <c r="AP3582" s="84" t="s">
        <v>179</v>
      </c>
      <c r="AQ3582" s="84">
        <v>0</v>
      </c>
      <c r="AR3582" s="84">
        <v>0</v>
      </c>
      <c r="AS3582" s="84"/>
      <c r="AT3582" s="84"/>
      <c r="AU3582" s="84"/>
      <c r="AV3582" s="84"/>
      <c r="AW3582" s="84"/>
      <c r="AX3582" s="84"/>
      <c r="AY3582" s="84"/>
      <c r="AZ3582" s="84"/>
    </row>
    <row r="3583" spans="1:52" x14ac:dyDescent="0.55000000000000004">
      <c r="A3583" s="69" t="s">
        <v>723</v>
      </c>
      <c r="B3583" s="69" t="s">
        <v>620</v>
      </c>
      <c r="C3583" s="70"/>
      <c r="D3583" s="71"/>
      <c r="E3583" s="72"/>
      <c r="F3583" s="73"/>
      <c r="G3583" s="70"/>
      <c r="H3583" s="74"/>
      <c r="I3583" s="75"/>
      <c r="J3583" s="75"/>
      <c r="K3583" s="36"/>
      <c r="L3583" s="82"/>
      <c r="M3583" s="82"/>
      <c r="N3583" s="77"/>
      <c r="O3583" s="84" t="s">
        <v>1269</v>
      </c>
      <c r="P3583" s="86">
        <v>43430.454641203702</v>
      </c>
      <c r="Q3583" s="84" t="s">
        <v>1446</v>
      </c>
      <c r="R3583" s="84"/>
      <c r="S3583" s="84"/>
      <c r="T3583" s="84" t="s">
        <v>2179</v>
      </c>
      <c r="U3583" s="84"/>
      <c r="V3583" s="88" t="s">
        <v>3079</v>
      </c>
      <c r="W3583" s="86">
        <v>43430.454641203702</v>
      </c>
      <c r="X3583" s="88" t="s">
        <v>3915</v>
      </c>
      <c r="Y3583" s="84"/>
      <c r="Z3583" s="84"/>
      <c r="AA3583" s="87" t="s">
        <v>5045</v>
      </c>
      <c r="AB3583" s="84"/>
      <c r="AC3583" s="84" t="b">
        <v>0</v>
      </c>
      <c r="AD3583" s="84">
        <v>0</v>
      </c>
      <c r="AE3583" s="87" t="s">
        <v>5552</v>
      </c>
      <c r="AF3583" s="84" t="b">
        <v>1</v>
      </c>
      <c r="AG3583" s="84" t="s">
        <v>5604</v>
      </c>
      <c r="AH3583" s="84"/>
      <c r="AI3583" s="87" t="s">
        <v>5317</v>
      </c>
      <c r="AJ3583" s="84" t="b">
        <v>0</v>
      </c>
      <c r="AK3583" s="84">
        <v>6</v>
      </c>
      <c r="AL3583" s="87" t="s">
        <v>5327</v>
      </c>
      <c r="AM3583" s="84" t="s">
        <v>5685</v>
      </c>
      <c r="AN3583" s="84" t="b">
        <v>0</v>
      </c>
      <c r="AO3583" s="87" t="s">
        <v>5327</v>
      </c>
      <c r="AP3583" s="84" t="s">
        <v>179</v>
      </c>
      <c r="AQ3583" s="84">
        <v>0</v>
      </c>
      <c r="AR3583" s="84">
        <v>0</v>
      </c>
      <c r="AS3583" s="84"/>
      <c r="AT3583" s="84"/>
      <c r="AU3583" s="84"/>
      <c r="AV3583" s="84"/>
      <c r="AW3583" s="84"/>
      <c r="AX3583" s="84"/>
      <c r="AY3583" s="84"/>
      <c r="AZ3583" s="84"/>
    </row>
    <row r="3584" spans="1:52" x14ac:dyDescent="0.55000000000000004">
      <c r="A3584" s="69" t="s">
        <v>723</v>
      </c>
      <c r="B3584" s="69" t="s">
        <v>853</v>
      </c>
      <c r="C3584" s="70"/>
      <c r="D3584" s="71"/>
      <c r="E3584" s="72"/>
      <c r="F3584" s="73"/>
      <c r="G3584" s="70"/>
      <c r="H3584" s="74"/>
      <c r="I3584" s="75"/>
      <c r="J3584" s="75"/>
      <c r="K3584" s="36"/>
      <c r="L3584" s="82"/>
      <c r="M3584" s="82"/>
      <c r="N3584" s="77"/>
      <c r="O3584" s="84" t="s">
        <v>1270</v>
      </c>
      <c r="P3584" s="86">
        <v>43430.454641203702</v>
      </c>
      <c r="Q3584" s="84" t="s">
        <v>1446</v>
      </c>
      <c r="R3584" s="84"/>
      <c r="S3584" s="84"/>
      <c r="T3584" s="84" t="s">
        <v>2179</v>
      </c>
      <c r="U3584" s="84"/>
      <c r="V3584" s="88" t="s">
        <v>3079</v>
      </c>
      <c r="W3584" s="86">
        <v>43430.454641203702</v>
      </c>
      <c r="X3584" s="88" t="s">
        <v>3915</v>
      </c>
      <c r="Y3584" s="84"/>
      <c r="Z3584" s="84"/>
      <c r="AA3584" s="87" t="s">
        <v>5045</v>
      </c>
      <c r="AB3584" s="84"/>
      <c r="AC3584" s="84" t="b">
        <v>0</v>
      </c>
      <c r="AD3584" s="84">
        <v>0</v>
      </c>
      <c r="AE3584" s="87" t="s">
        <v>5552</v>
      </c>
      <c r="AF3584" s="84" t="b">
        <v>1</v>
      </c>
      <c r="AG3584" s="84" t="s">
        <v>5604</v>
      </c>
      <c r="AH3584" s="84"/>
      <c r="AI3584" s="87" t="s">
        <v>5317</v>
      </c>
      <c r="AJ3584" s="84" t="b">
        <v>0</v>
      </c>
      <c r="AK3584" s="84">
        <v>6</v>
      </c>
      <c r="AL3584" s="87" t="s">
        <v>5327</v>
      </c>
      <c r="AM3584" s="84" t="s">
        <v>5685</v>
      </c>
      <c r="AN3584" s="84" t="b">
        <v>0</v>
      </c>
      <c r="AO3584" s="87" t="s">
        <v>5327</v>
      </c>
      <c r="AP3584" s="84" t="s">
        <v>179</v>
      </c>
      <c r="AQ3584" s="84">
        <v>0</v>
      </c>
      <c r="AR3584" s="84">
        <v>0</v>
      </c>
      <c r="AS3584" s="84"/>
      <c r="AT3584" s="84"/>
      <c r="AU3584" s="84"/>
      <c r="AV3584" s="84"/>
      <c r="AW3584" s="84"/>
      <c r="AX3584" s="84"/>
      <c r="AY3584" s="84"/>
      <c r="AZ3584" s="84"/>
    </row>
    <row r="3585" spans="1:52" x14ac:dyDescent="0.55000000000000004">
      <c r="A3585" s="69" t="s">
        <v>723</v>
      </c>
      <c r="B3585" s="69" t="s">
        <v>853</v>
      </c>
      <c r="C3585" s="70"/>
      <c r="D3585" s="71"/>
      <c r="E3585" s="72"/>
      <c r="F3585" s="73"/>
      <c r="G3585" s="70"/>
      <c r="H3585" s="74"/>
      <c r="I3585" s="75"/>
      <c r="J3585" s="75"/>
      <c r="K3585" s="36"/>
      <c r="L3585" s="82"/>
      <c r="M3585" s="82"/>
      <c r="N3585" s="77"/>
      <c r="O3585" s="84" t="s">
        <v>1269</v>
      </c>
      <c r="P3585" s="86">
        <v>43430.454861111109</v>
      </c>
      <c r="Q3585" s="84" t="s">
        <v>1438</v>
      </c>
      <c r="R3585" s="84"/>
      <c r="S3585" s="84"/>
      <c r="T3585" s="84"/>
      <c r="U3585" s="84"/>
      <c r="V3585" s="88" t="s">
        <v>3079</v>
      </c>
      <c r="W3585" s="86">
        <v>43430.454861111109</v>
      </c>
      <c r="X3585" s="88" t="s">
        <v>3916</v>
      </c>
      <c r="Y3585" s="84"/>
      <c r="Z3585" s="84"/>
      <c r="AA3585" s="87" t="s">
        <v>5046</v>
      </c>
      <c r="AB3585" s="84"/>
      <c r="AC3585" s="84" t="b">
        <v>0</v>
      </c>
      <c r="AD3585" s="84">
        <v>0</v>
      </c>
      <c r="AE3585" s="87" t="s">
        <v>5552</v>
      </c>
      <c r="AF3585" s="84" t="b">
        <v>0</v>
      </c>
      <c r="AG3585" s="84" t="s">
        <v>5604</v>
      </c>
      <c r="AH3585" s="84"/>
      <c r="AI3585" s="87" t="s">
        <v>5552</v>
      </c>
      <c r="AJ3585" s="84" t="b">
        <v>0</v>
      </c>
      <c r="AK3585" s="84">
        <v>12</v>
      </c>
      <c r="AL3585" s="87" t="s">
        <v>5318</v>
      </c>
      <c r="AM3585" s="84" t="s">
        <v>5685</v>
      </c>
      <c r="AN3585" s="84" t="b">
        <v>0</v>
      </c>
      <c r="AO3585" s="87" t="s">
        <v>5318</v>
      </c>
      <c r="AP3585" s="84" t="s">
        <v>179</v>
      </c>
      <c r="AQ3585" s="84">
        <v>0</v>
      </c>
      <c r="AR3585" s="84">
        <v>0</v>
      </c>
      <c r="AS3585" s="84"/>
      <c r="AT3585" s="84"/>
      <c r="AU3585" s="84"/>
      <c r="AV3585" s="84"/>
      <c r="AW3585" s="84"/>
      <c r="AX3585" s="84"/>
      <c r="AY3585" s="84"/>
      <c r="AZ3585" s="84"/>
    </row>
    <row r="3586" spans="1:52" x14ac:dyDescent="0.55000000000000004">
      <c r="A3586" s="69" t="s">
        <v>723</v>
      </c>
      <c r="B3586" s="69" t="s">
        <v>851</v>
      </c>
      <c r="C3586" s="70"/>
      <c r="D3586" s="71"/>
      <c r="E3586" s="72"/>
      <c r="F3586" s="73"/>
      <c r="G3586" s="70"/>
      <c r="H3586" s="74"/>
      <c r="I3586" s="75"/>
      <c r="J3586" s="75"/>
      <c r="K3586" s="36"/>
      <c r="L3586" s="82"/>
      <c r="M3586" s="82"/>
      <c r="N3586" s="77"/>
      <c r="O3586" s="84" t="s">
        <v>1270</v>
      </c>
      <c r="P3586" s="86">
        <v>43430.454861111109</v>
      </c>
      <c r="Q3586" s="84" t="s">
        <v>1438</v>
      </c>
      <c r="R3586" s="84"/>
      <c r="S3586" s="84"/>
      <c r="T3586" s="84"/>
      <c r="U3586" s="84"/>
      <c r="V3586" s="88" t="s">
        <v>3079</v>
      </c>
      <c r="W3586" s="86">
        <v>43430.454861111109</v>
      </c>
      <c r="X3586" s="88" t="s">
        <v>3916</v>
      </c>
      <c r="Y3586" s="84"/>
      <c r="Z3586" s="84"/>
      <c r="AA3586" s="87" t="s">
        <v>5046</v>
      </c>
      <c r="AB3586" s="84"/>
      <c r="AC3586" s="84" t="b">
        <v>0</v>
      </c>
      <c r="AD3586" s="84">
        <v>0</v>
      </c>
      <c r="AE3586" s="87" t="s">
        <v>5552</v>
      </c>
      <c r="AF3586" s="84" t="b">
        <v>0</v>
      </c>
      <c r="AG3586" s="84" t="s">
        <v>5604</v>
      </c>
      <c r="AH3586" s="84"/>
      <c r="AI3586" s="87" t="s">
        <v>5552</v>
      </c>
      <c r="AJ3586" s="84" t="b">
        <v>0</v>
      </c>
      <c r="AK3586" s="84">
        <v>12</v>
      </c>
      <c r="AL3586" s="87" t="s">
        <v>5318</v>
      </c>
      <c r="AM3586" s="84" t="s">
        <v>5685</v>
      </c>
      <c r="AN3586" s="84" t="b">
        <v>0</v>
      </c>
      <c r="AO3586" s="87" t="s">
        <v>5318</v>
      </c>
      <c r="AP3586" s="84" t="s">
        <v>179</v>
      </c>
      <c r="AQ3586" s="84">
        <v>0</v>
      </c>
      <c r="AR3586" s="84">
        <v>0</v>
      </c>
      <c r="AS3586" s="84"/>
      <c r="AT3586" s="84"/>
      <c r="AU3586" s="84"/>
      <c r="AV3586" s="84"/>
      <c r="AW3586" s="84"/>
      <c r="AX3586" s="84"/>
      <c r="AY3586" s="84"/>
      <c r="AZ3586" s="84"/>
    </row>
    <row r="3587" spans="1:52" x14ac:dyDescent="0.55000000000000004">
      <c r="A3587" s="69" t="s">
        <v>723</v>
      </c>
      <c r="B3587" s="69" t="s">
        <v>855</v>
      </c>
      <c r="C3587" s="70"/>
      <c r="D3587" s="71"/>
      <c r="E3587" s="72"/>
      <c r="F3587" s="73"/>
      <c r="G3587" s="70"/>
      <c r="H3587" s="74"/>
      <c r="I3587" s="75"/>
      <c r="J3587" s="75"/>
      <c r="K3587" s="36"/>
      <c r="L3587" s="82"/>
      <c r="M3587" s="82"/>
      <c r="N3587" s="77"/>
      <c r="O3587" s="84" t="s">
        <v>1269</v>
      </c>
      <c r="P3587" s="86">
        <v>43430.455949074072</v>
      </c>
      <c r="Q3587" s="84" t="s">
        <v>1448</v>
      </c>
      <c r="R3587" s="84"/>
      <c r="S3587" s="84"/>
      <c r="T3587" s="84" t="s">
        <v>2181</v>
      </c>
      <c r="U3587" s="84"/>
      <c r="V3587" s="88" t="s">
        <v>3079</v>
      </c>
      <c r="W3587" s="86">
        <v>43430.455949074072</v>
      </c>
      <c r="X3587" s="88" t="s">
        <v>3917</v>
      </c>
      <c r="Y3587" s="84"/>
      <c r="Z3587" s="84"/>
      <c r="AA3587" s="87" t="s">
        <v>5047</v>
      </c>
      <c r="AB3587" s="84"/>
      <c r="AC3587" s="84" t="b">
        <v>0</v>
      </c>
      <c r="AD3587" s="84">
        <v>0</v>
      </c>
      <c r="AE3587" s="87" t="s">
        <v>5552</v>
      </c>
      <c r="AF3587" s="84" t="b">
        <v>0</v>
      </c>
      <c r="AG3587" s="84" t="s">
        <v>5604</v>
      </c>
      <c r="AH3587" s="84"/>
      <c r="AI3587" s="87" t="s">
        <v>5552</v>
      </c>
      <c r="AJ3587" s="84" t="b">
        <v>0</v>
      </c>
      <c r="AK3587" s="84">
        <v>8</v>
      </c>
      <c r="AL3587" s="87" t="s">
        <v>5295</v>
      </c>
      <c r="AM3587" s="84" t="s">
        <v>5685</v>
      </c>
      <c r="AN3587" s="84" t="b">
        <v>0</v>
      </c>
      <c r="AO3587" s="87" t="s">
        <v>5295</v>
      </c>
      <c r="AP3587" s="84" t="s">
        <v>179</v>
      </c>
      <c r="AQ3587" s="84">
        <v>0</v>
      </c>
      <c r="AR3587" s="84">
        <v>0</v>
      </c>
      <c r="AS3587" s="84"/>
      <c r="AT3587" s="84"/>
      <c r="AU3587" s="84"/>
      <c r="AV3587" s="84"/>
      <c r="AW3587" s="84"/>
      <c r="AX3587" s="84"/>
      <c r="AY3587" s="84"/>
      <c r="AZ3587" s="84"/>
    </row>
    <row r="3588" spans="1:52" x14ac:dyDescent="0.55000000000000004">
      <c r="A3588" s="69" t="s">
        <v>723</v>
      </c>
      <c r="B3588" s="69" t="s">
        <v>620</v>
      </c>
      <c r="C3588" s="70"/>
      <c r="D3588" s="71"/>
      <c r="E3588" s="72"/>
      <c r="F3588" s="73"/>
      <c r="G3588" s="70"/>
      <c r="H3588" s="74"/>
      <c r="I3588" s="75"/>
      <c r="J3588" s="75"/>
      <c r="K3588" s="36"/>
      <c r="L3588" s="82"/>
      <c r="M3588" s="82"/>
      <c r="N3588" s="77"/>
      <c r="O3588" s="84" t="s">
        <v>1270</v>
      </c>
      <c r="P3588" s="86">
        <v>43430.455949074072</v>
      </c>
      <c r="Q3588" s="84" t="s">
        <v>1448</v>
      </c>
      <c r="R3588" s="84"/>
      <c r="S3588" s="84"/>
      <c r="T3588" s="84" t="s">
        <v>2181</v>
      </c>
      <c r="U3588" s="84"/>
      <c r="V3588" s="88" t="s">
        <v>3079</v>
      </c>
      <c r="W3588" s="86">
        <v>43430.455949074072</v>
      </c>
      <c r="X3588" s="88" t="s">
        <v>3917</v>
      </c>
      <c r="Y3588" s="84"/>
      <c r="Z3588" s="84"/>
      <c r="AA3588" s="87" t="s">
        <v>5047</v>
      </c>
      <c r="AB3588" s="84"/>
      <c r="AC3588" s="84" t="b">
        <v>0</v>
      </c>
      <c r="AD3588" s="84">
        <v>0</v>
      </c>
      <c r="AE3588" s="87" t="s">
        <v>5552</v>
      </c>
      <c r="AF3588" s="84" t="b">
        <v>0</v>
      </c>
      <c r="AG3588" s="84" t="s">
        <v>5604</v>
      </c>
      <c r="AH3588" s="84"/>
      <c r="AI3588" s="87" t="s">
        <v>5552</v>
      </c>
      <c r="AJ3588" s="84" t="b">
        <v>0</v>
      </c>
      <c r="AK3588" s="84">
        <v>8</v>
      </c>
      <c r="AL3588" s="87" t="s">
        <v>5295</v>
      </c>
      <c r="AM3588" s="84" t="s">
        <v>5685</v>
      </c>
      <c r="AN3588" s="84" t="b">
        <v>0</v>
      </c>
      <c r="AO3588" s="87" t="s">
        <v>5295</v>
      </c>
      <c r="AP3588" s="84" t="s">
        <v>179</v>
      </c>
      <c r="AQ3588" s="84">
        <v>0</v>
      </c>
      <c r="AR3588" s="84">
        <v>0</v>
      </c>
      <c r="AS3588" s="84"/>
      <c r="AT3588" s="84"/>
      <c r="AU3588" s="84"/>
      <c r="AV3588" s="84"/>
      <c r="AW3588" s="84"/>
      <c r="AX3588" s="84"/>
      <c r="AY3588" s="84"/>
      <c r="AZ3588" s="84"/>
    </row>
    <row r="3589" spans="1:52" x14ac:dyDescent="0.55000000000000004">
      <c r="A3589" s="69" t="s">
        <v>723</v>
      </c>
      <c r="B3589" s="69" t="s">
        <v>857</v>
      </c>
      <c r="C3589" s="70"/>
      <c r="D3589" s="71"/>
      <c r="E3589" s="72"/>
      <c r="F3589" s="73"/>
      <c r="G3589" s="70"/>
      <c r="H3589" s="74"/>
      <c r="I3589" s="75"/>
      <c r="J3589" s="75"/>
      <c r="K3589" s="36"/>
      <c r="L3589" s="82"/>
      <c r="M3589" s="82"/>
      <c r="N3589" s="77"/>
      <c r="O3589" s="84" t="s">
        <v>1270</v>
      </c>
      <c r="P3589" s="86">
        <v>43430.455949074072</v>
      </c>
      <c r="Q3589" s="84" t="s">
        <v>1448</v>
      </c>
      <c r="R3589" s="84"/>
      <c r="S3589" s="84"/>
      <c r="T3589" s="84" t="s">
        <v>2181</v>
      </c>
      <c r="U3589" s="84"/>
      <c r="V3589" s="88" t="s">
        <v>3079</v>
      </c>
      <c r="W3589" s="86">
        <v>43430.455949074072</v>
      </c>
      <c r="X3589" s="88" t="s">
        <v>3917</v>
      </c>
      <c r="Y3589" s="84"/>
      <c r="Z3589" s="84"/>
      <c r="AA3589" s="87" t="s">
        <v>5047</v>
      </c>
      <c r="AB3589" s="84"/>
      <c r="AC3589" s="84" t="b">
        <v>0</v>
      </c>
      <c r="AD3589" s="84">
        <v>0</v>
      </c>
      <c r="AE3589" s="87" t="s">
        <v>5552</v>
      </c>
      <c r="AF3589" s="84" t="b">
        <v>0</v>
      </c>
      <c r="AG3589" s="84" t="s">
        <v>5604</v>
      </c>
      <c r="AH3589" s="84"/>
      <c r="AI3589" s="87" t="s">
        <v>5552</v>
      </c>
      <c r="AJ3589" s="84" t="b">
        <v>0</v>
      </c>
      <c r="AK3589" s="84">
        <v>8</v>
      </c>
      <c r="AL3589" s="87" t="s">
        <v>5295</v>
      </c>
      <c r="AM3589" s="84" t="s">
        <v>5685</v>
      </c>
      <c r="AN3589" s="84" t="b">
        <v>0</v>
      </c>
      <c r="AO3589" s="87" t="s">
        <v>5295</v>
      </c>
      <c r="AP3589" s="84" t="s">
        <v>179</v>
      </c>
      <c r="AQ3589" s="84">
        <v>0</v>
      </c>
      <c r="AR3589" s="84">
        <v>0</v>
      </c>
      <c r="AS3589" s="84"/>
      <c r="AT3589" s="84"/>
      <c r="AU3589" s="84"/>
      <c r="AV3589" s="84"/>
      <c r="AW3589" s="84"/>
      <c r="AX3589" s="84"/>
      <c r="AY3589" s="84"/>
      <c r="AZ3589" s="84"/>
    </row>
    <row r="3590" spans="1:52" x14ac:dyDescent="0.55000000000000004">
      <c r="A3590" s="69" t="s">
        <v>723</v>
      </c>
      <c r="B3590" s="69" t="s">
        <v>856</v>
      </c>
      <c r="C3590" s="70"/>
      <c r="D3590" s="71"/>
      <c r="E3590" s="72"/>
      <c r="F3590" s="73"/>
      <c r="G3590" s="70"/>
      <c r="H3590" s="74"/>
      <c r="I3590" s="75"/>
      <c r="J3590" s="75"/>
      <c r="K3590" s="36"/>
      <c r="L3590" s="82"/>
      <c r="M3590" s="82"/>
      <c r="N3590" s="77"/>
      <c r="O3590" s="84" t="s">
        <v>1270</v>
      </c>
      <c r="P3590" s="86">
        <v>43430.455949074072</v>
      </c>
      <c r="Q3590" s="84" t="s">
        <v>1448</v>
      </c>
      <c r="R3590" s="84"/>
      <c r="S3590" s="84"/>
      <c r="T3590" s="84" t="s">
        <v>2181</v>
      </c>
      <c r="U3590" s="84"/>
      <c r="V3590" s="88" t="s">
        <v>3079</v>
      </c>
      <c r="W3590" s="86">
        <v>43430.455949074072</v>
      </c>
      <c r="X3590" s="88" t="s">
        <v>3917</v>
      </c>
      <c r="Y3590" s="84"/>
      <c r="Z3590" s="84"/>
      <c r="AA3590" s="87" t="s">
        <v>5047</v>
      </c>
      <c r="AB3590" s="84"/>
      <c r="AC3590" s="84" t="b">
        <v>0</v>
      </c>
      <c r="AD3590" s="84">
        <v>0</v>
      </c>
      <c r="AE3590" s="87" t="s">
        <v>5552</v>
      </c>
      <c r="AF3590" s="84" t="b">
        <v>0</v>
      </c>
      <c r="AG3590" s="84" t="s">
        <v>5604</v>
      </c>
      <c r="AH3590" s="84"/>
      <c r="AI3590" s="87" t="s">
        <v>5552</v>
      </c>
      <c r="AJ3590" s="84" t="b">
        <v>0</v>
      </c>
      <c r="AK3590" s="84">
        <v>8</v>
      </c>
      <c r="AL3590" s="87" t="s">
        <v>5295</v>
      </c>
      <c r="AM3590" s="84" t="s">
        <v>5685</v>
      </c>
      <c r="AN3590" s="84" t="b">
        <v>0</v>
      </c>
      <c r="AO3590" s="87" t="s">
        <v>5295</v>
      </c>
      <c r="AP3590" s="84" t="s">
        <v>179</v>
      </c>
      <c r="AQ3590" s="84">
        <v>0</v>
      </c>
      <c r="AR3590" s="84">
        <v>0</v>
      </c>
      <c r="AS3590" s="84"/>
      <c r="AT3590" s="84"/>
      <c r="AU3590" s="84"/>
      <c r="AV3590" s="84"/>
      <c r="AW3590" s="84"/>
      <c r="AX3590" s="84"/>
      <c r="AY3590" s="84"/>
      <c r="AZ3590" s="84"/>
    </row>
    <row r="3591" spans="1:52" x14ac:dyDescent="0.55000000000000004">
      <c r="A3591" s="69" t="s">
        <v>723</v>
      </c>
      <c r="B3591" s="69" t="s">
        <v>853</v>
      </c>
      <c r="C3591" s="70"/>
      <c r="D3591" s="71"/>
      <c r="E3591" s="72"/>
      <c r="F3591" s="73"/>
      <c r="G3591" s="70"/>
      <c r="H3591" s="74"/>
      <c r="I3591" s="75"/>
      <c r="J3591" s="75"/>
      <c r="K3591" s="36"/>
      <c r="L3591" s="82"/>
      <c r="M3591" s="82"/>
      <c r="N3591" s="77"/>
      <c r="O3591" s="84" t="s">
        <v>1270</v>
      </c>
      <c r="P3591" s="86">
        <v>43430.455949074072</v>
      </c>
      <c r="Q3591" s="84" t="s">
        <v>1448</v>
      </c>
      <c r="R3591" s="84"/>
      <c r="S3591" s="84"/>
      <c r="T3591" s="84" t="s">
        <v>2181</v>
      </c>
      <c r="U3591" s="84"/>
      <c r="V3591" s="88" t="s">
        <v>3079</v>
      </c>
      <c r="W3591" s="86">
        <v>43430.455949074072</v>
      </c>
      <c r="X3591" s="88" t="s">
        <v>3917</v>
      </c>
      <c r="Y3591" s="84"/>
      <c r="Z3591" s="84"/>
      <c r="AA3591" s="87" t="s">
        <v>5047</v>
      </c>
      <c r="AB3591" s="84"/>
      <c r="AC3591" s="84" t="b">
        <v>0</v>
      </c>
      <c r="AD3591" s="84">
        <v>0</v>
      </c>
      <c r="AE3591" s="87" t="s">
        <v>5552</v>
      </c>
      <c r="AF3591" s="84" t="b">
        <v>0</v>
      </c>
      <c r="AG3591" s="84" t="s">
        <v>5604</v>
      </c>
      <c r="AH3591" s="84"/>
      <c r="AI3591" s="87" t="s">
        <v>5552</v>
      </c>
      <c r="AJ3591" s="84" t="b">
        <v>0</v>
      </c>
      <c r="AK3591" s="84">
        <v>8</v>
      </c>
      <c r="AL3591" s="87" t="s">
        <v>5295</v>
      </c>
      <c r="AM3591" s="84" t="s">
        <v>5685</v>
      </c>
      <c r="AN3591" s="84" t="b">
        <v>0</v>
      </c>
      <c r="AO3591" s="87" t="s">
        <v>5295</v>
      </c>
      <c r="AP3591" s="84" t="s">
        <v>179</v>
      </c>
      <c r="AQ3591" s="84">
        <v>0</v>
      </c>
      <c r="AR3591" s="84">
        <v>0</v>
      </c>
      <c r="AS3591" s="84"/>
      <c r="AT3591" s="84"/>
      <c r="AU3591" s="84"/>
      <c r="AV3591" s="84"/>
      <c r="AW3591" s="84"/>
      <c r="AX3591" s="84"/>
      <c r="AY3591" s="84"/>
      <c r="AZ3591" s="84"/>
    </row>
    <row r="3592" spans="1:52" x14ac:dyDescent="0.55000000000000004">
      <c r="A3592" s="69" t="s">
        <v>723</v>
      </c>
      <c r="B3592" s="69" t="s">
        <v>1038</v>
      </c>
      <c r="C3592" s="70"/>
      <c r="D3592" s="71"/>
      <c r="E3592" s="72"/>
      <c r="F3592" s="73"/>
      <c r="G3592" s="70"/>
      <c r="H3592" s="74"/>
      <c r="I3592" s="75"/>
      <c r="J3592" s="75"/>
      <c r="K3592" s="36"/>
      <c r="L3592" s="82"/>
      <c r="M3592" s="82"/>
      <c r="N3592" s="77"/>
      <c r="O3592" s="84" t="s">
        <v>1270</v>
      </c>
      <c r="P3592" s="86">
        <v>43430.455949074072</v>
      </c>
      <c r="Q3592" s="84" t="s">
        <v>1448</v>
      </c>
      <c r="R3592" s="84"/>
      <c r="S3592" s="84"/>
      <c r="T3592" s="84" t="s">
        <v>2181</v>
      </c>
      <c r="U3592" s="84"/>
      <c r="V3592" s="88" t="s">
        <v>3079</v>
      </c>
      <c r="W3592" s="86">
        <v>43430.455949074072</v>
      </c>
      <c r="X3592" s="88" t="s">
        <v>3917</v>
      </c>
      <c r="Y3592" s="84"/>
      <c r="Z3592" s="84"/>
      <c r="AA3592" s="87" t="s">
        <v>5047</v>
      </c>
      <c r="AB3592" s="84"/>
      <c r="AC3592" s="84" t="b">
        <v>0</v>
      </c>
      <c r="AD3592" s="84">
        <v>0</v>
      </c>
      <c r="AE3592" s="87" t="s">
        <v>5552</v>
      </c>
      <c r="AF3592" s="84" t="b">
        <v>0</v>
      </c>
      <c r="AG3592" s="84" t="s">
        <v>5604</v>
      </c>
      <c r="AH3592" s="84"/>
      <c r="AI3592" s="87" t="s">
        <v>5552</v>
      </c>
      <c r="AJ3592" s="84" t="b">
        <v>0</v>
      </c>
      <c r="AK3592" s="84">
        <v>8</v>
      </c>
      <c r="AL3592" s="87" t="s">
        <v>5295</v>
      </c>
      <c r="AM3592" s="84" t="s">
        <v>5685</v>
      </c>
      <c r="AN3592" s="84" t="b">
        <v>0</v>
      </c>
      <c r="AO3592" s="87" t="s">
        <v>5295</v>
      </c>
      <c r="AP3592" s="84" t="s">
        <v>179</v>
      </c>
      <c r="AQ3592" s="84">
        <v>0</v>
      </c>
      <c r="AR3592" s="84">
        <v>0</v>
      </c>
      <c r="AS3592" s="84"/>
      <c r="AT3592" s="84"/>
      <c r="AU3592" s="84"/>
      <c r="AV3592" s="84"/>
      <c r="AW3592" s="84"/>
      <c r="AX3592" s="84"/>
      <c r="AY3592" s="84"/>
      <c r="AZ3592" s="84"/>
    </row>
    <row r="3593" spans="1:52" x14ac:dyDescent="0.55000000000000004">
      <c r="A3593" s="69" t="s">
        <v>723</v>
      </c>
      <c r="B3593" s="69" t="s">
        <v>853</v>
      </c>
      <c r="C3593" s="70"/>
      <c r="D3593" s="71"/>
      <c r="E3593" s="72"/>
      <c r="F3593" s="73"/>
      <c r="G3593" s="70"/>
      <c r="H3593" s="74"/>
      <c r="I3593" s="75"/>
      <c r="J3593" s="75"/>
      <c r="K3593" s="36"/>
      <c r="L3593" s="82"/>
      <c r="M3593" s="82"/>
      <c r="N3593" s="77"/>
      <c r="O3593" s="84" t="s">
        <v>1269</v>
      </c>
      <c r="P3593" s="86">
        <v>43430.45616898148</v>
      </c>
      <c r="Q3593" s="84" t="s">
        <v>1461</v>
      </c>
      <c r="R3593" s="88" t="s">
        <v>1788</v>
      </c>
      <c r="S3593" s="84" t="s">
        <v>1977</v>
      </c>
      <c r="T3593" s="84" t="s">
        <v>2021</v>
      </c>
      <c r="U3593" s="84"/>
      <c r="V3593" s="88" t="s">
        <v>3079</v>
      </c>
      <c r="W3593" s="86">
        <v>43430.45616898148</v>
      </c>
      <c r="X3593" s="88" t="s">
        <v>3918</v>
      </c>
      <c r="Y3593" s="84"/>
      <c r="Z3593" s="84"/>
      <c r="AA3593" s="87" t="s">
        <v>5048</v>
      </c>
      <c r="AB3593" s="84"/>
      <c r="AC3593" s="84" t="b">
        <v>0</v>
      </c>
      <c r="AD3593" s="84">
        <v>0</v>
      </c>
      <c r="AE3593" s="87" t="s">
        <v>5552</v>
      </c>
      <c r="AF3593" s="84" t="b">
        <v>0</v>
      </c>
      <c r="AG3593" s="84" t="s">
        <v>5604</v>
      </c>
      <c r="AH3593" s="84"/>
      <c r="AI3593" s="87" t="s">
        <v>5552</v>
      </c>
      <c r="AJ3593" s="84" t="b">
        <v>0</v>
      </c>
      <c r="AK3593" s="84">
        <v>7</v>
      </c>
      <c r="AL3593" s="87" t="s">
        <v>5317</v>
      </c>
      <c r="AM3593" s="84" t="s">
        <v>5685</v>
      </c>
      <c r="AN3593" s="84" t="b">
        <v>0</v>
      </c>
      <c r="AO3593" s="87" t="s">
        <v>5317</v>
      </c>
      <c r="AP3593" s="84" t="s">
        <v>179</v>
      </c>
      <c r="AQ3593" s="84">
        <v>0</v>
      </c>
      <c r="AR3593" s="84">
        <v>0</v>
      </c>
      <c r="AS3593" s="84"/>
      <c r="AT3593" s="84"/>
      <c r="AU3593" s="84"/>
      <c r="AV3593" s="84"/>
      <c r="AW3593" s="84"/>
      <c r="AX3593" s="84"/>
      <c r="AY3593" s="84"/>
      <c r="AZ3593" s="84"/>
    </row>
    <row r="3594" spans="1:52" x14ac:dyDescent="0.55000000000000004">
      <c r="A3594" s="69" t="s">
        <v>723</v>
      </c>
      <c r="B3594" s="69" t="s">
        <v>851</v>
      </c>
      <c r="C3594" s="70"/>
      <c r="D3594" s="71"/>
      <c r="E3594" s="72"/>
      <c r="F3594" s="73"/>
      <c r="G3594" s="70"/>
      <c r="H3594" s="74"/>
      <c r="I3594" s="75"/>
      <c r="J3594" s="75"/>
      <c r="K3594" s="36"/>
      <c r="L3594" s="82"/>
      <c r="M3594" s="82"/>
      <c r="N3594" s="77"/>
      <c r="O3594" s="84" t="s">
        <v>1270</v>
      </c>
      <c r="P3594" s="86">
        <v>43430.45616898148</v>
      </c>
      <c r="Q3594" s="84" t="s">
        <v>1461</v>
      </c>
      <c r="R3594" s="88" t="s">
        <v>1788</v>
      </c>
      <c r="S3594" s="84" t="s">
        <v>1977</v>
      </c>
      <c r="T3594" s="84" t="s">
        <v>2021</v>
      </c>
      <c r="U3594" s="84"/>
      <c r="V3594" s="88" t="s">
        <v>3079</v>
      </c>
      <c r="W3594" s="86">
        <v>43430.45616898148</v>
      </c>
      <c r="X3594" s="88" t="s">
        <v>3918</v>
      </c>
      <c r="Y3594" s="84"/>
      <c r="Z3594" s="84"/>
      <c r="AA3594" s="87" t="s">
        <v>5048</v>
      </c>
      <c r="AB3594" s="84"/>
      <c r="AC3594" s="84" t="b">
        <v>0</v>
      </c>
      <c r="AD3594" s="84">
        <v>0</v>
      </c>
      <c r="AE3594" s="87" t="s">
        <v>5552</v>
      </c>
      <c r="AF3594" s="84" t="b">
        <v>0</v>
      </c>
      <c r="AG3594" s="84" t="s">
        <v>5604</v>
      </c>
      <c r="AH3594" s="84"/>
      <c r="AI3594" s="87" t="s">
        <v>5552</v>
      </c>
      <c r="AJ3594" s="84" t="b">
        <v>0</v>
      </c>
      <c r="AK3594" s="84">
        <v>7</v>
      </c>
      <c r="AL3594" s="87" t="s">
        <v>5317</v>
      </c>
      <c r="AM3594" s="84" t="s">
        <v>5685</v>
      </c>
      <c r="AN3594" s="84" t="b">
        <v>0</v>
      </c>
      <c r="AO3594" s="87" t="s">
        <v>5317</v>
      </c>
      <c r="AP3594" s="84" t="s">
        <v>179</v>
      </c>
      <c r="AQ3594" s="84">
        <v>0</v>
      </c>
      <c r="AR3594" s="84">
        <v>0</v>
      </c>
      <c r="AS3594" s="84"/>
      <c r="AT3594" s="84"/>
      <c r="AU3594" s="84"/>
      <c r="AV3594" s="84"/>
      <c r="AW3594" s="84"/>
      <c r="AX3594" s="84"/>
      <c r="AY3594" s="84"/>
      <c r="AZ3594" s="84"/>
    </row>
    <row r="3595" spans="1:52" x14ac:dyDescent="0.55000000000000004">
      <c r="A3595" s="69" t="s">
        <v>723</v>
      </c>
      <c r="B3595" s="69" t="s">
        <v>857</v>
      </c>
      <c r="C3595" s="70"/>
      <c r="D3595" s="71"/>
      <c r="E3595" s="72"/>
      <c r="F3595" s="73"/>
      <c r="G3595" s="70"/>
      <c r="H3595" s="74"/>
      <c r="I3595" s="75"/>
      <c r="J3595" s="75"/>
      <c r="K3595" s="36"/>
      <c r="L3595" s="82"/>
      <c r="M3595" s="82"/>
      <c r="N3595" s="77"/>
      <c r="O3595" s="84" t="s">
        <v>1270</v>
      </c>
      <c r="P3595" s="86">
        <v>43430.45616898148</v>
      </c>
      <c r="Q3595" s="84" t="s">
        <v>1461</v>
      </c>
      <c r="R3595" s="88" t="s">
        <v>1788</v>
      </c>
      <c r="S3595" s="84" t="s">
        <v>1977</v>
      </c>
      <c r="T3595" s="84" t="s">
        <v>2021</v>
      </c>
      <c r="U3595" s="84"/>
      <c r="V3595" s="88" t="s">
        <v>3079</v>
      </c>
      <c r="W3595" s="86">
        <v>43430.45616898148</v>
      </c>
      <c r="X3595" s="88" t="s">
        <v>3918</v>
      </c>
      <c r="Y3595" s="84"/>
      <c r="Z3595" s="84"/>
      <c r="AA3595" s="87" t="s">
        <v>5048</v>
      </c>
      <c r="AB3595" s="84"/>
      <c r="AC3595" s="84" t="b">
        <v>0</v>
      </c>
      <c r="AD3595" s="84">
        <v>0</v>
      </c>
      <c r="AE3595" s="87" t="s">
        <v>5552</v>
      </c>
      <c r="AF3595" s="84" t="b">
        <v>0</v>
      </c>
      <c r="AG3595" s="84" t="s">
        <v>5604</v>
      </c>
      <c r="AH3595" s="84"/>
      <c r="AI3595" s="87" t="s">
        <v>5552</v>
      </c>
      <c r="AJ3595" s="84" t="b">
        <v>0</v>
      </c>
      <c r="AK3595" s="84">
        <v>7</v>
      </c>
      <c r="AL3595" s="87" t="s">
        <v>5317</v>
      </c>
      <c r="AM3595" s="84" t="s">
        <v>5685</v>
      </c>
      <c r="AN3595" s="84" t="b">
        <v>0</v>
      </c>
      <c r="AO3595" s="87" t="s">
        <v>5317</v>
      </c>
      <c r="AP3595" s="84" t="s">
        <v>179</v>
      </c>
      <c r="AQ3595" s="84">
        <v>0</v>
      </c>
      <c r="AR3595" s="84">
        <v>0</v>
      </c>
      <c r="AS3595" s="84"/>
      <c r="AT3595" s="84"/>
      <c r="AU3595" s="84"/>
      <c r="AV3595" s="84"/>
      <c r="AW3595" s="84"/>
      <c r="AX3595" s="84"/>
      <c r="AY3595" s="84"/>
      <c r="AZ3595" s="84"/>
    </row>
    <row r="3596" spans="1:52" x14ac:dyDescent="0.55000000000000004">
      <c r="A3596" s="69" t="s">
        <v>723</v>
      </c>
      <c r="B3596" s="69" t="s">
        <v>1038</v>
      </c>
      <c r="C3596" s="70"/>
      <c r="D3596" s="71"/>
      <c r="E3596" s="72"/>
      <c r="F3596" s="73"/>
      <c r="G3596" s="70"/>
      <c r="H3596" s="74"/>
      <c r="I3596" s="75"/>
      <c r="J3596" s="75"/>
      <c r="K3596" s="36"/>
      <c r="L3596" s="82"/>
      <c r="M3596" s="82"/>
      <c r="N3596" s="77"/>
      <c r="O3596" s="84" t="s">
        <v>1270</v>
      </c>
      <c r="P3596" s="86">
        <v>43430.45616898148</v>
      </c>
      <c r="Q3596" s="84" t="s">
        <v>1461</v>
      </c>
      <c r="R3596" s="88" t="s">
        <v>1788</v>
      </c>
      <c r="S3596" s="84" t="s">
        <v>1977</v>
      </c>
      <c r="T3596" s="84" t="s">
        <v>2021</v>
      </c>
      <c r="U3596" s="84"/>
      <c r="V3596" s="88" t="s">
        <v>3079</v>
      </c>
      <c r="W3596" s="86">
        <v>43430.45616898148</v>
      </c>
      <c r="X3596" s="88" t="s">
        <v>3918</v>
      </c>
      <c r="Y3596" s="84"/>
      <c r="Z3596" s="84"/>
      <c r="AA3596" s="87" t="s">
        <v>5048</v>
      </c>
      <c r="AB3596" s="84"/>
      <c r="AC3596" s="84" t="b">
        <v>0</v>
      </c>
      <c r="AD3596" s="84">
        <v>0</v>
      </c>
      <c r="AE3596" s="87" t="s">
        <v>5552</v>
      </c>
      <c r="AF3596" s="84" t="b">
        <v>0</v>
      </c>
      <c r="AG3596" s="84" t="s">
        <v>5604</v>
      </c>
      <c r="AH3596" s="84"/>
      <c r="AI3596" s="87" t="s">
        <v>5552</v>
      </c>
      <c r="AJ3596" s="84" t="b">
        <v>0</v>
      </c>
      <c r="AK3596" s="84">
        <v>7</v>
      </c>
      <c r="AL3596" s="87" t="s">
        <v>5317</v>
      </c>
      <c r="AM3596" s="84" t="s">
        <v>5685</v>
      </c>
      <c r="AN3596" s="84" t="b">
        <v>0</v>
      </c>
      <c r="AO3596" s="87" t="s">
        <v>5317</v>
      </c>
      <c r="AP3596" s="84" t="s">
        <v>179</v>
      </c>
      <c r="AQ3596" s="84">
        <v>0</v>
      </c>
      <c r="AR3596" s="84">
        <v>0</v>
      </c>
      <c r="AS3596" s="84"/>
      <c r="AT3596" s="84"/>
      <c r="AU3596" s="84"/>
      <c r="AV3596" s="84"/>
      <c r="AW3596" s="84"/>
      <c r="AX3596" s="84"/>
      <c r="AY3596" s="84"/>
      <c r="AZ3596" s="84"/>
    </row>
    <row r="3597" spans="1:52" x14ac:dyDescent="0.55000000000000004">
      <c r="A3597" s="69" t="s">
        <v>723</v>
      </c>
      <c r="B3597" s="69" t="s">
        <v>620</v>
      </c>
      <c r="C3597" s="70"/>
      <c r="D3597" s="71"/>
      <c r="E3597" s="72"/>
      <c r="F3597" s="73"/>
      <c r="G3597" s="70"/>
      <c r="H3597" s="74"/>
      <c r="I3597" s="75"/>
      <c r="J3597" s="75"/>
      <c r="K3597" s="36"/>
      <c r="L3597" s="82"/>
      <c r="M3597" s="82"/>
      <c r="N3597" s="77"/>
      <c r="O3597" s="84" t="s">
        <v>1270</v>
      </c>
      <c r="P3597" s="86">
        <v>43430.45616898148</v>
      </c>
      <c r="Q3597" s="84" t="s">
        <v>1461</v>
      </c>
      <c r="R3597" s="88" t="s">
        <v>1788</v>
      </c>
      <c r="S3597" s="84" t="s">
        <v>1977</v>
      </c>
      <c r="T3597" s="84" t="s">
        <v>2021</v>
      </c>
      <c r="U3597" s="84"/>
      <c r="V3597" s="88" t="s">
        <v>3079</v>
      </c>
      <c r="W3597" s="86">
        <v>43430.45616898148</v>
      </c>
      <c r="X3597" s="88" t="s">
        <v>3918</v>
      </c>
      <c r="Y3597" s="84"/>
      <c r="Z3597" s="84"/>
      <c r="AA3597" s="87" t="s">
        <v>5048</v>
      </c>
      <c r="AB3597" s="84"/>
      <c r="AC3597" s="84" t="b">
        <v>0</v>
      </c>
      <c r="AD3597" s="84">
        <v>0</v>
      </c>
      <c r="AE3597" s="87" t="s">
        <v>5552</v>
      </c>
      <c r="AF3597" s="84" t="b">
        <v>0</v>
      </c>
      <c r="AG3597" s="84" t="s">
        <v>5604</v>
      </c>
      <c r="AH3597" s="84"/>
      <c r="AI3597" s="87" t="s">
        <v>5552</v>
      </c>
      <c r="AJ3597" s="84" t="b">
        <v>0</v>
      </c>
      <c r="AK3597" s="84">
        <v>7</v>
      </c>
      <c r="AL3597" s="87" t="s">
        <v>5317</v>
      </c>
      <c r="AM3597" s="84" t="s">
        <v>5685</v>
      </c>
      <c r="AN3597" s="84" t="b">
        <v>0</v>
      </c>
      <c r="AO3597" s="87" t="s">
        <v>5317</v>
      </c>
      <c r="AP3597" s="84" t="s">
        <v>179</v>
      </c>
      <c r="AQ3597" s="84">
        <v>0</v>
      </c>
      <c r="AR3597" s="84">
        <v>0</v>
      </c>
      <c r="AS3597" s="84"/>
      <c r="AT3597" s="84"/>
      <c r="AU3597" s="84"/>
      <c r="AV3597" s="84"/>
      <c r="AW3597" s="84"/>
      <c r="AX3597" s="84"/>
      <c r="AY3597" s="84"/>
      <c r="AZ3597" s="84"/>
    </row>
    <row r="3598" spans="1:52" x14ac:dyDescent="0.55000000000000004">
      <c r="A3598" s="69" t="s">
        <v>723</v>
      </c>
      <c r="B3598" s="69" t="s">
        <v>856</v>
      </c>
      <c r="C3598" s="70"/>
      <c r="D3598" s="71"/>
      <c r="E3598" s="72"/>
      <c r="F3598" s="73"/>
      <c r="G3598" s="70"/>
      <c r="H3598" s="74"/>
      <c r="I3598" s="75"/>
      <c r="J3598" s="75"/>
      <c r="K3598" s="36"/>
      <c r="L3598" s="82"/>
      <c r="M3598" s="82"/>
      <c r="N3598" s="77"/>
      <c r="O3598" s="84" t="s">
        <v>1270</v>
      </c>
      <c r="P3598" s="86">
        <v>43430.45616898148</v>
      </c>
      <c r="Q3598" s="84" t="s">
        <v>1461</v>
      </c>
      <c r="R3598" s="88" t="s">
        <v>1788</v>
      </c>
      <c r="S3598" s="84" t="s">
        <v>1977</v>
      </c>
      <c r="T3598" s="84" t="s">
        <v>2021</v>
      </c>
      <c r="U3598" s="84"/>
      <c r="V3598" s="88" t="s">
        <v>3079</v>
      </c>
      <c r="W3598" s="86">
        <v>43430.45616898148</v>
      </c>
      <c r="X3598" s="88" t="s">
        <v>3918</v>
      </c>
      <c r="Y3598" s="84"/>
      <c r="Z3598" s="84"/>
      <c r="AA3598" s="87" t="s">
        <v>5048</v>
      </c>
      <c r="AB3598" s="84"/>
      <c r="AC3598" s="84" t="b">
        <v>0</v>
      </c>
      <c r="AD3598" s="84">
        <v>0</v>
      </c>
      <c r="AE3598" s="87" t="s">
        <v>5552</v>
      </c>
      <c r="AF3598" s="84" t="b">
        <v>0</v>
      </c>
      <c r="AG3598" s="84" t="s">
        <v>5604</v>
      </c>
      <c r="AH3598" s="84"/>
      <c r="AI3598" s="87" t="s">
        <v>5552</v>
      </c>
      <c r="AJ3598" s="84" t="b">
        <v>0</v>
      </c>
      <c r="AK3598" s="84">
        <v>7</v>
      </c>
      <c r="AL3598" s="87" t="s">
        <v>5317</v>
      </c>
      <c r="AM3598" s="84" t="s">
        <v>5685</v>
      </c>
      <c r="AN3598" s="84" t="b">
        <v>0</v>
      </c>
      <c r="AO3598" s="87" t="s">
        <v>5317</v>
      </c>
      <c r="AP3598" s="84" t="s">
        <v>179</v>
      </c>
      <c r="AQ3598" s="84">
        <v>0</v>
      </c>
      <c r="AR3598" s="84">
        <v>0</v>
      </c>
      <c r="AS3598" s="84"/>
      <c r="AT3598" s="84"/>
      <c r="AU3598" s="84"/>
      <c r="AV3598" s="84"/>
      <c r="AW3598" s="84"/>
      <c r="AX3598" s="84"/>
      <c r="AY3598" s="84"/>
      <c r="AZ3598" s="84"/>
    </row>
    <row r="3599" spans="1:52" x14ac:dyDescent="0.55000000000000004">
      <c r="A3599" s="69" t="s">
        <v>723</v>
      </c>
      <c r="B3599" s="69" t="s">
        <v>853</v>
      </c>
      <c r="C3599" s="70"/>
      <c r="D3599" s="71"/>
      <c r="E3599" s="72"/>
      <c r="F3599" s="73"/>
      <c r="G3599" s="70"/>
      <c r="H3599" s="74"/>
      <c r="I3599" s="75"/>
      <c r="J3599" s="75"/>
      <c r="K3599" s="36"/>
      <c r="L3599" s="82"/>
      <c r="M3599" s="82"/>
      <c r="N3599" s="77"/>
      <c r="O3599" s="84" t="s">
        <v>1270</v>
      </c>
      <c r="P3599" s="86">
        <v>43430.45616898148</v>
      </c>
      <c r="Q3599" s="84" t="s">
        <v>1461</v>
      </c>
      <c r="R3599" s="88" t="s">
        <v>1788</v>
      </c>
      <c r="S3599" s="84" t="s">
        <v>1977</v>
      </c>
      <c r="T3599" s="84" t="s">
        <v>2021</v>
      </c>
      <c r="U3599" s="84"/>
      <c r="V3599" s="88" t="s">
        <v>3079</v>
      </c>
      <c r="W3599" s="86">
        <v>43430.45616898148</v>
      </c>
      <c r="X3599" s="88" t="s">
        <v>3918</v>
      </c>
      <c r="Y3599" s="84"/>
      <c r="Z3599" s="84"/>
      <c r="AA3599" s="87" t="s">
        <v>5048</v>
      </c>
      <c r="AB3599" s="84"/>
      <c r="AC3599" s="84" t="b">
        <v>0</v>
      </c>
      <c r="AD3599" s="84">
        <v>0</v>
      </c>
      <c r="AE3599" s="87" t="s">
        <v>5552</v>
      </c>
      <c r="AF3599" s="84" t="b">
        <v>0</v>
      </c>
      <c r="AG3599" s="84" t="s">
        <v>5604</v>
      </c>
      <c r="AH3599" s="84"/>
      <c r="AI3599" s="87" t="s">
        <v>5552</v>
      </c>
      <c r="AJ3599" s="84" t="b">
        <v>0</v>
      </c>
      <c r="AK3599" s="84">
        <v>7</v>
      </c>
      <c r="AL3599" s="87" t="s">
        <v>5317</v>
      </c>
      <c r="AM3599" s="84" t="s">
        <v>5685</v>
      </c>
      <c r="AN3599" s="84" t="b">
        <v>0</v>
      </c>
      <c r="AO3599" s="87" t="s">
        <v>5317</v>
      </c>
      <c r="AP3599" s="84" t="s">
        <v>179</v>
      </c>
      <c r="AQ3599" s="84">
        <v>0</v>
      </c>
      <c r="AR3599" s="84">
        <v>0</v>
      </c>
      <c r="AS3599" s="84"/>
      <c r="AT3599" s="84"/>
      <c r="AU3599" s="84"/>
      <c r="AV3599" s="84"/>
      <c r="AW3599" s="84"/>
      <c r="AX3599" s="84"/>
      <c r="AY3599" s="84"/>
      <c r="AZ3599" s="84"/>
    </row>
    <row r="3600" spans="1:52" x14ac:dyDescent="0.55000000000000004">
      <c r="A3600" s="69" t="s">
        <v>723</v>
      </c>
      <c r="B3600" s="69" t="s">
        <v>768</v>
      </c>
      <c r="C3600" s="70"/>
      <c r="D3600" s="71"/>
      <c r="E3600" s="72"/>
      <c r="F3600" s="73"/>
      <c r="G3600" s="70"/>
      <c r="H3600" s="74"/>
      <c r="I3600" s="75"/>
      <c r="J3600" s="75"/>
      <c r="K3600" s="36"/>
      <c r="L3600" s="82"/>
      <c r="M3600" s="82"/>
      <c r="N3600" s="77"/>
      <c r="O3600" s="84" t="s">
        <v>1269</v>
      </c>
      <c r="P3600" s="86">
        <v>43430.456412037034</v>
      </c>
      <c r="Q3600" s="84" t="s">
        <v>1441</v>
      </c>
      <c r="R3600" s="84"/>
      <c r="S3600" s="84"/>
      <c r="T3600" s="84" t="s">
        <v>2021</v>
      </c>
      <c r="U3600" s="84"/>
      <c r="V3600" s="88" t="s">
        <v>3079</v>
      </c>
      <c r="W3600" s="86">
        <v>43430.456412037034</v>
      </c>
      <c r="X3600" s="88" t="s">
        <v>3919</v>
      </c>
      <c r="Y3600" s="84"/>
      <c r="Z3600" s="84"/>
      <c r="AA3600" s="87" t="s">
        <v>5049</v>
      </c>
      <c r="AB3600" s="84"/>
      <c r="AC3600" s="84" t="b">
        <v>0</v>
      </c>
      <c r="AD3600" s="84">
        <v>0</v>
      </c>
      <c r="AE3600" s="87" t="s">
        <v>5552</v>
      </c>
      <c r="AF3600" s="84" t="b">
        <v>0</v>
      </c>
      <c r="AG3600" s="84" t="s">
        <v>5604</v>
      </c>
      <c r="AH3600" s="84"/>
      <c r="AI3600" s="87" t="s">
        <v>5552</v>
      </c>
      <c r="AJ3600" s="84" t="b">
        <v>0</v>
      </c>
      <c r="AK3600" s="84">
        <v>3</v>
      </c>
      <c r="AL3600" s="87" t="s">
        <v>5346</v>
      </c>
      <c r="AM3600" s="84" t="s">
        <v>5685</v>
      </c>
      <c r="AN3600" s="84" t="b">
        <v>0</v>
      </c>
      <c r="AO3600" s="87" t="s">
        <v>5346</v>
      </c>
      <c r="AP3600" s="84" t="s">
        <v>179</v>
      </c>
      <c r="AQ3600" s="84">
        <v>0</v>
      </c>
      <c r="AR3600" s="84">
        <v>0</v>
      </c>
      <c r="AS3600" s="84"/>
      <c r="AT3600" s="84"/>
      <c r="AU3600" s="84"/>
      <c r="AV3600" s="84"/>
      <c r="AW3600" s="84"/>
      <c r="AX3600" s="84"/>
      <c r="AY3600" s="84"/>
      <c r="AZ3600" s="84"/>
    </row>
    <row r="3601" spans="1:52" x14ac:dyDescent="0.55000000000000004">
      <c r="A3601" s="69" t="s">
        <v>723</v>
      </c>
      <c r="B3601" s="69" t="s">
        <v>857</v>
      </c>
      <c r="C3601" s="70"/>
      <c r="D3601" s="71"/>
      <c r="E3601" s="72"/>
      <c r="F3601" s="73"/>
      <c r="G3601" s="70"/>
      <c r="H3601" s="74"/>
      <c r="I3601" s="75"/>
      <c r="J3601" s="75"/>
      <c r="K3601" s="36"/>
      <c r="L3601" s="82"/>
      <c r="M3601" s="82"/>
      <c r="N3601" s="77"/>
      <c r="O3601" s="84" t="s">
        <v>1269</v>
      </c>
      <c r="P3601" s="86">
        <v>43430.481168981481</v>
      </c>
      <c r="Q3601" s="84" t="s">
        <v>1479</v>
      </c>
      <c r="R3601" s="84"/>
      <c r="S3601" s="84"/>
      <c r="T3601" s="84" t="s">
        <v>2021</v>
      </c>
      <c r="U3601" s="84"/>
      <c r="V3601" s="88" t="s">
        <v>3079</v>
      </c>
      <c r="W3601" s="86">
        <v>43430.481168981481</v>
      </c>
      <c r="X3601" s="88" t="s">
        <v>3920</v>
      </c>
      <c r="Y3601" s="84"/>
      <c r="Z3601" s="84"/>
      <c r="AA3601" s="87" t="s">
        <v>5050</v>
      </c>
      <c r="AB3601" s="84"/>
      <c r="AC3601" s="84" t="b">
        <v>0</v>
      </c>
      <c r="AD3601" s="84">
        <v>0</v>
      </c>
      <c r="AE3601" s="87" t="s">
        <v>5552</v>
      </c>
      <c r="AF3601" s="84" t="b">
        <v>0</v>
      </c>
      <c r="AG3601" s="84" t="s">
        <v>5604</v>
      </c>
      <c r="AH3601" s="84"/>
      <c r="AI3601" s="87" t="s">
        <v>5552</v>
      </c>
      <c r="AJ3601" s="84" t="b">
        <v>0</v>
      </c>
      <c r="AK3601" s="84">
        <v>6</v>
      </c>
      <c r="AL3601" s="87" t="s">
        <v>5319</v>
      </c>
      <c r="AM3601" s="84" t="s">
        <v>5685</v>
      </c>
      <c r="AN3601" s="84" t="b">
        <v>0</v>
      </c>
      <c r="AO3601" s="87" t="s">
        <v>5319</v>
      </c>
      <c r="AP3601" s="84" t="s">
        <v>179</v>
      </c>
      <c r="AQ3601" s="84">
        <v>0</v>
      </c>
      <c r="AR3601" s="84">
        <v>0</v>
      </c>
      <c r="AS3601" s="84"/>
      <c r="AT3601" s="84"/>
      <c r="AU3601" s="84"/>
      <c r="AV3601" s="84"/>
      <c r="AW3601" s="84"/>
      <c r="AX3601" s="84"/>
      <c r="AY3601" s="84"/>
      <c r="AZ3601" s="84"/>
    </row>
    <row r="3602" spans="1:52" x14ac:dyDescent="0.55000000000000004">
      <c r="A3602" s="69" t="s">
        <v>723</v>
      </c>
      <c r="B3602" s="69" t="s">
        <v>853</v>
      </c>
      <c r="C3602" s="70"/>
      <c r="D3602" s="71"/>
      <c r="E3602" s="72"/>
      <c r="F3602" s="73"/>
      <c r="G3602" s="70"/>
      <c r="H3602" s="74"/>
      <c r="I3602" s="75"/>
      <c r="J3602" s="75"/>
      <c r="K3602" s="36"/>
      <c r="L3602" s="82"/>
      <c r="M3602" s="82"/>
      <c r="N3602" s="77"/>
      <c r="O3602" s="84" t="s">
        <v>1269</v>
      </c>
      <c r="P3602" s="86">
        <v>43432.419236111113</v>
      </c>
      <c r="Q3602" s="84" t="s">
        <v>1515</v>
      </c>
      <c r="R3602" s="84"/>
      <c r="S3602" s="84"/>
      <c r="T3602" s="84" t="s">
        <v>2021</v>
      </c>
      <c r="U3602" s="84"/>
      <c r="V3602" s="88" t="s">
        <v>3079</v>
      </c>
      <c r="W3602" s="86">
        <v>43432.419236111113</v>
      </c>
      <c r="X3602" s="88" t="s">
        <v>3921</v>
      </c>
      <c r="Y3602" s="84"/>
      <c r="Z3602" s="84"/>
      <c r="AA3602" s="87" t="s">
        <v>5051</v>
      </c>
      <c r="AB3602" s="84"/>
      <c r="AC3602" s="84" t="b">
        <v>0</v>
      </c>
      <c r="AD3602" s="84">
        <v>0</v>
      </c>
      <c r="AE3602" s="87" t="s">
        <v>5552</v>
      </c>
      <c r="AF3602" s="84" t="b">
        <v>0</v>
      </c>
      <c r="AG3602" s="84" t="s">
        <v>5604</v>
      </c>
      <c r="AH3602" s="84"/>
      <c r="AI3602" s="87" t="s">
        <v>5552</v>
      </c>
      <c r="AJ3602" s="84" t="b">
        <v>0</v>
      </c>
      <c r="AK3602" s="84">
        <v>7</v>
      </c>
      <c r="AL3602" s="87" t="s">
        <v>5431</v>
      </c>
      <c r="AM3602" s="84" t="s">
        <v>5685</v>
      </c>
      <c r="AN3602" s="84" t="b">
        <v>0</v>
      </c>
      <c r="AO3602" s="87" t="s">
        <v>5431</v>
      </c>
      <c r="AP3602" s="84" t="s">
        <v>179</v>
      </c>
      <c r="AQ3602" s="84">
        <v>0</v>
      </c>
      <c r="AR3602" s="84">
        <v>0</v>
      </c>
      <c r="AS3602" s="84"/>
      <c r="AT3602" s="84"/>
      <c r="AU3602" s="84"/>
      <c r="AV3602" s="84"/>
      <c r="AW3602" s="84"/>
      <c r="AX3602" s="84"/>
      <c r="AY3602" s="84"/>
      <c r="AZ3602" s="84"/>
    </row>
    <row r="3603" spans="1:52" x14ac:dyDescent="0.55000000000000004">
      <c r="A3603" s="69" t="s">
        <v>723</v>
      </c>
      <c r="B3603" s="69" t="s">
        <v>768</v>
      </c>
      <c r="C3603" s="70"/>
      <c r="D3603" s="71"/>
      <c r="E3603" s="72"/>
      <c r="F3603" s="73"/>
      <c r="G3603" s="70"/>
      <c r="H3603" s="74"/>
      <c r="I3603" s="75"/>
      <c r="J3603" s="75"/>
      <c r="K3603" s="36"/>
      <c r="L3603" s="82"/>
      <c r="M3603" s="82"/>
      <c r="N3603" s="77"/>
      <c r="O3603" s="84" t="s">
        <v>1269</v>
      </c>
      <c r="P3603" s="86">
        <v>43432.422372685185</v>
      </c>
      <c r="Q3603" s="84" t="s">
        <v>1560</v>
      </c>
      <c r="R3603" s="84"/>
      <c r="S3603" s="84"/>
      <c r="T3603" s="84" t="s">
        <v>2279</v>
      </c>
      <c r="U3603" s="84"/>
      <c r="V3603" s="88" t="s">
        <v>3079</v>
      </c>
      <c r="W3603" s="86">
        <v>43432.422372685185</v>
      </c>
      <c r="X3603" s="88" t="s">
        <v>3922</v>
      </c>
      <c r="Y3603" s="84"/>
      <c r="Z3603" s="84"/>
      <c r="AA3603" s="87" t="s">
        <v>5052</v>
      </c>
      <c r="AB3603" s="84"/>
      <c r="AC3603" s="84" t="b">
        <v>0</v>
      </c>
      <c r="AD3603" s="84">
        <v>0</v>
      </c>
      <c r="AE3603" s="87" t="s">
        <v>5552</v>
      </c>
      <c r="AF3603" s="84" t="b">
        <v>0</v>
      </c>
      <c r="AG3603" s="84" t="s">
        <v>5604</v>
      </c>
      <c r="AH3603" s="84"/>
      <c r="AI3603" s="87" t="s">
        <v>5552</v>
      </c>
      <c r="AJ3603" s="84" t="b">
        <v>0</v>
      </c>
      <c r="AK3603" s="84">
        <v>3</v>
      </c>
      <c r="AL3603" s="87" t="s">
        <v>5133</v>
      </c>
      <c r="AM3603" s="84" t="s">
        <v>5685</v>
      </c>
      <c r="AN3603" s="84" t="b">
        <v>0</v>
      </c>
      <c r="AO3603" s="87" t="s">
        <v>5133</v>
      </c>
      <c r="AP3603" s="84" t="s">
        <v>179</v>
      </c>
      <c r="AQ3603" s="84">
        <v>0</v>
      </c>
      <c r="AR3603" s="84">
        <v>0</v>
      </c>
      <c r="AS3603" s="84"/>
      <c r="AT3603" s="84"/>
      <c r="AU3603" s="84"/>
      <c r="AV3603" s="84"/>
      <c r="AW3603" s="84"/>
      <c r="AX3603" s="84"/>
      <c r="AY3603" s="84"/>
      <c r="AZ3603" s="84"/>
    </row>
    <row r="3604" spans="1:52" x14ac:dyDescent="0.55000000000000004">
      <c r="A3604" s="69" t="s">
        <v>723</v>
      </c>
      <c r="B3604" s="69" t="s">
        <v>1154</v>
      </c>
      <c r="C3604" s="70"/>
      <c r="D3604" s="71"/>
      <c r="E3604" s="72"/>
      <c r="F3604" s="73"/>
      <c r="G3604" s="70"/>
      <c r="H3604" s="74"/>
      <c r="I3604" s="75"/>
      <c r="J3604" s="75"/>
      <c r="K3604" s="36"/>
      <c r="L3604" s="82"/>
      <c r="M3604" s="82"/>
      <c r="N3604" s="77"/>
      <c r="O3604" s="84" t="s">
        <v>1270</v>
      </c>
      <c r="P3604" s="86">
        <v>43432.422372685185</v>
      </c>
      <c r="Q3604" s="84" t="s">
        <v>1560</v>
      </c>
      <c r="R3604" s="84"/>
      <c r="S3604" s="84"/>
      <c r="T3604" s="84" t="s">
        <v>2279</v>
      </c>
      <c r="U3604" s="84"/>
      <c r="V3604" s="88" t="s">
        <v>3079</v>
      </c>
      <c r="W3604" s="86">
        <v>43432.422372685185</v>
      </c>
      <c r="X3604" s="88" t="s">
        <v>3922</v>
      </c>
      <c r="Y3604" s="84"/>
      <c r="Z3604" s="84"/>
      <c r="AA3604" s="87" t="s">
        <v>5052</v>
      </c>
      <c r="AB3604" s="84"/>
      <c r="AC3604" s="84" t="b">
        <v>0</v>
      </c>
      <c r="AD3604" s="84">
        <v>0</v>
      </c>
      <c r="AE3604" s="87" t="s">
        <v>5552</v>
      </c>
      <c r="AF3604" s="84" t="b">
        <v>0</v>
      </c>
      <c r="AG3604" s="84" t="s">
        <v>5604</v>
      </c>
      <c r="AH3604" s="84"/>
      <c r="AI3604" s="87" t="s">
        <v>5552</v>
      </c>
      <c r="AJ3604" s="84" t="b">
        <v>0</v>
      </c>
      <c r="AK3604" s="84">
        <v>3</v>
      </c>
      <c r="AL3604" s="87" t="s">
        <v>5133</v>
      </c>
      <c r="AM3604" s="84" t="s">
        <v>5685</v>
      </c>
      <c r="AN3604" s="84" t="b">
        <v>0</v>
      </c>
      <c r="AO3604" s="87" t="s">
        <v>5133</v>
      </c>
      <c r="AP3604" s="84" t="s">
        <v>179</v>
      </c>
      <c r="AQ3604" s="84">
        <v>0</v>
      </c>
      <c r="AR3604" s="84">
        <v>0</v>
      </c>
      <c r="AS3604" s="84"/>
      <c r="AT3604" s="84"/>
      <c r="AU3604" s="84"/>
      <c r="AV3604" s="84"/>
      <c r="AW3604" s="84"/>
      <c r="AX3604" s="84"/>
      <c r="AY3604" s="84"/>
      <c r="AZ3604" s="84"/>
    </row>
    <row r="3605" spans="1:52" x14ac:dyDescent="0.55000000000000004">
      <c r="A3605" s="69" t="s">
        <v>723</v>
      </c>
      <c r="B3605" s="69" t="s">
        <v>856</v>
      </c>
      <c r="C3605" s="70"/>
      <c r="D3605" s="71"/>
      <c r="E3605" s="72"/>
      <c r="F3605" s="73"/>
      <c r="G3605" s="70"/>
      <c r="H3605" s="74"/>
      <c r="I3605" s="75"/>
      <c r="J3605" s="75"/>
      <c r="K3605" s="36"/>
      <c r="L3605" s="82"/>
      <c r="M3605" s="82"/>
      <c r="N3605" s="77"/>
      <c r="O3605" s="84" t="s">
        <v>1270</v>
      </c>
      <c r="P3605" s="86">
        <v>43432.422372685185</v>
      </c>
      <c r="Q3605" s="84" t="s">
        <v>1560</v>
      </c>
      <c r="R3605" s="84"/>
      <c r="S3605" s="84"/>
      <c r="T3605" s="84" t="s">
        <v>2279</v>
      </c>
      <c r="U3605" s="84"/>
      <c r="V3605" s="88" t="s">
        <v>3079</v>
      </c>
      <c r="W3605" s="86">
        <v>43432.422372685185</v>
      </c>
      <c r="X3605" s="88" t="s">
        <v>3922</v>
      </c>
      <c r="Y3605" s="84"/>
      <c r="Z3605" s="84"/>
      <c r="AA3605" s="87" t="s">
        <v>5052</v>
      </c>
      <c r="AB3605" s="84"/>
      <c r="AC3605" s="84" t="b">
        <v>0</v>
      </c>
      <c r="AD3605" s="84">
        <v>0</v>
      </c>
      <c r="AE3605" s="87" t="s">
        <v>5552</v>
      </c>
      <c r="AF3605" s="84" t="b">
        <v>0</v>
      </c>
      <c r="AG3605" s="84" t="s">
        <v>5604</v>
      </c>
      <c r="AH3605" s="84"/>
      <c r="AI3605" s="87" t="s">
        <v>5552</v>
      </c>
      <c r="AJ3605" s="84" t="b">
        <v>0</v>
      </c>
      <c r="AK3605" s="84">
        <v>3</v>
      </c>
      <c r="AL3605" s="87" t="s">
        <v>5133</v>
      </c>
      <c r="AM3605" s="84" t="s">
        <v>5685</v>
      </c>
      <c r="AN3605" s="84" t="b">
        <v>0</v>
      </c>
      <c r="AO3605" s="87" t="s">
        <v>5133</v>
      </c>
      <c r="AP3605" s="84" t="s">
        <v>179</v>
      </c>
      <c r="AQ3605" s="84">
        <v>0</v>
      </c>
      <c r="AR3605" s="84">
        <v>0</v>
      </c>
      <c r="AS3605" s="84"/>
      <c r="AT3605" s="84"/>
      <c r="AU3605" s="84"/>
      <c r="AV3605" s="84"/>
      <c r="AW3605" s="84"/>
      <c r="AX3605" s="84"/>
      <c r="AY3605" s="84"/>
      <c r="AZ3605" s="84"/>
    </row>
    <row r="3606" spans="1:52" x14ac:dyDescent="0.55000000000000004">
      <c r="A3606" s="69" t="s">
        <v>723</v>
      </c>
      <c r="B3606" s="69" t="s">
        <v>853</v>
      </c>
      <c r="C3606" s="70"/>
      <c r="D3606" s="71"/>
      <c r="E3606" s="72"/>
      <c r="F3606" s="73"/>
      <c r="G3606" s="70"/>
      <c r="H3606" s="74"/>
      <c r="I3606" s="75"/>
      <c r="J3606" s="75"/>
      <c r="K3606" s="36"/>
      <c r="L3606" s="82"/>
      <c r="M3606" s="82"/>
      <c r="N3606" s="77"/>
      <c r="O3606" s="84" t="s">
        <v>1270</v>
      </c>
      <c r="P3606" s="86">
        <v>43432.422372685185</v>
      </c>
      <c r="Q3606" s="84" t="s">
        <v>1560</v>
      </c>
      <c r="R3606" s="84"/>
      <c r="S3606" s="84"/>
      <c r="T3606" s="84" t="s">
        <v>2279</v>
      </c>
      <c r="U3606" s="84"/>
      <c r="V3606" s="88" t="s">
        <v>3079</v>
      </c>
      <c r="W3606" s="86">
        <v>43432.422372685185</v>
      </c>
      <c r="X3606" s="88" t="s">
        <v>3922</v>
      </c>
      <c r="Y3606" s="84"/>
      <c r="Z3606" s="84"/>
      <c r="AA3606" s="87" t="s">
        <v>5052</v>
      </c>
      <c r="AB3606" s="84"/>
      <c r="AC3606" s="84" t="b">
        <v>0</v>
      </c>
      <c r="AD3606" s="84">
        <v>0</v>
      </c>
      <c r="AE3606" s="87" t="s">
        <v>5552</v>
      </c>
      <c r="AF3606" s="84" t="b">
        <v>0</v>
      </c>
      <c r="AG3606" s="84" t="s">
        <v>5604</v>
      </c>
      <c r="AH3606" s="84"/>
      <c r="AI3606" s="87" t="s">
        <v>5552</v>
      </c>
      <c r="AJ3606" s="84" t="b">
        <v>0</v>
      </c>
      <c r="AK3606" s="84">
        <v>3</v>
      </c>
      <c r="AL3606" s="87" t="s">
        <v>5133</v>
      </c>
      <c r="AM3606" s="84" t="s">
        <v>5685</v>
      </c>
      <c r="AN3606" s="84" t="b">
        <v>0</v>
      </c>
      <c r="AO3606" s="87" t="s">
        <v>5133</v>
      </c>
      <c r="AP3606" s="84" t="s">
        <v>179</v>
      </c>
      <c r="AQ3606" s="84">
        <v>0</v>
      </c>
      <c r="AR3606" s="84">
        <v>0</v>
      </c>
      <c r="AS3606" s="84"/>
      <c r="AT3606" s="84"/>
      <c r="AU3606" s="84"/>
      <c r="AV3606" s="84"/>
      <c r="AW3606" s="84"/>
      <c r="AX3606" s="84"/>
      <c r="AY3606" s="84"/>
      <c r="AZ3606" s="84"/>
    </row>
    <row r="3607" spans="1:52" x14ac:dyDescent="0.55000000000000004">
      <c r="A3607" s="69" t="s">
        <v>724</v>
      </c>
      <c r="B3607" s="69" t="s">
        <v>834</v>
      </c>
      <c r="C3607" s="70"/>
      <c r="D3607" s="71"/>
      <c r="E3607" s="72"/>
      <c r="F3607" s="73"/>
      <c r="G3607" s="70"/>
      <c r="H3607" s="74"/>
      <c r="I3607" s="75"/>
      <c r="J3607" s="75"/>
      <c r="K3607" s="36"/>
      <c r="L3607" s="82"/>
      <c r="M3607" s="82"/>
      <c r="N3607" s="77"/>
      <c r="O3607" s="84" t="s">
        <v>1269</v>
      </c>
      <c r="P3607" s="86">
        <v>43432.431666666664</v>
      </c>
      <c r="Q3607" s="84" t="s">
        <v>1563</v>
      </c>
      <c r="R3607" s="84"/>
      <c r="S3607" s="84"/>
      <c r="T3607" s="84" t="s">
        <v>2282</v>
      </c>
      <c r="U3607" s="84"/>
      <c r="V3607" s="88" t="s">
        <v>3080</v>
      </c>
      <c r="W3607" s="86">
        <v>43432.431666666664</v>
      </c>
      <c r="X3607" s="88" t="s">
        <v>3923</v>
      </c>
      <c r="Y3607" s="84"/>
      <c r="Z3607" s="84"/>
      <c r="AA3607" s="87" t="s">
        <v>5053</v>
      </c>
      <c r="AB3607" s="84"/>
      <c r="AC3607" s="84" t="b">
        <v>0</v>
      </c>
      <c r="AD3607" s="84">
        <v>0</v>
      </c>
      <c r="AE3607" s="87" t="s">
        <v>5552</v>
      </c>
      <c r="AF3607" s="84" t="b">
        <v>1</v>
      </c>
      <c r="AG3607" s="84" t="s">
        <v>5604</v>
      </c>
      <c r="AH3607" s="84"/>
      <c r="AI3607" s="87" t="s">
        <v>5539</v>
      </c>
      <c r="AJ3607" s="84" t="b">
        <v>0</v>
      </c>
      <c r="AK3607" s="84">
        <v>6</v>
      </c>
      <c r="AL3607" s="87" t="s">
        <v>5241</v>
      </c>
      <c r="AM3607" s="84" t="s">
        <v>5691</v>
      </c>
      <c r="AN3607" s="84" t="b">
        <v>0</v>
      </c>
      <c r="AO3607" s="87" t="s">
        <v>5241</v>
      </c>
      <c r="AP3607" s="84" t="s">
        <v>179</v>
      </c>
      <c r="AQ3607" s="84">
        <v>0</v>
      </c>
      <c r="AR3607" s="84">
        <v>0</v>
      </c>
      <c r="AS3607" s="84"/>
      <c r="AT3607" s="84"/>
      <c r="AU3607" s="84"/>
      <c r="AV3607" s="84"/>
      <c r="AW3607" s="84"/>
      <c r="AX3607" s="84"/>
      <c r="AY3607" s="84"/>
      <c r="AZ3607" s="84"/>
    </row>
    <row r="3608" spans="1:52" x14ac:dyDescent="0.55000000000000004">
      <c r="A3608" s="69" t="s">
        <v>724</v>
      </c>
      <c r="B3608" s="69" t="s">
        <v>1157</v>
      </c>
      <c r="C3608" s="70"/>
      <c r="D3608" s="71"/>
      <c r="E3608" s="72"/>
      <c r="F3608" s="73"/>
      <c r="G3608" s="70"/>
      <c r="H3608" s="74"/>
      <c r="I3608" s="75"/>
      <c r="J3608" s="75"/>
      <c r="K3608" s="36"/>
      <c r="L3608" s="82"/>
      <c r="M3608" s="82"/>
      <c r="N3608" s="77"/>
      <c r="O3608" s="84" t="s">
        <v>1270</v>
      </c>
      <c r="P3608" s="86">
        <v>43432.431666666664</v>
      </c>
      <c r="Q3608" s="84" t="s">
        <v>1563</v>
      </c>
      <c r="R3608" s="84"/>
      <c r="S3608" s="84"/>
      <c r="T3608" s="84" t="s">
        <v>2282</v>
      </c>
      <c r="U3608" s="84"/>
      <c r="V3608" s="88" t="s">
        <v>3080</v>
      </c>
      <c r="W3608" s="86">
        <v>43432.431666666664</v>
      </c>
      <c r="X3608" s="88" t="s">
        <v>3923</v>
      </c>
      <c r="Y3608" s="84"/>
      <c r="Z3608" s="84"/>
      <c r="AA3608" s="87" t="s">
        <v>5053</v>
      </c>
      <c r="AB3608" s="84"/>
      <c r="AC3608" s="84" t="b">
        <v>0</v>
      </c>
      <c r="AD3608" s="84">
        <v>0</v>
      </c>
      <c r="AE3608" s="87" t="s">
        <v>5552</v>
      </c>
      <c r="AF3608" s="84" t="b">
        <v>1</v>
      </c>
      <c r="AG3608" s="84" t="s">
        <v>5604</v>
      </c>
      <c r="AH3608" s="84"/>
      <c r="AI3608" s="87" t="s">
        <v>5539</v>
      </c>
      <c r="AJ3608" s="84" t="b">
        <v>0</v>
      </c>
      <c r="AK3608" s="84">
        <v>6</v>
      </c>
      <c r="AL3608" s="87" t="s">
        <v>5241</v>
      </c>
      <c r="AM3608" s="84" t="s">
        <v>5691</v>
      </c>
      <c r="AN3608" s="84" t="b">
        <v>0</v>
      </c>
      <c r="AO3608" s="87" t="s">
        <v>5241</v>
      </c>
      <c r="AP3608" s="84" t="s">
        <v>179</v>
      </c>
      <c r="AQ3608" s="84">
        <v>0</v>
      </c>
      <c r="AR3608" s="84">
        <v>0</v>
      </c>
      <c r="AS3608" s="84"/>
      <c r="AT3608" s="84"/>
      <c r="AU3608" s="84"/>
      <c r="AV3608" s="84"/>
      <c r="AW3608" s="84"/>
      <c r="AX3608" s="84"/>
      <c r="AY3608" s="84"/>
      <c r="AZ3608" s="84"/>
    </row>
    <row r="3609" spans="1:52" x14ac:dyDescent="0.55000000000000004">
      <c r="A3609" s="69" t="s">
        <v>724</v>
      </c>
      <c r="B3609" s="69" t="s">
        <v>1158</v>
      </c>
      <c r="C3609" s="70"/>
      <c r="D3609" s="71"/>
      <c r="E3609" s="72"/>
      <c r="F3609" s="73"/>
      <c r="G3609" s="70"/>
      <c r="H3609" s="74"/>
      <c r="I3609" s="75"/>
      <c r="J3609" s="75"/>
      <c r="K3609" s="36"/>
      <c r="L3609" s="82"/>
      <c r="M3609" s="82"/>
      <c r="N3609" s="77"/>
      <c r="O3609" s="84" t="s">
        <v>1270</v>
      </c>
      <c r="P3609" s="86">
        <v>43432.431666666664</v>
      </c>
      <c r="Q3609" s="84" t="s">
        <v>1563</v>
      </c>
      <c r="R3609" s="84"/>
      <c r="S3609" s="84"/>
      <c r="T3609" s="84" t="s">
        <v>2282</v>
      </c>
      <c r="U3609" s="84"/>
      <c r="V3609" s="88" t="s">
        <v>3080</v>
      </c>
      <c r="W3609" s="86">
        <v>43432.431666666664</v>
      </c>
      <c r="X3609" s="88" t="s">
        <v>3923</v>
      </c>
      <c r="Y3609" s="84"/>
      <c r="Z3609" s="84"/>
      <c r="AA3609" s="87" t="s">
        <v>5053</v>
      </c>
      <c r="AB3609" s="84"/>
      <c r="AC3609" s="84" t="b">
        <v>0</v>
      </c>
      <c r="AD3609" s="84">
        <v>0</v>
      </c>
      <c r="AE3609" s="87" t="s">
        <v>5552</v>
      </c>
      <c r="AF3609" s="84" t="b">
        <v>1</v>
      </c>
      <c r="AG3609" s="84" t="s">
        <v>5604</v>
      </c>
      <c r="AH3609" s="84"/>
      <c r="AI3609" s="87" t="s">
        <v>5539</v>
      </c>
      <c r="AJ3609" s="84" t="b">
        <v>0</v>
      </c>
      <c r="AK3609" s="84">
        <v>6</v>
      </c>
      <c r="AL3609" s="87" t="s">
        <v>5241</v>
      </c>
      <c r="AM3609" s="84" t="s">
        <v>5691</v>
      </c>
      <c r="AN3609" s="84" t="b">
        <v>0</v>
      </c>
      <c r="AO3609" s="87" t="s">
        <v>5241</v>
      </c>
      <c r="AP3609" s="84" t="s">
        <v>179</v>
      </c>
      <c r="AQ3609" s="84">
        <v>0</v>
      </c>
      <c r="AR3609" s="84">
        <v>0</v>
      </c>
      <c r="AS3609" s="84"/>
      <c r="AT3609" s="84"/>
      <c r="AU3609" s="84"/>
      <c r="AV3609" s="84"/>
      <c r="AW3609" s="84"/>
      <c r="AX3609" s="84"/>
      <c r="AY3609" s="84"/>
      <c r="AZ3609" s="84"/>
    </row>
    <row r="3610" spans="1:52" x14ac:dyDescent="0.55000000000000004">
      <c r="A3610" s="69" t="s">
        <v>724</v>
      </c>
      <c r="B3610" s="69" t="s">
        <v>1159</v>
      </c>
      <c r="C3610" s="70"/>
      <c r="D3610" s="71"/>
      <c r="E3610" s="72"/>
      <c r="F3610" s="73"/>
      <c r="G3610" s="70"/>
      <c r="H3610" s="74"/>
      <c r="I3610" s="75"/>
      <c r="J3610" s="75"/>
      <c r="K3610" s="36"/>
      <c r="L3610" s="82"/>
      <c r="M3610" s="82"/>
      <c r="N3610" s="77"/>
      <c r="O3610" s="84" t="s">
        <v>1270</v>
      </c>
      <c r="P3610" s="86">
        <v>43432.431666666664</v>
      </c>
      <c r="Q3610" s="84" t="s">
        <v>1563</v>
      </c>
      <c r="R3610" s="84"/>
      <c r="S3610" s="84"/>
      <c r="T3610" s="84" t="s">
        <v>2282</v>
      </c>
      <c r="U3610" s="84"/>
      <c r="V3610" s="88" t="s">
        <v>3080</v>
      </c>
      <c r="W3610" s="86">
        <v>43432.431666666664</v>
      </c>
      <c r="X3610" s="88" t="s">
        <v>3923</v>
      </c>
      <c r="Y3610" s="84"/>
      <c r="Z3610" s="84"/>
      <c r="AA3610" s="87" t="s">
        <v>5053</v>
      </c>
      <c r="AB3610" s="84"/>
      <c r="AC3610" s="84" t="b">
        <v>0</v>
      </c>
      <c r="AD3610" s="84">
        <v>0</v>
      </c>
      <c r="AE3610" s="87" t="s">
        <v>5552</v>
      </c>
      <c r="AF3610" s="84" t="b">
        <v>1</v>
      </c>
      <c r="AG3610" s="84" t="s">
        <v>5604</v>
      </c>
      <c r="AH3610" s="84"/>
      <c r="AI3610" s="87" t="s">
        <v>5539</v>
      </c>
      <c r="AJ3610" s="84" t="b">
        <v>0</v>
      </c>
      <c r="AK3610" s="84">
        <v>6</v>
      </c>
      <c r="AL3610" s="87" t="s">
        <v>5241</v>
      </c>
      <c r="AM3610" s="84" t="s">
        <v>5691</v>
      </c>
      <c r="AN3610" s="84" t="b">
        <v>0</v>
      </c>
      <c r="AO3610" s="87" t="s">
        <v>5241</v>
      </c>
      <c r="AP3610" s="84" t="s">
        <v>179</v>
      </c>
      <c r="AQ3610" s="84">
        <v>0</v>
      </c>
      <c r="AR3610" s="84">
        <v>0</v>
      </c>
      <c r="AS3610" s="84"/>
      <c r="AT3610" s="84"/>
      <c r="AU3610" s="84"/>
      <c r="AV3610" s="84"/>
      <c r="AW3610" s="84"/>
      <c r="AX3610" s="84"/>
      <c r="AY3610" s="84"/>
      <c r="AZ3610" s="84"/>
    </row>
    <row r="3611" spans="1:52" x14ac:dyDescent="0.55000000000000004">
      <c r="A3611" s="69" t="s">
        <v>724</v>
      </c>
      <c r="B3611" s="69" t="s">
        <v>1160</v>
      </c>
      <c r="C3611" s="70"/>
      <c r="D3611" s="71"/>
      <c r="E3611" s="72"/>
      <c r="F3611" s="73"/>
      <c r="G3611" s="70"/>
      <c r="H3611" s="74"/>
      <c r="I3611" s="75"/>
      <c r="J3611" s="75"/>
      <c r="K3611" s="36"/>
      <c r="L3611" s="82"/>
      <c r="M3611" s="82"/>
      <c r="N3611" s="77"/>
      <c r="O3611" s="84" t="s">
        <v>1270</v>
      </c>
      <c r="P3611" s="86">
        <v>43432.431666666664</v>
      </c>
      <c r="Q3611" s="84" t="s">
        <v>1563</v>
      </c>
      <c r="R3611" s="84"/>
      <c r="S3611" s="84"/>
      <c r="T3611" s="84" t="s">
        <v>2282</v>
      </c>
      <c r="U3611" s="84"/>
      <c r="V3611" s="88" t="s">
        <v>3080</v>
      </c>
      <c r="W3611" s="86">
        <v>43432.431666666664</v>
      </c>
      <c r="X3611" s="88" t="s">
        <v>3923</v>
      </c>
      <c r="Y3611" s="84"/>
      <c r="Z3611" s="84"/>
      <c r="AA3611" s="87" t="s">
        <v>5053</v>
      </c>
      <c r="AB3611" s="84"/>
      <c r="AC3611" s="84" t="b">
        <v>0</v>
      </c>
      <c r="AD3611" s="84">
        <v>0</v>
      </c>
      <c r="AE3611" s="87" t="s">
        <v>5552</v>
      </c>
      <c r="AF3611" s="84" t="b">
        <v>1</v>
      </c>
      <c r="AG3611" s="84" t="s">
        <v>5604</v>
      </c>
      <c r="AH3611" s="84"/>
      <c r="AI3611" s="87" t="s">
        <v>5539</v>
      </c>
      <c r="AJ3611" s="84" t="b">
        <v>0</v>
      </c>
      <c r="AK3611" s="84">
        <v>6</v>
      </c>
      <c r="AL3611" s="87" t="s">
        <v>5241</v>
      </c>
      <c r="AM3611" s="84" t="s">
        <v>5691</v>
      </c>
      <c r="AN3611" s="84" t="b">
        <v>0</v>
      </c>
      <c r="AO3611" s="87" t="s">
        <v>5241</v>
      </c>
      <c r="AP3611" s="84" t="s">
        <v>179</v>
      </c>
      <c r="AQ3611" s="84">
        <v>0</v>
      </c>
      <c r="AR3611" s="84">
        <v>0</v>
      </c>
      <c r="AS3611" s="84"/>
      <c r="AT3611" s="84"/>
      <c r="AU3611" s="84"/>
      <c r="AV3611" s="84"/>
      <c r="AW3611" s="84"/>
      <c r="AX3611" s="84"/>
      <c r="AY3611" s="84"/>
      <c r="AZ3611" s="84"/>
    </row>
    <row r="3612" spans="1:52" x14ac:dyDescent="0.55000000000000004">
      <c r="A3612" s="69" t="s">
        <v>724</v>
      </c>
      <c r="B3612" s="69" t="s">
        <v>1161</v>
      </c>
      <c r="C3612" s="70"/>
      <c r="D3612" s="71"/>
      <c r="E3612" s="72"/>
      <c r="F3612" s="73"/>
      <c r="G3612" s="70"/>
      <c r="H3612" s="74"/>
      <c r="I3612" s="75"/>
      <c r="J3612" s="75"/>
      <c r="K3612" s="36"/>
      <c r="L3612" s="82"/>
      <c r="M3612" s="82"/>
      <c r="N3612" s="77"/>
      <c r="O3612" s="84" t="s">
        <v>1270</v>
      </c>
      <c r="P3612" s="86">
        <v>43432.431666666664</v>
      </c>
      <c r="Q3612" s="84" t="s">
        <v>1563</v>
      </c>
      <c r="R3612" s="84"/>
      <c r="S3612" s="84"/>
      <c r="T3612" s="84" t="s">
        <v>2282</v>
      </c>
      <c r="U3612" s="84"/>
      <c r="V3612" s="88" t="s">
        <v>3080</v>
      </c>
      <c r="W3612" s="86">
        <v>43432.431666666664</v>
      </c>
      <c r="X3612" s="88" t="s">
        <v>3923</v>
      </c>
      <c r="Y3612" s="84"/>
      <c r="Z3612" s="84"/>
      <c r="AA3612" s="87" t="s">
        <v>5053</v>
      </c>
      <c r="AB3612" s="84"/>
      <c r="AC3612" s="84" t="b">
        <v>0</v>
      </c>
      <c r="AD3612" s="84">
        <v>0</v>
      </c>
      <c r="AE3612" s="87" t="s">
        <v>5552</v>
      </c>
      <c r="AF3612" s="84" t="b">
        <v>1</v>
      </c>
      <c r="AG3612" s="84" t="s">
        <v>5604</v>
      </c>
      <c r="AH3612" s="84"/>
      <c r="AI3612" s="87" t="s">
        <v>5539</v>
      </c>
      <c r="AJ3612" s="84" t="b">
        <v>0</v>
      </c>
      <c r="AK3612" s="84">
        <v>6</v>
      </c>
      <c r="AL3612" s="87" t="s">
        <v>5241</v>
      </c>
      <c r="AM3612" s="84" t="s">
        <v>5691</v>
      </c>
      <c r="AN3612" s="84" t="b">
        <v>0</v>
      </c>
      <c r="AO3612" s="87" t="s">
        <v>5241</v>
      </c>
      <c r="AP3612" s="84" t="s">
        <v>179</v>
      </c>
      <c r="AQ3612" s="84">
        <v>0</v>
      </c>
      <c r="AR3612" s="84">
        <v>0</v>
      </c>
      <c r="AS3612" s="84"/>
      <c r="AT3612" s="84"/>
      <c r="AU3612" s="84"/>
      <c r="AV3612" s="84"/>
      <c r="AW3612" s="84"/>
      <c r="AX3612" s="84"/>
      <c r="AY3612" s="84"/>
      <c r="AZ3612" s="84"/>
    </row>
    <row r="3613" spans="1:52" x14ac:dyDescent="0.55000000000000004">
      <c r="A3613" s="69" t="s">
        <v>724</v>
      </c>
      <c r="B3613" s="69" t="s">
        <v>1162</v>
      </c>
      <c r="C3613" s="70"/>
      <c r="D3613" s="71"/>
      <c r="E3613" s="72"/>
      <c r="F3613" s="73"/>
      <c r="G3613" s="70"/>
      <c r="H3613" s="74"/>
      <c r="I3613" s="75"/>
      <c r="J3613" s="75"/>
      <c r="K3613" s="36"/>
      <c r="L3613" s="82"/>
      <c r="M3613" s="82"/>
      <c r="N3613" s="77"/>
      <c r="O3613" s="84" t="s">
        <v>1270</v>
      </c>
      <c r="P3613" s="86">
        <v>43432.431666666664</v>
      </c>
      <c r="Q3613" s="84" t="s">
        <v>1563</v>
      </c>
      <c r="R3613" s="84"/>
      <c r="S3613" s="84"/>
      <c r="T3613" s="84" t="s">
        <v>2282</v>
      </c>
      <c r="U3613" s="84"/>
      <c r="V3613" s="88" t="s">
        <v>3080</v>
      </c>
      <c r="W3613" s="86">
        <v>43432.431666666664</v>
      </c>
      <c r="X3613" s="88" t="s">
        <v>3923</v>
      </c>
      <c r="Y3613" s="84"/>
      <c r="Z3613" s="84"/>
      <c r="AA3613" s="87" t="s">
        <v>5053</v>
      </c>
      <c r="AB3613" s="84"/>
      <c r="AC3613" s="84" t="b">
        <v>0</v>
      </c>
      <c r="AD3613" s="84">
        <v>0</v>
      </c>
      <c r="AE3613" s="87" t="s">
        <v>5552</v>
      </c>
      <c r="AF3613" s="84" t="b">
        <v>1</v>
      </c>
      <c r="AG3613" s="84" t="s">
        <v>5604</v>
      </c>
      <c r="AH3613" s="84"/>
      <c r="AI3613" s="87" t="s">
        <v>5539</v>
      </c>
      <c r="AJ3613" s="84" t="b">
        <v>0</v>
      </c>
      <c r="AK3613" s="84">
        <v>6</v>
      </c>
      <c r="AL3613" s="87" t="s">
        <v>5241</v>
      </c>
      <c r="AM3613" s="84" t="s">
        <v>5691</v>
      </c>
      <c r="AN3613" s="84" t="b">
        <v>0</v>
      </c>
      <c r="AO3613" s="87" t="s">
        <v>5241</v>
      </c>
      <c r="AP3613" s="84" t="s">
        <v>179</v>
      </c>
      <c r="AQ3613" s="84">
        <v>0</v>
      </c>
      <c r="AR3613" s="84">
        <v>0</v>
      </c>
      <c r="AS3613" s="84"/>
      <c r="AT3613" s="84"/>
      <c r="AU3613" s="84"/>
      <c r="AV3613" s="84"/>
      <c r="AW3613" s="84"/>
      <c r="AX3613" s="84"/>
      <c r="AY3613" s="84"/>
      <c r="AZ3613" s="84"/>
    </row>
    <row r="3614" spans="1:52" x14ac:dyDescent="0.55000000000000004">
      <c r="A3614" s="69" t="s">
        <v>724</v>
      </c>
      <c r="B3614" s="69" t="s">
        <v>1163</v>
      </c>
      <c r="C3614" s="70"/>
      <c r="D3614" s="71"/>
      <c r="E3614" s="72"/>
      <c r="F3614" s="73"/>
      <c r="G3614" s="70"/>
      <c r="H3614" s="74"/>
      <c r="I3614" s="75"/>
      <c r="J3614" s="75"/>
      <c r="K3614" s="36"/>
      <c r="L3614" s="82"/>
      <c r="M3614" s="82"/>
      <c r="N3614" s="77"/>
      <c r="O3614" s="84" t="s">
        <v>1270</v>
      </c>
      <c r="P3614" s="86">
        <v>43432.431666666664</v>
      </c>
      <c r="Q3614" s="84" t="s">
        <v>1563</v>
      </c>
      <c r="R3614" s="84"/>
      <c r="S3614" s="84"/>
      <c r="T3614" s="84" t="s">
        <v>2282</v>
      </c>
      <c r="U3614" s="84"/>
      <c r="V3614" s="88" t="s">
        <v>3080</v>
      </c>
      <c r="W3614" s="86">
        <v>43432.431666666664</v>
      </c>
      <c r="X3614" s="88" t="s">
        <v>3923</v>
      </c>
      <c r="Y3614" s="84"/>
      <c r="Z3614" s="84"/>
      <c r="AA3614" s="87" t="s">
        <v>5053</v>
      </c>
      <c r="AB3614" s="84"/>
      <c r="AC3614" s="84" t="b">
        <v>0</v>
      </c>
      <c r="AD3614" s="84">
        <v>0</v>
      </c>
      <c r="AE3614" s="87" t="s">
        <v>5552</v>
      </c>
      <c r="AF3614" s="84" t="b">
        <v>1</v>
      </c>
      <c r="AG3614" s="84" t="s">
        <v>5604</v>
      </c>
      <c r="AH3614" s="84"/>
      <c r="AI3614" s="87" t="s">
        <v>5539</v>
      </c>
      <c r="AJ3614" s="84" t="b">
        <v>0</v>
      </c>
      <c r="AK3614" s="84">
        <v>6</v>
      </c>
      <c r="AL3614" s="87" t="s">
        <v>5241</v>
      </c>
      <c r="AM3614" s="84" t="s">
        <v>5691</v>
      </c>
      <c r="AN3614" s="84" t="b">
        <v>0</v>
      </c>
      <c r="AO3614" s="87" t="s">
        <v>5241</v>
      </c>
      <c r="AP3614" s="84" t="s">
        <v>179</v>
      </c>
      <c r="AQ3614" s="84">
        <v>0</v>
      </c>
      <c r="AR3614" s="84">
        <v>0</v>
      </c>
      <c r="AS3614" s="84"/>
      <c r="AT3614" s="84"/>
      <c r="AU3614" s="84"/>
      <c r="AV3614" s="84"/>
      <c r="AW3614" s="84"/>
      <c r="AX3614" s="84"/>
      <c r="AY3614" s="84"/>
      <c r="AZ3614" s="84"/>
    </row>
    <row r="3615" spans="1:52" x14ac:dyDescent="0.55000000000000004">
      <c r="A3615" s="69" t="s">
        <v>724</v>
      </c>
      <c r="B3615" s="69" t="s">
        <v>1164</v>
      </c>
      <c r="C3615" s="70"/>
      <c r="D3615" s="71"/>
      <c r="E3615" s="72"/>
      <c r="F3615" s="73"/>
      <c r="G3615" s="70"/>
      <c r="H3615" s="74"/>
      <c r="I3615" s="75"/>
      <c r="J3615" s="75"/>
      <c r="K3615" s="36"/>
      <c r="L3615" s="82"/>
      <c r="M3615" s="82"/>
      <c r="N3615" s="77"/>
      <c r="O3615" s="84" t="s">
        <v>1270</v>
      </c>
      <c r="P3615" s="86">
        <v>43432.431666666664</v>
      </c>
      <c r="Q3615" s="84" t="s">
        <v>1563</v>
      </c>
      <c r="R3615" s="84"/>
      <c r="S3615" s="84"/>
      <c r="T3615" s="84" t="s">
        <v>2282</v>
      </c>
      <c r="U3615" s="84"/>
      <c r="V3615" s="88" t="s">
        <v>3080</v>
      </c>
      <c r="W3615" s="86">
        <v>43432.431666666664</v>
      </c>
      <c r="X3615" s="88" t="s">
        <v>3923</v>
      </c>
      <c r="Y3615" s="84"/>
      <c r="Z3615" s="84"/>
      <c r="AA3615" s="87" t="s">
        <v>5053</v>
      </c>
      <c r="AB3615" s="84"/>
      <c r="AC3615" s="84" t="b">
        <v>0</v>
      </c>
      <c r="AD3615" s="84">
        <v>0</v>
      </c>
      <c r="AE3615" s="87" t="s">
        <v>5552</v>
      </c>
      <c r="AF3615" s="84" t="b">
        <v>1</v>
      </c>
      <c r="AG3615" s="84" t="s">
        <v>5604</v>
      </c>
      <c r="AH3615" s="84"/>
      <c r="AI3615" s="87" t="s">
        <v>5539</v>
      </c>
      <c r="AJ3615" s="84" t="b">
        <v>0</v>
      </c>
      <c r="AK3615" s="84">
        <v>6</v>
      </c>
      <c r="AL3615" s="87" t="s">
        <v>5241</v>
      </c>
      <c r="AM3615" s="84" t="s">
        <v>5691</v>
      </c>
      <c r="AN3615" s="84" t="b">
        <v>0</v>
      </c>
      <c r="AO3615" s="87" t="s">
        <v>5241</v>
      </c>
      <c r="AP3615" s="84" t="s">
        <v>179</v>
      </c>
      <c r="AQ3615" s="84">
        <v>0</v>
      </c>
      <c r="AR3615" s="84">
        <v>0</v>
      </c>
      <c r="AS3615" s="84"/>
      <c r="AT3615" s="84"/>
      <c r="AU3615" s="84"/>
      <c r="AV3615" s="84"/>
      <c r="AW3615" s="84"/>
      <c r="AX3615" s="84"/>
      <c r="AY3615" s="84"/>
      <c r="AZ3615" s="84"/>
    </row>
    <row r="3616" spans="1:52" x14ac:dyDescent="0.55000000000000004">
      <c r="A3616" s="69" t="s">
        <v>724</v>
      </c>
      <c r="B3616" s="69" t="s">
        <v>1165</v>
      </c>
      <c r="C3616" s="70"/>
      <c r="D3616" s="71"/>
      <c r="E3616" s="72"/>
      <c r="F3616" s="73"/>
      <c r="G3616" s="70"/>
      <c r="H3616" s="74"/>
      <c r="I3616" s="75"/>
      <c r="J3616" s="75"/>
      <c r="K3616" s="36"/>
      <c r="L3616" s="82"/>
      <c r="M3616" s="82"/>
      <c r="N3616" s="77"/>
      <c r="O3616" s="84" t="s">
        <v>1270</v>
      </c>
      <c r="P3616" s="86">
        <v>43432.431666666664</v>
      </c>
      <c r="Q3616" s="84" t="s">
        <v>1563</v>
      </c>
      <c r="R3616" s="84"/>
      <c r="S3616" s="84"/>
      <c r="T3616" s="84" t="s">
        <v>2282</v>
      </c>
      <c r="U3616" s="84"/>
      <c r="V3616" s="88" t="s">
        <v>3080</v>
      </c>
      <c r="W3616" s="86">
        <v>43432.431666666664</v>
      </c>
      <c r="X3616" s="88" t="s">
        <v>3923</v>
      </c>
      <c r="Y3616" s="84"/>
      <c r="Z3616" s="84"/>
      <c r="AA3616" s="87" t="s">
        <v>5053</v>
      </c>
      <c r="AB3616" s="84"/>
      <c r="AC3616" s="84" t="b">
        <v>0</v>
      </c>
      <c r="AD3616" s="84">
        <v>0</v>
      </c>
      <c r="AE3616" s="87" t="s">
        <v>5552</v>
      </c>
      <c r="AF3616" s="84" t="b">
        <v>1</v>
      </c>
      <c r="AG3616" s="84" t="s">
        <v>5604</v>
      </c>
      <c r="AH3616" s="84"/>
      <c r="AI3616" s="87" t="s">
        <v>5539</v>
      </c>
      <c r="AJ3616" s="84" t="b">
        <v>0</v>
      </c>
      <c r="AK3616" s="84">
        <v>6</v>
      </c>
      <c r="AL3616" s="87" t="s">
        <v>5241</v>
      </c>
      <c r="AM3616" s="84" t="s">
        <v>5691</v>
      </c>
      <c r="AN3616" s="84" t="b">
        <v>0</v>
      </c>
      <c r="AO3616" s="87" t="s">
        <v>5241</v>
      </c>
      <c r="AP3616" s="84" t="s">
        <v>179</v>
      </c>
      <c r="AQ3616" s="84">
        <v>0</v>
      </c>
      <c r="AR3616" s="84">
        <v>0</v>
      </c>
      <c r="AS3616" s="84"/>
      <c r="AT3616" s="84"/>
      <c r="AU3616" s="84"/>
      <c r="AV3616" s="84"/>
      <c r="AW3616" s="84"/>
      <c r="AX3616" s="84"/>
      <c r="AY3616" s="84"/>
      <c r="AZ3616" s="84"/>
    </row>
    <row r="3617" spans="1:52" x14ac:dyDescent="0.55000000000000004">
      <c r="A3617" s="69" t="s">
        <v>724</v>
      </c>
      <c r="B3617" s="69" t="s">
        <v>1166</v>
      </c>
      <c r="C3617" s="70"/>
      <c r="D3617" s="71"/>
      <c r="E3617" s="72"/>
      <c r="F3617" s="73"/>
      <c r="G3617" s="70"/>
      <c r="H3617" s="74"/>
      <c r="I3617" s="75"/>
      <c r="J3617" s="75"/>
      <c r="K3617" s="36"/>
      <c r="L3617" s="82"/>
      <c r="M3617" s="82"/>
      <c r="N3617" s="77"/>
      <c r="O3617" s="84" t="s">
        <v>1270</v>
      </c>
      <c r="P3617" s="86">
        <v>43432.431666666664</v>
      </c>
      <c r="Q3617" s="84" t="s">
        <v>1563</v>
      </c>
      <c r="R3617" s="84"/>
      <c r="S3617" s="84"/>
      <c r="T3617" s="84" t="s">
        <v>2282</v>
      </c>
      <c r="U3617" s="84"/>
      <c r="V3617" s="88" t="s">
        <v>3080</v>
      </c>
      <c r="W3617" s="86">
        <v>43432.431666666664</v>
      </c>
      <c r="X3617" s="88" t="s">
        <v>3923</v>
      </c>
      <c r="Y3617" s="84"/>
      <c r="Z3617" s="84"/>
      <c r="AA3617" s="87" t="s">
        <v>5053</v>
      </c>
      <c r="AB3617" s="84"/>
      <c r="AC3617" s="84" t="b">
        <v>0</v>
      </c>
      <c r="AD3617" s="84">
        <v>0</v>
      </c>
      <c r="AE3617" s="87" t="s">
        <v>5552</v>
      </c>
      <c r="AF3617" s="84" t="b">
        <v>1</v>
      </c>
      <c r="AG3617" s="84" t="s">
        <v>5604</v>
      </c>
      <c r="AH3617" s="84"/>
      <c r="AI3617" s="87" t="s">
        <v>5539</v>
      </c>
      <c r="AJ3617" s="84" t="b">
        <v>0</v>
      </c>
      <c r="AK3617" s="84">
        <v>6</v>
      </c>
      <c r="AL3617" s="87" t="s">
        <v>5241</v>
      </c>
      <c r="AM3617" s="84" t="s">
        <v>5691</v>
      </c>
      <c r="AN3617" s="84" t="b">
        <v>0</v>
      </c>
      <c r="AO3617" s="87" t="s">
        <v>5241</v>
      </c>
      <c r="AP3617" s="84" t="s">
        <v>179</v>
      </c>
      <c r="AQ3617" s="84">
        <v>0</v>
      </c>
      <c r="AR3617" s="84">
        <v>0</v>
      </c>
      <c r="AS3617" s="84"/>
      <c r="AT3617" s="84"/>
      <c r="AU3617" s="84"/>
      <c r="AV3617" s="84"/>
      <c r="AW3617" s="84"/>
      <c r="AX3617" s="84"/>
      <c r="AY3617" s="84"/>
      <c r="AZ3617" s="84"/>
    </row>
    <row r="3618" spans="1:52" x14ac:dyDescent="0.55000000000000004">
      <c r="A3618" s="69" t="s">
        <v>724</v>
      </c>
      <c r="B3618" s="69" t="s">
        <v>1167</v>
      </c>
      <c r="C3618" s="70"/>
      <c r="D3618" s="71"/>
      <c r="E3618" s="72"/>
      <c r="F3618" s="73"/>
      <c r="G3618" s="70"/>
      <c r="H3618" s="74"/>
      <c r="I3618" s="75"/>
      <c r="J3618" s="75"/>
      <c r="K3618" s="36"/>
      <c r="L3618" s="82"/>
      <c r="M3618" s="82"/>
      <c r="N3618" s="77"/>
      <c r="O3618" s="84" t="s">
        <v>1270</v>
      </c>
      <c r="P3618" s="86">
        <v>43432.431666666664</v>
      </c>
      <c r="Q3618" s="84" t="s">
        <v>1563</v>
      </c>
      <c r="R3618" s="84"/>
      <c r="S3618" s="84"/>
      <c r="T3618" s="84" t="s">
        <v>2282</v>
      </c>
      <c r="U3618" s="84"/>
      <c r="V3618" s="88" t="s">
        <v>3080</v>
      </c>
      <c r="W3618" s="86">
        <v>43432.431666666664</v>
      </c>
      <c r="X3618" s="88" t="s">
        <v>3923</v>
      </c>
      <c r="Y3618" s="84"/>
      <c r="Z3618" s="84"/>
      <c r="AA3618" s="87" t="s">
        <v>5053</v>
      </c>
      <c r="AB3618" s="84"/>
      <c r="AC3618" s="84" t="b">
        <v>0</v>
      </c>
      <c r="AD3618" s="84">
        <v>0</v>
      </c>
      <c r="AE3618" s="87" t="s">
        <v>5552</v>
      </c>
      <c r="AF3618" s="84" t="b">
        <v>1</v>
      </c>
      <c r="AG3618" s="84" t="s">
        <v>5604</v>
      </c>
      <c r="AH3618" s="84"/>
      <c r="AI3618" s="87" t="s">
        <v>5539</v>
      </c>
      <c r="AJ3618" s="84" t="b">
        <v>0</v>
      </c>
      <c r="AK3618" s="84">
        <v>6</v>
      </c>
      <c r="AL3618" s="87" t="s">
        <v>5241</v>
      </c>
      <c r="AM3618" s="84" t="s">
        <v>5691</v>
      </c>
      <c r="AN3618" s="84" t="b">
        <v>0</v>
      </c>
      <c r="AO3618" s="87" t="s">
        <v>5241</v>
      </c>
      <c r="AP3618" s="84" t="s">
        <v>179</v>
      </c>
      <c r="AQ3618" s="84">
        <v>0</v>
      </c>
      <c r="AR3618" s="84">
        <v>0</v>
      </c>
      <c r="AS3618" s="84"/>
      <c r="AT3618" s="84"/>
      <c r="AU3618" s="84"/>
      <c r="AV3618" s="84"/>
      <c r="AW3618" s="84"/>
      <c r="AX3618" s="84"/>
      <c r="AY3618" s="84"/>
      <c r="AZ3618" s="84"/>
    </row>
    <row r="3619" spans="1:52" x14ac:dyDescent="0.55000000000000004">
      <c r="A3619" s="69" t="s">
        <v>724</v>
      </c>
      <c r="B3619" s="69" t="s">
        <v>1090</v>
      </c>
      <c r="C3619" s="70"/>
      <c r="D3619" s="71"/>
      <c r="E3619" s="72"/>
      <c r="F3619" s="73"/>
      <c r="G3619" s="70"/>
      <c r="H3619" s="74"/>
      <c r="I3619" s="75"/>
      <c r="J3619" s="75"/>
      <c r="K3619" s="36"/>
      <c r="L3619" s="82"/>
      <c r="M3619" s="82"/>
      <c r="N3619" s="77"/>
      <c r="O3619" s="84" t="s">
        <v>1270</v>
      </c>
      <c r="P3619" s="86">
        <v>43432.431666666664</v>
      </c>
      <c r="Q3619" s="84" t="s">
        <v>1563</v>
      </c>
      <c r="R3619" s="84"/>
      <c r="S3619" s="84"/>
      <c r="T3619" s="84" t="s">
        <v>2282</v>
      </c>
      <c r="U3619" s="84"/>
      <c r="V3619" s="88" t="s">
        <v>3080</v>
      </c>
      <c r="W3619" s="86">
        <v>43432.431666666664</v>
      </c>
      <c r="X3619" s="88" t="s">
        <v>3923</v>
      </c>
      <c r="Y3619" s="84"/>
      <c r="Z3619" s="84"/>
      <c r="AA3619" s="87" t="s">
        <v>5053</v>
      </c>
      <c r="AB3619" s="84"/>
      <c r="AC3619" s="84" t="b">
        <v>0</v>
      </c>
      <c r="AD3619" s="84">
        <v>0</v>
      </c>
      <c r="AE3619" s="87" t="s">
        <v>5552</v>
      </c>
      <c r="AF3619" s="84" t="b">
        <v>1</v>
      </c>
      <c r="AG3619" s="84" t="s">
        <v>5604</v>
      </c>
      <c r="AH3619" s="84"/>
      <c r="AI3619" s="87" t="s">
        <v>5539</v>
      </c>
      <c r="AJ3619" s="84" t="b">
        <v>0</v>
      </c>
      <c r="AK3619" s="84">
        <v>6</v>
      </c>
      <c r="AL3619" s="87" t="s">
        <v>5241</v>
      </c>
      <c r="AM3619" s="84" t="s">
        <v>5691</v>
      </c>
      <c r="AN3619" s="84" t="b">
        <v>0</v>
      </c>
      <c r="AO3619" s="87" t="s">
        <v>5241</v>
      </c>
      <c r="AP3619" s="84" t="s">
        <v>179</v>
      </c>
      <c r="AQ3619" s="84">
        <v>0</v>
      </c>
      <c r="AR3619" s="84">
        <v>0</v>
      </c>
      <c r="AS3619" s="84"/>
      <c r="AT3619" s="84"/>
      <c r="AU3619" s="84"/>
      <c r="AV3619" s="84"/>
      <c r="AW3619" s="84"/>
      <c r="AX3619" s="84"/>
      <c r="AY3619" s="84"/>
      <c r="AZ3619" s="84"/>
    </row>
    <row r="3620" spans="1:52" x14ac:dyDescent="0.55000000000000004">
      <c r="A3620" s="69" t="s">
        <v>725</v>
      </c>
      <c r="B3620" s="69" t="s">
        <v>726</v>
      </c>
      <c r="C3620" s="70"/>
      <c r="D3620" s="71"/>
      <c r="E3620" s="72"/>
      <c r="F3620" s="73"/>
      <c r="G3620" s="70"/>
      <c r="H3620" s="74"/>
      <c r="I3620" s="75"/>
      <c r="J3620" s="75"/>
      <c r="K3620" s="36"/>
      <c r="L3620" s="82"/>
      <c r="M3620" s="82"/>
      <c r="N3620" s="77"/>
      <c r="O3620" s="84" t="s">
        <v>1270</v>
      </c>
      <c r="P3620" s="86">
        <v>43431.945474537039</v>
      </c>
      <c r="Q3620" s="84" t="s">
        <v>1557</v>
      </c>
      <c r="R3620" s="84"/>
      <c r="S3620" s="84"/>
      <c r="T3620" s="84" t="s">
        <v>2284</v>
      </c>
      <c r="U3620" s="88" t="s">
        <v>2546</v>
      </c>
      <c r="V3620" s="88" t="s">
        <v>2546</v>
      </c>
      <c r="W3620" s="86">
        <v>43431.945474537039</v>
      </c>
      <c r="X3620" s="88" t="s">
        <v>3924</v>
      </c>
      <c r="Y3620" s="84"/>
      <c r="Z3620" s="84"/>
      <c r="AA3620" s="87" t="s">
        <v>5054</v>
      </c>
      <c r="AB3620" s="84"/>
      <c r="AC3620" s="84" t="b">
        <v>0</v>
      </c>
      <c r="AD3620" s="84">
        <v>3</v>
      </c>
      <c r="AE3620" s="87" t="s">
        <v>5552</v>
      </c>
      <c r="AF3620" s="84" t="b">
        <v>0</v>
      </c>
      <c r="AG3620" s="84" t="s">
        <v>5604</v>
      </c>
      <c r="AH3620" s="84"/>
      <c r="AI3620" s="87" t="s">
        <v>5552</v>
      </c>
      <c r="AJ3620" s="84" t="b">
        <v>0</v>
      </c>
      <c r="AK3620" s="84">
        <v>2</v>
      </c>
      <c r="AL3620" s="87" t="s">
        <v>5552</v>
      </c>
      <c r="AM3620" s="84" t="s">
        <v>5685</v>
      </c>
      <c r="AN3620" s="84" t="b">
        <v>0</v>
      </c>
      <c r="AO3620" s="87" t="s">
        <v>5054</v>
      </c>
      <c r="AP3620" s="84" t="s">
        <v>179</v>
      </c>
      <c r="AQ3620" s="84">
        <v>0</v>
      </c>
      <c r="AR3620" s="84">
        <v>0</v>
      </c>
      <c r="AS3620" s="84"/>
      <c r="AT3620" s="84"/>
      <c r="AU3620" s="84"/>
      <c r="AV3620" s="84"/>
      <c r="AW3620" s="84"/>
      <c r="AX3620" s="84"/>
      <c r="AY3620" s="84"/>
      <c r="AZ3620" s="84"/>
    </row>
    <row r="3621" spans="1:52" x14ac:dyDescent="0.55000000000000004">
      <c r="A3621" s="69" t="s">
        <v>725</v>
      </c>
      <c r="B3621" s="69" t="s">
        <v>857</v>
      </c>
      <c r="C3621" s="70"/>
      <c r="D3621" s="71"/>
      <c r="E3621" s="72"/>
      <c r="F3621" s="73"/>
      <c r="G3621" s="70"/>
      <c r="H3621" s="74"/>
      <c r="I3621" s="75"/>
      <c r="J3621" s="75"/>
      <c r="K3621" s="36"/>
      <c r="L3621" s="82"/>
      <c r="M3621" s="82"/>
      <c r="N3621" s="77"/>
      <c r="O3621" s="84" t="s">
        <v>1270</v>
      </c>
      <c r="P3621" s="86">
        <v>43431.945474537039</v>
      </c>
      <c r="Q3621" s="84" t="s">
        <v>1557</v>
      </c>
      <c r="R3621" s="84"/>
      <c r="S3621" s="84"/>
      <c r="T3621" s="84" t="s">
        <v>2284</v>
      </c>
      <c r="U3621" s="88" t="s">
        <v>2546</v>
      </c>
      <c r="V3621" s="88" t="s">
        <v>2546</v>
      </c>
      <c r="W3621" s="86">
        <v>43431.945474537039</v>
      </c>
      <c r="X3621" s="88" t="s">
        <v>3924</v>
      </c>
      <c r="Y3621" s="84"/>
      <c r="Z3621" s="84"/>
      <c r="AA3621" s="87" t="s">
        <v>5054</v>
      </c>
      <c r="AB3621" s="84"/>
      <c r="AC3621" s="84" t="b">
        <v>0</v>
      </c>
      <c r="AD3621" s="84">
        <v>3</v>
      </c>
      <c r="AE3621" s="87" t="s">
        <v>5552</v>
      </c>
      <c r="AF3621" s="84" t="b">
        <v>0</v>
      </c>
      <c r="AG3621" s="84" t="s">
        <v>5604</v>
      </c>
      <c r="AH3621" s="84"/>
      <c r="AI3621" s="87" t="s">
        <v>5552</v>
      </c>
      <c r="AJ3621" s="84" t="b">
        <v>0</v>
      </c>
      <c r="AK3621" s="84">
        <v>2</v>
      </c>
      <c r="AL3621" s="87" t="s">
        <v>5552</v>
      </c>
      <c r="AM3621" s="84" t="s">
        <v>5685</v>
      </c>
      <c r="AN3621" s="84" t="b">
        <v>0</v>
      </c>
      <c r="AO3621" s="87" t="s">
        <v>5054</v>
      </c>
      <c r="AP3621" s="84" t="s">
        <v>179</v>
      </c>
      <c r="AQ3621" s="84">
        <v>0</v>
      </c>
      <c r="AR3621" s="84">
        <v>0</v>
      </c>
      <c r="AS3621" s="84"/>
      <c r="AT3621" s="84"/>
      <c r="AU3621" s="84"/>
      <c r="AV3621" s="84"/>
      <c r="AW3621" s="84"/>
      <c r="AX3621" s="84"/>
      <c r="AY3621" s="84"/>
      <c r="AZ3621" s="84"/>
    </row>
    <row r="3622" spans="1:52" x14ac:dyDescent="0.55000000000000004">
      <c r="A3622" s="69" t="s">
        <v>725</v>
      </c>
      <c r="B3622" s="69" t="s">
        <v>1151</v>
      </c>
      <c r="C3622" s="70"/>
      <c r="D3622" s="71"/>
      <c r="E3622" s="72"/>
      <c r="F3622" s="73"/>
      <c r="G3622" s="70"/>
      <c r="H3622" s="74"/>
      <c r="I3622" s="75"/>
      <c r="J3622" s="75"/>
      <c r="K3622" s="36"/>
      <c r="L3622" s="82"/>
      <c r="M3622" s="82"/>
      <c r="N3622" s="77"/>
      <c r="O3622" s="84" t="s">
        <v>1270</v>
      </c>
      <c r="P3622" s="86">
        <v>43431.945474537039</v>
      </c>
      <c r="Q3622" s="84" t="s">
        <v>1557</v>
      </c>
      <c r="R3622" s="84"/>
      <c r="S3622" s="84"/>
      <c r="T3622" s="84" t="s">
        <v>2284</v>
      </c>
      <c r="U3622" s="88" t="s">
        <v>2546</v>
      </c>
      <c r="V3622" s="88" t="s">
        <v>2546</v>
      </c>
      <c r="W3622" s="86">
        <v>43431.945474537039</v>
      </c>
      <c r="X3622" s="88" t="s">
        <v>3924</v>
      </c>
      <c r="Y3622" s="84"/>
      <c r="Z3622" s="84"/>
      <c r="AA3622" s="87" t="s">
        <v>5054</v>
      </c>
      <c r="AB3622" s="84"/>
      <c r="AC3622" s="84" t="b">
        <v>0</v>
      </c>
      <c r="AD3622" s="84">
        <v>3</v>
      </c>
      <c r="AE3622" s="87" t="s">
        <v>5552</v>
      </c>
      <c r="AF3622" s="84" t="b">
        <v>0</v>
      </c>
      <c r="AG3622" s="84" t="s">
        <v>5604</v>
      </c>
      <c r="AH3622" s="84"/>
      <c r="AI3622" s="87" t="s">
        <v>5552</v>
      </c>
      <c r="AJ3622" s="84" t="b">
        <v>0</v>
      </c>
      <c r="AK3622" s="84">
        <v>2</v>
      </c>
      <c r="AL3622" s="87" t="s">
        <v>5552</v>
      </c>
      <c r="AM3622" s="84" t="s">
        <v>5685</v>
      </c>
      <c r="AN3622" s="84" t="b">
        <v>0</v>
      </c>
      <c r="AO3622" s="87" t="s">
        <v>5054</v>
      </c>
      <c r="AP3622" s="84" t="s">
        <v>179</v>
      </c>
      <c r="AQ3622" s="84">
        <v>0</v>
      </c>
      <c r="AR3622" s="84">
        <v>0</v>
      </c>
      <c r="AS3622" s="84"/>
      <c r="AT3622" s="84"/>
      <c r="AU3622" s="84"/>
      <c r="AV3622" s="84"/>
      <c r="AW3622" s="84"/>
      <c r="AX3622" s="84"/>
      <c r="AY3622" s="84"/>
      <c r="AZ3622" s="84"/>
    </row>
    <row r="3623" spans="1:52" x14ac:dyDescent="0.55000000000000004">
      <c r="A3623" s="69" t="s">
        <v>726</v>
      </c>
      <c r="B3623" s="69" t="s">
        <v>725</v>
      </c>
      <c r="C3623" s="70"/>
      <c r="D3623" s="71"/>
      <c r="E3623" s="72"/>
      <c r="F3623" s="73"/>
      <c r="G3623" s="70"/>
      <c r="H3623" s="74"/>
      <c r="I3623" s="75"/>
      <c r="J3623" s="75"/>
      <c r="K3623" s="36"/>
      <c r="L3623" s="82"/>
      <c r="M3623" s="82"/>
      <c r="N3623" s="77"/>
      <c r="O3623" s="84" t="s">
        <v>1269</v>
      </c>
      <c r="P3623" s="86">
        <v>43432.435416666667</v>
      </c>
      <c r="Q3623" s="84" t="s">
        <v>1557</v>
      </c>
      <c r="R3623" s="84"/>
      <c r="S3623" s="84"/>
      <c r="T3623" s="84" t="s">
        <v>2276</v>
      </c>
      <c r="U3623" s="84"/>
      <c r="V3623" s="88" t="s">
        <v>3081</v>
      </c>
      <c r="W3623" s="86">
        <v>43432.435416666667</v>
      </c>
      <c r="X3623" s="88" t="s">
        <v>3925</v>
      </c>
      <c r="Y3623" s="84"/>
      <c r="Z3623" s="84"/>
      <c r="AA3623" s="87" t="s">
        <v>5055</v>
      </c>
      <c r="AB3623" s="84"/>
      <c r="AC3623" s="84" t="b">
        <v>0</v>
      </c>
      <c r="AD3623" s="84">
        <v>0</v>
      </c>
      <c r="AE3623" s="87" t="s">
        <v>5552</v>
      </c>
      <c r="AF3623" s="84" t="b">
        <v>0</v>
      </c>
      <c r="AG3623" s="84" t="s">
        <v>5604</v>
      </c>
      <c r="AH3623" s="84"/>
      <c r="AI3623" s="87" t="s">
        <v>5552</v>
      </c>
      <c r="AJ3623" s="84" t="b">
        <v>0</v>
      </c>
      <c r="AK3623" s="84">
        <v>2</v>
      </c>
      <c r="AL3623" s="87" t="s">
        <v>5054</v>
      </c>
      <c r="AM3623" s="84" t="s">
        <v>5684</v>
      </c>
      <c r="AN3623" s="84" t="b">
        <v>0</v>
      </c>
      <c r="AO3623" s="87" t="s">
        <v>5054</v>
      </c>
      <c r="AP3623" s="84" t="s">
        <v>179</v>
      </c>
      <c r="AQ3623" s="84">
        <v>0</v>
      </c>
      <c r="AR3623" s="84">
        <v>0</v>
      </c>
      <c r="AS3623" s="84"/>
      <c r="AT3623" s="84"/>
      <c r="AU3623" s="84"/>
      <c r="AV3623" s="84"/>
      <c r="AW3623" s="84"/>
      <c r="AX3623" s="84"/>
      <c r="AY3623" s="84"/>
      <c r="AZ3623" s="84"/>
    </row>
    <row r="3624" spans="1:52" x14ac:dyDescent="0.55000000000000004">
      <c r="A3624" s="69" t="s">
        <v>726</v>
      </c>
      <c r="B3624" s="69" t="s">
        <v>1151</v>
      </c>
      <c r="C3624" s="70"/>
      <c r="D3624" s="71"/>
      <c r="E3624" s="72"/>
      <c r="F3624" s="73"/>
      <c r="G3624" s="70"/>
      <c r="H3624" s="74"/>
      <c r="I3624" s="75"/>
      <c r="J3624" s="75"/>
      <c r="K3624" s="36"/>
      <c r="L3624" s="82"/>
      <c r="M3624" s="82"/>
      <c r="N3624" s="77"/>
      <c r="O3624" s="84" t="s">
        <v>1270</v>
      </c>
      <c r="P3624" s="86">
        <v>43432.435416666667</v>
      </c>
      <c r="Q3624" s="84" t="s">
        <v>1557</v>
      </c>
      <c r="R3624" s="84"/>
      <c r="S3624" s="84"/>
      <c r="T3624" s="84" t="s">
        <v>2276</v>
      </c>
      <c r="U3624" s="84"/>
      <c r="V3624" s="88" t="s">
        <v>3081</v>
      </c>
      <c r="W3624" s="86">
        <v>43432.435416666667</v>
      </c>
      <c r="X3624" s="88" t="s">
        <v>3925</v>
      </c>
      <c r="Y3624" s="84"/>
      <c r="Z3624" s="84"/>
      <c r="AA3624" s="87" t="s">
        <v>5055</v>
      </c>
      <c r="AB3624" s="84"/>
      <c r="AC3624" s="84" t="b">
        <v>0</v>
      </c>
      <c r="AD3624" s="84">
        <v>0</v>
      </c>
      <c r="AE3624" s="87" t="s">
        <v>5552</v>
      </c>
      <c r="AF3624" s="84" t="b">
        <v>0</v>
      </c>
      <c r="AG3624" s="84" t="s">
        <v>5604</v>
      </c>
      <c r="AH3624" s="84"/>
      <c r="AI3624" s="87" t="s">
        <v>5552</v>
      </c>
      <c r="AJ3624" s="84" t="b">
        <v>0</v>
      </c>
      <c r="AK3624" s="84">
        <v>2</v>
      </c>
      <c r="AL3624" s="87" t="s">
        <v>5054</v>
      </c>
      <c r="AM3624" s="84" t="s">
        <v>5684</v>
      </c>
      <c r="AN3624" s="84" t="b">
        <v>0</v>
      </c>
      <c r="AO3624" s="87" t="s">
        <v>5054</v>
      </c>
      <c r="AP3624" s="84" t="s">
        <v>179</v>
      </c>
      <c r="AQ3624" s="84">
        <v>0</v>
      </c>
      <c r="AR3624" s="84">
        <v>0</v>
      </c>
      <c r="AS3624" s="84"/>
      <c r="AT3624" s="84"/>
      <c r="AU3624" s="84"/>
      <c r="AV3624" s="84"/>
      <c r="AW3624" s="84"/>
      <c r="AX3624" s="84"/>
      <c r="AY3624" s="84"/>
      <c r="AZ3624" s="84"/>
    </row>
    <row r="3625" spans="1:52" x14ac:dyDescent="0.55000000000000004">
      <c r="A3625" s="69" t="s">
        <v>726</v>
      </c>
      <c r="B3625" s="69" t="s">
        <v>857</v>
      </c>
      <c r="C3625" s="70"/>
      <c r="D3625" s="71"/>
      <c r="E3625" s="72"/>
      <c r="F3625" s="73"/>
      <c r="G3625" s="70"/>
      <c r="H3625" s="74"/>
      <c r="I3625" s="75"/>
      <c r="J3625" s="75"/>
      <c r="K3625" s="36"/>
      <c r="L3625" s="82"/>
      <c r="M3625" s="82"/>
      <c r="N3625" s="77"/>
      <c r="O3625" s="84" t="s">
        <v>1270</v>
      </c>
      <c r="P3625" s="86">
        <v>43432.435416666667</v>
      </c>
      <c r="Q3625" s="84" t="s">
        <v>1557</v>
      </c>
      <c r="R3625" s="84"/>
      <c r="S3625" s="84"/>
      <c r="T3625" s="84" t="s">
        <v>2276</v>
      </c>
      <c r="U3625" s="84"/>
      <c r="V3625" s="88" t="s">
        <v>3081</v>
      </c>
      <c r="W3625" s="86">
        <v>43432.435416666667</v>
      </c>
      <c r="X3625" s="88" t="s">
        <v>3925</v>
      </c>
      <c r="Y3625" s="84"/>
      <c r="Z3625" s="84"/>
      <c r="AA3625" s="87" t="s">
        <v>5055</v>
      </c>
      <c r="AB3625" s="84"/>
      <c r="AC3625" s="84" t="b">
        <v>0</v>
      </c>
      <c r="AD3625" s="84">
        <v>0</v>
      </c>
      <c r="AE3625" s="87" t="s">
        <v>5552</v>
      </c>
      <c r="AF3625" s="84" t="b">
        <v>0</v>
      </c>
      <c r="AG3625" s="84" t="s">
        <v>5604</v>
      </c>
      <c r="AH3625" s="84"/>
      <c r="AI3625" s="87" t="s">
        <v>5552</v>
      </c>
      <c r="AJ3625" s="84" t="b">
        <v>0</v>
      </c>
      <c r="AK3625" s="84">
        <v>2</v>
      </c>
      <c r="AL3625" s="87" t="s">
        <v>5054</v>
      </c>
      <c r="AM3625" s="84" t="s">
        <v>5684</v>
      </c>
      <c r="AN3625" s="84" t="b">
        <v>0</v>
      </c>
      <c r="AO3625" s="87" t="s">
        <v>5054</v>
      </c>
      <c r="AP3625" s="84" t="s">
        <v>179</v>
      </c>
      <c r="AQ3625" s="84">
        <v>0</v>
      </c>
      <c r="AR3625" s="84">
        <v>0</v>
      </c>
      <c r="AS3625" s="84"/>
      <c r="AT3625" s="84"/>
      <c r="AU3625" s="84"/>
      <c r="AV3625" s="84"/>
      <c r="AW3625" s="84"/>
      <c r="AX3625" s="84"/>
      <c r="AY3625" s="84"/>
      <c r="AZ3625" s="84"/>
    </row>
    <row r="3626" spans="1:52" x14ac:dyDescent="0.55000000000000004">
      <c r="A3626" s="69" t="s">
        <v>727</v>
      </c>
      <c r="B3626" s="69" t="s">
        <v>834</v>
      </c>
      <c r="C3626" s="70"/>
      <c r="D3626" s="71"/>
      <c r="E3626" s="72"/>
      <c r="F3626" s="73"/>
      <c r="G3626" s="70"/>
      <c r="H3626" s="74"/>
      <c r="I3626" s="75"/>
      <c r="J3626" s="75"/>
      <c r="K3626" s="36"/>
      <c r="L3626" s="82"/>
      <c r="M3626" s="82"/>
      <c r="N3626" s="77"/>
      <c r="O3626" s="84" t="s">
        <v>1269</v>
      </c>
      <c r="P3626" s="86">
        <v>43432.436493055553</v>
      </c>
      <c r="Q3626" s="84" t="s">
        <v>1563</v>
      </c>
      <c r="R3626" s="84"/>
      <c r="S3626" s="84"/>
      <c r="T3626" s="84" t="s">
        <v>2282</v>
      </c>
      <c r="U3626" s="84"/>
      <c r="V3626" s="88" t="s">
        <v>3082</v>
      </c>
      <c r="W3626" s="86">
        <v>43432.436493055553</v>
      </c>
      <c r="X3626" s="88" t="s">
        <v>3926</v>
      </c>
      <c r="Y3626" s="84"/>
      <c r="Z3626" s="84"/>
      <c r="AA3626" s="87" t="s">
        <v>5056</v>
      </c>
      <c r="AB3626" s="84"/>
      <c r="AC3626" s="84" t="b">
        <v>0</v>
      </c>
      <c r="AD3626" s="84">
        <v>0</v>
      </c>
      <c r="AE3626" s="87" t="s">
        <v>5552</v>
      </c>
      <c r="AF3626" s="84" t="b">
        <v>1</v>
      </c>
      <c r="AG3626" s="84" t="s">
        <v>5604</v>
      </c>
      <c r="AH3626" s="84"/>
      <c r="AI3626" s="87" t="s">
        <v>5539</v>
      </c>
      <c r="AJ3626" s="84" t="b">
        <v>0</v>
      </c>
      <c r="AK3626" s="84">
        <v>6</v>
      </c>
      <c r="AL3626" s="87" t="s">
        <v>5241</v>
      </c>
      <c r="AM3626" s="84" t="s">
        <v>5682</v>
      </c>
      <c r="AN3626" s="84" t="b">
        <v>0</v>
      </c>
      <c r="AO3626" s="87" t="s">
        <v>5241</v>
      </c>
      <c r="AP3626" s="84" t="s">
        <v>179</v>
      </c>
      <c r="AQ3626" s="84">
        <v>0</v>
      </c>
      <c r="AR3626" s="84">
        <v>0</v>
      </c>
      <c r="AS3626" s="84"/>
      <c r="AT3626" s="84"/>
      <c r="AU3626" s="84"/>
      <c r="AV3626" s="84"/>
      <c r="AW3626" s="84"/>
      <c r="AX3626" s="84"/>
      <c r="AY3626" s="84"/>
      <c r="AZ3626" s="84"/>
    </row>
    <row r="3627" spans="1:52" x14ac:dyDescent="0.55000000000000004">
      <c r="A3627" s="69" t="s">
        <v>727</v>
      </c>
      <c r="B3627" s="69" t="s">
        <v>1157</v>
      </c>
      <c r="C3627" s="70"/>
      <c r="D3627" s="71"/>
      <c r="E3627" s="72"/>
      <c r="F3627" s="73"/>
      <c r="G3627" s="70"/>
      <c r="H3627" s="74"/>
      <c r="I3627" s="75"/>
      <c r="J3627" s="75"/>
      <c r="K3627" s="36"/>
      <c r="L3627" s="82"/>
      <c r="M3627" s="82"/>
      <c r="N3627" s="77"/>
      <c r="O3627" s="84" t="s">
        <v>1270</v>
      </c>
      <c r="P3627" s="86">
        <v>43432.436493055553</v>
      </c>
      <c r="Q3627" s="84" t="s">
        <v>1563</v>
      </c>
      <c r="R3627" s="84"/>
      <c r="S3627" s="84"/>
      <c r="T3627" s="84" t="s">
        <v>2282</v>
      </c>
      <c r="U3627" s="84"/>
      <c r="V3627" s="88" t="s">
        <v>3082</v>
      </c>
      <c r="W3627" s="86">
        <v>43432.436493055553</v>
      </c>
      <c r="X3627" s="88" t="s">
        <v>3926</v>
      </c>
      <c r="Y3627" s="84"/>
      <c r="Z3627" s="84"/>
      <c r="AA3627" s="87" t="s">
        <v>5056</v>
      </c>
      <c r="AB3627" s="84"/>
      <c r="AC3627" s="84" t="b">
        <v>0</v>
      </c>
      <c r="AD3627" s="84">
        <v>0</v>
      </c>
      <c r="AE3627" s="87" t="s">
        <v>5552</v>
      </c>
      <c r="AF3627" s="84" t="b">
        <v>1</v>
      </c>
      <c r="AG3627" s="84" t="s">
        <v>5604</v>
      </c>
      <c r="AH3627" s="84"/>
      <c r="AI3627" s="87" t="s">
        <v>5539</v>
      </c>
      <c r="AJ3627" s="84" t="b">
        <v>0</v>
      </c>
      <c r="AK3627" s="84">
        <v>6</v>
      </c>
      <c r="AL3627" s="87" t="s">
        <v>5241</v>
      </c>
      <c r="AM3627" s="84" t="s">
        <v>5682</v>
      </c>
      <c r="AN3627" s="84" t="b">
        <v>0</v>
      </c>
      <c r="AO3627" s="87" t="s">
        <v>5241</v>
      </c>
      <c r="AP3627" s="84" t="s">
        <v>179</v>
      </c>
      <c r="AQ3627" s="84">
        <v>0</v>
      </c>
      <c r="AR3627" s="84">
        <v>0</v>
      </c>
      <c r="AS3627" s="84"/>
      <c r="AT3627" s="84"/>
      <c r="AU3627" s="84"/>
      <c r="AV3627" s="84"/>
      <c r="AW3627" s="84"/>
      <c r="AX3627" s="84"/>
      <c r="AY3627" s="84"/>
      <c r="AZ3627" s="84"/>
    </row>
    <row r="3628" spans="1:52" x14ac:dyDescent="0.55000000000000004">
      <c r="A3628" s="69" t="s">
        <v>727</v>
      </c>
      <c r="B3628" s="69" t="s">
        <v>1158</v>
      </c>
      <c r="C3628" s="70"/>
      <c r="D3628" s="71"/>
      <c r="E3628" s="72"/>
      <c r="F3628" s="73"/>
      <c r="G3628" s="70"/>
      <c r="H3628" s="74"/>
      <c r="I3628" s="75"/>
      <c r="J3628" s="75"/>
      <c r="K3628" s="36"/>
      <c r="L3628" s="82"/>
      <c r="M3628" s="82"/>
      <c r="N3628" s="77"/>
      <c r="O3628" s="84" t="s">
        <v>1270</v>
      </c>
      <c r="P3628" s="86">
        <v>43432.436493055553</v>
      </c>
      <c r="Q3628" s="84" t="s">
        <v>1563</v>
      </c>
      <c r="R3628" s="84"/>
      <c r="S3628" s="84"/>
      <c r="T3628" s="84" t="s">
        <v>2282</v>
      </c>
      <c r="U3628" s="84"/>
      <c r="V3628" s="88" t="s">
        <v>3082</v>
      </c>
      <c r="W3628" s="86">
        <v>43432.436493055553</v>
      </c>
      <c r="X3628" s="88" t="s">
        <v>3926</v>
      </c>
      <c r="Y3628" s="84"/>
      <c r="Z3628" s="84"/>
      <c r="AA3628" s="87" t="s">
        <v>5056</v>
      </c>
      <c r="AB3628" s="84"/>
      <c r="AC3628" s="84" t="b">
        <v>0</v>
      </c>
      <c r="AD3628" s="84">
        <v>0</v>
      </c>
      <c r="AE3628" s="87" t="s">
        <v>5552</v>
      </c>
      <c r="AF3628" s="84" t="b">
        <v>1</v>
      </c>
      <c r="AG3628" s="84" t="s">
        <v>5604</v>
      </c>
      <c r="AH3628" s="84"/>
      <c r="AI3628" s="87" t="s">
        <v>5539</v>
      </c>
      <c r="AJ3628" s="84" t="b">
        <v>0</v>
      </c>
      <c r="AK3628" s="84">
        <v>6</v>
      </c>
      <c r="AL3628" s="87" t="s">
        <v>5241</v>
      </c>
      <c r="AM3628" s="84" t="s">
        <v>5682</v>
      </c>
      <c r="AN3628" s="84" t="b">
        <v>0</v>
      </c>
      <c r="AO3628" s="87" t="s">
        <v>5241</v>
      </c>
      <c r="AP3628" s="84" t="s">
        <v>179</v>
      </c>
      <c r="AQ3628" s="84">
        <v>0</v>
      </c>
      <c r="AR3628" s="84">
        <v>0</v>
      </c>
      <c r="AS3628" s="84"/>
      <c r="AT3628" s="84"/>
      <c r="AU3628" s="84"/>
      <c r="AV3628" s="84"/>
      <c r="AW3628" s="84"/>
      <c r="AX3628" s="84"/>
      <c r="AY3628" s="84"/>
      <c r="AZ3628" s="84"/>
    </row>
    <row r="3629" spans="1:52" x14ac:dyDescent="0.55000000000000004">
      <c r="A3629" s="69" t="s">
        <v>727</v>
      </c>
      <c r="B3629" s="69" t="s">
        <v>1159</v>
      </c>
      <c r="C3629" s="70"/>
      <c r="D3629" s="71"/>
      <c r="E3629" s="72"/>
      <c r="F3629" s="73"/>
      <c r="G3629" s="70"/>
      <c r="H3629" s="74"/>
      <c r="I3629" s="75"/>
      <c r="J3629" s="75"/>
      <c r="K3629" s="36"/>
      <c r="L3629" s="82"/>
      <c r="M3629" s="82"/>
      <c r="N3629" s="77"/>
      <c r="O3629" s="84" t="s">
        <v>1270</v>
      </c>
      <c r="P3629" s="86">
        <v>43432.436493055553</v>
      </c>
      <c r="Q3629" s="84" t="s">
        <v>1563</v>
      </c>
      <c r="R3629" s="84"/>
      <c r="S3629" s="84"/>
      <c r="T3629" s="84" t="s">
        <v>2282</v>
      </c>
      <c r="U3629" s="84"/>
      <c r="V3629" s="88" t="s">
        <v>3082</v>
      </c>
      <c r="W3629" s="86">
        <v>43432.436493055553</v>
      </c>
      <c r="X3629" s="88" t="s">
        <v>3926</v>
      </c>
      <c r="Y3629" s="84"/>
      <c r="Z3629" s="84"/>
      <c r="AA3629" s="87" t="s">
        <v>5056</v>
      </c>
      <c r="AB3629" s="84"/>
      <c r="AC3629" s="84" t="b">
        <v>0</v>
      </c>
      <c r="AD3629" s="84">
        <v>0</v>
      </c>
      <c r="AE3629" s="87" t="s">
        <v>5552</v>
      </c>
      <c r="AF3629" s="84" t="b">
        <v>1</v>
      </c>
      <c r="AG3629" s="84" t="s">
        <v>5604</v>
      </c>
      <c r="AH3629" s="84"/>
      <c r="AI3629" s="87" t="s">
        <v>5539</v>
      </c>
      <c r="AJ3629" s="84" t="b">
        <v>0</v>
      </c>
      <c r="AK3629" s="84">
        <v>6</v>
      </c>
      <c r="AL3629" s="87" t="s">
        <v>5241</v>
      </c>
      <c r="AM3629" s="84" t="s">
        <v>5682</v>
      </c>
      <c r="AN3629" s="84" t="b">
        <v>0</v>
      </c>
      <c r="AO3629" s="87" t="s">
        <v>5241</v>
      </c>
      <c r="AP3629" s="84" t="s">
        <v>179</v>
      </c>
      <c r="AQ3629" s="84">
        <v>0</v>
      </c>
      <c r="AR3629" s="84">
        <v>0</v>
      </c>
      <c r="AS3629" s="84"/>
      <c r="AT3629" s="84"/>
      <c r="AU3629" s="84"/>
      <c r="AV3629" s="84"/>
      <c r="AW3629" s="84"/>
      <c r="AX3629" s="84"/>
      <c r="AY3629" s="84"/>
      <c r="AZ3629" s="84"/>
    </row>
    <row r="3630" spans="1:52" x14ac:dyDescent="0.55000000000000004">
      <c r="A3630" s="69" t="s">
        <v>727</v>
      </c>
      <c r="B3630" s="69" t="s">
        <v>1160</v>
      </c>
      <c r="C3630" s="70"/>
      <c r="D3630" s="71"/>
      <c r="E3630" s="72"/>
      <c r="F3630" s="73"/>
      <c r="G3630" s="70"/>
      <c r="H3630" s="74"/>
      <c r="I3630" s="75"/>
      <c r="J3630" s="75"/>
      <c r="K3630" s="36"/>
      <c r="L3630" s="82"/>
      <c r="M3630" s="82"/>
      <c r="N3630" s="77"/>
      <c r="O3630" s="84" t="s">
        <v>1270</v>
      </c>
      <c r="P3630" s="86">
        <v>43432.436493055553</v>
      </c>
      <c r="Q3630" s="84" t="s">
        <v>1563</v>
      </c>
      <c r="R3630" s="84"/>
      <c r="S3630" s="84"/>
      <c r="T3630" s="84" t="s">
        <v>2282</v>
      </c>
      <c r="U3630" s="84"/>
      <c r="V3630" s="88" t="s">
        <v>3082</v>
      </c>
      <c r="W3630" s="86">
        <v>43432.436493055553</v>
      </c>
      <c r="X3630" s="88" t="s">
        <v>3926</v>
      </c>
      <c r="Y3630" s="84"/>
      <c r="Z3630" s="84"/>
      <c r="AA3630" s="87" t="s">
        <v>5056</v>
      </c>
      <c r="AB3630" s="84"/>
      <c r="AC3630" s="84" t="b">
        <v>0</v>
      </c>
      <c r="AD3630" s="84">
        <v>0</v>
      </c>
      <c r="AE3630" s="87" t="s">
        <v>5552</v>
      </c>
      <c r="AF3630" s="84" t="b">
        <v>1</v>
      </c>
      <c r="AG3630" s="84" t="s">
        <v>5604</v>
      </c>
      <c r="AH3630" s="84"/>
      <c r="AI3630" s="87" t="s">
        <v>5539</v>
      </c>
      <c r="AJ3630" s="84" t="b">
        <v>0</v>
      </c>
      <c r="AK3630" s="84">
        <v>6</v>
      </c>
      <c r="AL3630" s="87" t="s">
        <v>5241</v>
      </c>
      <c r="AM3630" s="84" t="s">
        <v>5682</v>
      </c>
      <c r="AN3630" s="84" t="b">
        <v>0</v>
      </c>
      <c r="AO3630" s="87" t="s">
        <v>5241</v>
      </c>
      <c r="AP3630" s="84" t="s">
        <v>179</v>
      </c>
      <c r="AQ3630" s="84">
        <v>0</v>
      </c>
      <c r="AR3630" s="84">
        <v>0</v>
      </c>
      <c r="AS3630" s="84"/>
      <c r="AT3630" s="84"/>
      <c r="AU3630" s="84"/>
      <c r="AV3630" s="84"/>
      <c r="AW3630" s="84"/>
      <c r="AX3630" s="84"/>
      <c r="AY3630" s="84"/>
      <c r="AZ3630" s="84"/>
    </row>
    <row r="3631" spans="1:52" x14ac:dyDescent="0.55000000000000004">
      <c r="A3631" s="69" t="s">
        <v>727</v>
      </c>
      <c r="B3631" s="69" t="s">
        <v>1161</v>
      </c>
      <c r="C3631" s="70"/>
      <c r="D3631" s="71"/>
      <c r="E3631" s="72"/>
      <c r="F3631" s="73"/>
      <c r="G3631" s="70"/>
      <c r="H3631" s="74"/>
      <c r="I3631" s="75"/>
      <c r="J3631" s="75"/>
      <c r="K3631" s="36"/>
      <c r="L3631" s="82"/>
      <c r="M3631" s="82"/>
      <c r="N3631" s="77"/>
      <c r="O3631" s="84" t="s">
        <v>1270</v>
      </c>
      <c r="P3631" s="86">
        <v>43432.436493055553</v>
      </c>
      <c r="Q3631" s="84" t="s">
        <v>1563</v>
      </c>
      <c r="R3631" s="84"/>
      <c r="S3631" s="84"/>
      <c r="T3631" s="84" t="s">
        <v>2282</v>
      </c>
      <c r="U3631" s="84"/>
      <c r="V3631" s="88" t="s">
        <v>3082</v>
      </c>
      <c r="W3631" s="86">
        <v>43432.436493055553</v>
      </c>
      <c r="X3631" s="88" t="s">
        <v>3926</v>
      </c>
      <c r="Y3631" s="84"/>
      <c r="Z3631" s="84"/>
      <c r="AA3631" s="87" t="s">
        <v>5056</v>
      </c>
      <c r="AB3631" s="84"/>
      <c r="AC3631" s="84" t="b">
        <v>0</v>
      </c>
      <c r="AD3631" s="84">
        <v>0</v>
      </c>
      <c r="AE3631" s="87" t="s">
        <v>5552</v>
      </c>
      <c r="AF3631" s="84" t="b">
        <v>1</v>
      </c>
      <c r="AG3631" s="84" t="s">
        <v>5604</v>
      </c>
      <c r="AH3631" s="84"/>
      <c r="AI3631" s="87" t="s">
        <v>5539</v>
      </c>
      <c r="AJ3631" s="84" t="b">
        <v>0</v>
      </c>
      <c r="AK3631" s="84">
        <v>6</v>
      </c>
      <c r="AL3631" s="87" t="s">
        <v>5241</v>
      </c>
      <c r="AM3631" s="84" t="s">
        <v>5682</v>
      </c>
      <c r="AN3631" s="84" t="b">
        <v>0</v>
      </c>
      <c r="AO3631" s="87" t="s">
        <v>5241</v>
      </c>
      <c r="AP3631" s="84" t="s">
        <v>179</v>
      </c>
      <c r="AQ3631" s="84">
        <v>0</v>
      </c>
      <c r="AR3631" s="84">
        <v>0</v>
      </c>
      <c r="AS3631" s="84"/>
      <c r="AT3631" s="84"/>
      <c r="AU3631" s="84"/>
      <c r="AV3631" s="84"/>
      <c r="AW3631" s="84"/>
      <c r="AX3631" s="84"/>
      <c r="AY3631" s="84"/>
      <c r="AZ3631" s="84"/>
    </row>
    <row r="3632" spans="1:52" x14ac:dyDescent="0.55000000000000004">
      <c r="A3632" s="69" t="s">
        <v>727</v>
      </c>
      <c r="B3632" s="69" t="s">
        <v>1162</v>
      </c>
      <c r="C3632" s="70"/>
      <c r="D3632" s="71"/>
      <c r="E3632" s="72"/>
      <c r="F3632" s="73"/>
      <c r="G3632" s="70"/>
      <c r="H3632" s="74"/>
      <c r="I3632" s="75"/>
      <c r="J3632" s="75"/>
      <c r="K3632" s="36"/>
      <c r="L3632" s="82"/>
      <c r="M3632" s="82"/>
      <c r="N3632" s="77"/>
      <c r="O3632" s="84" t="s">
        <v>1270</v>
      </c>
      <c r="P3632" s="86">
        <v>43432.436493055553</v>
      </c>
      <c r="Q3632" s="84" t="s">
        <v>1563</v>
      </c>
      <c r="R3632" s="84"/>
      <c r="S3632" s="84"/>
      <c r="T3632" s="84" t="s">
        <v>2282</v>
      </c>
      <c r="U3632" s="84"/>
      <c r="V3632" s="88" t="s">
        <v>3082</v>
      </c>
      <c r="W3632" s="86">
        <v>43432.436493055553</v>
      </c>
      <c r="X3632" s="88" t="s">
        <v>3926</v>
      </c>
      <c r="Y3632" s="84"/>
      <c r="Z3632" s="84"/>
      <c r="AA3632" s="87" t="s">
        <v>5056</v>
      </c>
      <c r="AB3632" s="84"/>
      <c r="AC3632" s="84" t="b">
        <v>0</v>
      </c>
      <c r="AD3632" s="84">
        <v>0</v>
      </c>
      <c r="AE3632" s="87" t="s">
        <v>5552</v>
      </c>
      <c r="AF3632" s="84" t="b">
        <v>1</v>
      </c>
      <c r="AG3632" s="84" t="s">
        <v>5604</v>
      </c>
      <c r="AH3632" s="84"/>
      <c r="AI3632" s="87" t="s">
        <v>5539</v>
      </c>
      <c r="AJ3632" s="84" t="b">
        <v>0</v>
      </c>
      <c r="AK3632" s="84">
        <v>6</v>
      </c>
      <c r="AL3632" s="87" t="s">
        <v>5241</v>
      </c>
      <c r="AM3632" s="84" t="s">
        <v>5682</v>
      </c>
      <c r="AN3632" s="84" t="b">
        <v>0</v>
      </c>
      <c r="AO3632" s="87" t="s">
        <v>5241</v>
      </c>
      <c r="AP3632" s="84" t="s">
        <v>179</v>
      </c>
      <c r="AQ3632" s="84">
        <v>0</v>
      </c>
      <c r="AR3632" s="84">
        <v>0</v>
      </c>
      <c r="AS3632" s="84"/>
      <c r="AT3632" s="84"/>
      <c r="AU3632" s="84"/>
      <c r="AV3632" s="84"/>
      <c r="AW3632" s="84"/>
      <c r="AX3632" s="84"/>
      <c r="AY3632" s="84"/>
      <c r="AZ3632" s="84"/>
    </row>
    <row r="3633" spans="1:52" x14ac:dyDescent="0.55000000000000004">
      <c r="A3633" s="69" t="s">
        <v>727</v>
      </c>
      <c r="B3633" s="69" t="s">
        <v>1163</v>
      </c>
      <c r="C3633" s="70"/>
      <c r="D3633" s="71"/>
      <c r="E3633" s="72"/>
      <c r="F3633" s="73"/>
      <c r="G3633" s="70"/>
      <c r="H3633" s="74"/>
      <c r="I3633" s="75"/>
      <c r="J3633" s="75"/>
      <c r="K3633" s="36"/>
      <c r="L3633" s="82"/>
      <c r="M3633" s="82"/>
      <c r="N3633" s="77"/>
      <c r="O3633" s="84" t="s">
        <v>1270</v>
      </c>
      <c r="P3633" s="86">
        <v>43432.436493055553</v>
      </c>
      <c r="Q3633" s="84" t="s">
        <v>1563</v>
      </c>
      <c r="R3633" s="84"/>
      <c r="S3633" s="84"/>
      <c r="T3633" s="84" t="s">
        <v>2282</v>
      </c>
      <c r="U3633" s="84"/>
      <c r="V3633" s="88" t="s">
        <v>3082</v>
      </c>
      <c r="W3633" s="86">
        <v>43432.436493055553</v>
      </c>
      <c r="X3633" s="88" t="s">
        <v>3926</v>
      </c>
      <c r="Y3633" s="84"/>
      <c r="Z3633" s="84"/>
      <c r="AA3633" s="87" t="s">
        <v>5056</v>
      </c>
      <c r="AB3633" s="84"/>
      <c r="AC3633" s="84" t="b">
        <v>0</v>
      </c>
      <c r="AD3633" s="84">
        <v>0</v>
      </c>
      <c r="AE3633" s="87" t="s">
        <v>5552</v>
      </c>
      <c r="AF3633" s="84" t="b">
        <v>1</v>
      </c>
      <c r="AG3633" s="84" t="s">
        <v>5604</v>
      </c>
      <c r="AH3633" s="84"/>
      <c r="AI3633" s="87" t="s">
        <v>5539</v>
      </c>
      <c r="AJ3633" s="84" t="b">
        <v>0</v>
      </c>
      <c r="AK3633" s="84">
        <v>6</v>
      </c>
      <c r="AL3633" s="87" t="s">
        <v>5241</v>
      </c>
      <c r="AM3633" s="84" t="s">
        <v>5682</v>
      </c>
      <c r="AN3633" s="84" t="b">
        <v>0</v>
      </c>
      <c r="AO3633" s="87" t="s">
        <v>5241</v>
      </c>
      <c r="AP3633" s="84" t="s">
        <v>179</v>
      </c>
      <c r="AQ3633" s="84">
        <v>0</v>
      </c>
      <c r="AR3633" s="84">
        <v>0</v>
      </c>
      <c r="AS3633" s="84"/>
      <c r="AT3633" s="84"/>
      <c r="AU3633" s="84"/>
      <c r="AV3633" s="84"/>
      <c r="AW3633" s="84"/>
      <c r="AX3633" s="84"/>
      <c r="AY3633" s="84"/>
      <c r="AZ3633" s="84"/>
    </row>
    <row r="3634" spans="1:52" x14ac:dyDescent="0.55000000000000004">
      <c r="A3634" s="69" t="s">
        <v>727</v>
      </c>
      <c r="B3634" s="69" t="s">
        <v>1164</v>
      </c>
      <c r="C3634" s="70"/>
      <c r="D3634" s="71"/>
      <c r="E3634" s="72"/>
      <c r="F3634" s="73"/>
      <c r="G3634" s="70"/>
      <c r="H3634" s="74"/>
      <c r="I3634" s="75"/>
      <c r="J3634" s="75"/>
      <c r="K3634" s="36"/>
      <c r="L3634" s="82"/>
      <c r="M3634" s="82"/>
      <c r="N3634" s="77"/>
      <c r="O3634" s="84" t="s">
        <v>1270</v>
      </c>
      <c r="P3634" s="86">
        <v>43432.436493055553</v>
      </c>
      <c r="Q3634" s="84" t="s">
        <v>1563</v>
      </c>
      <c r="R3634" s="84"/>
      <c r="S3634" s="84"/>
      <c r="T3634" s="84" t="s">
        <v>2282</v>
      </c>
      <c r="U3634" s="84"/>
      <c r="V3634" s="88" t="s">
        <v>3082</v>
      </c>
      <c r="W3634" s="86">
        <v>43432.436493055553</v>
      </c>
      <c r="X3634" s="88" t="s">
        <v>3926</v>
      </c>
      <c r="Y3634" s="84"/>
      <c r="Z3634" s="84"/>
      <c r="AA3634" s="87" t="s">
        <v>5056</v>
      </c>
      <c r="AB3634" s="84"/>
      <c r="AC3634" s="84" t="b">
        <v>0</v>
      </c>
      <c r="AD3634" s="84">
        <v>0</v>
      </c>
      <c r="AE3634" s="87" t="s">
        <v>5552</v>
      </c>
      <c r="AF3634" s="84" t="b">
        <v>1</v>
      </c>
      <c r="AG3634" s="84" t="s">
        <v>5604</v>
      </c>
      <c r="AH3634" s="84"/>
      <c r="AI3634" s="87" t="s">
        <v>5539</v>
      </c>
      <c r="AJ3634" s="84" t="b">
        <v>0</v>
      </c>
      <c r="AK3634" s="84">
        <v>6</v>
      </c>
      <c r="AL3634" s="87" t="s">
        <v>5241</v>
      </c>
      <c r="AM3634" s="84" t="s">
        <v>5682</v>
      </c>
      <c r="AN3634" s="84" t="b">
        <v>0</v>
      </c>
      <c r="AO3634" s="87" t="s">
        <v>5241</v>
      </c>
      <c r="AP3634" s="84" t="s">
        <v>179</v>
      </c>
      <c r="AQ3634" s="84">
        <v>0</v>
      </c>
      <c r="AR3634" s="84">
        <v>0</v>
      </c>
      <c r="AS3634" s="84"/>
      <c r="AT3634" s="84"/>
      <c r="AU3634" s="84"/>
      <c r="AV3634" s="84"/>
      <c r="AW3634" s="84"/>
      <c r="AX3634" s="84"/>
      <c r="AY3634" s="84"/>
      <c r="AZ3634" s="84"/>
    </row>
    <row r="3635" spans="1:52" x14ac:dyDescent="0.55000000000000004">
      <c r="A3635" s="69" t="s">
        <v>727</v>
      </c>
      <c r="B3635" s="69" t="s">
        <v>1165</v>
      </c>
      <c r="C3635" s="70"/>
      <c r="D3635" s="71"/>
      <c r="E3635" s="72"/>
      <c r="F3635" s="73"/>
      <c r="G3635" s="70"/>
      <c r="H3635" s="74"/>
      <c r="I3635" s="75"/>
      <c r="J3635" s="75"/>
      <c r="K3635" s="36"/>
      <c r="L3635" s="82"/>
      <c r="M3635" s="82"/>
      <c r="N3635" s="77"/>
      <c r="O3635" s="84" t="s">
        <v>1270</v>
      </c>
      <c r="P3635" s="86">
        <v>43432.436493055553</v>
      </c>
      <c r="Q3635" s="84" t="s">
        <v>1563</v>
      </c>
      <c r="R3635" s="84"/>
      <c r="S3635" s="84"/>
      <c r="T3635" s="84" t="s">
        <v>2282</v>
      </c>
      <c r="U3635" s="84"/>
      <c r="V3635" s="88" t="s">
        <v>3082</v>
      </c>
      <c r="W3635" s="86">
        <v>43432.436493055553</v>
      </c>
      <c r="X3635" s="88" t="s">
        <v>3926</v>
      </c>
      <c r="Y3635" s="84"/>
      <c r="Z3635" s="84"/>
      <c r="AA3635" s="87" t="s">
        <v>5056</v>
      </c>
      <c r="AB3635" s="84"/>
      <c r="AC3635" s="84" t="b">
        <v>0</v>
      </c>
      <c r="AD3635" s="84">
        <v>0</v>
      </c>
      <c r="AE3635" s="87" t="s">
        <v>5552</v>
      </c>
      <c r="AF3635" s="84" t="b">
        <v>1</v>
      </c>
      <c r="AG3635" s="84" t="s">
        <v>5604</v>
      </c>
      <c r="AH3635" s="84"/>
      <c r="AI3635" s="87" t="s">
        <v>5539</v>
      </c>
      <c r="AJ3635" s="84" t="b">
        <v>0</v>
      </c>
      <c r="AK3635" s="84">
        <v>6</v>
      </c>
      <c r="AL3635" s="87" t="s">
        <v>5241</v>
      </c>
      <c r="AM3635" s="84" t="s">
        <v>5682</v>
      </c>
      <c r="AN3635" s="84" t="b">
        <v>0</v>
      </c>
      <c r="AO3635" s="87" t="s">
        <v>5241</v>
      </c>
      <c r="AP3635" s="84" t="s">
        <v>179</v>
      </c>
      <c r="AQ3635" s="84">
        <v>0</v>
      </c>
      <c r="AR3635" s="84">
        <v>0</v>
      </c>
      <c r="AS3635" s="84"/>
      <c r="AT3635" s="84"/>
      <c r="AU3635" s="84"/>
      <c r="AV3635" s="84"/>
      <c r="AW3635" s="84"/>
      <c r="AX3635" s="84"/>
      <c r="AY3635" s="84"/>
      <c r="AZ3635" s="84"/>
    </row>
    <row r="3636" spans="1:52" x14ac:dyDescent="0.55000000000000004">
      <c r="A3636" s="69" t="s">
        <v>727</v>
      </c>
      <c r="B3636" s="69" t="s">
        <v>1166</v>
      </c>
      <c r="C3636" s="70"/>
      <c r="D3636" s="71"/>
      <c r="E3636" s="72"/>
      <c r="F3636" s="73"/>
      <c r="G3636" s="70"/>
      <c r="H3636" s="74"/>
      <c r="I3636" s="75"/>
      <c r="J3636" s="75"/>
      <c r="K3636" s="36"/>
      <c r="L3636" s="82"/>
      <c r="M3636" s="82"/>
      <c r="N3636" s="77"/>
      <c r="O3636" s="84" t="s">
        <v>1270</v>
      </c>
      <c r="P3636" s="86">
        <v>43432.436493055553</v>
      </c>
      <c r="Q3636" s="84" t="s">
        <v>1563</v>
      </c>
      <c r="R3636" s="84"/>
      <c r="S3636" s="84"/>
      <c r="T3636" s="84" t="s">
        <v>2282</v>
      </c>
      <c r="U3636" s="84"/>
      <c r="V3636" s="88" t="s">
        <v>3082</v>
      </c>
      <c r="W3636" s="86">
        <v>43432.436493055553</v>
      </c>
      <c r="X3636" s="88" t="s">
        <v>3926</v>
      </c>
      <c r="Y3636" s="84"/>
      <c r="Z3636" s="84"/>
      <c r="AA3636" s="87" t="s">
        <v>5056</v>
      </c>
      <c r="AB3636" s="84"/>
      <c r="AC3636" s="84" t="b">
        <v>0</v>
      </c>
      <c r="AD3636" s="84">
        <v>0</v>
      </c>
      <c r="AE3636" s="87" t="s">
        <v>5552</v>
      </c>
      <c r="AF3636" s="84" t="b">
        <v>1</v>
      </c>
      <c r="AG3636" s="84" t="s">
        <v>5604</v>
      </c>
      <c r="AH3636" s="84"/>
      <c r="AI3636" s="87" t="s">
        <v>5539</v>
      </c>
      <c r="AJ3636" s="84" t="b">
        <v>0</v>
      </c>
      <c r="AK3636" s="84">
        <v>6</v>
      </c>
      <c r="AL3636" s="87" t="s">
        <v>5241</v>
      </c>
      <c r="AM3636" s="84" t="s">
        <v>5682</v>
      </c>
      <c r="AN3636" s="84" t="b">
        <v>0</v>
      </c>
      <c r="AO3636" s="87" t="s">
        <v>5241</v>
      </c>
      <c r="AP3636" s="84" t="s">
        <v>179</v>
      </c>
      <c r="AQ3636" s="84">
        <v>0</v>
      </c>
      <c r="AR3636" s="84">
        <v>0</v>
      </c>
      <c r="AS3636" s="84"/>
      <c r="AT3636" s="84"/>
      <c r="AU3636" s="84"/>
      <c r="AV3636" s="84"/>
      <c r="AW3636" s="84"/>
      <c r="AX3636" s="84"/>
      <c r="AY3636" s="84"/>
      <c r="AZ3636" s="84"/>
    </row>
    <row r="3637" spans="1:52" x14ac:dyDescent="0.55000000000000004">
      <c r="A3637" s="69" t="s">
        <v>727</v>
      </c>
      <c r="B3637" s="69" t="s">
        <v>1167</v>
      </c>
      <c r="C3637" s="70"/>
      <c r="D3637" s="71"/>
      <c r="E3637" s="72"/>
      <c r="F3637" s="73"/>
      <c r="G3637" s="70"/>
      <c r="H3637" s="74"/>
      <c r="I3637" s="75"/>
      <c r="J3637" s="75"/>
      <c r="K3637" s="36"/>
      <c r="L3637" s="82"/>
      <c r="M3637" s="82"/>
      <c r="N3637" s="77"/>
      <c r="O3637" s="84" t="s">
        <v>1270</v>
      </c>
      <c r="P3637" s="86">
        <v>43432.436493055553</v>
      </c>
      <c r="Q3637" s="84" t="s">
        <v>1563</v>
      </c>
      <c r="R3637" s="84"/>
      <c r="S3637" s="84"/>
      <c r="T3637" s="84" t="s">
        <v>2282</v>
      </c>
      <c r="U3637" s="84"/>
      <c r="V3637" s="88" t="s">
        <v>3082</v>
      </c>
      <c r="W3637" s="86">
        <v>43432.436493055553</v>
      </c>
      <c r="X3637" s="88" t="s">
        <v>3926</v>
      </c>
      <c r="Y3637" s="84"/>
      <c r="Z3637" s="84"/>
      <c r="AA3637" s="87" t="s">
        <v>5056</v>
      </c>
      <c r="AB3637" s="84"/>
      <c r="AC3637" s="84" t="b">
        <v>0</v>
      </c>
      <c r="AD3637" s="84">
        <v>0</v>
      </c>
      <c r="AE3637" s="87" t="s">
        <v>5552</v>
      </c>
      <c r="AF3637" s="84" t="b">
        <v>1</v>
      </c>
      <c r="AG3637" s="84" t="s">
        <v>5604</v>
      </c>
      <c r="AH3637" s="84"/>
      <c r="AI3637" s="87" t="s">
        <v>5539</v>
      </c>
      <c r="AJ3637" s="84" t="b">
        <v>0</v>
      </c>
      <c r="AK3637" s="84">
        <v>6</v>
      </c>
      <c r="AL3637" s="87" t="s">
        <v>5241</v>
      </c>
      <c r="AM3637" s="84" t="s">
        <v>5682</v>
      </c>
      <c r="AN3637" s="84" t="b">
        <v>0</v>
      </c>
      <c r="AO3637" s="87" t="s">
        <v>5241</v>
      </c>
      <c r="AP3637" s="84" t="s">
        <v>179</v>
      </c>
      <c r="AQ3637" s="84">
        <v>0</v>
      </c>
      <c r="AR3637" s="84">
        <v>0</v>
      </c>
      <c r="AS3637" s="84"/>
      <c r="AT3637" s="84"/>
      <c r="AU3637" s="84"/>
      <c r="AV3637" s="84"/>
      <c r="AW3637" s="84"/>
      <c r="AX3637" s="84"/>
      <c r="AY3637" s="84"/>
      <c r="AZ3637" s="84"/>
    </row>
    <row r="3638" spans="1:52" x14ac:dyDescent="0.55000000000000004">
      <c r="A3638" s="69" t="s">
        <v>727</v>
      </c>
      <c r="B3638" s="69" t="s">
        <v>1090</v>
      </c>
      <c r="C3638" s="70"/>
      <c r="D3638" s="71"/>
      <c r="E3638" s="72"/>
      <c r="F3638" s="73"/>
      <c r="G3638" s="70"/>
      <c r="H3638" s="74"/>
      <c r="I3638" s="75"/>
      <c r="J3638" s="75"/>
      <c r="K3638" s="36"/>
      <c r="L3638" s="82"/>
      <c r="M3638" s="82"/>
      <c r="N3638" s="77"/>
      <c r="O3638" s="84" t="s">
        <v>1270</v>
      </c>
      <c r="P3638" s="86">
        <v>43432.436493055553</v>
      </c>
      <c r="Q3638" s="84" t="s">
        <v>1563</v>
      </c>
      <c r="R3638" s="84"/>
      <c r="S3638" s="84"/>
      <c r="T3638" s="84" t="s">
        <v>2282</v>
      </c>
      <c r="U3638" s="84"/>
      <c r="V3638" s="88" t="s">
        <v>3082</v>
      </c>
      <c r="W3638" s="86">
        <v>43432.436493055553</v>
      </c>
      <c r="X3638" s="88" t="s">
        <v>3926</v>
      </c>
      <c r="Y3638" s="84"/>
      <c r="Z3638" s="84"/>
      <c r="AA3638" s="87" t="s">
        <v>5056</v>
      </c>
      <c r="AB3638" s="84"/>
      <c r="AC3638" s="84" t="b">
        <v>0</v>
      </c>
      <c r="AD3638" s="84">
        <v>0</v>
      </c>
      <c r="AE3638" s="87" t="s">
        <v>5552</v>
      </c>
      <c r="AF3638" s="84" t="b">
        <v>1</v>
      </c>
      <c r="AG3638" s="84" t="s">
        <v>5604</v>
      </c>
      <c r="AH3638" s="84"/>
      <c r="AI3638" s="87" t="s">
        <v>5539</v>
      </c>
      <c r="AJ3638" s="84" t="b">
        <v>0</v>
      </c>
      <c r="AK3638" s="84">
        <v>6</v>
      </c>
      <c r="AL3638" s="87" t="s">
        <v>5241</v>
      </c>
      <c r="AM3638" s="84" t="s">
        <v>5682</v>
      </c>
      <c r="AN3638" s="84" t="b">
        <v>0</v>
      </c>
      <c r="AO3638" s="87" t="s">
        <v>5241</v>
      </c>
      <c r="AP3638" s="84" t="s">
        <v>179</v>
      </c>
      <c r="AQ3638" s="84">
        <v>0</v>
      </c>
      <c r="AR3638" s="84">
        <v>0</v>
      </c>
      <c r="AS3638" s="84"/>
      <c r="AT3638" s="84"/>
      <c r="AU3638" s="84"/>
      <c r="AV3638" s="84"/>
      <c r="AW3638" s="84"/>
      <c r="AX3638" s="84"/>
      <c r="AY3638" s="84"/>
      <c r="AZ3638" s="84"/>
    </row>
    <row r="3639" spans="1:52" x14ac:dyDescent="0.55000000000000004">
      <c r="A3639" s="69" t="s">
        <v>728</v>
      </c>
      <c r="B3639" s="69" t="s">
        <v>728</v>
      </c>
      <c r="C3639" s="70"/>
      <c r="D3639" s="71"/>
      <c r="E3639" s="72"/>
      <c r="F3639" s="73"/>
      <c r="G3639" s="70"/>
      <c r="H3639" s="74"/>
      <c r="I3639" s="75"/>
      <c r="J3639" s="75"/>
      <c r="K3639" s="36"/>
      <c r="L3639" s="82"/>
      <c r="M3639" s="82"/>
      <c r="N3639" s="77"/>
      <c r="O3639" s="84" t="s">
        <v>179</v>
      </c>
      <c r="P3639" s="86">
        <v>43432.445</v>
      </c>
      <c r="Q3639" s="84" t="s">
        <v>1565</v>
      </c>
      <c r="R3639" s="84"/>
      <c r="S3639" s="84"/>
      <c r="T3639" s="84" t="s">
        <v>2285</v>
      </c>
      <c r="U3639" s="88" t="s">
        <v>2547</v>
      </c>
      <c r="V3639" s="88" t="s">
        <v>2547</v>
      </c>
      <c r="W3639" s="86">
        <v>43432.445</v>
      </c>
      <c r="X3639" s="88" t="s">
        <v>3927</v>
      </c>
      <c r="Y3639" s="84"/>
      <c r="Z3639" s="84"/>
      <c r="AA3639" s="87" t="s">
        <v>5057</v>
      </c>
      <c r="AB3639" s="84"/>
      <c r="AC3639" s="84" t="b">
        <v>0</v>
      </c>
      <c r="AD3639" s="84">
        <v>2</v>
      </c>
      <c r="AE3639" s="87" t="s">
        <v>5552</v>
      </c>
      <c r="AF3639" s="84" t="b">
        <v>0</v>
      </c>
      <c r="AG3639" s="84" t="s">
        <v>5605</v>
      </c>
      <c r="AH3639" s="84"/>
      <c r="AI3639" s="87" t="s">
        <v>5552</v>
      </c>
      <c r="AJ3639" s="84" t="b">
        <v>0</v>
      </c>
      <c r="AK3639" s="84">
        <v>0</v>
      </c>
      <c r="AL3639" s="87" t="s">
        <v>5552</v>
      </c>
      <c r="AM3639" s="84" t="s">
        <v>5682</v>
      </c>
      <c r="AN3639" s="84" t="b">
        <v>0</v>
      </c>
      <c r="AO3639" s="87" t="s">
        <v>5057</v>
      </c>
      <c r="AP3639" s="84" t="s">
        <v>179</v>
      </c>
      <c r="AQ3639" s="84">
        <v>0</v>
      </c>
      <c r="AR3639" s="84">
        <v>0</v>
      </c>
      <c r="AS3639" s="84"/>
      <c r="AT3639" s="84"/>
      <c r="AU3639" s="84"/>
      <c r="AV3639" s="84"/>
      <c r="AW3639" s="84"/>
      <c r="AX3639" s="84"/>
      <c r="AY3639" s="84"/>
      <c r="AZ3639" s="84"/>
    </row>
    <row r="3640" spans="1:52" x14ac:dyDescent="0.55000000000000004">
      <c r="A3640" s="69" t="s">
        <v>729</v>
      </c>
      <c r="B3640" s="69" t="s">
        <v>1169</v>
      </c>
      <c r="C3640" s="70"/>
      <c r="D3640" s="71"/>
      <c r="E3640" s="72"/>
      <c r="F3640" s="73"/>
      <c r="G3640" s="70"/>
      <c r="H3640" s="74"/>
      <c r="I3640" s="75"/>
      <c r="J3640" s="75"/>
      <c r="K3640" s="36"/>
      <c r="L3640" s="82"/>
      <c r="M3640" s="82"/>
      <c r="N3640" s="77"/>
      <c r="O3640" s="84" t="s">
        <v>1271</v>
      </c>
      <c r="P3640" s="86">
        <v>43432.325995370367</v>
      </c>
      <c r="Q3640" s="84" t="s">
        <v>1566</v>
      </c>
      <c r="R3640" s="84"/>
      <c r="S3640" s="84"/>
      <c r="T3640" s="84" t="s">
        <v>2021</v>
      </c>
      <c r="U3640" s="84"/>
      <c r="V3640" s="88" t="s">
        <v>3083</v>
      </c>
      <c r="W3640" s="86">
        <v>43432.325995370367</v>
      </c>
      <c r="X3640" s="88" t="s">
        <v>3928</v>
      </c>
      <c r="Y3640" s="84"/>
      <c r="Z3640" s="84"/>
      <c r="AA3640" s="87" t="s">
        <v>5058</v>
      </c>
      <c r="AB3640" s="87" t="s">
        <v>5539</v>
      </c>
      <c r="AC3640" s="84" t="b">
        <v>0</v>
      </c>
      <c r="AD3640" s="84">
        <v>2</v>
      </c>
      <c r="AE3640" s="87" t="s">
        <v>5584</v>
      </c>
      <c r="AF3640" s="84" t="b">
        <v>0</v>
      </c>
      <c r="AG3640" s="84" t="s">
        <v>5604</v>
      </c>
      <c r="AH3640" s="84"/>
      <c r="AI3640" s="87" t="s">
        <v>5552</v>
      </c>
      <c r="AJ3640" s="84" t="b">
        <v>0</v>
      </c>
      <c r="AK3640" s="84">
        <v>1</v>
      </c>
      <c r="AL3640" s="87" t="s">
        <v>5552</v>
      </c>
      <c r="AM3640" s="84" t="s">
        <v>5682</v>
      </c>
      <c r="AN3640" s="84" t="b">
        <v>0</v>
      </c>
      <c r="AO3640" s="87" t="s">
        <v>5539</v>
      </c>
      <c r="AP3640" s="84" t="s">
        <v>179</v>
      </c>
      <c r="AQ3640" s="84">
        <v>0</v>
      </c>
      <c r="AR3640" s="84">
        <v>0</v>
      </c>
      <c r="AS3640" s="84"/>
      <c r="AT3640" s="84"/>
      <c r="AU3640" s="84"/>
      <c r="AV3640" s="84"/>
      <c r="AW3640" s="84"/>
      <c r="AX3640" s="84"/>
      <c r="AY3640" s="84"/>
      <c r="AZ3640" s="84"/>
    </row>
    <row r="3641" spans="1:52" x14ac:dyDescent="0.55000000000000004">
      <c r="A3641" s="69" t="s">
        <v>729</v>
      </c>
      <c r="B3641" s="69" t="s">
        <v>729</v>
      </c>
      <c r="C3641" s="70"/>
      <c r="D3641" s="71"/>
      <c r="E3641" s="72"/>
      <c r="F3641" s="73"/>
      <c r="G3641" s="70"/>
      <c r="H3641" s="74"/>
      <c r="I3641" s="75"/>
      <c r="J3641" s="75"/>
      <c r="K3641" s="36"/>
      <c r="L3641" s="82"/>
      <c r="M3641" s="82"/>
      <c r="N3641" s="77"/>
      <c r="O3641" s="84" t="s">
        <v>179</v>
      </c>
      <c r="P3641" s="86">
        <v>43432.326516203706</v>
      </c>
      <c r="Q3641" s="84" t="s">
        <v>1567</v>
      </c>
      <c r="R3641" s="88" t="s">
        <v>1832</v>
      </c>
      <c r="S3641" s="84" t="s">
        <v>1942</v>
      </c>
      <c r="T3641" s="84" t="s">
        <v>2286</v>
      </c>
      <c r="U3641" s="84"/>
      <c r="V3641" s="88" t="s">
        <v>3083</v>
      </c>
      <c r="W3641" s="86">
        <v>43432.326516203706</v>
      </c>
      <c r="X3641" s="88" t="s">
        <v>3929</v>
      </c>
      <c r="Y3641" s="84"/>
      <c r="Z3641" s="84"/>
      <c r="AA3641" s="87" t="s">
        <v>5059</v>
      </c>
      <c r="AB3641" s="84"/>
      <c r="AC3641" s="84" t="b">
        <v>0</v>
      </c>
      <c r="AD3641" s="84">
        <v>0</v>
      </c>
      <c r="AE3641" s="87" t="s">
        <v>5552</v>
      </c>
      <c r="AF3641" s="84" t="b">
        <v>1</v>
      </c>
      <c r="AG3641" s="84" t="s">
        <v>5608</v>
      </c>
      <c r="AH3641" s="84"/>
      <c r="AI3641" s="87" t="s">
        <v>5539</v>
      </c>
      <c r="AJ3641" s="84" t="b">
        <v>0</v>
      </c>
      <c r="AK3641" s="84">
        <v>0</v>
      </c>
      <c r="AL3641" s="87" t="s">
        <v>5552</v>
      </c>
      <c r="AM3641" s="84" t="s">
        <v>5682</v>
      </c>
      <c r="AN3641" s="84" t="b">
        <v>0</v>
      </c>
      <c r="AO3641" s="87" t="s">
        <v>5059</v>
      </c>
      <c r="AP3641" s="84" t="s">
        <v>179</v>
      </c>
      <c r="AQ3641" s="84">
        <v>0</v>
      </c>
      <c r="AR3641" s="84">
        <v>0</v>
      </c>
      <c r="AS3641" s="84"/>
      <c r="AT3641" s="84"/>
      <c r="AU3641" s="84"/>
      <c r="AV3641" s="84"/>
      <c r="AW3641" s="84"/>
      <c r="AX3641" s="84"/>
      <c r="AY3641" s="84"/>
      <c r="AZ3641" s="84"/>
    </row>
    <row r="3642" spans="1:52" x14ac:dyDescent="0.55000000000000004">
      <c r="A3642" s="69" t="s">
        <v>730</v>
      </c>
      <c r="B3642" s="69" t="s">
        <v>729</v>
      </c>
      <c r="C3642" s="70"/>
      <c r="D3642" s="71"/>
      <c r="E3642" s="72"/>
      <c r="F3642" s="73"/>
      <c r="G3642" s="70"/>
      <c r="H3642" s="74"/>
      <c r="I3642" s="75"/>
      <c r="J3642" s="75"/>
      <c r="K3642" s="36"/>
      <c r="L3642" s="82"/>
      <c r="M3642" s="82"/>
      <c r="N3642" s="77"/>
      <c r="O3642" s="84" t="s">
        <v>1269</v>
      </c>
      <c r="P3642" s="86">
        <v>43432.453043981484</v>
      </c>
      <c r="Q3642" s="84" t="s">
        <v>1566</v>
      </c>
      <c r="R3642" s="84"/>
      <c r="S3642" s="84"/>
      <c r="T3642" s="84" t="s">
        <v>2021</v>
      </c>
      <c r="U3642" s="84"/>
      <c r="V3642" s="88" t="s">
        <v>3084</v>
      </c>
      <c r="W3642" s="86">
        <v>43432.453043981484</v>
      </c>
      <c r="X3642" s="88" t="s">
        <v>3930</v>
      </c>
      <c r="Y3642" s="84"/>
      <c r="Z3642" s="84"/>
      <c r="AA3642" s="87" t="s">
        <v>5060</v>
      </c>
      <c r="AB3642" s="84"/>
      <c r="AC3642" s="84" t="b">
        <v>0</v>
      </c>
      <c r="AD3642" s="84">
        <v>0</v>
      </c>
      <c r="AE3642" s="87" t="s">
        <v>5552</v>
      </c>
      <c r="AF3642" s="84" t="b">
        <v>0</v>
      </c>
      <c r="AG3642" s="84" t="s">
        <v>5604</v>
      </c>
      <c r="AH3642" s="84"/>
      <c r="AI3642" s="87" t="s">
        <v>5552</v>
      </c>
      <c r="AJ3642" s="84" t="b">
        <v>0</v>
      </c>
      <c r="AK3642" s="84">
        <v>1</v>
      </c>
      <c r="AL3642" s="87" t="s">
        <v>5058</v>
      </c>
      <c r="AM3642" s="84" t="s">
        <v>5684</v>
      </c>
      <c r="AN3642" s="84" t="b">
        <v>0</v>
      </c>
      <c r="AO3642" s="87" t="s">
        <v>5058</v>
      </c>
      <c r="AP3642" s="84" t="s">
        <v>179</v>
      </c>
      <c r="AQ3642" s="84">
        <v>0</v>
      </c>
      <c r="AR3642" s="84">
        <v>0</v>
      </c>
      <c r="AS3642" s="84"/>
      <c r="AT3642" s="84"/>
      <c r="AU3642" s="84"/>
      <c r="AV3642" s="84"/>
      <c r="AW3642" s="84"/>
      <c r="AX3642" s="84"/>
      <c r="AY3642" s="84"/>
      <c r="AZ3642" s="84"/>
    </row>
    <row r="3643" spans="1:52" x14ac:dyDescent="0.55000000000000004">
      <c r="A3643" s="69" t="s">
        <v>730</v>
      </c>
      <c r="B3643" s="69" t="s">
        <v>1169</v>
      </c>
      <c r="C3643" s="70"/>
      <c r="D3643" s="71"/>
      <c r="E3643" s="72"/>
      <c r="F3643" s="73"/>
      <c r="G3643" s="70"/>
      <c r="H3643" s="74"/>
      <c r="I3643" s="75"/>
      <c r="J3643" s="75"/>
      <c r="K3643" s="36"/>
      <c r="L3643" s="82"/>
      <c r="M3643" s="82"/>
      <c r="N3643" s="77"/>
      <c r="O3643" s="84" t="s">
        <v>1271</v>
      </c>
      <c r="P3643" s="86">
        <v>43432.453043981484</v>
      </c>
      <c r="Q3643" s="84" t="s">
        <v>1566</v>
      </c>
      <c r="R3643" s="84"/>
      <c r="S3643" s="84"/>
      <c r="T3643" s="84" t="s">
        <v>2021</v>
      </c>
      <c r="U3643" s="84"/>
      <c r="V3643" s="88" t="s">
        <v>3084</v>
      </c>
      <c r="W3643" s="86">
        <v>43432.453043981484</v>
      </c>
      <c r="X3643" s="88" t="s">
        <v>3930</v>
      </c>
      <c r="Y3643" s="84"/>
      <c r="Z3643" s="84"/>
      <c r="AA3643" s="87" t="s">
        <v>5060</v>
      </c>
      <c r="AB3643" s="84"/>
      <c r="AC3643" s="84" t="b">
        <v>0</v>
      </c>
      <c r="AD3643" s="84">
        <v>0</v>
      </c>
      <c r="AE3643" s="87" t="s">
        <v>5552</v>
      </c>
      <c r="AF3643" s="84" t="b">
        <v>0</v>
      </c>
      <c r="AG3643" s="84" t="s">
        <v>5604</v>
      </c>
      <c r="AH3643" s="84"/>
      <c r="AI3643" s="87" t="s">
        <v>5552</v>
      </c>
      <c r="AJ3643" s="84" t="b">
        <v>0</v>
      </c>
      <c r="AK3643" s="84">
        <v>1</v>
      </c>
      <c r="AL3643" s="87" t="s">
        <v>5058</v>
      </c>
      <c r="AM3643" s="84" t="s">
        <v>5684</v>
      </c>
      <c r="AN3643" s="84" t="b">
        <v>0</v>
      </c>
      <c r="AO3643" s="87" t="s">
        <v>5058</v>
      </c>
      <c r="AP3643" s="84" t="s">
        <v>179</v>
      </c>
      <c r="AQ3643" s="84">
        <v>0</v>
      </c>
      <c r="AR3643" s="84">
        <v>0</v>
      </c>
      <c r="AS3643" s="84"/>
      <c r="AT3643" s="84"/>
      <c r="AU3643" s="84"/>
      <c r="AV3643" s="84"/>
      <c r="AW3643" s="84"/>
      <c r="AX3643" s="84"/>
      <c r="AY3643" s="84"/>
      <c r="AZ3643" s="84"/>
    </row>
    <row r="3644" spans="1:52" x14ac:dyDescent="0.55000000000000004">
      <c r="A3644" s="69" t="s">
        <v>731</v>
      </c>
      <c r="B3644" s="69" t="s">
        <v>944</v>
      </c>
      <c r="C3644" s="70"/>
      <c r="D3644" s="71"/>
      <c r="E3644" s="72"/>
      <c r="F3644" s="73"/>
      <c r="G3644" s="70"/>
      <c r="H3644" s="74"/>
      <c r="I3644" s="75"/>
      <c r="J3644" s="75"/>
      <c r="K3644" s="36"/>
      <c r="L3644" s="82"/>
      <c r="M3644" s="82"/>
      <c r="N3644" s="77"/>
      <c r="O3644" s="84" t="s">
        <v>1270</v>
      </c>
      <c r="P3644" s="86">
        <v>43430.465277777781</v>
      </c>
      <c r="Q3644" s="84" t="s">
        <v>1568</v>
      </c>
      <c r="R3644" s="88" t="s">
        <v>1833</v>
      </c>
      <c r="S3644" s="84" t="s">
        <v>1938</v>
      </c>
      <c r="T3644" s="84" t="s">
        <v>2287</v>
      </c>
      <c r="U3644" s="84"/>
      <c r="V3644" s="88" t="s">
        <v>3085</v>
      </c>
      <c r="W3644" s="86">
        <v>43430.465277777781</v>
      </c>
      <c r="X3644" s="88" t="s">
        <v>3931</v>
      </c>
      <c r="Y3644" s="84"/>
      <c r="Z3644" s="84"/>
      <c r="AA3644" s="87" t="s">
        <v>5061</v>
      </c>
      <c r="AB3644" s="84"/>
      <c r="AC3644" s="84" t="b">
        <v>0</v>
      </c>
      <c r="AD3644" s="84">
        <v>2</v>
      </c>
      <c r="AE3644" s="87" t="s">
        <v>5552</v>
      </c>
      <c r="AF3644" s="84" t="b">
        <v>0</v>
      </c>
      <c r="AG3644" s="84" t="s">
        <v>5604</v>
      </c>
      <c r="AH3644" s="84"/>
      <c r="AI3644" s="87" t="s">
        <v>5552</v>
      </c>
      <c r="AJ3644" s="84" t="b">
        <v>0</v>
      </c>
      <c r="AK3644" s="84">
        <v>0</v>
      </c>
      <c r="AL3644" s="87" t="s">
        <v>5552</v>
      </c>
      <c r="AM3644" s="84" t="s">
        <v>5690</v>
      </c>
      <c r="AN3644" s="84" t="b">
        <v>0</v>
      </c>
      <c r="AO3644" s="87" t="s">
        <v>5061</v>
      </c>
      <c r="AP3644" s="84" t="s">
        <v>179</v>
      </c>
      <c r="AQ3644" s="84">
        <v>0</v>
      </c>
      <c r="AR3644" s="84">
        <v>0</v>
      </c>
      <c r="AS3644" s="84"/>
      <c r="AT3644" s="84"/>
      <c r="AU3644" s="84"/>
      <c r="AV3644" s="84"/>
      <c r="AW3644" s="84"/>
      <c r="AX3644" s="84"/>
      <c r="AY3644" s="84"/>
      <c r="AZ3644" s="84"/>
    </row>
    <row r="3645" spans="1:52" x14ac:dyDescent="0.55000000000000004">
      <c r="A3645" s="69" t="s">
        <v>731</v>
      </c>
      <c r="B3645" s="69" t="s">
        <v>944</v>
      </c>
      <c r="C3645" s="70"/>
      <c r="D3645" s="71"/>
      <c r="E3645" s="72"/>
      <c r="F3645" s="73"/>
      <c r="G3645" s="70"/>
      <c r="H3645" s="74"/>
      <c r="I3645" s="75"/>
      <c r="J3645" s="75"/>
      <c r="K3645" s="36"/>
      <c r="L3645" s="82"/>
      <c r="M3645" s="82"/>
      <c r="N3645" s="77"/>
      <c r="O3645" s="84" t="s">
        <v>1270</v>
      </c>
      <c r="P3645" s="86">
        <v>43432.46597222222</v>
      </c>
      <c r="Q3645" s="84" t="s">
        <v>1569</v>
      </c>
      <c r="R3645" s="88" t="s">
        <v>1834</v>
      </c>
      <c r="S3645" s="84" t="s">
        <v>1938</v>
      </c>
      <c r="T3645" s="84" t="s">
        <v>2288</v>
      </c>
      <c r="U3645" s="84"/>
      <c r="V3645" s="88" t="s">
        <v>3085</v>
      </c>
      <c r="W3645" s="86">
        <v>43432.46597222222</v>
      </c>
      <c r="X3645" s="88" t="s">
        <v>3932</v>
      </c>
      <c r="Y3645" s="84"/>
      <c r="Z3645" s="84"/>
      <c r="AA3645" s="87" t="s">
        <v>5062</v>
      </c>
      <c r="AB3645" s="84"/>
      <c r="AC3645" s="84" t="b">
        <v>0</v>
      </c>
      <c r="AD3645" s="84">
        <v>2</v>
      </c>
      <c r="AE3645" s="87" t="s">
        <v>5552</v>
      </c>
      <c r="AF3645" s="84" t="b">
        <v>0</v>
      </c>
      <c r="AG3645" s="84" t="s">
        <v>5604</v>
      </c>
      <c r="AH3645" s="84"/>
      <c r="AI3645" s="87" t="s">
        <v>5552</v>
      </c>
      <c r="AJ3645" s="84" t="b">
        <v>0</v>
      </c>
      <c r="AK3645" s="84">
        <v>0</v>
      </c>
      <c r="AL3645" s="87" t="s">
        <v>5552</v>
      </c>
      <c r="AM3645" s="84" t="s">
        <v>5690</v>
      </c>
      <c r="AN3645" s="84" t="b">
        <v>0</v>
      </c>
      <c r="AO3645" s="87" t="s">
        <v>5062</v>
      </c>
      <c r="AP3645" s="84" t="s">
        <v>179</v>
      </c>
      <c r="AQ3645" s="84">
        <v>0</v>
      </c>
      <c r="AR3645" s="84">
        <v>0</v>
      </c>
      <c r="AS3645" s="84"/>
      <c r="AT3645" s="84"/>
      <c r="AU3645" s="84"/>
      <c r="AV3645" s="84"/>
      <c r="AW3645" s="84"/>
      <c r="AX3645" s="84"/>
      <c r="AY3645" s="84"/>
      <c r="AZ3645" s="84"/>
    </row>
    <row r="3646" spans="1:52" x14ac:dyDescent="0.55000000000000004">
      <c r="A3646" s="69" t="s">
        <v>732</v>
      </c>
      <c r="B3646" s="69" t="s">
        <v>732</v>
      </c>
      <c r="C3646" s="70"/>
      <c r="D3646" s="71"/>
      <c r="E3646" s="72"/>
      <c r="F3646" s="73"/>
      <c r="G3646" s="70"/>
      <c r="H3646" s="74"/>
      <c r="I3646" s="75"/>
      <c r="J3646" s="75"/>
      <c r="K3646" s="36"/>
      <c r="L3646" s="82"/>
      <c r="M3646" s="82"/>
      <c r="N3646" s="77"/>
      <c r="O3646" s="84" t="s">
        <v>179</v>
      </c>
      <c r="P3646" s="86">
        <v>43431.463078703702</v>
      </c>
      <c r="Q3646" s="84" t="s">
        <v>1495</v>
      </c>
      <c r="R3646" s="88" t="s">
        <v>1802</v>
      </c>
      <c r="S3646" s="84" t="s">
        <v>1984</v>
      </c>
      <c r="T3646" s="84" t="s">
        <v>2289</v>
      </c>
      <c r="U3646" s="88" t="s">
        <v>2548</v>
      </c>
      <c r="V3646" s="88" t="s">
        <v>2548</v>
      </c>
      <c r="W3646" s="86">
        <v>43431.463078703702</v>
      </c>
      <c r="X3646" s="88" t="s">
        <v>3933</v>
      </c>
      <c r="Y3646" s="84"/>
      <c r="Z3646" s="84"/>
      <c r="AA3646" s="87" t="s">
        <v>5063</v>
      </c>
      <c r="AB3646" s="84"/>
      <c r="AC3646" s="84" t="b">
        <v>0</v>
      </c>
      <c r="AD3646" s="84">
        <v>2</v>
      </c>
      <c r="AE3646" s="87" t="s">
        <v>5552</v>
      </c>
      <c r="AF3646" s="84" t="b">
        <v>0</v>
      </c>
      <c r="AG3646" s="84" t="s">
        <v>5604</v>
      </c>
      <c r="AH3646" s="84"/>
      <c r="AI3646" s="87" t="s">
        <v>5552</v>
      </c>
      <c r="AJ3646" s="84" t="b">
        <v>0</v>
      </c>
      <c r="AK3646" s="84">
        <v>3</v>
      </c>
      <c r="AL3646" s="87" t="s">
        <v>5552</v>
      </c>
      <c r="AM3646" s="84" t="s">
        <v>5684</v>
      </c>
      <c r="AN3646" s="84" t="b">
        <v>0</v>
      </c>
      <c r="AO3646" s="87" t="s">
        <v>5063</v>
      </c>
      <c r="AP3646" s="84" t="s">
        <v>179</v>
      </c>
      <c r="AQ3646" s="84">
        <v>0</v>
      </c>
      <c r="AR3646" s="84">
        <v>0</v>
      </c>
      <c r="AS3646" s="84"/>
      <c r="AT3646" s="84"/>
      <c r="AU3646" s="84"/>
      <c r="AV3646" s="84"/>
      <c r="AW3646" s="84"/>
      <c r="AX3646" s="84"/>
      <c r="AY3646" s="84"/>
      <c r="AZ3646" s="84"/>
    </row>
    <row r="3647" spans="1:52" x14ac:dyDescent="0.55000000000000004">
      <c r="A3647" s="69" t="s">
        <v>733</v>
      </c>
      <c r="B3647" s="69" t="s">
        <v>732</v>
      </c>
      <c r="C3647" s="70"/>
      <c r="D3647" s="71"/>
      <c r="E3647" s="72"/>
      <c r="F3647" s="73"/>
      <c r="G3647" s="70"/>
      <c r="H3647" s="74"/>
      <c r="I3647" s="75"/>
      <c r="J3647" s="75"/>
      <c r="K3647" s="36"/>
      <c r="L3647" s="82"/>
      <c r="M3647" s="82"/>
      <c r="N3647" s="77"/>
      <c r="O3647" s="84" t="s">
        <v>1269</v>
      </c>
      <c r="P3647" s="86">
        <v>43431.467557870368</v>
      </c>
      <c r="Q3647" s="84" t="s">
        <v>1495</v>
      </c>
      <c r="R3647" s="88" t="s">
        <v>1802</v>
      </c>
      <c r="S3647" s="84" t="s">
        <v>1984</v>
      </c>
      <c r="T3647" s="84" t="s">
        <v>2215</v>
      </c>
      <c r="U3647" s="84"/>
      <c r="V3647" s="88" t="s">
        <v>2760</v>
      </c>
      <c r="W3647" s="86">
        <v>43431.467557870368</v>
      </c>
      <c r="X3647" s="88" t="s">
        <v>3934</v>
      </c>
      <c r="Y3647" s="84"/>
      <c r="Z3647" s="84"/>
      <c r="AA3647" s="87" t="s">
        <v>5064</v>
      </c>
      <c r="AB3647" s="84"/>
      <c r="AC3647" s="84" t="b">
        <v>0</v>
      </c>
      <c r="AD3647" s="84">
        <v>0</v>
      </c>
      <c r="AE3647" s="87" t="s">
        <v>5552</v>
      </c>
      <c r="AF3647" s="84" t="b">
        <v>0</v>
      </c>
      <c r="AG3647" s="84" t="s">
        <v>5604</v>
      </c>
      <c r="AH3647" s="84"/>
      <c r="AI3647" s="87" t="s">
        <v>5552</v>
      </c>
      <c r="AJ3647" s="84" t="b">
        <v>0</v>
      </c>
      <c r="AK3647" s="84">
        <v>3</v>
      </c>
      <c r="AL3647" s="87" t="s">
        <v>5063</v>
      </c>
      <c r="AM3647" s="84" t="s">
        <v>5715</v>
      </c>
      <c r="AN3647" s="84" t="b">
        <v>0</v>
      </c>
      <c r="AO3647" s="87" t="s">
        <v>5063</v>
      </c>
      <c r="AP3647" s="84" t="s">
        <v>179</v>
      </c>
      <c r="AQ3647" s="84">
        <v>0</v>
      </c>
      <c r="AR3647" s="84">
        <v>0</v>
      </c>
      <c r="AS3647" s="84"/>
      <c r="AT3647" s="84"/>
      <c r="AU3647" s="84"/>
      <c r="AV3647" s="84"/>
      <c r="AW3647" s="84"/>
      <c r="AX3647" s="84"/>
      <c r="AY3647" s="84"/>
      <c r="AZ3647" s="84"/>
    </row>
    <row r="3648" spans="1:52" x14ac:dyDescent="0.55000000000000004">
      <c r="A3648" s="69" t="s">
        <v>734</v>
      </c>
      <c r="B3648" s="69" t="s">
        <v>734</v>
      </c>
      <c r="C3648" s="70"/>
      <c r="D3648" s="71"/>
      <c r="E3648" s="72"/>
      <c r="F3648" s="73"/>
      <c r="G3648" s="70"/>
      <c r="H3648" s="74"/>
      <c r="I3648" s="75"/>
      <c r="J3648" s="75"/>
      <c r="K3648" s="36"/>
      <c r="L3648" s="82"/>
      <c r="M3648" s="82"/>
      <c r="N3648" s="77"/>
      <c r="O3648" s="84" t="s">
        <v>179</v>
      </c>
      <c r="P3648" s="86">
        <v>43432.367534722223</v>
      </c>
      <c r="Q3648" s="84" t="s">
        <v>1570</v>
      </c>
      <c r="R3648" s="84"/>
      <c r="S3648" s="84"/>
      <c r="T3648" s="84" t="s">
        <v>2290</v>
      </c>
      <c r="U3648" s="84"/>
      <c r="V3648" s="88" t="s">
        <v>3086</v>
      </c>
      <c r="W3648" s="86">
        <v>43432.367534722223</v>
      </c>
      <c r="X3648" s="88" t="s">
        <v>3935</v>
      </c>
      <c r="Y3648" s="84"/>
      <c r="Z3648" s="84"/>
      <c r="AA3648" s="87" t="s">
        <v>5065</v>
      </c>
      <c r="AB3648" s="84"/>
      <c r="AC3648" s="84" t="b">
        <v>0</v>
      </c>
      <c r="AD3648" s="84">
        <v>0</v>
      </c>
      <c r="AE3648" s="87" t="s">
        <v>5552</v>
      </c>
      <c r="AF3648" s="84" t="b">
        <v>0</v>
      </c>
      <c r="AG3648" s="84" t="s">
        <v>5604</v>
      </c>
      <c r="AH3648" s="84"/>
      <c r="AI3648" s="87" t="s">
        <v>5552</v>
      </c>
      <c r="AJ3648" s="84" t="b">
        <v>0</v>
      </c>
      <c r="AK3648" s="84">
        <v>1</v>
      </c>
      <c r="AL3648" s="87" t="s">
        <v>5552</v>
      </c>
      <c r="AM3648" s="84" t="s">
        <v>5684</v>
      </c>
      <c r="AN3648" s="84" t="b">
        <v>0</v>
      </c>
      <c r="AO3648" s="87" t="s">
        <v>5065</v>
      </c>
      <c r="AP3648" s="84" t="s">
        <v>179</v>
      </c>
      <c r="AQ3648" s="84">
        <v>0</v>
      </c>
      <c r="AR3648" s="84">
        <v>0</v>
      </c>
      <c r="AS3648" s="84"/>
      <c r="AT3648" s="84"/>
      <c r="AU3648" s="84"/>
      <c r="AV3648" s="84"/>
      <c r="AW3648" s="84"/>
      <c r="AX3648" s="84"/>
      <c r="AY3648" s="84"/>
      <c r="AZ3648" s="84"/>
    </row>
    <row r="3649" spans="1:52" x14ac:dyDescent="0.55000000000000004">
      <c r="A3649" s="69" t="s">
        <v>734</v>
      </c>
      <c r="B3649" s="69" t="s">
        <v>734</v>
      </c>
      <c r="C3649" s="70"/>
      <c r="D3649" s="71"/>
      <c r="E3649" s="72"/>
      <c r="F3649" s="73"/>
      <c r="G3649" s="70"/>
      <c r="H3649" s="74"/>
      <c r="I3649" s="75"/>
      <c r="J3649" s="75"/>
      <c r="K3649" s="36"/>
      <c r="L3649" s="82"/>
      <c r="M3649" s="82"/>
      <c r="N3649" s="77"/>
      <c r="O3649" s="84" t="s">
        <v>179</v>
      </c>
      <c r="P3649" s="86">
        <v>43432.455335648148</v>
      </c>
      <c r="Q3649" s="84" t="s">
        <v>1571</v>
      </c>
      <c r="R3649" s="84"/>
      <c r="S3649" s="84"/>
      <c r="T3649" s="84" t="s">
        <v>2290</v>
      </c>
      <c r="U3649" s="88" t="s">
        <v>2549</v>
      </c>
      <c r="V3649" s="88" t="s">
        <v>2549</v>
      </c>
      <c r="W3649" s="86">
        <v>43432.455335648148</v>
      </c>
      <c r="X3649" s="88" t="s">
        <v>3936</v>
      </c>
      <c r="Y3649" s="84"/>
      <c r="Z3649" s="84"/>
      <c r="AA3649" s="87" t="s">
        <v>5066</v>
      </c>
      <c r="AB3649" s="84"/>
      <c r="AC3649" s="84" t="b">
        <v>0</v>
      </c>
      <c r="AD3649" s="84">
        <v>0</v>
      </c>
      <c r="AE3649" s="87" t="s">
        <v>5552</v>
      </c>
      <c r="AF3649" s="84" t="b">
        <v>0</v>
      </c>
      <c r="AG3649" s="84" t="s">
        <v>5604</v>
      </c>
      <c r="AH3649" s="84"/>
      <c r="AI3649" s="87" t="s">
        <v>5552</v>
      </c>
      <c r="AJ3649" s="84" t="b">
        <v>0</v>
      </c>
      <c r="AK3649" s="84">
        <v>0</v>
      </c>
      <c r="AL3649" s="87" t="s">
        <v>5552</v>
      </c>
      <c r="AM3649" s="84" t="s">
        <v>5684</v>
      </c>
      <c r="AN3649" s="84" t="b">
        <v>0</v>
      </c>
      <c r="AO3649" s="87" t="s">
        <v>5066</v>
      </c>
      <c r="AP3649" s="84" t="s">
        <v>179</v>
      </c>
      <c r="AQ3649" s="84">
        <v>0</v>
      </c>
      <c r="AR3649" s="84">
        <v>0</v>
      </c>
      <c r="AS3649" s="84"/>
      <c r="AT3649" s="84"/>
      <c r="AU3649" s="84"/>
      <c r="AV3649" s="84"/>
      <c r="AW3649" s="84"/>
      <c r="AX3649" s="84"/>
      <c r="AY3649" s="84"/>
      <c r="AZ3649" s="84"/>
    </row>
    <row r="3650" spans="1:52" x14ac:dyDescent="0.55000000000000004">
      <c r="A3650" s="69" t="s">
        <v>734</v>
      </c>
      <c r="B3650" s="69" t="s">
        <v>734</v>
      </c>
      <c r="C3650" s="70"/>
      <c r="D3650" s="71"/>
      <c r="E3650" s="72"/>
      <c r="F3650" s="73"/>
      <c r="G3650" s="70"/>
      <c r="H3650" s="74"/>
      <c r="I3650" s="75"/>
      <c r="J3650" s="75"/>
      <c r="K3650" s="36"/>
      <c r="L3650" s="82"/>
      <c r="M3650" s="82"/>
      <c r="N3650" s="77"/>
      <c r="O3650" s="84" t="s">
        <v>179</v>
      </c>
      <c r="P3650" s="86">
        <v>43432.456030092595</v>
      </c>
      <c r="Q3650" s="84" t="s">
        <v>1572</v>
      </c>
      <c r="R3650" s="84"/>
      <c r="S3650" s="84"/>
      <c r="T3650" s="84" t="s">
        <v>2290</v>
      </c>
      <c r="U3650" s="88" t="s">
        <v>2550</v>
      </c>
      <c r="V3650" s="88" t="s">
        <v>2550</v>
      </c>
      <c r="W3650" s="86">
        <v>43432.456030092595</v>
      </c>
      <c r="X3650" s="88" t="s">
        <v>3937</v>
      </c>
      <c r="Y3650" s="84"/>
      <c r="Z3650" s="84"/>
      <c r="AA3650" s="87" t="s">
        <v>5067</v>
      </c>
      <c r="AB3650" s="84"/>
      <c r="AC3650" s="84" t="b">
        <v>0</v>
      </c>
      <c r="AD3650" s="84">
        <v>0</v>
      </c>
      <c r="AE3650" s="87" t="s">
        <v>5552</v>
      </c>
      <c r="AF3650" s="84" t="b">
        <v>0</v>
      </c>
      <c r="AG3650" s="84" t="s">
        <v>5604</v>
      </c>
      <c r="AH3650" s="84"/>
      <c r="AI3650" s="87" t="s">
        <v>5552</v>
      </c>
      <c r="AJ3650" s="84" t="b">
        <v>0</v>
      </c>
      <c r="AK3650" s="84">
        <v>0</v>
      </c>
      <c r="AL3650" s="87" t="s">
        <v>5552</v>
      </c>
      <c r="AM3650" s="84" t="s">
        <v>5684</v>
      </c>
      <c r="AN3650" s="84" t="b">
        <v>0</v>
      </c>
      <c r="AO3650" s="87" t="s">
        <v>5067</v>
      </c>
      <c r="AP3650" s="84" t="s">
        <v>179</v>
      </c>
      <c r="AQ3650" s="84">
        <v>0</v>
      </c>
      <c r="AR3650" s="84">
        <v>0</v>
      </c>
      <c r="AS3650" s="84"/>
      <c r="AT3650" s="84"/>
      <c r="AU3650" s="84"/>
      <c r="AV3650" s="84"/>
      <c r="AW3650" s="84"/>
      <c r="AX3650" s="84"/>
      <c r="AY3650" s="84"/>
      <c r="AZ3650" s="84"/>
    </row>
    <row r="3651" spans="1:52" x14ac:dyDescent="0.55000000000000004">
      <c r="A3651" s="69" t="s">
        <v>734</v>
      </c>
      <c r="B3651" s="69" t="s">
        <v>734</v>
      </c>
      <c r="C3651" s="70"/>
      <c r="D3651" s="71"/>
      <c r="E3651" s="72"/>
      <c r="F3651" s="73"/>
      <c r="G3651" s="70"/>
      <c r="H3651" s="74"/>
      <c r="I3651" s="75"/>
      <c r="J3651" s="75"/>
      <c r="K3651" s="36"/>
      <c r="L3651" s="82"/>
      <c r="M3651" s="82"/>
      <c r="N3651" s="77"/>
      <c r="O3651" s="84" t="s">
        <v>179</v>
      </c>
      <c r="P3651" s="86">
        <v>43432.456956018519</v>
      </c>
      <c r="Q3651" s="84" t="s">
        <v>1573</v>
      </c>
      <c r="R3651" s="84"/>
      <c r="S3651" s="84"/>
      <c r="T3651" s="84" t="s">
        <v>2290</v>
      </c>
      <c r="U3651" s="88" t="s">
        <v>2551</v>
      </c>
      <c r="V3651" s="88" t="s">
        <v>2551</v>
      </c>
      <c r="W3651" s="86">
        <v>43432.456956018519</v>
      </c>
      <c r="X3651" s="88" t="s">
        <v>3938</v>
      </c>
      <c r="Y3651" s="84"/>
      <c r="Z3651" s="84"/>
      <c r="AA3651" s="87" t="s">
        <v>5068</v>
      </c>
      <c r="AB3651" s="84"/>
      <c r="AC3651" s="84" t="b">
        <v>0</v>
      </c>
      <c r="AD3651" s="84">
        <v>0</v>
      </c>
      <c r="AE3651" s="87" t="s">
        <v>5552</v>
      </c>
      <c r="AF3651" s="84" t="b">
        <v>0</v>
      </c>
      <c r="AG3651" s="84" t="s">
        <v>5604</v>
      </c>
      <c r="AH3651" s="84"/>
      <c r="AI3651" s="87" t="s">
        <v>5552</v>
      </c>
      <c r="AJ3651" s="84" t="b">
        <v>0</v>
      </c>
      <c r="AK3651" s="84">
        <v>0</v>
      </c>
      <c r="AL3651" s="87" t="s">
        <v>5552</v>
      </c>
      <c r="AM3651" s="84" t="s">
        <v>5684</v>
      </c>
      <c r="AN3651" s="84" t="b">
        <v>0</v>
      </c>
      <c r="AO3651" s="87" t="s">
        <v>5068</v>
      </c>
      <c r="AP3651" s="84" t="s">
        <v>179</v>
      </c>
      <c r="AQ3651" s="84">
        <v>0</v>
      </c>
      <c r="AR3651" s="84">
        <v>0</v>
      </c>
      <c r="AS3651" s="84"/>
      <c r="AT3651" s="84"/>
      <c r="AU3651" s="84"/>
      <c r="AV3651" s="84"/>
      <c r="AW3651" s="84"/>
      <c r="AX3651" s="84"/>
      <c r="AY3651" s="84"/>
      <c r="AZ3651" s="84"/>
    </row>
    <row r="3652" spans="1:52" x14ac:dyDescent="0.55000000000000004">
      <c r="A3652" s="69" t="s">
        <v>734</v>
      </c>
      <c r="B3652" s="69" t="s">
        <v>734</v>
      </c>
      <c r="C3652" s="70"/>
      <c r="D3652" s="71"/>
      <c r="E3652" s="72"/>
      <c r="F3652" s="73"/>
      <c r="G3652" s="70"/>
      <c r="H3652" s="74"/>
      <c r="I3652" s="75"/>
      <c r="J3652" s="75"/>
      <c r="K3652" s="36"/>
      <c r="L3652" s="82"/>
      <c r="M3652" s="82"/>
      <c r="N3652" s="77"/>
      <c r="O3652" s="84" t="s">
        <v>179</v>
      </c>
      <c r="P3652" s="86">
        <v>43432.457858796297</v>
      </c>
      <c r="Q3652" s="84" t="s">
        <v>1574</v>
      </c>
      <c r="R3652" s="84"/>
      <c r="S3652" s="84"/>
      <c r="T3652" s="84" t="s">
        <v>2290</v>
      </c>
      <c r="U3652" s="84"/>
      <c r="V3652" s="88" t="s">
        <v>3086</v>
      </c>
      <c r="W3652" s="86">
        <v>43432.457858796297</v>
      </c>
      <c r="X3652" s="88" t="s">
        <v>3939</v>
      </c>
      <c r="Y3652" s="84"/>
      <c r="Z3652" s="84"/>
      <c r="AA3652" s="87" t="s">
        <v>5069</v>
      </c>
      <c r="AB3652" s="84"/>
      <c r="AC3652" s="84" t="b">
        <v>0</v>
      </c>
      <c r="AD3652" s="84">
        <v>0</v>
      </c>
      <c r="AE3652" s="87" t="s">
        <v>5552</v>
      </c>
      <c r="AF3652" s="84" t="b">
        <v>0</v>
      </c>
      <c r="AG3652" s="84" t="s">
        <v>5604</v>
      </c>
      <c r="AH3652" s="84"/>
      <c r="AI3652" s="87" t="s">
        <v>5552</v>
      </c>
      <c r="AJ3652" s="84" t="b">
        <v>0</v>
      </c>
      <c r="AK3652" s="84">
        <v>0</v>
      </c>
      <c r="AL3652" s="87" t="s">
        <v>5552</v>
      </c>
      <c r="AM3652" s="84" t="s">
        <v>5684</v>
      </c>
      <c r="AN3652" s="84" t="b">
        <v>0</v>
      </c>
      <c r="AO3652" s="87" t="s">
        <v>5069</v>
      </c>
      <c r="AP3652" s="84" t="s">
        <v>179</v>
      </c>
      <c r="AQ3652" s="84">
        <v>0</v>
      </c>
      <c r="AR3652" s="84">
        <v>0</v>
      </c>
      <c r="AS3652" s="84"/>
      <c r="AT3652" s="84"/>
      <c r="AU3652" s="84"/>
      <c r="AV3652" s="84"/>
      <c r="AW3652" s="84"/>
      <c r="AX3652" s="84"/>
      <c r="AY3652" s="84"/>
      <c r="AZ3652" s="84"/>
    </row>
    <row r="3653" spans="1:52" x14ac:dyDescent="0.55000000000000004">
      <c r="A3653" s="69" t="s">
        <v>734</v>
      </c>
      <c r="B3653" s="69" t="s">
        <v>734</v>
      </c>
      <c r="C3653" s="70"/>
      <c r="D3653" s="71"/>
      <c r="E3653" s="72"/>
      <c r="F3653" s="73"/>
      <c r="G3653" s="70"/>
      <c r="H3653" s="74"/>
      <c r="I3653" s="75"/>
      <c r="J3653" s="75"/>
      <c r="K3653" s="36"/>
      <c r="L3653" s="82"/>
      <c r="M3653" s="82"/>
      <c r="N3653" s="77"/>
      <c r="O3653" s="84" t="s">
        <v>179</v>
      </c>
      <c r="P3653" s="86">
        <v>43432.458368055559</v>
      </c>
      <c r="Q3653" s="84" t="s">
        <v>1575</v>
      </c>
      <c r="R3653" s="88" t="s">
        <v>1835</v>
      </c>
      <c r="S3653" s="84" t="s">
        <v>1993</v>
      </c>
      <c r="T3653" s="84" t="s">
        <v>2290</v>
      </c>
      <c r="U3653" s="84"/>
      <c r="V3653" s="88" t="s">
        <v>3086</v>
      </c>
      <c r="W3653" s="86">
        <v>43432.458368055559</v>
      </c>
      <c r="X3653" s="88" t="s">
        <v>3940</v>
      </c>
      <c r="Y3653" s="84"/>
      <c r="Z3653" s="84"/>
      <c r="AA3653" s="87" t="s">
        <v>5070</v>
      </c>
      <c r="AB3653" s="84"/>
      <c r="AC3653" s="84" t="b">
        <v>0</v>
      </c>
      <c r="AD3653" s="84">
        <v>0</v>
      </c>
      <c r="AE3653" s="87" t="s">
        <v>5552</v>
      </c>
      <c r="AF3653" s="84" t="b">
        <v>0</v>
      </c>
      <c r="AG3653" s="84" t="s">
        <v>5604</v>
      </c>
      <c r="AH3653" s="84"/>
      <c r="AI3653" s="87" t="s">
        <v>5552</v>
      </c>
      <c r="AJ3653" s="84" t="b">
        <v>0</v>
      </c>
      <c r="AK3653" s="84">
        <v>0</v>
      </c>
      <c r="AL3653" s="87" t="s">
        <v>5552</v>
      </c>
      <c r="AM3653" s="84" t="s">
        <v>5684</v>
      </c>
      <c r="AN3653" s="84" t="b">
        <v>0</v>
      </c>
      <c r="AO3653" s="87" t="s">
        <v>5070</v>
      </c>
      <c r="AP3653" s="84" t="s">
        <v>179</v>
      </c>
      <c r="AQ3653" s="84">
        <v>0</v>
      </c>
      <c r="AR3653" s="84">
        <v>0</v>
      </c>
      <c r="AS3653" s="84"/>
      <c r="AT3653" s="84"/>
      <c r="AU3653" s="84"/>
      <c r="AV3653" s="84"/>
      <c r="AW3653" s="84"/>
      <c r="AX3653" s="84"/>
      <c r="AY3653" s="84"/>
      <c r="AZ3653" s="84"/>
    </row>
    <row r="3654" spans="1:52" x14ac:dyDescent="0.55000000000000004">
      <c r="A3654" s="69" t="s">
        <v>734</v>
      </c>
      <c r="B3654" s="69" t="s">
        <v>734</v>
      </c>
      <c r="C3654" s="70"/>
      <c r="D3654" s="71"/>
      <c r="E3654" s="72"/>
      <c r="F3654" s="73"/>
      <c r="G3654" s="70"/>
      <c r="H3654" s="74"/>
      <c r="I3654" s="75"/>
      <c r="J3654" s="75"/>
      <c r="K3654" s="36"/>
      <c r="L3654" s="82"/>
      <c r="M3654" s="82"/>
      <c r="N3654" s="77"/>
      <c r="O3654" s="84" t="s">
        <v>179</v>
      </c>
      <c r="P3654" s="86">
        <v>43432.460057870368</v>
      </c>
      <c r="Q3654" s="84" t="s">
        <v>1576</v>
      </c>
      <c r="R3654" s="84"/>
      <c r="S3654" s="84"/>
      <c r="T3654" s="84" t="s">
        <v>2290</v>
      </c>
      <c r="U3654" s="84"/>
      <c r="V3654" s="88" t="s">
        <v>3086</v>
      </c>
      <c r="W3654" s="86">
        <v>43432.460057870368</v>
      </c>
      <c r="X3654" s="88" t="s">
        <v>3941</v>
      </c>
      <c r="Y3654" s="84"/>
      <c r="Z3654" s="84"/>
      <c r="AA3654" s="87" t="s">
        <v>5071</v>
      </c>
      <c r="AB3654" s="84"/>
      <c r="AC3654" s="84" t="b">
        <v>0</v>
      </c>
      <c r="AD3654" s="84">
        <v>0</v>
      </c>
      <c r="AE3654" s="87" t="s">
        <v>5552</v>
      </c>
      <c r="AF3654" s="84" t="b">
        <v>0</v>
      </c>
      <c r="AG3654" s="84" t="s">
        <v>5604</v>
      </c>
      <c r="AH3654" s="84"/>
      <c r="AI3654" s="87" t="s">
        <v>5552</v>
      </c>
      <c r="AJ3654" s="84" t="b">
        <v>0</v>
      </c>
      <c r="AK3654" s="84">
        <v>1</v>
      </c>
      <c r="AL3654" s="87" t="s">
        <v>5552</v>
      </c>
      <c r="AM3654" s="84" t="s">
        <v>5684</v>
      </c>
      <c r="AN3654" s="84" t="b">
        <v>0</v>
      </c>
      <c r="AO3654" s="87" t="s">
        <v>5071</v>
      </c>
      <c r="AP3654" s="84" t="s">
        <v>179</v>
      </c>
      <c r="AQ3654" s="84">
        <v>0</v>
      </c>
      <c r="AR3654" s="84">
        <v>0</v>
      </c>
      <c r="AS3654" s="84"/>
      <c r="AT3654" s="84"/>
      <c r="AU3654" s="84"/>
      <c r="AV3654" s="84"/>
      <c r="AW3654" s="84"/>
      <c r="AX3654" s="84"/>
      <c r="AY3654" s="84"/>
      <c r="AZ3654" s="84"/>
    </row>
    <row r="3655" spans="1:52" x14ac:dyDescent="0.55000000000000004">
      <c r="A3655" s="69" t="s">
        <v>734</v>
      </c>
      <c r="B3655" s="69" t="s">
        <v>734</v>
      </c>
      <c r="C3655" s="70"/>
      <c r="D3655" s="71"/>
      <c r="E3655" s="72"/>
      <c r="F3655" s="73"/>
      <c r="G3655" s="70"/>
      <c r="H3655" s="74"/>
      <c r="I3655" s="75"/>
      <c r="J3655" s="75"/>
      <c r="K3655" s="36"/>
      <c r="L3655" s="82"/>
      <c r="M3655" s="82"/>
      <c r="N3655" s="77"/>
      <c r="O3655" s="84" t="s">
        <v>179</v>
      </c>
      <c r="P3655" s="86">
        <v>43432.460625</v>
      </c>
      <c r="Q3655" s="84" t="s">
        <v>1577</v>
      </c>
      <c r="R3655" s="84"/>
      <c r="S3655" s="84"/>
      <c r="T3655" s="84" t="s">
        <v>2290</v>
      </c>
      <c r="U3655" s="84"/>
      <c r="V3655" s="88" t="s">
        <v>3086</v>
      </c>
      <c r="W3655" s="86">
        <v>43432.460625</v>
      </c>
      <c r="X3655" s="88" t="s">
        <v>3942</v>
      </c>
      <c r="Y3655" s="84"/>
      <c r="Z3655" s="84"/>
      <c r="AA3655" s="87" t="s">
        <v>5072</v>
      </c>
      <c r="AB3655" s="84"/>
      <c r="AC3655" s="84" t="b">
        <v>0</v>
      </c>
      <c r="AD3655" s="84">
        <v>1</v>
      </c>
      <c r="AE3655" s="87" t="s">
        <v>5552</v>
      </c>
      <c r="AF3655" s="84" t="b">
        <v>0</v>
      </c>
      <c r="AG3655" s="84" t="s">
        <v>5604</v>
      </c>
      <c r="AH3655" s="84"/>
      <c r="AI3655" s="87" t="s">
        <v>5552</v>
      </c>
      <c r="AJ3655" s="84" t="b">
        <v>0</v>
      </c>
      <c r="AK3655" s="84">
        <v>1</v>
      </c>
      <c r="AL3655" s="87" t="s">
        <v>5552</v>
      </c>
      <c r="AM3655" s="84" t="s">
        <v>5684</v>
      </c>
      <c r="AN3655" s="84" t="b">
        <v>0</v>
      </c>
      <c r="AO3655" s="87" t="s">
        <v>5072</v>
      </c>
      <c r="AP3655" s="84" t="s">
        <v>179</v>
      </c>
      <c r="AQ3655" s="84">
        <v>0</v>
      </c>
      <c r="AR3655" s="84">
        <v>0</v>
      </c>
      <c r="AS3655" s="84"/>
      <c r="AT3655" s="84"/>
      <c r="AU3655" s="84"/>
      <c r="AV3655" s="84"/>
      <c r="AW3655" s="84"/>
      <c r="AX3655" s="84"/>
      <c r="AY3655" s="84"/>
      <c r="AZ3655" s="84"/>
    </row>
    <row r="3656" spans="1:52" x14ac:dyDescent="0.55000000000000004">
      <c r="A3656" s="69" t="s">
        <v>733</v>
      </c>
      <c r="B3656" s="69" t="s">
        <v>734</v>
      </c>
      <c r="C3656" s="70"/>
      <c r="D3656" s="71"/>
      <c r="E3656" s="72"/>
      <c r="F3656" s="73"/>
      <c r="G3656" s="70"/>
      <c r="H3656" s="74"/>
      <c r="I3656" s="75"/>
      <c r="J3656" s="75"/>
      <c r="K3656" s="36"/>
      <c r="L3656" s="82"/>
      <c r="M3656" s="82"/>
      <c r="N3656" s="77"/>
      <c r="O3656" s="84" t="s">
        <v>1269</v>
      </c>
      <c r="P3656" s="86">
        <v>43432.383842592593</v>
      </c>
      <c r="Q3656" s="84" t="s">
        <v>1570</v>
      </c>
      <c r="R3656" s="84"/>
      <c r="S3656" s="84"/>
      <c r="T3656" s="84"/>
      <c r="U3656" s="84"/>
      <c r="V3656" s="88" t="s">
        <v>2760</v>
      </c>
      <c r="W3656" s="86">
        <v>43432.383842592593</v>
      </c>
      <c r="X3656" s="88" t="s">
        <v>3943</v>
      </c>
      <c r="Y3656" s="84"/>
      <c r="Z3656" s="84"/>
      <c r="AA3656" s="87" t="s">
        <v>5073</v>
      </c>
      <c r="AB3656" s="84"/>
      <c r="AC3656" s="84" t="b">
        <v>0</v>
      </c>
      <c r="AD3656" s="84">
        <v>0</v>
      </c>
      <c r="AE3656" s="87" t="s">
        <v>5552</v>
      </c>
      <c r="AF3656" s="84" t="b">
        <v>0</v>
      </c>
      <c r="AG3656" s="84" t="s">
        <v>5604</v>
      </c>
      <c r="AH3656" s="84"/>
      <c r="AI3656" s="87" t="s">
        <v>5552</v>
      </c>
      <c r="AJ3656" s="84" t="b">
        <v>0</v>
      </c>
      <c r="AK3656" s="84">
        <v>1</v>
      </c>
      <c r="AL3656" s="87" t="s">
        <v>5065</v>
      </c>
      <c r="AM3656" s="84" t="s">
        <v>5715</v>
      </c>
      <c r="AN3656" s="84" t="b">
        <v>0</v>
      </c>
      <c r="AO3656" s="87" t="s">
        <v>5065</v>
      </c>
      <c r="AP3656" s="84" t="s">
        <v>179</v>
      </c>
      <c r="AQ3656" s="84">
        <v>0</v>
      </c>
      <c r="AR3656" s="84">
        <v>0</v>
      </c>
      <c r="AS3656" s="84"/>
      <c r="AT3656" s="84"/>
      <c r="AU3656" s="84"/>
      <c r="AV3656" s="84"/>
      <c r="AW3656" s="84"/>
      <c r="AX3656" s="84"/>
      <c r="AY3656" s="84"/>
      <c r="AZ3656" s="84"/>
    </row>
    <row r="3657" spans="1:52" x14ac:dyDescent="0.55000000000000004">
      <c r="A3657" s="69" t="s">
        <v>733</v>
      </c>
      <c r="B3657" s="69" t="s">
        <v>734</v>
      </c>
      <c r="C3657" s="70"/>
      <c r="D3657" s="71"/>
      <c r="E3657" s="72"/>
      <c r="F3657" s="73"/>
      <c r="G3657" s="70"/>
      <c r="H3657" s="74"/>
      <c r="I3657" s="75"/>
      <c r="J3657" s="75"/>
      <c r="K3657" s="36"/>
      <c r="L3657" s="82"/>
      <c r="M3657" s="82"/>
      <c r="N3657" s="77"/>
      <c r="O3657" s="84" t="s">
        <v>1269</v>
      </c>
      <c r="P3657" s="86">
        <v>43432.467187499999</v>
      </c>
      <c r="Q3657" s="84" t="s">
        <v>1576</v>
      </c>
      <c r="R3657" s="84"/>
      <c r="S3657" s="84"/>
      <c r="T3657" s="84"/>
      <c r="U3657" s="84"/>
      <c r="V3657" s="88" t="s">
        <v>2760</v>
      </c>
      <c r="W3657" s="86">
        <v>43432.467187499999</v>
      </c>
      <c r="X3657" s="88" t="s">
        <v>3944</v>
      </c>
      <c r="Y3657" s="84"/>
      <c r="Z3657" s="84"/>
      <c r="AA3657" s="87" t="s">
        <v>5074</v>
      </c>
      <c r="AB3657" s="84"/>
      <c r="AC3657" s="84" t="b">
        <v>0</v>
      </c>
      <c r="AD3657" s="84">
        <v>0</v>
      </c>
      <c r="AE3657" s="87" t="s">
        <v>5552</v>
      </c>
      <c r="AF3657" s="84" t="b">
        <v>0</v>
      </c>
      <c r="AG3657" s="84" t="s">
        <v>5604</v>
      </c>
      <c r="AH3657" s="84"/>
      <c r="AI3657" s="87" t="s">
        <v>5552</v>
      </c>
      <c r="AJ3657" s="84" t="b">
        <v>0</v>
      </c>
      <c r="AK3657" s="84">
        <v>1</v>
      </c>
      <c r="AL3657" s="87" t="s">
        <v>5071</v>
      </c>
      <c r="AM3657" s="84" t="s">
        <v>5715</v>
      </c>
      <c r="AN3657" s="84" t="b">
        <v>0</v>
      </c>
      <c r="AO3657" s="87" t="s">
        <v>5071</v>
      </c>
      <c r="AP3657" s="84" t="s">
        <v>179</v>
      </c>
      <c r="AQ3657" s="84">
        <v>0</v>
      </c>
      <c r="AR3657" s="84">
        <v>0</v>
      </c>
      <c r="AS3657" s="84"/>
      <c r="AT3657" s="84"/>
      <c r="AU3657" s="84"/>
      <c r="AV3657" s="84"/>
      <c r="AW3657" s="84"/>
      <c r="AX3657" s="84"/>
      <c r="AY3657" s="84"/>
      <c r="AZ3657" s="84"/>
    </row>
    <row r="3658" spans="1:52" x14ac:dyDescent="0.55000000000000004">
      <c r="A3658" s="69" t="s">
        <v>733</v>
      </c>
      <c r="B3658" s="69" t="s">
        <v>734</v>
      </c>
      <c r="C3658" s="70"/>
      <c r="D3658" s="71"/>
      <c r="E3658" s="72"/>
      <c r="F3658" s="73"/>
      <c r="G3658" s="70"/>
      <c r="H3658" s="74"/>
      <c r="I3658" s="75"/>
      <c r="J3658" s="75"/>
      <c r="K3658" s="36"/>
      <c r="L3658" s="82"/>
      <c r="M3658" s="82"/>
      <c r="N3658" s="77"/>
      <c r="O3658" s="84" t="s">
        <v>1269</v>
      </c>
      <c r="P3658" s="86">
        <v>43432.467268518521</v>
      </c>
      <c r="Q3658" s="84" t="s">
        <v>1577</v>
      </c>
      <c r="R3658" s="84"/>
      <c r="S3658" s="84"/>
      <c r="T3658" s="84"/>
      <c r="U3658" s="84"/>
      <c r="V3658" s="88" t="s">
        <v>2760</v>
      </c>
      <c r="W3658" s="86">
        <v>43432.467268518521</v>
      </c>
      <c r="X3658" s="88" t="s">
        <v>3945</v>
      </c>
      <c r="Y3658" s="84"/>
      <c r="Z3658" s="84"/>
      <c r="AA3658" s="87" t="s">
        <v>5075</v>
      </c>
      <c r="AB3658" s="84"/>
      <c r="AC3658" s="84" t="b">
        <v>0</v>
      </c>
      <c r="AD3658" s="84">
        <v>0</v>
      </c>
      <c r="AE3658" s="87" t="s">
        <v>5552</v>
      </c>
      <c r="AF3658" s="84" t="b">
        <v>0</v>
      </c>
      <c r="AG3658" s="84" t="s">
        <v>5604</v>
      </c>
      <c r="AH3658" s="84"/>
      <c r="AI3658" s="87" t="s">
        <v>5552</v>
      </c>
      <c r="AJ3658" s="84" t="b">
        <v>0</v>
      </c>
      <c r="AK3658" s="84">
        <v>1</v>
      </c>
      <c r="AL3658" s="87" t="s">
        <v>5072</v>
      </c>
      <c r="AM3658" s="84" t="s">
        <v>5715</v>
      </c>
      <c r="AN3658" s="84" t="b">
        <v>0</v>
      </c>
      <c r="AO3658" s="87" t="s">
        <v>5072</v>
      </c>
      <c r="AP3658" s="84" t="s">
        <v>179</v>
      </c>
      <c r="AQ3658" s="84">
        <v>0</v>
      </c>
      <c r="AR3658" s="84">
        <v>0</v>
      </c>
      <c r="AS3658" s="84"/>
      <c r="AT3658" s="84"/>
      <c r="AU3658" s="84"/>
      <c r="AV3658" s="84"/>
      <c r="AW3658" s="84"/>
      <c r="AX3658" s="84"/>
      <c r="AY3658" s="84"/>
      <c r="AZ3658" s="84"/>
    </row>
    <row r="3659" spans="1:52" x14ac:dyDescent="0.55000000000000004">
      <c r="A3659" s="69" t="s">
        <v>733</v>
      </c>
      <c r="B3659" s="69" t="s">
        <v>744</v>
      </c>
      <c r="C3659" s="70"/>
      <c r="D3659" s="71"/>
      <c r="E3659" s="72"/>
      <c r="F3659" s="73"/>
      <c r="G3659" s="70"/>
      <c r="H3659" s="74"/>
      <c r="I3659" s="75"/>
      <c r="J3659" s="75"/>
      <c r="K3659" s="36"/>
      <c r="L3659" s="82"/>
      <c r="M3659" s="82"/>
      <c r="N3659" s="77"/>
      <c r="O3659" s="84" t="s">
        <v>1269</v>
      </c>
      <c r="P3659" s="86">
        <v>43431.675625000003</v>
      </c>
      <c r="Q3659" s="84" t="s">
        <v>1578</v>
      </c>
      <c r="R3659" s="84"/>
      <c r="S3659" s="84"/>
      <c r="T3659" s="84"/>
      <c r="U3659" s="84"/>
      <c r="V3659" s="88" t="s">
        <v>2760</v>
      </c>
      <c r="W3659" s="86">
        <v>43431.675625000003</v>
      </c>
      <c r="X3659" s="88" t="s">
        <v>3946</v>
      </c>
      <c r="Y3659" s="84"/>
      <c r="Z3659" s="84"/>
      <c r="AA3659" s="87" t="s">
        <v>5076</v>
      </c>
      <c r="AB3659" s="84"/>
      <c r="AC3659" s="84" t="b">
        <v>0</v>
      </c>
      <c r="AD3659" s="84">
        <v>0</v>
      </c>
      <c r="AE3659" s="87" t="s">
        <v>5552</v>
      </c>
      <c r="AF3659" s="84" t="b">
        <v>1</v>
      </c>
      <c r="AG3659" s="84" t="s">
        <v>5604</v>
      </c>
      <c r="AH3659" s="84"/>
      <c r="AI3659" s="87" t="s">
        <v>5655</v>
      </c>
      <c r="AJ3659" s="84" t="b">
        <v>0</v>
      </c>
      <c r="AK3659" s="84">
        <v>1</v>
      </c>
      <c r="AL3659" s="87" t="s">
        <v>5090</v>
      </c>
      <c r="AM3659" s="84" t="s">
        <v>5715</v>
      </c>
      <c r="AN3659" s="84" t="b">
        <v>0</v>
      </c>
      <c r="AO3659" s="87" t="s">
        <v>5090</v>
      </c>
      <c r="AP3659" s="84" t="s">
        <v>179</v>
      </c>
      <c r="AQ3659" s="84">
        <v>0</v>
      </c>
      <c r="AR3659" s="84">
        <v>0</v>
      </c>
      <c r="AS3659" s="84"/>
      <c r="AT3659" s="84"/>
      <c r="AU3659" s="84"/>
      <c r="AV3659" s="84"/>
      <c r="AW3659" s="84"/>
      <c r="AX3659" s="84"/>
      <c r="AY3659" s="84"/>
      <c r="AZ3659" s="84"/>
    </row>
    <row r="3660" spans="1:52" x14ac:dyDescent="0.55000000000000004">
      <c r="A3660" s="69" t="s">
        <v>733</v>
      </c>
      <c r="B3660" s="69" t="s">
        <v>1093</v>
      </c>
      <c r="C3660" s="70"/>
      <c r="D3660" s="71"/>
      <c r="E3660" s="72"/>
      <c r="F3660" s="73"/>
      <c r="G3660" s="70"/>
      <c r="H3660" s="74"/>
      <c r="I3660" s="75"/>
      <c r="J3660" s="75"/>
      <c r="K3660" s="36"/>
      <c r="L3660" s="82"/>
      <c r="M3660" s="82"/>
      <c r="N3660" s="77"/>
      <c r="O3660" s="84" t="s">
        <v>1270</v>
      </c>
      <c r="P3660" s="86">
        <v>43431.675625000003</v>
      </c>
      <c r="Q3660" s="84" t="s">
        <v>1578</v>
      </c>
      <c r="R3660" s="84"/>
      <c r="S3660" s="84"/>
      <c r="T3660" s="84"/>
      <c r="U3660" s="84"/>
      <c r="V3660" s="88" t="s">
        <v>2760</v>
      </c>
      <c r="W3660" s="86">
        <v>43431.675625000003</v>
      </c>
      <c r="X3660" s="88" t="s">
        <v>3946</v>
      </c>
      <c r="Y3660" s="84"/>
      <c r="Z3660" s="84"/>
      <c r="AA3660" s="87" t="s">
        <v>5076</v>
      </c>
      <c r="AB3660" s="84"/>
      <c r="AC3660" s="84" t="b">
        <v>0</v>
      </c>
      <c r="AD3660" s="84">
        <v>0</v>
      </c>
      <c r="AE3660" s="87" t="s">
        <v>5552</v>
      </c>
      <c r="AF3660" s="84" t="b">
        <v>1</v>
      </c>
      <c r="AG3660" s="84" t="s">
        <v>5604</v>
      </c>
      <c r="AH3660" s="84"/>
      <c r="AI3660" s="87" t="s">
        <v>5655</v>
      </c>
      <c r="AJ3660" s="84" t="b">
        <v>0</v>
      </c>
      <c r="AK3660" s="84">
        <v>1</v>
      </c>
      <c r="AL3660" s="87" t="s">
        <v>5090</v>
      </c>
      <c r="AM3660" s="84" t="s">
        <v>5715</v>
      </c>
      <c r="AN3660" s="84" t="b">
        <v>0</v>
      </c>
      <c r="AO3660" s="87" t="s">
        <v>5090</v>
      </c>
      <c r="AP3660" s="84" t="s">
        <v>179</v>
      </c>
      <c r="AQ3660" s="84">
        <v>0</v>
      </c>
      <c r="AR3660" s="84">
        <v>0</v>
      </c>
      <c r="AS3660" s="84"/>
      <c r="AT3660" s="84"/>
      <c r="AU3660" s="84"/>
      <c r="AV3660" s="84"/>
      <c r="AW3660" s="84"/>
      <c r="AX3660" s="84"/>
      <c r="AY3660" s="84"/>
      <c r="AZ3660" s="84"/>
    </row>
    <row r="3661" spans="1:52" x14ac:dyDescent="0.55000000000000004">
      <c r="A3661" s="69" t="s">
        <v>735</v>
      </c>
      <c r="B3661" s="69" t="s">
        <v>1170</v>
      </c>
      <c r="C3661" s="70"/>
      <c r="D3661" s="71"/>
      <c r="E3661" s="72"/>
      <c r="F3661" s="73"/>
      <c r="G3661" s="70"/>
      <c r="H3661" s="74"/>
      <c r="I3661" s="75"/>
      <c r="J3661" s="75"/>
      <c r="K3661" s="36"/>
      <c r="L3661" s="82"/>
      <c r="M3661" s="82"/>
      <c r="N3661" s="77"/>
      <c r="O3661" s="84" t="s">
        <v>1270</v>
      </c>
      <c r="P3661" s="86">
        <v>43432.47828703704</v>
      </c>
      <c r="Q3661" s="84" t="s">
        <v>1579</v>
      </c>
      <c r="R3661" s="84"/>
      <c r="S3661" s="84"/>
      <c r="T3661" s="84" t="s">
        <v>2291</v>
      </c>
      <c r="U3661" s="88" t="s">
        <v>2552</v>
      </c>
      <c r="V3661" s="88" t="s">
        <v>2552</v>
      </c>
      <c r="W3661" s="86">
        <v>43432.47828703704</v>
      </c>
      <c r="X3661" s="88" t="s">
        <v>3947</v>
      </c>
      <c r="Y3661" s="84"/>
      <c r="Z3661" s="84"/>
      <c r="AA3661" s="87" t="s">
        <v>5077</v>
      </c>
      <c r="AB3661" s="84"/>
      <c r="AC3661" s="84" t="b">
        <v>0</v>
      </c>
      <c r="AD3661" s="84">
        <v>2</v>
      </c>
      <c r="AE3661" s="87" t="s">
        <v>5552</v>
      </c>
      <c r="AF3661" s="84" t="b">
        <v>0</v>
      </c>
      <c r="AG3661" s="84" t="s">
        <v>5609</v>
      </c>
      <c r="AH3661" s="84"/>
      <c r="AI3661" s="87" t="s">
        <v>5552</v>
      </c>
      <c r="AJ3661" s="84" t="b">
        <v>0</v>
      </c>
      <c r="AK3661" s="84">
        <v>0</v>
      </c>
      <c r="AL3661" s="87" t="s">
        <v>5552</v>
      </c>
      <c r="AM3661" s="84" t="s">
        <v>5684</v>
      </c>
      <c r="AN3661" s="84" t="b">
        <v>0</v>
      </c>
      <c r="AO3661" s="87" t="s">
        <v>5077</v>
      </c>
      <c r="AP3661" s="84" t="s">
        <v>179</v>
      </c>
      <c r="AQ3661" s="84">
        <v>0</v>
      </c>
      <c r="AR3661" s="84">
        <v>0</v>
      </c>
      <c r="AS3661" s="84"/>
      <c r="AT3661" s="84"/>
      <c r="AU3661" s="84"/>
      <c r="AV3661" s="84"/>
      <c r="AW3661" s="84"/>
      <c r="AX3661" s="84"/>
      <c r="AY3661" s="84"/>
      <c r="AZ3661" s="84"/>
    </row>
    <row r="3662" spans="1:52" x14ac:dyDescent="0.55000000000000004">
      <c r="A3662" s="69" t="s">
        <v>736</v>
      </c>
      <c r="B3662" s="69" t="s">
        <v>1171</v>
      </c>
      <c r="C3662" s="70"/>
      <c r="D3662" s="71"/>
      <c r="E3662" s="72"/>
      <c r="F3662" s="73"/>
      <c r="G3662" s="70"/>
      <c r="H3662" s="74"/>
      <c r="I3662" s="75"/>
      <c r="J3662" s="75"/>
      <c r="K3662" s="36"/>
      <c r="L3662" s="82"/>
      <c r="M3662" s="82"/>
      <c r="N3662" s="77"/>
      <c r="O3662" s="84" t="s">
        <v>1270</v>
      </c>
      <c r="P3662" s="86">
        <v>43432.479166666664</v>
      </c>
      <c r="Q3662" s="84" t="s">
        <v>1580</v>
      </c>
      <c r="R3662" s="88" t="s">
        <v>1836</v>
      </c>
      <c r="S3662" s="84" t="s">
        <v>1994</v>
      </c>
      <c r="T3662" s="84" t="s">
        <v>2292</v>
      </c>
      <c r="U3662" s="84"/>
      <c r="V3662" s="88" t="s">
        <v>3087</v>
      </c>
      <c r="W3662" s="86">
        <v>43432.479166666664</v>
      </c>
      <c r="X3662" s="88" t="s">
        <v>3948</v>
      </c>
      <c r="Y3662" s="84"/>
      <c r="Z3662" s="84"/>
      <c r="AA3662" s="87" t="s">
        <v>5078</v>
      </c>
      <c r="AB3662" s="84"/>
      <c r="AC3662" s="84" t="b">
        <v>0</v>
      </c>
      <c r="AD3662" s="84">
        <v>1</v>
      </c>
      <c r="AE3662" s="87" t="s">
        <v>5552</v>
      </c>
      <c r="AF3662" s="84" t="b">
        <v>0</v>
      </c>
      <c r="AG3662" s="84" t="s">
        <v>5604</v>
      </c>
      <c r="AH3662" s="84"/>
      <c r="AI3662" s="87" t="s">
        <v>5552</v>
      </c>
      <c r="AJ3662" s="84" t="b">
        <v>0</v>
      </c>
      <c r="AK3662" s="84">
        <v>0</v>
      </c>
      <c r="AL3662" s="87" t="s">
        <v>5552</v>
      </c>
      <c r="AM3662" s="84" t="s">
        <v>5690</v>
      </c>
      <c r="AN3662" s="84" t="b">
        <v>0</v>
      </c>
      <c r="AO3662" s="87" t="s">
        <v>5078</v>
      </c>
      <c r="AP3662" s="84" t="s">
        <v>179</v>
      </c>
      <c r="AQ3662" s="84">
        <v>0</v>
      </c>
      <c r="AR3662" s="84">
        <v>0</v>
      </c>
      <c r="AS3662" s="84"/>
      <c r="AT3662" s="84"/>
      <c r="AU3662" s="84"/>
      <c r="AV3662" s="84"/>
      <c r="AW3662" s="84"/>
      <c r="AX3662" s="84"/>
      <c r="AY3662" s="84"/>
      <c r="AZ3662" s="84"/>
    </row>
    <row r="3663" spans="1:52" x14ac:dyDescent="0.55000000000000004">
      <c r="A3663" s="69" t="s">
        <v>736</v>
      </c>
      <c r="B3663" s="69" t="s">
        <v>1172</v>
      </c>
      <c r="C3663" s="70"/>
      <c r="D3663" s="71"/>
      <c r="E3663" s="72"/>
      <c r="F3663" s="73"/>
      <c r="G3663" s="70"/>
      <c r="H3663" s="74"/>
      <c r="I3663" s="75"/>
      <c r="J3663" s="75"/>
      <c r="K3663" s="36"/>
      <c r="L3663" s="82"/>
      <c r="M3663" s="82"/>
      <c r="N3663" s="77"/>
      <c r="O3663" s="84" t="s">
        <v>1270</v>
      </c>
      <c r="P3663" s="86">
        <v>43432.479166666664</v>
      </c>
      <c r="Q3663" s="84" t="s">
        <v>1580</v>
      </c>
      <c r="R3663" s="88" t="s">
        <v>1836</v>
      </c>
      <c r="S3663" s="84" t="s">
        <v>1994</v>
      </c>
      <c r="T3663" s="84" t="s">
        <v>2292</v>
      </c>
      <c r="U3663" s="84"/>
      <c r="V3663" s="88" t="s">
        <v>3087</v>
      </c>
      <c r="W3663" s="86">
        <v>43432.479166666664</v>
      </c>
      <c r="X3663" s="88" t="s">
        <v>3948</v>
      </c>
      <c r="Y3663" s="84"/>
      <c r="Z3663" s="84"/>
      <c r="AA3663" s="87" t="s">
        <v>5078</v>
      </c>
      <c r="AB3663" s="84"/>
      <c r="AC3663" s="84" t="b">
        <v>0</v>
      </c>
      <c r="AD3663" s="84">
        <v>1</v>
      </c>
      <c r="AE3663" s="87" t="s">
        <v>5552</v>
      </c>
      <c r="AF3663" s="84" t="b">
        <v>0</v>
      </c>
      <c r="AG3663" s="84" t="s">
        <v>5604</v>
      </c>
      <c r="AH3663" s="84"/>
      <c r="AI3663" s="87" t="s">
        <v>5552</v>
      </c>
      <c r="AJ3663" s="84" t="b">
        <v>0</v>
      </c>
      <c r="AK3663" s="84">
        <v>0</v>
      </c>
      <c r="AL3663" s="87" t="s">
        <v>5552</v>
      </c>
      <c r="AM3663" s="84" t="s">
        <v>5690</v>
      </c>
      <c r="AN3663" s="84" t="b">
        <v>0</v>
      </c>
      <c r="AO3663" s="87" t="s">
        <v>5078</v>
      </c>
      <c r="AP3663" s="84" t="s">
        <v>179</v>
      </c>
      <c r="AQ3663" s="84">
        <v>0</v>
      </c>
      <c r="AR3663" s="84">
        <v>0</v>
      </c>
      <c r="AS3663" s="84"/>
      <c r="AT3663" s="84"/>
      <c r="AU3663" s="84"/>
      <c r="AV3663" s="84"/>
      <c r="AW3663" s="84"/>
      <c r="AX3663" s="84"/>
      <c r="AY3663" s="84"/>
      <c r="AZ3663" s="84"/>
    </row>
    <row r="3664" spans="1:52" x14ac:dyDescent="0.55000000000000004">
      <c r="A3664" s="69" t="s">
        <v>736</v>
      </c>
      <c r="B3664" s="69" t="s">
        <v>1173</v>
      </c>
      <c r="C3664" s="70"/>
      <c r="D3664" s="71"/>
      <c r="E3664" s="72"/>
      <c r="F3664" s="73"/>
      <c r="G3664" s="70"/>
      <c r="H3664" s="74"/>
      <c r="I3664" s="75"/>
      <c r="J3664" s="75"/>
      <c r="K3664" s="36"/>
      <c r="L3664" s="82"/>
      <c r="M3664" s="82"/>
      <c r="N3664" s="77"/>
      <c r="O3664" s="84" t="s">
        <v>1270</v>
      </c>
      <c r="P3664" s="86">
        <v>43432.479166666664</v>
      </c>
      <c r="Q3664" s="84" t="s">
        <v>1580</v>
      </c>
      <c r="R3664" s="88" t="s">
        <v>1836</v>
      </c>
      <c r="S3664" s="84" t="s">
        <v>1994</v>
      </c>
      <c r="T3664" s="84" t="s">
        <v>2292</v>
      </c>
      <c r="U3664" s="84"/>
      <c r="V3664" s="88" t="s">
        <v>3087</v>
      </c>
      <c r="W3664" s="86">
        <v>43432.479166666664</v>
      </c>
      <c r="X3664" s="88" t="s">
        <v>3948</v>
      </c>
      <c r="Y3664" s="84"/>
      <c r="Z3664" s="84"/>
      <c r="AA3664" s="87" t="s">
        <v>5078</v>
      </c>
      <c r="AB3664" s="84"/>
      <c r="AC3664" s="84" t="b">
        <v>0</v>
      </c>
      <c r="AD3664" s="84">
        <v>1</v>
      </c>
      <c r="AE3664" s="87" t="s">
        <v>5552</v>
      </c>
      <c r="AF3664" s="84" t="b">
        <v>0</v>
      </c>
      <c r="AG3664" s="84" t="s">
        <v>5604</v>
      </c>
      <c r="AH3664" s="84"/>
      <c r="AI3664" s="87" t="s">
        <v>5552</v>
      </c>
      <c r="AJ3664" s="84" t="b">
        <v>0</v>
      </c>
      <c r="AK3664" s="84">
        <v>0</v>
      </c>
      <c r="AL3664" s="87" t="s">
        <v>5552</v>
      </c>
      <c r="AM3664" s="84" t="s">
        <v>5690</v>
      </c>
      <c r="AN3664" s="84" t="b">
        <v>0</v>
      </c>
      <c r="AO3664" s="87" t="s">
        <v>5078</v>
      </c>
      <c r="AP3664" s="84" t="s">
        <v>179</v>
      </c>
      <c r="AQ3664" s="84">
        <v>0</v>
      </c>
      <c r="AR3664" s="84">
        <v>0</v>
      </c>
      <c r="AS3664" s="84"/>
      <c r="AT3664" s="84"/>
      <c r="AU3664" s="84"/>
      <c r="AV3664" s="84"/>
      <c r="AW3664" s="84"/>
      <c r="AX3664" s="84"/>
      <c r="AY3664" s="84"/>
      <c r="AZ3664" s="84"/>
    </row>
    <row r="3665" spans="1:52" x14ac:dyDescent="0.55000000000000004">
      <c r="A3665" s="69" t="s">
        <v>736</v>
      </c>
      <c r="B3665" s="69" t="s">
        <v>1174</v>
      </c>
      <c r="C3665" s="70"/>
      <c r="D3665" s="71"/>
      <c r="E3665" s="72"/>
      <c r="F3665" s="73"/>
      <c r="G3665" s="70"/>
      <c r="H3665" s="74"/>
      <c r="I3665" s="75"/>
      <c r="J3665" s="75"/>
      <c r="K3665" s="36"/>
      <c r="L3665" s="82"/>
      <c r="M3665" s="82"/>
      <c r="N3665" s="77"/>
      <c r="O3665" s="84" t="s">
        <v>1270</v>
      </c>
      <c r="P3665" s="86">
        <v>43432.479166666664</v>
      </c>
      <c r="Q3665" s="84" t="s">
        <v>1580</v>
      </c>
      <c r="R3665" s="88" t="s">
        <v>1836</v>
      </c>
      <c r="S3665" s="84" t="s">
        <v>1994</v>
      </c>
      <c r="T3665" s="84" t="s">
        <v>2292</v>
      </c>
      <c r="U3665" s="84"/>
      <c r="V3665" s="88" t="s">
        <v>3087</v>
      </c>
      <c r="W3665" s="86">
        <v>43432.479166666664</v>
      </c>
      <c r="X3665" s="88" t="s">
        <v>3948</v>
      </c>
      <c r="Y3665" s="84"/>
      <c r="Z3665" s="84"/>
      <c r="AA3665" s="87" t="s">
        <v>5078</v>
      </c>
      <c r="AB3665" s="84"/>
      <c r="AC3665" s="84" t="b">
        <v>0</v>
      </c>
      <c r="AD3665" s="84">
        <v>1</v>
      </c>
      <c r="AE3665" s="87" t="s">
        <v>5552</v>
      </c>
      <c r="AF3665" s="84" t="b">
        <v>0</v>
      </c>
      <c r="AG3665" s="84" t="s">
        <v>5604</v>
      </c>
      <c r="AH3665" s="84"/>
      <c r="AI3665" s="87" t="s">
        <v>5552</v>
      </c>
      <c r="AJ3665" s="84" t="b">
        <v>0</v>
      </c>
      <c r="AK3665" s="84">
        <v>0</v>
      </c>
      <c r="AL3665" s="87" t="s">
        <v>5552</v>
      </c>
      <c r="AM3665" s="84" t="s">
        <v>5690</v>
      </c>
      <c r="AN3665" s="84" t="b">
        <v>0</v>
      </c>
      <c r="AO3665" s="87" t="s">
        <v>5078</v>
      </c>
      <c r="AP3665" s="84" t="s">
        <v>179</v>
      </c>
      <c r="AQ3665" s="84">
        <v>0</v>
      </c>
      <c r="AR3665" s="84">
        <v>0</v>
      </c>
      <c r="AS3665" s="84"/>
      <c r="AT3665" s="84"/>
      <c r="AU3665" s="84"/>
      <c r="AV3665" s="84"/>
      <c r="AW3665" s="84"/>
      <c r="AX3665" s="84"/>
      <c r="AY3665" s="84"/>
      <c r="AZ3665" s="84"/>
    </row>
    <row r="3666" spans="1:52" x14ac:dyDescent="0.55000000000000004">
      <c r="A3666" s="69" t="s">
        <v>736</v>
      </c>
      <c r="B3666" s="69" t="s">
        <v>1175</v>
      </c>
      <c r="C3666" s="70"/>
      <c r="D3666" s="71"/>
      <c r="E3666" s="72"/>
      <c r="F3666" s="73"/>
      <c r="G3666" s="70"/>
      <c r="H3666" s="74"/>
      <c r="I3666" s="75"/>
      <c r="J3666" s="75"/>
      <c r="K3666" s="36"/>
      <c r="L3666" s="82"/>
      <c r="M3666" s="82"/>
      <c r="N3666" s="77"/>
      <c r="O3666" s="84" t="s">
        <v>1270</v>
      </c>
      <c r="P3666" s="86">
        <v>43432.479166666664</v>
      </c>
      <c r="Q3666" s="84" t="s">
        <v>1580</v>
      </c>
      <c r="R3666" s="88" t="s">
        <v>1836</v>
      </c>
      <c r="S3666" s="84" t="s">
        <v>1994</v>
      </c>
      <c r="T3666" s="84" t="s">
        <v>2292</v>
      </c>
      <c r="U3666" s="84"/>
      <c r="V3666" s="88" t="s">
        <v>3087</v>
      </c>
      <c r="W3666" s="86">
        <v>43432.479166666664</v>
      </c>
      <c r="X3666" s="88" t="s">
        <v>3948</v>
      </c>
      <c r="Y3666" s="84"/>
      <c r="Z3666" s="84"/>
      <c r="AA3666" s="87" t="s">
        <v>5078</v>
      </c>
      <c r="AB3666" s="84"/>
      <c r="AC3666" s="84" t="b">
        <v>0</v>
      </c>
      <c r="AD3666" s="84">
        <v>1</v>
      </c>
      <c r="AE3666" s="87" t="s">
        <v>5552</v>
      </c>
      <c r="AF3666" s="84" t="b">
        <v>0</v>
      </c>
      <c r="AG3666" s="84" t="s">
        <v>5604</v>
      </c>
      <c r="AH3666" s="84"/>
      <c r="AI3666" s="87" t="s">
        <v>5552</v>
      </c>
      <c r="AJ3666" s="84" t="b">
        <v>0</v>
      </c>
      <c r="AK3666" s="84">
        <v>0</v>
      </c>
      <c r="AL3666" s="87" t="s">
        <v>5552</v>
      </c>
      <c r="AM3666" s="84" t="s">
        <v>5690</v>
      </c>
      <c r="AN3666" s="84" t="b">
        <v>0</v>
      </c>
      <c r="AO3666" s="87" t="s">
        <v>5078</v>
      </c>
      <c r="AP3666" s="84" t="s">
        <v>179</v>
      </c>
      <c r="AQ3666" s="84">
        <v>0</v>
      </c>
      <c r="AR3666" s="84">
        <v>0</v>
      </c>
      <c r="AS3666" s="84"/>
      <c r="AT3666" s="84"/>
      <c r="AU3666" s="84"/>
      <c r="AV3666" s="84"/>
      <c r="AW3666" s="84"/>
      <c r="AX3666" s="84"/>
      <c r="AY3666" s="84"/>
      <c r="AZ3666" s="84"/>
    </row>
    <row r="3667" spans="1:52" x14ac:dyDescent="0.55000000000000004">
      <c r="A3667" s="69" t="s">
        <v>736</v>
      </c>
      <c r="B3667" s="69" t="s">
        <v>736</v>
      </c>
      <c r="C3667" s="70"/>
      <c r="D3667" s="71"/>
      <c r="E3667" s="72"/>
      <c r="F3667" s="73"/>
      <c r="G3667" s="70"/>
      <c r="H3667" s="74"/>
      <c r="I3667" s="75"/>
      <c r="J3667" s="75"/>
      <c r="K3667" s="36"/>
      <c r="L3667" s="82"/>
      <c r="M3667" s="82"/>
      <c r="N3667" s="77"/>
      <c r="O3667" s="84" t="s">
        <v>179</v>
      </c>
      <c r="P3667" s="86">
        <v>43431.397222222222</v>
      </c>
      <c r="Q3667" s="84" t="s">
        <v>1581</v>
      </c>
      <c r="R3667" s="88" t="s">
        <v>1837</v>
      </c>
      <c r="S3667" s="84" t="s">
        <v>1938</v>
      </c>
      <c r="T3667" s="84" t="s">
        <v>2293</v>
      </c>
      <c r="U3667" s="84"/>
      <c r="V3667" s="88" t="s">
        <v>3087</v>
      </c>
      <c r="W3667" s="86">
        <v>43431.397222222222</v>
      </c>
      <c r="X3667" s="88" t="s">
        <v>3949</v>
      </c>
      <c r="Y3667" s="84"/>
      <c r="Z3667" s="84"/>
      <c r="AA3667" s="87" t="s">
        <v>5079</v>
      </c>
      <c r="AB3667" s="84"/>
      <c r="AC3667" s="84" t="b">
        <v>0</v>
      </c>
      <c r="AD3667" s="84">
        <v>1</v>
      </c>
      <c r="AE3667" s="87" t="s">
        <v>5552</v>
      </c>
      <c r="AF3667" s="84" t="b">
        <v>0</v>
      </c>
      <c r="AG3667" s="84" t="s">
        <v>5604</v>
      </c>
      <c r="AH3667" s="84"/>
      <c r="AI3667" s="87" t="s">
        <v>5552</v>
      </c>
      <c r="AJ3667" s="84" t="b">
        <v>0</v>
      </c>
      <c r="AK3667" s="84">
        <v>0</v>
      </c>
      <c r="AL3667" s="87" t="s">
        <v>5552</v>
      </c>
      <c r="AM3667" s="84" t="s">
        <v>5690</v>
      </c>
      <c r="AN3667" s="84" t="b">
        <v>0</v>
      </c>
      <c r="AO3667" s="87" t="s">
        <v>5079</v>
      </c>
      <c r="AP3667" s="84" t="s">
        <v>179</v>
      </c>
      <c r="AQ3667" s="84">
        <v>0</v>
      </c>
      <c r="AR3667" s="84">
        <v>0</v>
      </c>
      <c r="AS3667" s="84"/>
      <c r="AT3667" s="84"/>
      <c r="AU3667" s="84"/>
      <c r="AV3667" s="84"/>
      <c r="AW3667" s="84"/>
      <c r="AX3667" s="84"/>
      <c r="AY3667" s="84"/>
      <c r="AZ3667" s="84"/>
    </row>
    <row r="3668" spans="1:52" x14ac:dyDescent="0.55000000000000004">
      <c r="A3668" s="69" t="s">
        <v>737</v>
      </c>
      <c r="B3668" s="69" t="s">
        <v>754</v>
      </c>
      <c r="C3668" s="70"/>
      <c r="D3668" s="71"/>
      <c r="E3668" s="72"/>
      <c r="F3668" s="73"/>
      <c r="G3668" s="70"/>
      <c r="H3668" s="74"/>
      <c r="I3668" s="75"/>
      <c r="J3668" s="75"/>
      <c r="K3668" s="36"/>
      <c r="L3668" s="82"/>
      <c r="M3668" s="82"/>
      <c r="N3668" s="77"/>
      <c r="O3668" s="84" t="s">
        <v>1269</v>
      </c>
      <c r="P3668" s="86">
        <v>43432.489444444444</v>
      </c>
      <c r="Q3668" s="84" t="s">
        <v>1496</v>
      </c>
      <c r="R3668" s="84"/>
      <c r="S3668" s="84"/>
      <c r="T3668" s="84" t="s">
        <v>2216</v>
      </c>
      <c r="U3668" s="84"/>
      <c r="V3668" s="88" t="s">
        <v>3088</v>
      </c>
      <c r="W3668" s="86">
        <v>43432.489444444444</v>
      </c>
      <c r="X3668" s="88" t="s">
        <v>3950</v>
      </c>
      <c r="Y3668" s="84"/>
      <c r="Z3668" s="84"/>
      <c r="AA3668" s="87" t="s">
        <v>5080</v>
      </c>
      <c r="AB3668" s="84"/>
      <c r="AC3668" s="84" t="b">
        <v>0</v>
      </c>
      <c r="AD3668" s="84">
        <v>0</v>
      </c>
      <c r="AE3668" s="87" t="s">
        <v>5552</v>
      </c>
      <c r="AF3668" s="84" t="b">
        <v>0</v>
      </c>
      <c r="AG3668" s="84" t="s">
        <v>5605</v>
      </c>
      <c r="AH3668" s="84"/>
      <c r="AI3668" s="87" t="s">
        <v>5552</v>
      </c>
      <c r="AJ3668" s="84" t="b">
        <v>0</v>
      </c>
      <c r="AK3668" s="84">
        <v>10</v>
      </c>
      <c r="AL3668" s="87" t="s">
        <v>5104</v>
      </c>
      <c r="AM3668" s="84" t="s">
        <v>5685</v>
      </c>
      <c r="AN3668" s="84" t="b">
        <v>0</v>
      </c>
      <c r="AO3668" s="87" t="s">
        <v>5104</v>
      </c>
      <c r="AP3668" s="84" t="s">
        <v>179</v>
      </c>
      <c r="AQ3668" s="84">
        <v>0</v>
      </c>
      <c r="AR3668" s="84">
        <v>0</v>
      </c>
      <c r="AS3668" s="84"/>
      <c r="AT3668" s="84"/>
      <c r="AU3668" s="84"/>
      <c r="AV3668" s="84"/>
      <c r="AW3668" s="84"/>
      <c r="AX3668" s="84"/>
      <c r="AY3668" s="84"/>
      <c r="AZ3668" s="84"/>
    </row>
    <row r="3669" spans="1:52" x14ac:dyDescent="0.55000000000000004">
      <c r="A3669" s="69" t="s">
        <v>737</v>
      </c>
      <c r="B3669" s="69" t="s">
        <v>754</v>
      </c>
      <c r="C3669" s="70"/>
      <c r="D3669" s="71"/>
      <c r="E3669" s="72"/>
      <c r="F3669" s="73"/>
      <c r="G3669" s="70"/>
      <c r="H3669" s="74"/>
      <c r="I3669" s="75"/>
      <c r="J3669" s="75"/>
      <c r="K3669" s="36"/>
      <c r="L3669" s="82"/>
      <c r="M3669" s="82"/>
      <c r="N3669" s="77"/>
      <c r="O3669" s="84" t="s">
        <v>1269</v>
      </c>
      <c r="P3669" s="86">
        <v>43432.489479166667</v>
      </c>
      <c r="Q3669" s="84" t="s">
        <v>1582</v>
      </c>
      <c r="R3669" s="84"/>
      <c r="S3669" s="84"/>
      <c r="T3669" s="84" t="s">
        <v>2294</v>
      </c>
      <c r="U3669" s="84"/>
      <c r="V3669" s="88" t="s">
        <v>3088</v>
      </c>
      <c r="W3669" s="86">
        <v>43432.489479166667</v>
      </c>
      <c r="X3669" s="88" t="s">
        <v>3951</v>
      </c>
      <c r="Y3669" s="84"/>
      <c r="Z3669" s="84"/>
      <c r="AA3669" s="87" t="s">
        <v>5081</v>
      </c>
      <c r="AB3669" s="84"/>
      <c r="AC3669" s="84" t="b">
        <v>0</v>
      </c>
      <c r="AD3669" s="84">
        <v>0</v>
      </c>
      <c r="AE3669" s="87" t="s">
        <v>5552</v>
      </c>
      <c r="AF3669" s="84" t="b">
        <v>0</v>
      </c>
      <c r="AG3669" s="84" t="s">
        <v>5605</v>
      </c>
      <c r="AH3669" s="84"/>
      <c r="AI3669" s="87" t="s">
        <v>5552</v>
      </c>
      <c r="AJ3669" s="84" t="b">
        <v>0</v>
      </c>
      <c r="AK3669" s="84">
        <v>7</v>
      </c>
      <c r="AL3669" s="87" t="s">
        <v>5105</v>
      </c>
      <c r="AM3669" s="84" t="s">
        <v>5685</v>
      </c>
      <c r="AN3669" s="84" t="b">
        <v>0</v>
      </c>
      <c r="AO3669" s="87" t="s">
        <v>5105</v>
      </c>
      <c r="AP3669" s="84" t="s">
        <v>179</v>
      </c>
      <c r="AQ3669" s="84">
        <v>0</v>
      </c>
      <c r="AR3669" s="84">
        <v>0</v>
      </c>
      <c r="AS3669" s="84"/>
      <c r="AT3669" s="84"/>
      <c r="AU3669" s="84"/>
      <c r="AV3669" s="84"/>
      <c r="AW3669" s="84"/>
      <c r="AX3669" s="84"/>
      <c r="AY3669" s="84"/>
      <c r="AZ3669" s="84"/>
    </row>
    <row r="3670" spans="1:52" x14ac:dyDescent="0.55000000000000004">
      <c r="A3670" s="69" t="s">
        <v>738</v>
      </c>
      <c r="B3670" s="69" t="s">
        <v>754</v>
      </c>
      <c r="C3670" s="70"/>
      <c r="D3670" s="71"/>
      <c r="E3670" s="72"/>
      <c r="F3670" s="73"/>
      <c r="G3670" s="70"/>
      <c r="H3670" s="74"/>
      <c r="I3670" s="75"/>
      <c r="J3670" s="75"/>
      <c r="K3670" s="36"/>
      <c r="L3670" s="82"/>
      <c r="M3670" s="82"/>
      <c r="N3670" s="77"/>
      <c r="O3670" s="84" t="s">
        <v>1269</v>
      </c>
      <c r="P3670" s="86">
        <v>43432.489710648151</v>
      </c>
      <c r="Q3670" s="84" t="s">
        <v>1496</v>
      </c>
      <c r="R3670" s="84"/>
      <c r="S3670" s="84"/>
      <c r="T3670" s="84" t="s">
        <v>2216</v>
      </c>
      <c r="U3670" s="84"/>
      <c r="V3670" s="88" t="s">
        <v>3089</v>
      </c>
      <c r="W3670" s="86">
        <v>43432.489710648151</v>
      </c>
      <c r="X3670" s="88" t="s">
        <v>3952</v>
      </c>
      <c r="Y3670" s="84"/>
      <c r="Z3670" s="84"/>
      <c r="AA3670" s="87" t="s">
        <v>5082</v>
      </c>
      <c r="AB3670" s="84"/>
      <c r="AC3670" s="84" t="b">
        <v>0</v>
      </c>
      <c r="AD3670" s="84">
        <v>0</v>
      </c>
      <c r="AE3670" s="87" t="s">
        <v>5552</v>
      </c>
      <c r="AF3670" s="84" t="b">
        <v>0</v>
      </c>
      <c r="AG3670" s="84" t="s">
        <v>5605</v>
      </c>
      <c r="AH3670" s="84"/>
      <c r="AI3670" s="87" t="s">
        <v>5552</v>
      </c>
      <c r="AJ3670" s="84" t="b">
        <v>0</v>
      </c>
      <c r="AK3670" s="84">
        <v>10</v>
      </c>
      <c r="AL3670" s="87" t="s">
        <v>5104</v>
      </c>
      <c r="AM3670" s="84" t="s">
        <v>5685</v>
      </c>
      <c r="AN3670" s="84" t="b">
        <v>0</v>
      </c>
      <c r="AO3670" s="87" t="s">
        <v>5104</v>
      </c>
      <c r="AP3670" s="84" t="s">
        <v>179</v>
      </c>
      <c r="AQ3670" s="84">
        <v>0</v>
      </c>
      <c r="AR3670" s="84">
        <v>0</v>
      </c>
      <c r="AS3670" s="84"/>
      <c r="AT3670" s="84"/>
      <c r="AU3670" s="84"/>
      <c r="AV3670" s="84"/>
      <c r="AW3670" s="84"/>
      <c r="AX3670" s="84"/>
      <c r="AY3670" s="84"/>
      <c r="AZ3670" s="84"/>
    </row>
    <row r="3671" spans="1:52" x14ac:dyDescent="0.55000000000000004">
      <c r="A3671" s="69" t="s">
        <v>738</v>
      </c>
      <c r="B3671" s="69" t="s">
        <v>754</v>
      </c>
      <c r="C3671" s="70"/>
      <c r="D3671" s="71"/>
      <c r="E3671" s="72"/>
      <c r="F3671" s="73"/>
      <c r="G3671" s="70"/>
      <c r="H3671" s="74"/>
      <c r="I3671" s="75"/>
      <c r="J3671" s="75"/>
      <c r="K3671" s="36"/>
      <c r="L3671" s="82"/>
      <c r="M3671" s="82"/>
      <c r="N3671" s="77"/>
      <c r="O3671" s="84" t="s">
        <v>1269</v>
      </c>
      <c r="P3671" s="86">
        <v>43432.489756944444</v>
      </c>
      <c r="Q3671" s="84" t="s">
        <v>1582</v>
      </c>
      <c r="R3671" s="84"/>
      <c r="S3671" s="84"/>
      <c r="T3671" s="84" t="s">
        <v>2294</v>
      </c>
      <c r="U3671" s="84"/>
      <c r="V3671" s="88" t="s">
        <v>3089</v>
      </c>
      <c r="W3671" s="86">
        <v>43432.489756944444</v>
      </c>
      <c r="X3671" s="88" t="s">
        <v>3953</v>
      </c>
      <c r="Y3671" s="84"/>
      <c r="Z3671" s="84"/>
      <c r="AA3671" s="87" t="s">
        <v>5083</v>
      </c>
      <c r="AB3671" s="84"/>
      <c r="AC3671" s="84" t="b">
        <v>0</v>
      </c>
      <c r="AD3671" s="84">
        <v>0</v>
      </c>
      <c r="AE3671" s="87" t="s">
        <v>5552</v>
      </c>
      <c r="AF3671" s="84" t="b">
        <v>0</v>
      </c>
      <c r="AG3671" s="84" t="s">
        <v>5605</v>
      </c>
      <c r="AH3671" s="84"/>
      <c r="AI3671" s="87" t="s">
        <v>5552</v>
      </c>
      <c r="AJ3671" s="84" t="b">
        <v>0</v>
      </c>
      <c r="AK3671" s="84">
        <v>7</v>
      </c>
      <c r="AL3671" s="87" t="s">
        <v>5105</v>
      </c>
      <c r="AM3671" s="84" t="s">
        <v>5685</v>
      </c>
      <c r="AN3671" s="84" t="b">
        <v>0</v>
      </c>
      <c r="AO3671" s="87" t="s">
        <v>5105</v>
      </c>
      <c r="AP3671" s="84" t="s">
        <v>179</v>
      </c>
      <c r="AQ3671" s="84">
        <v>0</v>
      </c>
      <c r="AR3671" s="84">
        <v>0</v>
      </c>
      <c r="AS3671" s="84"/>
      <c r="AT3671" s="84"/>
      <c r="AU3671" s="84"/>
      <c r="AV3671" s="84"/>
      <c r="AW3671" s="84"/>
      <c r="AX3671" s="84"/>
      <c r="AY3671" s="84"/>
      <c r="AZ3671" s="84"/>
    </row>
    <row r="3672" spans="1:52" x14ac:dyDescent="0.55000000000000004">
      <c r="A3672" s="69" t="s">
        <v>739</v>
      </c>
      <c r="B3672" s="69" t="s">
        <v>754</v>
      </c>
      <c r="C3672" s="70"/>
      <c r="D3672" s="71"/>
      <c r="E3672" s="72"/>
      <c r="F3672" s="73"/>
      <c r="G3672" s="70"/>
      <c r="H3672" s="74"/>
      <c r="I3672" s="75"/>
      <c r="J3672" s="75"/>
      <c r="K3672" s="36"/>
      <c r="L3672" s="82"/>
      <c r="M3672" s="82"/>
      <c r="N3672" s="77"/>
      <c r="O3672" s="84" t="s">
        <v>1269</v>
      </c>
      <c r="P3672" s="86">
        <v>43432.490127314813</v>
      </c>
      <c r="Q3672" s="84" t="s">
        <v>1496</v>
      </c>
      <c r="R3672" s="84"/>
      <c r="S3672" s="84"/>
      <c r="T3672" s="84" t="s">
        <v>2216</v>
      </c>
      <c r="U3672" s="84"/>
      <c r="V3672" s="88" t="s">
        <v>3090</v>
      </c>
      <c r="W3672" s="86">
        <v>43432.490127314813</v>
      </c>
      <c r="X3672" s="88" t="s">
        <v>3954</v>
      </c>
      <c r="Y3672" s="84"/>
      <c r="Z3672" s="84"/>
      <c r="AA3672" s="87" t="s">
        <v>5084</v>
      </c>
      <c r="AB3672" s="84"/>
      <c r="AC3672" s="84" t="b">
        <v>0</v>
      </c>
      <c r="AD3672" s="84">
        <v>0</v>
      </c>
      <c r="AE3672" s="87" t="s">
        <v>5552</v>
      </c>
      <c r="AF3672" s="84" t="b">
        <v>0</v>
      </c>
      <c r="AG3672" s="84" t="s">
        <v>5605</v>
      </c>
      <c r="AH3672" s="84"/>
      <c r="AI3672" s="87" t="s">
        <v>5552</v>
      </c>
      <c r="AJ3672" s="84" t="b">
        <v>0</v>
      </c>
      <c r="AK3672" s="84">
        <v>10</v>
      </c>
      <c r="AL3672" s="87" t="s">
        <v>5104</v>
      </c>
      <c r="AM3672" s="84" t="s">
        <v>5685</v>
      </c>
      <c r="AN3672" s="84" t="b">
        <v>0</v>
      </c>
      <c r="AO3672" s="87" t="s">
        <v>5104</v>
      </c>
      <c r="AP3672" s="84" t="s">
        <v>179</v>
      </c>
      <c r="AQ3672" s="84">
        <v>0</v>
      </c>
      <c r="AR3672" s="84">
        <v>0</v>
      </c>
      <c r="AS3672" s="84"/>
      <c r="AT3672" s="84"/>
      <c r="AU3672" s="84"/>
      <c r="AV3672" s="84"/>
      <c r="AW3672" s="84"/>
      <c r="AX3672" s="84"/>
      <c r="AY3672" s="84"/>
      <c r="AZ3672" s="84"/>
    </row>
    <row r="3673" spans="1:52" x14ac:dyDescent="0.55000000000000004">
      <c r="A3673" s="69" t="s">
        <v>740</v>
      </c>
      <c r="B3673" s="69" t="s">
        <v>754</v>
      </c>
      <c r="C3673" s="70"/>
      <c r="D3673" s="71"/>
      <c r="E3673" s="72"/>
      <c r="F3673" s="73"/>
      <c r="G3673" s="70"/>
      <c r="H3673" s="74"/>
      <c r="I3673" s="75"/>
      <c r="J3673" s="75"/>
      <c r="K3673" s="36"/>
      <c r="L3673" s="82"/>
      <c r="M3673" s="82"/>
      <c r="N3673" s="77"/>
      <c r="O3673" s="84" t="s">
        <v>1269</v>
      </c>
      <c r="P3673" s="86">
        <v>43432.490798611114</v>
      </c>
      <c r="Q3673" s="84" t="s">
        <v>1496</v>
      </c>
      <c r="R3673" s="84"/>
      <c r="S3673" s="84"/>
      <c r="T3673" s="84" t="s">
        <v>2216</v>
      </c>
      <c r="U3673" s="84"/>
      <c r="V3673" s="88" t="s">
        <v>3091</v>
      </c>
      <c r="W3673" s="86">
        <v>43432.490798611114</v>
      </c>
      <c r="X3673" s="88" t="s">
        <v>3955</v>
      </c>
      <c r="Y3673" s="84"/>
      <c r="Z3673" s="84"/>
      <c r="AA3673" s="87" t="s">
        <v>5085</v>
      </c>
      <c r="AB3673" s="84"/>
      <c r="AC3673" s="84" t="b">
        <v>0</v>
      </c>
      <c r="AD3673" s="84">
        <v>0</v>
      </c>
      <c r="AE3673" s="87" t="s">
        <v>5552</v>
      </c>
      <c r="AF3673" s="84" t="b">
        <v>0</v>
      </c>
      <c r="AG3673" s="84" t="s">
        <v>5605</v>
      </c>
      <c r="AH3673" s="84"/>
      <c r="AI3673" s="87" t="s">
        <v>5552</v>
      </c>
      <c r="AJ3673" s="84" t="b">
        <v>0</v>
      </c>
      <c r="AK3673" s="84">
        <v>10</v>
      </c>
      <c r="AL3673" s="87" t="s">
        <v>5104</v>
      </c>
      <c r="AM3673" s="84" t="s">
        <v>5685</v>
      </c>
      <c r="AN3673" s="84" t="b">
        <v>0</v>
      </c>
      <c r="AO3673" s="87" t="s">
        <v>5104</v>
      </c>
      <c r="AP3673" s="84" t="s">
        <v>179</v>
      </c>
      <c r="AQ3673" s="84">
        <v>0</v>
      </c>
      <c r="AR3673" s="84">
        <v>0</v>
      </c>
      <c r="AS3673" s="84"/>
      <c r="AT3673" s="84"/>
      <c r="AU3673" s="84"/>
      <c r="AV3673" s="84"/>
      <c r="AW3673" s="84"/>
      <c r="AX3673" s="84"/>
      <c r="AY3673" s="84"/>
      <c r="AZ3673" s="84"/>
    </row>
    <row r="3674" spans="1:52" x14ac:dyDescent="0.55000000000000004">
      <c r="A3674" s="69" t="s">
        <v>741</v>
      </c>
      <c r="B3674" s="69" t="s">
        <v>1176</v>
      </c>
      <c r="C3674" s="70"/>
      <c r="D3674" s="71"/>
      <c r="E3674" s="72"/>
      <c r="F3674" s="73"/>
      <c r="G3674" s="70"/>
      <c r="H3674" s="74"/>
      <c r="I3674" s="75"/>
      <c r="J3674" s="75"/>
      <c r="K3674" s="36"/>
      <c r="L3674" s="82"/>
      <c r="M3674" s="82"/>
      <c r="N3674" s="77"/>
      <c r="O3674" s="84" t="s">
        <v>1270</v>
      </c>
      <c r="P3674" s="86">
        <v>43431.674050925925</v>
      </c>
      <c r="Q3674" s="84" t="s">
        <v>1583</v>
      </c>
      <c r="R3674" s="84"/>
      <c r="S3674" s="84"/>
      <c r="T3674" s="84" t="s">
        <v>2295</v>
      </c>
      <c r="U3674" s="84"/>
      <c r="V3674" s="88" t="s">
        <v>3092</v>
      </c>
      <c r="W3674" s="86">
        <v>43431.674050925925</v>
      </c>
      <c r="X3674" s="88" t="s">
        <v>3956</v>
      </c>
      <c r="Y3674" s="84"/>
      <c r="Z3674" s="84"/>
      <c r="AA3674" s="87" t="s">
        <v>5086</v>
      </c>
      <c r="AB3674" s="84"/>
      <c r="AC3674" s="84" t="b">
        <v>0</v>
      </c>
      <c r="AD3674" s="84">
        <v>2</v>
      </c>
      <c r="AE3674" s="87" t="s">
        <v>5552</v>
      </c>
      <c r="AF3674" s="84" t="b">
        <v>0</v>
      </c>
      <c r="AG3674" s="84" t="s">
        <v>5604</v>
      </c>
      <c r="AH3674" s="84"/>
      <c r="AI3674" s="87" t="s">
        <v>5552</v>
      </c>
      <c r="AJ3674" s="84" t="b">
        <v>0</v>
      </c>
      <c r="AK3674" s="84">
        <v>0</v>
      </c>
      <c r="AL3674" s="87" t="s">
        <v>5552</v>
      </c>
      <c r="AM3674" s="84" t="s">
        <v>5685</v>
      </c>
      <c r="AN3674" s="84" t="b">
        <v>0</v>
      </c>
      <c r="AO3674" s="87" t="s">
        <v>5086</v>
      </c>
      <c r="AP3674" s="84" t="s">
        <v>179</v>
      </c>
      <c r="AQ3674" s="84">
        <v>0</v>
      </c>
      <c r="AR3674" s="84">
        <v>0</v>
      </c>
      <c r="AS3674" s="84"/>
      <c r="AT3674" s="84"/>
      <c r="AU3674" s="84"/>
      <c r="AV3674" s="84"/>
      <c r="AW3674" s="84"/>
      <c r="AX3674" s="84"/>
      <c r="AY3674" s="84"/>
      <c r="AZ3674" s="84"/>
    </row>
    <row r="3675" spans="1:52" x14ac:dyDescent="0.55000000000000004">
      <c r="A3675" s="69" t="s">
        <v>742</v>
      </c>
      <c r="B3675" s="69" t="s">
        <v>754</v>
      </c>
      <c r="C3675" s="70"/>
      <c r="D3675" s="71"/>
      <c r="E3675" s="72"/>
      <c r="F3675" s="73"/>
      <c r="G3675" s="70"/>
      <c r="H3675" s="74"/>
      <c r="I3675" s="75"/>
      <c r="J3675" s="75"/>
      <c r="K3675" s="36"/>
      <c r="L3675" s="82"/>
      <c r="M3675" s="82"/>
      <c r="N3675" s="77"/>
      <c r="O3675" s="84" t="s">
        <v>1269</v>
      </c>
      <c r="P3675" s="86">
        <v>43432.493703703702</v>
      </c>
      <c r="Q3675" s="84" t="s">
        <v>1582</v>
      </c>
      <c r="R3675" s="84"/>
      <c r="S3675" s="84"/>
      <c r="T3675" s="84" t="s">
        <v>2294</v>
      </c>
      <c r="U3675" s="84"/>
      <c r="V3675" s="88" t="s">
        <v>3093</v>
      </c>
      <c r="W3675" s="86">
        <v>43432.493703703702</v>
      </c>
      <c r="X3675" s="88" t="s">
        <v>3957</v>
      </c>
      <c r="Y3675" s="84"/>
      <c r="Z3675" s="84"/>
      <c r="AA3675" s="87" t="s">
        <v>5087</v>
      </c>
      <c r="AB3675" s="84"/>
      <c r="AC3675" s="84" t="b">
        <v>0</v>
      </c>
      <c r="AD3675" s="84">
        <v>0</v>
      </c>
      <c r="AE3675" s="87" t="s">
        <v>5552</v>
      </c>
      <c r="AF3675" s="84" t="b">
        <v>0</v>
      </c>
      <c r="AG3675" s="84" t="s">
        <v>5605</v>
      </c>
      <c r="AH3675" s="84"/>
      <c r="AI3675" s="87" t="s">
        <v>5552</v>
      </c>
      <c r="AJ3675" s="84" t="b">
        <v>0</v>
      </c>
      <c r="AK3675" s="84">
        <v>7</v>
      </c>
      <c r="AL3675" s="87" t="s">
        <v>5105</v>
      </c>
      <c r="AM3675" s="84" t="s">
        <v>5682</v>
      </c>
      <c r="AN3675" s="84" t="b">
        <v>0</v>
      </c>
      <c r="AO3675" s="87" t="s">
        <v>5105</v>
      </c>
      <c r="AP3675" s="84" t="s">
        <v>179</v>
      </c>
      <c r="AQ3675" s="84">
        <v>0</v>
      </c>
      <c r="AR3675" s="84">
        <v>0</v>
      </c>
      <c r="AS3675" s="84"/>
      <c r="AT3675" s="84"/>
      <c r="AU3675" s="84"/>
      <c r="AV3675" s="84"/>
      <c r="AW3675" s="84"/>
      <c r="AX3675" s="84"/>
      <c r="AY3675" s="84"/>
      <c r="AZ3675" s="84"/>
    </row>
    <row r="3676" spans="1:52" x14ac:dyDescent="0.55000000000000004">
      <c r="A3676" s="69" t="s">
        <v>741</v>
      </c>
      <c r="B3676" s="69" t="s">
        <v>856</v>
      </c>
      <c r="C3676" s="70"/>
      <c r="D3676" s="71"/>
      <c r="E3676" s="72"/>
      <c r="F3676" s="73"/>
      <c r="G3676" s="70"/>
      <c r="H3676" s="74"/>
      <c r="I3676" s="75"/>
      <c r="J3676" s="75"/>
      <c r="K3676" s="36"/>
      <c r="L3676" s="82"/>
      <c r="M3676" s="82"/>
      <c r="N3676" s="77"/>
      <c r="O3676" s="84" t="s">
        <v>1270</v>
      </c>
      <c r="P3676" s="86">
        <v>43431.674050925925</v>
      </c>
      <c r="Q3676" s="84" t="s">
        <v>1583</v>
      </c>
      <c r="R3676" s="84"/>
      <c r="S3676" s="84"/>
      <c r="T3676" s="84" t="s">
        <v>2295</v>
      </c>
      <c r="U3676" s="84"/>
      <c r="V3676" s="88" t="s">
        <v>3092</v>
      </c>
      <c r="W3676" s="86">
        <v>43431.674050925925</v>
      </c>
      <c r="X3676" s="88" t="s">
        <v>3956</v>
      </c>
      <c r="Y3676" s="84"/>
      <c r="Z3676" s="84"/>
      <c r="AA3676" s="87" t="s">
        <v>5086</v>
      </c>
      <c r="AB3676" s="84"/>
      <c r="AC3676" s="84" t="b">
        <v>0</v>
      </c>
      <c r="AD3676" s="84">
        <v>2</v>
      </c>
      <c r="AE3676" s="87" t="s">
        <v>5552</v>
      </c>
      <c r="AF3676" s="84" t="b">
        <v>0</v>
      </c>
      <c r="AG3676" s="84" t="s">
        <v>5604</v>
      </c>
      <c r="AH3676" s="84"/>
      <c r="AI3676" s="87" t="s">
        <v>5552</v>
      </c>
      <c r="AJ3676" s="84" t="b">
        <v>0</v>
      </c>
      <c r="AK3676" s="84">
        <v>0</v>
      </c>
      <c r="AL3676" s="87" t="s">
        <v>5552</v>
      </c>
      <c r="AM3676" s="84" t="s">
        <v>5685</v>
      </c>
      <c r="AN3676" s="84" t="b">
        <v>0</v>
      </c>
      <c r="AO3676" s="87" t="s">
        <v>5086</v>
      </c>
      <c r="AP3676" s="84" t="s">
        <v>179</v>
      </c>
      <c r="AQ3676" s="84">
        <v>0</v>
      </c>
      <c r="AR3676" s="84">
        <v>0</v>
      </c>
      <c r="AS3676" s="84"/>
      <c r="AT3676" s="84"/>
      <c r="AU3676" s="84"/>
      <c r="AV3676" s="84"/>
      <c r="AW3676" s="84"/>
      <c r="AX3676" s="84"/>
      <c r="AY3676" s="84"/>
      <c r="AZ3676" s="84"/>
    </row>
    <row r="3677" spans="1:52" x14ac:dyDescent="0.55000000000000004">
      <c r="A3677" s="69" t="s">
        <v>741</v>
      </c>
      <c r="B3677" s="69" t="s">
        <v>856</v>
      </c>
      <c r="C3677" s="70"/>
      <c r="D3677" s="71"/>
      <c r="E3677" s="72"/>
      <c r="F3677" s="73"/>
      <c r="G3677" s="70"/>
      <c r="H3677" s="74"/>
      <c r="I3677" s="75"/>
      <c r="J3677" s="75"/>
      <c r="K3677" s="36"/>
      <c r="L3677" s="82"/>
      <c r="M3677" s="82"/>
      <c r="N3677" s="77"/>
      <c r="O3677" s="84" t="s">
        <v>1270</v>
      </c>
      <c r="P3677" s="86">
        <v>43432.493379629632</v>
      </c>
      <c r="Q3677" s="84" t="s">
        <v>1584</v>
      </c>
      <c r="R3677" s="88" t="s">
        <v>1838</v>
      </c>
      <c r="S3677" s="84" t="s">
        <v>1942</v>
      </c>
      <c r="T3677" s="84" t="s">
        <v>2296</v>
      </c>
      <c r="U3677" s="84"/>
      <c r="V3677" s="88" t="s">
        <v>3092</v>
      </c>
      <c r="W3677" s="86">
        <v>43432.493379629632</v>
      </c>
      <c r="X3677" s="88" t="s">
        <v>3958</v>
      </c>
      <c r="Y3677" s="84"/>
      <c r="Z3677" s="84"/>
      <c r="AA3677" s="87" t="s">
        <v>5088</v>
      </c>
      <c r="AB3677" s="84"/>
      <c r="AC3677" s="84" t="b">
        <v>0</v>
      </c>
      <c r="AD3677" s="84">
        <v>1</v>
      </c>
      <c r="AE3677" s="87" t="s">
        <v>5552</v>
      </c>
      <c r="AF3677" s="84" t="b">
        <v>1</v>
      </c>
      <c r="AG3677" s="84" t="s">
        <v>5604</v>
      </c>
      <c r="AH3677" s="84"/>
      <c r="AI3677" s="87" t="s">
        <v>5656</v>
      </c>
      <c r="AJ3677" s="84" t="b">
        <v>0</v>
      </c>
      <c r="AK3677" s="84">
        <v>1</v>
      </c>
      <c r="AL3677" s="87" t="s">
        <v>5552</v>
      </c>
      <c r="AM3677" s="84" t="s">
        <v>5685</v>
      </c>
      <c r="AN3677" s="84" t="b">
        <v>0</v>
      </c>
      <c r="AO3677" s="87" t="s">
        <v>5088</v>
      </c>
      <c r="AP3677" s="84" t="s">
        <v>179</v>
      </c>
      <c r="AQ3677" s="84">
        <v>0</v>
      </c>
      <c r="AR3677" s="84">
        <v>0</v>
      </c>
      <c r="AS3677" s="84"/>
      <c r="AT3677" s="84"/>
      <c r="AU3677" s="84"/>
      <c r="AV3677" s="84"/>
      <c r="AW3677" s="84"/>
      <c r="AX3677" s="84"/>
      <c r="AY3677" s="84"/>
      <c r="AZ3677" s="84"/>
    </row>
    <row r="3678" spans="1:52" x14ac:dyDescent="0.55000000000000004">
      <c r="A3678" s="69" t="s">
        <v>741</v>
      </c>
      <c r="B3678" s="69" t="s">
        <v>743</v>
      </c>
      <c r="C3678" s="70"/>
      <c r="D3678" s="71"/>
      <c r="E3678" s="72"/>
      <c r="F3678" s="73"/>
      <c r="G3678" s="70"/>
      <c r="H3678" s="74"/>
      <c r="I3678" s="75"/>
      <c r="J3678" s="75"/>
      <c r="K3678" s="36"/>
      <c r="L3678" s="82"/>
      <c r="M3678" s="82"/>
      <c r="N3678" s="77"/>
      <c r="O3678" s="84" t="s">
        <v>1270</v>
      </c>
      <c r="P3678" s="86">
        <v>43432.493379629632</v>
      </c>
      <c r="Q3678" s="84" t="s">
        <v>1584</v>
      </c>
      <c r="R3678" s="88" t="s">
        <v>1838</v>
      </c>
      <c r="S3678" s="84" t="s">
        <v>1942</v>
      </c>
      <c r="T3678" s="84" t="s">
        <v>2296</v>
      </c>
      <c r="U3678" s="84"/>
      <c r="V3678" s="88" t="s">
        <v>3092</v>
      </c>
      <c r="W3678" s="86">
        <v>43432.493379629632</v>
      </c>
      <c r="X3678" s="88" t="s">
        <v>3958</v>
      </c>
      <c r="Y3678" s="84"/>
      <c r="Z3678" s="84"/>
      <c r="AA3678" s="87" t="s">
        <v>5088</v>
      </c>
      <c r="AB3678" s="84"/>
      <c r="AC3678" s="84" t="b">
        <v>0</v>
      </c>
      <c r="AD3678" s="84">
        <v>1</v>
      </c>
      <c r="AE3678" s="87" t="s">
        <v>5552</v>
      </c>
      <c r="AF3678" s="84" t="b">
        <v>1</v>
      </c>
      <c r="AG3678" s="84" t="s">
        <v>5604</v>
      </c>
      <c r="AH3678" s="84"/>
      <c r="AI3678" s="87" t="s">
        <v>5656</v>
      </c>
      <c r="AJ3678" s="84" t="b">
        <v>0</v>
      </c>
      <c r="AK3678" s="84">
        <v>1</v>
      </c>
      <c r="AL3678" s="87" t="s">
        <v>5552</v>
      </c>
      <c r="AM3678" s="84" t="s">
        <v>5685</v>
      </c>
      <c r="AN3678" s="84" t="b">
        <v>0</v>
      </c>
      <c r="AO3678" s="87" t="s">
        <v>5088</v>
      </c>
      <c r="AP3678" s="84" t="s">
        <v>179</v>
      </c>
      <c r="AQ3678" s="84">
        <v>0</v>
      </c>
      <c r="AR3678" s="84">
        <v>0</v>
      </c>
      <c r="AS3678" s="84"/>
      <c r="AT3678" s="84"/>
      <c r="AU3678" s="84"/>
      <c r="AV3678" s="84"/>
      <c r="AW3678" s="84"/>
      <c r="AX3678" s="84"/>
      <c r="AY3678" s="84"/>
      <c r="AZ3678" s="84"/>
    </row>
    <row r="3679" spans="1:52" x14ac:dyDescent="0.55000000000000004">
      <c r="A3679" s="69" t="s">
        <v>743</v>
      </c>
      <c r="B3679" s="69" t="s">
        <v>741</v>
      </c>
      <c r="C3679" s="70"/>
      <c r="D3679" s="71"/>
      <c r="E3679" s="72"/>
      <c r="F3679" s="73"/>
      <c r="G3679" s="70"/>
      <c r="H3679" s="74"/>
      <c r="I3679" s="75"/>
      <c r="J3679" s="75"/>
      <c r="K3679" s="36"/>
      <c r="L3679" s="82"/>
      <c r="M3679" s="82"/>
      <c r="N3679" s="77"/>
      <c r="O3679" s="84" t="s">
        <v>1269</v>
      </c>
      <c r="P3679" s="86">
        <v>43432.496539351851</v>
      </c>
      <c r="Q3679" s="84" t="s">
        <v>1584</v>
      </c>
      <c r="R3679" s="84"/>
      <c r="S3679" s="84"/>
      <c r="T3679" s="84" t="s">
        <v>2297</v>
      </c>
      <c r="U3679" s="84"/>
      <c r="V3679" s="88" t="s">
        <v>3094</v>
      </c>
      <c r="W3679" s="86">
        <v>43432.496539351851</v>
      </c>
      <c r="X3679" s="88" t="s">
        <v>3959</v>
      </c>
      <c r="Y3679" s="84"/>
      <c r="Z3679" s="84"/>
      <c r="AA3679" s="87" t="s">
        <v>5089</v>
      </c>
      <c r="AB3679" s="84"/>
      <c r="AC3679" s="84" t="b">
        <v>0</v>
      </c>
      <c r="AD3679" s="84">
        <v>0</v>
      </c>
      <c r="AE3679" s="87" t="s">
        <v>5552</v>
      </c>
      <c r="AF3679" s="84" t="b">
        <v>1</v>
      </c>
      <c r="AG3679" s="84" t="s">
        <v>5604</v>
      </c>
      <c r="AH3679" s="84"/>
      <c r="AI3679" s="87" t="s">
        <v>5656</v>
      </c>
      <c r="AJ3679" s="84" t="b">
        <v>0</v>
      </c>
      <c r="AK3679" s="84">
        <v>1</v>
      </c>
      <c r="AL3679" s="87" t="s">
        <v>5088</v>
      </c>
      <c r="AM3679" s="84" t="s">
        <v>5684</v>
      </c>
      <c r="AN3679" s="84" t="b">
        <v>0</v>
      </c>
      <c r="AO3679" s="87" t="s">
        <v>5088</v>
      </c>
      <c r="AP3679" s="84" t="s">
        <v>179</v>
      </c>
      <c r="AQ3679" s="84">
        <v>0</v>
      </c>
      <c r="AR3679" s="84">
        <v>0</v>
      </c>
      <c r="AS3679" s="84"/>
      <c r="AT3679" s="84"/>
      <c r="AU3679" s="84"/>
      <c r="AV3679" s="84"/>
      <c r="AW3679" s="84"/>
      <c r="AX3679" s="84"/>
      <c r="AY3679" s="84"/>
      <c r="AZ3679" s="84"/>
    </row>
    <row r="3680" spans="1:52" x14ac:dyDescent="0.55000000000000004">
      <c r="A3680" s="69" t="s">
        <v>743</v>
      </c>
      <c r="B3680" s="69" t="s">
        <v>856</v>
      </c>
      <c r="C3680" s="70"/>
      <c r="D3680" s="71"/>
      <c r="E3680" s="72"/>
      <c r="F3680" s="73"/>
      <c r="G3680" s="70"/>
      <c r="H3680" s="74"/>
      <c r="I3680" s="75"/>
      <c r="J3680" s="75"/>
      <c r="K3680" s="36"/>
      <c r="L3680" s="82"/>
      <c r="M3680" s="82"/>
      <c r="N3680" s="77"/>
      <c r="O3680" s="84" t="s">
        <v>1270</v>
      </c>
      <c r="P3680" s="86">
        <v>43432.496539351851</v>
      </c>
      <c r="Q3680" s="84" t="s">
        <v>1584</v>
      </c>
      <c r="R3680" s="84"/>
      <c r="S3680" s="84"/>
      <c r="T3680" s="84" t="s">
        <v>2297</v>
      </c>
      <c r="U3680" s="84"/>
      <c r="V3680" s="88" t="s">
        <v>3094</v>
      </c>
      <c r="W3680" s="86">
        <v>43432.496539351851</v>
      </c>
      <c r="X3680" s="88" t="s">
        <v>3959</v>
      </c>
      <c r="Y3680" s="84"/>
      <c r="Z3680" s="84"/>
      <c r="AA3680" s="87" t="s">
        <v>5089</v>
      </c>
      <c r="AB3680" s="84"/>
      <c r="AC3680" s="84" t="b">
        <v>0</v>
      </c>
      <c r="AD3680" s="84">
        <v>0</v>
      </c>
      <c r="AE3680" s="87" t="s">
        <v>5552</v>
      </c>
      <c r="AF3680" s="84" t="b">
        <v>1</v>
      </c>
      <c r="AG3680" s="84" t="s">
        <v>5604</v>
      </c>
      <c r="AH3680" s="84"/>
      <c r="AI3680" s="87" t="s">
        <v>5656</v>
      </c>
      <c r="AJ3680" s="84" t="b">
        <v>0</v>
      </c>
      <c r="AK3680" s="84">
        <v>1</v>
      </c>
      <c r="AL3680" s="87" t="s">
        <v>5088</v>
      </c>
      <c r="AM3680" s="84" t="s">
        <v>5684</v>
      </c>
      <c r="AN3680" s="84" t="b">
        <v>0</v>
      </c>
      <c r="AO3680" s="87" t="s">
        <v>5088</v>
      </c>
      <c r="AP3680" s="84" t="s">
        <v>179</v>
      </c>
      <c r="AQ3680" s="84">
        <v>0</v>
      </c>
      <c r="AR3680" s="84">
        <v>0</v>
      </c>
      <c r="AS3680" s="84"/>
      <c r="AT3680" s="84"/>
      <c r="AU3680" s="84"/>
      <c r="AV3680" s="84"/>
      <c r="AW3680" s="84"/>
      <c r="AX3680" s="84"/>
      <c r="AY3680" s="84"/>
      <c r="AZ3680" s="84"/>
    </row>
    <row r="3681" spans="1:52" x14ac:dyDescent="0.55000000000000004">
      <c r="A3681" s="69" t="s">
        <v>744</v>
      </c>
      <c r="B3681" s="69" t="s">
        <v>1093</v>
      </c>
      <c r="C3681" s="70"/>
      <c r="D3681" s="71"/>
      <c r="E3681" s="72"/>
      <c r="F3681" s="73"/>
      <c r="G3681" s="70"/>
      <c r="H3681" s="74"/>
      <c r="I3681" s="75"/>
      <c r="J3681" s="75"/>
      <c r="K3681" s="36"/>
      <c r="L3681" s="82"/>
      <c r="M3681" s="82"/>
      <c r="N3681" s="77"/>
      <c r="O3681" s="84" t="s">
        <v>1270</v>
      </c>
      <c r="P3681" s="86">
        <v>43431.66710648148</v>
      </c>
      <c r="Q3681" s="84" t="s">
        <v>1578</v>
      </c>
      <c r="R3681" s="88" t="s">
        <v>1839</v>
      </c>
      <c r="S3681" s="84" t="s">
        <v>1942</v>
      </c>
      <c r="T3681" s="84" t="s">
        <v>2298</v>
      </c>
      <c r="U3681" s="84"/>
      <c r="V3681" s="88" t="s">
        <v>3095</v>
      </c>
      <c r="W3681" s="86">
        <v>43431.66710648148</v>
      </c>
      <c r="X3681" s="88" t="s">
        <v>3960</v>
      </c>
      <c r="Y3681" s="84"/>
      <c r="Z3681" s="84"/>
      <c r="AA3681" s="87" t="s">
        <v>5090</v>
      </c>
      <c r="AB3681" s="84"/>
      <c r="AC3681" s="84" t="b">
        <v>0</v>
      </c>
      <c r="AD3681" s="84">
        <v>1</v>
      </c>
      <c r="AE3681" s="87" t="s">
        <v>5552</v>
      </c>
      <c r="AF3681" s="84" t="b">
        <v>1</v>
      </c>
      <c r="AG3681" s="84" t="s">
        <v>5604</v>
      </c>
      <c r="AH3681" s="84"/>
      <c r="AI3681" s="87" t="s">
        <v>5655</v>
      </c>
      <c r="AJ3681" s="84" t="b">
        <v>0</v>
      </c>
      <c r="AK3681" s="84">
        <v>1</v>
      </c>
      <c r="AL3681" s="87" t="s">
        <v>5552</v>
      </c>
      <c r="AM3681" s="84" t="s">
        <v>5684</v>
      </c>
      <c r="AN3681" s="84" t="b">
        <v>0</v>
      </c>
      <c r="AO3681" s="87" t="s">
        <v>5090</v>
      </c>
      <c r="AP3681" s="84" t="s">
        <v>179</v>
      </c>
      <c r="AQ3681" s="84">
        <v>0</v>
      </c>
      <c r="AR3681" s="84">
        <v>0</v>
      </c>
      <c r="AS3681" s="84"/>
      <c r="AT3681" s="84"/>
      <c r="AU3681" s="84"/>
      <c r="AV3681" s="84"/>
      <c r="AW3681" s="84"/>
      <c r="AX3681" s="84"/>
      <c r="AY3681" s="84"/>
      <c r="AZ3681" s="84"/>
    </row>
    <row r="3682" spans="1:52" x14ac:dyDescent="0.55000000000000004">
      <c r="A3682" s="69" t="s">
        <v>744</v>
      </c>
      <c r="B3682" s="69" t="s">
        <v>1093</v>
      </c>
      <c r="C3682" s="70"/>
      <c r="D3682" s="71"/>
      <c r="E3682" s="72"/>
      <c r="F3682" s="73"/>
      <c r="G3682" s="70"/>
      <c r="H3682" s="74"/>
      <c r="I3682" s="75"/>
      <c r="J3682" s="75"/>
      <c r="K3682" s="36"/>
      <c r="L3682" s="82"/>
      <c r="M3682" s="82"/>
      <c r="N3682" s="77"/>
      <c r="O3682" s="84" t="s">
        <v>1270</v>
      </c>
      <c r="P3682" s="86">
        <v>43432.499594907407</v>
      </c>
      <c r="Q3682" s="87" t="s">
        <v>1585</v>
      </c>
      <c r="R3682" s="88" t="s">
        <v>1840</v>
      </c>
      <c r="S3682" s="84" t="s">
        <v>1945</v>
      </c>
      <c r="T3682" s="84" t="s">
        <v>2021</v>
      </c>
      <c r="U3682" s="84"/>
      <c r="V3682" s="88" t="s">
        <v>3095</v>
      </c>
      <c r="W3682" s="86">
        <v>43432.499594907407</v>
      </c>
      <c r="X3682" s="88" t="s">
        <v>3961</v>
      </c>
      <c r="Y3682" s="84"/>
      <c r="Z3682" s="84"/>
      <c r="AA3682" s="87" t="s">
        <v>5091</v>
      </c>
      <c r="AB3682" s="84"/>
      <c r="AC3682" s="84" t="b">
        <v>0</v>
      </c>
      <c r="AD3682" s="84">
        <v>1</v>
      </c>
      <c r="AE3682" s="87" t="s">
        <v>5552</v>
      </c>
      <c r="AF3682" s="84" t="b">
        <v>0</v>
      </c>
      <c r="AG3682" s="84" t="s">
        <v>5604</v>
      </c>
      <c r="AH3682" s="84"/>
      <c r="AI3682" s="87" t="s">
        <v>5552</v>
      </c>
      <c r="AJ3682" s="84" t="b">
        <v>0</v>
      </c>
      <c r="AK3682" s="84">
        <v>0</v>
      </c>
      <c r="AL3682" s="87" t="s">
        <v>5552</v>
      </c>
      <c r="AM3682" s="84" t="s">
        <v>5685</v>
      </c>
      <c r="AN3682" s="84" t="b">
        <v>0</v>
      </c>
      <c r="AO3682" s="87" t="s">
        <v>5091</v>
      </c>
      <c r="AP3682" s="84" t="s">
        <v>179</v>
      </c>
      <c r="AQ3682" s="84">
        <v>0</v>
      </c>
      <c r="AR3682" s="84">
        <v>0</v>
      </c>
      <c r="AS3682" s="84"/>
      <c r="AT3682" s="84"/>
      <c r="AU3682" s="84"/>
      <c r="AV3682" s="84"/>
      <c r="AW3682" s="84"/>
      <c r="AX3682" s="84"/>
      <c r="AY3682" s="84"/>
      <c r="AZ3682" s="84"/>
    </row>
    <row r="3683" spans="1:52" x14ac:dyDescent="0.55000000000000004">
      <c r="A3683" s="69" t="s">
        <v>745</v>
      </c>
      <c r="B3683" s="69" t="s">
        <v>848</v>
      </c>
      <c r="C3683" s="70"/>
      <c r="D3683" s="71"/>
      <c r="E3683" s="72"/>
      <c r="F3683" s="73"/>
      <c r="G3683" s="70"/>
      <c r="H3683" s="74"/>
      <c r="I3683" s="75"/>
      <c r="J3683" s="75"/>
      <c r="K3683" s="36"/>
      <c r="L3683" s="82"/>
      <c r="M3683" s="82"/>
      <c r="N3683" s="77"/>
      <c r="O3683" s="84" t="s">
        <v>1269</v>
      </c>
      <c r="P3683" s="86">
        <v>43432.500439814816</v>
      </c>
      <c r="Q3683" s="84" t="s">
        <v>1586</v>
      </c>
      <c r="R3683" s="84"/>
      <c r="S3683" s="84"/>
      <c r="T3683" s="84" t="s">
        <v>2299</v>
      </c>
      <c r="U3683" s="84"/>
      <c r="V3683" s="88" t="s">
        <v>3096</v>
      </c>
      <c r="W3683" s="86">
        <v>43432.500439814816</v>
      </c>
      <c r="X3683" s="88" t="s">
        <v>3962</v>
      </c>
      <c r="Y3683" s="84"/>
      <c r="Z3683" s="84"/>
      <c r="AA3683" s="87" t="s">
        <v>5092</v>
      </c>
      <c r="AB3683" s="84"/>
      <c r="AC3683" s="84" t="b">
        <v>0</v>
      </c>
      <c r="AD3683" s="84">
        <v>0</v>
      </c>
      <c r="AE3683" s="87" t="s">
        <v>5552</v>
      </c>
      <c r="AF3683" s="84" t="b">
        <v>0</v>
      </c>
      <c r="AG3683" s="84" t="s">
        <v>5604</v>
      </c>
      <c r="AH3683" s="84"/>
      <c r="AI3683" s="87" t="s">
        <v>5552</v>
      </c>
      <c r="AJ3683" s="84" t="b">
        <v>0</v>
      </c>
      <c r="AK3683" s="84">
        <v>3</v>
      </c>
      <c r="AL3683" s="87" t="s">
        <v>5283</v>
      </c>
      <c r="AM3683" s="84" t="s">
        <v>5682</v>
      </c>
      <c r="AN3683" s="84" t="b">
        <v>0</v>
      </c>
      <c r="AO3683" s="87" t="s">
        <v>5283</v>
      </c>
      <c r="AP3683" s="84" t="s">
        <v>179</v>
      </c>
      <c r="AQ3683" s="84">
        <v>0</v>
      </c>
      <c r="AR3683" s="84">
        <v>0</v>
      </c>
      <c r="AS3683" s="84"/>
      <c r="AT3683" s="84"/>
      <c r="AU3683" s="84"/>
      <c r="AV3683" s="84"/>
      <c r="AW3683" s="84"/>
      <c r="AX3683" s="84"/>
      <c r="AY3683" s="84"/>
      <c r="AZ3683" s="84"/>
    </row>
    <row r="3684" spans="1:52" x14ac:dyDescent="0.55000000000000004">
      <c r="A3684" s="69" t="s">
        <v>745</v>
      </c>
      <c r="B3684" s="69" t="s">
        <v>849</v>
      </c>
      <c r="C3684" s="70"/>
      <c r="D3684" s="71"/>
      <c r="E3684" s="72"/>
      <c r="F3684" s="73"/>
      <c r="G3684" s="70"/>
      <c r="H3684" s="74"/>
      <c r="I3684" s="75"/>
      <c r="J3684" s="75"/>
      <c r="K3684" s="36"/>
      <c r="L3684" s="82"/>
      <c r="M3684" s="82"/>
      <c r="N3684" s="77"/>
      <c r="O3684" s="84" t="s">
        <v>1270</v>
      </c>
      <c r="P3684" s="86">
        <v>43432.500439814816</v>
      </c>
      <c r="Q3684" s="84" t="s">
        <v>1586</v>
      </c>
      <c r="R3684" s="84"/>
      <c r="S3684" s="84"/>
      <c r="T3684" s="84" t="s">
        <v>2299</v>
      </c>
      <c r="U3684" s="84"/>
      <c r="V3684" s="88" t="s">
        <v>3096</v>
      </c>
      <c r="W3684" s="86">
        <v>43432.500439814816</v>
      </c>
      <c r="X3684" s="88" t="s">
        <v>3962</v>
      </c>
      <c r="Y3684" s="84"/>
      <c r="Z3684" s="84"/>
      <c r="AA3684" s="87" t="s">
        <v>5092</v>
      </c>
      <c r="AB3684" s="84"/>
      <c r="AC3684" s="84" t="b">
        <v>0</v>
      </c>
      <c r="AD3684" s="84">
        <v>0</v>
      </c>
      <c r="AE3684" s="87" t="s">
        <v>5552</v>
      </c>
      <c r="AF3684" s="84" t="b">
        <v>0</v>
      </c>
      <c r="AG3684" s="84" t="s">
        <v>5604</v>
      </c>
      <c r="AH3684" s="84"/>
      <c r="AI3684" s="87" t="s">
        <v>5552</v>
      </c>
      <c r="AJ3684" s="84" t="b">
        <v>0</v>
      </c>
      <c r="AK3684" s="84">
        <v>3</v>
      </c>
      <c r="AL3684" s="87" t="s">
        <v>5283</v>
      </c>
      <c r="AM3684" s="84" t="s">
        <v>5682</v>
      </c>
      <c r="AN3684" s="84" t="b">
        <v>0</v>
      </c>
      <c r="AO3684" s="87" t="s">
        <v>5283</v>
      </c>
      <c r="AP3684" s="84" t="s">
        <v>179</v>
      </c>
      <c r="AQ3684" s="84">
        <v>0</v>
      </c>
      <c r="AR3684" s="84">
        <v>0</v>
      </c>
      <c r="AS3684" s="84"/>
      <c r="AT3684" s="84"/>
      <c r="AU3684" s="84"/>
      <c r="AV3684" s="84"/>
      <c r="AW3684" s="84"/>
      <c r="AX3684" s="84"/>
      <c r="AY3684" s="84"/>
      <c r="AZ3684" s="84"/>
    </row>
    <row r="3685" spans="1:52" x14ac:dyDescent="0.55000000000000004">
      <c r="A3685" s="69" t="s">
        <v>745</v>
      </c>
      <c r="B3685" s="69" t="s">
        <v>1177</v>
      </c>
      <c r="C3685" s="70"/>
      <c r="D3685" s="71"/>
      <c r="E3685" s="72"/>
      <c r="F3685" s="73"/>
      <c r="G3685" s="70"/>
      <c r="H3685" s="74"/>
      <c r="I3685" s="75"/>
      <c r="J3685" s="75"/>
      <c r="K3685" s="36"/>
      <c r="L3685" s="82"/>
      <c r="M3685" s="82"/>
      <c r="N3685" s="77"/>
      <c r="O3685" s="84" t="s">
        <v>1270</v>
      </c>
      <c r="P3685" s="86">
        <v>43432.500439814816</v>
      </c>
      <c r="Q3685" s="84" t="s">
        <v>1586</v>
      </c>
      <c r="R3685" s="84"/>
      <c r="S3685" s="84"/>
      <c r="T3685" s="84" t="s">
        <v>2299</v>
      </c>
      <c r="U3685" s="84"/>
      <c r="V3685" s="88" t="s">
        <v>3096</v>
      </c>
      <c r="W3685" s="86">
        <v>43432.500439814816</v>
      </c>
      <c r="X3685" s="88" t="s">
        <v>3962</v>
      </c>
      <c r="Y3685" s="84"/>
      <c r="Z3685" s="84"/>
      <c r="AA3685" s="87" t="s">
        <v>5092</v>
      </c>
      <c r="AB3685" s="84"/>
      <c r="AC3685" s="84" t="b">
        <v>0</v>
      </c>
      <c r="AD3685" s="84">
        <v>0</v>
      </c>
      <c r="AE3685" s="87" t="s">
        <v>5552</v>
      </c>
      <c r="AF3685" s="84" t="b">
        <v>0</v>
      </c>
      <c r="AG3685" s="84" t="s">
        <v>5604</v>
      </c>
      <c r="AH3685" s="84"/>
      <c r="AI3685" s="87" t="s">
        <v>5552</v>
      </c>
      <c r="AJ3685" s="84" t="b">
        <v>0</v>
      </c>
      <c r="AK3685" s="84">
        <v>3</v>
      </c>
      <c r="AL3685" s="87" t="s">
        <v>5283</v>
      </c>
      <c r="AM3685" s="84" t="s">
        <v>5682</v>
      </c>
      <c r="AN3685" s="84" t="b">
        <v>0</v>
      </c>
      <c r="AO3685" s="87" t="s">
        <v>5283</v>
      </c>
      <c r="AP3685" s="84" t="s">
        <v>179</v>
      </c>
      <c r="AQ3685" s="84">
        <v>0</v>
      </c>
      <c r="AR3685" s="84">
        <v>0</v>
      </c>
      <c r="AS3685" s="84"/>
      <c r="AT3685" s="84"/>
      <c r="AU3685" s="84"/>
      <c r="AV3685" s="84"/>
      <c r="AW3685" s="84"/>
      <c r="AX3685" s="84"/>
      <c r="AY3685" s="84"/>
      <c r="AZ3685" s="84"/>
    </row>
    <row r="3686" spans="1:52" x14ac:dyDescent="0.55000000000000004">
      <c r="A3686" s="69" t="s">
        <v>746</v>
      </c>
      <c r="B3686" s="69" t="s">
        <v>858</v>
      </c>
      <c r="C3686" s="70"/>
      <c r="D3686" s="71"/>
      <c r="E3686" s="72"/>
      <c r="F3686" s="73"/>
      <c r="G3686" s="70"/>
      <c r="H3686" s="74"/>
      <c r="I3686" s="75"/>
      <c r="J3686" s="75"/>
      <c r="K3686" s="36"/>
      <c r="L3686" s="82"/>
      <c r="M3686" s="82"/>
      <c r="N3686" s="77"/>
      <c r="O3686" s="84" t="s">
        <v>1269</v>
      </c>
      <c r="P3686" s="86">
        <v>43432.549641203703</v>
      </c>
      <c r="Q3686" s="84" t="s">
        <v>1587</v>
      </c>
      <c r="R3686" s="84"/>
      <c r="S3686" s="84"/>
      <c r="T3686" s="84"/>
      <c r="U3686" s="84"/>
      <c r="V3686" s="88" t="s">
        <v>3097</v>
      </c>
      <c r="W3686" s="86">
        <v>43432.549641203703</v>
      </c>
      <c r="X3686" s="88" t="s">
        <v>3963</v>
      </c>
      <c r="Y3686" s="84"/>
      <c r="Z3686" s="84"/>
      <c r="AA3686" s="87" t="s">
        <v>5093</v>
      </c>
      <c r="AB3686" s="84"/>
      <c r="AC3686" s="84" t="b">
        <v>0</v>
      </c>
      <c r="AD3686" s="84">
        <v>0</v>
      </c>
      <c r="AE3686" s="87" t="s">
        <v>5552</v>
      </c>
      <c r="AF3686" s="84" t="b">
        <v>0</v>
      </c>
      <c r="AG3686" s="84" t="s">
        <v>5604</v>
      </c>
      <c r="AH3686" s="84"/>
      <c r="AI3686" s="87" t="s">
        <v>5552</v>
      </c>
      <c r="AJ3686" s="84" t="b">
        <v>0</v>
      </c>
      <c r="AK3686" s="84">
        <v>2</v>
      </c>
      <c r="AL3686" s="87" t="s">
        <v>5344</v>
      </c>
      <c r="AM3686" s="84" t="s">
        <v>5682</v>
      </c>
      <c r="AN3686" s="84" t="b">
        <v>0</v>
      </c>
      <c r="AO3686" s="87" t="s">
        <v>5344</v>
      </c>
      <c r="AP3686" s="84" t="s">
        <v>179</v>
      </c>
      <c r="AQ3686" s="84">
        <v>0</v>
      </c>
      <c r="AR3686" s="84">
        <v>0</v>
      </c>
      <c r="AS3686" s="84"/>
      <c r="AT3686" s="84"/>
      <c r="AU3686" s="84"/>
      <c r="AV3686" s="84"/>
      <c r="AW3686" s="84"/>
      <c r="AX3686" s="84"/>
      <c r="AY3686" s="84"/>
      <c r="AZ3686" s="84"/>
    </row>
    <row r="3687" spans="1:52" x14ac:dyDescent="0.55000000000000004">
      <c r="A3687" s="69" t="s">
        <v>746</v>
      </c>
      <c r="B3687" s="69" t="s">
        <v>854</v>
      </c>
      <c r="C3687" s="70"/>
      <c r="D3687" s="71"/>
      <c r="E3687" s="72"/>
      <c r="F3687" s="73"/>
      <c r="G3687" s="70"/>
      <c r="H3687" s="74"/>
      <c r="I3687" s="75"/>
      <c r="J3687" s="75"/>
      <c r="K3687" s="36"/>
      <c r="L3687" s="82"/>
      <c r="M3687" s="82"/>
      <c r="N3687" s="77"/>
      <c r="O3687" s="84" t="s">
        <v>1270</v>
      </c>
      <c r="P3687" s="86">
        <v>43432.549641203703</v>
      </c>
      <c r="Q3687" s="84" t="s">
        <v>1587</v>
      </c>
      <c r="R3687" s="84"/>
      <c r="S3687" s="84"/>
      <c r="T3687" s="84"/>
      <c r="U3687" s="84"/>
      <c r="V3687" s="88" t="s">
        <v>3097</v>
      </c>
      <c r="W3687" s="86">
        <v>43432.549641203703</v>
      </c>
      <c r="X3687" s="88" t="s">
        <v>3963</v>
      </c>
      <c r="Y3687" s="84"/>
      <c r="Z3687" s="84"/>
      <c r="AA3687" s="87" t="s">
        <v>5093</v>
      </c>
      <c r="AB3687" s="84"/>
      <c r="AC3687" s="84" t="b">
        <v>0</v>
      </c>
      <c r="AD3687" s="84">
        <v>0</v>
      </c>
      <c r="AE3687" s="87" t="s">
        <v>5552</v>
      </c>
      <c r="AF3687" s="84" t="b">
        <v>0</v>
      </c>
      <c r="AG3687" s="84" t="s">
        <v>5604</v>
      </c>
      <c r="AH3687" s="84"/>
      <c r="AI3687" s="87" t="s">
        <v>5552</v>
      </c>
      <c r="AJ3687" s="84" t="b">
        <v>0</v>
      </c>
      <c r="AK3687" s="84">
        <v>2</v>
      </c>
      <c r="AL3687" s="87" t="s">
        <v>5344</v>
      </c>
      <c r="AM3687" s="84" t="s">
        <v>5682</v>
      </c>
      <c r="AN3687" s="84" t="b">
        <v>0</v>
      </c>
      <c r="AO3687" s="87" t="s">
        <v>5344</v>
      </c>
      <c r="AP3687" s="84" t="s">
        <v>179</v>
      </c>
      <c r="AQ3687" s="84">
        <v>0</v>
      </c>
      <c r="AR3687" s="84">
        <v>0</v>
      </c>
      <c r="AS3687" s="84"/>
      <c r="AT3687" s="84"/>
      <c r="AU3687" s="84"/>
      <c r="AV3687" s="84"/>
      <c r="AW3687" s="84"/>
      <c r="AX3687" s="84"/>
      <c r="AY3687" s="84"/>
      <c r="AZ3687" s="84"/>
    </row>
    <row r="3688" spans="1:52" x14ac:dyDescent="0.55000000000000004">
      <c r="A3688" s="69" t="s">
        <v>746</v>
      </c>
      <c r="B3688" s="69" t="s">
        <v>942</v>
      </c>
      <c r="C3688" s="70"/>
      <c r="D3688" s="71"/>
      <c r="E3688" s="72"/>
      <c r="F3688" s="73"/>
      <c r="G3688" s="70"/>
      <c r="H3688" s="74"/>
      <c r="I3688" s="75"/>
      <c r="J3688" s="75"/>
      <c r="K3688" s="36"/>
      <c r="L3688" s="82"/>
      <c r="M3688" s="82"/>
      <c r="N3688" s="77"/>
      <c r="O3688" s="84" t="s">
        <v>1270</v>
      </c>
      <c r="P3688" s="86">
        <v>43432.549641203703</v>
      </c>
      <c r="Q3688" s="84" t="s">
        <v>1587</v>
      </c>
      <c r="R3688" s="84"/>
      <c r="S3688" s="84"/>
      <c r="T3688" s="84"/>
      <c r="U3688" s="84"/>
      <c r="V3688" s="88" t="s">
        <v>3097</v>
      </c>
      <c r="W3688" s="86">
        <v>43432.549641203703</v>
      </c>
      <c r="X3688" s="88" t="s">
        <v>3963</v>
      </c>
      <c r="Y3688" s="84"/>
      <c r="Z3688" s="84"/>
      <c r="AA3688" s="87" t="s">
        <v>5093</v>
      </c>
      <c r="AB3688" s="84"/>
      <c r="AC3688" s="84" t="b">
        <v>0</v>
      </c>
      <c r="AD3688" s="84">
        <v>0</v>
      </c>
      <c r="AE3688" s="87" t="s">
        <v>5552</v>
      </c>
      <c r="AF3688" s="84" t="b">
        <v>0</v>
      </c>
      <c r="AG3688" s="84" t="s">
        <v>5604</v>
      </c>
      <c r="AH3688" s="84"/>
      <c r="AI3688" s="87" t="s">
        <v>5552</v>
      </c>
      <c r="AJ3688" s="84" t="b">
        <v>0</v>
      </c>
      <c r="AK3688" s="84">
        <v>2</v>
      </c>
      <c r="AL3688" s="87" t="s">
        <v>5344</v>
      </c>
      <c r="AM3688" s="84" t="s">
        <v>5682</v>
      </c>
      <c r="AN3688" s="84" t="b">
        <v>0</v>
      </c>
      <c r="AO3688" s="87" t="s">
        <v>5344</v>
      </c>
      <c r="AP3688" s="84" t="s">
        <v>179</v>
      </c>
      <c r="AQ3688" s="84">
        <v>0</v>
      </c>
      <c r="AR3688" s="84">
        <v>0</v>
      </c>
      <c r="AS3688" s="84"/>
      <c r="AT3688" s="84"/>
      <c r="AU3688" s="84"/>
      <c r="AV3688" s="84"/>
      <c r="AW3688" s="84"/>
      <c r="AX3688" s="84"/>
      <c r="AY3688" s="84"/>
      <c r="AZ3688" s="84"/>
    </row>
    <row r="3689" spans="1:52" x14ac:dyDescent="0.55000000000000004">
      <c r="A3689" s="69" t="s">
        <v>746</v>
      </c>
      <c r="B3689" s="69" t="s">
        <v>853</v>
      </c>
      <c r="C3689" s="70"/>
      <c r="D3689" s="71"/>
      <c r="E3689" s="72"/>
      <c r="F3689" s="73"/>
      <c r="G3689" s="70"/>
      <c r="H3689" s="74"/>
      <c r="I3689" s="75"/>
      <c r="J3689" s="75"/>
      <c r="K3689" s="36"/>
      <c r="L3689" s="82"/>
      <c r="M3689" s="82"/>
      <c r="N3689" s="77"/>
      <c r="O3689" s="84" t="s">
        <v>1270</v>
      </c>
      <c r="P3689" s="86">
        <v>43432.549641203703</v>
      </c>
      <c r="Q3689" s="84" t="s">
        <v>1587</v>
      </c>
      <c r="R3689" s="84"/>
      <c r="S3689" s="84"/>
      <c r="T3689" s="84"/>
      <c r="U3689" s="84"/>
      <c r="V3689" s="88" t="s">
        <v>3097</v>
      </c>
      <c r="W3689" s="86">
        <v>43432.549641203703</v>
      </c>
      <c r="X3689" s="88" t="s">
        <v>3963</v>
      </c>
      <c r="Y3689" s="84"/>
      <c r="Z3689" s="84"/>
      <c r="AA3689" s="87" t="s">
        <v>5093</v>
      </c>
      <c r="AB3689" s="84"/>
      <c r="AC3689" s="84" t="b">
        <v>0</v>
      </c>
      <c r="AD3689" s="84">
        <v>0</v>
      </c>
      <c r="AE3689" s="87" t="s">
        <v>5552</v>
      </c>
      <c r="AF3689" s="84" t="b">
        <v>0</v>
      </c>
      <c r="AG3689" s="84" t="s">
        <v>5604</v>
      </c>
      <c r="AH3689" s="84"/>
      <c r="AI3689" s="87" t="s">
        <v>5552</v>
      </c>
      <c r="AJ3689" s="84" t="b">
        <v>0</v>
      </c>
      <c r="AK3689" s="84">
        <v>2</v>
      </c>
      <c r="AL3689" s="87" t="s">
        <v>5344</v>
      </c>
      <c r="AM3689" s="84" t="s">
        <v>5682</v>
      </c>
      <c r="AN3689" s="84" t="b">
        <v>0</v>
      </c>
      <c r="AO3689" s="87" t="s">
        <v>5344</v>
      </c>
      <c r="AP3689" s="84" t="s">
        <v>179</v>
      </c>
      <c r="AQ3689" s="84">
        <v>0</v>
      </c>
      <c r="AR3689" s="84">
        <v>0</v>
      </c>
      <c r="AS3689" s="84"/>
      <c r="AT3689" s="84"/>
      <c r="AU3689" s="84"/>
      <c r="AV3689" s="84"/>
      <c r="AW3689" s="84"/>
      <c r="AX3689" s="84"/>
      <c r="AY3689" s="84"/>
      <c r="AZ3689" s="84"/>
    </row>
    <row r="3690" spans="1:52" x14ac:dyDescent="0.55000000000000004">
      <c r="A3690" s="69" t="s">
        <v>747</v>
      </c>
      <c r="B3690" s="69" t="s">
        <v>747</v>
      </c>
      <c r="C3690" s="70"/>
      <c r="D3690" s="71"/>
      <c r="E3690" s="72"/>
      <c r="F3690" s="73"/>
      <c r="G3690" s="70"/>
      <c r="H3690" s="74"/>
      <c r="I3690" s="75"/>
      <c r="J3690" s="75"/>
      <c r="K3690" s="36"/>
      <c r="L3690" s="82"/>
      <c r="M3690" s="82"/>
      <c r="N3690" s="77"/>
      <c r="O3690" s="84" t="s">
        <v>179</v>
      </c>
      <c r="P3690" s="86">
        <v>43432.557615740741</v>
      </c>
      <c r="Q3690" s="84" t="s">
        <v>1588</v>
      </c>
      <c r="R3690" s="88" t="s">
        <v>1832</v>
      </c>
      <c r="S3690" s="84" t="s">
        <v>1942</v>
      </c>
      <c r="T3690" s="84" t="s">
        <v>2300</v>
      </c>
      <c r="U3690" s="84"/>
      <c r="V3690" s="88" t="s">
        <v>3098</v>
      </c>
      <c r="W3690" s="86">
        <v>43432.557615740741</v>
      </c>
      <c r="X3690" s="88" t="s">
        <v>3964</v>
      </c>
      <c r="Y3690" s="84"/>
      <c r="Z3690" s="84"/>
      <c r="AA3690" s="87" t="s">
        <v>5094</v>
      </c>
      <c r="AB3690" s="84"/>
      <c r="AC3690" s="84" t="b">
        <v>0</v>
      </c>
      <c r="AD3690" s="84">
        <v>0</v>
      </c>
      <c r="AE3690" s="87" t="s">
        <v>5552</v>
      </c>
      <c r="AF3690" s="84" t="b">
        <v>1</v>
      </c>
      <c r="AG3690" s="84" t="s">
        <v>5608</v>
      </c>
      <c r="AH3690" s="84"/>
      <c r="AI3690" s="87" t="s">
        <v>5539</v>
      </c>
      <c r="AJ3690" s="84" t="b">
        <v>0</v>
      </c>
      <c r="AK3690" s="84">
        <v>0</v>
      </c>
      <c r="AL3690" s="87" t="s">
        <v>5552</v>
      </c>
      <c r="AM3690" s="84" t="s">
        <v>5682</v>
      </c>
      <c r="AN3690" s="84" t="b">
        <v>0</v>
      </c>
      <c r="AO3690" s="87" t="s">
        <v>5094</v>
      </c>
      <c r="AP3690" s="84" t="s">
        <v>179</v>
      </c>
      <c r="AQ3690" s="84">
        <v>0</v>
      </c>
      <c r="AR3690" s="84">
        <v>0</v>
      </c>
      <c r="AS3690" s="84"/>
      <c r="AT3690" s="84"/>
      <c r="AU3690" s="84"/>
      <c r="AV3690" s="84"/>
      <c r="AW3690" s="84"/>
      <c r="AX3690" s="84"/>
      <c r="AY3690" s="84"/>
      <c r="AZ3690" s="84"/>
    </row>
    <row r="3691" spans="1:52" x14ac:dyDescent="0.55000000000000004">
      <c r="A3691" s="69" t="s">
        <v>748</v>
      </c>
      <c r="B3691" s="69" t="s">
        <v>754</v>
      </c>
      <c r="C3691" s="70"/>
      <c r="D3691" s="71"/>
      <c r="E3691" s="72"/>
      <c r="F3691" s="73"/>
      <c r="G3691" s="70"/>
      <c r="H3691" s="74"/>
      <c r="I3691" s="75"/>
      <c r="J3691" s="75"/>
      <c r="K3691" s="36"/>
      <c r="L3691" s="82"/>
      <c r="M3691" s="82"/>
      <c r="N3691" s="77"/>
      <c r="O3691" s="84" t="s">
        <v>1269</v>
      </c>
      <c r="P3691" s="86">
        <v>43432.56927083333</v>
      </c>
      <c r="Q3691" s="84" t="s">
        <v>1496</v>
      </c>
      <c r="R3691" s="84"/>
      <c r="S3691" s="84"/>
      <c r="T3691" s="84" t="s">
        <v>2216</v>
      </c>
      <c r="U3691" s="84"/>
      <c r="V3691" s="88" t="s">
        <v>3099</v>
      </c>
      <c r="W3691" s="86">
        <v>43432.56927083333</v>
      </c>
      <c r="X3691" s="88" t="s">
        <v>3965</v>
      </c>
      <c r="Y3691" s="84"/>
      <c r="Z3691" s="84"/>
      <c r="AA3691" s="87" t="s">
        <v>5095</v>
      </c>
      <c r="AB3691" s="84"/>
      <c r="AC3691" s="84" t="b">
        <v>0</v>
      </c>
      <c r="AD3691" s="84">
        <v>0</v>
      </c>
      <c r="AE3691" s="87" t="s">
        <v>5552</v>
      </c>
      <c r="AF3691" s="84" t="b">
        <v>0</v>
      </c>
      <c r="AG3691" s="84" t="s">
        <v>5605</v>
      </c>
      <c r="AH3691" s="84"/>
      <c r="AI3691" s="87" t="s">
        <v>5552</v>
      </c>
      <c r="AJ3691" s="84" t="b">
        <v>0</v>
      </c>
      <c r="AK3691" s="84">
        <v>10</v>
      </c>
      <c r="AL3691" s="87" t="s">
        <v>5104</v>
      </c>
      <c r="AM3691" s="84" t="s">
        <v>5685</v>
      </c>
      <c r="AN3691" s="84" t="b">
        <v>0</v>
      </c>
      <c r="AO3691" s="87" t="s">
        <v>5104</v>
      </c>
      <c r="AP3691" s="84" t="s">
        <v>179</v>
      </c>
      <c r="AQ3691" s="84">
        <v>0</v>
      </c>
      <c r="AR3691" s="84">
        <v>0</v>
      </c>
      <c r="AS3691" s="84"/>
      <c r="AT3691" s="84"/>
      <c r="AU3691" s="84"/>
      <c r="AV3691" s="84"/>
      <c r="AW3691" s="84"/>
      <c r="AX3691" s="84"/>
      <c r="AY3691" s="84"/>
      <c r="AZ3691" s="84"/>
    </row>
    <row r="3692" spans="1:52" x14ac:dyDescent="0.55000000000000004">
      <c r="A3692" s="69" t="s">
        <v>748</v>
      </c>
      <c r="B3692" s="69" t="s">
        <v>754</v>
      </c>
      <c r="C3692" s="70"/>
      <c r="D3692" s="71"/>
      <c r="E3692" s="72"/>
      <c r="F3692" s="73"/>
      <c r="G3692" s="70"/>
      <c r="H3692" s="74"/>
      <c r="I3692" s="75"/>
      <c r="J3692" s="75"/>
      <c r="K3692" s="36"/>
      <c r="L3692" s="82"/>
      <c r="M3692" s="82"/>
      <c r="N3692" s="77"/>
      <c r="O3692" s="84" t="s">
        <v>1269</v>
      </c>
      <c r="P3692" s="86">
        <v>43432.56931712963</v>
      </c>
      <c r="Q3692" s="84" t="s">
        <v>1582</v>
      </c>
      <c r="R3692" s="84"/>
      <c r="S3692" s="84"/>
      <c r="T3692" s="84" t="s">
        <v>2294</v>
      </c>
      <c r="U3692" s="84"/>
      <c r="V3692" s="88" t="s">
        <v>3099</v>
      </c>
      <c r="W3692" s="86">
        <v>43432.56931712963</v>
      </c>
      <c r="X3692" s="88" t="s">
        <v>3966</v>
      </c>
      <c r="Y3692" s="84"/>
      <c r="Z3692" s="84"/>
      <c r="AA3692" s="87" t="s">
        <v>5096</v>
      </c>
      <c r="AB3692" s="84"/>
      <c r="AC3692" s="84" t="b">
        <v>0</v>
      </c>
      <c r="AD3692" s="84">
        <v>0</v>
      </c>
      <c r="AE3692" s="87" t="s">
        <v>5552</v>
      </c>
      <c r="AF3692" s="84" t="b">
        <v>0</v>
      </c>
      <c r="AG3692" s="84" t="s">
        <v>5605</v>
      </c>
      <c r="AH3692" s="84"/>
      <c r="AI3692" s="87" t="s">
        <v>5552</v>
      </c>
      <c r="AJ3692" s="84" t="b">
        <v>0</v>
      </c>
      <c r="AK3692" s="84">
        <v>7</v>
      </c>
      <c r="AL3692" s="87" t="s">
        <v>5105</v>
      </c>
      <c r="AM3692" s="84" t="s">
        <v>5685</v>
      </c>
      <c r="AN3692" s="84" t="b">
        <v>0</v>
      </c>
      <c r="AO3692" s="87" t="s">
        <v>5105</v>
      </c>
      <c r="AP3692" s="84" t="s">
        <v>179</v>
      </c>
      <c r="AQ3692" s="84">
        <v>0</v>
      </c>
      <c r="AR3692" s="84">
        <v>0</v>
      </c>
      <c r="AS3692" s="84"/>
      <c r="AT3692" s="84"/>
      <c r="AU3692" s="84"/>
      <c r="AV3692" s="84"/>
      <c r="AW3692" s="84"/>
      <c r="AX3692" s="84"/>
      <c r="AY3692" s="84"/>
      <c r="AZ3692" s="84"/>
    </row>
    <row r="3693" spans="1:52" x14ac:dyDescent="0.55000000000000004">
      <c r="A3693" s="69" t="s">
        <v>749</v>
      </c>
      <c r="B3693" s="69" t="s">
        <v>754</v>
      </c>
      <c r="C3693" s="70"/>
      <c r="D3693" s="71"/>
      <c r="E3693" s="72"/>
      <c r="F3693" s="73"/>
      <c r="G3693" s="70"/>
      <c r="H3693" s="74"/>
      <c r="I3693" s="75"/>
      <c r="J3693" s="75"/>
      <c r="K3693" s="36"/>
      <c r="L3693" s="82"/>
      <c r="M3693" s="82"/>
      <c r="N3693" s="77"/>
      <c r="O3693" s="84" t="s">
        <v>1269</v>
      </c>
      <c r="P3693" s="86">
        <v>43432.58798611111</v>
      </c>
      <c r="Q3693" s="84" t="s">
        <v>1496</v>
      </c>
      <c r="R3693" s="84"/>
      <c r="S3693" s="84"/>
      <c r="T3693" s="84" t="s">
        <v>2216</v>
      </c>
      <c r="U3693" s="84"/>
      <c r="V3693" s="88" t="s">
        <v>3100</v>
      </c>
      <c r="W3693" s="86">
        <v>43432.58798611111</v>
      </c>
      <c r="X3693" s="88" t="s">
        <v>3967</v>
      </c>
      <c r="Y3693" s="84"/>
      <c r="Z3693" s="84"/>
      <c r="AA3693" s="87" t="s">
        <v>5097</v>
      </c>
      <c r="AB3693" s="84"/>
      <c r="AC3693" s="84" t="b">
        <v>0</v>
      </c>
      <c r="AD3693" s="84">
        <v>0</v>
      </c>
      <c r="AE3693" s="87" t="s">
        <v>5552</v>
      </c>
      <c r="AF3693" s="84" t="b">
        <v>0</v>
      </c>
      <c r="AG3693" s="84" t="s">
        <v>5605</v>
      </c>
      <c r="AH3693" s="84"/>
      <c r="AI3693" s="87" t="s">
        <v>5552</v>
      </c>
      <c r="AJ3693" s="84" t="b">
        <v>0</v>
      </c>
      <c r="AK3693" s="84">
        <v>10</v>
      </c>
      <c r="AL3693" s="87" t="s">
        <v>5104</v>
      </c>
      <c r="AM3693" s="84" t="s">
        <v>5685</v>
      </c>
      <c r="AN3693" s="84" t="b">
        <v>0</v>
      </c>
      <c r="AO3693" s="87" t="s">
        <v>5104</v>
      </c>
      <c r="AP3693" s="84" t="s">
        <v>179</v>
      </c>
      <c r="AQ3693" s="84">
        <v>0</v>
      </c>
      <c r="AR3693" s="84">
        <v>0</v>
      </c>
      <c r="AS3693" s="84"/>
      <c r="AT3693" s="84"/>
      <c r="AU3693" s="84"/>
      <c r="AV3693" s="84"/>
      <c r="AW3693" s="84"/>
      <c r="AX3693" s="84"/>
      <c r="AY3693" s="84"/>
      <c r="AZ3693" s="84"/>
    </row>
    <row r="3694" spans="1:52" x14ac:dyDescent="0.55000000000000004">
      <c r="A3694" s="69" t="s">
        <v>749</v>
      </c>
      <c r="B3694" s="69" t="s">
        <v>754</v>
      </c>
      <c r="C3694" s="70"/>
      <c r="D3694" s="71"/>
      <c r="E3694" s="72"/>
      <c r="F3694" s="73"/>
      <c r="G3694" s="70"/>
      <c r="H3694" s="74"/>
      <c r="I3694" s="75"/>
      <c r="J3694" s="75"/>
      <c r="K3694" s="36"/>
      <c r="L3694" s="82"/>
      <c r="M3694" s="82"/>
      <c r="N3694" s="77"/>
      <c r="O3694" s="84" t="s">
        <v>1269</v>
      </c>
      <c r="P3694" s="86">
        <v>43432.58803240741</v>
      </c>
      <c r="Q3694" s="84" t="s">
        <v>1582</v>
      </c>
      <c r="R3694" s="84"/>
      <c r="S3694" s="84"/>
      <c r="T3694" s="84" t="s">
        <v>2294</v>
      </c>
      <c r="U3694" s="84"/>
      <c r="V3694" s="88" t="s">
        <v>3100</v>
      </c>
      <c r="W3694" s="86">
        <v>43432.58803240741</v>
      </c>
      <c r="X3694" s="88" t="s">
        <v>3968</v>
      </c>
      <c r="Y3694" s="84"/>
      <c r="Z3694" s="84"/>
      <c r="AA3694" s="87" t="s">
        <v>5098</v>
      </c>
      <c r="AB3694" s="84"/>
      <c r="AC3694" s="84" t="b">
        <v>0</v>
      </c>
      <c r="AD3694" s="84">
        <v>0</v>
      </c>
      <c r="AE3694" s="87" t="s">
        <v>5552</v>
      </c>
      <c r="AF3694" s="84" t="b">
        <v>0</v>
      </c>
      <c r="AG3694" s="84" t="s">
        <v>5605</v>
      </c>
      <c r="AH3694" s="84"/>
      <c r="AI3694" s="87" t="s">
        <v>5552</v>
      </c>
      <c r="AJ3694" s="84" t="b">
        <v>0</v>
      </c>
      <c r="AK3694" s="84">
        <v>7</v>
      </c>
      <c r="AL3694" s="87" t="s">
        <v>5105</v>
      </c>
      <c r="AM3694" s="84" t="s">
        <v>5685</v>
      </c>
      <c r="AN3694" s="84" t="b">
        <v>0</v>
      </c>
      <c r="AO3694" s="87" t="s">
        <v>5105</v>
      </c>
      <c r="AP3694" s="84" t="s">
        <v>179</v>
      </c>
      <c r="AQ3694" s="84">
        <v>0</v>
      </c>
      <c r="AR3694" s="84">
        <v>0</v>
      </c>
      <c r="AS3694" s="84"/>
      <c r="AT3694" s="84"/>
      <c r="AU3694" s="84"/>
      <c r="AV3694" s="84"/>
      <c r="AW3694" s="84"/>
      <c r="AX3694" s="84"/>
      <c r="AY3694" s="84"/>
      <c r="AZ3694" s="84"/>
    </row>
    <row r="3695" spans="1:52" x14ac:dyDescent="0.55000000000000004">
      <c r="A3695" s="69" t="s">
        <v>750</v>
      </c>
      <c r="B3695" s="69" t="s">
        <v>856</v>
      </c>
      <c r="C3695" s="70"/>
      <c r="D3695" s="71"/>
      <c r="E3695" s="72"/>
      <c r="F3695" s="73"/>
      <c r="G3695" s="70"/>
      <c r="H3695" s="74"/>
      <c r="I3695" s="75"/>
      <c r="J3695" s="75"/>
      <c r="K3695" s="36"/>
      <c r="L3695" s="82"/>
      <c r="M3695" s="82"/>
      <c r="N3695" s="77"/>
      <c r="O3695" s="84" t="s">
        <v>1269</v>
      </c>
      <c r="P3695" s="86">
        <v>43432.588090277779</v>
      </c>
      <c r="Q3695" s="84" t="s">
        <v>1589</v>
      </c>
      <c r="R3695" s="84"/>
      <c r="S3695" s="84"/>
      <c r="T3695" s="84" t="s">
        <v>2021</v>
      </c>
      <c r="U3695" s="84"/>
      <c r="V3695" s="88" t="s">
        <v>3101</v>
      </c>
      <c r="W3695" s="86">
        <v>43432.588090277779</v>
      </c>
      <c r="X3695" s="88" t="s">
        <v>3969</v>
      </c>
      <c r="Y3695" s="84"/>
      <c r="Z3695" s="84"/>
      <c r="AA3695" s="87" t="s">
        <v>5099</v>
      </c>
      <c r="AB3695" s="84"/>
      <c r="AC3695" s="84" t="b">
        <v>0</v>
      </c>
      <c r="AD3695" s="84">
        <v>0</v>
      </c>
      <c r="AE3695" s="87" t="s">
        <v>5552</v>
      </c>
      <c r="AF3695" s="84" t="b">
        <v>0</v>
      </c>
      <c r="AG3695" s="84" t="s">
        <v>5604</v>
      </c>
      <c r="AH3695" s="84"/>
      <c r="AI3695" s="87" t="s">
        <v>5552</v>
      </c>
      <c r="AJ3695" s="84" t="b">
        <v>0</v>
      </c>
      <c r="AK3695" s="84">
        <v>3</v>
      </c>
      <c r="AL3695" s="87" t="s">
        <v>5397</v>
      </c>
      <c r="AM3695" s="84" t="s">
        <v>5682</v>
      </c>
      <c r="AN3695" s="84" t="b">
        <v>0</v>
      </c>
      <c r="AO3695" s="87" t="s">
        <v>5397</v>
      </c>
      <c r="AP3695" s="84" t="s">
        <v>179</v>
      </c>
      <c r="AQ3695" s="84">
        <v>0</v>
      </c>
      <c r="AR3695" s="84">
        <v>0</v>
      </c>
      <c r="AS3695" s="84"/>
      <c r="AT3695" s="84"/>
      <c r="AU3695" s="84"/>
      <c r="AV3695" s="84"/>
      <c r="AW3695" s="84"/>
      <c r="AX3695" s="84"/>
      <c r="AY3695" s="84"/>
      <c r="AZ3695" s="84"/>
    </row>
    <row r="3696" spans="1:52" x14ac:dyDescent="0.55000000000000004">
      <c r="A3696" s="69" t="s">
        <v>751</v>
      </c>
      <c r="B3696" s="69" t="s">
        <v>754</v>
      </c>
      <c r="C3696" s="70"/>
      <c r="D3696" s="71"/>
      <c r="E3696" s="72"/>
      <c r="F3696" s="73"/>
      <c r="G3696" s="70"/>
      <c r="H3696" s="74"/>
      <c r="I3696" s="75"/>
      <c r="J3696" s="75"/>
      <c r="K3696" s="36"/>
      <c r="L3696" s="82"/>
      <c r="M3696" s="82"/>
      <c r="N3696" s="77"/>
      <c r="O3696" s="84" t="s">
        <v>1269</v>
      </c>
      <c r="P3696" s="86">
        <v>43432.58829861111</v>
      </c>
      <c r="Q3696" s="84" t="s">
        <v>1496</v>
      </c>
      <c r="R3696" s="84"/>
      <c r="S3696" s="84"/>
      <c r="T3696" s="84" t="s">
        <v>2216</v>
      </c>
      <c r="U3696" s="84"/>
      <c r="V3696" s="88" t="s">
        <v>3102</v>
      </c>
      <c r="W3696" s="86">
        <v>43432.58829861111</v>
      </c>
      <c r="X3696" s="88" t="s">
        <v>3970</v>
      </c>
      <c r="Y3696" s="84"/>
      <c r="Z3696" s="84"/>
      <c r="AA3696" s="87" t="s">
        <v>5100</v>
      </c>
      <c r="AB3696" s="84"/>
      <c r="AC3696" s="84" t="b">
        <v>0</v>
      </c>
      <c r="AD3696" s="84">
        <v>0</v>
      </c>
      <c r="AE3696" s="87" t="s">
        <v>5552</v>
      </c>
      <c r="AF3696" s="84" t="b">
        <v>0</v>
      </c>
      <c r="AG3696" s="84" t="s">
        <v>5605</v>
      </c>
      <c r="AH3696" s="84"/>
      <c r="AI3696" s="87" t="s">
        <v>5552</v>
      </c>
      <c r="AJ3696" s="84" t="b">
        <v>0</v>
      </c>
      <c r="AK3696" s="84">
        <v>10</v>
      </c>
      <c r="AL3696" s="87" t="s">
        <v>5104</v>
      </c>
      <c r="AM3696" s="84" t="s">
        <v>5685</v>
      </c>
      <c r="AN3696" s="84" t="b">
        <v>0</v>
      </c>
      <c r="AO3696" s="87" t="s">
        <v>5104</v>
      </c>
      <c r="AP3696" s="84" t="s">
        <v>179</v>
      </c>
      <c r="AQ3696" s="84">
        <v>0</v>
      </c>
      <c r="AR3696" s="84">
        <v>0</v>
      </c>
      <c r="AS3696" s="84"/>
      <c r="AT3696" s="84"/>
      <c r="AU3696" s="84"/>
      <c r="AV3696" s="84"/>
      <c r="AW3696" s="84"/>
      <c r="AX3696" s="84"/>
      <c r="AY3696" s="84"/>
      <c r="AZ3696" s="84"/>
    </row>
    <row r="3697" spans="1:52" x14ac:dyDescent="0.55000000000000004">
      <c r="A3697" s="69" t="s">
        <v>751</v>
      </c>
      <c r="B3697" s="69" t="s">
        <v>754</v>
      </c>
      <c r="C3697" s="70"/>
      <c r="D3697" s="71"/>
      <c r="E3697" s="72"/>
      <c r="F3697" s="73"/>
      <c r="G3697" s="70"/>
      <c r="H3697" s="74"/>
      <c r="I3697" s="75"/>
      <c r="J3697" s="75"/>
      <c r="K3697" s="36"/>
      <c r="L3697" s="82"/>
      <c r="M3697" s="82"/>
      <c r="N3697" s="77"/>
      <c r="O3697" s="84" t="s">
        <v>1269</v>
      </c>
      <c r="P3697" s="86">
        <v>43432.588321759256</v>
      </c>
      <c r="Q3697" s="84" t="s">
        <v>1582</v>
      </c>
      <c r="R3697" s="84"/>
      <c r="S3697" s="84"/>
      <c r="T3697" s="84" t="s">
        <v>2294</v>
      </c>
      <c r="U3697" s="84"/>
      <c r="V3697" s="88" t="s">
        <v>3102</v>
      </c>
      <c r="W3697" s="86">
        <v>43432.588321759256</v>
      </c>
      <c r="X3697" s="88" t="s">
        <v>3971</v>
      </c>
      <c r="Y3697" s="84"/>
      <c r="Z3697" s="84"/>
      <c r="AA3697" s="87" t="s">
        <v>5101</v>
      </c>
      <c r="AB3697" s="84"/>
      <c r="AC3697" s="84" t="b">
        <v>0</v>
      </c>
      <c r="AD3697" s="84">
        <v>0</v>
      </c>
      <c r="AE3697" s="87" t="s">
        <v>5552</v>
      </c>
      <c r="AF3697" s="84" t="b">
        <v>0</v>
      </c>
      <c r="AG3697" s="84" t="s">
        <v>5605</v>
      </c>
      <c r="AH3697" s="84"/>
      <c r="AI3697" s="87" t="s">
        <v>5552</v>
      </c>
      <c r="AJ3697" s="84" t="b">
        <v>0</v>
      </c>
      <c r="AK3697" s="84">
        <v>7</v>
      </c>
      <c r="AL3697" s="87" t="s">
        <v>5105</v>
      </c>
      <c r="AM3697" s="84" t="s">
        <v>5685</v>
      </c>
      <c r="AN3697" s="84" t="b">
        <v>0</v>
      </c>
      <c r="AO3697" s="87" t="s">
        <v>5105</v>
      </c>
      <c r="AP3697" s="84" t="s">
        <v>179</v>
      </c>
      <c r="AQ3697" s="84">
        <v>0</v>
      </c>
      <c r="AR3697" s="84">
        <v>0</v>
      </c>
      <c r="AS3697" s="84"/>
      <c r="AT3697" s="84"/>
      <c r="AU3697" s="84"/>
      <c r="AV3697" s="84"/>
      <c r="AW3697" s="84"/>
      <c r="AX3697" s="84"/>
      <c r="AY3697" s="84"/>
      <c r="AZ3697" s="84"/>
    </row>
    <row r="3698" spans="1:52" x14ac:dyDescent="0.55000000000000004">
      <c r="A3698" s="69" t="s">
        <v>752</v>
      </c>
      <c r="B3698" s="69" t="s">
        <v>757</v>
      </c>
      <c r="C3698" s="70"/>
      <c r="D3698" s="71"/>
      <c r="E3698" s="72"/>
      <c r="F3698" s="73"/>
      <c r="G3698" s="70"/>
      <c r="H3698" s="74"/>
      <c r="I3698" s="75"/>
      <c r="J3698" s="75"/>
      <c r="K3698" s="36"/>
      <c r="L3698" s="82"/>
      <c r="M3698" s="82"/>
      <c r="N3698" s="77"/>
      <c r="O3698" s="84" t="s">
        <v>1269</v>
      </c>
      <c r="P3698" s="86">
        <v>43432.590173611112</v>
      </c>
      <c r="Q3698" s="84" t="s">
        <v>1590</v>
      </c>
      <c r="R3698" s="84"/>
      <c r="S3698" s="84"/>
      <c r="T3698" s="84" t="s">
        <v>2301</v>
      </c>
      <c r="U3698" s="84"/>
      <c r="V3698" s="88" t="s">
        <v>3103</v>
      </c>
      <c r="W3698" s="86">
        <v>43432.590173611112</v>
      </c>
      <c r="X3698" s="88" t="s">
        <v>3972</v>
      </c>
      <c r="Y3698" s="84"/>
      <c r="Z3698" s="84"/>
      <c r="AA3698" s="87" t="s">
        <v>5102</v>
      </c>
      <c r="AB3698" s="84"/>
      <c r="AC3698" s="84" t="b">
        <v>0</v>
      </c>
      <c r="AD3698" s="84">
        <v>0</v>
      </c>
      <c r="AE3698" s="87" t="s">
        <v>5552</v>
      </c>
      <c r="AF3698" s="84" t="b">
        <v>1</v>
      </c>
      <c r="AG3698" s="84" t="s">
        <v>5604</v>
      </c>
      <c r="AH3698" s="84"/>
      <c r="AI3698" s="87" t="s">
        <v>5657</v>
      </c>
      <c r="AJ3698" s="84" t="b">
        <v>0</v>
      </c>
      <c r="AK3698" s="84">
        <v>2</v>
      </c>
      <c r="AL3698" s="87" t="s">
        <v>5110</v>
      </c>
      <c r="AM3698" s="84" t="s">
        <v>5685</v>
      </c>
      <c r="AN3698" s="84" t="b">
        <v>0</v>
      </c>
      <c r="AO3698" s="87" t="s">
        <v>5110</v>
      </c>
      <c r="AP3698" s="84" t="s">
        <v>179</v>
      </c>
      <c r="AQ3698" s="84">
        <v>0</v>
      </c>
      <c r="AR3698" s="84">
        <v>0</v>
      </c>
      <c r="AS3698" s="84"/>
      <c r="AT3698" s="84"/>
      <c r="AU3698" s="84"/>
      <c r="AV3698" s="84"/>
      <c r="AW3698" s="84"/>
      <c r="AX3698" s="84"/>
      <c r="AY3698" s="84"/>
      <c r="AZ3698" s="84"/>
    </row>
    <row r="3699" spans="1:52" x14ac:dyDescent="0.55000000000000004">
      <c r="A3699" s="69" t="s">
        <v>753</v>
      </c>
      <c r="B3699" s="69" t="s">
        <v>757</v>
      </c>
      <c r="C3699" s="70"/>
      <c r="D3699" s="71"/>
      <c r="E3699" s="72"/>
      <c r="F3699" s="73"/>
      <c r="G3699" s="70"/>
      <c r="H3699" s="74"/>
      <c r="I3699" s="75"/>
      <c r="J3699" s="75"/>
      <c r="K3699" s="36"/>
      <c r="L3699" s="82"/>
      <c r="M3699" s="82"/>
      <c r="N3699" s="77"/>
      <c r="O3699" s="84" t="s">
        <v>1269</v>
      </c>
      <c r="P3699" s="86">
        <v>43432.590219907404</v>
      </c>
      <c r="Q3699" s="84" t="s">
        <v>1590</v>
      </c>
      <c r="R3699" s="84"/>
      <c r="S3699" s="84"/>
      <c r="T3699" s="84" t="s">
        <v>2301</v>
      </c>
      <c r="U3699" s="84"/>
      <c r="V3699" s="88" t="s">
        <v>3104</v>
      </c>
      <c r="W3699" s="86">
        <v>43432.590219907404</v>
      </c>
      <c r="X3699" s="88" t="s">
        <v>3973</v>
      </c>
      <c r="Y3699" s="84"/>
      <c r="Z3699" s="84"/>
      <c r="AA3699" s="87" t="s">
        <v>5103</v>
      </c>
      <c r="AB3699" s="84"/>
      <c r="AC3699" s="84" t="b">
        <v>0</v>
      </c>
      <c r="AD3699" s="84">
        <v>0</v>
      </c>
      <c r="AE3699" s="87" t="s">
        <v>5552</v>
      </c>
      <c r="AF3699" s="84" t="b">
        <v>1</v>
      </c>
      <c r="AG3699" s="84" t="s">
        <v>5604</v>
      </c>
      <c r="AH3699" s="84"/>
      <c r="AI3699" s="87" t="s">
        <v>5657</v>
      </c>
      <c r="AJ3699" s="84" t="b">
        <v>0</v>
      </c>
      <c r="AK3699" s="84">
        <v>2</v>
      </c>
      <c r="AL3699" s="87" t="s">
        <v>5110</v>
      </c>
      <c r="AM3699" s="84" t="s">
        <v>5716</v>
      </c>
      <c r="AN3699" s="84" t="b">
        <v>0</v>
      </c>
      <c r="AO3699" s="87" t="s">
        <v>5110</v>
      </c>
      <c r="AP3699" s="84" t="s">
        <v>179</v>
      </c>
      <c r="AQ3699" s="84">
        <v>0</v>
      </c>
      <c r="AR3699" s="84">
        <v>0</v>
      </c>
      <c r="AS3699" s="84"/>
      <c r="AT3699" s="84"/>
      <c r="AU3699" s="84"/>
      <c r="AV3699" s="84"/>
      <c r="AW3699" s="84"/>
      <c r="AX3699" s="84"/>
      <c r="AY3699" s="84"/>
      <c r="AZ3699" s="84"/>
    </row>
    <row r="3700" spans="1:52" x14ac:dyDescent="0.55000000000000004">
      <c r="A3700" s="69" t="s">
        <v>754</v>
      </c>
      <c r="B3700" s="69" t="s">
        <v>754</v>
      </c>
      <c r="C3700" s="70"/>
      <c r="D3700" s="71"/>
      <c r="E3700" s="72"/>
      <c r="F3700" s="73"/>
      <c r="G3700" s="70"/>
      <c r="H3700" s="74"/>
      <c r="I3700" s="75"/>
      <c r="J3700" s="75"/>
      <c r="K3700" s="36"/>
      <c r="L3700" s="82"/>
      <c r="M3700" s="82"/>
      <c r="N3700" s="77"/>
      <c r="O3700" s="84" t="s">
        <v>179</v>
      </c>
      <c r="P3700" s="86">
        <v>43431.457083333335</v>
      </c>
      <c r="Q3700" s="84" t="s">
        <v>1496</v>
      </c>
      <c r="R3700" s="88" t="s">
        <v>1841</v>
      </c>
      <c r="S3700" s="84" t="s">
        <v>1937</v>
      </c>
      <c r="T3700" s="84" t="s">
        <v>2302</v>
      </c>
      <c r="U3700" s="88" t="s">
        <v>2553</v>
      </c>
      <c r="V3700" s="88" t="s">
        <v>2553</v>
      </c>
      <c r="W3700" s="86">
        <v>43431.457083333335</v>
      </c>
      <c r="X3700" s="88" t="s">
        <v>3974</v>
      </c>
      <c r="Y3700" s="84"/>
      <c r="Z3700" s="84"/>
      <c r="AA3700" s="87" t="s">
        <v>5104</v>
      </c>
      <c r="AB3700" s="84"/>
      <c r="AC3700" s="84" t="b">
        <v>0</v>
      </c>
      <c r="AD3700" s="84">
        <v>14</v>
      </c>
      <c r="AE3700" s="87" t="s">
        <v>5552</v>
      </c>
      <c r="AF3700" s="84" t="b">
        <v>0</v>
      </c>
      <c r="AG3700" s="84" t="s">
        <v>5605</v>
      </c>
      <c r="AH3700" s="84"/>
      <c r="AI3700" s="87" t="s">
        <v>5552</v>
      </c>
      <c r="AJ3700" s="84" t="b">
        <v>0</v>
      </c>
      <c r="AK3700" s="84">
        <v>10</v>
      </c>
      <c r="AL3700" s="87" t="s">
        <v>5552</v>
      </c>
      <c r="AM3700" s="84" t="s">
        <v>5684</v>
      </c>
      <c r="AN3700" s="84" t="b">
        <v>0</v>
      </c>
      <c r="AO3700" s="87" t="s">
        <v>5104</v>
      </c>
      <c r="AP3700" s="84" t="s">
        <v>179</v>
      </c>
      <c r="AQ3700" s="84">
        <v>0</v>
      </c>
      <c r="AR3700" s="84">
        <v>0</v>
      </c>
      <c r="AS3700" s="84"/>
      <c r="AT3700" s="84"/>
      <c r="AU3700" s="84"/>
      <c r="AV3700" s="84"/>
      <c r="AW3700" s="84"/>
      <c r="AX3700" s="84"/>
      <c r="AY3700" s="84"/>
      <c r="AZ3700" s="84"/>
    </row>
    <row r="3701" spans="1:52" x14ac:dyDescent="0.55000000000000004">
      <c r="A3701" s="69" t="s">
        <v>754</v>
      </c>
      <c r="B3701" s="69" t="s">
        <v>754</v>
      </c>
      <c r="C3701" s="70"/>
      <c r="D3701" s="71"/>
      <c r="E3701" s="72"/>
      <c r="F3701" s="73"/>
      <c r="G3701" s="70"/>
      <c r="H3701" s="74"/>
      <c r="I3701" s="75"/>
      <c r="J3701" s="75"/>
      <c r="K3701" s="36"/>
      <c r="L3701" s="82"/>
      <c r="M3701" s="82"/>
      <c r="N3701" s="77"/>
      <c r="O3701" s="84" t="s">
        <v>179</v>
      </c>
      <c r="P3701" s="86">
        <v>43432.486666666664</v>
      </c>
      <c r="Q3701" s="84" t="s">
        <v>1582</v>
      </c>
      <c r="R3701" s="88" t="s">
        <v>1842</v>
      </c>
      <c r="S3701" s="84" t="s">
        <v>1937</v>
      </c>
      <c r="T3701" s="84" t="s">
        <v>2303</v>
      </c>
      <c r="U3701" s="88" t="s">
        <v>2554</v>
      </c>
      <c r="V3701" s="88" t="s">
        <v>2554</v>
      </c>
      <c r="W3701" s="86">
        <v>43432.486666666664</v>
      </c>
      <c r="X3701" s="88" t="s">
        <v>3975</v>
      </c>
      <c r="Y3701" s="84"/>
      <c r="Z3701" s="84"/>
      <c r="AA3701" s="87" t="s">
        <v>5105</v>
      </c>
      <c r="AB3701" s="84"/>
      <c r="AC3701" s="84" t="b">
        <v>0</v>
      </c>
      <c r="AD3701" s="84">
        <v>8</v>
      </c>
      <c r="AE3701" s="87" t="s">
        <v>5552</v>
      </c>
      <c r="AF3701" s="84" t="b">
        <v>0</v>
      </c>
      <c r="AG3701" s="84" t="s">
        <v>5605</v>
      </c>
      <c r="AH3701" s="84"/>
      <c r="AI3701" s="87" t="s">
        <v>5552</v>
      </c>
      <c r="AJ3701" s="84" t="b">
        <v>0</v>
      </c>
      <c r="AK3701" s="84">
        <v>7</v>
      </c>
      <c r="AL3701" s="87" t="s">
        <v>5552</v>
      </c>
      <c r="AM3701" s="84" t="s">
        <v>5684</v>
      </c>
      <c r="AN3701" s="84" t="b">
        <v>0</v>
      </c>
      <c r="AO3701" s="87" t="s">
        <v>5105</v>
      </c>
      <c r="AP3701" s="84" t="s">
        <v>179</v>
      </c>
      <c r="AQ3701" s="84">
        <v>0</v>
      </c>
      <c r="AR3701" s="84">
        <v>0</v>
      </c>
      <c r="AS3701" s="84"/>
      <c r="AT3701" s="84"/>
      <c r="AU3701" s="84"/>
      <c r="AV3701" s="84"/>
      <c r="AW3701" s="84"/>
      <c r="AX3701" s="84"/>
      <c r="AY3701" s="84"/>
      <c r="AZ3701" s="84"/>
    </row>
    <row r="3702" spans="1:52" x14ac:dyDescent="0.55000000000000004">
      <c r="A3702" s="69" t="s">
        <v>755</v>
      </c>
      <c r="B3702" s="69" t="s">
        <v>754</v>
      </c>
      <c r="C3702" s="70"/>
      <c r="D3702" s="71"/>
      <c r="E3702" s="72"/>
      <c r="F3702" s="73"/>
      <c r="G3702" s="70"/>
      <c r="H3702" s="74"/>
      <c r="I3702" s="75"/>
      <c r="J3702" s="75"/>
      <c r="K3702" s="36"/>
      <c r="L3702" s="82"/>
      <c r="M3702" s="82"/>
      <c r="N3702" s="77"/>
      <c r="O3702" s="84" t="s">
        <v>1269</v>
      </c>
      <c r="P3702" s="86">
        <v>43432.591319444444</v>
      </c>
      <c r="Q3702" s="84" t="s">
        <v>1496</v>
      </c>
      <c r="R3702" s="84"/>
      <c r="S3702" s="84"/>
      <c r="T3702" s="84" t="s">
        <v>2216</v>
      </c>
      <c r="U3702" s="84"/>
      <c r="V3702" s="88" t="s">
        <v>3105</v>
      </c>
      <c r="W3702" s="86">
        <v>43432.591319444444</v>
      </c>
      <c r="X3702" s="88" t="s">
        <v>3976</v>
      </c>
      <c r="Y3702" s="84"/>
      <c r="Z3702" s="84"/>
      <c r="AA3702" s="87" t="s">
        <v>5106</v>
      </c>
      <c r="AB3702" s="84"/>
      <c r="AC3702" s="84" t="b">
        <v>0</v>
      </c>
      <c r="AD3702" s="84">
        <v>0</v>
      </c>
      <c r="AE3702" s="87" t="s">
        <v>5552</v>
      </c>
      <c r="AF3702" s="84" t="b">
        <v>0</v>
      </c>
      <c r="AG3702" s="84" t="s">
        <v>5605</v>
      </c>
      <c r="AH3702" s="84"/>
      <c r="AI3702" s="87" t="s">
        <v>5552</v>
      </c>
      <c r="AJ3702" s="84" t="b">
        <v>0</v>
      </c>
      <c r="AK3702" s="84">
        <v>10</v>
      </c>
      <c r="AL3702" s="87" t="s">
        <v>5104</v>
      </c>
      <c r="AM3702" s="84" t="s">
        <v>5685</v>
      </c>
      <c r="AN3702" s="84" t="b">
        <v>0</v>
      </c>
      <c r="AO3702" s="87" t="s">
        <v>5104</v>
      </c>
      <c r="AP3702" s="84" t="s">
        <v>179</v>
      </c>
      <c r="AQ3702" s="84">
        <v>0</v>
      </c>
      <c r="AR3702" s="84">
        <v>0</v>
      </c>
      <c r="AS3702" s="84"/>
      <c r="AT3702" s="84"/>
      <c r="AU3702" s="84"/>
      <c r="AV3702" s="84"/>
      <c r="AW3702" s="84"/>
      <c r="AX3702" s="84"/>
      <c r="AY3702" s="84"/>
      <c r="AZ3702" s="84"/>
    </row>
    <row r="3703" spans="1:52" x14ac:dyDescent="0.55000000000000004">
      <c r="A3703" s="69" t="s">
        <v>755</v>
      </c>
      <c r="B3703" s="69" t="s">
        <v>754</v>
      </c>
      <c r="C3703" s="70"/>
      <c r="D3703" s="71"/>
      <c r="E3703" s="72"/>
      <c r="F3703" s="73"/>
      <c r="G3703" s="70"/>
      <c r="H3703" s="74"/>
      <c r="I3703" s="75"/>
      <c r="J3703" s="75"/>
      <c r="K3703" s="36"/>
      <c r="L3703" s="82"/>
      <c r="M3703" s="82"/>
      <c r="N3703" s="77"/>
      <c r="O3703" s="84" t="s">
        <v>1269</v>
      </c>
      <c r="P3703" s="86">
        <v>43432.591574074075</v>
      </c>
      <c r="Q3703" s="84" t="s">
        <v>1582</v>
      </c>
      <c r="R3703" s="84"/>
      <c r="S3703" s="84"/>
      <c r="T3703" s="84" t="s">
        <v>2294</v>
      </c>
      <c r="U3703" s="84"/>
      <c r="V3703" s="88" t="s">
        <v>3105</v>
      </c>
      <c r="W3703" s="86">
        <v>43432.591574074075</v>
      </c>
      <c r="X3703" s="88" t="s">
        <v>3977</v>
      </c>
      <c r="Y3703" s="84"/>
      <c r="Z3703" s="84"/>
      <c r="AA3703" s="87" t="s">
        <v>5107</v>
      </c>
      <c r="AB3703" s="84"/>
      <c r="AC3703" s="84" t="b">
        <v>0</v>
      </c>
      <c r="AD3703" s="84">
        <v>0</v>
      </c>
      <c r="AE3703" s="87" t="s">
        <v>5552</v>
      </c>
      <c r="AF3703" s="84" t="b">
        <v>0</v>
      </c>
      <c r="AG3703" s="84" t="s">
        <v>5605</v>
      </c>
      <c r="AH3703" s="84"/>
      <c r="AI3703" s="87" t="s">
        <v>5552</v>
      </c>
      <c r="AJ3703" s="84" t="b">
        <v>0</v>
      </c>
      <c r="AK3703" s="84">
        <v>7</v>
      </c>
      <c r="AL3703" s="87" t="s">
        <v>5105</v>
      </c>
      <c r="AM3703" s="84" t="s">
        <v>5685</v>
      </c>
      <c r="AN3703" s="84" t="b">
        <v>0</v>
      </c>
      <c r="AO3703" s="87" t="s">
        <v>5105</v>
      </c>
      <c r="AP3703" s="84" t="s">
        <v>179</v>
      </c>
      <c r="AQ3703" s="84">
        <v>0</v>
      </c>
      <c r="AR3703" s="84">
        <v>0</v>
      </c>
      <c r="AS3703" s="84"/>
      <c r="AT3703" s="84"/>
      <c r="AU3703" s="84"/>
      <c r="AV3703" s="84"/>
      <c r="AW3703" s="84"/>
      <c r="AX3703" s="84"/>
      <c r="AY3703" s="84"/>
      <c r="AZ3703" s="84"/>
    </row>
    <row r="3704" spans="1:52" x14ac:dyDescent="0.55000000000000004">
      <c r="A3704" s="69" t="s">
        <v>756</v>
      </c>
      <c r="B3704" s="69" t="s">
        <v>756</v>
      </c>
      <c r="C3704" s="70"/>
      <c r="D3704" s="71"/>
      <c r="E3704" s="72"/>
      <c r="F3704" s="73"/>
      <c r="G3704" s="70"/>
      <c r="H3704" s="74"/>
      <c r="I3704" s="75"/>
      <c r="J3704" s="75"/>
      <c r="K3704" s="36"/>
      <c r="L3704" s="82"/>
      <c r="M3704" s="82"/>
      <c r="N3704" s="77"/>
      <c r="O3704" s="84" t="s">
        <v>179</v>
      </c>
      <c r="P3704" s="86">
        <v>43432.595578703702</v>
      </c>
      <c r="Q3704" s="84" t="s">
        <v>1591</v>
      </c>
      <c r="R3704" s="84"/>
      <c r="S3704" s="84"/>
      <c r="T3704" s="84" t="s">
        <v>2304</v>
      </c>
      <c r="U3704" s="88" t="s">
        <v>2555</v>
      </c>
      <c r="V3704" s="88" t="s">
        <v>2555</v>
      </c>
      <c r="W3704" s="86">
        <v>43432.595578703702</v>
      </c>
      <c r="X3704" s="88" t="s">
        <v>3978</v>
      </c>
      <c r="Y3704" s="84"/>
      <c r="Z3704" s="84"/>
      <c r="AA3704" s="87" t="s">
        <v>5108</v>
      </c>
      <c r="AB3704" s="84"/>
      <c r="AC3704" s="84" t="b">
        <v>0</v>
      </c>
      <c r="AD3704" s="84">
        <v>0</v>
      </c>
      <c r="AE3704" s="87" t="s">
        <v>5552</v>
      </c>
      <c r="AF3704" s="84" t="b">
        <v>0</v>
      </c>
      <c r="AG3704" s="84" t="s">
        <v>5604</v>
      </c>
      <c r="AH3704" s="84"/>
      <c r="AI3704" s="87" t="s">
        <v>5552</v>
      </c>
      <c r="AJ3704" s="84" t="b">
        <v>0</v>
      </c>
      <c r="AK3704" s="84">
        <v>0</v>
      </c>
      <c r="AL3704" s="87" t="s">
        <v>5552</v>
      </c>
      <c r="AM3704" s="84" t="s">
        <v>5684</v>
      </c>
      <c r="AN3704" s="84" t="b">
        <v>0</v>
      </c>
      <c r="AO3704" s="87" t="s">
        <v>5108</v>
      </c>
      <c r="AP3704" s="84" t="s">
        <v>179</v>
      </c>
      <c r="AQ3704" s="84">
        <v>0</v>
      </c>
      <c r="AR3704" s="84">
        <v>0</v>
      </c>
      <c r="AS3704" s="84"/>
      <c r="AT3704" s="84"/>
      <c r="AU3704" s="84"/>
      <c r="AV3704" s="84"/>
      <c r="AW3704" s="84"/>
      <c r="AX3704" s="84"/>
      <c r="AY3704" s="84"/>
      <c r="AZ3704" s="84"/>
    </row>
    <row r="3705" spans="1:52" x14ac:dyDescent="0.55000000000000004">
      <c r="A3705" s="69" t="s">
        <v>757</v>
      </c>
      <c r="B3705" s="69" t="s">
        <v>1178</v>
      </c>
      <c r="C3705" s="70"/>
      <c r="D3705" s="71"/>
      <c r="E3705" s="72"/>
      <c r="F3705" s="73"/>
      <c r="G3705" s="70"/>
      <c r="H3705" s="74"/>
      <c r="I3705" s="75"/>
      <c r="J3705" s="75"/>
      <c r="K3705" s="36"/>
      <c r="L3705" s="82"/>
      <c r="M3705" s="82"/>
      <c r="N3705" s="77"/>
      <c r="O3705" s="84" t="s">
        <v>1270</v>
      </c>
      <c r="P3705" s="86">
        <v>43432.59888888889</v>
      </c>
      <c r="Q3705" s="84" t="s">
        <v>1592</v>
      </c>
      <c r="R3705" s="88" t="s">
        <v>1843</v>
      </c>
      <c r="S3705" s="84" t="s">
        <v>1942</v>
      </c>
      <c r="T3705" s="84" t="s">
        <v>2305</v>
      </c>
      <c r="U3705" s="84"/>
      <c r="V3705" s="88" t="s">
        <v>3106</v>
      </c>
      <c r="W3705" s="86">
        <v>43432.59888888889</v>
      </c>
      <c r="X3705" s="88" t="s">
        <v>3979</v>
      </c>
      <c r="Y3705" s="84"/>
      <c r="Z3705" s="84"/>
      <c r="AA3705" s="87" t="s">
        <v>5109</v>
      </c>
      <c r="AB3705" s="84"/>
      <c r="AC3705" s="84" t="b">
        <v>0</v>
      </c>
      <c r="AD3705" s="84">
        <v>0</v>
      </c>
      <c r="AE3705" s="87" t="s">
        <v>5552</v>
      </c>
      <c r="AF3705" s="84" t="b">
        <v>1</v>
      </c>
      <c r="AG3705" s="84" t="s">
        <v>5604</v>
      </c>
      <c r="AH3705" s="84"/>
      <c r="AI3705" s="87" t="s">
        <v>5658</v>
      </c>
      <c r="AJ3705" s="84" t="b">
        <v>0</v>
      </c>
      <c r="AK3705" s="84">
        <v>0</v>
      </c>
      <c r="AL3705" s="87" t="s">
        <v>5552</v>
      </c>
      <c r="AM3705" s="84" t="s">
        <v>5682</v>
      </c>
      <c r="AN3705" s="84" t="b">
        <v>0</v>
      </c>
      <c r="AO3705" s="87" t="s">
        <v>5109</v>
      </c>
      <c r="AP3705" s="84" t="s">
        <v>179</v>
      </c>
      <c r="AQ3705" s="84">
        <v>0</v>
      </c>
      <c r="AR3705" s="84">
        <v>0</v>
      </c>
      <c r="AS3705" s="84"/>
      <c r="AT3705" s="84"/>
      <c r="AU3705" s="84"/>
      <c r="AV3705" s="84"/>
      <c r="AW3705" s="84"/>
      <c r="AX3705" s="84"/>
      <c r="AY3705" s="84"/>
      <c r="AZ3705" s="84"/>
    </row>
    <row r="3706" spans="1:52" x14ac:dyDescent="0.55000000000000004">
      <c r="A3706" s="69" t="s">
        <v>757</v>
      </c>
      <c r="B3706" s="69" t="s">
        <v>1179</v>
      </c>
      <c r="C3706" s="70"/>
      <c r="D3706" s="71"/>
      <c r="E3706" s="72"/>
      <c r="F3706" s="73"/>
      <c r="G3706" s="70"/>
      <c r="H3706" s="74"/>
      <c r="I3706" s="75"/>
      <c r="J3706" s="75"/>
      <c r="K3706" s="36"/>
      <c r="L3706" s="82"/>
      <c r="M3706" s="82"/>
      <c r="N3706" s="77"/>
      <c r="O3706" s="84" t="s">
        <v>1270</v>
      </c>
      <c r="P3706" s="86">
        <v>43432.59888888889</v>
      </c>
      <c r="Q3706" s="84" t="s">
        <v>1592</v>
      </c>
      <c r="R3706" s="88" t="s">
        <v>1843</v>
      </c>
      <c r="S3706" s="84" t="s">
        <v>1942</v>
      </c>
      <c r="T3706" s="84" t="s">
        <v>2305</v>
      </c>
      <c r="U3706" s="84"/>
      <c r="V3706" s="88" t="s">
        <v>3106</v>
      </c>
      <c r="W3706" s="86">
        <v>43432.59888888889</v>
      </c>
      <c r="X3706" s="88" t="s">
        <v>3979</v>
      </c>
      <c r="Y3706" s="84"/>
      <c r="Z3706" s="84"/>
      <c r="AA3706" s="87" t="s">
        <v>5109</v>
      </c>
      <c r="AB3706" s="84"/>
      <c r="AC3706" s="84" t="b">
        <v>0</v>
      </c>
      <c r="AD3706" s="84">
        <v>0</v>
      </c>
      <c r="AE3706" s="87" t="s">
        <v>5552</v>
      </c>
      <c r="AF3706" s="84" t="b">
        <v>1</v>
      </c>
      <c r="AG3706" s="84" t="s">
        <v>5604</v>
      </c>
      <c r="AH3706" s="84"/>
      <c r="AI3706" s="87" t="s">
        <v>5658</v>
      </c>
      <c r="AJ3706" s="84" t="b">
        <v>0</v>
      </c>
      <c r="AK3706" s="84">
        <v>0</v>
      </c>
      <c r="AL3706" s="87" t="s">
        <v>5552</v>
      </c>
      <c r="AM3706" s="84" t="s">
        <v>5682</v>
      </c>
      <c r="AN3706" s="84" t="b">
        <v>0</v>
      </c>
      <c r="AO3706" s="87" t="s">
        <v>5109</v>
      </c>
      <c r="AP3706" s="84" t="s">
        <v>179</v>
      </c>
      <c r="AQ3706" s="84">
        <v>0</v>
      </c>
      <c r="AR3706" s="84">
        <v>0</v>
      </c>
      <c r="AS3706" s="84"/>
      <c r="AT3706" s="84"/>
      <c r="AU3706" s="84"/>
      <c r="AV3706" s="84"/>
      <c r="AW3706" s="84"/>
      <c r="AX3706" s="84"/>
      <c r="AY3706" s="84"/>
      <c r="AZ3706" s="84"/>
    </row>
    <row r="3707" spans="1:52" x14ac:dyDescent="0.55000000000000004">
      <c r="A3707" s="69" t="s">
        <v>757</v>
      </c>
      <c r="B3707" s="69" t="s">
        <v>1180</v>
      </c>
      <c r="C3707" s="70"/>
      <c r="D3707" s="71"/>
      <c r="E3707" s="72"/>
      <c r="F3707" s="73"/>
      <c r="G3707" s="70"/>
      <c r="H3707" s="74"/>
      <c r="I3707" s="75"/>
      <c r="J3707" s="75"/>
      <c r="K3707" s="36"/>
      <c r="L3707" s="82"/>
      <c r="M3707" s="82"/>
      <c r="N3707" s="77"/>
      <c r="O3707" s="84" t="s">
        <v>1270</v>
      </c>
      <c r="P3707" s="86">
        <v>43432.59888888889</v>
      </c>
      <c r="Q3707" s="84" t="s">
        <v>1592</v>
      </c>
      <c r="R3707" s="88" t="s">
        <v>1843</v>
      </c>
      <c r="S3707" s="84" t="s">
        <v>1942</v>
      </c>
      <c r="T3707" s="84" t="s">
        <v>2305</v>
      </c>
      <c r="U3707" s="84"/>
      <c r="V3707" s="88" t="s">
        <v>3106</v>
      </c>
      <c r="W3707" s="86">
        <v>43432.59888888889</v>
      </c>
      <c r="X3707" s="88" t="s">
        <v>3979</v>
      </c>
      <c r="Y3707" s="84"/>
      <c r="Z3707" s="84"/>
      <c r="AA3707" s="87" t="s">
        <v>5109</v>
      </c>
      <c r="AB3707" s="84"/>
      <c r="AC3707" s="84" t="b">
        <v>0</v>
      </c>
      <c r="AD3707" s="84">
        <v>0</v>
      </c>
      <c r="AE3707" s="87" t="s">
        <v>5552</v>
      </c>
      <c r="AF3707" s="84" t="b">
        <v>1</v>
      </c>
      <c r="AG3707" s="84" t="s">
        <v>5604</v>
      </c>
      <c r="AH3707" s="84"/>
      <c r="AI3707" s="87" t="s">
        <v>5658</v>
      </c>
      <c r="AJ3707" s="84" t="b">
        <v>0</v>
      </c>
      <c r="AK3707" s="84">
        <v>0</v>
      </c>
      <c r="AL3707" s="87" t="s">
        <v>5552</v>
      </c>
      <c r="AM3707" s="84" t="s">
        <v>5682</v>
      </c>
      <c r="AN3707" s="84" t="b">
        <v>0</v>
      </c>
      <c r="AO3707" s="87" t="s">
        <v>5109</v>
      </c>
      <c r="AP3707" s="84" t="s">
        <v>179</v>
      </c>
      <c r="AQ3707" s="84">
        <v>0</v>
      </c>
      <c r="AR3707" s="84">
        <v>0</v>
      </c>
      <c r="AS3707" s="84"/>
      <c r="AT3707" s="84"/>
      <c r="AU3707" s="84"/>
      <c r="AV3707" s="84"/>
      <c r="AW3707" s="84"/>
      <c r="AX3707" s="84"/>
      <c r="AY3707" s="84"/>
      <c r="AZ3707" s="84"/>
    </row>
    <row r="3708" spans="1:52" x14ac:dyDescent="0.55000000000000004">
      <c r="A3708" s="69" t="s">
        <v>757</v>
      </c>
      <c r="B3708" s="69" t="s">
        <v>1181</v>
      </c>
      <c r="C3708" s="70"/>
      <c r="D3708" s="71"/>
      <c r="E3708" s="72"/>
      <c r="F3708" s="73"/>
      <c r="G3708" s="70"/>
      <c r="H3708" s="74"/>
      <c r="I3708" s="75"/>
      <c r="J3708" s="75"/>
      <c r="K3708" s="36"/>
      <c r="L3708" s="82"/>
      <c r="M3708" s="82"/>
      <c r="N3708" s="77"/>
      <c r="O3708" s="84" t="s">
        <v>1270</v>
      </c>
      <c r="P3708" s="86">
        <v>43432.59888888889</v>
      </c>
      <c r="Q3708" s="84" t="s">
        <v>1592</v>
      </c>
      <c r="R3708" s="88" t="s">
        <v>1843</v>
      </c>
      <c r="S3708" s="84" t="s">
        <v>1942</v>
      </c>
      <c r="T3708" s="84" t="s">
        <v>2305</v>
      </c>
      <c r="U3708" s="84"/>
      <c r="V3708" s="88" t="s">
        <v>3106</v>
      </c>
      <c r="W3708" s="86">
        <v>43432.59888888889</v>
      </c>
      <c r="X3708" s="88" t="s">
        <v>3979</v>
      </c>
      <c r="Y3708" s="84"/>
      <c r="Z3708" s="84"/>
      <c r="AA3708" s="87" t="s">
        <v>5109</v>
      </c>
      <c r="AB3708" s="84"/>
      <c r="AC3708" s="84" t="b">
        <v>0</v>
      </c>
      <c r="AD3708" s="84">
        <v>0</v>
      </c>
      <c r="AE3708" s="87" t="s">
        <v>5552</v>
      </c>
      <c r="AF3708" s="84" t="b">
        <v>1</v>
      </c>
      <c r="AG3708" s="84" t="s">
        <v>5604</v>
      </c>
      <c r="AH3708" s="84"/>
      <c r="AI3708" s="87" t="s">
        <v>5658</v>
      </c>
      <c r="AJ3708" s="84" t="b">
        <v>0</v>
      </c>
      <c r="AK3708" s="84">
        <v>0</v>
      </c>
      <c r="AL3708" s="87" t="s">
        <v>5552</v>
      </c>
      <c r="AM3708" s="84" t="s">
        <v>5682</v>
      </c>
      <c r="AN3708" s="84" t="b">
        <v>0</v>
      </c>
      <c r="AO3708" s="87" t="s">
        <v>5109</v>
      </c>
      <c r="AP3708" s="84" t="s">
        <v>179</v>
      </c>
      <c r="AQ3708" s="84">
        <v>0</v>
      </c>
      <c r="AR3708" s="84">
        <v>0</v>
      </c>
      <c r="AS3708" s="84"/>
      <c r="AT3708" s="84"/>
      <c r="AU3708" s="84"/>
      <c r="AV3708" s="84"/>
      <c r="AW3708" s="84"/>
      <c r="AX3708" s="84"/>
      <c r="AY3708" s="84"/>
      <c r="AZ3708" s="84"/>
    </row>
    <row r="3709" spans="1:52" x14ac:dyDescent="0.55000000000000004">
      <c r="A3709" s="69" t="s">
        <v>757</v>
      </c>
      <c r="B3709" s="69" t="s">
        <v>1182</v>
      </c>
      <c r="C3709" s="70"/>
      <c r="D3709" s="71"/>
      <c r="E3709" s="72"/>
      <c r="F3709" s="73"/>
      <c r="G3709" s="70"/>
      <c r="H3709" s="74"/>
      <c r="I3709" s="75"/>
      <c r="J3709" s="75"/>
      <c r="K3709" s="36"/>
      <c r="L3709" s="82"/>
      <c r="M3709" s="82"/>
      <c r="N3709" s="77"/>
      <c r="O3709" s="84" t="s">
        <v>1270</v>
      </c>
      <c r="P3709" s="86">
        <v>43432.59888888889</v>
      </c>
      <c r="Q3709" s="84" t="s">
        <v>1592</v>
      </c>
      <c r="R3709" s="88" t="s">
        <v>1843</v>
      </c>
      <c r="S3709" s="84" t="s">
        <v>1942</v>
      </c>
      <c r="T3709" s="84" t="s">
        <v>2305</v>
      </c>
      <c r="U3709" s="84"/>
      <c r="V3709" s="88" t="s">
        <v>3106</v>
      </c>
      <c r="W3709" s="86">
        <v>43432.59888888889</v>
      </c>
      <c r="X3709" s="88" t="s">
        <v>3979</v>
      </c>
      <c r="Y3709" s="84"/>
      <c r="Z3709" s="84"/>
      <c r="AA3709" s="87" t="s">
        <v>5109</v>
      </c>
      <c r="AB3709" s="84"/>
      <c r="AC3709" s="84" t="b">
        <v>0</v>
      </c>
      <c r="AD3709" s="84">
        <v>0</v>
      </c>
      <c r="AE3709" s="87" t="s">
        <v>5552</v>
      </c>
      <c r="AF3709" s="84" t="b">
        <v>1</v>
      </c>
      <c r="AG3709" s="84" t="s">
        <v>5604</v>
      </c>
      <c r="AH3709" s="84"/>
      <c r="AI3709" s="87" t="s">
        <v>5658</v>
      </c>
      <c r="AJ3709" s="84" t="b">
        <v>0</v>
      </c>
      <c r="AK3709" s="84">
        <v>0</v>
      </c>
      <c r="AL3709" s="87" t="s">
        <v>5552</v>
      </c>
      <c r="AM3709" s="84" t="s">
        <v>5682</v>
      </c>
      <c r="AN3709" s="84" t="b">
        <v>0</v>
      </c>
      <c r="AO3709" s="87" t="s">
        <v>5109</v>
      </c>
      <c r="AP3709" s="84" t="s">
        <v>179</v>
      </c>
      <c r="AQ3709" s="84">
        <v>0</v>
      </c>
      <c r="AR3709" s="84">
        <v>0</v>
      </c>
      <c r="AS3709" s="84"/>
      <c r="AT3709" s="84"/>
      <c r="AU3709" s="84"/>
      <c r="AV3709" s="84"/>
      <c r="AW3709" s="84"/>
      <c r="AX3709" s="84"/>
      <c r="AY3709" s="84"/>
      <c r="AZ3709" s="84"/>
    </row>
    <row r="3710" spans="1:52" x14ac:dyDescent="0.55000000000000004">
      <c r="A3710" s="69" t="s">
        <v>757</v>
      </c>
      <c r="B3710" s="69" t="s">
        <v>1183</v>
      </c>
      <c r="C3710" s="70"/>
      <c r="D3710" s="71"/>
      <c r="E3710" s="72"/>
      <c r="F3710" s="73"/>
      <c r="G3710" s="70"/>
      <c r="H3710" s="74"/>
      <c r="I3710" s="75"/>
      <c r="J3710" s="75"/>
      <c r="K3710" s="36"/>
      <c r="L3710" s="82"/>
      <c r="M3710" s="82"/>
      <c r="N3710" s="77"/>
      <c r="O3710" s="84" t="s">
        <v>1270</v>
      </c>
      <c r="P3710" s="86">
        <v>43432.59888888889</v>
      </c>
      <c r="Q3710" s="84" t="s">
        <v>1592</v>
      </c>
      <c r="R3710" s="88" t="s">
        <v>1843</v>
      </c>
      <c r="S3710" s="84" t="s">
        <v>1942</v>
      </c>
      <c r="T3710" s="84" t="s">
        <v>2305</v>
      </c>
      <c r="U3710" s="84"/>
      <c r="V3710" s="88" t="s">
        <v>3106</v>
      </c>
      <c r="W3710" s="86">
        <v>43432.59888888889</v>
      </c>
      <c r="X3710" s="88" t="s">
        <v>3979</v>
      </c>
      <c r="Y3710" s="84"/>
      <c r="Z3710" s="84"/>
      <c r="AA3710" s="87" t="s">
        <v>5109</v>
      </c>
      <c r="AB3710" s="84"/>
      <c r="AC3710" s="84" t="b">
        <v>0</v>
      </c>
      <c r="AD3710" s="84">
        <v>0</v>
      </c>
      <c r="AE3710" s="87" t="s">
        <v>5552</v>
      </c>
      <c r="AF3710" s="84" t="b">
        <v>1</v>
      </c>
      <c r="AG3710" s="84" t="s">
        <v>5604</v>
      </c>
      <c r="AH3710" s="84"/>
      <c r="AI3710" s="87" t="s">
        <v>5658</v>
      </c>
      <c r="AJ3710" s="84" t="b">
        <v>0</v>
      </c>
      <c r="AK3710" s="84">
        <v>0</v>
      </c>
      <c r="AL3710" s="87" t="s">
        <v>5552</v>
      </c>
      <c r="AM3710" s="84" t="s">
        <v>5682</v>
      </c>
      <c r="AN3710" s="84" t="b">
        <v>0</v>
      </c>
      <c r="AO3710" s="87" t="s">
        <v>5109</v>
      </c>
      <c r="AP3710" s="84" t="s">
        <v>179</v>
      </c>
      <c r="AQ3710" s="84">
        <v>0</v>
      </c>
      <c r="AR3710" s="84">
        <v>0</v>
      </c>
      <c r="AS3710" s="84"/>
      <c r="AT3710" s="84"/>
      <c r="AU3710" s="84"/>
      <c r="AV3710" s="84"/>
      <c r="AW3710" s="84"/>
      <c r="AX3710" s="84"/>
      <c r="AY3710" s="84"/>
      <c r="AZ3710" s="84"/>
    </row>
    <row r="3711" spans="1:52" x14ac:dyDescent="0.55000000000000004">
      <c r="A3711" s="69" t="s">
        <v>757</v>
      </c>
      <c r="B3711" s="69" t="s">
        <v>1184</v>
      </c>
      <c r="C3711" s="70"/>
      <c r="D3711" s="71"/>
      <c r="E3711" s="72"/>
      <c r="F3711" s="73"/>
      <c r="G3711" s="70"/>
      <c r="H3711" s="74"/>
      <c r="I3711" s="75"/>
      <c r="J3711" s="75"/>
      <c r="K3711" s="36"/>
      <c r="L3711" s="82"/>
      <c r="M3711" s="82"/>
      <c r="N3711" s="77"/>
      <c r="O3711" s="84" t="s">
        <v>1270</v>
      </c>
      <c r="P3711" s="86">
        <v>43432.59888888889</v>
      </c>
      <c r="Q3711" s="84" t="s">
        <v>1592</v>
      </c>
      <c r="R3711" s="88" t="s">
        <v>1843</v>
      </c>
      <c r="S3711" s="84" t="s">
        <v>1942</v>
      </c>
      <c r="T3711" s="84" t="s">
        <v>2305</v>
      </c>
      <c r="U3711" s="84"/>
      <c r="V3711" s="88" t="s">
        <v>3106</v>
      </c>
      <c r="W3711" s="86">
        <v>43432.59888888889</v>
      </c>
      <c r="X3711" s="88" t="s">
        <v>3979</v>
      </c>
      <c r="Y3711" s="84"/>
      <c r="Z3711" s="84"/>
      <c r="AA3711" s="87" t="s">
        <v>5109</v>
      </c>
      <c r="AB3711" s="84"/>
      <c r="AC3711" s="84" t="b">
        <v>0</v>
      </c>
      <c r="AD3711" s="84">
        <v>0</v>
      </c>
      <c r="AE3711" s="87" t="s">
        <v>5552</v>
      </c>
      <c r="AF3711" s="84" t="b">
        <v>1</v>
      </c>
      <c r="AG3711" s="84" t="s">
        <v>5604</v>
      </c>
      <c r="AH3711" s="84"/>
      <c r="AI3711" s="87" t="s">
        <v>5658</v>
      </c>
      <c r="AJ3711" s="84" t="b">
        <v>0</v>
      </c>
      <c r="AK3711" s="84">
        <v>0</v>
      </c>
      <c r="AL3711" s="87" t="s">
        <v>5552</v>
      </c>
      <c r="AM3711" s="84" t="s">
        <v>5682</v>
      </c>
      <c r="AN3711" s="84" t="b">
        <v>0</v>
      </c>
      <c r="AO3711" s="87" t="s">
        <v>5109</v>
      </c>
      <c r="AP3711" s="84" t="s">
        <v>179</v>
      </c>
      <c r="AQ3711" s="84">
        <v>0</v>
      </c>
      <c r="AR3711" s="84">
        <v>0</v>
      </c>
      <c r="AS3711" s="84"/>
      <c r="AT3711" s="84"/>
      <c r="AU3711" s="84"/>
      <c r="AV3711" s="84"/>
      <c r="AW3711" s="84"/>
      <c r="AX3711" s="84"/>
      <c r="AY3711" s="84"/>
      <c r="AZ3711" s="84"/>
    </row>
    <row r="3712" spans="1:52" x14ac:dyDescent="0.55000000000000004">
      <c r="A3712" s="69" t="s">
        <v>757</v>
      </c>
      <c r="B3712" s="69" t="s">
        <v>757</v>
      </c>
      <c r="C3712" s="70"/>
      <c r="D3712" s="71"/>
      <c r="E3712" s="72"/>
      <c r="F3712" s="73"/>
      <c r="G3712" s="70"/>
      <c r="H3712" s="74"/>
      <c r="I3712" s="75"/>
      <c r="J3712" s="75"/>
      <c r="K3712" s="36"/>
      <c r="L3712" s="82"/>
      <c r="M3712" s="82"/>
      <c r="N3712" s="77"/>
      <c r="O3712" s="84" t="s">
        <v>179</v>
      </c>
      <c r="P3712" s="86">
        <v>43432.588101851848</v>
      </c>
      <c r="Q3712" s="84" t="s">
        <v>1590</v>
      </c>
      <c r="R3712" s="88" t="s">
        <v>1844</v>
      </c>
      <c r="S3712" s="84" t="s">
        <v>1942</v>
      </c>
      <c r="T3712" s="84" t="s">
        <v>2306</v>
      </c>
      <c r="U3712" s="84"/>
      <c r="V3712" s="88" t="s">
        <v>3106</v>
      </c>
      <c r="W3712" s="86">
        <v>43432.588101851848</v>
      </c>
      <c r="X3712" s="88" t="s">
        <v>3980</v>
      </c>
      <c r="Y3712" s="84"/>
      <c r="Z3712" s="84"/>
      <c r="AA3712" s="87" t="s">
        <v>5110</v>
      </c>
      <c r="AB3712" s="84"/>
      <c r="AC3712" s="84" t="b">
        <v>0</v>
      </c>
      <c r="AD3712" s="84">
        <v>0</v>
      </c>
      <c r="AE3712" s="87" t="s">
        <v>5552</v>
      </c>
      <c r="AF3712" s="84" t="b">
        <v>1</v>
      </c>
      <c r="AG3712" s="84" t="s">
        <v>5604</v>
      </c>
      <c r="AH3712" s="84"/>
      <c r="AI3712" s="87" t="s">
        <v>5657</v>
      </c>
      <c r="AJ3712" s="84" t="b">
        <v>0</v>
      </c>
      <c r="AK3712" s="84">
        <v>2</v>
      </c>
      <c r="AL3712" s="87" t="s">
        <v>5552</v>
      </c>
      <c r="AM3712" s="84" t="s">
        <v>5682</v>
      </c>
      <c r="AN3712" s="84" t="b">
        <v>0</v>
      </c>
      <c r="AO3712" s="87" t="s">
        <v>5110</v>
      </c>
      <c r="AP3712" s="84" t="s">
        <v>179</v>
      </c>
      <c r="AQ3712" s="84">
        <v>0</v>
      </c>
      <c r="AR3712" s="84">
        <v>0</v>
      </c>
      <c r="AS3712" s="84"/>
      <c r="AT3712" s="84"/>
      <c r="AU3712" s="84"/>
      <c r="AV3712" s="84"/>
      <c r="AW3712" s="84"/>
      <c r="AX3712" s="84"/>
      <c r="AY3712" s="84"/>
      <c r="AZ3712" s="84"/>
    </row>
    <row r="3713" spans="1:52" x14ac:dyDescent="0.55000000000000004">
      <c r="A3713" s="69" t="s">
        <v>757</v>
      </c>
      <c r="B3713" s="69" t="s">
        <v>620</v>
      </c>
      <c r="C3713" s="70"/>
      <c r="D3713" s="71"/>
      <c r="E3713" s="72"/>
      <c r="F3713" s="73"/>
      <c r="G3713" s="70"/>
      <c r="H3713" s="74"/>
      <c r="I3713" s="75"/>
      <c r="J3713" s="75"/>
      <c r="K3713" s="36"/>
      <c r="L3713" s="82"/>
      <c r="M3713" s="82"/>
      <c r="N3713" s="77"/>
      <c r="O3713" s="84" t="s">
        <v>1270</v>
      </c>
      <c r="P3713" s="86">
        <v>43432.59888888889</v>
      </c>
      <c r="Q3713" s="84" t="s">
        <v>1592</v>
      </c>
      <c r="R3713" s="88" t="s">
        <v>1843</v>
      </c>
      <c r="S3713" s="84" t="s">
        <v>1942</v>
      </c>
      <c r="T3713" s="84" t="s">
        <v>2305</v>
      </c>
      <c r="U3713" s="84"/>
      <c r="V3713" s="88" t="s">
        <v>3106</v>
      </c>
      <c r="W3713" s="86">
        <v>43432.59888888889</v>
      </c>
      <c r="X3713" s="88" t="s">
        <v>3979</v>
      </c>
      <c r="Y3713" s="84"/>
      <c r="Z3713" s="84"/>
      <c r="AA3713" s="87" t="s">
        <v>5109</v>
      </c>
      <c r="AB3713" s="84"/>
      <c r="AC3713" s="84" t="b">
        <v>0</v>
      </c>
      <c r="AD3713" s="84">
        <v>0</v>
      </c>
      <c r="AE3713" s="87" t="s">
        <v>5552</v>
      </c>
      <c r="AF3713" s="84" t="b">
        <v>1</v>
      </c>
      <c r="AG3713" s="84" t="s">
        <v>5604</v>
      </c>
      <c r="AH3713" s="84"/>
      <c r="AI3713" s="87" t="s">
        <v>5658</v>
      </c>
      <c r="AJ3713" s="84" t="b">
        <v>0</v>
      </c>
      <c r="AK3713" s="84">
        <v>0</v>
      </c>
      <c r="AL3713" s="87" t="s">
        <v>5552</v>
      </c>
      <c r="AM3713" s="84" t="s">
        <v>5682</v>
      </c>
      <c r="AN3713" s="84" t="b">
        <v>0</v>
      </c>
      <c r="AO3713" s="87" t="s">
        <v>5109</v>
      </c>
      <c r="AP3713" s="84" t="s">
        <v>179</v>
      </c>
      <c r="AQ3713" s="84">
        <v>0</v>
      </c>
      <c r="AR3713" s="84">
        <v>0</v>
      </c>
      <c r="AS3713" s="84"/>
      <c r="AT3713" s="84"/>
      <c r="AU3713" s="84"/>
      <c r="AV3713" s="84"/>
      <c r="AW3713" s="84"/>
      <c r="AX3713" s="84"/>
      <c r="AY3713" s="84"/>
      <c r="AZ3713" s="84"/>
    </row>
    <row r="3714" spans="1:52" x14ac:dyDescent="0.55000000000000004">
      <c r="A3714" s="69" t="s">
        <v>758</v>
      </c>
      <c r="B3714" s="69" t="s">
        <v>758</v>
      </c>
      <c r="C3714" s="70"/>
      <c r="D3714" s="71"/>
      <c r="E3714" s="72"/>
      <c r="F3714" s="73"/>
      <c r="G3714" s="70"/>
      <c r="H3714" s="74"/>
      <c r="I3714" s="75"/>
      <c r="J3714" s="75"/>
      <c r="K3714" s="36"/>
      <c r="L3714" s="82"/>
      <c r="M3714" s="82"/>
      <c r="N3714" s="77"/>
      <c r="O3714" s="84" t="s">
        <v>179</v>
      </c>
      <c r="P3714" s="86">
        <v>43432.621493055558</v>
      </c>
      <c r="Q3714" s="84" t="s">
        <v>1593</v>
      </c>
      <c r="R3714" s="88" t="s">
        <v>1845</v>
      </c>
      <c r="S3714" s="84" t="s">
        <v>1942</v>
      </c>
      <c r="T3714" s="84" t="s">
        <v>2021</v>
      </c>
      <c r="U3714" s="84"/>
      <c r="V3714" s="88" t="s">
        <v>3107</v>
      </c>
      <c r="W3714" s="86">
        <v>43432.621493055558</v>
      </c>
      <c r="X3714" s="88" t="s">
        <v>3981</v>
      </c>
      <c r="Y3714" s="84"/>
      <c r="Z3714" s="84"/>
      <c r="AA3714" s="87" t="s">
        <v>5111</v>
      </c>
      <c r="AB3714" s="84"/>
      <c r="AC3714" s="84" t="b">
        <v>0</v>
      </c>
      <c r="AD3714" s="84">
        <v>0</v>
      </c>
      <c r="AE3714" s="87" t="s">
        <v>5552</v>
      </c>
      <c r="AF3714" s="84" t="b">
        <v>1</v>
      </c>
      <c r="AG3714" s="84" t="s">
        <v>5604</v>
      </c>
      <c r="AH3714" s="84"/>
      <c r="AI3714" s="87" t="s">
        <v>5397</v>
      </c>
      <c r="AJ3714" s="84" t="b">
        <v>0</v>
      </c>
      <c r="AK3714" s="84">
        <v>0</v>
      </c>
      <c r="AL3714" s="87" t="s">
        <v>5552</v>
      </c>
      <c r="AM3714" s="84" t="s">
        <v>5684</v>
      </c>
      <c r="AN3714" s="84" t="b">
        <v>0</v>
      </c>
      <c r="AO3714" s="87" t="s">
        <v>5111</v>
      </c>
      <c r="AP3714" s="84" t="s">
        <v>179</v>
      </c>
      <c r="AQ3714" s="84">
        <v>0</v>
      </c>
      <c r="AR3714" s="84">
        <v>0</v>
      </c>
      <c r="AS3714" s="84"/>
      <c r="AT3714" s="84"/>
      <c r="AU3714" s="84"/>
      <c r="AV3714" s="84"/>
      <c r="AW3714" s="84"/>
      <c r="AX3714" s="84"/>
      <c r="AY3714" s="84"/>
      <c r="AZ3714" s="84"/>
    </row>
    <row r="3715" spans="1:52" x14ac:dyDescent="0.55000000000000004">
      <c r="A3715" s="69" t="s">
        <v>759</v>
      </c>
      <c r="B3715" s="69" t="s">
        <v>821</v>
      </c>
      <c r="C3715" s="70"/>
      <c r="D3715" s="71"/>
      <c r="E3715" s="72"/>
      <c r="F3715" s="73"/>
      <c r="G3715" s="70"/>
      <c r="H3715" s="74"/>
      <c r="I3715" s="75"/>
      <c r="J3715" s="75"/>
      <c r="K3715" s="36"/>
      <c r="L3715" s="82"/>
      <c r="M3715" s="82"/>
      <c r="N3715" s="77"/>
      <c r="O3715" s="84" t="s">
        <v>1269</v>
      </c>
      <c r="P3715" s="86">
        <v>43432.626817129632</v>
      </c>
      <c r="Q3715" s="84" t="s">
        <v>1594</v>
      </c>
      <c r="R3715" s="84"/>
      <c r="S3715" s="84"/>
      <c r="T3715" s="84" t="s">
        <v>2307</v>
      </c>
      <c r="U3715" s="84"/>
      <c r="V3715" s="88" t="s">
        <v>3108</v>
      </c>
      <c r="W3715" s="86">
        <v>43432.626817129632</v>
      </c>
      <c r="X3715" s="88" t="s">
        <v>3982</v>
      </c>
      <c r="Y3715" s="84"/>
      <c r="Z3715" s="84"/>
      <c r="AA3715" s="87" t="s">
        <v>5112</v>
      </c>
      <c r="AB3715" s="84"/>
      <c r="AC3715" s="84" t="b">
        <v>0</v>
      </c>
      <c r="AD3715" s="84">
        <v>0</v>
      </c>
      <c r="AE3715" s="87" t="s">
        <v>5552</v>
      </c>
      <c r="AF3715" s="84" t="b">
        <v>0</v>
      </c>
      <c r="AG3715" s="84" t="s">
        <v>5605</v>
      </c>
      <c r="AH3715" s="84"/>
      <c r="AI3715" s="87" t="s">
        <v>5552</v>
      </c>
      <c r="AJ3715" s="84" t="b">
        <v>0</v>
      </c>
      <c r="AK3715" s="84">
        <v>8</v>
      </c>
      <c r="AL3715" s="87" t="s">
        <v>5225</v>
      </c>
      <c r="AM3715" s="84" t="s">
        <v>5684</v>
      </c>
      <c r="AN3715" s="84" t="b">
        <v>0</v>
      </c>
      <c r="AO3715" s="87" t="s">
        <v>5225</v>
      </c>
      <c r="AP3715" s="84" t="s">
        <v>179</v>
      </c>
      <c r="AQ3715" s="84">
        <v>0</v>
      </c>
      <c r="AR3715" s="84">
        <v>0</v>
      </c>
      <c r="AS3715" s="84"/>
      <c r="AT3715" s="84"/>
      <c r="AU3715" s="84"/>
      <c r="AV3715" s="84"/>
      <c r="AW3715" s="84"/>
      <c r="AX3715" s="84"/>
      <c r="AY3715" s="84"/>
      <c r="AZ3715" s="84"/>
    </row>
    <row r="3716" spans="1:52" x14ac:dyDescent="0.55000000000000004">
      <c r="A3716" s="69" t="s">
        <v>759</v>
      </c>
      <c r="B3716" s="69" t="s">
        <v>1185</v>
      </c>
      <c r="C3716" s="70"/>
      <c r="D3716" s="71"/>
      <c r="E3716" s="72"/>
      <c r="F3716" s="73"/>
      <c r="G3716" s="70"/>
      <c r="H3716" s="74"/>
      <c r="I3716" s="75"/>
      <c r="J3716" s="75"/>
      <c r="K3716" s="36"/>
      <c r="L3716" s="82"/>
      <c r="M3716" s="82"/>
      <c r="N3716" s="77"/>
      <c r="O3716" s="84" t="s">
        <v>1270</v>
      </c>
      <c r="P3716" s="86">
        <v>43432.626817129632</v>
      </c>
      <c r="Q3716" s="84" t="s">
        <v>1594</v>
      </c>
      <c r="R3716" s="84"/>
      <c r="S3716" s="84"/>
      <c r="T3716" s="84" t="s">
        <v>2307</v>
      </c>
      <c r="U3716" s="84"/>
      <c r="V3716" s="88" t="s">
        <v>3108</v>
      </c>
      <c r="W3716" s="86">
        <v>43432.626817129632</v>
      </c>
      <c r="X3716" s="88" t="s">
        <v>3982</v>
      </c>
      <c r="Y3716" s="84"/>
      <c r="Z3716" s="84"/>
      <c r="AA3716" s="87" t="s">
        <v>5112</v>
      </c>
      <c r="AB3716" s="84"/>
      <c r="AC3716" s="84" t="b">
        <v>0</v>
      </c>
      <c r="AD3716" s="84">
        <v>0</v>
      </c>
      <c r="AE3716" s="87" t="s">
        <v>5552</v>
      </c>
      <c r="AF3716" s="84" t="b">
        <v>0</v>
      </c>
      <c r="AG3716" s="84" t="s">
        <v>5605</v>
      </c>
      <c r="AH3716" s="84"/>
      <c r="AI3716" s="87" t="s">
        <v>5552</v>
      </c>
      <c r="AJ3716" s="84" t="b">
        <v>0</v>
      </c>
      <c r="AK3716" s="84">
        <v>8</v>
      </c>
      <c r="AL3716" s="87" t="s">
        <v>5225</v>
      </c>
      <c r="AM3716" s="84" t="s">
        <v>5684</v>
      </c>
      <c r="AN3716" s="84" t="b">
        <v>0</v>
      </c>
      <c r="AO3716" s="87" t="s">
        <v>5225</v>
      </c>
      <c r="AP3716" s="84" t="s">
        <v>179</v>
      </c>
      <c r="AQ3716" s="84">
        <v>0</v>
      </c>
      <c r="AR3716" s="84">
        <v>0</v>
      </c>
      <c r="AS3716" s="84"/>
      <c r="AT3716" s="84"/>
      <c r="AU3716" s="84"/>
      <c r="AV3716" s="84"/>
      <c r="AW3716" s="84"/>
      <c r="AX3716" s="84"/>
      <c r="AY3716" s="84"/>
      <c r="AZ3716" s="84"/>
    </row>
    <row r="3717" spans="1:52" x14ac:dyDescent="0.55000000000000004">
      <c r="A3717" s="69" t="s">
        <v>760</v>
      </c>
      <c r="B3717" s="69" t="s">
        <v>1186</v>
      </c>
      <c r="C3717" s="70"/>
      <c r="D3717" s="71"/>
      <c r="E3717" s="72"/>
      <c r="F3717" s="73"/>
      <c r="G3717" s="70"/>
      <c r="H3717" s="74"/>
      <c r="I3717" s="75"/>
      <c r="J3717" s="75"/>
      <c r="K3717" s="36"/>
      <c r="L3717" s="82"/>
      <c r="M3717" s="82"/>
      <c r="N3717" s="77"/>
      <c r="O3717" s="84" t="s">
        <v>1271</v>
      </c>
      <c r="P3717" s="86">
        <v>43432.628182870372</v>
      </c>
      <c r="Q3717" s="84" t="s">
        <v>1595</v>
      </c>
      <c r="R3717" s="84"/>
      <c r="S3717" s="84"/>
      <c r="T3717" s="84" t="s">
        <v>2308</v>
      </c>
      <c r="U3717" s="84"/>
      <c r="V3717" s="88" t="s">
        <v>3109</v>
      </c>
      <c r="W3717" s="86">
        <v>43432.628182870372</v>
      </c>
      <c r="X3717" s="88" t="s">
        <v>3983</v>
      </c>
      <c r="Y3717" s="84"/>
      <c r="Z3717" s="84"/>
      <c r="AA3717" s="87" t="s">
        <v>5113</v>
      </c>
      <c r="AB3717" s="87" t="s">
        <v>5540</v>
      </c>
      <c r="AC3717" s="84" t="b">
        <v>0</v>
      </c>
      <c r="AD3717" s="84">
        <v>0</v>
      </c>
      <c r="AE3717" s="87" t="s">
        <v>5585</v>
      </c>
      <c r="AF3717" s="84" t="b">
        <v>0</v>
      </c>
      <c r="AG3717" s="84" t="s">
        <v>5604</v>
      </c>
      <c r="AH3717" s="84"/>
      <c r="AI3717" s="87" t="s">
        <v>5552</v>
      </c>
      <c r="AJ3717" s="84" t="b">
        <v>0</v>
      </c>
      <c r="AK3717" s="84">
        <v>0</v>
      </c>
      <c r="AL3717" s="87" t="s">
        <v>5552</v>
      </c>
      <c r="AM3717" s="84" t="s">
        <v>5682</v>
      </c>
      <c r="AN3717" s="84" t="b">
        <v>0</v>
      </c>
      <c r="AO3717" s="87" t="s">
        <v>5540</v>
      </c>
      <c r="AP3717" s="84" t="s">
        <v>179</v>
      </c>
      <c r="AQ3717" s="84">
        <v>0</v>
      </c>
      <c r="AR3717" s="84">
        <v>0</v>
      </c>
      <c r="AS3717" s="84"/>
      <c r="AT3717" s="84"/>
      <c r="AU3717" s="84"/>
      <c r="AV3717" s="84"/>
      <c r="AW3717" s="84"/>
      <c r="AX3717" s="84"/>
      <c r="AY3717" s="84"/>
      <c r="AZ3717" s="84"/>
    </row>
    <row r="3718" spans="1:52" x14ac:dyDescent="0.55000000000000004">
      <c r="A3718" s="69" t="s">
        <v>761</v>
      </c>
      <c r="B3718" s="69" t="s">
        <v>1187</v>
      </c>
      <c r="C3718" s="70"/>
      <c r="D3718" s="71"/>
      <c r="E3718" s="72"/>
      <c r="F3718" s="73"/>
      <c r="G3718" s="70"/>
      <c r="H3718" s="74"/>
      <c r="I3718" s="75"/>
      <c r="J3718" s="75"/>
      <c r="K3718" s="36"/>
      <c r="L3718" s="82"/>
      <c r="M3718" s="82"/>
      <c r="N3718" s="77"/>
      <c r="O3718" s="84" t="s">
        <v>1270</v>
      </c>
      <c r="P3718" s="86">
        <v>43430.779074074075</v>
      </c>
      <c r="Q3718" s="84" t="s">
        <v>1596</v>
      </c>
      <c r="R3718" s="88" t="s">
        <v>1846</v>
      </c>
      <c r="S3718" s="84" t="s">
        <v>1942</v>
      </c>
      <c r="T3718" s="84" t="s">
        <v>2309</v>
      </c>
      <c r="U3718" s="84"/>
      <c r="V3718" s="88" t="s">
        <v>3110</v>
      </c>
      <c r="W3718" s="86">
        <v>43430.779074074075</v>
      </c>
      <c r="X3718" s="88" t="s">
        <v>3984</v>
      </c>
      <c r="Y3718" s="84"/>
      <c r="Z3718" s="84"/>
      <c r="AA3718" s="87" t="s">
        <v>5114</v>
      </c>
      <c r="AB3718" s="84"/>
      <c r="AC3718" s="84" t="b">
        <v>0</v>
      </c>
      <c r="AD3718" s="84">
        <v>3</v>
      </c>
      <c r="AE3718" s="87" t="s">
        <v>5552</v>
      </c>
      <c r="AF3718" s="84" t="b">
        <v>1</v>
      </c>
      <c r="AG3718" s="84" t="s">
        <v>5604</v>
      </c>
      <c r="AH3718" s="84"/>
      <c r="AI3718" s="87" t="s">
        <v>5659</v>
      </c>
      <c r="AJ3718" s="84" t="b">
        <v>0</v>
      </c>
      <c r="AK3718" s="84">
        <v>0</v>
      </c>
      <c r="AL3718" s="87" t="s">
        <v>5552</v>
      </c>
      <c r="AM3718" s="84" t="s">
        <v>5684</v>
      </c>
      <c r="AN3718" s="84" t="b">
        <v>0</v>
      </c>
      <c r="AO3718" s="87" t="s">
        <v>5114</v>
      </c>
      <c r="AP3718" s="84" t="s">
        <v>179</v>
      </c>
      <c r="AQ3718" s="84">
        <v>0</v>
      </c>
      <c r="AR3718" s="84">
        <v>0</v>
      </c>
      <c r="AS3718" s="84"/>
      <c r="AT3718" s="84"/>
      <c r="AU3718" s="84"/>
      <c r="AV3718" s="84"/>
      <c r="AW3718" s="84"/>
      <c r="AX3718" s="84"/>
      <c r="AY3718" s="84"/>
      <c r="AZ3718" s="84"/>
    </row>
    <row r="3719" spans="1:52" x14ac:dyDescent="0.55000000000000004">
      <c r="A3719" s="69" t="s">
        <v>761</v>
      </c>
      <c r="B3719" s="69" t="s">
        <v>1188</v>
      </c>
      <c r="C3719" s="70"/>
      <c r="D3719" s="71"/>
      <c r="E3719" s="72"/>
      <c r="F3719" s="73"/>
      <c r="G3719" s="70"/>
      <c r="H3719" s="74"/>
      <c r="I3719" s="75"/>
      <c r="J3719" s="75"/>
      <c r="K3719" s="36"/>
      <c r="L3719" s="82"/>
      <c r="M3719" s="82"/>
      <c r="N3719" s="77"/>
      <c r="O3719" s="84" t="s">
        <v>1270</v>
      </c>
      <c r="P3719" s="86">
        <v>43430.779074074075</v>
      </c>
      <c r="Q3719" s="84" t="s">
        <v>1596</v>
      </c>
      <c r="R3719" s="88" t="s">
        <v>1846</v>
      </c>
      <c r="S3719" s="84" t="s">
        <v>1942</v>
      </c>
      <c r="T3719" s="84" t="s">
        <v>2309</v>
      </c>
      <c r="U3719" s="84"/>
      <c r="V3719" s="88" t="s">
        <v>3110</v>
      </c>
      <c r="W3719" s="86">
        <v>43430.779074074075</v>
      </c>
      <c r="X3719" s="88" t="s">
        <v>3984</v>
      </c>
      <c r="Y3719" s="84"/>
      <c r="Z3719" s="84"/>
      <c r="AA3719" s="87" t="s">
        <v>5114</v>
      </c>
      <c r="AB3719" s="84"/>
      <c r="AC3719" s="84" t="b">
        <v>0</v>
      </c>
      <c r="AD3719" s="84">
        <v>3</v>
      </c>
      <c r="AE3719" s="87" t="s">
        <v>5552</v>
      </c>
      <c r="AF3719" s="84" t="b">
        <v>1</v>
      </c>
      <c r="AG3719" s="84" t="s">
        <v>5604</v>
      </c>
      <c r="AH3719" s="84"/>
      <c r="AI3719" s="87" t="s">
        <v>5659</v>
      </c>
      <c r="AJ3719" s="84" t="b">
        <v>0</v>
      </c>
      <c r="AK3719" s="84">
        <v>0</v>
      </c>
      <c r="AL3719" s="87" t="s">
        <v>5552</v>
      </c>
      <c r="AM3719" s="84" t="s">
        <v>5684</v>
      </c>
      <c r="AN3719" s="84" t="b">
        <v>0</v>
      </c>
      <c r="AO3719" s="87" t="s">
        <v>5114</v>
      </c>
      <c r="AP3719" s="84" t="s">
        <v>179</v>
      </c>
      <c r="AQ3719" s="84">
        <v>0</v>
      </c>
      <c r="AR3719" s="84">
        <v>0</v>
      </c>
      <c r="AS3719" s="84"/>
      <c r="AT3719" s="84"/>
      <c r="AU3719" s="84"/>
      <c r="AV3719" s="84"/>
      <c r="AW3719" s="84"/>
      <c r="AX3719" s="84"/>
      <c r="AY3719" s="84"/>
      <c r="AZ3719" s="84"/>
    </row>
    <row r="3720" spans="1:52" x14ac:dyDescent="0.55000000000000004">
      <c r="A3720" s="69" t="s">
        <v>761</v>
      </c>
      <c r="B3720" s="69" t="s">
        <v>1189</v>
      </c>
      <c r="C3720" s="70"/>
      <c r="D3720" s="71"/>
      <c r="E3720" s="72"/>
      <c r="F3720" s="73"/>
      <c r="G3720" s="70"/>
      <c r="H3720" s="74"/>
      <c r="I3720" s="75"/>
      <c r="J3720" s="75"/>
      <c r="K3720" s="36"/>
      <c r="L3720" s="82"/>
      <c r="M3720" s="82"/>
      <c r="N3720" s="77"/>
      <c r="O3720" s="84" t="s">
        <v>1270</v>
      </c>
      <c r="P3720" s="86">
        <v>43432.637395833335</v>
      </c>
      <c r="Q3720" s="84" t="s">
        <v>1597</v>
      </c>
      <c r="R3720" s="88" t="s">
        <v>1847</v>
      </c>
      <c r="S3720" s="84" t="s">
        <v>1942</v>
      </c>
      <c r="T3720" s="84" t="s">
        <v>2310</v>
      </c>
      <c r="U3720" s="84"/>
      <c r="V3720" s="88" t="s">
        <v>3110</v>
      </c>
      <c r="W3720" s="86">
        <v>43432.637395833335</v>
      </c>
      <c r="X3720" s="88" t="s">
        <v>3985</v>
      </c>
      <c r="Y3720" s="84"/>
      <c r="Z3720" s="84"/>
      <c r="AA3720" s="87" t="s">
        <v>5115</v>
      </c>
      <c r="AB3720" s="84"/>
      <c r="AC3720" s="84" t="b">
        <v>0</v>
      </c>
      <c r="AD3720" s="84">
        <v>0</v>
      </c>
      <c r="AE3720" s="87" t="s">
        <v>5552</v>
      </c>
      <c r="AF3720" s="84" t="b">
        <v>1</v>
      </c>
      <c r="AG3720" s="84" t="s">
        <v>5604</v>
      </c>
      <c r="AH3720" s="84"/>
      <c r="AI3720" s="87" t="s">
        <v>5660</v>
      </c>
      <c r="AJ3720" s="84" t="b">
        <v>0</v>
      </c>
      <c r="AK3720" s="84">
        <v>0</v>
      </c>
      <c r="AL3720" s="87" t="s">
        <v>5552</v>
      </c>
      <c r="AM3720" s="84" t="s">
        <v>5684</v>
      </c>
      <c r="AN3720" s="84" t="b">
        <v>0</v>
      </c>
      <c r="AO3720" s="87" t="s">
        <v>5115</v>
      </c>
      <c r="AP3720" s="84" t="s">
        <v>179</v>
      </c>
      <c r="AQ3720" s="84">
        <v>0</v>
      </c>
      <c r="AR3720" s="84">
        <v>0</v>
      </c>
      <c r="AS3720" s="84"/>
      <c r="AT3720" s="84"/>
      <c r="AU3720" s="84"/>
      <c r="AV3720" s="84"/>
      <c r="AW3720" s="84"/>
      <c r="AX3720" s="84"/>
      <c r="AY3720" s="84"/>
      <c r="AZ3720" s="84"/>
    </row>
    <row r="3721" spans="1:52" x14ac:dyDescent="0.55000000000000004">
      <c r="A3721" s="69" t="s">
        <v>761</v>
      </c>
      <c r="B3721" s="69" t="s">
        <v>1190</v>
      </c>
      <c r="C3721" s="70"/>
      <c r="D3721" s="71"/>
      <c r="E3721" s="72"/>
      <c r="F3721" s="73"/>
      <c r="G3721" s="70"/>
      <c r="H3721" s="74"/>
      <c r="I3721" s="75"/>
      <c r="J3721" s="75"/>
      <c r="K3721" s="36"/>
      <c r="L3721" s="82"/>
      <c r="M3721" s="82"/>
      <c r="N3721" s="77"/>
      <c r="O3721" s="84" t="s">
        <v>1270</v>
      </c>
      <c r="P3721" s="86">
        <v>43430.779074074075</v>
      </c>
      <c r="Q3721" s="84" t="s">
        <v>1596</v>
      </c>
      <c r="R3721" s="88" t="s">
        <v>1846</v>
      </c>
      <c r="S3721" s="84" t="s">
        <v>1942</v>
      </c>
      <c r="T3721" s="84" t="s">
        <v>2309</v>
      </c>
      <c r="U3721" s="84"/>
      <c r="V3721" s="88" t="s">
        <v>3110</v>
      </c>
      <c r="W3721" s="86">
        <v>43430.779074074075</v>
      </c>
      <c r="X3721" s="88" t="s">
        <v>3984</v>
      </c>
      <c r="Y3721" s="84"/>
      <c r="Z3721" s="84"/>
      <c r="AA3721" s="87" t="s">
        <v>5114</v>
      </c>
      <c r="AB3721" s="84"/>
      <c r="AC3721" s="84" t="b">
        <v>0</v>
      </c>
      <c r="AD3721" s="84">
        <v>3</v>
      </c>
      <c r="AE3721" s="87" t="s">
        <v>5552</v>
      </c>
      <c r="AF3721" s="84" t="b">
        <v>1</v>
      </c>
      <c r="AG3721" s="84" t="s">
        <v>5604</v>
      </c>
      <c r="AH3721" s="84"/>
      <c r="AI3721" s="87" t="s">
        <v>5659</v>
      </c>
      <c r="AJ3721" s="84" t="b">
        <v>0</v>
      </c>
      <c r="AK3721" s="84">
        <v>0</v>
      </c>
      <c r="AL3721" s="87" t="s">
        <v>5552</v>
      </c>
      <c r="AM3721" s="84" t="s">
        <v>5684</v>
      </c>
      <c r="AN3721" s="84" t="b">
        <v>0</v>
      </c>
      <c r="AO3721" s="87" t="s">
        <v>5114</v>
      </c>
      <c r="AP3721" s="84" t="s">
        <v>179</v>
      </c>
      <c r="AQ3721" s="84">
        <v>0</v>
      </c>
      <c r="AR3721" s="84">
        <v>0</v>
      </c>
      <c r="AS3721" s="84"/>
      <c r="AT3721" s="84"/>
      <c r="AU3721" s="84"/>
      <c r="AV3721" s="84"/>
      <c r="AW3721" s="84"/>
      <c r="AX3721" s="84"/>
      <c r="AY3721" s="84"/>
      <c r="AZ3721" s="84"/>
    </row>
    <row r="3722" spans="1:52" x14ac:dyDescent="0.55000000000000004">
      <c r="A3722" s="69" t="s">
        <v>762</v>
      </c>
      <c r="B3722" s="69" t="s">
        <v>821</v>
      </c>
      <c r="C3722" s="70"/>
      <c r="D3722" s="71"/>
      <c r="E3722" s="72"/>
      <c r="F3722" s="73"/>
      <c r="G3722" s="70"/>
      <c r="H3722" s="74"/>
      <c r="I3722" s="75"/>
      <c r="J3722" s="75"/>
      <c r="K3722" s="36"/>
      <c r="L3722" s="82"/>
      <c r="M3722" s="82"/>
      <c r="N3722" s="77"/>
      <c r="O3722" s="84" t="s">
        <v>1269</v>
      </c>
      <c r="P3722" s="86">
        <v>43432.641319444447</v>
      </c>
      <c r="Q3722" s="84" t="s">
        <v>1594</v>
      </c>
      <c r="R3722" s="84"/>
      <c r="S3722" s="84"/>
      <c r="T3722" s="84" t="s">
        <v>2307</v>
      </c>
      <c r="U3722" s="84"/>
      <c r="V3722" s="88" t="s">
        <v>3111</v>
      </c>
      <c r="W3722" s="86">
        <v>43432.641319444447</v>
      </c>
      <c r="X3722" s="88" t="s">
        <v>3986</v>
      </c>
      <c r="Y3722" s="84"/>
      <c r="Z3722" s="84"/>
      <c r="AA3722" s="87" t="s">
        <v>5116</v>
      </c>
      <c r="AB3722" s="84"/>
      <c r="AC3722" s="84" t="b">
        <v>0</v>
      </c>
      <c r="AD3722" s="84">
        <v>0</v>
      </c>
      <c r="AE3722" s="87" t="s">
        <v>5552</v>
      </c>
      <c r="AF3722" s="84" t="b">
        <v>0</v>
      </c>
      <c r="AG3722" s="84" t="s">
        <v>5605</v>
      </c>
      <c r="AH3722" s="84"/>
      <c r="AI3722" s="87" t="s">
        <v>5552</v>
      </c>
      <c r="AJ3722" s="84" t="b">
        <v>0</v>
      </c>
      <c r="AK3722" s="84">
        <v>8</v>
      </c>
      <c r="AL3722" s="87" t="s">
        <v>5225</v>
      </c>
      <c r="AM3722" s="84" t="s">
        <v>5684</v>
      </c>
      <c r="AN3722" s="84" t="b">
        <v>0</v>
      </c>
      <c r="AO3722" s="87" t="s">
        <v>5225</v>
      </c>
      <c r="AP3722" s="84" t="s">
        <v>179</v>
      </c>
      <c r="AQ3722" s="84">
        <v>0</v>
      </c>
      <c r="AR3722" s="84">
        <v>0</v>
      </c>
      <c r="AS3722" s="84"/>
      <c r="AT3722" s="84"/>
      <c r="AU3722" s="84"/>
      <c r="AV3722" s="84"/>
      <c r="AW3722" s="84"/>
      <c r="AX3722" s="84"/>
      <c r="AY3722" s="84"/>
      <c r="AZ3722" s="84"/>
    </row>
    <row r="3723" spans="1:52" x14ac:dyDescent="0.55000000000000004">
      <c r="A3723" s="69" t="s">
        <v>762</v>
      </c>
      <c r="B3723" s="69" t="s">
        <v>1185</v>
      </c>
      <c r="C3723" s="70"/>
      <c r="D3723" s="71"/>
      <c r="E3723" s="72"/>
      <c r="F3723" s="73"/>
      <c r="G3723" s="70"/>
      <c r="H3723" s="74"/>
      <c r="I3723" s="75"/>
      <c r="J3723" s="75"/>
      <c r="K3723" s="36"/>
      <c r="L3723" s="82"/>
      <c r="M3723" s="82"/>
      <c r="N3723" s="77"/>
      <c r="O3723" s="84" t="s">
        <v>1270</v>
      </c>
      <c r="P3723" s="86">
        <v>43432.641319444447</v>
      </c>
      <c r="Q3723" s="84" t="s">
        <v>1594</v>
      </c>
      <c r="R3723" s="84"/>
      <c r="S3723" s="84"/>
      <c r="T3723" s="84" t="s">
        <v>2307</v>
      </c>
      <c r="U3723" s="84"/>
      <c r="V3723" s="88" t="s">
        <v>3111</v>
      </c>
      <c r="W3723" s="86">
        <v>43432.641319444447</v>
      </c>
      <c r="X3723" s="88" t="s">
        <v>3986</v>
      </c>
      <c r="Y3723" s="84"/>
      <c r="Z3723" s="84"/>
      <c r="AA3723" s="87" t="s">
        <v>5116</v>
      </c>
      <c r="AB3723" s="84"/>
      <c r="AC3723" s="84" t="b">
        <v>0</v>
      </c>
      <c r="AD3723" s="84">
        <v>0</v>
      </c>
      <c r="AE3723" s="87" t="s">
        <v>5552</v>
      </c>
      <c r="AF3723" s="84" t="b">
        <v>0</v>
      </c>
      <c r="AG3723" s="84" t="s">
        <v>5605</v>
      </c>
      <c r="AH3723" s="84"/>
      <c r="AI3723" s="87" t="s">
        <v>5552</v>
      </c>
      <c r="AJ3723" s="84" t="b">
        <v>0</v>
      </c>
      <c r="AK3723" s="84">
        <v>8</v>
      </c>
      <c r="AL3723" s="87" t="s">
        <v>5225</v>
      </c>
      <c r="AM3723" s="84" t="s">
        <v>5684</v>
      </c>
      <c r="AN3723" s="84" t="b">
        <v>0</v>
      </c>
      <c r="AO3723" s="87" t="s">
        <v>5225</v>
      </c>
      <c r="AP3723" s="84" t="s">
        <v>179</v>
      </c>
      <c r="AQ3723" s="84">
        <v>0</v>
      </c>
      <c r="AR3723" s="84">
        <v>0</v>
      </c>
      <c r="AS3723" s="84"/>
      <c r="AT3723" s="84"/>
      <c r="AU3723" s="84"/>
      <c r="AV3723" s="84"/>
      <c r="AW3723" s="84"/>
      <c r="AX3723" s="84"/>
      <c r="AY3723" s="84"/>
      <c r="AZ3723" s="84"/>
    </row>
    <row r="3724" spans="1:52" x14ac:dyDescent="0.55000000000000004">
      <c r="A3724" s="69" t="s">
        <v>763</v>
      </c>
      <c r="B3724" s="69" t="s">
        <v>1021</v>
      </c>
      <c r="C3724" s="70"/>
      <c r="D3724" s="71"/>
      <c r="E3724" s="72"/>
      <c r="F3724" s="73"/>
      <c r="G3724" s="70"/>
      <c r="H3724" s="74"/>
      <c r="I3724" s="75"/>
      <c r="J3724" s="75"/>
      <c r="K3724" s="36"/>
      <c r="L3724" s="82"/>
      <c r="M3724" s="82"/>
      <c r="N3724" s="77"/>
      <c r="O3724" s="84" t="s">
        <v>1270</v>
      </c>
      <c r="P3724" s="86">
        <v>43425.434131944443</v>
      </c>
      <c r="Q3724" s="84" t="s">
        <v>1333</v>
      </c>
      <c r="R3724" s="84"/>
      <c r="S3724" s="84"/>
      <c r="T3724" s="84" t="s">
        <v>2073</v>
      </c>
      <c r="U3724" s="88" t="s">
        <v>2556</v>
      </c>
      <c r="V3724" s="88" t="s">
        <v>2556</v>
      </c>
      <c r="W3724" s="86">
        <v>43425.434131944443</v>
      </c>
      <c r="X3724" s="88" t="s">
        <v>3987</v>
      </c>
      <c r="Y3724" s="84"/>
      <c r="Z3724" s="84"/>
      <c r="AA3724" s="87" t="s">
        <v>5117</v>
      </c>
      <c r="AB3724" s="84"/>
      <c r="AC3724" s="84" t="b">
        <v>0</v>
      </c>
      <c r="AD3724" s="84">
        <v>8</v>
      </c>
      <c r="AE3724" s="87" t="s">
        <v>5552</v>
      </c>
      <c r="AF3724" s="84" t="b">
        <v>0</v>
      </c>
      <c r="AG3724" s="84" t="s">
        <v>5604</v>
      </c>
      <c r="AH3724" s="84"/>
      <c r="AI3724" s="87" t="s">
        <v>5552</v>
      </c>
      <c r="AJ3724" s="84" t="b">
        <v>0</v>
      </c>
      <c r="AK3724" s="84">
        <v>6</v>
      </c>
      <c r="AL3724" s="87" t="s">
        <v>5552</v>
      </c>
      <c r="AM3724" s="84" t="s">
        <v>5696</v>
      </c>
      <c r="AN3724" s="84" t="b">
        <v>0</v>
      </c>
      <c r="AO3724" s="87" t="s">
        <v>5117</v>
      </c>
      <c r="AP3724" s="84" t="s">
        <v>179</v>
      </c>
      <c r="AQ3724" s="84">
        <v>0</v>
      </c>
      <c r="AR3724" s="84">
        <v>0</v>
      </c>
      <c r="AS3724" s="84"/>
      <c r="AT3724" s="84"/>
      <c r="AU3724" s="84"/>
      <c r="AV3724" s="84"/>
      <c r="AW3724" s="84"/>
      <c r="AX3724" s="84"/>
      <c r="AY3724" s="84"/>
      <c r="AZ3724" s="84"/>
    </row>
    <row r="3725" spans="1:52" x14ac:dyDescent="0.55000000000000004">
      <c r="A3725" s="69" t="s">
        <v>764</v>
      </c>
      <c r="B3725" s="69" t="s">
        <v>1021</v>
      </c>
      <c r="C3725" s="70"/>
      <c r="D3725" s="71"/>
      <c r="E3725" s="72"/>
      <c r="F3725" s="73"/>
      <c r="G3725" s="70"/>
      <c r="H3725" s="74"/>
      <c r="I3725" s="75"/>
      <c r="J3725" s="75"/>
      <c r="K3725" s="36"/>
      <c r="L3725" s="82"/>
      <c r="M3725" s="82"/>
      <c r="N3725" s="77"/>
      <c r="O3725" s="84" t="s">
        <v>1270</v>
      </c>
      <c r="P3725" s="86">
        <v>43425.434247685182</v>
      </c>
      <c r="Q3725" s="84" t="s">
        <v>1333</v>
      </c>
      <c r="R3725" s="84"/>
      <c r="S3725" s="84"/>
      <c r="T3725" s="84" t="s">
        <v>2073</v>
      </c>
      <c r="U3725" s="84"/>
      <c r="V3725" s="88" t="s">
        <v>3112</v>
      </c>
      <c r="W3725" s="86">
        <v>43425.434247685182</v>
      </c>
      <c r="X3725" s="88" t="s">
        <v>3988</v>
      </c>
      <c r="Y3725" s="84"/>
      <c r="Z3725" s="84"/>
      <c r="AA3725" s="87" t="s">
        <v>5118</v>
      </c>
      <c r="AB3725" s="84"/>
      <c r="AC3725" s="84" t="b">
        <v>0</v>
      </c>
      <c r="AD3725" s="84">
        <v>0</v>
      </c>
      <c r="AE3725" s="87" t="s">
        <v>5552</v>
      </c>
      <c r="AF3725" s="84" t="b">
        <v>0</v>
      </c>
      <c r="AG3725" s="84" t="s">
        <v>5604</v>
      </c>
      <c r="AH3725" s="84"/>
      <c r="AI3725" s="87" t="s">
        <v>5552</v>
      </c>
      <c r="AJ3725" s="84" t="b">
        <v>0</v>
      </c>
      <c r="AK3725" s="84">
        <v>6</v>
      </c>
      <c r="AL3725" s="87" t="s">
        <v>5117</v>
      </c>
      <c r="AM3725" s="84" t="s">
        <v>5685</v>
      </c>
      <c r="AN3725" s="84" t="b">
        <v>0</v>
      </c>
      <c r="AO3725" s="87" t="s">
        <v>5117</v>
      </c>
      <c r="AP3725" s="84" t="s">
        <v>179</v>
      </c>
      <c r="AQ3725" s="84">
        <v>0</v>
      </c>
      <c r="AR3725" s="84">
        <v>0</v>
      </c>
      <c r="AS3725" s="84"/>
      <c r="AT3725" s="84"/>
      <c r="AU3725" s="84"/>
      <c r="AV3725" s="84"/>
      <c r="AW3725" s="84"/>
      <c r="AX3725" s="84"/>
      <c r="AY3725" s="84"/>
      <c r="AZ3725" s="84"/>
    </row>
    <row r="3726" spans="1:52" x14ac:dyDescent="0.55000000000000004">
      <c r="A3726" s="69" t="s">
        <v>765</v>
      </c>
      <c r="B3726" s="69" t="s">
        <v>763</v>
      </c>
      <c r="C3726" s="70"/>
      <c r="D3726" s="71"/>
      <c r="E3726" s="72"/>
      <c r="F3726" s="73"/>
      <c r="G3726" s="70"/>
      <c r="H3726" s="74"/>
      <c r="I3726" s="75"/>
      <c r="J3726" s="75"/>
      <c r="K3726" s="36"/>
      <c r="L3726" s="82"/>
      <c r="M3726" s="82"/>
      <c r="N3726" s="77"/>
      <c r="O3726" s="84" t="s">
        <v>1270</v>
      </c>
      <c r="P3726" s="86">
        <v>43425.672094907408</v>
      </c>
      <c r="Q3726" s="84" t="s">
        <v>1561</v>
      </c>
      <c r="R3726" s="88" t="s">
        <v>1848</v>
      </c>
      <c r="S3726" s="84" t="s">
        <v>1995</v>
      </c>
      <c r="T3726" s="84" t="s">
        <v>2311</v>
      </c>
      <c r="U3726" s="84"/>
      <c r="V3726" s="88" t="s">
        <v>3113</v>
      </c>
      <c r="W3726" s="86">
        <v>43425.672094907408</v>
      </c>
      <c r="X3726" s="88" t="s">
        <v>3989</v>
      </c>
      <c r="Y3726" s="84"/>
      <c r="Z3726" s="84"/>
      <c r="AA3726" s="87" t="s">
        <v>5119</v>
      </c>
      <c r="AB3726" s="84"/>
      <c r="AC3726" s="84" t="b">
        <v>0</v>
      </c>
      <c r="AD3726" s="84">
        <v>2</v>
      </c>
      <c r="AE3726" s="87" t="s">
        <v>5552</v>
      </c>
      <c r="AF3726" s="84" t="b">
        <v>0</v>
      </c>
      <c r="AG3726" s="84" t="s">
        <v>5605</v>
      </c>
      <c r="AH3726" s="84"/>
      <c r="AI3726" s="87" t="s">
        <v>5552</v>
      </c>
      <c r="AJ3726" s="84" t="b">
        <v>0</v>
      </c>
      <c r="AK3726" s="84">
        <v>6</v>
      </c>
      <c r="AL3726" s="87" t="s">
        <v>5552</v>
      </c>
      <c r="AM3726" s="84" t="s">
        <v>5684</v>
      </c>
      <c r="AN3726" s="84" t="b">
        <v>0</v>
      </c>
      <c r="AO3726" s="87" t="s">
        <v>5119</v>
      </c>
      <c r="AP3726" s="84" t="s">
        <v>179</v>
      </c>
      <c r="AQ3726" s="84">
        <v>0</v>
      </c>
      <c r="AR3726" s="84">
        <v>0</v>
      </c>
      <c r="AS3726" s="84"/>
      <c r="AT3726" s="84"/>
      <c r="AU3726" s="84"/>
      <c r="AV3726" s="84"/>
      <c r="AW3726" s="84"/>
      <c r="AX3726" s="84"/>
      <c r="AY3726" s="84"/>
      <c r="AZ3726" s="84"/>
    </row>
    <row r="3727" spans="1:52" x14ac:dyDescent="0.55000000000000004">
      <c r="A3727" s="69" t="s">
        <v>765</v>
      </c>
      <c r="B3727" s="69" t="s">
        <v>1155</v>
      </c>
      <c r="C3727" s="70"/>
      <c r="D3727" s="71"/>
      <c r="E3727" s="72"/>
      <c r="F3727" s="73"/>
      <c r="G3727" s="70"/>
      <c r="H3727" s="74"/>
      <c r="I3727" s="75"/>
      <c r="J3727" s="75"/>
      <c r="K3727" s="36"/>
      <c r="L3727" s="82"/>
      <c r="M3727" s="82"/>
      <c r="N3727" s="77"/>
      <c r="O3727" s="84" t="s">
        <v>1270</v>
      </c>
      <c r="P3727" s="86">
        <v>43425.672094907408</v>
      </c>
      <c r="Q3727" s="84" t="s">
        <v>1561</v>
      </c>
      <c r="R3727" s="88" t="s">
        <v>1848</v>
      </c>
      <c r="S3727" s="84" t="s">
        <v>1995</v>
      </c>
      <c r="T3727" s="84" t="s">
        <v>2311</v>
      </c>
      <c r="U3727" s="84"/>
      <c r="V3727" s="88" t="s">
        <v>3113</v>
      </c>
      <c r="W3727" s="86">
        <v>43425.672094907408</v>
      </c>
      <c r="X3727" s="88" t="s">
        <v>3989</v>
      </c>
      <c r="Y3727" s="84"/>
      <c r="Z3727" s="84"/>
      <c r="AA3727" s="87" t="s">
        <v>5119</v>
      </c>
      <c r="AB3727" s="84"/>
      <c r="AC3727" s="84" t="b">
        <v>0</v>
      </c>
      <c r="AD3727" s="84">
        <v>2</v>
      </c>
      <c r="AE3727" s="87" t="s">
        <v>5552</v>
      </c>
      <c r="AF3727" s="84" t="b">
        <v>0</v>
      </c>
      <c r="AG3727" s="84" t="s">
        <v>5605</v>
      </c>
      <c r="AH3727" s="84"/>
      <c r="AI3727" s="87" t="s">
        <v>5552</v>
      </c>
      <c r="AJ3727" s="84" t="b">
        <v>0</v>
      </c>
      <c r="AK3727" s="84">
        <v>6</v>
      </c>
      <c r="AL3727" s="87" t="s">
        <v>5552</v>
      </c>
      <c r="AM3727" s="84" t="s">
        <v>5684</v>
      </c>
      <c r="AN3727" s="84" t="b">
        <v>0</v>
      </c>
      <c r="AO3727" s="87" t="s">
        <v>5119</v>
      </c>
      <c r="AP3727" s="84" t="s">
        <v>179</v>
      </c>
      <c r="AQ3727" s="84">
        <v>0</v>
      </c>
      <c r="AR3727" s="84">
        <v>0</v>
      </c>
      <c r="AS3727" s="84"/>
      <c r="AT3727" s="84"/>
      <c r="AU3727" s="84"/>
      <c r="AV3727" s="84"/>
      <c r="AW3727" s="84"/>
      <c r="AX3727" s="84"/>
      <c r="AY3727" s="84"/>
      <c r="AZ3727" s="84"/>
    </row>
    <row r="3728" spans="1:52" x14ac:dyDescent="0.55000000000000004">
      <c r="A3728" s="69" t="s">
        <v>765</v>
      </c>
      <c r="B3728" s="69" t="s">
        <v>1156</v>
      </c>
      <c r="C3728" s="70"/>
      <c r="D3728" s="71"/>
      <c r="E3728" s="72"/>
      <c r="F3728" s="73"/>
      <c r="G3728" s="70"/>
      <c r="H3728" s="74"/>
      <c r="I3728" s="75"/>
      <c r="J3728" s="75"/>
      <c r="K3728" s="36"/>
      <c r="L3728" s="82"/>
      <c r="M3728" s="82"/>
      <c r="N3728" s="77"/>
      <c r="O3728" s="84" t="s">
        <v>1270</v>
      </c>
      <c r="P3728" s="86">
        <v>43425.672094907408</v>
      </c>
      <c r="Q3728" s="84" t="s">
        <v>1561</v>
      </c>
      <c r="R3728" s="88" t="s">
        <v>1848</v>
      </c>
      <c r="S3728" s="84" t="s">
        <v>1995</v>
      </c>
      <c r="T3728" s="84" t="s">
        <v>2311</v>
      </c>
      <c r="U3728" s="84"/>
      <c r="V3728" s="88" t="s">
        <v>3113</v>
      </c>
      <c r="W3728" s="86">
        <v>43425.672094907408</v>
      </c>
      <c r="X3728" s="88" t="s">
        <v>3989</v>
      </c>
      <c r="Y3728" s="84"/>
      <c r="Z3728" s="84"/>
      <c r="AA3728" s="87" t="s">
        <v>5119</v>
      </c>
      <c r="AB3728" s="84"/>
      <c r="AC3728" s="84" t="b">
        <v>0</v>
      </c>
      <c r="AD3728" s="84">
        <v>2</v>
      </c>
      <c r="AE3728" s="87" t="s">
        <v>5552</v>
      </c>
      <c r="AF3728" s="84" t="b">
        <v>0</v>
      </c>
      <c r="AG3728" s="84" t="s">
        <v>5605</v>
      </c>
      <c r="AH3728" s="84"/>
      <c r="AI3728" s="87" t="s">
        <v>5552</v>
      </c>
      <c r="AJ3728" s="84" t="b">
        <v>0</v>
      </c>
      <c r="AK3728" s="84">
        <v>6</v>
      </c>
      <c r="AL3728" s="87" t="s">
        <v>5552</v>
      </c>
      <c r="AM3728" s="84" t="s">
        <v>5684</v>
      </c>
      <c r="AN3728" s="84" t="b">
        <v>0</v>
      </c>
      <c r="AO3728" s="87" t="s">
        <v>5119</v>
      </c>
      <c r="AP3728" s="84" t="s">
        <v>179</v>
      </c>
      <c r="AQ3728" s="84">
        <v>0</v>
      </c>
      <c r="AR3728" s="84">
        <v>0</v>
      </c>
      <c r="AS3728" s="84"/>
      <c r="AT3728" s="84"/>
      <c r="AU3728" s="84"/>
      <c r="AV3728" s="84"/>
      <c r="AW3728" s="84"/>
      <c r="AX3728" s="84"/>
      <c r="AY3728" s="84"/>
      <c r="AZ3728" s="84"/>
    </row>
    <row r="3729" spans="1:52" x14ac:dyDescent="0.55000000000000004">
      <c r="A3729" s="69" t="s">
        <v>765</v>
      </c>
      <c r="B3729" s="69" t="s">
        <v>1056</v>
      </c>
      <c r="C3729" s="70"/>
      <c r="D3729" s="71"/>
      <c r="E3729" s="72"/>
      <c r="F3729" s="73"/>
      <c r="G3729" s="70"/>
      <c r="H3729" s="74"/>
      <c r="I3729" s="75"/>
      <c r="J3729" s="75"/>
      <c r="K3729" s="36"/>
      <c r="L3729" s="82"/>
      <c r="M3729" s="82"/>
      <c r="N3729" s="77"/>
      <c r="O3729" s="84" t="s">
        <v>1270</v>
      </c>
      <c r="P3729" s="86">
        <v>43431.491041666668</v>
      </c>
      <c r="Q3729" s="84" t="s">
        <v>1598</v>
      </c>
      <c r="R3729" s="88" t="s">
        <v>1849</v>
      </c>
      <c r="S3729" s="84" t="s">
        <v>1995</v>
      </c>
      <c r="T3729" s="84" t="s">
        <v>2312</v>
      </c>
      <c r="U3729" s="84"/>
      <c r="V3729" s="88" t="s">
        <v>3113</v>
      </c>
      <c r="W3729" s="86">
        <v>43431.491041666668</v>
      </c>
      <c r="X3729" s="88" t="s">
        <v>3990</v>
      </c>
      <c r="Y3729" s="84"/>
      <c r="Z3729" s="84"/>
      <c r="AA3729" s="87" t="s">
        <v>5120</v>
      </c>
      <c r="AB3729" s="84"/>
      <c r="AC3729" s="84" t="b">
        <v>0</v>
      </c>
      <c r="AD3729" s="84">
        <v>0</v>
      </c>
      <c r="AE3729" s="87" t="s">
        <v>5552</v>
      </c>
      <c r="AF3729" s="84" t="b">
        <v>0</v>
      </c>
      <c r="AG3729" s="84" t="s">
        <v>5605</v>
      </c>
      <c r="AH3729" s="84"/>
      <c r="AI3729" s="87" t="s">
        <v>5552</v>
      </c>
      <c r="AJ3729" s="84" t="b">
        <v>0</v>
      </c>
      <c r="AK3729" s="84">
        <v>0</v>
      </c>
      <c r="AL3729" s="87" t="s">
        <v>5552</v>
      </c>
      <c r="AM3729" s="84" t="s">
        <v>5684</v>
      </c>
      <c r="AN3729" s="84" t="b">
        <v>0</v>
      </c>
      <c r="AO3729" s="87" t="s">
        <v>5120</v>
      </c>
      <c r="AP3729" s="84" t="s">
        <v>179</v>
      </c>
      <c r="AQ3729" s="84">
        <v>0</v>
      </c>
      <c r="AR3729" s="84">
        <v>0</v>
      </c>
      <c r="AS3729" s="84"/>
      <c r="AT3729" s="84"/>
      <c r="AU3729" s="84"/>
      <c r="AV3729" s="84"/>
      <c r="AW3729" s="84"/>
      <c r="AX3729" s="84"/>
      <c r="AY3729" s="84"/>
      <c r="AZ3729" s="84"/>
    </row>
    <row r="3730" spans="1:52" x14ac:dyDescent="0.55000000000000004">
      <c r="A3730" s="69" t="s">
        <v>765</v>
      </c>
      <c r="B3730" s="69" t="s">
        <v>1055</v>
      </c>
      <c r="C3730" s="70"/>
      <c r="D3730" s="71"/>
      <c r="E3730" s="72"/>
      <c r="F3730" s="73"/>
      <c r="G3730" s="70"/>
      <c r="H3730" s="74"/>
      <c r="I3730" s="75"/>
      <c r="J3730" s="75"/>
      <c r="K3730" s="36"/>
      <c r="L3730" s="82"/>
      <c r="M3730" s="82"/>
      <c r="N3730" s="77"/>
      <c r="O3730" s="84" t="s">
        <v>1270</v>
      </c>
      <c r="P3730" s="86">
        <v>43431.491041666668</v>
      </c>
      <c r="Q3730" s="84" t="s">
        <v>1598</v>
      </c>
      <c r="R3730" s="88" t="s">
        <v>1849</v>
      </c>
      <c r="S3730" s="84" t="s">
        <v>1995</v>
      </c>
      <c r="T3730" s="84" t="s">
        <v>2312</v>
      </c>
      <c r="U3730" s="84"/>
      <c r="V3730" s="88" t="s">
        <v>3113</v>
      </c>
      <c r="W3730" s="86">
        <v>43431.491041666668</v>
      </c>
      <c r="X3730" s="88" t="s">
        <v>3990</v>
      </c>
      <c r="Y3730" s="84"/>
      <c r="Z3730" s="84"/>
      <c r="AA3730" s="87" t="s">
        <v>5120</v>
      </c>
      <c r="AB3730" s="84"/>
      <c r="AC3730" s="84" t="b">
        <v>0</v>
      </c>
      <c r="AD3730" s="84">
        <v>0</v>
      </c>
      <c r="AE3730" s="87" t="s">
        <v>5552</v>
      </c>
      <c r="AF3730" s="84" t="b">
        <v>0</v>
      </c>
      <c r="AG3730" s="84" t="s">
        <v>5605</v>
      </c>
      <c r="AH3730" s="84"/>
      <c r="AI3730" s="87" t="s">
        <v>5552</v>
      </c>
      <c r="AJ3730" s="84" t="b">
        <v>0</v>
      </c>
      <c r="AK3730" s="84">
        <v>0</v>
      </c>
      <c r="AL3730" s="87" t="s">
        <v>5552</v>
      </c>
      <c r="AM3730" s="84" t="s">
        <v>5684</v>
      </c>
      <c r="AN3730" s="84" t="b">
        <v>0</v>
      </c>
      <c r="AO3730" s="87" t="s">
        <v>5120</v>
      </c>
      <c r="AP3730" s="84" t="s">
        <v>179</v>
      </c>
      <c r="AQ3730" s="84">
        <v>0</v>
      </c>
      <c r="AR3730" s="84">
        <v>0</v>
      </c>
      <c r="AS3730" s="84"/>
      <c r="AT3730" s="84"/>
      <c r="AU3730" s="84"/>
      <c r="AV3730" s="84"/>
      <c r="AW3730" s="84"/>
      <c r="AX3730" s="84"/>
      <c r="AY3730" s="84"/>
      <c r="AZ3730" s="84"/>
    </row>
    <row r="3731" spans="1:52" x14ac:dyDescent="0.55000000000000004">
      <c r="A3731" s="69" t="s">
        <v>765</v>
      </c>
      <c r="B3731" s="69" t="s">
        <v>1057</v>
      </c>
      <c r="C3731" s="70"/>
      <c r="D3731" s="71"/>
      <c r="E3731" s="72"/>
      <c r="F3731" s="73"/>
      <c r="G3731" s="70"/>
      <c r="H3731" s="74"/>
      <c r="I3731" s="75"/>
      <c r="J3731" s="75"/>
      <c r="K3731" s="36"/>
      <c r="L3731" s="82"/>
      <c r="M3731" s="82"/>
      <c r="N3731" s="77"/>
      <c r="O3731" s="84" t="s">
        <v>1270</v>
      </c>
      <c r="P3731" s="86">
        <v>43431.491041666668</v>
      </c>
      <c r="Q3731" s="84" t="s">
        <v>1598</v>
      </c>
      <c r="R3731" s="88" t="s">
        <v>1849</v>
      </c>
      <c r="S3731" s="84" t="s">
        <v>1995</v>
      </c>
      <c r="T3731" s="84" t="s">
        <v>2312</v>
      </c>
      <c r="U3731" s="84"/>
      <c r="V3731" s="88" t="s">
        <v>3113</v>
      </c>
      <c r="W3731" s="86">
        <v>43431.491041666668</v>
      </c>
      <c r="X3731" s="88" t="s">
        <v>3990</v>
      </c>
      <c r="Y3731" s="84"/>
      <c r="Z3731" s="84"/>
      <c r="AA3731" s="87" t="s">
        <v>5120</v>
      </c>
      <c r="AB3731" s="84"/>
      <c r="AC3731" s="84" t="b">
        <v>0</v>
      </c>
      <c r="AD3731" s="84">
        <v>0</v>
      </c>
      <c r="AE3731" s="87" t="s">
        <v>5552</v>
      </c>
      <c r="AF3731" s="84" t="b">
        <v>0</v>
      </c>
      <c r="AG3731" s="84" t="s">
        <v>5605</v>
      </c>
      <c r="AH3731" s="84"/>
      <c r="AI3731" s="87" t="s">
        <v>5552</v>
      </c>
      <c r="AJ3731" s="84" t="b">
        <v>0</v>
      </c>
      <c r="AK3731" s="84">
        <v>0</v>
      </c>
      <c r="AL3731" s="87" t="s">
        <v>5552</v>
      </c>
      <c r="AM3731" s="84" t="s">
        <v>5684</v>
      </c>
      <c r="AN3731" s="84" t="b">
        <v>0</v>
      </c>
      <c r="AO3731" s="87" t="s">
        <v>5120</v>
      </c>
      <c r="AP3731" s="84" t="s">
        <v>179</v>
      </c>
      <c r="AQ3731" s="84">
        <v>0</v>
      </c>
      <c r="AR3731" s="84">
        <v>0</v>
      </c>
      <c r="AS3731" s="84"/>
      <c r="AT3731" s="84"/>
      <c r="AU3731" s="84"/>
      <c r="AV3731" s="84"/>
      <c r="AW3731" s="84"/>
      <c r="AX3731" s="84"/>
      <c r="AY3731" s="84"/>
      <c r="AZ3731" s="84"/>
    </row>
    <row r="3732" spans="1:52" x14ac:dyDescent="0.55000000000000004">
      <c r="A3732" s="69" t="s">
        <v>765</v>
      </c>
      <c r="B3732" s="69" t="s">
        <v>1156</v>
      </c>
      <c r="C3732" s="70"/>
      <c r="D3732" s="71"/>
      <c r="E3732" s="72"/>
      <c r="F3732" s="73"/>
      <c r="G3732" s="70"/>
      <c r="H3732" s="74"/>
      <c r="I3732" s="75"/>
      <c r="J3732" s="75"/>
      <c r="K3732" s="36"/>
      <c r="L3732" s="82"/>
      <c r="M3732" s="82"/>
      <c r="N3732" s="77"/>
      <c r="O3732" s="84" t="s">
        <v>1270</v>
      </c>
      <c r="P3732" s="86">
        <v>43431.491041666668</v>
      </c>
      <c r="Q3732" s="84" t="s">
        <v>1598</v>
      </c>
      <c r="R3732" s="88" t="s">
        <v>1849</v>
      </c>
      <c r="S3732" s="84" t="s">
        <v>1995</v>
      </c>
      <c r="T3732" s="84" t="s">
        <v>2312</v>
      </c>
      <c r="U3732" s="84"/>
      <c r="V3732" s="88" t="s">
        <v>3113</v>
      </c>
      <c r="W3732" s="86">
        <v>43431.491041666668</v>
      </c>
      <c r="X3732" s="88" t="s">
        <v>3990</v>
      </c>
      <c r="Y3732" s="84"/>
      <c r="Z3732" s="84"/>
      <c r="AA3732" s="87" t="s">
        <v>5120</v>
      </c>
      <c r="AB3732" s="84"/>
      <c r="AC3732" s="84" t="b">
        <v>0</v>
      </c>
      <c r="AD3732" s="84">
        <v>0</v>
      </c>
      <c r="AE3732" s="87" t="s">
        <v>5552</v>
      </c>
      <c r="AF3732" s="84" t="b">
        <v>0</v>
      </c>
      <c r="AG3732" s="84" t="s">
        <v>5605</v>
      </c>
      <c r="AH3732" s="84"/>
      <c r="AI3732" s="87" t="s">
        <v>5552</v>
      </c>
      <c r="AJ3732" s="84" t="b">
        <v>0</v>
      </c>
      <c r="AK3732" s="84">
        <v>0</v>
      </c>
      <c r="AL3732" s="87" t="s">
        <v>5552</v>
      </c>
      <c r="AM3732" s="84" t="s">
        <v>5684</v>
      </c>
      <c r="AN3732" s="84" t="b">
        <v>0</v>
      </c>
      <c r="AO3732" s="87" t="s">
        <v>5120</v>
      </c>
      <c r="AP3732" s="84" t="s">
        <v>179</v>
      </c>
      <c r="AQ3732" s="84">
        <v>0</v>
      </c>
      <c r="AR3732" s="84">
        <v>0</v>
      </c>
      <c r="AS3732" s="84"/>
      <c r="AT3732" s="84"/>
      <c r="AU3732" s="84"/>
      <c r="AV3732" s="84"/>
      <c r="AW3732" s="84"/>
      <c r="AX3732" s="84"/>
      <c r="AY3732" s="84"/>
      <c r="AZ3732" s="84"/>
    </row>
    <row r="3733" spans="1:52" x14ac:dyDescent="0.55000000000000004">
      <c r="A3733" s="69" t="s">
        <v>763</v>
      </c>
      <c r="B3733" s="69" t="s">
        <v>765</v>
      </c>
      <c r="C3733" s="70"/>
      <c r="D3733" s="71"/>
      <c r="E3733" s="72"/>
      <c r="F3733" s="73"/>
      <c r="G3733" s="70"/>
      <c r="H3733" s="74"/>
      <c r="I3733" s="75"/>
      <c r="J3733" s="75"/>
      <c r="K3733" s="36"/>
      <c r="L3733" s="82"/>
      <c r="M3733" s="82"/>
      <c r="N3733" s="77"/>
      <c r="O3733" s="84" t="s">
        <v>1269</v>
      </c>
      <c r="P3733" s="86">
        <v>43426.430694444447</v>
      </c>
      <c r="Q3733" s="84" t="s">
        <v>1561</v>
      </c>
      <c r="R3733" s="84"/>
      <c r="S3733" s="84"/>
      <c r="T3733" s="84" t="s">
        <v>2280</v>
      </c>
      <c r="U3733" s="84"/>
      <c r="V3733" s="88" t="s">
        <v>3114</v>
      </c>
      <c r="W3733" s="86">
        <v>43426.430694444447</v>
      </c>
      <c r="X3733" s="88" t="s">
        <v>3991</v>
      </c>
      <c r="Y3733" s="84"/>
      <c r="Z3733" s="84"/>
      <c r="AA3733" s="87" t="s">
        <v>5121</v>
      </c>
      <c r="AB3733" s="84"/>
      <c r="AC3733" s="84" t="b">
        <v>0</v>
      </c>
      <c r="AD3733" s="84">
        <v>0</v>
      </c>
      <c r="AE3733" s="87" t="s">
        <v>5552</v>
      </c>
      <c r="AF3733" s="84" t="b">
        <v>0</v>
      </c>
      <c r="AG3733" s="84" t="s">
        <v>5605</v>
      </c>
      <c r="AH3733" s="84"/>
      <c r="AI3733" s="87" t="s">
        <v>5552</v>
      </c>
      <c r="AJ3733" s="84" t="b">
        <v>0</v>
      </c>
      <c r="AK3733" s="84">
        <v>6</v>
      </c>
      <c r="AL3733" s="87" t="s">
        <v>5119</v>
      </c>
      <c r="AM3733" s="84" t="s">
        <v>5696</v>
      </c>
      <c r="AN3733" s="84" t="b">
        <v>0</v>
      </c>
      <c r="AO3733" s="87" t="s">
        <v>5119</v>
      </c>
      <c r="AP3733" s="84" t="s">
        <v>179</v>
      </c>
      <c r="AQ3733" s="84">
        <v>0</v>
      </c>
      <c r="AR3733" s="84">
        <v>0</v>
      </c>
      <c r="AS3733" s="84"/>
      <c r="AT3733" s="84"/>
      <c r="AU3733" s="84"/>
      <c r="AV3733" s="84"/>
      <c r="AW3733" s="84"/>
      <c r="AX3733" s="84"/>
      <c r="AY3733" s="84"/>
      <c r="AZ3733" s="84"/>
    </row>
    <row r="3734" spans="1:52" x14ac:dyDescent="0.55000000000000004">
      <c r="A3734" s="69" t="s">
        <v>764</v>
      </c>
      <c r="B3734" s="69" t="s">
        <v>765</v>
      </c>
      <c r="C3734" s="70"/>
      <c r="D3734" s="71"/>
      <c r="E3734" s="72"/>
      <c r="F3734" s="73"/>
      <c r="G3734" s="70"/>
      <c r="H3734" s="74"/>
      <c r="I3734" s="75"/>
      <c r="J3734" s="75"/>
      <c r="K3734" s="36"/>
      <c r="L3734" s="82"/>
      <c r="M3734" s="82"/>
      <c r="N3734" s="77"/>
      <c r="O3734" s="84" t="s">
        <v>1269</v>
      </c>
      <c r="P3734" s="86">
        <v>43426.430833333332</v>
      </c>
      <c r="Q3734" s="84" t="s">
        <v>1561</v>
      </c>
      <c r="R3734" s="84"/>
      <c r="S3734" s="84"/>
      <c r="T3734" s="84" t="s">
        <v>2280</v>
      </c>
      <c r="U3734" s="84"/>
      <c r="V3734" s="88" t="s">
        <v>3112</v>
      </c>
      <c r="W3734" s="86">
        <v>43426.430833333332</v>
      </c>
      <c r="X3734" s="88" t="s">
        <v>3992</v>
      </c>
      <c r="Y3734" s="84"/>
      <c r="Z3734" s="84"/>
      <c r="AA3734" s="87" t="s">
        <v>5122</v>
      </c>
      <c r="AB3734" s="84"/>
      <c r="AC3734" s="84" t="b">
        <v>0</v>
      </c>
      <c r="AD3734" s="84">
        <v>0</v>
      </c>
      <c r="AE3734" s="87" t="s">
        <v>5552</v>
      </c>
      <c r="AF3734" s="84" t="b">
        <v>0</v>
      </c>
      <c r="AG3734" s="84" t="s">
        <v>5605</v>
      </c>
      <c r="AH3734" s="84"/>
      <c r="AI3734" s="87" t="s">
        <v>5552</v>
      </c>
      <c r="AJ3734" s="84" t="b">
        <v>0</v>
      </c>
      <c r="AK3734" s="84">
        <v>6</v>
      </c>
      <c r="AL3734" s="87" t="s">
        <v>5119</v>
      </c>
      <c r="AM3734" s="84" t="s">
        <v>5685</v>
      </c>
      <c r="AN3734" s="84" t="b">
        <v>0</v>
      </c>
      <c r="AO3734" s="87" t="s">
        <v>5119</v>
      </c>
      <c r="AP3734" s="84" t="s">
        <v>179</v>
      </c>
      <c r="AQ3734" s="84">
        <v>0</v>
      </c>
      <c r="AR3734" s="84">
        <v>0</v>
      </c>
      <c r="AS3734" s="84"/>
      <c r="AT3734" s="84"/>
      <c r="AU3734" s="84"/>
      <c r="AV3734" s="84"/>
      <c r="AW3734" s="84"/>
      <c r="AX3734" s="84"/>
      <c r="AY3734" s="84"/>
      <c r="AZ3734" s="84"/>
    </row>
    <row r="3735" spans="1:52" x14ac:dyDescent="0.55000000000000004">
      <c r="A3735" s="69" t="s">
        <v>763</v>
      </c>
      <c r="B3735" s="69" t="s">
        <v>1155</v>
      </c>
      <c r="C3735" s="70"/>
      <c r="D3735" s="71"/>
      <c r="E3735" s="72"/>
      <c r="F3735" s="73"/>
      <c r="G3735" s="70"/>
      <c r="H3735" s="74"/>
      <c r="I3735" s="75"/>
      <c r="J3735" s="75"/>
      <c r="K3735" s="36"/>
      <c r="L3735" s="82"/>
      <c r="M3735" s="82"/>
      <c r="N3735" s="77"/>
      <c r="O3735" s="84" t="s">
        <v>1270</v>
      </c>
      <c r="P3735" s="86">
        <v>43426.430694444447</v>
      </c>
      <c r="Q3735" s="84" t="s">
        <v>1561</v>
      </c>
      <c r="R3735" s="84"/>
      <c r="S3735" s="84"/>
      <c r="T3735" s="84" t="s">
        <v>2280</v>
      </c>
      <c r="U3735" s="84"/>
      <c r="V3735" s="88" t="s">
        <v>3114</v>
      </c>
      <c r="W3735" s="86">
        <v>43426.430694444447</v>
      </c>
      <c r="X3735" s="88" t="s">
        <v>3991</v>
      </c>
      <c r="Y3735" s="84"/>
      <c r="Z3735" s="84"/>
      <c r="AA3735" s="87" t="s">
        <v>5121</v>
      </c>
      <c r="AB3735" s="84"/>
      <c r="AC3735" s="84" t="b">
        <v>0</v>
      </c>
      <c r="AD3735" s="84">
        <v>0</v>
      </c>
      <c r="AE3735" s="87" t="s">
        <v>5552</v>
      </c>
      <c r="AF3735" s="84" t="b">
        <v>0</v>
      </c>
      <c r="AG3735" s="84" t="s">
        <v>5605</v>
      </c>
      <c r="AH3735" s="84"/>
      <c r="AI3735" s="87" t="s">
        <v>5552</v>
      </c>
      <c r="AJ3735" s="84" t="b">
        <v>0</v>
      </c>
      <c r="AK3735" s="84">
        <v>6</v>
      </c>
      <c r="AL3735" s="87" t="s">
        <v>5119</v>
      </c>
      <c r="AM3735" s="84" t="s">
        <v>5696</v>
      </c>
      <c r="AN3735" s="84" t="b">
        <v>0</v>
      </c>
      <c r="AO3735" s="87" t="s">
        <v>5119</v>
      </c>
      <c r="AP3735" s="84" t="s">
        <v>179</v>
      </c>
      <c r="AQ3735" s="84">
        <v>0</v>
      </c>
      <c r="AR3735" s="84">
        <v>0</v>
      </c>
      <c r="AS3735" s="84"/>
      <c r="AT3735" s="84"/>
      <c r="AU3735" s="84"/>
      <c r="AV3735" s="84"/>
      <c r="AW3735" s="84"/>
      <c r="AX3735" s="84"/>
      <c r="AY3735" s="84"/>
      <c r="AZ3735" s="84"/>
    </row>
    <row r="3736" spans="1:52" x14ac:dyDescent="0.55000000000000004">
      <c r="A3736" s="69" t="s">
        <v>764</v>
      </c>
      <c r="B3736" s="69" t="s">
        <v>1155</v>
      </c>
      <c r="C3736" s="70"/>
      <c r="D3736" s="71"/>
      <c r="E3736" s="72"/>
      <c r="F3736" s="73"/>
      <c r="G3736" s="70"/>
      <c r="H3736" s="74"/>
      <c r="I3736" s="75"/>
      <c r="J3736" s="75"/>
      <c r="K3736" s="36"/>
      <c r="L3736" s="82"/>
      <c r="M3736" s="82"/>
      <c r="N3736" s="77"/>
      <c r="O3736" s="84" t="s">
        <v>1270</v>
      </c>
      <c r="P3736" s="86">
        <v>43426.430833333332</v>
      </c>
      <c r="Q3736" s="84" t="s">
        <v>1561</v>
      </c>
      <c r="R3736" s="84"/>
      <c r="S3736" s="84"/>
      <c r="T3736" s="84" t="s">
        <v>2280</v>
      </c>
      <c r="U3736" s="84"/>
      <c r="V3736" s="88" t="s">
        <v>3112</v>
      </c>
      <c r="W3736" s="86">
        <v>43426.430833333332</v>
      </c>
      <c r="X3736" s="88" t="s">
        <v>3992</v>
      </c>
      <c r="Y3736" s="84"/>
      <c r="Z3736" s="84"/>
      <c r="AA3736" s="87" t="s">
        <v>5122</v>
      </c>
      <c r="AB3736" s="84"/>
      <c r="AC3736" s="84" t="b">
        <v>0</v>
      </c>
      <c r="AD3736" s="84">
        <v>0</v>
      </c>
      <c r="AE3736" s="87" t="s">
        <v>5552</v>
      </c>
      <c r="AF3736" s="84" t="b">
        <v>0</v>
      </c>
      <c r="AG3736" s="84" t="s">
        <v>5605</v>
      </c>
      <c r="AH3736" s="84"/>
      <c r="AI3736" s="87" t="s">
        <v>5552</v>
      </c>
      <c r="AJ3736" s="84" t="b">
        <v>0</v>
      </c>
      <c r="AK3736" s="84">
        <v>6</v>
      </c>
      <c r="AL3736" s="87" t="s">
        <v>5119</v>
      </c>
      <c r="AM3736" s="84" t="s">
        <v>5685</v>
      </c>
      <c r="AN3736" s="84" t="b">
        <v>0</v>
      </c>
      <c r="AO3736" s="87" t="s">
        <v>5119</v>
      </c>
      <c r="AP3736" s="84" t="s">
        <v>179</v>
      </c>
      <c r="AQ3736" s="84">
        <v>0</v>
      </c>
      <c r="AR3736" s="84">
        <v>0</v>
      </c>
      <c r="AS3736" s="84"/>
      <c r="AT3736" s="84"/>
      <c r="AU3736" s="84"/>
      <c r="AV3736" s="84"/>
      <c r="AW3736" s="84"/>
      <c r="AX3736" s="84"/>
      <c r="AY3736" s="84"/>
      <c r="AZ3736" s="84"/>
    </row>
    <row r="3737" spans="1:52" x14ac:dyDescent="0.55000000000000004">
      <c r="A3737" s="69" t="s">
        <v>763</v>
      </c>
      <c r="B3737" s="69" t="s">
        <v>1156</v>
      </c>
      <c r="C3737" s="70"/>
      <c r="D3737" s="71"/>
      <c r="E3737" s="72"/>
      <c r="F3737" s="73"/>
      <c r="G3737" s="70"/>
      <c r="H3737" s="74"/>
      <c r="I3737" s="75"/>
      <c r="J3737" s="75"/>
      <c r="K3737" s="36"/>
      <c r="L3737" s="82"/>
      <c r="M3737" s="82"/>
      <c r="N3737" s="77"/>
      <c r="O3737" s="84" t="s">
        <v>1270</v>
      </c>
      <c r="P3737" s="86">
        <v>43426.430694444447</v>
      </c>
      <c r="Q3737" s="84" t="s">
        <v>1561</v>
      </c>
      <c r="R3737" s="84"/>
      <c r="S3737" s="84"/>
      <c r="T3737" s="84" t="s">
        <v>2280</v>
      </c>
      <c r="U3737" s="84"/>
      <c r="V3737" s="88" t="s">
        <v>3114</v>
      </c>
      <c r="W3737" s="86">
        <v>43426.430694444447</v>
      </c>
      <c r="X3737" s="88" t="s">
        <v>3991</v>
      </c>
      <c r="Y3737" s="84"/>
      <c r="Z3737" s="84"/>
      <c r="AA3737" s="87" t="s">
        <v>5121</v>
      </c>
      <c r="AB3737" s="84"/>
      <c r="AC3737" s="84" t="b">
        <v>0</v>
      </c>
      <c r="AD3737" s="84">
        <v>0</v>
      </c>
      <c r="AE3737" s="87" t="s">
        <v>5552</v>
      </c>
      <c r="AF3737" s="84" t="b">
        <v>0</v>
      </c>
      <c r="AG3737" s="84" t="s">
        <v>5605</v>
      </c>
      <c r="AH3737" s="84"/>
      <c r="AI3737" s="87" t="s">
        <v>5552</v>
      </c>
      <c r="AJ3737" s="84" t="b">
        <v>0</v>
      </c>
      <c r="AK3737" s="84">
        <v>6</v>
      </c>
      <c r="AL3737" s="87" t="s">
        <v>5119</v>
      </c>
      <c r="AM3737" s="84" t="s">
        <v>5696</v>
      </c>
      <c r="AN3737" s="84" t="b">
        <v>0</v>
      </c>
      <c r="AO3737" s="87" t="s">
        <v>5119</v>
      </c>
      <c r="AP3737" s="84" t="s">
        <v>179</v>
      </c>
      <c r="AQ3737" s="84">
        <v>0</v>
      </c>
      <c r="AR3737" s="84">
        <v>0</v>
      </c>
      <c r="AS3737" s="84"/>
      <c r="AT3737" s="84"/>
      <c r="AU3737" s="84"/>
      <c r="AV3737" s="84"/>
      <c r="AW3737" s="84"/>
      <c r="AX3737" s="84"/>
      <c r="AY3737" s="84"/>
      <c r="AZ3737" s="84"/>
    </row>
    <row r="3738" spans="1:52" x14ac:dyDescent="0.55000000000000004">
      <c r="A3738" s="69" t="s">
        <v>764</v>
      </c>
      <c r="B3738" s="69" t="s">
        <v>1156</v>
      </c>
      <c r="C3738" s="70"/>
      <c r="D3738" s="71"/>
      <c r="E3738" s="72"/>
      <c r="F3738" s="73"/>
      <c r="G3738" s="70"/>
      <c r="H3738" s="74"/>
      <c r="I3738" s="75"/>
      <c r="J3738" s="75"/>
      <c r="K3738" s="36"/>
      <c r="L3738" s="82"/>
      <c r="M3738" s="82"/>
      <c r="N3738" s="77"/>
      <c r="O3738" s="84" t="s">
        <v>1270</v>
      </c>
      <c r="P3738" s="86">
        <v>43426.430833333332</v>
      </c>
      <c r="Q3738" s="84" t="s">
        <v>1561</v>
      </c>
      <c r="R3738" s="84"/>
      <c r="S3738" s="84"/>
      <c r="T3738" s="84" t="s">
        <v>2280</v>
      </c>
      <c r="U3738" s="84"/>
      <c r="V3738" s="88" t="s">
        <v>3112</v>
      </c>
      <c r="W3738" s="86">
        <v>43426.430833333332</v>
      </c>
      <c r="X3738" s="88" t="s">
        <v>3992</v>
      </c>
      <c r="Y3738" s="84"/>
      <c r="Z3738" s="84"/>
      <c r="AA3738" s="87" t="s">
        <v>5122</v>
      </c>
      <c r="AB3738" s="84"/>
      <c r="AC3738" s="84" t="b">
        <v>0</v>
      </c>
      <c r="AD3738" s="84">
        <v>0</v>
      </c>
      <c r="AE3738" s="87" t="s">
        <v>5552</v>
      </c>
      <c r="AF3738" s="84" t="b">
        <v>0</v>
      </c>
      <c r="AG3738" s="84" t="s">
        <v>5605</v>
      </c>
      <c r="AH3738" s="84"/>
      <c r="AI3738" s="87" t="s">
        <v>5552</v>
      </c>
      <c r="AJ3738" s="84" t="b">
        <v>0</v>
      </c>
      <c r="AK3738" s="84">
        <v>6</v>
      </c>
      <c r="AL3738" s="87" t="s">
        <v>5119</v>
      </c>
      <c r="AM3738" s="84" t="s">
        <v>5685</v>
      </c>
      <c r="AN3738" s="84" t="b">
        <v>0</v>
      </c>
      <c r="AO3738" s="87" t="s">
        <v>5119</v>
      </c>
      <c r="AP3738" s="84" t="s">
        <v>179</v>
      </c>
      <c r="AQ3738" s="84">
        <v>0</v>
      </c>
      <c r="AR3738" s="84">
        <v>0</v>
      </c>
      <c r="AS3738" s="84"/>
      <c r="AT3738" s="84"/>
      <c r="AU3738" s="84"/>
      <c r="AV3738" s="84"/>
      <c r="AW3738" s="84"/>
      <c r="AX3738" s="84"/>
      <c r="AY3738" s="84"/>
      <c r="AZ3738" s="84"/>
    </row>
    <row r="3739" spans="1:52" x14ac:dyDescent="0.55000000000000004">
      <c r="A3739" s="69" t="s">
        <v>766</v>
      </c>
      <c r="B3739" s="69" t="s">
        <v>766</v>
      </c>
      <c r="C3739" s="70"/>
      <c r="D3739" s="71"/>
      <c r="E3739" s="72"/>
      <c r="F3739" s="73"/>
      <c r="G3739" s="70"/>
      <c r="H3739" s="74"/>
      <c r="I3739" s="75"/>
      <c r="J3739" s="75"/>
      <c r="K3739" s="36"/>
      <c r="L3739" s="82"/>
      <c r="M3739" s="82"/>
      <c r="N3739" s="77"/>
      <c r="O3739" s="84" t="s">
        <v>179</v>
      </c>
      <c r="P3739" s="86">
        <v>43427.35224537037</v>
      </c>
      <c r="Q3739" s="84" t="s">
        <v>1382</v>
      </c>
      <c r="R3739" s="88" t="s">
        <v>1756</v>
      </c>
      <c r="S3739" s="84" t="s">
        <v>1961</v>
      </c>
      <c r="T3739" s="84" t="s">
        <v>2124</v>
      </c>
      <c r="U3739" s="88" t="s">
        <v>2557</v>
      </c>
      <c r="V3739" s="88" t="s">
        <v>2557</v>
      </c>
      <c r="W3739" s="86">
        <v>43427.35224537037</v>
      </c>
      <c r="X3739" s="88" t="s">
        <v>3993</v>
      </c>
      <c r="Y3739" s="84"/>
      <c r="Z3739" s="84"/>
      <c r="AA3739" s="87" t="s">
        <v>5123</v>
      </c>
      <c r="AB3739" s="84"/>
      <c r="AC3739" s="84" t="b">
        <v>0</v>
      </c>
      <c r="AD3739" s="84">
        <v>5</v>
      </c>
      <c r="AE3739" s="87" t="s">
        <v>5552</v>
      </c>
      <c r="AF3739" s="84" t="b">
        <v>0</v>
      </c>
      <c r="AG3739" s="84" t="s">
        <v>5605</v>
      </c>
      <c r="AH3739" s="84"/>
      <c r="AI3739" s="87" t="s">
        <v>5552</v>
      </c>
      <c r="AJ3739" s="84" t="b">
        <v>0</v>
      </c>
      <c r="AK3739" s="84">
        <v>10</v>
      </c>
      <c r="AL3739" s="87" t="s">
        <v>5552</v>
      </c>
      <c r="AM3739" s="84" t="s">
        <v>5684</v>
      </c>
      <c r="AN3739" s="84" t="b">
        <v>0</v>
      </c>
      <c r="AO3739" s="87" t="s">
        <v>5123</v>
      </c>
      <c r="AP3739" s="84" t="s">
        <v>179</v>
      </c>
      <c r="AQ3739" s="84">
        <v>0</v>
      </c>
      <c r="AR3739" s="84">
        <v>0</v>
      </c>
      <c r="AS3739" s="84"/>
      <c r="AT3739" s="84"/>
      <c r="AU3739" s="84"/>
      <c r="AV3739" s="84"/>
      <c r="AW3739" s="84"/>
      <c r="AX3739" s="84"/>
      <c r="AY3739" s="84"/>
      <c r="AZ3739" s="84"/>
    </row>
    <row r="3740" spans="1:52" x14ac:dyDescent="0.55000000000000004">
      <c r="A3740" s="69" t="s">
        <v>764</v>
      </c>
      <c r="B3740" s="69" t="s">
        <v>766</v>
      </c>
      <c r="C3740" s="70"/>
      <c r="D3740" s="71"/>
      <c r="E3740" s="72"/>
      <c r="F3740" s="73"/>
      <c r="G3740" s="70"/>
      <c r="H3740" s="74"/>
      <c r="I3740" s="75"/>
      <c r="J3740" s="75"/>
      <c r="K3740" s="36"/>
      <c r="L3740" s="82"/>
      <c r="M3740" s="82"/>
      <c r="N3740" s="77"/>
      <c r="O3740" s="84" t="s">
        <v>1269</v>
      </c>
      <c r="P3740" s="86">
        <v>43427.47278935185</v>
      </c>
      <c r="Q3740" s="84" t="s">
        <v>1382</v>
      </c>
      <c r="R3740" s="84"/>
      <c r="S3740" s="84"/>
      <c r="T3740" s="84" t="s">
        <v>2122</v>
      </c>
      <c r="U3740" s="84"/>
      <c r="V3740" s="88" t="s">
        <v>3112</v>
      </c>
      <c r="W3740" s="86">
        <v>43427.47278935185</v>
      </c>
      <c r="X3740" s="88" t="s">
        <v>3994</v>
      </c>
      <c r="Y3740" s="84"/>
      <c r="Z3740" s="84"/>
      <c r="AA3740" s="87" t="s">
        <v>5124</v>
      </c>
      <c r="AB3740" s="84"/>
      <c r="AC3740" s="84" t="b">
        <v>0</v>
      </c>
      <c r="AD3740" s="84">
        <v>0</v>
      </c>
      <c r="AE3740" s="87" t="s">
        <v>5552</v>
      </c>
      <c r="AF3740" s="84" t="b">
        <v>0</v>
      </c>
      <c r="AG3740" s="84" t="s">
        <v>5605</v>
      </c>
      <c r="AH3740" s="84"/>
      <c r="AI3740" s="87" t="s">
        <v>5552</v>
      </c>
      <c r="AJ3740" s="84" t="b">
        <v>0</v>
      </c>
      <c r="AK3740" s="84">
        <v>10</v>
      </c>
      <c r="AL3740" s="87" t="s">
        <v>5123</v>
      </c>
      <c r="AM3740" s="84" t="s">
        <v>5685</v>
      </c>
      <c r="AN3740" s="84" t="b">
        <v>0</v>
      </c>
      <c r="AO3740" s="87" t="s">
        <v>5123</v>
      </c>
      <c r="AP3740" s="84" t="s">
        <v>179</v>
      </c>
      <c r="AQ3740" s="84">
        <v>0</v>
      </c>
      <c r="AR3740" s="84">
        <v>0</v>
      </c>
      <c r="AS3740" s="84"/>
      <c r="AT3740" s="84"/>
      <c r="AU3740" s="84"/>
      <c r="AV3740" s="84"/>
      <c r="AW3740" s="84"/>
      <c r="AX3740" s="84"/>
      <c r="AY3740" s="84"/>
      <c r="AZ3740" s="84"/>
    </row>
    <row r="3741" spans="1:52" x14ac:dyDescent="0.55000000000000004">
      <c r="A3741" s="69" t="s">
        <v>764</v>
      </c>
      <c r="B3741" s="69" t="s">
        <v>677</v>
      </c>
      <c r="C3741" s="70"/>
      <c r="D3741" s="71"/>
      <c r="E3741" s="72"/>
      <c r="F3741" s="73"/>
      <c r="G3741" s="70"/>
      <c r="H3741" s="74"/>
      <c r="I3741" s="75"/>
      <c r="J3741" s="75"/>
      <c r="K3741" s="36"/>
      <c r="L3741" s="82"/>
      <c r="M3741" s="82"/>
      <c r="N3741" s="77"/>
      <c r="O3741" s="84" t="s">
        <v>1269</v>
      </c>
      <c r="P3741" s="86">
        <v>43424.696840277778</v>
      </c>
      <c r="Q3741" s="84" t="s">
        <v>1275</v>
      </c>
      <c r="R3741" s="84"/>
      <c r="S3741" s="84"/>
      <c r="T3741" s="84" t="s">
        <v>2021</v>
      </c>
      <c r="U3741" s="84"/>
      <c r="V3741" s="88" t="s">
        <v>3112</v>
      </c>
      <c r="W3741" s="86">
        <v>43424.696840277778</v>
      </c>
      <c r="X3741" s="88" t="s">
        <v>3995</v>
      </c>
      <c r="Y3741" s="84"/>
      <c r="Z3741" s="84"/>
      <c r="AA3741" s="87" t="s">
        <v>5125</v>
      </c>
      <c r="AB3741" s="84"/>
      <c r="AC3741" s="84" t="b">
        <v>0</v>
      </c>
      <c r="AD3741" s="84">
        <v>0</v>
      </c>
      <c r="AE3741" s="87" t="s">
        <v>5552</v>
      </c>
      <c r="AF3741" s="84" t="b">
        <v>0</v>
      </c>
      <c r="AG3741" s="84" t="s">
        <v>5605</v>
      </c>
      <c r="AH3741" s="84"/>
      <c r="AI3741" s="87" t="s">
        <v>5552</v>
      </c>
      <c r="AJ3741" s="84" t="b">
        <v>0</v>
      </c>
      <c r="AK3741" s="84">
        <v>8</v>
      </c>
      <c r="AL3741" s="87" t="s">
        <v>5128</v>
      </c>
      <c r="AM3741" s="84" t="s">
        <v>5686</v>
      </c>
      <c r="AN3741" s="84" t="b">
        <v>0</v>
      </c>
      <c r="AO3741" s="87" t="s">
        <v>5128</v>
      </c>
      <c r="AP3741" s="84" t="s">
        <v>179</v>
      </c>
      <c r="AQ3741" s="84">
        <v>0</v>
      </c>
      <c r="AR3741" s="84">
        <v>0</v>
      </c>
      <c r="AS3741" s="84"/>
      <c r="AT3741" s="84"/>
      <c r="AU3741" s="84"/>
      <c r="AV3741" s="84"/>
      <c r="AW3741" s="84"/>
      <c r="AX3741" s="84"/>
      <c r="AY3741" s="84"/>
      <c r="AZ3741" s="84"/>
    </row>
    <row r="3742" spans="1:52" x14ac:dyDescent="0.55000000000000004">
      <c r="A3742" s="69" t="s">
        <v>764</v>
      </c>
      <c r="B3742" s="69" t="s">
        <v>234</v>
      </c>
      <c r="C3742" s="70"/>
      <c r="D3742" s="71"/>
      <c r="E3742" s="72"/>
      <c r="F3742" s="73"/>
      <c r="G3742" s="70"/>
      <c r="H3742" s="74"/>
      <c r="I3742" s="75"/>
      <c r="J3742" s="75"/>
      <c r="K3742" s="36"/>
      <c r="L3742" s="82"/>
      <c r="M3742" s="82"/>
      <c r="N3742" s="77"/>
      <c r="O3742" s="84" t="s">
        <v>1270</v>
      </c>
      <c r="P3742" s="86">
        <v>43424.696840277778</v>
      </c>
      <c r="Q3742" s="84" t="s">
        <v>1275</v>
      </c>
      <c r="R3742" s="84"/>
      <c r="S3742" s="84"/>
      <c r="T3742" s="84" t="s">
        <v>2021</v>
      </c>
      <c r="U3742" s="84"/>
      <c r="V3742" s="88" t="s">
        <v>3112</v>
      </c>
      <c r="W3742" s="86">
        <v>43424.696840277778</v>
      </c>
      <c r="X3742" s="88" t="s">
        <v>3995</v>
      </c>
      <c r="Y3742" s="84"/>
      <c r="Z3742" s="84"/>
      <c r="AA3742" s="87" t="s">
        <v>5125</v>
      </c>
      <c r="AB3742" s="84"/>
      <c r="AC3742" s="84" t="b">
        <v>0</v>
      </c>
      <c r="AD3742" s="84">
        <v>0</v>
      </c>
      <c r="AE3742" s="87" t="s">
        <v>5552</v>
      </c>
      <c r="AF3742" s="84" t="b">
        <v>0</v>
      </c>
      <c r="AG3742" s="84" t="s">
        <v>5605</v>
      </c>
      <c r="AH3742" s="84"/>
      <c r="AI3742" s="87" t="s">
        <v>5552</v>
      </c>
      <c r="AJ3742" s="84" t="b">
        <v>0</v>
      </c>
      <c r="AK3742" s="84">
        <v>8</v>
      </c>
      <c r="AL3742" s="87" t="s">
        <v>5128</v>
      </c>
      <c r="AM3742" s="84" t="s">
        <v>5686</v>
      </c>
      <c r="AN3742" s="84" t="b">
        <v>0</v>
      </c>
      <c r="AO3742" s="87" t="s">
        <v>5128</v>
      </c>
      <c r="AP3742" s="84" t="s">
        <v>179</v>
      </c>
      <c r="AQ3742" s="84">
        <v>0</v>
      </c>
      <c r="AR3742" s="84">
        <v>0</v>
      </c>
      <c r="AS3742" s="84"/>
      <c r="AT3742" s="84"/>
      <c r="AU3742" s="84"/>
      <c r="AV3742" s="84"/>
      <c r="AW3742" s="84"/>
      <c r="AX3742" s="84"/>
      <c r="AY3742" s="84"/>
      <c r="AZ3742" s="84"/>
    </row>
    <row r="3743" spans="1:52" x14ac:dyDescent="0.55000000000000004">
      <c r="A3743" s="69" t="s">
        <v>764</v>
      </c>
      <c r="B3743" s="69" t="s">
        <v>678</v>
      </c>
      <c r="C3743" s="70"/>
      <c r="D3743" s="71"/>
      <c r="E3743" s="72"/>
      <c r="F3743" s="73"/>
      <c r="G3743" s="70"/>
      <c r="H3743" s="74"/>
      <c r="I3743" s="75"/>
      <c r="J3743" s="75"/>
      <c r="K3743" s="36"/>
      <c r="L3743" s="82"/>
      <c r="M3743" s="82"/>
      <c r="N3743" s="77"/>
      <c r="O3743" s="84" t="s">
        <v>1270</v>
      </c>
      <c r="P3743" s="86">
        <v>43424.696840277778</v>
      </c>
      <c r="Q3743" s="84" t="s">
        <v>1275</v>
      </c>
      <c r="R3743" s="84"/>
      <c r="S3743" s="84"/>
      <c r="T3743" s="84" t="s">
        <v>2021</v>
      </c>
      <c r="U3743" s="84"/>
      <c r="V3743" s="88" t="s">
        <v>3112</v>
      </c>
      <c r="W3743" s="86">
        <v>43424.696840277778</v>
      </c>
      <c r="X3743" s="88" t="s">
        <v>3995</v>
      </c>
      <c r="Y3743" s="84"/>
      <c r="Z3743" s="84"/>
      <c r="AA3743" s="87" t="s">
        <v>5125</v>
      </c>
      <c r="AB3743" s="84"/>
      <c r="AC3743" s="84" t="b">
        <v>0</v>
      </c>
      <c r="AD3743" s="84">
        <v>0</v>
      </c>
      <c r="AE3743" s="87" t="s">
        <v>5552</v>
      </c>
      <c r="AF3743" s="84" t="b">
        <v>0</v>
      </c>
      <c r="AG3743" s="84" t="s">
        <v>5605</v>
      </c>
      <c r="AH3743" s="84"/>
      <c r="AI3743" s="87" t="s">
        <v>5552</v>
      </c>
      <c r="AJ3743" s="84" t="b">
        <v>0</v>
      </c>
      <c r="AK3743" s="84">
        <v>8</v>
      </c>
      <c r="AL3743" s="87" t="s">
        <v>5128</v>
      </c>
      <c r="AM3743" s="84" t="s">
        <v>5686</v>
      </c>
      <c r="AN3743" s="84" t="b">
        <v>0</v>
      </c>
      <c r="AO3743" s="87" t="s">
        <v>5128</v>
      </c>
      <c r="AP3743" s="84" t="s">
        <v>179</v>
      </c>
      <c r="AQ3743" s="84">
        <v>0</v>
      </c>
      <c r="AR3743" s="84">
        <v>0</v>
      </c>
      <c r="AS3743" s="84"/>
      <c r="AT3743" s="84"/>
      <c r="AU3743" s="84"/>
      <c r="AV3743" s="84"/>
      <c r="AW3743" s="84"/>
      <c r="AX3743" s="84"/>
      <c r="AY3743" s="84"/>
      <c r="AZ3743" s="84"/>
    </row>
    <row r="3744" spans="1:52" x14ac:dyDescent="0.55000000000000004">
      <c r="A3744" s="69" t="s">
        <v>764</v>
      </c>
      <c r="B3744" s="69" t="s">
        <v>763</v>
      </c>
      <c r="C3744" s="70"/>
      <c r="D3744" s="71"/>
      <c r="E3744" s="72"/>
      <c r="F3744" s="73"/>
      <c r="G3744" s="70"/>
      <c r="H3744" s="74"/>
      <c r="I3744" s="75"/>
      <c r="J3744" s="75"/>
      <c r="K3744" s="36"/>
      <c r="L3744" s="82"/>
      <c r="M3744" s="82"/>
      <c r="N3744" s="77"/>
      <c r="O3744" s="84" t="s">
        <v>1269</v>
      </c>
      <c r="P3744" s="86">
        <v>43425.434247685182</v>
      </c>
      <c r="Q3744" s="84" t="s">
        <v>1333</v>
      </c>
      <c r="R3744" s="84"/>
      <c r="S3744" s="84"/>
      <c r="T3744" s="84" t="s">
        <v>2073</v>
      </c>
      <c r="U3744" s="84"/>
      <c r="V3744" s="88" t="s">
        <v>3112</v>
      </c>
      <c r="W3744" s="86">
        <v>43425.434247685182</v>
      </c>
      <c r="X3744" s="88" t="s">
        <v>3988</v>
      </c>
      <c r="Y3744" s="84"/>
      <c r="Z3744" s="84"/>
      <c r="AA3744" s="87" t="s">
        <v>5118</v>
      </c>
      <c r="AB3744" s="84"/>
      <c r="AC3744" s="84" t="b">
        <v>0</v>
      </c>
      <c r="AD3744" s="84">
        <v>0</v>
      </c>
      <c r="AE3744" s="87" t="s">
        <v>5552</v>
      </c>
      <c r="AF3744" s="84" t="b">
        <v>0</v>
      </c>
      <c r="AG3744" s="84" t="s">
        <v>5604</v>
      </c>
      <c r="AH3744" s="84"/>
      <c r="AI3744" s="87" t="s">
        <v>5552</v>
      </c>
      <c r="AJ3744" s="84" t="b">
        <v>0</v>
      </c>
      <c r="AK3744" s="84">
        <v>6</v>
      </c>
      <c r="AL3744" s="87" t="s">
        <v>5117</v>
      </c>
      <c r="AM3744" s="84" t="s">
        <v>5685</v>
      </c>
      <c r="AN3744" s="84" t="b">
        <v>0</v>
      </c>
      <c r="AO3744" s="87" t="s">
        <v>5117</v>
      </c>
      <c r="AP3744" s="84" t="s">
        <v>179</v>
      </c>
      <c r="AQ3744" s="84">
        <v>0</v>
      </c>
      <c r="AR3744" s="84">
        <v>0</v>
      </c>
      <c r="AS3744" s="84"/>
      <c r="AT3744" s="84"/>
      <c r="AU3744" s="84"/>
      <c r="AV3744" s="84"/>
      <c r="AW3744" s="84"/>
      <c r="AX3744" s="84"/>
      <c r="AY3744" s="84"/>
      <c r="AZ3744" s="84"/>
    </row>
    <row r="3745" spans="1:52" x14ac:dyDescent="0.55000000000000004">
      <c r="A3745" s="69" t="s">
        <v>764</v>
      </c>
      <c r="B3745" s="69" t="s">
        <v>763</v>
      </c>
      <c r="C3745" s="70"/>
      <c r="D3745" s="71"/>
      <c r="E3745" s="72"/>
      <c r="F3745" s="73"/>
      <c r="G3745" s="70"/>
      <c r="H3745" s="74"/>
      <c r="I3745" s="75"/>
      <c r="J3745" s="75"/>
      <c r="K3745" s="36"/>
      <c r="L3745" s="82"/>
      <c r="M3745" s="82"/>
      <c r="N3745" s="77"/>
      <c r="O3745" s="84" t="s">
        <v>1270</v>
      </c>
      <c r="P3745" s="86">
        <v>43426.430833333332</v>
      </c>
      <c r="Q3745" s="84" t="s">
        <v>1561</v>
      </c>
      <c r="R3745" s="84"/>
      <c r="S3745" s="84"/>
      <c r="T3745" s="84" t="s">
        <v>2280</v>
      </c>
      <c r="U3745" s="84"/>
      <c r="V3745" s="88" t="s">
        <v>3112</v>
      </c>
      <c r="W3745" s="86">
        <v>43426.430833333332</v>
      </c>
      <c r="X3745" s="88" t="s">
        <v>3992</v>
      </c>
      <c r="Y3745" s="84"/>
      <c r="Z3745" s="84"/>
      <c r="AA3745" s="87" t="s">
        <v>5122</v>
      </c>
      <c r="AB3745" s="84"/>
      <c r="AC3745" s="84" t="b">
        <v>0</v>
      </c>
      <c r="AD3745" s="84">
        <v>0</v>
      </c>
      <c r="AE3745" s="87" t="s">
        <v>5552</v>
      </c>
      <c r="AF3745" s="84" t="b">
        <v>0</v>
      </c>
      <c r="AG3745" s="84" t="s">
        <v>5605</v>
      </c>
      <c r="AH3745" s="84"/>
      <c r="AI3745" s="87" t="s">
        <v>5552</v>
      </c>
      <c r="AJ3745" s="84" t="b">
        <v>0</v>
      </c>
      <c r="AK3745" s="84">
        <v>6</v>
      </c>
      <c r="AL3745" s="87" t="s">
        <v>5119</v>
      </c>
      <c r="AM3745" s="84" t="s">
        <v>5685</v>
      </c>
      <c r="AN3745" s="84" t="b">
        <v>0</v>
      </c>
      <c r="AO3745" s="87" t="s">
        <v>5119</v>
      </c>
      <c r="AP3745" s="84" t="s">
        <v>179</v>
      </c>
      <c r="AQ3745" s="84">
        <v>0</v>
      </c>
      <c r="AR3745" s="84">
        <v>0</v>
      </c>
      <c r="AS3745" s="84"/>
      <c r="AT3745" s="84"/>
      <c r="AU3745" s="84"/>
      <c r="AV3745" s="84"/>
      <c r="AW3745" s="84"/>
      <c r="AX3745" s="84"/>
      <c r="AY3745" s="84"/>
      <c r="AZ3745" s="84"/>
    </row>
    <row r="3746" spans="1:52" x14ac:dyDescent="0.55000000000000004">
      <c r="A3746" s="69" t="s">
        <v>764</v>
      </c>
      <c r="B3746" s="69" t="s">
        <v>763</v>
      </c>
      <c r="C3746" s="70"/>
      <c r="D3746" s="71"/>
      <c r="E3746" s="72"/>
      <c r="F3746" s="73"/>
      <c r="G3746" s="70"/>
      <c r="H3746" s="74"/>
      <c r="I3746" s="75"/>
      <c r="J3746" s="75"/>
      <c r="K3746" s="36"/>
      <c r="L3746" s="82"/>
      <c r="M3746" s="82"/>
      <c r="N3746" s="77"/>
      <c r="O3746" s="84" t="s">
        <v>1269</v>
      </c>
      <c r="P3746" s="86">
        <v>43432.378750000003</v>
      </c>
      <c r="Q3746" s="84" t="s">
        <v>1562</v>
      </c>
      <c r="R3746" s="84"/>
      <c r="S3746" s="84"/>
      <c r="T3746" s="84" t="s">
        <v>2281</v>
      </c>
      <c r="U3746" s="84"/>
      <c r="V3746" s="88" t="s">
        <v>3112</v>
      </c>
      <c r="W3746" s="86">
        <v>43432.378750000003</v>
      </c>
      <c r="X3746" s="88" t="s">
        <v>3996</v>
      </c>
      <c r="Y3746" s="84"/>
      <c r="Z3746" s="84"/>
      <c r="AA3746" s="87" t="s">
        <v>5126</v>
      </c>
      <c r="AB3746" s="84"/>
      <c r="AC3746" s="84" t="b">
        <v>0</v>
      </c>
      <c r="AD3746" s="84">
        <v>0</v>
      </c>
      <c r="AE3746" s="87" t="s">
        <v>5552</v>
      </c>
      <c r="AF3746" s="84" t="b">
        <v>0</v>
      </c>
      <c r="AG3746" s="84" t="s">
        <v>5604</v>
      </c>
      <c r="AH3746" s="84"/>
      <c r="AI3746" s="87" t="s">
        <v>5552</v>
      </c>
      <c r="AJ3746" s="84" t="b">
        <v>0</v>
      </c>
      <c r="AK3746" s="84">
        <v>5</v>
      </c>
      <c r="AL3746" s="87" t="s">
        <v>5213</v>
      </c>
      <c r="AM3746" s="84" t="s">
        <v>5685</v>
      </c>
      <c r="AN3746" s="84" t="b">
        <v>0</v>
      </c>
      <c r="AO3746" s="87" t="s">
        <v>5213</v>
      </c>
      <c r="AP3746" s="84" t="s">
        <v>179</v>
      </c>
      <c r="AQ3746" s="84">
        <v>0</v>
      </c>
      <c r="AR3746" s="84">
        <v>0</v>
      </c>
      <c r="AS3746" s="84"/>
      <c r="AT3746" s="84"/>
      <c r="AU3746" s="84"/>
      <c r="AV3746" s="84"/>
      <c r="AW3746" s="84"/>
      <c r="AX3746" s="84"/>
      <c r="AY3746" s="84"/>
      <c r="AZ3746" s="84"/>
    </row>
    <row r="3747" spans="1:52" x14ac:dyDescent="0.55000000000000004">
      <c r="A3747" s="69" t="s">
        <v>764</v>
      </c>
      <c r="B3747" s="69" t="s">
        <v>821</v>
      </c>
      <c r="C3747" s="70"/>
      <c r="D3747" s="71"/>
      <c r="E3747" s="72"/>
      <c r="F3747" s="73"/>
      <c r="G3747" s="70"/>
      <c r="H3747" s="74"/>
      <c r="I3747" s="75"/>
      <c r="J3747" s="75"/>
      <c r="K3747" s="36"/>
      <c r="L3747" s="82"/>
      <c r="M3747" s="82"/>
      <c r="N3747" s="77"/>
      <c r="O3747" s="84" t="s">
        <v>1269</v>
      </c>
      <c r="P3747" s="86">
        <v>43432.641481481478</v>
      </c>
      <c r="Q3747" s="84" t="s">
        <v>1594</v>
      </c>
      <c r="R3747" s="84"/>
      <c r="S3747" s="84"/>
      <c r="T3747" s="84" t="s">
        <v>2307</v>
      </c>
      <c r="U3747" s="84"/>
      <c r="V3747" s="88" t="s">
        <v>3112</v>
      </c>
      <c r="W3747" s="86">
        <v>43432.641481481478</v>
      </c>
      <c r="X3747" s="88" t="s">
        <v>3997</v>
      </c>
      <c r="Y3747" s="84"/>
      <c r="Z3747" s="84"/>
      <c r="AA3747" s="87" t="s">
        <v>5127</v>
      </c>
      <c r="AB3747" s="84"/>
      <c r="AC3747" s="84" t="b">
        <v>0</v>
      </c>
      <c r="AD3747" s="84">
        <v>0</v>
      </c>
      <c r="AE3747" s="87" t="s">
        <v>5552</v>
      </c>
      <c r="AF3747" s="84" t="b">
        <v>0</v>
      </c>
      <c r="AG3747" s="84" t="s">
        <v>5605</v>
      </c>
      <c r="AH3747" s="84"/>
      <c r="AI3747" s="87" t="s">
        <v>5552</v>
      </c>
      <c r="AJ3747" s="84" t="b">
        <v>0</v>
      </c>
      <c r="AK3747" s="84">
        <v>8</v>
      </c>
      <c r="AL3747" s="87" t="s">
        <v>5225</v>
      </c>
      <c r="AM3747" s="84" t="s">
        <v>5686</v>
      </c>
      <c r="AN3747" s="84" t="b">
        <v>0</v>
      </c>
      <c r="AO3747" s="87" t="s">
        <v>5225</v>
      </c>
      <c r="AP3747" s="84" t="s">
        <v>179</v>
      </c>
      <c r="AQ3747" s="84">
        <v>0</v>
      </c>
      <c r="AR3747" s="84">
        <v>0</v>
      </c>
      <c r="AS3747" s="84"/>
      <c r="AT3747" s="84"/>
      <c r="AU3747" s="84"/>
      <c r="AV3747" s="84"/>
      <c r="AW3747" s="84"/>
      <c r="AX3747" s="84"/>
      <c r="AY3747" s="84"/>
      <c r="AZ3747" s="84"/>
    </row>
    <row r="3748" spans="1:52" x14ac:dyDescent="0.55000000000000004">
      <c r="A3748" s="69" t="s">
        <v>764</v>
      </c>
      <c r="B3748" s="69" t="s">
        <v>1185</v>
      </c>
      <c r="C3748" s="70"/>
      <c r="D3748" s="71"/>
      <c r="E3748" s="72"/>
      <c r="F3748" s="73"/>
      <c r="G3748" s="70"/>
      <c r="H3748" s="74"/>
      <c r="I3748" s="75"/>
      <c r="J3748" s="75"/>
      <c r="K3748" s="36"/>
      <c r="L3748" s="82"/>
      <c r="M3748" s="82"/>
      <c r="N3748" s="77"/>
      <c r="O3748" s="84" t="s">
        <v>1270</v>
      </c>
      <c r="P3748" s="86">
        <v>43432.641481481478</v>
      </c>
      <c r="Q3748" s="84" t="s">
        <v>1594</v>
      </c>
      <c r="R3748" s="84"/>
      <c r="S3748" s="84"/>
      <c r="T3748" s="84" t="s">
        <v>2307</v>
      </c>
      <c r="U3748" s="84"/>
      <c r="V3748" s="88" t="s">
        <v>3112</v>
      </c>
      <c r="W3748" s="86">
        <v>43432.641481481478</v>
      </c>
      <c r="X3748" s="88" t="s">
        <v>3997</v>
      </c>
      <c r="Y3748" s="84"/>
      <c r="Z3748" s="84"/>
      <c r="AA3748" s="87" t="s">
        <v>5127</v>
      </c>
      <c r="AB3748" s="84"/>
      <c r="AC3748" s="84" t="b">
        <v>0</v>
      </c>
      <c r="AD3748" s="84">
        <v>0</v>
      </c>
      <c r="AE3748" s="87" t="s">
        <v>5552</v>
      </c>
      <c r="AF3748" s="84" t="b">
        <v>0</v>
      </c>
      <c r="AG3748" s="84" t="s">
        <v>5605</v>
      </c>
      <c r="AH3748" s="84"/>
      <c r="AI3748" s="87" t="s">
        <v>5552</v>
      </c>
      <c r="AJ3748" s="84" t="b">
        <v>0</v>
      </c>
      <c r="AK3748" s="84">
        <v>8</v>
      </c>
      <c r="AL3748" s="87" t="s">
        <v>5225</v>
      </c>
      <c r="AM3748" s="84" t="s">
        <v>5686</v>
      </c>
      <c r="AN3748" s="84" t="b">
        <v>0</v>
      </c>
      <c r="AO3748" s="87" t="s">
        <v>5225</v>
      </c>
      <c r="AP3748" s="84" t="s">
        <v>179</v>
      </c>
      <c r="AQ3748" s="84">
        <v>0</v>
      </c>
      <c r="AR3748" s="84">
        <v>0</v>
      </c>
      <c r="AS3748" s="84"/>
      <c r="AT3748" s="84"/>
      <c r="AU3748" s="84"/>
      <c r="AV3748" s="84"/>
      <c r="AW3748" s="84"/>
      <c r="AX3748" s="84"/>
      <c r="AY3748" s="84"/>
      <c r="AZ3748" s="84"/>
    </row>
    <row r="3749" spans="1:52" x14ac:dyDescent="0.55000000000000004">
      <c r="A3749" s="69" t="s">
        <v>677</v>
      </c>
      <c r="B3749" s="69" t="s">
        <v>234</v>
      </c>
      <c r="C3749" s="70"/>
      <c r="D3749" s="71"/>
      <c r="E3749" s="72"/>
      <c r="F3749" s="73"/>
      <c r="G3749" s="70"/>
      <c r="H3749" s="74"/>
      <c r="I3749" s="75"/>
      <c r="J3749" s="75"/>
      <c r="K3749" s="36"/>
      <c r="L3749" s="82"/>
      <c r="M3749" s="82"/>
      <c r="N3749" s="77"/>
      <c r="O3749" s="84" t="s">
        <v>1270</v>
      </c>
      <c r="P3749" s="86">
        <v>43424.394305555557</v>
      </c>
      <c r="Q3749" s="84" t="s">
        <v>1275</v>
      </c>
      <c r="R3749" s="88" t="s">
        <v>1850</v>
      </c>
      <c r="S3749" s="84" t="s">
        <v>1996</v>
      </c>
      <c r="T3749" s="84" t="s">
        <v>2021</v>
      </c>
      <c r="U3749" s="88" t="s">
        <v>2558</v>
      </c>
      <c r="V3749" s="88" t="s">
        <v>2558</v>
      </c>
      <c r="W3749" s="86">
        <v>43424.394305555557</v>
      </c>
      <c r="X3749" s="88" t="s">
        <v>3998</v>
      </c>
      <c r="Y3749" s="84"/>
      <c r="Z3749" s="84"/>
      <c r="AA3749" s="87" t="s">
        <v>5128</v>
      </c>
      <c r="AB3749" s="84"/>
      <c r="AC3749" s="84" t="b">
        <v>0</v>
      </c>
      <c r="AD3749" s="84">
        <v>5</v>
      </c>
      <c r="AE3749" s="87" t="s">
        <v>5552</v>
      </c>
      <c r="AF3749" s="84" t="b">
        <v>0</v>
      </c>
      <c r="AG3749" s="84" t="s">
        <v>5605</v>
      </c>
      <c r="AH3749" s="84"/>
      <c r="AI3749" s="87" t="s">
        <v>5552</v>
      </c>
      <c r="AJ3749" s="84" t="b">
        <v>0</v>
      </c>
      <c r="AK3749" s="84">
        <v>8</v>
      </c>
      <c r="AL3749" s="87" t="s">
        <v>5552</v>
      </c>
      <c r="AM3749" s="84" t="s">
        <v>5684</v>
      </c>
      <c r="AN3749" s="84" t="b">
        <v>0</v>
      </c>
      <c r="AO3749" s="87" t="s">
        <v>5128</v>
      </c>
      <c r="AP3749" s="84" t="s">
        <v>179</v>
      </c>
      <c r="AQ3749" s="84">
        <v>0</v>
      </c>
      <c r="AR3749" s="84">
        <v>0</v>
      </c>
      <c r="AS3749" s="84"/>
      <c r="AT3749" s="84"/>
      <c r="AU3749" s="84"/>
      <c r="AV3749" s="84"/>
      <c r="AW3749" s="84"/>
      <c r="AX3749" s="84"/>
      <c r="AY3749" s="84"/>
      <c r="AZ3749" s="84"/>
    </row>
    <row r="3750" spans="1:52" x14ac:dyDescent="0.55000000000000004">
      <c r="A3750" s="69" t="s">
        <v>677</v>
      </c>
      <c r="B3750" s="69" t="s">
        <v>678</v>
      </c>
      <c r="C3750" s="70"/>
      <c r="D3750" s="71"/>
      <c r="E3750" s="72"/>
      <c r="F3750" s="73"/>
      <c r="G3750" s="70"/>
      <c r="H3750" s="74"/>
      <c r="I3750" s="75"/>
      <c r="J3750" s="75"/>
      <c r="K3750" s="36"/>
      <c r="L3750" s="82"/>
      <c r="M3750" s="82"/>
      <c r="N3750" s="77"/>
      <c r="O3750" s="84" t="s">
        <v>1270</v>
      </c>
      <c r="P3750" s="86">
        <v>43424.394305555557</v>
      </c>
      <c r="Q3750" s="84" t="s">
        <v>1275</v>
      </c>
      <c r="R3750" s="88" t="s">
        <v>1850</v>
      </c>
      <c r="S3750" s="84" t="s">
        <v>1996</v>
      </c>
      <c r="T3750" s="84" t="s">
        <v>2021</v>
      </c>
      <c r="U3750" s="88" t="s">
        <v>2558</v>
      </c>
      <c r="V3750" s="88" t="s">
        <v>2558</v>
      </c>
      <c r="W3750" s="86">
        <v>43424.394305555557</v>
      </c>
      <c r="X3750" s="88" t="s">
        <v>3998</v>
      </c>
      <c r="Y3750" s="84"/>
      <c r="Z3750" s="84"/>
      <c r="AA3750" s="87" t="s">
        <v>5128</v>
      </c>
      <c r="AB3750" s="84"/>
      <c r="AC3750" s="84" t="b">
        <v>0</v>
      </c>
      <c r="AD3750" s="84">
        <v>5</v>
      </c>
      <c r="AE3750" s="87" t="s">
        <v>5552</v>
      </c>
      <c r="AF3750" s="84" t="b">
        <v>0</v>
      </c>
      <c r="AG3750" s="84" t="s">
        <v>5605</v>
      </c>
      <c r="AH3750" s="84"/>
      <c r="AI3750" s="87" t="s">
        <v>5552</v>
      </c>
      <c r="AJ3750" s="84" t="b">
        <v>0</v>
      </c>
      <c r="AK3750" s="84">
        <v>8</v>
      </c>
      <c r="AL3750" s="87" t="s">
        <v>5552</v>
      </c>
      <c r="AM3750" s="84" t="s">
        <v>5684</v>
      </c>
      <c r="AN3750" s="84" t="b">
        <v>0</v>
      </c>
      <c r="AO3750" s="87" t="s">
        <v>5128</v>
      </c>
      <c r="AP3750" s="84" t="s">
        <v>179</v>
      </c>
      <c r="AQ3750" s="84">
        <v>0</v>
      </c>
      <c r="AR3750" s="84">
        <v>0</v>
      </c>
      <c r="AS3750" s="84"/>
      <c r="AT3750" s="84"/>
      <c r="AU3750" s="84"/>
      <c r="AV3750" s="84"/>
      <c r="AW3750" s="84"/>
      <c r="AX3750" s="84"/>
      <c r="AY3750" s="84"/>
      <c r="AZ3750" s="84"/>
    </row>
    <row r="3751" spans="1:52" x14ac:dyDescent="0.55000000000000004">
      <c r="A3751" s="69" t="s">
        <v>677</v>
      </c>
      <c r="B3751" s="69" t="s">
        <v>678</v>
      </c>
      <c r="C3751" s="70"/>
      <c r="D3751" s="71"/>
      <c r="E3751" s="72"/>
      <c r="F3751" s="73"/>
      <c r="G3751" s="70"/>
      <c r="H3751" s="74"/>
      <c r="I3751" s="75"/>
      <c r="J3751" s="75"/>
      <c r="K3751" s="36"/>
      <c r="L3751" s="82"/>
      <c r="M3751" s="82"/>
      <c r="N3751" s="77"/>
      <c r="O3751" s="84" t="s">
        <v>1271</v>
      </c>
      <c r="P3751" s="86">
        <v>43431.422060185185</v>
      </c>
      <c r="Q3751" s="84" t="s">
        <v>1492</v>
      </c>
      <c r="R3751" s="84"/>
      <c r="S3751" s="84"/>
      <c r="T3751" s="84" t="s">
        <v>2265</v>
      </c>
      <c r="U3751" s="88" t="s">
        <v>2539</v>
      </c>
      <c r="V3751" s="88" t="s">
        <v>2539</v>
      </c>
      <c r="W3751" s="86">
        <v>43431.422060185185</v>
      </c>
      <c r="X3751" s="88" t="s">
        <v>3837</v>
      </c>
      <c r="Y3751" s="84"/>
      <c r="Z3751" s="84"/>
      <c r="AA3751" s="87" t="s">
        <v>4967</v>
      </c>
      <c r="AB3751" s="84"/>
      <c r="AC3751" s="84" t="b">
        <v>0</v>
      </c>
      <c r="AD3751" s="84">
        <v>9</v>
      </c>
      <c r="AE3751" s="87" t="s">
        <v>5578</v>
      </c>
      <c r="AF3751" s="84" t="b">
        <v>0</v>
      </c>
      <c r="AG3751" s="84" t="s">
        <v>5605</v>
      </c>
      <c r="AH3751" s="84"/>
      <c r="AI3751" s="87" t="s">
        <v>5552</v>
      </c>
      <c r="AJ3751" s="84" t="b">
        <v>0</v>
      </c>
      <c r="AK3751" s="84">
        <v>6</v>
      </c>
      <c r="AL3751" s="87" t="s">
        <v>5552</v>
      </c>
      <c r="AM3751" s="84" t="s">
        <v>5684</v>
      </c>
      <c r="AN3751" s="84" t="b">
        <v>0</v>
      </c>
      <c r="AO3751" s="87" t="s">
        <v>4967</v>
      </c>
      <c r="AP3751" s="84" t="s">
        <v>179</v>
      </c>
      <c r="AQ3751" s="84">
        <v>0</v>
      </c>
      <c r="AR3751" s="84">
        <v>0</v>
      </c>
      <c r="AS3751" s="84"/>
      <c r="AT3751" s="84"/>
      <c r="AU3751" s="84"/>
      <c r="AV3751" s="84"/>
      <c r="AW3751" s="84"/>
      <c r="AX3751" s="84"/>
      <c r="AY3751" s="84"/>
      <c r="AZ3751" s="84"/>
    </row>
    <row r="3752" spans="1:52" x14ac:dyDescent="0.55000000000000004">
      <c r="A3752" s="69" t="s">
        <v>678</v>
      </c>
      <c r="B3752" s="69" t="s">
        <v>677</v>
      </c>
      <c r="C3752" s="70"/>
      <c r="D3752" s="71"/>
      <c r="E3752" s="72"/>
      <c r="F3752" s="73"/>
      <c r="G3752" s="70"/>
      <c r="H3752" s="74"/>
      <c r="I3752" s="75"/>
      <c r="J3752" s="75"/>
      <c r="K3752" s="36"/>
      <c r="L3752" s="82"/>
      <c r="M3752" s="82"/>
      <c r="N3752" s="77"/>
      <c r="O3752" s="84" t="s">
        <v>1269</v>
      </c>
      <c r="P3752" s="86">
        <v>43424.693657407406</v>
      </c>
      <c r="Q3752" s="84" t="s">
        <v>1275</v>
      </c>
      <c r="R3752" s="84"/>
      <c r="S3752" s="84"/>
      <c r="T3752" s="84" t="s">
        <v>2021</v>
      </c>
      <c r="U3752" s="84"/>
      <c r="V3752" s="88" t="s">
        <v>3036</v>
      </c>
      <c r="W3752" s="86">
        <v>43424.693657407406</v>
      </c>
      <c r="X3752" s="88" t="s">
        <v>3999</v>
      </c>
      <c r="Y3752" s="84"/>
      <c r="Z3752" s="84"/>
      <c r="AA3752" s="87" t="s">
        <v>5129</v>
      </c>
      <c r="AB3752" s="84"/>
      <c r="AC3752" s="84" t="b">
        <v>0</v>
      </c>
      <c r="AD3752" s="84">
        <v>0</v>
      </c>
      <c r="AE3752" s="87" t="s">
        <v>5552</v>
      </c>
      <c r="AF3752" s="84" t="b">
        <v>0</v>
      </c>
      <c r="AG3752" s="84" t="s">
        <v>5605</v>
      </c>
      <c r="AH3752" s="84"/>
      <c r="AI3752" s="87" t="s">
        <v>5552</v>
      </c>
      <c r="AJ3752" s="84" t="b">
        <v>0</v>
      </c>
      <c r="AK3752" s="84">
        <v>8</v>
      </c>
      <c r="AL3752" s="87" t="s">
        <v>5128</v>
      </c>
      <c r="AM3752" s="84" t="s">
        <v>5686</v>
      </c>
      <c r="AN3752" s="84" t="b">
        <v>0</v>
      </c>
      <c r="AO3752" s="87" t="s">
        <v>5128</v>
      </c>
      <c r="AP3752" s="84" t="s">
        <v>179</v>
      </c>
      <c r="AQ3752" s="84">
        <v>0</v>
      </c>
      <c r="AR3752" s="84">
        <v>0</v>
      </c>
      <c r="AS3752" s="84"/>
      <c r="AT3752" s="84"/>
      <c r="AU3752" s="84"/>
      <c r="AV3752" s="84"/>
      <c r="AW3752" s="84"/>
      <c r="AX3752" s="84"/>
      <c r="AY3752" s="84"/>
      <c r="AZ3752" s="84"/>
    </row>
    <row r="3753" spans="1:52" x14ac:dyDescent="0.55000000000000004">
      <c r="A3753" s="69" t="s">
        <v>678</v>
      </c>
      <c r="B3753" s="69" t="s">
        <v>677</v>
      </c>
      <c r="C3753" s="70"/>
      <c r="D3753" s="71"/>
      <c r="E3753" s="72"/>
      <c r="F3753" s="73"/>
      <c r="G3753" s="70"/>
      <c r="H3753" s="74"/>
      <c r="I3753" s="75"/>
      <c r="J3753" s="75"/>
      <c r="K3753" s="36"/>
      <c r="L3753" s="82"/>
      <c r="M3753" s="82"/>
      <c r="N3753" s="77"/>
      <c r="O3753" s="84" t="s">
        <v>1269</v>
      </c>
      <c r="P3753" s="86">
        <v>43431.433159722219</v>
      </c>
      <c r="Q3753" s="84" t="s">
        <v>1492</v>
      </c>
      <c r="R3753" s="84"/>
      <c r="S3753" s="84"/>
      <c r="T3753" s="84" t="s">
        <v>2211</v>
      </c>
      <c r="U3753" s="84"/>
      <c r="V3753" s="88" t="s">
        <v>3036</v>
      </c>
      <c r="W3753" s="86">
        <v>43431.433159722219</v>
      </c>
      <c r="X3753" s="88" t="s">
        <v>3839</v>
      </c>
      <c r="Y3753" s="84"/>
      <c r="Z3753" s="84"/>
      <c r="AA3753" s="87" t="s">
        <v>4969</v>
      </c>
      <c r="AB3753" s="84"/>
      <c r="AC3753" s="84" t="b">
        <v>0</v>
      </c>
      <c r="AD3753" s="84">
        <v>0</v>
      </c>
      <c r="AE3753" s="87" t="s">
        <v>5552</v>
      </c>
      <c r="AF3753" s="84" t="b">
        <v>0</v>
      </c>
      <c r="AG3753" s="84" t="s">
        <v>5605</v>
      </c>
      <c r="AH3753" s="84"/>
      <c r="AI3753" s="87" t="s">
        <v>5552</v>
      </c>
      <c r="AJ3753" s="84" t="b">
        <v>0</v>
      </c>
      <c r="AK3753" s="84">
        <v>6</v>
      </c>
      <c r="AL3753" s="87" t="s">
        <v>4967</v>
      </c>
      <c r="AM3753" s="84" t="s">
        <v>5686</v>
      </c>
      <c r="AN3753" s="84" t="b">
        <v>0</v>
      </c>
      <c r="AO3753" s="87" t="s">
        <v>4967</v>
      </c>
      <c r="AP3753" s="84" t="s">
        <v>179</v>
      </c>
      <c r="AQ3753" s="84">
        <v>0</v>
      </c>
      <c r="AR3753" s="84">
        <v>0</v>
      </c>
      <c r="AS3753" s="84"/>
      <c r="AT3753" s="84"/>
      <c r="AU3753" s="84"/>
      <c r="AV3753" s="84"/>
      <c r="AW3753" s="84"/>
      <c r="AX3753" s="84"/>
      <c r="AY3753" s="84"/>
      <c r="AZ3753" s="84"/>
    </row>
    <row r="3754" spans="1:52" x14ac:dyDescent="0.55000000000000004">
      <c r="A3754" s="69" t="s">
        <v>767</v>
      </c>
      <c r="B3754" s="69" t="s">
        <v>677</v>
      </c>
      <c r="C3754" s="70"/>
      <c r="D3754" s="71"/>
      <c r="E3754" s="72"/>
      <c r="F3754" s="73"/>
      <c r="G3754" s="70"/>
      <c r="H3754" s="74"/>
      <c r="I3754" s="75"/>
      <c r="J3754" s="75"/>
      <c r="K3754" s="36"/>
      <c r="L3754" s="82"/>
      <c r="M3754" s="82"/>
      <c r="N3754" s="77"/>
      <c r="O3754" s="84" t="s">
        <v>1269</v>
      </c>
      <c r="P3754" s="86">
        <v>43424.696932870371</v>
      </c>
      <c r="Q3754" s="84" t="s">
        <v>1275</v>
      </c>
      <c r="R3754" s="84"/>
      <c r="S3754" s="84"/>
      <c r="T3754" s="84" t="s">
        <v>2021</v>
      </c>
      <c r="U3754" s="84"/>
      <c r="V3754" s="88" t="s">
        <v>3115</v>
      </c>
      <c r="W3754" s="86">
        <v>43424.696932870371</v>
      </c>
      <c r="X3754" s="88" t="s">
        <v>4000</v>
      </c>
      <c r="Y3754" s="84"/>
      <c r="Z3754" s="84"/>
      <c r="AA3754" s="87" t="s">
        <v>5130</v>
      </c>
      <c r="AB3754" s="84"/>
      <c r="AC3754" s="84" t="b">
        <v>0</v>
      </c>
      <c r="AD3754" s="84">
        <v>0</v>
      </c>
      <c r="AE3754" s="87" t="s">
        <v>5552</v>
      </c>
      <c r="AF3754" s="84" t="b">
        <v>0</v>
      </c>
      <c r="AG3754" s="84" t="s">
        <v>5605</v>
      </c>
      <c r="AH3754" s="84"/>
      <c r="AI3754" s="87" t="s">
        <v>5552</v>
      </c>
      <c r="AJ3754" s="84" t="b">
        <v>0</v>
      </c>
      <c r="AK3754" s="84">
        <v>8</v>
      </c>
      <c r="AL3754" s="87" t="s">
        <v>5128</v>
      </c>
      <c r="AM3754" s="84" t="s">
        <v>5686</v>
      </c>
      <c r="AN3754" s="84" t="b">
        <v>0</v>
      </c>
      <c r="AO3754" s="87" t="s">
        <v>5128</v>
      </c>
      <c r="AP3754" s="84" t="s">
        <v>179</v>
      </c>
      <c r="AQ3754" s="84">
        <v>0</v>
      </c>
      <c r="AR3754" s="84">
        <v>0</v>
      </c>
      <c r="AS3754" s="84"/>
      <c r="AT3754" s="84"/>
      <c r="AU3754" s="84"/>
      <c r="AV3754" s="84"/>
      <c r="AW3754" s="84"/>
      <c r="AX3754" s="84"/>
      <c r="AY3754" s="84"/>
      <c r="AZ3754" s="84"/>
    </row>
    <row r="3755" spans="1:52" x14ac:dyDescent="0.55000000000000004">
      <c r="A3755" s="69" t="s">
        <v>678</v>
      </c>
      <c r="B3755" s="69" t="s">
        <v>234</v>
      </c>
      <c r="C3755" s="70"/>
      <c r="D3755" s="71"/>
      <c r="E3755" s="72"/>
      <c r="F3755" s="73"/>
      <c r="G3755" s="70"/>
      <c r="H3755" s="74"/>
      <c r="I3755" s="75"/>
      <c r="J3755" s="75"/>
      <c r="K3755" s="36"/>
      <c r="L3755" s="82"/>
      <c r="M3755" s="82"/>
      <c r="N3755" s="77"/>
      <c r="O3755" s="84" t="s">
        <v>1270</v>
      </c>
      <c r="P3755" s="86">
        <v>43424.693657407406</v>
      </c>
      <c r="Q3755" s="84" t="s">
        <v>1275</v>
      </c>
      <c r="R3755" s="84"/>
      <c r="S3755" s="84"/>
      <c r="T3755" s="84" t="s">
        <v>2021</v>
      </c>
      <c r="U3755" s="84"/>
      <c r="V3755" s="88" t="s">
        <v>3036</v>
      </c>
      <c r="W3755" s="86">
        <v>43424.693657407406</v>
      </c>
      <c r="X3755" s="88" t="s">
        <v>3999</v>
      </c>
      <c r="Y3755" s="84"/>
      <c r="Z3755" s="84"/>
      <c r="AA3755" s="87" t="s">
        <v>5129</v>
      </c>
      <c r="AB3755" s="84"/>
      <c r="AC3755" s="84" t="b">
        <v>0</v>
      </c>
      <c r="AD3755" s="84">
        <v>0</v>
      </c>
      <c r="AE3755" s="87" t="s">
        <v>5552</v>
      </c>
      <c r="AF3755" s="84" t="b">
        <v>0</v>
      </c>
      <c r="AG3755" s="84" t="s">
        <v>5605</v>
      </c>
      <c r="AH3755" s="84"/>
      <c r="AI3755" s="87" t="s">
        <v>5552</v>
      </c>
      <c r="AJ3755" s="84" t="b">
        <v>0</v>
      </c>
      <c r="AK3755" s="84">
        <v>8</v>
      </c>
      <c r="AL3755" s="87" t="s">
        <v>5128</v>
      </c>
      <c r="AM3755" s="84" t="s">
        <v>5686</v>
      </c>
      <c r="AN3755" s="84" t="b">
        <v>0</v>
      </c>
      <c r="AO3755" s="87" t="s">
        <v>5128</v>
      </c>
      <c r="AP3755" s="84" t="s">
        <v>179</v>
      </c>
      <c r="AQ3755" s="84">
        <v>0</v>
      </c>
      <c r="AR3755" s="84">
        <v>0</v>
      </c>
      <c r="AS3755" s="84"/>
      <c r="AT3755" s="84"/>
      <c r="AU3755" s="84"/>
      <c r="AV3755" s="84"/>
      <c r="AW3755" s="84"/>
      <c r="AX3755" s="84"/>
      <c r="AY3755" s="84"/>
      <c r="AZ3755" s="84"/>
    </row>
    <row r="3756" spans="1:52" x14ac:dyDescent="0.55000000000000004">
      <c r="A3756" s="69" t="s">
        <v>678</v>
      </c>
      <c r="B3756" s="69" t="s">
        <v>234</v>
      </c>
      <c r="C3756" s="70"/>
      <c r="D3756" s="71"/>
      <c r="E3756" s="72"/>
      <c r="F3756" s="73"/>
      <c r="G3756" s="70"/>
      <c r="H3756" s="74"/>
      <c r="I3756" s="75"/>
      <c r="J3756" s="75"/>
      <c r="K3756" s="36"/>
      <c r="L3756" s="82"/>
      <c r="M3756" s="82"/>
      <c r="N3756" s="77"/>
      <c r="O3756" s="84" t="s">
        <v>1270</v>
      </c>
      <c r="P3756" s="86">
        <v>43425.86409722222</v>
      </c>
      <c r="Q3756" s="84" t="s">
        <v>1348</v>
      </c>
      <c r="R3756" s="84"/>
      <c r="S3756" s="84"/>
      <c r="T3756" s="84" t="s">
        <v>2087</v>
      </c>
      <c r="U3756" s="84"/>
      <c r="V3756" s="88" t="s">
        <v>3036</v>
      </c>
      <c r="W3756" s="86">
        <v>43425.86409722222</v>
      </c>
      <c r="X3756" s="88" t="s">
        <v>3882</v>
      </c>
      <c r="Y3756" s="84"/>
      <c r="Z3756" s="84"/>
      <c r="AA3756" s="87" t="s">
        <v>5012</v>
      </c>
      <c r="AB3756" s="84"/>
      <c r="AC3756" s="84" t="b">
        <v>0</v>
      </c>
      <c r="AD3756" s="84">
        <v>0</v>
      </c>
      <c r="AE3756" s="87" t="s">
        <v>5552</v>
      </c>
      <c r="AF3756" s="84" t="b">
        <v>0</v>
      </c>
      <c r="AG3756" s="84" t="s">
        <v>5605</v>
      </c>
      <c r="AH3756" s="84"/>
      <c r="AI3756" s="87" t="s">
        <v>5552</v>
      </c>
      <c r="AJ3756" s="84" t="b">
        <v>0</v>
      </c>
      <c r="AK3756" s="84">
        <v>4</v>
      </c>
      <c r="AL3756" s="87" t="s">
        <v>5011</v>
      </c>
      <c r="AM3756" s="84" t="s">
        <v>5686</v>
      </c>
      <c r="AN3756" s="84" t="b">
        <v>0</v>
      </c>
      <c r="AO3756" s="87" t="s">
        <v>5011</v>
      </c>
      <c r="AP3756" s="84" t="s">
        <v>179</v>
      </c>
      <c r="AQ3756" s="84">
        <v>0</v>
      </c>
      <c r="AR3756" s="84">
        <v>0</v>
      </c>
      <c r="AS3756" s="84"/>
      <c r="AT3756" s="84"/>
      <c r="AU3756" s="84"/>
      <c r="AV3756" s="84"/>
      <c r="AW3756" s="84"/>
      <c r="AX3756" s="84"/>
      <c r="AY3756" s="84"/>
      <c r="AZ3756" s="84"/>
    </row>
    <row r="3757" spans="1:52" x14ac:dyDescent="0.55000000000000004">
      <c r="A3757" s="69" t="s">
        <v>767</v>
      </c>
      <c r="B3757" s="69" t="s">
        <v>234</v>
      </c>
      <c r="C3757" s="70"/>
      <c r="D3757" s="71"/>
      <c r="E3757" s="72"/>
      <c r="F3757" s="73"/>
      <c r="G3757" s="70"/>
      <c r="H3757" s="74"/>
      <c r="I3757" s="75"/>
      <c r="J3757" s="75"/>
      <c r="K3757" s="36"/>
      <c r="L3757" s="82"/>
      <c r="M3757" s="82"/>
      <c r="N3757" s="77"/>
      <c r="O3757" s="84" t="s">
        <v>1270</v>
      </c>
      <c r="P3757" s="86">
        <v>43424.696932870371</v>
      </c>
      <c r="Q3757" s="84" t="s">
        <v>1275</v>
      </c>
      <c r="R3757" s="84"/>
      <c r="S3757" s="84"/>
      <c r="T3757" s="84" t="s">
        <v>2021</v>
      </c>
      <c r="U3757" s="84"/>
      <c r="V3757" s="88" t="s">
        <v>3115</v>
      </c>
      <c r="W3757" s="86">
        <v>43424.696932870371</v>
      </c>
      <c r="X3757" s="88" t="s">
        <v>4000</v>
      </c>
      <c r="Y3757" s="84"/>
      <c r="Z3757" s="84"/>
      <c r="AA3757" s="87" t="s">
        <v>5130</v>
      </c>
      <c r="AB3757" s="84"/>
      <c r="AC3757" s="84" t="b">
        <v>0</v>
      </c>
      <c r="AD3757" s="84">
        <v>0</v>
      </c>
      <c r="AE3757" s="87" t="s">
        <v>5552</v>
      </c>
      <c r="AF3757" s="84" t="b">
        <v>0</v>
      </c>
      <c r="AG3757" s="84" t="s">
        <v>5605</v>
      </c>
      <c r="AH3757" s="84"/>
      <c r="AI3757" s="87" t="s">
        <v>5552</v>
      </c>
      <c r="AJ3757" s="84" t="b">
        <v>0</v>
      </c>
      <c r="AK3757" s="84">
        <v>8</v>
      </c>
      <c r="AL3757" s="87" t="s">
        <v>5128</v>
      </c>
      <c r="AM3757" s="84" t="s">
        <v>5686</v>
      </c>
      <c r="AN3757" s="84" t="b">
        <v>0</v>
      </c>
      <c r="AO3757" s="87" t="s">
        <v>5128</v>
      </c>
      <c r="AP3757" s="84" t="s">
        <v>179</v>
      </c>
      <c r="AQ3757" s="84">
        <v>0</v>
      </c>
      <c r="AR3757" s="84">
        <v>0</v>
      </c>
      <c r="AS3757" s="84"/>
      <c r="AT3757" s="84"/>
      <c r="AU3757" s="84"/>
      <c r="AV3757" s="84"/>
      <c r="AW3757" s="84"/>
      <c r="AX3757" s="84"/>
      <c r="AY3757" s="84"/>
      <c r="AZ3757" s="84"/>
    </row>
    <row r="3758" spans="1:52" x14ac:dyDescent="0.55000000000000004">
      <c r="A3758" s="69" t="s">
        <v>767</v>
      </c>
      <c r="B3758" s="69" t="s">
        <v>678</v>
      </c>
      <c r="C3758" s="70"/>
      <c r="D3758" s="71"/>
      <c r="E3758" s="72"/>
      <c r="F3758" s="73"/>
      <c r="G3758" s="70"/>
      <c r="H3758" s="74"/>
      <c r="I3758" s="75"/>
      <c r="J3758" s="75"/>
      <c r="K3758" s="36"/>
      <c r="L3758" s="82"/>
      <c r="M3758" s="82"/>
      <c r="N3758" s="77"/>
      <c r="O3758" s="84" t="s">
        <v>1270</v>
      </c>
      <c r="P3758" s="86">
        <v>43424.696932870371</v>
      </c>
      <c r="Q3758" s="84" t="s">
        <v>1275</v>
      </c>
      <c r="R3758" s="84"/>
      <c r="S3758" s="84"/>
      <c r="T3758" s="84" t="s">
        <v>2021</v>
      </c>
      <c r="U3758" s="84"/>
      <c r="V3758" s="88" t="s">
        <v>3115</v>
      </c>
      <c r="W3758" s="86">
        <v>43424.696932870371</v>
      </c>
      <c r="X3758" s="88" t="s">
        <v>4000</v>
      </c>
      <c r="Y3758" s="84"/>
      <c r="Z3758" s="84"/>
      <c r="AA3758" s="87" t="s">
        <v>5130</v>
      </c>
      <c r="AB3758" s="84"/>
      <c r="AC3758" s="84" t="b">
        <v>0</v>
      </c>
      <c r="AD3758" s="84">
        <v>0</v>
      </c>
      <c r="AE3758" s="87" t="s">
        <v>5552</v>
      </c>
      <c r="AF3758" s="84" t="b">
        <v>0</v>
      </c>
      <c r="AG3758" s="84" t="s">
        <v>5605</v>
      </c>
      <c r="AH3758" s="84"/>
      <c r="AI3758" s="87" t="s">
        <v>5552</v>
      </c>
      <c r="AJ3758" s="84" t="b">
        <v>0</v>
      </c>
      <c r="AK3758" s="84">
        <v>8</v>
      </c>
      <c r="AL3758" s="87" t="s">
        <v>5128</v>
      </c>
      <c r="AM3758" s="84" t="s">
        <v>5686</v>
      </c>
      <c r="AN3758" s="84" t="b">
        <v>0</v>
      </c>
      <c r="AO3758" s="87" t="s">
        <v>5128</v>
      </c>
      <c r="AP3758" s="84" t="s">
        <v>179</v>
      </c>
      <c r="AQ3758" s="84">
        <v>0</v>
      </c>
      <c r="AR3758" s="84">
        <v>0</v>
      </c>
      <c r="AS3758" s="84"/>
      <c r="AT3758" s="84"/>
      <c r="AU3758" s="84"/>
      <c r="AV3758" s="84"/>
      <c r="AW3758" s="84"/>
      <c r="AX3758" s="84"/>
      <c r="AY3758" s="84"/>
      <c r="AZ3758" s="84"/>
    </row>
    <row r="3759" spans="1:52" x14ac:dyDescent="0.55000000000000004">
      <c r="A3759" s="69" t="s">
        <v>767</v>
      </c>
      <c r="B3759" s="69" t="s">
        <v>821</v>
      </c>
      <c r="C3759" s="70"/>
      <c r="D3759" s="71"/>
      <c r="E3759" s="72"/>
      <c r="F3759" s="73"/>
      <c r="G3759" s="70"/>
      <c r="H3759" s="74"/>
      <c r="I3759" s="75"/>
      <c r="J3759" s="75"/>
      <c r="K3759" s="36"/>
      <c r="L3759" s="82"/>
      <c r="M3759" s="82"/>
      <c r="N3759" s="77"/>
      <c r="O3759" s="84" t="s">
        <v>1269</v>
      </c>
      <c r="P3759" s="86">
        <v>43432.641608796293</v>
      </c>
      <c r="Q3759" s="84" t="s">
        <v>1594</v>
      </c>
      <c r="R3759" s="84"/>
      <c r="S3759" s="84"/>
      <c r="T3759" s="84" t="s">
        <v>2307</v>
      </c>
      <c r="U3759" s="84"/>
      <c r="V3759" s="88" t="s">
        <v>3115</v>
      </c>
      <c r="W3759" s="86">
        <v>43432.641608796293</v>
      </c>
      <c r="X3759" s="88" t="s">
        <v>4001</v>
      </c>
      <c r="Y3759" s="84"/>
      <c r="Z3759" s="84"/>
      <c r="AA3759" s="87" t="s">
        <v>5131</v>
      </c>
      <c r="AB3759" s="84"/>
      <c r="AC3759" s="84" t="b">
        <v>0</v>
      </c>
      <c r="AD3759" s="84">
        <v>0</v>
      </c>
      <c r="AE3759" s="87" t="s">
        <v>5552</v>
      </c>
      <c r="AF3759" s="84" t="b">
        <v>0</v>
      </c>
      <c r="AG3759" s="84" t="s">
        <v>5605</v>
      </c>
      <c r="AH3759" s="84"/>
      <c r="AI3759" s="87" t="s">
        <v>5552</v>
      </c>
      <c r="AJ3759" s="84" t="b">
        <v>0</v>
      </c>
      <c r="AK3759" s="84">
        <v>8</v>
      </c>
      <c r="AL3759" s="87" t="s">
        <v>5225</v>
      </c>
      <c r="AM3759" s="84" t="s">
        <v>5686</v>
      </c>
      <c r="AN3759" s="84" t="b">
        <v>0</v>
      </c>
      <c r="AO3759" s="87" t="s">
        <v>5225</v>
      </c>
      <c r="AP3759" s="84" t="s">
        <v>179</v>
      </c>
      <c r="AQ3759" s="84">
        <v>0</v>
      </c>
      <c r="AR3759" s="84">
        <v>0</v>
      </c>
      <c r="AS3759" s="84"/>
      <c r="AT3759" s="84"/>
      <c r="AU3759" s="84"/>
      <c r="AV3759" s="84"/>
      <c r="AW3759" s="84"/>
      <c r="AX3759" s="84"/>
      <c r="AY3759" s="84"/>
      <c r="AZ3759" s="84"/>
    </row>
    <row r="3760" spans="1:52" x14ac:dyDescent="0.55000000000000004">
      <c r="A3760" s="69" t="s">
        <v>767</v>
      </c>
      <c r="B3760" s="69" t="s">
        <v>1185</v>
      </c>
      <c r="C3760" s="70"/>
      <c r="D3760" s="71"/>
      <c r="E3760" s="72"/>
      <c r="F3760" s="73"/>
      <c r="G3760" s="70"/>
      <c r="H3760" s="74"/>
      <c r="I3760" s="75"/>
      <c r="J3760" s="75"/>
      <c r="K3760" s="36"/>
      <c r="L3760" s="82"/>
      <c r="M3760" s="82"/>
      <c r="N3760" s="77"/>
      <c r="O3760" s="84" t="s">
        <v>1270</v>
      </c>
      <c r="P3760" s="86">
        <v>43432.641608796293</v>
      </c>
      <c r="Q3760" s="84" t="s">
        <v>1594</v>
      </c>
      <c r="R3760" s="84"/>
      <c r="S3760" s="84"/>
      <c r="T3760" s="84" t="s">
        <v>2307</v>
      </c>
      <c r="U3760" s="84"/>
      <c r="V3760" s="88" t="s">
        <v>3115</v>
      </c>
      <c r="W3760" s="86">
        <v>43432.641608796293</v>
      </c>
      <c r="X3760" s="88" t="s">
        <v>4001</v>
      </c>
      <c r="Y3760" s="84"/>
      <c r="Z3760" s="84"/>
      <c r="AA3760" s="87" t="s">
        <v>5131</v>
      </c>
      <c r="AB3760" s="84"/>
      <c r="AC3760" s="84" t="b">
        <v>0</v>
      </c>
      <c r="AD3760" s="84">
        <v>0</v>
      </c>
      <c r="AE3760" s="87" t="s">
        <v>5552</v>
      </c>
      <c r="AF3760" s="84" t="b">
        <v>0</v>
      </c>
      <c r="AG3760" s="84" t="s">
        <v>5605</v>
      </c>
      <c r="AH3760" s="84"/>
      <c r="AI3760" s="87" t="s">
        <v>5552</v>
      </c>
      <c r="AJ3760" s="84" t="b">
        <v>0</v>
      </c>
      <c r="AK3760" s="84">
        <v>8</v>
      </c>
      <c r="AL3760" s="87" t="s">
        <v>5225</v>
      </c>
      <c r="AM3760" s="84" t="s">
        <v>5686</v>
      </c>
      <c r="AN3760" s="84" t="b">
        <v>0</v>
      </c>
      <c r="AO3760" s="87" t="s">
        <v>5225</v>
      </c>
      <c r="AP3760" s="84" t="s">
        <v>179</v>
      </c>
      <c r="AQ3760" s="84">
        <v>0</v>
      </c>
      <c r="AR3760" s="84">
        <v>0</v>
      </c>
      <c r="AS3760" s="84"/>
      <c r="AT3760" s="84"/>
      <c r="AU3760" s="84"/>
      <c r="AV3760" s="84"/>
      <c r="AW3760" s="84"/>
      <c r="AX3760" s="84"/>
      <c r="AY3760" s="84"/>
      <c r="AZ3760" s="84"/>
    </row>
    <row r="3761" spans="1:52" x14ac:dyDescent="0.55000000000000004">
      <c r="A3761" s="69" t="s">
        <v>768</v>
      </c>
      <c r="B3761" s="69" t="s">
        <v>1133</v>
      </c>
      <c r="C3761" s="70"/>
      <c r="D3761" s="71"/>
      <c r="E3761" s="72"/>
      <c r="F3761" s="73"/>
      <c r="G3761" s="70"/>
      <c r="H3761" s="74"/>
      <c r="I3761" s="75"/>
      <c r="J3761" s="75"/>
      <c r="K3761" s="36"/>
      <c r="L3761" s="82"/>
      <c r="M3761" s="82"/>
      <c r="N3761" s="77"/>
      <c r="O3761" s="84" t="s">
        <v>1270</v>
      </c>
      <c r="P3761" s="86">
        <v>43431.621689814812</v>
      </c>
      <c r="Q3761" s="84" t="s">
        <v>1523</v>
      </c>
      <c r="R3761" s="88" t="s">
        <v>1851</v>
      </c>
      <c r="S3761" s="84" t="s">
        <v>1997</v>
      </c>
      <c r="T3761" s="84" t="s">
        <v>2313</v>
      </c>
      <c r="U3761" s="88" t="s">
        <v>2559</v>
      </c>
      <c r="V3761" s="88" t="s">
        <v>2559</v>
      </c>
      <c r="W3761" s="86">
        <v>43431.621689814812</v>
      </c>
      <c r="X3761" s="88" t="s">
        <v>4002</v>
      </c>
      <c r="Y3761" s="84"/>
      <c r="Z3761" s="84"/>
      <c r="AA3761" s="87" t="s">
        <v>5132</v>
      </c>
      <c r="AB3761" s="84"/>
      <c r="AC3761" s="84" t="b">
        <v>0</v>
      </c>
      <c r="AD3761" s="84">
        <v>5</v>
      </c>
      <c r="AE3761" s="87" t="s">
        <v>5552</v>
      </c>
      <c r="AF3761" s="84" t="b">
        <v>0</v>
      </c>
      <c r="AG3761" s="84" t="s">
        <v>5604</v>
      </c>
      <c r="AH3761" s="84"/>
      <c r="AI3761" s="87" t="s">
        <v>5552</v>
      </c>
      <c r="AJ3761" s="84" t="b">
        <v>0</v>
      </c>
      <c r="AK3761" s="84">
        <v>2</v>
      </c>
      <c r="AL3761" s="87" t="s">
        <v>5552</v>
      </c>
      <c r="AM3761" s="84" t="s">
        <v>5696</v>
      </c>
      <c r="AN3761" s="84" t="b">
        <v>0</v>
      </c>
      <c r="AO3761" s="87" t="s">
        <v>5132</v>
      </c>
      <c r="AP3761" s="84" t="s">
        <v>179</v>
      </c>
      <c r="AQ3761" s="84">
        <v>0</v>
      </c>
      <c r="AR3761" s="84">
        <v>0</v>
      </c>
      <c r="AS3761" s="84"/>
      <c r="AT3761" s="84"/>
      <c r="AU3761" s="84"/>
      <c r="AV3761" s="84"/>
      <c r="AW3761" s="84"/>
      <c r="AX3761" s="84"/>
      <c r="AY3761" s="84"/>
      <c r="AZ3761" s="84"/>
    </row>
    <row r="3762" spans="1:52" x14ac:dyDescent="0.55000000000000004">
      <c r="A3762" s="69" t="s">
        <v>768</v>
      </c>
      <c r="B3762" s="69" t="s">
        <v>1134</v>
      </c>
      <c r="C3762" s="70"/>
      <c r="D3762" s="71"/>
      <c r="E3762" s="72"/>
      <c r="F3762" s="73"/>
      <c r="G3762" s="70"/>
      <c r="H3762" s="74"/>
      <c r="I3762" s="75"/>
      <c r="J3762" s="75"/>
      <c r="K3762" s="36"/>
      <c r="L3762" s="82"/>
      <c r="M3762" s="82"/>
      <c r="N3762" s="77"/>
      <c r="O3762" s="84" t="s">
        <v>1270</v>
      </c>
      <c r="P3762" s="86">
        <v>43431.621689814812</v>
      </c>
      <c r="Q3762" s="84" t="s">
        <v>1523</v>
      </c>
      <c r="R3762" s="88" t="s">
        <v>1851</v>
      </c>
      <c r="S3762" s="84" t="s">
        <v>1997</v>
      </c>
      <c r="T3762" s="84" t="s">
        <v>2313</v>
      </c>
      <c r="U3762" s="88" t="s">
        <v>2559</v>
      </c>
      <c r="V3762" s="88" t="s">
        <v>2559</v>
      </c>
      <c r="W3762" s="86">
        <v>43431.621689814812</v>
      </c>
      <c r="X3762" s="88" t="s">
        <v>4002</v>
      </c>
      <c r="Y3762" s="84"/>
      <c r="Z3762" s="84"/>
      <c r="AA3762" s="87" t="s">
        <v>5132</v>
      </c>
      <c r="AB3762" s="84"/>
      <c r="AC3762" s="84" t="b">
        <v>0</v>
      </c>
      <c r="AD3762" s="84">
        <v>5</v>
      </c>
      <c r="AE3762" s="87" t="s">
        <v>5552</v>
      </c>
      <c r="AF3762" s="84" t="b">
        <v>0</v>
      </c>
      <c r="AG3762" s="84" t="s">
        <v>5604</v>
      </c>
      <c r="AH3762" s="84"/>
      <c r="AI3762" s="87" t="s">
        <v>5552</v>
      </c>
      <c r="AJ3762" s="84" t="b">
        <v>0</v>
      </c>
      <c r="AK3762" s="84">
        <v>2</v>
      </c>
      <c r="AL3762" s="87" t="s">
        <v>5552</v>
      </c>
      <c r="AM3762" s="84" t="s">
        <v>5696</v>
      </c>
      <c r="AN3762" s="84" t="b">
        <v>0</v>
      </c>
      <c r="AO3762" s="87" t="s">
        <v>5132</v>
      </c>
      <c r="AP3762" s="84" t="s">
        <v>179</v>
      </c>
      <c r="AQ3762" s="84">
        <v>0</v>
      </c>
      <c r="AR3762" s="84">
        <v>0</v>
      </c>
      <c r="AS3762" s="84"/>
      <c r="AT3762" s="84"/>
      <c r="AU3762" s="84"/>
      <c r="AV3762" s="84"/>
      <c r="AW3762" s="84"/>
      <c r="AX3762" s="84"/>
      <c r="AY3762" s="84"/>
      <c r="AZ3762" s="84"/>
    </row>
    <row r="3763" spans="1:52" x14ac:dyDescent="0.55000000000000004">
      <c r="A3763" s="69" t="s">
        <v>768</v>
      </c>
      <c r="B3763" s="69" t="s">
        <v>1154</v>
      </c>
      <c r="C3763" s="70"/>
      <c r="D3763" s="71"/>
      <c r="E3763" s="72"/>
      <c r="F3763" s="73"/>
      <c r="G3763" s="70"/>
      <c r="H3763" s="74"/>
      <c r="I3763" s="75"/>
      <c r="J3763" s="75"/>
      <c r="K3763" s="36"/>
      <c r="L3763" s="82"/>
      <c r="M3763" s="82"/>
      <c r="N3763" s="77"/>
      <c r="O3763" s="84" t="s">
        <v>1270</v>
      </c>
      <c r="P3763" s="86">
        <v>43432.350763888891</v>
      </c>
      <c r="Q3763" s="84" t="s">
        <v>1560</v>
      </c>
      <c r="R3763" s="88" t="s">
        <v>1851</v>
      </c>
      <c r="S3763" s="84" t="s">
        <v>1997</v>
      </c>
      <c r="T3763" s="84" t="s">
        <v>2314</v>
      </c>
      <c r="U3763" s="88" t="s">
        <v>2560</v>
      </c>
      <c r="V3763" s="88" t="s">
        <v>2560</v>
      </c>
      <c r="W3763" s="86">
        <v>43432.350763888891</v>
      </c>
      <c r="X3763" s="88" t="s">
        <v>4003</v>
      </c>
      <c r="Y3763" s="84"/>
      <c r="Z3763" s="84"/>
      <c r="AA3763" s="87" t="s">
        <v>5133</v>
      </c>
      <c r="AB3763" s="84"/>
      <c r="AC3763" s="84" t="b">
        <v>0</v>
      </c>
      <c r="AD3763" s="84">
        <v>4</v>
      </c>
      <c r="AE3763" s="87" t="s">
        <v>5552</v>
      </c>
      <c r="AF3763" s="84" t="b">
        <v>0</v>
      </c>
      <c r="AG3763" s="84" t="s">
        <v>5604</v>
      </c>
      <c r="AH3763" s="84"/>
      <c r="AI3763" s="87" t="s">
        <v>5552</v>
      </c>
      <c r="AJ3763" s="84" t="b">
        <v>0</v>
      </c>
      <c r="AK3763" s="84">
        <v>3</v>
      </c>
      <c r="AL3763" s="87" t="s">
        <v>5552</v>
      </c>
      <c r="AM3763" s="84" t="s">
        <v>5696</v>
      </c>
      <c r="AN3763" s="84" t="b">
        <v>0</v>
      </c>
      <c r="AO3763" s="87" t="s">
        <v>5133</v>
      </c>
      <c r="AP3763" s="84" t="s">
        <v>179</v>
      </c>
      <c r="AQ3763" s="84">
        <v>0</v>
      </c>
      <c r="AR3763" s="84">
        <v>0</v>
      </c>
      <c r="AS3763" s="84"/>
      <c r="AT3763" s="84"/>
      <c r="AU3763" s="84"/>
      <c r="AV3763" s="84"/>
      <c r="AW3763" s="84"/>
      <c r="AX3763" s="84"/>
      <c r="AY3763" s="84"/>
      <c r="AZ3763" s="84"/>
    </row>
    <row r="3764" spans="1:52" x14ac:dyDescent="0.55000000000000004">
      <c r="A3764" s="69" t="s">
        <v>769</v>
      </c>
      <c r="B3764" s="69" t="s">
        <v>821</v>
      </c>
      <c r="C3764" s="70"/>
      <c r="D3764" s="71"/>
      <c r="E3764" s="72"/>
      <c r="F3764" s="73"/>
      <c r="G3764" s="70"/>
      <c r="H3764" s="74"/>
      <c r="I3764" s="75"/>
      <c r="J3764" s="75"/>
      <c r="K3764" s="36"/>
      <c r="L3764" s="82"/>
      <c r="M3764" s="82"/>
      <c r="N3764" s="77"/>
      <c r="O3764" s="84" t="s">
        <v>1269</v>
      </c>
      <c r="P3764" s="86">
        <v>43432.665451388886</v>
      </c>
      <c r="Q3764" s="84" t="s">
        <v>1594</v>
      </c>
      <c r="R3764" s="84"/>
      <c r="S3764" s="84"/>
      <c r="T3764" s="84" t="s">
        <v>2307</v>
      </c>
      <c r="U3764" s="84"/>
      <c r="V3764" s="88" t="s">
        <v>3116</v>
      </c>
      <c r="W3764" s="86">
        <v>43432.665451388886</v>
      </c>
      <c r="X3764" s="88" t="s">
        <v>4004</v>
      </c>
      <c r="Y3764" s="84"/>
      <c r="Z3764" s="84"/>
      <c r="AA3764" s="87" t="s">
        <v>5134</v>
      </c>
      <c r="AB3764" s="84"/>
      <c r="AC3764" s="84" t="b">
        <v>0</v>
      </c>
      <c r="AD3764" s="84">
        <v>0</v>
      </c>
      <c r="AE3764" s="87" t="s">
        <v>5552</v>
      </c>
      <c r="AF3764" s="84" t="b">
        <v>0</v>
      </c>
      <c r="AG3764" s="84" t="s">
        <v>5605</v>
      </c>
      <c r="AH3764" s="84"/>
      <c r="AI3764" s="87" t="s">
        <v>5552</v>
      </c>
      <c r="AJ3764" s="84" t="b">
        <v>0</v>
      </c>
      <c r="AK3764" s="84">
        <v>8</v>
      </c>
      <c r="AL3764" s="87" t="s">
        <v>5225</v>
      </c>
      <c r="AM3764" s="84" t="s">
        <v>5685</v>
      </c>
      <c r="AN3764" s="84" t="b">
        <v>0</v>
      </c>
      <c r="AO3764" s="87" t="s">
        <v>5225</v>
      </c>
      <c r="AP3764" s="84" t="s">
        <v>179</v>
      </c>
      <c r="AQ3764" s="84">
        <v>0</v>
      </c>
      <c r="AR3764" s="84">
        <v>0</v>
      </c>
      <c r="AS3764" s="84"/>
      <c r="AT3764" s="84"/>
      <c r="AU3764" s="84"/>
      <c r="AV3764" s="84"/>
      <c r="AW3764" s="84"/>
      <c r="AX3764" s="84"/>
      <c r="AY3764" s="84"/>
      <c r="AZ3764" s="84"/>
    </row>
    <row r="3765" spans="1:52" x14ac:dyDescent="0.55000000000000004">
      <c r="A3765" s="69" t="s">
        <v>769</v>
      </c>
      <c r="B3765" s="69" t="s">
        <v>1185</v>
      </c>
      <c r="C3765" s="70"/>
      <c r="D3765" s="71"/>
      <c r="E3765" s="72"/>
      <c r="F3765" s="73"/>
      <c r="G3765" s="70"/>
      <c r="H3765" s="74"/>
      <c r="I3765" s="75"/>
      <c r="J3765" s="75"/>
      <c r="K3765" s="36"/>
      <c r="L3765" s="82"/>
      <c r="M3765" s="82"/>
      <c r="N3765" s="77"/>
      <c r="O3765" s="84" t="s">
        <v>1270</v>
      </c>
      <c r="P3765" s="86">
        <v>43432.665451388886</v>
      </c>
      <c r="Q3765" s="84" t="s">
        <v>1594</v>
      </c>
      <c r="R3765" s="84"/>
      <c r="S3765" s="84"/>
      <c r="T3765" s="84" t="s">
        <v>2307</v>
      </c>
      <c r="U3765" s="84"/>
      <c r="V3765" s="88" t="s">
        <v>3116</v>
      </c>
      <c r="W3765" s="86">
        <v>43432.665451388886</v>
      </c>
      <c r="X3765" s="88" t="s">
        <v>4004</v>
      </c>
      <c r="Y3765" s="84"/>
      <c r="Z3765" s="84"/>
      <c r="AA3765" s="87" t="s">
        <v>5134</v>
      </c>
      <c r="AB3765" s="84"/>
      <c r="AC3765" s="84" t="b">
        <v>0</v>
      </c>
      <c r="AD3765" s="84">
        <v>0</v>
      </c>
      <c r="AE3765" s="87" t="s">
        <v>5552</v>
      </c>
      <c r="AF3765" s="84" t="b">
        <v>0</v>
      </c>
      <c r="AG3765" s="84" t="s">
        <v>5605</v>
      </c>
      <c r="AH3765" s="84"/>
      <c r="AI3765" s="87" t="s">
        <v>5552</v>
      </c>
      <c r="AJ3765" s="84" t="b">
        <v>0</v>
      </c>
      <c r="AK3765" s="84">
        <v>8</v>
      </c>
      <c r="AL3765" s="87" t="s">
        <v>5225</v>
      </c>
      <c r="AM3765" s="84" t="s">
        <v>5685</v>
      </c>
      <c r="AN3765" s="84" t="b">
        <v>0</v>
      </c>
      <c r="AO3765" s="87" t="s">
        <v>5225</v>
      </c>
      <c r="AP3765" s="84" t="s">
        <v>179</v>
      </c>
      <c r="AQ3765" s="84">
        <v>0</v>
      </c>
      <c r="AR3765" s="84">
        <v>0</v>
      </c>
      <c r="AS3765" s="84"/>
      <c r="AT3765" s="84"/>
      <c r="AU3765" s="84"/>
      <c r="AV3765" s="84"/>
      <c r="AW3765" s="84"/>
      <c r="AX3765" s="84"/>
      <c r="AY3765" s="84"/>
      <c r="AZ3765" s="84"/>
    </row>
    <row r="3766" spans="1:52" x14ac:dyDescent="0.55000000000000004">
      <c r="A3766" s="69" t="s">
        <v>770</v>
      </c>
      <c r="B3766" s="69" t="s">
        <v>770</v>
      </c>
      <c r="C3766" s="70"/>
      <c r="D3766" s="71"/>
      <c r="E3766" s="72"/>
      <c r="F3766" s="73"/>
      <c r="G3766" s="70"/>
      <c r="H3766" s="74"/>
      <c r="I3766" s="75"/>
      <c r="J3766" s="75"/>
      <c r="K3766" s="36"/>
      <c r="L3766" s="82"/>
      <c r="M3766" s="82"/>
      <c r="N3766" s="77"/>
      <c r="O3766" s="84" t="s">
        <v>179</v>
      </c>
      <c r="P3766" s="86">
        <v>43432.676099537035</v>
      </c>
      <c r="Q3766" s="84" t="s">
        <v>1599</v>
      </c>
      <c r="R3766" s="84"/>
      <c r="S3766" s="84"/>
      <c r="T3766" s="84" t="s">
        <v>2315</v>
      </c>
      <c r="U3766" s="84"/>
      <c r="V3766" s="88" t="s">
        <v>3117</v>
      </c>
      <c r="W3766" s="86">
        <v>43432.676099537035</v>
      </c>
      <c r="X3766" s="88" t="s">
        <v>4005</v>
      </c>
      <c r="Y3766" s="84"/>
      <c r="Z3766" s="84"/>
      <c r="AA3766" s="87" t="s">
        <v>5135</v>
      </c>
      <c r="AB3766" s="84"/>
      <c r="AC3766" s="84" t="b">
        <v>0</v>
      </c>
      <c r="AD3766" s="84">
        <v>0</v>
      </c>
      <c r="AE3766" s="87" t="s">
        <v>5552</v>
      </c>
      <c r="AF3766" s="84" t="b">
        <v>0</v>
      </c>
      <c r="AG3766" s="84" t="s">
        <v>5604</v>
      </c>
      <c r="AH3766" s="84"/>
      <c r="AI3766" s="87" t="s">
        <v>5552</v>
      </c>
      <c r="AJ3766" s="84" t="b">
        <v>0</v>
      </c>
      <c r="AK3766" s="84">
        <v>0</v>
      </c>
      <c r="AL3766" s="87" t="s">
        <v>5552</v>
      </c>
      <c r="AM3766" s="84" t="s">
        <v>5684</v>
      </c>
      <c r="AN3766" s="84" t="b">
        <v>0</v>
      </c>
      <c r="AO3766" s="87" t="s">
        <v>5135</v>
      </c>
      <c r="AP3766" s="84" t="s">
        <v>179</v>
      </c>
      <c r="AQ3766" s="84">
        <v>0</v>
      </c>
      <c r="AR3766" s="84">
        <v>0</v>
      </c>
      <c r="AS3766" s="84"/>
      <c r="AT3766" s="84"/>
      <c r="AU3766" s="84"/>
      <c r="AV3766" s="84"/>
      <c r="AW3766" s="84"/>
      <c r="AX3766" s="84"/>
      <c r="AY3766" s="84"/>
      <c r="AZ3766" s="84"/>
    </row>
    <row r="3767" spans="1:52" x14ac:dyDescent="0.55000000000000004">
      <c r="A3767" s="69" t="s">
        <v>771</v>
      </c>
      <c r="B3767" s="69" t="s">
        <v>856</v>
      </c>
      <c r="C3767" s="70"/>
      <c r="D3767" s="71"/>
      <c r="E3767" s="72"/>
      <c r="F3767" s="73"/>
      <c r="G3767" s="70"/>
      <c r="H3767" s="74"/>
      <c r="I3767" s="75"/>
      <c r="J3767" s="75"/>
      <c r="K3767" s="36"/>
      <c r="L3767" s="82"/>
      <c r="M3767" s="82"/>
      <c r="N3767" s="77"/>
      <c r="O3767" s="84" t="s">
        <v>1269</v>
      </c>
      <c r="P3767" s="86">
        <v>43432.725312499999</v>
      </c>
      <c r="Q3767" s="84" t="s">
        <v>1589</v>
      </c>
      <c r="R3767" s="84"/>
      <c r="S3767" s="84"/>
      <c r="T3767" s="84" t="s">
        <v>2021</v>
      </c>
      <c r="U3767" s="84"/>
      <c r="V3767" s="88" t="s">
        <v>3118</v>
      </c>
      <c r="W3767" s="86">
        <v>43432.725312499999</v>
      </c>
      <c r="X3767" s="88" t="s">
        <v>4006</v>
      </c>
      <c r="Y3767" s="84"/>
      <c r="Z3767" s="84"/>
      <c r="AA3767" s="87" t="s">
        <v>5136</v>
      </c>
      <c r="AB3767" s="84"/>
      <c r="AC3767" s="84" t="b">
        <v>0</v>
      </c>
      <c r="AD3767" s="84">
        <v>0</v>
      </c>
      <c r="AE3767" s="87" t="s">
        <v>5552</v>
      </c>
      <c r="AF3767" s="84" t="b">
        <v>0</v>
      </c>
      <c r="AG3767" s="84" t="s">
        <v>5604</v>
      </c>
      <c r="AH3767" s="84"/>
      <c r="AI3767" s="87" t="s">
        <v>5552</v>
      </c>
      <c r="AJ3767" s="84" t="b">
        <v>0</v>
      </c>
      <c r="AK3767" s="84">
        <v>3</v>
      </c>
      <c r="AL3767" s="87" t="s">
        <v>5397</v>
      </c>
      <c r="AM3767" s="84" t="s">
        <v>5684</v>
      </c>
      <c r="AN3767" s="84" t="b">
        <v>0</v>
      </c>
      <c r="AO3767" s="87" t="s">
        <v>5397</v>
      </c>
      <c r="AP3767" s="84" t="s">
        <v>179</v>
      </c>
      <c r="AQ3767" s="84">
        <v>0</v>
      </c>
      <c r="AR3767" s="84">
        <v>0</v>
      </c>
      <c r="AS3767" s="84"/>
      <c r="AT3767" s="84"/>
      <c r="AU3767" s="84"/>
      <c r="AV3767" s="84"/>
      <c r="AW3767" s="84"/>
      <c r="AX3767" s="84"/>
      <c r="AY3767" s="84"/>
      <c r="AZ3767" s="84"/>
    </row>
    <row r="3768" spans="1:52" x14ac:dyDescent="0.55000000000000004">
      <c r="A3768" s="69" t="s">
        <v>772</v>
      </c>
      <c r="B3768" s="69" t="s">
        <v>768</v>
      </c>
      <c r="C3768" s="70"/>
      <c r="D3768" s="71"/>
      <c r="E3768" s="72"/>
      <c r="F3768" s="73"/>
      <c r="G3768" s="70"/>
      <c r="H3768" s="74"/>
      <c r="I3768" s="75"/>
      <c r="J3768" s="75"/>
      <c r="K3768" s="36"/>
      <c r="L3768" s="82"/>
      <c r="M3768" s="82"/>
      <c r="N3768" s="77"/>
      <c r="O3768" s="84" t="s">
        <v>1269</v>
      </c>
      <c r="P3768" s="86">
        <v>43432.7266087963</v>
      </c>
      <c r="Q3768" s="84" t="s">
        <v>1600</v>
      </c>
      <c r="R3768" s="84"/>
      <c r="S3768" s="84"/>
      <c r="T3768" s="84" t="s">
        <v>2316</v>
      </c>
      <c r="U3768" s="84"/>
      <c r="V3768" s="88" t="s">
        <v>3119</v>
      </c>
      <c r="W3768" s="86">
        <v>43432.7266087963</v>
      </c>
      <c r="X3768" s="88" t="s">
        <v>4007</v>
      </c>
      <c r="Y3768" s="84"/>
      <c r="Z3768" s="84"/>
      <c r="AA3768" s="87" t="s">
        <v>5137</v>
      </c>
      <c r="AB3768" s="84"/>
      <c r="AC3768" s="84" t="b">
        <v>0</v>
      </c>
      <c r="AD3768" s="84">
        <v>0</v>
      </c>
      <c r="AE3768" s="87" t="s">
        <v>5552</v>
      </c>
      <c r="AF3768" s="84" t="b">
        <v>0</v>
      </c>
      <c r="AG3768" s="84" t="s">
        <v>5604</v>
      </c>
      <c r="AH3768" s="84"/>
      <c r="AI3768" s="87" t="s">
        <v>5552</v>
      </c>
      <c r="AJ3768" s="84" t="b">
        <v>0</v>
      </c>
      <c r="AK3768" s="84">
        <v>2</v>
      </c>
      <c r="AL3768" s="87" t="s">
        <v>5350</v>
      </c>
      <c r="AM3768" s="84" t="s">
        <v>5684</v>
      </c>
      <c r="AN3768" s="84" t="b">
        <v>0</v>
      </c>
      <c r="AO3768" s="87" t="s">
        <v>5350</v>
      </c>
      <c r="AP3768" s="84" t="s">
        <v>179</v>
      </c>
      <c r="AQ3768" s="84">
        <v>0</v>
      </c>
      <c r="AR3768" s="84">
        <v>0</v>
      </c>
      <c r="AS3768" s="84"/>
      <c r="AT3768" s="84"/>
      <c r="AU3768" s="84"/>
      <c r="AV3768" s="84"/>
      <c r="AW3768" s="84"/>
      <c r="AX3768" s="84"/>
      <c r="AY3768" s="84"/>
      <c r="AZ3768" s="84"/>
    </row>
    <row r="3769" spans="1:52" x14ac:dyDescent="0.55000000000000004">
      <c r="A3769" s="69" t="s">
        <v>772</v>
      </c>
      <c r="B3769" s="69" t="s">
        <v>1135</v>
      </c>
      <c r="C3769" s="70"/>
      <c r="D3769" s="71"/>
      <c r="E3769" s="72"/>
      <c r="F3769" s="73"/>
      <c r="G3769" s="70"/>
      <c r="H3769" s="74"/>
      <c r="I3769" s="75"/>
      <c r="J3769" s="75"/>
      <c r="K3769" s="36"/>
      <c r="L3769" s="82"/>
      <c r="M3769" s="82"/>
      <c r="N3769" s="77"/>
      <c r="O3769" s="84" t="s">
        <v>1270</v>
      </c>
      <c r="P3769" s="86">
        <v>43432.7266087963</v>
      </c>
      <c r="Q3769" s="84" t="s">
        <v>1600</v>
      </c>
      <c r="R3769" s="84"/>
      <c r="S3769" s="84"/>
      <c r="T3769" s="84" t="s">
        <v>2316</v>
      </c>
      <c r="U3769" s="84"/>
      <c r="V3769" s="88" t="s">
        <v>3119</v>
      </c>
      <c r="W3769" s="86">
        <v>43432.7266087963</v>
      </c>
      <c r="X3769" s="88" t="s">
        <v>4007</v>
      </c>
      <c r="Y3769" s="84"/>
      <c r="Z3769" s="84"/>
      <c r="AA3769" s="87" t="s">
        <v>5137</v>
      </c>
      <c r="AB3769" s="84"/>
      <c r="AC3769" s="84" t="b">
        <v>0</v>
      </c>
      <c r="AD3769" s="84">
        <v>0</v>
      </c>
      <c r="AE3769" s="87" t="s">
        <v>5552</v>
      </c>
      <c r="AF3769" s="84" t="b">
        <v>0</v>
      </c>
      <c r="AG3769" s="84" t="s">
        <v>5604</v>
      </c>
      <c r="AH3769" s="84"/>
      <c r="AI3769" s="87" t="s">
        <v>5552</v>
      </c>
      <c r="AJ3769" s="84" t="b">
        <v>0</v>
      </c>
      <c r="AK3769" s="84">
        <v>2</v>
      </c>
      <c r="AL3769" s="87" t="s">
        <v>5350</v>
      </c>
      <c r="AM3769" s="84" t="s">
        <v>5684</v>
      </c>
      <c r="AN3769" s="84" t="b">
        <v>0</v>
      </c>
      <c r="AO3769" s="87" t="s">
        <v>5350</v>
      </c>
      <c r="AP3769" s="84" t="s">
        <v>179</v>
      </c>
      <c r="AQ3769" s="84">
        <v>0</v>
      </c>
      <c r="AR3769" s="84">
        <v>0</v>
      </c>
      <c r="AS3769" s="84"/>
      <c r="AT3769" s="84"/>
      <c r="AU3769" s="84"/>
      <c r="AV3769" s="84"/>
      <c r="AW3769" s="84"/>
      <c r="AX3769" s="84"/>
      <c r="AY3769" s="84"/>
      <c r="AZ3769" s="84"/>
    </row>
    <row r="3770" spans="1:52" x14ac:dyDescent="0.55000000000000004">
      <c r="A3770" s="69" t="s">
        <v>772</v>
      </c>
      <c r="B3770" s="69" t="s">
        <v>856</v>
      </c>
      <c r="C3770" s="70"/>
      <c r="D3770" s="71"/>
      <c r="E3770" s="72"/>
      <c r="F3770" s="73"/>
      <c r="G3770" s="70"/>
      <c r="H3770" s="74"/>
      <c r="I3770" s="75"/>
      <c r="J3770" s="75"/>
      <c r="K3770" s="36"/>
      <c r="L3770" s="82"/>
      <c r="M3770" s="82"/>
      <c r="N3770" s="77"/>
      <c r="O3770" s="84" t="s">
        <v>1270</v>
      </c>
      <c r="P3770" s="86">
        <v>43432.7266087963</v>
      </c>
      <c r="Q3770" s="84" t="s">
        <v>1600</v>
      </c>
      <c r="R3770" s="84"/>
      <c r="S3770" s="84"/>
      <c r="T3770" s="84" t="s">
        <v>2316</v>
      </c>
      <c r="U3770" s="84"/>
      <c r="V3770" s="88" t="s">
        <v>3119</v>
      </c>
      <c r="W3770" s="86">
        <v>43432.7266087963</v>
      </c>
      <c r="X3770" s="88" t="s">
        <v>4007</v>
      </c>
      <c r="Y3770" s="84"/>
      <c r="Z3770" s="84"/>
      <c r="AA3770" s="87" t="s">
        <v>5137</v>
      </c>
      <c r="AB3770" s="84"/>
      <c r="AC3770" s="84" t="b">
        <v>0</v>
      </c>
      <c r="AD3770" s="84">
        <v>0</v>
      </c>
      <c r="AE3770" s="87" t="s">
        <v>5552</v>
      </c>
      <c r="AF3770" s="84" t="b">
        <v>0</v>
      </c>
      <c r="AG3770" s="84" t="s">
        <v>5604</v>
      </c>
      <c r="AH3770" s="84"/>
      <c r="AI3770" s="87" t="s">
        <v>5552</v>
      </c>
      <c r="AJ3770" s="84" t="b">
        <v>0</v>
      </c>
      <c r="AK3770" s="84">
        <v>2</v>
      </c>
      <c r="AL3770" s="87" t="s">
        <v>5350</v>
      </c>
      <c r="AM3770" s="84" t="s">
        <v>5684</v>
      </c>
      <c r="AN3770" s="84" t="b">
        <v>0</v>
      </c>
      <c r="AO3770" s="87" t="s">
        <v>5350</v>
      </c>
      <c r="AP3770" s="84" t="s">
        <v>179</v>
      </c>
      <c r="AQ3770" s="84">
        <v>0</v>
      </c>
      <c r="AR3770" s="84">
        <v>0</v>
      </c>
      <c r="AS3770" s="84"/>
      <c r="AT3770" s="84"/>
      <c r="AU3770" s="84"/>
      <c r="AV3770" s="84"/>
      <c r="AW3770" s="84"/>
      <c r="AX3770" s="84"/>
      <c r="AY3770" s="84"/>
      <c r="AZ3770" s="84"/>
    </row>
    <row r="3771" spans="1:52" x14ac:dyDescent="0.55000000000000004">
      <c r="A3771" s="69" t="s">
        <v>772</v>
      </c>
      <c r="B3771" s="69" t="s">
        <v>853</v>
      </c>
      <c r="C3771" s="70"/>
      <c r="D3771" s="71"/>
      <c r="E3771" s="72"/>
      <c r="F3771" s="73"/>
      <c r="G3771" s="70"/>
      <c r="H3771" s="74"/>
      <c r="I3771" s="75"/>
      <c r="J3771" s="75"/>
      <c r="K3771" s="36"/>
      <c r="L3771" s="82"/>
      <c r="M3771" s="82"/>
      <c r="N3771" s="77"/>
      <c r="O3771" s="84" t="s">
        <v>1270</v>
      </c>
      <c r="P3771" s="86">
        <v>43432.7266087963</v>
      </c>
      <c r="Q3771" s="84" t="s">
        <v>1600</v>
      </c>
      <c r="R3771" s="84"/>
      <c r="S3771" s="84"/>
      <c r="T3771" s="84" t="s">
        <v>2316</v>
      </c>
      <c r="U3771" s="84"/>
      <c r="V3771" s="88" t="s">
        <v>3119</v>
      </c>
      <c r="W3771" s="86">
        <v>43432.7266087963</v>
      </c>
      <c r="X3771" s="88" t="s">
        <v>4007</v>
      </c>
      <c r="Y3771" s="84"/>
      <c r="Z3771" s="84"/>
      <c r="AA3771" s="87" t="s">
        <v>5137</v>
      </c>
      <c r="AB3771" s="84"/>
      <c r="AC3771" s="84" t="b">
        <v>0</v>
      </c>
      <c r="AD3771" s="84">
        <v>0</v>
      </c>
      <c r="AE3771" s="87" t="s">
        <v>5552</v>
      </c>
      <c r="AF3771" s="84" t="b">
        <v>0</v>
      </c>
      <c r="AG3771" s="84" t="s">
        <v>5604</v>
      </c>
      <c r="AH3771" s="84"/>
      <c r="AI3771" s="87" t="s">
        <v>5552</v>
      </c>
      <c r="AJ3771" s="84" t="b">
        <v>0</v>
      </c>
      <c r="AK3771" s="84">
        <v>2</v>
      </c>
      <c r="AL3771" s="87" t="s">
        <v>5350</v>
      </c>
      <c r="AM3771" s="84" t="s">
        <v>5684</v>
      </c>
      <c r="AN3771" s="84" t="b">
        <v>0</v>
      </c>
      <c r="AO3771" s="87" t="s">
        <v>5350</v>
      </c>
      <c r="AP3771" s="84" t="s">
        <v>179</v>
      </c>
      <c r="AQ3771" s="84">
        <v>0</v>
      </c>
      <c r="AR3771" s="84">
        <v>0</v>
      </c>
      <c r="AS3771" s="84"/>
      <c r="AT3771" s="84"/>
      <c r="AU3771" s="84"/>
      <c r="AV3771" s="84"/>
      <c r="AW3771" s="84"/>
      <c r="AX3771" s="84"/>
      <c r="AY3771" s="84"/>
      <c r="AZ3771" s="84"/>
    </row>
    <row r="3772" spans="1:52" x14ac:dyDescent="0.55000000000000004">
      <c r="A3772" s="69" t="s">
        <v>773</v>
      </c>
      <c r="B3772" s="69" t="s">
        <v>1191</v>
      </c>
      <c r="C3772" s="70"/>
      <c r="D3772" s="71"/>
      <c r="E3772" s="72"/>
      <c r="F3772" s="73"/>
      <c r="G3772" s="70"/>
      <c r="H3772" s="74"/>
      <c r="I3772" s="75"/>
      <c r="J3772" s="75"/>
      <c r="K3772" s="36"/>
      <c r="L3772" s="82"/>
      <c r="M3772" s="82"/>
      <c r="N3772" s="77"/>
      <c r="O3772" s="84" t="s">
        <v>1270</v>
      </c>
      <c r="P3772" s="86">
        <v>43432.730937499997</v>
      </c>
      <c r="Q3772" s="84" t="s">
        <v>1601</v>
      </c>
      <c r="R3772" s="88" t="s">
        <v>1852</v>
      </c>
      <c r="S3772" s="84" t="s">
        <v>1942</v>
      </c>
      <c r="T3772" s="84" t="s">
        <v>2317</v>
      </c>
      <c r="U3772" s="84"/>
      <c r="V3772" s="88" t="s">
        <v>3120</v>
      </c>
      <c r="W3772" s="86">
        <v>43432.730937499997</v>
      </c>
      <c r="X3772" s="88" t="s">
        <v>4008</v>
      </c>
      <c r="Y3772" s="84"/>
      <c r="Z3772" s="84"/>
      <c r="AA3772" s="87" t="s">
        <v>5138</v>
      </c>
      <c r="AB3772" s="84"/>
      <c r="AC3772" s="84" t="b">
        <v>0</v>
      </c>
      <c r="AD3772" s="84">
        <v>1</v>
      </c>
      <c r="AE3772" s="87" t="s">
        <v>5552</v>
      </c>
      <c r="AF3772" s="84" t="b">
        <v>1</v>
      </c>
      <c r="AG3772" s="84" t="s">
        <v>5610</v>
      </c>
      <c r="AH3772" s="84"/>
      <c r="AI3772" s="87" t="s">
        <v>5661</v>
      </c>
      <c r="AJ3772" s="84" t="b">
        <v>0</v>
      </c>
      <c r="AK3772" s="84">
        <v>0</v>
      </c>
      <c r="AL3772" s="87" t="s">
        <v>5552</v>
      </c>
      <c r="AM3772" s="84" t="s">
        <v>5684</v>
      </c>
      <c r="AN3772" s="84" t="b">
        <v>0</v>
      </c>
      <c r="AO3772" s="87" t="s">
        <v>5138</v>
      </c>
      <c r="AP3772" s="84" t="s">
        <v>179</v>
      </c>
      <c r="AQ3772" s="84">
        <v>0</v>
      </c>
      <c r="AR3772" s="84">
        <v>0</v>
      </c>
      <c r="AS3772" s="84"/>
      <c r="AT3772" s="84"/>
      <c r="AU3772" s="84"/>
      <c r="AV3772" s="84"/>
      <c r="AW3772" s="84"/>
      <c r="AX3772" s="84"/>
      <c r="AY3772" s="84"/>
      <c r="AZ3772" s="84"/>
    </row>
    <row r="3773" spans="1:52" x14ac:dyDescent="0.55000000000000004">
      <c r="A3773" s="69" t="s">
        <v>774</v>
      </c>
      <c r="B3773" s="69" t="s">
        <v>1192</v>
      </c>
      <c r="C3773" s="70"/>
      <c r="D3773" s="71"/>
      <c r="E3773" s="72"/>
      <c r="F3773" s="73"/>
      <c r="G3773" s="70"/>
      <c r="H3773" s="74"/>
      <c r="I3773" s="75"/>
      <c r="J3773" s="75"/>
      <c r="K3773" s="36"/>
      <c r="L3773" s="82"/>
      <c r="M3773" s="82"/>
      <c r="N3773" s="77"/>
      <c r="O3773" s="84" t="s">
        <v>1270</v>
      </c>
      <c r="P3773" s="86">
        <v>43432.734085648146</v>
      </c>
      <c r="Q3773" s="84" t="s">
        <v>1602</v>
      </c>
      <c r="R3773" s="84"/>
      <c r="S3773" s="84"/>
      <c r="T3773" s="84" t="s">
        <v>2021</v>
      </c>
      <c r="U3773" s="84"/>
      <c r="V3773" s="88" t="s">
        <v>3121</v>
      </c>
      <c r="W3773" s="86">
        <v>43432.734085648146</v>
      </c>
      <c r="X3773" s="88" t="s">
        <v>4009</v>
      </c>
      <c r="Y3773" s="84"/>
      <c r="Z3773" s="84"/>
      <c r="AA3773" s="87" t="s">
        <v>5139</v>
      </c>
      <c r="AB3773" s="87" t="s">
        <v>5541</v>
      </c>
      <c r="AC3773" s="84" t="b">
        <v>0</v>
      </c>
      <c r="AD3773" s="84">
        <v>1</v>
      </c>
      <c r="AE3773" s="87" t="s">
        <v>5586</v>
      </c>
      <c r="AF3773" s="84" t="b">
        <v>0</v>
      </c>
      <c r="AG3773" s="84" t="s">
        <v>5604</v>
      </c>
      <c r="AH3773" s="84"/>
      <c r="AI3773" s="87" t="s">
        <v>5552</v>
      </c>
      <c r="AJ3773" s="84" t="b">
        <v>0</v>
      </c>
      <c r="AK3773" s="84">
        <v>0</v>
      </c>
      <c r="AL3773" s="87" t="s">
        <v>5552</v>
      </c>
      <c r="AM3773" s="84" t="s">
        <v>5684</v>
      </c>
      <c r="AN3773" s="84" t="b">
        <v>0</v>
      </c>
      <c r="AO3773" s="87" t="s">
        <v>5541</v>
      </c>
      <c r="AP3773" s="84" t="s">
        <v>179</v>
      </c>
      <c r="AQ3773" s="84">
        <v>0</v>
      </c>
      <c r="AR3773" s="84">
        <v>0</v>
      </c>
      <c r="AS3773" s="84"/>
      <c r="AT3773" s="84"/>
      <c r="AU3773" s="84"/>
      <c r="AV3773" s="84"/>
      <c r="AW3773" s="84"/>
      <c r="AX3773" s="84"/>
      <c r="AY3773" s="84"/>
      <c r="AZ3773" s="84"/>
    </row>
    <row r="3774" spans="1:52" x14ac:dyDescent="0.55000000000000004">
      <c r="A3774" s="69" t="s">
        <v>774</v>
      </c>
      <c r="B3774" s="69" t="s">
        <v>1193</v>
      </c>
      <c r="C3774" s="70"/>
      <c r="D3774" s="71"/>
      <c r="E3774" s="72"/>
      <c r="F3774" s="73"/>
      <c r="G3774" s="70"/>
      <c r="H3774" s="74"/>
      <c r="I3774" s="75"/>
      <c r="J3774" s="75"/>
      <c r="K3774" s="36"/>
      <c r="L3774" s="82"/>
      <c r="M3774" s="82"/>
      <c r="N3774" s="77"/>
      <c r="O3774" s="84" t="s">
        <v>1270</v>
      </c>
      <c r="P3774" s="86">
        <v>43432.734085648146</v>
      </c>
      <c r="Q3774" s="84" t="s">
        <v>1602</v>
      </c>
      <c r="R3774" s="84"/>
      <c r="S3774" s="84"/>
      <c r="T3774" s="84" t="s">
        <v>2021</v>
      </c>
      <c r="U3774" s="84"/>
      <c r="V3774" s="88" t="s">
        <v>3121</v>
      </c>
      <c r="W3774" s="86">
        <v>43432.734085648146</v>
      </c>
      <c r="X3774" s="88" t="s">
        <v>4009</v>
      </c>
      <c r="Y3774" s="84"/>
      <c r="Z3774" s="84"/>
      <c r="AA3774" s="87" t="s">
        <v>5139</v>
      </c>
      <c r="AB3774" s="87" t="s">
        <v>5541</v>
      </c>
      <c r="AC3774" s="84" t="b">
        <v>0</v>
      </c>
      <c r="AD3774" s="84">
        <v>1</v>
      </c>
      <c r="AE3774" s="87" t="s">
        <v>5586</v>
      </c>
      <c r="AF3774" s="84" t="b">
        <v>0</v>
      </c>
      <c r="AG3774" s="84" t="s">
        <v>5604</v>
      </c>
      <c r="AH3774" s="84"/>
      <c r="AI3774" s="87" t="s">
        <v>5552</v>
      </c>
      <c r="AJ3774" s="84" t="b">
        <v>0</v>
      </c>
      <c r="AK3774" s="84">
        <v>0</v>
      </c>
      <c r="AL3774" s="87" t="s">
        <v>5552</v>
      </c>
      <c r="AM3774" s="84" t="s">
        <v>5684</v>
      </c>
      <c r="AN3774" s="84" t="b">
        <v>0</v>
      </c>
      <c r="AO3774" s="87" t="s">
        <v>5541</v>
      </c>
      <c r="AP3774" s="84" t="s">
        <v>179</v>
      </c>
      <c r="AQ3774" s="84">
        <v>0</v>
      </c>
      <c r="AR3774" s="84">
        <v>0</v>
      </c>
      <c r="AS3774" s="84"/>
      <c r="AT3774" s="84"/>
      <c r="AU3774" s="84"/>
      <c r="AV3774" s="84"/>
      <c r="AW3774" s="84"/>
      <c r="AX3774" s="84"/>
      <c r="AY3774" s="84"/>
      <c r="AZ3774" s="84"/>
    </row>
    <row r="3775" spans="1:52" x14ac:dyDescent="0.55000000000000004">
      <c r="A3775" s="69" t="s">
        <v>774</v>
      </c>
      <c r="B3775" s="69" t="s">
        <v>857</v>
      </c>
      <c r="C3775" s="70"/>
      <c r="D3775" s="71"/>
      <c r="E3775" s="72"/>
      <c r="F3775" s="73"/>
      <c r="G3775" s="70"/>
      <c r="H3775" s="74"/>
      <c r="I3775" s="75"/>
      <c r="J3775" s="75"/>
      <c r="K3775" s="36"/>
      <c r="L3775" s="82"/>
      <c r="M3775" s="82"/>
      <c r="N3775" s="77"/>
      <c r="O3775" s="84" t="s">
        <v>1270</v>
      </c>
      <c r="P3775" s="86">
        <v>43432.734085648146</v>
      </c>
      <c r="Q3775" s="84" t="s">
        <v>1602</v>
      </c>
      <c r="R3775" s="84"/>
      <c r="S3775" s="84"/>
      <c r="T3775" s="84" t="s">
        <v>2021</v>
      </c>
      <c r="U3775" s="84"/>
      <c r="V3775" s="88" t="s">
        <v>3121</v>
      </c>
      <c r="W3775" s="86">
        <v>43432.734085648146</v>
      </c>
      <c r="X3775" s="88" t="s">
        <v>4009</v>
      </c>
      <c r="Y3775" s="84"/>
      <c r="Z3775" s="84"/>
      <c r="AA3775" s="87" t="s">
        <v>5139</v>
      </c>
      <c r="AB3775" s="87" t="s">
        <v>5541</v>
      </c>
      <c r="AC3775" s="84" t="b">
        <v>0</v>
      </c>
      <c r="AD3775" s="84">
        <v>1</v>
      </c>
      <c r="AE3775" s="87" t="s">
        <v>5586</v>
      </c>
      <c r="AF3775" s="84" t="b">
        <v>0</v>
      </c>
      <c r="AG3775" s="84" t="s">
        <v>5604</v>
      </c>
      <c r="AH3775" s="84"/>
      <c r="AI3775" s="87" t="s">
        <v>5552</v>
      </c>
      <c r="AJ3775" s="84" t="b">
        <v>0</v>
      </c>
      <c r="AK3775" s="84">
        <v>0</v>
      </c>
      <c r="AL3775" s="87" t="s">
        <v>5552</v>
      </c>
      <c r="AM3775" s="84" t="s">
        <v>5684</v>
      </c>
      <c r="AN3775" s="84" t="b">
        <v>0</v>
      </c>
      <c r="AO3775" s="87" t="s">
        <v>5541</v>
      </c>
      <c r="AP3775" s="84" t="s">
        <v>179</v>
      </c>
      <c r="AQ3775" s="84">
        <v>0</v>
      </c>
      <c r="AR3775" s="84">
        <v>0</v>
      </c>
      <c r="AS3775" s="84"/>
      <c r="AT3775" s="84"/>
      <c r="AU3775" s="84"/>
      <c r="AV3775" s="84"/>
      <c r="AW3775" s="84"/>
      <c r="AX3775" s="84"/>
      <c r="AY3775" s="84"/>
      <c r="AZ3775" s="84"/>
    </row>
    <row r="3776" spans="1:52" x14ac:dyDescent="0.55000000000000004">
      <c r="A3776" s="69" t="s">
        <v>775</v>
      </c>
      <c r="B3776" s="69" t="s">
        <v>776</v>
      </c>
      <c r="C3776" s="70"/>
      <c r="D3776" s="71"/>
      <c r="E3776" s="72"/>
      <c r="F3776" s="73"/>
      <c r="G3776" s="70"/>
      <c r="H3776" s="74"/>
      <c r="I3776" s="75"/>
      <c r="J3776" s="75"/>
      <c r="K3776" s="36"/>
      <c r="L3776" s="82"/>
      <c r="M3776" s="82"/>
      <c r="N3776" s="77"/>
      <c r="O3776" s="84" t="s">
        <v>1270</v>
      </c>
      <c r="P3776" s="86">
        <v>43426.296747685185</v>
      </c>
      <c r="Q3776" s="84" t="s">
        <v>1603</v>
      </c>
      <c r="R3776" s="84"/>
      <c r="S3776" s="84"/>
      <c r="T3776" s="84"/>
      <c r="U3776" s="84"/>
      <c r="V3776" s="88" t="s">
        <v>3122</v>
      </c>
      <c r="W3776" s="86">
        <v>43426.296747685185</v>
      </c>
      <c r="X3776" s="88" t="s">
        <v>4010</v>
      </c>
      <c r="Y3776" s="84"/>
      <c r="Z3776" s="84"/>
      <c r="AA3776" s="87" t="s">
        <v>5140</v>
      </c>
      <c r="AB3776" s="84"/>
      <c r="AC3776" s="84" t="b">
        <v>0</v>
      </c>
      <c r="AD3776" s="84">
        <v>0</v>
      </c>
      <c r="AE3776" s="87" t="s">
        <v>5552</v>
      </c>
      <c r="AF3776" s="84" t="b">
        <v>1</v>
      </c>
      <c r="AG3776" s="84" t="s">
        <v>5604</v>
      </c>
      <c r="AH3776" s="84"/>
      <c r="AI3776" s="87" t="s">
        <v>5149</v>
      </c>
      <c r="AJ3776" s="84" t="b">
        <v>0</v>
      </c>
      <c r="AK3776" s="84">
        <v>3</v>
      </c>
      <c r="AL3776" s="87" t="s">
        <v>5142</v>
      </c>
      <c r="AM3776" s="84" t="s">
        <v>5685</v>
      </c>
      <c r="AN3776" s="84" t="b">
        <v>0</v>
      </c>
      <c r="AO3776" s="87" t="s">
        <v>5142</v>
      </c>
      <c r="AP3776" s="84" t="s">
        <v>179</v>
      </c>
      <c r="AQ3776" s="84">
        <v>0</v>
      </c>
      <c r="AR3776" s="84">
        <v>0</v>
      </c>
      <c r="AS3776" s="84"/>
      <c r="AT3776" s="84"/>
      <c r="AU3776" s="84"/>
      <c r="AV3776" s="84"/>
      <c r="AW3776" s="84"/>
      <c r="AX3776" s="84"/>
      <c r="AY3776" s="84"/>
      <c r="AZ3776" s="84"/>
    </row>
    <row r="3777" spans="1:52" x14ac:dyDescent="0.55000000000000004">
      <c r="A3777" s="69" t="s">
        <v>776</v>
      </c>
      <c r="B3777" s="69" t="s">
        <v>777</v>
      </c>
      <c r="C3777" s="70"/>
      <c r="D3777" s="71"/>
      <c r="E3777" s="72"/>
      <c r="F3777" s="73"/>
      <c r="G3777" s="70"/>
      <c r="H3777" s="74"/>
      <c r="I3777" s="75"/>
      <c r="J3777" s="75"/>
      <c r="K3777" s="36"/>
      <c r="L3777" s="82"/>
      <c r="M3777" s="82"/>
      <c r="N3777" s="77"/>
      <c r="O3777" s="84" t="s">
        <v>1269</v>
      </c>
      <c r="P3777" s="86">
        <v>43429.549976851849</v>
      </c>
      <c r="Q3777" s="84" t="s">
        <v>1603</v>
      </c>
      <c r="R3777" s="84"/>
      <c r="S3777" s="84"/>
      <c r="T3777" s="84"/>
      <c r="U3777" s="84"/>
      <c r="V3777" s="88" t="s">
        <v>3123</v>
      </c>
      <c r="W3777" s="86">
        <v>43429.549976851849</v>
      </c>
      <c r="X3777" s="88" t="s">
        <v>4011</v>
      </c>
      <c r="Y3777" s="84"/>
      <c r="Z3777" s="84"/>
      <c r="AA3777" s="87" t="s">
        <v>5141</v>
      </c>
      <c r="AB3777" s="84"/>
      <c r="AC3777" s="84" t="b">
        <v>0</v>
      </c>
      <c r="AD3777" s="84">
        <v>0</v>
      </c>
      <c r="AE3777" s="87" t="s">
        <v>5552</v>
      </c>
      <c r="AF3777" s="84" t="b">
        <v>1</v>
      </c>
      <c r="AG3777" s="84" t="s">
        <v>5604</v>
      </c>
      <c r="AH3777" s="84"/>
      <c r="AI3777" s="87" t="s">
        <v>5149</v>
      </c>
      <c r="AJ3777" s="84" t="b">
        <v>0</v>
      </c>
      <c r="AK3777" s="84">
        <v>3</v>
      </c>
      <c r="AL3777" s="87" t="s">
        <v>5142</v>
      </c>
      <c r="AM3777" s="84" t="s">
        <v>5684</v>
      </c>
      <c r="AN3777" s="84" t="b">
        <v>0</v>
      </c>
      <c r="AO3777" s="87" t="s">
        <v>5142</v>
      </c>
      <c r="AP3777" s="84" t="s">
        <v>179</v>
      </c>
      <c r="AQ3777" s="84">
        <v>0</v>
      </c>
      <c r="AR3777" s="84">
        <v>0</v>
      </c>
      <c r="AS3777" s="84"/>
      <c r="AT3777" s="84"/>
      <c r="AU3777" s="84"/>
      <c r="AV3777" s="84"/>
      <c r="AW3777" s="84"/>
      <c r="AX3777" s="84"/>
      <c r="AY3777" s="84"/>
      <c r="AZ3777" s="84"/>
    </row>
    <row r="3778" spans="1:52" x14ac:dyDescent="0.55000000000000004">
      <c r="A3778" s="69" t="s">
        <v>776</v>
      </c>
      <c r="B3778" s="69" t="s">
        <v>1194</v>
      </c>
      <c r="C3778" s="70"/>
      <c r="D3778" s="71"/>
      <c r="E3778" s="72"/>
      <c r="F3778" s="73"/>
      <c r="G3778" s="70"/>
      <c r="H3778" s="74"/>
      <c r="I3778" s="75"/>
      <c r="J3778" s="75"/>
      <c r="K3778" s="36"/>
      <c r="L3778" s="82"/>
      <c r="M3778" s="82"/>
      <c r="N3778" s="77"/>
      <c r="O3778" s="84" t="s">
        <v>1270</v>
      </c>
      <c r="P3778" s="86">
        <v>43429.549976851849</v>
      </c>
      <c r="Q3778" s="84" t="s">
        <v>1603</v>
      </c>
      <c r="R3778" s="84"/>
      <c r="S3778" s="84"/>
      <c r="T3778" s="84"/>
      <c r="U3778" s="84"/>
      <c r="V3778" s="88" t="s">
        <v>3123</v>
      </c>
      <c r="W3778" s="86">
        <v>43429.549976851849</v>
      </c>
      <c r="X3778" s="88" t="s">
        <v>4011</v>
      </c>
      <c r="Y3778" s="84"/>
      <c r="Z3778" s="84"/>
      <c r="AA3778" s="87" t="s">
        <v>5141</v>
      </c>
      <c r="AB3778" s="84"/>
      <c r="AC3778" s="84" t="b">
        <v>0</v>
      </c>
      <c r="AD3778" s="84">
        <v>0</v>
      </c>
      <c r="AE3778" s="87" t="s">
        <v>5552</v>
      </c>
      <c r="AF3778" s="84" t="b">
        <v>1</v>
      </c>
      <c r="AG3778" s="84" t="s">
        <v>5604</v>
      </c>
      <c r="AH3778" s="84"/>
      <c r="AI3778" s="87" t="s">
        <v>5149</v>
      </c>
      <c r="AJ3778" s="84" t="b">
        <v>0</v>
      </c>
      <c r="AK3778" s="84">
        <v>3</v>
      </c>
      <c r="AL3778" s="87" t="s">
        <v>5142</v>
      </c>
      <c r="AM3778" s="84" t="s">
        <v>5684</v>
      </c>
      <c r="AN3778" s="84" t="b">
        <v>0</v>
      </c>
      <c r="AO3778" s="87" t="s">
        <v>5142</v>
      </c>
      <c r="AP3778" s="84" t="s">
        <v>179</v>
      </c>
      <c r="AQ3778" s="84">
        <v>0</v>
      </c>
      <c r="AR3778" s="84">
        <v>0</v>
      </c>
      <c r="AS3778" s="84"/>
      <c r="AT3778" s="84"/>
      <c r="AU3778" s="84"/>
      <c r="AV3778" s="84"/>
      <c r="AW3778" s="84"/>
      <c r="AX3778" s="84"/>
      <c r="AY3778" s="84"/>
      <c r="AZ3778" s="84"/>
    </row>
    <row r="3779" spans="1:52" x14ac:dyDescent="0.55000000000000004">
      <c r="A3779" s="69" t="s">
        <v>776</v>
      </c>
      <c r="B3779" s="69" t="s">
        <v>1195</v>
      </c>
      <c r="C3779" s="70"/>
      <c r="D3779" s="71"/>
      <c r="E3779" s="72"/>
      <c r="F3779" s="73"/>
      <c r="G3779" s="70"/>
      <c r="H3779" s="74"/>
      <c r="I3779" s="75"/>
      <c r="J3779" s="75"/>
      <c r="K3779" s="36"/>
      <c r="L3779" s="82"/>
      <c r="M3779" s="82"/>
      <c r="N3779" s="77"/>
      <c r="O3779" s="84" t="s">
        <v>1270</v>
      </c>
      <c r="P3779" s="86">
        <v>43429.549976851849</v>
      </c>
      <c r="Q3779" s="84" t="s">
        <v>1603</v>
      </c>
      <c r="R3779" s="84"/>
      <c r="S3779" s="84"/>
      <c r="T3779" s="84"/>
      <c r="U3779" s="84"/>
      <c r="V3779" s="88" t="s">
        <v>3123</v>
      </c>
      <c r="W3779" s="86">
        <v>43429.549976851849</v>
      </c>
      <c r="X3779" s="88" t="s">
        <v>4011</v>
      </c>
      <c r="Y3779" s="84"/>
      <c r="Z3779" s="84"/>
      <c r="AA3779" s="87" t="s">
        <v>5141</v>
      </c>
      <c r="AB3779" s="84"/>
      <c r="AC3779" s="84" t="b">
        <v>0</v>
      </c>
      <c r="AD3779" s="84">
        <v>0</v>
      </c>
      <c r="AE3779" s="87" t="s">
        <v>5552</v>
      </c>
      <c r="AF3779" s="84" t="b">
        <v>1</v>
      </c>
      <c r="AG3779" s="84" t="s">
        <v>5604</v>
      </c>
      <c r="AH3779" s="84"/>
      <c r="AI3779" s="87" t="s">
        <v>5149</v>
      </c>
      <c r="AJ3779" s="84" t="b">
        <v>0</v>
      </c>
      <c r="AK3779" s="84">
        <v>3</v>
      </c>
      <c r="AL3779" s="87" t="s">
        <v>5142</v>
      </c>
      <c r="AM3779" s="84" t="s">
        <v>5684</v>
      </c>
      <c r="AN3779" s="84" t="b">
        <v>0</v>
      </c>
      <c r="AO3779" s="87" t="s">
        <v>5142</v>
      </c>
      <c r="AP3779" s="84" t="s">
        <v>179</v>
      </c>
      <c r="AQ3779" s="84">
        <v>0</v>
      </c>
      <c r="AR3779" s="84">
        <v>0</v>
      </c>
      <c r="AS3779" s="84"/>
      <c r="AT3779" s="84"/>
      <c r="AU3779" s="84"/>
      <c r="AV3779" s="84"/>
      <c r="AW3779" s="84"/>
      <c r="AX3779" s="84"/>
      <c r="AY3779" s="84"/>
      <c r="AZ3779" s="84"/>
    </row>
    <row r="3780" spans="1:52" x14ac:dyDescent="0.55000000000000004">
      <c r="A3780" s="69" t="s">
        <v>776</v>
      </c>
      <c r="B3780" s="69" t="s">
        <v>1196</v>
      </c>
      <c r="C3780" s="70"/>
      <c r="D3780" s="71"/>
      <c r="E3780" s="72"/>
      <c r="F3780" s="73"/>
      <c r="G3780" s="70"/>
      <c r="H3780" s="74"/>
      <c r="I3780" s="75"/>
      <c r="J3780" s="75"/>
      <c r="K3780" s="36"/>
      <c r="L3780" s="82"/>
      <c r="M3780" s="82"/>
      <c r="N3780" s="77"/>
      <c r="O3780" s="84" t="s">
        <v>1270</v>
      </c>
      <c r="P3780" s="86">
        <v>43429.549976851849</v>
      </c>
      <c r="Q3780" s="84" t="s">
        <v>1603</v>
      </c>
      <c r="R3780" s="84"/>
      <c r="S3780" s="84"/>
      <c r="T3780" s="84"/>
      <c r="U3780" s="84"/>
      <c r="V3780" s="88" t="s">
        <v>3123</v>
      </c>
      <c r="W3780" s="86">
        <v>43429.549976851849</v>
      </c>
      <c r="X3780" s="88" t="s">
        <v>4011</v>
      </c>
      <c r="Y3780" s="84"/>
      <c r="Z3780" s="84"/>
      <c r="AA3780" s="87" t="s">
        <v>5141</v>
      </c>
      <c r="AB3780" s="84"/>
      <c r="AC3780" s="84" t="b">
        <v>0</v>
      </c>
      <c r="AD3780" s="84">
        <v>0</v>
      </c>
      <c r="AE3780" s="87" t="s">
        <v>5552</v>
      </c>
      <c r="AF3780" s="84" t="b">
        <v>1</v>
      </c>
      <c r="AG3780" s="84" t="s">
        <v>5604</v>
      </c>
      <c r="AH3780" s="84"/>
      <c r="AI3780" s="87" t="s">
        <v>5149</v>
      </c>
      <c r="AJ3780" s="84" t="b">
        <v>0</v>
      </c>
      <c r="AK3780" s="84">
        <v>3</v>
      </c>
      <c r="AL3780" s="87" t="s">
        <v>5142</v>
      </c>
      <c r="AM3780" s="84" t="s">
        <v>5684</v>
      </c>
      <c r="AN3780" s="84" t="b">
        <v>0</v>
      </c>
      <c r="AO3780" s="87" t="s">
        <v>5142</v>
      </c>
      <c r="AP3780" s="84" t="s">
        <v>179</v>
      </c>
      <c r="AQ3780" s="84">
        <v>0</v>
      </c>
      <c r="AR3780" s="84">
        <v>0</v>
      </c>
      <c r="AS3780" s="84"/>
      <c r="AT3780" s="84"/>
      <c r="AU3780" s="84"/>
      <c r="AV3780" s="84"/>
      <c r="AW3780" s="84"/>
      <c r="AX3780" s="84"/>
      <c r="AY3780" s="84"/>
      <c r="AZ3780" s="84"/>
    </row>
    <row r="3781" spans="1:52" x14ac:dyDescent="0.55000000000000004">
      <c r="A3781" s="69" t="s">
        <v>776</v>
      </c>
      <c r="B3781" s="69" t="s">
        <v>1197</v>
      </c>
      <c r="C3781" s="70"/>
      <c r="D3781" s="71"/>
      <c r="E3781" s="72"/>
      <c r="F3781" s="73"/>
      <c r="G3781" s="70"/>
      <c r="H3781" s="74"/>
      <c r="I3781" s="75"/>
      <c r="J3781" s="75"/>
      <c r="K3781" s="36"/>
      <c r="L3781" s="82"/>
      <c r="M3781" s="82"/>
      <c r="N3781" s="77"/>
      <c r="O3781" s="84" t="s">
        <v>1270</v>
      </c>
      <c r="P3781" s="86">
        <v>43429.549976851849</v>
      </c>
      <c r="Q3781" s="84" t="s">
        <v>1603</v>
      </c>
      <c r="R3781" s="84"/>
      <c r="S3781" s="84"/>
      <c r="T3781" s="84"/>
      <c r="U3781" s="84"/>
      <c r="V3781" s="88" t="s">
        <v>3123</v>
      </c>
      <c r="W3781" s="86">
        <v>43429.549976851849</v>
      </c>
      <c r="X3781" s="88" t="s">
        <v>4011</v>
      </c>
      <c r="Y3781" s="84"/>
      <c r="Z3781" s="84"/>
      <c r="AA3781" s="87" t="s">
        <v>5141</v>
      </c>
      <c r="AB3781" s="84"/>
      <c r="AC3781" s="84" t="b">
        <v>0</v>
      </c>
      <c r="AD3781" s="84">
        <v>0</v>
      </c>
      <c r="AE3781" s="87" t="s">
        <v>5552</v>
      </c>
      <c r="AF3781" s="84" t="b">
        <v>1</v>
      </c>
      <c r="AG3781" s="84" t="s">
        <v>5604</v>
      </c>
      <c r="AH3781" s="84"/>
      <c r="AI3781" s="87" t="s">
        <v>5149</v>
      </c>
      <c r="AJ3781" s="84" t="b">
        <v>0</v>
      </c>
      <c r="AK3781" s="84">
        <v>3</v>
      </c>
      <c r="AL3781" s="87" t="s">
        <v>5142</v>
      </c>
      <c r="AM3781" s="84" t="s">
        <v>5684</v>
      </c>
      <c r="AN3781" s="84" t="b">
        <v>0</v>
      </c>
      <c r="AO3781" s="87" t="s">
        <v>5142</v>
      </c>
      <c r="AP3781" s="84" t="s">
        <v>179</v>
      </c>
      <c r="AQ3781" s="84">
        <v>0</v>
      </c>
      <c r="AR3781" s="84">
        <v>0</v>
      </c>
      <c r="AS3781" s="84"/>
      <c r="AT3781" s="84"/>
      <c r="AU3781" s="84"/>
      <c r="AV3781" s="84"/>
      <c r="AW3781" s="84"/>
      <c r="AX3781" s="84"/>
      <c r="AY3781" s="84"/>
      <c r="AZ3781" s="84"/>
    </row>
    <row r="3782" spans="1:52" x14ac:dyDescent="0.55000000000000004">
      <c r="A3782" s="69" t="s">
        <v>776</v>
      </c>
      <c r="B3782" s="69" t="s">
        <v>1198</v>
      </c>
      <c r="C3782" s="70"/>
      <c r="D3782" s="71"/>
      <c r="E3782" s="72"/>
      <c r="F3782" s="73"/>
      <c r="G3782" s="70"/>
      <c r="H3782" s="74"/>
      <c r="I3782" s="75"/>
      <c r="J3782" s="75"/>
      <c r="K3782" s="36"/>
      <c r="L3782" s="82"/>
      <c r="M3782" s="82"/>
      <c r="N3782" s="77"/>
      <c r="O3782" s="84" t="s">
        <v>1270</v>
      </c>
      <c r="P3782" s="86">
        <v>43429.549976851849</v>
      </c>
      <c r="Q3782" s="84" t="s">
        <v>1603</v>
      </c>
      <c r="R3782" s="84"/>
      <c r="S3782" s="84"/>
      <c r="T3782" s="84"/>
      <c r="U3782" s="84"/>
      <c r="V3782" s="88" t="s">
        <v>3123</v>
      </c>
      <c r="W3782" s="86">
        <v>43429.549976851849</v>
      </c>
      <c r="X3782" s="88" t="s">
        <v>4011</v>
      </c>
      <c r="Y3782" s="84"/>
      <c r="Z3782" s="84"/>
      <c r="AA3782" s="87" t="s">
        <v>5141</v>
      </c>
      <c r="AB3782" s="84"/>
      <c r="AC3782" s="84" t="b">
        <v>0</v>
      </c>
      <c r="AD3782" s="84">
        <v>0</v>
      </c>
      <c r="AE3782" s="87" t="s">
        <v>5552</v>
      </c>
      <c r="AF3782" s="84" t="b">
        <v>1</v>
      </c>
      <c r="AG3782" s="84" t="s">
        <v>5604</v>
      </c>
      <c r="AH3782" s="84"/>
      <c r="AI3782" s="87" t="s">
        <v>5149</v>
      </c>
      <c r="AJ3782" s="84" t="b">
        <v>0</v>
      </c>
      <c r="AK3782" s="84">
        <v>3</v>
      </c>
      <c r="AL3782" s="87" t="s">
        <v>5142</v>
      </c>
      <c r="AM3782" s="84" t="s">
        <v>5684</v>
      </c>
      <c r="AN3782" s="84" t="b">
        <v>0</v>
      </c>
      <c r="AO3782" s="87" t="s">
        <v>5142</v>
      </c>
      <c r="AP3782" s="84" t="s">
        <v>179</v>
      </c>
      <c r="AQ3782" s="84">
        <v>0</v>
      </c>
      <c r="AR3782" s="84">
        <v>0</v>
      </c>
      <c r="AS3782" s="84"/>
      <c r="AT3782" s="84"/>
      <c r="AU3782" s="84"/>
      <c r="AV3782" s="84"/>
      <c r="AW3782" s="84"/>
      <c r="AX3782" s="84"/>
      <c r="AY3782" s="84"/>
      <c r="AZ3782" s="84"/>
    </row>
    <row r="3783" spans="1:52" x14ac:dyDescent="0.55000000000000004">
      <c r="A3783" s="69" t="s">
        <v>776</v>
      </c>
      <c r="B3783" s="69" t="s">
        <v>779</v>
      </c>
      <c r="C3783" s="70"/>
      <c r="D3783" s="71"/>
      <c r="E3783" s="72"/>
      <c r="F3783" s="73"/>
      <c r="G3783" s="70"/>
      <c r="H3783" s="74"/>
      <c r="I3783" s="75"/>
      <c r="J3783" s="75"/>
      <c r="K3783" s="36"/>
      <c r="L3783" s="82"/>
      <c r="M3783" s="82"/>
      <c r="N3783" s="77"/>
      <c r="O3783" s="84" t="s">
        <v>1270</v>
      </c>
      <c r="P3783" s="86">
        <v>43429.549976851849</v>
      </c>
      <c r="Q3783" s="84" t="s">
        <v>1603</v>
      </c>
      <c r="R3783" s="84"/>
      <c r="S3783" s="84"/>
      <c r="T3783" s="84"/>
      <c r="U3783" s="84"/>
      <c r="V3783" s="88" t="s">
        <v>3123</v>
      </c>
      <c r="W3783" s="86">
        <v>43429.549976851849</v>
      </c>
      <c r="X3783" s="88" t="s">
        <v>4011</v>
      </c>
      <c r="Y3783" s="84"/>
      <c r="Z3783" s="84"/>
      <c r="AA3783" s="87" t="s">
        <v>5141</v>
      </c>
      <c r="AB3783" s="84"/>
      <c r="AC3783" s="84" t="b">
        <v>0</v>
      </c>
      <c r="AD3783" s="84">
        <v>0</v>
      </c>
      <c r="AE3783" s="87" t="s">
        <v>5552</v>
      </c>
      <c r="AF3783" s="84" t="b">
        <v>1</v>
      </c>
      <c r="AG3783" s="84" t="s">
        <v>5604</v>
      </c>
      <c r="AH3783" s="84"/>
      <c r="AI3783" s="87" t="s">
        <v>5149</v>
      </c>
      <c r="AJ3783" s="84" t="b">
        <v>0</v>
      </c>
      <c r="AK3783" s="84">
        <v>3</v>
      </c>
      <c r="AL3783" s="87" t="s">
        <v>5142</v>
      </c>
      <c r="AM3783" s="84" t="s">
        <v>5684</v>
      </c>
      <c r="AN3783" s="84" t="b">
        <v>0</v>
      </c>
      <c r="AO3783" s="87" t="s">
        <v>5142</v>
      </c>
      <c r="AP3783" s="84" t="s">
        <v>179</v>
      </c>
      <c r="AQ3783" s="84">
        <v>0</v>
      </c>
      <c r="AR3783" s="84">
        <v>0</v>
      </c>
      <c r="AS3783" s="84"/>
      <c r="AT3783" s="84"/>
      <c r="AU3783" s="84"/>
      <c r="AV3783" s="84"/>
      <c r="AW3783" s="84"/>
      <c r="AX3783" s="84"/>
      <c r="AY3783" s="84"/>
      <c r="AZ3783" s="84"/>
    </row>
    <row r="3784" spans="1:52" x14ac:dyDescent="0.55000000000000004">
      <c r="A3784" s="69" t="s">
        <v>776</v>
      </c>
      <c r="B3784" s="69" t="s">
        <v>1199</v>
      </c>
      <c r="C3784" s="70"/>
      <c r="D3784" s="71"/>
      <c r="E3784" s="72"/>
      <c r="F3784" s="73"/>
      <c r="G3784" s="70"/>
      <c r="H3784" s="74"/>
      <c r="I3784" s="75"/>
      <c r="J3784" s="75"/>
      <c r="K3784" s="36"/>
      <c r="L3784" s="82"/>
      <c r="M3784" s="82"/>
      <c r="N3784" s="77"/>
      <c r="O3784" s="84" t="s">
        <v>1270</v>
      </c>
      <c r="P3784" s="86">
        <v>43429.549976851849</v>
      </c>
      <c r="Q3784" s="84" t="s">
        <v>1603</v>
      </c>
      <c r="R3784" s="84"/>
      <c r="S3784" s="84"/>
      <c r="T3784" s="84"/>
      <c r="U3784" s="84"/>
      <c r="V3784" s="88" t="s">
        <v>3123</v>
      </c>
      <c r="W3784" s="86">
        <v>43429.549976851849</v>
      </c>
      <c r="X3784" s="88" t="s">
        <v>4011</v>
      </c>
      <c r="Y3784" s="84"/>
      <c r="Z3784" s="84"/>
      <c r="AA3784" s="87" t="s">
        <v>5141</v>
      </c>
      <c r="AB3784" s="84"/>
      <c r="AC3784" s="84" t="b">
        <v>0</v>
      </c>
      <c r="AD3784" s="84">
        <v>0</v>
      </c>
      <c r="AE3784" s="87" t="s">
        <v>5552</v>
      </c>
      <c r="AF3784" s="84" t="b">
        <v>1</v>
      </c>
      <c r="AG3784" s="84" t="s">
        <v>5604</v>
      </c>
      <c r="AH3784" s="84"/>
      <c r="AI3784" s="87" t="s">
        <v>5149</v>
      </c>
      <c r="AJ3784" s="84" t="b">
        <v>0</v>
      </c>
      <c r="AK3784" s="84">
        <v>3</v>
      </c>
      <c r="AL3784" s="87" t="s">
        <v>5142</v>
      </c>
      <c r="AM3784" s="84" t="s">
        <v>5684</v>
      </c>
      <c r="AN3784" s="84" t="b">
        <v>0</v>
      </c>
      <c r="AO3784" s="87" t="s">
        <v>5142</v>
      </c>
      <c r="AP3784" s="84" t="s">
        <v>179</v>
      </c>
      <c r="AQ3784" s="84">
        <v>0</v>
      </c>
      <c r="AR3784" s="84">
        <v>0</v>
      </c>
      <c r="AS3784" s="84"/>
      <c r="AT3784" s="84"/>
      <c r="AU3784" s="84"/>
      <c r="AV3784" s="84"/>
      <c r="AW3784" s="84"/>
      <c r="AX3784" s="84"/>
      <c r="AY3784" s="84"/>
      <c r="AZ3784" s="84"/>
    </row>
    <row r="3785" spans="1:52" x14ac:dyDescent="0.55000000000000004">
      <c r="A3785" s="69" t="s">
        <v>776</v>
      </c>
      <c r="B3785" s="69" t="s">
        <v>775</v>
      </c>
      <c r="C3785" s="70"/>
      <c r="D3785" s="71"/>
      <c r="E3785" s="72"/>
      <c r="F3785" s="73"/>
      <c r="G3785" s="70"/>
      <c r="H3785" s="74"/>
      <c r="I3785" s="75"/>
      <c r="J3785" s="75"/>
      <c r="K3785" s="36"/>
      <c r="L3785" s="82"/>
      <c r="M3785" s="82"/>
      <c r="N3785" s="77"/>
      <c r="O3785" s="84" t="s">
        <v>1270</v>
      </c>
      <c r="P3785" s="86">
        <v>43429.549976851849</v>
      </c>
      <c r="Q3785" s="84" t="s">
        <v>1603</v>
      </c>
      <c r="R3785" s="84"/>
      <c r="S3785" s="84"/>
      <c r="T3785" s="84"/>
      <c r="U3785" s="84"/>
      <c r="V3785" s="88" t="s">
        <v>3123</v>
      </c>
      <c r="W3785" s="86">
        <v>43429.549976851849</v>
      </c>
      <c r="X3785" s="88" t="s">
        <v>4011</v>
      </c>
      <c r="Y3785" s="84"/>
      <c r="Z3785" s="84"/>
      <c r="AA3785" s="87" t="s">
        <v>5141</v>
      </c>
      <c r="AB3785" s="84"/>
      <c r="AC3785" s="84" t="b">
        <v>0</v>
      </c>
      <c r="AD3785" s="84">
        <v>0</v>
      </c>
      <c r="AE3785" s="87" t="s">
        <v>5552</v>
      </c>
      <c r="AF3785" s="84" t="b">
        <v>1</v>
      </c>
      <c r="AG3785" s="84" t="s">
        <v>5604</v>
      </c>
      <c r="AH3785" s="84"/>
      <c r="AI3785" s="87" t="s">
        <v>5149</v>
      </c>
      <c r="AJ3785" s="84" t="b">
        <v>0</v>
      </c>
      <c r="AK3785" s="84">
        <v>3</v>
      </c>
      <c r="AL3785" s="87" t="s">
        <v>5142</v>
      </c>
      <c r="AM3785" s="84" t="s">
        <v>5684</v>
      </c>
      <c r="AN3785" s="84" t="b">
        <v>0</v>
      </c>
      <c r="AO3785" s="87" t="s">
        <v>5142</v>
      </c>
      <c r="AP3785" s="84" t="s">
        <v>179</v>
      </c>
      <c r="AQ3785" s="84">
        <v>0</v>
      </c>
      <c r="AR3785" s="84">
        <v>0</v>
      </c>
      <c r="AS3785" s="84"/>
      <c r="AT3785" s="84"/>
      <c r="AU3785" s="84"/>
      <c r="AV3785" s="84"/>
      <c r="AW3785" s="84"/>
      <c r="AX3785" s="84"/>
      <c r="AY3785" s="84"/>
      <c r="AZ3785" s="84"/>
    </row>
    <row r="3786" spans="1:52" x14ac:dyDescent="0.55000000000000004">
      <c r="A3786" s="69" t="s">
        <v>776</v>
      </c>
      <c r="B3786" s="69" t="s">
        <v>1200</v>
      </c>
      <c r="C3786" s="70"/>
      <c r="D3786" s="71"/>
      <c r="E3786" s="72"/>
      <c r="F3786" s="73"/>
      <c r="G3786" s="70"/>
      <c r="H3786" s="74"/>
      <c r="I3786" s="75"/>
      <c r="J3786" s="75"/>
      <c r="K3786" s="36"/>
      <c r="L3786" s="82"/>
      <c r="M3786" s="82"/>
      <c r="N3786" s="77"/>
      <c r="O3786" s="84" t="s">
        <v>1270</v>
      </c>
      <c r="P3786" s="86">
        <v>43429.549976851849</v>
      </c>
      <c r="Q3786" s="84" t="s">
        <v>1603</v>
      </c>
      <c r="R3786" s="84"/>
      <c r="S3786" s="84"/>
      <c r="T3786" s="84"/>
      <c r="U3786" s="84"/>
      <c r="V3786" s="88" t="s">
        <v>3123</v>
      </c>
      <c r="W3786" s="86">
        <v>43429.549976851849</v>
      </c>
      <c r="X3786" s="88" t="s">
        <v>4011</v>
      </c>
      <c r="Y3786" s="84"/>
      <c r="Z3786" s="84"/>
      <c r="AA3786" s="87" t="s">
        <v>5141</v>
      </c>
      <c r="AB3786" s="84"/>
      <c r="AC3786" s="84" t="b">
        <v>0</v>
      </c>
      <c r="AD3786" s="84">
        <v>0</v>
      </c>
      <c r="AE3786" s="87" t="s">
        <v>5552</v>
      </c>
      <c r="AF3786" s="84" t="b">
        <v>1</v>
      </c>
      <c r="AG3786" s="84" t="s">
        <v>5604</v>
      </c>
      <c r="AH3786" s="84"/>
      <c r="AI3786" s="87" t="s">
        <v>5149</v>
      </c>
      <c r="AJ3786" s="84" t="b">
        <v>0</v>
      </c>
      <c r="AK3786" s="84">
        <v>3</v>
      </c>
      <c r="AL3786" s="87" t="s">
        <v>5142</v>
      </c>
      <c r="AM3786" s="84" t="s">
        <v>5684</v>
      </c>
      <c r="AN3786" s="84" t="b">
        <v>0</v>
      </c>
      <c r="AO3786" s="87" t="s">
        <v>5142</v>
      </c>
      <c r="AP3786" s="84" t="s">
        <v>179</v>
      </c>
      <c r="AQ3786" s="84">
        <v>0</v>
      </c>
      <c r="AR3786" s="84">
        <v>0</v>
      </c>
      <c r="AS3786" s="84"/>
      <c r="AT3786" s="84"/>
      <c r="AU3786" s="84"/>
      <c r="AV3786" s="84"/>
      <c r="AW3786" s="84"/>
      <c r="AX3786" s="84"/>
      <c r="AY3786" s="84"/>
      <c r="AZ3786" s="84"/>
    </row>
    <row r="3787" spans="1:52" x14ac:dyDescent="0.55000000000000004">
      <c r="A3787" s="69" t="s">
        <v>777</v>
      </c>
      <c r="B3787" s="69" t="s">
        <v>776</v>
      </c>
      <c r="C3787" s="70"/>
      <c r="D3787" s="71"/>
      <c r="E3787" s="72"/>
      <c r="F3787" s="73"/>
      <c r="G3787" s="70"/>
      <c r="H3787" s="74"/>
      <c r="I3787" s="75"/>
      <c r="J3787" s="75"/>
      <c r="K3787" s="36"/>
      <c r="L3787" s="82"/>
      <c r="M3787" s="82"/>
      <c r="N3787" s="77"/>
      <c r="O3787" s="84" t="s">
        <v>1270</v>
      </c>
      <c r="P3787" s="86">
        <v>43425.77747685185</v>
      </c>
      <c r="Q3787" s="84" t="s">
        <v>1603</v>
      </c>
      <c r="R3787" s="88" t="s">
        <v>1853</v>
      </c>
      <c r="S3787" s="84" t="s">
        <v>1942</v>
      </c>
      <c r="T3787" s="84" t="s">
        <v>2021</v>
      </c>
      <c r="U3787" s="84"/>
      <c r="V3787" s="88" t="s">
        <v>3124</v>
      </c>
      <c r="W3787" s="86">
        <v>43425.77747685185</v>
      </c>
      <c r="X3787" s="88" t="s">
        <v>4012</v>
      </c>
      <c r="Y3787" s="84"/>
      <c r="Z3787" s="84"/>
      <c r="AA3787" s="87" t="s">
        <v>5142</v>
      </c>
      <c r="AB3787" s="84"/>
      <c r="AC3787" s="84" t="b">
        <v>0</v>
      </c>
      <c r="AD3787" s="84">
        <v>5</v>
      </c>
      <c r="AE3787" s="87" t="s">
        <v>5552</v>
      </c>
      <c r="AF3787" s="84" t="b">
        <v>1</v>
      </c>
      <c r="AG3787" s="84" t="s">
        <v>5604</v>
      </c>
      <c r="AH3787" s="84"/>
      <c r="AI3787" s="87" t="s">
        <v>5149</v>
      </c>
      <c r="AJ3787" s="84" t="b">
        <v>0</v>
      </c>
      <c r="AK3787" s="84">
        <v>3</v>
      </c>
      <c r="AL3787" s="87" t="s">
        <v>5552</v>
      </c>
      <c r="AM3787" s="84" t="s">
        <v>5682</v>
      </c>
      <c r="AN3787" s="84" t="b">
        <v>0</v>
      </c>
      <c r="AO3787" s="87" t="s">
        <v>5142</v>
      </c>
      <c r="AP3787" s="84" t="s">
        <v>179</v>
      </c>
      <c r="AQ3787" s="84">
        <v>0</v>
      </c>
      <c r="AR3787" s="84">
        <v>0</v>
      </c>
      <c r="AS3787" s="84"/>
      <c r="AT3787" s="84"/>
      <c r="AU3787" s="84"/>
      <c r="AV3787" s="84"/>
      <c r="AW3787" s="84"/>
      <c r="AX3787" s="84"/>
      <c r="AY3787" s="84"/>
      <c r="AZ3787" s="84"/>
    </row>
    <row r="3788" spans="1:52" x14ac:dyDescent="0.55000000000000004">
      <c r="A3788" s="69" t="s">
        <v>778</v>
      </c>
      <c r="B3788" s="69" t="s">
        <v>776</v>
      </c>
      <c r="C3788" s="70"/>
      <c r="D3788" s="71"/>
      <c r="E3788" s="72"/>
      <c r="F3788" s="73"/>
      <c r="G3788" s="70"/>
      <c r="H3788" s="74"/>
      <c r="I3788" s="75"/>
      <c r="J3788" s="75"/>
      <c r="K3788" s="36"/>
      <c r="L3788" s="82"/>
      <c r="M3788" s="82"/>
      <c r="N3788" s="77"/>
      <c r="O3788" s="84" t="s">
        <v>1270</v>
      </c>
      <c r="P3788" s="86">
        <v>43425.77789351852</v>
      </c>
      <c r="Q3788" s="84" t="s">
        <v>1603</v>
      </c>
      <c r="R3788" s="84"/>
      <c r="S3788" s="84"/>
      <c r="T3788" s="84"/>
      <c r="U3788" s="84"/>
      <c r="V3788" s="88" t="s">
        <v>3125</v>
      </c>
      <c r="W3788" s="86">
        <v>43425.77789351852</v>
      </c>
      <c r="X3788" s="88" t="s">
        <v>4013</v>
      </c>
      <c r="Y3788" s="84"/>
      <c r="Z3788" s="84"/>
      <c r="AA3788" s="87" t="s">
        <v>5143</v>
      </c>
      <c r="AB3788" s="84"/>
      <c r="AC3788" s="84" t="b">
        <v>0</v>
      </c>
      <c r="AD3788" s="84">
        <v>0</v>
      </c>
      <c r="AE3788" s="87" t="s">
        <v>5552</v>
      </c>
      <c r="AF3788" s="84" t="b">
        <v>1</v>
      </c>
      <c r="AG3788" s="84" t="s">
        <v>5604</v>
      </c>
      <c r="AH3788" s="84"/>
      <c r="AI3788" s="87" t="s">
        <v>5149</v>
      </c>
      <c r="AJ3788" s="84" t="b">
        <v>0</v>
      </c>
      <c r="AK3788" s="84">
        <v>3</v>
      </c>
      <c r="AL3788" s="87" t="s">
        <v>5142</v>
      </c>
      <c r="AM3788" s="84" t="s">
        <v>5682</v>
      </c>
      <c r="AN3788" s="84" t="b">
        <v>0</v>
      </c>
      <c r="AO3788" s="87" t="s">
        <v>5142</v>
      </c>
      <c r="AP3788" s="84" t="s">
        <v>179</v>
      </c>
      <c r="AQ3788" s="84">
        <v>0</v>
      </c>
      <c r="AR3788" s="84">
        <v>0</v>
      </c>
      <c r="AS3788" s="84"/>
      <c r="AT3788" s="84"/>
      <c r="AU3788" s="84"/>
      <c r="AV3788" s="84"/>
      <c r="AW3788" s="84"/>
      <c r="AX3788" s="84"/>
      <c r="AY3788" s="84"/>
      <c r="AZ3788" s="84"/>
    </row>
    <row r="3789" spans="1:52" x14ac:dyDescent="0.55000000000000004">
      <c r="A3789" s="69" t="s">
        <v>775</v>
      </c>
      <c r="B3789" s="69" t="s">
        <v>1194</v>
      </c>
      <c r="C3789" s="70"/>
      <c r="D3789" s="71"/>
      <c r="E3789" s="72"/>
      <c r="F3789" s="73"/>
      <c r="G3789" s="70"/>
      <c r="H3789" s="74"/>
      <c r="I3789" s="75"/>
      <c r="J3789" s="75"/>
      <c r="K3789" s="36"/>
      <c r="L3789" s="82"/>
      <c r="M3789" s="82"/>
      <c r="N3789" s="77"/>
      <c r="O3789" s="84" t="s">
        <v>1270</v>
      </c>
      <c r="P3789" s="86">
        <v>43426.296747685185</v>
      </c>
      <c r="Q3789" s="84" t="s">
        <v>1603</v>
      </c>
      <c r="R3789" s="84"/>
      <c r="S3789" s="84"/>
      <c r="T3789" s="84"/>
      <c r="U3789" s="84"/>
      <c r="V3789" s="88" t="s">
        <v>3122</v>
      </c>
      <c r="W3789" s="86">
        <v>43426.296747685185</v>
      </c>
      <c r="X3789" s="88" t="s">
        <v>4010</v>
      </c>
      <c r="Y3789" s="84"/>
      <c r="Z3789" s="84"/>
      <c r="AA3789" s="87" t="s">
        <v>5140</v>
      </c>
      <c r="AB3789" s="84"/>
      <c r="AC3789" s="84" t="b">
        <v>0</v>
      </c>
      <c r="AD3789" s="84">
        <v>0</v>
      </c>
      <c r="AE3789" s="87" t="s">
        <v>5552</v>
      </c>
      <c r="AF3789" s="84" t="b">
        <v>1</v>
      </c>
      <c r="AG3789" s="84" t="s">
        <v>5604</v>
      </c>
      <c r="AH3789" s="84"/>
      <c r="AI3789" s="87" t="s">
        <v>5149</v>
      </c>
      <c r="AJ3789" s="84" t="b">
        <v>0</v>
      </c>
      <c r="AK3789" s="84">
        <v>3</v>
      </c>
      <c r="AL3789" s="87" t="s">
        <v>5142</v>
      </c>
      <c r="AM3789" s="84" t="s">
        <v>5685</v>
      </c>
      <c r="AN3789" s="84" t="b">
        <v>0</v>
      </c>
      <c r="AO3789" s="87" t="s">
        <v>5142</v>
      </c>
      <c r="AP3789" s="84" t="s">
        <v>179</v>
      </c>
      <c r="AQ3789" s="84">
        <v>0</v>
      </c>
      <c r="AR3789" s="84">
        <v>0</v>
      </c>
      <c r="AS3789" s="84"/>
      <c r="AT3789" s="84"/>
      <c r="AU3789" s="84"/>
      <c r="AV3789" s="84"/>
      <c r="AW3789" s="84"/>
      <c r="AX3789" s="84"/>
      <c r="AY3789" s="84"/>
      <c r="AZ3789" s="84"/>
    </row>
    <row r="3790" spans="1:52" x14ac:dyDescent="0.55000000000000004">
      <c r="A3790" s="69" t="s">
        <v>777</v>
      </c>
      <c r="B3790" s="69" t="s">
        <v>1194</v>
      </c>
      <c r="C3790" s="70"/>
      <c r="D3790" s="71"/>
      <c r="E3790" s="72"/>
      <c r="F3790" s="73"/>
      <c r="G3790" s="70"/>
      <c r="H3790" s="74"/>
      <c r="I3790" s="75"/>
      <c r="J3790" s="75"/>
      <c r="K3790" s="36"/>
      <c r="L3790" s="82"/>
      <c r="M3790" s="82"/>
      <c r="N3790" s="77"/>
      <c r="O3790" s="84" t="s">
        <v>1270</v>
      </c>
      <c r="P3790" s="86">
        <v>43425.77747685185</v>
      </c>
      <c r="Q3790" s="84" t="s">
        <v>1603</v>
      </c>
      <c r="R3790" s="88" t="s">
        <v>1853</v>
      </c>
      <c r="S3790" s="84" t="s">
        <v>1942</v>
      </c>
      <c r="T3790" s="84" t="s">
        <v>2021</v>
      </c>
      <c r="U3790" s="84"/>
      <c r="V3790" s="88" t="s">
        <v>3124</v>
      </c>
      <c r="W3790" s="86">
        <v>43425.77747685185</v>
      </c>
      <c r="X3790" s="88" t="s">
        <v>4012</v>
      </c>
      <c r="Y3790" s="84"/>
      <c r="Z3790" s="84"/>
      <c r="AA3790" s="87" t="s">
        <v>5142</v>
      </c>
      <c r="AB3790" s="84"/>
      <c r="AC3790" s="84" t="b">
        <v>0</v>
      </c>
      <c r="AD3790" s="84">
        <v>5</v>
      </c>
      <c r="AE3790" s="87" t="s">
        <v>5552</v>
      </c>
      <c r="AF3790" s="84" t="b">
        <v>1</v>
      </c>
      <c r="AG3790" s="84" t="s">
        <v>5604</v>
      </c>
      <c r="AH3790" s="84"/>
      <c r="AI3790" s="87" t="s">
        <v>5149</v>
      </c>
      <c r="AJ3790" s="84" t="b">
        <v>0</v>
      </c>
      <c r="AK3790" s="84">
        <v>3</v>
      </c>
      <c r="AL3790" s="87" t="s">
        <v>5552</v>
      </c>
      <c r="AM3790" s="84" t="s">
        <v>5682</v>
      </c>
      <c r="AN3790" s="84" t="b">
        <v>0</v>
      </c>
      <c r="AO3790" s="87" t="s">
        <v>5142</v>
      </c>
      <c r="AP3790" s="84" t="s">
        <v>179</v>
      </c>
      <c r="AQ3790" s="84">
        <v>0</v>
      </c>
      <c r="AR3790" s="84">
        <v>0</v>
      </c>
      <c r="AS3790" s="84"/>
      <c r="AT3790" s="84"/>
      <c r="AU3790" s="84"/>
      <c r="AV3790" s="84"/>
      <c r="AW3790" s="84"/>
      <c r="AX3790" s="84"/>
      <c r="AY3790" s="84"/>
      <c r="AZ3790" s="84"/>
    </row>
    <row r="3791" spans="1:52" x14ac:dyDescent="0.55000000000000004">
      <c r="A3791" s="69" t="s">
        <v>778</v>
      </c>
      <c r="B3791" s="69" t="s">
        <v>1194</v>
      </c>
      <c r="C3791" s="70"/>
      <c r="D3791" s="71"/>
      <c r="E3791" s="72"/>
      <c r="F3791" s="73"/>
      <c r="G3791" s="70"/>
      <c r="H3791" s="74"/>
      <c r="I3791" s="75"/>
      <c r="J3791" s="75"/>
      <c r="K3791" s="36"/>
      <c r="L3791" s="82"/>
      <c r="M3791" s="82"/>
      <c r="N3791" s="77"/>
      <c r="O3791" s="84" t="s">
        <v>1270</v>
      </c>
      <c r="P3791" s="86">
        <v>43425.77789351852</v>
      </c>
      <c r="Q3791" s="84" t="s">
        <v>1603</v>
      </c>
      <c r="R3791" s="84"/>
      <c r="S3791" s="84"/>
      <c r="T3791" s="84"/>
      <c r="U3791" s="84"/>
      <c r="V3791" s="88" t="s">
        <v>3125</v>
      </c>
      <c r="W3791" s="86">
        <v>43425.77789351852</v>
      </c>
      <c r="X3791" s="88" t="s">
        <v>4013</v>
      </c>
      <c r="Y3791" s="84"/>
      <c r="Z3791" s="84"/>
      <c r="AA3791" s="87" t="s">
        <v>5143</v>
      </c>
      <c r="AB3791" s="84"/>
      <c r="AC3791" s="84" t="b">
        <v>0</v>
      </c>
      <c r="AD3791" s="84">
        <v>0</v>
      </c>
      <c r="AE3791" s="87" t="s">
        <v>5552</v>
      </c>
      <c r="AF3791" s="84" t="b">
        <v>1</v>
      </c>
      <c r="AG3791" s="84" t="s">
        <v>5604</v>
      </c>
      <c r="AH3791" s="84"/>
      <c r="AI3791" s="87" t="s">
        <v>5149</v>
      </c>
      <c r="AJ3791" s="84" t="b">
        <v>0</v>
      </c>
      <c r="AK3791" s="84">
        <v>3</v>
      </c>
      <c r="AL3791" s="87" t="s">
        <v>5142</v>
      </c>
      <c r="AM3791" s="84" t="s">
        <v>5682</v>
      </c>
      <c r="AN3791" s="84" t="b">
        <v>0</v>
      </c>
      <c r="AO3791" s="87" t="s">
        <v>5142</v>
      </c>
      <c r="AP3791" s="84" t="s">
        <v>179</v>
      </c>
      <c r="AQ3791" s="84">
        <v>0</v>
      </c>
      <c r="AR3791" s="84">
        <v>0</v>
      </c>
      <c r="AS3791" s="84"/>
      <c r="AT3791" s="84"/>
      <c r="AU3791" s="84"/>
      <c r="AV3791" s="84"/>
      <c r="AW3791" s="84"/>
      <c r="AX3791" s="84"/>
      <c r="AY3791" s="84"/>
      <c r="AZ3791" s="84"/>
    </row>
    <row r="3792" spans="1:52" x14ac:dyDescent="0.55000000000000004">
      <c r="A3792" s="69" t="s">
        <v>775</v>
      </c>
      <c r="B3792" s="69" t="s">
        <v>1195</v>
      </c>
      <c r="C3792" s="70"/>
      <c r="D3792" s="71"/>
      <c r="E3792" s="72"/>
      <c r="F3792" s="73"/>
      <c r="G3792" s="70"/>
      <c r="H3792" s="74"/>
      <c r="I3792" s="75"/>
      <c r="J3792" s="75"/>
      <c r="K3792" s="36"/>
      <c r="L3792" s="82"/>
      <c r="M3792" s="82"/>
      <c r="N3792" s="77"/>
      <c r="O3792" s="84" t="s">
        <v>1270</v>
      </c>
      <c r="P3792" s="86">
        <v>43426.296747685185</v>
      </c>
      <c r="Q3792" s="84" t="s">
        <v>1603</v>
      </c>
      <c r="R3792" s="84"/>
      <c r="S3792" s="84"/>
      <c r="T3792" s="84"/>
      <c r="U3792" s="84"/>
      <c r="V3792" s="88" t="s">
        <v>3122</v>
      </c>
      <c r="W3792" s="86">
        <v>43426.296747685185</v>
      </c>
      <c r="X3792" s="88" t="s">
        <v>4010</v>
      </c>
      <c r="Y3792" s="84"/>
      <c r="Z3792" s="84"/>
      <c r="AA3792" s="87" t="s">
        <v>5140</v>
      </c>
      <c r="AB3792" s="84"/>
      <c r="AC3792" s="84" t="b">
        <v>0</v>
      </c>
      <c r="AD3792" s="84">
        <v>0</v>
      </c>
      <c r="AE3792" s="87" t="s">
        <v>5552</v>
      </c>
      <c r="AF3792" s="84" t="b">
        <v>1</v>
      </c>
      <c r="AG3792" s="84" t="s">
        <v>5604</v>
      </c>
      <c r="AH3792" s="84"/>
      <c r="AI3792" s="87" t="s">
        <v>5149</v>
      </c>
      <c r="AJ3792" s="84" t="b">
        <v>0</v>
      </c>
      <c r="AK3792" s="84">
        <v>3</v>
      </c>
      <c r="AL3792" s="87" t="s">
        <v>5142</v>
      </c>
      <c r="AM3792" s="84" t="s">
        <v>5685</v>
      </c>
      <c r="AN3792" s="84" t="b">
        <v>0</v>
      </c>
      <c r="AO3792" s="87" t="s">
        <v>5142</v>
      </c>
      <c r="AP3792" s="84" t="s">
        <v>179</v>
      </c>
      <c r="AQ3792" s="84">
        <v>0</v>
      </c>
      <c r="AR3792" s="84">
        <v>0</v>
      </c>
      <c r="AS3792" s="84"/>
      <c r="AT3792" s="84"/>
      <c r="AU3792" s="84"/>
      <c r="AV3792" s="84"/>
      <c r="AW3792" s="84"/>
      <c r="AX3792" s="84"/>
      <c r="AY3792" s="84"/>
      <c r="AZ3792" s="84"/>
    </row>
    <row r="3793" spans="1:52" x14ac:dyDescent="0.55000000000000004">
      <c r="A3793" s="69" t="s">
        <v>777</v>
      </c>
      <c r="B3793" s="69" t="s">
        <v>1195</v>
      </c>
      <c r="C3793" s="70"/>
      <c r="D3793" s="71"/>
      <c r="E3793" s="72"/>
      <c r="F3793" s="73"/>
      <c r="G3793" s="70"/>
      <c r="H3793" s="74"/>
      <c r="I3793" s="75"/>
      <c r="J3793" s="75"/>
      <c r="K3793" s="36"/>
      <c r="L3793" s="82"/>
      <c r="M3793" s="82"/>
      <c r="N3793" s="77"/>
      <c r="O3793" s="84" t="s">
        <v>1270</v>
      </c>
      <c r="P3793" s="86">
        <v>43425.77747685185</v>
      </c>
      <c r="Q3793" s="84" t="s">
        <v>1603</v>
      </c>
      <c r="R3793" s="88" t="s">
        <v>1853</v>
      </c>
      <c r="S3793" s="84" t="s">
        <v>1942</v>
      </c>
      <c r="T3793" s="84" t="s">
        <v>2021</v>
      </c>
      <c r="U3793" s="84"/>
      <c r="V3793" s="88" t="s">
        <v>3124</v>
      </c>
      <c r="W3793" s="86">
        <v>43425.77747685185</v>
      </c>
      <c r="X3793" s="88" t="s">
        <v>4012</v>
      </c>
      <c r="Y3793" s="84"/>
      <c r="Z3793" s="84"/>
      <c r="AA3793" s="87" t="s">
        <v>5142</v>
      </c>
      <c r="AB3793" s="84"/>
      <c r="AC3793" s="84" t="b">
        <v>0</v>
      </c>
      <c r="AD3793" s="84">
        <v>5</v>
      </c>
      <c r="AE3793" s="87" t="s">
        <v>5552</v>
      </c>
      <c r="AF3793" s="84" t="b">
        <v>1</v>
      </c>
      <c r="AG3793" s="84" t="s">
        <v>5604</v>
      </c>
      <c r="AH3793" s="84"/>
      <c r="AI3793" s="87" t="s">
        <v>5149</v>
      </c>
      <c r="AJ3793" s="84" t="b">
        <v>0</v>
      </c>
      <c r="AK3793" s="84">
        <v>3</v>
      </c>
      <c r="AL3793" s="87" t="s">
        <v>5552</v>
      </c>
      <c r="AM3793" s="84" t="s">
        <v>5682</v>
      </c>
      <c r="AN3793" s="84" t="b">
        <v>0</v>
      </c>
      <c r="AO3793" s="87" t="s">
        <v>5142</v>
      </c>
      <c r="AP3793" s="84" t="s">
        <v>179</v>
      </c>
      <c r="AQ3793" s="84">
        <v>0</v>
      </c>
      <c r="AR3793" s="84">
        <v>0</v>
      </c>
      <c r="AS3793" s="84"/>
      <c r="AT3793" s="84"/>
      <c r="AU3793" s="84"/>
      <c r="AV3793" s="84"/>
      <c r="AW3793" s="84"/>
      <c r="AX3793" s="84"/>
      <c r="AY3793" s="84"/>
      <c r="AZ3793" s="84"/>
    </row>
    <row r="3794" spans="1:52" x14ac:dyDescent="0.55000000000000004">
      <c r="A3794" s="69" t="s">
        <v>778</v>
      </c>
      <c r="B3794" s="69" t="s">
        <v>1195</v>
      </c>
      <c r="C3794" s="70"/>
      <c r="D3794" s="71"/>
      <c r="E3794" s="72"/>
      <c r="F3794" s="73"/>
      <c r="G3794" s="70"/>
      <c r="H3794" s="74"/>
      <c r="I3794" s="75"/>
      <c r="J3794" s="75"/>
      <c r="K3794" s="36"/>
      <c r="L3794" s="82"/>
      <c r="M3794" s="82"/>
      <c r="N3794" s="77"/>
      <c r="O3794" s="84" t="s">
        <v>1270</v>
      </c>
      <c r="P3794" s="86">
        <v>43425.77789351852</v>
      </c>
      <c r="Q3794" s="84" t="s">
        <v>1603</v>
      </c>
      <c r="R3794" s="84"/>
      <c r="S3794" s="84"/>
      <c r="T3794" s="84"/>
      <c r="U3794" s="84"/>
      <c r="V3794" s="88" t="s">
        <v>3125</v>
      </c>
      <c r="W3794" s="86">
        <v>43425.77789351852</v>
      </c>
      <c r="X3794" s="88" t="s">
        <v>4013</v>
      </c>
      <c r="Y3794" s="84"/>
      <c r="Z3794" s="84"/>
      <c r="AA3794" s="87" t="s">
        <v>5143</v>
      </c>
      <c r="AB3794" s="84"/>
      <c r="AC3794" s="84" t="b">
        <v>0</v>
      </c>
      <c r="AD3794" s="84">
        <v>0</v>
      </c>
      <c r="AE3794" s="87" t="s">
        <v>5552</v>
      </c>
      <c r="AF3794" s="84" t="b">
        <v>1</v>
      </c>
      <c r="AG3794" s="84" t="s">
        <v>5604</v>
      </c>
      <c r="AH3794" s="84"/>
      <c r="AI3794" s="87" t="s">
        <v>5149</v>
      </c>
      <c r="AJ3794" s="84" t="b">
        <v>0</v>
      </c>
      <c r="AK3794" s="84">
        <v>3</v>
      </c>
      <c r="AL3794" s="87" t="s">
        <v>5142</v>
      </c>
      <c r="AM3794" s="84" t="s">
        <v>5682</v>
      </c>
      <c r="AN3794" s="84" t="b">
        <v>0</v>
      </c>
      <c r="AO3794" s="87" t="s">
        <v>5142</v>
      </c>
      <c r="AP3794" s="84" t="s">
        <v>179</v>
      </c>
      <c r="AQ3794" s="84">
        <v>0</v>
      </c>
      <c r="AR3794" s="84">
        <v>0</v>
      </c>
      <c r="AS3794" s="84"/>
      <c r="AT3794" s="84"/>
      <c r="AU3794" s="84"/>
      <c r="AV3794" s="84"/>
      <c r="AW3794" s="84"/>
      <c r="AX3794" s="84"/>
      <c r="AY3794" s="84"/>
      <c r="AZ3794" s="84"/>
    </row>
    <row r="3795" spans="1:52" x14ac:dyDescent="0.55000000000000004">
      <c r="A3795" s="69" t="s">
        <v>775</v>
      </c>
      <c r="B3795" s="69" t="s">
        <v>1196</v>
      </c>
      <c r="C3795" s="70"/>
      <c r="D3795" s="71"/>
      <c r="E3795" s="72"/>
      <c r="F3795" s="73"/>
      <c r="G3795" s="70"/>
      <c r="H3795" s="74"/>
      <c r="I3795" s="75"/>
      <c r="J3795" s="75"/>
      <c r="K3795" s="36"/>
      <c r="L3795" s="82"/>
      <c r="M3795" s="82"/>
      <c r="N3795" s="77"/>
      <c r="O3795" s="84" t="s">
        <v>1270</v>
      </c>
      <c r="P3795" s="86">
        <v>43426.296747685185</v>
      </c>
      <c r="Q3795" s="84" t="s">
        <v>1603</v>
      </c>
      <c r="R3795" s="84"/>
      <c r="S3795" s="84"/>
      <c r="T3795" s="84"/>
      <c r="U3795" s="84"/>
      <c r="V3795" s="88" t="s">
        <v>3122</v>
      </c>
      <c r="W3795" s="86">
        <v>43426.296747685185</v>
      </c>
      <c r="X3795" s="88" t="s">
        <v>4010</v>
      </c>
      <c r="Y3795" s="84"/>
      <c r="Z3795" s="84"/>
      <c r="AA3795" s="87" t="s">
        <v>5140</v>
      </c>
      <c r="AB3795" s="84"/>
      <c r="AC3795" s="84" t="b">
        <v>0</v>
      </c>
      <c r="AD3795" s="84">
        <v>0</v>
      </c>
      <c r="AE3795" s="87" t="s">
        <v>5552</v>
      </c>
      <c r="AF3795" s="84" t="b">
        <v>1</v>
      </c>
      <c r="AG3795" s="84" t="s">
        <v>5604</v>
      </c>
      <c r="AH3795" s="84"/>
      <c r="AI3795" s="87" t="s">
        <v>5149</v>
      </c>
      <c r="AJ3795" s="84" t="b">
        <v>0</v>
      </c>
      <c r="AK3795" s="84">
        <v>3</v>
      </c>
      <c r="AL3795" s="87" t="s">
        <v>5142</v>
      </c>
      <c r="AM3795" s="84" t="s">
        <v>5685</v>
      </c>
      <c r="AN3795" s="84" t="b">
        <v>0</v>
      </c>
      <c r="AO3795" s="87" t="s">
        <v>5142</v>
      </c>
      <c r="AP3795" s="84" t="s">
        <v>179</v>
      </c>
      <c r="AQ3795" s="84">
        <v>0</v>
      </c>
      <c r="AR3795" s="84">
        <v>0</v>
      </c>
      <c r="AS3795" s="84"/>
      <c r="AT3795" s="84"/>
      <c r="AU3795" s="84"/>
      <c r="AV3795" s="84"/>
      <c r="AW3795" s="84"/>
      <c r="AX3795" s="84"/>
      <c r="AY3795" s="84"/>
      <c r="AZ3795" s="84"/>
    </row>
    <row r="3796" spans="1:52" x14ac:dyDescent="0.55000000000000004">
      <c r="A3796" s="69" t="s">
        <v>777</v>
      </c>
      <c r="B3796" s="69" t="s">
        <v>1196</v>
      </c>
      <c r="C3796" s="70"/>
      <c r="D3796" s="71"/>
      <c r="E3796" s="72"/>
      <c r="F3796" s="73"/>
      <c r="G3796" s="70"/>
      <c r="H3796" s="74"/>
      <c r="I3796" s="75"/>
      <c r="J3796" s="75"/>
      <c r="K3796" s="36"/>
      <c r="L3796" s="82"/>
      <c r="M3796" s="82"/>
      <c r="N3796" s="77"/>
      <c r="O3796" s="84" t="s">
        <v>1270</v>
      </c>
      <c r="P3796" s="86">
        <v>43425.77747685185</v>
      </c>
      <c r="Q3796" s="84" t="s">
        <v>1603</v>
      </c>
      <c r="R3796" s="88" t="s">
        <v>1853</v>
      </c>
      <c r="S3796" s="84" t="s">
        <v>1942</v>
      </c>
      <c r="T3796" s="84" t="s">
        <v>2021</v>
      </c>
      <c r="U3796" s="84"/>
      <c r="V3796" s="88" t="s">
        <v>3124</v>
      </c>
      <c r="W3796" s="86">
        <v>43425.77747685185</v>
      </c>
      <c r="X3796" s="88" t="s">
        <v>4012</v>
      </c>
      <c r="Y3796" s="84"/>
      <c r="Z3796" s="84"/>
      <c r="AA3796" s="87" t="s">
        <v>5142</v>
      </c>
      <c r="AB3796" s="84"/>
      <c r="AC3796" s="84" t="b">
        <v>0</v>
      </c>
      <c r="AD3796" s="84">
        <v>5</v>
      </c>
      <c r="AE3796" s="87" t="s">
        <v>5552</v>
      </c>
      <c r="AF3796" s="84" t="b">
        <v>1</v>
      </c>
      <c r="AG3796" s="84" t="s">
        <v>5604</v>
      </c>
      <c r="AH3796" s="84"/>
      <c r="AI3796" s="87" t="s">
        <v>5149</v>
      </c>
      <c r="AJ3796" s="84" t="b">
        <v>0</v>
      </c>
      <c r="AK3796" s="84">
        <v>3</v>
      </c>
      <c r="AL3796" s="87" t="s">
        <v>5552</v>
      </c>
      <c r="AM3796" s="84" t="s">
        <v>5682</v>
      </c>
      <c r="AN3796" s="84" t="b">
        <v>0</v>
      </c>
      <c r="AO3796" s="87" t="s">
        <v>5142</v>
      </c>
      <c r="AP3796" s="84" t="s">
        <v>179</v>
      </c>
      <c r="AQ3796" s="84">
        <v>0</v>
      </c>
      <c r="AR3796" s="84">
        <v>0</v>
      </c>
      <c r="AS3796" s="84"/>
      <c r="AT3796" s="84"/>
      <c r="AU3796" s="84"/>
      <c r="AV3796" s="84"/>
      <c r="AW3796" s="84"/>
      <c r="AX3796" s="84"/>
      <c r="AY3796" s="84"/>
      <c r="AZ3796" s="84"/>
    </row>
    <row r="3797" spans="1:52" x14ac:dyDescent="0.55000000000000004">
      <c r="A3797" s="69" t="s">
        <v>778</v>
      </c>
      <c r="B3797" s="69" t="s">
        <v>1196</v>
      </c>
      <c r="C3797" s="70"/>
      <c r="D3797" s="71"/>
      <c r="E3797" s="72"/>
      <c r="F3797" s="73"/>
      <c r="G3797" s="70"/>
      <c r="H3797" s="74"/>
      <c r="I3797" s="75"/>
      <c r="J3797" s="75"/>
      <c r="K3797" s="36"/>
      <c r="L3797" s="82"/>
      <c r="M3797" s="82"/>
      <c r="N3797" s="77"/>
      <c r="O3797" s="84" t="s">
        <v>1270</v>
      </c>
      <c r="P3797" s="86">
        <v>43425.77789351852</v>
      </c>
      <c r="Q3797" s="84" t="s">
        <v>1603</v>
      </c>
      <c r="R3797" s="84"/>
      <c r="S3797" s="84"/>
      <c r="T3797" s="84"/>
      <c r="U3797" s="84"/>
      <c r="V3797" s="88" t="s">
        <v>3125</v>
      </c>
      <c r="W3797" s="86">
        <v>43425.77789351852</v>
      </c>
      <c r="X3797" s="88" t="s">
        <v>4013</v>
      </c>
      <c r="Y3797" s="84"/>
      <c r="Z3797" s="84"/>
      <c r="AA3797" s="87" t="s">
        <v>5143</v>
      </c>
      <c r="AB3797" s="84"/>
      <c r="AC3797" s="84" t="b">
        <v>0</v>
      </c>
      <c r="AD3797" s="84">
        <v>0</v>
      </c>
      <c r="AE3797" s="87" t="s">
        <v>5552</v>
      </c>
      <c r="AF3797" s="84" t="b">
        <v>1</v>
      </c>
      <c r="AG3797" s="84" t="s">
        <v>5604</v>
      </c>
      <c r="AH3797" s="84"/>
      <c r="AI3797" s="87" t="s">
        <v>5149</v>
      </c>
      <c r="AJ3797" s="84" t="b">
        <v>0</v>
      </c>
      <c r="AK3797" s="84">
        <v>3</v>
      </c>
      <c r="AL3797" s="87" t="s">
        <v>5142</v>
      </c>
      <c r="AM3797" s="84" t="s">
        <v>5682</v>
      </c>
      <c r="AN3797" s="84" t="b">
        <v>0</v>
      </c>
      <c r="AO3797" s="87" t="s">
        <v>5142</v>
      </c>
      <c r="AP3797" s="84" t="s">
        <v>179</v>
      </c>
      <c r="AQ3797" s="84">
        <v>0</v>
      </c>
      <c r="AR3797" s="84">
        <v>0</v>
      </c>
      <c r="AS3797" s="84"/>
      <c r="AT3797" s="84"/>
      <c r="AU3797" s="84"/>
      <c r="AV3797" s="84"/>
      <c r="AW3797" s="84"/>
      <c r="AX3797" s="84"/>
      <c r="AY3797" s="84"/>
      <c r="AZ3797" s="84"/>
    </row>
    <row r="3798" spans="1:52" x14ac:dyDescent="0.55000000000000004">
      <c r="A3798" s="69" t="s">
        <v>775</v>
      </c>
      <c r="B3798" s="69" t="s">
        <v>1197</v>
      </c>
      <c r="C3798" s="70"/>
      <c r="D3798" s="71"/>
      <c r="E3798" s="72"/>
      <c r="F3798" s="73"/>
      <c r="G3798" s="70"/>
      <c r="H3798" s="74"/>
      <c r="I3798" s="75"/>
      <c r="J3798" s="75"/>
      <c r="K3798" s="36"/>
      <c r="L3798" s="82"/>
      <c r="M3798" s="82"/>
      <c r="N3798" s="77"/>
      <c r="O3798" s="84" t="s">
        <v>1270</v>
      </c>
      <c r="P3798" s="86">
        <v>43426.296747685185</v>
      </c>
      <c r="Q3798" s="84" t="s">
        <v>1603</v>
      </c>
      <c r="R3798" s="84"/>
      <c r="S3798" s="84"/>
      <c r="T3798" s="84"/>
      <c r="U3798" s="84"/>
      <c r="V3798" s="88" t="s">
        <v>3122</v>
      </c>
      <c r="W3798" s="86">
        <v>43426.296747685185</v>
      </c>
      <c r="X3798" s="88" t="s">
        <v>4010</v>
      </c>
      <c r="Y3798" s="84"/>
      <c r="Z3798" s="84"/>
      <c r="AA3798" s="87" t="s">
        <v>5140</v>
      </c>
      <c r="AB3798" s="84"/>
      <c r="AC3798" s="84" t="b">
        <v>0</v>
      </c>
      <c r="AD3798" s="84">
        <v>0</v>
      </c>
      <c r="AE3798" s="87" t="s">
        <v>5552</v>
      </c>
      <c r="AF3798" s="84" t="b">
        <v>1</v>
      </c>
      <c r="AG3798" s="84" t="s">
        <v>5604</v>
      </c>
      <c r="AH3798" s="84"/>
      <c r="AI3798" s="87" t="s">
        <v>5149</v>
      </c>
      <c r="AJ3798" s="84" t="b">
        <v>0</v>
      </c>
      <c r="AK3798" s="84">
        <v>3</v>
      </c>
      <c r="AL3798" s="87" t="s">
        <v>5142</v>
      </c>
      <c r="AM3798" s="84" t="s">
        <v>5685</v>
      </c>
      <c r="AN3798" s="84" t="b">
        <v>0</v>
      </c>
      <c r="AO3798" s="87" t="s">
        <v>5142</v>
      </c>
      <c r="AP3798" s="84" t="s">
        <v>179</v>
      </c>
      <c r="AQ3798" s="84">
        <v>0</v>
      </c>
      <c r="AR3798" s="84">
        <v>0</v>
      </c>
      <c r="AS3798" s="84"/>
      <c r="AT3798" s="84"/>
      <c r="AU3798" s="84"/>
      <c r="AV3798" s="84"/>
      <c r="AW3798" s="84"/>
      <c r="AX3798" s="84"/>
      <c r="AY3798" s="84"/>
      <c r="AZ3798" s="84"/>
    </row>
    <row r="3799" spans="1:52" x14ac:dyDescent="0.55000000000000004">
      <c r="A3799" s="69" t="s">
        <v>777</v>
      </c>
      <c r="B3799" s="69" t="s">
        <v>1197</v>
      </c>
      <c r="C3799" s="70"/>
      <c r="D3799" s="71"/>
      <c r="E3799" s="72"/>
      <c r="F3799" s="73"/>
      <c r="G3799" s="70"/>
      <c r="H3799" s="74"/>
      <c r="I3799" s="75"/>
      <c r="J3799" s="75"/>
      <c r="K3799" s="36"/>
      <c r="L3799" s="82"/>
      <c r="M3799" s="82"/>
      <c r="N3799" s="77"/>
      <c r="O3799" s="84" t="s">
        <v>1270</v>
      </c>
      <c r="P3799" s="86">
        <v>43425.77747685185</v>
      </c>
      <c r="Q3799" s="84" t="s">
        <v>1603</v>
      </c>
      <c r="R3799" s="88" t="s">
        <v>1853</v>
      </c>
      <c r="S3799" s="84" t="s">
        <v>1942</v>
      </c>
      <c r="T3799" s="84" t="s">
        <v>2021</v>
      </c>
      <c r="U3799" s="84"/>
      <c r="V3799" s="88" t="s">
        <v>3124</v>
      </c>
      <c r="W3799" s="86">
        <v>43425.77747685185</v>
      </c>
      <c r="X3799" s="88" t="s">
        <v>4012</v>
      </c>
      <c r="Y3799" s="84"/>
      <c r="Z3799" s="84"/>
      <c r="AA3799" s="87" t="s">
        <v>5142</v>
      </c>
      <c r="AB3799" s="84"/>
      <c r="AC3799" s="84" t="b">
        <v>0</v>
      </c>
      <c r="AD3799" s="84">
        <v>5</v>
      </c>
      <c r="AE3799" s="87" t="s">
        <v>5552</v>
      </c>
      <c r="AF3799" s="84" t="b">
        <v>1</v>
      </c>
      <c r="AG3799" s="84" t="s">
        <v>5604</v>
      </c>
      <c r="AH3799" s="84"/>
      <c r="AI3799" s="87" t="s">
        <v>5149</v>
      </c>
      <c r="AJ3799" s="84" t="b">
        <v>0</v>
      </c>
      <c r="AK3799" s="84">
        <v>3</v>
      </c>
      <c r="AL3799" s="87" t="s">
        <v>5552</v>
      </c>
      <c r="AM3799" s="84" t="s">
        <v>5682</v>
      </c>
      <c r="AN3799" s="84" t="b">
        <v>0</v>
      </c>
      <c r="AO3799" s="87" t="s">
        <v>5142</v>
      </c>
      <c r="AP3799" s="84" t="s">
        <v>179</v>
      </c>
      <c r="AQ3799" s="84">
        <v>0</v>
      </c>
      <c r="AR3799" s="84">
        <v>0</v>
      </c>
      <c r="AS3799" s="84"/>
      <c r="AT3799" s="84"/>
      <c r="AU3799" s="84"/>
      <c r="AV3799" s="84"/>
      <c r="AW3799" s="84"/>
      <c r="AX3799" s="84"/>
      <c r="AY3799" s="84"/>
      <c r="AZ3799" s="84"/>
    </row>
    <row r="3800" spans="1:52" x14ac:dyDescent="0.55000000000000004">
      <c r="A3800" s="69" t="s">
        <v>778</v>
      </c>
      <c r="B3800" s="69" t="s">
        <v>1197</v>
      </c>
      <c r="C3800" s="70"/>
      <c r="D3800" s="71"/>
      <c r="E3800" s="72"/>
      <c r="F3800" s="73"/>
      <c r="G3800" s="70"/>
      <c r="H3800" s="74"/>
      <c r="I3800" s="75"/>
      <c r="J3800" s="75"/>
      <c r="K3800" s="36"/>
      <c r="L3800" s="82"/>
      <c r="M3800" s="82"/>
      <c r="N3800" s="77"/>
      <c r="O3800" s="84" t="s">
        <v>1270</v>
      </c>
      <c r="P3800" s="86">
        <v>43425.77789351852</v>
      </c>
      <c r="Q3800" s="84" t="s">
        <v>1603</v>
      </c>
      <c r="R3800" s="84"/>
      <c r="S3800" s="84"/>
      <c r="T3800" s="84"/>
      <c r="U3800" s="84"/>
      <c r="V3800" s="88" t="s">
        <v>3125</v>
      </c>
      <c r="W3800" s="86">
        <v>43425.77789351852</v>
      </c>
      <c r="X3800" s="88" t="s">
        <v>4013</v>
      </c>
      <c r="Y3800" s="84"/>
      <c r="Z3800" s="84"/>
      <c r="AA3800" s="87" t="s">
        <v>5143</v>
      </c>
      <c r="AB3800" s="84"/>
      <c r="AC3800" s="84" t="b">
        <v>0</v>
      </c>
      <c r="AD3800" s="84">
        <v>0</v>
      </c>
      <c r="AE3800" s="87" t="s">
        <v>5552</v>
      </c>
      <c r="AF3800" s="84" t="b">
        <v>1</v>
      </c>
      <c r="AG3800" s="84" t="s">
        <v>5604</v>
      </c>
      <c r="AH3800" s="84"/>
      <c r="AI3800" s="87" t="s">
        <v>5149</v>
      </c>
      <c r="AJ3800" s="84" t="b">
        <v>0</v>
      </c>
      <c r="AK3800" s="84">
        <v>3</v>
      </c>
      <c r="AL3800" s="87" t="s">
        <v>5142</v>
      </c>
      <c r="AM3800" s="84" t="s">
        <v>5682</v>
      </c>
      <c r="AN3800" s="84" t="b">
        <v>0</v>
      </c>
      <c r="AO3800" s="87" t="s">
        <v>5142</v>
      </c>
      <c r="AP3800" s="84" t="s">
        <v>179</v>
      </c>
      <c r="AQ3800" s="84">
        <v>0</v>
      </c>
      <c r="AR3800" s="84">
        <v>0</v>
      </c>
      <c r="AS3800" s="84"/>
      <c r="AT3800" s="84"/>
      <c r="AU3800" s="84"/>
      <c r="AV3800" s="84"/>
      <c r="AW3800" s="84"/>
      <c r="AX3800" s="84"/>
      <c r="AY3800" s="84"/>
      <c r="AZ3800" s="84"/>
    </row>
    <row r="3801" spans="1:52" x14ac:dyDescent="0.55000000000000004">
      <c r="A3801" s="69" t="s">
        <v>775</v>
      </c>
      <c r="B3801" s="69" t="s">
        <v>1198</v>
      </c>
      <c r="C3801" s="70"/>
      <c r="D3801" s="71"/>
      <c r="E3801" s="72"/>
      <c r="F3801" s="73"/>
      <c r="G3801" s="70"/>
      <c r="H3801" s="74"/>
      <c r="I3801" s="75"/>
      <c r="J3801" s="75"/>
      <c r="K3801" s="36"/>
      <c r="L3801" s="82"/>
      <c r="M3801" s="82"/>
      <c r="N3801" s="77"/>
      <c r="O3801" s="84" t="s">
        <v>1270</v>
      </c>
      <c r="P3801" s="86">
        <v>43426.296747685185</v>
      </c>
      <c r="Q3801" s="84" t="s">
        <v>1603</v>
      </c>
      <c r="R3801" s="84"/>
      <c r="S3801" s="84"/>
      <c r="T3801" s="84"/>
      <c r="U3801" s="84"/>
      <c r="V3801" s="88" t="s">
        <v>3122</v>
      </c>
      <c r="W3801" s="86">
        <v>43426.296747685185</v>
      </c>
      <c r="X3801" s="88" t="s">
        <v>4010</v>
      </c>
      <c r="Y3801" s="84"/>
      <c r="Z3801" s="84"/>
      <c r="AA3801" s="87" t="s">
        <v>5140</v>
      </c>
      <c r="AB3801" s="84"/>
      <c r="AC3801" s="84" t="b">
        <v>0</v>
      </c>
      <c r="AD3801" s="84">
        <v>0</v>
      </c>
      <c r="AE3801" s="87" t="s">
        <v>5552</v>
      </c>
      <c r="AF3801" s="84" t="b">
        <v>1</v>
      </c>
      <c r="AG3801" s="84" t="s">
        <v>5604</v>
      </c>
      <c r="AH3801" s="84"/>
      <c r="AI3801" s="87" t="s">
        <v>5149</v>
      </c>
      <c r="AJ3801" s="84" t="b">
        <v>0</v>
      </c>
      <c r="AK3801" s="84">
        <v>3</v>
      </c>
      <c r="AL3801" s="87" t="s">
        <v>5142</v>
      </c>
      <c r="AM3801" s="84" t="s">
        <v>5685</v>
      </c>
      <c r="AN3801" s="84" t="b">
        <v>0</v>
      </c>
      <c r="AO3801" s="87" t="s">
        <v>5142</v>
      </c>
      <c r="AP3801" s="84" t="s">
        <v>179</v>
      </c>
      <c r="AQ3801" s="84">
        <v>0</v>
      </c>
      <c r="AR3801" s="84">
        <v>0</v>
      </c>
      <c r="AS3801" s="84"/>
      <c r="AT3801" s="84"/>
      <c r="AU3801" s="84"/>
      <c r="AV3801" s="84"/>
      <c r="AW3801" s="84"/>
      <c r="AX3801" s="84"/>
      <c r="AY3801" s="84"/>
      <c r="AZ3801" s="84"/>
    </row>
    <row r="3802" spans="1:52" x14ac:dyDescent="0.55000000000000004">
      <c r="A3802" s="69" t="s">
        <v>777</v>
      </c>
      <c r="B3802" s="69" t="s">
        <v>1198</v>
      </c>
      <c r="C3802" s="70"/>
      <c r="D3802" s="71"/>
      <c r="E3802" s="72"/>
      <c r="F3802" s="73"/>
      <c r="G3802" s="70"/>
      <c r="H3802" s="74"/>
      <c r="I3802" s="75"/>
      <c r="J3802" s="75"/>
      <c r="K3802" s="36"/>
      <c r="L3802" s="82"/>
      <c r="M3802" s="82"/>
      <c r="N3802" s="77"/>
      <c r="O3802" s="84" t="s">
        <v>1270</v>
      </c>
      <c r="P3802" s="86">
        <v>43425.77747685185</v>
      </c>
      <c r="Q3802" s="84" t="s">
        <v>1603</v>
      </c>
      <c r="R3802" s="88" t="s">
        <v>1853</v>
      </c>
      <c r="S3802" s="84" t="s">
        <v>1942</v>
      </c>
      <c r="T3802" s="84" t="s">
        <v>2021</v>
      </c>
      <c r="U3802" s="84"/>
      <c r="V3802" s="88" t="s">
        <v>3124</v>
      </c>
      <c r="W3802" s="86">
        <v>43425.77747685185</v>
      </c>
      <c r="X3802" s="88" t="s">
        <v>4012</v>
      </c>
      <c r="Y3802" s="84"/>
      <c r="Z3802" s="84"/>
      <c r="AA3802" s="87" t="s">
        <v>5142</v>
      </c>
      <c r="AB3802" s="84"/>
      <c r="AC3802" s="84" t="b">
        <v>0</v>
      </c>
      <c r="AD3802" s="84">
        <v>5</v>
      </c>
      <c r="AE3802" s="87" t="s">
        <v>5552</v>
      </c>
      <c r="AF3802" s="84" t="b">
        <v>1</v>
      </c>
      <c r="AG3802" s="84" t="s">
        <v>5604</v>
      </c>
      <c r="AH3802" s="84"/>
      <c r="AI3802" s="87" t="s">
        <v>5149</v>
      </c>
      <c r="AJ3802" s="84" t="b">
        <v>0</v>
      </c>
      <c r="AK3802" s="84">
        <v>3</v>
      </c>
      <c r="AL3802" s="87" t="s">
        <v>5552</v>
      </c>
      <c r="AM3802" s="84" t="s">
        <v>5682</v>
      </c>
      <c r="AN3802" s="84" t="b">
        <v>0</v>
      </c>
      <c r="AO3802" s="87" t="s">
        <v>5142</v>
      </c>
      <c r="AP3802" s="84" t="s">
        <v>179</v>
      </c>
      <c r="AQ3802" s="84">
        <v>0</v>
      </c>
      <c r="AR3802" s="84">
        <v>0</v>
      </c>
      <c r="AS3802" s="84"/>
      <c r="AT3802" s="84"/>
      <c r="AU3802" s="84"/>
      <c r="AV3802" s="84"/>
      <c r="AW3802" s="84"/>
      <c r="AX3802" s="84"/>
      <c r="AY3802" s="84"/>
      <c r="AZ3802" s="84"/>
    </row>
    <row r="3803" spans="1:52" x14ac:dyDescent="0.55000000000000004">
      <c r="A3803" s="69" t="s">
        <v>778</v>
      </c>
      <c r="B3803" s="69" t="s">
        <v>1198</v>
      </c>
      <c r="C3803" s="70"/>
      <c r="D3803" s="71"/>
      <c r="E3803" s="72"/>
      <c r="F3803" s="73"/>
      <c r="G3803" s="70"/>
      <c r="H3803" s="74"/>
      <c r="I3803" s="75"/>
      <c r="J3803" s="75"/>
      <c r="K3803" s="36"/>
      <c r="L3803" s="82"/>
      <c r="M3803" s="82"/>
      <c r="N3803" s="77"/>
      <c r="O3803" s="84" t="s">
        <v>1270</v>
      </c>
      <c r="P3803" s="86">
        <v>43425.77789351852</v>
      </c>
      <c r="Q3803" s="84" t="s">
        <v>1603</v>
      </c>
      <c r="R3803" s="84"/>
      <c r="S3803" s="84"/>
      <c r="T3803" s="84"/>
      <c r="U3803" s="84"/>
      <c r="V3803" s="88" t="s">
        <v>3125</v>
      </c>
      <c r="W3803" s="86">
        <v>43425.77789351852</v>
      </c>
      <c r="X3803" s="88" t="s">
        <v>4013</v>
      </c>
      <c r="Y3803" s="84"/>
      <c r="Z3803" s="84"/>
      <c r="AA3803" s="87" t="s">
        <v>5143</v>
      </c>
      <c r="AB3803" s="84"/>
      <c r="AC3803" s="84" t="b">
        <v>0</v>
      </c>
      <c r="AD3803" s="84">
        <v>0</v>
      </c>
      <c r="AE3803" s="87" t="s">
        <v>5552</v>
      </c>
      <c r="AF3803" s="84" t="b">
        <v>1</v>
      </c>
      <c r="AG3803" s="84" t="s">
        <v>5604</v>
      </c>
      <c r="AH3803" s="84"/>
      <c r="AI3803" s="87" t="s">
        <v>5149</v>
      </c>
      <c r="AJ3803" s="84" t="b">
        <v>0</v>
      </c>
      <c r="AK3803" s="84">
        <v>3</v>
      </c>
      <c r="AL3803" s="87" t="s">
        <v>5142</v>
      </c>
      <c r="AM3803" s="84" t="s">
        <v>5682</v>
      </c>
      <c r="AN3803" s="84" t="b">
        <v>0</v>
      </c>
      <c r="AO3803" s="87" t="s">
        <v>5142</v>
      </c>
      <c r="AP3803" s="84" t="s">
        <v>179</v>
      </c>
      <c r="AQ3803" s="84">
        <v>0</v>
      </c>
      <c r="AR3803" s="84">
        <v>0</v>
      </c>
      <c r="AS3803" s="84"/>
      <c r="AT3803" s="84"/>
      <c r="AU3803" s="84"/>
      <c r="AV3803" s="84"/>
      <c r="AW3803" s="84"/>
      <c r="AX3803" s="84"/>
      <c r="AY3803" s="84"/>
      <c r="AZ3803" s="84"/>
    </row>
    <row r="3804" spans="1:52" x14ac:dyDescent="0.55000000000000004">
      <c r="A3804" s="69" t="s">
        <v>775</v>
      </c>
      <c r="B3804" s="69" t="s">
        <v>1199</v>
      </c>
      <c r="C3804" s="70"/>
      <c r="D3804" s="71"/>
      <c r="E3804" s="72"/>
      <c r="F3804" s="73"/>
      <c r="G3804" s="70"/>
      <c r="H3804" s="74"/>
      <c r="I3804" s="75"/>
      <c r="J3804" s="75"/>
      <c r="K3804" s="36"/>
      <c r="L3804" s="82"/>
      <c r="M3804" s="82"/>
      <c r="N3804" s="77"/>
      <c r="O3804" s="84" t="s">
        <v>1270</v>
      </c>
      <c r="P3804" s="86">
        <v>43426.296747685185</v>
      </c>
      <c r="Q3804" s="84" t="s">
        <v>1603</v>
      </c>
      <c r="R3804" s="84"/>
      <c r="S3804" s="84"/>
      <c r="T3804" s="84"/>
      <c r="U3804" s="84"/>
      <c r="V3804" s="88" t="s">
        <v>3122</v>
      </c>
      <c r="W3804" s="86">
        <v>43426.296747685185</v>
      </c>
      <c r="X3804" s="88" t="s">
        <v>4010</v>
      </c>
      <c r="Y3804" s="84"/>
      <c r="Z3804" s="84"/>
      <c r="AA3804" s="87" t="s">
        <v>5140</v>
      </c>
      <c r="AB3804" s="84"/>
      <c r="AC3804" s="84" t="b">
        <v>0</v>
      </c>
      <c r="AD3804" s="84">
        <v>0</v>
      </c>
      <c r="AE3804" s="87" t="s">
        <v>5552</v>
      </c>
      <c r="AF3804" s="84" t="b">
        <v>1</v>
      </c>
      <c r="AG3804" s="84" t="s">
        <v>5604</v>
      </c>
      <c r="AH3804" s="84"/>
      <c r="AI3804" s="87" t="s">
        <v>5149</v>
      </c>
      <c r="AJ3804" s="84" t="b">
        <v>0</v>
      </c>
      <c r="AK3804" s="84">
        <v>3</v>
      </c>
      <c r="AL3804" s="87" t="s">
        <v>5142</v>
      </c>
      <c r="AM3804" s="84" t="s">
        <v>5685</v>
      </c>
      <c r="AN3804" s="84" t="b">
        <v>0</v>
      </c>
      <c r="AO3804" s="87" t="s">
        <v>5142</v>
      </c>
      <c r="AP3804" s="84" t="s">
        <v>179</v>
      </c>
      <c r="AQ3804" s="84">
        <v>0</v>
      </c>
      <c r="AR3804" s="84">
        <v>0</v>
      </c>
      <c r="AS3804" s="84"/>
      <c r="AT3804" s="84"/>
      <c r="AU3804" s="84"/>
      <c r="AV3804" s="84"/>
      <c r="AW3804" s="84"/>
      <c r="AX3804" s="84"/>
      <c r="AY3804" s="84"/>
      <c r="AZ3804" s="84"/>
    </row>
    <row r="3805" spans="1:52" x14ac:dyDescent="0.55000000000000004">
      <c r="A3805" s="69" t="s">
        <v>777</v>
      </c>
      <c r="B3805" s="69" t="s">
        <v>1199</v>
      </c>
      <c r="C3805" s="70"/>
      <c r="D3805" s="71"/>
      <c r="E3805" s="72"/>
      <c r="F3805" s="73"/>
      <c r="G3805" s="70"/>
      <c r="H3805" s="74"/>
      <c r="I3805" s="75"/>
      <c r="J3805" s="75"/>
      <c r="K3805" s="36"/>
      <c r="L3805" s="82"/>
      <c r="M3805" s="82"/>
      <c r="N3805" s="77"/>
      <c r="O3805" s="84" t="s">
        <v>1270</v>
      </c>
      <c r="P3805" s="86">
        <v>43425.77747685185</v>
      </c>
      <c r="Q3805" s="84" t="s">
        <v>1603</v>
      </c>
      <c r="R3805" s="88" t="s">
        <v>1853</v>
      </c>
      <c r="S3805" s="84" t="s">
        <v>1942</v>
      </c>
      <c r="T3805" s="84" t="s">
        <v>2021</v>
      </c>
      <c r="U3805" s="84"/>
      <c r="V3805" s="88" t="s">
        <v>3124</v>
      </c>
      <c r="W3805" s="86">
        <v>43425.77747685185</v>
      </c>
      <c r="X3805" s="88" t="s">
        <v>4012</v>
      </c>
      <c r="Y3805" s="84"/>
      <c r="Z3805" s="84"/>
      <c r="AA3805" s="87" t="s">
        <v>5142</v>
      </c>
      <c r="AB3805" s="84"/>
      <c r="AC3805" s="84" t="b">
        <v>0</v>
      </c>
      <c r="AD3805" s="84">
        <v>5</v>
      </c>
      <c r="AE3805" s="87" t="s">
        <v>5552</v>
      </c>
      <c r="AF3805" s="84" t="b">
        <v>1</v>
      </c>
      <c r="AG3805" s="84" t="s">
        <v>5604</v>
      </c>
      <c r="AH3805" s="84"/>
      <c r="AI3805" s="87" t="s">
        <v>5149</v>
      </c>
      <c r="AJ3805" s="84" t="b">
        <v>0</v>
      </c>
      <c r="AK3805" s="84">
        <v>3</v>
      </c>
      <c r="AL3805" s="87" t="s">
        <v>5552</v>
      </c>
      <c r="AM3805" s="84" t="s">
        <v>5682</v>
      </c>
      <c r="AN3805" s="84" t="b">
        <v>0</v>
      </c>
      <c r="AO3805" s="87" t="s">
        <v>5142</v>
      </c>
      <c r="AP3805" s="84" t="s">
        <v>179</v>
      </c>
      <c r="AQ3805" s="84">
        <v>0</v>
      </c>
      <c r="AR3805" s="84">
        <v>0</v>
      </c>
      <c r="AS3805" s="84"/>
      <c r="AT3805" s="84"/>
      <c r="AU3805" s="84"/>
      <c r="AV3805" s="84"/>
      <c r="AW3805" s="84"/>
      <c r="AX3805" s="84"/>
      <c r="AY3805" s="84"/>
      <c r="AZ3805" s="84"/>
    </row>
    <row r="3806" spans="1:52" x14ac:dyDescent="0.55000000000000004">
      <c r="A3806" s="69" t="s">
        <v>778</v>
      </c>
      <c r="B3806" s="69" t="s">
        <v>1199</v>
      </c>
      <c r="C3806" s="70"/>
      <c r="D3806" s="71"/>
      <c r="E3806" s="72"/>
      <c r="F3806" s="73"/>
      <c r="G3806" s="70"/>
      <c r="H3806" s="74"/>
      <c r="I3806" s="75"/>
      <c r="J3806" s="75"/>
      <c r="K3806" s="36"/>
      <c r="L3806" s="82"/>
      <c r="M3806" s="82"/>
      <c r="N3806" s="77"/>
      <c r="O3806" s="84" t="s">
        <v>1270</v>
      </c>
      <c r="P3806" s="86">
        <v>43425.77789351852</v>
      </c>
      <c r="Q3806" s="84" t="s">
        <v>1603</v>
      </c>
      <c r="R3806" s="84"/>
      <c r="S3806" s="84"/>
      <c r="T3806" s="84"/>
      <c r="U3806" s="84"/>
      <c r="V3806" s="88" t="s">
        <v>3125</v>
      </c>
      <c r="W3806" s="86">
        <v>43425.77789351852</v>
      </c>
      <c r="X3806" s="88" t="s">
        <v>4013</v>
      </c>
      <c r="Y3806" s="84"/>
      <c r="Z3806" s="84"/>
      <c r="AA3806" s="87" t="s">
        <v>5143</v>
      </c>
      <c r="AB3806" s="84"/>
      <c r="AC3806" s="84" t="b">
        <v>0</v>
      </c>
      <c r="AD3806" s="84">
        <v>0</v>
      </c>
      <c r="AE3806" s="87" t="s">
        <v>5552</v>
      </c>
      <c r="AF3806" s="84" t="b">
        <v>1</v>
      </c>
      <c r="AG3806" s="84" t="s">
        <v>5604</v>
      </c>
      <c r="AH3806" s="84"/>
      <c r="AI3806" s="87" t="s">
        <v>5149</v>
      </c>
      <c r="AJ3806" s="84" t="b">
        <v>0</v>
      </c>
      <c r="AK3806" s="84">
        <v>3</v>
      </c>
      <c r="AL3806" s="87" t="s">
        <v>5142</v>
      </c>
      <c r="AM3806" s="84" t="s">
        <v>5682</v>
      </c>
      <c r="AN3806" s="84" t="b">
        <v>0</v>
      </c>
      <c r="AO3806" s="87" t="s">
        <v>5142</v>
      </c>
      <c r="AP3806" s="84" t="s">
        <v>179</v>
      </c>
      <c r="AQ3806" s="84">
        <v>0</v>
      </c>
      <c r="AR3806" s="84">
        <v>0</v>
      </c>
      <c r="AS3806" s="84"/>
      <c r="AT3806" s="84"/>
      <c r="AU3806" s="84"/>
      <c r="AV3806" s="84"/>
      <c r="AW3806" s="84"/>
      <c r="AX3806" s="84"/>
      <c r="AY3806" s="84"/>
      <c r="AZ3806" s="84"/>
    </row>
    <row r="3807" spans="1:52" x14ac:dyDescent="0.55000000000000004">
      <c r="A3807" s="69" t="s">
        <v>775</v>
      </c>
      <c r="B3807" s="69" t="s">
        <v>777</v>
      </c>
      <c r="C3807" s="70"/>
      <c r="D3807" s="71"/>
      <c r="E3807" s="72"/>
      <c r="F3807" s="73"/>
      <c r="G3807" s="70"/>
      <c r="H3807" s="74"/>
      <c r="I3807" s="75"/>
      <c r="J3807" s="75"/>
      <c r="K3807" s="36"/>
      <c r="L3807" s="82"/>
      <c r="M3807" s="82"/>
      <c r="N3807" s="77"/>
      <c r="O3807" s="84" t="s">
        <v>1269</v>
      </c>
      <c r="P3807" s="86">
        <v>43426.296747685185</v>
      </c>
      <c r="Q3807" s="84" t="s">
        <v>1603</v>
      </c>
      <c r="R3807" s="84"/>
      <c r="S3807" s="84"/>
      <c r="T3807" s="84"/>
      <c r="U3807" s="84"/>
      <c r="V3807" s="88" t="s">
        <v>3122</v>
      </c>
      <c r="W3807" s="86">
        <v>43426.296747685185</v>
      </c>
      <c r="X3807" s="88" t="s">
        <v>4010</v>
      </c>
      <c r="Y3807" s="84"/>
      <c r="Z3807" s="84"/>
      <c r="AA3807" s="87" t="s">
        <v>5140</v>
      </c>
      <c r="AB3807" s="84"/>
      <c r="AC3807" s="84" t="b">
        <v>0</v>
      </c>
      <c r="AD3807" s="84">
        <v>0</v>
      </c>
      <c r="AE3807" s="87" t="s">
        <v>5552</v>
      </c>
      <c r="AF3807" s="84" t="b">
        <v>1</v>
      </c>
      <c r="AG3807" s="84" t="s">
        <v>5604</v>
      </c>
      <c r="AH3807" s="84"/>
      <c r="AI3807" s="87" t="s">
        <v>5149</v>
      </c>
      <c r="AJ3807" s="84" t="b">
        <v>0</v>
      </c>
      <c r="AK3807" s="84">
        <v>3</v>
      </c>
      <c r="AL3807" s="87" t="s">
        <v>5142</v>
      </c>
      <c r="AM3807" s="84" t="s">
        <v>5685</v>
      </c>
      <c r="AN3807" s="84" t="b">
        <v>0</v>
      </c>
      <c r="AO3807" s="87" t="s">
        <v>5142</v>
      </c>
      <c r="AP3807" s="84" t="s">
        <v>179</v>
      </c>
      <c r="AQ3807" s="84">
        <v>0</v>
      </c>
      <c r="AR3807" s="84">
        <v>0</v>
      </c>
      <c r="AS3807" s="84"/>
      <c r="AT3807" s="84"/>
      <c r="AU3807" s="84"/>
      <c r="AV3807" s="84"/>
      <c r="AW3807" s="84"/>
      <c r="AX3807" s="84"/>
      <c r="AY3807" s="84"/>
      <c r="AZ3807" s="84"/>
    </row>
    <row r="3808" spans="1:52" x14ac:dyDescent="0.55000000000000004">
      <c r="A3808" s="69" t="s">
        <v>775</v>
      </c>
      <c r="B3808" s="69" t="s">
        <v>779</v>
      </c>
      <c r="C3808" s="70"/>
      <c r="D3808" s="71"/>
      <c r="E3808" s="72"/>
      <c r="F3808" s="73"/>
      <c r="G3808" s="70"/>
      <c r="H3808" s="74"/>
      <c r="I3808" s="75"/>
      <c r="J3808" s="75"/>
      <c r="K3808" s="36"/>
      <c r="L3808" s="82"/>
      <c r="M3808" s="82"/>
      <c r="N3808" s="77"/>
      <c r="O3808" s="84" t="s">
        <v>1270</v>
      </c>
      <c r="P3808" s="86">
        <v>43426.296747685185</v>
      </c>
      <c r="Q3808" s="84" t="s">
        <v>1603</v>
      </c>
      <c r="R3808" s="84"/>
      <c r="S3808" s="84"/>
      <c r="T3808" s="84"/>
      <c r="U3808" s="84"/>
      <c r="V3808" s="88" t="s">
        <v>3122</v>
      </c>
      <c r="W3808" s="86">
        <v>43426.296747685185</v>
      </c>
      <c r="X3808" s="88" t="s">
        <v>4010</v>
      </c>
      <c r="Y3808" s="84"/>
      <c r="Z3808" s="84"/>
      <c r="AA3808" s="87" t="s">
        <v>5140</v>
      </c>
      <c r="AB3808" s="84"/>
      <c r="AC3808" s="84" t="b">
        <v>0</v>
      </c>
      <c r="AD3808" s="84">
        <v>0</v>
      </c>
      <c r="AE3808" s="87" t="s">
        <v>5552</v>
      </c>
      <c r="AF3808" s="84" t="b">
        <v>1</v>
      </c>
      <c r="AG3808" s="84" t="s">
        <v>5604</v>
      </c>
      <c r="AH3808" s="84"/>
      <c r="AI3808" s="87" t="s">
        <v>5149</v>
      </c>
      <c r="AJ3808" s="84" t="b">
        <v>0</v>
      </c>
      <c r="AK3808" s="84">
        <v>3</v>
      </c>
      <c r="AL3808" s="87" t="s">
        <v>5142</v>
      </c>
      <c r="AM3808" s="84" t="s">
        <v>5685</v>
      </c>
      <c r="AN3808" s="84" t="b">
        <v>0</v>
      </c>
      <c r="AO3808" s="87" t="s">
        <v>5142</v>
      </c>
      <c r="AP3808" s="84" t="s">
        <v>179</v>
      </c>
      <c r="AQ3808" s="84">
        <v>0</v>
      </c>
      <c r="AR3808" s="84">
        <v>0</v>
      </c>
      <c r="AS3808" s="84"/>
      <c r="AT3808" s="84"/>
      <c r="AU3808" s="84"/>
      <c r="AV3808" s="84"/>
      <c r="AW3808" s="84"/>
      <c r="AX3808" s="84"/>
      <c r="AY3808" s="84"/>
      <c r="AZ3808" s="84"/>
    </row>
    <row r="3809" spans="1:52" x14ac:dyDescent="0.55000000000000004">
      <c r="A3809" s="69" t="s">
        <v>775</v>
      </c>
      <c r="B3809" s="69" t="s">
        <v>1200</v>
      </c>
      <c r="C3809" s="70"/>
      <c r="D3809" s="71"/>
      <c r="E3809" s="72"/>
      <c r="F3809" s="73"/>
      <c r="G3809" s="70"/>
      <c r="H3809" s="74"/>
      <c r="I3809" s="75"/>
      <c r="J3809" s="75"/>
      <c r="K3809" s="36"/>
      <c r="L3809" s="82"/>
      <c r="M3809" s="82"/>
      <c r="N3809" s="77"/>
      <c r="O3809" s="84" t="s">
        <v>1270</v>
      </c>
      <c r="P3809" s="86">
        <v>43426.296747685185</v>
      </c>
      <c r="Q3809" s="84" t="s">
        <v>1603</v>
      </c>
      <c r="R3809" s="84"/>
      <c r="S3809" s="84"/>
      <c r="T3809" s="84"/>
      <c r="U3809" s="84"/>
      <c r="V3809" s="88" t="s">
        <v>3122</v>
      </c>
      <c r="W3809" s="86">
        <v>43426.296747685185</v>
      </c>
      <c r="X3809" s="88" t="s">
        <v>4010</v>
      </c>
      <c r="Y3809" s="84"/>
      <c r="Z3809" s="84"/>
      <c r="AA3809" s="87" t="s">
        <v>5140</v>
      </c>
      <c r="AB3809" s="84"/>
      <c r="AC3809" s="84" t="b">
        <v>0</v>
      </c>
      <c r="AD3809" s="84">
        <v>0</v>
      </c>
      <c r="AE3809" s="87" t="s">
        <v>5552</v>
      </c>
      <c r="AF3809" s="84" t="b">
        <v>1</v>
      </c>
      <c r="AG3809" s="84" t="s">
        <v>5604</v>
      </c>
      <c r="AH3809" s="84"/>
      <c r="AI3809" s="87" t="s">
        <v>5149</v>
      </c>
      <c r="AJ3809" s="84" t="b">
        <v>0</v>
      </c>
      <c r="AK3809" s="84">
        <v>3</v>
      </c>
      <c r="AL3809" s="87" t="s">
        <v>5142</v>
      </c>
      <c r="AM3809" s="84" t="s">
        <v>5685</v>
      </c>
      <c r="AN3809" s="84" t="b">
        <v>0</v>
      </c>
      <c r="AO3809" s="87" t="s">
        <v>5142</v>
      </c>
      <c r="AP3809" s="84" t="s">
        <v>179</v>
      </c>
      <c r="AQ3809" s="84">
        <v>0</v>
      </c>
      <c r="AR3809" s="84">
        <v>0</v>
      </c>
      <c r="AS3809" s="84"/>
      <c r="AT3809" s="84"/>
      <c r="AU3809" s="84"/>
      <c r="AV3809" s="84"/>
      <c r="AW3809" s="84"/>
      <c r="AX3809" s="84"/>
      <c r="AY3809" s="84"/>
      <c r="AZ3809" s="84"/>
    </row>
    <row r="3810" spans="1:52" x14ac:dyDescent="0.55000000000000004">
      <c r="A3810" s="69" t="s">
        <v>777</v>
      </c>
      <c r="B3810" s="69" t="s">
        <v>775</v>
      </c>
      <c r="C3810" s="70"/>
      <c r="D3810" s="71"/>
      <c r="E3810" s="72"/>
      <c r="F3810" s="73"/>
      <c r="G3810" s="70"/>
      <c r="H3810" s="74"/>
      <c r="I3810" s="75"/>
      <c r="J3810" s="75"/>
      <c r="K3810" s="36"/>
      <c r="L3810" s="82"/>
      <c r="M3810" s="82"/>
      <c r="N3810" s="77"/>
      <c r="O3810" s="84" t="s">
        <v>1270</v>
      </c>
      <c r="P3810" s="86">
        <v>43425.77747685185</v>
      </c>
      <c r="Q3810" s="84" t="s">
        <v>1603</v>
      </c>
      <c r="R3810" s="88" t="s">
        <v>1853</v>
      </c>
      <c r="S3810" s="84" t="s">
        <v>1942</v>
      </c>
      <c r="T3810" s="84" t="s">
        <v>2021</v>
      </c>
      <c r="U3810" s="84"/>
      <c r="V3810" s="88" t="s">
        <v>3124</v>
      </c>
      <c r="W3810" s="86">
        <v>43425.77747685185</v>
      </c>
      <c r="X3810" s="88" t="s">
        <v>4012</v>
      </c>
      <c r="Y3810" s="84"/>
      <c r="Z3810" s="84"/>
      <c r="AA3810" s="87" t="s">
        <v>5142</v>
      </c>
      <c r="AB3810" s="84"/>
      <c r="AC3810" s="84" t="b">
        <v>0</v>
      </c>
      <c r="AD3810" s="84">
        <v>5</v>
      </c>
      <c r="AE3810" s="87" t="s">
        <v>5552</v>
      </c>
      <c r="AF3810" s="84" t="b">
        <v>1</v>
      </c>
      <c r="AG3810" s="84" t="s">
        <v>5604</v>
      </c>
      <c r="AH3810" s="84"/>
      <c r="AI3810" s="87" t="s">
        <v>5149</v>
      </c>
      <c r="AJ3810" s="84" t="b">
        <v>0</v>
      </c>
      <c r="AK3810" s="84">
        <v>3</v>
      </c>
      <c r="AL3810" s="87" t="s">
        <v>5552</v>
      </c>
      <c r="AM3810" s="84" t="s">
        <v>5682</v>
      </c>
      <c r="AN3810" s="84" t="b">
        <v>0</v>
      </c>
      <c r="AO3810" s="87" t="s">
        <v>5142</v>
      </c>
      <c r="AP3810" s="84" t="s">
        <v>179</v>
      </c>
      <c r="AQ3810" s="84">
        <v>0</v>
      </c>
      <c r="AR3810" s="84">
        <v>0</v>
      </c>
      <c r="AS3810" s="84"/>
      <c r="AT3810" s="84"/>
      <c r="AU3810" s="84"/>
      <c r="AV3810" s="84"/>
      <c r="AW3810" s="84"/>
      <c r="AX3810" s="84"/>
      <c r="AY3810" s="84"/>
      <c r="AZ3810" s="84"/>
    </row>
    <row r="3811" spans="1:52" x14ac:dyDescent="0.55000000000000004">
      <c r="A3811" s="69" t="s">
        <v>778</v>
      </c>
      <c r="B3811" s="69" t="s">
        <v>775</v>
      </c>
      <c r="C3811" s="70"/>
      <c r="D3811" s="71"/>
      <c r="E3811" s="72"/>
      <c r="F3811" s="73"/>
      <c r="G3811" s="70"/>
      <c r="H3811" s="74"/>
      <c r="I3811" s="75"/>
      <c r="J3811" s="75"/>
      <c r="K3811" s="36"/>
      <c r="L3811" s="82"/>
      <c r="M3811" s="82"/>
      <c r="N3811" s="77"/>
      <c r="O3811" s="84" t="s">
        <v>1270</v>
      </c>
      <c r="P3811" s="86">
        <v>43425.77789351852</v>
      </c>
      <c r="Q3811" s="84" t="s">
        <v>1603</v>
      </c>
      <c r="R3811" s="84"/>
      <c r="S3811" s="84"/>
      <c r="T3811" s="84"/>
      <c r="U3811" s="84"/>
      <c r="V3811" s="88" t="s">
        <v>3125</v>
      </c>
      <c r="W3811" s="86">
        <v>43425.77789351852</v>
      </c>
      <c r="X3811" s="88" t="s">
        <v>4013</v>
      </c>
      <c r="Y3811" s="84"/>
      <c r="Z3811" s="84"/>
      <c r="AA3811" s="87" t="s">
        <v>5143</v>
      </c>
      <c r="AB3811" s="84"/>
      <c r="AC3811" s="84" t="b">
        <v>0</v>
      </c>
      <c r="AD3811" s="84">
        <v>0</v>
      </c>
      <c r="AE3811" s="87" t="s">
        <v>5552</v>
      </c>
      <c r="AF3811" s="84" t="b">
        <v>1</v>
      </c>
      <c r="AG3811" s="84" t="s">
        <v>5604</v>
      </c>
      <c r="AH3811" s="84"/>
      <c r="AI3811" s="87" t="s">
        <v>5149</v>
      </c>
      <c r="AJ3811" s="84" t="b">
        <v>0</v>
      </c>
      <c r="AK3811" s="84">
        <v>3</v>
      </c>
      <c r="AL3811" s="87" t="s">
        <v>5142</v>
      </c>
      <c r="AM3811" s="84" t="s">
        <v>5682</v>
      </c>
      <c r="AN3811" s="84" t="b">
        <v>0</v>
      </c>
      <c r="AO3811" s="87" t="s">
        <v>5142</v>
      </c>
      <c r="AP3811" s="84" t="s">
        <v>179</v>
      </c>
      <c r="AQ3811" s="84">
        <v>0</v>
      </c>
      <c r="AR3811" s="84">
        <v>0</v>
      </c>
      <c r="AS3811" s="84"/>
      <c r="AT3811" s="84"/>
      <c r="AU3811" s="84"/>
      <c r="AV3811" s="84"/>
      <c r="AW3811" s="84"/>
      <c r="AX3811" s="84"/>
      <c r="AY3811" s="84"/>
      <c r="AZ3811" s="84"/>
    </row>
    <row r="3812" spans="1:52" x14ac:dyDescent="0.55000000000000004">
      <c r="A3812" s="69" t="s">
        <v>777</v>
      </c>
      <c r="B3812" s="69" t="s">
        <v>1200</v>
      </c>
      <c r="C3812" s="70"/>
      <c r="D3812" s="71"/>
      <c r="E3812" s="72"/>
      <c r="F3812" s="73"/>
      <c r="G3812" s="70"/>
      <c r="H3812" s="74"/>
      <c r="I3812" s="75"/>
      <c r="J3812" s="75"/>
      <c r="K3812" s="36"/>
      <c r="L3812" s="82"/>
      <c r="M3812" s="82"/>
      <c r="N3812" s="77"/>
      <c r="O3812" s="84" t="s">
        <v>1270</v>
      </c>
      <c r="P3812" s="86">
        <v>43425.77747685185</v>
      </c>
      <c r="Q3812" s="84" t="s">
        <v>1603</v>
      </c>
      <c r="R3812" s="88" t="s">
        <v>1853</v>
      </c>
      <c r="S3812" s="84" t="s">
        <v>1942</v>
      </c>
      <c r="T3812" s="84" t="s">
        <v>2021</v>
      </c>
      <c r="U3812" s="84"/>
      <c r="V3812" s="88" t="s">
        <v>3124</v>
      </c>
      <c r="W3812" s="86">
        <v>43425.77747685185</v>
      </c>
      <c r="X3812" s="88" t="s">
        <v>4012</v>
      </c>
      <c r="Y3812" s="84"/>
      <c r="Z3812" s="84"/>
      <c r="AA3812" s="87" t="s">
        <v>5142</v>
      </c>
      <c r="AB3812" s="84"/>
      <c r="AC3812" s="84" t="b">
        <v>0</v>
      </c>
      <c r="AD3812" s="84">
        <v>5</v>
      </c>
      <c r="AE3812" s="87" t="s">
        <v>5552</v>
      </c>
      <c r="AF3812" s="84" t="b">
        <v>1</v>
      </c>
      <c r="AG3812" s="84" t="s">
        <v>5604</v>
      </c>
      <c r="AH3812" s="84"/>
      <c r="AI3812" s="87" t="s">
        <v>5149</v>
      </c>
      <c r="AJ3812" s="84" t="b">
        <v>0</v>
      </c>
      <c r="AK3812" s="84">
        <v>3</v>
      </c>
      <c r="AL3812" s="87" t="s">
        <v>5552</v>
      </c>
      <c r="AM3812" s="84" t="s">
        <v>5682</v>
      </c>
      <c r="AN3812" s="84" t="b">
        <v>0</v>
      </c>
      <c r="AO3812" s="87" t="s">
        <v>5142</v>
      </c>
      <c r="AP3812" s="84" t="s">
        <v>179</v>
      </c>
      <c r="AQ3812" s="84">
        <v>0</v>
      </c>
      <c r="AR3812" s="84">
        <v>0</v>
      </c>
      <c r="AS3812" s="84"/>
      <c r="AT3812" s="84"/>
      <c r="AU3812" s="84"/>
      <c r="AV3812" s="84"/>
      <c r="AW3812" s="84"/>
      <c r="AX3812" s="84"/>
      <c r="AY3812" s="84"/>
      <c r="AZ3812" s="84"/>
    </row>
    <row r="3813" spans="1:52" x14ac:dyDescent="0.55000000000000004">
      <c r="A3813" s="69" t="s">
        <v>778</v>
      </c>
      <c r="B3813" s="69" t="s">
        <v>1200</v>
      </c>
      <c r="C3813" s="70"/>
      <c r="D3813" s="71"/>
      <c r="E3813" s="72"/>
      <c r="F3813" s="73"/>
      <c r="G3813" s="70"/>
      <c r="H3813" s="74"/>
      <c r="I3813" s="75"/>
      <c r="J3813" s="75"/>
      <c r="K3813" s="36"/>
      <c r="L3813" s="82"/>
      <c r="M3813" s="82"/>
      <c r="N3813" s="77"/>
      <c r="O3813" s="84" t="s">
        <v>1270</v>
      </c>
      <c r="P3813" s="86">
        <v>43425.77789351852</v>
      </c>
      <c r="Q3813" s="84" t="s">
        <v>1603</v>
      </c>
      <c r="R3813" s="84"/>
      <c r="S3813" s="84"/>
      <c r="T3813" s="84"/>
      <c r="U3813" s="84"/>
      <c r="V3813" s="88" t="s">
        <v>3125</v>
      </c>
      <c r="W3813" s="86">
        <v>43425.77789351852</v>
      </c>
      <c r="X3813" s="88" t="s">
        <v>4013</v>
      </c>
      <c r="Y3813" s="84"/>
      <c r="Z3813" s="84"/>
      <c r="AA3813" s="87" t="s">
        <v>5143</v>
      </c>
      <c r="AB3813" s="84"/>
      <c r="AC3813" s="84" t="b">
        <v>0</v>
      </c>
      <c r="AD3813" s="84">
        <v>0</v>
      </c>
      <c r="AE3813" s="87" t="s">
        <v>5552</v>
      </c>
      <c r="AF3813" s="84" t="b">
        <v>1</v>
      </c>
      <c r="AG3813" s="84" t="s">
        <v>5604</v>
      </c>
      <c r="AH3813" s="84"/>
      <c r="AI3813" s="87" t="s">
        <v>5149</v>
      </c>
      <c r="AJ3813" s="84" t="b">
        <v>0</v>
      </c>
      <c r="AK3813" s="84">
        <v>3</v>
      </c>
      <c r="AL3813" s="87" t="s">
        <v>5142</v>
      </c>
      <c r="AM3813" s="84" t="s">
        <v>5682</v>
      </c>
      <c r="AN3813" s="84" t="b">
        <v>0</v>
      </c>
      <c r="AO3813" s="87" t="s">
        <v>5142</v>
      </c>
      <c r="AP3813" s="84" t="s">
        <v>179</v>
      </c>
      <c r="AQ3813" s="84">
        <v>0</v>
      </c>
      <c r="AR3813" s="84">
        <v>0</v>
      </c>
      <c r="AS3813" s="84"/>
      <c r="AT3813" s="84"/>
      <c r="AU3813" s="84"/>
      <c r="AV3813" s="84"/>
      <c r="AW3813" s="84"/>
      <c r="AX3813" s="84"/>
      <c r="AY3813" s="84"/>
      <c r="AZ3813" s="84"/>
    </row>
    <row r="3814" spans="1:52" x14ac:dyDescent="0.55000000000000004">
      <c r="A3814" s="69" t="s">
        <v>779</v>
      </c>
      <c r="B3814" s="69" t="s">
        <v>781</v>
      </c>
      <c r="C3814" s="70"/>
      <c r="D3814" s="71"/>
      <c r="E3814" s="72"/>
      <c r="F3814" s="73"/>
      <c r="G3814" s="70"/>
      <c r="H3814" s="74"/>
      <c r="I3814" s="75"/>
      <c r="J3814" s="75"/>
      <c r="K3814" s="36"/>
      <c r="L3814" s="82"/>
      <c r="M3814" s="82"/>
      <c r="N3814" s="77"/>
      <c r="O3814" s="84" t="s">
        <v>1270</v>
      </c>
      <c r="P3814" s="86">
        <v>43425.720856481479</v>
      </c>
      <c r="Q3814" s="84" t="s">
        <v>1352</v>
      </c>
      <c r="R3814" s="84"/>
      <c r="S3814" s="84"/>
      <c r="T3814" s="84" t="s">
        <v>2092</v>
      </c>
      <c r="U3814" s="84"/>
      <c r="V3814" s="88" t="s">
        <v>3126</v>
      </c>
      <c r="W3814" s="86">
        <v>43425.720856481479</v>
      </c>
      <c r="X3814" s="88" t="s">
        <v>4014</v>
      </c>
      <c r="Y3814" s="84"/>
      <c r="Z3814" s="84"/>
      <c r="AA3814" s="87" t="s">
        <v>5144</v>
      </c>
      <c r="AB3814" s="84"/>
      <c r="AC3814" s="84" t="b">
        <v>0</v>
      </c>
      <c r="AD3814" s="84">
        <v>0</v>
      </c>
      <c r="AE3814" s="87" t="s">
        <v>5552</v>
      </c>
      <c r="AF3814" s="84" t="b">
        <v>0</v>
      </c>
      <c r="AG3814" s="84" t="s">
        <v>5604</v>
      </c>
      <c r="AH3814" s="84"/>
      <c r="AI3814" s="87" t="s">
        <v>5552</v>
      </c>
      <c r="AJ3814" s="84" t="b">
        <v>0</v>
      </c>
      <c r="AK3814" s="84">
        <v>10</v>
      </c>
      <c r="AL3814" s="87" t="s">
        <v>5149</v>
      </c>
      <c r="AM3814" s="84" t="s">
        <v>5684</v>
      </c>
      <c r="AN3814" s="84" t="b">
        <v>0</v>
      </c>
      <c r="AO3814" s="87" t="s">
        <v>5149</v>
      </c>
      <c r="AP3814" s="84" t="s">
        <v>179</v>
      </c>
      <c r="AQ3814" s="84">
        <v>0</v>
      </c>
      <c r="AR3814" s="84">
        <v>0</v>
      </c>
      <c r="AS3814" s="84"/>
      <c r="AT3814" s="84"/>
      <c r="AU3814" s="84"/>
      <c r="AV3814" s="84"/>
      <c r="AW3814" s="84"/>
      <c r="AX3814" s="84"/>
      <c r="AY3814" s="84"/>
      <c r="AZ3814" s="84"/>
    </row>
    <row r="3815" spans="1:52" x14ac:dyDescent="0.55000000000000004">
      <c r="A3815" s="69" t="s">
        <v>780</v>
      </c>
      <c r="B3815" s="69" t="s">
        <v>781</v>
      </c>
      <c r="C3815" s="70"/>
      <c r="D3815" s="71"/>
      <c r="E3815" s="72"/>
      <c r="F3815" s="73"/>
      <c r="G3815" s="70"/>
      <c r="H3815" s="74"/>
      <c r="I3815" s="75"/>
      <c r="J3815" s="75"/>
      <c r="K3815" s="36"/>
      <c r="L3815" s="82"/>
      <c r="M3815" s="82"/>
      <c r="N3815" s="77"/>
      <c r="O3815" s="84" t="s">
        <v>1270</v>
      </c>
      <c r="P3815" s="86">
        <v>43426.454155092593</v>
      </c>
      <c r="Q3815" s="84" t="s">
        <v>1352</v>
      </c>
      <c r="R3815" s="84"/>
      <c r="S3815" s="84"/>
      <c r="T3815" s="84" t="s">
        <v>2092</v>
      </c>
      <c r="U3815" s="84"/>
      <c r="V3815" s="88" t="s">
        <v>3127</v>
      </c>
      <c r="W3815" s="86">
        <v>43426.454155092593</v>
      </c>
      <c r="X3815" s="88" t="s">
        <v>4015</v>
      </c>
      <c r="Y3815" s="84"/>
      <c r="Z3815" s="84"/>
      <c r="AA3815" s="87" t="s">
        <v>5145</v>
      </c>
      <c r="AB3815" s="84"/>
      <c r="AC3815" s="84" t="b">
        <v>0</v>
      </c>
      <c r="AD3815" s="84">
        <v>0</v>
      </c>
      <c r="AE3815" s="87" t="s">
        <v>5552</v>
      </c>
      <c r="AF3815" s="84" t="b">
        <v>0</v>
      </c>
      <c r="AG3815" s="84" t="s">
        <v>5604</v>
      </c>
      <c r="AH3815" s="84"/>
      <c r="AI3815" s="87" t="s">
        <v>5552</v>
      </c>
      <c r="AJ3815" s="84" t="b">
        <v>0</v>
      </c>
      <c r="AK3815" s="84">
        <v>10</v>
      </c>
      <c r="AL3815" s="87" t="s">
        <v>5149</v>
      </c>
      <c r="AM3815" s="84" t="s">
        <v>5705</v>
      </c>
      <c r="AN3815" s="84" t="b">
        <v>0</v>
      </c>
      <c r="AO3815" s="87" t="s">
        <v>5149</v>
      </c>
      <c r="AP3815" s="84" t="s">
        <v>179</v>
      </c>
      <c r="AQ3815" s="84">
        <v>0</v>
      </c>
      <c r="AR3815" s="84">
        <v>0</v>
      </c>
      <c r="AS3815" s="84"/>
      <c r="AT3815" s="84"/>
      <c r="AU3815" s="84"/>
      <c r="AV3815" s="84"/>
      <c r="AW3815" s="84"/>
      <c r="AX3815" s="84"/>
      <c r="AY3815" s="84"/>
      <c r="AZ3815" s="84"/>
    </row>
    <row r="3816" spans="1:52" x14ac:dyDescent="0.55000000000000004">
      <c r="A3816" s="69" t="s">
        <v>781</v>
      </c>
      <c r="B3816" s="69" t="s">
        <v>778</v>
      </c>
      <c r="C3816" s="70"/>
      <c r="D3816" s="71"/>
      <c r="E3816" s="72"/>
      <c r="F3816" s="73"/>
      <c r="G3816" s="70"/>
      <c r="H3816" s="74"/>
      <c r="I3816" s="75"/>
      <c r="J3816" s="75"/>
      <c r="K3816" s="36"/>
      <c r="L3816" s="82"/>
      <c r="M3816" s="82"/>
      <c r="N3816" s="77"/>
      <c r="O3816" s="84" t="s">
        <v>1269</v>
      </c>
      <c r="P3816" s="86">
        <v>43425.718865740739</v>
      </c>
      <c r="Q3816" s="84" t="s">
        <v>1352</v>
      </c>
      <c r="R3816" s="84"/>
      <c r="S3816" s="84"/>
      <c r="T3816" s="84" t="s">
        <v>2092</v>
      </c>
      <c r="U3816" s="84"/>
      <c r="V3816" s="88" t="s">
        <v>3128</v>
      </c>
      <c r="W3816" s="86">
        <v>43425.718865740739</v>
      </c>
      <c r="X3816" s="88" t="s">
        <v>4016</v>
      </c>
      <c r="Y3816" s="84"/>
      <c r="Z3816" s="84"/>
      <c r="AA3816" s="87" t="s">
        <v>5146</v>
      </c>
      <c r="AB3816" s="84"/>
      <c r="AC3816" s="84" t="b">
        <v>0</v>
      </c>
      <c r="AD3816" s="84">
        <v>0</v>
      </c>
      <c r="AE3816" s="87" t="s">
        <v>5552</v>
      </c>
      <c r="AF3816" s="84" t="b">
        <v>0</v>
      </c>
      <c r="AG3816" s="84" t="s">
        <v>5604</v>
      </c>
      <c r="AH3816" s="84"/>
      <c r="AI3816" s="87" t="s">
        <v>5552</v>
      </c>
      <c r="AJ3816" s="84" t="b">
        <v>0</v>
      </c>
      <c r="AK3816" s="84">
        <v>10</v>
      </c>
      <c r="AL3816" s="87" t="s">
        <v>5149</v>
      </c>
      <c r="AM3816" s="84" t="s">
        <v>5682</v>
      </c>
      <c r="AN3816" s="84" t="b">
        <v>0</v>
      </c>
      <c r="AO3816" s="87" t="s">
        <v>5149</v>
      </c>
      <c r="AP3816" s="84" t="s">
        <v>179</v>
      </c>
      <c r="AQ3816" s="84">
        <v>0</v>
      </c>
      <c r="AR3816" s="84">
        <v>0</v>
      </c>
      <c r="AS3816" s="84"/>
      <c r="AT3816" s="84"/>
      <c r="AU3816" s="84"/>
      <c r="AV3816" s="84"/>
      <c r="AW3816" s="84"/>
      <c r="AX3816" s="84"/>
      <c r="AY3816" s="84"/>
      <c r="AZ3816" s="84"/>
    </row>
    <row r="3817" spans="1:52" x14ac:dyDescent="0.55000000000000004">
      <c r="A3817" s="69" t="s">
        <v>781</v>
      </c>
      <c r="B3817" s="69" t="s">
        <v>780</v>
      </c>
      <c r="C3817" s="70"/>
      <c r="D3817" s="71"/>
      <c r="E3817" s="72"/>
      <c r="F3817" s="73"/>
      <c r="G3817" s="70"/>
      <c r="H3817" s="74"/>
      <c r="I3817" s="75"/>
      <c r="J3817" s="75"/>
      <c r="K3817" s="36"/>
      <c r="L3817" s="82"/>
      <c r="M3817" s="82"/>
      <c r="N3817" s="77"/>
      <c r="O3817" s="84" t="s">
        <v>1270</v>
      </c>
      <c r="P3817" s="86">
        <v>43425.718865740739</v>
      </c>
      <c r="Q3817" s="84" t="s">
        <v>1352</v>
      </c>
      <c r="R3817" s="84"/>
      <c r="S3817" s="84"/>
      <c r="T3817" s="84" t="s">
        <v>2092</v>
      </c>
      <c r="U3817" s="84"/>
      <c r="V3817" s="88" t="s">
        <v>3128</v>
      </c>
      <c r="W3817" s="86">
        <v>43425.718865740739</v>
      </c>
      <c r="X3817" s="88" t="s">
        <v>4016</v>
      </c>
      <c r="Y3817" s="84"/>
      <c r="Z3817" s="84"/>
      <c r="AA3817" s="87" t="s">
        <v>5146</v>
      </c>
      <c r="AB3817" s="84"/>
      <c r="AC3817" s="84" t="b">
        <v>0</v>
      </c>
      <c r="AD3817" s="84">
        <v>0</v>
      </c>
      <c r="AE3817" s="87" t="s">
        <v>5552</v>
      </c>
      <c r="AF3817" s="84" t="b">
        <v>0</v>
      </c>
      <c r="AG3817" s="84" t="s">
        <v>5604</v>
      </c>
      <c r="AH3817" s="84"/>
      <c r="AI3817" s="87" t="s">
        <v>5552</v>
      </c>
      <c r="AJ3817" s="84" t="b">
        <v>0</v>
      </c>
      <c r="AK3817" s="84">
        <v>10</v>
      </c>
      <c r="AL3817" s="87" t="s">
        <v>5149</v>
      </c>
      <c r="AM3817" s="84" t="s">
        <v>5682</v>
      </c>
      <c r="AN3817" s="84" t="b">
        <v>0</v>
      </c>
      <c r="AO3817" s="87" t="s">
        <v>5149</v>
      </c>
      <c r="AP3817" s="84" t="s">
        <v>179</v>
      </c>
      <c r="AQ3817" s="84">
        <v>0</v>
      </c>
      <c r="AR3817" s="84">
        <v>0</v>
      </c>
      <c r="AS3817" s="84"/>
      <c r="AT3817" s="84"/>
      <c r="AU3817" s="84"/>
      <c r="AV3817" s="84"/>
      <c r="AW3817" s="84"/>
      <c r="AX3817" s="84"/>
      <c r="AY3817" s="84"/>
      <c r="AZ3817" s="84"/>
    </row>
    <row r="3818" spans="1:52" x14ac:dyDescent="0.55000000000000004">
      <c r="A3818" s="69" t="s">
        <v>781</v>
      </c>
      <c r="B3818" s="69" t="s">
        <v>779</v>
      </c>
      <c r="C3818" s="70"/>
      <c r="D3818" s="71"/>
      <c r="E3818" s="72"/>
      <c r="F3818" s="73"/>
      <c r="G3818" s="70"/>
      <c r="H3818" s="74"/>
      <c r="I3818" s="75"/>
      <c r="J3818" s="75"/>
      <c r="K3818" s="36"/>
      <c r="L3818" s="82"/>
      <c r="M3818" s="82"/>
      <c r="N3818" s="77"/>
      <c r="O3818" s="84" t="s">
        <v>1270</v>
      </c>
      <c r="P3818" s="86">
        <v>43425.718865740739</v>
      </c>
      <c r="Q3818" s="84" t="s">
        <v>1352</v>
      </c>
      <c r="R3818" s="84"/>
      <c r="S3818" s="84"/>
      <c r="T3818" s="84" t="s">
        <v>2092</v>
      </c>
      <c r="U3818" s="84"/>
      <c r="V3818" s="88" t="s">
        <v>3128</v>
      </c>
      <c r="W3818" s="86">
        <v>43425.718865740739</v>
      </c>
      <c r="X3818" s="88" t="s">
        <v>4016</v>
      </c>
      <c r="Y3818" s="84"/>
      <c r="Z3818" s="84"/>
      <c r="AA3818" s="87" t="s">
        <v>5146</v>
      </c>
      <c r="AB3818" s="84"/>
      <c r="AC3818" s="84" t="b">
        <v>0</v>
      </c>
      <c r="AD3818" s="84">
        <v>0</v>
      </c>
      <c r="AE3818" s="87" t="s">
        <v>5552</v>
      </c>
      <c r="AF3818" s="84" t="b">
        <v>0</v>
      </c>
      <c r="AG3818" s="84" t="s">
        <v>5604</v>
      </c>
      <c r="AH3818" s="84"/>
      <c r="AI3818" s="87" t="s">
        <v>5552</v>
      </c>
      <c r="AJ3818" s="84" t="b">
        <v>0</v>
      </c>
      <c r="AK3818" s="84">
        <v>10</v>
      </c>
      <c r="AL3818" s="87" t="s">
        <v>5149</v>
      </c>
      <c r="AM3818" s="84" t="s">
        <v>5682</v>
      </c>
      <c r="AN3818" s="84" t="b">
        <v>0</v>
      </c>
      <c r="AO3818" s="87" t="s">
        <v>5149</v>
      </c>
      <c r="AP3818" s="84" t="s">
        <v>179</v>
      </c>
      <c r="AQ3818" s="84">
        <v>0</v>
      </c>
      <c r="AR3818" s="84">
        <v>0</v>
      </c>
      <c r="AS3818" s="84"/>
      <c r="AT3818" s="84"/>
      <c r="AU3818" s="84"/>
      <c r="AV3818" s="84"/>
      <c r="AW3818" s="84"/>
      <c r="AX3818" s="84"/>
      <c r="AY3818" s="84"/>
      <c r="AZ3818" s="84"/>
    </row>
    <row r="3819" spans="1:52" x14ac:dyDescent="0.55000000000000004">
      <c r="A3819" s="69" t="s">
        <v>781</v>
      </c>
      <c r="B3819" s="69" t="s">
        <v>782</v>
      </c>
      <c r="C3819" s="70"/>
      <c r="D3819" s="71"/>
      <c r="E3819" s="72"/>
      <c r="F3819" s="73"/>
      <c r="G3819" s="70"/>
      <c r="H3819" s="74"/>
      <c r="I3819" s="75"/>
      <c r="J3819" s="75"/>
      <c r="K3819" s="36"/>
      <c r="L3819" s="82"/>
      <c r="M3819" s="82"/>
      <c r="N3819" s="77"/>
      <c r="O3819" s="84" t="s">
        <v>1269</v>
      </c>
      <c r="P3819" s="86">
        <v>43430.588541666664</v>
      </c>
      <c r="Q3819" s="84" t="s">
        <v>1604</v>
      </c>
      <c r="R3819" s="84"/>
      <c r="S3819" s="84"/>
      <c r="T3819" s="84"/>
      <c r="U3819" s="84"/>
      <c r="V3819" s="88" t="s">
        <v>3128</v>
      </c>
      <c r="W3819" s="86">
        <v>43430.588541666664</v>
      </c>
      <c r="X3819" s="88" t="s">
        <v>4017</v>
      </c>
      <c r="Y3819" s="84"/>
      <c r="Z3819" s="84"/>
      <c r="AA3819" s="87" t="s">
        <v>5147</v>
      </c>
      <c r="AB3819" s="84"/>
      <c r="AC3819" s="84" t="b">
        <v>0</v>
      </c>
      <c r="AD3819" s="84">
        <v>0</v>
      </c>
      <c r="AE3819" s="87" t="s">
        <v>5552</v>
      </c>
      <c r="AF3819" s="84" t="b">
        <v>0</v>
      </c>
      <c r="AG3819" s="84" t="s">
        <v>5604</v>
      </c>
      <c r="AH3819" s="84"/>
      <c r="AI3819" s="87" t="s">
        <v>5552</v>
      </c>
      <c r="AJ3819" s="84" t="b">
        <v>0</v>
      </c>
      <c r="AK3819" s="84">
        <v>3</v>
      </c>
      <c r="AL3819" s="87" t="s">
        <v>5500</v>
      </c>
      <c r="AM3819" s="84" t="s">
        <v>5690</v>
      </c>
      <c r="AN3819" s="84" t="b">
        <v>0</v>
      </c>
      <c r="AO3819" s="87" t="s">
        <v>5500</v>
      </c>
      <c r="AP3819" s="84" t="s">
        <v>179</v>
      </c>
      <c r="AQ3819" s="84">
        <v>0</v>
      </c>
      <c r="AR3819" s="84">
        <v>0</v>
      </c>
      <c r="AS3819" s="84"/>
      <c r="AT3819" s="84"/>
      <c r="AU3819" s="84"/>
      <c r="AV3819" s="84"/>
      <c r="AW3819" s="84"/>
      <c r="AX3819" s="84"/>
      <c r="AY3819" s="84"/>
      <c r="AZ3819" s="84"/>
    </row>
    <row r="3820" spans="1:52" x14ac:dyDescent="0.55000000000000004">
      <c r="A3820" s="69" t="s">
        <v>777</v>
      </c>
      <c r="B3820" s="69" t="s">
        <v>781</v>
      </c>
      <c r="C3820" s="70"/>
      <c r="D3820" s="71"/>
      <c r="E3820" s="72"/>
      <c r="F3820" s="73"/>
      <c r="G3820" s="70"/>
      <c r="H3820" s="74"/>
      <c r="I3820" s="75"/>
      <c r="J3820" s="75"/>
      <c r="K3820" s="36"/>
      <c r="L3820" s="82"/>
      <c r="M3820" s="82"/>
      <c r="N3820" s="77"/>
      <c r="O3820" s="84" t="s">
        <v>1270</v>
      </c>
      <c r="P3820" s="86">
        <v>43425.77070601852</v>
      </c>
      <c r="Q3820" s="84" t="s">
        <v>1352</v>
      </c>
      <c r="R3820" s="84"/>
      <c r="S3820" s="84"/>
      <c r="T3820" s="84" t="s">
        <v>2092</v>
      </c>
      <c r="U3820" s="84"/>
      <c r="V3820" s="88" t="s">
        <v>3124</v>
      </c>
      <c r="W3820" s="86">
        <v>43425.77070601852</v>
      </c>
      <c r="X3820" s="88" t="s">
        <v>4018</v>
      </c>
      <c r="Y3820" s="84"/>
      <c r="Z3820" s="84"/>
      <c r="AA3820" s="87" t="s">
        <v>5148</v>
      </c>
      <c r="AB3820" s="84"/>
      <c r="AC3820" s="84" t="b">
        <v>0</v>
      </c>
      <c r="AD3820" s="84">
        <v>0</v>
      </c>
      <c r="AE3820" s="87" t="s">
        <v>5552</v>
      </c>
      <c r="AF3820" s="84" t="b">
        <v>0</v>
      </c>
      <c r="AG3820" s="84" t="s">
        <v>5604</v>
      </c>
      <c r="AH3820" s="84"/>
      <c r="AI3820" s="87" t="s">
        <v>5552</v>
      </c>
      <c r="AJ3820" s="84" t="b">
        <v>0</v>
      </c>
      <c r="AK3820" s="84">
        <v>10</v>
      </c>
      <c r="AL3820" s="87" t="s">
        <v>5149</v>
      </c>
      <c r="AM3820" s="84" t="s">
        <v>5682</v>
      </c>
      <c r="AN3820" s="84" t="b">
        <v>0</v>
      </c>
      <c r="AO3820" s="87" t="s">
        <v>5149</v>
      </c>
      <c r="AP3820" s="84" t="s">
        <v>179</v>
      </c>
      <c r="AQ3820" s="84">
        <v>0</v>
      </c>
      <c r="AR3820" s="84">
        <v>0</v>
      </c>
      <c r="AS3820" s="84"/>
      <c r="AT3820" s="84"/>
      <c r="AU3820" s="84"/>
      <c r="AV3820" s="84"/>
      <c r="AW3820" s="84"/>
      <c r="AX3820" s="84"/>
      <c r="AY3820" s="84"/>
      <c r="AZ3820" s="84"/>
    </row>
    <row r="3821" spans="1:52" x14ac:dyDescent="0.55000000000000004">
      <c r="A3821" s="69" t="s">
        <v>778</v>
      </c>
      <c r="B3821" s="69" t="s">
        <v>781</v>
      </c>
      <c r="C3821" s="70"/>
      <c r="D3821" s="71"/>
      <c r="E3821" s="72"/>
      <c r="F3821" s="73"/>
      <c r="G3821" s="70"/>
      <c r="H3821" s="74"/>
      <c r="I3821" s="75"/>
      <c r="J3821" s="75"/>
      <c r="K3821" s="36"/>
      <c r="L3821" s="82"/>
      <c r="M3821" s="82"/>
      <c r="N3821" s="77"/>
      <c r="O3821" s="84" t="s">
        <v>1270</v>
      </c>
      <c r="P3821" s="86">
        <v>43425.718055555553</v>
      </c>
      <c r="Q3821" s="84" t="s">
        <v>1352</v>
      </c>
      <c r="R3821" s="88" t="s">
        <v>1854</v>
      </c>
      <c r="S3821" s="84" t="s">
        <v>1987</v>
      </c>
      <c r="T3821" s="84" t="s">
        <v>2318</v>
      </c>
      <c r="U3821" s="84"/>
      <c r="V3821" s="88" t="s">
        <v>3125</v>
      </c>
      <c r="W3821" s="86">
        <v>43425.718055555553</v>
      </c>
      <c r="X3821" s="88" t="s">
        <v>4019</v>
      </c>
      <c r="Y3821" s="84"/>
      <c r="Z3821" s="84"/>
      <c r="AA3821" s="87" t="s">
        <v>5149</v>
      </c>
      <c r="AB3821" s="84"/>
      <c r="AC3821" s="84" t="b">
        <v>0</v>
      </c>
      <c r="AD3821" s="84">
        <v>7</v>
      </c>
      <c r="AE3821" s="87" t="s">
        <v>5552</v>
      </c>
      <c r="AF3821" s="84" t="b">
        <v>0</v>
      </c>
      <c r="AG3821" s="84" t="s">
        <v>5604</v>
      </c>
      <c r="AH3821" s="84"/>
      <c r="AI3821" s="87" t="s">
        <v>5552</v>
      </c>
      <c r="AJ3821" s="84" t="b">
        <v>0</v>
      </c>
      <c r="AK3821" s="84">
        <v>10</v>
      </c>
      <c r="AL3821" s="87" t="s">
        <v>5552</v>
      </c>
      <c r="AM3821" s="84" t="s">
        <v>5690</v>
      </c>
      <c r="AN3821" s="84" t="b">
        <v>0</v>
      </c>
      <c r="AO3821" s="87" t="s">
        <v>5149</v>
      </c>
      <c r="AP3821" s="84" t="s">
        <v>179</v>
      </c>
      <c r="AQ3821" s="84">
        <v>0</v>
      </c>
      <c r="AR3821" s="84">
        <v>0</v>
      </c>
      <c r="AS3821" s="84"/>
      <c r="AT3821" s="84"/>
      <c r="AU3821" s="84"/>
      <c r="AV3821" s="84"/>
      <c r="AW3821" s="84"/>
      <c r="AX3821" s="84"/>
      <c r="AY3821" s="84"/>
      <c r="AZ3821" s="84"/>
    </row>
    <row r="3822" spans="1:52" x14ac:dyDescent="0.55000000000000004">
      <c r="A3822" s="69" t="s">
        <v>778</v>
      </c>
      <c r="B3822" s="69" t="s">
        <v>781</v>
      </c>
      <c r="C3822" s="70"/>
      <c r="D3822" s="71"/>
      <c r="E3822" s="72"/>
      <c r="F3822" s="73"/>
      <c r="G3822" s="70"/>
      <c r="H3822" s="74"/>
      <c r="I3822" s="75"/>
      <c r="J3822" s="75"/>
      <c r="K3822" s="36"/>
      <c r="L3822" s="82"/>
      <c r="M3822" s="82"/>
      <c r="N3822" s="77"/>
      <c r="O3822" s="84" t="s">
        <v>1270</v>
      </c>
      <c r="P3822" s="86">
        <v>43425.900416666664</v>
      </c>
      <c r="Q3822" s="84" t="s">
        <v>1352</v>
      </c>
      <c r="R3822" s="84"/>
      <c r="S3822" s="84"/>
      <c r="T3822" s="84" t="s">
        <v>2092</v>
      </c>
      <c r="U3822" s="84"/>
      <c r="V3822" s="88" t="s">
        <v>3125</v>
      </c>
      <c r="W3822" s="86">
        <v>43425.900416666664</v>
      </c>
      <c r="X3822" s="88" t="s">
        <v>4020</v>
      </c>
      <c r="Y3822" s="84"/>
      <c r="Z3822" s="84"/>
      <c r="AA3822" s="87" t="s">
        <v>5150</v>
      </c>
      <c r="AB3822" s="84"/>
      <c r="AC3822" s="84" t="b">
        <v>0</v>
      </c>
      <c r="AD3822" s="84">
        <v>0</v>
      </c>
      <c r="AE3822" s="87" t="s">
        <v>5552</v>
      </c>
      <c r="AF3822" s="84" t="b">
        <v>0</v>
      </c>
      <c r="AG3822" s="84" t="s">
        <v>5604</v>
      </c>
      <c r="AH3822" s="84"/>
      <c r="AI3822" s="87" t="s">
        <v>5552</v>
      </c>
      <c r="AJ3822" s="84" t="b">
        <v>0</v>
      </c>
      <c r="AK3822" s="84">
        <v>10</v>
      </c>
      <c r="AL3822" s="87" t="s">
        <v>5149</v>
      </c>
      <c r="AM3822" s="84" t="s">
        <v>5682</v>
      </c>
      <c r="AN3822" s="84" t="b">
        <v>0</v>
      </c>
      <c r="AO3822" s="87" t="s">
        <v>5149</v>
      </c>
      <c r="AP3822" s="84" t="s">
        <v>179</v>
      </c>
      <c r="AQ3822" s="84">
        <v>0</v>
      </c>
      <c r="AR3822" s="84">
        <v>0</v>
      </c>
      <c r="AS3822" s="84"/>
      <c r="AT3822" s="84"/>
      <c r="AU3822" s="84"/>
      <c r="AV3822" s="84"/>
      <c r="AW3822" s="84"/>
      <c r="AX3822" s="84"/>
      <c r="AY3822" s="84"/>
      <c r="AZ3822" s="84"/>
    </row>
    <row r="3823" spans="1:52" x14ac:dyDescent="0.55000000000000004">
      <c r="A3823" s="69" t="s">
        <v>782</v>
      </c>
      <c r="B3823" s="69" t="s">
        <v>781</v>
      </c>
      <c r="C3823" s="70"/>
      <c r="D3823" s="71"/>
      <c r="E3823" s="72"/>
      <c r="F3823" s="73"/>
      <c r="G3823" s="70"/>
      <c r="H3823" s="74"/>
      <c r="I3823" s="75"/>
      <c r="J3823" s="75"/>
      <c r="K3823" s="36"/>
      <c r="L3823" s="82"/>
      <c r="M3823" s="82"/>
      <c r="N3823" s="77"/>
      <c r="O3823" s="84" t="s">
        <v>1270</v>
      </c>
      <c r="P3823" s="86">
        <v>43425.719270833331</v>
      </c>
      <c r="Q3823" s="84" t="s">
        <v>1352</v>
      </c>
      <c r="R3823" s="84"/>
      <c r="S3823" s="84"/>
      <c r="T3823" s="84" t="s">
        <v>2092</v>
      </c>
      <c r="U3823" s="84"/>
      <c r="V3823" s="88" t="s">
        <v>3129</v>
      </c>
      <c r="W3823" s="86">
        <v>43425.719270833331</v>
      </c>
      <c r="X3823" s="88" t="s">
        <v>4021</v>
      </c>
      <c r="Y3823" s="84"/>
      <c r="Z3823" s="84"/>
      <c r="AA3823" s="87" t="s">
        <v>5151</v>
      </c>
      <c r="AB3823" s="84"/>
      <c r="AC3823" s="84" t="b">
        <v>0</v>
      </c>
      <c r="AD3823" s="84">
        <v>0</v>
      </c>
      <c r="AE3823" s="87" t="s">
        <v>5552</v>
      </c>
      <c r="AF3823" s="84" t="b">
        <v>0</v>
      </c>
      <c r="AG3823" s="84" t="s">
        <v>5604</v>
      </c>
      <c r="AH3823" s="84"/>
      <c r="AI3823" s="87" t="s">
        <v>5552</v>
      </c>
      <c r="AJ3823" s="84" t="b">
        <v>0</v>
      </c>
      <c r="AK3823" s="84">
        <v>10</v>
      </c>
      <c r="AL3823" s="87" t="s">
        <v>5149</v>
      </c>
      <c r="AM3823" s="84" t="s">
        <v>5682</v>
      </c>
      <c r="AN3823" s="84" t="b">
        <v>0</v>
      </c>
      <c r="AO3823" s="87" t="s">
        <v>5149</v>
      </c>
      <c r="AP3823" s="84" t="s">
        <v>179</v>
      </c>
      <c r="AQ3823" s="84">
        <v>0</v>
      </c>
      <c r="AR3823" s="84">
        <v>0</v>
      </c>
      <c r="AS3823" s="84"/>
      <c r="AT3823" s="84"/>
      <c r="AU3823" s="84"/>
      <c r="AV3823" s="84"/>
      <c r="AW3823" s="84"/>
      <c r="AX3823" s="84"/>
      <c r="AY3823" s="84"/>
      <c r="AZ3823" s="84"/>
    </row>
    <row r="3824" spans="1:52" x14ac:dyDescent="0.55000000000000004">
      <c r="A3824" s="69" t="s">
        <v>779</v>
      </c>
      <c r="B3824" s="69" t="s">
        <v>780</v>
      </c>
      <c r="C3824" s="70"/>
      <c r="D3824" s="71"/>
      <c r="E3824" s="72"/>
      <c r="F3824" s="73"/>
      <c r="G3824" s="70"/>
      <c r="H3824" s="74"/>
      <c r="I3824" s="75"/>
      <c r="J3824" s="75"/>
      <c r="K3824" s="36"/>
      <c r="L3824" s="82"/>
      <c r="M3824" s="82"/>
      <c r="N3824" s="77"/>
      <c r="O3824" s="84" t="s">
        <v>1270</v>
      </c>
      <c r="P3824" s="86">
        <v>43425.720856481479</v>
      </c>
      <c r="Q3824" s="84" t="s">
        <v>1352</v>
      </c>
      <c r="R3824" s="84"/>
      <c r="S3824" s="84"/>
      <c r="T3824" s="84" t="s">
        <v>2092</v>
      </c>
      <c r="U3824" s="84"/>
      <c r="V3824" s="88" t="s">
        <v>3126</v>
      </c>
      <c r="W3824" s="86">
        <v>43425.720856481479</v>
      </c>
      <c r="X3824" s="88" t="s">
        <v>4014</v>
      </c>
      <c r="Y3824" s="84"/>
      <c r="Z3824" s="84"/>
      <c r="AA3824" s="87" t="s">
        <v>5144</v>
      </c>
      <c r="AB3824" s="84"/>
      <c r="AC3824" s="84" t="b">
        <v>0</v>
      </c>
      <c r="AD3824" s="84">
        <v>0</v>
      </c>
      <c r="AE3824" s="87" t="s">
        <v>5552</v>
      </c>
      <c r="AF3824" s="84" t="b">
        <v>0</v>
      </c>
      <c r="AG3824" s="84" t="s">
        <v>5604</v>
      </c>
      <c r="AH3824" s="84"/>
      <c r="AI3824" s="87" t="s">
        <v>5552</v>
      </c>
      <c r="AJ3824" s="84" t="b">
        <v>0</v>
      </c>
      <c r="AK3824" s="84">
        <v>10</v>
      </c>
      <c r="AL3824" s="87" t="s">
        <v>5149</v>
      </c>
      <c r="AM3824" s="84" t="s">
        <v>5684</v>
      </c>
      <c r="AN3824" s="84" t="b">
        <v>0</v>
      </c>
      <c r="AO3824" s="87" t="s">
        <v>5149</v>
      </c>
      <c r="AP3824" s="84" t="s">
        <v>179</v>
      </c>
      <c r="AQ3824" s="84">
        <v>0</v>
      </c>
      <c r="AR3824" s="84">
        <v>0</v>
      </c>
      <c r="AS3824" s="84"/>
      <c r="AT3824" s="84"/>
      <c r="AU3824" s="84"/>
      <c r="AV3824" s="84"/>
      <c r="AW3824" s="84"/>
      <c r="AX3824" s="84"/>
      <c r="AY3824" s="84"/>
      <c r="AZ3824" s="84"/>
    </row>
    <row r="3825" spans="1:52" x14ac:dyDescent="0.55000000000000004">
      <c r="A3825" s="69" t="s">
        <v>780</v>
      </c>
      <c r="B3825" s="69" t="s">
        <v>778</v>
      </c>
      <c r="C3825" s="70"/>
      <c r="D3825" s="71"/>
      <c r="E3825" s="72"/>
      <c r="F3825" s="73"/>
      <c r="G3825" s="70"/>
      <c r="H3825" s="74"/>
      <c r="I3825" s="75"/>
      <c r="J3825" s="75"/>
      <c r="K3825" s="36"/>
      <c r="L3825" s="82"/>
      <c r="M3825" s="82"/>
      <c r="N3825" s="77"/>
      <c r="O3825" s="84" t="s">
        <v>1269</v>
      </c>
      <c r="P3825" s="86">
        <v>43426.454155092593</v>
      </c>
      <c r="Q3825" s="84" t="s">
        <v>1352</v>
      </c>
      <c r="R3825" s="84"/>
      <c r="S3825" s="84"/>
      <c r="T3825" s="84" t="s">
        <v>2092</v>
      </c>
      <c r="U3825" s="84"/>
      <c r="V3825" s="88" t="s">
        <v>3127</v>
      </c>
      <c r="W3825" s="86">
        <v>43426.454155092593</v>
      </c>
      <c r="X3825" s="88" t="s">
        <v>4015</v>
      </c>
      <c r="Y3825" s="84"/>
      <c r="Z3825" s="84"/>
      <c r="AA3825" s="87" t="s">
        <v>5145</v>
      </c>
      <c r="AB3825" s="84"/>
      <c r="AC3825" s="84" t="b">
        <v>0</v>
      </c>
      <c r="AD3825" s="84">
        <v>0</v>
      </c>
      <c r="AE3825" s="87" t="s">
        <v>5552</v>
      </c>
      <c r="AF3825" s="84" t="b">
        <v>0</v>
      </c>
      <c r="AG3825" s="84" t="s">
        <v>5604</v>
      </c>
      <c r="AH3825" s="84"/>
      <c r="AI3825" s="87" t="s">
        <v>5552</v>
      </c>
      <c r="AJ3825" s="84" t="b">
        <v>0</v>
      </c>
      <c r="AK3825" s="84">
        <v>10</v>
      </c>
      <c r="AL3825" s="87" t="s">
        <v>5149</v>
      </c>
      <c r="AM3825" s="84" t="s">
        <v>5705</v>
      </c>
      <c r="AN3825" s="84" t="b">
        <v>0</v>
      </c>
      <c r="AO3825" s="87" t="s">
        <v>5149</v>
      </c>
      <c r="AP3825" s="84" t="s">
        <v>179</v>
      </c>
      <c r="AQ3825" s="84">
        <v>0</v>
      </c>
      <c r="AR3825" s="84">
        <v>0</v>
      </c>
      <c r="AS3825" s="84"/>
      <c r="AT3825" s="84"/>
      <c r="AU3825" s="84"/>
      <c r="AV3825" s="84"/>
      <c r="AW3825" s="84"/>
      <c r="AX3825" s="84"/>
      <c r="AY3825" s="84"/>
      <c r="AZ3825" s="84"/>
    </row>
    <row r="3826" spans="1:52" x14ac:dyDescent="0.55000000000000004">
      <c r="A3826" s="69" t="s">
        <v>780</v>
      </c>
      <c r="B3826" s="69" t="s">
        <v>779</v>
      </c>
      <c r="C3826" s="70"/>
      <c r="D3826" s="71"/>
      <c r="E3826" s="72"/>
      <c r="F3826" s="73"/>
      <c r="G3826" s="70"/>
      <c r="H3826" s="74"/>
      <c r="I3826" s="75"/>
      <c r="J3826" s="75"/>
      <c r="K3826" s="36"/>
      <c r="L3826" s="82"/>
      <c r="M3826" s="82"/>
      <c r="N3826" s="77"/>
      <c r="O3826" s="84" t="s">
        <v>1270</v>
      </c>
      <c r="P3826" s="86">
        <v>43426.454155092593</v>
      </c>
      <c r="Q3826" s="84" t="s">
        <v>1352</v>
      </c>
      <c r="R3826" s="84"/>
      <c r="S3826" s="84"/>
      <c r="T3826" s="84" t="s">
        <v>2092</v>
      </c>
      <c r="U3826" s="84"/>
      <c r="V3826" s="88" t="s">
        <v>3127</v>
      </c>
      <c r="W3826" s="86">
        <v>43426.454155092593</v>
      </c>
      <c r="X3826" s="88" t="s">
        <v>4015</v>
      </c>
      <c r="Y3826" s="84"/>
      <c r="Z3826" s="84"/>
      <c r="AA3826" s="87" t="s">
        <v>5145</v>
      </c>
      <c r="AB3826" s="84"/>
      <c r="AC3826" s="84" t="b">
        <v>0</v>
      </c>
      <c r="AD3826" s="84">
        <v>0</v>
      </c>
      <c r="AE3826" s="87" t="s">
        <v>5552</v>
      </c>
      <c r="AF3826" s="84" t="b">
        <v>0</v>
      </c>
      <c r="AG3826" s="84" t="s">
        <v>5604</v>
      </c>
      <c r="AH3826" s="84"/>
      <c r="AI3826" s="87" t="s">
        <v>5552</v>
      </c>
      <c r="AJ3826" s="84" t="b">
        <v>0</v>
      </c>
      <c r="AK3826" s="84">
        <v>10</v>
      </c>
      <c r="AL3826" s="87" t="s">
        <v>5149</v>
      </c>
      <c r="AM3826" s="84" t="s">
        <v>5705</v>
      </c>
      <c r="AN3826" s="84" t="b">
        <v>0</v>
      </c>
      <c r="AO3826" s="87" t="s">
        <v>5149</v>
      </c>
      <c r="AP3826" s="84" t="s">
        <v>179</v>
      </c>
      <c r="AQ3826" s="84">
        <v>0</v>
      </c>
      <c r="AR3826" s="84">
        <v>0</v>
      </c>
      <c r="AS3826" s="84"/>
      <c r="AT3826" s="84"/>
      <c r="AU3826" s="84"/>
      <c r="AV3826" s="84"/>
      <c r="AW3826" s="84"/>
      <c r="AX3826" s="84"/>
      <c r="AY3826" s="84"/>
      <c r="AZ3826" s="84"/>
    </row>
    <row r="3827" spans="1:52" x14ac:dyDescent="0.55000000000000004">
      <c r="A3827" s="69" t="s">
        <v>777</v>
      </c>
      <c r="B3827" s="69" t="s">
        <v>780</v>
      </c>
      <c r="C3827" s="70"/>
      <c r="D3827" s="71"/>
      <c r="E3827" s="72"/>
      <c r="F3827" s="73"/>
      <c r="G3827" s="70"/>
      <c r="H3827" s="74"/>
      <c r="I3827" s="75"/>
      <c r="J3827" s="75"/>
      <c r="K3827" s="36"/>
      <c r="L3827" s="82"/>
      <c r="M3827" s="82"/>
      <c r="N3827" s="77"/>
      <c r="O3827" s="84" t="s">
        <v>1270</v>
      </c>
      <c r="P3827" s="86">
        <v>43425.77070601852</v>
      </c>
      <c r="Q3827" s="84" t="s">
        <v>1352</v>
      </c>
      <c r="R3827" s="84"/>
      <c r="S3827" s="84"/>
      <c r="T3827" s="84" t="s">
        <v>2092</v>
      </c>
      <c r="U3827" s="84"/>
      <c r="V3827" s="88" t="s">
        <v>3124</v>
      </c>
      <c r="W3827" s="86">
        <v>43425.77070601852</v>
      </c>
      <c r="X3827" s="88" t="s">
        <v>4018</v>
      </c>
      <c r="Y3827" s="84"/>
      <c r="Z3827" s="84"/>
      <c r="AA3827" s="87" t="s">
        <v>5148</v>
      </c>
      <c r="AB3827" s="84"/>
      <c r="AC3827" s="84" t="b">
        <v>0</v>
      </c>
      <c r="AD3827" s="84">
        <v>0</v>
      </c>
      <c r="AE3827" s="87" t="s">
        <v>5552</v>
      </c>
      <c r="AF3827" s="84" t="b">
        <v>0</v>
      </c>
      <c r="AG3827" s="84" t="s">
        <v>5604</v>
      </c>
      <c r="AH3827" s="84"/>
      <c r="AI3827" s="87" t="s">
        <v>5552</v>
      </c>
      <c r="AJ3827" s="84" t="b">
        <v>0</v>
      </c>
      <c r="AK3827" s="84">
        <v>10</v>
      </c>
      <c r="AL3827" s="87" t="s">
        <v>5149</v>
      </c>
      <c r="AM3827" s="84" t="s">
        <v>5682</v>
      </c>
      <c r="AN3827" s="84" t="b">
        <v>0</v>
      </c>
      <c r="AO3827" s="87" t="s">
        <v>5149</v>
      </c>
      <c r="AP3827" s="84" t="s">
        <v>179</v>
      </c>
      <c r="AQ3827" s="84">
        <v>0</v>
      </c>
      <c r="AR3827" s="84">
        <v>0</v>
      </c>
      <c r="AS3827" s="84"/>
      <c r="AT3827" s="84"/>
      <c r="AU3827" s="84"/>
      <c r="AV3827" s="84"/>
      <c r="AW3827" s="84"/>
      <c r="AX3827" s="84"/>
      <c r="AY3827" s="84"/>
      <c r="AZ3827" s="84"/>
    </row>
    <row r="3828" spans="1:52" x14ac:dyDescent="0.55000000000000004">
      <c r="A3828" s="69" t="s">
        <v>778</v>
      </c>
      <c r="B3828" s="69" t="s">
        <v>780</v>
      </c>
      <c r="C3828" s="70"/>
      <c r="D3828" s="71"/>
      <c r="E3828" s="72"/>
      <c r="F3828" s="73"/>
      <c r="G3828" s="70"/>
      <c r="H3828" s="74"/>
      <c r="I3828" s="75"/>
      <c r="J3828" s="75"/>
      <c r="K3828" s="36"/>
      <c r="L3828" s="82"/>
      <c r="M3828" s="82"/>
      <c r="N3828" s="77"/>
      <c r="O3828" s="84" t="s">
        <v>1270</v>
      </c>
      <c r="P3828" s="86">
        <v>43425.718055555553</v>
      </c>
      <c r="Q3828" s="84" t="s">
        <v>1352</v>
      </c>
      <c r="R3828" s="88" t="s">
        <v>1854</v>
      </c>
      <c r="S3828" s="84" t="s">
        <v>1987</v>
      </c>
      <c r="T3828" s="84" t="s">
        <v>2318</v>
      </c>
      <c r="U3828" s="84"/>
      <c r="V3828" s="88" t="s">
        <v>3125</v>
      </c>
      <c r="W3828" s="86">
        <v>43425.718055555553</v>
      </c>
      <c r="X3828" s="88" t="s">
        <v>4019</v>
      </c>
      <c r="Y3828" s="84"/>
      <c r="Z3828" s="84"/>
      <c r="AA3828" s="87" t="s">
        <v>5149</v>
      </c>
      <c r="AB3828" s="84"/>
      <c r="AC3828" s="84" t="b">
        <v>0</v>
      </c>
      <c r="AD3828" s="84">
        <v>7</v>
      </c>
      <c r="AE3828" s="87" t="s">
        <v>5552</v>
      </c>
      <c r="AF3828" s="84" t="b">
        <v>0</v>
      </c>
      <c r="AG3828" s="84" t="s">
        <v>5604</v>
      </c>
      <c r="AH3828" s="84"/>
      <c r="AI3828" s="87" t="s">
        <v>5552</v>
      </c>
      <c r="AJ3828" s="84" t="b">
        <v>0</v>
      </c>
      <c r="AK3828" s="84">
        <v>10</v>
      </c>
      <c r="AL3828" s="87" t="s">
        <v>5552</v>
      </c>
      <c r="AM3828" s="84" t="s">
        <v>5690</v>
      </c>
      <c r="AN3828" s="84" t="b">
        <v>0</v>
      </c>
      <c r="AO3828" s="87" t="s">
        <v>5149</v>
      </c>
      <c r="AP3828" s="84" t="s">
        <v>179</v>
      </c>
      <c r="AQ3828" s="84">
        <v>0</v>
      </c>
      <c r="AR3828" s="84">
        <v>0</v>
      </c>
      <c r="AS3828" s="84"/>
      <c r="AT3828" s="84"/>
      <c r="AU3828" s="84"/>
      <c r="AV3828" s="84"/>
      <c r="AW3828" s="84"/>
      <c r="AX3828" s="84"/>
      <c r="AY3828" s="84"/>
      <c r="AZ3828" s="84"/>
    </row>
    <row r="3829" spans="1:52" x14ac:dyDescent="0.55000000000000004">
      <c r="A3829" s="69" t="s">
        <v>778</v>
      </c>
      <c r="B3829" s="69" t="s">
        <v>780</v>
      </c>
      <c r="C3829" s="70"/>
      <c r="D3829" s="71"/>
      <c r="E3829" s="72"/>
      <c r="F3829" s="73"/>
      <c r="G3829" s="70"/>
      <c r="H3829" s="74"/>
      <c r="I3829" s="75"/>
      <c r="J3829" s="75"/>
      <c r="K3829" s="36"/>
      <c r="L3829" s="82"/>
      <c r="M3829" s="82"/>
      <c r="N3829" s="77"/>
      <c r="O3829" s="84" t="s">
        <v>1270</v>
      </c>
      <c r="P3829" s="86">
        <v>43425.900416666664</v>
      </c>
      <c r="Q3829" s="84" t="s">
        <v>1352</v>
      </c>
      <c r="R3829" s="84"/>
      <c r="S3829" s="84"/>
      <c r="T3829" s="84" t="s">
        <v>2092</v>
      </c>
      <c r="U3829" s="84"/>
      <c r="V3829" s="88" t="s">
        <v>3125</v>
      </c>
      <c r="W3829" s="86">
        <v>43425.900416666664</v>
      </c>
      <c r="X3829" s="88" t="s">
        <v>4020</v>
      </c>
      <c r="Y3829" s="84"/>
      <c r="Z3829" s="84"/>
      <c r="AA3829" s="87" t="s">
        <v>5150</v>
      </c>
      <c r="AB3829" s="84"/>
      <c r="AC3829" s="84" t="b">
        <v>0</v>
      </c>
      <c r="AD3829" s="84">
        <v>0</v>
      </c>
      <c r="AE3829" s="87" t="s">
        <v>5552</v>
      </c>
      <c r="AF3829" s="84" t="b">
        <v>0</v>
      </c>
      <c r="AG3829" s="84" t="s">
        <v>5604</v>
      </c>
      <c r="AH3829" s="84"/>
      <c r="AI3829" s="87" t="s">
        <v>5552</v>
      </c>
      <c r="AJ3829" s="84" t="b">
        <v>0</v>
      </c>
      <c r="AK3829" s="84">
        <v>10</v>
      </c>
      <c r="AL3829" s="87" t="s">
        <v>5149</v>
      </c>
      <c r="AM3829" s="84" t="s">
        <v>5682</v>
      </c>
      <c r="AN3829" s="84" t="b">
        <v>0</v>
      </c>
      <c r="AO3829" s="87" t="s">
        <v>5149</v>
      </c>
      <c r="AP3829" s="84" t="s">
        <v>179</v>
      </c>
      <c r="AQ3829" s="84">
        <v>0</v>
      </c>
      <c r="AR3829" s="84">
        <v>0</v>
      </c>
      <c r="AS3829" s="84"/>
      <c r="AT3829" s="84"/>
      <c r="AU3829" s="84"/>
      <c r="AV3829" s="84"/>
      <c r="AW3829" s="84"/>
      <c r="AX3829" s="84"/>
      <c r="AY3829" s="84"/>
      <c r="AZ3829" s="84"/>
    </row>
    <row r="3830" spans="1:52" x14ac:dyDescent="0.55000000000000004">
      <c r="A3830" s="69" t="s">
        <v>782</v>
      </c>
      <c r="B3830" s="69" t="s">
        <v>780</v>
      </c>
      <c r="C3830" s="70"/>
      <c r="D3830" s="71"/>
      <c r="E3830" s="72"/>
      <c r="F3830" s="73"/>
      <c r="G3830" s="70"/>
      <c r="H3830" s="74"/>
      <c r="I3830" s="75"/>
      <c r="J3830" s="75"/>
      <c r="K3830" s="36"/>
      <c r="L3830" s="82"/>
      <c r="M3830" s="82"/>
      <c r="N3830" s="77"/>
      <c r="O3830" s="84" t="s">
        <v>1270</v>
      </c>
      <c r="P3830" s="86">
        <v>43425.719270833331</v>
      </c>
      <c r="Q3830" s="84" t="s">
        <v>1352</v>
      </c>
      <c r="R3830" s="84"/>
      <c r="S3830" s="84"/>
      <c r="T3830" s="84" t="s">
        <v>2092</v>
      </c>
      <c r="U3830" s="84"/>
      <c r="V3830" s="88" t="s">
        <v>3129</v>
      </c>
      <c r="W3830" s="86">
        <v>43425.719270833331</v>
      </c>
      <c r="X3830" s="88" t="s">
        <v>4021</v>
      </c>
      <c r="Y3830" s="84"/>
      <c r="Z3830" s="84"/>
      <c r="AA3830" s="87" t="s">
        <v>5151</v>
      </c>
      <c r="AB3830" s="84"/>
      <c r="AC3830" s="84" t="b">
        <v>0</v>
      </c>
      <c r="AD3830" s="84">
        <v>0</v>
      </c>
      <c r="AE3830" s="87" t="s">
        <v>5552</v>
      </c>
      <c r="AF3830" s="84" t="b">
        <v>0</v>
      </c>
      <c r="AG3830" s="84" t="s">
        <v>5604</v>
      </c>
      <c r="AH3830" s="84"/>
      <c r="AI3830" s="87" t="s">
        <v>5552</v>
      </c>
      <c r="AJ3830" s="84" t="b">
        <v>0</v>
      </c>
      <c r="AK3830" s="84">
        <v>10</v>
      </c>
      <c r="AL3830" s="87" t="s">
        <v>5149</v>
      </c>
      <c r="AM3830" s="84" t="s">
        <v>5682</v>
      </c>
      <c r="AN3830" s="84" t="b">
        <v>0</v>
      </c>
      <c r="AO3830" s="87" t="s">
        <v>5149</v>
      </c>
      <c r="AP3830" s="84" t="s">
        <v>179</v>
      </c>
      <c r="AQ3830" s="84">
        <v>0</v>
      </c>
      <c r="AR3830" s="84">
        <v>0</v>
      </c>
      <c r="AS3830" s="84"/>
      <c r="AT3830" s="84"/>
      <c r="AU3830" s="84"/>
      <c r="AV3830" s="84"/>
      <c r="AW3830" s="84"/>
      <c r="AX3830" s="84"/>
      <c r="AY3830" s="84"/>
      <c r="AZ3830" s="84"/>
    </row>
    <row r="3831" spans="1:52" x14ac:dyDescent="0.55000000000000004">
      <c r="A3831" s="69" t="s">
        <v>779</v>
      </c>
      <c r="B3831" s="69" t="s">
        <v>778</v>
      </c>
      <c r="C3831" s="70"/>
      <c r="D3831" s="71"/>
      <c r="E3831" s="72"/>
      <c r="F3831" s="73"/>
      <c r="G3831" s="70"/>
      <c r="H3831" s="74"/>
      <c r="I3831" s="75"/>
      <c r="J3831" s="75"/>
      <c r="K3831" s="36"/>
      <c r="L3831" s="82"/>
      <c r="M3831" s="82"/>
      <c r="N3831" s="77"/>
      <c r="O3831" s="84" t="s">
        <v>1269</v>
      </c>
      <c r="P3831" s="86">
        <v>43425.720856481479</v>
      </c>
      <c r="Q3831" s="84" t="s">
        <v>1352</v>
      </c>
      <c r="R3831" s="84"/>
      <c r="S3831" s="84"/>
      <c r="T3831" s="84" t="s">
        <v>2092</v>
      </c>
      <c r="U3831" s="84"/>
      <c r="V3831" s="88" t="s">
        <v>3126</v>
      </c>
      <c r="W3831" s="86">
        <v>43425.720856481479</v>
      </c>
      <c r="X3831" s="88" t="s">
        <v>4014</v>
      </c>
      <c r="Y3831" s="84"/>
      <c r="Z3831" s="84"/>
      <c r="AA3831" s="87" t="s">
        <v>5144</v>
      </c>
      <c r="AB3831" s="84"/>
      <c r="AC3831" s="84" t="b">
        <v>0</v>
      </c>
      <c r="AD3831" s="84">
        <v>0</v>
      </c>
      <c r="AE3831" s="87" t="s">
        <v>5552</v>
      </c>
      <c r="AF3831" s="84" t="b">
        <v>0</v>
      </c>
      <c r="AG3831" s="84" t="s">
        <v>5604</v>
      </c>
      <c r="AH3831" s="84"/>
      <c r="AI3831" s="87" t="s">
        <v>5552</v>
      </c>
      <c r="AJ3831" s="84" t="b">
        <v>0</v>
      </c>
      <c r="AK3831" s="84">
        <v>10</v>
      </c>
      <c r="AL3831" s="87" t="s">
        <v>5149</v>
      </c>
      <c r="AM3831" s="84" t="s">
        <v>5684</v>
      </c>
      <c r="AN3831" s="84" t="b">
        <v>0</v>
      </c>
      <c r="AO3831" s="87" t="s">
        <v>5149</v>
      </c>
      <c r="AP3831" s="84" t="s">
        <v>179</v>
      </c>
      <c r="AQ3831" s="84">
        <v>0</v>
      </c>
      <c r="AR3831" s="84">
        <v>0</v>
      </c>
      <c r="AS3831" s="84"/>
      <c r="AT3831" s="84"/>
      <c r="AU3831" s="84"/>
      <c r="AV3831" s="84"/>
      <c r="AW3831" s="84"/>
      <c r="AX3831" s="84"/>
      <c r="AY3831" s="84"/>
      <c r="AZ3831" s="84"/>
    </row>
    <row r="3832" spans="1:52" x14ac:dyDescent="0.55000000000000004">
      <c r="A3832" s="69" t="s">
        <v>777</v>
      </c>
      <c r="B3832" s="69" t="s">
        <v>779</v>
      </c>
      <c r="C3832" s="70"/>
      <c r="D3832" s="71"/>
      <c r="E3832" s="72"/>
      <c r="F3832" s="73"/>
      <c r="G3832" s="70"/>
      <c r="H3832" s="74"/>
      <c r="I3832" s="75"/>
      <c r="J3832" s="75"/>
      <c r="K3832" s="36"/>
      <c r="L3832" s="82"/>
      <c r="M3832" s="82"/>
      <c r="N3832" s="77"/>
      <c r="O3832" s="84" t="s">
        <v>1270</v>
      </c>
      <c r="P3832" s="86">
        <v>43425.77070601852</v>
      </c>
      <c r="Q3832" s="84" t="s">
        <v>1352</v>
      </c>
      <c r="R3832" s="84"/>
      <c r="S3832" s="84"/>
      <c r="T3832" s="84" t="s">
        <v>2092</v>
      </c>
      <c r="U3832" s="84"/>
      <c r="V3832" s="88" t="s">
        <v>3124</v>
      </c>
      <c r="W3832" s="86">
        <v>43425.77070601852</v>
      </c>
      <c r="X3832" s="88" t="s">
        <v>4018</v>
      </c>
      <c r="Y3832" s="84"/>
      <c r="Z3832" s="84"/>
      <c r="AA3832" s="87" t="s">
        <v>5148</v>
      </c>
      <c r="AB3832" s="84"/>
      <c r="AC3832" s="84" t="b">
        <v>0</v>
      </c>
      <c r="AD3832" s="84">
        <v>0</v>
      </c>
      <c r="AE3832" s="87" t="s">
        <v>5552</v>
      </c>
      <c r="AF3832" s="84" t="b">
        <v>0</v>
      </c>
      <c r="AG3832" s="84" t="s">
        <v>5604</v>
      </c>
      <c r="AH3832" s="84"/>
      <c r="AI3832" s="87" t="s">
        <v>5552</v>
      </c>
      <c r="AJ3832" s="84" t="b">
        <v>0</v>
      </c>
      <c r="AK3832" s="84">
        <v>10</v>
      </c>
      <c r="AL3832" s="87" t="s">
        <v>5149</v>
      </c>
      <c r="AM3832" s="84" t="s">
        <v>5682</v>
      </c>
      <c r="AN3832" s="84" t="b">
        <v>0</v>
      </c>
      <c r="AO3832" s="87" t="s">
        <v>5149</v>
      </c>
      <c r="AP3832" s="84" t="s">
        <v>179</v>
      </c>
      <c r="AQ3832" s="84">
        <v>0</v>
      </c>
      <c r="AR3832" s="84">
        <v>0</v>
      </c>
      <c r="AS3832" s="84"/>
      <c r="AT3832" s="84"/>
      <c r="AU3832" s="84"/>
      <c r="AV3832" s="84"/>
      <c r="AW3832" s="84"/>
      <c r="AX3832" s="84"/>
      <c r="AY3832" s="84"/>
      <c r="AZ3832" s="84"/>
    </row>
    <row r="3833" spans="1:52" x14ac:dyDescent="0.55000000000000004">
      <c r="A3833" s="69" t="s">
        <v>777</v>
      </c>
      <c r="B3833" s="69" t="s">
        <v>779</v>
      </c>
      <c r="C3833" s="70"/>
      <c r="D3833" s="71"/>
      <c r="E3833" s="72"/>
      <c r="F3833" s="73"/>
      <c r="G3833" s="70"/>
      <c r="H3833" s="74"/>
      <c r="I3833" s="75"/>
      <c r="J3833" s="75"/>
      <c r="K3833" s="36"/>
      <c r="L3833" s="82"/>
      <c r="M3833" s="82"/>
      <c r="N3833" s="77"/>
      <c r="O3833" s="84" t="s">
        <v>1270</v>
      </c>
      <c r="P3833" s="86">
        <v>43425.77747685185</v>
      </c>
      <c r="Q3833" s="84" t="s">
        <v>1603</v>
      </c>
      <c r="R3833" s="88" t="s">
        <v>1853</v>
      </c>
      <c r="S3833" s="84" t="s">
        <v>1942</v>
      </c>
      <c r="T3833" s="84" t="s">
        <v>2021</v>
      </c>
      <c r="U3833" s="84"/>
      <c r="V3833" s="88" t="s">
        <v>3124</v>
      </c>
      <c r="W3833" s="86">
        <v>43425.77747685185</v>
      </c>
      <c r="X3833" s="88" t="s">
        <v>4012</v>
      </c>
      <c r="Y3833" s="84"/>
      <c r="Z3833" s="84"/>
      <c r="AA3833" s="87" t="s">
        <v>5142</v>
      </c>
      <c r="AB3833" s="84"/>
      <c r="AC3833" s="84" t="b">
        <v>0</v>
      </c>
      <c r="AD3833" s="84">
        <v>5</v>
      </c>
      <c r="AE3833" s="87" t="s">
        <v>5552</v>
      </c>
      <c r="AF3833" s="84" t="b">
        <v>1</v>
      </c>
      <c r="AG3833" s="84" t="s">
        <v>5604</v>
      </c>
      <c r="AH3833" s="84"/>
      <c r="AI3833" s="87" t="s">
        <v>5149</v>
      </c>
      <c r="AJ3833" s="84" t="b">
        <v>0</v>
      </c>
      <c r="AK3833" s="84">
        <v>3</v>
      </c>
      <c r="AL3833" s="87" t="s">
        <v>5552</v>
      </c>
      <c r="AM3833" s="84" t="s">
        <v>5682</v>
      </c>
      <c r="AN3833" s="84" t="b">
        <v>0</v>
      </c>
      <c r="AO3833" s="87" t="s">
        <v>5142</v>
      </c>
      <c r="AP3833" s="84" t="s">
        <v>179</v>
      </c>
      <c r="AQ3833" s="84">
        <v>0</v>
      </c>
      <c r="AR3833" s="84">
        <v>0</v>
      </c>
      <c r="AS3833" s="84"/>
      <c r="AT3833" s="84"/>
      <c r="AU3833" s="84"/>
      <c r="AV3833" s="84"/>
      <c r="AW3833" s="84"/>
      <c r="AX3833" s="84"/>
      <c r="AY3833" s="84"/>
      <c r="AZ3833" s="84"/>
    </row>
    <row r="3834" spans="1:52" x14ac:dyDescent="0.55000000000000004">
      <c r="A3834" s="69" t="s">
        <v>778</v>
      </c>
      <c r="B3834" s="69" t="s">
        <v>779</v>
      </c>
      <c r="C3834" s="70"/>
      <c r="D3834" s="71"/>
      <c r="E3834" s="72"/>
      <c r="F3834" s="73"/>
      <c r="G3834" s="70"/>
      <c r="H3834" s="74"/>
      <c r="I3834" s="75"/>
      <c r="J3834" s="75"/>
      <c r="K3834" s="36"/>
      <c r="L3834" s="82"/>
      <c r="M3834" s="82"/>
      <c r="N3834" s="77"/>
      <c r="O3834" s="84" t="s">
        <v>1270</v>
      </c>
      <c r="P3834" s="86">
        <v>43425.718055555553</v>
      </c>
      <c r="Q3834" s="84" t="s">
        <v>1352</v>
      </c>
      <c r="R3834" s="88" t="s">
        <v>1854</v>
      </c>
      <c r="S3834" s="84" t="s">
        <v>1987</v>
      </c>
      <c r="T3834" s="84" t="s">
        <v>2318</v>
      </c>
      <c r="U3834" s="84"/>
      <c r="V3834" s="88" t="s">
        <v>3125</v>
      </c>
      <c r="W3834" s="86">
        <v>43425.718055555553</v>
      </c>
      <c r="X3834" s="88" t="s">
        <v>4019</v>
      </c>
      <c r="Y3834" s="84"/>
      <c r="Z3834" s="84"/>
      <c r="AA3834" s="87" t="s">
        <v>5149</v>
      </c>
      <c r="AB3834" s="84"/>
      <c r="AC3834" s="84" t="b">
        <v>0</v>
      </c>
      <c r="AD3834" s="84">
        <v>7</v>
      </c>
      <c r="AE3834" s="87" t="s">
        <v>5552</v>
      </c>
      <c r="AF3834" s="84" t="b">
        <v>0</v>
      </c>
      <c r="AG3834" s="84" t="s">
        <v>5604</v>
      </c>
      <c r="AH3834" s="84"/>
      <c r="AI3834" s="87" t="s">
        <v>5552</v>
      </c>
      <c r="AJ3834" s="84" t="b">
        <v>0</v>
      </c>
      <c r="AK3834" s="84">
        <v>10</v>
      </c>
      <c r="AL3834" s="87" t="s">
        <v>5552</v>
      </c>
      <c r="AM3834" s="84" t="s">
        <v>5690</v>
      </c>
      <c r="AN3834" s="84" t="b">
        <v>0</v>
      </c>
      <c r="AO3834" s="87" t="s">
        <v>5149</v>
      </c>
      <c r="AP3834" s="84" t="s">
        <v>179</v>
      </c>
      <c r="AQ3834" s="84">
        <v>0</v>
      </c>
      <c r="AR3834" s="84">
        <v>0</v>
      </c>
      <c r="AS3834" s="84"/>
      <c r="AT3834" s="84"/>
      <c r="AU3834" s="84"/>
      <c r="AV3834" s="84"/>
      <c r="AW3834" s="84"/>
      <c r="AX3834" s="84"/>
      <c r="AY3834" s="84"/>
      <c r="AZ3834" s="84"/>
    </row>
    <row r="3835" spans="1:52" x14ac:dyDescent="0.55000000000000004">
      <c r="A3835" s="69" t="s">
        <v>778</v>
      </c>
      <c r="B3835" s="69" t="s">
        <v>779</v>
      </c>
      <c r="C3835" s="70"/>
      <c r="D3835" s="71"/>
      <c r="E3835" s="72"/>
      <c r="F3835" s="73"/>
      <c r="G3835" s="70"/>
      <c r="H3835" s="74"/>
      <c r="I3835" s="75"/>
      <c r="J3835" s="75"/>
      <c r="K3835" s="36"/>
      <c r="L3835" s="82"/>
      <c r="M3835" s="82"/>
      <c r="N3835" s="77"/>
      <c r="O3835" s="84" t="s">
        <v>1270</v>
      </c>
      <c r="P3835" s="86">
        <v>43425.77789351852</v>
      </c>
      <c r="Q3835" s="84" t="s">
        <v>1603</v>
      </c>
      <c r="R3835" s="84"/>
      <c r="S3835" s="84"/>
      <c r="T3835" s="84"/>
      <c r="U3835" s="84"/>
      <c r="V3835" s="88" t="s">
        <v>3125</v>
      </c>
      <c r="W3835" s="86">
        <v>43425.77789351852</v>
      </c>
      <c r="X3835" s="88" t="s">
        <v>4013</v>
      </c>
      <c r="Y3835" s="84"/>
      <c r="Z3835" s="84"/>
      <c r="AA3835" s="87" t="s">
        <v>5143</v>
      </c>
      <c r="AB3835" s="84"/>
      <c r="AC3835" s="84" t="b">
        <v>0</v>
      </c>
      <c r="AD3835" s="84">
        <v>0</v>
      </c>
      <c r="AE3835" s="87" t="s">
        <v>5552</v>
      </c>
      <c r="AF3835" s="84" t="b">
        <v>1</v>
      </c>
      <c r="AG3835" s="84" t="s">
        <v>5604</v>
      </c>
      <c r="AH3835" s="84"/>
      <c r="AI3835" s="87" t="s">
        <v>5149</v>
      </c>
      <c r="AJ3835" s="84" t="b">
        <v>0</v>
      </c>
      <c r="AK3835" s="84">
        <v>3</v>
      </c>
      <c r="AL3835" s="87" t="s">
        <v>5142</v>
      </c>
      <c r="AM3835" s="84" t="s">
        <v>5682</v>
      </c>
      <c r="AN3835" s="84" t="b">
        <v>0</v>
      </c>
      <c r="AO3835" s="87" t="s">
        <v>5142</v>
      </c>
      <c r="AP3835" s="84" t="s">
        <v>179</v>
      </c>
      <c r="AQ3835" s="84">
        <v>0</v>
      </c>
      <c r="AR3835" s="84">
        <v>0</v>
      </c>
      <c r="AS3835" s="84"/>
      <c r="AT3835" s="84"/>
      <c r="AU3835" s="84"/>
      <c r="AV3835" s="84"/>
      <c r="AW3835" s="84"/>
      <c r="AX3835" s="84"/>
      <c r="AY3835" s="84"/>
      <c r="AZ3835" s="84"/>
    </row>
    <row r="3836" spans="1:52" x14ac:dyDescent="0.55000000000000004">
      <c r="A3836" s="69" t="s">
        <v>778</v>
      </c>
      <c r="B3836" s="69" t="s">
        <v>779</v>
      </c>
      <c r="C3836" s="70"/>
      <c r="D3836" s="71"/>
      <c r="E3836" s="72"/>
      <c r="F3836" s="73"/>
      <c r="G3836" s="70"/>
      <c r="H3836" s="74"/>
      <c r="I3836" s="75"/>
      <c r="J3836" s="75"/>
      <c r="K3836" s="36"/>
      <c r="L3836" s="82"/>
      <c r="M3836" s="82"/>
      <c r="N3836" s="77"/>
      <c r="O3836" s="84" t="s">
        <v>1270</v>
      </c>
      <c r="P3836" s="86">
        <v>43425.900416666664</v>
      </c>
      <c r="Q3836" s="84" t="s">
        <v>1352</v>
      </c>
      <c r="R3836" s="84"/>
      <c r="S3836" s="84"/>
      <c r="T3836" s="84" t="s">
        <v>2092</v>
      </c>
      <c r="U3836" s="84"/>
      <c r="V3836" s="88" t="s">
        <v>3125</v>
      </c>
      <c r="W3836" s="86">
        <v>43425.900416666664</v>
      </c>
      <c r="X3836" s="88" t="s">
        <v>4020</v>
      </c>
      <c r="Y3836" s="84"/>
      <c r="Z3836" s="84"/>
      <c r="AA3836" s="87" t="s">
        <v>5150</v>
      </c>
      <c r="AB3836" s="84"/>
      <c r="AC3836" s="84" t="b">
        <v>0</v>
      </c>
      <c r="AD3836" s="84">
        <v>0</v>
      </c>
      <c r="AE3836" s="87" t="s">
        <v>5552</v>
      </c>
      <c r="AF3836" s="84" t="b">
        <v>0</v>
      </c>
      <c r="AG3836" s="84" t="s">
        <v>5604</v>
      </c>
      <c r="AH3836" s="84"/>
      <c r="AI3836" s="87" t="s">
        <v>5552</v>
      </c>
      <c r="AJ3836" s="84" t="b">
        <v>0</v>
      </c>
      <c r="AK3836" s="84">
        <v>10</v>
      </c>
      <c r="AL3836" s="87" t="s">
        <v>5149</v>
      </c>
      <c r="AM3836" s="84" t="s">
        <v>5682</v>
      </c>
      <c r="AN3836" s="84" t="b">
        <v>0</v>
      </c>
      <c r="AO3836" s="87" t="s">
        <v>5149</v>
      </c>
      <c r="AP3836" s="84" t="s">
        <v>179</v>
      </c>
      <c r="AQ3836" s="84">
        <v>0</v>
      </c>
      <c r="AR3836" s="84">
        <v>0</v>
      </c>
      <c r="AS3836" s="84"/>
      <c r="AT3836" s="84"/>
      <c r="AU3836" s="84"/>
      <c r="AV3836" s="84"/>
      <c r="AW3836" s="84"/>
      <c r="AX3836" s="84"/>
      <c r="AY3836" s="84"/>
      <c r="AZ3836" s="84"/>
    </row>
    <row r="3837" spans="1:52" x14ac:dyDescent="0.55000000000000004">
      <c r="A3837" s="69" t="s">
        <v>782</v>
      </c>
      <c r="B3837" s="69" t="s">
        <v>779</v>
      </c>
      <c r="C3837" s="70"/>
      <c r="D3837" s="71"/>
      <c r="E3837" s="72"/>
      <c r="F3837" s="73"/>
      <c r="G3837" s="70"/>
      <c r="H3837" s="74"/>
      <c r="I3837" s="75"/>
      <c r="J3837" s="75"/>
      <c r="K3837" s="36"/>
      <c r="L3837" s="82"/>
      <c r="M3837" s="82"/>
      <c r="N3837" s="77"/>
      <c r="O3837" s="84" t="s">
        <v>1270</v>
      </c>
      <c r="P3837" s="86">
        <v>43425.719270833331</v>
      </c>
      <c r="Q3837" s="84" t="s">
        <v>1352</v>
      </c>
      <c r="R3837" s="84"/>
      <c r="S3837" s="84"/>
      <c r="T3837" s="84" t="s">
        <v>2092</v>
      </c>
      <c r="U3837" s="84"/>
      <c r="V3837" s="88" t="s">
        <v>3129</v>
      </c>
      <c r="W3837" s="86">
        <v>43425.719270833331</v>
      </c>
      <c r="X3837" s="88" t="s">
        <v>4021</v>
      </c>
      <c r="Y3837" s="84"/>
      <c r="Z3837" s="84"/>
      <c r="AA3837" s="87" t="s">
        <v>5151</v>
      </c>
      <c r="AB3837" s="84"/>
      <c r="AC3837" s="84" t="b">
        <v>0</v>
      </c>
      <c r="AD3837" s="84">
        <v>0</v>
      </c>
      <c r="AE3837" s="87" t="s">
        <v>5552</v>
      </c>
      <c r="AF3837" s="84" t="b">
        <v>0</v>
      </c>
      <c r="AG3837" s="84" t="s">
        <v>5604</v>
      </c>
      <c r="AH3837" s="84"/>
      <c r="AI3837" s="87" t="s">
        <v>5552</v>
      </c>
      <c r="AJ3837" s="84" t="b">
        <v>0</v>
      </c>
      <c r="AK3837" s="84">
        <v>10</v>
      </c>
      <c r="AL3837" s="87" t="s">
        <v>5149</v>
      </c>
      <c r="AM3837" s="84" t="s">
        <v>5682</v>
      </c>
      <c r="AN3837" s="84" t="b">
        <v>0</v>
      </c>
      <c r="AO3837" s="87" t="s">
        <v>5149</v>
      </c>
      <c r="AP3837" s="84" t="s">
        <v>179</v>
      </c>
      <c r="AQ3837" s="84">
        <v>0</v>
      </c>
      <c r="AR3837" s="84">
        <v>0</v>
      </c>
      <c r="AS3837" s="84"/>
      <c r="AT3837" s="84"/>
      <c r="AU3837" s="84"/>
      <c r="AV3837" s="84"/>
      <c r="AW3837" s="84"/>
      <c r="AX3837" s="84"/>
      <c r="AY3837" s="84"/>
      <c r="AZ3837" s="84"/>
    </row>
    <row r="3838" spans="1:52" x14ac:dyDescent="0.55000000000000004">
      <c r="A3838" s="69" t="s">
        <v>783</v>
      </c>
      <c r="B3838" s="69" t="s">
        <v>784</v>
      </c>
      <c r="C3838" s="70"/>
      <c r="D3838" s="71"/>
      <c r="E3838" s="72"/>
      <c r="F3838" s="73"/>
      <c r="G3838" s="70"/>
      <c r="H3838" s="74"/>
      <c r="I3838" s="75"/>
      <c r="J3838" s="75"/>
      <c r="K3838" s="36"/>
      <c r="L3838" s="82"/>
      <c r="M3838" s="82"/>
      <c r="N3838" s="77"/>
      <c r="O3838" s="84" t="s">
        <v>1270</v>
      </c>
      <c r="P3838" s="86">
        <v>43424.593425925923</v>
      </c>
      <c r="Q3838" s="84" t="s">
        <v>1305</v>
      </c>
      <c r="R3838" s="84"/>
      <c r="S3838" s="84"/>
      <c r="T3838" s="84" t="s">
        <v>2319</v>
      </c>
      <c r="U3838" s="88" t="s">
        <v>2561</v>
      </c>
      <c r="V3838" s="88" t="s">
        <v>2561</v>
      </c>
      <c r="W3838" s="86">
        <v>43424.593425925923</v>
      </c>
      <c r="X3838" s="88" t="s">
        <v>4022</v>
      </c>
      <c r="Y3838" s="84"/>
      <c r="Z3838" s="84"/>
      <c r="AA3838" s="87" t="s">
        <v>5152</v>
      </c>
      <c r="AB3838" s="84"/>
      <c r="AC3838" s="84" t="b">
        <v>0</v>
      </c>
      <c r="AD3838" s="84">
        <v>6</v>
      </c>
      <c r="AE3838" s="87" t="s">
        <v>5552</v>
      </c>
      <c r="AF3838" s="84" t="b">
        <v>0</v>
      </c>
      <c r="AG3838" s="84" t="s">
        <v>5604</v>
      </c>
      <c r="AH3838" s="84"/>
      <c r="AI3838" s="87" t="s">
        <v>5552</v>
      </c>
      <c r="AJ3838" s="84" t="b">
        <v>0</v>
      </c>
      <c r="AK3838" s="84">
        <v>2</v>
      </c>
      <c r="AL3838" s="87" t="s">
        <v>5552</v>
      </c>
      <c r="AM3838" s="84" t="s">
        <v>5684</v>
      </c>
      <c r="AN3838" s="84" t="b">
        <v>0</v>
      </c>
      <c r="AO3838" s="87" t="s">
        <v>5152</v>
      </c>
      <c r="AP3838" s="84" t="s">
        <v>179</v>
      </c>
      <c r="AQ3838" s="84">
        <v>0</v>
      </c>
      <c r="AR3838" s="84">
        <v>0</v>
      </c>
      <c r="AS3838" s="84"/>
      <c r="AT3838" s="84"/>
      <c r="AU3838" s="84"/>
      <c r="AV3838" s="84"/>
      <c r="AW3838" s="84"/>
      <c r="AX3838" s="84"/>
      <c r="AY3838" s="84"/>
      <c r="AZ3838" s="84"/>
    </row>
    <row r="3839" spans="1:52" x14ac:dyDescent="0.55000000000000004">
      <c r="A3839" s="69" t="s">
        <v>783</v>
      </c>
      <c r="B3839" s="69" t="s">
        <v>785</v>
      </c>
      <c r="C3839" s="70"/>
      <c r="D3839" s="71"/>
      <c r="E3839" s="72"/>
      <c r="F3839" s="73"/>
      <c r="G3839" s="70"/>
      <c r="H3839" s="74"/>
      <c r="I3839" s="75"/>
      <c r="J3839" s="75"/>
      <c r="K3839" s="36"/>
      <c r="L3839" s="82"/>
      <c r="M3839" s="82"/>
      <c r="N3839" s="77"/>
      <c r="O3839" s="84" t="s">
        <v>1270</v>
      </c>
      <c r="P3839" s="86">
        <v>43424.593425925923</v>
      </c>
      <c r="Q3839" s="84" t="s">
        <v>1305</v>
      </c>
      <c r="R3839" s="84"/>
      <c r="S3839" s="84"/>
      <c r="T3839" s="84" t="s">
        <v>2319</v>
      </c>
      <c r="U3839" s="88" t="s">
        <v>2561</v>
      </c>
      <c r="V3839" s="88" t="s">
        <v>2561</v>
      </c>
      <c r="W3839" s="86">
        <v>43424.593425925923</v>
      </c>
      <c r="X3839" s="88" t="s">
        <v>4022</v>
      </c>
      <c r="Y3839" s="84"/>
      <c r="Z3839" s="84"/>
      <c r="AA3839" s="87" t="s">
        <v>5152</v>
      </c>
      <c r="AB3839" s="84"/>
      <c r="AC3839" s="84" t="b">
        <v>0</v>
      </c>
      <c r="AD3839" s="84">
        <v>6</v>
      </c>
      <c r="AE3839" s="87" t="s">
        <v>5552</v>
      </c>
      <c r="AF3839" s="84" t="b">
        <v>0</v>
      </c>
      <c r="AG3839" s="84" t="s">
        <v>5604</v>
      </c>
      <c r="AH3839" s="84"/>
      <c r="AI3839" s="87" t="s">
        <v>5552</v>
      </c>
      <c r="AJ3839" s="84" t="b">
        <v>0</v>
      </c>
      <c r="AK3839" s="84">
        <v>2</v>
      </c>
      <c r="AL3839" s="87" t="s">
        <v>5552</v>
      </c>
      <c r="AM3839" s="84" t="s">
        <v>5684</v>
      </c>
      <c r="AN3839" s="84" t="b">
        <v>0</v>
      </c>
      <c r="AO3839" s="87" t="s">
        <v>5152</v>
      </c>
      <c r="AP3839" s="84" t="s">
        <v>179</v>
      </c>
      <c r="AQ3839" s="84">
        <v>0</v>
      </c>
      <c r="AR3839" s="84">
        <v>0</v>
      </c>
      <c r="AS3839" s="84"/>
      <c r="AT3839" s="84"/>
      <c r="AU3839" s="84"/>
      <c r="AV3839" s="84"/>
      <c r="AW3839" s="84"/>
      <c r="AX3839" s="84"/>
      <c r="AY3839" s="84"/>
      <c r="AZ3839" s="84"/>
    </row>
    <row r="3840" spans="1:52" x14ac:dyDescent="0.55000000000000004">
      <c r="A3840" s="69" t="s">
        <v>783</v>
      </c>
      <c r="B3840" s="69" t="s">
        <v>784</v>
      </c>
      <c r="C3840" s="70"/>
      <c r="D3840" s="71"/>
      <c r="E3840" s="72"/>
      <c r="F3840" s="73"/>
      <c r="G3840" s="70"/>
      <c r="H3840" s="74"/>
      <c r="I3840" s="75"/>
      <c r="J3840" s="75"/>
      <c r="K3840" s="36"/>
      <c r="L3840" s="82"/>
      <c r="M3840" s="82"/>
      <c r="N3840" s="77"/>
      <c r="O3840" s="84" t="s">
        <v>1270</v>
      </c>
      <c r="P3840" s="86">
        <v>43425.85560185185</v>
      </c>
      <c r="Q3840" s="84" t="s">
        <v>1353</v>
      </c>
      <c r="R3840" s="88" t="s">
        <v>1855</v>
      </c>
      <c r="S3840" s="84" t="s">
        <v>1998</v>
      </c>
      <c r="T3840" s="84" t="s">
        <v>2320</v>
      </c>
      <c r="U3840" s="84"/>
      <c r="V3840" s="88" t="s">
        <v>3130</v>
      </c>
      <c r="W3840" s="86">
        <v>43425.85560185185</v>
      </c>
      <c r="X3840" s="88" t="s">
        <v>4023</v>
      </c>
      <c r="Y3840" s="84"/>
      <c r="Z3840" s="84"/>
      <c r="AA3840" s="87" t="s">
        <v>5153</v>
      </c>
      <c r="AB3840" s="84"/>
      <c r="AC3840" s="84" t="b">
        <v>0</v>
      </c>
      <c r="AD3840" s="84">
        <v>8</v>
      </c>
      <c r="AE3840" s="87" t="s">
        <v>5552</v>
      </c>
      <c r="AF3840" s="84" t="b">
        <v>0</v>
      </c>
      <c r="AG3840" s="84" t="s">
        <v>5604</v>
      </c>
      <c r="AH3840" s="84"/>
      <c r="AI3840" s="87" t="s">
        <v>5552</v>
      </c>
      <c r="AJ3840" s="84" t="b">
        <v>0</v>
      </c>
      <c r="AK3840" s="84">
        <v>6</v>
      </c>
      <c r="AL3840" s="87" t="s">
        <v>5552</v>
      </c>
      <c r="AM3840" s="84" t="s">
        <v>5682</v>
      </c>
      <c r="AN3840" s="84" t="b">
        <v>0</v>
      </c>
      <c r="AO3840" s="87" t="s">
        <v>5153</v>
      </c>
      <c r="AP3840" s="84" t="s">
        <v>179</v>
      </c>
      <c r="AQ3840" s="84">
        <v>0</v>
      </c>
      <c r="AR3840" s="84">
        <v>0</v>
      </c>
      <c r="AS3840" s="84"/>
      <c r="AT3840" s="84"/>
      <c r="AU3840" s="84"/>
      <c r="AV3840" s="84"/>
      <c r="AW3840" s="84"/>
      <c r="AX3840" s="84"/>
      <c r="AY3840" s="84"/>
      <c r="AZ3840" s="84"/>
    </row>
    <row r="3841" spans="1:52" x14ac:dyDescent="0.55000000000000004">
      <c r="A3841" s="69" t="s">
        <v>783</v>
      </c>
      <c r="B3841" s="69" t="s">
        <v>785</v>
      </c>
      <c r="C3841" s="70"/>
      <c r="D3841" s="71"/>
      <c r="E3841" s="72"/>
      <c r="F3841" s="73"/>
      <c r="G3841" s="70"/>
      <c r="H3841" s="74"/>
      <c r="I3841" s="75"/>
      <c r="J3841" s="75"/>
      <c r="K3841" s="36"/>
      <c r="L3841" s="82"/>
      <c r="M3841" s="82"/>
      <c r="N3841" s="77"/>
      <c r="O3841" s="84" t="s">
        <v>1270</v>
      </c>
      <c r="P3841" s="86">
        <v>43425.85560185185</v>
      </c>
      <c r="Q3841" s="84" t="s">
        <v>1353</v>
      </c>
      <c r="R3841" s="88" t="s">
        <v>1855</v>
      </c>
      <c r="S3841" s="84" t="s">
        <v>1998</v>
      </c>
      <c r="T3841" s="84" t="s">
        <v>2320</v>
      </c>
      <c r="U3841" s="84"/>
      <c r="V3841" s="88" t="s">
        <v>3130</v>
      </c>
      <c r="W3841" s="86">
        <v>43425.85560185185</v>
      </c>
      <c r="X3841" s="88" t="s">
        <v>4023</v>
      </c>
      <c r="Y3841" s="84"/>
      <c r="Z3841" s="84"/>
      <c r="AA3841" s="87" t="s">
        <v>5153</v>
      </c>
      <c r="AB3841" s="84"/>
      <c r="AC3841" s="84" t="b">
        <v>0</v>
      </c>
      <c r="AD3841" s="84">
        <v>8</v>
      </c>
      <c r="AE3841" s="87" t="s">
        <v>5552</v>
      </c>
      <c r="AF3841" s="84" t="b">
        <v>0</v>
      </c>
      <c r="AG3841" s="84" t="s">
        <v>5604</v>
      </c>
      <c r="AH3841" s="84"/>
      <c r="AI3841" s="87" t="s">
        <v>5552</v>
      </c>
      <c r="AJ3841" s="84" t="b">
        <v>0</v>
      </c>
      <c r="AK3841" s="84">
        <v>6</v>
      </c>
      <c r="AL3841" s="87" t="s">
        <v>5552</v>
      </c>
      <c r="AM3841" s="84" t="s">
        <v>5682</v>
      </c>
      <c r="AN3841" s="84" t="b">
        <v>0</v>
      </c>
      <c r="AO3841" s="87" t="s">
        <v>5153</v>
      </c>
      <c r="AP3841" s="84" t="s">
        <v>179</v>
      </c>
      <c r="AQ3841" s="84">
        <v>0</v>
      </c>
      <c r="AR3841" s="84">
        <v>0</v>
      </c>
      <c r="AS3841" s="84"/>
      <c r="AT3841" s="84"/>
      <c r="AU3841" s="84"/>
      <c r="AV3841" s="84"/>
      <c r="AW3841" s="84"/>
      <c r="AX3841" s="84"/>
      <c r="AY3841" s="84"/>
      <c r="AZ3841" s="84"/>
    </row>
    <row r="3842" spans="1:52" x14ac:dyDescent="0.55000000000000004">
      <c r="A3842" s="69" t="s">
        <v>784</v>
      </c>
      <c r="B3842" s="69" t="s">
        <v>783</v>
      </c>
      <c r="C3842" s="70"/>
      <c r="D3842" s="71"/>
      <c r="E3842" s="72"/>
      <c r="F3842" s="73"/>
      <c r="G3842" s="70"/>
      <c r="H3842" s="74"/>
      <c r="I3842" s="75"/>
      <c r="J3842" s="75"/>
      <c r="K3842" s="36"/>
      <c r="L3842" s="82"/>
      <c r="M3842" s="82"/>
      <c r="N3842" s="77"/>
      <c r="O3842" s="84" t="s">
        <v>1269</v>
      </c>
      <c r="P3842" s="86">
        <v>43426.34847222222</v>
      </c>
      <c r="Q3842" s="84" t="s">
        <v>1305</v>
      </c>
      <c r="R3842" s="84"/>
      <c r="S3842" s="84"/>
      <c r="T3842" s="84"/>
      <c r="U3842" s="84"/>
      <c r="V3842" s="88" t="s">
        <v>3131</v>
      </c>
      <c r="W3842" s="86">
        <v>43426.34847222222</v>
      </c>
      <c r="X3842" s="88" t="s">
        <v>4024</v>
      </c>
      <c r="Y3842" s="84"/>
      <c r="Z3842" s="84"/>
      <c r="AA3842" s="87" t="s">
        <v>5154</v>
      </c>
      <c r="AB3842" s="84"/>
      <c r="AC3842" s="84" t="b">
        <v>0</v>
      </c>
      <c r="AD3842" s="84">
        <v>0</v>
      </c>
      <c r="AE3842" s="87" t="s">
        <v>5552</v>
      </c>
      <c r="AF3842" s="84" t="b">
        <v>0</v>
      </c>
      <c r="AG3842" s="84" t="s">
        <v>5604</v>
      </c>
      <c r="AH3842" s="84"/>
      <c r="AI3842" s="87" t="s">
        <v>5552</v>
      </c>
      <c r="AJ3842" s="84" t="b">
        <v>0</v>
      </c>
      <c r="AK3842" s="84">
        <v>2</v>
      </c>
      <c r="AL3842" s="87" t="s">
        <v>5152</v>
      </c>
      <c r="AM3842" s="84" t="s">
        <v>5684</v>
      </c>
      <c r="AN3842" s="84" t="b">
        <v>0</v>
      </c>
      <c r="AO3842" s="87" t="s">
        <v>5152</v>
      </c>
      <c r="AP3842" s="84" t="s">
        <v>179</v>
      </c>
      <c r="AQ3842" s="84">
        <v>0</v>
      </c>
      <c r="AR3842" s="84">
        <v>0</v>
      </c>
      <c r="AS3842" s="84"/>
      <c r="AT3842" s="84"/>
      <c r="AU3842" s="84"/>
      <c r="AV3842" s="84"/>
      <c r="AW3842" s="84"/>
      <c r="AX3842" s="84"/>
      <c r="AY3842" s="84"/>
      <c r="AZ3842" s="84"/>
    </row>
    <row r="3843" spans="1:52" x14ac:dyDescent="0.55000000000000004">
      <c r="A3843" s="69" t="s">
        <v>785</v>
      </c>
      <c r="B3843" s="69" t="s">
        <v>783</v>
      </c>
      <c r="C3843" s="70"/>
      <c r="D3843" s="71"/>
      <c r="E3843" s="72"/>
      <c r="F3843" s="73"/>
      <c r="G3843" s="70"/>
      <c r="H3843" s="74"/>
      <c r="I3843" s="75"/>
      <c r="J3843" s="75"/>
      <c r="K3843" s="36"/>
      <c r="L3843" s="82"/>
      <c r="M3843" s="82"/>
      <c r="N3843" s="77"/>
      <c r="O3843" s="84" t="s">
        <v>1270</v>
      </c>
      <c r="P3843" s="86">
        <v>43424.601238425923</v>
      </c>
      <c r="Q3843" s="84" t="s">
        <v>1314</v>
      </c>
      <c r="R3843" s="88" t="s">
        <v>1856</v>
      </c>
      <c r="S3843" s="84" t="s">
        <v>1942</v>
      </c>
      <c r="T3843" s="84" t="s">
        <v>2321</v>
      </c>
      <c r="U3843" s="84"/>
      <c r="V3843" s="88" t="s">
        <v>3132</v>
      </c>
      <c r="W3843" s="86">
        <v>43424.601238425923</v>
      </c>
      <c r="X3843" s="88" t="s">
        <v>4025</v>
      </c>
      <c r="Y3843" s="84"/>
      <c r="Z3843" s="84"/>
      <c r="AA3843" s="87" t="s">
        <v>5155</v>
      </c>
      <c r="AB3843" s="84"/>
      <c r="AC3843" s="84" t="b">
        <v>0</v>
      </c>
      <c r="AD3843" s="84">
        <v>11</v>
      </c>
      <c r="AE3843" s="87" t="s">
        <v>5552</v>
      </c>
      <c r="AF3843" s="84" t="b">
        <v>1</v>
      </c>
      <c r="AG3843" s="84" t="s">
        <v>5604</v>
      </c>
      <c r="AH3843" s="84"/>
      <c r="AI3843" s="87" t="s">
        <v>5152</v>
      </c>
      <c r="AJ3843" s="84" t="b">
        <v>0</v>
      </c>
      <c r="AK3843" s="84">
        <v>1</v>
      </c>
      <c r="AL3843" s="87" t="s">
        <v>5552</v>
      </c>
      <c r="AM3843" s="84" t="s">
        <v>5684</v>
      </c>
      <c r="AN3843" s="84" t="b">
        <v>0</v>
      </c>
      <c r="AO3843" s="87" t="s">
        <v>5155</v>
      </c>
      <c r="AP3843" s="84" t="s">
        <v>179</v>
      </c>
      <c r="AQ3843" s="84">
        <v>0</v>
      </c>
      <c r="AR3843" s="84">
        <v>0</v>
      </c>
      <c r="AS3843" s="84"/>
      <c r="AT3843" s="84"/>
      <c r="AU3843" s="84"/>
      <c r="AV3843" s="84"/>
      <c r="AW3843" s="84"/>
      <c r="AX3843" s="84"/>
      <c r="AY3843" s="84"/>
      <c r="AZ3843" s="84"/>
    </row>
    <row r="3844" spans="1:52" x14ac:dyDescent="0.55000000000000004">
      <c r="A3844" s="69" t="s">
        <v>785</v>
      </c>
      <c r="B3844" s="69" t="s">
        <v>783</v>
      </c>
      <c r="C3844" s="70"/>
      <c r="D3844" s="71"/>
      <c r="E3844" s="72"/>
      <c r="F3844" s="73"/>
      <c r="G3844" s="70"/>
      <c r="H3844" s="74"/>
      <c r="I3844" s="75"/>
      <c r="J3844" s="75"/>
      <c r="K3844" s="36"/>
      <c r="L3844" s="82"/>
      <c r="M3844" s="82"/>
      <c r="N3844" s="77"/>
      <c r="O3844" s="84" t="s">
        <v>1269</v>
      </c>
      <c r="P3844" s="86">
        <v>43427.449131944442</v>
      </c>
      <c r="Q3844" s="84" t="s">
        <v>1353</v>
      </c>
      <c r="R3844" s="84"/>
      <c r="S3844" s="84"/>
      <c r="T3844" s="84" t="s">
        <v>2021</v>
      </c>
      <c r="U3844" s="84"/>
      <c r="V3844" s="88" t="s">
        <v>3132</v>
      </c>
      <c r="W3844" s="86">
        <v>43427.449131944442</v>
      </c>
      <c r="X3844" s="88" t="s">
        <v>4026</v>
      </c>
      <c r="Y3844" s="84"/>
      <c r="Z3844" s="84"/>
      <c r="AA3844" s="87" t="s">
        <v>5156</v>
      </c>
      <c r="AB3844" s="84"/>
      <c r="AC3844" s="84" t="b">
        <v>0</v>
      </c>
      <c r="AD3844" s="84">
        <v>0</v>
      </c>
      <c r="AE3844" s="87" t="s">
        <v>5552</v>
      </c>
      <c r="AF3844" s="84" t="b">
        <v>0</v>
      </c>
      <c r="AG3844" s="84" t="s">
        <v>5604</v>
      </c>
      <c r="AH3844" s="84"/>
      <c r="AI3844" s="87" t="s">
        <v>5552</v>
      </c>
      <c r="AJ3844" s="84" t="b">
        <v>0</v>
      </c>
      <c r="AK3844" s="84">
        <v>6</v>
      </c>
      <c r="AL3844" s="87" t="s">
        <v>5153</v>
      </c>
      <c r="AM3844" s="84" t="s">
        <v>5684</v>
      </c>
      <c r="AN3844" s="84" t="b">
        <v>0</v>
      </c>
      <c r="AO3844" s="87" t="s">
        <v>5153</v>
      </c>
      <c r="AP3844" s="84" t="s">
        <v>179</v>
      </c>
      <c r="AQ3844" s="84">
        <v>0</v>
      </c>
      <c r="AR3844" s="84">
        <v>0</v>
      </c>
      <c r="AS3844" s="84"/>
      <c r="AT3844" s="84"/>
      <c r="AU3844" s="84"/>
      <c r="AV3844" s="84"/>
      <c r="AW3844" s="84"/>
      <c r="AX3844" s="84"/>
      <c r="AY3844" s="84"/>
      <c r="AZ3844" s="84"/>
    </row>
    <row r="3845" spans="1:52" x14ac:dyDescent="0.55000000000000004">
      <c r="A3845" s="69" t="s">
        <v>777</v>
      </c>
      <c r="B3845" s="69" t="s">
        <v>783</v>
      </c>
      <c r="C3845" s="70"/>
      <c r="D3845" s="71"/>
      <c r="E3845" s="72"/>
      <c r="F3845" s="73"/>
      <c r="G3845" s="70"/>
      <c r="H3845" s="74"/>
      <c r="I3845" s="75"/>
      <c r="J3845" s="75"/>
      <c r="K3845" s="36"/>
      <c r="L3845" s="82"/>
      <c r="M3845" s="82"/>
      <c r="N3845" s="77"/>
      <c r="O3845" s="84" t="s">
        <v>1269</v>
      </c>
      <c r="P3845" s="86">
        <v>43426.208912037036</v>
      </c>
      <c r="Q3845" s="84" t="s">
        <v>1353</v>
      </c>
      <c r="R3845" s="84"/>
      <c r="S3845" s="84"/>
      <c r="T3845" s="84" t="s">
        <v>2021</v>
      </c>
      <c r="U3845" s="84"/>
      <c r="V3845" s="88" t="s">
        <v>3124</v>
      </c>
      <c r="W3845" s="86">
        <v>43426.208912037036</v>
      </c>
      <c r="X3845" s="88" t="s">
        <v>4027</v>
      </c>
      <c r="Y3845" s="84"/>
      <c r="Z3845" s="84"/>
      <c r="AA3845" s="87" t="s">
        <v>5157</v>
      </c>
      <c r="AB3845" s="84"/>
      <c r="AC3845" s="84" t="b">
        <v>0</v>
      </c>
      <c r="AD3845" s="84">
        <v>0</v>
      </c>
      <c r="AE3845" s="87" t="s">
        <v>5552</v>
      </c>
      <c r="AF3845" s="84" t="b">
        <v>0</v>
      </c>
      <c r="AG3845" s="84" t="s">
        <v>5604</v>
      </c>
      <c r="AH3845" s="84"/>
      <c r="AI3845" s="87" t="s">
        <v>5552</v>
      </c>
      <c r="AJ3845" s="84" t="b">
        <v>0</v>
      </c>
      <c r="AK3845" s="84">
        <v>6</v>
      </c>
      <c r="AL3845" s="87" t="s">
        <v>5153</v>
      </c>
      <c r="AM3845" s="84" t="s">
        <v>5682</v>
      </c>
      <c r="AN3845" s="84" t="b">
        <v>0</v>
      </c>
      <c r="AO3845" s="87" t="s">
        <v>5153</v>
      </c>
      <c r="AP3845" s="84" t="s">
        <v>179</v>
      </c>
      <c r="AQ3845" s="84">
        <v>0</v>
      </c>
      <c r="AR3845" s="84">
        <v>0</v>
      </c>
      <c r="AS3845" s="84"/>
      <c r="AT3845" s="84"/>
      <c r="AU3845" s="84"/>
      <c r="AV3845" s="84"/>
      <c r="AW3845" s="84"/>
      <c r="AX3845" s="84"/>
      <c r="AY3845" s="84"/>
      <c r="AZ3845" s="84"/>
    </row>
    <row r="3846" spans="1:52" x14ac:dyDescent="0.55000000000000004">
      <c r="A3846" s="69" t="s">
        <v>778</v>
      </c>
      <c r="B3846" s="69" t="s">
        <v>783</v>
      </c>
      <c r="C3846" s="70"/>
      <c r="D3846" s="71"/>
      <c r="E3846" s="72"/>
      <c r="F3846" s="73"/>
      <c r="G3846" s="70"/>
      <c r="H3846" s="74"/>
      <c r="I3846" s="75"/>
      <c r="J3846" s="75"/>
      <c r="K3846" s="36"/>
      <c r="L3846" s="82"/>
      <c r="M3846" s="82"/>
      <c r="N3846" s="77"/>
      <c r="O3846" s="84" t="s">
        <v>1269</v>
      </c>
      <c r="P3846" s="86">
        <v>43426.208379629628</v>
      </c>
      <c r="Q3846" s="84" t="s">
        <v>1353</v>
      </c>
      <c r="R3846" s="84"/>
      <c r="S3846" s="84"/>
      <c r="T3846" s="84" t="s">
        <v>2021</v>
      </c>
      <c r="U3846" s="84"/>
      <c r="V3846" s="88" t="s">
        <v>3125</v>
      </c>
      <c r="W3846" s="86">
        <v>43426.208379629628</v>
      </c>
      <c r="X3846" s="88" t="s">
        <v>4028</v>
      </c>
      <c r="Y3846" s="84"/>
      <c r="Z3846" s="84"/>
      <c r="AA3846" s="87" t="s">
        <v>5158</v>
      </c>
      <c r="AB3846" s="84"/>
      <c r="AC3846" s="84" t="b">
        <v>0</v>
      </c>
      <c r="AD3846" s="84">
        <v>0</v>
      </c>
      <c r="AE3846" s="87" t="s">
        <v>5552</v>
      </c>
      <c r="AF3846" s="84" t="b">
        <v>0</v>
      </c>
      <c r="AG3846" s="84" t="s">
        <v>5604</v>
      </c>
      <c r="AH3846" s="84"/>
      <c r="AI3846" s="87" t="s">
        <v>5552</v>
      </c>
      <c r="AJ3846" s="84" t="b">
        <v>0</v>
      </c>
      <c r="AK3846" s="84">
        <v>6</v>
      </c>
      <c r="AL3846" s="87" t="s">
        <v>5153</v>
      </c>
      <c r="AM3846" s="84" t="s">
        <v>5682</v>
      </c>
      <c r="AN3846" s="84" t="b">
        <v>0</v>
      </c>
      <c r="AO3846" s="87" t="s">
        <v>5153</v>
      </c>
      <c r="AP3846" s="84" t="s">
        <v>179</v>
      </c>
      <c r="AQ3846" s="84">
        <v>0</v>
      </c>
      <c r="AR3846" s="84">
        <v>0</v>
      </c>
      <c r="AS3846" s="84"/>
      <c r="AT3846" s="84"/>
      <c r="AU3846" s="84"/>
      <c r="AV3846" s="84"/>
      <c r="AW3846" s="84"/>
      <c r="AX3846" s="84"/>
      <c r="AY3846" s="84"/>
      <c r="AZ3846" s="84"/>
    </row>
    <row r="3847" spans="1:52" x14ac:dyDescent="0.55000000000000004">
      <c r="A3847" s="69" t="s">
        <v>782</v>
      </c>
      <c r="B3847" s="69" t="s">
        <v>783</v>
      </c>
      <c r="C3847" s="70"/>
      <c r="D3847" s="71"/>
      <c r="E3847" s="72"/>
      <c r="F3847" s="73"/>
      <c r="G3847" s="70"/>
      <c r="H3847" s="74"/>
      <c r="I3847" s="75"/>
      <c r="J3847" s="75"/>
      <c r="K3847" s="36"/>
      <c r="L3847" s="82"/>
      <c r="M3847" s="82"/>
      <c r="N3847" s="77"/>
      <c r="O3847" s="84" t="s">
        <v>1269</v>
      </c>
      <c r="P3847" s="86">
        <v>43426.530833333331</v>
      </c>
      <c r="Q3847" s="84" t="s">
        <v>1353</v>
      </c>
      <c r="R3847" s="84"/>
      <c r="S3847" s="84"/>
      <c r="T3847" s="84" t="s">
        <v>2021</v>
      </c>
      <c r="U3847" s="84"/>
      <c r="V3847" s="88" t="s">
        <v>3129</v>
      </c>
      <c r="W3847" s="86">
        <v>43426.530833333331</v>
      </c>
      <c r="X3847" s="88" t="s">
        <v>4029</v>
      </c>
      <c r="Y3847" s="84"/>
      <c r="Z3847" s="84"/>
      <c r="AA3847" s="87" t="s">
        <v>5159</v>
      </c>
      <c r="AB3847" s="84"/>
      <c r="AC3847" s="84" t="b">
        <v>0</v>
      </c>
      <c r="AD3847" s="84">
        <v>0</v>
      </c>
      <c r="AE3847" s="87" t="s">
        <v>5552</v>
      </c>
      <c r="AF3847" s="84" t="b">
        <v>0</v>
      </c>
      <c r="AG3847" s="84" t="s">
        <v>5604</v>
      </c>
      <c r="AH3847" s="84"/>
      <c r="AI3847" s="87" t="s">
        <v>5552</v>
      </c>
      <c r="AJ3847" s="84" t="b">
        <v>0</v>
      </c>
      <c r="AK3847" s="84">
        <v>6</v>
      </c>
      <c r="AL3847" s="87" t="s">
        <v>5153</v>
      </c>
      <c r="AM3847" s="84" t="s">
        <v>5682</v>
      </c>
      <c r="AN3847" s="84" t="b">
        <v>0</v>
      </c>
      <c r="AO3847" s="87" t="s">
        <v>5153</v>
      </c>
      <c r="AP3847" s="84" t="s">
        <v>179</v>
      </c>
      <c r="AQ3847" s="84">
        <v>0</v>
      </c>
      <c r="AR3847" s="84">
        <v>0</v>
      </c>
      <c r="AS3847" s="84"/>
      <c r="AT3847" s="84"/>
      <c r="AU3847" s="84"/>
      <c r="AV3847" s="84"/>
      <c r="AW3847" s="84"/>
      <c r="AX3847" s="84"/>
      <c r="AY3847" s="84"/>
      <c r="AZ3847" s="84"/>
    </row>
    <row r="3848" spans="1:52" x14ac:dyDescent="0.55000000000000004">
      <c r="A3848" s="69" t="s">
        <v>784</v>
      </c>
      <c r="B3848" s="69" t="s">
        <v>785</v>
      </c>
      <c r="C3848" s="70"/>
      <c r="D3848" s="71"/>
      <c r="E3848" s="72"/>
      <c r="F3848" s="73"/>
      <c r="G3848" s="70"/>
      <c r="H3848" s="74"/>
      <c r="I3848" s="75"/>
      <c r="J3848" s="75"/>
      <c r="K3848" s="36"/>
      <c r="L3848" s="82"/>
      <c r="M3848" s="82"/>
      <c r="N3848" s="77"/>
      <c r="O3848" s="84" t="s">
        <v>1270</v>
      </c>
      <c r="P3848" s="86">
        <v>43426.34847222222</v>
      </c>
      <c r="Q3848" s="84" t="s">
        <v>1305</v>
      </c>
      <c r="R3848" s="84"/>
      <c r="S3848" s="84"/>
      <c r="T3848" s="84"/>
      <c r="U3848" s="84"/>
      <c r="V3848" s="88" t="s">
        <v>3131</v>
      </c>
      <c r="W3848" s="86">
        <v>43426.34847222222</v>
      </c>
      <c r="X3848" s="88" t="s">
        <v>4024</v>
      </c>
      <c r="Y3848" s="84"/>
      <c r="Z3848" s="84"/>
      <c r="AA3848" s="87" t="s">
        <v>5154</v>
      </c>
      <c r="AB3848" s="84"/>
      <c r="AC3848" s="84" t="b">
        <v>0</v>
      </c>
      <c r="AD3848" s="84">
        <v>0</v>
      </c>
      <c r="AE3848" s="87" t="s">
        <v>5552</v>
      </c>
      <c r="AF3848" s="84" t="b">
        <v>0</v>
      </c>
      <c r="AG3848" s="84" t="s">
        <v>5604</v>
      </c>
      <c r="AH3848" s="84"/>
      <c r="AI3848" s="87" t="s">
        <v>5552</v>
      </c>
      <c r="AJ3848" s="84" t="b">
        <v>0</v>
      </c>
      <c r="AK3848" s="84">
        <v>2</v>
      </c>
      <c r="AL3848" s="87" t="s">
        <v>5152</v>
      </c>
      <c r="AM3848" s="84" t="s">
        <v>5684</v>
      </c>
      <c r="AN3848" s="84" t="b">
        <v>0</v>
      </c>
      <c r="AO3848" s="87" t="s">
        <v>5152</v>
      </c>
      <c r="AP3848" s="84" t="s">
        <v>179</v>
      </c>
      <c r="AQ3848" s="84">
        <v>0</v>
      </c>
      <c r="AR3848" s="84">
        <v>0</v>
      </c>
      <c r="AS3848" s="84"/>
      <c r="AT3848" s="84"/>
      <c r="AU3848" s="84"/>
      <c r="AV3848" s="84"/>
      <c r="AW3848" s="84"/>
      <c r="AX3848" s="84"/>
      <c r="AY3848" s="84"/>
      <c r="AZ3848" s="84"/>
    </row>
    <row r="3849" spans="1:52" x14ac:dyDescent="0.55000000000000004">
      <c r="A3849" s="69" t="s">
        <v>785</v>
      </c>
      <c r="B3849" s="69" t="s">
        <v>784</v>
      </c>
      <c r="C3849" s="70"/>
      <c r="D3849" s="71"/>
      <c r="E3849" s="72"/>
      <c r="F3849" s="73"/>
      <c r="G3849" s="70"/>
      <c r="H3849" s="74"/>
      <c r="I3849" s="75"/>
      <c r="J3849" s="75"/>
      <c r="K3849" s="36"/>
      <c r="L3849" s="82"/>
      <c r="M3849" s="82"/>
      <c r="N3849" s="77"/>
      <c r="O3849" s="84" t="s">
        <v>1270</v>
      </c>
      <c r="P3849" s="86">
        <v>43427.449131944442</v>
      </c>
      <c r="Q3849" s="84" t="s">
        <v>1353</v>
      </c>
      <c r="R3849" s="84"/>
      <c r="S3849" s="84"/>
      <c r="T3849" s="84" t="s">
        <v>2021</v>
      </c>
      <c r="U3849" s="84"/>
      <c r="V3849" s="88" t="s">
        <v>3132</v>
      </c>
      <c r="W3849" s="86">
        <v>43427.449131944442</v>
      </c>
      <c r="X3849" s="88" t="s">
        <v>4026</v>
      </c>
      <c r="Y3849" s="84"/>
      <c r="Z3849" s="84"/>
      <c r="AA3849" s="87" t="s">
        <v>5156</v>
      </c>
      <c r="AB3849" s="84"/>
      <c r="AC3849" s="84" t="b">
        <v>0</v>
      </c>
      <c r="AD3849" s="84">
        <v>0</v>
      </c>
      <c r="AE3849" s="87" t="s">
        <v>5552</v>
      </c>
      <c r="AF3849" s="84" t="b">
        <v>0</v>
      </c>
      <c r="AG3849" s="84" t="s">
        <v>5604</v>
      </c>
      <c r="AH3849" s="84"/>
      <c r="AI3849" s="87" t="s">
        <v>5552</v>
      </c>
      <c r="AJ3849" s="84" t="b">
        <v>0</v>
      </c>
      <c r="AK3849" s="84">
        <v>6</v>
      </c>
      <c r="AL3849" s="87" t="s">
        <v>5153</v>
      </c>
      <c r="AM3849" s="84" t="s">
        <v>5684</v>
      </c>
      <c r="AN3849" s="84" t="b">
        <v>0</v>
      </c>
      <c r="AO3849" s="87" t="s">
        <v>5153</v>
      </c>
      <c r="AP3849" s="84" t="s">
        <v>179</v>
      </c>
      <c r="AQ3849" s="84">
        <v>0</v>
      </c>
      <c r="AR3849" s="84">
        <v>0</v>
      </c>
      <c r="AS3849" s="84"/>
      <c r="AT3849" s="84"/>
      <c r="AU3849" s="84"/>
      <c r="AV3849" s="84"/>
      <c r="AW3849" s="84"/>
      <c r="AX3849" s="84"/>
      <c r="AY3849" s="84"/>
      <c r="AZ3849" s="84"/>
    </row>
    <row r="3850" spans="1:52" x14ac:dyDescent="0.55000000000000004">
      <c r="A3850" s="69" t="s">
        <v>777</v>
      </c>
      <c r="B3850" s="69" t="s">
        <v>784</v>
      </c>
      <c r="C3850" s="70"/>
      <c r="D3850" s="71"/>
      <c r="E3850" s="72"/>
      <c r="F3850" s="73"/>
      <c r="G3850" s="70"/>
      <c r="H3850" s="74"/>
      <c r="I3850" s="75"/>
      <c r="J3850" s="75"/>
      <c r="K3850" s="36"/>
      <c r="L3850" s="82"/>
      <c r="M3850" s="82"/>
      <c r="N3850" s="77"/>
      <c r="O3850" s="84" t="s">
        <v>1270</v>
      </c>
      <c r="P3850" s="86">
        <v>43426.208912037036</v>
      </c>
      <c r="Q3850" s="84" t="s">
        <v>1353</v>
      </c>
      <c r="R3850" s="84"/>
      <c r="S3850" s="84"/>
      <c r="T3850" s="84" t="s">
        <v>2021</v>
      </c>
      <c r="U3850" s="84"/>
      <c r="V3850" s="88" t="s">
        <v>3124</v>
      </c>
      <c r="W3850" s="86">
        <v>43426.208912037036</v>
      </c>
      <c r="X3850" s="88" t="s">
        <v>4027</v>
      </c>
      <c r="Y3850" s="84"/>
      <c r="Z3850" s="84"/>
      <c r="AA3850" s="87" t="s">
        <v>5157</v>
      </c>
      <c r="AB3850" s="84"/>
      <c r="AC3850" s="84" t="b">
        <v>0</v>
      </c>
      <c r="AD3850" s="84">
        <v>0</v>
      </c>
      <c r="AE3850" s="87" t="s">
        <v>5552</v>
      </c>
      <c r="AF3850" s="84" t="b">
        <v>0</v>
      </c>
      <c r="AG3850" s="84" t="s">
        <v>5604</v>
      </c>
      <c r="AH3850" s="84"/>
      <c r="AI3850" s="87" t="s">
        <v>5552</v>
      </c>
      <c r="AJ3850" s="84" t="b">
        <v>0</v>
      </c>
      <c r="AK3850" s="84">
        <v>6</v>
      </c>
      <c r="AL3850" s="87" t="s">
        <v>5153</v>
      </c>
      <c r="AM3850" s="84" t="s">
        <v>5682</v>
      </c>
      <c r="AN3850" s="84" t="b">
        <v>0</v>
      </c>
      <c r="AO3850" s="87" t="s">
        <v>5153</v>
      </c>
      <c r="AP3850" s="84" t="s">
        <v>179</v>
      </c>
      <c r="AQ3850" s="84">
        <v>0</v>
      </c>
      <c r="AR3850" s="84">
        <v>0</v>
      </c>
      <c r="AS3850" s="84"/>
      <c r="AT3850" s="84"/>
      <c r="AU3850" s="84"/>
      <c r="AV3850" s="84"/>
      <c r="AW3850" s="84"/>
      <c r="AX3850" s="84"/>
      <c r="AY3850" s="84"/>
      <c r="AZ3850" s="84"/>
    </row>
    <row r="3851" spans="1:52" x14ac:dyDescent="0.55000000000000004">
      <c r="A3851" s="69" t="s">
        <v>778</v>
      </c>
      <c r="B3851" s="69" t="s">
        <v>784</v>
      </c>
      <c r="C3851" s="70"/>
      <c r="D3851" s="71"/>
      <c r="E3851" s="72"/>
      <c r="F3851" s="73"/>
      <c r="G3851" s="70"/>
      <c r="H3851" s="74"/>
      <c r="I3851" s="75"/>
      <c r="J3851" s="75"/>
      <c r="K3851" s="36"/>
      <c r="L3851" s="82"/>
      <c r="M3851" s="82"/>
      <c r="N3851" s="77"/>
      <c r="O3851" s="84" t="s">
        <v>1270</v>
      </c>
      <c r="P3851" s="86">
        <v>43426.208379629628</v>
      </c>
      <c r="Q3851" s="84" t="s">
        <v>1353</v>
      </c>
      <c r="R3851" s="84"/>
      <c r="S3851" s="84"/>
      <c r="T3851" s="84" t="s">
        <v>2021</v>
      </c>
      <c r="U3851" s="84"/>
      <c r="V3851" s="88" t="s">
        <v>3125</v>
      </c>
      <c r="W3851" s="86">
        <v>43426.208379629628</v>
      </c>
      <c r="X3851" s="88" t="s">
        <v>4028</v>
      </c>
      <c r="Y3851" s="84"/>
      <c r="Z3851" s="84"/>
      <c r="AA3851" s="87" t="s">
        <v>5158</v>
      </c>
      <c r="AB3851" s="84"/>
      <c r="AC3851" s="84" t="b">
        <v>0</v>
      </c>
      <c r="AD3851" s="84">
        <v>0</v>
      </c>
      <c r="AE3851" s="87" t="s">
        <v>5552</v>
      </c>
      <c r="AF3851" s="84" t="b">
        <v>0</v>
      </c>
      <c r="AG3851" s="84" t="s">
        <v>5604</v>
      </c>
      <c r="AH3851" s="84"/>
      <c r="AI3851" s="87" t="s">
        <v>5552</v>
      </c>
      <c r="AJ3851" s="84" t="b">
        <v>0</v>
      </c>
      <c r="AK3851" s="84">
        <v>6</v>
      </c>
      <c r="AL3851" s="87" t="s">
        <v>5153</v>
      </c>
      <c r="AM3851" s="84" t="s">
        <v>5682</v>
      </c>
      <c r="AN3851" s="84" t="b">
        <v>0</v>
      </c>
      <c r="AO3851" s="87" t="s">
        <v>5153</v>
      </c>
      <c r="AP3851" s="84" t="s">
        <v>179</v>
      </c>
      <c r="AQ3851" s="84">
        <v>0</v>
      </c>
      <c r="AR3851" s="84">
        <v>0</v>
      </c>
      <c r="AS3851" s="84"/>
      <c r="AT3851" s="84"/>
      <c r="AU3851" s="84"/>
      <c r="AV3851" s="84"/>
      <c r="AW3851" s="84"/>
      <c r="AX3851" s="84"/>
      <c r="AY3851" s="84"/>
      <c r="AZ3851" s="84"/>
    </row>
    <row r="3852" spans="1:52" x14ac:dyDescent="0.55000000000000004">
      <c r="A3852" s="69" t="s">
        <v>782</v>
      </c>
      <c r="B3852" s="69" t="s">
        <v>784</v>
      </c>
      <c r="C3852" s="70"/>
      <c r="D3852" s="71"/>
      <c r="E3852" s="72"/>
      <c r="F3852" s="73"/>
      <c r="G3852" s="70"/>
      <c r="H3852" s="74"/>
      <c r="I3852" s="75"/>
      <c r="J3852" s="75"/>
      <c r="K3852" s="36"/>
      <c r="L3852" s="82"/>
      <c r="M3852" s="82"/>
      <c r="N3852" s="77"/>
      <c r="O3852" s="84" t="s">
        <v>1270</v>
      </c>
      <c r="P3852" s="86">
        <v>43426.530833333331</v>
      </c>
      <c r="Q3852" s="84" t="s">
        <v>1353</v>
      </c>
      <c r="R3852" s="84"/>
      <c r="S3852" s="84"/>
      <c r="T3852" s="84" t="s">
        <v>2021</v>
      </c>
      <c r="U3852" s="84"/>
      <c r="V3852" s="88" t="s">
        <v>3129</v>
      </c>
      <c r="W3852" s="86">
        <v>43426.530833333331</v>
      </c>
      <c r="X3852" s="88" t="s">
        <v>4029</v>
      </c>
      <c r="Y3852" s="84"/>
      <c r="Z3852" s="84"/>
      <c r="AA3852" s="87" t="s">
        <v>5159</v>
      </c>
      <c r="AB3852" s="84"/>
      <c r="AC3852" s="84" t="b">
        <v>0</v>
      </c>
      <c r="AD3852" s="84">
        <v>0</v>
      </c>
      <c r="AE3852" s="87" t="s">
        <v>5552</v>
      </c>
      <c r="AF3852" s="84" t="b">
        <v>0</v>
      </c>
      <c r="AG3852" s="84" t="s">
        <v>5604</v>
      </c>
      <c r="AH3852" s="84"/>
      <c r="AI3852" s="87" t="s">
        <v>5552</v>
      </c>
      <c r="AJ3852" s="84" t="b">
        <v>0</v>
      </c>
      <c r="AK3852" s="84">
        <v>6</v>
      </c>
      <c r="AL3852" s="87" t="s">
        <v>5153</v>
      </c>
      <c r="AM3852" s="84" t="s">
        <v>5682</v>
      </c>
      <c r="AN3852" s="84" t="b">
        <v>0</v>
      </c>
      <c r="AO3852" s="87" t="s">
        <v>5153</v>
      </c>
      <c r="AP3852" s="84" t="s">
        <v>179</v>
      </c>
      <c r="AQ3852" s="84">
        <v>0</v>
      </c>
      <c r="AR3852" s="84">
        <v>0</v>
      </c>
      <c r="AS3852" s="84"/>
      <c r="AT3852" s="84"/>
      <c r="AU3852" s="84"/>
      <c r="AV3852" s="84"/>
      <c r="AW3852" s="84"/>
      <c r="AX3852" s="84"/>
      <c r="AY3852" s="84"/>
      <c r="AZ3852" s="84"/>
    </row>
    <row r="3853" spans="1:52" x14ac:dyDescent="0.55000000000000004">
      <c r="A3853" s="69" t="s">
        <v>777</v>
      </c>
      <c r="B3853" s="69" t="s">
        <v>785</v>
      </c>
      <c r="C3853" s="70"/>
      <c r="D3853" s="71"/>
      <c r="E3853" s="72"/>
      <c r="F3853" s="73"/>
      <c r="G3853" s="70"/>
      <c r="H3853" s="74"/>
      <c r="I3853" s="75"/>
      <c r="J3853" s="75"/>
      <c r="K3853" s="36"/>
      <c r="L3853" s="82"/>
      <c r="M3853" s="82"/>
      <c r="N3853" s="77"/>
      <c r="O3853" s="84" t="s">
        <v>1270</v>
      </c>
      <c r="P3853" s="86">
        <v>43426.208912037036</v>
      </c>
      <c r="Q3853" s="84" t="s">
        <v>1353</v>
      </c>
      <c r="R3853" s="84"/>
      <c r="S3853" s="84"/>
      <c r="T3853" s="84" t="s">
        <v>2021</v>
      </c>
      <c r="U3853" s="84"/>
      <c r="V3853" s="88" t="s">
        <v>3124</v>
      </c>
      <c r="W3853" s="86">
        <v>43426.208912037036</v>
      </c>
      <c r="X3853" s="88" t="s">
        <v>4027</v>
      </c>
      <c r="Y3853" s="84"/>
      <c r="Z3853" s="84"/>
      <c r="AA3853" s="87" t="s">
        <v>5157</v>
      </c>
      <c r="AB3853" s="84"/>
      <c r="AC3853" s="84" t="b">
        <v>0</v>
      </c>
      <c r="AD3853" s="84">
        <v>0</v>
      </c>
      <c r="AE3853" s="87" t="s">
        <v>5552</v>
      </c>
      <c r="AF3853" s="84" t="b">
        <v>0</v>
      </c>
      <c r="AG3853" s="84" t="s">
        <v>5604</v>
      </c>
      <c r="AH3853" s="84"/>
      <c r="AI3853" s="87" t="s">
        <v>5552</v>
      </c>
      <c r="AJ3853" s="84" t="b">
        <v>0</v>
      </c>
      <c r="AK3853" s="84">
        <v>6</v>
      </c>
      <c r="AL3853" s="87" t="s">
        <v>5153</v>
      </c>
      <c r="AM3853" s="84" t="s">
        <v>5682</v>
      </c>
      <c r="AN3853" s="84" t="b">
        <v>0</v>
      </c>
      <c r="AO3853" s="87" t="s">
        <v>5153</v>
      </c>
      <c r="AP3853" s="84" t="s">
        <v>179</v>
      </c>
      <c r="AQ3853" s="84">
        <v>0</v>
      </c>
      <c r="AR3853" s="84">
        <v>0</v>
      </c>
      <c r="AS3853" s="84"/>
      <c r="AT3853" s="84"/>
      <c r="AU3853" s="84"/>
      <c r="AV3853" s="84"/>
      <c r="AW3853" s="84"/>
      <c r="AX3853" s="84"/>
      <c r="AY3853" s="84"/>
      <c r="AZ3853" s="84"/>
    </row>
    <row r="3854" spans="1:52" x14ac:dyDescent="0.55000000000000004">
      <c r="A3854" s="69" t="s">
        <v>778</v>
      </c>
      <c r="B3854" s="69" t="s">
        <v>785</v>
      </c>
      <c r="C3854" s="70"/>
      <c r="D3854" s="71"/>
      <c r="E3854" s="72"/>
      <c r="F3854" s="73"/>
      <c r="G3854" s="70"/>
      <c r="H3854" s="74"/>
      <c r="I3854" s="75"/>
      <c r="J3854" s="75"/>
      <c r="K3854" s="36"/>
      <c r="L3854" s="82"/>
      <c r="M3854" s="82"/>
      <c r="N3854" s="77"/>
      <c r="O3854" s="84" t="s">
        <v>1270</v>
      </c>
      <c r="P3854" s="86">
        <v>43426.208379629628</v>
      </c>
      <c r="Q3854" s="84" t="s">
        <v>1353</v>
      </c>
      <c r="R3854" s="84"/>
      <c r="S3854" s="84"/>
      <c r="T3854" s="84" t="s">
        <v>2021</v>
      </c>
      <c r="U3854" s="84"/>
      <c r="V3854" s="88" t="s">
        <v>3125</v>
      </c>
      <c r="W3854" s="86">
        <v>43426.208379629628</v>
      </c>
      <c r="X3854" s="88" t="s">
        <v>4028</v>
      </c>
      <c r="Y3854" s="84"/>
      <c r="Z3854" s="84"/>
      <c r="AA3854" s="87" t="s">
        <v>5158</v>
      </c>
      <c r="AB3854" s="84"/>
      <c r="AC3854" s="84" t="b">
        <v>0</v>
      </c>
      <c r="AD3854" s="84">
        <v>0</v>
      </c>
      <c r="AE3854" s="87" t="s">
        <v>5552</v>
      </c>
      <c r="AF3854" s="84" t="b">
        <v>0</v>
      </c>
      <c r="AG3854" s="84" t="s">
        <v>5604</v>
      </c>
      <c r="AH3854" s="84"/>
      <c r="AI3854" s="87" t="s">
        <v>5552</v>
      </c>
      <c r="AJ3854" s="84" t="b">
        <v>0</v>
      </c>
      <c r="AK3854" s="84">
        <v>6</v>
      </c>
      <c r="AL3854" s="87" t="s">
        <v>5153</v>
      </c>
      <c r="AM3854" s="84" t="s">
        <v>5682</v>
      </c>
      <c r="AN3854" s="84" t="b">
        <v>0</v>
      </c>
      <c r="AO3854" s="87" t="s">
        <v>5153</v>
      </c>
      <c r="AP3854" s="84" t="s">
        <v>179</v>
      </c>
      <c r="AQ3854" s="84">
        <v>0</v>
      </c>
      <c r="AR3854" s="84">
        <v>0</v>
      </c>
      <c r="AS3854" s="84"/>
      <c r="AT3854" s="84"/>
      <c r="AU3854" s="84"/>
      <c r="AV3854" s="84"/>
      <c r="AW3854" s="84"/>
      <c r="AX3854" s="84"/>
      <c r="AY3854" s="84"/>
      <c r="AZ3854" s="84"/>
    </row>
    <row r="3855" spans="1:52" x14ac:dyDescent="0.55000000000000004">
      <c r="A3855" s="69" t="s">
        <v>782</v>
      </c>
      <c r="B3855" s="69" t="s">
        <v>785</v>
      </c>
      <c r="C3855" s="70"/>
      <c r="D3855" s="71"/>
      <c r="E3855" s="72"/>
      <c r="F3855" s="73"/>
      <c r="G3855" s="70"/>
      <c r="H3855" s="74"/>
      <c r="I3855" s="75"/>
      <c r="J3855" s="75"/>
      <c r="K3855" s="36"/>
      <c r="L3855" s="82"/>
      <c r="M3855" s="82"/>
      <c r="N3855" s="77"/>
      <c r="O3855" s="84" t="s">
        <v>1270</v>
      </c>
      <c r="P3855" s="86">
        <v>43426.530833333331</v>
      </c>
      <c r="Q3855" s="84" t="s">
        <v>1353</v>
      </c>
      <c r="R3855" s="84"/>
      <c r="S3855" s="84"/>
      <c r="T3855" s="84" t="s">
        <v>2021</v>
      </c>
      <c r="U3855" s="84"/>
      <c r="V3855" s="88" t="s">
        <v>3129</v>
      </c>
      <c r="W3855" s="86">
        <v>43426.530833333331</v>
      </c>
      <c r="X3855" s="88" t="s">
        <v>4029</v>
      </c>
      <c r="Y3855" s="84"/>
      <c r="Z3855" s="84"/>
      <c r="AA3855" s="87" t="s">
        <v>5159</v>
      </c>
      <c r="AB3855" s="84"/>
      <c r="AC3855" s="84" t="b">
        <v>0</v>
      </c>
      <c r="AD3855" s="84">
        <v>0</v>
      </c>
      <c r="AE3855" s="87" t="s">
        <v>5552</v>
      </c>
      <c r="AF3855" s="84" t="b">
        <v>0</v>
      </c>
      <c r="AG3855" s="84" t="s">
        <v>5604</v>
      </c>
      <c r="AH3855" s="84"/>
      <c r="AI3855" s="87" t="s">
        <v>5552</v>
      </c>
      <c r="AJ3855" s="84" t="b">
        <v>0</v>
      </c>
      <c r="AK3855" s="84">
        <v>6</v>
      </c>
      <c r="AL3855" s="87" t="s">
        <v>5153</v>
      </c>
      <c r="AM3855" s="84" t="s">
        <v>5682</v>
      </c>
      <c r="AN3855" s="84" t="b">
        <v>0</v>
      </c>
      <c r="AO3855" s="87" t="s">
        <v>5153</v>
      </c>
      <c r="AP3855" s="84" t="s">
        <v>179</v>
      </c>
      <c r="AQ3855" s="84">
        <v>0</v>
      </c>
      <c r="AR3855" s="84">
        <v>0</v>
      </c>
      <c r="AS3855" s="84"/>
      <c r="AT3855" s="84"/>
      <c r="AU3855" s="84"/>
      <c r="AV3855" s="84"/>
      <c r="AW3855" s="84"/>
      <c r="AX3855" s="84"/>
      <c r="AY3855" s="84"/>
      <c r="AZ3855" s="84"/>
    </row>
    <row r="3856" spans="1:52" x14ac:dyDescent="0.55000000000000004">
      <c r="A3856" s="69" t="s">
        <v>786</v>
      </c>
      <c r="B3856" s="69" t="s">
        <v>777</v>
      </c>
      <c r="C3856" s="70"/>
      <c r="D3856" s="71"/>
      <c r="E3856" s="72"/>
      <c r="F3856" s="73"/>
      <c r="G3856" s="70"/>
      <c r="H3856" s="74"/>
      <c r="I3856" s="75"/>
      <c r="J3856" s="75"/>
      <c r="K3856" s="36"/>
      <c r="L3856" s="82"/>
      <c r="M3856" s="82"/>
      <c r="N3856" s="77"/>
      <c r="O3856" s="84" t="s">
        <v>1269</v>
      </c>
      <c r="P3856" s="86">
        <v>43431.506747685184</v>
      </c>
      <c r="Q3856" s="84" t="s">
        <v>1605</v>
      </c>
      <c r="R3856" s="84"/>
      <c r="S3856" s="84"/>
      <c r="T3856" s="84" t="s">
        <v>2322</v>
      </c>
      <c r="U3856" s="84"/>
      <c r="V3856" s="88" t="s">
        <v>3133</v>
      </c>
      <c r="W3856" s="86">
        <v>43431.506747685184</v>
      </c>
      <c r="X3856" s="88" t="s">
        <v>4030</v>
      </c>
      <c r="Y3856" s="84"/>
      <c r="Z3856" s="84"/>
      <c r="AA3856" s="87" t="s">
        <v>5160</v>
      </c>
      <c r="AB3856" s="84"/>
      <c r="AC3856" s="84" t="b">
        <v>0</v>
      </c>
      <c r="AD3856" s="84">
        <v>0</v>
      </c>
      <c r="AE3856" s="87" t="s">
        <v>5552</v>
      </c>
      <c r="AF3856" s="84" t="b">
        <v>1</v>
      </c>
      <c r="AG3856" s="84" t="s">
        <v>5604</v>
      </c>
      <c r="AH3856" s="84"/>
      <c r="AI3856" s="87" t="s">
        <v>5662</v>
      </c>
      <c r="AJ3856" s="84" t="b">
        <v>0</v>
      </c>
      <c r="AK3856" s="84">
        <v>3</v>
      </c>
      <c r="AL3856" s="87" t="s">
        <v>5162</v>
      </c>
      <c r="AM3856" s="84" t="s">
        <v>5685</v>
      </c>
      <c r="AN3856" s="84" t="b">
        <v>0</v>
      </c>
      <c r="AO3856" s="87" t="s">
        <v>5162</v>
      </c>
      <c r="AP3856" s="84" t="s">
        <v>179</v>
      </c>
      <c r="AQ3856" s="84">
        <v>0</v>
      </c>
      <c r="AR3856" s="84">
        <v>0</v>
      </c>
      <c r="AS3856" s="84"/>
      <c r="AT3856" s="84"/>
      <c r="AU3856" s="84"/>
      <c r="AV3856" s="84"/>
      <c r="AW3856" s="84"/>
      <c r="AX3856" s="84"/>
      <c r="AY3856" s="84"/>
      <c r="AZ3856" s="84"/>
    </row>
    <row r="3857" spans="1:52" x14ac:dyDescent="0.55000000000000004">
      <c r="A3857" s="69" t="s">
        <v>786</v>
      </c>
      <c r="B3857" s="69" t="s">
        <v>777</v>
      </c>
      <c r="C3857" s="70"/>
      <c r="D3857" s="71"/>
      <c r="E3857" s="72"/>
      <c r="F3857" s="73"/>
      <c r="G3857" s="70"/>
      <c r="H3857" s="74"/>
      <c r="I3857" s="75"/>
      <c r="J3857" s="75"/>
      <c r="K3857" s="36"/>
      <c r="L3857" s="82"/>
      <c r="M3857" s="82"/>
      <c r="N3857" s="77"/>
      <c r="O3857" s="84" t="s">
        <v>1269</v>
      </c>
      <c r="P3857" s="86">
        <v>43431.664537037039</v>
      </c>
      <c r="Q3857" s="84" t="s">
        <v>1520</v>
      </c>
      <c r="R3857" s="84"/>
      <c r="S3857" s="84"/>
      <c r="T3857" s="84"/>
      <c r="U3857" s="84"/>
      <c r="V3857" s="88" t="s">
        <v>3133</v>
      </c>
      <c r="W3857" s="86">
        <v>43431.664537037039</v>
      </c>
      <c r="X3857" s="88" t="s">
        <v>4031</v>
      </c>
      <c r="Y3857" s="84"/>
      <c r="Z3857" s="84"/>
      <c r="AA3857" s="87" t="s">
        <v>5161</v>
      </c>
      <c r="AB3857" s="84"/>
      <c r="AC3857" s="84" t="b">
        <v>0</v>
      </c>
      <c r="AD3857" s="84">
        <v>0</v>
      </c>
      <c r="AE3857" s="87" t="s">
        <v>5552</v>
      </c>
      <c r="AF3857" s="84" t="b">
        <v>0</v>
      </c>
      <c r="AG3857" s="84" t="s">
        <v>5604</v>
      </c>
      <c r="AH3857" s="84"/>
      <c r="AI3857" s="87" t="s">
        <v>5552</v>
      </c>
      <c r="AJ3857" s="84" t="b">
        <v>0</v>
      </c>
      <c r="AK3857" s="84">
        <v>3</v>
      </c>
      <c r="AL3857" s="87" t="s">
        <v>5164</v>
      </c>
      <c r="AM3857" s="84" t="s">
        <v>5685</v>
      </c>
      <c r="AN3857" s="84" t="b">
        <v>0</v>
      </c>
      <c r="AO3857" s="87" t="s">
        <v>5164</v>
      </c>
      <c r="AP3857" s="84" t="s">
        <v>179</v>
      </c>
      <c r="AQ3857" s="84">
        <v>0</v>
      </c>
      <c r="AR3857" s="84">
        <v>0</v>
      </c>
      <c r="AS3857" s="84"/>
      <c r="AT3857" s="84"/>
      <c r="AU3857" s="84"/>
      <c r="AV3857" s="84"/>
      <c r="AW3857" s="84"/>
      <c r="AX3857" s="84"/>
      <c r="AY3857" s="84"/>
      <c r="AZ3857" s="84"/>
    </row>
    <row r="3858" spans="1:52" x14ac:dyDescent="0.55000000000000004">
      <c r="A3858" s="69" t="s">
        <v>777</v>
      </c>
      <c r="B3858" s="69" t="s">
        <v>778</v>
      </c>
      <c r="C3858" s="70"/>
      <c r="D3858" s="71"/>
      <c r="E3858" s="72"/>
      <c r="F3858" s="73"/>
      <c r="G3858" s="70"/>
      <c r="H3858" s="74"/>
      <c r="I3858" s="75"/>
      <c r="J3858" s="75"/>
      <c r="K3858" s="36"/>
      <c r="L3858" s="82"/>
      <c r="M3858" s="82"/>
      <c r="N3858" s="77"/>
      <c r="O3858" s="84" t="s">
        <v>1269</v>
      </c>
      <c r="P3858" s="86">
        <v>43425.77070601852</v>
      </c>
      <c r="Q3858" s="84" t="s">
        <v>1352</v>
      </c>
      <c r="R3858" s="84"/>
      <c r="S3858" s="84"/>
      <c r="T3858" s="84" t="s">
        <v>2092</v>
      </c>
      <c r="U3858" s="84"/>
      <c r="V3858" s="88" t="s">
        <v>3124</v>
      </c>
      <c r="W3858" s="86">
        <v>43425.77070601852</v>
      </c>
      <c r="X3858" s="88" t="s">
        <v>4018</v>
      </c>
      <c r="Y3858" s="84"/>
      <c r="Z3858" s="84"/>
      <c r="AA3858" s="87" t="s">
        <v>5148</v>
      </c>
      <c r="AB3858" s="84"/>
      <c r="AC3858" s="84" t="b">
        <v>0</v>
      </c>
      <c r="AD3858" s="84">
        <v>0</v>
      </c>
      <c r="AE3858" s="87" t="s">
        <v>5552</v>
      </c>
      <c r="AF3858" s="84" t="b">
        <v>0</v>
      </c>
      <c r="AG3858" s="84" t="s">
        <v>5604</v>
      </c>
      <c r="AH3858" s="84"/>
      <c r="AI3858" s="87" t="s">
        <v>5552</v>
      </c>
      <c r="AJ3858" s="84" t="b">
        <v>0</v>
      </c>
      <c r="AK3858" s="84">
        <v>10</v>
      </c>
      <c r="AL3858" s="87" t="s">
        <v>5149</v>
      </c>
      <c r="AM3858" s="84" t="s">
        <v>5682</v>
      </c>
      <c r="AN3858" s="84" t="b">
        <v>0</v>
      </c>
      <c r="AO3858" s="87" t="s">
        <v>5149</v>
      </c>
      <c r="AP3858" s="84" t="s">
        <v>179</v>
      </c>
      <c r="AQ3858" s="84">
        <v>0</v>
      </c>
      <c r="AR3858" s="84">
        <v>0</v>
      </c>
      <c r="AS3858" s="84"/>
      <c r="AT3858" s="84"/>
      <c r="AU3858" s="84"/>
      <c r="AV3858" s="84"/>
      <c r="AW3858" s="84"/>
      <c r="AX3858" s="84"/>
      <c r="AY3858" s="84"/>
      <c r="AZ3858" s="84"/>
    </row>
    <row r="3859" spans="1:52" x14ac:dyDescent="0.55000000000000004">
      <c r="A3859" s="69" t="s">
        <v>777</v>
      </c>
      <c r="B3859" s="69" t="s">
        <v>1201</v>
      </c>
      <c r="C3859" s="70"/>
      <c r="D3859" s="71"/>
      <c r="E3859" s="72"/>
      <c r="F3859" s="73"/>
      <c r="G3859" s="70"/>
      <c r="H3859" s="74"/>
      <c r="I3859" s="75"/>
      <c r="J3859" s="75"/>
      <c r="K3859" s="36"/>
      <c r="L3859" s="82"/>
      <c r="M3859" s="82"/>
      <c r="N3859" s="77"/>
      <c r="O3859" s="84" t="s">
        <v>1270</v>
      </c>
      <c r="P3859" s="86">
        <v>43431.499525462961</v>
      </c>
      <c r="Q3859" s="84" t="s">
        <v>1605</v>
      </c>
      <c r="R3859" s="88" t="s">
        <v>1857</v>
      </c>
      <c r="S3859" s="84" t="s">
        <v>1942</v>
      </c>
      <c r="T3859" s="84" t="s">
        <v>2323</v>
      </c>
      <c r="U3859" s="84"/>
      <c r="V3859" s="88" t="s">
        <v>3124</v>
      </c>
      <c r="W3859" s="86">
        <v>43431.499525462961</v>
      </c>
      <c r="X3859" s="88" t="s">
        <v>4032</v>
      </c>
      <c r="Y3859" s="84"/>
      <c r="Z3859" s="84"/>
      <c r="AA3859" s="87" t="s">
        <v>5162</v>
      </c>
      <c r="AB3859" s="84"/>
      <c r="AC3859" s="84" t="b">
        <v>0</v>
      </c>
      <c r="AD3859" s="84">
        <v>4</v>
      </c>
      <c r="AE3859" s="87" t="s">
        <v>5552</v>
      </c>
      <c r="AF3859" s="84" t="b">
        <v>1</v>
      </c>
      <c r="AG3859" s="84" t="s">
        <v>5604</v>
      </c>
      <c r="AH3859" s="84"/>
      <c r="AI3859" s="87" t="s">
        <v>5662</v>
      </c>
      <c r="AJ3859" s="84" t="b">
        <v>0</v>
      </c>
      <c r="AK3859" s="84">
        <v>3</v>
      </c>
      <c r="AL3859" s="87" t="s">
        <v>5552</v>
      </c>
      <c r="AM3859" s="84" t="s">
        <v>5682</v>
      </c>
      <c r="AN3859" s="84" t="b">
        <v>0</v>
      </c>
      <c r="AO3859" s="87" t="s">
        <v>5162</v>
      </c>
      <c r="AP3859" s="84" t="s">
        <v>179</v>
      </c>
      <c r="AQ3859" s="84">
        <v>0</v>
      </c>
      <c r="AR3859" s="84">
        <v>0</v>
      </c>
      <c r="AS3859" s="84"/>
      <c r="AT3859" s="84"/>
      <c r="AU3859" s="84"/>
      <c r="AV3859" s="84"/>
      <c r="AW3859" s="84"/>
      <c r="AX3859" s="84"/>
      <c r="AY3859" s="84"/>
      <c r="AZ3859" s="84"/>
    </row>
    <row r="3860" spans="1:52" x14ac:dyDescent="0.55000000000000004">
      <c r="A3860" s="69" t="s">
        <v>777</v>
      </c>
      <c r="B3860" s="69" t="s">
        <v>778</v>
      </c>
      <c r="C3860" s="70"/>
      <c r="D3860" s="71"/>
      <c r="E3860" s="72"/>
      <c r="F3860" s="73"/>
      <c r="G3860" s="70"/>
      <c r="H3860" s="74"/>
      <c r="I3860" s="75"/>
      <c r="J3860" s="75"/>
      <c r="K3860" s="36"/>
      <c r="L3860" s="82"/>
      <c r="M3860" s="82"/>
      <c r="N3860" s="77"/>
      <c r="O3860" s="84" t="s">
        <v>1270</v>
      </c>
      <c r="P3860" s="86">
        <v>43431.499525462961</v>
      </c>
      <c r="Q3860" s="84" t="s">
        <v>1605</v>
      </c>
      <c r="R3860" s="88" t="s">
        <v>1857</v>
      </c>
      <c r="S3860" s="84" t="s">
        <v>1942</v>
      </c>
      <c r="T3860" s="84" t="s">
        <v>2323</v>
      </c>
      <c r="U3860" s="84"/>
      <c r="V3860" s="88" t="s">
        <v>3124</v>
      </c>
      <c r="W3860" s="86">
        <v>43431.499525462961</v>
      </c>
      <c r="X3860" s="88" t="s">
        <v>4032</v>
      </c>
      <c r="Y3860" s="84"/>
      <c r="Z3860" s="84"/>
      <c r="AA3860" s="87" t="s">
        <v>5162</v>
      </c>
      <c r="AB3860" s="84"/>
      <c r="AC3860" s="84" t="b">
        <v>0</v>
      </c>
      <c r="AD3860" s="84">
        <v>4</v>
      </c>
      <c r="AE3860" s="87" t="s">
        <v>5552</v>
      </c>
      <c r="AF3860" s="84" t="b">
        <v>1</v>
      </c>
      <c r="AG3860" s="84" t="s">
        <v>5604</v>
      </c>
      <c r="AH3860" s="84"/>
      <c r="AI3860" s="87" t="s">
        <v>5662</v>
      </c>
      <c r="AJ3860" s="84" t="b">
        <v>0</v>
      </c>
      <c r="AK3860" s="84">
        <v>3</v>
      </c>
      <c r="AL3860" s="87" t="s">
        <v>5552</v>
      </c>
      <c r="AM3860" s="84" t="s">
        <v>5682</v>
      </c>
      <c r="AN3860" s="84" t="b">
        <v>0</v>
      </c>
      <c r="AO3860" s="87" t="s">
        <v>5162</v>
      </c>
      <c r="AP3860" s="84" t="s">
        <v>179</v>
      </c>
      <c r="AQ3860" s="84">
        <v>0</v>
      </c>
      <c r="AR3860" s="84">
        <v>0</v>
      </c>
      <c r="AS3860" s="84"/>
      <c r="AT3860" s="84"/>
      <c r="AU3860" s="84"/>
      <c r="AV3860" s="84"/>
      <c r="AW3860" s="84"/>
      <c r="AX3860" s="84"/>
      <c r="AY3860" s="84"/>
      <c r="AZ3860" s="84"/>
    </row>
    <row r="3861" spans="1:52" x14ac:dyDescent="0.55000000000000004">
      <c r="A3861" s="69" t="s">
        <v>777</v>
      </c>
      <c r="B3861" s="69" t="s">
        <v>786</v>
      </c>
      <c r="C3861" s="70"/>
      <c r="D3861" s="71"/>
      <c r="E3861" s="72"/>
      <c r="F3861" s="73"/>
      <c r="G3861" s="70"/>
      <c r="H3861" s="74"/>
      <c r="I3861" s="75"/>
      <c r="J3861" s="75"/>
      <c r="K3861" s="36"/>
      <c r="L3861" s="82"/>
      <c r="M3861" s="82"/>
      <c r="N3861" s="77"/>
      <c r="O3861" s="84" t="s">
        <v>1270</v>
      </c>
      <c r="P3861" s="86">
        <v>43431.499525462961</v>
      </c>
      <c r="Q3861" s="84" t="s">
        <v>1605</v>
      </c>
      <c r="R3861" s="88" t="s">
        <v>1857</v>
      </c>
      <c r="S3861" s="84" t="s">
        <v>1942</v>
      </c>
      <c r="T3861" s="84" t="s">
        <v>2323</v>
      </c>
      <c r="U3861" s="84"/>
      <c r="V3861" s="88" t="s">
        <v>3124</v>
      </c>
      <c r="W3861" s="86">
        <v>43431.499525462961</v>
      </c>
      <c r="X3861" s="88" t="s">
        <v>4032</v>
      </c>
      <c r="Y3861" s="84"/>
      <c r="Z3861" s="84"/>
      <c r="AA3861" s="87" t="s">
        <v>5162</v>
      </c>
      <c r="AB3861" s="84"/>
      <c r="AC3861" s="84" t="b">
        <v>0</v>
      </c>
      <c r="AD3861" s="84">
        <v>4</v>
      </c>
      <c r="AE3861" s="87" t="s">
        <v>5552</v>
      </c>
      <c r="AF3861" s="84" t="b">
        <v>1</v>
      </c>
      <c r="AG3861" s="84" t="s">
        <v>5604</v>
      </c>
      <c r="AH3861" s="84"/>
      <c r="AI3861" s="87" t="s">
        <v>5662</v>
      </c>
      <c r="AJ3861" s="84" t="b">
        <v>0</v>
      </c>
      <c r="AK3861" s="84">
        <v>3</v>
      </c>
      <c r="AL3861" s="87" t="s">
        <v>5552</v>
      </c>
      <c r="AM3861" s="84" t="s">
        <v>5682</v>
      </c>
      <c r="AN3861" s="84" t="b">
        <v>0</v>
      </c>
      <c r="AO3861" s="87" t="s">
        <v>5162</v>
      </c>
      <c r="AP3861" s="84" t="s">
        <v>179</v>
      </c>
      <c r="AQ3861" s="84">
        <v>0</v>
      </c>
      <c r="AR3861" s="84">
        <v>0</v>
      </c>
      <c r="AS3861" s="84"/>
      <c r="AT3861" s="84"/>
      <c r="AU3861" s="84"/>
      <c r="AV3861" s="84"/>
      <c r="AW3861" s="84"/>
      <c r="AX3861" s="84"/>
      <c r="AY3861" s="84"/>
      <c r="AZ3861" s="84"/>
    </row>
    <row r="3862" spans="1:52" x14ac:dyDescent="0.55000000000000004">
      <c r="A3862" s="69" t="s">
        <v>777</v>
      </c>
      <c r="B3862" s="69" t="s">
        <v>782</v>
      </c>
      <c r="C3862" s="70"/>
      <c r="D3862" s="71"/>
      <c r="E3862" s="72"/>
      <c r="F3862" s="73"/>
      <c r="G3862" s="70"/>
      <c r="H3862" s="74"/>
      <c r="I3862" s="75"/>
      <c r="J3862" s="75"/>
      <c r="K3862" s="36"/>
      <c r="L3862" s="82"/>
      <c r="M3862" s="82"/>
      <c r="N3862" s="77"/>
      <c r="O3862" s="84" t="s">
        <v>1270</v>
      </c>
      <c r="P3862" s="86">
        <v>43431.499525462961</v>
      </c>
      <c r="Q3862" s="84" t="s">
        <v>1605</v>
      </c>
      <c r="R3862" s="88" t="s">
        <v>1857</v>
      </c>
      <c r="S3862" s="84" t="s">
        <v>1942</v>
      </c>
      <c r="T3862" s="84" t="s">
        <v>2323</v>
      </c>
      <c r="U3862" s="84"/>
      <c r="V3862" s="88" t="s">
        <v>3124</v>
      </c>
      <c r="W3862" s="86">
        <v>43431.499525462961</v>
      </c>
      <c r="X3862" s="88" t="s">
        <v>4032</v>
      </c>
      <c r="Y3862" s="84"/>
      <c r="Z3862" s="84"/>
      <c r="AA3862" s="87" t="s">
        <v>5162</v>
      </c>
      <c r="AB3862" s="84"/>
      <c r="AC3862" s="84" t="b">
        <v>0</v>
      </c>
      <c r="AD3862" s="84">
        <v>4</v>
      </c>
      <c r="AE3862" s="87" t="s">
        <v>5552</v>
      </c>
      <c r="AF3862" s="84" t="b">
        <v>1</v>
      </c>
      <c r="AG3862" s="84" t="s">
        <v>5604</v>
      </c>
      <c r="AH3862" s="84"/>
      <c r="AI3862" s="87" t="s">
        <v>5662</v>
      </c>
      <c r="AJ3862" s="84" t="b">
        <v>0</v>
      </c>
      <c r="AK3862" s="84">
        <v>3</v>
      </c>
      <c r="AL3862" s="87" t="s">
        <v>5552</v>
      </c>
      <c r="AM3862" s="84" t="s">
        <v>5682</v>
      </c>
      <c r="AN3862" s="84" t="b">
        <v>0</v>
      </c>
      <c r="AO3862" s="87" t="s">
        <v>5162</v>
      </c>
      <c r="AP3862" s="84" t="s">
        <v>179</v>
      </c>
      <c r="AQ3862" s="84">
        <v>0</v>
      </c>
      <c r="AR3862" s="84">
        <v>0</v>
      </c>
      <c r="AS3862" s="84"/>
      <c r="AT3862" s="84"/>
      <c r="AU3862" s="84"/>
      <c r="AV3862" s="84"/>
      <c r="AW3862" s="84"/>
      <c r="AX3862" s="84"/>
      <c r="AY3862" s="84"/>
      <c r="AZ3862" s="84"/>
    </row>
    <row r="3863" spans="1:52" x14ac:dyDescent="0.55000000000000004">
      <c r="A3863" s="69" t="s">
        <v>777</v>
      </c>
      <c r="B3863" s="69" t="s">
        <v>1131</v>
      </c>
      <c r="C3863" s="70"/>
      <c r="D3863" s="71"/>
      <c r="E3863" s="72"/>
      <c r="F3863" s="73"/>
      <c r="G3863" s="70"/>
      <c r="H3863" s="74"/>
      <c r="I3863" s="75"/>
      <c r="J3863" s="75"/>
      <c r="K3863" s="36"/>
      <c r="L3863" s="82"/>
      <c r="M3863" s="82"/>
      <c r="N3863" s="77"/>
      <c r="O3863" s="84" t="s">
        <v>1270</v>
      </c>
      <c r="P3863" s="86">
        <v>43431.499525462961</v>
      </c>
      <c r="Q3863" s="84" t="s">
        <v>1605</v>
      </c>
      <c r="R3863" s="88" t="s">
        <v>1857</v>
      </c>
      <c r="S3863" s="84" t="s">
        <v>1942</v>
      </c>
      <c r="T3863" s="84" t="s">
        <v>2323</v>
      </c>
      <c r="U3863" s="84"/>
      <c r="V3863" s="88" t="s">
        <v>3124</v>
      </c>
      <c r="W3863" s="86">
        <v>43431.499525462961</v>
      </c>
      <c r="X3863" s="88" t="s">
        <v>4032</v>
      </c>
      <c r="Y3863" s="84"/>
      <c r="Z3863" s="84"/>
      <c r="AA3863" s="87" t="s">
        <v>5162</v>
      </c>
      <c r="AB3863" s="84"/>
      <c r="AC3863" s="84" t="b">
        <v>0</v>
      </c>
      <c r="AD3863" s="84">
        <v>4</v>
      </c>
      <c r="AE3863" s="87" t="s">
        <v>5552</v>
      </c>
      <c r="AF3863" s="84" t="b">
        <v>1</v>
      </c>
      <c r="AG3863" s="84" t="s">
        <v>5604</v>
      </c>
      <c r="AH3863" s="84"/>
      <c r="AI3863" s="87" t="s">
        <v>5662</v>
      </c>
      <c r="AJ3863" s="84" t="b">
        <v>0</v>
      </c>
      <c r="AK3863" s="84">
        <v>3</v>
      </c>
      <c r="AL3863" s="87" t="s">
        <v>5552</v>
      </c>
      <c r="AM3863" s="84" t="s">
        <v>5682</v>
      </c>
      <c r="AN3863" s="84" t="b">
        <v>0</v>
      </c>
      <c r="AO3863" s="87" t="s">
        <v>5162</v>
      </c>
      <c r="AP3863" s="84" t="s">
        <v>179</v>
      </c>
      <c r="AQ3863" s="84">
        <v>0</v>
      </c>
      <c r="AR3863" s="84">
        <v>0</v>
      </c>
      <c r="AS3863" s="84"/>
      <c r="AT3863" s="84"/>
      <c r="AU3863" s="84"/>
      <c r="AV3863" s="84"/>
      <c r="AW3863" s="84"/>
      <c r="AX3863" s="84"/>
      <c r="AY3863" s="84"/>
      <c r="AZ3863" s="84"/>
    </row>
    <row r="3864" spans="1:52" x14ac:dyDescent="0.55000000000000004">
      <c r="A3864" s="69" t="s">
        <v>777</v>
      </c>
      <c r="B3864" s="69" t="s">
        <v>1130</v>
      </c>
      <c r="C3864" s="70"/>
      <c r="D3864" s="71"/>
      <c r="E3864" s="72"/>
      <c r="F3864" s="73"/>
      <c r="G3864" s="70"/>
      <c r="H3864" s="74"/>
      <c r="I3864" s="75"/>
      <c r="J3864" s="75"/>
      <c r="K3864" s="36"/>
      <c r="L3864" s="82"/>
      <c r="M3864" s="82"/>
      <c r="N3864" s="77"/>
      <c r="O3864" s="84" t="s">
        <v>1270</v>
      </c>
      <c r="P3864" s="86">
        <v>43431.499525462961</v>
      </c>
      <c r="Q3864" s="84" t="s">
        <v>1605</v>
      </c>
      <c r="R3864" s="88" t="s">
        <v>1857</v>
      </c>
      <c r="S3864" s="84" t="s">
        <v>1942</v>
      </c>
      <c r="T3864" s="84" t="s">
        <v>2323</v>
      </c>
      <c r="U3864" s="84"/>
      <c r="V3864" s="88" t="s">
        <v>3124</v>
      </c>
      <c r="W3864" s="86">
        <v>43431.499525462961</v>
      </c>
      <c r="X3864" s="88" t="s">
        <v>4032</v>
      </c>
      <c r="Y3864" s="84"/>
      <c r="Z3864" s="84"/>
      <c r="AA3864" s="87" t="s">
        <v>5162</v>
      </c>
      <c r="AB3864" s="84"/>
      <c r="AC3864" s="84" t="b">
        <v>0</v>
      </c>
      <c r="AD3864" s="84">
        <v>4</v>
      </c>
      <c r="AE3864" s="87" t="s">
        <v>5552</v>
      </c>
      <c r="AF3864" s="84" t="b">
        <v>1</v>
      </c>
      <c r="AG3864" s="84" t="s">
        <v>5604</v>
      </c>
      <c r="AH3864" s="84"/>
      <c r="AI3864" s="87" t="s">
        <v>5662</v>
      </c>
      <c r="AJ3864" s="84" t="b">
        <v>0</v>
      </c>
      <c r="AK3864" s="84">
        <v>3</v>
      </c>
      <c r="AL3864" s="87" t="s">
        <v>5552</v>
      </c>
      <c r="AM3864" s="84" t="s">
        <v>5682</v>
      </c>
      <c r="AN3864" s="84" t="b">
        <v>0</v>
      </c>
      <c r="AO3864" s="87" t="s">
        <v>5162</v>
      </c>
      <c r="AP3864" s="84" t="s">
        <v>179</v>
      </c>
      <c r="AQ3864" s="84">
        <v>0</v>
      </c>
      <c r="AR3864" s="84">
        <v>0</v>
      </c>
      <c r="AS3864" s="84"/>
      <c r="AT3864" s="84"/>
      <c r="AU3864" s="84"/>
      <c r="AV3864" s="84"/>
      <c r="AW3864" s="84"/>
      <c r="AX3864" s="84"/>
      <c r="AY3864" s="84"/>
      <c r="AZ3864" s="84"/>
    </row>
    <row r="3865" spans="1:52" x14ac:dyDescent="0.55000000000000004">
      <c r="A3865" s="69" t="s">
        <v>777</v>
      </c>
      <c r="B3865" s="69" t="s">
        <v>1202</v>
      </c>
      <c r="C3865" s="70"/>
      <c r="D3865" s="71"/>
      <c r="E3865" s="72"/>
      <c r="F3865" s="73"/>
      <c r="G3865" s="70"/>
      <c r="H3865" s="74"/>
      <c r="I3865" s="75"/>
      <c r="J3865" s="75"/>
      <c r="K3865" s="36"/>
      <c r="L3865" s="82"/>
      <c r="M3865" s="82"/>
      <c r="N3865" s="77"/>
      <c r="O3865" s="84" t="s">
        <v>1270</v>
      </c>
      <c r="P3865" s="86">
        <v>43431.499525462961</v>
      </c>
      <c r="Q3865" s="84" t="s">
        <v>1605</v>
      </c>
      <c r="R3865" s="88" t="s">
        <v>1857</v>
      </c>
      <c r="S3865" s="84" t="s">
        <v>1942</v>
      </c>
      <c r="T3865" s="84" t="s">
        <v>2323</v>
      </c>
      <c r="U3865" s="84"/>
      <c r="V3865" s="88" t="s">
        <v>3124</v>
      </c>
      <c r="W3865" s="86">
        <v>43431.499525462961</v>
      </c>
      <c r="X3865" s="88" t="s">
        <v>4032</v>
      </c>
      <c r="Y3865" s="84"/>
      <c r="Z3865" s="84"/>
      <c r="AA3865" s="87" t="s">
        <v>5162</v>
      </c>
      <c r="AB3865" s="84"/>
      <c r="AC3865" s="84" t="b">
        <v>0</v>
      </c>
      <c r="AD3865" s="84">
        <v>4</v>
      </c>
      <c r="AE3865" s="87" t="s">
        <v>5552</v>
      </c>
      <c r="AF3865" s="84" t="b">
        <v>1</v>
      </c>
      <c r="AG3865" s="84" t="s">
        <v>5604</v>
      </c>
      <c r="AH3865" s="84"/>
      <c r="AI3865" s="87" t="s">
        <v>5662</v>
      </c>
      <c r="AJ3865" s="84" t="b">
        <v>0</v>
      </c>
      <c r="AK3865" s="84">
        <v>3</v>
      </c>
      <c r="AL3865" s="87" t="s">
        <v>5552</v>
      </c>
      <c r="AM3865" s="84" t="s">
        <v>5682</v>
      </c>
      <c r="AN3865" s="84" t="b">
        <v>0</v>
      </c>
      <c r="AO3865" s="87" t="s">
        <v>5162</v>
      </c>
      <c r="AP3865" s="84" t="s">
        <v>179</v>
      </c>
      <c r="AQ3865" s="84">
        <v>0</v>
      </c>
      <c r="AR3865" s="84">
        <v>0</v>
      </c>
      <c r="AS3865" s="84"/>
      <c r="AT3865" s="84"/>
      <c r="AU3865" s="84"/>
      <c r="AV3865" s="84"/>
      <c r="AW3865" s="84"/>
      <c r="AX3865" s="84"/>
      <c r="AY3865" s="84"/>
      <c r="AZ3865" s="84"/>
    </row>
    <row r="3866" spans="1:52" x14ac:dyDescent="0.55000000000000004">
      <c r="A3866" s="69" t="s">
        <v>777</v>
      </c>
      <c r="B3866" s="69" t="s">
        <v>778</v>
      </c>
      <c r="C3866" s="70"/>
      <c r="D3866" s="71"/>
      <c r="E3866" s="72"/>
      <c r="F3866" s="73"/>
      <c r="G3866" s="70"/>
      <c r="H3866" s="74"/>
      <c r="I3866" s="75"/>
      <c r="J3866" s="75"/>
      <c r="K3866" s="36"/>
      <c r="L3866" s="82"/>
      <c r="M3866" s="82"/>
      <c r="N3866" s="77"/>
      <c r="O3866" s="84" t="s">
        <v>1269</v>
      </c>
      <c r="P3866" s="86">
        <v>43431.535682870373</v>
      </c>
      <c r="Q3866" s="84" t="s">
        <v>1606</v>
      </c>
      <c r="R3866" s="84"/>
      <c r="S3866" s="84"/>
      <c r="T3866" s="84" t="s">
        <v>2324</v>
      </c>
      <c r="U3866" s="84"/>
      <c r="V3866" s="88" t="s">
        <v>3124</v>
      </c>
      <c r="W3866" s="86">
        <v>43431.535682870373</v>
      </c>
      <c r="X3866" s="88" t="s">
        <v>4033</v>
      </c>
      <c r="Y3866" s="84"/>
      <c r="Z3866" s="84"/>
      <c r="AA3866" s="87" t="s">
        <v>5163</v>
      </c>
      <c r="AB3866" s="84"/>
      <c r="AC3866" s="84" t="b">
        <v>0</v>
      </c>
      <c r="AD3866" s="84">
        <v>0</v>
      </c>
      <c r="AE3866" s="87" t="s">
        <v>5552</v>
      </c>
      <c r="AF3866" s="84" t="b">
        <v>0</v>
      </c>
      <c r="AG3866" s="84" t="s">
        <v>5604</v>
      </c>
      <c r="AH3866" s="84"/>
      <c r="AI3866" s="87" t="s">
        <v>5552</v>
      </c>
      <c r="AJ3866" s="84" t="b">
        <v>0</v>
      </c>
      <c r="AK3866" s="84">
        <v>4</v>
      </c>
      <c r="AL3866" s="87" t="s">
        <v>5491</v>
      </c>
      <c r="AM3866" s="84" t="s">
        <v>5682</v>
      </c>
      <c r="AN3866" s="84" t="b">
        <v>0</v>
      </c>
      <c r="AO3866" s="87" t="s">
        <v>5491</v>
      </c>
      <c r="AP3866" s="84" t="s">
        <v>179</v>
      </c>
      <c r="AQ3866" s="84">
        <v>0</v>
      </c>
      <c r="AR3866" s="84">
        <v>0</v>
      </c>
      <c r="AS3866" s="84"/>
      <c r="AT3866" s="84"/>
      <c r="AU3866" s="84"/>
      <c r="AV3866" s="84"/>
      <c r="AW3866" s="84"/>
      <c r="AX3866" s="84"/>
      <c r="AY3866" s="84"/>
      <c r="AZ3866" s="84"/>
    </row>
    <row r="3867" spans="1:52" x14ac:dyDescent="0.55000000000000004">
      <c r="A3867" s="69" t="s">
        <v>777</v>
      </c>
      <c r="B3867" s="69" t="s">
        <v>1130</v>
      </c>
      <c r="C3867" s="70"/>
      <c r="D3867" s="71"/>
      <c r="E3867" s="72"/>
      <c r="F3867" s="73"/>
      <c r="G3867" s="70"/>
      <c r="H3867" s="74"/>
      <c r="I3867" s="75"/>
      <c r="J3867" s="75"/>
      <c r="K3867" s="36"/>
      <c r="L3867" s="82"/>
      <c r="M3867" s="82"/>
      <c r="N3867" s="77"/>
      <c r="O3867" s="84" t="s">
        <v>1270</v>
      </c>
      <c r="P3867" s="86">
        <v>43431.535682870373</v>
      </c>
      <c r="Q3867" s="84" t="s">
        <v>1606</v>
      </c>
      <c r="R3867" s="84"/>
      <c r="S3867" s="84"/>
      <c r="T3867" s="84" t="s">
        <v>2324</v>
      </c>
      <c r="U3867" s="84"/>
      <c r="V3867" s="88" t="s">
        <v>3124</v>
      </c>
      <c r="W3867" s="86">
        <v>43431.535682870373</v>
      </c>
      <c r="X3867" s="88" t="s">
        <v>4033</v>
      </c>
      <c r="Y3867" s="84"/>
      <c r="Z3867" s="84"/>
      <c r="AA3867" s="87" t="s">
        <v>5163</v>
      </c>
      <c r="AB3867" s="84"/>
      <c r="AC3867" s="84" t="b">
        <v>0</v>
      </c>
      <c r="AD3867" s="84">
        <v>0</v>
      </c>
      <c r="AE3867" s="87" t="s">
        <v>5552</v>
      </c>
      <c r="AF3867" s="84" t="b">
        <v>0</v>
      </c>
      <c r="AG3867" s="84" t="s">
        <v>5604</v>
      </c>
      <c r="AH3867" s="84"/>
      <c r="AI3867" s="87" t="s">
        <v>5552</v>
      </c>
      <c r="AJ3867" s="84" t="b">
        <v>0</v>
      </c>
      <c r="AK3867" s="84">
        <v>4</v>
      </c>
      <c r="AL3867" s="87" t="s">
        <v>5491</v>
      </c>
      <c r="AM3867" s="84" t="s">
        <v>5682</v>
      </c>
      <c r="AN3867" s="84" t="b">
        <v>0</v>
      </c>
      <c r="AO3867" s="87" t="s">
        <v>5491</v>
      </c>
      <c r="AP3867" s="84" t="s">
        <v>179</v>
      </c>
      <c r="AQ3867" s="84">
        <v>0</v>
      </c>
      <c r="AR3867" s="84">
        <v>0</v>
      </c>
      <c r="AS3867" s="84"/>
      <c r="AT3867" s="84"/>
      <c r="AU3867" s="84"/>
      <c r="AV3867" s="84"/>
      <c r="AW3867" s="84"/>
      <c r="AX3867" s="84"/>
      <c r="AY3867" s="84"/>
      <c r="AZ3867" s="84"/>
    </row>
    <row r="3868" spans="1:52" x14ac:dyDescent="0.55000000000000004">
      <c r="A3868" s="69" t="s">
        <v>777</v>
      </c>
      <c r="B3868" s="69" t="s">
        <v>778</v>
      </c>
      <c r="C3868" s="70"/>
      <c r="D3868" s="71"/>
      <c r="E3868" s="72"/>
      <c r="F3868" s="73"/>
      <c r="G3868" s="70"/>
      <c r="H3868" s="74"/>
      <c r="I3868" s="75"/>
      <c r="J3868" s="75"/>
      <c r="K3868" s="36"/>
      <c r="L3868" s="82"/>
      <c r="M3868" s="82"/>
      <c r="N3868" s="77"/>
      <c r="O3868" s="84" t="s">
        <v>1270</v>
      </c>
      <c r="P3868" s="86">
        <v>43431.599479166667</v>
      </c>
      <c r="Q3868" s="84" t="s">
        <v>1520</v>
      </c>
      <c r="R3868" s="84"/>
      <c r="S3868" s="84"/>
      <c r="T3868" s="84" t="s">
        <v>2323</v>
      </c>
      <c r="U3868" s="88" t="s">
        <v>2562</v>
      </c>
      <c r="V3868" s="88" t="s">
        <v>2562</v>
      </c>
      <c r="W3868" s="86">
        <v>43431.599479166667</v>
      </c>
      <c r="X3868" s="88" t="s">
        <v>4034</v>
      </c>
      <c r="Y3868" s="84"/>
      <c r="Z3868" s="84"/>
      <c r="AA3868" s="87" t="s">
        <v>5164</v>
      </c>
      <c r="AB3868" s="84"/>
      <c r="AC3868" s="84" t="b">
        <v>0</v>
      </c>
      <c r="AD3868" s="84">
        <v>4</v>
      </c>
      <c r="AE3868" s="87" t="s">
        <v>5587</v>
      </c>
      <c r="AF3868" s="84" t="b">
        <v>0</v>
      </c>
      <c r="AG3868" s="84" t="s">
        <v>5604</v>
      </c>
      <c r="AH3868" s="84"/>
      <c r="AI3868" s="87" t="s">
        <v>5552</v>
      </c>
      <c r="AJ3868" s="84" t="b">
        <v>0</v>
      </c>
      <c r="AK3868" s="84">
        <v>3</v>
      </c>
      <c r="AL3868" s="87" t="s">
        <v>5552</v>
      </c>
      <c r="AM3868" s="84" t="s">
        <v>5682</v>
      </c>
      <c r="AN3868" s="84" t="b">
        <v>0</v>
      </c>
      <c r="AO3868" s="87" t="s">
        <v>5164</v>
      </c>
      <c r="AP3868" s="84" t="s">
        <v>179</v>
      </c>
      <c r="AQ3868" s="84">
        <v>0</v>
      </c>
      <c r="AR3868" s="84">
        <v>0</v>
      </c>
      <c r="AS3868" s="84"/>
      <c r="AT3868" s="84"/>
      <c r="AU3868" s="84"/>
      <c r="AV3868" s="84"/>
      <c r="AW3868" s="84"/>
      <c r="AX3868" s="84"/>
      <c r="AY3868" s="84"/>
      <c r="AZ3868" s="84"/>
    </row>
    <row r="3869" spans="1:52" x14ac:dyDescent="0.55000000000000004">
      <c r="A3869" s="69" t="s">
        <v>777</v>
      </c>
      <c r="B3869" s="69" t="s">
        <v>1130</v>
      </c>
      <c r="C3869" s="70"/>
      <c r="D3869" s="71"/>
      <c r="E3869" s="72"/>
      <c r="F3869" s="73"/>
      <c r="G3869" s="70"/>
      <c r="H3869" s="74"/>
      <c r="I3869" s="75"/>
      <c r="J3869" s="75"/>
      <c r="K3869" s="36"/>
      <c r="L3869" s="82"/>
      <c r="M3869" s="82"/>
      <c r="N3869" s="77"/>
      <c r="O3869" s="84" t="s">
        <v>1270</v>
      </c>
      <c r="P3869" s="86">
        <v>43431.599479166667</v>
      </c>
      <c r="Q3869" s="84" t="s">
        <v>1520</v>
      </c>
      <c r="R3869" s="84"/>
      <c r="S3869" s="84"/>
      <c r="T3869" s="84" t="s">
        <v>2323</v>
      </c>
      <c r="U3869" s="88" t="s">
        <v>2562</v>
      </c>
      <c r="V3869" s="88" t="s">
        <v>2562</v>
      </c>
      <c r="W3869" s="86">
        <v>43431.599479166667</v>
      </c>
      <c r="X3869" s="88" t="s">
        <v>4034</v>
      </c>
      <c r="Y3869" s="84"/>
      <c r="Z3869" s="84"/>
      <c r="AA3869" s="87" t="s">
        <v>5164</v>
      </c>
      <c r="AB3869" s="84"/>
      <c r="AC3869" s="84" t="b">
        <v>0</v>
      </c>
      <c r="AD3869" s="84">
        <v>4</v>
      </c>
      <c r="AE3869" s="87" t="s">
        <v>5587</v>
      </c>
      <c r="AF3869" s="84" t="b">
        <v>0</v>
      </c>
      <c r="AG3869" s="84" t="s">
        <v>5604</v>
      </c>
      <c r="AH3869" s="84"/>
      <c r="AI3869" s="87" t="s">
        <v>5552</v>
      </c>
      <c r="AJ3869" s="84" t="b">
        <v>0</v>
      </c>
      <c r="AK3869" s="84">
        <v>3</v>
      </c>
      <c r="AL3869" s="87" t="s">
        <v>5552</v>
      </c>
      <c r="AM3869" s="84" t="s">
        <v>5682</v>
      </c>
      <c r="AN3869" s="84" t="b">
        <v>0</v>
      </c>
      <c r="AO3869" s="87" t="s">
        <v>5164</v>
      </c>
      <c r="AP3869" s="84" t="s">
        <v>179</v>
      </c>
      <c r="AQ3869" s="84">
        <v>0</v>
      </c>
      <c r="AR3869" s="84">
        <v>0</v>
      </c>
      <c r="AS3869" s="84"/>
      <c r="AT3869" s="84"/>
      <c r="AU3869" s="84"/>
      <c r="AV3869" s="84"/>
      <c r="AW3869" s="84"/>
      <c r="AX3869" s="84"/>
      <c r="AY3869" s="84"/>
      <c r="AZ3869" s="84"/>
    </row>
    <row r="3870" spans="1:52" x14ac:dyDescent="0.55000000000000004">
      <c r="A3870" s="69" t="s">
        <v>777</v>
      </c>
      <c r="B3870" s="69" t="s">
        <v>1131</v>
      </c>
      <c r="C3870" s="70"/>
      <c r="D3870" s="71"/>
      <c r="E3870" s="72"/>
      <c r="F3870" s="73"/>
      <c r="G3870" s="70"/>
      <c r="H3870" s="74"/>
      <c r="I3870" s="75"/>
      <c r="J3870" s="75"/>
      <c r="K3870" s="36"/>
      <c r="L3870" s="82"/>
      <c r="M3870" s="82"/>
      <c r="N3870" s="77"/>
      <c r="O3870" s="84" t="s">
        <v>1270</v>
      </c>
      <c r="P3870" s="86">
        <v>43431.599479166667</v>
      </c>
      <c r="Q3870" s="84" t="s">
        <v>1520</v>
      </c>
      <c r="R3870" s="84"/>
      <c r="S3870" s="84"/>
      <c r="T3870" s="84" t="s">
        <v>2323</v>
      </c>
      <c r="U3870" s="88" t="s">
        <v>2562</v>
      </c>
      <c r="V3870" s="88" t="s">
        <v>2562</v>
      </c>
      <c r="W3870" s="86">
        <v>43431.599479166667</v>
      </c>
      <c r="X3870" s="88" t="s">
        <v>4034</v>
      </c>
      <c r="Y3870" s="84"/>
      <c r="Z3870" s="84"/>
      <c r="AA3870" s="87" t="s">
        <v>5164</v>
      </c>
      <c r="AB3870" s="84"/>
      <c r="AC3870" s="84" t="b">
        <v>0</v>
      </c>
      <c r="AD3870" s="84">
        <v>4</v>
      </c>
      <c r="AE3870" s="87" t="s">
        <v>5587</v>
      </c>
      <c r="AF3870" s="84" t="b">
        <v>0</v>
      </c>
      <c r="AG3870" s="84" t="s">
        <v>5604</v>
      </c>
      <c r="AH3870" s="84"/>
      <c r="AI3870" s="87" t="s">
        <v>5552</v>
      </c>
      <c r="AJ3870" s="84" t="b">
        <v>0</v>
      </c>
      <c r="AK3870" s="84">
        <v>3</v>
      </c>
      <c r="AL3870" s="87" t="s">
        <v>5552</v>
      </c>
      <c r="AM3870" s="84" t="s">
        <v>5682</v>
      </c>
      <c r="AN3870" s="84" t="b">
        <v>0</v>
      </c>
      <c r="AO3870" s="87" t="s">
        <v>5164</v>
      </c>
      <c r="AP3870" s="84" t="s">
        <v>179</v>
      </c>
      <c r="AQ3870" s="84">
        <v>0</v>
      </c>
      <c r="AR3870" s="84">
        <v>0</v>
      </c>
      <c r="AS3870" s="84"/>
      <c r="AT3870" s="84"/>
      <c r="AU3870" s="84"/>
      <c r="AV3870" s="84"/>
      <c r="AW3870" s="84"/>
      <c r="AX3870" s="84"/>
      <c r="AY3870" s="84"/>
      <c r="AZ3870" s="84"/>
    </row>
    <row r="3871" spans="1:52" x14ac:dyDescent="0.55000000000000004">
      <c r="A3871" s="69" t="s">
        <v>777</v>
      </c>
      <c r="B3871" s="69" t="s">
        <v>786</v>
      </c>
      <c r="C3871" s="70"/>
      <c r="D3871" s="71"/>
      <c r="E3871" s="72"/>
      <c r="F3871" s="73"/>
      <c r="G3871" s="70"/>
      <c r="H3871" s="74"/>
      <c r="I3871" s="75"/>
      <c r="J3871" s="75"/>
      <c r="K3871" s="36"/>
      <c r="L3871" s="82"/>
      <c r="M3871" s="82"/>
      <c r="N3871" s="77"/>
      <c r="O3871" s="84" t="s">
        <v>1271</v>
      </c>
      <c r="P3871" s="86">
        <v>43431.599479166667</v>
      </c>
      <c r="Q3871" s="84" t="s">
        <v>1520</v>
      </c>
      <c r="R3871" s="84"/>
      <c r="S3871" s="84"/>
      <c r="T3871" s="84" t="s">
        <v>2323</v>
      </c>
      <c r="U3871" s="88" t="s">
        <v>2562</v>
      </c>
      <c r="V3871" s="88" t="s">
        <v>2562</v>
      </c>
      <c r="W3871" s="86">
        <v>43431.599479166667</v>
      </c>
      <c r="X3871" s="88" t="s">
        <v>4034</v>
      </c>
      <c r="Y3871" s="84"/>
      <c r="Z3871" s="84"/>
      <c r="AA3871" s="87" t="s">
        <v>5164</v>
      </c>
      <c r="AB3871" s="84"/>
      <c r="AC3871" s="84" t="b">
        <v>0</v>
      </c>
      <c r="AD3871" s="84">
        <v>4</v>
      </c>
      <c r="AE3871" s="87" t="s">
        <v>5587</v>
      </c>
      <c r="AF3871" s="84" t="b">
        <v>0</v>
      </c>
      <c r="AG3871" s="84" t="s">
        <v>5604</v>
      </c>
      <c r="AH3871" s="84"/>
      <c r="AI3871" s="87" t="s">
        <v>5552</v>
      </c>
      <c r="AJ3871" s="84" t="b">
        <v>0</v>
      </c>
      <c r="AK3871" s="84">
        <v>3</v>
      </c>
      <c r="AL3871" s="87" t="s">
        <v>5552</v>
      </c>
      <c r="AM3871" s="84" t="s">
        <v>5682</v>
      </c>
      <c r="AN3871" s="84" t="b">
        <v>0</v>
      </c>
      <c r="AO3871" s="87" t="s">
        <v>5164</v>
      </c>
      <c r="AP3871" s="84" t="s">
        <v>179</v>
      </c>
      <c r="AQ3871" s="84">
        <v>0</v>
      </c>
      <c r="AR3871" s="84">
        <v>0</v>
      </c>
      <c r="AS3871" s="84"/>
      <c r="AT3871" s="84"/>
      <c r="AU3871" s="84"/>
      <c r="AV3871" s="84"/>
      <c r="AW3871" s="84"/>
      <c r="AX3871" s="84"/>
      <c r="AY3871" s="84"/>
      <c r="AZ3871" s="84"/>
    </row>
    <row r="3872" spans="1:52" x14ac:dyDescent="0.55000000000000004">
      <c r="A3872" s="69" t="s">
        <v>777</v>
      </c>
      <c r="B3872" s="69" t="s">
        <v>778</v>
      </c>
      <c r="C3872" s="70"/>
      <c r="D3872" s="71"/>
      <c r="E3872" s="72"/>
      <c r="F3872" s="73"/>
      <c r="G3872" s="70"/>
      <c r="H3872" s="74"/>
      <c r="I3872" s="75"/>
      <c r="J3872" s="75"/>
      <c r="K3872" s="36"/>
      <c r="L3872" s="82"/>
      <c r="M3872" s="82"/>
      <c r="N3872" s="77"/>
      <c r="O3872" s="84" t="s">
        <v>1269</v>
      </c>
      <c r="P3872" s="86">
        <v>43432.248831018522</v>
      </c>
      <c r="Q3872" s="84" t="s">
        <v>1607</v>
      </c>
      <c r="R3872" s="84"/>
      <c r="S3872" s="84"/>
      <c r="T3872" s="84" t="s">
        <v>2322</v>
      </c>
      <c r="U3872" s="84"/>
      <c r="V3872" s="88" t="s">
        <v>3124</v>
      </c>
      <c r="W3872" s="86">
        <v>43432.248831018522</v>
      </c>
      <c r="X3872" s="88" t="s">
        <v>4035</v>
      </c>
      <c r="Y3872" s="84"/>
      <c r="Z3872" s="84"/>
      <c r="AA3872" s="87" t="s">
        <v>5165</v>
      </c>
      <c r="AB3872" s="84"/>
      <c r="AC3872" s="84" t="b">
        <v>0</v>
      </c>
      <c r="AD3872" s="84">
        <v>0</v>
      </c>
      <c r="AE3872" s="87" t="s">
        <v>5552</v>
      </c>
      <c r="AF3872" s="84" t="b">
        <v>0</v>
      </c>
      <c r="AG3872" s="84" t="s">
        <v>5604</v>
      </c>
      <c r="AH3872" s="84"/>
      <c r="AI3872" s="87" t="s">
        <v>5552</v>
      </c>
      <c r="AJ3872" s="84" t="b">
        <v>0</v>
      </c>
      <c r="AK3872" s="84">
        <v>6</v>
      </c>
      <c r="AL3872" s="87" t="s">
        <v>5492</v>
      </c>
      <c r="AM3872" s="84" t="s">
        <v>5682</v>
      </c>
      <c r="AN3872" s="84" t="b">
        <v>0</v>
      </c>
      <c r="AO3872" s="87" t="s">
        <v>5492</v>
      </c>
      <c r="AP3872" s="84" t="s">
        <v>179</v>
      </c>
      <c r="AQ3872" s="84">
        <v>0</v>
      </c>
      <c r="AR3872" s="84">
        <v>0</v>
      </c>
      <c r="AS3872" s="84"/>
      <c r="AT3872" s="84"/>
      <c r="AU3872" s="84"/>
      <c r="AV3872" s="84"/>
      <c r="AW3872" s="84"/>
      <c r="AX3872" s="84"/>
      <c r="AY3872" s="84"/>
      <c r="AZ3872" s="84"/>
    </row>
    <row r="3873" spans="1:52" x14ac:dyDescent="0.55000000000000004">
      <c r="A3873" s="69" t="s">
        <v>777</v>
      </c>
      <c r="B3873" s="69" t="s">
        <v>778</v>
      </c>
      <c r="C3873" s="70"/>
      <c r="D3873" s="71"/>
      <c r="E3873" s="72"/>
      <c r="F3873" s="73"/>
      <c r="G3873" s="70"/>
      <c r="H3873" s="74"/>
      <c r="I3873" s="75"/>
      <c r="J3873" s="75"/>
      <c r="K3873" s="36"/>
      <c r="L3873" s="82"/>
      <c r="M3873" s="82"/>
      <c r="N3873" s="77"/>
      <c r="O3873" s="84" t="s">
        <v>1270</v>
      </c>
      <c r="P3873" s="86">
        <v>43432.248831018522</v>
      </c>
      <c r="Q3873" s="84" t="s">
        <v>1607</v>
      </c>
      <c r="R3873" s="84"/>
      <c r="S3873" s="84"/>
      <c r="T3873" s="84" t="s">
        <v>2322</v>
      </c>
      <c r="U3873" s="84"/>
      <c r="V3873" s="88" t="s">
        <v>3124</v>
      </c>
      <c r="W3873" s="86">
        <v>43432.248831018522</v>
      </c>
      <c r="X3873" s="88" t="s">
        <v>4035</v>
      </c>
      <c r="Y3873" s="84"/>
      <c r="Z3873" s="84"/>
      <c r="AA3873" s="87" t="s">
        <v>5165</v>
      </c>
      <c r="AB3873" s="84"/>
      <c r="AC3873" s="84" t="b">
        <v>0</v>
      </c>
      <c r="AD3873" s="84">
        <v>0</v>
      </c>
      <c r="AE3873" s="87" t="s">
        <v>5552</v>
      </c>
      <c r="AF3873" s="84" t="b">
        <v>0</v>
      </c>
      <c r="AG3873" s="84" t="s">
        <v>5604</v>
      </c>
      <c r="AH3873" s="84"/>
      <c r="AI3873" s="87" t="s">
        <v>5552</v>
      </c>
      <c r="AJ3873" s="84" t="b">
        <v>0</v>
      </c>
      <c r="AK3873" s="84">
        <v>6</v>
      </c>
      <c r="AL3873" s="87" t="s">
        <v>5492</v>
      </c>
      <c r="AM3873" s="84" t="s">
        <v>5682</v>
      </c>
      <c r="AN3873" s="84" t="b">
        <v>0</v>
      </c>
      <c r="AO3873" s="87" t="s">
        <v>5492</v>
      </c>
      <c r="AP3873" s="84" t="s">
        <v>179</v>
      </c>
      <c r="AQ3873" s="84">
        <v>0</v>
      </c>
      <c r="AR3873" s="84">
        <v>0</v>
      </c>
      <c r="AS3873" s="84"/>
      <c r="AT3873" s="84"/>
      <c r="AU3873" s="84"/>
      <c r="AV3873" s="84"/>
      <c r="AW3873" s="84"/>
      <c r="AX3873" s="84"/>
      <c r="AY3873" s="84"/>
      <c r="AZ3873" s="84"/>
    </row>
    <row r="3874" spans="1:52" x14ac:dyDescent="0.55000000000000004">
      <c r="A3874" s="69" t="s">
        <v>777</v>
      </c>
      <c r="B3874" s="69" t="s">
        <v>786</v>
      </c>
      <c r="C3874" s="70"/>
      <c r="D3874" s="71"/>
      <c r="E3874" s="72"/>
      <c r="F3874" s="73"/>
      <c r="G3874" s="70"/>
      <c r="H3874" s="74"/>
      <c r="I3874" s="75"/>
      <c r="J3874" s="75"/>
      <c r="K3874" s="36"/>
      <c r="L3874" s="82"/>
      <c r="M3874" s="82"/>
      <c r="N3874" s="77"/>
      <c r="O3874" s="84" t="s">
        <v>1270</v>
      </c>
      <c r="P3874" s="86">
        <v>43432.248831018522</v>
      </c>
      <c r="Q3874" s="84" t="s">
        <v>1607</v>
      </c>
      <c r="R3874" s="84"/>
      <c r="S3874" s="84"/>
      <c r="T3874" s="84" t="s">
        <v>2322</v>
      </c>
      <c r="U3874" s="84"/>
      <c r="V3874" s="88" t="s">
        <v>3124</v>
      </c>
      <c r="W3874" s="86">
        <v>43432.248831018522</v>
      </c>
      <c r="X3874" s="88" t="s">
        <v>4035</v>
      </c>
      <c r="Y3874" s="84"/>
      <c r="Z3874" s="84"/>
      <c r="AA3874" s="87" t="s">
        <v>5165</v>
      </c>
      <c r="AB3874" s="84"/>
      <c r="AC3874" s="84" t="b">
        <v>0</v>
      </c>
      <c r="AD3874" s="84">
        <v>0</v>
      </c>
      <c r="AE3874" s="87" t="s">
        <v>5552</v>
      </c>
      <c r="AF3874" s="84" t="b">
        <v>0</v>
      </c>
      <c r="AG3874" s="84" t="s">
        <v>5604</v>
      </c>
      <c r="AH3874" s="84"/>
      <c r="AI3874" s="87" t="s">
        <v>5552</v>
      </c>
      <c r="AJ3874" s="84" t="b">
        <v>0</v>
      </c>
      <c r="AK3874" s="84">
        <v>6</v>
      </c>
      <c r="AL3874" s="87" t="s">
        <v>5492</v>
      </c>
      <c r="AM3874" s="84" t="s">
        <v>5682</v>
      </c>
      <c r="AN3874" s="84" t="b">
        <v>0</v>
      </c>
      <c r="AO3874" s="87" t="s">
        <v>5492</v>
      </c>
      <c r="AP3874" s="84" t="s">
        <v>179</v>
      </c>
      <c r="AQ3874" s="84">
        <v>0</v>
      </c>
      <c r="AR3874" s="84">
        <v>0</v>
      </c>
      <c r="AS3874" s="84"/>
      <c r="AT3874" s="84"/>
      <c r="AU3874" s="84"/>
      <c r="AV3874" s="84"/>
      <c r="AW3874" s="84"/>
      <c r="AX3874" s="84"/>
      <c r="AY3874" s="84"/>
      <c r="AZ3874" s="84"/>
    </row>
    <row r="3875" spans="1:52" x14ac:dyDescent="0.55000000000000004">
      <c r="A3875" s="69" t="s">
        <v>777</v>
      </c>
      <c r="B3875" s="69" t="s">
        <v>782</v>
      </c>
      <c r="C3875" s="70"/>
      <c r="D3875" s="71"/>
      <c r="E3875" s="72"/>
      <c r="F3875" s="73"/>
      <c r="G3875" s="70"/>
      <c r="H3875" s="74"/>
      <c r="I3875" s="75"/>
      <c r="J3875" s="75"/>
      <c r="K3875" s="36"/>
      <c r="L3875" s="82"/>
      <c r="M3875" s="82"/>
      <c r="N3875" s="77"/>
      <c r="O3875" s="84" t="s">
        <v>1270</v>
      </c>
      <c r="P3875" s="86">
        <v>43432.248831018522</v>
      </c>
      <c r="Q3875" s="84" t="s">
        <v>1607</v>
      </c>
      <c r="R3875" s="84"/>
      <c r="S3875" s="84"/>
      <c r="T3875" s="84" t="s">
        <v>2322</v>
      </c>
      <c r="U3875" s="84"/>
      <c r="V3875" s="88" t="s">
        <v>3124</v>
      </c>
      <c r="W3875" s="86">
        <v>43432.248831018522</v>
      </c>
      <c r="X3875" s="88" t="s">
        <v>4035</v>
      </c>
      <c r="Y3875" s="84"/>
      <c r="Z3875" s="84"/>
      <c r="AA3875" s="87" t="s">
        <v>5165</v>
      </c>
      <c r="AB3875" s="84"/>
      <c r="AC3875" s="84" t="b">
        <v>0</v>
      </c>
      <c r="AD3875" s="84">
        <v>0</v>
      </c>
      <c r="AE3875" s="87" t="s">
        <v>5552</v>
      </c>
      <c r="AF3875" s="84" t="b">
        <v>0</v>
      </c>
      <c r="AG3875" s="84" t="s">
        <v>5604</v>
      </c>
      <c r="AH3875" s="84"/>
      <c r="AI3875" s="87" t="s">
        <v>5552</v>
      </c>
      <c r="AJ3875" s="84" t="b">
        <v>0</v>
      </c>
      <c r="AK3875" s="84">
        <v>6</v>
      </c>
      <c r="AL3875" s="87" t="s">
        <v>5492</v>
      </c>
      <c r="AM3875" s="84" t="s">
        <v>5682</v>
      </c>
      <c r="AN3875" s="84" t="b">
        <v>0</v>
      </c>
      <c r="AO3875" s="87" t="s">
        <v>5492</v>
      </c>
      <c r="AP3875" s="84" t="s">
        <v>179</v>
      </c>
      <c r="AQ3875" s="84">
        <v>0</v>
      </c>
      <c r="AR3875" s="84">
        <v>0</v>
      </c>
      <c r="AS3875" s="84"/>
      <c r="AT3875" s="84"/>
      <c r="AU3875" s="84"/>
      <c r="AV3875" s="84"/>
      <c r="AW3875" s="84"/>
      <c r="AX3875" s="84"/>
      <c r="AY3875" s="84"/>
      <c r="AZ3875" s="84"/>
    </row>
    <row r="3876" spans="1:52" x14ac:dyDescent="0.55000000000000004">
      <c r="A3876" s="69" t="s">
        <v>777</v>
      </c>
      <c r="B3876" s="69" t="s">
        <v>1130</v>
      </c>
      <c r="C3876" s="70"/>
      <c r="D3876" s="71"/>
      <c r="E3876" s="72"/>
      <c r="F3876" s="73"/>
      <c r="G3876" s="70"/>
      <c r="H3876" s="74"/>
      <c r="I3876" s="75"/>
      <c r="J3876" s="75"/>
      <c r="K3876" s="36"/>
      <c r="L3876" s="82"/>
      <c r="M3876" s="82"/>
      <c r="N3876" s="77"/>
      <c r="O3876" s="84" t="s">
        <v>1270</v>
      </c>
      <c r="P3876" s="86">
        <v>43432.248831018522</v>
      </c>
      <c r="Q3876" s="84" t="s">
        <v>1607</v>
      </c>
      <c r="R3876" s="84"/>
      <c r="S3876" s="84"/>
      <c r="T3876" s="84" t="s">
        <v>2322</v>
      </c>
      <c r="U3876" s="84"/>
      <c r="V3876" s="88" t="s">
        <v>3124</v>
      </c>
      <c r="W3876" s="86">
        <v>43432.248831018522</v>
      </c>
      <c r="X3876" s="88" t="s">
        <v>4035</v>
      </c>
      <c r="Y3876" s="84"/>
      <c r="Z3876" s="84"/>
      <c r="AA3876" s="87" t="s">
        <v>5165</v>
      </c>
      <c r="AB3876" s="84"/>
      <c r="AC3876" s="84" t="b">
        <v>0</v>
      </c>
      <c r="AD3876" s="84">
        <v>0</v>
      </c>
      <c r="AE3876" s="87" t="s">
        <v>5552</v>
      </c>
      <c r="AF3876" s="84" t="b">
        <v>0</v>
      </c>
      <c r="AG3876" s="84" t="s">
        <v>5604</v>
      </c>
      <c r="AH3876" s="84"/>
      <c r="AI3876" s="87" t="s">
        <v>5552</v>
      </c>
      <c r="AJ3876" s="84" t="b">
        <v>0</v>
      </c>
      <c r="AK3876" s="84">
        <v>6</v>
      </c>
      <c r="AL3876" s="87" t="s">
        <v>5492</v>
      </c>
      <c r="AM3876" s="84" t="s">
        <v>5682</v>
      </c>
      <c r="AN3876" s="84" t="b">
        <v>0</v>
      </c>
      <c r="AO3876" s="87" t="s">
        <v>5492</v>
      </c>
      <c r="AP3876" s="84" t="s">
        <v>179</v>
      </c>
      <c r="AQ3876" s="84">
        <v>0</v>
      </c>
      <c r="AR3876" s="84">
        <v>0</v>
      </c>
      <c r="AS3876" s="84"/>
      <c r="AT3876" s="84"/>
      <c r="AU3876" s="84"/>
      <c r="AV3876" s="84"/>
      <c r="AW3876" s="84"/>
      <c r="AX3876" s="84"/>
      <c r="AY3876" s="84"/>
      <c r="AZ3876" s="84"/>
    </row>
    <row r="3877" spans="1:52" x14ac:dyDescent="0.55000000000000004">
      <c r="A3877" s="69" t="s">
        <v>778</v>
      </c>
      <c r="B3877" s="69" t="s">
        <v>777</v>
      </c>
      <c r="C3877" s="70"/>
      <c r="D3877" s="71"/>
      <c r="E3877" s="72"/>
      <c r="F3877" s="73"/>
      <c r="G3877" s="70"/>
      <c r="H3877" s="74"/>
      <c r="I3877" s="75"/>
      <c r="J3877" s="75"/>
      <c r="K3877" s="36"/>
      <c r="L3877" s="82"/>
      <c r="M3877" s="82"/>
      <c r="N3877" s="77"/>
      <c r="O3877" s="84" t="s">
        <v>1269</v>
      </c>
      <c r="P3877" s="86">
        <v>43425.77789351852</v>
      </c>
      <c r="Q3877" s="84" t="s">
        <v>1603</v>
      </c>
      <c r="R3877" s="84"/>
      <c r="S3877" s="84"/>
      <c r="T3877" s="84"/>
      <c r="U3877" s="84"/>
      <c r="V3877" s="88" t="s">
        <v>3125</v>
      </c>
      <c r="W3877" s="86">
        <v>43425.77789351852</v>
      </c>
      <c r="X3877" s="88" t="s">
        <v>4013</v>
      </c>
      <c r="Y3877" s="84"/>
      <c r="Z3877" s="84"/>
      <c r="AA3877" s="87" t="s">
        <v>5143</v>
      </c>
      <c r="AB3877" s="84"/>
      <c r="AC3877" s="84" t="b">
        <v>0</v>
      </c>
      <c r="AD3877" s="84">
        <v>0</v>
      </c>
      <c r="AE3877" s="87" t="s">
        <v>5552</v>
      </c>
      <c r="AF3877" s="84" t="b">
        <v>1</v>
      </c>
      <c r="AG3877" s="84" t="s">
        <v>5604</v>
      </c>
      <c r="AH3877" s="84"/>
      <c r="AI3877" s="87" t="s">
        <v>5149</v>
      </c>
      <c r="AJ3877" s="84" t="b">
        <v>0</v>
      </c>
      <c r="AK3877" s="84">
        <v>3</v>
      </c>
      <c r="AL3877" s="87" t="s">
        <v>5142</v>
      </c>
      <c r="AM3877" s="84" t="s">
        <v>5682</v>
      </c>
      <c r="AN3877" s="84" t="b">
        <v>0</v>
      </c>
      <c r="AO3877" s="87" t="s">
        <v>5142</v>
      </c>
      <c r="AP3877" s="84" t="s">
        <v>179</v>
      </c>
      <c r="AQ3877" s="84">
        <v>0</v>
      </c>
      <c r="AR3877" s="84">
        <v>0</v>
      </c>
      <c r="AS3877" s="84"/>
      <c r="AT3877" s="84"/>
      <c r="AU3877" s="84"/>
      <c r="AV3877" s="84"/>
      <c r="AW3877" s="84"/>
      <c r="AX3877" s="84"/>
      <c r="AY3877" s="84"/>
      <c r="AZ3877" s="84"/>
    </row>
    <row r="3878" spans="1:52" x14ac:dyDescent="0.55000000000000004">
      <c r="A3878" s="69" t="s">
        <v>778</v>
      </c>
      <c r="B3878" s="69" t="s">
        <v>777</v>
      </c>
      <c r="C3878" s="70"/>
      <c r="D3878" s="71"/>
      <c r="E3878" s="72"/>
      <c r="F3878" s="73"/>
      <c r="G3878" s="70"/>
      <c r="H3878" s="74"/>
      <c r="I3878" s="75"/>
      <c r="J3878" s="75"/>
      <c r="K3878" s="36"/>
      <c r="L3878" s="82"/>
      <c r="M3878" s="82"/>
      <c r="N3878" s="77"/>
      <c r="O3878" s="84" t="s">
        <v>1269</v>
      </c>
      <c r="P3878" s="86">
        <v>43431.499861111108</v>
      </c>
      <c r="Q3878" s="84" t="s">
        <v>1605</v>
      </c>
      <c r="R3878" s="84"/>
      <c r="S3878" s="84"/>
      <c r="T3878" s="84" t="s">
        <v>2322</v>
      </c>
      <c r="U3878" s="84"/>
      <c r="V3878" s="88" t="s">
        <v>3125</v>
      </c>
      <c r="W3878" s="86">
        <v>43431.499861111108</v>
      </c>
      <c r="X3878" s="88" t="s">
        <v>4036</v>
      </c>
      <c r="Y3878" s="84"/>
      <c r="Z3878" s="84"/>
      <c r="AA3878" s="87" t="s">
        <v>5166</v>
      </c>
      <c r="AB3878" s="84"/>
      <c r="AC3878" s="84" t="b">
        <v>0</v>
      </c>
      <c r="AD3878" s="84">
        <v>0</v>
      </c>
      <c r="AE3878" s="87" t="s">
        <v>5552</v>
      </c>
      <c r="AF3878" s="84" t="b">
        <v>1</v>
      </c>
      <c r="AG3878" s="84" t="s">
        <v>5604</v>
      </c>
      <c r="AH3878" s="84"/>
      <c r="AI3878" s="87" t="s">
        <v>5662</v>
      </c>
      <c r="AJ3878" s="84" t="b">
        <v>0</v>
      </c>
      <c r="AK3878" s="84">
        <v>3</v>
      </c>
      <c r="AL3878" s="87" t="s">
        <v>5162</v>
      </c>
      <c r="AM3878" s="84" t="s">
        <v>5682</v>
      </c>
      <c r="AN3878" s="84" t="b">
        <v>0</v>
      </c>
      <c r="AO3878" s="87" t="s">
        <v>5162</v>
      </c>
      <c r="AP3878" s="84" t="s">
        <v>179</v>
      </c>
      <c r="AQ3878" s="84">
        <v>0</v>
      </c>
      <c r="AR3878" s="84">
        <v>0</v>
      </c>
      <c r="AS3878" s="84"/>
      <c r="AT3878" s="84"/>
      <c r="AU3878" s="84"/>
      <c r="AV3878" s="84"/>
      <c r="AW3878" s="84"/>
      <c r="AX3878" s="84"/>
      <c r="AY3878" s="84"/>
      <c r="AZ3878" s="84"/>
    </row>
    <row r="3879" spans="1:52" x14ac:dyDescent="0.55000000000000004">
      <c r="A3879" s="69" t="s">
        <v>778</v>
      </c>
      <c r="B3879" s="69" t="s">
        <v>777</v>
      </c>
      <c r="C3879" s="70"/>
      <c r="D3879" s="71"/>
      <c r="E3879" s="72"/>
      <c r="F3879" s="73"/>
      <c r="G3879" s="70"/>
      <c r="H3879" s="74"/>
      <c r="I3879" s="75"/>
      <c r="J3879" s="75"/>
      <c r="K3879" s="36"/>
      <c r="L3879" s="82"/>
      <c r="M3879" s="82"/>
      <c r="N3879" s="77"/>
      <c r="O3879" s="84" t="s">
        <v>1269</v>
      </c>
      <c r="P3879" s="86">
        <v>43431.600208333337</v>
      </c>
      <c r="Q3879" s="84" t="s">
        <v>1520</v>
      </c>
      <c r="R3879" s="84"/>
      <c r="S3879" s="84"/>
      <c r="T3879" s="84"/>
      <c r="U3879" s="84"/>
      <c r="V3879" s="88" t="s">
        <v>3125</v>
      </c>
      <c r="W3879" s="86">
        <v>43431.600208333337</v>
      </c>
      <c r="X3879" s="88" t="s">
        <v>4037</v>
      </c>
      <c r="Y3879" s="84"/>
      <c r="Z3879" s="84"/>
      <c r="AA3879" s="87" t="s">
        <v>5167</v>
      </c>
      <c r="AB3879" s="84"/>
      <c r="AC3879" s="84" t="b">
        <v>0</v>
      </c>
      <c r="AD3879" s="84">
        <v>0</v>
      </c>
      <c r="AE3879" s="87" t="s">
        <v>5552</v>
      </c>
      <c r="AF3879" s="84" t="b">
        <v>0</v>
      </c>
      <c r="AG3879" s="84" t="s">
        <v>5604</v>
      </c>
      <c r="AH3879" s="84"/>
      <c r="AI3879" s="87" t="s">
        <v>5552</v>
      </c>
      <c r="AJ3879" s="84" t="b">
        <v>0</v>
      </c>
      <c r="AK3879" s="84">
        <v>3</v>
      </c>
      <c r="AL3879" s="87" t="s">
        <v>5164</v>
      </c>
      <c r="AM3879" s="84" t="s">
        <v>5682</v>
      </c>
      <c r="AN3879" s="84" t="b">
        <v>0</v>
      </c>
      <c r="AO3879" s="87" t="s">
        <v>5164</v>
      </c>
      <c r="AP3879" s="84" t="s">
        <v>179</v>
      </c>
      <c r="AQ3879" s="84">
        <v>0</v>
      </c>
      <c r="AR3879" s="84">
        <v>0</v>
      </c>
      <c r="AS3879" s="84"/>
      <c r="AT3879" s="84"/>
      <c r="AU3879" s="84"/>
      <c r="AV3879" s="84"/>
      <c r="AW3879" s="84"/>
      <c r="AX3879" s="84"/>
      <c r="AY3879" s="84"/>
      <c r="AZ3879" s="84"/>
    </row>
    <row r="3880" spans="1:52" x14ac:dyDescent="0.55000000000000004">
      <c r="A3880" s="69" t="s">
        <v>782</v>
      </c>
      <c r="B3880" s="69" t="s">
        <v>777</v>
      </c>
      <c r="C3880" s="70"/>
      <c r="D3880" s="71"/>
      <c r="E3880" s="72"/>
      <c r="F3880" s="73"/>
      <c r="G3880" s="70"/>
      <c r="H3880" s="74"/>
      <c r="I3880" s="75"/>
      <c r="J3880" s="75"/>
      <c r="K3880" s="36"/>
      <c r="L3880" s="82"/>
      <c r="M3880" s="82"/>
      <c r="N3880" s="77"/>
      <c r="O3880" s="84" t="s">
        <v>1269</v>
      </c>
      <c r="P3880" s="86">
        <v>43431.4997337963</v>
      </c>
      <c r="Q3880" s="84" t="s">
        <v>1605</v>
      </c>
      <c r="R3880" s="84"/>
      <c r="S3880" s="84"/>
      <c r="T3880" s="84" t="s">
        <v>2322</v>
      </c>
      <c r="U3880" s="84"/>
      <c r="V3880" s="88" t="s">
        <v>3129</v>
      </c>
      <c r="W3880" s="86">
        <v>43431.4997337963</v>
      </c>
      <c r="X3880" s="88" t="s">
        <v>4038</v>
      </c>
      <c r="Y3880" s="84"/>
      <c r="Z3880" s="84"/>
      <c r="AA3880" s="87" t="s">
        <v>5168</v>
      </c>
      <c r="AB3880" s="84"/>
      <c r="AC3880" s="84" t="b">
        <v>0</v>
      </c>
      <c r="AD3880" s="84">
        <v>0</v>
      </c>
      <c r="AE3880" s="87" t="s">
        <v>5552</v>
      </c>
      <c r="AF3880" s="84" t="b">
        <v>1</v>
      </c>
      <c r="AG3880" s="84" t="s">
        <v>5604</v>
      </c>
      <c r="AH3880" s="84"/>
      <c r="AI3880" s="87" t="s">
        <v>5662</v>
      </c>
      <c r="AJ3880" s="84" t="b">
        <v>0</v>
      </c>
      <c r="AK3880" s="84">
        <v>3</v>
      </c>
      <c r="AL3880" s="87" t="s">
        <v>5162</v>
      </c>
      <c r="AM3880" s="84" t="s">
        <v>5682</v>
      </c>
      <c r="AN3880" s="84" t="b">
        <v>0</v>
      </c>
      <c r="AO3880" s="87" t="s">
        <v>5162</v>
      </c>
      <c r="AP3880" s="84" t="s">
        <v>179</v>
      </c>
      <c r="AQ3880" s="84">
        <v>0</v>
      </c>
      <c r="AR3880" s="84">
        <v>0</v>
      </c>
      <c r="AS3880" s="84"/>
      <c r="AT3880" s="84"/>
      <c r="AU3880" s="84"/>
      <c r="AV3880" s="84"/>
      <c r="AW3880" s="84"/>
      <c r="AX3880" s="84"/>
      <c r="AY3880" s="84"/>
      <c r="AZ3880" s="84"/>
    </row>
    <row r="3881" spans="1:52" x14ac:dyDescent="0.55000000000000004">
      <c r="A3881" s="69" t="s">
        <v>786</v>
      </c>
      <c r="B3881" s="69" t="s">
        <v>1201</v>
      </c>
      <c r="C3881" s="70"/>
      <c r="D3881" s="71"/>
      <c r="E3881" s="72"/>
      <c r="F3881" s="73"/>
      <c r="G3881" s="70"/>
      <c r="H3881" s="74"/>
      <c r="I3881" s="75"/>
      <c r="J3881" s="75"/>
      <c r="K3881" s="36"/>
      <c r="L3881" s="82"/>
      <c r="M3881" s="82"/>
      <c r="N3881" s="77"/>
      <c r="O3881" s="84" t="s">
        <v>1270</v>
      </c>
      <c r="P3881" s="86">
        <v>43431.506747685184</v>
      </c>
      <c r="Q3881" s="84" t="s">
        <v>1605</v>
      </c>
      <c r="R3881" s="84"/>
      <c r="S3881" s="84"/>
      <c r="T3881" s="84" t="s">
        <v>2322</v>
      </c>
      <c r="U3881" s="84"/>
      <c r="V3881" s="88" t="s">
        <v>3133</v>
      </c>
      <c r="W3881" s="86">
        <v>43431.506747685184</v>
      </c>
      <c r="X3881" s="88" t="s">
        <v>4030</v>
      </c>
      <c r="Y3881" s="84"/>
      <c r="Z3881" s="84"/>
      <c r="AA3881" s="87" t="s">
        <v>5160</v>
      </c>
      <c r="AB3881" s="84"/>
      <c r="AC3881" s="84" t="b">
        <v>0</v>
      </c>
      <c r="AD3881" s="84">
        <v>0</v>
      </c>
      <c r="AE3881" s="87" t="s">
        <v>5552</v>
      </c>
      <c r="AF3881" s="84" t="b">
        <v>1</v>
      </c>
      <c r="AG3881" s="84" t="s">
        <v>5604</v>
      </c>
      <c r="AH3881" s="84"/>
      <c r="AI3881" s="87" t="s">
        <v>5662</v>
      </c>
      <c r="AJ3881" s="84" t="b">
        <v>0</v>
      </c>
      <c r="AK3881" s="84">
        <v>3</v>
      </c>
      <c r="AL3881" s="87" t="s">
        <v>5162</v>
      </c>
      <c r="AM3881" s="84" t="s">
        <v>5685</v>
      </c>
      <c r="AN3881" s="84" t="b">
        <v>0</v>
      </c>
      <c r="AO3881" s="87" t="s">
        <v>5162</v>
      </c>
      <c r="AP3881" s="84" t="s">
        <v>179</v>
      </c>
      <c r="AQ3881" s="84">
        <v>0</v>
      </c>
      <c r="AR3881" s="84">
        <v>0</v>
      </c>
      <c r="AS3881" s="84"/>
      <c r="AT3881" s="84"/>
      <c r="AU3881" s="84"/>
      <c r="AV3881" s="84"/>
      <c r="AW3881" s="84"/>
      <c r="AX3881" s="84"/>
      <c r="AY3881" s="84"/>
      <c r="AZ3881" s="84"/>
    </row>
    <row r="3882" spans="1:52" x14ac:dyDescent="0.55000000000000004">
      <c r="A3882" s="69" t="s">
        <v>778</v>
      </c>
      <c r="B3882" s="69" t="s">
        <v>1201</v>
      </c>
      <c r="C3882" s="70"/>
      <c r="D3882" s="71"/>
      <c r="E3882" s="72"/>
      <c r="F3882" s="73"/>
      <c r="G3882" s="70"/>
      <c r="H3882" s="74"/>
      <c r="I3882" s="75"/>
      <c r="J3882" s="75"/>
      <c r="K3882" s="36"/>
      <c r="L3882" s="82"/>
      <c r="M3882" s="82"/>
      <c r="N3882" s="77"/>
      <c r="O3882" s="84" t="s">
        <v>1270</v>
      </c>
      <c r="P3882" s="86">
        <v>43431.499861111108</v>
      </c>
      <c r="Q3882" s="84" t="s">
        <v>1605</v>
      </c>
      <c r="R3882" s="84"/>
      <c r="S3882" s="84"/>
      <c r="T3882" s="84" t="s">
        <v>2322</v>
      </c>
      <c r="U3882" s="84"/>
      <c r="V3882" s="88" t="s">
        <v>3125</v>
      </c>
      <c r="W3882" s="86">
        <v>43431.499861111108</v>
      </c>
      <c r="X3882" s="88" t="s">
        <v>4036</v>
      </c>
      <c r="Y3882" s="84"/>
      <c r="Z3882" s="84"/>
      <c r="AA3882" s="87" t="s">
        <v>5166</v>
      </c>
      <c r="AB3882" s="84"/>
      <c r="AC3882" s="84" t="b">
        <v>0</v>
      </c>
      <c r="AD3882" s="84">
        <v>0</v>
      </c>
      <c r="AE3882" s="87" t="s">
        <v>5552</v>
      </c>
      <c r="AF3882" s="84" t="b">
        <v>1</v>
      </c>
      <c r="AG3882" s="84" t="s">
        <v>5604</v>
      </c>
      <c r="AH3882" s="84"/>
      <c r="AI3882" s="87" t="s">
        <v>5662</v>
      </c>
      <c r="AJ3882" s="84" t="b">
        <v>0</v>
      </c>
      <c r="AK3882" s="84">
        <v>3</v>
      </c>
      <c r="AL3882" s="87" t="s">
        <v>5162</v>
      </c>
      <c r="AM3882" s="84" t="s">
        <v>5682</v>
      </c>
      <c r="AN3882" s="84" t="b">
        <v>0</v>
      </c>
      <c r="AO3882" s="87" t="s">
        <v>5162</v>
      </c>
      <c r="AP3882" s="84" t="s">
        <v>179</v>
      </c>
      <c r="AQ3882" s="84">
        <v>0</v>
      </c>
      <c r="AR3882" s="84">
        <v>0</v>
      </c>
      <c r="AS3882" s="84"/>
      <c r="AT3882" s="84"/>
      <c r="AU3882" s="84"/>
      <c r="AV3882" s="84"/>
      <c r="AW3882" s="84"/>
      <c r="AX3882" s="84"/>
      <c r="AY3882" s="84"/>
      <c r="AZ3882" s="84"/>
    </row>
    <row r="3883" spans="1:52" x14ac:dyDescent="0.55000000000000004">
      <c r="A3883" s="69" t="s">
        <v>782</v>
      </c>
      <c r="B3883" s="69" t="s">
        <v>1201</v>
      </c>
      <c r="C3883" s="70"/>
      <c r="D3883" s="71"/>
      <c r="E3883" s="72"/>
      <c r="F3883" s="73"/>
      <c r="G3883" s="70"/>
      <c r="H3883" s="74"/>
      <c r="I3883" s="75"/>
      <c r="J3883" s="75"/>
      <c r="K3883" s="36"/>
      <c r="L3883" s="82"/>
      <c r="M3883" s="82"/>
      <c r="N3883" s="77"/>
      <c r="O3883" s="84" t="s">
        <v>1270</v>
      </c>
      <c r="P3883" s="86">
        <v>43431.4997337963</v>
      </c>
      <c r="Q3883" s="84" t="s">
        <v>1605</v>
      </c>
      <c r="R3883" s="84"/>
      <c r="S3883" s="84"/>
      <c r="T3883" s="84" t="s">
        <v>2322</v>
      </c>
      <c r="U3883" s="84"/>
      <c r="V3883" s="88" t="s">
        <v>3129</v>
      </c>
      <c r="W3883" s="86">
        <v>43431.4997337963</v>
      </c>
      <c r="X3883" s="88" t="s">
        <v>4038</v>
      </c>
      <c r="Y3883" s="84"/>
      <c r="Z3883" s="84"/>
      <c r="AA3883" s="87" t="s">
        <v>5168</v>
      </c>
      <c r="AB3883" s="84"/>
      <c r="AC3883" s="84" t="b">
        <v>0</v>
      </c>
      <c r="AD3883" s="84">
        <v>0</v>
      </c>
      <c r="AE3883" s="87" t="s">
        <v>5552</v>
      </c>
      <c r="AF3883" s="84" t="b">
        <v>1</v>
      </c>
      <c r="AG3883" s="84" t="s">
        <v>5604</v>
      </c>
      <c r="AH3883" s="84"/>
      <c r="AI3883" s="87" t="s">
        <v>5662</v>
      </c>
      <c r="AJ3883" s="84" t="b">
        <v>0</v>
      </c>
      <c r="AK3883" s="84">
        <v>3</v>
      </c>
      <c r="AL3883" s="87" t="s">
        <v>5162</v>
      </c>
      <c r="AM3883" s="84" t="s">
        <v>5682</v>
      </c>
      <c r="AN3883" s="84" t="b">
        <v>0</v>
      </c>
      <c r="AO3883" s="87" t="s">
        <v>5162</v>
      </c>
      <c r="AP3883" s="84" t="s">
        <v>179</v>
      </c>
      <c r="AQ3883" s="84">
        <v>0</v>
      </c>
      <c r="AR3883" s="84">
        <v>0</v>
      </c>
      <c r="AS3883" s="84"/>
      <c r="AT3883" s="84"/>
      <c r="AU3883" s="84"/>
      <c r="AV3883" s="84"/>
      <c r="AW3883" s="84"/>
      <c r="AX3883" s="84"/>
      <c r="AY3883" s="84"/>
      <c r="AZ3883" s="84"/>
    </row>
    <row r="3884" spans="1:52" x14ac:dyDescent="0.55000000000000004">
      <c r="A3884" s="69" t="s">
        <v>786</v>
      </c>
      <c r="B3884" s="69" t="s">
        <v>1202</v>
      </c>
      <c r="C3884" s="70"/>
      <c r="D3884" s="71"/>
      <c r="E3884" s="72"/>
      <c r="F3884" s="73"/>
      <c r="G3884" s="70"/>
      <c r="H3884" s="74"/>
      <c r="I3884" s="75"/>
      <c r="J3884" s="75"/>
      <c r="K3884" s="36"/>
      <c r="L3884" s="82"/>
      <c r="M3884" s="82"/>
      <c r="N3884" s="77"/>
      <c r="O3884" s="84" t="s">
        <v>1270</v>
      </c>
      <c r="P3884" s="86">
        <v>43431.506747685184</v>
      </c>
      <c r="Q3884" s="84" t="s">
        <v>1605</v>
      </c>
      <c r="R3884" s="84"/>
      <c r="S3884" s="84"/>
      <c r="T3884" s="84" t="s">
        <v>2322</v>
      </c>
      <c r="U3884" s="84"/>
      <c r="V3884" s="88" t="s">
        <v>3133</v>
      </c>
      <c r="W3884" s="86">
        <v>43431.506747685184</v>
      </c>
      <c r="X3884" s="88" t="s">
        <v>4030</v>
      </c>
      <c r="Y3884" s="84"/>
      <c r="Z3884" s="84"/>
      <c r="AA3884" s="87" t="s">
        <v>5160</v>
      </c>
      <c r="AB3884" s="84"/>
      <c r="AC3884" s="84" t="b">
        <v>0</v>
      </c>
      <c r="AD3884" s="84">
        <v>0</v>
      </c>
      <c r="AE3884" s="87" t="s">
        <v>5552</v>
      </c>
      <c r="AF3884" s="84" t="b">
        <v>1</v>
      </c>
      <c r="AG3884" s="84" t="s">
        <v>5604</v>
      </c>
      <c r="AH3884" s="84"/>
      <c r="AI3884" s="87" t="s">
        <v>5662</v>
      </c>
      <c r="AJ3884" s="84" t="b">
        <v>0</v>
      </c>
      <c r="AK3884" s="84">
        <v>3</v>
      </c>
      <c r="AL3884" s="87" t="s">
        <v>5162</v>
      </c>
      <c r="AM3884" s="84" t="s">
        <v>5685</v>
      </c>
      <c r="AN3884" s="84" t="b">
        <v>0</v>
      </c>
      <c r="AO3884" s="87" t="s">
        <v>5162</v>
      </c>
      <c r="AP3884" s="84" t="s">
        <v>179</v>
      </c>
      <c r="AQ3884" s="84">
        <v>0</v>
      </c>
      <c r="AR3884" s="84">
        <v>0</v>
      </c>
      <c r="AS3884" s="84"/>
      <c r="AT3884" s="84"/>
      <c r="AU3884" s="84"/>
      <c r="AV3884" s="84"/>
      <c r="AW3884" s="84"/>
      <c r="AX3884" s="84"/>
      <c r="AY3884" s="84"/>
      <c r="AZ3884" s="84"/>
    </row>
    <row r="3885" spans="1:52" x14ac:dyDescent="0.55000000000000004">
      <c r="A3885" s="69" t="s">
        <v>778</v>
      </c>
      <c r="B3885" s="69" t="s">
        <v>1202</v>
      </c>
      <c r="C3885" s="70"/>
      <c r="D3885" s="71"/>
      <c r="E3885" s="72"/>
      <c r="F3885" s="73"/>
      <c r="G3885" s="70"/>
      <c r="H3885" s="74"/>
      <c r="I3885" s="75"/>
      <c r="J3885" s="75"/>
      <c r="K3885" s="36"/>
      <c r="L3885" s="82"/>
      <c r="M3885" s="82"/>
      <c r="N3885" s="77"/>
      <c r="O3885" s="84" t="s">
        <v>1270</v>
      </c>
      <c r="P3885" s="86">
        <v>43431.499861111108</v>
      </c>
      <c r="Q3885" s="84" t="s">
        <v>1605</v>
      </c>
      <c r="R3885" s="84"/>
      <c r="S3885" s="84"/>
      <c r="T3885" s="84" t="s">
        <v>2322</v>
      </c>
      <c r="U3885" s="84"/>
      <c r="V3885" s="88" t="s">
        <v>3125</v>
      </c>
      <c r="W3885" s="86">
        <v>43431.499861111108</v>
      </c>
      <c r="X3885" s="88" t="s">
        <v>4036</v>
      </c>
      <c r="Y3885" s="84"/>
      <c r="Z3885" s="84"/>
      <c r="AA3885" s="87" t="s">
        <v>5166</v>
      </c>
      <c r="AB3885" s="84"/>
      <c r="AC3885" s="84" t="b">
        <v>0</v>
      </c>
      <c r="AD3885" s="84">
        <v>0</v>
      </c>
      <c r="AE3885" s="87" t="s">
        <v>5552</v>
      </c>
      <c r="AF3885" s="84" t="b">
        <v>1</v>
      </c>
      <c r="AG3885" s="84" t="s">
        <v>5604</v>
      </c>
      <c r="AH3885" s="84"/>
      <c r="AI3885" s="87" t="s">
        <v>5662</v>
      </c>
      <c r="AJ3885" s="84" t="b">
        <v>0</v>
      </c>
      <c r="AK3885" s="84">
        <v>3</v>
      </c>
      <c r="AL3885" s="87" t="s">
        <v>5162</v>
      </c>
      <c r="AM3885" s="84" t="s">
        <v>5682</v>
      </c>
      <c r="AN3885" s="84" t="b">
        <v>0</v>
      </c>
      <c r="AO3885" s="87" t="s">
        <v>5162</v>
      </c>
      <c r="AP3885" s="84" t="s">
        <v>179</v>
      </c>
      <c r="AQ3885" s="84">
        <v>0</v>
      </c>
      <c r="AR3885" s="84">
        <v>0</v>
      </c>
      <c r="AS3885" s="84"/>
      <c r="AT3885" s="84"/>
      <c r="AU3885" s="84"/>
      <c r="AV3885" s="84"/>
      <c r="AW3885" s="84"/>
      <c r="AX3885" s="84"/>
      <c r="AY3885" s="84"/>
      <c r="AZ3885" s="84"/>
    </row>
    <row r="3886" spans="1:52" x14ac:dyDescent="0.55000000000000004">
      <c r="A3886" s="69" t="s">
        <v>782</v>
      </c>
      <c r="B3886" s="69" t="s">
        <v>1202</v>
      </c>
      <c r="C3886" s="70"/>
      <c r="D3886" s="71"/>
      <c r="E3886" s="72"/>
      <c r="F3886" s="73"/>
      <c r="G3886" s="70"/>
      <c r="H3886" s="74"/>
      <c r="I3886" s="75"/>
      <c r="J3886" s="75"/>
      <c r="K3886" s="36"/>
      <c r="L3886" s="82"/>
      <c r="M3886" s="82"/>
      <c r="N3886" s="77"/>
      <c r="O3886" s="84" t="s">
        <v>1270</v>
      </c>
      <c r="P3886" s="86">
        <v>43431.4997337963</v>
      </c>
      <c r="Q3886" s="84" t="s">
        <v>1605</v>
      </c>
      <c r="R3886" s="84"/>
      <c r="S3886" s="84"/>
      <c r="T3886" s="84" t="s">
        <v>2322</v>
      </c>
      <c r="U3886" s="84"/>
      <c r="V3886" s="88" t="s">
        <v>3129</v>
      </c>
      <c r="W3886" s="86">
        <v>43431.4997337963</v>
      </c>
      <c r="X3886" s="88" t="s">
        <v>4038</v>
      </c>
      <c r="Y3886" s="84"/>
      <c r="Z3886" s="84"/>
      <c r="AA3886" s="87" t="s">
        <v>5168</v>
      </c>
      <c r="AB3886" s="84"/>
      <c r="AC3886" s="84" t="b">
        <v>0</v>
      </c>
      <c r="AD3886" s="84">
        <v>0</v>
      </c>
      <c r="AE3886" s="87" t="s">
        <v>5552</v>
      </c>
      <c r="AF3886" s="84" t="b">
        <v>1</v>
      </c>
      <c r="AG3886" s="84" t="s">
        <v>5604</v>
      </c>
      <c r="AH3886" s="84"/>
      <c r="AI3886" s="87" t="s">
        <v>5662</v>
      </c>
      <c r="AJ3886" s="84" t="b">
        <v>0</v>
      </c>
      <c r="AK3886" s="84">
        <v>3</v>
      </c>
      <c r="AL3886" s="87" t="s">
        <v>5162</v>
      </c>
      <c r="AM3886" s="84" t="s">
        <v>5682</v>
      </c>
      <c r="AN3886" s="84" t="b">
        <v>0</v>
      </c>
      <c r="AO3886" s="87" t="s">
        <v>5162</v>
      </c>
      <c r="AP3886" s="84" t="s">
        <v>179</v>
      </c>
      <c r="AQ3886" s="84">
        <v>0</v>
      </c>
      <c r="AR3886" s="84">
        <v>0</v>
      </c>
      <c r="AS3886" s="84"/>
      <c r="AT3886" s="84"/>
      <c r="AU3886" s="84"/>
      <c r="AV3886" s="84"/>
      <c r="AW3886" s="84"/>
      <c r="AX3886" s="84"/>
      <c r="AY3886" s="84"/>
      <c r="AZ3886" s="84"/>
    </row>
    <row r="3887" spans="1:52" x14ac:dyDescent="0.55000000000000004">
      <c r="A3887" s="69" t="s">
        <v>786</v>
      </c>
      <c r="B3887" s="69" t="s">
        <v>1131</v>
      </c>
      <c r="C3887" s="70"/>
      <c r="D3887" s="71"/>
      <c r="E3887" s="72"/>
      <c r="F3887" s="73"/>
      <c r="G3887" s="70"/>
      <c r="H3887" s="74"/>
      <c r="I3887" s="75"/>
      <c r="J3887" s="75"/>
      <c r="K3887" s="36"/>
      <c r="L3887" s="82"/>
      <c r="M3887" s="82"/>
      <c r="N3887" s="77"/>
      <c r="O3887" s="84" t="s">
        <v>1270</v>
      </c>
      <c r="P3887" s="86">
        <v>43431.506747685184</v>
      </c>
      <c r="Q3887" s="84" t="s">
        <v>1605</v>
      </c>
      <c r="R3887" s="84"/>
      <c r="S3887" s="84"/>
      <c r="T3887" s="84" t="s">
        <v>2322</v>
      </c>
      <c r="U3887" s="84"/>
      <c r="V3887" s="88" t="s">
        <v>3133</v>
      </c>
      <c r="W3887" s="86">
        <v>43431.506747685184</v>
      </c>
      <c r="X3887" s="88" t="s">
        <v>4030</v>
      </c>
      <c r="Y3887" s="84"/>
      <c r="Z3887" s="84"/>
      <c r="AA3887" s="87" t="s">
        <v>5160</v>
      </c>
      <c r="AB3887" s="84"/>
      <c r="AC3887" s="84" t="b">
        <v>0</v>
      </c>
      <c r="AD3887" s="84">
        <v>0</v>
      </c>
      <c r="AE3887" s="87" t="s">
        <v>5552</v>
      </c>
      <c r="AF3887" s="84" t="b">
        <v>1</v>
      </c>
      <c r="AG3887" s="84" t="s">
        <v>5604</v>
      </c>
      <c r="AH3887" s="84"/>
      <c r="AI3887" s="87" t="s">
        <v>5662</v>
      </c>
      <c r="AJ3887" s="84" t="b">
        <v>0</v>
      </c>
      <c r="AK3887" s="84">
        <v>3</v>
      </c>
      <c r="AL3887" s="87" t="s">
        <v>5162</v>
      </c>
      <c r="AM3887" s="84" t="s">
        <v>5685</v>
      </c>
      <c r="AN3887" s="84" t="b">
        <v>0</v>
      </c>
      <c r="AO3887" s="87" t="s">
        <v>5162</v>
      </c>
      <c r="AP3887" s="84" t="s">
        <v>179</v>
      </c>
      <c r="AQ3887" s="84">
        <v>0</v>
      </c>
      <c r="AR3887" s="84">
        <v>0</v>
      </c>
      <c r="AS3887" s="84"/>
      <c r="AT3887" s="84"/>
      <c r="AU3887" s="84"/>
      <c r="AV3887" s="84"/>
      <c r="AW3887" s="84"/>
      <c r="AX3887" s="84"/>
      <c r="AY3887" s="84"/>
      <c r="AZ3887" s="84"/>
    </row>
    <row r="3888" spans="1:52" x14ac:dyDescent="0.55000000000000004">
      <c r="A3888" s="69" t="s">
        <v>786</v>
      </c>
      <c r="B3888" s="69" t="s">
        <v>1131</v>
      </c>
      <c r="C3888" s="70"/>
      <c r="D3888" s="71"/>
      <c r="E3888" s="72"/>
      <c r="F3888" s="73"/>
      <c r="G3888" s="70"/>
      <c r="H3888" s="74"/>
      <c r="I3888" s="75"/>
      <c r="J3888" s="75"/>
      <c r="K3888" s="36"/>
      <c r="L3888" s="82"/>
      <c r="M3888" s="82"/>
      <c r="N3888" s="77"/>
      <c r="O3888" s="84" t="s">
        <v>1270</v>
      </c>
      <c r="P3888" s="86">
        <v>43431.664537037039</v>
      </c>
      <c r="Q3888" s="84" t="s">
        <v>1520</v>
      </c>
      <c r="R3888" s="84"/>
      <c r="S3888" s="84"/>
      <c r="T3888" s="84"/>
      <c r="U3888" s="84"/>
      <c r="V3888" s="88" t="s">
        <v>3133</v>
      </c>
      <c r="W3888" s="86">
        <v>43431.664537037039</v>
      </c>
      <c r="X3888" s="88" t="s">
        <v>4031</v>
      </c>
      <c r="Y3888" s="84"/>
      <c r="Z3888" s="84"/>
      <c r="AA3888" s="87" t="s">
        <v>5161</v>
      </c>
      <c r="AB3888" s="84"/>
      <c r="AC3888" s="84" t="b">
        <v>0</v>
      </c>
      <c r="AD3888" s="84">
        <v>0</v>
      </c>
      <c r="AE3888" s="87" t="s">
        <v>5552</v>
      </c>
      <c r="AF3888" s="84" t="b">
        <v>0</v>
      </c>
      <c r="AG3888" s="84" t="s">
        <v>5604</v>
      </c>
      <c r="AH3888" s="84"/>
      <c r="AI3888" s="87" t="s">
        <v>5552</v>
      </c>
      <c r="AJ3888" s="84" t="b">
        <v>0</v>
      </c>
      <c r="AK3888" s="84">
        <v>3</v>
      </c>
      <c r="AL3888" s="87" t="s">
        <v>5164</v>
      </c>
      <c r="AM3888" s="84" t="s">
        <v>5685</v>
      </c>
      <c r="AN3888" s="84" t="b">
        <v>0</v>
      </c>
      <c r="AO3888" s="87" t="s">
        <v>5164</v>
      </c>
      <c r="AP3888" s="84" t="s">
        <v>179</v>
      </c>
      <c r="AQ3888" s="84">
        <v>0</v>
      </c>
      <c r="AR3888" s="84">
        <v>0</v>
      </c>
      <c r="AS3888" s="84"/>
      <c r="AT3888" s="84"/>
      <c r="AU3888" s="84"/>
      <c r="AV3888" s="84"/>
      <c r="AW3888" s="84"/>
      <c r="AX3888" s="84"/>
      <c r="AY3888" s="84"/>
      <c r="AZ3888" s="84"/>
    </row>
    <row r="3889" spans="1:52" x14ac:dyDescent="0.55000000000000004">
      <c r="A3889" s="69" t="s">
        <v>778</v>
      </c>
      <c r="B3889" s="69" t="s">
        <v>1131</v>
      </c>
      <c r="C3889" s="70"/>
      <c r="D3889" s="71"/>
      <c r="E3889" s="72"/>
      <c r="F3889" s="73"/>
      <c r="G3889" s="70"/>
      <c r="H3889" s="74"/>
      <c r="I3889" s="75"/>
      <c r="J3889" s="75"/>
      <c r="K3889" s="36"/>
      <c r="L3889" s="82"/>
      <c r="M3889" s="82"/>
      <c r="N3889" s="77"/>
      <c r="O3889" s="84" t="s">
        <v>1270</v>
      </c>
      <c r="P3889" s="86">
        <v>43431.499861111108</v>
      </c>
      <c r="Q3889" s="84" t="s">
        <v>1605</v>
      </c>
      <c r="R3889" s="84"/>
      <c r="S3889" s="84"/>
      <c r="T3889" s="84" t="s">
        <v>2322</v>
      </c>
      <c r="U3889" s="84"/>
      <c r="V3889" s="88" t="s">
        <v>3125</v>
      </c>
      <c r="W3889" s="86">
        <v>43431.499861111108</v>
      </c>
      <c r="X3889" s="88" t="s">
        <v>4036</v>
      </c>
      <c r="Y3889" s="84"/>
      <c r="Z3889" s="84"/>
      <c r="AA3889" s="87" t="s">
        <v>5166</v>
      </c>
      <c r="AB3889" s="84"/>
      <c r="AC3889" s="84" t="b">
        <v>0</v>
      </c>
      <c r="AD3889" s="84">
        <v>0</v>
      </c>
      <c r="AE3889" s="87" t="s">
        <v>5552</v>
      </c>
      <c r="AF3889" s="84" t="b">
        <v>1</v>
      </c>
      <c r="AG3889" s="84" t="s">
        <v>5604</v>
      </c>
      <c r="AH3889" s="84"/>
      <c r="AI3889" s="87" t="s">
        <v>5662</v>
      </c>
      <c r="AJ3889" s="84" t="b">
        <v>0</v>
      </c>
      <c r="AK3889" s="84">
        <v>3</v>
      </c>
      <c r="AL3889" s="87" t="s">
        <v>5162</v>
      </c>
      <c r="AM3889" s="84" t="s">
        <v>5682</v>
      </c>
      <c r="AN3889" s="84" t="b">
        <v>0</v>
      </c>
      <c r="AO3889" s="87" t="s">
        <v>5162</v>
      </c>
      <c r="AP3889" s="84" t="s">
        <v>179</v>
      </c>
      <c r="AQ3889" s="84">
        <v>0</v>
      </c>
      <c r="AR3889" s="84">
        <v>0</v>
      </c>
      <c r="AS3889" s="84"/>
      <c r="AT3889" s="84"/>
      <c r="AU3889" s="84"/>
      <c r="AV3889" s="84"/>
      <c r="AW3889" s="84"/>
      <c r="AX3889" s="84"/>
      <c r="AY3889" s="84"/>
      <c r="AZ3889" s="84"/>
    </row>
    <row r="3890" spans="1:52" x14ac:dyDescent="0.55000000000000004">
      <c r="A3890" s="69" t="s">
        <v>778</v>
      </c>
      <c r="B3890" s="69" t="s">
        <v>1131</v>
      </c>
      <c r="C3890" s="70"/>
      <c r="D3890" s="71"/>
      <c r="E3890" s="72"/>
      <c r="F3890" s="73"/>
      <c r="G3890" s="70"/>
      <c r="H3890" s="74"/>
      <c r="I3890" s="75"/>
      <c r="J3890" s="75"/>
      <c r="K3890" s="36"/>
      <c r="L3890" s="82"/>
      <c r="M3890" s="82"/>
      <c r="N3890" s="77"/>
      <c r="O3890" s="84" t="s">
        <v>1270</v>
      </c>
      <c r="P3890" s="86">
        <v>43431.600208333337</v>
      </c>
      <c r="Q3890" s="84" t="s">
        <v>1520</v>
      </c>
      <c r="R3890" s="84"/>
      <c r="S3890" s="84"/>
      <c r="T3890" s="84"/>
      <c r="U3890" s="84"/>
      <c r="V3890" s="88" t="s">
        <v>3125</v>
      </c>
      <c r="W3890" s="86">
        <v>43431.600208333337</v>
      </c>
      <c r="X3890" s="88" t="s">
        <v>4037</v>
      </c>
      <c r="Y3890" s="84"/>
      <c r="Z3890" s="84"/>
      <c r="AA3890" s="87" t="s">
        <v>5167</v>
      </c>
      <c r="AB3890" s="84"/>
      <c r="AC3890" s="84" t="b">
        <v>0</v>
      </c>
      <c r="AD3890" s="84">
        <v>0</v>
      </c>
      <c r="AE3890" s="87" t="s">
        <v>5552</v>
      </c>
      <c r="AF3890" s="84" t="b">
        <v>0</v>
      </c>
      <c r="AG3890" s="84" t="s">
        <v>5604</v>
      </c>
      <c r="AH3890" s="84"/>
      <c r="AI3890" s="87" t="s">
        <v>5552</v>
      </c>
      <c r="AJ3890" s="84" t="b">
        <v>0</v>
      </c>
      <c r="AK3890" s="84">
        <v>3</v>
      </c>
      <c r="AL3890" s="87" t="s">
        <v>5164</v>
      </c>
      <c r="AM3890" s="84" t="s">
        <v>5682</v>
      </c>
      <c r="AN3890" s="84" t="b">
        <v>0</v>
      </c>
      <c r="AO3890" s="87" t="s">
        <v>5164</v>
      </c>
      <c r="AP3890" s="84" t="s">
        <v>179</v>
      </c>
      <c r="AQ3890" s="84">
        <v>0</v>
      </c>
      <c r="AR3890" s="84">
        <v>0</v>
      </c>
      <c r="AS3890" s="84"/>
      <c r="AT3890" s="84"/>
      <c r="AU3890" s="84"/>
      <c r="AV3890" s="84"/>
      <c r="AW3890" s="84"/>
      <c r="AX3890" s="84"/>
      <c r="AY3890" s="84"/>
      <c r="AZ3890" s="84"/>
    </row>
    <row r="3891" spans="1:52" x14ac:dyDescent="0.55000000000000004">
      <c r="A3891" s="69" t="s">
        <v>778</v>
      </c>
      <c r="B3891" s="69" t="s">
        <v>1131</v>
      </c>
      <c r="C3891" s="70"/>
      <c r="D3891" s="71"/>
      <c r="E3891" s="72"/>
      <c r="F3891" s="73"/>
      <c r="G3891" s="70"/>
      <c r="H3891" s="74"/>
      <c r="I3891" s="75"/>
      <c r="J3891" s="75"/>
      <c r="K3891" s="36"/>
      <c r="L3891" s="82"/>
      <c r="M3891" s="82"/>
      <c r="N3891" s="77"/>
      <c r="O3891" s="84" t="s">
        <v>1270</v>
      </c>
      <c r="P3891" s="86">
        <v>43431.616527777776</v>
      </c>
      <c r="Q3891" s="84" t="s">
        <v>1521</v>
      </c>
      <c r="R3891" s="84"/>
      <c r="S3891" s="84"/>
      <c r="T3891" s="84" t="s">
        <v>2243</v>
      </c>
      <c r="U3891" s="88" t="s">
        <v>2563</v>
      </c>
      <c r="V3891" s="88" t="s">
        <v>2563</v>
      </c>
      <c r="W3891" s="86">
        <v>43431.616527777776</v>
      </c>
      <c r="X3891" s="88" t="s">
        <v>4039</v>
      </c>
      <c r="Y3891" s="84"/>
      <c r="Z3891" s="84"/>
      <c r="AA3891" s="87" t="s">
        <v>5169</v>
      </c>
      <c r="AB3891" s="84"/>
      <c r="AC3891" s="84" t="b">
        <v>0</v>
      </c>
      <c r="AD3891" s="84">
        <v>0</v>
      </c>
      <c r="AE3891" s="87" t="s">
        <v>5552</v>
      </c>
      <c r="AF3891" s="84" t="b">
        <v>0</v>
      </c>
      <c r="AG3891" s="84" t="s">
        <v>5604</v>
      </c>
      <c r="AH3891" s="84"/>
      <c r="AI3891" s="87" t="s">
        <v>5552</v>
      </c>
      <c r="AJ3891" s="84" t="b">
        <v>0</v>
      </c>
      <c r="AK3891" s="84">
        <v>2</v>
      </c>
      <c r="AL3891" s="87" t="s">
        <v>5552</v>
      </c>
      <c r="AM3891" s="84" t="s">
        <v>5682</v>
      </c>
      <c r="AN3891" s="84" t="b">
        <v>0</v>
      </c>
      <c r="AO3891" s="87" t="s">
        <v>5169</v>
      </c>
      <c r="AP3891" s="84" t="s">
        <v>179</v>
      </c>
      <c r="AQ3891" s="84">
        <v>0</v>
      </c>
      <c r="AR3891" s="84">
        <v>0</v>
      </c>
      <c r="AS3891" s="84"/>
      <c r="AT3891" s="84"/>
      <c r="AU3891" s="84"/>
      <c r="AV3891" s="84"/>
      <c r="AW3891" s="84"/>
      <c r="AX3891" s="84"/>
      <c r="AY3891" s="84"/>
      <c r="AZ3891" s="84"/>
    </row>
    <row r="3892" spans="1:52" x14ac:dyDescent="0.55000000000000004">
      <c r="A3892" s="69" t="s">
        <v>778</v>
      </c>
      <c r="B3892" s="69" t="s">
        <v>1131</v>
      </c>
      <c r="C3892" s="70"/>
      <c r="D3892" s="71"/>
      <c r="E3892" s="72"/>
      <c r="F3892" s="73"/>
      <c r="G3892" s="70"/>
      <c r="H3892" s="74"/>
      <c r="I3892" s="75"/>
      <c r="J3892" s="75"/>
      <c r="K3892" s="36"/>
      <c r="L3892" s="82"/>
      <c r="M3892" s="82"/>
      <c r="N3892" s="77"/>
      <c r="O3892" s="84" t="s">
        <v>1270</v>
      </c>
      <c r="P3892" s="86">
        <v>43432.751539351855</v>
      </c>
      <c r="Q3892" s="84" t="s">
        <v>1608</v>
      </c>
      <c r="R3892" s="84"/>
      <c r="S3892" s="84"/>
      <c r="T3892" s="84" t="s">
        <v>2325</v>
      </c>
      <c r="U3892" s="88" t="s">
        <v>2564</v>
      </c>
      <c r="V3892" s="88" t="s">
        <v>2564</v>
      </c>
      <c r="W3892" s="86">
        <v>43432.751539351855</v>
      </c>
      <c r="X3892" s="88" t="s">
        <v>4040</v>
      </c>
      <c r="Y3892" s="84"/>
      <c r="Z3892" s="84"/>
      <c r="AA3892" s="87" t="s">
        <v>5170</v>
      </c>
      <c r="AB3892" s="84"/>
      <c r="AC3892" s="84" t="b">
        <v>0</v>
      </c>
      <c r="AD3892" s="84">
        <v>3</v>
      </c>
      <c r="AE3892" s="87" t="s">
        <v>5552</v>
      </c>
      <c r="AF3892" s="84" t="b">
        <v>0</v>
      </c>
      <c r="AG3892" s="84" t="s">
        <v>5604</v>
      </c>
      <c r="AH3892" s="84"/>
      <c r="AI3892" s="87" t="s">
        <v>5552</v>
      </c>
      <c r="AJ3892" s="84" t="b">
        <v>0</v>
      </c>
      <c r="AK3892" s="84">
        <v>1</v>
      </c>
      <c r="AL3892" s="87" t="s">
        <v>5552</v>
      </c>
      <c r="AM3892" s="84" t="s">
        <v>5690</v>
      </c>
      <c r="AN3892" s="84" t="b">
        <v>0</v>
      </c>
      <c r="AO3892" s="87" t="s">
        <v>5170</v>
      </c>
      <c r="AP3892" s="84" t="s">
        <v>179</v>
      </c>
      <c r="AQ3892" s="84">
        <v>0</v>
      </c>
      <c r="AR3892" s="84">
        <v>0</v>
      </c>
      <c r="AS3892" s="84"/>
      <c r="AT3892" s="84"/>
      <c r="AU3892" s="84"/>
      <c r="AV3892" s="84"/>
      <c r="AW3892" s="84"/>
      <c r="AX3892" s="84"/>
      <c r="AY3892" s="84"/>
      <c r="AZ3892" s="84"/>
    </row>
    <row r="3893" spans="1:52" x14ac:dyDescent="0.55000000000000004">
      <c r="A3893" s="69" t="s">
        <v>782</v>
      </c>
      <c r="B3893" s="69" t="s">
        <v>1131</v>
      </c>
      <c r="C3893" s="70"/>
      <c r="D3893" s="71"/>
      <c r="E3893" s="72"/>
      <c r="F3893" s="73"/>
      <c r="G3893" s="70"/>
      <c r="H3893" s="74"/>
      <c r="I3893" s="75"/>
      <c r="J3893" s="75"/>
      <c r="K3893" s="36"/>
      <c r="L3893" s="82"/>
      <c r="M3893" s="82"/>
      <c r="N3893" s="77"/>
      <c r="O3893" s="84" t="s">
        <v>1270</v>
      </c>
      <c r="P3893" s="86">
        <v>43431.4997337963</v>
      </c>
      <c r="Q3893" s="84" t="s">
        <v>1605</v>
      </c>
      <c r="R3893" s="84"/>
      <c r="S3893" s="84"/>
      <c r="T3893" s="84" t="s">
        <v>2322</v>
      </c>
      <c r="U3893" s="84"/>
      <c r="V3893" s="88" t="s">
        <v>3129</v>
      </c>
      <c r="W3893" s="86">
        <v>43431.4997337963</v>
      </c>
      <c r="X3893" s="88" t="s">
        <v>4038</v>
      </c>
      <c r="Y3893" s="84"/>
      <c r="Z3893" s="84"/>
      <c r="AA3893" s="87" t="s">
        <v>5168</v>
      </c>
      <c r="AB3893" s="84"/>
      <c r="AC3893" s="84" t="b">
        <v>0</v>
      </c>
      <c r="AD3893" s="84">
        <v>0</v>
      </c>
      <c r="AE3893" s="87" t="s">
        <v>5552</v>
      </c>
      <c r="AF3893" s="84" t="b">
        <v>1</v>
      </c>
      <c r="AG3893" s="84" t="s">
        <v>5604</v>
      </c>
      <c r="AH3893" s="84"/>
      <c r="AI3893" s="87" t="s">
        <v>5662</v>
      </c>
      <c r="AJ3893" s="84" t="b">
        <v>0</v>
      </c>
      <c r="AK3893" s="84">
        <v>3</v>
      </c>
      <c r="AL3893" s="87" t="s">
        <v>5162</v>
      </c>
      <c r="AM3893" s="84" t="s">
        <v>5682</v>
      </c>
      <c r="AN3893" s="84" t="b">
        <v>0</v>
      </c>
      <c r="AO3893" s="87" t="s">
        <v>5162</v>
      </c>
      <c r="AP3893" s="84" t="s">
        <v>179</v>
      </c>
      <c r="AQ3893" s="84">
        <v>0</v>
      </c>
      <c r="AR3893" s="84">
        <v>0</v>
      </c>
      <c r="AS3893" s="84"/>
      <c r="AT3893" s="84"/>
      <c r="AU3893" s="84"/>
      <c r="AV3893" s="84"/>
      <c r="AW3893" s="84"/>
      <c r="AX3893" s="84"/>
      <c r="AY3893" s="84"/>
      <c r="AZ3893" s="84"/>
    </row>
    <row r="3894" spans="1:52" x14ac:dyDescent="0.55000000000000004">
      <c r="A3894" s="69" t="s">
        <v>782</v>
      </c>
      <c r="B3894" s="69" t="s">
        <v>1131</v>
      </c>
      <c r="C3894" s="70"/>
      <c r="D3894" s="71"/>
      <c r="E3894" s="72"/>
      <c r="F3894" s="73"/>
      <c r="G3894" s="70"/>
      <c r="H3894" s="74"/>
      <c r="I3894" s="75"/>
      <c r="J3894" s="75"/>
      <c r="K3894" s="36"/>
      <c r="L3894" s="82"/>
      <c r="M3894" s="82"/>
      <c r="N3894" s="77"/>
      <c r="O3894" s="84" t="s">
        <v>1270</v>
      </c>
      <c r="P3894" s="86">
        <v>43431.616851851853</v>
      </c>
      <c r="Q3894" s="84" t="s">
        <v>1521</v>
      </c>
      <c r="R3894" s="84"/>
      <c r="S3894" s="84"/>
      <c r="T3894" s="84" t="s">
        <v>2243</v>
      </c>
      <c r="U3894" s="84"/>
      <c r="V3894" s="88" t="s">
        <v>3129</v>
      </c>
      <c r="W3894" s="86">
        <v>43431.616851851853</v>
      </c>
      <c r="X3894" s="88" t="s">
        <v>4041</v>
      </c>
      <c r="Y3894" s="84"/>
      <c r="Z3894" s="84"/>
      <c r="AA3894" s="87" t="s">
        <v>5171</v>
      </c>
      <c r="AB3894" s="84"/>
      <c r="AC3894" s="84" t="b">
        <v>0</v>
      </c>
      <c r="AD3894" s="84">
        <v>0</v>
      </c>
      <c r="AE3894" s="87" t="s">
        <v>5552</v>
      </c>
      <c r="AF3894" s="84" t="b">
        <v>0</v>
      </c>
      <c r="AG3894" s="84" t="s">
        <v>5604</v>
      </c>
      <c r="AH3894" s="84"/>
      <c r="AI3894" s="87" t="s">
        <v>5552</v>
      </c>
      <c r="AJ3894" s="84" t="b">
        <v>0</v>
      </c>
      <c r="AK3894" s="84">
        <v>2</v>
      </c>
      <c r="AL3894" s="87" t="s">
        <v>5169</v>
      </c>
      <c r="AM3894" s="84" t="s">
        <v>5682</v>
      </c>
      <c r="AN3894" s="84" t="b">
        <v>0</v>
      </c>
      <c r="AO3894" s="87" t="s">
        <v>5169</v>
      </c>
      <c r="AP3894" s="84" t="s">
        <v>179</v>
      </c>
      <c r="AQ3894" s="84">
        <v>0</v>
      </c>
      <c r="AR3894" s="84">
        <v>0</v>
      </c>
      <c r="AS3894" s="84"/>
      <c r="AT3894" s="84"/>
      <c r="AU3894" s="84"/>
      <c r="AV3894" s="84"/>
      <c r="AW3894" s="84"/>
      <c r="AX3894" s="84"/>
      <c r="AY3894" s="84"/>
      <c r="AZ3894" s="84"/>
    </row>
    <row r="3895" spans="1:52" x14ac:dyDescent="0.55000000000000004">
      <c r="A3895" s="69" t="s">
        <v>782</v>
      </c>
      <c r="B3895" s="69" t="s">
        <v>1131</v>
      </c>
      <c r="C3895" s="70"/>
      <c r="D3895" s="71"/>
      <c r="E3895" s="72"/>
      <c r="F3895" s="73"/>
      <c r="G3895" s="70"/>
      <c r="H3895" s="74"/>
      <c r="I3895" s="75"/>
      <c r="J3895" s="75"/>
      <c r="K3895" s="36"/>
      <c r="L3895" s="82"/>
      <c r="M3895" s="82"/>
      <c r="N3895" s="77"/>
      <c r="O3895" s="84" t="s">
        <v>1270</v>
      </c>
      <c r="P3895" s="86">
        <v>43432.751666666663</v>
      </c>
      <c r="Q3895" s="84" t="s">
        <v>1608</v>
      </c>
      <c r="R3895" s="84"/>
      <c r="S3895" s="84"/>
      <c r="T3895" s="84" t="s">
        <v>2322</v>
      </c>
      <c r="U3895" s="84"/>
      <c r="V3895" s="88" t="s">
        <v>3129</v>
      </c>
      <c r="W3895" s="86">
        <v>43432.751666666663</v>
      </c>
      <c r="X3895" s="88" t="s">
        <v>4042</v>
      </c>
      <c r="Y3895" s="84"/>
      <c r="Z3895" s="84"/>
      <c r="AA3895" s="87" t="s">
        <v>5172</v>
      </c>
      <c r="AB3895" s="84"/>
      <c r="AC3895" s="84" t="b">
        <v>0</v>
      </c>
      <c r="AD3895" s="84">
        <v>0</v>
      </c>
      <c r="AE3895" s="87" t="s">
        <v>5552</v>
      </c>
      <c r="AF3895" s="84" t="b">
        <v>0</v>
      </c>
      <c r="AG3895" s="84" t="s">
        <v>5604</v>
      </c>
      <c r="AH3895" s="84"/>
      <c r="AI3895" s="87" t="s">
        <v>5552</v>
      </c>
      <c r="AJ3895" s="84" t="b">
        <v>0</v>
      </c>
      <c r="AK3895" s="84">
        <v>1</v>
      </c>
      <c r="AL3895" s="87" t="s">
        <v>5170</v>
      </c>
      <c r="AM3895" s="84" t="s">
        <v>5690</v>
      </c>
      <c r="AN3895" s="84" t="b">
        <v>0</v>
      </c>
      <c r="AO3895" s="87" t="s">
        <v>5170</v>
      </c>
      <c r="AP3895" s="84" t="s">
        <v>179</v>
      </c>
      <c r="AQ3895" s="84">
        <v>0</v>
      </c>
      <c r="AR3895" s="84">
        <v>0</v>
      </c>
      <c r="AS3895" s="84"/>
      <c r="AT3895" s="84"/>
      <c r="AU3895" s="84"/>
      <c r="AV3895" s="84"/>
      <c r="AW3895" s="84"/>
      <c r="AX3895" s="84"/>
      <c r="AY3895" s="84"/>
      <c r="AZ3895" s="84"/>
    </row>
    <row r="3896" spans="1:52" x14ac:dyDescent="0.55000000000000004">
      <c r="A3896" s="69" t="s">
        <v>787</v>
      </c>
      <c r="B3896" s="69" t="s">
        <v>1203</v>
      </c>
      <c r="C3896" s="70"/>
      <c r="D3896" s="71"/>
      <c r="E3896" s="72"/>
      <c r="F3896" s="73"/>
      <c r="G3896" s="70"/>
      <c r="H3896" s="74"/>
      <c r="I3896" s="75"/>
      <c r="J3896" s="75"/>
      <c r="K3896" s="36"/>
      <c r="L3896" s="82"/>
      <c r="M3896" s="82"/>
      <c r="N3896" s="77"/>
      <c r="O3896" s="84" t="s">
        <v>1270</v>
      </c>
      <c r="P3896" s="86">
        <v>43432.780474537038</v>
      </c>
      <c r="Q3896" s="84" t="s">
        <v>1609</v>
      </c>
      <c r="R3896" s="84"/>
      <c r="S3896" s="84"/>
      <c r="T3896" s="84" t="s">
        <v>2326</v>
      </c>
      <c r="U3896" s="84"/>
      <c r="V3896" s="88" t="s">
        <v>3134</v>
      </c>
      <c r="W3896" s="86">
        <v>43432.780474537038</v>
      </c>
      <c r="X3896" s="88" t="s">
        <v>4043</v>
      </c>
      <c r="Y3896" s="84"/>
      <c r="Z3896" s="84"/>
      <c r="AA3896" s="87" t="s">
        <v>5173</v>
      </c>
      <c r="AB3896" s="87" t="s">
        <v>5542</v>
      </c>
      <c r="AC3896" s="84" t="b">
        <v>0</v>
      </c>
      <c r="AD3896" s="84">
        <v>0</v>
      </c>
      <c r="AE3896" s="87" t="s">
        <v>5588</v>
      </c>
      <c r="AF3896" s="84" t="b">
        <v>0</v>
      </c>
      <c r="AG3896" s="84" t="s">
        <v>5604</v>
      </c>
      <c r="AH3896" s="84"/>
      <c r="AI3896" s="87" t="s">
        <v>5552</v>
      </c>
      <c r="AJ3896" s="84" t="b">
        <v>0</v>
      </c>
      <c r="AK3896" s="84">
        <v>0</v>
      </c>
      <c r="AL3896" s="87" t="s">
        <v>5552</v>
      </c>
      <c r="AM3896" s="84" t="s">
        <v>5691</v>
      </c>
      <c r="AN3896" s="84" t="b">
        <v>0</v>
      </c>
      <c r="AO3896" s="87" t="s">
        <v>5542</v>
      </c>
      <c r="AP3896" s="84" t="s">
        <v>179</v>
      </c>
      <c r="AQ3896" s="84">
        <v>0</v>
      </c>
      <c r="AR3896" s="84">
        <v>0</v>
      </c>
      <c r="AS3896" s="84"/>
      <c r="AT3896" s="84"/>
      <c r="AU3896" s="84"/>
      <c r="AV3896" s="84"/>
      <c r="AW3896" s="84"/>
      <c r="AX3896" s="84"/>
      <c r="AY3896" s="84"/>
      <c r="AZ3896" s="84"/>
    </row>
    <row r="3897" spans="1:52" x14ac:dyDescent="0.55000000000000004">
      <c r="A3897" s="69" t="s">
        <v>787</v>
      </c>
      <c r="B3897" s="69" t="s">
        <v>1085</v>
      </c>
      <c r="C3897" s="70"/>
      <c r="D3897" s="71"/>
      <c r="E3897" s="72"/>
      <c r="F3897" s="73"/>
      <c r="G3897" s="70"/>
      <c r="H3897" s="74"/>
      <c r="I3897" s="75"/>
      <c r="J3897" s="75"/>
      <c r="K3897" s="36"/>
      <c r="L3897" s="82"/>
      <c r="M3897" s="82"/>
      <c r="N3897" s="77"/>
      <c r="O3897" s="84" t="s">
        <v>1270</v>
      </c>
      <c r="P3897" s="86">
        <v>43432.780474537038</v>
      </c>
      <c r="Q3897" s="84" t="s">
        <v>1609</v>
      </c>
      <c r="R3897" s="84"/>
      <c r="S3897" s="84"/>
      <c r="T3897" s="84" t="s">
        <v>2326</v>
      </c>
      <c r="U3897" s="84"/>
      <c r="V3897" s="88" t="s">
        <v>3134</v>
      </c>
      <c r="W3897" s="86">
        <v>43432.780474537038</v>
      </c>
      <c r="X3897" s="88" t="s">
        <v>4043</v>
      </c>
      <c r="Y3897" s="84"/>
      <c r="Z3897" s="84"/>
      <c r="AA3897" s="87" t="s">
        <v>5173</v>
      </c>
      <c r="AB3897" s="87" t="s">
        <v>5542</v>
      </c>
      <c r="AC3897" s="84" t="b">
        <v>0</v>
      </c>
      <c r="AD3897" s="84">
        <v>0</v>
      </c>
      <c r="AE3897" s="87" t="s">
        <v>5588</v>
      </c>
      <c r="AF3897" s="84" t="b">
        <v>0</v>
      </c>
      <c r="AG3897" s="84" t="s">
        <v>5604</v>
      </c>
      <c r="AH3897" s="84"/>
      <c r="AI3897" s="87" t="s">
        <v>5552</v>
      </c>
      <c r="AJ3897" s="84" t="b">
        <v>0</v>
      </c>
      <c r="AK3897" s="84">
        <v>0</v>
      </c>
      <c r="AL3897" s="87" t="s">
        <v>5552</v>
      </c>
      <c r="AM3897" s="84" t="s">
        <v>5691</v>
      </c>
      <c r="AN3897" s="84" t="b">
        <v>0</v>
      </c>
      <c r="AO3897" s="87" t="s">
        <v>5542</v>
      </c>
      <c r="AP3897" s="84" t="s">
        <v>179</v>
      </c>
      <c r="AQ3897" s="84">
        <v>0</v>
      </c>
      <c r="AR3897" s="84">
        <v>0</v>
      </c>
      <c r="AS3897" s="84"/>
      <c r="AT3897" s="84"/>
      <c r="AU3897" s="84"/>
      <c r="AV3897" s="84"/>
      <c r="AW3897" s="84"/>
      <c r="AX3897" s="84"/>
      <c r="AY3897" s="84"/>
      <c r="AZ3897" s="84"/>
    </row>
    <row r="3898" spans="1:52" x14ac:dyDescent="0.55000000000000004">
      <c r="A3898" s="69" t="s">
        <v>787</v>
      </c>
      <c r="B3898" s="69" t="s">
        <v>1204</v>
      </c>
      <c r="C3898" s="70"/>
      <c r="D3898" s="71"/>
      <c r="E3898" s="72"/>
      <c r="F3898" s="73"/>
      <c r="G3898" s="70"/>
      <c r="H3898" s="74"/>
      <c r="I3898" s="75"/>
      <c r="J3898" s="75"/>
      <c r="K3898" s="36"/>
      <c r="L3898" s="82"/>
      <c r="M3898" s="82"/>
      <c r="N3898" s="77"/>
      <c r="O3898" s="84" t="s">
        <v>1270</v>
      </c>
      <c r="P3898" s="86">
        <v>43432.780474537038</v>
      </c>
      <c r="Q3898" s="84" t="s">
        <v>1609</v>
      </c>
      <c r="R3898" s="84"/>
      <c r="S3898" s="84"/>
      <c r="T3898" s="84" t="s">
        <v>2326</v>
      </c>
      <c r="U3898" s="84"/>
      <c r="V3898" s="88" t="s">
        <v>3134</v>
      </c>
      <c r="W3898" s="86">
        <v>43432.780474537038</v>
      </c>
      <c r="X3898" s="88" t="s">
        <v>4043</v>
      </c>
      <c r="Y3898" s="84"/>
      <c r="Z3898" s="84"/>
      <c r="AA3898" s="87" t="s">
        <v>5173</v>
      </c>
      <c r="AB3898" s="87" t="s">
        <v>5542</v>
      </c>
      <c r="AC3898" s="84" t="b">
        <v>0</v>
      </c>
      <c r="AD3898" s="84">
        <v>0</v>
      </c>
      <c r="AE3898" s="87" t="s">
        <v>5588</v>
      </c>
      <c r="AF3898" s="84" t="b">
        <v>0</v>
      </c>
      <c r="AG3898" s="84" t="s">
        <v>5604</v>
      </c>
      <c r="AH3898" s="84"/>
      <c r="AI3898" s="87" t="s">
        <v>5552</v>
      </c>
      <c r="AJ3898" s="84" t="b">
        <v>0</v>
      </c>
      <c r="AK3898" s="84">
        <v>0</v>
      </c>
      <c r="AL3898" s="87" t="s">
        <v>5552</v>
      </c>
      <c r="AM3898" s="84" t="s">
        <v>5691</v>
      </c>
      <c r="AN3898" s="84" t="b">
        <v>0</v>
      </c>
      <c r="AO3898" s="87" t="s">
        <v>5542</v>
      </c>
      <c r="AP3898" s="84" t="s">
        <v>179</v>
      </c>
      <c r="AQ3898" s="84">
        <v>0</v>
      </c>
      <c r="AR3898" s="84">
        <v>0</v>
      </c>
      <c r="AS3898" s="84"/>
      <c r="AT3898" s="84"/>
      <c r="AU3898" s="84"/>
      <c r="AV3898" s="84"/>
      <c r="AW3898" s="84"/>
      <c r="AX3898" s="84"/>
      <c r="AY3898" s="84"/>
      <c r="AZ3898" s="84"/>
    </row>
    <row r="3899" spans="1:52" x14ac:dyDescent="0.55000000000000004">
      <c r="A3899" s="69" t="s">
        <v>787</v>
      </c>
      <c r="B3899" s="69" t="s">
        <v>1205</v>
      </c>
      <c r="C3899" s="70"/>
      <c r="D3899" s="71"/>
      <c r="E3899" s="72"/>
      <c r="F3899" s="73"/>
      <c r="G3899" s="70"/>
      <c r="H3899" s="74"/>
      <c r="I3899" s="75"/>
      <c r="J3899" s="75"/>
      <c r="K3899" s="36"/>
      <c r="L3899" s="82"/>
      <c r="M3899" s="82"/>
      <c r="N3899" s="77"/>
      <c r="O3899" s="84" t="s">
        <v>1271</v>
      </c>
      <c r="P3899" s="86">
        <v>43432.780474537038</v>
      </c>
      <c r="Q3899" s="84" t="s">
        <v>1609</v>
      </c>
      <c r="R3899" s="84"/>
      <c r="S3899" s="84"/>
      <c r="T3899" s="84" t="s">
        <v>2326</v>
      </c>
      <c r="U3899" s="84"/>
      <c r="V3899" s="88" t="s">
        <v>3134</v>
      </c>
      <c r="W3899" s="86">
        <v>43432.780474537038</v>
      </c>
      <c r="X3899" s="88" t="s">
        <v>4043</v>
      </c>
      <c r="Y3899" s="84"/>
      <c r="Z3899" s="84"/>
      <c r="AA3899" s="87" t="s">
        <v>5173</v>
      </c>
      <c r="AB3899" s="87" t="s">
        <v>5542</v>
      </c>
      <c r="AC3899" s="84" t="b">
        <v>0</v>
      </c>
      <c r="AD3899" s="84">
        <v>0</v>
      </c>
      <c r="AE3899" s="87" t="s">
        <v>5588</v>
      </c>
      <c r="AF3899" s="84" t="b">
        <v>0</v>
      </c>
      <c r="AG3899" s="84" t="s">
        <v>5604</v>
      </c>
      <c r="AH3899" s="84"/>
      <c r="AI3899" s="87" t="s">
        <v>5552</v>
      </c>
      <c r="AJ3899" s="84" t="b">
        <v>0</v>
      </c>
      <c r="AK3899" s="84">
        <v>0</v>
      </c>
      <c r="AL3899" s="87" t="s">
        <v>5552</v>
      </c>
      <c r="AM3899" s="84" t="s">
        <v>5691</v>
      </c>
      <c r="AN3899" s="84" t="b">
        <v>0</v>
      </c>
      <c r="AO3899" s="87" t="s">
        <v>5542</v>
      </c>
      <c r="AP3899" s="84" t="s">
        <v>179</v>
      </c>
      <c r="AQ3899" s="84">
        <v>0</v>
      </c>
      <c r="AR3899" s="84">
        <v>0</v>
      </c>
      <c r="AS3899" s="84"/>
      <c r="AT3899" s="84"/>
      <c r="AU3899" s="84"/>
      <c r="AV3899" s="84"/>
      <c r="AW3899" s="84"/>
      <c r="AX3899" s="84"/>
      <c r="AY3899" s="84"/>
      <c r="AZ3899" s="84"/>
    </row>
    <row r="3900" spans="1:52" x14ac:dyDescent="0.55000000000000004">
      <c r="A3900" s="69" t="s">
        <v>788</v>
      </c>
      <c r="B3900" s="69" t="s">
        <v>1206</v>
      </c>
      <c r="C3900" s="70"/>
      <c r="D3900" s="71"/>
      <c r="E3900" s="72"/>
      <c r="F3900" s="73"/>
      <c r="G3900" s="70"/>
      <c r="H3900" s="74"/>
      <c r="I3900" s="75"/>
      <c r="J3900" s="75"/>
      <c r="K3900" s="36"/>
      <c r="L3900" s="82"/>
      <c r="M3900" s="82"/>
      <c r="N3900" s="77"/>
      <c r="O3900" s="84" t="s">
        <v>1270</v>
      </c>
      <c r="P3900" s="86">
        <v>43432.785844907405</v>
      </c>
      <c r="Q3900" s="84" t="s">
        <v>1610</v>
      </c>
      <c r="R3900" s="84"/>
      <c r="S3900" s="84"/>
      <c r="T3900" s="84" t="s">
        <v>2327</v>
      </c>
      <c r="U3900" s="84"/>
      <c r="V3900" s="88" t="s">
        <v>3135</v>
      </c>
      <c r="W3900" s="86">
        <v>43432.785844907405</v>
      </c>
      <c r="X3900" s="88" t="s">
        <v>4044</v>
      </c>
      <c r="Y3900" s="84"/>
      <c r="Z3900" s="84"/>
      <c r="AA3900" s="87" t="s">
        <v>5174</v>
      </c>
      <c r="AB3900" s="84"/>
      <c r="AC3900" s="84" t="b">
        <v>0</v>
      </c>
      <c r="AD3900" s="84">
        <v>0</v>
      </c>
      <c r="AE3900" s="87" t="s">
        <v>5552</v>
      </c>
      <c r="AF3900" s="84" t="b">
        <v>0</v>
      </c>
      <c r="AG3900" s="84" t="s">
        <v>5604</v>
      </c>
      <c r="AH3900" s="84"/>
      <c r="AI3900" s="87" t="s">
        <v>5552</v>
      </c>
      <c r="AJ3900" s="84" t="b">
        <v>0</v>
      </c>
      <c r="AK3900" s="84">
        <v>0</v>
      </c>
      <c r="AL3900" s="87" t="s">
        <v>5552</v>
      </c>
      <c r="AM3900" s="84" t="s">
        <v>5691</v>
      </c>
      <c r="AN3900" s="84" t="b">
        <v>0</v>
      </c>
      <c r="AO3900" s="87" t="s">
        <v>5174</v>
      </c>
      <c r="AP3900" s="84" t="s">
        <v>179</v>
      </c>
      <c r="AQ3900" s="84">
        <v>0</v>
      </c>
      <c r="AR3900" s="84">
        <v>0</v>
      </c>
      <c r="AS3900" s="84"/>
      <c r="AT3900" s="84"/>
      <c r="AU3900" s="84"/>
      <c r="AV3900" s="84"/>
      <c r="AW3900" s="84"/>
      <c r="AX3900" s="84"/>
      <c r="AY3900" s="84"/>
      <c r="AZ3900" s="84"/>
    </row>
    <row r="3901" spans="1:52" x14ac:dyDescent="0.55000000000000004">
      <c r="A3901" s="69" t="s">
        <v>788</v>
      </c>
      <c r="B3901" s="69" t="s">
        <v>1207</v>
      </c>
      <c r="C3901" s="70"/>
      <c r="D3901" s="71"/>
      <c r="E3901" s="72"/>
      <c r="F3901" s="73"/>
      <c r="G3901" s="70"/>
      <c r="H3901" s="74"/>
      <c r="I3901" s="75"/>
      <c r="J3901" s="75"/>
      <c r="K3901" s="36"/>
      <c r="L3901" s="82"/>
      <c r="M3901" s="82"/>
      <c r="N3901" s="77"/>
      <c r="O3901" s="84" t="s">
        <v>1270</v>
      </c>
      <c r="P3901" s="86">
        <v>43432.785844907405</v>
      </c>
      <c r="Q3901" s="84" t="s">
        <v>1610</v>
      </c>
      <c r="R3901" s="84"/>
      <c r="S3901" s="84"/>
      <c r="T3901" s="84" t="s">
        <v>2327</v>
      </c>
      <c r="U3901" s="84"/>
      <c r="V3901" s="88" t="s">
        <v>3135</v>
      </c>
      <c r="W3901" s="86">
        <v>43432.785844907405</v>
      </c>
      <c r="X3901" s="88" t="s">
        <v>4044</v>
      </c>
      <c r="Y3901" s="84"/>
      <c r="Z3901" s="84"/>
      <c r="AA3901" s="87" t="s">
        <v>5174</v>
      </c>
      <c r="AB3901" s="84"/>
      <c r="AC3901" s="84" t="b">
        <v>0</v>
      </c>
      <c r="AD3901" s="84">
        <v>0</v>
      </c>
      <c r="AE3901" s="87" t="s">
        <v>5552</v>
      </c>
      <c r="AF3901" s="84" t="b">
        <v>0</v>
      </c>
      <c r="AG3901" s="84" t="s">
        <v>5604</v>
      </c>
      <c r="AH3901" s="84"/>
      <c r="AI3901" s="87" t="s">
        <v>5552</v>
      </c>
      <c r="AJ3901" s="84" t="b">
        <v>0</v>
      </c>
      <c r="AK3901" s="84">
        <v>0</v>
      </c>
      <c r="AL3901" s="87" t="s">
        <v>5552</v>
      </c>
      <c r="AM3901" s="84" t="s">
        <v>5691</v>
      </c>
      <c r="AN3901" s="84" t="b">
        <v>0</v>
      </c>
      <c r="AO3901" s="87" t="s">
        <v>5174</v>
      </c>
      <c r="AP3901" s="84" t="s">
        <v>179</v>
      </c>
      <c r="AQ3901" s="84">
        <v>0</v>
      </c>
      <c r="AR3901" s="84">
        <v>0</v>
      </c>
      <c r="AS3901" s="84"/>
      <c r="AT3901" s="84"/>
      <c r="AU3901" s="84"/>
      <c r="AV3901" s="84"/>
      <c r="AW3901" s="84"/>
      <c r="AX3901" s="84"/>
      <c r="AY3901" s="84"/>
      <c r="AZ3901" s="84"/>
    </row>
    <row r="3902" spans="1:52" x14ac:dyDescent="0.55000000000000004">
      <c r="A3902" s="69" t="s">
        <v>789</v>
      </c>
      <c r="B3902" s="69" t="s">
        <v>789</v>
      </c>
      <c r="C3902" s="70"/>
      <c r="D3902" s="71"/>
      <c r="E3902" s="72"/>
      <c r="F3902" s="73"/>
      <c r="G3902" s="70"/>
      <c r="H3902" s="74"/>
      <c r="I3902" s="75"/>
      <c r="J3902" s="75"/>
      <c r="K3902" s="36"/>
      <c r="L3902" s="82"/>
      <c r="M3902" s="82"/>
      <c r="N3902" s="77"/>
      <c r="O3902" s="84" t="s">
        <v>179</v>
      </c>
      <c r="P3902" s="86">
        <v>43432.80023148148</v>
      </c>
      <c r="Q3902" s="84" t="s">
        <v>1611</v>
      </c>
      <c r="R3902" s="88" t="s">
        <v>1858</v>
      </c>
      <c r="S3902" s="84" t="s">
        <v>1942</v>
      </c>
      <c r="T3902" s="84" t="s">
        <v>2328</v>
      </c>
      <c r="U3902" s="84"/>
      <c r="V3902" s="88" t="s">
        <v>3136</v>
      </c>
      <c r="W3902" s="86">
        <v>43432.80023148148</v>
      </c>
      <c r="X3902" s="88" t="s">
        <v>4045</v>
      </c>
      <c r="Y3902" s="84"/>
      <c r="Z3902" s="84"/>
      <c r="AA3902" s="87" t="s">
        <v>5175</v>
      </c>
      <c r="AB3902" s="84"/>
      <c r="AC3902" s="84" t="b">
        <v>0</v>
      </c>
      <c r="AD3902" s="84">
        <v>0</v>
      </c>
      <c r="AE3902" s="87" t="s">
        <v>5552</v>
      </c>
      <c r="AF3902" s="84" t="b">
        <v>1</v>
      </c>
      <c r="AG3902" s="84" t="s">
        <v>5604</v>
      </c>
      <c r="AH3902" s="84"/>
      <c r="AI3902" s="87" t="s">
        <v>5663</v>
      </c>
      <c r="AJ3902" s="84" t="b">
        <v>0</v>
      </c>
      <c r="AK3902" s="84">
        <v>0</v>
      </c>
      <c r="AL3902" s="87" t="s">
        <v>5552</v>
      </c>
      <c r="AM3902" s="84" t="s">
        <v>5682</v>
      </c>
      <c r="AN3902" s="84" t="b">
        <v>0</v>
      </c>
      <c r="AO3902" s="87" t="s">
        <v>5175</v>
      </c>
      <c r="AP3902" s="84" t="s">
        <v>179</v>
      </c>
      <c r="AQ3902" s="84">
        <v>0</v>
      </c>
      <c r="AR3902" s="84">
        <v>0</v>
      </c>
      <c r="AS3902" s="84"/>
      <c r="AT3902" s="84"/>
      <c r="AU3902" s="84"/>
      <c r="AV3902" s="84"/>
      <c r="AW3902" s="84"/>
      <c r="AX3902" s="84"/>
      <c r="AY3902" s="84"/>
      <c r="AZ3902" s="84"/>
    </row>
    <row r="3903" spans="1:52" x14ac:dyDescent="0.55000000000000004">
      <c r="A3903" s="69" t="s">
        <v>790</v>
      </c>
      <c r="B3903" s="69" t="s">
        <v>833</v>
      </c>
      <c r="C3903" s="70"/>
      <c r="D3903" s="71"/>
      <c r="E3903" s="72"/>
      <c r="F3903" s="73"/>
      <c r="G3903" s="70"/>
      <c r="H3903" s="74"/>
      <c r="I3903" s="75"/>
      <c r="J3903" s="75"/>
      <c r="K3903" s="36"/>
      <c r="L3903" s="82"/>
      <c r="M3903" s="82"/>
      <c r="N3903" s="77"/>
      <c r="O3903" s="84" t="s">
        <v>1269</v>
      </c>
      <c r="P3903" s="86">
        <v>43432.811631944445</v>
      </c>
      <c r="Q3903" s="84" t="s">
        <v>1612</v>
      </c>
      <c r="R3903" s="84"/>
      <c r="S3903" s="84"/>
      <c r="T3903" s="84" t="s">
        <v>2329</v>
      </c>
      <c r="U3903" s="84"/>
      <c r="V3903" s="88" t="s">
        <v>3137</v>
      </c>
      <c r="W3903" s="86">
        <v>43432.811631944445</v>
      </c>
      <c r="X3903" s="88" t="s">
        <v>4046</v>
      </c>
      <c r="Y3903" s="84"/>
      <c r="Z3903" s="84"/>
      <c r="AA3903" s="87" t="s">
        <v>5176</v>
      </c>
      <c r="AB3903" s="84"/>
      <c r="AC3903" s="84" t="b">
        <v>0</v>
      </c>
      <c r="AD3903" s="84">
        <v>0</v>
      </c>
      <c r="AE3903" s="87" t="s">
        <v>5552</v>
      </c>
      <c r="AF3903" s="84" t="b">
        <v>1</v>
      </c>
      <c r="AG3903" s="84" t="s">
        <v>5604</v>
      </c>
      <c r="AH3903" s="84"/>
      <c r="AI3903" s="87" t="s">
        <v>5664</v>
      </c>
      <c r="AJ3903" s="84" t="b">
        <v>0</v>
      </c>
      <c r="AK3903" s="84">
        <v>2</v>
      </c>
      <c r="AL3903" s="87" t="s">
        <v>5505</v>
      </c>
      <c r="AM3903" s="84" t="s">
        <v>5682</v>
      </c>
      <c r="AN3903" s="84" t="b">
        <v>0</v>
      </c>
      <c r="AO3903" s="87" t="s">
        <v>5505</v>
      </c>
      <c r="AP3903" s="84" t="s">
        <v>179</v>
      </c>
      <c r="AQ3903" s="84">
        <v>0</v>
      </c>
      <c r="AR3903" s="84">
        <v>0</v>
      </c>
      <c r="AS3903" s="84"/>
      <c r="AT3903" s="84"/>
      <c r="AU3903" s="84"/>
      <c r="AV3903" s="84"/>
      <c r="AW3903" s="84"/>
      <c r="AX3903" s="84"/>
      <c r="AY3903" s="84"/>
      <c r="AZ3903" s="84"/>
    </row>
    <row r="3904" spans="1:52" x14ac:dyDescent="0.55000000000000004">
      <c r="A3904" s="69" t="s">
        <v>790</v>
      </c>
      <c r="B3904" s="69" t="s">
        <v>1208</v>
      </c>
      <c r="C3904" s="70"/>
      <c r="D3904" s="71"/>
      <c r="E3904" s="72"/>
      <c r="F3904" s="73"/>
      <c r="G3904" s="70"/>
      <c r="H3904" s="74"/>
      <c r="I3904" s="75"/>
      <c r="J3904" s="75"/>
      <c r="K3904" s="36"/>
      <c r="L3904" s="82"/>
      <c r="M3904" s="82"/>
      <c r="N3904" s="77"/>
      <c r="O3904" s="84" t="s">
        <v>1270</v>
      </c>
      <c r="P3904" s="86">
        <v>43432.811631944445</v>
      </c>
      <c r="Q3904" s="84" t="s">
        <v>1612</v>
      </c>
      <c r="R3904" s="84"/>
      <c r="S3904" s="84"/>
      <c r="T3904" s="84" t="s">
        <v>2329</v>
      </c>
      <c r="U3904" s="84"/>
      <c r="V3904" s="88" t="s">
        <v>3137</v>
      </c>
      <c r="W3904" s="86">
        <v>43432.811631944445</v>
      </c>
      <c r="X3904" s="88" t="s">
        <v>4046</v>
      </c>
      <c r="Y3904" s="84"/>
      <c r="Z3904" s="84"/>
      <c r="AA3904" s="87" t="s">
        <v>5176</v>
      </c>
      <c r="AB3904" s="84"/>
      <c r="AC3904" s="84" t="b">
        <v>0</v>
      </c>
      <c r="AD3904" s="84">
        <v>0</v>
      </c>
      <c r="AE3904" s="87" t="s">
        <v>5552</v>
      </c>
      <c r="AF3904" s="84" t="b">
        <v>1</v>
      </c>
      <c r="AG3904" s="84" t="s">
        <v>5604</v>
      </c>
      <c r="AH3904" s="84"/>
      <c r="AI3904" s="87" t="s">
        <v>5664</v>
      </c>
      <c r="AJ3904" s="84" t="b">
        <v>0</v>
      </c>
      <c r="AK3904" s="84">
        <v>2</v>
      </c>
      <c r="AL3904" s="87" t="s">
        <v>5505</v>
      </c>
      <c r="AM3904" s="84" t="s">
        <v>5682</v>
      </c>
      <c r="AN3904" s="84" t="b">
        <v>0</v>
      </c>
      <c r="AO3904" s="87" t="s">
        <v>5505</v>
      </c>
      <c r="AP3904" s="84" t="s">
        <v>179</v>
      </c>
      <c r="AQ3904" s="84">
        <v>0</v>
      </c>
      <c r="AR3904" s="84">
        <v>0</v>
      </c>
      <c r="AS3904" s="84"/>
      <c r="AT3904" s="84"/>
      <c r="AU3904" s="84"/>
      <c r="AV3904" s="84"/>
      <c r="AW3904" s="84"/>
      <c r="AX3904" s="84"/>
      <c r="AY3904" s="84"/>
      <c r="AZ3904" s="84"/>
    </row>
    <row r="3905" spans="1:52" x14ac:dyDescent="0.55000000000000004">
      <c r="A3905" s="69" t="s">
        <v>790</v>
      </c>
      <c r="B3905" s="69" t="s">
        <v>1209</v>
      </c>
      <c r="C3905" s="70"/>
      <c r="D3905" s="71"/>
      <c r="E3905" s="72"/>
      <c r="F3905" s="73"/>
      <c r="G3905" s="70"/>
      <c r="H3905" s="74"/>
      <c r="I3905" s="75"/>
      <c r="J3905" s="75"/>
      <c r="K3905" s="36"/>
      <c r="L3905" s="82"/>
      <c r="M3905" s="82"/>
      <c r="N3905" s="77"/>
      <c r="O3905" s="84" t="s">
        <v>1270</v>
      </c>
      <c r="P3905" s="86">
        <v>43432.811631944445</v>
      </c>
      <c r="Q3905" s="84" t="s">
        <v>1612</v>
      </c>
      <c r="R3905" s="84"/>
      <c r="S3905" s="84"/>
      <c r="T3905" s="84" t="s">
        <v>2329</v>
      </c>
      <c r="U3905" s="84"/>
      <c r="V3905" s="88" t="s">
        <v>3137</v>
      </c>
      <c r="W3905" s="86">
        <v>43432.811631944445</v>
      </c>
      <c r="X3905" s="88" t="s">
        <v>4046</v>
      </c>
      <c r="Y3905" s="84"/>
      <c r="Z3905" s="84"/>
      <c r="AA3905" s="87" t="s">
        <v>5176</v>
      </c>
      <c r="AB3905" s="84"/>
      <c r="AC3905" s="84" t="b">
        <v>0</v>
      </c>
      <c r="AD3905" s="84">
        <v>0</v>
      </c>
      <c r="AE3905" s="87" t="s">
        <v>5552</v>
      </c>
      <c r="AF3905" s="84" t="b">
        <v>1</v>
      </c>
      <c r="AG3905" s="84" t="s">
        <v>5604</v>
      </c>
      <c r="AH3905" s="84"/>
      <c r="AI3905" s="87" t="s">
        <v>5664</v>
      </c>
      <c r="AJ3905" s="84" t="b">
        <v>0</v>
      </c>
      <c r="AK3905" s="84">
        <v>2</v>
      </c>
      <c r="AL3905" s="87" t="s">
        <v>5505</v>
      </c>
      <c r="AM3905" s="84" t="s">
        <v>5682</v>
      </c>
      <c r="AN3905" s="84" t="b">
        <v>0</v>
      </c>
      <c r="AO3905" s="87" t="s">
        <v>5505</v>
      </c>
      <c r="AP3905" s="84" t="s">
        <v>179</v>
      </c>
      <c r="AQ3905" s="84">
        <v>0</v>
      </c>
      <c r="AR3905" s="84">
        <v>0</v>
      </c>
      <c r="AS3905" s="84"/>
      <c r="AT3905" s="84"/>
      <c r="AU3905" s="84"/>
      <c r="AV3905" s="84"/>
      <c r="AW3905" s="84"/>
      <c r="AX3905" s="84"/>
      <c r="AY3905" s="84"/>
      <c r="AZ3905" s="84"/>
    </row>
    <row r="3906" spans="1:52" x14ac:dyDescent="0.55000000000000004">
      <c r="A3906" s="69" t="s">
        <v>790</v>
      </c>
      <c r="B3906" s="69" t="s">
        <v>1210</v>
      </c>
      <c r="C3906" s="70"/>
      <c r="D3906" s="71"/>
      <c r="E3906" s="72"/>
      <c r="F3906" s="73"/>
      <c r="G3906" s="70"/>
      <c r="H3906" s="74"/>
      <c r="I3906" s="75"/>
      <c r="J3906" s="75"/>
      <c r="K3906" s="36"/>
      <c r="L3906" s="82"/>
      <c r="M3906" s="82"/>
      <c r="N3906" s="77"/>
      <c r="O3906" s="84" t="s">
        <v>1270</v>
      </c>
      <c r="P3906" s="86">
        <v>43432.811631944445</v>
      </c>
      <c r="Q3906" s="84" t="s">
        <v>1612</v>
      </c>
      <c r="R3906" s="84"/>
      <c r="S3906" s="84"/>
      <c r="T3906" s="84" t="s">
        <v>2329</v>
      </c>
      <c r="U3906" s="84"/>
      <c r="V3906" s="88" t="s">
        <v>3137</v>
      </c>
      <c r="W3906" s="86">
        <v>43432.811631944445</v>
      </c>
      <c r="X3906" s="88" t="s">
        <v>4046</v>
      </c>
      <c r="Y3906" s="84"/>
      <c r="Z3906" s="84"/>
      <c r="AA3906" s="87" t="s">
        <v>5176</v>
      </c>
      <c r="AB3906" s="84"/>
      <c r="AC3906" s="84" t="b">
        <v>0</v>
      </c>
      <c r="AD3906" s="84">
        <v>0</v>
      </c>
      <c r="AE3906" s="87" t="s">
        <v>5552</v>
      </c>
      <c r="AF3906" s="84" t="b">
        <v>1</v>
      </c>
      <c r="AG3906" s="84" t="s">
        <v>5604</v>
      </c>
      <c r="AH3906" s="84"/>
      <c r="AI3906" s="87" t="s">
        <v>5664</v>
      </c>
      <c r="AJ3906" s="84" t="b">
        <v>0</v>
      </c>
      <c r="AK3906" s="84">
        <v>2</v>
      </c>
      <c r="AL3906" s="87" t="s">
        <v>5505</v>
      </c>
      <c r="AM3906" s="84" t="s">
        <v>5682</v>
      </c>
      <c r="AN3906" s="84" t="b">
        <v>0</v>
      </c>
      <c r="AO3906" s="87" t="s">
        <v>5505</v>
      </c>
      <c r="AP3906" s="84" t="s">
        <v>179</v>
      </c>
      <c r="AQ3906" s="84">
        <v>0</v>
      </c>
      <c r="AR3906" s="84">
        <v>0</v>
      </c>
      <c r="AS3906" s="84"/>
      <c r="AT3906" s="84"/>
      <c r="AU3906" s="84"/>
      <c r="AV3906" s="84"/>
      <c r="AW3906" s="84"/>
      <c r="AX3906" s="84"/>
      <c r="AY3906" s="84"/>
      <c r="AZ3906" s="84"/>
    </row>
    <row r="3907" spans="1:52" x14ac:dyDescent="0.55000000000000004">
      <c r="A3907" s="69" t="s">
        <v>790</v>
      </c>
      <c r="B3907" s="69" t="s">
        <v>941</v>
      </c>
      <c r="C3907" s="70"/>
      <c r="D3907" s="71"/>
      <c r="E3907" s="72"/>
      <c r="F3907" s="73"/>
      <c r="G3907" s="70"/>
      <c r="H3907" s="74"/>
      <c r="I3907" s="75"/>
      <c r="J3907" s="75"/>
      <c r="K3907" s="36"/>
      <c r="L3907" s="82"/>
      <c r="M3907" s="82"/>
      <c r="N3907" s="77"/>
      <c r="O3907" s="84" t="s">
        <v>1269</v>
      </c>
      <c r="P3907" s="86">
        <v>43432.811874999999</v>
      </c>
      <c r="Q3907" s="84" t="s">
        <v>1613</v>
      </c>
      <c r="R3907" s="84"/>
      <c r="S3907" s="84"/>
      <c r="T3907" s="84" t="s">
        <v>2330</v>
      </c>
      <c r="U3907" s="84"/>
      <c r="V3907" s="88" t="s">
        <v>3137</v>
      </c>
      <c r="W3907" s="86">
        <v>43432.811874999999</v>
      </c>
      <c r="X3907" s="88" t="s">
        <v>4047</v>
      </c>
      <c r="Y3907" s="84"/>
      <c r="Z3907" s="84"/>
      <c r="AA3907" s="87" t="s">
        <v>5177</v>
      </c>
      <c r="AB3907" s="84"/>
      <c r="AC3907" s="84" t="b">
        <v>0</v>
      </c>
      <c r="AD3907" s="84">
        <v>0</v>
      </c>
      <c r="AE3907" s="87" t="s">
        <v>5552</v>
      </c>
      <c r="AF3907" s="84" t="b">
        <v>1</v>
      </c>
      <c r="AG3907" s="84" t="s">
        <v>5604</v>
      </c>
      <c r="AH3907" s="84"/>
      <c r="AI3907" s="87" t="s">
        <v>5665</v>
      </c>
      <c r="AJ3907" s="84" t="b">
        <v>0</v>
      </c>
      <c r="AK3907" s="84">
        <v>2</v>
      </c>
      <c r="AL3907" s="87" t="s">
        <v>5502</v>
      </c>
      <c r="AM3907" s="84" t="s">
        <v>5682</v>
      </c>
      <c r="AN3907" s="84" t="b">
        <v>0</v>
      </c>
      <c r="AO3907" s="87" t="s">
        <v>5502</v>
      </c>
      <c r="AP3907" s="84" t="s">
        <v>179</v>
      </c>
      <c r="AQ3907" s="84">
        <v>0</v>
      </c>
      <c r="AR3907" s="84">
        <v>0</v>
      </c>
      <c r="AS3907" s="84"/>
      <c r="AT3907" s="84"/>
      <c r="AU3907" s="84"/>
      <c r="AV3907" s="84"/>
      <c r="AW3907" s="84"/>
      <c r="AX3907" s="84"/>
      <c r="AY3907" s="84"/>
      <c r="AZ3907" s="84"/>
    </row>
    <row r="3908" spans="1:52" x14ac:dyDescent="0.55000000000000004">
      <c r="A3908" s="69" t="s">
        <v>790</v>
      </c>
      <c r="B3908" s="69" t="s">
        <v>1211</v>
      </c>
      <c r="C3908" s="70"/>
      <c r="D3908" s="71"/>
      <c r="E3908" s="72"/>
      <c r="F3908" s="73"/>
      <c r="G3908" s="70"/>
      <c r="H3908" s="74"/>
      <c r="I3908" s="75"/>
      <c r="J3908" s="75"/>
      <c r="K3908" s="36"/>
      <c r="L3908" s="82"/>
      <c r="M3908" s="82"/>
      <c r="N3908" s="77"/>
      <c r="O3908" s="84" t="s">
        <v>1270</v>
      </c>
      <c r="P3908" s="86">
        <v>43432.811874999999</v>
      </c>
      <c r="Q3908" s="84" t="s">
        <v>1613</v>
      </c>
      <c r="R3908" s="84"/>
      <c r="S3908" s="84"/>
      <c r="T3908" s="84" t="s">
        <v>2330</v>
      </c>
      <c r="U3908" s="84"/>
      <c r="V3908" s="88" t="s">
        <v>3137</v>
      </c>
      <c r="W3908" s="86">
        <v>43432.811874999999</v>
      </c>
      <c r="X3908" s="88" t="s">
        <v>4047</v>
      </c>
      <c r="Y3908" s="84"/>
      <c r="Z3908" s="84"/>
      <c r="AA3908" s="87" t="s">
        <v>5177</v>
      </c>
      <c r="AB3908" s="84"/>
      <c r="AC3908" s="84" t="b">
        <v>0</v>
      </c>
      <c r="AD3908" s="84">
        <v>0</v>
      </c>
      <c r="AE3908" s="87" t="s">
        <v>5552</v>
      </c>
      <c r="AF3908" s="84" t="b">
        <v>1</v>
      </c>
      <c r="AG3908" s="84" t="s">
        <v>5604</v>
      </c>
      <c r="AH3908" s="84"/>
      <c r="AI3908" s="87" t="s">
        <v>5665</v>
      </c>
      <c r="AJ3908" s="84" t="b">
        <v>0</v>
      </c>
      <c r="AK3908" s="84">
        <v>2</v>
      </c>
      <c r="AL3908" s="87" t="s">
        <v>5502</v>
      </c>
      <c r="AM3908" s="84" t="s">
        <v>5682</v>
      </c>
      <c r="AN3908" s="84" t="b">
        <v>0</v>
      </c>
      <c r="AO3908" s="87" t="s">
        <v>5502</v>
      </c>
      <c r="AP3908" s="84" t="s">
        <v>179</v>
      </c>
      <c r="AQ3908" s="84">
        <v>0</v>
      </c>
      <c r="AR3908" s="84">
        <v>0</v>
      </c>
      <c r="AS3908" s="84"/>
      <c r="AT3908" s="84"/>
      <c r="AU3908" s="84"/>
      <c r="AV3908" s="84"/>
      <c r="AW3908" s="84"/>
      <c r="AX3908" s="84"/>
      <c r="AY3908" s="84"/>
      <c r="AZ3908" s="84"/>
    </row>
    <row r="3909" spans="1:52" x14ac:dyDescent="0.55000000000000004">
      <c r="A3909" s="69" t="s">
        <v>790</v>
      </c>
      <c r="B3909" s="69" t="s">
        <v>1212</v>
      </c>
      <c r="C3909" s="70"/>
      <c r="D3909" s="71"/>
      <c r="E3909" s="72"/>
      <c r="F3909" s="73"/>
      <c r="G3909" s="70"/>
      <c r="H3909" s="74"/>
      <c r="I3909" s="75"/>
      <c r="J3909" s="75"/>
      <c r="K3909" s="36"/>
      <c r="L3909" s="82"/>
      <c r="M3909" s="82"/>
      <c r="N3909" s="77"/>
      <c r="O3909" s="84" t="s">
        <v>1270</v>
      </c>
      <c r="P3909" s="86">
        <v>43432.811874999999</v>
      </c>
      <c r="Q3909" s="84" t="s">
        <v>1613</v>
      </c>
      <c r="R3909" s="84"/>
      <c r="S3909" s="84"/>
      <c r="T3909" s="84" t="s">
        <v>2330</v>
      </c>
      <c r="U3909" s="84"/>
      <c r="V3909" s="88" t="s">
        <v>3137</v>
      </c>
      <c r="W3909" s="86">
        <v>43432.811874999999</v>
      </c>
      <c r="X3909" s="88" t="s">
        <v>4047</v>
      </c>
      <c r="Y3909" s="84"/>
      <c r="Z3909" s="84"/>
      <c r="AA3909" s="87" t="s">
        <v>5177</v>
      </c>
      <c r="AB3909" s="84"/>
      <c r="AC3909" s="84" t="b">
        <v>0</v>
      </c>
      <c r="AD3909" s="84">
        <v>0</v>
      </c>
      <c r="AE3909" s="87" t="s">
        <v>5552</v>
      </c>
      <c r="AF3909" s="84" t="b">
        <v>1</v>
      </c>
      <c r="AG3909" s="84" t="s">
        <v>5604</v>
      </c>
      <c r="AH3909" s="84"/>
      <c r="AI3909" s="87" t="s">
        <v>5665</v>
      </c>
      <c r="AJ3909" s="84" t="b">
        <v>0</v>
      </c>
      <c r="AK3909" s="84">
        <v>2</v>
      </c>
      <c r="AL3909" s="87" t="s">
        <v>5502</v>
      </c>
      <c r="AM3909" s="84" t="s">
        <v>5682</v>
      </c>
      <c r="AN3909" s="84" t="b">
        <v>0</v>
      </c>
      <c r="AO3909" s="87" t="s">
        <v>5502</v>
      </c>
      <c r="AP3909" s="84" t="s">
        <v>179</v>
      </c>
      <c r="AQ3909" s="84">
        <v>0</v>
      </c>
      <c r="AR3909" s="84">
        <v>0</v>
      </c>
      <c r="AS3909" s="84"/>
      <c r="AT3909" s="84"/>
      <c r="AU3909" s="84"/>
      <c r="AV3909" s="84"/>
      <c r="AW3909" s="84"/>
      <c r="AX3909" s="84"/>
      <c r="AY3909" s="84"/>
      <c r="AZ3909" s="84"/>
    </row>
    <row r="3910" spans="1:52" x14ac:dyDescent="0.55000000000000004">
      <c r="A3910" s="69" t="s">
        <v>790</v>
      </c>
      <c r="B3910" s="69" t="s">
        <v>1209</v>
      </c>
      <c r="C3910" s="70"/>
      <c r="D3910" s="71"/>
      <c r="E3910" s="72"/>
      <c r="F3910" s="73"/>
      <c r="G3910" s="70"/>
      <c r="H3910" s="74"/>
      <c r="I3910" s="75"/>
      <c r="J3910" s="75"/>
      <c r="K3910" s="36"/>
      <c r="L3910" s="82"/>
      <c r="M3910" s="82"/>
      <c r="N3910" s="77"/>
      <c r="O3910" s="84" t="s">
        <v>1270</v>
      </c>
      <c r="P3910" s="86">
        <v>43432.811874999999</v>
      </c>
      <c r="Q3910" s="84" t="s">
        <v>1613</v>
      </c>
      <c r="R3910" s="84"/>
      <c r="S3910" s="84"/>
      <c r="T3910" s="84" t="s">
        <v>2330</v>
      </c>
      <c r="U3910" s="84"/>
      <c r="V3910" s="88" t="s">
        <v>3137</v>
      </c>
      <c r="W3910" s="86">
        <v>43432.811874999999</v>
      </c>
      <c r="X3910" s="88" t="s">
        <v>4047</v>
      </c>
      <c r="Y3910" s="84"/>
      <c r="Z3910" s="84"/>
      <c r="AA3910" s="87" t="s">
        <v>5177</v>
      </c>
      <c r="AB3910" s="84"/>
      <c r="AC3910" s="84" t="b">
        <v>0</v>
      </c>
      <c r="AD3910" s="84">
        <v>0</v>
      </c>
      <c r="AE3910" s="87" t="s">
        <v>5552</v>
      </c>
      <c r="AF3910" s="84" t="b">
        <v>1</v>
      </c>
      <c r="AG3910" s="84" t="s">
        <v>5604</v>
      </c>
      <c r="AH3910" s="84"/>
      <c r="AI3910" s="87" t="s">
        <v>5665</v>
      </c>
      <c r="AJ3910" s="84" t="b">
        <v>0</v>
      </c>
      <c r="AK3910" s="84">
        <v>2</v>
      </c>
      <c r="AL3910" s="87" t="s">
        <v>5502</v>
      </c>
      <c r="AM3910" s="84" t="s">
        <v>5682</v>
      </c>
      <c r="AN3910" s="84" t="b">
        <v>0</v>
      </c>
      <c r="AO3910" s="87" t="s">
        <v>5502</v>
      </c>
      <c r="AP3910" s="84" t="s">
        <v>179</v>
      </c>
      <c r="AQ3910" s="84">
        <v>0</v>
      </c>
      <c r="AR3910" s="84">
        <v>0</v>
      </c>
      <c r="AS3910" s="84"/>
      <c r="AT3910" s="84"/>
      <c r="AU3910" s="84"/>
      <c r="AV3910" s="84"/>
      <c r="AW3910" s="84"/>
      <c r="AX3910" s="84"/>
      <c r="AY3910" s="84"/>
      <c r="AZ3910" s="84"/>
    </row>
    <row r="3911" spans="1:52" x14ac:dyDescent="0.55000000000000004">
      <c r="A3911" s="69" t="s">
        <v>790</v>
      </c>
      <c r="B3911" s="69" t="s">
        <v>778</v>
      </c>
      <c r="C3911" s="70"/>
      <c r="D3911" s="71"/>
      <c r="E3911" s="72"/>
      <c r="F3911" s="73"/>
      <c r="G3911" s="70"/>
      <c r="H3911" s="74"/>
      <c r="I3911" s="75"/>
      <c r="J3911" s="75"/>
      <c r="K3911" s="36"/>
      <c r="L3911" s="82"/>
      <c r="M3911" s="82"/>
      <c r="N3911" s="77"/>
      <c r="O3911" s="84" t="s">
        <v>1269</v>
      </c>
      <c r="P3911" s="86">
        <v>43432.812071759261</v>
      </c>
      <c r="Q3911" s="84" t="s">
        <v>1607</v>
      </c>
      <c r="R3911" s="84"/>
      <c r="S3911" s="84"/>
      <c r="T3911" s="84" t="s">
        <v>2322</v>
      </c>
      <c r="U3911" s="84"/>
      <c r="V3911" s="88" t="s">
        <v>3137</v>
      </c>
      <c r="W3911" s="86">
        <v>43432.812071759261</v>
      </c>
      <c r="X3911" s="88" t="s">
        <v>4048</v>
      </c>
      <c r="Y3911" s="84"/>
      <c r="Z3911" s="84"/>
      <c r="AA3911" s="87" t="s">
        <v>5178</v>
      </c>
      <c r="AB3911" s="84"/>
      <c r="AC3911" s="84" t="b">
        <v>0</v>
      </c>
      <c r="AD3911" s="84">
        <v>0</v>
      </c>
      <c r="AE3911" s="87" t="s">
        <v>5552</v>
      </c>
      <c r="AF3911" s="84" t="b">
        <v>0</v>
      </c>
      <c r="AG3911" s="84" t="s">
        <v>5604</v>
      </c>
      <c r="AH3911" s="84"/>
      <c r="AI3911" s="87" t="s">
        <v>5552</v>
      </c>
      <c r="AJ3911" s="84" t="b">
        <v>0</v>
      </c>
      <c r="AK3911" s="84">
        <v>6</v>
      </c>
      <c r="AL3911" s="87" t="s">
        <v>5492</v>
      </c>
      <c r="AM3911" s="84" t="s">
        <v>5682</v>
      </c>
      <c r="AN3911" s="84" t="b">
        <v>0</v>
      </c>
      <c r="AO3911" s="87" t="s">
        <v>5492</v>
      </c>
      <c r="AP3911" s="84" t="s">
        <v>179</v>
      </c>
      <c r="AQ3911" s="84">
        <v>0</v>
      </c>
      <c r="AR3911" s="84">
        <v>0</v>
      </c>
      <c r="AS3911" s="84"/>
      <c r="AT3911" s="84"/>
      <c r="AU3911" s="84"/>
      <c r="AV3911" s="84"/>
      <c r="AW3911" s="84"/>
      <c r="AX3911" s="84"/>
      <c r="AY3911" s="84"/>
      <c r="AZ3911" s="84"/>
    </row>
    <row r="3912" spans="1:52" x14ac:dyDescent="0.55000000000000004">
      <c r="A3912" s="69" t="s">
        <v>790</v>
      </c>
      <c r="B3912" s="69" t="s">
        <v>778</v>
      </c>
      <c r="C3912" s="70"/>
      <c r="D3912" s="71"/>
      <c r="E3912" s="72"/>
      <c r="F3912" s="73"/>
      <c r="G3912" s="70"/>
      <c r="H3912" s="74"/>
      <c r="I3912" s="75"/>
      <c r="J3912" s="75"/>
      <c r="K3912" s="36"/>
      <c r="L3912" s="82"/>
      <c r="M3912" s="82"/>
      <c r="N3912" s="77"/>
      <c r="O3912" s="84" t="s">
        <v>1270</v>
      </c>
      <c r="P3912" s="86">
        <v>43432.812071759261</v>
      </c>
      <c r="Q3912" s="84" t="s">
        <v>1607</v>
      </c>
      <c r="R3912" s="84"/>
      <c r="S3912" s="84"/>
      <c r="T3912" s="84" t="s">
        <v>2322</v>
      </c>
      <c r="U3912" s="84"/>
      <c r="V3912" s="88" t="s">
        <v>3137</v>
      </c>
      <c r="W3912" s="86">
        <v>43432.812071759261</v>
      </c>
      <c r="X3912" s="88" t="s">
        <v>4048</v>
      </c>
      <c r="Y3912" s="84"/>
      <c r="Z3912" s="84"/>
      <c r="AA3912" s="87" t="s">
        <v>5178</v>
      </c>
      <c r="AB3912" s="84"/>
      <c r="AC3912" s="84" t="b">
        <v>0</v>
      </c>
      <c r="AD3912" s="84">
        <v>0</v>
      </c>
      <c r="AE3912" s="87" t="s">
        <v>5552</v>
      </c>
      <c r="AF3912" s="84" t="b">
        <v>0</v>
      </c>
      <c r="AG3912" s="84" t="s">
        <v>5604</v>
      </c>
      <c r="AH3912" s="84"/>
      <c r="AI3912" s="87" t="s">
        <v>5552</v>
      </c>
      <c r="AJ3912" s="84" t="b">
        <v>0</v>
      </c>
      <c r="AK3912" s="84">
        <v>6</v>
      </c>
      <c r="AL3912" s="87" t="s">
        <v>5492</v>
      </c>
      <c r="AM3912" s="84" t="s">
        <v>5682</v>
      </c>
      <c r="AN3912" s="84" t="b">
        <v>0</v>
      </c>
      <c r="AO3912" s="87" t="s">
        <v>5492</v>
      </c>
      <c r="AP3912" s="84" t="s">
        <v>179</v>
      </c>
      <c r="AQ3912" s="84">
        <v>0</v>
      </c>
      <c r="AR3912" s="84">
        <v>0</v>
      </c>
      <c r="AS3912" s="84"/>
      <c r="AT3912" s="84"/>
      <c r="AU3912" s="84"/>
      <c r="AV3912" s="84"/>
      <c r="AW3912" s="84"/>
      <c r="AX3912" s="84"/>
      <c r="AY3912" s="84"/>
      <c r="AZ3912" s="84"/>
    </row>
    <row r="3913" spans="1:52" x14ac:dyDescent="0.55000000000000004">
      <c r="A3913" s="69" t="s">
        <v>790</v>
      </c>
      <c r="B3913" s="69" t="s">
        <v>786</v>
      </c>
      <c r="C3913" s="70"/>
      <c r="D3913" s="71"/>
      <c r="E3913" s="72"/>
      <c r="F3913" s="73"/>
      <c r="G3913" s="70"/>
      <c r="H3913" s="74"/>
      <c r="I3913" s="75"/>
      <c r="J3913" s="75"/>
      <c r="K3913" s="36"/>
      <c r="L3913" s="82"/>
      <c r="M3913" s="82"/>
      <c r="N3913" s="77"/>
      <c r="O3913" s="84" t="s">
        <v>1270</v>
      </c>
      <c r="P3913" s="86">
        <v>43432.812071759261</v>
      </c>
      <c r="Q3913" s="84" t="s">
        <v>1607</v>
      </c>
      <c r="R3913" s="84"/>
      <c r="S3913" s="84"/>
      <c r="T3913" s="84" t="s">
        <v>2322</v>
      </c>
      <c r="U3913" s="84"/>
      <c r="V3913" s="88" t="s">
        <v>3137</v>
      </c>
      <c r="W3913" s="86">
        <v>43432.812071759261</v>
      </c>
      <c r="X3913" s="88" t="s">
        <v>4048</v>
      </c>
      <c r="Y3913" s="84"/>
      <c r="Z3913" s="84"/>
      <c r="AA3913" s="87" t="s">
        <v>5178</v>
      </c>
      <c r="AB3913" s="84"/>
      <c r="AC3913" s="84" t="b">
        <v>0</v>
      </c>
      <c r="AD3913" s="84">
        <v>0</v>
      </c>
      <c r="AE3913" s="87" t="s">
        <v>5552</v>
      </c>
      <c r="AF3913" s="84" t="b">
        <v>0</v>
      </c>
      <c r="AG3913" s="84" t="s">
        <v>5604</v>
      </c>
      <c r="AH3913" s="84"/>
      <c r="AI3913" s="87" t="s">
        <v>5552</v>
      </c>
      <c r="AJ3913" s="84" t="b">
        <v>0</v>
      </c>
      <c r="AK3913" s="84">
        <v>6</v>
      </c>
      <c r="AL3913" s="87" t="s">
        <v>5492</v>
      </c>
      <c r="AM3913" s="84" t="s">
        <v>5682</v>
      </c>
      <c r="AN3913" s="84" t="b">
        <v>0</v>
      </c>
      <c r="AO3913" s="87" t="s">
        <v>5492</v>
      </c>
      <c r="AP3913" s="84" t="s">
        <v>179</v>
      </c>
      <c r="AQ3913" s="84">
        <v>0</v>
      </c>
      <c r="AR3913" s="84">
        <v>0</v>
      </c>
      <c r="AS3913" s="84"/>
      <c r="AT3913" s="84"/>
      <c r="AU3913" s="84"/>
      <c r="AV3913" s="84"/>
      <c r="AW3913" s="84"/>
      <c r="AX3913" s="84"/>
      <c r="AY3913" s="84"/>
      <c r="AZ3913" s="84"/>
    </row>
    <row r="3914" spans="1:52" x14ac:dyDescent="0.55000000000000004">
      <c r="A3914" s="69" t="s">
        <v>790</v>
      </c>
      <c r="B3914" s="69" t="s">
        <v>782</v>
      </c>
      <c r="C3914" s="70"/>
      <c r="D3914" s="71"/>
      <c r="E3914" s="72"/>
      <c r="F3914" s="73"/>
      <c r="G3914" s="70"/>
      <c r="H3914" s="74"/>
      <c r="I3914" s="75"/>
      <c r="J3914" s="75"/>
      <c r="K3914" s="36"/>
      <c r="L3914" s="82"/>
      <c r="M3914" s="82"/>
      <c r="N3914" s="77"/>
      <c r="O3914" s="84" t="s">
        <v>1270</v>
      </c>
      <c r="P3914" s="86">
        <v>43432.812071759261</v>
      </c>
      <c r="Q3914" s="84" t="s">
        <v>1607</v>
      </c>
      <c r="R3914" s="84"/>
      <c r="S3914" s="84"/>
      <c r="T3914" s="84" t="s">
        <v>2322</v>
      </c>
      <c r="U3914" s="84"/>
      <c r="V3914" s="88" t="s">
        <v>3137</v>
      </c>
      <c r="W3914" s="86">
        <v>43432.812071759261</v>
      </c>
      <c r="X3914" s="88" t="s">
        <v>4048</v>
      </c>
      <c r="Y3914" s="84"/>
      <c r="Z3914" s="84"/>
      <c r="AA3914" s="87" t="s">
        <v>5178</v>
      </c>
      <c r="AB3914" s="84"/>
      <c r="AC3914" s="84" t="b">
        <v>0</v>
      </c>
      <c r="AD3914" s="84">
        <v>0</v>
      </c>
      <c r="AE3914" s="87" t="s">
        <v>5552</v>
      </c>
      <c r="AF3914" s="84" t="b">
        <v>0</v>
      </c>
      <c r="AG3914" s="84" t="s">
        <v>5604</v>
      </c>
      <c r="AH3914" s="84"/>
      <c r="AI3914" s="87" t="s">
        <v>5552</v>
      </c>
      <c r="AJ3914" s="84" t="b">
        <v>0</v>
      </c>
      <c r="AK3914" s="84">
        <v>6</v>
      </c>
      <c r="AL3914" s="87" t="s">
        <v>5492</v>
      </c>
      <c r="AM3914" s="84" t="s">
        <v>5682</v>
      </c>
      <c r="AN3914" s="84" t="b">
        <v>0</v>
      </c>
      <c r="AO3914" s="87" t="s">
        <v>5492</v>
      </c>
      <c r="AP3914" s="84" t="s">
        <v>179</v>
      </c>
      <c r="AQ3914" s="84">
        <v>0</v>
      </c>
      <c r="AR3914" s="84">
        <v>0</v>
      </c>
      <c r="AS3914" s="84"/>
      <c r="AT3914" s="84"/>
      <c r="AU3914" s="84"/>
      <c r="AV3914" s="84"/>
      <c r="AW3914" s="84"/>
      <c r="AX3914" s="84"/>
      <c r="AY3914" s="84"/>
      <c r="AZ3914" s="84"/>
    </row>
    <row r="3915" spans="1:52" x14ac:dyDescent="0.55000000000000004">
      <c r="A3915" s="69" t="s">
        <v>790</v>
      </c>
      <c r="B3915" s="69" t="s">
        <v>1130</v>
      </c>
      <c r="C3915" s="70"/>
      <c r="D3915" s="71"/>
      <c r="E3915" s="72"/>
      <c r="F3915" s="73"/>
      <c r="G3915" s="70"/>
      <c r="H3915" s="74"/>
      <c r="I3915" s="75"/>
      <c r="J3915" s="75"/>
      <c r="K3915" s="36"/>
      <c r="L3915" s="82"/>
      <c r="M3915" s="82"/>
      <c r="N3915" s="77"/>
      <c r="O3915" s="84" t="s">
        <v>1270</v>
      </c>
      <c r="P3915" s="86">
        <v>43432.812071759261</v>
      </c>
      <c r="Q3915" s="84" t="s">
        <v>1607</v>
      </c>
      <c r="R3915" s="84"/>
      <c r="S3915" s="84"/>
      <c r="T3915" s="84" t="s">
        <v>2322</v>
      </c>
      <c r="U3915" s="84"/>
      <c r="V3915" s="88" t="s">
        <v>3137</v>
      </c>
      <c r="W3915" s="86">
        <v>43432.812071759261</v>
      </c>
      <c r="X3915" s="88" t="s">
        <v>4048</v>
      </c>
      <c r="Y3915" s="84"/>
      <c r="Z3915" s="84"/>
      <c r="AA3915" s="87" t="s">
        <v>5178</v>
      </c>
      <c r="AB3915" s="84"/>
      <c r="AC3915" s="84" t="b">
        <v>0</v>
      </c>
      <c r="AD3915" s="84">
        <v>0</v>
      </c>
      <c r="AE3915" s="87" t="s">
        <v>5552</v>
      </c>
      <c r="AF3915" s="84" t="b">
        <v>0</v>
      </c>
      <c r="AG3915" s="84" t="s">
        <v>5604</v>
      </c>
      <c r="AH3915" s="84"/>
      <c r="AI3915" s="87" t="s">
        <v>5552</v>
      </c>
      <c r="AJ3915" s="84" t="b">
        <v>0</v>
      </c>
      <c r="AK3915" s="84">
        <v>6</v>
      </c>
      <c r="AL3915" s="87" t="s">
        <v>5492</v>
      </c>
      <c r="AM3915" s="84" t="s">
        <v>5682</v>
      </c>
      <c r="AN3915" s="84" t="b">
        <v>0</v>
      </c>
      <c r="AO3915" s="87" t="s">
        <v>5492</v>
      </c>
      <c r="AP3915" s="84" t="s">
        <v>179</v>
      </c>
      <c r="AQ3915" s="84">
        <v>0</v>
      </c>
      <c r="AR3915" s="84">
        <v>0</v>
      </c>
      <c r="AS3915" s="84"/>
      <c r="AT3915" s="84"/>
      <c r="AU3915" s="84"/>
      <c r="AV3915" s="84"/>
      <c r="AW3915" s="84"/>
      <c r="AX3915" s="84"/>
      <c r="AY3915" s="84"/>
      <c r="AZ3915" s="84"/>
    </row>
    <row r="3916" spans="1:52" x14ac:dyDescent="0.55000000000000004">
      <c r="A3916" s="69" t="s">
        <v>791</v>
      </c>
      <c r="B3916" s="69" t="s">
        <v>859</v>
      </c>
      <c r="C3916" s="70"/>
      <c r="D3916" s="71"/>
      <c r="E3916" s="72"/>
      <c r="F3916" s="73"/>
      <c r="G3916" s="70"/>
      <c r="H3916" s="74"/>
      <c r="I3916" s="75"/>
      <c r="J3916" s="75"/>
      <c r="K3916" s="36"/>
      <c r="L3916" s="82"/>
      <c r="M3916" s="82"/>
      <c r="N3916" s="77"/>
      <c r="O3916" s="84" t="s">
        <v>1269</v>
      </c>
      <c r="P3916" s="86">
        <v>43432.818773148145</v>
      </c>
      <c r="Q3916" s="84" t="s">
        <v>1614</v>
      </c>
      <c r="R3916" s="84"/>
      <c r="S3916" s="84"/>
      <c r="T3916" s="84" t="s">
        <v>2331</v>
      </c>
      <c r="U3916" s="84"/>
      <c r="V3916" s="88" t="s">
        <v>3138</v>
      </c>
      <c r="W3916" s="86">
        <v>43432.818773148145</v>
      </c>
      <c r="X3916" s="88" t="s">
        <v>4049</v>
      </c>
      <c r="Y3916" s="84"/>
      <c r="Z3916" s="84"/>
      <c r="AA3916" s="87" t="s">
        <v>5179</v>
      </c>
      <c r="AB3916" s="84"/>
      <c r="AC3916" s="84" t="b">
        <v>0</v>
      </c>
      <c r="AD3916" s="84">
        <v>0</v>
      </c>
      <c r="AE3916" s="87" t="s">
        <v>5552</v>
      </c>
      <c r="AF3916" s="84" t="b">
        <v>0</v>
      </c>
      <c r="AG3916" s="84" t="s">
        <v>5604</v>
      </c>
      <c r="AH3916" s="84"/>
      <c r="AI3916" s="87" t="s">
        <v>5552</v>
      </c>
      <c r="AJ3916" s="84" t="b">
        <v>0</v>
      </c>
      <c r="AK3916" s="84">
        <v>2</v>
      </c>
      <c r="AL3916" s="87" t="s">
        <v>5340</v>
      </c>
      <c r="AM3916" s="84" t="s">
        <v>5685</v>
      </c>
      <c r="AN3916" s="84" t="b">
        <v>0</v>
      </c>
      <c r="AO3916" s="87" t="s">
        <v>5340</v>
      </c>
      <c r="AP3916" s="84" t="s">
        <v>179</v>
      </c>
      <c r="AQ3916" s="84">
        <v>0</v>
      </c>
      <c r="AR3916" s="84">
        <v>0</v>
      </c>
      <c r="AS3916" s="84"/>
      <c r="AT3916" s="84"/>
      <c r="AU3916" s="84"/>
      <c r="AV3916" s="84"/>
      <c r="AW3916" s="84"/>
      <c r="AX3916" s="84"/>
      <c r="AY3916" s="84"/>
      <c r="AZ3916" s="84"/>
    </row>
    <row r="3917" spans="1:52" x14ac:dyDescent="0.55000000000000004">
      <c r="A3917" s="69" t="s">
        <v>791</v>
      </c>
      <c r="B3917" s="69" t="s">
        <v>1213</v>
      </c>
      <c r="C3917" s="70"/>
      <c r="D3917" s="71"/>
      <c r="E3917" s="72"/>
      <c r="F3917" s="73"/>
      <c r="G3917" s="70"/>
      <c r="H3917" s="74"/>
      <c r="I3917" s="75"/>
      <c r="J3917" s="75"/>
      <c r="K3917" s="36"/>
      <c r="L3917" s="82"/>
      <c r="M3917" s="82"/>
      <c r="N3917" s="77"/>
      <c r="O3917" s="84" t="s">
        <v>1270</v>
      </c>
      <c r="P3917" s="86">
        <v>43432.818773148145</v>
      </c>
      <c r="Q3917" s="84" t="s">
        <v>1614</v>
      </c>
      <c r="R3917" s="84"/>
      <c r="S3917" s="84"/>
      <c r="T3917" s="84" t="s">
        <v>2331</v>
      </c>
      <c r="U3917" s="84"/>
      <c r="V3917" s="88" t="s">
        <v>3138</v>
      </c>
      <c r="W3917" s="86">
        <v>43432.818773148145</v>
      </c>
      <c r="X3917" s="88" t="s">
        <v>4049</v>
      </c>
      <c r="Y3917" s="84"/>
      <c r="Z3917" s="84"/>
      <c r="AA3917" s="87" t="s">
        <v>5179</v>
      </c>
      <c r="AB3917" s="84"/>
      <c r="AC3917" s="84" t="b">
        <v>0</v>
      </c>
      <c r="AD3917" s="84">
        <v>0</v>
      </c>
      <c r="AE3917" s="87" t="s">
        <v>5552</v>
      </c>
      <c r="AF3917" s="84" t="b">
        <v>0</v>
      </c>
      <c r="AG3917" s="84" t="s">
        <v>5604</v>
      </c>
      <c r="AH3917" s="84"/>
      <c r="AI3917" s="87" t="s">
        <v>5552</v>
      </c>
      <c r="AJ3917" s="84" t="b">
        <v>0</v>
      </c>
      <c r="AK3917" s="84">
        <v>2</v>
      </c>
      <c r="AL3917" s="87" t="s">
        <v>5340</v>
      </c>
      <c r="AM3917" s="84" t="s">
        <v>5685</v>
      </c>
      <c r="AN3917" s="84" t="b">
        <v>0</v>
      </c>
      <c r="AO3917" s="87" t="s">
        <v>5340</v>
      </c>
      <c r="AP3917" s="84" t="s">
        <v>179</v>
      </c>
      <c r="AQ3917" s="84">
        <v>0</v>
      </c>
      <c r="AR3917" s="84">
        <v>0</v>
      </c>
      <c r="AS3917" s="84"/>
      <c r="AT3917" s="84"/>
      <c r="AU3917" s="84"/>
      <c r="AV3917" s="84"/>
      <c r="AW3917" s="84"/>
      <c r="AX3917" s="84"/>
      <c r="AY3917" s="84"/>
      <c r="AZ3917" s="84"/>
    </row>
    <row r="3918" spans="1:52" x14ac:dyDescent="0.55000000000000004">
      <c r="A3918" s="69" t="s">
        <v>791</v>
      </c>
      <c r="B3918" s="69" t="s">
        <v>853</v>
      </c>
      <c r="C3918" s="70"/>
      <c r="D3918" s="71"/>
      <c r="E3918" s="72"/>
      <c r="F3918" s="73"/>
      <c r="G3918" s="70"/>
      <c r="H3918" s="74"/>
      <c r="I3918" s="75"/>
      <c r="J3918" s="75"/>
      <c r="K3918" s="36"/>
      <c r="L3918" s="82"/>
      <c r="M3918" s="82"/>
      <c r="N3918" s="77"/>
      <c r="O3918" s="84" t="s">
        <v>1270</v>
      </c>
      <c r="P3918" s="86">
        <v>43432.818773148145</v>
      </c>
      <c r="Q3918" s="84" t="s">
        <v>1614</v>
      </c>
      <c r="R3918" s="84"/>
      <c r="S3918" s="84"/>
      <c r="T3918" s="84" t="s">
        <v>2331</v>
      </c>
      <c r="U3918" s="84"/>
      <c r="V3918" s="88" t="s">
        <v>3138</v>
      </c>
      <c r="W3918" s="86">
        <v>43432.818773148145</v>
      </c>
      <c r="X3918" s="88" t="s">
        <v>4049</v>
      </c>
      <c r="Y3918" s="84"/>
      <c r="Z3918" s="84"/>
      <c r="AA3918" s="87" t="s">
        <v>5179</v>
      </c>
      <c r="AB3918" s="84"/>
      <c r="AC3918" s="84" t="b">
        <v>0</v>
      </c>
      <c r="AD3918" s="84">
        <v>0</v>
      </c>
      <c r="AE3918" s="87" t="s">
        <v>5552</v>
      </c>
      <c r="AF3918" s="84" t="b">
        <v>0</v>
      </c>
      <c r="AG3918" s="84" t="s">
        <v>5604</v>
      </c>
      <c r="AH3918" s="84"/>
      <c r="AI3918" s="87" t="s">
        <v>5552</v>
      </c>
      <c r="AJ3918" s="84" t="b">
        <v>0</v>
      </c>
      <c r="AK3918" s="84">
        <v>2</v>
      </c>
      <c r="AL3918" s="87" t="s">
        <v>5340</v>
      </c>
      <c r="AM3918" s="84" t="s">
        <v>5685</v>
      </c>
      <c r="AN3918" s="84" t="b">
        <v>0</v>
      </c>
      <c r="AO3918" s="87" t="s">
        <v>5340</v>
      </c>
      <c r="AP3918" s="84" t="s">
        <v>179</v>
      </c>
      <c r="AQ3918" s="84">
        <v>0</v>
      </c>
      <c r="AR3918" s="84">
        <v>0</v>
      </c>
      <c r="AS3918" s="84"/>
      <c r="AT3918" s="84"/>
      <c r="AU3918" s="84"/>
      <c r="AV3918" s="84"/>
      <c r="AW3918" s="84"/>
      <c r="AX3918" s="84"/>
      <c r="AY3918" s="84"/>
      <c r="AZ3918" s="84"/>
    </row>
    <row r="3919" spans="1:52" x14ac:dyDescent="0.55000000000000004">
      <c r="A3919" s="69" t="s">
        <v>791</v>
      </c>
      <c r="B3919" s="69" t="s">
        <v>1214</v>
      </c>
      <c r="C3919" s="70"/>
      <c r="D3919" s="71"/>
      <c r="E3919" s="72"/>
      <c r="F3919" s="73"/>
      <c r="G3919" s="70"/>
      <c r="H3919" s="74"/>
      <c r="I3919" s="75"/>
      <c r="J3919" s="75"/>
      <c r="K3919" s="36"/>
      <c r="L3919" s="82"/>
      <c r="M3919" s="82"/>
      <c r="N3919" s="77"/>
      <c r="O3919" s="84" t="s">
        <v>1270</v>
      </c>
      <c r="P3919" s="86">
        <v>43432.818773148145</v>
      </c>
      <c r="Q3919" s="84" t="s">
        <v>1614</v>
      </c>
      <c r="R3919" s="84"/>
      <c r="S3919" s="84"/>
      <c r="T3919" s="84" t="s">
        <v>2331</v>
      </c>
      <c r="U3919" s="84"/>
      <c r="V3919" s="88" t="s">
        <v>3138</v>
      </c>
      <c r="W3919" s="86">
        <v>43432.818773148145</v>
      </c>
      <c r="X3919" s="88" t="s">
        <v>4049</v>
      </c>
      <c r="Y3919" s="84"/>
      <c r="Z3919" s="84"/>
      <c r="AA3919" s="87" t="s">
        <v>5179</v>
      </c>
      <c r="AB3919" s="84"/>
      <c r="AC3919" s="84" t="b">
        <v>0</v>
      </c>
      <c r="AD3919" s="84">
        <v>0</v>
      </c>
      <c r="AE3919" s="87" t="s">
        <v>5552</v>
      </c>
      <c r="AF3919" s="84" t="b">
        <v>0</v>
      </c>
      <c r="AG3919" s="84" t="s">
        <v>5604</v>
      </c>
      <c r="AH3919" s="84"/>
      <c r="AI3919" s="87" t="s">
        <v>5552</v>
      </c>
      <c r="AJ3919" s="84" t="b">
        <v>0</v>
      </c>
      <c r="AK3919" s="84">
        <v>2</v>
      </c>
      <c r="AL3919" s="87" t="s">
        <v>5340</v>
      </c>
      <c r="AM3919" s="84" t="s">
        <v>5685</v>
      </c>
      <c r="AN3919" s="84" t="b">
        <v>0</v>
      </c>
      <c r="AO3919" s="87" t="s">
        <v>5340</v>
      </c>
      <c r="AP3919" s="84" t="s">
        <v>179</v>
      </c>
      <c r="AQ3919" s="84">
        <v>0</v>
      </c>
      <c r="AR3919" s="84">
        <v>0</v>
      </c>
      <c r="AS3919" s="84"/>
      <c r="AT3919" s="84"/>
      <c r="AU3919" s="84"/>
      <c r="AV3919" s="84"/>
      <c r="AW3919" s="84"/>
      <c r="AX3919" s="84"/>
      <c r="AY3919" s="84"/>
      <c r="AZ3919" s="84"/>
    </row>
    <row r="3920" spans="1:52" x14ac:dyDescent="0.55000000000000004">
      <c r="A3920" s="69" t="s">
        <v>791</v>
      </c>
      <c r="B3920" s="69" t="s">
        <v>856</v>
      </c>
      <c r="C3920" s="70"/>
      <c r="D3920" s="71"/>
      <c r="E3920" s="72"/>
      <c r="F3920" s="73"/>
      <c r="G3920" s="70"/>
      <c r="H3920" s="74"/>
      <c r="I3920" s="75"/>
      <c r="J3920" s="75"/>
      <c r="K3920" s="36"/>
      <c r="L3920" s="82"/>
      <c r="M3920" s="82"/>
      <c r="N3920" s="77"/>
      <c r="O3920" s="84" t="s">
        <v>1270</v>
      </c>
      <c r="P3920" s="86">
        <v>43432.818773148145</v>
      </c>
      <c r="Q3920" s="84" t="s">
        <v>1614</v>
      </c>
      <c r="R3920" s="84"/>
      <c r="S3920" s="84"/>
      <c r="T3920" s="84" t="s">
        <v>2331</v>
      </c>
      <c r="U3920" s="84"/>
      <c r="V3920" s="88" t="s">
        <v>3138</v>
      </c>
      <c r="W3920" s="86">
        <v>43432.818773148145</v>
      </c>
      <c r="X3920" s="88" t="s">
        <v>4049</v>
      </c>
      <c r="Y3920" s="84"/>
      <c r="Z3920" s="84"/>
      <c r="AA3920" s="87" t="s">
        <v>5179</v>
      </c>
      <c r="AB3920" s="84"/>
      <c r="AC3920" s="84" t="b">
        <v>0</v>
      </c>
      <c r="AD3920" s="84">
        <v>0</v>
      </c>
      <c r="AE3920" s="87" t="s">
        <v>5552</v>
      </c>
      <c r="AF3920" s="84" t="b">
        <v>0</v>
      </c>
      <c r="AG3920" s="84" t="s">
        <v>5604</v>
      </c>
      <c r="AH3920" s="84"/>
      <c r="AI3920" s="87" t="s">
        <v>5552</v>
      </c>
      <c r="AJ3920" s="84" t="b">
        <v>0</v>
      </c>
      <c r="AK3920" s="84">
        <v>2</v>
      </c>
      <c r="AL3920" s="87" t="s">
        <v>5340</v>
      </c>
      <c r="AM3920" s="84" t="s">
        <v>5685</v>
      </c>
      <c r="AN3920" s="84" t="b">
        <v>0</v>
      </c>
      <c r="AO3920" s="87" t="s">
        <v>5340</v>
      </c>
      <c r="AP3920" s="84" t="s">
        <v>179</v>
      </c>
      <c r="AQ3920" s="84">
        <v>0</v>
      </c>
      <c r="AR3920" s="84">
        <v>0</v>
      </c>
      <c r="AS3920" s="84"/>
      <c r="AT3920" s="84"/>
      <c r="AU3920" s="84"/>
      <c r="AV3920" s="84"/>
      <c r="AW3920" s="84"/>
      <c r="AX3920" s="84"/>
      <c r="AY3920" s="84"/>
      <c r="AZ3920" s="84"/>
    </row>
    <row r="3921" spans="1:52" x14ac:dyDescent="0.55000000000000004">
      <c r="A3921" s="69" t="s">
        <v>792</v>
      </c>
      <c r="B3921" s="69" t="s">
        <v>934</v>
      </c>
      <c r="C3921" s="70"/>
      <c r="D3921" s="71"/>
      <c r="E3921" s="72"/>
      <c r="F3921" s="73"/>
      <c r="G3921" s="70"/>
      <c r="H3921" s="74"/>
      <c r="I3921" s="75"/>
      <c r="J3921" s="75"/>
      <c r="K3921" s="36"/>
      <c r="L3921" s="82"/>
      <c r="M3921" s="82"/>
      <c r="N3921" s="77"/>
      <c r="O3921" s="84" t="s">
        <v>1269</v>
      </c>
      <c r="P3921" s="86">
        <v>43432.82304398148</v>
      </c>
      <c r="Q3921" s="84" t="s">
        <v>1615</v>
      </c>
      <c r="R3921" s="84"/>
      <c r="S3921" s="84"/>
      <c r="T3921" s="84" t="s">
        <v>2332</v>
      </c>
      <c r="U3921" s="88" t="s">
        <v>2565</v>
      </c>
      <c r="V3921" s="88" t="s">
        <v>2565</v>
      </c>
      <c r="W3921" s="86">
        <v>43432.82304398148</v>
      </c>
      <c r="X3921" s="88" t="s">
        <v>4050</v>
      </c>
      <c r="Y3921" s="84"/>
      <c r="Z3921" s="84"/>
      <c r="AA3921" s="87" t="s">
        <v>5180</v>
      </c>
      <c r="AB3921" s="84"/>
      <c r="AC3921" s="84" t="b">
        <v>0</v>
      </c>
      <c r="AD3921" s="84">
        <v>0</v>
      </c>
      <c r="AE3921" s="87" t="s">
        <v>5552</v>
      </c>
      <c r="AF3921" s="84" t="b">
        <v>0</v>
      </c>
      <c r="AG3921" s="84" t="s">
        <v>5604</v>
      </c>
      <c r="AH3921" s="84"/>
      <c r="AI3921" s="87" t="s">
        <v>5552</v>
      </c>
      <c r="AJ3921" s="84" t="b">
        <v>0</v>
      </c>
      <c r="AK3921" s="84">
        <v>7</v>
      </c>
      <c r="AL3921" s="87" t="s">
        <v>5481</v>
      </c>
      <c r="AM3921" s="84" t="s">
        <v>5682</v>
      </c>
      <c r="AN3921" s="84" t="b">
        <v>0</v>
      </c>
      <c r="AO3921" s="87" t="s">
        <v>5481</v>
      </c>
      <c r="AP3921" s="84" t="s">
        <v>179</v>
      </c>
      <c r="AQ3921" s="84">
        <v>0</v>
      </c>
      <c r="AR3921" s="84">
        <v>0</v>
      </c>
      <c r="AS3921" s="84"/>
      <c r="AT3921" s="84"/>
      <c r="AU3921" s="84"/>
      <c r="AV3921" s="84"/>
      <c r="AW3921" s="84"/>
      <c r="AX3921" s="84"/>
      <c r="AY3921" s="84"/>
      <c r="AZ3921" s="84"/>
    </row>
    <row r="3922" spans="1:52" x14ac:dyDescent="0.55000000000000004">
      <c r="A3922" s="69" t="s">
        <v>793</v>
      </c>
      <c r="B3922" s="69" t="s">
        <v>793</v>
      </c>
      <c r="C3922" s="70"/>
      <c r="D3922" s="71"/>
      <c r="E3922" s="72"/>
      <c r="F3922" s="73"/>
      <c r="G3922" s="70"/>
      <c r="H3922" s="74"/>
      <c r="I3922" s="75"/>
      <c r="J3922" s="75"/>
      <c r="K3922" s="36"/>
      <c r="L3922" s="82"/>
      <c r="M3922" s="82"/>
      <c r="N3922" s="77"/>
      <c r="O3922" s="84" t="s">
        <v>179</v>
      </c>
      <c r="P3922" s="86">
        <v>43428.062673611108</v>
      </c>
      <c r="Q3922" s="84" t="s">
        <v>1401</v>
      </c>
      <c r="R3922" s="88" t="s">
        <v>1859</v>
      </c>
      <c r="S3922" s="84" t="s">
        <v>1999</v>
      </c>
      <c r="T3922" s="84" t="s">
        <v>2333</v>
      </c>
      <c r="U3922" s="88" t="s">
        <v>2566</v>
      </c>
      <c r="V3922" s="88" t="s">
        <v>2566</v>
      </c>
      <c r="W3922" s="86">
        <v>43428.062673611108</v>
      </c>
      <c r="X3922" s="88" t="s">
        <v>4051</v>
      </c>
      <c r="Y3922" s="84"/>
      <c r="Z3922" s="84"/>
      <c r="AA3922" s="87" t="s">
        <v>5181</v>
      </c>
      <c r="AB3922" s="84"/>
      <c r="AC3922" s="84" t="b">
        <v>0</v>
      </c>
      <c r="AD3922" s="84">
        <v>7</v>
      </c>
      <c r="AE3922" s="87" t="s">
        <v>5552</v>
      </c>
      <c r="AF3922" s="84" t="b">
        <v>0</v>
      </c>
      <c r="AG3922" s="84" t="s">
        <v>5604</v>
      </c>
      <c r="AH3922" s="84"/>
      <c r="AI3922" s="87" t="s">
        <v>5552</v>
      </c>
      <c r="AJ3922" s="84" t="b">
        <v>0</v>
      </c>
      <c r="AK3922" s="84">
        <v>9</v>
      </c>
      <c r="AL3922" s="87" t="s">
        <v>5552</v>
      </c>
      <c r="AM3922" s="84" t="s">
        <v>5696</v>
      </c>
      <c r="AN3922" s="84" t="b">
        <v>0</v>
      </c>
      <c r="AO3922" s="87" t="s">
        <v>5181</v>
      </c>
      <c r="AP3922" s="84" t="s">
        <v>179</v>
      </c>
      <c r="AQ3922" s="84">
        <v>0</v>
      </c>
      <c r="AR3922" s="84">
        <v>0</v>
      </c>
      <c r="AS3922" s="84"/>
      <c r="AT3922" s="84"/>
      <c r="AU3922" s="84"/>
      <c r="AV3922" s="84"/>
      <c r="AW3922" s="84"/>
      <c r="AX3922" s="84"/>
      <c r="AY3922" s="84"/>
      <c r="AZ3922" s="84"/>
    </row>
    <row r="3923" spans="1:52" x14ac:dyDescent="0.55000000000000004">
      <c r="A3923" s="69" t="s">
        <v>794</v>
      </c>
      <c r="B3923" s="69" t="s">
        <v>793</v>
      </c>
      <c r="C3923" s="70"/>
      <c r="D3923" s="71"/>
      <c r="E3923" s="72"/>
      <c r="F3923" s="73"/>
      <c r="G3923" s="70"/>
      <c r="H3923" s="74"/>
      <c r="I3923" s="75"/>
      <c r="J3923" s="75"/>
      <c r="K3923" s="36"/>
      <c r="L3923" s="82"/>
      <c r="M3923" s="82"/>
      <c r="N3923" s="77"/>
      <c r="O3923" s="84" t="s">
        <v>1270</v>
      </c>
      <c r="P3923" s="86">
        <v>43432.849872685183</v>
      </c>
      <c r="Q3923" s="84" t="s">
        <v>1616</v>
      </c>
      <c r="R3923" s="88" t="s">
        <v>1860</v>
      </c>
      <c r="S3923" s="84" t="s">
        <v>1953</v>
      </c>
      <c r="T3923" s="84" t="s">
        <v>2334</v>
      </c>
      <c r="U3923" s="84"/>
      <c r="V3923" s="88" t="s">
        <v>3139</v>
      </c>
      <c r="W3923" s="86">
        <v>43432.849872685183</v>
      </c>
      <c r="X3923" s="88" t="s">
        <v>4052</v>
      </c>
      <c r="Y3923" s="84"/>
      <c r="Z3923" s="84"/>
      <c r="AA3923" s="87" t="s">
        <v>5182</v>
      </c>
      <c r="AB3923" s="84"/>
      <c r="AC3923" s="84" t="b">
        <v>0</v>
      </c>
      <c r="AD3923" s="84">
        <v>0</v>
      </c>
      <c r="AE3923" s="87" t="s">
        <v>5589</v>
      </c>
      <c r="AF3923" s="84" t="b">
        <v>0</v>
      </c>
      <c r="AG3923" s="84" t="s">
        <v>5604</v>
      </c>
      <c r="AH3923" s="84"/>
      <c r="AI3923" s="87" t="s">
        <v>5552</v>
      </c>
      <c r="AJ3923" s="84" t="b">
        <v>0</v>
      </c>
      <c r="AK3923" s="84">
        <v>0</v>
      </c>
      <c r="AL3923" s="87" t="s">
        <v>5552</v>
      </c>
      <c r="AM3923" s="84" t="s">
        <v>5696</v>
      </c>
      <c r="AN3923" s="84" t="b">
        <v>0</v>
      </c>
      <c r="AO3923" s="87" t="s">
        <v>5182</v>
      </c>
      <c r="AP3923" s="84" t="s">
        <v>179</v>
      </c>
      <c r="AQ3923" s="84">
        <v>0</v>
      </c>
      <c r="AR3923" s="84">
        <v>0</v>
      </c>
      <c r="AS3923" s="84"/>
      <c r="AT3923" s="84"/>
      <c r="AU3923" s="84"/>
      <c r="AV3923" s="84"/>
      <c r="AW3923" s="84"/>
      <c r="AX3923" s="84"/>
      <c r="AY3923" s="84"/>
      <c r="AZ3923" s="84"/>
    </row>
    <row r="3924" spans="1:52" x14ac:dyDescent="0.55000000000000004">
      <c r="A3924" s="69" t="s">
        <v>794</v>
      </c>
      <c r="B3924" s="69" t="s">
        <v>942</v>
      </c>
      <c r="C3924" s="70"/>
      <c r="D3924" s="71"/>
      <c r="E3924" s="72"/>
      <c r="F3924" s="73"/>
      <c r="G3924" s="70"/>
      <c r="H3924" s="74"/>
      <c r="I3924" s="75"/>
      <c r="J3924" s="75"/>
      <c r="K3924" s="36"/>
      <c r="L3924" s="82"/>
      <c r="M3924" s="82"/>
      <c r="N3924" s="77"/>
      <c r="O3924" s="84" t="s">
        <v>1270</v>
      </c>
      <c r="P3924" s="86">
        <v>43432.849872685183</v>
      </c>
      <c r="Q3924" s="84" t="s">
        <v>1616</v>
      </c>
      <c r="R3924" s="88" t="s">
        <v>1860</v>
      </c>
      <c r="S3924" s="84" t="s">
        <v>1953</v>
      </c>
      <c r="T3924" s="84" t="s">
        <v>2334</v>
      </c>
      <c r="U3924" s="84"/>
      <c r="V3924" s="88" t="s">
        <v>3139</v>
      </c>
      <c r="W3924" s="86">
        <v>43432.849872685183</v>
      </c>
      <c r="X3924" s="88" t="s">
        <v>4052</v>
      </c>
      <c r="Y3924" s="84"/>
      <c r="Z3924" s="84"/>
      <c r="AA3924" s="87" t="s">
        <v>5182</v>
      </c>
      <c r="AB3924" s="84"/>
      <c r="AC3924" s="84" t="b">
        <v>0</v>
      </c>
      <c r="AD3924" s="84">
        <v>0</v>
      </c>
      <c r="AE3924" s="87" t="s">
        <v>5589</v>
      </c>
      <c r="AF3924" s="84" t="b">
        <v>0</v>
      </c>
      <c r="AG3924" s="84" t="s">
        <v>5604</v>
      </c>
      <c r="AH3924" s="84"/>
      <c r="AI3924" s="87" t="s">
        <v>5552</v>
      </c>
      <c r="AJ3924" s="84" t="b">
        <v>0</v>
      </c>
      <c r="AK3924" s="84">
        <v>0</v>
      </c>
      <c r="AL3924" s="87" t="s">
        <v>5552</v>
      </c>
      <c r="AM3924" s="84" t="s">
        <v>5696</v>
      </c>
      <c r="AN3924" s="84" t="b">
        <v>0</v>
      </c>
      <c r="AO3924" s="87" t="s">
        <v>5182</v>
      </c>
      <c r="AP3924" s="84" t="s">
        <v>179</v>
      </c>
      <c r="AQ3924" s="84">
        <v>0</v>
      </c>
      <c r="AR3924" s="84">
        <v>0</v>
      </c>
      <c r="AS3924" s="84"/>
      <c r="AT3924" s="84"/>
      <c r="AU3924" s="84"/>
      <c r="AV3924" s="84"/>
      <c r="AW3924" s="84"/>
      <c r="AX3924" s="84"/>
      <c r="AY3924" s="84"/>
      <c r="AZ3924" s="84"/>
    </row>
    <row r="3925" spans="1:52" x14ac:dyDescent="0.55000000000000004">
      <c r="A3925" s="69" t="s">
        <v>794</v>
      </c>
      <c r="B3925" s="69" t="s">
        <v>1215</v>
      </c>
      <c r="C3925" s="70"/>
      <c r="D3925" s="71"/>
      <c r="E3925" s="72"/>
      <c r="F3925" s="73"/>
      <c r="G3925" s="70"/>
      <c r="H3925" s="74"/>
      <c r="I3925" s="75"/>
      <c r="J3925" s="75"/>
      <c r="K3925" s="36"/>
      <c r="L3925" s="82"/>
      <c r="M3925" s="82"/>
      <c r="N3925" s="77"/>
      <c r="O3925" s="84" t="s">
        <v>1271</v>
      </c>
      <c r="P3925" s="86">
        <v>43432.849872685183</v>
      </c>
      <c r="Q3925" s="84" t="s">
        <v>1616</v>
      </c>
      <c r="R3925" s="88" t="s">
        <v>1860</v>
      </c>
      <c r="S3925" s="84" t="s">
        <v>1953</v>
      </c>
      <c r="T3925" s="84" t="s">
        <v>2334</v>
      </c>
      <c r="U3925" s="84"/>
      <c r="V3925" s="88" t="s">
        <v>3139</v>
      </c>
      <c r="W3925" s="86">
        <v>43432.849872685183</v>
      </c>
      <c r="X3925" s="88" t="s">
        <v>4052</v>
      </c>
      <c r="Y3925" s="84"/>
      <c r="Z3925" s="84"/>
      <c r="AA3925" s="87" t="s">
        <v>5182</v>
      </c>
      <c r="AB3925" s="84"/>
      <c r="AC3925" s="84" t="b">
        <v>0</v>
      </c>
      <c r="AD3925" s="84">
        <v>0</v>
      </c>
      <c r="AE3925" s="87" t="s">
        <v>5589</v>
      </c>
      <c r="AF3925" s="84" t="b">
        <v>0</v>
      </c>
      <c r="AG3925" s="84" t="s">
        <v>5604</v>
      </c>
      <c r="AH3925" s="84"/>
      <c r="AI3925" s="87" t="s">
        <v>5552</v>
      </c>
      <c r="AJ3925" s="84" t="b">
        <v>0</v>
      </c>
      <c r="AK3925" s="84">
        <v>0</v>
      </c>
      <c r="AL3925" s="87" t="s">
        <v>5552</v>
      </c>
      <c r="AM3925" s="84" t="s">
        <v>5696</v>
      </c>
      <c r="AN3925" s="84" t="b">
        <v>0</v>
      </c>
      <c r="AO3925" s="87" t="s">
        <v>5182</v>
      </c>
      <c r="AP3925" s="84" t="s">
        <v>179</v>
      </c>
      <c r="AQ3925" s="84">
        <v>0</v>
      </c>
      <c r="AR3925" s="84">
        <v>0</v>
      </c>
      <c r="AS3925" s="84"/>
      <c r="AT3925" s="84"/>
      <c r="AU3925" s="84"/>
      <c r="AV3925" s="84"/>
      <c r="AW3925" s="84"/>
      <c r="AX3925" s="84"/>
      <c r="AY3925" s="84"/>
      <c r="AZ3925" s="84"/>
    </row>
    <row r="3926" spans="1:52" x14ac:dyDescent="0.55000000000000004">
      <c r="A3926" s="69" t="s">
        <v>795</v>
      </c>
      <c r="B3926" s="69" t="s">
        <v>1103</v>
      </c>
      <c r="C3926" s="70"/>
      <c r="D3926" s="71"/>
      <c r="E3926" s="72"/>
      <c r="F3926" s="73"/>
      <c r="G3926" s="70"/>
      <c r="H3926" s="74"/>
      <c r="I3926" s="75"/>
      <c r="J3926" s="75"/>
      <c r="K3926" s="36"/>
      <c r="L3926" s="82"/>
      <c r="M3926" s="82"/>
      <c r="N3926" s="77"/>
      <c r="O3926" s="84" t="s">
        <v>1270</v>
      </c>
      <c r="P3926" s="86">
        <v>43430.770636574074</v>
      </c>
      <c r="Q3926" s="84" t="s">
        <v>1474</v>
      </c>
      <c r="R3926" s="88" t="s">
        <v>1861</v>
      </c>
      <c r="S3926" s="84" t="s">
        <v>1945</v>
      </c>
      <c r="T3926" s="84" t="s">
        <v>2335</v>
      </c>
      <c r="U3926" s="84"/>
      <c r="V3926" s="88" t="s">
        <v>3140</v>
      </c>
      <c r="W3926" s="86">
        <v>43430.770636574074</v>
      </c>
      <c r="X3926" s="88" t="s">
        <v>4053</v>
      </c>
      <c r="Y3926" s="84"/>
      <c r="Z3926" s="84"/>
      <c r="AA3926" s="87" t="s">
        <v>5183</v>
      </c>
      <c r="AB3926" s="84"/>
      <c r="AC3926" s="84" t="b">
        <v>0</v>
      </c>
      <c r="AD3926" s="84">
        <v>2</v>
      </c>
      <c r="AE3926" s="87" t="s">
        <v>5552</v>
      </c>
      <c r="AF3926" s="84" t="b">
        <v>0</v>
      </c>
      <c r="AG3926" s="84" t="s">
        <v>5604</v>
      </c>
      <c r="AH3926" s="84"/>
      <c r="AI3926" s="87" t="s">
        <v>5552</v>
      </c>
      <c r="AJ3926" s="84" t="b">
        <v>0</v>
      </c>
      <c r="AK3926" s="84">
        <v>3</v>
      </c>
      <c r="AL3926" s="87" t="s">
        <v>5552</v>
      </c>
      <c r="AM3926" s="84" t="s">
        <v>5682</v>
      </c>
      <c r="AN3926" s="84" t="b">
        <v>0</v>
      </c>
      <c r="AO3926" s="87" t="s">
        <v>5183</v>
      </c>
      <c r="AP3926" s="84" t="s">
        <v>179</v>
      </c>
      <c r="AQ3926" s="84">
        <v>0</v>
      </c>
      <c r="AR3926" s="84">
        <v>0</v>
      </c>
      <c r="AS3926" s="84"/>
      <c r="AT3926" s="84"/>
      <c r="AU3926" s="84"/>
      <c r="AV3926" s="84"/>
      <c r="AW3926" s="84"/>
      <c r="AX3926" s="84"/>
      <c r="AY3926" s="84"/>
      <c r="AZ3926" s="84"/>
    </row>
    <row r="3927" spans="1:52" x14ac:dyDescent="0.55000000000000004">
      <c r="A3927" s="69" t="s">
        <v>795</v>
      </c>
      <c r="B3927" s="69" t="s">
        <v>1104</v>
      </c>
      <c r="C3927" s="70"/>
      <c r="D3927" s="71"/>
      <c r="E3927" s="72"/>
      <c r="F3927" s="73"/>
      <c r="G3927" s="70"/>
      <c r="H3927" s="74"/>
      <c r="I3927" s="75"/>
      <c r="J3927" s="75"/>
      <c r="K3927" s="36"/>
      <c r="L3927" s="82"/>
      <c r="M3927" s="82"/>
      <c r="N3927" s="77"/>
      <c r="O3927" s="84" t="s">
        <v>1270</v>
      </c>
      <c r="P3927" s="86">
        <v>43430.770636574074</v>
      </c>
      <c r="Q3927" s="84" t="s">
        <v>1474</v>
      </c>
      <c r="R3927" s="88" t="s">
        <v>1861</v>
      </c>
      <c r="S3927" s="84" t="s">
        <v>1945</v>
      </c>
      <c r="T3927" s="84" t="s">
        <v>2335</v>
      </c>
      <c r="U3927" s="84"/>
      <c r="V3927" s="88" t="s">
        <v>3140</v>
      </c>
      <c r="W3927" s="86">
        <v>43430.770636574074</v>
      </c>
      <c r="X3927" s="88" t="s">
        <v>4053</v>
      </c>
      <c r="Y3927" s="84"/>
      <c r="Z3927" s="84"/>
      <c r="AA3927" s="87" t="s">
        <v>5183</v>
      </c>
      <c r="AB3927" s="84"/>
      <c r="AC3927" s="84" t="b">
        <v>0</v>
      </c>
      <c r="AD3927" s="84">
        <v>2</v>
      </c>
      <c r="AE3927" s="87" t="s">
        <v>5552</v>
      </c>
      <c r="AF3927" s="84" t="b">
        <v>0</v>
      </c>
      <c r="AG3927" s="84" t="s">
        <v>5604</v>
      </c>
      <c r="AH3927" s="84"/>
      <c r="AI3927" s="87" t="s">
        <v>5552</v>
      </c>
      <c r="AJ3927" s="84" t="b">
        <v>0</v>
      </c>
      <c r="AK3927" s="84">
        <v>3</v>
      </c>
      <c r="AL3927" s="87" t="s">
        <v>5552</v>
      </c>
      <c r="AM3927" s="84" t="s">
        <v>5682</v>
      </c>
      <c r="AN3927" s="84" t="b">
        <v>0</v>
      </c>
      <c r="AO3927" s="87" t="s">
        <v>5183</v>
      </c>
      <c r="AP3927" s="84" t="s">
        <v>179</v>
      </c>
      <c r="AQ3927" s="84">
        <v>0</v>
      </c>
      <c r="AR3927" s="84">
        <v>0</v>
      </c>
      <c r="AS3927" s="84"/>
      <c r="AT3927" s="84"/>
      <c r="AU3927" s="84"/>
      <c r="AV3927" s="84"/>
      <c r="AW3927" s="84"/>
      <c r="AX3927" s="84"/>
      <c r="AY3927" s="84"/>
      <c r="AZ3927" s="84"/>
    </row>
    <row r="3928" spans="1:52" x14ac:dyDescent="0.55000000000000004">
      <c r="A3928" s="69" t="s">
        <v>795</v>
      </c>
      <c r="B3928" s="69" t="s">
        <v>1105</v>
      </c>
      <c r="C3928" s="70"/>
      <c r="D3928" s="71"/>
      <c r="E3928" s="72"/>
      <c r="F3928" s="73"/>
      <c r="G3928" s="70"/>
      <c r="H3928" s="74"/>
      <c r="I3928" s="75"/>
      <c r="J3928" s="75"/>
      <c r="K3928" s="36"/>
      <c r="L3928" s="82"/>
      <c r="M3928" s="82"/>
      <c r="N3928" s="77"/>
      <c r="O3928" s="84" t="s">
        <v>1270</v>
      </c>
      <c r="P3928" s="86">
        <v>43430.770636574074</v>
      </c>
      <c r="Q3928" s="84" t="s">
        <v>1474</v>
      </c>
      <c r="R3928" s="88" t="s">
        <v>1861</v>
      </c>
      <c r="S3928" s="84" t="s">
        <v>1945</v>
      </c>
      <c r="T3928" s="84" t="s">
        <v>2335</v>
      </c>
      <c r="U3928" s="84"/>
      <c r="V3928" s="88" t="s">
        <v>3140</v>
      </c>
      <c r="W3928" s="86">
        <v>43430.770636574074</v>
      </c>
      <c r="X3928" s="88" t="s">
        <v>4053</v>
      </c>
      <c r="Y3928" s="84"/>
      <c r="Z3928" s="84"/>
      <c r="AA3928" s="87" t="s">
        <v>5183</v>
      </c>
      <c r="AB3928" s="84"/>
      <c r="AC3928" s="84" t="b">
        <v>0</v>
      </c>
      <c r="AD3928" s="84">
        <v>2</v>
      </c>
      <c r="AE3928" s="87" t="s">
        <v>5552</v>
      </c>
      <c r="AF3928" s="84" t="b">
        <v>0</v>
      </c>
      <c r="AG3928" s="84" t="s">
        <v>5604</v>
      </c>
      <c r="AH3928" s="84"/>
      <c r="AI3928" s="87" t="s">
        <v>5552</v>
      </c>
      <c r="AJ3928" s="84" t="b">
        <v>0</v>
      </c>
      <c r="AK3928" s="84">
        <v>3</v>
      </c>
      <c r="AL3928" s="87" t="s">
        <v>5552</v>
      </c>
      <c r="AM3928" s="84" t="s">
        <v>5682</v>
      </c>
      <c r="AN3928" s="84" t="b">
        <v>0</v>
      </c>
      <c r="AO3928" s="87" t="s">
        <v>5183</v>
      </c>
      <c r="AP3928" s="84" t="s">
        <v>179</v>
      </c>
      <c r="AQ3928" s="84">
        <v>0</v>
      </c>
      <c r="AR3928" s="84">
        <v>0</v>
      </c>
      <c r="AS3928" s="84"/>
      <c r="AT3928" s="84"/>
      <c r="AU3928" s="84"/>
      <c r="AV3928" s="84"/>
      <c r="AW3928" s="84"/>
      <c r="AX3928" s="84"/>
      <c r="AY3928" s="84"/>
      <c r="AZ3928" s="84"/>
    </row>
    <row r="3929" spans="1:52" x14ac:dyDescent="0.55000000000000004">
      <c r="A3929" s="69" t="s">
        <v>795</v>
      </c>
      <c r="B3929" s="69" t="s">
        <v>1106</v>
      </c>
      <c r="C3929" s="70"/>
      <c r="D3929" s="71"/>
      <c r="E3929" s="72"/>
      <c r="F3929" s="73"/>
      <c r="G3929" s="70"/>
      <c r="H3929" s="74"/>
      <c r="I3929" s="75"/>
      <c r="J3929" s="75"/>
      <c r="K3929" s="36"/>
      <c r="L3929" s="82"/>
      <c r="M3929" s="82"/>
      <c r="N3929" s="77"/>
      <c r="O3929" s="84" t="s">
        <v>1270</v>
      </c>
      <c r="P3929" s="86">
        <v>43430.770636574074</v>
      </c>
      <c r="Q3929" s="84" t="s">
        <v>1474</v>
      </c>
      <c r="R3929" s="88" t="s">
        <v>1861</v>
      </c>
      <c r="S3929" s="84" t="s">
        <v>1945</v>
      </c>
      <c r="T3929" s="84" t="s">
        <v>2335</v>
      </c>
      <c r="U3929" s="84"/>
      <c r="V3929" s="88" t="s">
        <v>3140</v>
      </c>
      <c r="W3929" s="86">
        <v>43430.770636574074</v>
      </c>
      <c r="X3929" s="88" t="s">
        <v>4053</v>
      </c>
      <c r="Y3929" s="84"/>
      <c r="Z3929" s="84"/>
      <c r="AA3929" s="87" t="s">
        <v>5183</v>
      </c>
      <c r="AB3929" s="84"/>
      <c r="AC3929" s="84" t="b">
        <v>0</v>
      </c>
      <c r="AD3929" s="84">
        <v>2</v>
      </c>
      <c r="AE3929" s="87" t="s">
        <v>5552</v>
      </c>
      <c r="AF3929" s="84" t="b">
        <v>0</v>
      </c>
      <c r="AG3929" s="84" t="s">
        <v>5604</v>
      </c>
      <c r="AH3929" s="84"/>
      <c r="AI3929" s="87" t="s">
        <v>5552</v>
      </c>
      <c r="AJ3929" s="84" t="b">
        <v>0</v>
      </c>
      <c r="AK3929" s="84">
        <v>3</v>
      </c>
      <c r="AL3929" s="87" t="s">
        <v>5552</v>
      </c>
      <c r="AM3929" s="84" t="s">
        <v>5682</v>
      </c>
      <c r="AN3929" s="84" t="b">
        <v>0</v>
      </c>
      <c r="AO3929" s="87" t="s">
        <v>5183</v>
      </c>
      <c r="AP3929" s="84" t="s">
        <v>179</v>
      </c>
      <c r="AQ3929" s="84">
        <v>0</v>
      </c>
      <c r="AR3929" s="84">
        <v>0</v>
      </c>
      <c r="AS3929" s="84"/>
      <c r="AT3929" s="84"/>
      <c r="AU3929" s="84"/>
      <c r="AV3929" s="84"/>
      <c r="AW3929" s="84"/>
      <c r="AX3929" s="84"/>
      <c r="AY3929" s="84"/>
      <c r="AZ3929" s="84"/>
    </row>
    <row r="3930" spans="1:52" x14ac:dyDescent="0.55000000000000004">
      <c r="A3930" s="69" t="s">
        <v>795</v>
      </c>
      <c r="B3930" s="69" t="s">
        <v>1107</v>
      </c>
      <c r="C3930" s="70"/>
      <c r="D3930" s="71"/>
      <c r="E3930" s="72"/>
      <c r="F3930" s="73"/>
      <c r="G3930" s="70"/>
      <c r="H3930" s="74"/>
      <c r="I3930" s="75"/>
      <c r="J3930" s="75"/>
      <c r="K3930" s="36"/>
      <c r="L3930" s="82"/>
      <c r="M3930" s="82"/>
      <c r="N3930" s="77"/>
      <c r="O3930" s="84" t="s">
        <v>1270</v>
      </c>
      <c r="P3930" s="86">
        <v>43430.770636574074</v>
      </c>
      <c r="Q3930" s="84" t="s">
        <v>1474</v>
      </c>
      <c r="R3930" s="88" t="s">
        <v>1861</v>
      </c>
      <c r="S3930" s="84" t="s">
        <v>1945</v>
      </c>
      <c r="T3930" s="84" t="s">
        <v>2335</v>
      </c>
      <c r="U3930" s="84"/>
      <c r="V3930" s="88" t="s">
        <v>3140</v>
      </c>
      <c r="W3930" s="86">
        <v>43430.770636574074</v>
      </c>
      <c r="X3930" s="88" t="s">
        <v>4053</v>
      </c>
      <c r="Y3930" s="84"/>
      <c r="Z3930" s="84"/>
      <c r="AA3930" s="87" t="s">
        <v>5183</v>
      </c>
      <c r="AB3930" s="84"/>
      <c r="AC3930" s="84" t="b">
        <v>0</v>
      </c>
      <c r="AD3930" s="84">
        <v>2</v>
      </c>
      <c r="AE3930" s="87" t="s">
        <v>5552</v>
      </c>
      <c r="AF3930" s="84" t="b">
        <v>0</v>
      </c>
      <c r="AG3930" s="84" t="s">
        <v>5604</v>
      </c>
      <c r="AH3930" s="84"/>
      <c r="AI3930" s="87" t="s">
        <v>5552</v>
      </c>
      <c r="AJ3930" s="84" t="b">
        <v>0</v>
      </c>
      <c r="AK3930" s="84">
        <v>3</v>
      </c>
      <c r="AL3930" s="87" t="s">
        <v>5552</v>
      </c>
      <c r="AM3930" s="84" t="s">
        <v>5682</v>
      </c>
      <c r="AN3930" s="84" t="b">
        <v>0</v>
      </c>
      <c r="AO3930" s="87" t="s">
        <v>5183</v>
      </c>
      <c r="AP3930" s="84" t="s">
        <v>179</v>
      </c>
      <c r="AQ3930" s="84">
        <v>0</v>
      </c>
      <c r="AR3930" s="84">
        <v>0</v>
      </c>
      <c r="AS3930" s="84"/>
      <c r="AT3930" s="84"/>
      <c r="AU3930" s="84"/>
      <c r="AV3930" s="84"/>
      <c r="AW3930" s="84"/>
      <c r="AX3930" s="84"/>
      <c r="AY3930" s="84"/>
      <c r="AZ3930" s="84"/>
    </row>
    <row r="3931" spans="1:52" x14ac:dyDescent="0.55000000000000004">
      <c r="A3931" s="69" t="s">
        <v>795</v>
      </c>
      <c r="B3931" s="69" t="s">
        <v>1108</v>
      </c>
      <c r="C3931" s="70"/>
      <c r="D3931" s="71"/>
      <c r="E3931" s="72"/>
      <c r="F3931" s="73"/>
      <c r="G3931" s="70"/>
      <c r="H3931" s="74"/>
      <c r="I3931" s="75"/>
      <c r="J3931" s="75"/>
      <c r="K3931" s="36"/>
      <c r="L3931" s="82"/>
      <c r="M3931" s="82"/>
      <c r="N3931" s="77"/>
      <c r="O3931" s="84" t="s">
        <v>1270</v>
      </c>
      <c r="P3931" s="86">
        <v>43430.770636574074</v>
      </c>
      <c r="Q3931" s="84" t="s">
        <v>1474</v>
      </c>
      <c r="R3931" s="88" t="s">
        <v>1861</v>
      </c>
      <c r="S3931" s="84" t="s">
        <v>1945</v>
      </c>
      <c r="T3931" s="84" t="s">
        <v>2335</v>
      </c>
      <c r="U3931" s="84"/>
      <c r="V3931" s="88" t="s">
        <v>3140</v>
      </c>
      <c r="W3931" s="86">
        <v>43430.770636574074</v>
      </c>
      <c r="X3931" s="88" t="s">
        <v>4053</v>
      </c>
      <c r="Y3931" s="84"/>
      <c r="Z3931" s="84"/>
      <c r="AA3931" s="87" t="s">
        <v>5183</v>
      </c>
      <c r="AB3931" s="84"/>
      <c r="AC3931" s="84" t="b">
        <v>0</v>
      </c>
      <c r="AD3931" s="84">
        <v>2</v>
      </c>
      <c r="AE3931" s="87" t="s">
        <v>5552</v>
      </c>
      <c r="AF3931" s="84" t="b">
        <v>0</v>
      </c>
      <c r="AG3931" s="84" t="s">
        <v>5604</v>
      </c>
      <c r="AH3931" s="84"/>
      <c r="AI3931" s="87" t="s">
        <v>5552</v>
      </c>
      <c r="AJ3931" s="84" t="b">
        <v>0</v>
      </c>
      <c r="AK3931" s="84">
        <v>3</v>
      </c>
      <c r="AL3931" s="87" t="s">
        <v>5552</v>
      </c>
      <c r="AM3931" s="84" t="s">
        <v>5682</v>
      </c>
      <c r="AN3931" s="84" t="b">
        <v>0</v>
      </c>
      <c r="AO3931" s="87" t="s">
        <v>5183</v>
      </c>
      <c r="AP3931" s="84" t="s">
        <v>179</v>
      </c>
      <c r="AQ3931" s="84">
        <v>0</v>
      </c>
      <c r="AR3931" s="84">
        <v>0</v>
      </c>
      <c r="AS3931" s="84"/>
      <c r="AT3931" s="84"/>
      <c r="AU3931" s="84"/>
      <c r="AV3931" s="84"/>
      <c r="AW3931" s="84"/>
      <c r="AX3931" s="84"/>
      <c r="AY3931" s="84"/>
      <c r="AZ3931" s="84"/>
    </row>
    <row r="3932" spans="1:52" x14ac:dyDescent="0.55000000000000004">
      <c r="A3932" s="69" t="s">
        <v>795</v>
      </c>
      <c r="B3932" s="69" t="s">
        <v>1093</v>
      </c>
      <c r="C3932" s="70"/>
      <c r="D3932" s="71"/>
      <c r="E3932" s="72"/>
      <c r="F3932" s="73"/>
      <c r="G3932" s="70"/>
      <c r="H3932" s="74"/>
      <c r="I3932" s="75"/>
      <c r="J3932" s="75"/>
      <c r="K3932" s="36"/>
      <c r="L3932" s="82"/>
      <c r="M3932" s="82"/>
      <c r="N3932" s="77"/>
      <c r="O3932" s="84" t="s">
        <v>1270</v>
      </c>
      <c r="P3932" s="86">
        <v>43430.770636574074</v>
      </c>
      <c r="Q3932" s="84" t="s">
        <v>1474</v>
      </c>
      <c r="R3932" s="88" t="s">
        <v>1861</v>
      </c>
      <c r="S3932" s="84" t="s">
        <v>1945</v>
      </c>
      <c r="T3932" s="84" t="s">
        <v>2335</v>
      </c>
      <c r="U3932" s="84"/>
      <c r="V3932" s="88" t="s">
        <v>3140</v>
      </c>
      <c r="W3932" s="86">
        <v>43430.770636574074</v>
      </c>
      <c r="X3932" s="88" t="s">
        <v>4053</v>
      </c>
      <c r="Y3932" s="84"/>
      <c r="Z3932" s="84"/>
      <c r="AA3932" s="87" t="s">
        <v>5183</v>
      </c>
      <c r="AB3932" s="84"/>
      <c r="AC3932" s="84" t="b">
        <v>0</v>
      </c>
      <c r="AD3932" s="84">
        <v>2</v>
      </c>
      <c r="AE3932" s="87" t="s">
        <v>5552</v>
      </c>
      <c r="AF3932" s="84" t="b">
        <v>0</v>
      </c>
      <c r="AG3932" s="84" t="s">
        <v>5604</v>
      </c>
      <c r="AH3932" s="84"/>
      <c r="AI3932" s="87" t="s">
        <v>5552</v>
      </c>
      <c r="AJ3932" s="84" t="b">
        <v>0</v>
      </c>
      <c r="AK3932" s="84">
        <v>3</v>
      </c>
      <c r="AL3932" s="87" t="s">
        <v>5552</v>
      </c>
      <c r="AM3932" s="84" t="s">
        <v>5682</v>
      </c>
      <c r="AN3932" s="84" t="b">
        <v>0</v>
      </c>
      <c r="AO3932" s="87" t="s">
        <v>5183</v>
      </c>
      <c r="AP3932" s="84" t="s">
        <v>179</v>
      </c>
      <c r="AQ3932" s="84">
        <v>0</v>
      </c>
      <c r="AR3932" s="84">
        <v>0</v>
      </c>
      <c r="AS3932" s="84"/>
      <c r="AT3932" s="84"/>
      <c r="AU3932" s="84"/>
      <c r="AV3932" s="84"/>
      <c r="AW3932" s="84"/>
      <c r="AX3932" s="84"/>
      <c r="AY3932" s="84"/>
      <c r="AZ3932" s="84"/>
    </row>
    <row r="3933" spans="1:52" x14ac:dyDescent="0.55000000000000004">
      <c r="A3933" s="69" t="s">
        <v>795</v>
      </c>
      <c r="B3933" s="69" t="s">
        <v>1094</v>
      </c>
      <c r="C3933" s="70"/>
      <c r="D3933" s="71"/>
      <c r="E3933" s="72"/>
      <c r="F3933" s="73"/>
      <c r="G3933" s="70"/>
      <c r="H3933" s="74"/>
      <c r="I3933" s="75"/>
      <c r="J3933" s="75"/>
      <c r="K3933" s="36"/>
      <c r="L3933" s="82"/>
      <c r="M3933" s="82"/>
      <c r="N3933" s="77"/>
      <c r="O3933" s="84" t="s">
        <v>1270</v>
      </c>
      <c r="P3933" s="86">
        <v>43432.865798611114</v>
      </c>
      <c r="Q3933" s="84" t="s">
        <v>1617</v>
      </c>
      <c r="R3933" s="88" t="s">
        <v>1862</v>
      </c>
      <c r="S3933" s="84" t="s">
        <v>1945</v>
      </c>
      <c r="T3933" s="84" t="s">
        <v>2336</v>
      </c>
      <c r="U3933" s="84"/>
      <c r="V3933" s="88" t="s">
        <v>3140</v>
      </c>
      <c r="W3933" s="86">
        <v>43432.865798611114</v>
      </c>
      <c r="X3933" s="88" t="s">
        <v>4054</v>
      </c>
      <c r="Y3933" s="84"/>
      <c r="Z3933" s="84"/>
      <c r="AA3933" s="87" t="s">
        <v>5184</v>
      </c>
      <c r="AB3933" s="84"/>
      <c r="AC3933" s="84" t="b">
        <v>0</v>
      </c>
      <c r="AD3933" s="84">
        <v>0</v>
      </c>
      <c r="AE3933" s="87" t="s">
        <v>5552</v>
      </c>
      <c r="AF3933" s="84" t="b">
        <v>0</v>
      </c>
      <c r="AG3933" s="84" t="s">
        <v>5604</v>
      </c>
      <c r="AH3933" s="84"/>
      <c r="AI3933" s="87" t="s">
        <v>5552</v>
      </c>
      <c r="AJ3933" s="84" t="b">
        <v>0</v>
      </c>
      <c r="AK3933" s="84">
        <v>0</v>
      </c>
      <c r="AL3933" s="87" t="s">
        <v>5552</v>
      </c>
      <c r="AM3933" s="84" t="s">
        <v>5682</v>
      </c>
      <c r="AN3933" s="84" t="b">
        <v>0</v>
      </c>
      <c r="AO3933" s="87" t="s">
        <v>5184</v>
      </c>
      <c r="AP3933" s="84" t="s">
        <v>179</v>
      </c>
      <c r="AQ3933" s="84">
        <v>0</v>
      </c>
      <c r="AR3933" s="84">
        <v>0</v>
      </c>
      <c r="AS3933" s="84"/>
      <c r="AT3933" s="84"/>
      <c r="AU3933" s="84"/>
      <c r="AV3933" s="84"/>
      <c r="AW3933" s="84"/>
      <c r="AX3933" s="84"/>
      <c r="AY3933" s="84"/>
      <c r="AZ3933" s="84"/>
    </row>
    <row r="3934" spans="1:52" x14ac:dyDescent="0.55000000000000004">
      <c r="A3934" s="69" t="s">
        <v>795</v>
      </c>
      <c r="B3934" s="69" t="s">
        <v>1216</v>
      </c>
      <c r="C3934" s="70"/>
      <c r="D3934" s="71"/>
      <c r="E3934" s="72"/>
      <c r="F3934" s="73"/>
      <c r="G3934" s="70"/>
      <c r="H3934" s="74"/>
      <c r="I3934" s="75"/>
      <c r="J3934" s="75"/>
      <c r="K3934" s="36"/>
      <c r="L3934" s="82"/>
      <c r="M3934" s="82"/>
      <c r="N3934" s="77"/>
      <c r="O3934" s="84" t="s">
        <v>1270</v>
      </c>
      <c r="P3934" s="86">
        <v>43432.865798611114</v>
      </c>
      <c r="Q3934" s="84" t="s">
        <v>1617</v>
      </c>
      <c r="R3934" s="88" t="s">
        <v>1862</v>
      </c>
      <c r="S3934" s="84" t="s">
        <v>1945</v>
      </c>
      <c r="T3934" s="84" t="s">
        <v>2336</v>
      </c>
      <c r="U3934" s="84"/>
      <c r="V3934" s="88" t="s">
        <v>3140</v>
      </c>
      <c r="W3934" s="86">
        <v>43432.865798611114</v>
      </c>
      <c r="X3934" s="88" t="s">
        <v>4054</v>
      </c>
      <c r="Y3934" s="84"/>
      <c r="Z3934" s="84"/>
      <c r="AA3934" s="87" t="s">
        <v>5184</v>
      </c>
      <c r="AB3934" s="84"/>
      <c r="AC3934" s="84" t="b">
        <v>0</v>
      </c>
      <c r="AD3934" s="84">
        <v>0</v>
      </c>
      <c r="AE3934" s="87" t="s">
        <v>5552</v>
      </c>
      <c r="AF3934" s="84" t="b">
        <v>0</v>
      </c>
      <c r="AG3934" s="84" t="s">
        <v>5604</v>
      </c>
      <c r="AH3934" s="84"/>
      <c r="AI3934" s="87" t="s">
        <v>5552</v>
      </c>
      <c r="AJ3934" s="84" t="b">
        <v>0</v>
      </c>
      <c r="AK3934" s="84">
        <v>0</v>
      </c>
      <c r="AL3934" s="87" t="s">
        <v>5552</v>
      </c>
      <c r="AM3934" s="84" t="s">
        <v>5682</v>
      </c>
      <c r="AN3934" s="84" t="b">
        <v>0</v>
      </c>
      <c r="AO3934" s="87" t="s">
        <v>5184</v>
      </c>
      <c r="AP3934" s="84" t="s">
        <v>179</v>
      </c>
      <c r="AQ3934" s="84">
        <v>0</v>
      </c>
      <c r="AR3934" s="84">
        <v>0</v>
      </c>
      <c r="AS3934" s="84"/>
      <c r="AT3934" s="84"/>
      <c r="AU3934" s="84"/>
      <c r="AV3934" s="84"/>
      <c r="AW3934" s="84"/>
      <c r="AX3934" s="84"/>
      <c r="AY3934" s="84"/>
      <c r="AZ3934" s="84"/>
    </row>
    <row r="3935" spans="1:52" x14ac:dyDescent="0.55000000000000004">
      <c r="A3935" s="69" t="s">
        <v>795</v>
      </c>
      <c r="B3935" s="69" t="s">
        <v>1217</v>
      </c>
      <c r="C3935" s="70"/>
      <c r="D3935" s="71"/>
      <c r="E3935" s="72"/>
      <c r="F3935" s="73"/>
      <c r="G3935" s="70"/>
      <c r="H3935" s="74"/>
      <c r="I3935" s="75"/>
      <c r="J3935" s="75"/>
      <c r="K3935" s="36"/>
      <c r="L3935" s="82"/>
      <c r="M3935" s="82"/>
      <c r="N3935" s="77"/>
      <c r="O3935" s="84" t="s">
        <v>1270</v>
      </c>
      <c r="P3935" s="86">
        <v>43432.865798611114</v>
      </c>
      <c r="Q3935" s="84" t="s">
        <v>1617</v>
      </c>
      <c r="R3935" s="88" t="s">
        <v>1862</v>
      </c>
      <c r="S3935" s="84" t="s">
        <v>1945</v>
      </c>
      <c r="T3935" s="84" t="s">
        <v>2336</v>
      </c>
      <c r="U3935" s="84"/>
      <c r="V3935" s="88" t="s">
        <v>3140</v>
      </c>
      <c r="W3935" s="86">
        <v>43432.865798611114</v>
      </c>
      <c r="X3935" s="88" t="s">
        <v>4054</v>
      </c>
      <c r="Y3935" s="84"/>
      <c r="Z3935" s="84"/>
      <c r="AA3935" s="87" t="s">
        <v>5184</v>
      </c>
      <c r="AB3935" s="84"/>
      <c r="AC3935" s="84" t="b">
        <v>0</v>
      </c>
      <c r="AD3935" s="84">
        <v>0</v>
      </c>
      <c r="AE3935" s="87" t="s">
        <v>5552</v>
      </c>
      <c r="AF3935" s="84" t="b">
        <v>0</v>
      </c>
      <c r="AG3935" s="84" t="s">
        <v>5604</v>
      </c>
      <c r="AH3935" s="84"/>
      <c r="AI3935" s="87" t="s">
        <v>5552</v>
      </c>
      <c r="AJ3935" s="84" t="b">
        <v>0</v>
      </c>
      <c r="AK3935" s="84">
        <v>0</v>
      </c>
      <c r="AL3935" s="87" t="s">
        <v>5552</v>
      </c>
      <c r="AM3935" s="84" t="s">
        <v>5682</v>
      </c>
      <c r="AN3935" s="84" t="b">
        <v>0</v>
      </c>
      <c r="AO3935" s="87" t="s">
        <v>5184</v>
      </c>
      <c r="AP3935" s="84" t="s">
        <v>179</v>
      </c>
      <c r="AQ3935" s="84">
        <v>0</v>
      </c>
      <c r="AR3935" s="84">
        <v>0</v>
      </c>
      <c r="AS3935" s="84"/>
      <c r="AT3935" s="84"/>
      <c r="AU3935" s="84"/>
      <c r="AV3935" s="84"/>
      <c r="AW3935" s="84"/>
      <c r="AX3935" s="84"/>
      <c r="AY3935" s="84"/>
      <c r="AZ3935" s="84"/>
    </row>
    <row r="3936" spans="1:52" x14ac:dyDescent="0.55000000000000004">
      <c r="A3936" s="69" t="s">
        <v>795</v>
      </c>
      <c r="B3936" s="69" t="s">
        <v>795</v>
      </c>
      <c r="C3936" s="70"/>
      <c r="D3936" s="71"/>
      <c r="E3936" s="72"/>
      <c r="F3936" s="73"/>
      <c r="G3936" s="70"/>
      <c r="H3936" s="74"/>
      <c r="I3936" s="75"/>
      <c r="J3936" s="75"/>
      <c r="K3936" s="36"/>
      <c r="L3936" s="82"/>
      <c r="M3936" s="82"/>
      <c r="N3936" s="77"/>
      <c r="O3936" s="84" t="s">
        <v>179</v>
      </c>
      <c r="P3936" s="86">
        <v>43430.738796296297</v>
      </c>
      <c r="Q3936" s="84" t="s">
        <v>1618</v>
      </c>
      <c r="R3936" s="88" t="s">
        <v>1863</v>
      </c>
      <c r="S3936" s="84" t="s">
        <v>1942</v>
      </c>
      <c r="T3936" s="84" t="s">
        <v>2337</v>
      </c>
      <c r="U3936" s="84"/>
      <c r="V3936" s="88" t="s">
        <v>3140</v>
      </c>
      <c r="W3936" s="86">
        <v>43430.738796296297</v>
      </c>
      <c r="X3936" s="88" t="s">
        <v>4055</v>
      </c>
      <c r="Y3936" s="84"/>
      <c r="Z3936" s="84"/>
      <c r="AA3936" s="87" t="s">
        <v>5185</v>
      </c>
      <c r="AB3936" s="84"/>
      <c r="AC3936" s="84" t="b">
        <v>0</v>
      </c>
      <c r="AD3936" s="84">
        <v>1</v>
      </c>
      <c r="AE3936" s="87" t="s">
        <v>5552</v>
      </c>
      <c r="AF3936" s="84" t="b">
        <v>1</v>
      </c>
      <c r="AG3936" s="84" t="s">
        <v>5604</v>
      </c>
      <c r="AH3936" s="84"/>
      <c r="AI3936" s="87" t="s">
        <v>5666</v>
      </c>
      <c r="AJ3936" s="84" t="b">
        <v>0</v>
      </c>
      <c r="AK3936" s="84">
        <v>0</v>
      </c>
      <c r="AL3936" s="87" t="s">
        <v>5552</v>
      </c>
      <c r="AM3936" s="84" t="s">
        <v>5682</v>
      </c>
      <c r="AN3936" s="84" t="b">
        <v>0</v>
      </c>
      <c r="AO3936" s="87" t="s">
        <v>5185</v>
      </c>
      <c r="AP3936" s="84" t="s">
        <v>179</v>
      </c>
      <c r="AQ3936" s="84">
        <v>0</v>
      </c>
      <c r="AR3936" s="84">
        <v>0</v>
      </c>
      <c r="AS3936" s="84"/>
      <c r="AT3936" s="84"/>
      <c r="AU3936" s="84"/>
      <c r="AV3936" s="84"/>
      <c r="AW3936" s="84"/>
      <c r="AX3936" s="84"/>
      <c r="AY3936" s="84"/>
      <c r="AZ3936" s="84"/>
    </row>
    <row r="3937" spans="1:52" x14ac:dyDescent="0.55000000000000004">
      <c r="A3937" s="69" t="s">
        <v>795</v>
      </c>
      <c r="B3937" s="69" t="s">
        <v>1109</v>
      </c>
      <c r="C3937" s="70"/>
      <c r="D3937" s="71"/>
      <c r="E3937" s="72"/>
      <c r="F3937" s="73"/>
      <c r="G3937" s="70"/>
      <c r="H3937" s="74"/>
      <c r="I3937" s="75"/>
      <c r="J3937" s="75"/>
      <c r="K3937" s="36"/>
      <c r="L3937" s="82"/>
      <c r="M3937" s="82"/>
      <c r="N3937" s="77"/>
      <c r="O3937" s="84" t="s">
        <v>1270</v>
      </c>
      <c r="P3937" s="86">
        <v>43430.770636574074</v>
      </c>
      <c r="Q3937" s="84" t="s">
        <v>1474</v>
      </c>
      <c r="R3937" s="88" t="s">
        <v>1861</v>
      </c>
      <c r="S3937" s="84" t="s">
        <v>1945</v>
      </c>
      <c r="T3937" s="84" t="s">
        <v>2335</v>
      </c>
      <c r="U3937" s="84"/>
      <c r="V3937" s="88" t="s">
        <v>3140</v>
      </c>
      <c r="W3937" s="86">
        <v>43430.770636574074</v>
      </c>
      <c r="X3937" s="88" t="s">
        <v>4053</v>
      </c>
      <c r="Y3937" s="84"/>
      <c r="Z3937" s="84"/>
      <c r="AA3937" s="87" t="s">
        <v>5183</v>
      </c>
      <c r="AB3937" s="84"/>
      <c r="AC3937" s="84" t="b">
        <v>0</v>
      </c>
      <c r="AD3937" s="84">
        <v>2</v>
      </c>
      <c r="AE3937" s="87" t="s">
        <v>5552</v>
      </c>
      <c r="AF3937" s="84" t="b">
        <v>0</v>
      </c>
      <c r="AG3937" s="84" t="s">
        <v>5604</v>
      </c>
      <c r="AH3937" s="84"/>
      <c r="AI3937" s="87" t="s">
        <v>5552</v>
      </c>
      <c r="AJ3937" s="84" t="b">
        <v>0</v>
      </c>
      <c r="AK3937" s="84">
        <v>3</v>
      </c>
      <c r="AL3937" s="87" t="s">
        <v>5552</v>
      </c>
      <c r="AM3937" s="84" t="s">
        <v>5682</v>
      </c>
      <c r="AN3937" s="84" t="b">
        <v>0</v>
      </c>
      <c r="AO3937" s="87" t="s">
        <v>5183</v>
      </c>
      <c r="AP3937" s="84" t="s">
        <v>179</v>
      </c>
      <c r="AQ3937" s="84">
        <v>0</v>
      </c>
      <c r="AR3937" s="84">
        <v>0</v>
      </c>
      <c r="AS3937" s="84"/>
      <c r="AT3937" s="84"/>
      <c r="AU3937" s="84"/>
      <c r="AV3937" s="84"/>
      <c r="AW3937" s="84"/>
      <c r="AX3937" s="84"/>
      <c r="AY3937" s="84"/>
      <c r="AZ3937" s="84"/>
    </row>
    <row r="3938" spans="1:52" x14ac:dyDescent="0.55000000000000004">
      <c r="A3938" s="69" t="s">
        <v>796</v>
      </c>
      <c r="B3938" s="69" t="s">
        <v>796</v>
      </c>
      <c r="C3938" s="70"/>
      <c r="D3938" s="71"/>
      <c r="E3938" s="72"/>
      <c r="F3938" s="73"/>
      <c r="G3938" s="70"/>
      <c r="H3938" s="74"/>
      <c r="I3938" s="75"/>
      <c r="J3938" s="75"/>
      <c r="K3938" s="36"/>
      <c r="L3938" s="82"/>
      <c r="M3938" s="82"/>
      <c r="N3938" s="77"/>
      <c r="O3938" s="84" t="s">
        <v>179</v>
      </c>
      <c r="P3938" s="86">
        <v>43405.981574074074</v>
      </c>
      <c r="Q3938" s="84" t="s">
        <v>1619</v>
      </c>
      <c r="R3938" s="88" t="s">
        <v>1715</v>
      </c>
      <c r="S3938" s="84" t="s">
        <v>1934</v>
      </c>
      <c r="T3938" s="84" t="s">
        <v>2338</v>
      </c>
      <c r="U3938" s="88" t="s">
        <v>2567</v>
      </c>
      <c r="V3938" s="88" t="s">
        <v>2567</v>
      </c>
      <c r="W3938" s="86">
        <v>43405.981574074074</v>
      </c>
      <c r="X3938" s="88" t="s">
        <v>4056</v>
      </c>
      <c r="Y3938" s="84"/>
      <c r="Z3938" s="84"/>
      <c r="AA3938" s="87" t="s">
        <v>5186</v>
      </c>
      <c r="AB3938" s="84"/>
      <c r="AC3938" s="84" t="b">
        <v>0</v>
      </c>
      <c r="AD3938" s="84">
        <v>4</v>
      </c>
      <c r="AE3938" s="87" t="s">
        <v>5552</v>
      </c>
      <c r="AF3938" s="84" t="b">
        <v>0</v>
      </c>
      <c r="AG3938" s="84" t="s">
        <v>5604</v>
      </c>
      <c r="AH3938" s="84"/>
      <c r="AI3938" s="87" t="s">
        <v>5552</v>
      </c>
      <c r="AJ3938" s="84" t="b">
        <v>0</v>
      </c>
      <c r="AK3938" s="84">
        <v>2</v>
      </c>
      <c r="AL3938" s="87" t="s">
        <v>5552</v>
      </c>
      <c r="AM3938" s="84" t="s">
        <v>5684</v>
      </c>
      <c r="AN3938" s="84" t="b">
        <v>0</v>
      </c>
      <c r="AO3938" s="87" t="s">
        <v>5186</v>
      </c>
      <c r="AP3938" s="84" t="s">
        <v>1269</v>
      </c>
      <c r="AQ3938" s="84">
        <v>0</v>
      </c>
      <c r="AR3938" s="84">
        <v>0</v>
      </c>
      <c r="AS3938" s="84"/>
      <c r="AT3938" s="84"/>
      <c r="AU3938" s="84"/>
      <c r="AV3938" s="84"/>
      <c r="AW3938" s="84"/>
      <c r="AX3938" s="84"/>
      <c r="AY3938" s="84"/>
      <c r="AZ3938" s="84"/>
    </row>
    <row r="3939" spans="1:52" x14ac:dyDescent="0.55000000000000004">
      <c r="A3939" s="69" t="s">
        <v>796</v>
      </c>
      <c r="B3939" s="69" t="s">
        <v>796</v>
      </c>
      <c r="C3939" s="70"/>
      <c r="D3939" s="71"/>
      <c r="E3939" s="72"/>
      <c r="F3939" s="73"/>
      <c r="G3939" s="70"/>
      <c r="H3939" s="74"/>
      <c r="I3939" s="75"/>
      <c r="J3939" s="75"/>
      <c r="K3939" s="36"/>
      <c r="L3939" s="82"/>
      <c r="M3939" s="82"/>
      <c r="N3939" s="77"/>
      <c r="O3939" s="84" t="s">
        <v>1269</v>
      </c>
      <c r="P3939" s="86">
        <v>43432.944988425923</v>
      </c>
      <c r="Q3939" s="84" t="s">
        <v>1619</v>
      </c>
      <c r="R3939" s="84"/>
      <c r="S3939" s="84"/>
      <c r="T3939" s="84" t="s">
        <v>2339</v>
      </c>
      <c r="U3939" s="84"/>
      <c r="V3939" s="88" t="s">
        <v>3141</v>
      </c>
      <c r="W3939" s="86">
        <v>43432.944988425923</v>
      </c>
      <c r="X3939" s="88" t="s">
        <v>4057</v>
      </c>
      <c r="Y3939" s="84"/>
      <c r="Z3939" s="84"/>
      <c r="AA3939" s="87" t="s">
        <v>5187</v>
      </c>
      <c r="AB3939" s="84"/>
      <c r="AC3939" s="84" t="b">
        <v>0</v>
      </c>
      <c r="AD3939" s="84">
        <v>0</v>
      </c>
      <c r="AE3939" s="87" t="s">
        <v>5552</v>
      </c>
      <c r="AF3939" s="84" t="b">
        <v>0</v>
      </c>
      <c r="AG3939" s="84" t="s">
        <v>5604</v>
      </c>
      <c r="AH3939" s="84"/>
      <c r="AI3939" s="87" t="s">
        <v>5552</v>
      </c>
      <c r="AJ3939" s="84" t="b">
        <v>0</v>
      </c>
      <c r="AK3939" s="84">
        <v>2</v>
      </c>
      <c r="AL3939" s="87" t="s">
        <v>5186</v>
      </c>
      <c r="AM3939" s="84" t="s">
        <v>5684</v>
      </c>
      <c r="AN3939" s="84" t="b">
        <v>0</v>
      </c>
      <c r="AO3939" s="87" t="s">
        <v>5186</v>
      </c>
      <c r="AP3939" s="84" t="s">
        <v>179</v>
      </c>
      <c r="AQ3939" s="84">
        <v>0</v>
      </c>
      <c r="AR3939" s="84">
        <v>0</v>
      </c>
      <c r="AS3939" s="84"/>
      <c r="AT3939" s="84"/>
      <c r="AU3939" s="84"/>
      <c r="AV3939" s="84"/>
      <c r="AW3939" s="84"/>
      <c r="AX3939" s="84"/>
      <c r="AY3939" s="84"/>
      <c r="AZ3939" s="84"/>
    </row>
    <row r="3940" spans="1:52" x14ac:dyDescent="0.55000000000000004">
      <c r="A3940" s="69" t="s">
        <v>797</v>
      </c>
      <c r="B3940" s="69" t="s">
        <v>797</v>
      </c>
      <c r="C3940" s="70"/>
      <c r="D3940" s="71"/>
      <c r="E3940" s="72"/>
      <c r="F3940" s="73"/>
      <c r="G3940" s="70"/>
      <c r="H3940" s="74"/>
      <c r="I3940" s="75"/>
      <c r="J3940" s="75"/>
      <c r="K3940" s="36"/>
      <c r="L3940" s="82"/>
      <c r="M3940" s="82"/>
      <c r="N3940" s="77"/>
      <c r="O3940" s="84" t="s">
        <v>179</v>
      </c>
      <c r="P3940" s="86">
        <v>43432.951886574076</v>
      </c>
      <c r="Q3940" s="84" t="s">
        <v>1620</v>
      </c>
      <c r="R3940" s="88" t="s">
        <v>1864</v>
      </c>
      <c r="S3940" s="84" t="s">
        <v>1987</v>
      </c>
      <c r="T3940" s="84" t="s">
        <v>2340</v>
      </c>
      <c r="U3940" s="84"/>
      <c r="V3940" s="88" t="s">
        <v>3142</v>
      </c>
      <c r="W3940" s="86">
        <v>43432.951886574076</v>
      </c>
      <c r="X3940" s="88" t="s">
        <v>4058</v>
      </c>
      <c r="Y3940" s="84"/>
      <c r="Z3940" s="84"/>
      <c r="AA3940" s="87" t="s">
        <v>5188</v>
      </c>
      <c r="AB3940" s="84"/>
      <c r="AC3940" s="84" t="b">
        <v>0</v>
      </c>
      <c r="AD3940" s="84">
        <v>0</v>
      </c>
      <c r="AE3940" s="87" t="s">
        <v>5552</v>
      </c>
      <c r="AF3940" s="84" t="b">
        <v>0</v>
      </c>
      <c r="AG3940" s="84" t="s">
        <v>5604</v>
      </c>
      <c r="AH3940" s="84"/>
      <c r="AI3940" s="87" t="s">
        <v>5552</v>
      </c>
      <c r="AJ3940" s="84" t="b">
        <v>0</v>
      </c>
      <c r="AK3940" s="84">
        <v>0</v>
      </c>
      <c r="AL3940" s="87" t="s">
        <v>5552</v>
      </c>
      <c r="AM3940" s="84" t="s">
        <v>5682</v>
      </c>
      <c r="AN3940" s="84" t="b">
        <v>0</v>
      </c>
      <c r="AO3940" s="87" t="s">
        <v>5188</v>
      </c>
      <c r="AP3940" s="84" t="s">
        <v>179</v>
      </c>
      <c r="AQ3940" s="84">
        <v>0</v>
      </c>
      <c r="AR3940" s="84">
        <v>0</v>
      </c>
      <c r="AS3940" s="84"/>
      <c r="AT3940" s="84"/>
      <c r="AU3940" s="84"/>
      <c r="AV3940" s="84"/>
      <c r="AW3940" s="84"/>
      <c r="AX3940" s="84"/>
      <c r="AY3940" s="84"/>
      <c r="AZ3940" s="84"/>
    </row>
    <row r="3941" spans="1:52" x14ac:dyDescent="0.55000000000000004">
      <c r="A3941" s="69" t="s">
        <v>798</v>
      </c>
      <c r="B3941" s="69" t="s">
        <v>800</v>
      </c>
      <c r="C3941" s="70"/>
      <c r="D3941" s="71"/>
      <c r="E3941" s="72"/>
      <c r="F3941" s="73"/>
      <c r="G3941" s="70"/>
      <c r="H3941" s="74"/>
      <c r="I3941" s="75"/>
      <c r="J3941" s="75"/>
      <c r="K3941" s="36"/>
      <c r="L3941" s="82"/>
      <c r="M3941" s="82"/>
      <c r="N3941" s="77"/>
      <c r="O3941" s="84" t="s">
        <v>1270</v>
      </c>
      <c r="P3941" s="86">
        <v>43427.639467592591</v>
      </c>
      <c r="Q3941" s="84" t="s">
        <v>1392</v>
      </c>
      <c r="R3941" s="88" t="s">
        <v>1865</v>
      </c>
      <c r="S3941" s="84" t="s">
        <v>2000</v>
      </c>
      <c r="T3941" s="84" t="s">
        <v>2341</v>
      </c>
      <c r="U3941" s="88" t="s">
        <v>2568</v>
      </c>
      <c r="V3941" s="88" t="s">
        <v>2568</v>
      </c>
      <c r="W3941" s="86">
        <v>43427.639467592591</v>
      </c>
      <c r="X3941" s="88" t="s">
        <v>4059</v>
      </c>
      <c r="Y3941" s="84"/>
      <c r="Z3941" s="84"/>
      <c r="AA3941" s="87" t="s">
        <v>5189</v>
      </c>
      <c r="AB3941" s="84"/>
      <c r="AC3941" s="84" t="b">
        <v>0</v>
      </c>
      <c r="AD3941" s="84">
        <v>6</v>
      </c>
      <c r="AE3941" s="87" t="s">
        <v>5552</v>
      </c>
      <c r="AF3941" s="84" t="b">
        <v>0</v>
      </c>
      <c r="AG3941" s="84" t="s">
        <v>5605</v>
      </c>
      <c r="AH3941" s="84"/>
      <c r="AI3941" s="87" t="s">
        <v>5552</v>
      </c>
      <c r="AJ3941" s="84" t="b">
        <v>0</v>
      </c>
      <c r="AK3941" s="84">
        <v>7</v>
      </c>
      <c r="AL3941" s="87" t="s">
        <v>5552</v>
      </c>
      <c r="AM3941" s="84" t="s">
        <v>5685</v>
      </c>
      <c r="AN3941" s="84" t="b">
        <v>0</v>
      </c>
      <c r="AO3941" s="87" t="s">
        <v>5189</v>
      </c>
      <c r="AP3941" s="84" t="s">
        <v>179</v>
      </c>
      <c r="AQ3941" s="84">
        <v>0</v>
      </c>
      <c r="AR3941" s="84">
        <v>0</v>
      </c>
      <c r="AS3941" s="84" t="s">
        <v>5725</v>
      </c>
      <c r="AT3941" s="84" t="s">
        <v>5740</v>
      </c>
      <c r="AU3941" s="84" t="s">
        <v>5751</v>
      </c>
      <c r="AV3941" s="84" t="s">
        <v>5764</v>
      </c>
      <c r="AW3941" s="84" t="s">
        <v>5783</v>
      </c>
      <c r="AX3941" s="84" t="s">
        <v>5799</v>
      </c>
      <c r="AY3941" s="84" t="s">
        <v>5814</v>
      </c>
      <c r="AZ3941" s="88" t="s">
        <v>5820</v>
      </c>
    </row>
    <row r="3942" spans="1:52" x14ac:dyDescent="0.55000000000000004">
      <c r="A3942" s="69" t="s">
        <v>798</v>
      </c>
      <c r="B3942" s="69" t="s">
        <v>799</v>
      </c>
      <c r="C3942" s="70"/>
      <c r="D3942" s="71"/>
      <c r="E3942" s="72"/>
      <c r="F3942" s="73"/>
      <c r="G3942" s="70"/>
      <c r="H3942" s="74"/>
      <c r="I3942" s="75"/>
      <c r="J3942" s="75"/>
      <c r="K3942" s="36"/>
      <c r="L3942" s="82"/>
      <c r="M3942" s="82"/>
      <c r="N3942" s="77"/>
      <c r="O3942" s="84" t="s">
        <v>1270</v>
      </c>
      <c r="P3942" s="86">
        <v>43427.639467592591</v>
      </c>
      <c r="Q3942" s="84" t="s">
        <v>1392</v>
      </c>
      <c r="R3942" s="88" t="s">
        <v>1865</v>
      </c>
      <c r="S3942" s="84" t="s">
        <v>2000</v>
      </c>
      <c r="T3942" s="84" t="s">
        <v>2341</v>
      </c>
      <c r="U3942" s="88" t="s">
        <v>2568</v>
      </c>
      <c r="V3942" s="88" t="s">
        <v>2568</v>
      </c>
      <c r="W3942" s="86">
        <v>43427.639467592591</v>
      </c>
      <c r="X3942" s="88" t="s">
        <v>4059</v>
      </c>
      <c r="Y3942" s="84"/>
      <c r="Z3942" s="84"/>
      <c r="AA3942" s="87" t="s">
        <v>5189</v>
      </c>
      <c r="AB3942" s="84"/>
      <c r="AC3942" s="84" t="b">
        <v>0</v>
      </c>
      <c r="AD3942" s="84">
        <v>6</v>
      </c>
      <c r="AE3942" s="87" t="s">
        <v>5552</v>
      </c>
      <c r="AF3942" s="84" t="b">
        <v>0</v>
      </c>
      <c r="AG3942" s="84" t="s">
        <v>5605</v>
      </c>
      <c r="AH3942" s="84"/>
      <c r="AI3942" s="87" t="s">
        <v>5552</v>
      </c>
      <c r="AJ3942" s="84" t="b">
        <v>0</v>
      </c>
      <c r="AK3942" s="84">
        <v>7</v>
      </c>
      <c r="AL3942" s="87" t="s">
        <v>5552</v>
      </c>
      <c r="AM3942" s="84" t="s">
        <v>5685</v>
      </c>
      <c r="AN3942" s="84" t="b">
        <v>0</v>
      </c>
      <c r="AO3942" s="87" t="s">
        <v>5189</v>
      </c>
      <c r="AP3942" s="84" t="s">
        <v>179</v>
      </c>
      <c r="AQ3942" s="84">
        <v>0</v>
      </c>
      <c r="AR3942" s="84">
        <v>0</v>
      </c>
      <c r="AS3942" s="84" t="s">
        <v>5725</v>
      </c>
      <c r="AT3942" s="84" t="s">
        <v>5740</v>
      </c>
      <c r="AU3942" s="84" t="s">
        <v>5751</v>
      </c>
      <c r="AV3942" s="84" t="s">
        <v>5764</v>
      </c>
      <c r="AW3942" s="84" t="s">
        <v>5783</v>
      </c>
      <c r="AX3942" s="84" t="s">
        <v>5799</v>
      </c>
      <c r="AY3942" s="84" t="s">
        <v>5814</v>
      </c>
      <c r="AZ3942" s="88" t="s">
        <v>5820</v>
      </c>
    </row>
    <row r="3943" spans="1:52" x14ac:dyDescent="0.55000000000000004">
      <c r="A3943" s="69" t="s">
        <v>798</v>
      </c>
      <c r="B3943" s="69" t="s">
        <v>1054</v>
      </c>
      <c r="C3943" s="70"/>
      <c r="D3943" s="71"/>
      <c r="E3943" s="72"/>
      <c r="F3943" s="73"/>
      <c r="G3943" s="70"/>
      <c r="H3943" s="74"/>
      <c r="I3943" s="75"/>
      <c r="J3943" s="75"/>
      <c r="K3943" s="36"/>
      <c r="L3943" s="82"/>
      <c r="M3943" s="82"/>
      <c r="N3943" s="77"/>
      <c r="O3943" s="84" t="s">
        <v>1270</v>
      </c>
      <c r="P3943" s="86">
        <v>43427.639467592591</v>
      </c>
      <c r="Q3943" s="84" t="s">
        <v>1392</v>
      </c>
      <c r="R3943" s="88" t="s">
        <v>1865</v>
      </c>
      <c r="S3943" s="84" t="s">
        <v>2000</v>
      </c>
      <c r="T3943" s="84" t="s">
        <v>2341</v>
      </c>
      <c r="U3943" s="88" t="s">
        <v>2568</v>
      </c>
      <c r="V3943" s="88" t="s">
        <v>2568</v>
      </c>
      <c r="W3943" s="86">
        <v>43427.639467592591</v>
      </c>
      <c r="X3943" s="88" t="s">
        <v>4059</v>
      </c>
      <c r="Y3943" s="84"/>
      <c r="Z3943" s="84"/>
      <c r="AA3943" s="87" t="s">
        <v>5189</v>
      </c>
      <c r="AB3943" s="84"/>
      <c r="AC3943" s="84" t="b">
        <v>0</v>
      </c>
      <c r="AD3943" s="84">
        <v>6</v>
      </c>
      <c r="AE3943" s="87" t="s">
        <v>5552</v>
      </c>
      <c r="AF3943" s="84" t="b">
        <v>0</v>
      </c>
      <c r="AG3943" s="84" t="s">
        <v>5605</v>
      </c>
      <c r="AH3943" s="84"/>
      <c r="AI3943" s="87" t="s">
        <v>5552</v>
      </c>
      <c r="AJ3943" s="84" t="b">
        <v>0</v>
      </c>
      <c r="AK3943" s="84">
        <v>7</v>
      </c>
      <c r="AL3943" s="87" t="s">
        <v>5552</v>
      </c>
      <c r="AM3943" s="84" t="s">
        <v>5685</v>
      </c>
      <c r="AN3943" s="84" t="b">
        <v>0</v>
      </c>
      <c r="AO3943" s="87" t="s">
        <v>5189</v>
      </c>
      <c r="AP3943" s="84" t="s">
        <v>179</v>
      </c>
      <c r="AQ3943" s="84">
        <v>0</v>
      </c>
      <c r="AR3943" s="84">
        <v>0</v>
      </c>
      <c r="AS3943" s="84" t="s">
        <v>5725</v>
      </c>
      <c r="AT3943" s="84" t="s">
        <v>5740</v>
      </c>
      <c r="AU3943" s="84" t="s">
        <v>5751</v>
      </c>
      <c r="AV3943" s="84" t="s">
        <v>5764</v>
      </c>
      <c r="AW3943" s="84" t="s">
        <v>5783</v>
      </c>
      <c r="AX3943" s="84" t="s">
        <v>5799</v>
      </c>
      <c r="AY3943" s="84" t="s">
        <v>5814</v>
      </c>
      <c r="AZ3943" s="88" t="s">
        <v>5820</v>
      </c>
    </row>
    <row r="3944" spans="1:52" x14ac:dyDescent="0.55000000000000004">
      <c r="A3944" s="69" t="s">
        <v>798</v>
      </c>
      <c r="B3944" s="69" t="s">
        <v>1055</v>
      </c>
      <c r="C3944" s="70"/>
      <c r="D3944" s="71"/>
      <c r="E3944" s="72"/>
      <c r="F3944" s="73"/>
      <c r="G3944" s="70"/>
      <c r="H3944" s="74"/>
      <c r="I3944" s="75"/>
      <c r="J3944" s="75"/>
      <c r="K3944" s="36"/>
      <c r="L3944" s="82"/>
      <c r="M3944" s="82"/>
      <c r="N3944" s="77"/>
      <c r="O3944" s="84" t="s">
        <v>1270</v>
      </c>
      <c r="P3944" s="86">
        <v>43427.639467592591</v>
      </c>
      <c r="Q3944" s="84" t="s">
        <v>1392</v>
      </c>
      <c r="R3944" s="88" t="s">
        <v>1865</v>
      </c>
      <c r="S3944" s="84" t="s">
        <v>2000</v>
      </c>
      <c r="T3944" s="84" t="s">
        <v>2341</v>
      </c>
      <c r="U3944" s="88" t="s">
        <v>2568</v>
      </c>
      <c r="V3944" s="88" t="s">
        <v>2568</v>
      </c>
      <c r="W3944" s="86">
        <v>43427.639467592591</v>
      </c>
      <c r="X3944" s="88" t="s">
        <v>4059</v>
      </c>
      <c r="Y3944" s="84"/>
      <c r="Z3944" s="84"/>
      <c r="AA3944" s="87" t="s">
        <v>5189</v>
      </c>
      <c r="AB3944" s="84"/>
      <c r="AC3944" s="84" t="b">
        <v>0</v>
      </c>
      <c r="AD3944" s="84">
        <v>6</v>
      </c>
      <c r="AE3944" s="87" t="s">
        <v>5552</v>
      </c>
      <c r="AF3944" s="84" t="b">
        <v>0</v>
      </c>
      <c r="AG3944" s="84" t="s">
        <v>5605</v>
      </c>
      <c r="AH3944" s="84"/>
      <c r="AI3944" s="87" t="s">
        <v>5552</v>
      </c>
      <c r="AJ3944" s="84" t="b">
        <v>0</v>
      </c>
      <c r="AK3944" s="84">
        <v>7</v>
      </c>
      <c r="AL3944" s="87" t="s">
        <v>5552</v>
      </c>
      <c r="AM3944" s="84" t="s">
        <v>5685</v>
      </c>
      <c r="AN3944" s="84" t="b">
        <v>0</v>
      </c>
      <c r="AO3944" s="87" t="s">
        <v>5189</v>
      </c>
      <c r="AP3944" s="84" t="s">
        <v>179</v>
      </c>
      <c r="AQ3944" s="84">
        <v>0</v>
      </c>
      <c r="AR3944" s="84">
        <v>0</v>
      </c>
      <c r="AS3944" s="84" t="s">
        <v>5725</v>
      </c>
      <c r="AT3944" s="84" t="s">
        <v>5740</v>
      </c>
      <c r="AU3944" s="84" t="s">
        <v>5751</v>
      </c>
      <c r="AV3944" s="84" t="s">
        <v>5764</v>
      </c>
      <c r="AW3944" s="84" t="s">
        <v>5783</v>
      </c>
      <c r="AX3944" s="84" t="s">
        <v>5799</v>
      </c>
      <c r="AY3944" s="84" t="s">
        <v>5814</v>
      </c>
      <c r="AZ3944" s="88" t="s">
        <v>5820</v>
      </c>
    </row>
    <row r="3945" spans="1:52" x14ac:dyDescent="0.55000000000000004">
      <c r="A3945" s="69" t="s">
        <v>798</v>
      </c>
      <c r="B3945" s="69" t="s">
        <v>1056</v>
      </c>
      <c r="C3945" s="70"/>
      <c r="D3945" s="71"/>
      <c r="E3945" s="72"/>
      <c r="F3945" s="73"/>
      <c r="G3945" s="70"/>
      <c r="H3945" s="74"/>
      <c r="I3945" s="75"/>
      <c r="J3945" s="75"/>
      <c r="K3945" s="36"/>
      <c r="L3945" s="82"/>
      <c r="M3945" s="82"/>
      <c r="N3945" s="77"/>
      <c r="O3945" s="84" t="s">
        <v>1270</v>
      </c>
      <c r="P3945" s="86">
        <v>43427.639467592591</v>
      </c>
      <c r="Q3945" s="84" t="s">
        <v>1392</v>
      </c>
      <c r="R3945" s="88" t="s">
        <v>1865</v>
      </c>
      <c r="S3945" s="84" t="s">
        <v>2000</v>
      </c>
      <c r="T3945" s="84" t="s">
        <v>2341</v>
      </c>
      <c r="U3945" s="88" t="s">
        <v>2568</v>
      </c>
      <c r="V3945" s="88" t="s">
        <v>2568</v>
      </c>
      <c r="W3945" s="86">
        <v>43427.639467592591</v>
      </c>
      <c r="X3945" s="88" t="s">
        <v>4059</v>
      </c>
      <c r="Y3945" s="84"/>
      <c r="Z3945" s="84"/>
      <c r="AA3945" s="87" t="s">
        <v>5189</v>
      </c>
      <c r="AB3945" s="84"/>
      <c r="AC3945" s="84" t="b">
        <v>0</v>
      </c>
      <c r="AD3945" s="84">
        <v>6</v>
      </c>
      <c r="AE3945" s="87" t="s">
        <v>5552</v>
      </c>
      <c r="AF3945" s="84" t="b">
        <v>0</v>
      </c>
      <c r="AG3945" s="84" t="s">
        <v>5605</v>
      </c>
      <c r="AH3945" s="84"/>
      <c r="AI3945" s="87" t="s">
        <v>5552</v>
      </c>
      <c r="AJ3945" s="84" t="b">
        <v>0</v>
      </c>
      <c r="AK3945" s="84">
        <v>7</v>
      </c>
      <c r="AL3945" s="87" t="s">
        <v>5552</v>
      </c>
      <c r="AM3945" s="84" t="s">
        <v>5685</v>
      </c>
      <c r="AN3945" s="84" t="b">
        <v>0</v>
      </c>
      <c r="AO3945" s="87" t="s">
        <v>5189</v>
      </c>
      <c r="AP3945" s="84" t="s">
        <v>179</v>
      </c>
      <c r="AQ3945" s="84">
        <v>0</v>
      </c>
      <c r="AR3945" s="84">
        <v>0</v>
      </c>
      <c r="AS3945" s="84" t="s">
        <v>5725</v>
      </c>
      <c r="AT3945" s="84" t="s">
        <v>5740</v>
      </c>
      <c r="AU3945" s="84" t="s">
        <v>5751</v>
      </c>
      <c r="AV3945" s="84" t="s">
        <v>5764</v>
      </c>
      <c r="AW3945" s="84" t="s">
        <v>5783</v>
      </c>
      <c r="AX3945" s="84" t="s">
        <v>5799</v>
      </c>
      <c r="AY3945" s="84" t="s">
        <v>5814</v>
      </c>
      <c r="AZ3945" s="88" t="s">
        <v>5820</v>
      </c>
    </row>
    <row r="3946" spans="1:52" x14ac:dyDescent="0.55000000000000004">
      <c r="A3946" s="69" t="s">
        <v>798</v>
      </c>
      <c r="B3946" s="69" t="s">
        <v>1057</v>
      </c>
      <c r="C3946" s="70"/>
      <c r="D3946" s="71"/>
      <c r="E3946" s="72"/>
      <c r="F3946" s="73"/>
      <c r="G3946" s="70"/>
      <c r="H3946" s="74"/>
      <c r="I3946" s="75"/>
      <c r="J3946" s="75"/>
      <c r="K3946" s="36"/>
      <c r="L3946" s="82"/>
      <c r="M3946" s="82"/>
      <c r="N3946" s="77"/>
      <c r="O3946" s="84" t="s">
        <v>1270</v>
      </c>
      <c r="P3946" s="86">
        <v>43427.639467592591</v>
      </c>
      <c r="Q3946" s="84" t="s">
        <v>1392</v>
      </c>
      <c r="R3946" s="88" t="s">
        <v>1865</v>
      </c>
      <c r="S3946" s="84" t="s">
        <v>2000</v>
      </c>
      <c r="T3946" s="84" t="s">
        <v>2341</v>
      </c>
      <c r="U3946" s="88" t="s">
        <v>2568</v>
      </c>
      <c r="V3946" s="88" t="s">
        <v>2568</v>
      </c>
      <c r="W3946" s="86">
        <v>43427.639467592591</v>
      </c>
      <c r="X3946" s="88" t="s">
        <v>4059</v>
      </c>
      <c r="Y3946" s="84"/>
      <c r="Z3946" s="84"/>
      <c r="AA3946" s="87" t="s">
        <v>5189</v>
      </c>
      <c r="AB3946" s="84"/>
      <c r="AC3946" s="84" t="b">
        <v>0</v>
      </c>
      <c r="AD3946" s="84">
        <v>6</v>
      </c>
      <c r="AE3946" s="87" t="s">
        <v>5552</v>
      </c>
      <c r="AF3946" s="84" t="b">
        <v>0</v>
      </c>
      <c r="AG3946" s="84" t="s">
        <v>5605</v>
      </c>
      <c r="AH3946" s="84"/>
      <c r="AI3946" s="87" t="s">
        <v>5552</v>
      </c>
      <c r="AJ3946" s="84" t="b">
        <v>0</v>
      </c>
      <c r="AK3946" s="84">
        <v>7</v>
      </c>
      <c r="AL3946" s="87" t="s">
        <v>5552</v>
      </c>
      <c r="AM3946" s="84" t="s">
        <v>5685</v>
      </c>
      <c r="AN3946" s="84" t="b">
        <v>0</v>
      </c>
      <c r="AO3946" s="87" t="s">
        <v>5189</v>
      </c>
      <c r="AP3946" s="84" t="s">
        <v>179</v>
      </c>
      <c r="AQ3946" s="84">
        <v>0</v>
      </c>
      <c r="AR3946" s="84">
        <v>0</v>
      </c>
      <c r="AS3946" s="84" t="s">
        <v>5725</v>
      </c>
      <c r="AT3946" s="84" t="s">
        <v>5740</v>
      </c>
      <c r="AU3946" s="84" t="s">
        <v>5751</v>
      </c>
      <c r="AV3946" s="84" t="s">
        <v>5764</v>
      </c>
      <c r="AW3946" s="84" t="s">
        <v>5783</v>
      </c>
      <c r="AX3946" s="84" t="s">
        <v>5799</v>
      </c>
      <c r="AY3946" s="84" t="s">
        <v>5814</v>
      </c>
      <c r="AZ3946" s="88" t="s">
        <v>5820</v>
      </c>
    </row>
    <row r="3947" spans="1:52" x14ac:dyDescent="0.55000000000000004">
      <c r="A3947" s="69" t="s">
        <v>798</v>
      </c>
      <c r="B3947" s="69" t="s">
        <v>1058</v>
      </c>
      <c r="C3947" s="70"/>
      <c r="D3947" s="71"/>
      <c r="E3947" s="72"/>
      <c r="F3947" s="73"/>
      <c r="G3947" s="70"/>
      <c r="H3947" s="74"/>
      <c r="I3947" s="75"/>
      <c r="J3947" s="75"/>
      <c r="K3947" s="36"/>
      <c r="L3947" s="82"/>
      <c r="M3947" s="82"/>
      <c r="N3947" s="77"/>
      <c r="O3947" s="84" t="s">
        <v>1270</v>
      </c>
      <c r="P3947" s="86">
        <v>43427.639467592591</v>
      </c>
      <c r="Q3947" s="84" t="s">
        <v>1392</v>
      </c>
      <c r="R3947" s="88" t="s">
        <v>1865</v>
      </c>
      <c r="S3947" s="84" t="s">
        <v>2000</v>
      </c>
      <c r="T3947" s="84" t="s">
        <v>2341</v>
      </c>
      <c r="U3947" s="88" t="s">
        <v>2568</v>
      </c>
      <c r="V3947" s="88" t="s">
        <v>2568</v>
      </c>
      <c r="W3947" s="86">
        <v>43427.639467592591</v>
      </c>
      <c r="X3947" s="88" t="s">
        <v>4059</v>
      </c>
      <c r="Y3947" s="84"/>
      <c r="Z3947" s="84"/>
      <c r="AA3947" s="87" t="s">
        <v>5189</v>
      </c>
      <c r="AB3947" s="84"/>
      <c r="AC3947" s="84" t="b">
        <v>0</v>
      </c>
      <c r="AD3947" s="84">
        <v>6</v>
      </c>
      <c r="AE3947" s="87" t="s">
        <v>5552</v>
      </c>
      <c r="AF3947" s="84" t="b">
        <v>0</v>
      </c>
      <c r="AG3947" s="84" t="s">
        <v>5605</v>
      </c>
      <c r="AH3947" s="84"/>
      <c r="AI3947" s="87" t="s">
        <v>5552</v>
      </c>
      <c r="AJ3947" s="84" t="b">
        <v>0</v>
      </c>
      <c r="AK3947" s="84">
        <v>7</v>
      </c>
      <c r="AL3947" s="87" t="s">
        <v>5552</v>
      </c>
      <c r="AM3947" s="84" t="s">
        <v>5685</v>
      </c>
      <c r="AN3947" s="84" t="b">
        <v>0</v>
      </c>
      <c r="AO3947" s="87" t="s">
        <v>5189</v>
      </c>
      <c r="AP3947" s="84" t="s">
        <v>179</v>
      </c>
      <c r="AQ3947" s="84">
        <v>0</v>
      </c>
      <c r="AR3947" s="84">
        <v>0</v>
      </c>
      <c r="AS3947" s="84" t="s">
        <v>5725</v>
      </c>
      <c r="AT3947" s="84" t="s">
        <v>5740</v>
      </c>
      <c r="AU3947" s="84" t="s">
        <v>5751</v>
      </c>
      <c r="AV3947" s="84" t="s">
        <v>5764</v>
      </c>
      <c r="AW3947" s="84" t="s">
        <v>5783</v>
      </c>
      <c r="AX3947" s="84" t="s">
        <v>5799</v>
      </c>
      <c r="AY3947" s="84" t="s">
        <v>5814</v>
      </c>
      <c r="AZ3947" s="88" t="s">
        <v>5820</v>
      </c>
    </row>
    <row r="3948" spans="1:52" x14ac:dyDescent="0.55000000000000004">
      <c r="A3948" s="69" t="s">
        <v>799</v>
      </c>
      <c r="B3948" s="69" t="s">
        <v>798</v>
      </c>
      <c r="C3948" s="70"/>
      <c r="D3948" s="71"/>
      <c r="E3948" s="72"/>
      <c r="F3948" s="73"/>
      <c r="G3948" s="70"/>
      <c r="H3948" s="74"/>
      <c r="I3948" s="75"/>
      <c r="J3948" s="75"/>
      <c r="K3948" s="36"/>
      <c r="L3948" s="82"/>
      <c r="M3948" s="82"/>
      <c r="N3948" s="77"/>
      <c r="O3948" s="84" t="s">
        <v>1269</v>
      </c>
      <c r="P3948" s="86">
        <v>43427.641909722224</v>
      </c>
      <c r="Q3948" s="84" t="s">
        <v>1392</v>
      </c>
      <c r="R3948" s="84"/>
      <c r="S3948" s="84"/>
      <c r="T3948" s="84" t="s">
        <v>2128</v>
      </c>
      <c r="U3948" s="84"/>
      <c r="V3948" s="88" t="s">
        <v>3143</v>
      </c>
      <c r="W3948" s="86">
        <v>43427.641909722224</v>
      </c>
      <c r="X3948" s="88" t="s">
        <v>4060</v>
      </c>
      <c r="Y3948" s="84"/>
      <c r="Z3948" s="84"/>
      <c r="AA3948" s="87" t="s">
        <v>5190</v>
      </c>
      <c r="AB3948" s="84"/>
      <c r="AC3948" s="84" t="b">
        <v>0</v>
      </c>
      <c r="AD3948" s="84">
        <v>0</v>
      </c>
      <c r="AE3948" s="87" t="s">
        <v>5552</v>
      </c>
      <c r="AF3948" s="84" t="b">
        <v>0</v>
      </c>
      <c r="AG3948" s="84" t="s">
        <v>5605</v>
      </c>
      <c r="AH3948" s="84"/>
      <c r="AI3948" s="87" t="s">
        <v>5552</v>
      </c>
      <c r="AJ3948" s="84" t="b">
        <v>0</v>
      </c>
      <c r="AK3948" s="84">
        <v>7</v>
      </c>
      <c r="AL3948" s="87" t="s">
        <v>5189</v>
      </c>
      <c r="AM3948" s="84" t="s">
        <v>5684</v>
      </c>
      <c r="AN3948" s="84" t="b">
        <v>0</v>
      </c>
      <c r="AO3948" s="87" t="s">
        <v>5189</v>
      </c>
      <c r="AP3948" s="84" t="s">
        <v>179</v>
      </c>
      <c r="AQ3948" s="84">
        <v>0</v>
      </c>
      <c r="AR3948" s="84">
        <v>0</v>
      </c>
      <c r="AS3948" s="84"/>
      <c r="AT3948" s="84"/>
      <c r="AU3948" s="84"/>
      <c r="AV3948" s="84"/>
      <c r="AW3948" s="84"/>
      <c r="AX3948" s="84"/>
      <c r="AY3948" s="84"/>
      <c r="AZ3948" s="84"/>
    </row>
    <row r="3949" spans="1:52" x14ac:dyDescent="0.55000000000000004">
      <c r="A3949" s="69" t="s">
        <v>800</v>
      </c>
      <c r="B3949" s="69" t="s">
        <v>798</v>
      </c>
      <c r="C3949" s="70"/>
      <c r="D3949" s="71"/>
      <c r="E3949" s="72"/>
      <c r="F3949" s="73"/>
      <c r="G3949" s="70"/>
      <c r="H3949" s="74"/>
      <c r="I3949" s="75"/>
      <c r="J3949" s="75"/>
      <c r="K3949" s="36"/>
      <c r="L3949" s="82"/>
      <c r="M3949" s="82"/>
      <c r="N3949" s="77"/>
      <c r="O3949" s="84" t="s">
        <v>1269</v>
      </c>
      <c r="P3949" s="86">
        <v>43427.646145833336</v>
      </c>
      <c r="Q3949" s="84" t="s">
        <v>1392</v>
      </c>
      <c r="R3949" s="84"/>
      <c r="S3949" s="84"/>
      <c r="T3949" s="84" t="s">
        <v>2128</v>
      </c>
      <c r="U3949" s="84"/>
      <c r="V3949" s="88" t="s">
        <v>3144</v>
      </c>
      <c r="W3949" s="86">
        <v>43427.646145833336</v>
      </c>
      <c r="X3949" s="88" t="s">
        <v>4061</v>
      </c>
      <c r="Y3949" s="84"/>
      <c r="Z3949" s="84"/>
      <c r="AA3949" s="87" t="s">
        <v>5191</v>
      </c>
      <c r="AB3949" s="84"/>
      <c r="AC3949" s="84" t="b">
        <v>0</v>
      </c>
      <c r="AD3949" s="84">
        <v>0</v>
      </c>
      <c r="AE3949" s="87" t="s">
        <v>5552</v>
      </c>
      <c r="AF3949" s="84" t="b">
        <v>0</v>
      </c>
      <c r="AG3949" s="84" t="s">
        <v>5605</v>
      </c>
      <c r="AH3949" s="84"/>
      <c r="AI3949" s="87" t="s">
        <v>5552</v>
      </c>
      <c r="AJ3949" s="84" t="b">
        <v>0</v>
      </c>
      <c r="AK3949" s="84">
        <v>7</v>
      </c>
      <c r="AL3949" s="87" t="s">
        <v>5189</v>
      </c>
      <c r="AM3949" s="84" t="s">
        <v>5682</v>
      </c>
      <c r="AN3949" s="84" t="b">
        <v>0</v>
      </c>
      <c r="AO3949" s="87" t="s">
        <v>5189</v>
      </c>
      <c r="AP3949" s="84" t="s">
        <v>179</v>
      </c>
      <c r="AQ3949" s="84">
        <v>0</v>
      </c>
      <c r="AR3949" s="84">
        <v>0</v>
      </c>
      <c r="AS3949" s="84"/>
      <c r="AT3949" s="84"/>
      <c r="AU3949" s="84"/>
      <c r="AV3949" s="84"/>
      <c r="AW3949" s="84"/>
      <c r="AX3949" s="84"/>
      <c r="AY3949" s="84"/>
      <c r="AZ3949" s="84"/>
    </row>
    <row r="3950" spans="1:52" x14ac:dyDescent="0.55000000000000004">
      <c r="A3950" s="69" t="s">
        <v>801</v>
      </c>
      <c r="B3950" s="69" t="s">
        <v>798</v>
      </c>
      <c r="C3950" s="70"/>
      <c r="D3950" s="71"/>
      <c r="E3950" s="72"/>
      <c r="F3950" s="73"/>
      <c r="G3950" s="70"/>
      <c r="H3950" s="74"/>
      <c r="I3950" s="75"/>
      <c r="J3950" s="75"/>
      <c r="K3950" s="36"/>
      <c r="L3950" s="82"/>
      <c r="M3950" s="82"/>
      <c r="N3950" s="77"/>
      <c r="O3950" s="84" t="s">
        <v>1269</v>
      </c>
      <c r="P3950" s="86">
        <v>43427.646435185183</v>
      </c>
      <c r="Q3950" s="84" t="s">
        <v>1392</v>
      </c>
      <c r="R3950" s="84"/>
      <c r="S3950" s="84"/>
      <c r="T3950" s="84" t="s">
        <v>2128</v>
      </c>
      <c r="U3950" s="84"/>
      <c r="V3950" s="88" t="s">
        <v>3145</v>
      </c>
      <c r="W3950" s="86">
        <v>43427.646435185183</v>
      </c>
      <c r="X3950" s="88" t="s">
        <v>4062</v>
      </c>
      <c r="Y3950" s="84"/>
      <c r="Z3950" s="84"/>
      <c r="AA3950" s="87" t="s">
        <v>5192</v>
      </c>
      <c r="AB3950" s="84"/>
      <c r="AC3950" s="84" t="b">
        <v>0</v>
      </c>
      <c r="AD3950" s="84">
        <v>0</v>
      </c>
      <c r="AE3950" s="87" t="s">
        <v>5552</v>
      </c>
      <c r="AF3950" s="84" t="b">
        <v>0</v>
      </c>
      <c r="AG3950" s="84" t="s">
        <v>5605</v>
      </c>
      <c r="AH3950" s="84"/>
      <c r="AI3950" s="87" t="s">
        <v>5552</v>
      </c>
      <c r="AJ3950" s="84" t="b">
        <v>0</v>
      </c>
      <c r="AK3950" s="84">
        <v>7</v>
      </c>
      <c r="AL3950" s="87" t="s">
        <v>5189</v>
      </c>
      <c r="AM3950" s="84" t="s">
        <v>5684</v>
      </c>
      <c r="AN3950" s="84" t="b">
        <v>0</v>
      </c>
      <c r="AO3950" s="87" t="s">
        <v>5189</v>
      </c>
      <c r="AP3950" s="84" t="s">
        <v>179</v>
      </c>
      <c r="AQ3950" s="84">
        <v>0</v>
      </c>
      <c r="AR3950" s="84">
        <v>0</v>
      </c>
      <c r="AS3950" s="84"/>
      <c r="AT3950" s="84"/>
      <c r="AU3950" s="84"/>
      <c r="AV3950" s="84"/>
      <c r="AW3950" s="84"/>
      <c r="AX3950" s="84"/>
      <c r="AY3950" s="84"/>
      <c r="AZ3950" s="84"/>
    </row>
    <row r="3951" spans="1:52" x14ac:dyDescent="0.55000000000000004">
      <c r="A3951" s="69" t="s">
        <v>799</v>
      </c>
      <c r="B3951" s="69" t="s">
        <v>800</v>
      </c>
      <c r="C3951" s="70"/>
      <c r="D3951" s="71"/>
      <c r="E3951" s="72"/>
      <c r="F3951" s="73"/>
      <c r="G3951" s="70"/>
      <c r="H3951" s="74"/>
      <c r="I3951" s="75"/>
      <c r="J3951" s="75"/>
      <c r="K3951" s="36"/>
      <c r="L3951" s="82"/>
      <c r="M3951" s="82"/>
      <c r="N3951" s="77"/>
      <c r="O3951" s="84" t="s">
        <v>1270</v>
      </c>
      <c r="P3951" s="86">
        <v>43427.641909722224</v>
      </c>
      <c r="Q3951" s="84" t="s">
        <v>1392</v>
      </c>
      <c r="R3951" s="84"/>
      <c r="S3951" s="84"/>
      <c r="T3951" s="84" t="s">
        <v>2128</v>
      </c>
      <c r="U3951" s="84"/>
      <c r="V3951" s="88" t="s">
        <v>3143</v>
      </c>
      <c r="W3951" s="86">
        <v>43427.641909722224</v>
      </c>
      <c r="X3951" s="88" t="s">
        <v>4060</v>
      </c>
      <c r="Y3951" s="84"/>
      <c r="Z3951" s="84"/>
      <c r="AA3951" s="87" t="s">
        <v>5190</v>
      </c>
      <c r="AB3951" s="84"/>
      <c r="AC3951" s="84" t="b">
        <v>0</v>
      </c>
      <c r="AD3951" s="84">
        <v>0</v>
      </c>
      <c r="AE3951" s="87" t="s">
        <v>5552</v>
      </c>
      <c r="AF3951" s="84" t="b">
        <v>0</v>
      </c>
      <c r="AG3951" s="84" t="s">
        <v>5605</v>
      </c>
      <c r="AH3951" s="84"/>
      <c r="AI3951" s="87" t="s">
        <v>5552</v>
      </c>
      <c r="AJ3951" s="84" t="b">
        <v>0</v>
      </c>
      <c r="AK3951" s="84">
        <v>7</v>
      </c>
      <c r="AL3951" s="87" t="s">
        <v>5189</v>
      </c>
      <c r="AM3951" s="84" t="s">
        <v>5684</v>
      </c>
      <c r="AN3951" s="84" t="b">
        <v>0</v>
      </c>
      <c r="AO3951" s="87" t="s">
        <v>5189</v>
      </c>
      <c r="AP3951" s="84" t="s">
        <v>179</v>
      </c>
      <c r="AQ3951" s="84">
        <v>0</v>
      </c>
      <c r="AR3951" s="84">
        <v>0</v>
      </c>
      <c r="AS3951" s="84"/>
      <c r="AT3951" s="84"/>
      <c r="AU3951" s="84"/>
      <c r="AV3951" s="84"/>
      <c r="AW3951" s="84"/>
      <c r="AX3951" s="84"/>
      <c r="AY3951" s="84"/>
      <c r="AZ3951" s="84"/>
    </row>
    <row r="3952" spans="1:52" x14ac:dyDescent="0.55000000000000004">
      <c r="A3952" s="69" t="s">
        <v>800</v>
      </c>
      <c r="B3952" s="69" t="s">
        <v>799</v>
      </c>
      <c r="C3952" s="70"/>
      <c r="D3952" s="71"/>
      <c r="E3952" s="72"/>
      <c r="F3952" s="73"/>
      <c r="G3952" s="70"/>
      <c r="H3952" s="74"/>
      <c r="I3952" s="75"/>
      <c r="J3952" s="75"/>
      <c r="K3952" s="36"/>
      <c r="L3952" s="82"/>
      <c r="M3952" s="82"/>
      <c r="N3952" s="77"/>
      <c r="O3952" s="84" t="s">
        <v>1270</v>
      </c>
      <c r="P3952" s="86">
        <v>43427.646145833336</v>
      </c>
      <c r="Q3952" s="84" t="s">
        <v>1392</v>
      </c>
      <c r="R3952" s="84"/>
      <c r="S3952" s="84"/>
      <c r="T3952" s="84" t="s">
        <v>2128</v>
      </c>
      <c r="U3952" s="84"/>
      <c r="V3952" s="88" t="s">
        <v>3144</v>
      </c>
      <c r="W3952" s="86">
        <v>43427.646145833336</v>
      </c>
      <c r="X3952" s="88" t="s">
        <v>4061</v>
      </c>
      <c r="Y3952" s="84"/>
      <c r="Z3952" s="84"/>
      <c r="AA3952" s="87" t="s">
        <v>5191</v>
      </c>
      <c r="AB3952" s="84"/>
      <c r="AC3952" s="84" t="b">
        <v>0</v>
      </c>
      <c r="AD3952" s="84">
        <v>0</v>
      </c>
      <c r="AE3952" s="87" t="s">
        <v>5552</v>
      </c>
      <c r="AF3952" s="84" t="b">
        <v>0</v>
      </c>
      <c r="AG3952" s="84" t="s">
        <v>5605</v>
      </c>
      <c r="AH3952" s="84"/>
      <c r="AI3952" s="87" t="s">
        <v>5552</v>
      </c>
      <c r="AJ3952" s="84" t="b">
        <v>0</v>
      </c>
      <c r="AK3952" s="84">
        <v>7</v>
      </c>
      <c r="AL3952" s="87" t="s">
        <v>5189</v>
      </c>
      <c r="AM3952" s="84" t="s">
        <v>5682</v>
      </c>
      <c r="AN3952" s="84" t="b">
        <v>0</v>
      </c>
      <c r="AO3952" s="87" t="s">
        <v>5189</v>
      </c>
      <c r="AP3952" s="84" t="s">
        <v>179</v>
      </c>
      <c r="AQ3952" s="84">
        <v>0</v>
      </c>
      <c r="AR3952" s="84">
        <v>0</v>
      </c>
      <c r="AS3952" s="84"/>
      <c r="AT3952" s="84"/>
      <c r="AU3952" s="84"/>
      <c r="AV3952" s="84"/>
      <c r="AW3952" s="84"/>
      <c r="AX3952" s="84"/>
      <c r="AY3952" s="84"/>
      <c r="AZ3952" s="84"/>
    </row>
    <row r="3953" spans="1:52" x14ac:dyDescent="0.55000000000000004">
      <c r="A3953" s="69" t="s">
        <v>800</v>
      </c>
      <c r="B3953" s="69" t="s">
        <v>1054</v>
      </c>
      <c r="C3953" s="70"/>
      <c r="D3953" s="71"/>
      <c r="E3953" s="72"/>
      <c r="F3953" s="73"/>
      <c r="G3953" s="70"/>
      <c r="H3953" s="74"/>
      <c r="I3953" s="75"/>
      <c r="J3953" s="75"/>
      <c r="K3953" s="36"/>
      <c r="L3953" s="82"/>
      <c r="M3953" s="82"/>
      <c r="N3953" s="77"/>
      <c r="O3953" s="84" t="s">
        <v>1270</v>
      </c>
      <c r="P3953" s="86">
        <v>43427.646145833336</v>
      </c>
      <c r="Q3953" s="84" t="s">
        <v>1392</v>
      </c>
      <c r="R3953" s="84"/>
      <c r="S3953" s="84"/>
      <c r="T3953" s="84" t="s">
        <v>2128</v>
      </c>
      <c r="U3953" s="84"/>
      <c r="V3953" s="88" t="s">
        <v>3144</v>
      </c>
      <c r="W3953" s="86">
        <v>43427.646145833336</v>
      </c>
      <c r="X3953" s="88" t="s">
        <v>4061</v>
      </c>
      <c r="Y3953" s="84"/>
      <c r="Z3953" s="84"/>
      <c r="AA3953" s="87" t="s">
        <v>5191</v>
      </c>
      <c r="AB3953" s="84"/>
      <c r="AC3953" s="84" t="b">
        <v>0</v>
      </c>
      <c r="AD3953" s="84">
        <v>0</v>
      </c>
      <c r="AE3953" s="87" t="s">
        <v>5552</v>
      </c>
      <c r="AF3953" s="84" t="b">
        <v>0</v>
      </c>
      <c r="AG3953" s="84" t="s">
        <v>5605</v>
      </c>
      <c r="AH3953" s="84"/>
      <c r="AI3953" s="87" t="s">
        <v>5552</v>
      </c>
      <c r="AJ3953" s="84" t="b">
        <v>0</v>
      </c>
      <c r="AK3953" s="84">
        <v>7</v>
      </c>
      <c r="AL3953" s="87" t="s">
        <v>5189</v>
      </c>
      <c r="AM3953" s="84" t="s">
        <v>5682</v>
      </c>
      <c r="AN3953" s="84" t="b">
        <v>0</v>
      </c>
      <c r="AO3953" s="87" t="s">
        <v>5189</v>
      </c>
      <c r="AP3953" s="84" t="s">
        <v>179</v>
      </c>
      <c r="AQ3953" s="84">
        <v>0</v>
      </c>
      <c r="AR3953" s="84">
        <v>0</v>
      </c>
      <c r="AS3953" s="84"/>
      <c r="AT3953" s="84"/>
      <c r="AU3953" s="84"/>
      <c r="AV3953" s="84"/>
      <c r="AW3953" s="84"/>
      <c r="AX3953" s="84"/>
      <c r="AY3953" s="84"/>
      <c r="AZ3953" s="84"/>
    </row>
    <row r="3954" spans="1:52" x14ac:dyDescent="0.55000000000000004">
      <c r="A3954" s="69" t="s">
        <v>800</v>
      </c>
      <c r="B3954" s="69" t="s">
        <v>1055</v>
      </c>
      <c r="C3954" s="70"/>
      <c r="D3954" s="71"/>
      <c r="E3954" s="72"/>
      <c r="F3954" s="73"/>
      <c r="G3954" s="70"/>
      <c r="H3954" s="74"/>
      <c r="I3954" s="75"/>
      <c r="J3954" s="75"/>
      <c r="K3954" s="36"/>
      <c r="L3954" s="82"/>
      <c r="M3954" s="82"/>
      <c r="N3954" s="77"/>
      <c r="O3954" s="84" t="s">
        <v>1270</v>
      </c>
      <c r="P3954" s="86">
        <v>43427.646145833336</v>
      </c>
      <c r="Q3954" s="84" t="s">
        <v>1392</v>
      </c>
      <c r="R3954" s="84"/>
      <c r="S3954" s="84"/>
      <c r="T3954" s="84" t="s">
        <v>2128</v>
      </c>
      <c r="U3954" s="84"/>
      <c r="V3954" s="88" t="s">
        <v>3144</v>
      </c>
      <c r="W3954" s="86">
        <v>43427.646145833336</v>
      </c>
      <c r="X3954" s="88" t="s">
        <v>4061</v>
      </c>
      <c r="Y3954" s="84"/>
      <c r="Z3954" s="84"/>
      <c r="AA3954" s="87" t="s">
        <v>5191</v>
      </c>
      <c r="AB3954" s="84"/>
      <c r="AC3954" s="84" t="b">
        <v>0</v>
      </c>
      <c r="AD3954" s="84">
        <v>0</v>
      </c>
      <c r="AE3954" s="87" t="s">
        <v>5552</v>
      </c>
      <c r="AF3954" s="84" t="b">
        <v>0</v>
      </c>
      <c r="AG3954" s="84" t="s">
        <v>5605</v>
      </c>
      <c r="AH3954" s="84"/>
      <c r="AI3954" s="87" t="s">
        <v>5552</v>
      </c>
      <c r="AJ3954" s="84" t="b">
        <v>0</v>
      </c>
      <c r="AK3954" s="84">
        <v>7</v>
      </c>
      <c r="AL3954" s="87" t="s">
        <v>5189</v>
      </c>
      <c r="AM3954" s="84" t="s">
        <v>5682</v>
      </c>
      <c r="AN3954" s="84" t="b">
        <v>0</v>
      </c>
      <c r="AO3954" s="87" t="s">
        <v>5189</v>
      </c>
      <c r="AP3954" s="84" t="s">
        <v>179</v>
      </c>
      <c r="AQ3954" s="84">
        <v>0</v>
      </c>
      <c r="AR3954" s="84">
        <v>0</v>
      </c>
      <c r="AS3954" s="84"/>
      <c r="AT3954" s="84"/>
      <c r="AU3954" s="84"/>
      <c r="AV3954" s="84"/>
      <c r="AW3954" s="84"/>
      <c r="AX3954" s="84"/>
      <c r="AY3954" s="84"/>
      <c r="AZ3954" s="84"/>
    </row>
    <row r="3955" spans="1:52" x14ac:dyDescent="0.55000000000000004">
      <c r="A3955" s="69" t="s">
        <v>800</v>
      </c>
      <c r="B3955" s="69" t="s">
        <v>1056</v>
      </c>
      <c r="C3955" s="70"/>
      <c r="D3955" s="71"/>
      <c r="E3955" s="72"/>
      <c r="F3955" s="73"/>
      <c r="G3955" s="70"/>
      <c r="H3955" s="74"/>
      <c r="I3955" s="75"/>
      <c r="J3955" s="75"/>
      <c r="K3955" s="36"/>
      <c r="L3955" s="82"/>
      <c r="M3955" s="82"/>
      <c r="N3955" s="77"/>
      <c r="O3955" s="84" t="s">
        <v>1270</v>
      </c>
      <c r="P3955" s="86">
        <v>43427.646145833336</v>
      </c>
      <c r="Q3955" s="84" t="s">
        <v>1392</v>
      </c>
      <c r="R3955" s="84"/>
      <c r="S3955" s="84"/>
      <c r="T3955" s="84" t="s">
        <v>2128</v>
      </c>
      <c r="U3955" s="84"/>
      <c r="V3955" s="88" t="s">
        <v>3144</v>
      </c>
      <c r="W3955" s="86">
        <v>43427.646145833336</v>
      </c>
      <c r="X3955" s="88" t="s">
        <v>4061</v>
      </c>
      <c r="Y3955" s="84"/>
      <c r="Z3955" s="84"/>
      <c r="AA3955" s="87" t="s">
        <v>5191</v>
      </c>
      <c r="AB3955" s="84"/>
      <c r="AC3955" s="84" t="b">
        <v>0</v>
      </c>
      <c r="AD3955" s="84">
        <v>0</v>
      </c>
      <c r="AE3955" s="87" t="s">
        <v>5552</v>
      </c>
      <c r="AF3955" s="84" t="b">
        <v>0</v>
      </c>
      <c r="AG3955" s="84" t="s">
        <v>5605</v>
      </c>
      <c r="AH3955" s="84"/>
      <c r="AI3955" s="87" t="s">
        <v>5552</v>
      </c>
      <c r="AJ3955" s="84" t="b">
        <v>0</v>
      </c>
      <c r="AK3955" s="84">
        <v>7</v>
      </c>
      <c r="AL3955" s="87" t="s">
        <v>5189</v>
      </c>
      <c r="AM3955" s="84" t="s">
        <v>5682</v>
      </c>
      <c r="AN3955" s="84" t="b">
        <v>0</v>
      </c>
      <c r="AO3955" s="87" t="s">
        <v>5189</v>
      </c>
      <c r="AP3955" s="84" t="s">
        <v>179</v>
      </c>
      <c r="AQ3955" s="84">
        <v>0</v>
      </c>
      <c r="AR3955" s="84">
        <v>0</v>
      </c>
      <c r="AS3955" s="84"/>
      <c r="AT3955" s="84"/>
      <c r="AU3955" s="84"/>
      <c r="AV3955" s="84"/>
      <c r="AW3955" s="84"/>
      <c r="AX3955" s="84"/>
      <c r="AY3955" s="84"/>
      <c r="AZ3955" s="84"/>
    </row>
    <row r="3956" spans="1:52" x14ac:dyDescent="0.55000000000000004">
      <c r="A3956" s="69" t="s">
        <v>800</v>
      </c>
      <c r="B3956" s="69" t="s">
        <v>1057</v>
      </c>
      <c r="C3956" s="70"/>
      <c r="D3956" s="71"/>
      <c r="E3956" s="72"/>
      <c r="F3956" s="73"/>
      <c r="G3956" s="70"/>
      <c r="H3956" s="74"/>
      <c r="I3956" s="75"/>
      <c r="J3956" s="75"/>
      <c r="K3956" s="36"/>
      <c r="L3956" s="82"/>
      <c r="M3956" s="82"/>
      <c r="N3956" s="77"/>
      <c r="O3956" s="84" t="s">
        <v>1270</v>
      </c>
      <c r="P3956" s="86">
        <v>43427.646145833336</v>
      </c>
      <c r="Q3956" s="84" t="s">
        <v>1392</v>
      </c>
      <c r="R3956" s="84"/>
      <c r="S3956" s="84"/>
      <c r="T3956" s="84" t="s">
        <v>2128</v>
      </c>
      <c r="U3956" s="84"/>
      <c r="V3956" s="88" t="s">
        <v>3144</v>
      </c>
      <c r="W3956" s="86">
        <v>43427.646145833336</v>
      </c>
      <c r="X3956" s="88" t="s">
        <v>4061</v>
      </c>
      <c r="Y3956" s="84"/>
      <c r="Z3956" s="84"/>
      <c r="AA3956" s="87" t="s">
        <v>5191</v>
      </c>
      <c r="AB3956" s="84"/>
      <c r="AC3956" s="84" t="b">
        <v>0</v>
      </c>
      <c r="AD3956" s="84">
        <v>0</v>
      </c>
      <c r="AE3956" s="87" t="s">
        <v>5552</v>
      </c>
      <c r="AF3956" s="84" t="b">
        <v>0</v>
      </c>
      <c r="AG3956" s="84" t="s">
        <v>5605</v>
      </c>
      <c r="AH3956" s="84"/>
      <c r="AI3956" s="87" t="s">
        <v>5552</v>
      </c>
      <c r="AJ3956" s="84" t="b">
        <v>0</v>
      </c>
      <c r="AK3956" s="84">
        <v>7</v>
      </c>
      <c r="AL3956" s="87" t="s">
        <v>5189</v>
      </c>
      <c r="AM3956" s="84" t="s">
        <v>5682</v>
      </c>
      <c r="AN3956" s="84" t="b">
        <v>0</v>
      </c>
      <c r="AO3956" s="87" t="s">
        <v>5189</v>
      </c>
      <c r="AP3956" s="84" t="s">
        <v>179</v>
      </c>
      <c r="AQ3956" s="84">
        <v>0</v>
      </c>
      <c r="AR3956" s="84">
        <v>0</v>
      </c>
      <c r="AS3956" s="84"/>
      <c r="AT3956" s="84"/>
      <c r="AU3956" s="84"/>
      <c r="AV3956" s="84"/>
      <c r="AW3956" s="84"/>
      <c r="AX3956" s="84"/>
      <c r="AY3956" s="84"/>
      <c r="AZ3956" s="84"/>
    </row>
    <row r="3957" spans="1:52" x14ac:dyDescent="0.55000000000000004">
      <c r="A3957" s="69" t="s">
        <v>800</v>
      </c>
      <c r="B3957" s="69" t="s">
        <v>1058</v>
      </c>
      <c r="C3957" s="70"/>
      <c r="D3957" s="71"/>
      <c r="E3957" s="72"/>
      <c r="F3957" s="73"/>
      <c r="G3957" s="70"/>
      <c r="H3957" s="74"/>
      <c r="I3957" s="75"/>
      <c r="J3957" s="75"/>
      <c r="K3957" s="36"/>
      <c r="L3957" s="82"/>
      <c r="M3957" s="82"/>
      <c r="N3957" s="77"/>
      <c r="O3957" s="84" t="s">
        <v>1270</v>
      </c>
      <c r="P3957" s="86">
        <v>43427.646145833336</v>
      </c>
      <c r="Q3957" s="84" t="s">
        <v>1392</v>
      </c>
      <c r="R3957" s="84"/>
      <c r="S3957" s="84"/>
      <c r="T3957" s="84" t="s">
        <v>2128</v>
      </c>
      <c r="U3957" s="84"/>
      <c r="V3957" s="88" t="s">
        <v>3144</v>
      </c>
      <c r="W3957" s="86">
        <v>43427.646145833336</v>
      </c>
      <c r="X3957" s="88" t="s">
        <v>4061</v>
      </c>
      <c r="Y3957" s="84"/>
      <c r="Z3957" s="84"/>
      <c r="AA3957" s="87" t="s">
        <v>5191</v>
      </c>
      <c r="AB3957" s="84"/>
      <c r="AC3957" s="84" t="b">
        <v>0</v>
      </c>
      <c r="AD3957" s="84">
        <v>0</v>
      </c>
      <c r="AE3957" s="87" t="s">
        <v>5552</v>
      </c>
      <c r="AF3957" s="84" t="b">
        <v>0</v>
      </c>
      <c r="AG3957" s="84" t="s">
        <v>5605</v>
      </c>
      <c r="AH3957" s="84"/>
      <c r="AI3957" s="87" t="s">
        <v>5552</v>
      </c>
      <c r="AJ3957" s="84" t="b">
        <v>0</v>
      </c>
      <c r="AK3957" s="84">
        <v>7</v>
      </c>
      <c r="AL3957" s="87" t="s">
        <v>5189</v>
      </c>
      <c r="AM3957" s="84" t="s">
        <v>5682</v>
      </c>
      <c r="AN3957" s="84" t="b">
        <v>0</v>
      </c>
      <c r="AO3957" s="87" t="s">
        <v>5189</v>
      </c>
      <c r="AP3957" s="84" t="s">
        <v>179</v>
      </c>
      <c r="AQ3957" s="84">
        <v>0</v>
      </c>
      <c r="AR3957" s="84">
        <v>0</v>
      </c>
      <c r="AS3957" s="84"/>
      <c r="AT3957" s="84"/>
      <c r="AU3957" s="84"/>
      <c r="AV3957" s="84"/>
      <c r="AW3957" s="84"/>
      <c r="AX3957" s="84"/>
      <c r="AY3957" s="84"/>
      <c r="AZ3957" s="84"/>
    </row>
    <row r="3958" spans="1:52" x14ac:dyDescent="0.55000000000000004">
      <c r="A3958" s="69" t="s">
        <v>801</v>
      </c>
      <c r="B3958" s="69" t="s">
        <v>800</v>
      </c>
      <c r="C3958" s="70"/>
      <c r="D3958" s="71"/>
      <c r="E3958" s="72"/>
      <c r="F3958" s="73"/>
      <c r="G3958" s="70"/>
      <c r="H3958" s="74"/>
      <c r="I3958" s="75"/>
      <c r="J3958" s="75"/>
      <c r="K3958" s="36"/>
      <c r="L3958" s="82"/>
      <c r="M3958" s="82"/>
      <c r="N3958" s="77"/>
      <c r="O3958" s="84" t="s">
        <v>1270</v>
      </c>
      <c r="P3958" s="86">
        <v>43427.646435185183</v>
      </c>
      <c r="Q3958" s="84" t="s">
        <v>1392</v>
      </c>
      <c r="R3958" s="84"/>
      <c r="S3958" s="84"/>
      <c r="T3958" s="84" t="s">
        <v>2128</v>
      </c>
      <c r="U3958" s="84"/>
      <c r="V3958" s="88" t="s">
        <v>3145</v>
      </c>
      <c r="W3958" s="86">
        <v>43427.646435185183</v>
      </c>
      <c r="X3958" s="88" t="s">
        <v>4062</v>
      </c>
      <c r="Y3958" s="84"/>
      <c r="Z3958" s="84"/>
      <c r="AA3958" s="87" t="s">
        <v>5192</v>
      </c>
      <c r="AB3958" s="84"/>
      <c r="AC3958" s="84" t="b">
        <v>0</v>
      </c>
      <c r="AD3958" s="84">
        <v>0</v>
      </c>
      <c r="AE3958" s="87" t="s">
        <v>5552</v>
      </c>
      <c r="AF3958" s="84" t="b">
        <v>0</v>
      </c>
      <c r="AG3958" s="84" t="s">
        <v>5605</v>
      </c>
      <c r="AH3958" s="84"/>
      <c r="AI3958" s="87" t="s">
        <v>5552</v>
      </c>
      <c r="AJ3958" s="84" t="b">
        <v>0</v>
      </c>
      <c r="AK3958" s="84">
        <v>7</v>
      </c>
      <c r="AL3958" s="87" t="s">
        <v>5189</v>
      </c>
      <c r="AM3958" s="84" t="s">
        <v>5684</v>
      </c>
      <c r="AN3958" s="84" t="b">
        <v>0</v>
      </c>
      <c r="AO3958" s="87" t="s">
        <v>5189</v>
      </c>
      <c r="AP3958" s="84" t="s">
        <v>179</v>
      </c>
      <c r="AQ3958" s="84">
        <v>0</v>
      </c>
      <c r="AR3958" s="84">
        <v>0</v>
      </c>
      <c r="AS3958" s="84"/>
      <c r="AT3958" s="84"/>
      <c r="AU3958" s="84"/>
      <c r="AV3958" s="84"/>
      <c r="AW3958" s="84"/>
      <c r="AX3958" s="84"/>
      <c r="AY3958" s="84"/>
      <c r="AZ3958" s="84"/>
    </row>
    <row r="3959" spans="1:52" x14ac:dyDescent="0.55000000000000004">
      <c r="A3959" s="69" t="s">
        <v>799</v>
      </c>
      <c r="B3959" s="69" t="s">
        <v>1054</v>
      </c>
      <c r="C3959" s="70"/>
      <c r="D3959" s="71"/>
      <c r="E3959" s="72"/>
      <c r="F3959" s="73"/>
      <c r="G3959" s="70"/>
      <c r="H3959" s="74"/>
      <c r="I3959" s="75"/>
      <c r="J3959" s="75"/>
      <c r="K3959" s="36"/>
      <c r="L3959" s="82"/>
      <c r="M3959" s="82"/>
      <c r="N3959" s="77"/>
      <c r="O3959" s="84" t="s">
        <v>1270</v>
      </c>
      <c r="P3959" s="86">
        <v>43427.641909722224</v>
      </c>
      <c r="Q3959" s="84" t="s">
        <v>1392</v>
      </c>
      <c r="R3959" s="84"/>
      <c r="S3959" s="84"/>
      <c r="T3959" s="84" t="s">
        <v>2128</v>
      </c>
      <c r="U3959" s="84"/>
      <c r="V3959" s="88" t="s">
        <v>3143</v>
      </c>
      <c r="W3959" s="86">
        <v>43427.641909722224</v>
      </c>
      <c r="X3959" s="88" t="s">
        <v>4060</v>
      </c>
      <c r="Y3959" s="84"/>
      <c r="Z3959" s="84"/>
      <c r="AA3959" s="87" t="s">
        <v>5190</v>
      </c>
      <c r="AB3959" s="84"/>
      <c r="AC3959" s="84" t="b">
        <v>0</v>
      </c>
      <c r="AD3959" s="84">
        <v>0</v>
      </c>
      <c r="AE3959" s="87" t="s">
        <v>5552</v>
      </c>
      <c r="AF3959" s="84" t="b">
        <v>0</v>
      </c>
      <c r="AG3959" s="84" t="s">
        <v>5605</v>
      </c>
      <c r="AH3959" s="84"/>
      <c r="AI3959" s="87" t="s">
        <v>5552</v>
      </c>
      <c r="AJ3959" s="84" t="b">
        <v>0</v>
      </c>
      <c r="AK3959" s="84">
        <v>7</v>
      </c>
      <c r="AL3959" s="87" t="s">
        <v>5189</v>
      </c>
      <c r="AM3959" s="84" t="s">
        <v>5684</v>
      </c>
      <c r="AN3959" s="84" t="b">
        <v>0</v>
      </c>
      <c r="AO3959" s="87" t="s">
        <v>5189</v>
      </c>
      <c r="AP3959" s="84" t="s">
        <v>179</v>
      </c>
      <c r="AQ3959" s="84">
        <v>0</v>
      </c>
      <c r="AR3959" s="84">
        <v>0</v>
      </c>
      <c r="AS3959" s="84"/>
      <c r="AT3959" s="84"/>
      <c r="AU3959" s="84"/>
      <c r="AV3959" s="84"/>
      <c r="AW3959" s="84"/>
      <c r="AX3959" s="84"/>
      <c r="AY3959" s="84"/>
      <c r="AZ3959" s="84"/>
    </row>
    <row r="3960" spans="1:52" x14ac:dyDescent="0.55000000000000004">
      <c r="A3960" s="69" t="s">
        <v>799</v>
      </c>
      <c r="B3960" s="69" t="s">
        <v>1055</v>
      </c>
      <c r="C3960" s="70"/>
      <c r="D3960" s="71"/>
      <c r="E3960" s="72"/>
      <c r="F3960" s="73"/>
      <c r="G3960" s="70"/>
      <c r="H3960" s="74"/>
      <c r="I3960" s="75"/>
      <c r="J3960" s="75"/>
      <c r="K3960" s="36"/>
      <c r="L3960" s="82"/>
      <c r="M3960" s="82"/>
      <c r="N3960" s="77"/>
      <c r="O3960" s="84" t="s">
        <v>1270</v>
      </c>
      <c r="P3960" s="86">
        <v>43427.641909722224</v>
      </c>
      <c r="Q3960" s="84" t="s">
        <v>1392</v>
      </c>
      <c r="R3960" s="84"/>
      <c r="S3960" s="84"/>
      <c r="T3960" s="84" t="s">
        <v>2128</v>
      </c>
      <c r="U3960" s="84"/>
      <c r="V3960" s="88" t="s">
        <v>3143</v>
      </c>
      <c r="W3960" s="86">
        <v>43427.641909722224</v>
      </c>
      <c r="X3960" s="88" t="s">
        <v>4060</v>
      </c>
      <c r="Y3960" s="84"/>
      <c r="Z3960" s="84"/>
      <c r="AA3960" s="87" t="s">
        <v>5190</v>
      </c>
      <c r="AB3960" s="84"/>
      <c r="AC3960" s="84" t="b">
        <v>0</v>
      </c>
      <c r="AD3960" s="84">
        <v>0</v>
      </c>
      <c r="AE3960" s="87" t="s">
        <v>5552</v>
      </c>
      <c r="AF3960" s="84" t="b">
        <v>0</v>
      </c>
      <c r="AG3960" s="84" t="s">
        <v>5605</v>
      </c>
      <c r="AH3960" s="84"/>
      <c r="AI3960" s="87" t="s">
        <v>5552</v>
      </c>
      <c r="AJ3960" s="84" t="b">
        <v>0</v>
      </c>
      <c r="AK3960" s="84">
        <v>7</v>
      </c>
      <c r="AL3960" s="87" t="s">
        <v>5189</v>
      </c>
      <c r="AM3960" s="84" t="s">
        <v>5684</v>
      </c>
      <c r="AN3960" s="84" t="b">
        <v>0</v>
      </c>
      <c r="AO3960" s="87" t="s">
        <v>5189</v>
      </c>
      <c r="AP3960" s="84" t="s">
        <v>179</v>
      </c>
      <c r="AQ3960" s="84">
        <v>0</v>
      </c>
      <c r="AR3960" s="84">
        <v>0</v>
      </c>
      <c r="AS3960" s="84"/>
      <c r="AT3960" s="84"/>
      <c r="AU3960" s="84"/>
      <c r="AV3960" s="84"/>
      <c r="AW3960" s="84"/>
      <c r="AX3960" s="84"/>
      <c r="AY3960" s="84"/>
      <c r="AZ3960" s="84"/>
    </row>
    <row r="3961" spans="1:52" x14ac:dyDescent="0.55000000000000004">
      <c r="A3961" s="69" t="s">
        <v>799</v>
      </c>
      <c r="B3961" s="69" t="s">
        <v>1056</v>
      </c>
      <c r="C3961" s="70"/>
      <c r="D3961" s="71"/>
      <c r="E3961" s="72"/>
      <c r="F3961" s="73"/>
      <c r="G3961" s="70"/>
      <c r="H3961" s="74"/>
      <c r="I3961" s="75"/>
      <c r="J3961" s="75"/>
      <c r="K3961" s="36"/>
      <c r="L3961" s="82"/>
      <c r="M3961" s="82"/>
      <c r="N3961" s="77"/>
      <c r="O3961" s="84" t="s">
        <v>1270</v>
      </c>
      <c r="P3961" s="86">
        <v>43427.641909722224</v>
      </c>
      <c r="Q3961" s="84" t="s">
        <v>1392</v>
      </c>
      <c r="R3961" s="84"/>
      <c r="S3961" s="84"/>
      <c r="T3961" s="84" t="s">
        <v>2128</v>
      </c>
      <c r="U3961" s="84"/>
      <c r="V3961" s="88" t="s">
        <v>3143</v>
      </c>
      <c r="W3961" s="86">
        <v>43427.641909722224</v>
      </c>
      <c r="X3961" s="88" t="s">
        <v>4060</v>
      </c>
      <c r="Y3961" s="84"/>
      <c r="Z3961" s="84"/>
      <c r="AA3961" s="87" t="s">
        <v>5190</v>
      </c>
      <c r="AB3961" s="84"/>
      <c r="AC3961" s="84" t="b">
        <v>0</v>
      </c>
      <c r="AD3961" s="84">
        <v>0</v>
      </c>
      <c r="AE3961" s="87" t="s">
        <v>5552</v>
      </c>
      <c r="AF3961" s="84" t="b">
        <v>0</v>
      </c>
      <c r="AG3961" s="84" t="s">
        <v>5605</v>
      </c>
      <c r="AH3961" s="84"/>
      <c r="AI3961" s="87" t="s">
        <v>5552</v>
      </c>
      <c r="AJ3961" s="84" t="b">
        <v>0</v>
      </c>
      <c r="AK3961" s="84">
        <v>7</v>
      </c>
      <c r="AL3961" s="87" t="s">
        <v>5189</v>
      </c>
      <c r="AM3961" s="84" t="s">
        <v>5684</v>
      </c>
      <c r="AN3961" s="84" t="b">
        <v>0</v>
      </c>
      <c r="AO3961" s="87" t="s">
        <v>5189</v>
      </c>
      <c r="AP3961" s="84" t="s">
        <v>179</v>
      </c>
      <c r="AQ3961" s="84">
        <v>0</v>
      </c>
      <c r="AR3961" s="84">
        <v>0</v>
      </c>
      <c r="AS3961" s="84"/>
      <c r="AT3961" s="84"/>
      <c r="AU3961" s="84"/>
      <c r="AV3961" s="84"/>
      <c r="AW3961" s="84"/>
      <c r="AX3961" s="84"/>
      <c r="AY3961" s="84"/>
      <c r="AZ3961" s="84"/>
    </row>
    <row r="3962" spans="1:52" x14ac:dyDescent="0.55000000000000004">
      <c r="A3962" s="69" t="s">
        <v>799</v>
      </c>
      <c r="B3962" s="69" t="s">
        <v>1057</v>
      </c>
      <c r="C3962" s="70"/>
      <c r="D3962" s="71"/>
      <c r="E3962" s="72"/>
      <c r="F3962" s="73"/>
      <c r="G3962" s="70"/>
      <c r="H3962" s="74"/>
      <c r="I3962" s="75"/>
      <c r="J3962" s="75"/>
      <c r="K3962" s="36"/>
      <c r="L3962" s="82"/>
      <c r="M3962" s="82"/>
      <c r="N3962" s="77"/>
      <c r="O3962" s="84" t="s">
        <v>1270</v>
      </c>
      <c r="P3962" s="86">
        <v>43427.641909722224</v>
      </c>
      <c r="Q3962" s="84" t="s">
        <v>1392</v>
      </c>
      <c r="R3962" s="84"/>
      <c r="S3962" s="84"/>
      <c r="T3962" s="84" t="s">
        <v>2128</v>
      </c>
      <c r="U3962" s="84"/>
      <c r="V3962" s="88" t="s">
        <v>3143</v>
      </c>
      <c r="W3962" s="86">
        <v>43427.641909722224</v>
      </c>
      <c r="X3962" s="88" t="s">
        <v>4060</v>
      </c>
      <c r="Y3962" s="84"/>
      <c r="Z3962" s="84"/>
      <c r="AA3962" s="87" t="s">
        <v>5190</v>
      </c>
      <c r="AB3962" s="84"/>
      <c r="AC3962" s="84" t="b">
        <v>0</v>
      </c>
      <c r="AD3962" s="84">
        <v>0</v>
      </c>
      <c r="AE3962" s="87" t="s">
        <v>5552</v>
      </c>
      <c r="AF3962" s="84" t="b">
        <v>0</v>
      </c>
      <c r="AG3962" s="84" t="s">
        <v>5605</v>
      </c>
      <c r="AH3962" s="84"/>
      <c r="AI3962" s="87" t="s">
        <v>5552</v>
      </c>
      <c r="AJ3962" s="84" t="b">
        <v>0</v>
      </c>
      <c r="AK3962" s="84">
        <v>7</v>
      </c>
      <c r="AL3962" s="87" t="s">
        <v>5189</v>
      </c>
      <c r="AM3962" s="84" t="s">
        <v>5684</v>
      </c>
      <c r="AN3962" s="84" t="b">
        <v>0</v>
      </c>
      <c r="AO3962" s="87" t="s">
        <v>5189</v>
      </c>
      <c r="AP3962" s="84" t="s">
        <v>179</v>
      </c>
      <c r="AQ3962" s="84">
        <v>0</v>
      </c>
      <c r="AR3962" s="84">
        <v>0</v>
      </c>
      <c r="AS3962" s="84"/>
      <c r="AT3962" s="84"/>
      <c r="AU3962" s="84"/>
      <c r="AV3962" s="84"/>
      <c r="AW3962" s="84"/>
      <c r="AX3962" s="84"/>
      <c r="AY3962" s="84"/>
      <c r="AZ3962" s="84"/>
    </row>
    <row r="3963" spans="1:52" x14ac:dyDescent="0.55000000000000004">
      <c r="A3963" s="69" t="s">
        <v>799</v>
      </c>
      <c r="B3963" s="69" t="s">
        <v>1058</v>
      </c>
      <c r="C3963" s="70"/>
      <c r="D3963" s="71"/>
      <c r="E3963" s="72"/>
      <c r="F3963" s="73"/>
      <c r="G3963" s="70"/>
      <c r="H3963" s="74"/>
      <c r="I3963" s="75"/>
      <c r="J3963" s="75"/>
      <c r="K3963" s="36"/>
      <c r="L3963" s="82"/>
      <c r="M3963" s="82"/>
      <c r="N3963" s="77"/>
      <c r="O3963" s="84" t="s">
        <v>1270</v>
      </c>
      <c r="P3963" s="86">
        <v>43427.641909722224</v>
      </c>
      <c r="Q3963" s="84" t="s">
        <v>1392</v>
      </c>
      <c r="R3963" s="84"/>
      <c r="S3963" s="84"/>
      <c r="T3963" s="84" t="s">
        <v>2128</v>
      </c>
      <c r="U3963" s="84"/>
      <c r="V3963" s="88" t="s">
        <v>3143</v>
      </c>
      <c r="W3963" s="86">
        <v>43427.641909722224</v>
      </c>
      <c r="X3963" s="88" t="s">
        <v>4060</v>
      </c>
      <c r="Y3963" s="84"/>
      <c r="Z3963" s="84"/>
      <c r="AA3963" s="87" t="s">
        <v>5190</v>
      </c>
      <c r="AB3963" s="84"/>
      <c r="AC3963" s="84" t="b">
        <v>0</v>
      </c>
      <c r="AD3963" s="84">
        <v>0</v>
      </c>
      <c r="AE3963" s="87" t="s">
        <v>5552</v>
      </c>
      <c r="AF3963" s="84" t="b">
        <v>0</v>
      </c>
      <c r="AG3963" s="84" t="s">
        <v>5605</v>
      </c>
      <c r="AH3963" s="84"/>
      <c r="AI3963" s="87" t="s">
        <v>5552</v>
      </c>
      <c r="AJ3963" s="84" t="b">
        <v>0</v>
      </c>
      <c r="AK3963" s="84">
        <v>7</v>
      </c>
      <c r="AL3963" s="87" t="s">
        <v>5189</v>
      </c>
      <c r="AM3963" s="84" t="s">
        <v>5684</v>
      </c>
      <c r="AN3963" s="84" t="b">
        <v>0</v>
      </c>
      <c r="AO3963" s="87" t="s">
        <v>5189</v>
      </c>
      <c r="AP3963" s="84" t="s">
        <v>179</v>
      </c>
      <c r="AQ3963" s="84">
        <v>0</v>
      </c>
      <c r="AR3963" s="84">
        <v>0</v>
      </c>
      <c r="AS3963" s="84"/>
      <c r="AT3963" s="84"/>
      <c r="AU3963" s="84"/>
      <c r="AV3963" s="84"/>
      <c r="AW3963" s="84"/>
      <c r="AX3963" s="84"/>
      <c r="AY3963" s="84"/>
      <c r="AZ3963" s="84"/>
    </row>
    <row r="3964" spans="1:52" x14ac:dyDescent="0.55000000000000004">
      <c r="A3964" s="69" t="s">
        <v>801</v>
      </c>
      <c r="B3964" s="69" t="s">
        <v>799</v>
      </c>
      <c r="C3964" s="70"/>
      <c r="D3964" s="71"/>
      <c r="E3964" s="72"/>
      <c r="F3964" s="73"/>
      <c r="G3964" s="70"/>
      <c r="H3964" s="74"/>
      <c r="I3964" s="75"/>
      <c r="J3964" s="75"/>
      <c r="K3964" s="36"/>
      <c r="L3964" s="82"/>
      <c r="M3964" s="82"/>
      <c r="N3964" s="77"/>
      <c r="O3964" s="84" t="s">
        <v>1270</v>
      </c>
      <c r="P3964" s="86">
        <v>43427.646435185183</v>
      </c>
      <c r="Q3964" s="84" t="s">
        <v>1392</v>
      </c>
      <c r="R3964" s="84"/>
      <c r="S3964" s="84"/>
      <c r="T3964" s="84" t="s">
        <v>2128</v>
      </c>
      <c r="U3964" s="84"/>
      <c r="V3964" s="88" t="s">
        <v>3145</v>
      </c>
      <c r="W3964" s="86">
        <v>43427.646435185183</v>
      </c>
      <c r="X3964" s="88" t="s">
        <v>4062</v>
      </c>
      <c r="Y3964" s="84"/>
      <c r="Z3964" s="84"/>
      <c r="AA3964" s="87" t="s">
        <v>5192</v>
      </c>
      <c r="AB3964" s="84"/>
      <c r="AC3964" s="84" t="b">
        <v>0</v>
      </c>
      <c r="AD3964" s="84">
        <v>0</v>
      </c>
      <c r="AE3964" s="87" t="s">
        <v>5552</v>
      </c>
      <c r="AF3964" s="84" t="b">
        <v>0</v>
      </c>
      <c r="AG3964" s="84" t="s">
        <v>5605</v>
      </c>
      <c r="AH3964" s="84"/>
      <c r="AI3964" s="87" t="s">
        <v>5552</v>
      </c>
      <c r="AJ3964" s="84" t="b">
        <v>0</v>
      </c>
      <c r="AK3964" s="84">
        <v>7</v>
      </c>
      <c r="AL3964" s="87" t="s">
        <v>5189</v>
      </c>
      <c r="AM3964" s="84" t="s">
        <v>5684</v>
      </c>
      <c r="AN3964" s="84" t="b">
        <v>0</v>
      </c>
      <c r="AO3964" s="87" t="s">
        <v>5189</v>
      </c>
      <c r="AP3964" s="84" t="s">
        <v>179</v>
      </c>
      <c r="AQ3964" s="84">
        <v>0</v>
      </c>
      <c r="AR3964" s="84">
        <v>0</v>
      </c>
      <c r="AS3964" s="84"/>
      <c r="AT3964" s="84"/>
      <c r="AU3964" s="84"/>
      <c r="AV3964" s="84"/>
      <c r="AW3964" s="84"/>
      <c r="AX3964" s="84"/>
      <c r="AY3964" s="84"/>
      <c r="AZ3964" s="84"/>
    </row>
    <row r="3965" spans="1:52" x14ac:dyDescent="0.55000000000000004">
      <c r="A3965" s="69" t="s">
        <v>801</v>
      </c>
      <c r="B3965" s="69" t="s">
        <v>1054</v>
      </c>
      <c r="C3965" s="70"/>
      <c r="D3965" s="71"/>
      <c r="E3965" s="72"/>
      <c r="F3965" s="73"/>
      <c r="G3965" s="70"/>
      <c r="H3965" s="74"/>
      <c r="I3965" s="75"/>
      <c r="J3965" s="75"/>
      <c r="K3965" s="36"/>
      <c r="L3965" s="82"/>
      <c r="M3965" s="82"/>
      <c r="N3965" s="77"/>
      <c r="O3965" s="84" t="s">
        <v>1270</v>
      </c>
      <c r="P3965" s="86">
        <v>43427.646435185183</v>
      </c>
      <c r="Q3965" s="84" t="s">
        <v>1392</v>
      </c>
      <c r="R3965" s="84"/>
      <c r="S3965" s="84"/>
      <c r="T3965" s="84" t="s">
        <v>2128</v>
      </c>
      <c r="U3965" s="84"/>
      <c r="V3965" s="88" t="s">
        <v>3145</v>
      </c>
      <c r="W3965" s="86">
        <v>43427.646435185183</v>
      </c>
      <c r="X3965" s="88" t="s">
        <v>4062</v>
      </c>
      <c r="Y3965" s="84"/>
      <c r="Z3965" s="84"/>
      <c r="AA3965" s="87" t="s">
        <v>5192</v>
      </c>
      <c r="AB3965" s="84"/>
      <c r="AC3965" s="84" t="b">
        <v>0</v>
      </c>
      <c r="AD3965" s="84">
        <v>0</v>
      </c>
      <c r="AE3965" s="87" t="s">
        <v>5552</v>
      </c>
      <c r="AF3965" s="84" t="b">
        <v>0</v>
      </c>
      <c r="AG3965" s="84" t="s">
        <v>5605</v>
      </c>
      <c r="AH3965" s="84"/>
      <c r="AI3965" s="87" t="s">
        <v>5552</v>
      </c>
      <c r="AJ3965" s="84" t="b">
        <v>0</v>
      </c>
      <c r="AK3965" s="84">
        <v>7</v>
      </c>
      <c r="AL3965" s="87" t="s">
        <v>5189</v>
      </c>
      <c r="AM3965" s="84" t="s">
        <v>5684</v>
      </c>
      <c r="AN3965" s="84" t="b">
        <v>0</v>
      </c>
      <c r="AO3965" s="87" t="s">
        <v>5189</v>
      </c>
      <c r="AP3965" s="84" t="s">
        <v>179</v>
      </c>
      <c r="AQ3965" s="84">
        <v>0</v>
      </c>
      <c r="AR3965" s="84">
        <v>0</v>
      </c>
      <c r="AS3965" s="84"/>
      <c r="AT3965" s="84"/>
      <c r="AU3965" s="84"/>
      <c r="AV3965" s="84"/>
      <c r="AW3965" s="84"/>
      <c r="AX3965" s="84"/>
      <c r="AY3965" s="84"/>
      <c r="AZ3965" s="84"/>
    </row>
    <row r="3966" spans="1:52" x14ac:dyDescent="0.55000000000000004">
      <c r="A3966" s="69" t="s">
        <v>801</v>
      </c>
      <c r="B3966" s="69" t="s">
        <v>1055</v>
      </c>
      <c r="C3966" s="70"/>
      <c r="D3966" s="71"/>
      <c r="E3966" s="72"/>
      <c r="F3966" s="73"/>
      <c r="G3966" s="70"/>
      <c r="H3966" s="74"/>
      <c r="I3966" s="75"/>
      <c r="J3966" s="75"/>
      <c r="K3966" s="36"/>
      <c r="L3966" s="82"/>
      <c r="M3966" s="82"/>
      <c r="N3966" s="77"/>
      <c r="O3966" s="84" t="s">
        <v>1270</v>
      </c>
      <c r="P3966" s="86">
        <v>43427.646435185183</v>
      </c>
      <c r="Q3966" s="84" t="s">
        <v>1392</v>
      </c>
      <c r="R3966" s="84"/>
      <c r="S3966" s="84"/>
      <c r="T3966" s="84" t="s">
        <v>2128</v>
      </c>
      <c r="U3966" s="84"/>
      <c r="V3966" s="88" t="s">
        <v>3145</v>
      </c>
      <c r="W3966" s="86">
        <v>43427.646435185183</v>
      </c>
      <c r="X3966" s="88" t="s">
        <v>4062</v>
      </c>
      <c r="Y3966" s="84"/>
      <c r="Z3966" s="84"/>
      <c r="AA3966" s="87" t="s">
        <v>5192</v>
      </c>
      <c r="AB3966" s="84"/>
      <c r="AC3966" s="84" t="b">
        <v>0</v>
      </c>
      <c r="AD3966" s="84">
        <v>0</v>
      </c>
      <c r="AE3966" s="87" t="s">
        <v>5552</v>
      </c>
      <c r="AF3966" s="84" t="b">
        <v>0</v>
      </c>
      <c r="AG3966" s="84" t="s">
        <v>5605</v>
      </c>
      <c r="AH3966" s="84"/>
      <c r="AI3966" s="87" t="s">
        <v>5552</v>
      </c>
      <c r="AJ3966" s="84" t="b">
        <v>0</v>
      </c>
      <c r="AK3966" s="84">
        <v>7</v>
      </c>
      <c r="AL3966" s="87" t="s">
        <v>5189</v>
      </c>
      <c r="AM3966" s="84" t="s">
        <v>5684</v>
      </c>
      <c r="AN3966" s="84" t="b">
        <v>0</v>
      </c>
      <c r="AO3966" s="87" t="s">
        <v>5189</v>
      </c>
      <c r="AP3966" s="84" t="s">
        <v>179</v>
      </c>
      <c r="AQ3966" s="84">
        <v>0</v>
      </c>
      <c r="AR3966" s="84">
        <v>0</v>
      </c>
      <c r="AS3966" s="84"/>
      <c r="AT3966" s="84"/>
      <c r="AU3966" s="84"/>
      <c r="AV3966" s="84"/>
      <c r="AW3966" s="84"/>
      <c r="AX3966" s="84"/>
      <c r="AY3966" s="84"/>
      <c r="AZ3966" s="84"/>
    </row>
    <row r="3967" spans="1:52" x14ac:dyDescent="0.55000000000000004">
      <c r="A3967" s="69" t="s">
        <v>801</v>
      </c>
      <c r="B3967" s="69" t="s">
        <v>1056</v>
      </c>
      <c r="C3967" s="70"/>
      <c r="D3967" s="71"/>
      <c r="E3967" s="72"/>
      <c r="F3967" s="73"/>
      <c r="G3967" s="70"/>
      <c r="H3967" s="74"/>
      <c r="I3967" s="75"/>
      <c r="J3967" s="75"/>
      <c r="K3967" s="36"/>
      <c r="L3967" s="82"/>
      <c r="M3967" s="82"/>
      <c r="N3967" s="77"/>
      <c r="O3967" s="84" t="s">
        <v>1270</v>
      </c>
      <c r="P3967" s="86">
        <v>43427.646435185183</v>
      </c>
      <c r="Q3967" s="84" t="s">
        <v>1392</v>
      </c>
      <c r="R3967" s="84"/>
      <c r="S3967" s="84"/>
      <c r="T3967" s="84" t="s">
        <v>2128</v>
      </c>
      <c r="U3967" s="84"/>
      <c r="V3967" s="88" t="s">
        <v>3145</v>
      </c>
      <c r="W3967" s="86">
        <v>43427.646435185183</v>
      </c>
      <c r="X3967" s="88" t="s">
        <v>4062</v>
      </c>
      <c r="Y3967" s="84"/>
      <c r="Z3967" s="84"/>
      <c r="AA3967" s="87" t="s">
        <v>5192</v>
      </c>
      <c r="AB3967" s="84"/>
      <c r="AC3967" s="84" t="b">
        <v>0</v>
      </c>
      <c r="AD3967" s="84">
        <v>0</v>
      </c>
      <c r="AE3967" s="87" t="s">
        <v>5552</v>
      </c>
      <c r="AF3967" s="84" t="b">
        <v>0</v>
      </c>
      <c r="AG3967" s="84" t="s">
        <v>5605</v>
      </c>
      <c r="AH3967" s="84"/>
      <c r="AI3967" s="87" t="s">
        <v>5552</v>
      </c>
      <c r="AJ3967" s="84" t="b">
        <v>0</v>
      </c>
      <c r="AK3967" s="84">
        <v>7</v>
      </c>
      <c r="AL3967" s="87" t="s">
        <v>5189</v>
      </c>
      <c r="AM3967" s="84" t="s">
        <v>5684</v>
      </c>
      <c r="AN3967" s="84" t="b">
        <v>0</v>
      </c>
      <c r="AO3967" s="87" t="s">
        <v>5189</v>
      </c>
      <c r="AP3967" s="84" t="s">
        <v>179</v>
      </c>
      <c r="AQ3967" s="84">
        <v>0</v>
      </c>
      <c r="AR3967" s="84">
        <v>0</v>
      </c>
      <c r="AS3967" s="84"/>
      <c r="AT3967" s="84"/>
      <c r="AU3967" s="84"/>
      <c r="AV3967" s="84"/>
      <c r="AW3967" s="84"/>
      <c r="AX3967" s="84"/>
      <c r="AY3967" s="84"/>
      <c r="AZ3967" s="84"/>
    </row>
    <row r="3968" spans="1:52" x14ac:dyDescent="0.55000000000000004">
      <c r="A3968" s="69" t="s">
        <v>801</v>
      </c>
      <c r="B3968" s="69" t="s">
        <v>1057</v>
      </c>
      <c r="C3968" s="70"/>
      <c r="D3968" s="71"/>
      <c r="E3968" s="72"/>
      <c r="F3968" s="73"/>
      <c r="G3968" s="70"/>
      <c r="H3968" s="74"/>
      <c r="I3968" s="75"/>
      <c r="J3968" s="75"/>
      <c r="K3968" s="36"/>
      <c r="L3968" s="82"/>
      <c r="M3968" s="82"/>
      <c r="N3968" s="77"/>
      <c r="O3968" s="84" t="s">
        <v>1270</v>
      </c>
      <c r="P3968" s="86">
        <v>43427.646435185183</v>
      </c>
      <c r="Q3968" s="84" t="s">
        <v>1392</v>
      </c>
      <c r="R3968" s="84"/>
      <c r="S3968" s="84"/>
      <c r="T3968" s="84" t="s">
        <v>2128</v>
      </c>
      <c r="U3968" s="84"/>
      <c r="V3968" s="88" t="s">
        <v>3145</v>
      </c>
      <c r="W3968" s="86">
        <v>43427.646435185183</v>
      </c>
      <c r="X3968" s="88" t="s">
        <v>4062</v>
      </c>
      <c r="Y3968" s="84"/>
      <c r="Z3968" s="84"/>
      <c r="AA3968" s="87" t="s">
        <v>5192</v>
      </c>
      <c r="AB3968" s="84"/>
      <c r="AC3968" s="84" t="b">
        <v>0</v>
      </c>
      <c r="AD3968" s="84">
        <v>0</v>
      </c>
      <c r="AE3968" s="87" t="s">
        <v>5552</v>
      </c>
      <c r="AF3968" s="84" t="b">
        <v>0</v>
      </c>
      <c r="AG3968" s="84" t="s">
        <v>5605</v>
      </c>
      <c r="AH3968" s="84"/>
      <c r="AI3968" s="87" t="s">
        <v>5552</v>
      </c>
      <c r="AJ3968" s="84" t="b">
        <v>0</v>
      </c>
      <c r="AK3968" s="84">
        <v>7</v>
      </c>
      <c r="AL3968" s="87" t="s">
        <v>5189</v>
      </c>
      <c r="AM3968" s="84" t="s">
        <v>5684</v>
      </c>
      <c r="AN3968" s="84" t="b">
        <v>0</v>
      </c>
      <c r="AO3968" s="87" t="s">
        <v>5189</v>
      </c>
      <c r="AP3968" s="84" t="s">
        <v>179</v>
      </c>
      <c r="AQ3968" s="84">
        <v>0</v>
      </c>
      <c r="AR3968" s="84">
        <v>0</v>
      </c>
      <c r="AS3968" s="84"/>
      <c r="AT3968" s="84"/>
      <c r="AU3968" s="84"/>
      <c r="AV3968" s="84"/>
      <c r="AW3968" s="84"/>
      <c r="AX3968" s="84"/>
      <c r="AY3968" s="84"/>
      <c r="AZ3968" s="84"/>
    </row>
    <row r="3969" spans="1:52" x14ac:dyDescent="0.55000000000000004">
      <c r="A3969" s="69" t="s">
        <v>801</v>
      </c>
      <c r="B3969" s="69" t="s">
        <v>1058</v>
      </c>
      <c r="C3969" s="70"/>
      <c r="D3969" s="71"/>
      <c r="E3969" s="72"/>
      <c r="F3969" s="73"/>
      <c r="G3969" s="70"/>
      <c r="H3969" s="74"/>
      <c r="I3969" s="75"/>
      <c r="J3969" s="75"/>
      <c r="K3969" s="36"/>
      <c r="L3969" s="82"/>
      <c r="M3969" s="82"/>
      <c r="N3969" s="77"/>
      <c r="O3969" s="84" t="s">
        <v>1270</v>
      </c>
      <c r="P3969" s="86">
        <v>43427.646435185183</v>
      </c>
      <c r="Q3969" s="84" t="s">
        <v>1392</v>
      </c>
      <c r="R3969" s="84"/>
      <c r="S3969" s="84"/>
      <c r="T3969" s="84" t="s">
        <v>2128</v>
      </c>
      <c r="U3969" s="84"/>
      <c r="V3969" s="88" t="s">
        <v>3145</v>
      </c>
      <c r="W3969" s="86">
        <v>43427.646435185183</v>
      </c>
      <c r="X3969" s="88" t="s">
        <v>4062</v>
      </c>
      <c r="Y3969" s="84"/>
      <c r="Z3969" s="84"/>
      <c r="AA3969" s="87" t="s">
        <v>5192</v>
      </c>
      <c r="AB3969" s="84"/>
      <c r="AC3969" s="84" t="b">
        <v>0</v>
      </c>
      <c r="AD3969" s="84">
        <v>0</v>
      </c>
      <c r="AE3969" s="87" t="s">
        <v>5552</v>
      </c>
      <c r="AF3969" s="84" t="b">
        <v>0</v>
      </c>
      <c r="AG3969" s="84" t="s">
        <v>5605</v>
      </c>
      <c r="AH3969" s="84"/>
      <c r="AI3969" s="87" t="s">
        <v>5552</v>
      </c>
      <c r="AJ3969" s="84" t="b">
        <v>0</v>
      </c>
      <c r="AK3969" s="84">
        <v>7</v>
      </c>
      <c r="AL3969" s="87" t="s">
        <v>5189</v>
      </c>
      <c r="AM3969" s="84" t="s">
        <v>5684</v>
      </c>
      <c r="AN3969" s="84" t="b">
        <v>0</v>
      </c>
      <c r="AO3969" s="87" t="s">
        <v>5189</v>
      </c>
      <c r="AP3969" s="84" t="s">
        <v>179</v>
      </c>
      <c r="AQ3969" s="84">
        <v>0</v>
      </c>
      <c r="AR3969" s="84">
        <v>0</v>
      </c>
      <c r="AS3969" s="84"/>
      <c r="AT3969" s="84"/>
      <c r="AU3969" s="84"/>
      <c r="AV3969" s="84"/>
      <c r="AW3969" s="84"/>
      <c r="AX3969" s="84"/>
      <c r="AY3969" s="84"/>
      <c r="AZ3969" s="84"/>
    </row>
    <row r="3970" spans="1:52" x14ac:dyDescent="0.55000000000000004">
      <c r="A3970" s="69" t="s">
        <v>801</v>
      </c>
      <c r="B3970" s="69" t="s">
        <v>821</v>
      </c>
      <c r="C3970" s="70"/>
      <c r="D3970" s="71"/>
      <c r="E3970" s="72"/>
      <c r="F3970" s="73"/>
      <c r="G3970" s="70"/>
      <c r="H3970" s="74"/>
      <c r="I3970" s="75"/>
      <c r="J3970" s="75"/>
      <c r="K3970" s="36"/>
      <c r="L3970" s="82"/>
      <c r="M3970" s="82"/>
      <c r="N3970" s="77"/>
      <c r="O3970" s="84" t="s">
        <v>1269</v>
      </c>
      <c r="P3970" s="86">
        <v>43432.990717592591</v>
      </c>
      <c r="Q3970" s="84" t="s">
        <v>1594</v>
      </c>
      <c r="R3970" s="84"/>
      <c r="S3970" s="84"/>
      <c r="T3970" s="84" t="s">
        <v>2307</v>
      </c>
      <c r="U3970" s="84"/>
      <c r="V3970" s="88" t="s">
        <v>3145</v>
      </c>
      <c r="W3970" s="86">
        <v>43432.990717592591</v>
      </c>
      <c r="X3970" s="88" t="s">
        <v>4063</v>
      </c>
      <c r="Y3970" s="84"/>
      <c r="Z3970" s="84"/>
      <c r="AA3970" s="87" t="s">
        <v>5193</v>
      </c>
      <c r="AB3970" s="84"/>
      <c r="AC3970" s="84" t="b">
        <v>0</v>
      </c>
      <c r="AD3970" s="84">
        <v>0</v>
      </c>
      <c r="AE3970" s="87" t="s">
        <v>5552</v>
      </c>
      <c r="AF3970" s="84" t="b">
        <v>0</v>
      </c>
      <c r="AG3970" s="84" t="s">
        <v>5605</v>
      </c>
      <c r="AH3970" s="84"/>
      <c r="AI3970" s="87" t="s">
        <v>5552</v>
      </c>
      <c r="AJ3970" s="84" t="b">
        <v>0</v>
      </c>
      <c r="AK3970" s="84">
        <v>8</v>
      </c>
      <c r="AL3970" s="87" t="s">
        <v>5225</v>
      </c>
      <c r="AM3970" s="84" t="s">
        <v>5686</v>
      </c>
      <c r="AN3970" s="84" t="b">
        <v>0</v>
      </c>
      <c r="AO3970" s="87" t="s">
        <v>5225</v>
      </c>
      <c r="AP3970" s="84" t="s">
        <v>179</v>
      </c>
      <c r="AQ3970" s="84">
        <v>0</v>
      </c>
      <c r="AR3970" s="84">
        <v>0</v>
      </c>
      <c r="AS3970" s="84"/>
      <c r="AT3970" s="84"/>
      <c r="AU3970" s="84"/>
      <c r="AV3970" s="84"/>
      <c r="AW3970" s="84"/>
      <c r="AX3970" s="84"/>
      <c r="AY3970" s="84"/>
      <c r="AZ3970" s="84"/>
    </row>
    <row r="3971" spans="1:52" x14ac:dyDescent="0.55000000000000004">
      <c r="A3971" s="69" t="s">
        <v>801</v>
      </c>
      <c r="B3971" s="69" t="s">
        <v>1185</v>
      </c>
      <c r="C3971" s="70"/>
      <c r="D3971" s="71"/>
      <c r="E3971" s="72"/>
      <c r="F3971" s="73"/>
      <c r="G3971" s="70"/>
      <c r="H3971" s="74"/>
      <c r="I3971" s="75"/>
      <c r="J3971" s="75"/>
      <c r="K3971" s="36"/>
      <c r="L3971" s="82"/>
      <c r="M3971" s="82"/>
      <c r="N3971" s="77"/>
      <c r="O3971" s="84" t="s">
        <v>1270</v>
      </c>
      <c r="P3971" s="86">
        <v>43432.990717592591</v>
      </c>
      <c r="Q3971" s="84" t="s">
        <v>1594</v>
      </c>
      <c r="R3971" s="84"/>
      <c r="S3971" s="84"/>
      <c r="T3971" s="84" t="s">
        <v>2307</v>
      </c>
      <c r="U3971" s="84"/>
      <c r="V3971" s="88" t="s">
        <v>3145</v>
      </c>
      <c r="W3971" s="86">
        <v>43432.990717592591</v>
      </c>
      <c r="X3971" s="88" t="s">
        <v>4063</v>
      </c>
      <c r="Y3971" s="84"/>
      <c r="Z3971" s="84"/>
      <c r="AA3971" s="87" t="s">
        <v>5193</v>
      </c>
      <c r="AB3971" s="84"/>
      <c r="AC3971" s="84" t="b">
        <v>0</v>
      </c>
      <c r="AD3971" s="84">
        <v>0</v>
      </c>
      <c r="AE3971" s="87" t="s">
        <v>5552</v>
      </c>
      <c r="AF3971" s="84" t="b">
        <v>0</v>
      </c>
      <c r="AG3971" s="84" t="s">
        <v>5605</v>
      </c>
      <c r="AH3971" s="84"/>
      <c r="AI3971" s="87" t="s">
        <v>5552</v>
      </c>
      <c r="AJ3971" s="84" t="b">
        <v>0</v>
      </c>
      <c r="AK3971" s="84">
        <v>8</v>
      </c>
      <c r="AL3971" s="87" t="s">
        <v>5225</v>
      </c>
      <c r="AM3971" s="84" t="s">
        <v>5686</v>
      </c>
      <c r="AN3971" s="84" t="b">
        <v>0</v>
      </c>
      <c r="AO3971" s="87" t="s">
        <v>5225</v>
      </c>
      <c r="AP3971" s="84" t="s">
        <v>179</v>
      </c>
      <c r="AQ3971" s="84">
        <v>0</v>
      </c>
      <c r="AR3971" s="84">
        <v>0</v>
      </c>
      <c r="AS3971" s="84"/>
      <c r="AT3971" s="84"/>
      <c r="AU3971" s="84"/>
      <c r="AV3971" s="84"/>
      <c r="AW3971" s="84"/>
      <c r="AX3971" s="84"/>
      <c r="AY3971" s="84"/>
      <c r="AZ3971" s="84"/>
    </row>
    <row r="3972" spans="1:52" x14ac:dyDescent="0.55000000000000004">
      <c r="A3972" s="69" t="s">
        <v>802</v>
      </c>
      <c r="B3972" s="69" t="s">
        <v>802</v>
      </c>
      <c r="C3972" s="70"/>
      <c r="D3972" s="71"/>
      <c r="E3972" s="72"/>
      <c r="F3972" s="73"/>
      <c r="G3972" s="70"/>
      <c r="H3972" s="74"/>
      <c r="I3972" s="75"/>
      <c r="J3972" s="75"/>
      <c r="K3972" s="36"/>
      <c r="L3972" s="82"/>
      <c r="M3972" s="82"/>
      <c r="N3972" s="77"/>
      <c r="O3972" s="84" t="s">
        <v>179</v>
      </c>
      <c r="P3972" s="86">
        <v>43433.024745370371</v>
      </c>
      <c r="Q3972" s="84" t="s">
        <v>1621</v>
      </c>
      <c r="R3972" s="88" t="s">
        <v>1866</v>
      </c>
      <c r="S3972" s="84" t="s">
        <v>1942</v>
      </c>
      <c r="T3972" s="84" t="s">
        <v>2342</v>
      </c>
      <c r="U3972" s="84"/>
      <c r="V3972" s="88" t="s">
        <v>3146</v>
      </c>
      <c r="W3972" s="86">
        <v>43433.024745370371</v>
      </c>
      <c r="X3972" s="88" t="s">
        <v>4064</v>
      </c>
      <c r="Y3972" s="84"/>
      <c r="Z3972" s="84"/>
      <c r="AA3972" s="87" t="s">
        <v>5194</v>
      </c>
      <c r="AB3972" s="84"/>
      <c r="AC3972" s="84" t="b">
        <v>0</v>
      </c>
      <c r="AD3972" s="84">
        <v>0</v>
      </c>
      <c r="AE3972" s="87" t="s">
        <v>5552</v>
      </c>
      <c r="AF3972" s="84" t="b">
        <v>1</v>
      </c>
      <c r="AG3972" s="84" t="s">
        <v>5604</v>
      </c>
      <c r="AH3972" s="84"/>
      <c r="AI3972" s="87" t="s">
        <v>5667</v>
      </c>
      <c r="AJ3972" s="84" t="b">
        <v>0</v>
      </c>
      <c r="AK3972" s="84">
        <v>0</v>
      </c>
      <c r="AL3972" s="87" t="s">
        <v>5552</v>
      </c>
      <c r="AM3972" s="84" t="s">
        <v>5686</v>
      </c>
      <c r="AN3972" s="84" t="b">
        <v>0</v>
      </c>
      <c r="AO3972" s="87" t="s">
        <v>5194</v>
      </c>
      <c r="AP3972" s="84" t="s">
        <v>179</v>
      </c>
      <c r="AQ3972" s="84">
        <v>0</v>
      </c>
      <c r="AR3972" s="84">
        <v>0</v>
      </c>
      <c r="AS3972" s="84"/>
      <c r="AT3972" s="84"/>
      <c r="AU3972" s="84"/>
      <c r="AV3972" s="84"/>
      <c r="AW3972" s="84"/>
      <c r="AX3972" s="84"/>
      <c r="AY3972" s="84"/>
      <c r="AZ3972" s="84"/>
    </row>
    <row r="3973" spans="1:52" x14ac:dyDescent="0.55000000000000004">
      <c r="A3973" s="69" t="s">
        <v>803</v>
      </c>
      <c r="B3973" s="69" t="s">
        <v>803</v>
      </c>
      <c r="C3973" s="70"/>
      <c r="D3973" s="71"/>
      <c r="E3973" s="72"/>
      <c r="F3973" s="73"/>
      <c r="G3973" s="70"/>
      <c r="H3973" s="74"/>
      <c r="I3973" s="75"/>
      <c r="J3973" s="75"/>
      <c r="K3973" s="36"/>
      <c r="L3973" s="82"/>
      <c r="M3973" s="82"/>
      <c r="N3973" s="77"/>
      <c r="O3973" s="84" t="s">
        <v>179</v>
      </c>
      <c r="P3973" s="86">
        <v>43433.064641203702</v>
      </c>
      <c r="Q3973" s="84" t="s">
        <v>1622</v>
      </c>
      <c r="R3973" s="88" t="s">
        <v>1867</v>
      </c>
      <c r="S3973" s="84" t="s">
        <v>2001</v>
      </c>
      <c r="T3973" s="84" t="s">
        <v>2343</v>
      </c>
      <c r="U3973" s="84"/>
      <c r="V3973" s="88" t="s">
        <v>3147</v>
      </c>
      <c r="W3973" s="86">
        <v>43433.064641203702</v>
      </c>
      <c r="X3973" s="88" t="s">
        <v>4065</v>
      </c>
      <c r="Y3973" s="84"/>
      <c r="Z3973" s="84"/>
      <c r="AA3973" s="87" t="s">
        <v>5195</v>
      </c>
      <c r="AB3973" s="84"/>
      <c r="AC3973" s="84" t="b">
        <v>0</v>
      </c>
      <c r="AD3973" s="84">
        <v>0</v>
      </c>
      <c r="AE3973" s="87" t="s">
        <v>5552</v>
      </c>
      <c r="AF3973" s="84" t="b">
        <v>0</v>
      </c>
      <c r="AG3973" s="84" t="s">
        <v>5604</v>
      </c>
      <c r="AH3973" s="84"/>
      <c r="AI3973" s="87" t="s">
        <v>5552</v>
      </c>
      <c r="AJ3973" s="84" t="b">
        <v>0</v>
      </c>
      <c r="AK3973" s="84">
        <v>0</v>
      </c>
      <c r="AL3973" s="87" t="s">
        <v>5552</v>
      </c>
      <c r="AM3973" s="84" t="s">
        <v>5691</v>
      </c>
      <c r="AN3973" s="84" t="b">
        <v>0</v>
      </c>
      <c r="AO3973" s="87" t="s">
        <v>5195</v>
      </c>
      <c r="AP3973" s="84" t="s">
        <v>179</v>
      </c>
      <c r="AQ3973" s="84">
        <v>0</v>
      </c>
      <c r="AR3973" s="84">
        <v>0</v>
      </c>
      <c r="AS3973" s="84"/>
      <c r="AT3973" s="84"/>
      <c r="AU3973" s="84"/>
      <c r="AV3973" s="84"/>
      <c r="AW3973" s="84"/>
      <c r="AX3973" s="84"/>
      <c r="AY3973" s="84"/>
      <c r="AZ3973" s="84"/>
    </row>
    <row r="3974" spans="1:52" x14ac:dyDescent="0.55000000000000004">
      <c r="A3974" s="69" t="s">
        <v>804</v>
      </c>
      <c r="B3974" s="69" t="s">
        <v>1218</v>
      </c>
      <c r="C3974" s="70"/>
      <c r="D3974" s="71"/>
      <c r="E3974" s="72"/>
      <c r="F3974" s="73"/>
      <c r="G3974" s="70"/>
      <c r="H3974" s="74"/>
      <c r="I3974" s="75"/>
      <c r="J3974" s="75"/>
      <c r="K3974" s="36"/>
      <c r="L3974" s="82"/>
      <c r="M3974" s="82"/>
      <c r="N3974" s="77"/>
      <c r="O3974" s="84" t="s">
        <v>1270</v>
      </c>
      <c r="P3974" s="86">
        <v>43433.066817129627</v>
      </c>
      <c r="Q3974" s="84" t="s">
        <v>1623</v>
      </c>
      <c r="R3974" s="84"/>
      <c r="S3974" s="84"/>
      <c r="T3974" s="84" t="s">
        <v>2344</v>
      </c>
      <c r="U3974" s="88" t="s">
        <v>2569</v>
      </c>
      <c r="V3974" s="88" t="s">
        <v>2569</v>
      </c>
      <c r="W3974" s="86">
        <v>43433.066817129627</v>
      </c>
      <c r="X3974" s="88" t="s">
        <v>4066</v>
      </c>
      <c r="Y3974" s="84"/>
      <c r="Z3974" s="84"/>
      <c r="AA3974" s="87" t="s">
        <v>5196</v>
      </c>
      <c r="AB3974" s="84"/>
      <c r="AC3974" s="84" t="b">
        <v>0</v>
      </c>
      <c r="AD3974" s="84">
        <v>6</v>
      </c>
      <c r="AE3974" s="87" t="s">
        <v>5552</v>
      </c>
      <c r="AF3974" s="84" t="b">
        <v>0</v>
      </c>
      <c r="AG3974" s="84" t="s">
        <v>5604</v>
      </c>
      <c r="AH3974" s="84"/>
      <c r="AI3974" s="87" t="s">
        <v>5552</v>
      </c>
      <c r="AJ3974" s="84" t="b">
        <v>0</v>
      </c>
      <c r="AK3974" s="84">
        <v>0</v>
      </c>
      <c r="AL3974" s="87" t="s">
        <v>5552</v>
      </c>
      <c r="AM3974" s="84" t="s">
        <v>5685</v>
      </c>
      <c r="AN3974" s="84" t="b">
        <v>0</v>
      </c>
      <c r="AO3974" s="87" t="s">
        <v>5196</v>
      </c>
      <c r="AP3974" s="84" t="s">
        <v>179</v>
      </c>
      <c r="AQ3974" s="84">
        <v>0</v>
      </c>
      <c r="AR3974" s="84">
        <v>0</v>
      </c>
      <c r="AS3974" s="84"/>
      <c r="AT3974" s="84"/>
      <c r="AU3974" s="84"/>
      <c r="AV3974" s="84"/>
      <c r="AW3974" s="84"/>
      <c r="AX3974" s="84"/>
      <c r="AY3974" s="84"/>
      <c r="AZ3974" s="84"/>
    </row>
    <row r="3975" spans="1:52" x14ac:dyDescent="0.55000000000000004">
      <c r="A3975" s="69" t="s">
        <v>804</v>
      </c>
      <c r="B3975" s="69" t="s">
        <v>1219</v>
      </c>
      <c r="C3975" s="70"/>
      <c r="D3975" s="71"/>
      <c r="E3975" s="72"/>
      <c r="F3975" s="73"/>
      <c r="G3975" s="70"/>
      <c r="H3975" s="74"/>
      <c r="I3975" s="75"/>
      <c r="J3975" s="75"/>
      <c r="K3975" s="36"/>
      <c r="L3975" s="82"/>
      <c r="M3975" s="82"/>
      <c r="N3975" s="77"/>
      <c r="O3975" s="84" t="s">
        <v>1270</v>
      </c>
      <c r="P3975" s="86">
        <v>43433.066817129627</v>
      </c>
      <c r="Q3975" s="84" t="s">
        <v>1623</v>
      </c>
      <c r="R3975" s="84"/>
      <c r="S3975" s="84"/>
      <c r="T3975" s="84" t="s">
        <v>2344</v>
      </c>
      <c r="U3975" s="88" t="s">
        <v>2569</v>
      </c>
      <c r="V3975" s="88" t="s">
        <v>2569</v>
      </c>
      <c r="W3975" s="86">
        <v>43433.066817129627</v>
      </c>
      <c r="X3975" s="88" t="s">
        <v>4066</v>
      </c>
      <c r="Y3975" s="84"/>
      <c r="Z3975" s="84"/>
      <c r="AA3975" s="87" t="s">
        <v>5196</v>
      </c>
      <c r="AB3975" s="84"/>
      <c r="AC3975" s="84" t="b">
        <v>0</v>
      </c>
      <c r="AD3975" s="84">
        <v>6</v>
      </c>
      <c r="AE3975" s="87" t="s">
        <v>5552</v>
      </c>
      <c r="AF3975" s="84" t="b">
        <v>0</v>
      </c>
      <c r="AG3975" s="84" t="s">
        <v>5604</v>
      </c>
      <c r="AH3975" s="84"/>
      <c r="AI3975" s="87" t="s">
        <v>5552</v>
      </c>
      <c r="AJ3975" s="84" t="b">
        <v>0</v>
      </c>
      <c r="AK3975" s="84">
        <v>0</v>
      </c>
      <c r="AL3975" s="87" t="s">
        <v>5552</v>
      </c>
      <c r="AM3975" s="84" t="s">
        <v>5685</v>
      </c>
      <c r="AN3975" s="84" t="b">
        <v>0</v>
      </c>
      <c r="AO3975" s="87" t="s">
        <v>5196</v>
      </c>
      <c r="AP3975" s="84" t="s">
        <v>179</v>
      </c>
      <c r="AQ3975" s="84">
        <v>0</v>
      </c>
      <c r="AR3975" s="84">
        <v>0</v>
      </c>
      <c r="AS3975" s="84"/>
      <c r="AT3975" s="84"/>
      <c r="AU3975" s="84"/>
      <c r="AV3975" s="84"/>
      <c r="AW3975" s="84"/>
      <c r="AX3975" s="84"/>
      <c r="AY3975" s="84"/>
      <c r="AZ3975" s="84"/>
    </row>
    <row r="3976" spans="1:52" x14ac:dyDescent="0.55000000000000004">
      <c r="A3976" s="69" t="s">
        <v>805</v>
      </c>
      <c r="B3976" s="69" t="s">
        <v>1190</v>
      </c>
      <c r="C3976" s="70"/>
      <c r="D3976" s="71"/>
      <c r="E3976" s="72"/>
      <c r="F3976" s="73"/>
      <c r="G3976" s="70"/>
      <c r="H3976" s="74"/>
      <c r="I3976" s="75"/>
      <c r="J3976" s="75"/>
      <c r="K3976" s="36"/>
      <c r="L3976" s="82"/>
      <c r="M3976" s="82"/>
      <c r="N3976" s="77"/>
      <c r="O3976" s="84" t="s">
        <v>1270</v>
      </c>
      <c r="P3976" s="86">
        <v>43433.109039351853</v>
      </c>
      <c r="Q3976" s="84" t="s">
        <v>1624</v>
      </c>
      <c r="R3976" s="88" t="s">
        <v>1868</v>
      </c>
      <c r="S3976" s="84" t="s">
        <v>1942</v>
      </c>
      <c r="T3976" s="84" t="s">
        <v>2345</v>
      </c>
      <c r="U3976" s="84"/>
      <c r="V3976" s="88" t="s">
        <v>3148</v>
      </c>
      <c r="W3976" s="86">
        <v>43433.109039351853</v>
      </c>
      <c r="X3976" s="88" t="s">
        <v>4067</v>
      </c>
      <c r="Y3976" s="84"/>
      <c r="Z3976" s="84"/>
      <c r="AA3976" s="87" t="s">
        <v>5197</v>
      </c>
      <c r="AB3976" s="84"/>
      <c r="AC3976" s="84" t="b">
        <v>0</v>
      </c>
      <c r="AD3976" s="84">
        <v>0</v>
      </c>
      <c r="AE3976" s="87" t="s">
        <v>5590</v>
      </c>
      <c r="AF3976" s="84" t="b">
        <v>1</v>
      </c>
      <c r="AG3976" s="84" t="s">
        <v>5609</v>
      </c>
      <c r="AH3976" s="84"/>
      <c r="AI3976" s="87" t="s">
        <v>5668</v>
      </c>
      <c r="AJ3976" s="84" t="b">
        <v>0</v>
      </c>
      <c r="AK3976" s="84">
        <v>0</v>
      </c>
      <c r="AL3976" s="87" t="s">
        <v>5552</v>
      </c>
      <c r="AM3976" s="84" t="s">
        <v>5685</v>
      </c>
      <c r="AN3976" s="84" t="b">
        <v>0</v>
      </c>
      <c r="AO3976" s="87" t="s">
        <v>5197</v>
      </c>
      <c r="AP3976" s="84" t="s">
        <v>179</v>
      </c>
      <c r="AQ3976" s="84">
        <v>0</v>
      </c>
      <c r="AR3976" s="84">
        <v>0</v>
      </c>
      <c r="AS3976" s="84" t="s">
        <v>5732</v>
      </c>
      <c r="AT3976" s="84" t="s">
        <v>5747</v>
      </c>
      <c r="AU3976" s="84" t="s">
        <v>5758</v>
      </c>
      <c r="AV3976" s="84" t="s">
        <v>5771</v>
      </c>
      <c r="AW3976" s="84" t="s">
        <v>5790</v>
      </c>
      <c r="AX3976" s="84" t="s">
        <v>5806</v>
      </c>
      <c r="AY3976" s="84" t="s">
        <v>5814</v>
      </c>
      <c r="AZ3976" s="88" t="s">
        <v>5827</v>
      </c>
    </row>
    <row r="3977" spans="1:52" x14ac:dyDescent="0.55000000000000004">
      <c r="A3977" s="69" t="s">
        <v>805</v>
      </c>
      <c r="B3977" s="69" t="s">
        <v>1109</v>
      </c>
      <c r="C3977" s="70"/>
      <c r="D3977" s="71"/>
      <c r="E3977" s="72"/>
      <c r="F3977" s="73"/>
      <c r="G3977" s="70"/>
      <c r="H3977" s="74"/>
      <c r="I3977" s="75"/>
      <c r="J3977" s="75"/>
      <c r="K3977" s="36"/>
      <c r="L3977" s="82"/>
      <c r="M3977" s="82"/>
      <c r="N3977" s="77"/>
      <c r="O3977" s="84" t="s">
        <v>1271</v>
      </c>
      <c r="P3977" s="86">
        <v>43433.109039351853</v>
      </c>
      <c r="Q3977" s="84" t="s">
        <v>1624</v>
      </c>
      <c r="R3977" s="88" t="s">
        <v>1868</v>
      </c>
      <c r="S3977" s="84" t="s">
        <v>1942</v>
      </c>
      <c r="T3977" s="84" t="s">
        <v>2345</v>
      </c>
      <c r="U3977" s="84"/>
      <c r="V3977" s="88" t="s">
        <v>3148</v>
      </c>
      <c r="W3977" s="86">
        <v>43433.109039351853</v>
      </c>
      <c r="X3977" s="88" t="s">
        <v>4067</v>
      </c>
      <c r="Y3977" s="84"/>
      <c r="Z3977" s="84"/>
      <c r="AA3977" s="87" t="s">
        <v>5197</v>
      </c>
      <c r="AB3977" s="84"/>
      <c r="AC3977" s="84" t="b">
        <v>0</v>
      </c>
      <c r="AD3977" s="84">
        <v>0</v>
      </c>
      <c r="AE3977" s="87" t="s">
        <v>5590</v>
      </c>
      <c r="AF3977" s="84" t="b">
        <v>1</v>
      </c>
      <c r="AG3977" s="84" t="s">
        <v>5609</v>
      </c>
      <c r="AH3977" s="84"/>
      <c r="AI3977" s="87" t="s">
        <v>5668</v>
      </c>
      <c r="AJ3977" s="84" t="b">
        <v>0</v>
      </c>
      <c r="AK3977" s="84">
        <v>0</v>
      </c>
      <c r="AL3977" s="87" t="s">
        <v>5552</v>
      </c>
      <c r="AM3977" s="84" t="s">
        <v>5685</v>
      </c>
      <c r="AN3977" s="84" t="b">
        <v>0</v>
      </c>
      <c r="AO3977" s="87" t="s">
        <v>5197</v>
      </c>
      <c r="AP3977" s="84" t="s">
        <v>179</v>
      </c>
      <c r="AQ3977" s="84">
        <v>0</v>
      </c>
      <c r="AR3977" s="84">
        <v>0</v>
      </c>
      <c r="AS3977" s="84" t="s">
        <v>5732</v>
      </c>
      <c r="AT3977" s="84" t="s">
        <v>5747</v>
      </c>
      <c r="AU3977" s="84" t="s">
        <v>5758</v>
      </c>
      <c r="AV3977" s="84" t="s">
        <v>5771</v>
      </c>
      <c r="AW3977" s="84" t="s">
        <v>5790</v>
      </c>
      <c r="AX3977" s="84" t="s">
        <v>5806</v>
      </c>
      <c r="AY3977" s="84" t="s">
        <v>5814</v>
      </c>
      <c r="AZ3977" s="88" t="s">
        <v>5827</v>
      </c>
    </row>
    <row r="3978" spans="1:52" x14ac:dyDescent="0.55000000000000004">
      <c r="A3978" s="69" t="s">
        <v>806</v>
      </c>
      <c r="B3978" s="69" t="s">
        <v>901</v>
      </c>
      <c r="C3978" s="70"/>
      <c r="D3978" s="71"/>
      <c r="E3978" s="72"/>
      <c r="F3978" s="73"/>
      <c r="G3978" s="70"/>
      <c r="H3978" s="74"/>
      <c r="I3978" s="75"/>
      <c r="J3978" s="75"/>
      <c r="K3978" s="36"/>
      <c r="L3978" s="82"/>
      <c r="M3978" s="82"/>
      <c r="N3978" s="77"/>
      <c r="O3978" s="84" t="s">
        <v>1270</v>
      </c>
      <c r="P3978" s="86">
        <v>43431.279328703706</v>
      </c>
      <c r="Q3978" s="84" t="s">
        <v>1625</v>
      </c>
      <c r="R3978" s="88" t="s">
        <v>1869</v>
      </c>
      <c r="S3978" s="84" t="s">
        <v>2002</v>
      </c>
      <c r="T3978" s="84" t="s">
        <v>2346</v>
      </c>
      <c r="U3978" s="88" t="s">
        <v>2570</v>
      </c>
      <c r="V3978" s="88" t="s">
        <v>2570</v>
      </c>
      <c r="W3978" s="86">
        <v>43431.279328703706</v>
      </c>
      <c r="X3978" s="88" t="s">
        <v>4068</v>
      </c>
      <c r="Y3978" s="84"/>
      <c r="Z3978" s="84"/>
      <c r="AA3978" s="87" t="s">
        <v>5198</v>
      </c>
      <c r="AB3978" s="84"/>
      <c r="AC3978" s="84" t="b">
        <v>0</v>
      </c>
      <c r="AD3978" s="84">
        <v>3</v>
      </c>
      <c r="AE3978" s="87" t="s">
        <v>5552</v>
      </c>
      <c r="AF3978" s="84" t="b">
        <v>0</v>
      </c>
      <c r="AG3978" s="84" t="s">
        <v>5608</v>
      </c>
      <c r="AH3978" s="84"/>
      <c r="AI3978" s="87" t="s">
        <v>5552</v>
      </c>
      <c r="AJ3978" s="84" t="b">
        <v>0</v>
      </c>
      <c r="AK3978" s="84">
        <v>1</v>
      </c>
      <c r="AL3978" s="87" t="s">
        <v>5552</v>
      </c>
      <c r="AM3978" s="84" t="s">
        <v>5684</v>
      </c>
      <c r="AN3978" s="84" t="b">
        <v>0</v>
      </c>
      <c r="AO3978" s="87" t="s">
        <v>5198</v>
      </c>
      <c r="AP3978" s="84" t="s">
        <v>179</v>
      </c>
      <c r="AQ3978" s="84">
        <v>0</v>
      </c>
      <c r="AR3978" s="84">
        <v>0</v>
      </c>
      <c r="AS3978" s="84"/>
      <c r="AT3978" s="84"/>
      <c r="AU3978" s="84"/>
      <c r="AV3978" s="84"/>
      <c r="AW3978" s="84"/>
      <c r="AX3978" s="84"/>
      <c r="AY3978" s="84"/>
      <c r="AZ3978" s="84"/>
    </row>
    <row r="3979" spans="1:52" x14ac:dyDescent="0.55000000000000004">
      <c r="A3979" s="69" t="s">
        <v>807</v>
      </c>
      <c r="B3979" s="69" t="s">
        <v>806</v>
      </c>
      <c r="C3979" s="70"/>
      <c r="D3979" s="71"/>
      <c r="E3979" s="72"/>
      <c r="F3979" s="73"/>
      <c r="G3979" s="70"/>
      <c r="H3979" s="74"/>
      <c r="I3979" s="75"/>
      <c r="J3979" s="75"/>
      <c r="K3979" s="36"/>
      <c r="L3979" s="82"/>
      <c r="M3979" s="82"/>
      <c r="N3979" s="77"/>
      <c r="O3979" s="84" t="s">
        <v>1269</v>
      </c>
      <c r="P3979" s="86">
        <v>43433.148969907408</v>
      </c>
      <c r="Q3979" s="84" t="s">
        <v>1625</v>
      </c>
      <c r="R3979" s="84"/>
      <c r="S3979" s="84"/>
      <c r="T3979" s="84" t="s">
        <v>2347</v>
      </c>
      <c r="U3979" s="84"/>
      <c r="V3979" s="88" t="s">
        <v>3149</v>
      </c>
      <c r="W3979" s="86">
        <v>43433.148969907408</v>
      </c>
      <c r="X3979" s="88" t="s">
        <v>4069</v>
      </c>
      <c r="Y3979" s="84"/>
      <c r="Z3979" s="84"/>
      <c r="AA3979" s="87" t="s">
        <v>5199</v>
      </c>
      <c r="AB3979" s="84"/>
      <c r="AC3979" s="84" t="b">
        <v>0</v>
      </c>
      <c r="AD3979" s="84">
        <v>0</v>
      </c>
      <c r="AE3979" s="87" t="s">
        <v>5552</v>
      </c>
      <c r="AF3979" s="84" t="b">
        <v>0</v>
      </c>
      <c r="AG3979" s="84" t="s">
        <v>5608</v>
      </c>
      <c r="AH3979" s="84"/>
      <c r="AI3979" s="87" t="s">
        <v>5552</v>
      </c>
      <c r="AJ3979" s="84" t="b">
        <v>0</v>
      </c>
      <c r="AK3979" s="84">
        <v>1</v>
      </c>
      <c r="AL3979" s="87" t="s">
        <v>5198</v>
      </c>
      <c r="AM3979" s="84" t="s">
        <v>5691</v>
      </c>
      <c r="AN3979" s="84" t="b">
        <v>0</v>
      </c>
      <c r="AO3979" s="87" t="s">
        <v>5198</v>
      </c>
      <c r="AP3979" s="84" t="s">
        <v>179</v>
      </c>
      <c r="AQ3979" s="84">
        <v>0</v>
      </c>
      <c r="AR3979" s="84">
        <v>0</v>
      </c>
      <c r="AS3979" s="84"/>
      <c r="AT3979" s="84"/>
      <c r="AU3979" s="84"/>
      <c r="AV3979" s="84"/>
      <c r="AW3979" s="84"/>
      <c r="AX3979" s="84"/>
      <c r="AY3979" s="84"/>
      <c r="AZ3979" s="84"/>
    </row>
    <row r="3980" spans="1:52" x14ac:dyDescent="0.55000000000000004">
      <c r="A3980" s="69" t="s">
        <v>807</v>
      </c>
      <c r="B3980" s="69" t="s">
        <v>901</v>
      </c>
      <c r="C3980" s="70"/>
      <c r="D3980" s="71"/>
      <c r="E3980" s="72"/>
      <c r="F3980" s="73"/>
      <c r="G3980" s="70"/>
      <c r="H3980" s="74"/>
      <c r="I3980" s="75"/>
      <c r="J3980" s="75"/>
      <c r="K3980" s="36"/>
      <c r="L3980" s="82"/>
      <c r="M3980" s="82"/>
      <c r="N3980" s="77"/>
      <c r="O3980" s="84" t="s">
        <v>1270</v>
      </c>
      <c r="P3980" s="86">
        <v>43431.2812962963</v>
      </c>
      <c r="Q3980" s="84" t="s">
        <v>1626</v>
      </c>
      <c r="R3980" s="88" t="s">
        <v>1869</v>
      </c>
      <c r="S3980" s="84" t="s">
        <v>2002</v>
      </c>
      <c r="T3980" s="84" t="s">
        <v>2346</v>
      </c>
      <c r="U3980" s="88" t="s">
        <v>2571</v>
      </c>
      <c r="V3980" s="88" t="s">
        <v>2571</v>
      </c>
      <c r="W3980" s="86">
        <v>43431.2812962963</v>
      </c>
      <c r="X3980" s="88" t="s">
        <v>4070</v>
      </c>
      <c r="Y3980" s="84"/>
      <c r="Z3980" s="84"/>
      <c r="AA3980" s="87" t="s">
        <v>5200</v>
      </c>
      <c r="AB3980" s="84"/>
      <c r="AC3980" s="84" t="b">
        <v>0</v>
      </c>
      <c r="AD3980" s="84">
        <v>3</v>
      </c>
      <c r="AE3980" s="87" t="s">
        <v>5552</v>
      </c>
      <c r="AF3980" s="84" t="b">
        <v>0</v>
      </c>
      <c r="AG3980" s="84" t="s">
        <v>5608</v>
      </c>
      <c r="AH3980" s="84"/>
      <c r="AI3980" s="87" t="s">
        <v>5552</v>
      </c>
      <c r="AJ3980" s="84" t="b">
        <v>0</v>
      </c>
      <c r="AK3980" s="84">
        <v>0</v>
      </c>
      <c r="AL3980" s="87" t="s">
        <v>5552</v>
      </c>
      <c r="AM3980" s="84" t="s">
        <v>5684</v>
      </c>
      <c r="AN3980" s="84" t="b">
        <v>0</v>
      </c>
      <c r="AO3980" s="87" t="s">
        <v>5200</v>
      </c>
      <c r="AP3980" s="84" t="s">
        <v>179</v>
      </c>
      <c r="AQ3980" s="84">
        <v>0</v>
      </c>
      <c r="AR3980" s="84">
        <v>0</v>
      </c>
      <c r="AS3980" s="84"/>
      <c r="AT3980" s="84"/>
      <c r="AU3980" s="84"/>
      <c r="AV3980" s="84"/>
      <c r="AW3980" s="84"/>
      <c r="AX3980" s="84"/>
      <c r="AY3980" s="84"/>
      <c r="AZ3980" s="84"/>
    </row>
    <row r="3981" spans="1:52" x14ac:dyDescent="0.55000000000000004">
      <c r="A3981" s="69" t="s">
        <v>807</v>
      </c>
      <c r="B3981" s="69" t="s">
        <v>901</v>
      </c>
      <c r="C3981" s="70"/>
      <c r="D3981" s="71"/>
      <c r="E3981" s="72"/>
      <c r="F3981" s="73"/>
      <c r="G3981" s="70"/>
      <c r="H3981" s="74"/>
      <c r="I3981" s="75"/>
      <c r="J3981" s="75"/>
      <c r="K3981" s="36"/>
      <c r="L3981" s="82"/>
      <c r="M3981" s="82"/>
      <c r="N3981" s="77"/>
      <c r="O3981" s="84" t="s">
        <v>1270</v>
      </c>
      <c r="P3981" s="86">
        <v>43433.148969907408</v>
      </c>
      <c r="Q3981" s="84" t="s">
        <v>1625</v>
      </c>
      <c r="R3981" s="84"/>
      <c r="S3981" s="84"/>
      <c r="T3981" s="84" t="s">
        <v>2347</v>
      </c>
      <c r="U3981" s="84"/>
      <c r="V3981" s="88" t="s">
        <v>3149</v>
      </c>
      <c r="W3981" s="86">
        <v>43433.148969907408</v>
      </c>
      <c r="X3981" s="88" t="s">
        <v>4069</v>
      </c>
      <c r="Y3981" s="84"/>
      <c r="Z3981" s="84"/>
      <c r="AA3981" s="87" t="s">
        <v>5199</v>
      </c>
      <c r="AB3981" s="84"/>
      <c r="AC3981" s="84" t="b">
        <v>0</v>
      </c>
      <c r="AD3981" s="84">
        <v>0</v>
      </c>
      <c r="AE3981" s="87" t="s">
        <v>5552</v>
      </c>
      <c r="AF3981" s="84" t="b">
        <v>0</v>
      </c>
      <c r="AG3981" s="84" t="s">
        <v>5608</v>
      </c>
      <c r="AH3981" s="84"/>
      <c r="AI3981" s="87" t="s">
        <v>5552</v>
      </c>
      <c r="AJ3981" s="84" t="b">
        <v>0</v>
      </c>
      <c r="AK3981" s="84">
        <v>1</v>
      </c>
      <c r="AL3981" s="87" t="s">
        <v>5198</v>
      </c>
      <c r="AM3981" s="84" t="s">
        <v>5691</v>
      </c>
      <c r="AN3981" s="84" t="b">
        <v>0</v>
      </c>
      <c r="AO3981" s="87" t="s">
        <v>5198</v>
      </c>
      <c r="AP3981" s="84" t="s">
        <v>179</v>
      </c>
      <c r="AQ3981" s="84">
        <v>0</v>
      </c>
      <c r="AR3981" s="84">
        <v>0</v>
      </c>
      <c r="AS3981" s="84"/>
      <c r="AT3981" s="84"/>
      <c r="AU3981" s="84"/>
      <c r="AV3981" s="84"/>
      <c r="AW3981" s="84"/>
      <c r="AX3981" s="84"/>
      <c r="AY3981" s="84"/>
      <c r="AZ3981" s="84"/>
    </row>
    <row r="3982" spans="1:52" x14ac:dyDescent="0.55000000000000004">
      <c r="A3982" s="69" t="s">
        <v>807</v>
      </c>
      <c r="B3982" s="69" t="s">
        <v>897</v>
      </c>
      <c r="C3982" s="70"/>
      <c r="D3982" s="71"/>
      <c r="E3982" s="72"/>
      <c r="F3982" s="73"/>
      <c r="G3982" s="70"/>
      <c r="H3982" s="74"/>
      <c r="I3982" s="75"/>
      <c r="J3982" s="75"/>
      <c r="K3982" s="36"/>
      <c r="L3982" s="82"/>
      <c r="M3982" s="82"/>
      <c r="N3982" s="77"/>
      <c r="O3982" s="84" t="s">
        <v>1269</v>
      </c>
      <c r="P3982" s="86">
        <v>43433.149027777778</v>
      </c>
      <c r="Q3982" s="84" t="s">
        <v>1627</v>
      </c>
      <c r="R3982" s="84"/>
      <c r="S3982" s="84"/>
      <c r="T3982" s="84" t="s">
        <v>2347</v>
      </c>
      <c r="U3982" s="84"/>
      <c r="V3982" s="88" t="s">
        <v>3149</v>
      </c>
      <c r="W3982" s="86">
        <v>43433.149027777778</v>
      </c>
      <c r="X3982" s="88" t="s">
        <v>4071</v>
      </c>
      <c r="Y3982" s="84"/>
      <c r="Z3982" s="84"/>
      <c r="AA3982" s="87" t="s">
        <v>5201</v>
      </c>
      <c r="AB3982" s="84"/>
      <c r="AC3982" s="84" t="b">
        <v>0</v>
      </c>
      <c r="AD3982" s="84">
        <v>0</v>
      </c>
      <c r="AE3982" s="87" t="s">
        <v>5552</v>
      </c>
      <c r="AF3982" s="84" t="b">
        <v>0</v>
      </c>
      <c r="AG3982" s="84" t="s">
        <v>5608</v>
      </c>
      <c r="AH3982" s="84"/>
      <c r="AI3982" s="87" t="s">
        <v>5552</v>
      </c>
      <c r="AJ3982" s="84" t="b">
        <v>0</v>
      </c>
      <c r="AK3982" s="84">
        <v>2</v>
      </c>
      <c r="AL3982" s="87" t="s">
        <v>5419</v>
      </c>
      <c r="AM3982" s="84" t="s">
        <v>5691</v>
      </c>
      <c r="AN3982" s="84" t="b">
        <v>0</v>
      </c>
      <c r="AO3982" s="87" t="s">
        <v>5419</v>
      </c>
      <c r="AP3982" s="84" t="s">
        <v>179</v>
      </c>
      <c r="AQ3982" s="84">
        <v>0</v>
      </c>
      <c r="AR3982" s="84">
        <v>0</v>
      </c>
      <c r="AS3982" s="84"/>
      <c r="AT3982" s="84"/>
      <c r="AU3982" s="84"/>
      <c r="AV3982" s="84"/>
      <c r="AW3982" s="84"/>
      <c r="AX3982" s="84"/>
      <c r="AY3982" s="84"/>
      <c r="AZ3982" s="84"/>
    </row>
    <row r="3983" spans="1:52" x14ac:dyDescent="0.55000000000000004">
      <c r="A3983" s="69" t="s">
        <v>807</v>
      </c>
      <c r="B3983" s="69" t="s">
        <v>901</v>
      </c>
      <c r="C3983" s="70"/>
      <c r="D3983" s="71"/>
      <c r="E3983" s="72"/>
      <c r="F3983" s="73"/>
      <c r="G3983" s="70"/>
      <c r="H3983" s="74"/>
      <c r="I3983" s="75"/>
      <c r="J3983" s="75"/>
      <c r="K3983" s="36"/>
      <c r="L3983" s="82"/>
      <c r="M3983" s="82"/>
      <c r="N3983" s="77"/>
      <c r="O3983" s="84" t="s">
        <v>1270</v>
      </c>
      <c r="P3983" s="86">
        <v>43433.149027777778</v>
      </c>
      <c r="Q3983" s="84" t="s">
        <v>1627</v>
      </c>
      <c r="R3983" s="84"/>
      <c r="S3983" s="84"/>
      <c r="T3983" s="84" t="s">
        <v>2347</v>
      </c>
      <c r="U3983" s="84"/>
      <c r="V3983" s="88" t="s">
        <v>3149</v>
      </c>
      <c r="W3983" s="86">
        <v>43433.149027777778</v>
      </c>
      <c r="X3983" s="88" t="s">
        <v>4071</v>
      </c>
      <c r="Y3983" s="84"/>
      <c r="Z3983" s="84"/>
      <c r="AA3983" s="87" t="s">
        <v>5201</v>
      </c>
      <c r="AB3983" s="84"/>
      <c r="AC3983" s="84" t="b">
        <v>0</v>
      </c>
      <c r="AD3983" s="84">
        <v>0</v>
      </c>
      <c r="AE3983" s="87" t="s">
        <v>5552</v>
      </c>
      <c r="AF3983" s="84" t="b">
        <v>0</v>
      </c>
      <c r="AG3983" s="84" t="s">
        <v>5608</v>
      </c>
      <c r="AH3983" s="84"/>
      <c r="AI3983" s="87" t="s">
        <v>5552</v>
      </c>
      <c r="AJ3983" s="84" t="b">
        <v>0</v>
      </c>
      <c r="AK3983" s="84">
        <v>2</v>
      </c>
      <c r="AL3983" s="87" t="s">
        <v>5419</v>
      </c>
      <c r="AM3983" s="84" t="s">
        <v>5691</v>
      </c>
      <c r="AN3983" s="84" t="b">
        <v>0</v>
      </c>
      <c r="AO3983" s="87" t="s">
        <v>5419</v>
      </c>
      <c r="AP3983" s="84" t="s">
        <v>179</v>
      </c>
      <c r="AQ3983" s="84">
        <v>0</v>
      </c>
      <c r="AR3983" s="84">
        <v>0</v>
      </c>
      <c r="AS3983" s="84"/>
      <c r="AT3983" s="84"/>
      <c r="AU3983" s="84"/>
      <c r="AV3983" s="84"/>
      <c r="AW3983" s="84"/>
      <c r="AX3983" s="84"/>
      <c r="AY3983" s="84"/>
      <c r="AZ3983" s="84"/>
    </row>
    <row r="3984" spans="1:52" x14ac:dyDescent="0.55000000000000004">
      <c r="A3984" s="69" t="s">
        <v>807</v>
      </c>
      <c r="B3984" s="69" t="s">
        <v>899</v>
      </c>
      <c r="C3984" s="70"/>
      <c r="D3984" s="71"/>
      <c r="E3984" s="72"/>
      <c r="F3984" s="73"/>
      <c r="G3984" s="70"/>
      <c r="H3984" s="74"/>
      <c r="I3984" s="75"/>
      <c r="J3984" s="75"/>
      <c r="K3984" s="36"/>
      <c r="L3984" s="82"/>
      <c r="M3984" s="82"/>
      <c r="N3984" s="77"/>
      <c r="O3984" s="84" t="s">
        <v>1269</v>
      </c>
      <c r="P3984" s="86">
        <v>43433.14916666667</v>
      </c>
      <c r="Q3984" s="84" t="s">
        <v>1628</v>
      </c>
      <c r="R3984" s="84"/>
      <c r="S3984" s="84"/>
      <c r="T3984" s="84" t="s">
        <v>2347</v>
      </c>
      <c r="U3984" s="84"/>
      <c r="V3984" s="88" t="s">
        <v>3149</v>
      </c>
      <c r="W3984" s="86">
        <v>43433.14916666667</v>
      </c>
      <c r="X3984" s="88" t="s">
        <v>4072</v>
      </c>
      <c r="Y3984" s="84"/>
      <c r="Z3984" s="84"/>
      <c r="AA3984" s="87" t="s">
        <v>5202</v>
      </c>
      <c r="AB3984" s="84"/>
      <c r="AC3984" s="84" t="b">
        <v>0</v>
      </c>
      <c r="AD3984" s="84">
        <v>0</v>
      </c>
      <c r="AE3984" s="87" t="s">
        <v>5552</v>
      </c>
      <c r="AF3984" s="84" t="b">
        <v>0</v>
      </c>
      <c r="AG3984" s="84" t="s">
        <v>5608</v>
      </c>
      <c r="AH3984" s="84"/>
      <c r="AI3984" s="87" t="s">
        <v>5552</v>
      </c>
      <c r="AJ3984" s="84" t="b">
        <v>0</v>
      </c>
      <c r="AK3984" s="84">
        <v>2</v>
      </c>
      <c r="AL3984" s="87" t="s">
        <v>5421</v>
      </c>
      <c r="AM3984" s="84" t="s">
        <v>5691</v>
      </c>
      <c r="AN3984" s="84" t="b">
        <v>0</v>
      </c>
      <c r="AO3984" s="87" t="s">
        <v>5421</v>
      </c>
      <c r="AP3984" s="84" t="s">
        <v>179</v>
      </c>
      <c r="AQ3984" s="84">
        <v>0</v>
      </c>
      <c r="AR3984" s="84">
        <v>0</v>
      </c>
      <c r="AS3984" s="84"/>
      <c r="AT3984" s="84"/>
      <c r="AU3984" s="84"/>
      <c r="AV3984" s="84"/>
      <c r="AW3984" s="84"/>
      <c r="AX3984" s="84"/>
      <c r="AY3984" s="84"/>
      <c r="AZ3984" s="84"/>
    </row>
    <row r="3985" spans="1:52" x14ac:dyDescent="0.55000000000000004">
      <c r="A3985" s="69" t="s">
        <v>807</v>
      </c>
      <c r="B3985" s="69" t="s">
        <v>901</v>
      </c>
      <c r="C3985" s="70"/>
      <c r="D3985" s="71"/>
      <c r="E3985" s="72"/>
      <c r="F3985" s="73"/>
      <c r="G3985" s="70"/>
      <c r="H3985" s="74"/>
      <c r="I3985" s="75"/>
      <c r="J3985" s="75"/>
      <c r="K3985" s="36"/>
      <c r="L3985" s="82"/>
      <c r="M3985" s="82"/>
      <c r="N3985" s="77"/>
      <c r="O3985" s="84" t="s">
        <v>1270</v>
      </c>
      <c r="P3985" s="86">
        <v>43433.14916666667</v>
      </c>
      <c r="Q3985" s="84" t="s">
        <v>1628</v>
      </c>
      <c r="R3985" s="84"/>
      <c r="S3985" s="84"/>
      <c r="T3985" s="84" t="s">
        <v>2347</v>
      </c>
      <c r="U3985" s="84"/>
      <c r="V3985" s="88" t="s">
        <v>3149</v>
      </c>
      <c r="W3985" s="86">
        <v>43433.14916666667</v>
      </c>
      <c r="X3985" s="88" t="s">
        <v>4072</v>
      </c>
      <c r="Y3985" s="84"/>
      <c r="Z3985" s="84"/>
      <c r="AA3985" s="87" t="s">
        <v>5202</v>
      </c>
      <c r="AB3985" s="84"/>
      <c r="AC3985" s="84" t="b">
        <v>0</v>
      </c>
      <c r="AD3985" s="84">
        <v>0</v>
      </c>
      <c r="AE3985" s="87" t="s">
        <v>5552</v>
      </c>
      <c r="AF3985" s="84" t="b">
        <v>0</v>
      </c>
      <c r="AG3985" s="84" t="s">
        <v>5608</v>
      </c>
      <c r="AH3985" s="84"/>
      <c r="AI3985" s="87" t="s">
        <v>5552</v>
      </c>
      <c r="AJ3985" s="84" t="b">
        <v>0</v>
      </c>
      <c r="AK3985" s="84">
        <v>2</v>
      </c>
      <c r="AL3985" s="87" t="s">
        <v>5421</v>
      </c>
      <c r="AM3985" s="84" t="s">
        <v>5691</v>
      </c>
      <c r="AN3985" s="84" t="b">
        <v>0</v>
      </c>
      <c r="AO3985" s="87" t="s">
        <v>5421</v>
      </c>
      <c r="AP3985" s="84" t="s">
        <v>179</v>
      </c>
      <c r="AQ3985" s="84">
        <v>0</v>
      </c>
      <c r="AR3985" s="84">
        <v>0</v>
      </c>
      <c r="AS3985" s="84"/>
      <c r="AT3985" s="84"/>
      <c r="AU3985" s="84"/>
      <c r="AV3985" s="84"/>
      <c r="AW3985" s="84"/>
      <c r="AX3985" s="84"/>
      <c r="AY3985" s="84"/>
      <c r="AZ3985" s="84"/>
    </row>
    <row r="3986" spans="1:52" x14ac:dyDescent="0.55000000000000004">
      <c r="A3986" s="69" t="s">
        <v>807</v>
      </c>
      <c r="B3986" s="69" t="s">
        <v>900</v>
      </c>
      <c r="C3986" s="70"/>
      <c r="D3986" s="71"/>
      <c r="E3986" s="72"/>
      <c r="F3986" s="73"/>
      <c r="G3986" s="70"/>
      <c r="H3986" s="74"/>
      <c r="I3986" s="75"/>
      <c r="J3986" s="75"/>
      <c r="K3986" s="36"/>
      <c r="L3986" s="82"/>
      <c r="M3986" s="82"/>
      <c r="N3986" s="77"/>
      <c r="O3986" s="84" t="s">
        <v>1269</v>
      </c>
      <c r="P3986" s="86">
        <v>43433.149224537039</v>
      </c>
      <c r="Q3986" s="84" t="s">
        <v>1629</v>
      </c>
      <c r="R3986" s="84"/>
      <c r="S3986" s="84"/>
      <c r="T3986" s="84" t="s">
        <v>2347</v>
      </c>
      <c r="U3986" s="84"/>
      <c r="V3986" s="88" t="s">
        <v>3149</v>
      </c>
      <c r="W3986" s="86">
        <v>43433.149224537039</v>
      </c>
      <c r="X3986" s="88" t="s">
        <v>4073</v>
      </c>
      <c r="Y3986" s="84"/>
      <c r="Z3986" s="84"/>
      <c r="AA3986" s="87" t="s">
        <v>5203</v>
      </c>
      <c r="AB3986" s="84"/>
      <c r="AC3986" s="84" t="b">
        <v>0</v>
      </c>
      <c r="AD3986" s="84">
        <v>0</v>
      </c>
      <c r="AE3986" s="87" t="s">
        <v>5552</v>
      </c>
      <c r="AF3986" s="84" t="b">
        <v>0</v>
      </c>
      <c r="AG3986" s="84" t="s">
        <v>5608</v>
      </c>
      <c r="AH3986" s="84"/>
      <c r="AI3986" s="87" t="s">
        <v>5552</v>
      </c>
      <c r="AJ3986" s="84" t="b">
        <v>0</v>
      </c>
      <c r="AK3986" s="84">
        <v>2</v>
      </c>
      <c r="AL3986" s="87" t="s">
        <v>5423</v>
      </c>
      <c r="AM3986" s="84" t="s">
        <v>5691</v>
      </c>
      <c r="AN3986" s="84" t="b">
        <v>0</v>
      </c>
      <c r="AO3986" s="87" t="s">
        <v>5423</v>
      </c>
      <c r="AP3986" s="84" t="s">
        <v>179</v>
      </c>
      <c r="AQ3986" s="84">
        <v>0</v>
      </c>
      <c r="AR3986" s="84">
        <v>0</v>
      </c>
      <c r="AS3986" s="84"/>
      <c r="AT3986" s="84"/>
      <c r="AU3986" s="84"/>
      <c r="AV3986" s="84"/>
      <c r="AW3986" s="84"/>
      <c r="AX3986" s="84"/>
      <c r="AY3986" s="84"/>
      <c r="AZ3986" s="84"/>
    </row>
    <row r="3987" spans="1:52" x14ac:dyDescent="0.55000000000000004">
      <c r="A3987" s="69" t="s">
        <v>807</v>
      </c>
      <c r="B3987" s="69" t="s">
        <v>901</v>
      </c>
      <c r="C3987" s="70"/>
      <c r="D3987" s="71"/>
      <c r="E3987" s="72"/>
      <c r="F3987" s="73"/>
      <c r="G3987" s="70"/>
      <c r="H3987" s="74"/>
      <c r="I3987" s="75"/>
      <c r="J3987" s="75"/>
      <c r="K3987" s="36"/>
      <c r="L3987" s="82"/>
      <c r="M3987" s="82"/>
      <c r="N3987" s="77"/>
      <c r="O3987" s="84" t="s">
        <v>1270</v>
      </c>
      <c r="P3987" s="86">
        <v>43433.149224537039</v>
      </c>
      <c r="Q3987" s="84" t="s">
        <v>1629</v>
      </c>
      <c r="R3987" s="84"/>
      <c r="S3987" s="84"/>
      <c r="T3987" s="84" t="s">
        <v>2347</v>
      </c>
      <c r="U3987" s="84"/>
      <c r="V3987" s="88" t="s">
        <v>3149</v>
      </c>
      <c r="W3987" s="86">
        <v>43433.149224537039</v>
      </c>
      <c r="X3987" s="88" t="s">
        <v>4073</v>
      </c>
      <c r="Y3987" s="84"/>
      <c r="Z3987" s="84"/>
      <c r="AA3987" s="87" t="s">
        <v>5203</v>
      </c>
      <c r="AB3987" s="84"/>
      <c r="AC3987" s="84" t="b">
        <v>0</v>
      </c>
      <c r="AD3987" s="84">
        <v>0</v>
      </c>
      <c r="AE3987" s="87" t="s">
        <v>5552</v>
      </c>
      <c r="AF3987" s="84" t="b">
        <v>0</v>
      </c>
      <c r="AG3987" s="84" t="s">
        <v>5608</v>
      </c>
      <c r="AH3987" s="84"/>
      <c r="AI3987" s="87" t="s">
        <v>5552</v>
      </c>
      <c r="AJ3987" s="84" t="b">
        <v>0</v>
      </c>
      <c r="AK3987" s="84">
        <v>2</v>
      </c>
      <c r="AL3987" s="87" t="s">
        <v>5423</v>
      </c>
      <c r="AM3987" s="84" t="s">
        <v>5691</v>
      </c>
      <c r="AN3987" s="84" t="b">
        <v>0</v>
      </c>
      <c r="AO3987" s="87" t="s">
        <v>5423</v>
      </c>
      <c r="AP3987" s="84" t="s">
        <v>179</v>
      </c>
      <c r="AQ3987" s="84">
        <v>0</v>
      </c>
      <c r="AR3987" s="84">
        <v>0</v>
      </c>
      <c r="AS3987" s="84"/>
      <c r="AT3987" s="84"/>
      <c r="AU3987" s="84"/>
      <c r="AV3987" s="84"/>
      <c r="AW3987" s="84"/>
      <c r="AX3987" s="84"/>
      <c r="AY3987" s="84"/>
      <c r="AZ3987" s="84"/>
    </row>
    <row r="3988" spans="1:52" x14ac:dyDescent="0.55000000000000004">
      <c r="A3988" s="69" t="s">
        <v>807</v>
      </c>
      <c r="B3988" s="69" t="s">
        <v>901</v>
      </c>
      <c r="C3988" s="70"/>
      <c r="D3988" s="71"/>
      <c r="E3988" s="72"/>
      <c r="F3988" s="73"/>
      <c r="G3988" s="70"/>
      <c r="H3988" s="74"/>
      <c r="I3988" s="75"/>
      <c r="J3988" s="75"/>
      <c r="K3988" s="36"/>
      <c r="L3988" s="82"/>
      <c r="M3988" s="82"/>
      <c r="N3988" s="77"/>
      <c r="O3988" s="84" t="s">
        <v>1269</v>
      </c>
      <c r="P3988" s="86">
        <v>43433.149282407408</v>
      </c>
      <c r="Q3988" s="84" t="s">
        <v>1630</v>
      </c>
      <c r="R3988" s="84"/>
      <c r="S3988" s="84"/>
      <c r="T3988" s="84" t="s">
        <v>2347</v>
      </c>
      <c r="U3988" s="84"/>
      <c r="V3988" s="88" t="s">
        <v>3149</v>
      </c>
      <c r="W3988" s="86">
        <v>43433.149282407408</v>
      </c>
      <c r="X3988" s="88" t="s">
        <v>4074</v>
      </c>
      <c r="Y3988" s="84"/>
      <c r="Z3988" s="84"/>
      <c r="AA3988" s="87" t="s">
        <v>5204</v>
      </c>
      <c r="AB3988" s="84"/>
      <c r="AC3988" s="84" t="b">
        <v>0</v>
      </c>
      <c r="AD3988" s="84">
        <v>0</v>
      </c>
      <c r="AE3988" s="87" t="s">
        <v>5552</v>
      </c>
      <c r="AF3988" s="84" t="b">
        <v>0</v>
      </c>
      <c r="AG3988" s="84" t="s">
        <v>5608</v>
      </c>
      <c r="AH3988" s="84"/>
      <c r="AI3988" s="87" t="s">
        <v>5552</v>
      </c>
      <c r="AJ3988" s="84" t="b">
        <v>0</v>
      </c>
      <c r="AK3988" s="84">
        <v>2</v>
      </c>
      <c r="AL3988" s="87" t="s">
        <v>5425</v>
      </c>
      <c r="AM3988" s="84" t="s">
        <v>5691</v>
      </c>
      <c r="AN3988" s="84" t="b">
        <v>0</v>
      </c>
      <c r="AO3988" s="87" t="s">
        <v>5425</v>
      </c>
      <c r="AP3988" s="84" t="s">
        <v>179</v>
      </c>
      <c r="AQ3988" s="84">
        <v>0</v>
      </c>
      <c r="AR3988" s="84">
        <v>0</v>
      </c>
      <c r="AS3988" s="84"/>
      <c r="AT3988" s="84"/>
      <c r="AU3988" s="84"/>
      <c r="AV3988" s="84"/>
      <c r="AW3988" s="84"/>
      <c r="AX3988" s="84"/>
      <c r="AY3988" s="84"/>
      <c r="AZ3988" s="84"/>
    </row>
    <row r="3989" spans="1:52" x14ac:dyDescent="0.55000000000000004">
      <c r="A3989" s="69" t="s">
        <v>807</v>
      </c>
      <c r="B3989" s="69" t="s">
        <v>901</v>
      </c>
      <c r="C3989" s="70"/>
      <c r="D3989" s="71"/>
      <c r="E3989" s="72"/>
      <c r="F3989" s="73"/>
      <c r="G3989" s="70"/>
      <c r="H3989" s="74"/>
      <c r="I3989" s="75"/>
      <c r="J3989" s="75"/>
      <c r="K3989" s="36"/>
      <c r="L3989" s="82"/>
      <c r="M3989" s="82"/>
      <c r="N3989" s="77"/>
      <c r="O3989" s="84" t="s">
        <v>1270</v>
      </c>
      <c r="P3989" s="86">
        <v>43433.149282407408</v>
      </c>
      <c r="Q3989" s="84" t="s">
        <v>1630</v>
      </c>
      <c r="R3989" s="84"/>
      <c r="S3989" s="84"/>
      <c r="T3989" s="84" t="s">
        <v>2347</v>
      </c>
      <c r="U3989" s="84"/>
      <c r="V3989" s="88" t="s">
        <v>3149</v>
      </c>
      <c r="W3989" s="86">
        <v>43433.149282407408</v>
      </c>
      <c r="X3989" s="88" t="s">
        <v>4074</v>
      </c>
      <c r="Y3989" s="84"/>
      <c r="Z3989" s="84"/>
      <c r="AA3989" s="87" t="s">
        <v>5204</v>
      </c>
      <c r="AB3989" s="84"/>
      <c r="AC3989" s="84" t="b">
        <v>0</v>
      </c>
      <c r="AD3989" s="84">
        <v>0</v>
      </c>
      <c r="AE3989" s="87" t="s">
        <v>5552</v>
      </c>
      <c r="AF3989" s="84" t="b">
        <v>0</v>
      </c>
      <c r="AG3989" s="84" t="s">
        <v>5608</v>
      </c>
      <c r="AH3989" s="84"/>
      <c r="AI3989" s="87" t="s">
        <v>5552</v>
      </c>
      <c r="AJ3989" s="84" t="b">
        <v>0</v>
      </c>
      <c r="AK3989" s="84">
        <v>2</v>
      </c>
      <c r="AL3989" s="87" t="s">
        <v>5425</v>
      </c>
      <c r="AM3989" s="84" t="s">
        <v>5691</v>
      </c>
      <c r="AN3989" s="84" t="b">
        <v>0</v>
      </c>
      <c r="AO3989" s="87" t="s">
        <v>5425</v>
      </c>
      <c r="AP3989" s="84" t="s">
        <v>179</v>
      </c>
      <c r="AQ3989" s="84">
        <v>0</v>
      </c>
      <c r="AR3989" s="84">
        <v>0</v>
      </c>
      <c r="AS3989" s="84"/>
      <c r="AT3989" s="84"/>
      <c r="AU3989" s="84"/>
      <c r="AV3989" s="84"/>
      <c r="AW3989" s="84"/>
      <c r="AX3989" s="84"/>
      <c r="AY3989" s="84"/>
      <c r="AZ3989" s="84"/>
    </row>
    <row r="3990" spans="1:52" x14ac:dyDescent="0.55000000000000004">
      <c r="A3990" s="69" t="s">
        <v>808</v>
      </c>
      <c r="B3990" s="69" t="s">
        <v>1220</v>
      </c>
      <c r="C3990" s="70"/>
      <c r="D3990" s="71"/>
      <c r="E3990" s="72"/>
      <c r="F3990" s="73"/>
      <c r="G3990" s="70"/>
      <c r="H3990" s="74"/>
      <c r="I3990" s="75"/>
      <c r="J3990" s="75"/>
      <c r="K3990" s="36"/>
      <c r="L3990" s="82"/>
      <c r="M3990" s="82"/>
      <c r="N3990" s="77"/>
      <c r="O3990" s="84" t="s">
        <v>1270</v>
      </c>
      <c r="P3990" s="86">
        <v>43430.484918981485</v>
      </c>
      <c r="Q3990" s="84" t="s">
        <v>1631</v>
      </c>
      <c r="R3990" s="88" t="s">
        <v>1870</v>
      </c>
      <c r="S3990" s="84" t="s">
        <v>1942</v>
      </c>
      <c r="T3990" s="84" t="s">
        <v>2348</v>
      </c>
      <c r="U3990" s="84"/>
      <c r="V3990" s="88" t="s">
        <v>3150</v>
      </c>
      <c r="W3990" s="86">
        <v>43430.484918981485</v>
      </c>
      <c r="X3990" s="88" t="s">
        <v>4075</v>
      </c>
      <c r="Y3990" s="84"/>
      <c r="Z3990" s="84"/>
      <c r="AA3990" s="87" t="s">
        <v>5205</v>
      </c>
      <c r="AB3990" s="84"/>
      <c r="AC3990" s="84" t="b">
        <v>0</v>
      </c>
      <c r="AD3990" s="84">
        <v>0</v>
      </c>
      <c r="AE3990" s="87" t="s">
        <v>5552</v>
      </c>
      <c r="AF3990" s="84" t="b">
        <v>1</v>
      </c>
      <c r="AG3990" s="84" t="s">
        <v>5608</v>
      </c>
      <c r="AH3990" s="84"/>
      <c r="AI3990" s="87" t="s">
        <v>5669</v>
      </c>
      <c r="AJ3990" s="84" t="b">
        <v>0</v>
      </c>
      <c r="AK3990" s="84">
        <v>0</v>
      </c>
      <c r="AL3990" s="87" t="s">
        <v>5552</v>
      </c>
      <c r="AM3990" s="84" t="s">
        <v>5685</v>
      </c>
      <c r="AN3990" s="84" t="b">
        <v>0</v>
      </c>
      <c r="AO3990" s="87" t="s">
        <v>5205</v>
      </c>
      <c r="AP3990" s="84" t="s">
        <v>179</v>
      </c>
      <c r="AQ3990" s="84">
        <v>0</v>
      </c>
      <c r="AR3990" s="84">
        <v>0</v>
      </c>
      <c r="AS3990" s="84" t="s">
        <v>5733</v>
      </c>
      <c r="AT3990" s="84" t="s">
        <v>5747</v>
      </c>
      <c r="AU3990" s="84" t="s">
        <v>5758</v>
      </c>
      <c r="AV3990" s="84" t="s">
        <v>5772</v>
      </c>
      <c r="AW3990" s="84" t="s">
        <v>5791</v>
      </c>
      <c r="AX3990" s="84" t="s">
        <v>5807</v>
      </c>
      <c r="AY3990" s="84" t="s">
        <v>5814</v>
      </c>
      <c r="AZ3990" s="88" t="s">
        <v>5828</v>
      </c>
    </row>
    <row r="3991" spans="1:52" x14ac:dyDescent="0.55000000000000004">
      <c r="A3991" s="69" t="s">
        <v>808</v>
      </c>
      <c r="B3991" s="69" t="s">
        <v>1221</v>
      </c>
      <c r="C3991" s="70"/>
      <c r="D3991" s="71"/>
      <c r="E3991" s="72"/>
      <c r="F3991" s="73"/>
      <c r="G3991" s="70"/>
      <c r="H3991" s="74"/>
      <c r="I3991" s="75"/>
      <c r="J3991" s="75"/>
      <c r="K3991" s="36"/>
      <c r="L3991" s="82"/>
      <c r="M3991" s="82"/>
      <c r="N3991" s="77"/>
      <c r="O3991" s="84" t="s">
        <v>1270</v>
      </c>
      <c r="P3991" s="86">
        <v>43430.484918981485</v>
      </c>
      <c r="Q3991" s="84" t="s">
        <v>1631</v>
      </c>
      <c r="R3991" s="88" t="s">
        <v>1870</v>
      </c>
      <c r="S3991" s="84" t="s">
        <v>1942</v>
      </c>
      <c r="T3991" s="84" t="s">
        <v>2348</v>
      </c>
      <c r="U3991" s="84"/>
      <c r="V3991" s="88" t="s">
        <v>3150</v>
      </c>
      <c r="W3991" s="86">
        <v>43430.484918981485</v>
      </c>
      <c r="X3991" s="88" t="s">
        <v>4075</v>
      </c>
      <c r="Y3991" s="84"/>
      <c r="Z3991" s="84"/>
      <c r="AA3991" s="87" t="s">
        <v>5205</v>
      </c>
      <c r="AB3991" s="84"/>
      <c r="AC3991" s="84" t="b">
        <v>0</v>
      </c>
      <c r="AD3991" s="84">
        <v>0</v>
      </c>
      <c r="AE3991" s="87" t="s">
        <v>5552</v>
      </c>
      <c r="AF3991" s="84" t="b">
        <v>1</v>
      </c>
      <c r="AG3991" s="84" t="s">
        <v>5608</v>
      </c>
      <c r="AH3991" s="84"/>
      <c r="AI3991" s="87" t="s">
        <v>5669</v>
      </c>
      <c r="AJ3991" s="84" t="b">
        <v>0</v>
      </c>
      <c r="AK3991" s="84">
        <v>0</v>
      </c>
      <c r="AL3991" s="87" t="s">
        <v>5552</v>
      </c>
      <c r="AM3991" s="84" t="s">
        <v>5685</v>
      </c>
      <c r="AN3991" s="84" t="b">
        <v>0</v>
      </c>
      <c r="AO3991" s="87" t="s">
        <v>5205</v>
      </c>
      <c r="AP3991" s="84" t="s">
        <v>179</v>
      </c>
      <c r="AQ3991" s="84">
        <v>0</v>
      </c>
      <c r="AR3991" s="84">
        <v>0</v>
      </c>
      <c r="AS3991" s="84" t="s">
        <v>5733</v>
      </c>
      <c r="AT3991" s="84" t="s">
        <v>5747</v>
      </c>
      <c r="AU3991" s="84" t="s">
        <v>5758</v>
      </c>
      <c r="AV3991" s="84" t="s">
        <v>5772</v>
      </c>
      <c r="AW3991" s="84" t="s">
        <v>5791</v>
      </c>
      <c r="AX3991" s="84" t="s">
        <v>5807</v>
      </c>
      <c r="AY3991" s="84" t="s">
        <v>5814</v>
      </c>
      <c r="AZ3991" s="88" t="s">
        <v>5828</v>
      </c>
    </row>
    <row r="3992" spans="1:52" x14ac:dyDescent="0.55000000000000004">
      <c r="A3992" s="69" t="s">
        <v>808</v>
      </c>
      <c r="B3992" s="69" t="s">
        <v>1222</v>
      </c>
      <c r="C3992" s="70"/>
      <c r="D3992" s="71"/>
      <c r="E3992" s="72"/>
      <c r="F3992" s="73"/>
      <c r="G3992" s="70"/>
      <c r="H3992" s="74"/>
      <c r="I3992" s="75"/>
      <c r="J3992" s="75"/>
      <c r="K3992" s="36"/>
      <c r="L3992" s="82"/>
      <c r="M3992" s="82"/>
      <c r="N3992" s="77"/>
      <c r="O3992" s="84" t="s">
        <v>1270</v>
      </c>
      <c r="P3992" s="86">
        <v>43430.484918981485</v>
      </c>
      <c r="Q3992" s="84" t="s">
        <v>1631</v>
      </c>
      <c r="R3992" s="88" t="s">
        <v>1870</v>
      </c>
      <c r="S3992" s="84" t="s">
        <v>1942</v>
      </c>
      <c r="T3992" s="84" t="s">
        <v>2348</v>
      </c>
      <c r="U3992" s="84"/>
      <c r="V3992" s="88" t="s">
        <v>3150</v>
      </c>
      <c r="W3992" s="86">
        <v>43430.484918981485</v>
      </c>
      <c r="X3992" s="88" t="s">
        <v>4075</v>
      </c>
      <c r="Y3992" s="84"/>
      <c r="Z3992" s="84"/>
      <c r="AA3992" s="87" t="s">
        <v>5205</v>
      </c>
      <c r="AB3992" s="84"/>
      <c r="AC3992" s="84" t="b">
        <v>0</v>
      </c>
      <c r="AD3992" s="84">
        <v>0</v>
      </c>
      <c r="AE3992" s="87" t="s">
        <v>5552</v>
      </c>
      <c r="AF3992" s="84" t="b">
        <v>1</v>
      </c>
      <c r="AG3992" s="84" t="s">
        <v>5608</v>
      </c>
      <c r="AH3992" s="84"/>
      <c r="AI3992" s="87" t="s">
        <v>5669</v>
      </c>
      <c r="AJ3992" s="84" t="b">
        <v>0</v>
      </c>
      <c r="AK3992" s="84">
        <v>0</v>
      </c>
      <c r="AL3992" s="87" t="s">
        <v>5552</v>
      </c>
      <c r="AM3992" s="84" t="s">
        <v>5685</v>
      </c>
      <c r="AN3992" s="84" t="b">
        <v>0</v>
      </c>
      <c r="AO3992" s="87" t="s">
        <v>5205</v>
      </c>
      <c r="AP3992" s="84" t="s">
        <v>179</v>
      </c>
      <c r="AQ3992" s="84">
        <v>0</v>
      </c>
      <c r="AR3992" s="84">
        <v>0</v>
      </c>
      <c r="AS3992" s="84" t="s">
        <v>5733</v>
      </c>
      <c r="AT3992" s="84" t="s">
        <v>5747</v>
      </c>
      <c r="AU3992" s="84" t="s">
        <v>5758</v>
      </c>
      <c r="AV3992" s="84" t="s">
        <v>5772</v>
      </c>
      <c r="AW3992" s="84" t="s">
        <v>5791</v>
      </c>
      <c r="AX3992" s="84" t="s">
        <v>5807</v>
      </c>
      <c r="AY3992" s="84" t="s">
        <v>5814</v>
      </c>
      <c r="AZ3992" s="88" t="s">
        <v>5828</v>
      </c>
    </row>
    <row r="3993" spans="1:52" x14ac:dyDescent="0.55000000000000004">
      <c r="A3993" s="69" t="s">
        <v>809</v>
      </c>
      <c r="B3993" s="69" t="s">
        <v>809</v>
      </c>
      <c r="C3993" s="70"/>
      <c r="D3993" s="71"/>
      <c r="E3993" s="72"/>
      <c r="F3993" s="73"/>
      <c r="G3993" s="70"/>
      <c r="H3993" s="74"/>
      <c r="I3993" s="75"/>
      <c r="J3993" s="75"/>
      <c r="K3993" s="36"/>
      <c r="L3993" s="82"/>
      <c r="M3993" s="82"/>
      <c r="N3993" s="77"/>
      <c r="O3993" s="84" t="s">
        <v>179</v>
      </c>
      <c r="P3993" s="86">
        <v>43433.097870370373</v>
      </c>
      <c r="Q3993" s="84" t="s">
        <v>1632</v>
      </c>
      <c r="R3993" s="88" t="s">
        <v>1871</v>
      </c>
      <c r="S3993" s="84" t="s">
        <v>1942</v>
      </c>
      <c r="T3993" s="84" t="s">
        <v>2349</v>
      </c>
      <c r="U3993" s="84"/>
      <c r="V3993" s="88" t="s">
        <v>3151</v>
      </c>
      <c r="W3993" s="86">
        <v>43433.097870370373</v>
      </c>
      <c r="X3993" s="88" t="s">
        <v>4076</v>
      </c>
      <c r="Y3993" s="84"/>
      <c r="Z3993" s="84"/>
      <c r="AA3993" s="87" t="s">
        <v>5206</v>
      </c>
      <c r="AB3993" s="84"/>
      <c r="AC3993" s="84" t="b">
        <v>0</v>
      </c>
      <c r="AD3993" s="84">
        <v>2</v>
      </c>
      <c r="AE3993" s="87" t="s">
        <v>5552</v>
      </c>
      <c r="AF3993" s="84" t="b">
        <v>1</v>
      </c>
      <c r="AG3993" s="84" t="s">
        <v>5604</v>
      </c>
      <c r="AH3993" s="84"/>
      <c r="AI3993" s="87" t="s">
        <v>5670</v>
      </c>
      <c r="AJ3993" s="84" t="b">
        <v>0</v>
      </c>
      <c r="AK3993" s="84">
        <v>1</v>
      </c>
      <c r="AL3993" s="87" t="s">
        <v>5552</v>
      </c>
      <c r="AM3993" s="84" t="s">
        <v>5685</v>
      </c>
      <c r="AN3993" s="84" t="b">
        <v>0</v>
      </c>
      <c r="AO3993" s="87" t="s">
        <v>5206</v>
      </c>
      <c r="AP3993" s="84" t="s">
        <v>179</v>
      </c>
      <c r="AQ3993" s="84">
        <v>0</v>
      </c>
      <c r="AR3993" s="84">
        <v>0</v>
      </c>
      <c r="AS3993" s="84" t="s">
        <v>5733</v>
      </c>
      <c r="AT3993" s="84" t="s">
        <v>5747</v>
      </c>
      <c r="AU3993" s="84" t="s">
        <v>5758</v>
      </c>
      <c r="AV3993" s="84" t="s">
        <v>5772</v>
      </c>
      <c r="AW3993" s="84" t="s">
        <v>5791</v>
      </c>
      <c r="AX3993" s="84" t="s">
        <v>5807</v>
      </c>
      <c r="AY3993" s="84" t="s">
        <v>5814</v>
      </c>
      <c r="AZ3993" s="88" t="s">
        <v>5828</v>
      </c>
    </row>
    <row r="3994" spans="1:52" x14ac:dyDescent="0.55000000000000004">
      <c r="A3994" s="69" t="s">
        <v>808</v>
      </c>
      <c r="B3994" s="69" t="s">
        <v>809</v>
      </c>
      <c r="C3994" s="70"/>
      <c r="D3994" s="71"/>
      <c r="E3994" s="72"/>
      <c r="F3994" s="73"/>
      <c r="G3994" s="70"/>
      <c r="H3994" s="74"/>
      <c r="I3994" s="75"/>
      <c r="J3994" s="75"/>
      <c r="K3994" s="36"/>
      <c r="L3994" s="82"/>
      <c r="M3994" s="82"/>
      <c r="N3994" s="77"/>
      <c r="O3994" s="84" t="s">
        <v>1269</v>
      </c>
      <c r="P3994" s="86">
        <v>43433.153668981482</v>
      </c>
      <c r="Q3994" s="84" t="s">
        <v>1632</v>
      </c>
      <c r="R3994" s="88" t="s">
        <v>1871</v>
      </c>
      <c r="S3994" s="84" t="s">
        <v>1942</v>
      </c>
      <c r="T3994" s="84" t="s">
        <v>2349</v>
      </c>
      <c r="U3994" s="84"/>
      <c r="V3994" s="88" t="s">
        <v>3150</v>
      </c>
      <c r="W3994" s="86">
        <v>43433.153668981482</v>
      </c>
      <c r="X3994" s="88" t="s">
        <v>4077</v>
      </c>
      <c r="Y3994" s="84"/>
      <c r="Z3994" s="84"/>
      <c r="AA3994" s="87" t="s">
        <v>5207</v>
      </c>
      <c r="AB3994" s="84"/>
      <c r="AC3994" s="84" t="b">
        <v>0</v>
      </c>
      <c r="AD3994" s="84">
        <v>0</v>
      </c>
      <c r="AE3994" s="87" t="s">
        <v>5552</v>
      </c>
      <c r="AF3994" s="84" t="b">
        <v>1</v>
      </c>
      <c r="AG3994" s="84" t="s">
        <v>5604</v>
      </c>
      <c r="AH3994" s="84"/>
      <c r="AI3994" s="87" t="s">
        <v>5670</v>
      </c>
      <c r="AJ3994" s="84" t="b">
        <v>0</v>
      </c>
      <c r="AK3994" s="84">
        <v>1</v>
      </c>
      <c r="AL3994" s="87" t="s">
        <v>5206</v>
      </c>
      <c r="AM3994" s="84" t="s">
        <v>5685</v>
      </c>
      <c r="AN3994" s="84" t="b">
        <v>0</v>
      </c>
      <c r="AO3994" s="87" t="s">
        <v>5206</v>
      </c>
      <c r="AP3994" s="84" t="s">
        <v>179</v>
      </c>
      <c r="AQ3994" s="84">
        <v>0</v>
      </c>
      <c r="AR3994" s="84">
        <v>0</v>
      </c>
      <c r="AS3994" s="84"/>
      <c r="AT3994" s="84"/>
      <c r="AU3994" s="84"/>
      <c r="AV3994" s="84"/>
      <c r="AW3994" s="84"/>
      <c r="AX3994" s="84"/>
      <c r="AY3994" s="84"/>
      <c r="AZ3994" s="84"/>
    </row>
    <row r="3995" spans="1:52" x14ac:dyDescent="0.55000000000000004">
      <c r="A3995" s="69" t="s">
        <v>810</v>
      </c>
      <c r="B3995" s="69" t="s">
        <v>934</v>
      </c>
      <c r="C3995" s="70"/>
      <c r="D3995" s="71"/>
      <c r="E3995" s="72"/>
      <c r="F3995" s="73"/>
      <c r="G3995" s="70"/>
      <c r="H3995" s="74"/>
      <c r="I3995" s="75"/>
      <c r="J3995" s="75"/>
      <c r="K3995" s="36"/>
      <c r="L3995" s="82"/>
      <c r="M3995" s="82"/>
      <c r="N3995" s="77"/>
      <c r="O3995" s="84" t="s">
        <v>1269</v>
      </c>
      <c r="P3995" s="86">
        <v>43433.204641203702</v>
      </c>
      <c r="Q3995" s="84" t="s">
        <v>1615</v>
      </c>
      <c r="R3995" s="84"/>
      <c r="S3995" s="84"/>
      <c r="T3995" s="84" t="s">
        <v>2332</v>
      </c>
      <c r="U3995" s="88" t="s">
        <v>2565</v>
      </c>
      <c r="V3995" s="88" t="s">
        <v>2565</v>
      </c>
      <c r="W3995" s="86">
        <v>43433.204641203702</v>
      </c>
      <c r="X3995" s="88" t="s">
        <v>4078</v>
      </c>
      <c r="Y3995" s="84"/>
      <c r="Z3995" s="84"/>
      <c r="AA3995" s="87" t="s">
        <v>5208</v>
      </c>
      <c r="AB3995" s="84"/>
      <c r="AC3995" s="84" t="b">
        <v>0</v>
      </c>
      <c r="AD3995" s="84">
        <v>0</v>
      </c>
      <c r="AE3995" s="87" t="s">
        <v>5552</v>
      </c>
      <c r="AF3995" s="84" t="b">
        <v>0</v>
      </c>
      <c r="AG3995" s="84" t="s">
        <v>5604</v>
      </c>
      <c r="AH3995" s="84"/>
      <c r="AI3995" s="87" t="s">
        <v>5552</v>
      </c>
      <c r="AJ3995" s="84" t="b">
        <v>0</v>
      </c>
      <c r="AK3995" s="84">
        <v>7</v>
      </c>
      <c r="AL3995" s="87" t="s">
        <v>5481</v>
      </c>
      <c r="AM3995" s="84" t="s">
        <v>5685</v>
      </c>
      <c r="AN3995" s="84" t="b">
        <v>0</v>
      </c>
      <c r="AO3995" s="87" t="s">
        <v>5481</v>
      </c>
      <c r="AP3995" s="84" t="s">
        <v>179</v>
      </c>
      <c r="AQ3995" s="84">
        <v>0</v>
      </c>
      <c r="AR3995" s="84">
        <v>0</v>
      </c>
      <c r="AS3995" s="84"/>
      <c r="AT3995" s="84"/>
      <c r="AU3995" s="84"/>
      <c r="AV3995" s="84"/>
      <c r="AW3995" s="84"/>
      <c r="AX3995" s="84"/>
      <c r="AY3995" s="84"/>
      <c r="AZ3995" s="84"/>
    </row>
    <row r="3996" spans="1:52" x14ac:dyDescent="0.55000000000000004">
      <c r="A3996" s="69" t="s">
        <v>811</v>
      </c>
      <c r="B3996" s="69" t="s">
        <v>811</v>
      </c>
      <c r="C3996" s="70"/>
      <c r="D3996" s="71"/>
      <c r="E3996" s="72"/>
      <c r="F3996" s="73"/>
      <c r="G3996" s="70"/>
      <c r="H3996" s="74"/>
      <c r="I3996" s="75"/>
      <c r="J3996" s="75"/>
      <c r="K3996" s="36"/>
      <c r="L3996" s="82"/>
      <c r="M3996" s="82"/>
      <c r="N3996" s="77"/>
      <c r="O3996" s="84" t="s">
        <v>179</v>
      </c>
      <c r="P3996" s="86">
        <v>43428.229328703703</v>
      </c>
      <c r="Q3996" s="84" t="s">
        <v>1633</v>
      </c>
      <c r="R3996" s="88" t="s">
        <v>1872</v>
      </c>
      <c r="S3996" s="84" t="s">
        <v>2003</v>
      </c>
      <c r="T3996" s="84" t="s">
        <v>2350</v>
      </c>
      <c r="U3996" s="88" t="s">
        <v>2572</v>
      </c>
      <c r="V3996" s="88" t="s">
        <v>2572</v>
      </c>
      <c r="W3996" s="86">
        <v>43428.229328703703</v>
      </c>
      <c r="X3996" s="88" t="s">
        <v>4079</v>
      </c>
      <c r="Y3996" s="84"/>
      <c r="Z3996" s="84"/>
      <c r="AA3996" s="87" t="s">
        <v>5209</v>
      </c>
      <c r="AB3996" s="84"/>
      <c r="AC3996" s="84" t="b">
        <v>0</v>
      </c>
      <c r="AD3996" s="84">
        <v>0</v>
      </c>
      <c r="AE3996" s="87" t="s">
        <v>5552</v>
      </c>
      <c r="AF3996" s="84" t="b">
        <v>0</v>
      </c>
      <c r="AG3996" s="84" t="s">
        <v>5604</v>
      </c>
      <c r="AH3996" s="84"/>
      <c r="AI3996" s="87" t="s">
        <v>5552</v>
      </c>
      <c r="AJ3996" s="84" t="b">
        <v>0</v>
      </c>
      <c r="AK3996" s="84">
        <v>0</v>
      </c>
      <c r="AL3996" s="87" t="s">
        <v>5552</v>
      </c>
      <c r="AM3996" s="84" t="s">
        <v>5684</v>
      </c>
      <c r="AN3996" s="84" t="b">
        <v>0</v>
      </c>
      <c r="AO3996" s="87" t="s">
        <v>5209</v>
      </c>
      <c r="AP3996" s="84" t="s">
        <v>179</v>
      </c>
      <c r="AQ3996" s="84">
        <v>0</v>
      </c>
      <c r="AR3996" s="84">
        <v>0</v>
      </c>
      <c r="AS3996" s="84"/>
      <c r="AT3996" s="84"/>
      <c r="AU3996" s="84"/>
      <c r="AV3996" s="84"/>
      <c r="AW3996" s="84"/>
      <c r="AX3996" s="84"/>
      <c r="AY3996" s="84"/>
      <c r="AZ3996" s="84"/>
    </row>
    <row r="3997" spans="1:52" x14ac:dyDescent="0.55000000000000004">
      <c r="A3997" s="69" t="s">
        <v>811</v>
      </c>
      <c r="B3997" s="69" t="s">
        <v>811</v>
      </c>
      <c r="C3997" s="70"/>
      <c r="D3997" s="71"/>
      <c r="E3997" s="72"/>
      <c r="F3997" s="73"/>
      <c r="G3997" s="70"/>
      <c r="H3997" s="74"/>
      <c r="I3997" s="75"/>
      <c r="J3997" s="75"/>
      <c r="K3997" s="36"/>
      <c r="L3997" s="82"/>
      <c r="M3997" s="82"/>
      <c r="N3997" s="77"/>
      <c r="O3997" s="84" t="s">
        <v>179</v>
      </c>
      <c r="P3997" s="86">
        <v>43433.218310185184</v>
      </c>
      <c r="Q3997" s="84" t="s">
        <v>1634</v>
      </c>
      <c r="R3997" s="88" t="s">
        <v>1873</v>
      </c>
      <c r="S3997" s="84" t="s">
        <v>2003</v>
      </c>
      <c r="T3997" s="84" t="s">
        <v>2351</v>
      </c>
      <c r="U3997" s="88" t="s">
        <v>2573</v>
      </c>
      <c r="V3997" s="88" t="s">
        <v>2573</v>
      </c>
      <c r="W3997" s="86">
        <v>43433.218310185184</v>
      </c>
      <c r="X3997" s="88" t="s">
        <v>4080</v>
      </c>
      <c r="Y3997" s="84"/>
      <c r="Z3997" s="84"/>
      <c r="AA3997" s="87" t="s">
        <v>5210</v>
      </c>
      <c r="AB3997" s="84"/>
      <c r="AC3997" s="84" t="b">
        <v>0</v>
      </c>
      <c r="AD3997" s="84">
        <v>0</v>
      </c>
      <c r="AE3997" s="87" t="s">
        <v>5552</v>
      </c>
      <c r="AF3997" s="84" t="b">
        <v>0</v>
      </c>
      <c r="AG3997" s="84" t="s">
        <v>5604</v>
      </c>
      <c r="AH3997" s="84"/>
      <c r="AI3997" s="87" t="s">
        <v>5552</v>
      </c>
      <c r="AJ3997" s="84" t="b">
        <v>0</v>
      </c>
      <c r="AK3997" s="84">
        <v>0</v>
      </c>
      <c r="AL3997" s="87" t="s">
        <v>5552</v>
      </c>
      <c r="AM3997" s="84" t="s">
        <v>5684</v>
      </c>
      <c r="AN3997" s="84" t="b">
        <v>0</v>
      </c>
      <c r="AO3997" s="87" t="s">
        <v>5210</v>
      </c>
      <c r="AP3997" s="84" t="s">
        <v>179</v>
      </c>
      <c r="AQ3997" s="84">
        <v>0</v>
      </c>
      <c r="AR3997" s="84">
        <v>0</v>
      </c>
      <c r="AS3997" s="84"/>
      <c r="AT3997" s="84"/>
      <c r="AU3997" s="84"/>
      <c r="AV3997" s="84"/>
      <c r="AW3997" s="84"/>
      <c r="AX3997" s="84"/>
      <c r="AY3997" s="84"/>
      <c r="AZ3997" s="84"/>
    </row>
    <row r="3998" spans="1:52" x14ac:dyDescent="0.55000000000000004">
      <c r="A3998" s="69" t="s">
        <v>812</v>
      </c>
      <c r="B3998" s="69" t="s">
        <v>934</v>
      </c>
      <c r="C3998" s="70"/>
      <c r="D3998" s="71"/>
      <c r="E3998" s="72"/>
      <c r="F3998" s="73"/>
      <c r="G3998" s="70"/>
      <c r="H3998" s="74"/>
      <c r="I3998" s="75"/>
      <c r="J3998" s="75"/>
      <c r="K3998" s="36"/>
      <c r="L3998" s="82"/>
      <c r="M3998" s="82"/>
      <c r="N3998" s="77"/>
      <c r="O3998" s="84" t="s">
        <v>1269</v>
      </c>
      <c r="P3998" s="86">
        <v>43433.221192129633</v>
      </c>
      <c r="Q3998" s="84" t="s">
        <v>1615</v>
      </c>
      <c r="R3998" s="84"/>
      <c r="S3998" s="84"/>
      <c r="T3998" s="84" t="s">
        <v>2332</v>
      </c>
      <c r="U3998" s="88" t="s">
        <v>2565</v>
      </c>
      <c r="V3998" s="88" t="s">
        <v>2565</v>
      </c>
      <c r="W3998" s="86">
        <v>43433.221192129633</v>
      </c>
      <c r="X3998" s="88" t="s">
        <v>4081</v>
      </c>
      <c r="Y3998" s="84"/>
      <c r="Z3998" s="84"/>
      <c r="AA3998" s="87" t="s">
        <v>5211</v>
      </c>
      <c r="AB3998" s="84"/>
      <c r="AC3998" s="84" t="b">
        <v>0</v>
      </c>
      <c r="AD3998" s="84">
        <v>0</v>
      </c>
      <c r="AE3998" s="87" t="s">
        <v>5552</v>
      </c>
      <c r="AF3998" s="84" t="b">
        <v>0</v>
      </c>
      <c r="AG3998" s="84" t="s">
        <v>5604</v>
      </c>
      <c r="AH3998" s="84"/>
      <c r="AI3998" s="87" t="s">
        <v>5552</v>
      </c>
      <c r="AJ3998" s="84" t="b">
        <v>0</v>
      </c>
      <c r="AK3998" s="84">
        <v>7</v>
      </c>
      <c r="AL3998" s="87" t="s">
        <v>5481</v>
      </c>
      <c r="AM3998" s="84" t="s">
        <v>5682</v>
      </c>
      <c r="AN3998" s="84" t="b">
        <v>0</v>
      </c>
      <c r="AO3998" s="87" t="s">
        <v>5481</v>
      </c>
      <c r="AP3998" s="84" t="s">
        <v>179</v>
      </c>
      <c r="AQ3998" s="84">
        <v>0</v>
      </c>
      <c r="AR3998" s="84">
        <v>0</v>
      </c>
      <c r="AS3998" s="84"/>
      <c r="AT3998" s="84"/>
      <c r="AU3998" s="84"/>
      <c r="AV3998" s="84"/>
      <c r="AW3998" s="84"/>
      <c r="AX3998" s="84"/>
      <c r="AY3998" s="84"/>
      <c r="AZ3998" s="84"/>
    </row>
    <row r="3999" spans="1:52" x14ac:dyDescent="0.55000000000000004">
      <c r="A3999" s="69" t="s">
        <v>813</v>
      </c>
      <c r="B3999" s="69" t="s">
        <v>813</v>
      </c>
      <c r="C3999" s="70"/>
      <c r="D3999" s="71"/>
      <c r="E3999" s="72"/>
      <c r="F3999" s="73"/>
      <c r="G3999" s="70"/>
      <c r="H3999" s="74"/>
      <c r="I3999" s="75"/>
      <c r="J3999" s="75"/>
      <c r="K3999" s="36"/>
      <c r="L3999" s="82"/>
      <c r="M3999" s="82"/>
      <c r="N3999" s="77"/>
      <c r="O3999" s="84" t="s">
        <v>179</v>
      </c>
      <c r="P3999" s="86">
        <v>43433.284398148149</v>
      </c>
      <c r="Q3999" s="84" t="s">
        <v>1635</v>
      </c>
      <c r="R3999" s="88" t="s">
        <v>1874</v>
      </c>
      <c r="S3999" s="84" t="s">
        <v>1942</v>
      </c>
      <c r="T3999" s="84" t="s">
        <v>2352</v>
      </c>
      <c r="U3999" s="84"/>
      <c r="V3999" s="88" t="s">
        <v>3152</v>
      </c>
      <c r="W3999" s="86">
        <v>43433.284398148149</v>
      </c>
      <c r="X3999" s="88" t="s">
        <v>4082</v>
      </c>
      <c r="Y3999" s="84"/>
      <c r="Z3999" s="84"/>
      <c r="AA3999" s="87" t="s">
        <v>5212</v>
      </c>
      <c r="AB3999" s="84"/>
      <c r="AC3999" s="84" t="b">
        <v>0</v>
      </c>
      <c r="AD3999" s="84">
        <v>2</v>
      </c>
      <c r="AE3999" s="87" t="s">
        <v>5552</v>
      </c>
      <c r="AF3999" s="84" t="b">
        <v>1</v>
      </c>
      <c r="AG3999" s="84" t="s">
        <v>5605</v>
      </c>
      <c r="AH3999" s="84"/>
      <c r="AI3999" s="87" t="s">
        <v>5671</v>
      </c>
      <c r="AJ3999" s="84" t="b">
        <v>0</v>
      </c>
      <c r="AK3999" s="84">
        <v>0</v>
      </c>
      <c r="AL3999" s="87" t="s">
        <v>5552</v>
      </c>
      <c r="AM3999" s="84" t="s">
        <v>5682</v>
      </c>
      <c r="AN3999" s="84" t="b">
        <v>0</v>
      </c>
      <c r="AO3999" s="87" t="s">
        <v>5212</v>
      </c>
      <c r="AP3999" s="84" t="s">
        <v>179</v>
      </c>
      <c r="AQ3999" s="84">
        <v>0</v>
      </c>
      <c r="AR3999" s="84">
        <v>0</v>
      </c>
      <c r="AS3999" s="84" t="s">
        <v>5734</v>
      </c>
      <c r="AT3999" s="84" t="s">
        <v>5740</v>
      </c>
      <c r="AU3999" s="84" t="s">
        <v>5751</v>
      </c>
      <c r="AV3999" s="84" t="s">
        <v>5773</v>
      </c>
      <c r="AW3999" s="84" t="s">
        <v>5792</v>
      </c>
      <c r="AX3999" s="84" t="s">
        <v>5808</v>
      </c>
      <c r="AY3999" s="84" t="s">
        <v>5814</v>
      </c>
      <c r="AZ3999" s="88" t="s">
        <v>5829</v>
      </c>
    </row>
    <row r="4000" spans="1:52" x14ac:dyDescent="0.55000000000000004">
      <c r="A4000" s="69" t="s">
        <v>763</v>
      </c>
      <c r="B4000" s="69" t="s">
        <v>763</v>
      </c>
      <c r="C4000" s="70"/>
      <c r="D4000" s="71"/>
      <c r="E4000" s="72"/>
      <c r="F4000" s="73"/>
      <c r="G4000" s="70"/>
      <c r="H4000" s="74"/>
      <c r="I4000" s="75"/>
      <c r="J4000" s="75"/>
      <c r="K4000" s="36"/>
      <c r="L4000" s="82"/>
      <c r="M4000" s="82"/>
      <c r="N4000" s="77"/>
      <c r="O4000" s="84" t="s">
        <v>179</v>
      </c>
      <c r="P4000" s="86">
        <v>43432.378576388888</v>
      </c>
      <c r="Q4000" s="84" t="s">
        <v>1562</v>
      </c>
      <c r="R4000" s="84"/>
      <c r="S4000" s="84"/>
      <c r="T4000" s="84" t="s">
        <v>2353</v>
      </c>
      <c r="U4000" s="88" t="s">
        <v>2574</v>
      </c>
      <c r="V4000" s="88" t="s">
        <v>2574</v>
      </c>
      <c r="W4000" s="86">
        <v>43432.378576388888</v>
      </c>
      <c r="X4000" s="88" t="s">
        <v>4083</v>
      </c>
      <c r="Y4000" s="84"/>
      <c r="Z4000" s="84"/>
      <c r="AA4000" s="87" t="s">
        <v>5213</v>
      </c>
      <c r="AB4000" s="84"/>
      <c r="AC4000" s="84" t="b">
        <v>0</v>
      </c>
      <c r="AD4000" s="84">
        <v>4</v>
      </c>
      <c r="AE4000" s="87" t="s">
        <v>5552</v>
      </c>
      <c r="AF4000" s="84" t="b">
        <v>0</v>
      </c>
      <c r="AG4000" s="84" t="s">
        <v>5604</v>
      </c>
      <c r="AH4000" s="84"/>
      <c r="AI4000" s="87" t="s">
        <v>5552</v>
      </c>
      <c r="AJ4000" s="84" t="b">
        <v>0</v>
      </c>
      <c r="AK4000" s="84">
        <v>5</v>
      </c>
      <c r="AL4000" s="87" t="s">
        <v>5552</v>
      </c>
      <c r="AM4000" s="84" t="s">
        <v>5696</v>
      </c>
      <c r="AN4000" s="84" t="b">
        <v>0</v>
      </c>
      <c r="AO4000" s="87" t="s">
        <v>5213</v>
      </c>
      <c r="AP4000" s="84" t="s">
        <v>179</v>
      </c>
      <c r="AQ4000" s="84">
        <v>0</v>
      </c>
      <c r="AR4000" s="84">
        <v>0</v>
      </c>
      <c r="AS4000" s="84"/>
      <c r="AT4000" s="84"/>
      <c r="AU4000" s="84"/>
      <c r="AV4000" s="84"/>
      <c r="AW4000" s="84"/>
      <c r="AX4000" s="84"/>
      <c r="AY4000" s="84"/>
      <c r="AZ4000" s="84"/>
    </row>
    <row r="4001" spans="1:52" x14ac:dyDescent="0.55000000000000004">
      <c r="A4001" s="69" t="s">
        <v>814</v>
      </c>
      <c r="B4001" s="69" t="s">
        <v>763</v>
      </c>
      <c r="C4001" s="70"/>
      <c r="D4001" s="71"/>
      <c r="E4001" s="72"/>
      <c r="F4001" s="73"/>
      <c r="G4001" s="70"/>
      <c r="H4001" s="74"/>
      <c r="I4001" s="75"/>
      <c r="J4001" s="75"/>
      <c r="K4001" s="36"/>
      <c r="L4001" s="82"/>
      <c r="M4001" s="82"/>
      <c r="N4001" s="77"/>
      <c r="O4001" s="84" t="s">
        <v>1269</v>
      </c>
      <c r="P4001" s="86">
        <v>43433.320949074077</v>
      </c>
      <c r="Q4001" s="84" t="s">
        <v>1562</v>
      </c>
      <c r="R4001" s="84"/>
      <c r="S4001" s="84"/>
      <c r="T4001" s="84" t="s">
        <v>2281</v>
      </c>
      <c r="U4001" s="84"/>
      <c r="V4001" s="88" t="s">
        <v>3153</v>
      </c>
      <c r="W4001" s="86">
        <v>43433.320949074077</v>
      </c>
      <c r="X4001" s="88" t="s">
        <v>4084</v>
      </c>
      <c r="Y4001" s="84"/>
      <c r="Z4001" s="84"/>
      <c r="AA4001" s="87" t="s">
        <v>5214</v>
      </c>
      <c r="AB4001" s="84"/>
      <c r="AC4001" s="84" t="b">
        <v>0</v>
      </c>
      <c r="AD4001" s="84">
        <v>0</v>
      </c>
      <c r="AE4001" s="87" t="s">
        <v>5552</v>
      </c>
      <c r="AF4001" s="84" t="b">
        <v>0</v>
      </c>
      <c r="AG4001" s="84" t="s">
        <v>5604</v>
      </c>
      <c r="AH4001" s="84"/>
      <c r="AI4001" s="87" t="s">
        <v>5552</v>
      </c>
      <c r="AJ4001" s="84" t="b">
        <v>0</v>
      </c>
      <c r="AK4001" s="84">
        <v>5</v>
      </c>
      <c r="AL4001" s="87" t="s">
        <v>5213</v>
      </c>
      <c r="AM4001" s="84" t="s">
        <v>5682</v>
      </c>
      <c r="AN4001" s="84" t="b">
        <v>0</v>
      </c>
      <c r="AO4001" s="87" t="s">
        <v>5213</v>
      </c>
      <c r="AP4001" s="84" t="s">
        <v>179</v>
      </c>
      <c r="AQ4001" s="84">
        <v>0</v>
      </c>
      <c r="AR4001" s="84">
        <v>0</v>
      </c>
      <c r="AS4001" s="84"/>
      <c r="AT4001" s="84"/>
      <c r="AU4001" s="84"/>
      <c r="AV4001" s="84"/>
      <c r="AW4001" s="84"/>
      <c r="AX4001" s="84"/>
      <c r="AY4001" s="84"/>
      <c r="AZ4001" s="84"/>
    </row>
    <row r="4002" spans="1:52" x14ac:dyDescent="0.55000000000000004">
      <c r="A4002" s="69" t="s">
        <v>815</v>
      </c>
      <c r="B4002" s="69" t="s">
        <v>815</v>
      </c>
      <c r="C4002" s="70"/>
      <c r="D4002" s="71"/>
      <c r="E4002" s="72"/>
      <c r="F4002" s="73"/>
      <c r="G4002" s="70"/>
      <c r="H4002" s="74"/>
      <c r="I4002" s="75"/>
      <c r="J4002" s="75"/>
      <c r="K4002" s="36"/>
      <c r="L4002" s="82"/>
      <c r="M4002" s="82"/>
      <c r="N4002" s="77"/>
      <c r="O4002" s="84" t="s">
        <v>179</v>
      </c>
      <c r="P4002" s="86">
        <v>43433.355613425927</v>
      </c>
      <c r="Q4002" s="84" t="s">
        <v>1636</v>
      </c>
      <c r="R4002" s="88" t="s">
        <v>1875</v>
      </c>
      <c r="S4002" s="84" t="s">
        <v>1942</v>
      </c>
      <c r="T4002" s="84" t="s">
        <v>2354</v>
      </c>
      <c r="U4002" s="84"/>
      <c r="V4002" s="88" t="s">
        <v>3154</v>
      </c>
      <c r="W4002" s="86">
        <v>43433.355613425927</v>
      </c>
      <c r="X4002" s="88" t="s">
        <v>4085</v>
      </c>
      <c r="Y4002" s="84"/>
      <c r="Z4002" s="84"/>
      <c r="AA4002" s="87" t="s">
        <v>5215</v>
      </c>
      <c r="AB4002" s="84"/>
      <c r="AC4002" s="84" t="b">
        <v>0</v>
      </c>
      <c r="AD4002" s="84">
        <v>0</v>
      </c>
      <c r="AE4002" s="87" t="s">
        <v>5552</v>
      </c>
      <c r="AF4002" s="84" t="b">
        <v>1</v>
      </c>
      <c r="AG4002" s="84" t="s">
        <v>5604</v>
      </c>
      <c r="AH4002" s="84"/>
      <c r="AI4002" s="87" t="s">
        <v>5672</v>
      </c>
      <c r="AJ4002" s="84" t="b">
        <v>0</v>
      </c>
      <c r="AK4002" s="84">
        <v>0</v>
      </c>
      <c r="AL4002" s="87" t="s">
        <v>5552</v>
      </c>
      <c r="AM4002" s="84" t="s">
        <v>5684</v>
      </c>
      <c r="AN4002" s="84" t="b">
        <v>0</v>
      </c>
      <c r="AO4002" s="87" t="s">
        <v>5215</v>
      </c>
      <c r="AP4002" s="84" t="s">
        <v>179</v>
      </c>
      <c r="AQ4002" s="84">
        <v>0</v>
      </c>
      <c r="AR4002" s="84">
        <v>0</v>
      </c>
      <c r="AS4002" s="84"/>
      <c r="AT4002" s="84"/>
      <c r="AU4002" s="84"/>
      <c r="AV4002" s="84"/>
      <c r="AW4002" s="84"/>
      <c r="AX4002" s="84"/>
      <c r="AY4002" s="84"/>
      <c r="AZ4002" s="84"/>
    </row>
    <row r="4003" spans="1:52" x14ac:dyDescent="0.55000000000000004">
      <c r="A4003" s="69" t="s">
        <v>816</v>
      </c>
      <c r="B4003" s="69" t="s">
        <v>1024</v>
      </c>
      <c r="C4003" s="70"/>
      <c r="D4003" s="71"/>
      <c r="E4003" s="72"/>
      <c r="F4003" s="73"/>
      <c r="G4003" s="70"/>
      <c r="H4003" s="74"/>
      <c r="I4003" s="75"/>
      <c r="J4003" s="75"/>
      <c r="K4003" s="36"/>
      <c r="L4003" s="82"/>
      <c r="M4003" s="82"/>
      <c r="N4003" s="77"/>
      <c r="O4003" s="84" t="s">
        <v>1270</v>
      </c>
      <c r="P4003" s="86">
        <v>43425.670277777775</v>
      </c>
      <c r="Q4003" s="84" t="s">
        <v>1341</v>
      </c>
      <c r="R4003" s="88" t="s">
        <v>1876</v>
      </c>
      <c r="S4003" s="84" t="s">
        <v>1953</v>
      </c>
      <c r="T4003" s="84" t="s">
        <v>2355</v>
      </c>
      <c r="U4003" s="84"/>
      <c r="V4003" s="88" t="s">
        <v>3155</v>
      </c>
      <c r="W4003" s="86">
        <v>43425.670277777775</v>
      </c>
      <c r="X4003" s="88" t="s">
        <v>4086</v>
      </c>
      <c r="Y4003" s="84"/>
      <c r="Z4003" s="84"/>
      <c r="AA4003" s="87" t="s">
        <v>5216</v>
      </c>
      <c r="AB4003" s="84"/>
      <c r="AC4003" s="84" t="b">
        <v>0</v>
      </c>
      <c r="AD4003" s="84">
        <v>4</v>
      </c>
      <c r="AE4003" s="87" t="s">
        <v>5552</v>
      </c>
      <c r="AF4003" s="84" t="b">
        <v>0</v>
      </c>
      <c r="AG4003" s="84" t="s">
        <v>5604</v>
      </c>
      <c r="AH4003" s="84"/>
      <c r="AI4003" s="87" t="s">
        <v>5552</v>
      </c>
      <c r="AJ4003" s="84" t="b">
        <v>0</v>
      </c>
      <c r="AK4003" s="84">
        <v>2</v>
      </c>
      <c r="AL4003" s="87" t="s">
        <v>5552</v>
      </c>
      <c r="AM4003" s="84" t="s">
        <v>5696</v>
      </c>
      <c r="AN4003" s="84" t="b">
        <v>0</v>
      </c>
      <c r="AO4003" s="87" t="s">
        <v>5216</v>
      </c>
      <c r="AP4003" s="84" t="s">
        <v>179</v>
      </c>
      <c r="AQ4003" s="84">
        <v>0</v>
      </c>
      <c r="AR4003" s="84">
        <v>0</v>
      </c>
      <c r="AS4003" s="84"/>
      <c r="AT4003" s="84"/>
      <c r="AU4003" s="84"/>
      <c r="AV4003" s="84"/>
      <c r="AW4003" s="84"/>
      <c r="AX4003" s="84"/>
      <c r="AY4003" s="84"/>
      <c r="AZ4003" s="84"/>
    </row>
    <row r="4004" spans="1:52" x14ac:dyDescent="0.55000000000000004">
      <c r="A4004" s="69" t="s">
        <v>817</v>
      </c>
      <c r="B4004" s="69" t="s">
        <v>1024</v>
      </c>
      <c r="C4004" s="70"/>
      <c r="D4004" s="71"/>
      <c r="E4004" s="72"/>
      <c r="F4004" s="73"/>
      <c r="G4004" s="70"/>
      <c r="H4004" s="74"/>
      <c r="I4004" s="75"/>
      <c r="J4004" s="75"/>
      <c r="K4004" s="36"/>
      <c r="L4004" s="82"/>
      <c r="M4004" s="82"/>
      <c r="N4004" s="77"/>
      <c r="O4004" s="84" t="s">
        <v>1270</v>
      </c>
      <c r="P4004" s="86">
        <v>43425.768703703703</v>
      </c>
      <c r="Q4004" s="84" t="s">
        <v>1341</v>
      </c>
      <c r="R4004" s="84"/>
      <c r="S4004" s="84"/>
      <c r="T4004" s="84" t="s">
        <v>2082</v>
      </c>
      <c r="U4004" s="84"/>
      <c r="V4004" s="88" t="s">
        <v>3156</v>
      </c>
      <c r="W4004" s="86">
        <v>43425.768703703703</v>
      </c>
      <c r="X4004" s="88" t="s">
        <v>4087</v>
      </c>
      <c r="Y4004" s="84"/>
      <c r="Z4004" s="84"/>
      <c r="AA4004" s="87" t="s">
        <v>5217</v>
      </c>
      <c r="AB4004" s="84"/>
      <c r="AC4004" s="84" t="b">
        <v>0</v>
      </c>
      <c r="AD4004" s="84">
        <v>0</v>
      </c>
      <c r="AE4004" s="87" t="s">
        <v>5552</v>
      </c>
      <c r="AF4004" s="84" t="b">
        <v>0</v>
      </c>
      <c r="AG4004" s="84" t="s">
        <v>5604</v>
      </c>
      <c r="AH4004" s="84"/>
      <c r="AI4004" s="87" t="s">
        <v>5552</v>
      </c>
      <c r="AJ4004" s="84" t="b">
        <v>0</v>
      </c>
      <c r="AK4004" s="84">
        <v>2</v>
      </c>
      <c r="AL4004" s="87" t="s">
        <v>5216</v>
      </c>
      <c r="AM4004" s="84" t="s">
        <v>5684</v>
      </c>
      <c r="AN4004" s="84" t="b">
        <v>0</v>
      </c>
      <c r="AO4004" s="87" t="s">
        <v>5216</v>
      </c>
      <c r="AP4004" s="84" t="s">
        <v>179</v>
      </c>
      <c r="AQ4004" s="84">
        <v>0</v>
      </c>
      <c r="AR4004" s="84">
        <v>0</v>
      </c>
      <c r="AS4004" s="84"/>
      <c r="AT4004" s="84"/>
      <c r="AU4004" s="84"/>
      <c r="AV4004" s="84"/>
      <c r="AW4004" s="84"/>
      <c r="AX4004" s="84"/>
      <c r="AY4004" s="84"/>
      <c r="AZ4004" s="84"/>
    </row>
    <row r="4005" spans="1:52" x14ac:dyDescent="0.55000000000000004">
      <c r="A4005" s="69" t="s">
        <v>816</v>
      </c>
      <c r="B4005" s="69" t="s">
        <v>1025</v>
      </c>
      <c r="C4005" s="70"/>
      <c r="D4005" s="71"/>
      <c r="E4005" s="72"/>
      <c r="F4005" s="73"/>
      <c r="G4005" s="70"/>
      <c r="H4005" s="74"/>
      <c r="I4005" s="75"/>
      <c r="J4005" s="75"/>
      <c r="K4005" s="36"/>
      <c r="L4005" s="82"/>
      <c r="M4005" s="82"/>
      <c r="N4005" s="77"/>
      <c r="O4005" s="84" t="s">
        <v>1270</v>
      </c>
      <c r="P4005" s="86">
        <v>43425.670277777775</v>
      </c>
      <c r="Q4005" s="84" t="s">
        <v>1341</v>
      </c>
      <c r="R4005" s="88" t="s">
        <v>1876</v>
      </c>
      <c r="S4005" s="84" t="s">
        <v>1953</v>
      </c>
      <c r="T4005" s="84" t="s">
        <v>2355</v>
      </c>
      <c r="U4005" s="84"/>
      <c r="V4005" s="88" t="s">
        <v>3155</v>
      </c>
      <c r="W4005" s="86">
        <v>43425.670277777775</v>
      </c>
      <c r="X4005" s="88" t="s">
        <v>4086</v>
      </c>
      <c r="Y4005" s="84"/>
      <c r="Z4005" s="84"/>
      <c r="AA4005" s="87" t="s">
        <v>5216</v>
      </c>
      <c r="AB4005" s="84"/>
      <c r="AC4005" s="84" t="b">
        <v>0</v>
      </c>
      <c r="AD4005" s="84">
        <v>4</v>
      </c>
      <c r="AE4005" s="87" t="s">
        <v>5552</v>
      </c>
      <c r="AF4005" s="84" t="b">
        <v>0</v>
      </c>
      <c r="AG4005" s="84" t="s">
        <v>5604</v>
      </c>
      <c r="AH4005" s="84"/>
      <c r="AI4005" s="87" t="s">
        <v>5552</v>
      </c>
      <c r="AJ4005" s="84" t="b">
        <v>0</v>
      </c>
      <c r="AK4005" s="84">
        <v>2</v>
      </c>
      <c r="AL4005" s="87" t="s">
        <v>5552</v>
      </c>
      <c r="AM4005" s="84" t="s">
        <v>5696</v>
      </c>
      <c r="AN4005" s="84" t="b">
        <v>0</v>
      </c>
      <c r="AO4005" s="87" t="s">
        <v>5216</v>
      </c>
      <c r="AP4005" s="84" t="s">
        <v>179</v>
      </c>
      <c r="AQ4005" s="84">
        <v>0</v>
      </c>
      <c r="AR4005" s="84">
        <v>0</v>
      </c>
      <c r="AS4005" s="84"/>
      <c r="AT4005" s="84"/>
      <c r="AU4005" s="84"/>
      <c r="AV4005" s="84"/>
      <c r="AW4005" s="84"/>
      <c r="AX4005" s="84"/>
      <c r="AY4005" s="84"/>
      <c r="AZ4005" s="84"/>
    </row>
    <row r="4006" spans="1:52" x14ac:dyDescent="0.55000000000000004">
      <c r="A4006" s="69" t="s">
        <v>817</v>
      </c>
      <c r="B4006" s="69" t="s">
        <v>1025</v>
      </c>
      <c r="C4006" s="70"/>
      <c r="D4006" s="71"/>
      <c r="E4006" s="72"/>
      <c r="F4006" s="73"/>
      <c r="G4006" s="70"/>
      <c r="H4006" s="74"/>
      <c r="I4006" s="75"/>
      <c r="J4006" s="75"/>
      <c r="K4006" s="36"/>
      <c r="L4006" s="82"/>
      <c r="M4006" s="82"/>
      <c r="N4006" s="77"/>
      <c r="O4006" s="84" t="s">
        <v>1270</v>
      </c>
      <c r="P4006" s="86">
        <v>43425.768703703703</v>
      </c>
      <c r="Q4006" s="84" t="s">
        <v>1341</v>
      </c>
      <c r="R4006" s="84"/>
      <c r="S4006" s="84"/>
      <c r="T4006" s="84" t="s">
        <v>2082</v>
      </c>
      <c r="U4006" s="84"/>
      <c r="V4006" s="88" t="s">
        <v>3156</v>
      </c>
      <c r="W4006" s="86">
        <v>43425.768703703703</v>
      </c>
      <c r="X4006" s="88" t="s">
        <v>4087</v>
      </c>
      <c r="Y4006" s="84"/>
      <c r="Z4006" s="84"/>
      <c r="AA4006" s="87" t="s">
        <v>5217</v>
      </c>
      <c r="AB4006" s="84"/>
      <c r="AC4006" s="84" t="b">
        <v>0</v>
      </c>
      <c r="AD4006" s="84">
        <v>0</v>
      </c>
      <c r="AE4006" s="87" t="s">
        <v>5552</v>
      </c>
      <c r="AF4006" s="84" t="b">
        <v>0</v>
      </c>
      <c r="AG4006" s="84" t="s">
        <v>5604</v>
      </c>
      <c r="AH4006" s="84"/>
      <c r="AI4006" s="87" t="s">
        <v>5552</v>
      </c>
      <c r="AJ4006" s="84" t="b">
        <v>0</v>
      </c>
      <c r="AK4006" s="84">
        <v>2</v>
      </c>
      <c r="AL4006" s="87" t="s">
        <v>5216</v>
      </c>
      <c r="AM4006" s="84" t="s">
        <v>5684</v>
      </c>
      <c r="AN4006" s="84" t="b">
        <v>0</v>
      </c>
      <c r="AO4006" s="87" t="s">
        <v>5216</v>
      </c>
      <c r="AP4006" s="84" t="s">
        <v>179</v>
      </c>
      <c r="AQ4006" s="84">
        <v>0</v>
      </c>
      <c r="AR4006" s="84">
        <v>0</v>
      </c>
      <c r="AS4006" s="84"/>
      <c r="AT4006" s="84"/>
      <c r="AU4006" s="84"/>
      <c r="AV4006" s="84"/>
      <c r="AW4006" s="84"/>
      <c r="AX4006" s="84"/>
      <c r="AY4006" s="84"/>
      <c r="AZ4006" s="84"/>
    </row>
    <row r="4007" spans="1:52" x14ac:dyDescent="0.55000000000000004">
      <c r="A4007" s="69" t="s">
        <v>816</v>
      </c>
      <c r="B4007" s="69" t="s">
        <v>1026</v>
      </c>
      <c r="C4007" s="70"/>
      <c r="D4007" s="71"/>
      <c r="E4007" s="72"/>
      <c r="F4007" s="73"/>
      <c r="G4007" s="70"/>
      <c r="H4007" s="74"/>
      <c r="I4007" s="75"/>
      <c r="J4007" s="75"/>
      <c r="K4007" s="36"/>
      <c r="L4007" s="82"/>
      <c r="M4007" s="82"/>
      <c r="N4007" s="77"/>
      <c r="O4007" s="84" t="s">
        <v>1270</v>
      </c>
      <c r="P4007" s="86">
        <v>43425.670277777775</v>
      </c>
      <c r="Q4007" s="84" t="s">
        <v>1341</v>
      </c>
      <c r="R4007" s="88" t="s">
        <v>1876</v>
      </c>
      <c r="S4007" s="84" t="s">
        <v>1953</v>
      </c>
      <c r="T4007" s="84" t="s">
        <v>2355</v>
      </c>
      <c r="U4007" s="84"/>
      <c r="V4007" s="88" t="s">
        <v>3155</v>
      </c>
      <c r="W4007" s="86">
        <v>43425.670277777775</v>
      </c>
      <c r="X4007" s="88" t="s">
        <v>4086</v>
      </c>
      <c r="Y4007" s="84"/>
      <c r="Z4007" s="84"/>
      <c r="AA4007" s="87" t="s">
        <v>5216</v>
      </c>
      <c r="AB4007" s="84"/>
      <c r="AC4007" s="84" t="b">
        <v>0</v>
      </c>
      <c r="AD4007" s="84">
        <v>4</v>
      </c>
      <c r="AE4007" s="87" t="s">
        <v>5552</v>
      </c>
      <c r="AF4007" s="84" t="b">
        <v>0</v>
      </c>
      <c r="AG4007" s="84" t="s">
        <v>5604</v>
      </c>
      <c r="AH4007" s="84"/>
      <c r="AI4007" s="87" t="s">
        <v>5552</v>
      </c>
      <c r="AJ4007" s="84" t="b">
        <v>0</v>
      </c>
      <c r="AK4007" s="84">
        <v>2</v>
      </c>
      <c r="AL4007" s="87" t="s">
        <v>5552</v>
      </c>
      <c r="AM4007" s="84" t="s">
        <v>5696</v>
      </c>
      <c r="AN4007" s="84" t="b">
        <v>0</v>
      </c>
      <c r="AO4007" s="87" t="s">
        <v>5216</v>
      </c>
      <c r="AP4007" s="84" t="s">
        <v>179</v>
      </c>
      <c r="AQ4007" s="84">
        <v>0</v>
      </c>
      <c r="AR4007" s="84">
        <v>0</v>
      </c>
      <c r="AS4007" s="84"/>
      <c r="AT4007" s="84"/>
      <c r="AU4007" s="84"/>
      <c r="AV4007" s="84"/>
      <c r="AW4007" s="84"/>
      <c r="AX4007" s="84"/>
      <c r="AY4007" s="84"/>
      <c r="AZ4007" s="84"/>
    </row>
    <row r="4008" spans="1:52" x14ac:dyDescent="0.55000000000000004">
      <c r="A4008" s="69" t="s">
        <v>817</v>
      </c>
      <c r="B4008" s="69" t="s">
        <v>1026</v>
      </c>
      <c r="C4008" s="70"/>
      <c r="D4008" s="71"/>
      <c r="E4008" s="72"/>
      <c r="F4008" s="73"/>
      <c r="G4008" s="70"/>
      <c r="H4008" s="74"/>
      <c r="I4008" s="75"/>
      <c r="J4008" s="75"/>
      <c r="K4008" s="36"/>
      <c r="L4008" s="82"/>
      <c r="M4008" s="82"/>
      <c r="N4008" s="77"/>
      <c r="O4008" s="84" t="s">
        <v>1270</v>
      </c>
      <c r="P4008" s="86">
        <v>43425.768703703703</v>
      </c>
      <c r="Q4008" s="84" t="s">
        <v>1341</v>
      </c>
      <c r="R4008" s="84"/>
      <c r="S4008" s="84"/>
      <c r="T4008" s="84" t="s">
        <v>2082</v>
      </c>
      <c r="U4008" s="84"/>
      <c r="V4008" s="88" t="s">
        <v>3156</v>
      </c>
      <c r="W4008" s="86">
        <v>43425.768703703703</v>
      </c>
      <c r="X4008" s="88" t="s">
        <v>4087</v>
      </c>
      <c r="Y4008" s="84"/>
      <c r="Z4008" s="84"/>
      <c r="AA4008" s="87" t="s">
        <v>5217</v>
      </c>
      <c r="AB4008" s="84"/>
      <c r="AC4008" s="84" t="b">
        <v>0</v>
      </c>
      <c r="AD4008" s="84">
        <v>0</v>
      </c>
      <c r="AE4008" s="87" t="s">
        <v>5552</v>
      </c>
      <c r="AF4008" s="84" t="b">
        <v>0</v>
      </c>
      <c r="AG4008" s="84" t="s">
        <v>5604</v>
      </c>
      <c r="AH4008" s="84"/>
      <c r="AI4008" s="87" t="s">
        <v>5552</v>
      </c>
      <c r="AJ4008" s="84" t="b">
        <v>0</v>
      </c>
      <c r="AK4008" s="84">
        <v>2</v>
      </c>
      <c r="AL4008" s="87" t="s">
        <v>5216</v>
      </c>
      <c r="AM4008" s="84" t="s">
        <v>5684</v>
      </c>
      <c r="AN4008" s="84" t="b">
        <v>0</v>
      </c>
      <c r="AO4008" s="87" t="s">
        <v>5216</v>
      </c>
      <c r="AP4008" s="84" t="s">
        <v>179</v>
      </c>
      <c r="AQ4008" s="84">
        <v>0</v>
      </c>
      <c r="AR4008" s="84">
        <v>0</v>
      </c>
      <c r="AS4008" s="84"/>
      <c r="AT4008" s="84"/>
      <c r="AU4008" s="84"/>
      <c r="AV4008" s="84"/>
      <c r="AW4008" s="84"/>
      <c r="AX4008" s="84"/>
      <c r="AY4008" s="84"/>
      <c r="AZ4008" s="84"/>
    </row>
    <row r="4009" spans="1:52" x14ac:dyDescent="0.55000000000000004">
      <c r="A4009" s="69" t="s">
        <v>816</v>
      </c>
      <c r="B4009" s="69" t="s">
        <v>1223</v>
      </c>
      <c r="C4009" s="70"/>
      <c r="D4009" s="71"/>
      <c r="E4009" s="72"/>
      <c r="F4009" s="73"/>
      <c r="G4009" s="70"/>
      <c r="H4009" s="74"/>
      <c r="I4009" s="75"/>
      <c r="J4009" s="75"/>
      <c r="K4009" s="36"/>
      <c r="L4009" s="82"/>
      <c r="M4009" s="82"/>
      <c r="N4009" s="77"/>
      <c r="O4009" s="84" t="s">
        <v>1270</v>
      </c>
      <c r="P4009" s="86">
        <v>43433.359502314815</v>
      </c>
      <c r="Q4009" s="84" t="s">
        <v>1637</v>
      </c>
      <c r="R4009" s="88" t="s">
        <v>1877</v>
      </c>
      <c r="S4009" s="84" t="s">
        <v>1953</v>
      </c>
      <c r="T4009" s="84" t="s">
        <v>2356</v>
      </c>
      <c r="U4009" s="84"/>
      <c r="V4009" s="88" t="s">
        <v>3155</v>
      </c>
      <c r="W4009" s="86">
        <v>43433.359502314815</v>
      </c>
      <c r="X4009" s="88" t="s">
        <v>4088</v>
      </c>
      <c r="Y4009" s="84"/>
      <c r="Z4009" s="84"/>
      <c r="AA4009" s="87" t="s">
        <v>5218</v>
      </c>
      <c r="AB4009" s="84"/>
      <c r="AC4009" s="84" t="b">
        <v>0</v>
      </c>
      <c r="AD4009" s="84">
        <v>4</v>
      </c>
      <c r="AE4009" s="87" t="s">
        <v>5552</v>
      </c>
      <c r="AF4009" s="84" t="b">
        <v>0</v>
      </c>
      <c r="AG4009" s="84" t="s">
        <v>5604</v>
      </c>
      <c r="AH4009" s="84"/>
      <c r="AI4009" s="87" t="s">
        <v>5552</v>
      </c>
      <c r="AJ4009" s="84" t="b">
        <v>0</v>
      </c>
      <c r="AK4009" s="84">
        <v>1</v>
      </c>
      <c r="AL4009" s="87" t="s">
        <v>5552</v>
      </c>
      <c r="AM4009" s="84" t="s">
        <v>5696</v>
      </c>
      <c r="AN4009" s="84" t="b">
        <v>0</v>
      </c>
      <c r="AO4009" s="87" t="s">
        <v>5218</v>
      </c>
      <c r="AP4009" s="84" t="s">
        <v>179</v>
      </c>
      <c r="AQ4009" s="84">
        <v>0</v>
      </c>
      <c r="AR4009" s="84">
        <v>0</v>
      </c>
      <c r="AS4009" s="84"/>
      <c r="AT4009" s="84"/>
      <c r="AU4009" s="84"/>
      <c r="AV4009" s="84"/>
      <c r="AW4009" s="84"/>
      <c r="AX4009" s="84"/>
      <c r="AY4009" s="84"/>
      <c r="AZ4009" s="84"/>
    </row>
    <row r="4010" spans="1:52" x14ac:dyDescent="0.55000000000000004">
      <c r="A4010" s="69" t="s">
        <v>816</v>
      </c>
      <c r="B4010" s="69" t="s">
        <v>1224</v>
      </c>
      <c r="C4010" s="70"/>
      <c r="D4010" s="71"/>
      <c r="E4010" s="72"/>
      <c r="F4010" s="73"/>
      <c r="G4010" s="70"/>
      <c r="H4010" s="74"/>
      <c r="I4010" s="75"/>
      <c r="J4010" s="75"/>
      <c r="K4010" s="36"/>
      <c r="L4010" s="82"/>
      <c r="M4010" s="82"/>
      <c r="N4010" s="77"/>
      <c r="O4010" s="84" t="s">
        <v>1270</v>
      </c>
      <c r="P4010" s="86">
        <v>43433.359502314815</v>
      </c>
      <c r="Q4010" s="84" t="s">
        <v>1637</v>
      </c>
      <c r="R4010" s="88" t="s">
        <v>1877</v>
      </c>
      <c r="S4010" s="84" t="s">
        <v>1953</v>
      </c>
      <c r="T4010" s="84" t="s">
        <v>2356</v>
      </c>
      <c r="U4010" s="84"/>
      <c r="V4010" s="88" t="s">
        <v>3155</v>
      </c>
      <c r="W4010" s="86">
        <v>43433.359502314815</v>
      </c>
      <c r="X4010" s="88" t="s">
        <v>4088</v>
      </c>
      <c r="Y4010" s="84"/>
      <c r="Z4010" s="84"/>
      <c r="AA4010" s="87" t="s">
        <v>5218</v>
      </c>
      <c r="AB4010" s="84"/>
      <c r="AC4010" s="84" t="b">
        <v>0</v>
      </c>
      <c r="AD4010" s="84">
        <v>4</v>
      </c>
      <c r="AE4010" s="87" t="s">
        <v>5552</v>
      </c>
      <c r="AF4010" s="84" t="b">
        <v>0</v>
      </c>
      <c r="AG4010" s="84" t="s">
        <v>5604</v>
      </c>
      <c r="AH4010" s="84"/>
      <c r="AI4010" s="87" t="s">
        <v>5552</v>
      </c>
      <c r="AJ4010" s="84" t="b">
        <v>0</v>
      </c>
      <c r="AK4010" s="84">
        <v>1</v>
      </c>
      <c r="AL4010" s="87" t="s">
        <v>5552</v>
      </c>
      <c r="AM4010" s="84" t="s">
        <v>5696</v>
      </c>
      <c r="AN4010" s="84" t="b">
        <v>0</v>
      </c>
      <c r="AO4010" s="87" t="s">
        <v>5218</v>
      </c>
      <c r="AP4010" s="84" t="s">
        <v>179</v>
      </c>
      <c r="AQ4010" s="84">
        <v>0</v>
      </c>
      <c r="AR4010" s="84">
        <v>0</v>
      </c>
      <c r="AS4010" s="84"/>
      <c r="AT4010" s="84"/>
      <c r="AU4010" s="84"/>
      <c r="AV4010" s="84"/>
      <c r="AW4010" s="84"/>
      <c r="AX4010" s="84"/>
      <c r="AY4010" s="84"/>
      <c r="AZ4010" s="84"/>
    </row>
    <row r="4011" spans="1:52" x14ac:dyDescent="0.55000000000000004">
      <c r="A4011" s="69" t="s">
        <v>817</v>
      </c>
      <c r="B4011" s="69" t="s">
        <v>816</v>
      </c>
      <c r="C4011" s="70"/>
      <c r="D4011" s="71"/>
      <c r="E4011" s="72"/>
      <c r="F4011" s="73"/>
      <c r="G4011" s="70"/>
      <c r="H4011" s="74"/>
      <c r="I4011" s="75"/>
      <c r="J4011" s="75"/>
      <c r="K4011" s="36"/>
      <c r="L4011" s="82"/>
      <c r="M4011" s="82"/>
      <c r="N4011" s="77"/>
      <c r="O4011" s="84" t="s">
        <v>1269</v>
      </c>
      <c r="P4011" s="86">
        <v>43425.768703703703</v>
      </c>
      <c r="Q4011" s="84" t="s">
        <v>1341</v>
      </c>
      <c r="R4011" s="84"/>
      <c r="S4011" s="84"/>
      <c r="T4011" s="84" t="s">
        <v>2082</v>
      </c>
      <c r="U4011" s="84"/>
      <c r="V4011" s="88" t="s">
        <v>3156</v>
      </c>
      <c r="W4011" s="86">
        <v>43425.768703703703</v>
      </c>
      <c r="X4011" s="88" t="s">
        <v>4087</v>
      </c>
      <c r="Y4011" s="84"/>
      <c r="Z4011" s="84"/>
      <c r="AA4011" s="87" t="s">
        <v>5217</v>
      </c>
      <c r="AB4011" s="84"/>
      <c r="AC4011" s="84" t="b">
        <v>0</v>
      </c>
      <c r="AD4011" s="84">
        <v>0</v>
      </c>
      <c r="AE4011" s="87" t="s">
        <v>5552</v>
      </c>
      <c r="AF4011" s="84" t="b">
        <v>0</v>
      </c>
      <c r="AG4011" s="84" t="s">
        <v>5604</v>
      </c>
      <c r="AH4011" s="84"/>
      <c r="AI4011" s="87" t="s">
        <v>5552</v>
      </c>
      <c r="AJ4011" s="84" t="b">
        <v>0</v>
      </c>
      <c r="AK4011" s="84">
        <v>2</v>
      </c>
      <c r="AL4011" s="87" t="s">
        <v>5216</v>
      </c>
      <c r="AM4011" s="84" t="s">
        <v>5684</v>
      </c>
      <c r="AN4011" s="84" t="b">
        <v>0</v>
      </c>
      <c r="AO4011" s="87" t="s">
        <v>5216</v>
      </c>
      <c r="AP4011" s="84" t="s">
        <v>179</v>
      </c>
      <c r="AQ4011" s="84">
        <v>0</v>
      </c>
      <c r="AR4011" s="84">
        <v>0</v>
      </c>
      <c r="AS4011" s="84"/>
      <c r="AT4011" s="84"/>
      <c r="AU4011" s="84"/>
      <c r="AV4011" s="84"/>
      <c r="AW4011" s="84"/>
      <c r="AX4011" s="84"/>
      <c r="AY4011" s="84"/>
      <c r="AZ4011" s="84"/>
    </row>
    <row r="4012" spans="1:52" x14ac:dyDescent="0.55000000000000004">
      <c r="A4012" s="69" t="s">
        <v>817</v>
      </c>
      <c r="B4012" s="69" t="s">
        <v>816</v>
      </c>
      <c r="C4012" s="70"/>
      <c r="D4012" s="71"/>
      <c r="E4012" s="72"/>
      <c r="F4012" s="73"/>
      <c r="G4012" s="70"/>
      <c r="H4012" s="74"/>
      <c r="I4012" s="75"/>
      <c r="J4012" s="75"/>
      <c r="K4012" s="36"/>
      <c r="L4012" s="82"/>
      <c r="M4012" s="82"/>
      <c r="N4012" s="77"/>
      <c r="O4012" s="84" t="s">
        <v>1269</v>
      </c>
      <c r="P4012" s="86">
        <v>43433.362592592595</v>
      </c>
      <c r="Q4012" s="84" t="s">
        <v>1637</v>
      </c>
      <c r="R4012" s="88" t="s">
        <v>1877</v>
      </c>
      <c r="S4012" s="84" t="s">
        <v>1953</v>
      </c>
      <c r="T4012" s="84" t="s">
        <v>1079</v>
      </c>
      <c r="U4012" s="84"/>
      <c r="V4012" s="88" t="s">
        <v>3156</v>
      </c>
      <c r="W4012" s="86">
        <v>43433.362592592595</v>
      </c>
      <c r="X4012" s="88" t="s">
        <v>4089</v>
      </c>
      <c r="Y4012" s="84"/>
      <c r="Z4012" s="84"/>
      <c r="AA4012" s="87" t="s">
        <v>5219</v>
      </c>
      <c r="AB4012" s="84"/>
      <c r="AC4012" s="84" t="b">
        <v>0</v>
      </c>
      <c r="AD4012" s="84">
        <v>0</v>
      </c>
      <c r="AE4012" s="87" t="s">
        <v>5552</v>
      </c>
      <c r="AF4012" s="84" t="b">
        <v>0</v>
      </c>
      <c r="AG4012" s="84" t="s">
        <v>5604</v>
      </c>
      <c r="AH4012" s="84"/>
      <c r="AI4012" s="87" t="s">
        <v>5552</v>
      </c>
      <c r="AJ4012" s="84" t="b">
        <v>0</v>
      </c>
      <c r="AK4012" s="84">
        <v>1</v>
      </c>
      <c r="AL4012" s="87" t="s">
        <v>5218</v>
      </c>
      <c r="AM4012" s="84" t="s">
        <v>5684</v>
      </c>
      <c r="AN4012" s="84" t="b">
        <v>0</v>
      </c>
      <c r="AO4012" s="87" t="s">
        <v>5218</v>
      </c>
      <c r="AP4012" s="84" t="s">
        <v>179</v>
      </c>
      <c r="AQ4012" s="84">
        <v>0</v>
      </c>
      <c r="AR4012" s="84">
        <v>0</v>
      </c>
      <c r="AS4012" s="84"/>
      <c r="AT4012" s="84"/>
      <c r="AU4012" s="84"/>
      <c r="AV4012" s="84"/>
      <c r="AW4012" s="84"/>
      <c r="AX4012" s="84"/>
      <c r="AY4012" s="84"/>
      <c r="AZ4012" s="84"/>
    </row>
    <row r="4013" spans="1:52" x14ac:dyDescent="0.55000000000000004">
      <c r="A4013" s="69" t="s">
        <v>817</v>
      </c>
      <c r="B4013" s="69" t="s">
        <v>1223</v>
      </c>
      <c r="C4013" s="70"/>
      <c r="D4013" s="71"/>
      <c r="E4013" s="72"/>
      <c r="F4013" s="73"/>
      <c r="G4013" s="70"/>
      <c r="H4013" s="74"/>
      <c r="I4013" s="75"/>
      <c r="J4013" s="75"/>
      <c r="K4013" s="36"/>
      <c r="L4013" s="82"/>
      <c r="M4013" s="82"/>
      <c r="N4013" s="77"/>
      <c r="O4013" s="84" t="s">
        <v>1270</v>
      </c>
      <c r="P4013" s="86">
        <v>43433.362592592595</v>
      </c>
      <c r="Q4013" s="84" t="s">
        <v>1637</v>
      </c>
      <c r="R4013" s="88" t="s">
        <v>1877</v>
      </c>
      <c r="S4013" s="84" t="s">
        <v>1953</v>
      </c>
      <c r="T4013" s="84" t="s">
        <v>1079</v>
      </c>
      <c r="U4013" s="84"/>
      <c r="V4013" s="88" t="s">
        <v>3156</v>
      </c>
      <c r="W4013" s="86">
        <v>43433.362592592595</v>
      </c>
      <c r="X4013" s="88" t="s">
        <v>4089</v>
      </c>
      <c r="Y4013" s="84"/>
      <c r="Z4013" s="84"/>
      <c r="AA4013" s="87" t="s">
        <v>5219</v>
      </c>
      <c r="AB4013" s="84"/>
      <c r="AC4013" s="84" t="b">
        <v>0</v>
      </c>
      <c r="AD4013" s="84">
        <v>0</v>
      </c>
      <c r="AE4013" s="87" t="s">
        <v>5552</v>
      </c>
      <c r="AF4013" s="84" t="b">
        <v>0</v>
      </c>
      <c r="AG4013" s="84" t="s">
        <v>5604</v>
      </c>
      <c r="AH4013" s="84"/>
      <c r="AI4013" s="87" t="s">
        <v>5552</v>
      </c>
      <c r="AJ4013" s="84" t="b">
        <v>0</v>
      </c>
      <c r="AK4013" s="84">
        <v>1</v>
      </c>
      <c r="AL4013" s="87" t="s">
        <v>5218</v>
      </c>
      <c r="AM4013" s="84" t="s">
        <v>5684</v>
      </c>
      <c r="AN4013" s="84" t="b">
        <v>0</v>
      </c>
      <c r="AO4013" s="87" t="s">
        <v>5218</v>
      </c>
      <c r="AP4013" s="84" t="s">
        <v>179</v>
      </c>
      <c r="AQ4013" s="84">
        <v>0</v>
      </c>
      <c r="AR4013" s="84">
        <v>0</v>
      </c>
      <c r="AS4013" s="84"/>
      <c r="AT4013" s="84"/>
      <c r="AU4013" s="84"/>
      <c r="AV4013" s="84"/>
      <c r="AW4013" s="84"/>
      <c r="AX4013" s="84"/>
      <c r="AY4013" s="84"/>
      <c r="AZ4013" s="84"/>
    </row>
    <row r="4014" spans="1:52" x14ac:dyDescent="0.55000000000000004">
      <c r="A4014" s="69" t="s">
        <v>817</v>
      </c>
      <c r="B4014" s="69" t="s">
        <v>1224</v>
      </c>
      <c r="C4014" s="70"/>
      <c r="D4014" s="71"/>
      <c r="E4014" s="72"/>
      <c r="F4014" s="73"/>
      <c r="G4014" s="70"/>
      <c r="H4014" s="74"/>
      <c r="I4014" s="75"/>
      <c r="J4014" s="75"/>
      <c r="K4014" s="36"/>
      <c r="L4014" s="82"/>
      <c r="M4014" s="82"/>
      <c r="N4014" s="77"/>
      <c r="O4014" s="84" t="s">
        <v>1270</v>
      </c>
      <c r="P4014" s="86">
        <v>43433.362592592595</v>
      </c>
      <c r="Q4014" s="84" t="s">
        <v>1637</v>
      </c>
      <c r="R4014" s="88" t="s">
        <v>1877</v>
      </c>
      <c r="S4014" s="84" t="s">
        <v>1953</v>
      </c>
      <c r="T4014" s="84" t="s">
        <v>1079</v>
      </c>
      <c r="U4014" s="84"/>
      <c r="V4014" s="88" t="s">
        <v>3156</v>
      </c>
      <c r="W4014" s="86">
        <v>43433.362592592595</v>
      </c>
      <c r="X4014" s="88" t="s">
        <v>4089</v>
      </c>
      <c r="Y4014" s="84"/>
      <c r="Z4014" s="84"/>
      <c r="AA4014" s="87" t="s">
        <v>5219</v>
      </c>
      <c r="AB4014" s="84"/>
      <c r="AC4014" s="84" t="b">
        <v>0</v>
      </c>
      <c r="AD4014" s="84">
        <v>0</v>
      </c>
      <c r="AE4014" s="87" t="s">
        <v>5552</v>
      </c>
      <c r="AF4014" s="84" t="b">
        <v>0</v>
      </c>
      <c r="AG4014" s="84" t="s">
        <v>5604</v>
      </c>
      <c r="AH4014" s="84"/>
      <c r="AI4014" s="87" t="s">
        <v>5552</v>
      </c>
      <c r="AJ4014" s="84" t="b">
        <v>0</v>
      </c>
      <c r="AK4014" s="84">
        <v>1</v>
      </c>
      <c r="AL4014" s="87" t="s">
        <v>5218</v>
      </c>
      <c r="AM4014" s="84" t="s">
        <v>5684</v>
      </c>
      <c r="AN4014" s="84" t="b">
        <v>0</v>
      </c>
      <c r="AO4014" s="87" t="s">
        <v>5218</v>
      </c>
      <c r="AP4014" s="84" t="s">
        <v>179</v>
      </c>
      <c r="AQ4014" s="84">
        <v>0</v>
      </c>
      <c r="AR4014" s="84">
        <v>0</v>
      </c>
      <c r="AS4014" s="84"/>
      <c r="AT4014" s="84"/>
      <c r="AU4014" s="84"/>
      <c r="AV4014" s="84"/>
      <c r="AW4014" s="84"/>
      <c r="AX4014" s="84"/>
      <c r="AY4014" s="84"/>
      <c r="AZ4014" s="84"/>
    </row>
    <row r="4015" spans="1:52" x14ac:dyDescent="0.55000000000000004">
      <c r="A4015" s="69" t="s">
        <v>818</v>
      </c>
      <c r="B4015" s="69" t="s">
        <v>1225</v>
      </c>
      <c r="C4015" s="70"/>
      <c r="D4015" s="71"/>
      <c r="E4015" s="72"/>
      <c r="F4015" s="73"/>
      <c r="G4015" s="70"/>
      <c r="H4015" s="74"/>
      <c r="I4015" s="75"/>
      <c r="J4015" s="75"/>
      <c r="K4015" s="36"/>
      <c r="L4015" s="82"/>
      <c r="M4015" s="82"/>
      <c r="N4015" s="77"/>
      <c r="O4015" s="84" t="s">
        <v>1270</v>
      </c>
      <c r="P4015" s="86">
        <v>43433.36513888889</v>
      </c>
      <c r="Q4015" s="84" t="s">
        <v>1638</v>
      </c>
      <c r="R4015" s="88" t="s">
        <v>1878</v>
      </c>
      <c r="S4015" s="84" t="s">
        <v>1942</v>
      </c>
      <c r="T4015" s="84" t="s">
        <v>2357</v>
      </c>
      <c r="U4015" s="84"/>
      <c r="V4015" s="88" t="s">
        <v>3157</v>
      </c>
      <c r="W4015" s="86">
        <v>43433.36513888889</v>
      </c>
      <c r="X4015" s="88" t="s">
        <v>4090</v>
      </c>
      <c r="Y4015" s="84"/>
      <c r="Z4015" s="84"/>
      <c r="AA4015" s="87" t="s">
        <v>5220</v>
      </c>
      <c r="AB4015" s="84"/>
      <c r="AC4015" s="84" t="b">
        <v>0</v>
      </c>
      <c r="AD4015" s="84">
        <v>2</v>
      </c>
      <c r="AE4015" s="87" t="s">
        <v>5552</v>
      </c>
      <c r="AF4015" s="84" t="b">
        <v>1</v>
      </c>
      <c r="AG4015" s="84" t="s">
        <v>5604</v>
      </c>
      <c r="AH4015" s="84"/>
      <c r="AI4015" s="87" t="s">
        <v>5673</v>
      </c>
      <c r="AJ4015" s="84" t="b">
        <v>0</v>
      </c>
      <c r="AK4015" s="84">
        <v>0</v>
      </c>
      <c r="AL4015" s="87" t="s">
        <v>5552</v>
      </c>
      <c r="AM4015" s="84" t="s">
        <v>5684</v>
      </c>
      <c r="AN4015" s="84" t="b">
        <v>0</v>
      </c>
      <c r="AO4015" s="87" t="s">
        <v>5220</v>
      </c>
      <c r="AP4015" s="84" t="s">
        <v>179</v>
      </c>
      <c r="AQ4015" s="84">
        <v>0</v>
      </c>
      <c r="AR4015" s="84">
        <v>0</v>
      </c>
      <c r="AS4015" s="84"/>
      <c r="AT4015" s="84"/>
      <c r="AU4015" s="84"/>
      <c r="AV4015" s="84"/>
      <c r="AW4015" s="84"/>
      <c r="AX4015" s="84"/>
      <c r="AY4015" s="84"/>
      <c r="AZ4015" s="84"/>
    </row>
    <row r="4016" spans="1:52" x14ac:dyDescent="0.55000000000000004">
      <c r="A4016" s="69" t="s">
        <v>819</v>
      </c>
      <c r="B4016" s="69" t="s">
        <v>1123</v>
      </c>
      <c r="C4016" s="70"/>
      <c r="D4016" s="71"/>
      <c r="E4016" s="72"/>
      <c r="F4016" s="73"/>
      <c r="G4016" s="70"/>
      <c r="H4016" s="74"/>
      <c r="I4016" s="75"/>
      <c r="J4016" s="75"/>
      <c r="K4016" s="36"/>
      <c r="L4016" s="82"/>
      <c r="M4016" s="82"/>
      <c r="N4016" s="77"/>
      <c r="O4016" s="84" t="s">
        <v>1271</v>
      </c>
      <c r="P4016" s="86">
        <v>43431.231747685182</v>
      </c>
      <c r="Q4016" s="84" t="s">
        <v>1488</v>
      </c>
      <c r="R4016" s="84"/>
      <c r="S4016" s="84"/>
      <c r="T4016" s="84" t="s">
        <v>2358</v>
      </c>
      <c r="U4016" s="88" t="s">
        <v>2575</v>
      </c>
      <c r="V4016" s="88" t="s">
        <v>2575</v>
      </c>
      <c r="W4016" s="86">
        <v>43431.231747685182</v>
      </c>
      <c r="X4016" s="88" t="s">
        <v>4091</v>
      </c>
      <c r="Y4016" s="84"/>
      <c r="Z4016" s="84"/>
      <c r="AA4016" s="87" t="s">
        <v>5221</v>
      </c>
      <c r="AB4016" s="84"/>
      <c r="AC4016" s="84" t="b">
        <v>0</v>
      </c>
      <c r="AD4016" s="84">
        <v>2</v>
      </c>
      <c r="AE4016" s="87" t="s">
        <v>5591</v>
      </c>
      <c r="AF4016" s="84" t="b">
        <v>0</v>
      </c>
      <c r="AG4016" s="84" t="s">
        <v>5604</v>
      </c>
      <c r="AH4016" s="84"/>
      <c r="AI4016" s="87" t="s">
        <v>5552</v>
      </c>
      <c r="AJ4016" s="84" t="b">
        <v>0</v>
      </c>
      <c r="AK4016" s="84">
        <v>2</v>
      </c>
      <c r="AL4016" s="87" t="s">
        <v>5552</v>
      </c>
      <c r="AM4016" s="84" t="s">
        <v>5684</v>
      </c>
      <c r="AN4016" s="84" t="b">
        <v>0</v>
      </c>
      <c r="AO4016" s="87" t="s">
        <v>5221</v>
      </c>
      <c r="AP4016" s="84" t="s">
        <v>179</v>
      </c>
      <c r="AQ4016" s="84">
        <v>0</v>
      </c>
      <c r="AR4016" s="84">
        <v>0</v>
      </c>
      <c r="AS4016" s="84"/>
      <c r="AT4016" s="84"/>
      <c r="AU4016" s="84"/>
      <c r="AV4016" s="84"/>
      <c r="AW4016" s="84"/>
      <c r="AX4016" s="84"/>
      <c r="AY4016" s="84"/>
      <c r="AZ4016" s="84"/>
    </row>
    <row r="4017" spans="1:52" x14ac:dyDescent="0.55000000000000004">
      <c r="A4017" s="69" t="s">
        <v>819</v>
      </c>
      <c r="B4017" s="69" t="s">
        <v>1038</v>
      </c>
      <c r="C4017" s="70"/>
      <c r="D4017" s="71"/>
      <c r="E4017" s="72"/>
      <c r="F4017" s="73"/>
      <c r="G4017" s="70"/>
      <c r="H4017" s="74"/>
      <c r="I4017" s="75"/>
      <c r="J4017" s="75"/>
      <c r="K4017" s="36"/>
      <c r="L4017" s="82"/>
      <c r="M4017" s="82"/>
      <c r="N4017" s="77"/>
      <c r="O4017" s="84" t="s">
        <v>1270</v>
      </c>
      <c r="P4017" s="86">
        <v>43431.231747685182</v>
      </c>
      <c r="Q4017" s="84" t="s">
        <v>1488</v>
      </c>
      <c r="R4017" s="84"/>
      <c r="S4017" s="84"/>
      <c r="T4017" s="84" t="s">
        <v>2358</v>
      </c>
      <c r="U4017" s="88" t="s">
        <v>2575</v>
      </c>
      <c r="V4017" s="88" t="s">
        <v>2575</v>
      </c>
      <c r="W4017" s="86">
        <v>43431.231747685182</v>
      </c>
      <c r="X4017" s="88" t="s">
        <v>4091</v>
      </c>
      <c r="Y4017" s="84"/>
      <c r="Z4017" s="84"/>
      <c r="AA4017" s="87" t="s">
        <v>5221</v>
      </c>
      <c r="AB4017" s="84"/>
      <c r="AC4017" s="84" t="b">
        <v>0</v>
      </c>
      <c r="AD4017" s="84">
        <v>2</v>
      </c>
      <c r="AE4017" s="87" t="s">
        <v>5591</v>
      </c>
      <c r="AF4017" s="84" t="b">
        <v>0</v>
      </c>
      <c r="AG4017" s="84" t="s">
        <v>5604</v>
      </c>
      <c r="AH4017" s="84"/>
      <c r="AI4017" s="87" t="s">
        <v>5552</v>
      </c>
      <c r="AJ4017" s="84" t="b">
        <v>0</v>
      </c>
      <c r="AK4017" s="84">
        <v>2</v>
      </c>
      <c r="AL4017" s="87" t="s">
        <v>5552</v>
      </c>
      <c r="AM4017" s="84" t="s">
        <v>5684</v>
      </c>
      <c r="AN4017" s="84" t="b">
        <v>0</v>
      </c>
      <c r="AO4017" s="87" t="s">
        <v>5221</v>
      </c>
      <c r="AP4017" s="84" t="s">
        <v>179</v>
      </c>
      <c r="AQ4017" s="84">
        <v>0</v>
      </c>
      <c r="AR4017" s="84">
        <v>0</v>
      </c>
      <c r="AS4017" s="84"/>
      <c r="AT4017" s="84"/>
      <c r="AU4017" s="84"/>
      <c r="AV4017" s="84"/>
      <c r="AW4017" s="84"/>
      <c r="AX4017" s="84"/>
      <c r="AY4017" s="84"/>
      <c r="AZ4017" s="84"/>
    </row>
    <row r="4018" spans="1:52" x14ac:dyDescent="0.55000000000000004">
      <c r="A4018" s="69" t="s">
        <v>819</v>
      </c>
      <c r="B4018" s="69" t="s">
        <v>857</v>
      </c>
      <c r="C4018" s="70"/>
      <c r="D4018" s="71"/>
      <c r="E4018" s="72"/>
      <c r="F4018" s="73"/>
      <c r="G4018" s="70"/>
      <c r="H4018" s="74"/>
      <c r="I4018" s="75"/>
      <c r="J4018" s="75"/>
      <c r="K4018" s="36"/>
      <c r="L4018" s="82"/>
      <c r="M4018" s="82"/>
      <c r="N4018" s="77"/>
      <c r="O4018" s="84" t="s">
        <v>1270</v>
      </c>
      <c r="P4018" s="86">
        <v>43431.231747685182</v>
      </c>
      <c r="Q4018" s="84" t="s">
        <v>1488</v>
      </c>
      <c r="R4018" s="84"/>
      <c r="S4018" s="84"/>
      <c r="T4018" s="84" t="s">
        <v>2358</v>
      </c>
      <c r="U4018" s="88" t="s">
        <v>2575</v>
      </c>
      <c r="V4018" s="88" t="s">
        <v>2575</v>
      </c>
      <c r="W4018" s="86">
        <v>43431.231747685182</v>
      </c>
      <c r="X4018" s="88" t="s">
        <v>4091</v>
      </c>
      <c r="Y4018" s="84"/>
      <c r="Z4018" s="84"/>
      <c r="AA4018" s="87" t="s">
        <v>5221</v>
      </c>
      <c r="AB4018" s="84"/>
      <c r="AC4018" s="84" t="b">
        <v>0</v>
      </c>
      <c r="AD4018" s="84">
        <v>2</v>
      </c>
      <c r="AE4018" s="87" t="s">
        <v>5591</v>
      </c>
      <c r="AF4018" s="84" t="b">
        <v>0</v>
      </c>
      <c r="AG4018" s="84" t="s">
        <v>5604</v>
      </c>
      <c r="AH4018" s="84"/>
      <c r="AI4018" s="87" t="s">
        <v>5552</v>
      </c>
      <c r="AJ4018" s="84" t="b">
        <v>0</v>
      </c>
      <c r="AK4018" s="84">
        <v>2</v>
      </c>
      <c r="AL4018" s="87" t="s">
        <v>5552</v>
      </c>
      <c r="AM4018" s="84" t="s">
        <v>5684</v>
      </c>
      <c r="AN4018" s="84" t="b">
        <v>0</v>
      </c>
      <c r="AO4018" s="87" t="s">
        <v>5221</v>
      </c>
      <c r="AP4018" s="84" t="s">
        <v>179</v>
      </c>
      <c r="AQ4018" s="84">
        <v>0</v>
      </c>
      <c r="AR4018" s="84">
        <v>0</v>
      </c>
      <c r="AS4018" s="84"/>
      <c r="AT4018" s="84"/>
      <c r="AU4018" s="84"/>
      <c r="AV4018" s="84"/>
      <c r="AW4018" s="84"/>
      <c r="AX4018" s="84"/>
      <c r="AY4018" s="84"/>
      <c r="AZ4018" s="84"/>
    </row>
    <row r="4019" spans="1:52" x14ac:dyDescent="0.55000000000000004">
      <c r="A4019" s="69" t="s">
        <v>819</v>
      </c>
      <c r="B4019" s="69" t="s">
        <v>853</v>
      </c>
      <c r="C4019" s="70"/>
      <c r="D4019" s="71"/>
      <c r="E4019" s="72"/>
      <c r="F4019" s="73"/>
      <c r="G4019" s="70"/>
      <c r="H4019" s="74"/>
      <c r="I4019" s="75"/>
      <c r="J4019" s="75"/>
      <c r="K4019" s="36"/>
      <c r="L4019" s="82"/>
      <c r="M4019" s="82"/>
      <c r="N4019" s="77"/>
      <c r="O4019" s="84" t="s">
        <v>1270</v>
      </c>
      <c r="P4019" s="86">
        <v>43431.231747685182</v>
      </c>
      <c r="Q4019" s="84" t="s">
        <v>1488</v>
      </c>
      <c r="R4019" s="84"/>
      <c r="S4019" s="84"/>
      <c r="T4019" s="84" t="s">
        <v>2358</v>
      </c>
      <c r="U4019" s="88" t="s">
        <v>2575</v>
      </c>
      <c r="V4019" s="88" t="s">
        <v>2575</v>
      </c>
      <c r="W4019" s="86">
        <v>43431.231747685182</v>
      </c>
      <c r="X4019" s="88" t="s">
        <v>4091</v>
      </c>
      <c r="Y4019" s="84"/>
      <c r="Z4019" s="84"/>
      <c r="AA4019" s="87" t="s">
        <v>5221</v>
      </c>
      <c r="AB4019" s="84"/>
      <c r="AC4019" s="84" t="b">
        <v>0</v>
      </c>
      <c r="AD4019" s="84">
        <v>2</v>
      </c>
      <c r="AE4019" s="87" t="s">
        <v>5591</v>
      </c>
      <c r="AF4019" s="84" t="b">
        <v>0</v>
      </c>
      <c r="AG4019" s="84" t="s">
        <v>5604</v>
      </c>
      <c r="AH4019" s="84"/>
      <c r="AI4019" s="87" t="s">
        <v>5552</v>
      </c>
      <c r="AJ4019" s="84" t="b">
        <v>0</v>
      </c>
      <c r="AK4019" s="84">
        <v>2</v>
      </c>
      <c r="AL4019" s="87" t="s">
        <v>5552</v>
      </c>
      <c r="AM4019" s="84" t="s">
        <v>5684</v>
      </c>
      <c r="AN4019" s="84" t="b">
        <v>0</v>
      </c>
      <c r="AO4019" s="87" t="s">
        <v>5221</v>
      </c>
      <c r="AP4019" s="84" t="s">
        <v>179</v>
      </c>
      <c r="AQ4019" s="84">
        <v>0</v>
      </c>
      <c r="AR4019" s="84">
        <v>0</v>
      </c>
      <c r="AS4019" s="84"/>
      <c r="AT4019" s="84"/>
      <c r="AU4019" s="84"/>
      <c r="AV4019" s="84"/>
      <c r="AW4019" s="84"/>
      <c r="AX4019" s="84"/>
      <c r="AY4019" s="84"/>
      <c r="AZ4019" s="84"/>
    </row>
    <row r="4020" spans="1:52" x14ac:dyDescent="0.55000000000000004">
      <c r="A4020" s="69" t="s">
        <v>819</v>
      </c>
      <c r="B4020" s="69" t="s">
        <v>853</v>
      </c>
      <c r="C4020" s="70"/>
      <c r="D4020" s="71"/>
      <c r="E4020" s="72"/>
      <c r="F4020" s="73"/>
      <c r="G4020" s="70"/>
      <c r="H4020" s="74"/>
      <c r="I4020" s="75"/>
      <c r="J4020" s="75"/>
      <c r="K4020" s="36"/>
      <c r="L4020" s="82"/>
      <c r="M4020" s="82"/>
      <c r="N4020" s="77"/>
      <c r="O4020" s="84" t="s">
        <v>1270</v>
      </c>
      <c r="P4020" s="86">
        <v>43433.234236111108</v>
      </c>
      <c r="Q4020" s="84" t="s">
        <v>1639</v>
      </c>
      <c r="R4020" s="84"/>
      <c r="S4020" s="84"/>
      <c r="T4020" s="84" t="s">
        <v>2359</v>
      </c>
      <c r="U4020" s="88" t="s">
        <v>2576</v>
      </c>
      <c r="V4020" s="88" t="s">
        <v>2576</v>
      </c>
      <c r="W4020" s="86">
        <v>43433.234236111108</v>
      </c>
      <c r="X4020" s="88" t="s">
        <v>4092</v>
      </c>
      <c r="Y4020" s="84"/>
      <c r="Z4020" s="84"/>
      <c r="AA4020" s="87" t="s">
        <v>5222</v>
      </c>
      <c r="AB4020" s="84"/>
      <c r="AC4020" s="84" t="b">
        <v>0</v>
      </c>
      <c r="AD4020" s="84">
        <v>5</v>
      </c>
      <c r="AE4020" s="87" t="s">
        <v>5552</v>
      </c>
      <c r="AF4020" s="84" t="b">
        <v>0</v>
      </c>
      <c r="AG4020" s="84" t="s">
        <v>5604</v>
      </c>
      <c r="AH4020" s="84"/>
      <c r="AI4020" s="87" t="s">
        <v>5552</v>
      </c>
      <c r="AJ4020" s="84" t="b">
        <v>0</v>
      </c>
      <c r="AK4020" s="84">
        <v>1</v>
      </c>
      <c r="AL4020" s="87" t="s">
        <v>5552</v>
      </c>
      <c r="AM4020" s="84" t="s">
        <v>5684</v>
      </c>
      <c r="AN4020" s="84" t="b">
        <v>0</v>
      </c>
      <c r="AO4020" s="87" t="s">
        <v>5222</v>
      </c>
      <c r="AP4020" s="84" t="s">
        <v>179</v>
      </c>
      <c r="AQ4020" s="84">
        <v>0</v>
      </c>
      <c r="AR4020" s="84">
        <v>0</v>
      </c>
      <c r="AS4020" s="84"/>
      <c r="AT4020" s="84"/>
      <c r="AU4020" s="84"/>
      <c r="AV4020" s="84"/>
      <c r="AW4020" s="84"/>
      <c r="AX4020" s="84"/>
      <c r="AY4020" s="84"/>
      <c r="AZ4020" s="84"/>
    </row>
    <row r="4021" spans="1:52" x14ac:dyDescent="0.55000000000000004">
      <c r="A4021" s="69" t="s">
        <v>819</v>
      </c>
      <c r="B4021" s="69" t="s">
        <v>856</v>
      </c>
      <c r="C4021" s="70"/>
      <c r="D4021" s="71"/>
      <c r="E4021" s="72"/>
      <c r="F4021" s="73"/>
      <c r="G4021" s="70"/>
      <c r="H4021" s="74"/>
      <c r="I4021" s="75"/>
      <c r="J4021" s="75"/>
      <c r="K4021" s="36"/>
      <c r="L4021" s="82"/>
      <c r="M4021" s="82"/>
      <c r="N4021" s="77"/>
      <c r="O4021" s="84" t="s">
        <v>1270</v>
      </c>
      <c r="P4021" s="86">
        <v>43433.234236111108</v>
      </c>
      <c r="Q4021" s="84" t="s">
        <v>1639</v>
      </c>
      <c r="R4021" s="84"/>
      <c r="S4021" s="84"/>
      <c r="T4021" s="84" t="s">
        <v>2359</v>
      </c>
      <c r="U4021" s="88" t="s">
        <v>2576</v>
      </c>
      <c r="V4021" s="88" t="s">
        <v>2576</v>
      </c>
      <c r="W4021" s="86">
        <v>43433.234236111108</v>
      </c>
      <c r="X4021" s="88" t="s">
        <v>4092</v>
      </c>
      <c r="Y4021" s="84"/>
      <c r="Z4021" s="84"/>
      <c r="AA4021" s="87" t="s">
        <v>5222</v>
      </c>
      <c r="AB4021" s="84"/>
      <c r="AC4021" s="84" t="b">
        <v>0</v>
      </c>
      <c r="AD4021" s="84">
        <v>5</v>
      </c>
      <c r="AE4021" s="87" t="s">
        <v>5552</v>
      </c>
      <c r="AF4021" s="84" t="b">
        <v>0</v>
      </c>
      <c r="AG4021" s="84" t="s">
        <v>5604</v>
      </c>
      <c r="AH4021" s="84"/>
      <c r="AI4021" s="87" t="s">
        <v>5552</v>
      </c>
      <c r="AJ4021" s="84" t="b">
        <v>0</v>
      </c>
      <c r="AK4021" s="84">
        <v>1</v>
      </c>
      <c r="AL4021" s="87" t="s">
        <v>5552</v>
      </c>
      <c r="AM4021" s="84" t="s">
        <v>5684</v>
      </c>
      <c r="AN4021" s="84" t="b">
        <v>0</v>
      </c>
      <c r="AO4021" s="87" t="s">
        <v>5222</v>
      </c>
      <c r="AP4021" s="84" t="s">
        <v>179</v>
      </c>
      <c r="AQ4021" s="84">
        <v>0</v>
      </c>
      <c r="AR4021" s="84">
        <v>0</v>
      </c>
      <c r="AS4021" s="84"/>
      <c r="AT4021" s="84"/>
      <c r="AU4021" s="84"/>
      <c r="AV4021" s="84"/>
      <c r="AW4021" s="84"/>
      <c r="AX4021" s="84"/>
      <c r="AY4021" s="84"/>
      <c r="AZ4021" s="84"/>
    </row>
    <row r="4022" spans="1:52" x14ac:dyDescent="0.55000000000000004">
      <c r="A4022" s="69" t="s">
        <v>819</v>
      </c>
      <c r="B4022" s="69" t="s">
        <v>819</v>
      </c>
      <c r="C4022" s="70"/>
      <c r="D4022" s="71"/>
      <c r="E4022" s="72"/>
      <c r="F4022" s="73"/>
      <c r="G4022" s="70"/>
      <c r="H4022" s="74"/>
      <c r="I4022" s="75"/>
      <c r="J4022" s="75"/>
      <c r="K4022" s="36"/>
      <c r="L4022" s="82"/>
      <c r="M4022" s="82"/>
      <c r="N4022" s="77"/>
      <c r="O4022" s="84" t="s">
        <v>1269</v>
      </c>
      <c r="P4022" s="86">
        <v>43433.413159722222</v>
      </c>
      <c r="Q4022" s="84" t="s">
        <v>1639</v>
      </c>
      <c r="R4022" s="84"/>
      <c r="S4022" s="84"/>
      <c r="T4022" s="84" t="s">
        <v>2360</v>
      </c>
      <c r="U4022" s="84"/>
      <c r="V4022" s="88" t="s">
        <v>3158</v>
      </c>
      <c r="W4022" s="86">
        <v>43433.413159722222</v>
      </c>
      <c r="X4022" s="88" t="s">
        <v>4093</v>
      </c>
      <c r="Y4022" s="84"/>
      <c r="Z4022" s="84"/>
      <c r="AA4022" s="87" t="s">
        <v>5223</v>
      </c>
      <c r="AB4022" s="84"/>
      <c r="AC4022" s="84" t="b">
        <v>0</v>
      </c>
      <c r="AD4022" s="84">
        <v>0</v>
      </c>
      <c r="AE4022" s="87" t="s">
        <v>5552</v>
      </c>
      <c r="AF4022" s="84" t="b">
        <v>0</v>
      </c>
      <c r="AG4022" s="84" t="s">
        <v>5604</v>
      </c>
      <c r="AH4022" s="84"/>
      <c r="AI4022" s="87" t="s">
        <v>5552</v>
      </c>
      <c r="AJ4022" s="84" t="b">
        <v>0</v>
      </c>
      <c r="AK4022" s="84">
        <v>1</v>
      </c>
      <c r="AL4022" s="87" t="s">
        <v>5222</v>
      </c>
      <c r="AM4022" s="84" t="s">
        <v>5684</v>
      </c>
      <c r="AN4022" s="84" t="b">
        <v>0</v>
      </c>
      <c r="AO4022" s="87" t="s">
        <v>5222</v>
      </c>
      <c r="AP4022" s="84" t="s">
        <v>179</v>
      </c>
      <c r="AQ4022" s="84">
        <v>0</v>
      </c>
      <c r="AR4022" s="84">
        <v>0</v>
      </c>
      <c r="AS4022" s="84"/>
      <c r="AT4022" s="84"/>
      <c r="AU4022" s="84"/>
      <c r="AV4022" s="84"/>
      <c r="AW4022" s="84"/>
      <c r="AX4022" s="84"/>
      <c r="AY4022" s="84"/>
      <c r="AZ4022" s="84"/>
    </row>
    <row r="4023" spans="1:52" x14ac:dyDescent="0.55000000000000004">
      <c r="A4023" s="69" t="s">
        <v>819</v>
      </c>
      <c r="B4023" s="69" t="s">
        <v>853</v>
      </c>
      <c r="C4023" s="70"/>
      <c r="D4023" s="71"/>
      <c r="E4023" s="72"/>
      <c r="F4023" s="73"/>
      <c r="G4023" s="70"/>
      <c r="H4023" s="74"/>
      <c r="I4023" s="75"/>
      <c r="J4023" s="75"/>
      <c r="K4023" s="36"/>
      <c r="L4023" s="82"/>
      <c r="M4023" s="82"/>
      <c r="N4023" s="77"/>
      <c r="O4023" s="84" t="s">
        <v>1270</v>
      </c>
      <c r="P4023" s="86">
        <v>43433.413159722222</v>
      </c>
      <c r="Q4023" s="84" t="s">
        <v>1639</v>
      </c>
      <c r="R4023" s="84"/>
      <c r="S4023" s="84"/>
      <c r="T4023" s="84" t="s">
        <v>2360</v>
      </c>
      <c r="U4023" s="84"/>
      <c r="V4023" s="88" t="s">
        <v>3158</v>
      </c>
      <c r="W4023" s="86">
        <v>43433.413159722222</v>
      </c>
      <c r="X4023" s="88" t="s">
        <v>4093</v>
      </c>
      <c r="Y4023" s="84"/>
      <c r="Z4023" s="84"/>
      <c r="AA4023" s="87" t="s">
        <v>5223</v>
      </c>
      <c r="AB4023" s="84"/>
      <c r="AC4023" s="84" t="b">
        <v>0</v>
      </c>
      <c r="AD4023" s="84">
        <v>0</v>
      </c>
      <c r="AE4023" s="87" t="s">
        <v>5552</v>
      </c>
      <c r="AF4023" s="84" t="b">
        <v>0</v>
      </c>
      <c r="AG4023" s="84" t="s">
        <v>5604</v>
      </c>
      <c r="AH4023" s="84"/>
      <c r="AI4023" s="87" t="s">
        <v>5552</v>
      </c>
      <c r="AJ4023" s="84" t="b">
        <v>0</v>
      </c>
      <c r="AK4023" s="84">
        <v>1</v>
      </c>
      <c r="AL4023" s="87" t="s">
        <v>5222</v>
      </c>
      <c r="AM4023" s="84" t="s">
        <v>5684</v>
      </c>
      <c r="AN4023" s="84" t="b">
        <v>0</v>
      </c>
      <c r="AO4023" s="87" t="s">
        <v>5222</v>
      </c>
      <c r="AP4023" s="84" t="s">
        <v>179</v>
      </c>
      <c r="AQ4023" s="84">
        <v>0</v>
      </c>
      <c r="AR4023" s="84">
        <v>0</v>
      </c>
      <c r="AS4023" s="84"/>
      <c r="AT4023" s="84"/>
      <c r="AU4023" s="84"/>
      <c r="AV4023" s="84"/>
      <c r="AW4023" s="84"/>
      <c r="AX4023" s="84"/>
      <c r="AY4023" s="84"/>
      <c r="AZ4023" s="84"/>
    </row>
    <row r="4024" spans="1:52" x14ac:dyDescent="0.55000000000000004">
      <c r="A4024" s="69" t="s">
        <v>819</v>
      </c>
      <c r="B4024" s="69" t="s">
        <v>856</v>
      </c>
      <c r="C4024" s="70"/>
      <c r="D4024" s="71"/>
      <c r="E4024" s="72"/>
      <c r="F4024" s="73"/>
      <c r="G4024" s="70"/>
      <c r="H4024" s="74"/>
      <c r="I4024" s="75"/>
      <c r="J4024" s="75"/>
      <c r="K4024" s="36"/>
      <c r="L4024" s="82"/>
      <c r="M4024" s="82"/>
      <c r="N4024" s="77"/>
      <c r="O4024" s="84" t="s">
        <v>1270</v>
      </c>
      <c r="P4024" s="86">
        <v>43433.413159722222</v>
      </c>
      <c r="Q4024" s="84" t="s">
        <v>1639</v>
      </c>
      <c r="R4024" s="84"/>
      <c r="S4024" s="84"/>
      <c r="T4024" s="84" t="s">
        <v>2360</v>
      </c>
      <c r="U4024" s="84"/>
      <c r="V4024" s="88" t="s">
        <v>3158</v>
      </c>
      <c r="W4024" s="86">
        <v>43433.413159722222</v>
      </c>
      <c r="X4024" s="88" t="s">
        <v>4093</v>
      </c>
      <c r="Y4024" s="84"/>
      <c r="Z4024" s="84"/>
      <c r="AA4024" s="87" t="s">
        <v>5223</v>
      </c>
      <c r="AB4024" s="84"/>
      <c r="AC4024" s="84" t="b">
        <v>0</v>
      </c>
      <c r="AD4024" s="84">
        <v>0</v>
      </c>
      <c r="AE4024" s="87" t="s">
        <v>5552</v>
      </c>
      <c r="AF4024" s="84" t="b">
        <v>0</v>
      </c>
      <c r="AG4024" s="84" t="s">
        <v>5604</v>
      </c>
      <c r="AH4024" s="84"/>
      <c r="AI4024" s="87" t="s">
        <v>5552</v>
      </c>
      <c r="AJ4024" s="84" t="b">
        <v>0</v>
      </c>
      <c r="AK4024" s="84">
        <v>1</v>
      </c>
      <c r="AL4024" s="87" t="s">
        <v>5222</v>
      </c>
      <c r="AM4024" s="84" t="s">
        <v>5684</v>
      </c>
      <c r="AN4024" s="84" t="b">
        <v>0</v>
      </c>
      <c r="AO4024" s="87" t="s">
        <v>5222</v>
      </c>
      <c r="AP4024" s="84" t="s">
        <v>179</v>
      </c>
      <c r="AQ4024" s="84">
        <v>0</v>
      </c>
      <c r="AR4024" s="84">
        <v>0</v>
      </c>
      <c r="AS4024" s="84"/>
      <c r="AT4024" s="84"/>
      <c r="AU4024" s="84"/>
      <c r="AV4024" s="84"/>
      <c r="AW4024" s="84"/>
      <c r="AX4024" s="84"/>
      <c r="AY4024" s="84"/>
      <c r="AZ4024" s="84"/>
    </row>
    <row r="4025" spans="1:52" x14ac:dyDescent="0.55000000000000004">
      <c r="A4025" s="69" t="s">
        <v>820</v>
      </c>
      <c r="B4025" s="69" t="s">
        <v>1226</v>
      </c>
      <c r="C4025" s="70"/>
      <c r="D4025" s="71"/>
      <c r="E4025" s="72"/>
      <c r="F4025" s="73"/>
      <c r="G4025" s="70"/>
      <c r="H4025" s="74"/>
      <c r="I4025" s="75"/>
      <c r="J4025" s="75"/>
      <c r="K4025" s="36"/>
      <c r="L4025" s="82"/>
      <c r="M4025" s="82"/>
      <c r="N4025" s="77"/>
      <c r="O4025" s="84" t="s">
        <v>1270</v>
      </c>
      <c r="P4025" s="86">
        <v>43433.41547453704</v>
      </c>
      <c r="Q4025" s="84" t="s">
        <v>1640</v>
      </c>
      <c r="R4025" s="84"/>
      <c r="S4025" s="84"/>
      <c r="T4025" s="84" t="s">
        <v>2086</v>
      </c>
      <c r="U4025" s="84"/>
      <c r="V4025" s="88" t="s">
        <v>3159</v>
      </c>
      <c r="W4025" s="86">
        <v>43433.41547453704</v>
      </c>
      <c r="X4025" s="88" t="s">
        <v>4094</v>
      </c>
      <c r="Y4025" s="84"/>
      <c r="Z4025" s="84"/>
      <c r="AA4025" s="87" t="s">
        <v>5224</v>
      </c>
      <c r="AB4025" s="87" t="s">
        <v>5543</v>
      </c>
      <c r="AC4025" s="84" t="b">
        <v>0</v>
      </c>
      <c r="AD4025" s="84">
        <v>1</v>
      </c>
      <c r="AE4025" s="87" t="s">
        <v>5592</v>
      </c>
      <c r="AF4025" s="84" t="b">
        <v>0</v>
      </c>
      <c r="AG4025" s="84" t="s">
        <v>5604</v>
      </c>
      <c r="AH4025" s="84"/>
      <c r="AI4025" s="87" t="s">
        <v>5552</v>
      </c>
      <c r="AJ4025" s="84" t="b">
        <v>0</v>
      </c>
      <c r="AK4025" s="84">
        <v>0</v>
      </c>
      <c r="AL4025" s="87" t="s">
        <v>5552</v>
      </c>
      <c r="AM4025" s="84" t="s">
        <v>5684</v>
      </c>
      <c r="AN4025" s="84" t="b">
        <v>0</v>
      </c>
      <c r="AO4025" s="87" t="s">
        <v>5543</v>
      </c>
      <c r="AP4025" s="84" t="s">
        <v>179</v>
      </c>
      <c r="AQ4025" s="84">
        <v>0</v>
      </c>
      <c r="AR4025" s="84">
        <v>0</v>
      </c>
      <c r="AS4025" s="84"/>
      <c r="AT4025" s="84"/>
      <c r="AU4025" s="84"/>
      <c r="AV4025" s="84"/>
      <c r="AW4025" s="84"/>
      <c r="AX4025" s="84"/>
      <c r="AY4025" s="84"/>
      <c r="AZ4025" s="84"/>
    </row>
    <row r="4026" spans="1:52" x14ac:dyDescent="0.55000000000000004">
      <c r="A4026" s="69" t="s">
        <v>820</v>
      </c>
      <c r="B4026" s="69" t="s">
        <v>1227</v>
      </c>
      <c r="C4026" s="70"/>
      <c r="D4026" s="71"/>
      <c r="E4026" s="72"/>
      <c r="F4026" s="73"/>
      <c r="G4026" s="70"/>
      <c r="H4026" s="74"/>
      <c r="I4026" s="75"/>
      <c r="J4026" s="75"/>
      <c r="K4026" s="36"/>
      <c r="L4026" s="82"/>
      <c r="M4026" s="82"/>
      <c r="N4026" s="77"/>
      <c r="O4026" s="84" t="s">
        <v>1271</v>
      </c>
      <c r="P4026" s="86">
        <v>43433.41547453704</v>
      </c>
      <c r="Q4026" s="84" t="s">
        <v>1640</v>
      </c>
      <c r="R4026" s="84"/>
      <c r="S4026" s="84"/>
      <c r="T4026" s="84" t="s">
        <v>2086</v>
      </c>
      <c r="U4026" s="84"/>
      <c r="V4026" s="88" t="s">
        <v>3159</v>
      </c>
      <c r="W4026" s="86">
        <v>43433.41547453704</v>
      </c>
      <c r="X4026" s="88" t="s">
        <v>4094</v>
      </c>
      <c r="Y4026" s="84"/>
      <c r="Z4026" s="84"/>
      <c r="AA4026" s="87" t="s">
        <v>5224</v>
      </c>
      <c r="AB4026" s="87" t="s">
        <v>5543</v>
      </c>
      <c r="AC4026" s="84" t="b">
        <v>0</v>
      </c>
      <c r="AD4026" s="84">
        <v>1</v>
      </c>
      <c r="AE4026" s="87" t="s">
        <v>5592</v>
      </c>
      <c r="AF4026" s="84" t="b">
        <v>0</v>
      </c>
      <c r="AG4026" s="84" t="s">
        <v>5604</v>
      </c>
      <c r="AH4026" s="84"/>
      <c r="AI4026" s="87" t="s">
        <v>5552</v>
      </c>
      <c r="AJ4026" s="84" t="b">
        <v>0</v>
      </c>
      <c r="AK4026" s="84">
        <v>0</v>
      </c>
      <c r="AL4026" s="87" t="s">
        <v>5552</v>
      </c>
      <c r="AM4026" s="84" t="s">
        <v>5684</v>
      </c>
      <c r="AN4026" s="84" t="b">
        <v>0</v>
      </c>
      <c r="AO4026" s="87" t="s">
        <v>5543</v>
      </c>
      <c r="AP4026" s="84" t="s">
        <v>179</v>
      </c>
      <c r="AQ4026" s="84">
        <v>0</v>
      </c>
      <c r="AR4026" s="84">
        <v>0</v>
      </c>
      <c r="AS4026" s="84"/>
      <c r="AT4026" s="84"/>
      <c r="AU4026" s="84"/>
      <c r="AV4026" s="84"/>
      <c r="AW4026" s="84"/>
      <c r="AX4026" s="84"/>
      <c r="AY4026" s="84"/>
      <c r="AZ4026" s="84"/>
    </row>
    <row r="4027" spans="1:52" x14ac:dyDescent="0.55000000000000004">
      <c r="A4027" s="69" t="s">
        <v>821</v>
      </c>
      <c r="B4027" s="69" t="s">
        <v>1185</v>
      </c>
      <c r="C4027" s="70"/>
      <c r="D4027" s="71"/>
      <c r="E4027" s="72"/>
      <c r="F4027" s="73"/>
      <c r="G4027" s="70"/>
      <c r="H4027" s="74"/>
      <c r="I4027" s="75"/>
      <c r="J4027" s="75"/>
      <c r="K4027" s="36"/>
      <c r="L4027" s="82"/>
      <c r="M4027" s="82"/>
      <c r="N4027" s="77"/>
      <c r="O4027" s="84" t="s">
        <v>1270</v>
      </c>
      <c r="P4027" s="86">
        <v>43432.625127314815</v>
      </c>
      <c r="Q4027" s="84" t="s">
        <v>1594</v>
      </c>
      <c r="R4027" s="88" t="s">
        <v>1879</v>
      </c>
      <c r="S4027" s="84" t="s">
        <v>1938</v>
      </c>
      <c r="T4027" s="84" t="s">
        <v>2361</v>
      </c>
      <c r="U4027" s="88" t="s">
        <v>2577</v>
      </c>
      <c r="V4027" s="88" t="s">
        <v>2577</v>
      </c>
      <c r="W4027" s="86">
        <v>43432.625127314815</v>
      </c>
      <c r="X4027" s="88" t="s">
        <v>4095</v>
      </c>
      <c r="Y4027" s="84"/>
      <c r="Z4027" s="84"/>
      <c r="AA4027" s="87" t="s">
        <v>5225</v>
      </c>
      <c r="AB4027" s="84"/>
      <c r="AC4027" s="84" t="b">
        <v>0</v>
      </c>
      <c r="AD4027" s="84">
        <v>4</v>
      </c>
      <c r="AE4027" s="87" t="s">
        <v>5552</v>
      </c>
      <c r="AF4027" s="84" t="b">
        <v>0</v>
      </c>
      <c r="AG4027" s="84" t="s">
        <v>5605</v>
      </c>
      <c r="AH4027" s="84"/>
      <c r="AI4027" s="87" t="s">
        <v>5552</v>
      </c>
      <c r="AJ4027" s="84" t="b">
        <v>0</v>
      </c>
      <c r="AK4027" s="84">
        <v>8</v>
      </c>
      <c r="AL4027" s="87" t="s">
        <v>5552</v>
      </c>
      <c r="AM4027" s="84" t="s">
        <v>5684</v>
      </c>
      <c r="AN4027" s="84" t="b">
        <v>0</v>
      </c>
      <c r="AO4027" s="87" t="s">
        <v>5225</v>
      </c>
      <c r="AP4027" s="84" t="s">
        <v>179</v>
      </c>
      <c r="AQ4027" s="84">
        <v>0</v>
      </c>
      <c r="AR4027" s="84">
        <v>0</v>
      </c>
      <c r="AS4027" s="84"/>
      <c r="AT4027" s="84"/>
      <c r="AU4027" s="84"/>
      <c r="AV4027" s="84"/>
      <c r="AW4027" s="84"/>
      <c r="AX4027" s="84"/>
      <c r="AY4027" s="84"/>
      <c r="AZ4027" s="84"/>
    </row>
    <row r="4028" spans="1:52" x14ac:dyDescent="0.55000000000000004">
      <c r="A4028" s="69" t="s">
        <v>822</v>
      </c>
      <c r="B4028" s="69" t="s">
        <v>821</v>
      </c>
      <c r="C4028" s="70"/>
      <c r="D4028" s="71"/>
      <c r="E4028" s="72"/>
      <c r="F4028" s="73"/>
      <c r="G4028" s="70"/>
      <c r="H4028" s="74"/>
      <c r="I4028" s="75"/>
      <c r="J4028" s="75"/>
      <c r="K4028" s="36"/>
      <c r="L4028" s="82"/>
      <c r="M4028" s="82"/>
      <c r="N4028" s="77"/>
      <c r="O4028" s="84" t="s">
        <v>1269</v>
      </c>
      <c r="P4028" s="86">
        <v>43433.43310185185</v>
      </c>
      <c r="Q4028" s="84" t="s">
        <v>1594</v>
      </c>
      <c r="R4028" s="84"/>
      <c r="S4028" s="84"/>
      <c r="T4028" s="84" t="s">
        <v>2307</v>
      </c>
      <c r="U4028" s="84"/>
      <c r="V4028" s="88" t="s">
        <v>3160</v>
      </c>
      <c r="W4028" s="86">
        <v>43433.43310185185</v>
      </c>
      <c r="X4028" s="88" t="s">
        <v>4096</v>
      </c>
      <c r="Y4028" s="84"/>
      <c r="Z4028" s="84"/>
      <c r="AA4028" s="87" t="s">
        <v>5226</v>
      </c>
      <c r="AB4028" s="84"/>
      <c r="AC4028" s="84" t="b">
        <v>0</v>
      </c>
      <c r="AD4028" s="84">
        <v>0</v>
      </c>
      <c r="AE4028" s="87" t="s">
        <v>5552</v>
      </c>
      <c r="AF4028" s="84" t="b">
        <v>0</v>
      </c>
      <c r="AG4028" s="84" t="s">
        <v>5605</v>
      </c>
      <c r="AH4028" s="84"/>
      <c r="AI4028" s="87" t="s">
        <v>5552</v>
      </c>
      <c r="AJ4028" s="84" t="b">
        <v>0</v>
      </c>
      <c r="AK4028" s="84">
        <v>8</v>
      </c>
      <c r="AL4028" s="87" t="s">
        <v>5225</v>
      </c>
      <c r="AM4028" s="84" t="s">
        <v>5684</v>
      </c>
      <c r="AN4028" s="84" t="b">
        <v>0</v>
      </c>
      <c r="AO4028" s="87" t="s">
        <v>5225</v>
      </c>
      <c r="AP4028" s="84" t="s">
        <v>179</v>
      </c>
      <c r="AQ4028" s="84">
        <v>0</v>
      </c>
      <c r="AR4028" s="84">
        <v>0</v>
      </c>
      <c r="AS4028" s="84"/>
      <c r="AT4028" s="84"/>
      <c r="AU4028" s="84"/>
      <c r="AV4028" s="84"/>
      <c r="AW4028" s="84"/>
      <c r="AX4028" s="84"/>
      <c r="AY4028" s="84"/>
      <c r="AZ4028" s="84"/>
    </row>
    <row r="4029" spans="1:52" x14ac:dyDescent="0.55000000000000004">
      <c r="A4029" s="69" t="s">
        <v>822</v>
      </c>
      <c r="B4029" s="69" t="s">
        <v>1185</v>
      </c>
      <c r="C4029" s="70"/>
      <c r="D4029" s="71"/>
      <c r="E4029" s="72"/>
      <c r="F4029" s="73"/>
      <c r="G4029" s="70"/>
      <c r="H4029" s="74"/>
      <c r="I4029" s="75"/>
      <c r="J4029" s="75"/>
      <c r="K4029" s="36"/>
      <c r="L4029" s="82"/>
      <c r="M4029" s="82"/>
      <c r="N4029" s="77"/>
      <c r="O4029" s="84" t="s">
        <v>1270</v>
      </c>
      <c r="P4029" s="86">
        <v>43433.43310185185</v>
      </c>
      <c r="Q4029" s="84" t="s">
        <v>1594</v>
      </c>
      <c r="R4029" s="84"/>
      <c r="S4029" s="84"/>
      <c r="T4029" s="84" t="s">
        <v>2307</v>
      </c>
      <c r="U4029" s="84"/>
      <c r="V4029" s="88" t="s">
        <v>3160</v>
      </c>
      <c r="W4029" s="86">
        <v>43433.43310185185</v>
      </c>
      <c r="X4029" s="88" t="s">
        <v>4096</v>
      </c>
      <c r="Y4029" s="84"/>
      <c r="Z4029" s="84"/>
      <c r="AA4029" s="87" t="s">
        <v>5226</v>
      </c>
      <c r="AB4029" s="84"/>
      <c r="AC4029" s="84" t="b">
        <v>0</v>
      </c>
      <c r="AD4029" s="84">
        <v>0</v>
      </c>
      <c r="AE4029" s="87" t="s">
        <v>5552</v>
      </c>
      <c r="AF4029" s="84" t="b">
        <v>0</v>
      </c>
      <c r="AG4029" s="84" t="s">
        <v>5605</v>
      </c>
      <c r="AH4029" s="84"/>
      <c r="AI4029" s="87" t="s">
        <v>5552</v>
      </c>
      <c r="AJ4029" s="84" t="b">
        <v>0</v>
      </c>
      <c r="AK4029" s="84">
        <v>8</v>
      </c>
      <c r="AL4029" s="87" t="s">
        <v>5225</v>
      </c>
      <c r="AM4029" s="84" t="s">
        <v>5684</v>
      </c>
      <c r="AN4029" s="84" t="b">
        <v>0</v>
      </c>
      <c r="AO4029" s="87" t="s">
        <v>5225</v>
      </c>
      <c r="AP4029" s="84" t="s">
        <v>179</v>
      </c>
      <c r="AQ4029" s="84">
        <v>0</v>
      </c>
      <c r="AR4029" s="84">
        <v>0</v>
      </c>
      <c r="AS4029" s="84"/>
      <c r="AT4029" s="84"/>
      <c r="AU4029" s="84"/>
      <c r="AV4029" s="84"/>
      <c r="AW4029" s="84"/>
      <c r="AX4029" s="84"/>
      <c r="AY4029" s="84"/>
      <c r="AZ4029" s="84"/>
    </row>
    <row r="4030" spans="1:52" x14ac:dyDescent="0.55000000000000004">
      <c r="A4030" s="69" t="s">
        <v>823</v>
      </c>
      <c r="B4030" s="69" t="s">
        <v>823</v>
      </c>
      <c r="C4030" s="70"/>
      <c r="D4030" s="71"/>
      <c r="E4030" s="72"/>
      <c r="F4030" s="73"/>
      <c r="G4030" s="70"/>
      <c r="H4030" s="74"/>
      <c r="I4030" s="75"/>
      <c r="J4030" s="75"/>
      <c r="K4030" s="36"/>
      <c r="L4030" s="82"/>
      <c r="M4030" s="82"/>
      <c r="N4030" s="77"/>
      <c r="O4030" s="84" t="s">
        <v>179</v>
      </c>
      <c r="P4030" s="86">
        <v>43433.452928240738</v>
      </c>
      <c r="Q4030" s="84" t="s">
        <v>1641</v>
      </c>
      <c r="R4030" s="88" t="s">
        <v>1880</v>
      </c>
      <c r="S4030" s="84" t="s">
        <v>1942</v>
      </c>
      <c r="T4030" s="84" t="s">
        <v>2362</v>
      </c>
      <c r="U4030" s="84"/>
      <c r="V4030" s="88" t="s">
        <v>3161</v>
      </c>
      <c r="W4030" s="86">
        <v>43433.452928240738</v>
      </c>
      <c r="X4030" s="88" t="s">
        <v>4097</v>
      </c>
      <c r="Y4030" s="84"/>
      <c r="Z4030" s="84"/>
      <c r="AA4030" s="87" t="s">
        <v>5227</v>
      </c>
      <c r="AB4030" s="84"/>
      <c r="AC4030" s="84" t="b">
        <v>0</v>
      </c>
      <c r="AD4030" s="84">
        <v>0</v>
      </c>
      <c r="AE4030" s="87" t="s">
        <v>5552</v>
      </c>
      <c r="AF4030" s="84" t="b">
        <v>1</v>
      </c>
      <c r="AG4030" s="84" t="s">
        <v>5604</v>
      </c>
      <c r="AH4030" s="84"/>
      <c r="AI4030" s="87" t="s">
        <v>5674</v>
      </c>
      <c r="AJ4030" s="84" t="b">
        <v>0</v>
      </c>
      <c r="AK4030" s="84">
        <v>0</v>
      </c>
      <c r="AL4030" s="87" t="s">
        <v>5552</v>
      </c>
      <c r="AM4030" s="84" t="s">
        <v>5684</v>
      </c>
      <c r="AN4030" s="84" t="b">
        <v>0</v>
      </c>
      <c r="AO4030" s="87" t="s">
        <v>5227</v>
      </c>
      <c r="AP4030" s="84" t="s">
        <v>179</v>
      </c>
      <c r="AQ4030" s="84">
        <v>0</v>
      </c>
      <c r="AR4030" s="84">
        <v>0</v>
      </c>
      <c r="AS4030" s="84"/>
      <c r="AT4030" s="84"/>
      <c r="AU4030" s="84"/>
      <c r="AV4030" s="84"/>
      <c r="AW4030" s="84"/>
      <c r="AX4030" s="84"/>
      <c r="AY4030" s="84"/>
      <c r="AZ4030" s="84"/>
    </row>
    <row r="4031" spans="1:52" x14ac:dyDescent="0.55000000000000004">
      <c r="A4031" s="69" t="s">
        <v>824</v>
      </c>
      <c r="B4031" s="69" t="s">
        <v>824</v>
      </c>
      <c r="C4031" s="70"/>
      <c r="D4031" s="71"/>
      <c r="E4031" s="72"/>
      <c r="F4031" s="73"/>
      <c r="G4031" s="70"/>
      <c r="H4031" s="74"/>
      <c r="I4031" s="75"/>
      <c r="J4031" s="75"/>
      <c r="K4031" s="36"/>
      <c r="L4031" s="82"/>
      <c r="M4031" s="82"/>
      <c r="N4031" s="77"/>
      <c r="O4031" s="84" t="s">
        <v>179</v>
      </c>
      <c r="P4031" s="86">
        <v>43433.460833333331</v>
      </c>
      <c r="Q4031" s="84" t="s">
        <v>1642</v>
      </c>
      <c r="R4031" s="88" t="s">
        <v>1881</v>
      </c>
      <c r="S4031" s="84" t="s">
        <v>1942</v>
      </c>
      <c r="T4031" s="84" t="s">
        <v>2363</v>
      </c>
      <c r="U4031" s="84"/>
      <c r="V4031" s="88" t="s">
        <v>3162</v>
      </c>
      <c r="W4031" s="86">
        <v>43433.460833333331</v>
      </c>
      <c r="X4031" s="88" t="s">
        <v>4098</v>
      </c>
      <c r="Y4031" s="84"/>
      <c r="Z4031" s="84"/>
      <c r="AA4031" s="87" t="s">
        <v>5228</v>
      </c>
      <c r="AB4031" s="84"/>
      <c r="AC4031" s="84" t="b">
        <v>0</v>
      </c>
      <c r="AD4031" s="84">
        <v>0</v>
      </c>
      <c r="AE4031" s="87" t="s">
        <v>5552</v>
      </c>
      <c r="AF4031" s="84" t="b">
        <v>1</v>
      </c>
      <c r="AG4031" s="84" t="s">
        <v>5608</v>
      </c>
      <c r="AH4031" s="84"/>
      <c r="AI4031" s="87" t="s">
        <v>5675</v>
      </c>
      <c r="AJ4031" s="84" t="b">
        <v>0</v>
      </c>
      <c r="AK4031" s="84">
        <v>0</v>
      </c>
      <c r="AL4031" s="87" t="s">
        <v>5552</v>
      </c>
      <c r="AM4031" s="84" t="s">
        <v>5684</v>
      </c>
      <c r="AN4031" s="84" t="b">
        <v>0</v>
      </c>
      <c r="AO4031" s="87" t="s">
        <v>5228</v>
      </c>
      <c r="AP4031" s="84" t="s">
        <v>179</v>
      </c>
      <c r="AQ4031" s="84">
        <v>0</v>
      </c>
      <c r="AR4031" s="84">
        <v>0</v>
      </c>
      <c r="AS4031" s="84"/>
      <c r="AT4031" s="84"/>
      <c r="AU4031" s="84"/>
      <c r="AV4031" s="84"/>
      <c r="AW4031" s="84"/>
      <c r="AX4031" s="84"/>
      <c r="AY4031" s="84"/>
      <c r="AZ4031" s="84"/>
    </row>
    <row r="4032" spans="1:52" x14ac:dyDescent="0.55000000000000004">
      <c r="A4032" s="69" t="s">
        <v>825</v>
      </c>
      <c r="B4032" s="69" t="s">
        <v>825</v>
      </c>
      <c r="C4032" s="70"/>
      <c r="D4032" s="71"/>
      <c r="E4032" s="72"/>
      <c r="F4032" s="73"/>
      <c r="G4032" s="70"/>
      <c r="H4032" s="74"/>
      <c r="I4032" s="75"/>
      <c r="J4032" s="75"/>
      <c r="K4032" s="36"/>
      <c r="L4032" s="82"/>
      <c r="M4032" s="82"/>
      <c r="N4032" s="77"/>
      <c r="O4032" s="84" t="s">
        <v>179</v>
      </c>
      <c r="P4032" s="86">
        <v>43433.469409722224</v>
      </c>
      <c r="Q4032" s="84" t="s">
        <v>1643</v>
      </c>
      <c r="R4032" s="88" t="s">
        <v>1882</v>
      </c>
      <c r="S4032" s="84" t="s">
        <v>1946</v>
      </c>
      <c r="T4032" s="84" t="s">
        <v>2364</v>
      </c>
      <c r="U4032" s="84"/>
      <c r="V4032" s="88" t="s">
        <v>3163</v>
      </c>
      <c r="W4032" s="86">
        <v>43433.469409722224</v>
      </c>
      <c r="X4032" s="88" t="s">
        <v>4099</v>
      </c>
      <c r="Y4032" s="84"/>
      <c r="Z4032" s="84"/>
      <c r="AA4032" s="87" t="s">
        <v>5229</v>
      </c>
      <c r="AB4032" s="84"/>
      <c r="AC4032" s="84" t="b">
        <v>0</v>
      </c>
      <c r="AD4032" s="84">
        <v>0</v>
      </c>
      <c r="AE4032" s="87" t="s">
        <v>5552</v>
      </c>
      <c r="AF4032" s="84" t="b">
        <v>0</v>
      </c>
      <c r="AG4032" s="84" t="s">
        <v>5604</v>
      </c>
      <c r="AH4032" s="84"/>
      <c r="AI4032" s="87" t="s">
        <v>5552</v>
      </c>
      <c r="AJ4032" s="84" t="b">
        <v>0</v>
      </c>
      <c r="AK4032" s="84">
        <v>0</v>
      </c>
      <c r="AL4032" s="87" t="s">
        <v>5552</v>
      </c>
      <c r="AM4032" s="84" t="s">
        <v>5693</v>
      </c>
      <c r="AN4032" s="84" t="b">
        <v>0</v>
      </c>
      <c r="AO4032" s="87" t="s">
        <v>5229</v>
      </c>
      <c r="AP4032" s="84" t="s">
        <v>179</v>
      </c>
      <c r="AQ4032" s="84">
        <v>0</v>
      </c>
      <c r="AR4032" s="84">
        <v>0</v>
      </c>
      <c r="AS4032" s="84"/>
      <c r="AT4032" s="84"/>
      <c r="AU4032" s="84"/>
      <c r="AV4032" s="84"/>
      <c r="AW4032" s="84"/>
      <c r="AX4032" s="84"/>
      <c r="AY4032" s="84"/>
      <c r="AZ4032" s="84"/>
    </row>
    <row r="4033" spans="1:52" x14ac:dyDescent="0.55000000000000004">
      <c r="A4033" s="69" t="s">
        <v>825</v>
      </c>
      <c r="B4033" s="69" t="s">
        <v>825</v>
      </c>
      <c r="C4033" s="70"/>
      <c r="D4033" s="71"/>
      <c r="E4033" s="72"/>
      <c r="F4033" s="73"/>
      <c r="G4033" s="70"/>
      <c r="H4033" s="74"/>
      <c r="I4033" s="75"/>
      <c r="J4033" s="75"/>
      <c r="K4033" s="36"/>
      <c r="L4033" s="82"/>
      <c r="M4033" s="82"/>
      <c r="N4033" s="77"/>
      <c r="O4033" s="84" t="s">
        <v>179</v>
      </c>
      <c r="P4033" s="86">
        <v>43433.470405092594</v>
      </c>
      <c r="Q4033" s="84" t="s">
        <v>1644</v>
      </c>
      <c r="R4033" s="88" t="s">
        <v>1882</v>
      </c>
      <c r="S4033" s="84" t="s">
        <v>1946</v>
      </c>
      <c r="T4033" s="84" t="s">
        <v>2364</v>
      </c>
      <c r="U4033" s="84"/>
      <c r="V4033" s="88" t="s">
        <v>3163</v>
      </c>
      <c r="W4033" s="86">
        <v>43433.470405092594</v>
      </c>
      <c r="X4033" s="88" t="s">
        <v>4100</v>
      </c>
      <c r="Y4033" s="84"/>
      <c r="Z4033" s="84"/>
      <c r="AA4033" s="87" t="s">
        <v>5230</v>
      </c>
      <c r="AB4033" s="84"/>
      <c r="AC4033" s="84" t="b">
        <v>0</v>
      </c>
      <c r="AD4033" s="84">
        <v>1</v>
      </c>
      <c r="AE4033" s="87" t="s">
        <v>5552</v>
      </c>
      <c r="AF4033" s="84" t="b">
        <v>0</v>
      </c>
      <c r="AG4033" s="84" t="s">
        <v>5604</v>
      </c>
      <c r="AH4033" s="84"/>
      <c r="AI4033" s="87" t="s">
        <v>5552</v>
      </c>
      <c r="AJ4033" s="84" t="b">
        <v>0</v>
      </c>
      <c r="AK4033" s="84">
        <v>0</v>
      </c>
      <c r="AL4033" s="87" t="s">
        <v>5552</v>
      </c>
      <c r="AM4033" s="84" t="s">
        <v>5693</v>
      </c>
      <c r="AN4033" s="84" t="b">
        <v>0</v>
      </c>
      <c r="AO4033" s="87" t="s">
        <v>5230</v>
      </c>
      <c r="AP4033" s="84" t="s">
        <v>179</v>
      </c>
      <c r="AQ4033" s="84">
        <v>0</v>
      </c>
      <c r="AR4033" s="84">
        <v>0</v>
      </c>
      <c r="AS4033" s="84"/>
      <c r="AT4033" s="84"/>
      <c r="AU4033" s="84"/>
      <c r="AV4033" s="84"/>
      <c r="AW4033" s="84"/>
      <c r="AX4033" s="84"/>
      <c r="AY4033" s="84"/>
      <c r="AZ4033" s="84"/>
    </row>
    <row r="4034" spans="1:52" x14ac:dyDescent="0.55000000000000004">
      <c r="A4034" s="69" t="s">
        <v>826</v>
      </c>
      <c r="B4034" s="69" t="s">
        <v>934</v>
      </c>
      <c r="C4034" s="70"/>
      <c r="D4034" s="71"/>
      <c r="E4034" s="72"/>
      <c r="F4034" s="73"/>
      <c r="G4034" s="70"/>
      <c r="H4034" s="74"/>
      <c r="I4034" s="75"/>
      <c r="J4034" s="75"/>
      <c r="K4034" s="36"/>
      <c r="L4034" s="82"/>
      <c r="M4034" s="82"/>
      <c r="N4034" s="77"/>
      <c r="O4034" s="84" t="s">
        <v>1269</v>
      </c>
      <c r="P4034" s="86">
        <v>43433.483993055554</v>
      </c>
      <c r="Q4034" s="84" t="s">
        <v>1615</v>
      </c>
      <c r="R4034" s="84"/>
      <c r="S4034" s="84"/>
      <c r="T4034" s="84" t="s">
        <v>2332</v>
      </c>
      <c r="U4034" s="88" t="s">
        <v>2565</v>
      </c>
      <c r="V4034" s="88" t="s">
        <v>2565</v>
      </c>
      <c r="W4034" s="86">
        <v>43433.483993055554</v>
      </c>
      <c r="X4034" s="88" t="s">
        <v>4101</v>
      </c>
      <c r="Y4034" s="84"/>
      <c r="Z4034" s="84"/>
      <c r="AA4034" s="87" t="s">
        <v>5231</v>
      </c>
      <c r="AB4034" s="84"/>
      <c r="AC4034" s="84" t="b">
        <v>0</v>
      </c>
      <c r="AD4034" s="84">
        <v>0</v>
      </c>
      <c r="AE4034" s="87" t="s">
        <v>5552</v>
      </c>
      <c r="AF4034" s="84" t="b">
        <v>0</v>
      </c>
      <c r="AG4034" s="84" t="s">
        <v>5604</v>
      </c>
      <c r="AH4034" s="84"/>
      <c r="AI4034" s="87" t="s">
        <v>5552</v>
      </c>
      <c r="AJ4034" s="84" t="b">
        <v>0</v>
      </c>
      <c r="AK4034" s="84">
        <v>7</v>
      </c>
      <c r="AL4034" s="87" t="s">
        <v>5481</v>
      </c>
      <c r="AM4034" s="84" t="s">
        <v>5682</v>
      </c>
      <c r="AN4034" s="84" t="b">
        <v>0</v>
      </c>
      <c r="AO4034" s="87" t="s">
        <v>5481</v>
      </c>
      <c r="AP4034" s="84" t="s">
        <v>179</v>
      </c>
      <c r="AQ4034" s="84">
        <v>0</v>
      </c>
      <c r="AR4034" s="84">
        <v>0</v>
      </c>
      <c r="AS4034" s="84"/>
      <c r="AT4034" s="84"/>
      <c r="AU4034" s="84"/>
      <c r="AV4034" s="84"/>
      <c r="AW4034" s="84"/>
      <c r="AX4034" s="84"/>
      <c r="AY4034" s="84"/>
      <c r="AZ4034" s="84"/>
    </row>
    <row r="4035" spans="1:52" x14ac:dyDescent="0.55000000000000004">
      <c r="A4035" s="69" t="s">
        <v>827</v>
      </c>
      <c r="B4035" s="69" t="s">
        <v>827</v>
      </c>
      <c r="C4035" s="70"/>
      <c r="D4035" s="71"/>
      <c r="E4035" s="72"/>
      <c r="F4035" s="73"/>
      <c r="G4035" s="70"/>
      <c r="H4035" s="74"/>
      <c r="I4035" s="75"/>
      <c r="J4035" s="75"/>
      <c r="K4035" s="36"/>
      <c r="L4035" s="82"/>
      <c r="M4035" s="82"/>
      <c r="N4035" s="77"/>
      <c r="O4035" s="84" t="s">
        <v>179</v>
      </c>
      <c r="P4035" s="86">
        <v>43433.49</v>
      </c>
      <c r="Q4035" s="84" t="s">
        <v>1645</v>
      </c>
      <c r="R4035" s="84"/>
      <c r="S4035" s="84"/>
      <c r="T4035" s="84" t="s">
        <v>2365</v>
      </c>
      <c r="U4035" s="88" t="s">
        <v>2578</v>
      </c>
      <c r="V4035" s="88" t="s">
        <v>2578</v>
      </c>
      <c r="W4035" s="86">
        <v>43433.49</v>
      </c>
      <c r="X4035" s="88" t="s">
        <v>4102</v>
      </c>
      <c r="Y4035" s="84"/>
      <c r="Z4035" s="84"/>
      <c r="AA4035" s="87" t="s">
        <v>5232</v>
      </c>
      <c r="AB4035" s="84"/>
      <c r="AC4035" s="84" t="b">
        <v>0</v>
      </c>
      <c r="AD4035" s="84">
        <v>0</v>
      </c>
      <c r="AE4035" s="87" t="s">
        <v>5552</v>
      </c>
      <c r="AF4035" s="84" t="b">
        <v>0</v>
      </c>
      <c r="AG4035" s="84" t="s">
        <v>5605</v>
      </c>
      <c r="AH4035" s="84"/>
      <c r="AI4035" s="87" t="s">
        <v>5552</v>
      </c>
      <c r="AJ4035" s="84" t="b">
        <v>0</v>
      </c>
      <c r="AK4035" s="84">
        <v>0</v>
      </c>
      <c r="AL4035" s="87" t="s">
        <v>5552</v>
      </c>
      <c r="AM4035" s="84" t="s">
        <v>5684</v>
      </c>
      <c r="AN4035" s="84" t="b">
        <v>0</v>
      </c>
      <c r="AO4035" s="87" t="s">
        <v>5232</v>
      </c>
      <c r="AP4035" s="84" t="s">
        <v>179</v>
      </c>
      <c r="AQ4035" s="84">
        <v>0</v>
      </c>
      <c r="AR4035" s="84">
        <v>0</v>
      </c>
      <c r="AS4035" s="84"/>
      <c r="AT4035" s="84"/>
      <c r="AU4035" s="84"/>
      <c r="AV4035" s="84"/>
      <c r="AW4035" s="84"/>
      <c r="AX4035" s="84"/>
      <c r="AY4035" s="84"/>
      <c r="AZ4035" s="84"/>
    </row>
    <row r="4036" spans="1:52" x14ac:dyDescent="0.55000000000000004">
      <c r="A4036" s="69" t="s">
        <v>828</v>
      </c>
      <c r="B4036" s="69" t="s">
        <v>934</v>
      </c>
      <c r="C4036" s="70"/>
      <c r="D4036" s="71"/>
      <c r="E4036" s="72"/>
      <c r="F4036" s="73"/>
      <c r="G4036" s="70"/>
      <c r="H4036" s="74"/>
      <c r="I4036" s="75"/>
      <c r="J4036" s="75"/>
      <c r="K4036" s="36"/>
      <c r="L4036" s="82"/>
      <c r="M4036" s="82"/>
      <c r="N4036" s="77"/>
      <c r="O4036" s="84" t="s">
        <v>1269</v>
      </c>
      <c r="P4036" s="86">
        <v>43433.533402777779</v>
      </c>
      <c r="Q4036" s="84" t="s">
        <v>1615</v>
      </c>
      <c r="R4036" s="84"/>
      <c r="S4036" s="84"/>
      <c r="T4036" s="84" t="s">
        <v>2332</v>
      </c>
      <c r="U4036" s="88" t="s">
        <v>2565</v>
      </c>
      <c r="V4036" s="88" t="s">
        <v>2565</v>
      </c>
      <c r="W4036" s="86">
        <v>43433.533402777779</v>
      </c>
      <c r="X4036" s="88" t="s">
        <v>4103</v>
      </c>
      <c r="Y4036" s="84"/>
      <c r="Z4036" s="84"/>
      <c r="AA4036" s="87" t="s">
        <v>5233</v>
      </c>
      <c r="AB4036" s="84"/>
      <c r="AC4036" s="84" t="b">
        <v>0</v>
      </c>
      <c r="AD4036" s="84">
        <v>0</v>
      </c>
      <c r="AE4036" s="87" t="s">
        <v>5552</v>
      </c>
      <c r="AF4036" s="84" t="b">
        <v>0</v>
      </c>
      <c r="AG4036" s="84" t="s">
        <v>5604</v>
      </c>
      <c r="AH4036" s="84"/>
      <c r="AI4036" s="87" t="s">
        <v>5552</v>
      </c>
      <c r="AJ4036" s="84" t="b">
        <v>0</v>
      </c>
      <c r="AK4036" s="84">
        <v>7</v>
      </c>
      <c r="AL4036" s="87" t="s">
        <v>5481</v>
      </c>
      <c r="AM4036" s="84" t="s">
        <v>5682</v>
      </c>
      <c r="AN4036" s="84" t="b">
        <v>0</v>
      </c>
      <c r="AO4036" s="87" t="s">
        <v>5481</v>
      </c>
      <c r="AP4036" s="84" t="s">
        <v>179</v>
      </c>
      <c r="AQ4036" s="84">
        <v>0</v>
      </c>
      <c r="AR4036" s="84">
        <v>0</v>
      </c>
      <c r="AS4036" s="84"/>
      <c r="AT4036" s="84"/>
      <c r="AU4036" s="84"/>
      <c r="AV4036" s="84"/>
      <c r="AW4036" s="84"/>
      <c r="AX4036" s="84"/>
      <c r="AY4036" s="84"/>
      <c r="AZ4036" s="84"/>
    </row>
    <row r="4037" spans="1:52" x14ac:dyDescent="0.55000000000000004">
      <c r="A4037" s="69" t="s">
        <v>829</v>
      </c>
      <c r="B4037" s="69" t="s">
        <v>934</v>
      </c>
      <c r="C4037" s="70"/>
      <c r="D4037" s="71"/>
      <c r="E4037" s="72"/>
      <c r="F4037" s="73"/>
      <c r="G4037" s="70"/>
      <c r="H4037" s="74"/>
      <c r="I4037" s="75"/>
      <c r="J4037" s="75"/>
      <c r="K4037" s="36"/>
      <c r="L4037" s="82"/>
      <c r="M4037" s="82"/>
      <c r="N4037" s="77"/>
      <c r="O4037" s="84" t="s">
        <v>1269</v>
      </c>
      <c r="P4037" s="86">
        <v>43433.544699074075</v>
      </c>
      <c r="Q4037" s="84" t="s">
        <v>1615</v>
      </c>
      <c r="R4037" s="84"/>
      <c r="S4037" s="84"/>
      <c r="T4037" s="84" t="s">
        <v>2332</v>
      </c>
      <c r="U4037" s="88" t="s">
        <v>2565</v>
      </c>
      <c r="V4037" s="88" t="s">
        <v>2565</v>
      </c>
      <c r="W4037" s="86">
        <v>43433.544699074075</v>
      </c>
      <c r="X4037" s="88" t="s">
        <v>4104</v>
      </c>
      <c r="Y4037" s="84"/>
      <c r="Z4037" s="84"/>
      <c r="AA4037" s="87" t="s">
        <v>5234</v>
      </c>
      <c r="AB4037" s="84"/>
      <c r="AC4037" s="84" t="b">
        <v>0</v>
      </c>
      <c r="AD4037" s="84">
        <v>0</v>
      </c>
      <c r="AE4037" s="87" t="s">
        <v>5552</v>
      </c>
      <c r="AF4037" s="84" t="b">
        <v>0</v>
      </c>
      <c r="AG4037" s="84" t="s">
        <v>5604</v>
      </c>
      <c r="AH4037" s="84"/>
      <c r="AI4037" s="87" t="s">
        <v>5552</v>
      </c>
      <c r="AJ4037" s="84" t="b">
        <v>0</v>
      </c>
      <c r="AK4037" s="84">
        <v>7</v>
      </c>
      <c r="AL4037" s="87" t="s">
        <v>5481</v>
      </c>
      <c r="AM4037" s="84" t="s">
        <v>5682</v>
      </c>
      <c r="AN4037" s="84" t="b">
        <v>0</v>
      </c>
      <c r="AO4037" s="87" t="s">
        <v>5481</v>
      </c>
      <c r="AP4037" s="84" t="s">
        <v>179</v>
      </c>
      <c r="AQ4037" s="84">
        <v>0</v>
      </c>
      <c r="AR4037" s="84">
        <v>0</v>
      </c>
      <c r="AS4037" s="84"/>
      <c r="AT4037" s="84"/>
      <c r="AU4037" s="84"/>
      <c r="AV4037" s="84"/>
      <c r="AW4037" s="84"/>
      <c r="AX4037" s="84"/>
      <c r="AY4037" s="84"/>
      <c r="AZ4037" s="84"/>
    </row>
    <row r="4038" spans="1:52" x14ac:dyDescent="0.55000000000000004">
      <c r="A4038" s="69" t="s">
        <v>830</v>
      </c>
      <c r="B4038" s="69" t="s">
        <v>841</v>
      </c>
      <c r="C4038" s="70"/>
      <c r="D4038" s="71"/>
      <c r="E4038" s="72"/>
      <c r="F4038" s="73"/>
      <c r="G4038" s="70"/>
      <c r="H4038" s="74"/>
      <c r="I4038" s="75"/>
      <c r="J4038" s="75"/>
      <c r="K4038" s="36"/>
      <c r="L4038" s="82"/>
      <c r="M4038" s="82"/>
      <c r="N4038" s="77"/>
      <c r="O4038" s="84" t="s">
        <v>1269</v>
      </c>
      <c r="P4038" s="86">
        <v>43433.5469212963</v>
      </c>
      <c r="Q4038" s="84" t="s">
        <v>1646</v>
      </c>
      <c r="R4038" s="84"/>
      <c r="S4038" s="84"/>
      <c r="T4038" s="84"/>
      <c r="U4038" s="84"/>
      <c r="V4038" s="88" t="s">
        <v>3164</v>
      </c>
      <c r="W4038" s="86">
        <v>43433.5469212963</v>
      </c>
      <c r="X4038" s="88" t="s">
        <v>4105</v>
      </c>
      <c r="Y4038" s="84"/>
      <c r="Z4038" s="84"/>
      <c r="AA4038" s="87" t="s">
        <v>5235</v>
      </c>
      <c r="AB4038" s="84"/>
      <c r="AC4038" s="84" t="b">
        <v>0</v>
      </c>
      <c r="AD4038" s="84">
        <v>0</v>
      </c>
      <c r="AE4038" s="87" t="s">
        <v>5552</v>
      </c>
      <c r="AF4038" s="84" t="b">
        <v>0</v>
      </c>
      <c r="AG4038" s="84" t="s">
        <v>5604</v>
      </c>
      <c r="AH4038" s="84"/>
      <c r="AI4038" s="87" t="s">
        <v>5552</v>
      </c>
      <c r="AJ4038" s="84" t="b">
        <v>0</v>
      </c>
      <c r="AK4038" s="84">
        <v>5</v>
      </c>
      <c r="AL4038" s="87" t="s">
        <v>5272</v>
      </c>
      <c r="AM4038" s="84" t="s">
        <v>5682</v>
      </c>
      <c r="AN4038" s="84" t="b">
        <v>0</v>
      </c>
      <c r="AO4038" s="87" t="s">
        <v>5272</v>
      </c>
      <c r="AP4038" s="84" t="s">
        <v>179</v>
      </c>
      <c r="AQ4038" s="84">
        <v>0</v>
      </c>
      <c r="AR4038" s="84">
        <v>0</v>
      </c>
      <c r="AS4038" s="84"/>
      <c r="AT4038" s="84"/>
      <c r="AU4038" s="84"/>
      <c r="AV4038" s="84"/>
      <c r="AW4038" s="84"/>
      <c r="AX4038" s="84"/>
      <c r="AY4038" s="84"/>
      <c r="AZ4038" s="84"/>
    </row>
    <row r="4039" spans="1:52" x14ac:dyDescent="0.55000000000000004">
      <c r="A4039" s="69" t="s">
        <v>830</v>
      </c>
      <c r="B4039" s="69" t="s">
        <v>1228</v>
      </c>
      <c r="C4039" s="70"/>
      <c r="D4039" s="71"/>
      <c r="E4039" s="72"/>
      <c r="F4039" s="73"/>
      <c r="G4039" s="70"/>
      <c r="H4039" s="74"/>
      <c r="I4039" s="75"/>
      <c r="J4039" s="75"/>
      <c r="K4039" s="36"/>
      <c r="L4039" s="82"/>
      <c r="M4039" s="82"/>
      <c r="N4039" s="77"/>
      <c r="O4039" s="84" t="s">
        <v>1270</v>
      </c>
      <c r="P4039" s="86">
        <v>43433.5469212963</v>
      </c>
      <c r="Q4039" s="84" t="s">
        <v>1646</v>
      </c>
      <c r="R4039" s="84"/>
      <c r="S4039" s="84"/>
      <c r="T4039" s="84"/>
      <c r="U4039" s="84"/>
      <c r="V4039" s="88" t="s">
        <v>3164</v>
      </c>
      <c r="W4039" s="86">
        <v>43433.5469212963</v>
      </c>
      <c r="X4039" s="88" t="s">
        <v>4105</v>
      </c>
      <c r="Y4039" s="84"/>
      <c r="Z4039" s="84"/>
      <c r="AA4039" s="87" t="s">
        <v>5235</v>
      </c>
      <c r="AB4039" s="84"/>
      <c r="AC4039" s="84" t="b">
        <v>0</v>
      </c>
      <c r="AD4039" s="84">
        <v>0</v>
      </c>
      <c r="AE4039" s="87" t="s">
        <v>5552</v>
      </c>
      <c r="AF4039" s="84" t="b">
        <v>0</v>
      </c>
      <c r="AG4039" s="84" t="s">
        <v>5604</v>
      </c>
      <c r="AH4039" s="84"/>
      <c r="AI4039" s="87" t="s">
        <v>5552</v>
      </c>
      <c r="AJ4039" s="84" t="b">
        <v>0</v>
      </c>
      <c r="AK4039" s="84">
        <v>5</v>
      </c>
      <c r="AL4039" s="87" t="s">
        <v>5272</v>
      </c>
      <c r="AM4039" s="84" t="s">
        <v>5682</v>
      </c>
      <c r="AN4039" s="84" t="b">
        <v>0</v>
      </c>
      <c r="AO4039" s="87" t="s">
        <v>5272</v>
      </c>
      <c r="AP4039" s="84" t="s">
        <v>179</v>
      </c>
      <c r="AQ4039" s="84">
        <v>0</v>
      </c>
      <c r="AR4039" s="84">
        <v>0</v>
      </c>
      <c r="AS4039" s="84"/>
      <c r="AT4039" s="84"/>
      <c r="AU4039" s="84"/>
      <c r="AV4039" s="84"/>
      <c r="AW4039" s="84"/>
      <c r="AX4039" s="84"/>
      <c r="AY4039" s="84"/>
      <c r="AZ4039" s="84"/>
    </row>
    <row r="4040" spans="1:52" x14ac:dyDescent="0.55000000000000004">
      <c r="A4040" s="69" t="s">
        <v>830</v>
      </c>
      <c r="B4040" s="69" t="s">
        <v>838</v>
      </c>
      <c r="C4040" s="70"/>
      <c r="D4040" s="71"/>
      <c r="E4040" s="72"/>
      <c r="F4040" s="73"/>
      <c r="G4040" s="70"/>
      <c r="H4040" s="74"/>
      <c r="I4040" s="75"/>
      <c r="J4040" s="75"/>
      <c r="K4040" s="36"/>
      <c r="L4040" s="82"/>
      <c r="M4040" s="82"/>
      <c r="N4040" s="77"/>
      <c r="O4040" s="84" t="s">
        <v>1270</v>
      </c>
      <c r="P4040" s="86">
        <v>43433.5469212963</v>
      </c>
      <c r="Q4040" s="84" t="s">
        <v>1646</v>
      </c>
      <c r="R4040" s="84"/>
      <c r="S4040" s="84"/>
      <c r="T4040" s="84"/>
      <c r="U4040" s="84"/>
      <c r="V4040" s="88" t="s">
        <v>3164</v>
      </c>
      <c r="W4040" s="86">
        <v>43433.5469212963</v>
      </c>
      <c r="X4040" s="88" t="s">
        <v>4105</v>
      </c>
      <c r="Y4040" s="84"/>
      <c r="Z4040" s="84"/>
      <c r="AA4040" s="87" t="s">
        <v>5235</v>
      </c>
      <c r="AB4040" s="84"/>
      <c r="AC4040" s="84" t="b">
        <v>0</v>
      </c>
      <c r="AD4040" s="84">
        <v>0</v>
      </c>
      <c r="AE4040" s="87" t="s">
        <v>5552</v>
      </c>
      <c r="AF4040" s="84" t="b">
        <v>0</v>
      </c>
      <c r="AG4040" s="84" t="s">
        <v>5604</v>
      </c>
      <c r="AH4040" s="84"/>
      <c r="AI4040" s="87" t="s">
        <v>5552</v>
      </c>
      <c r="AJ4040" s="84" t="b">
        <v>0</v>
      </c>
      <c r="AK4040" s="84">
        <v>5</v>
      </c>
      <c r="AL4040" s="87" t="s">
        <v>5272</v>
      </c>
      <c r="AM4040" s="84" t="s">
        <v>5682</v>
      </c>
      <c r="AN4040" s="84" t="b">
        <v>0</v>
      </c>
      <c r="AO4040" s="87" t="s">
        <v>5272</v>
      </c>
      <c r="AP4040" s="84" t="s">
        <v>179</v>
      </c>
      <c r="AQ4040" s="84">
        <v>0</v>
      </c>
      <c r="AR4040" s="84">
        <v>0</v>
      </c>
      <c r="AS4040" s="84"/>
      <c r="AT4040" s="84"/>
      <c r="AU4040" s="84"/>
      <c r="AV4040" s="84"/>
      <c r="AW4040" s="84"/>
      <c r="AX4040" s="84"/>
      <c r="AY4040" s="84"/>
      <c r="AZ4040" s="84"/>
    </row>
    <row r="4041" spans="1:52" x14ac:dyDescent="0.55000000000000004">
      <c r="A4041" s="69" t="s">
        <v>830</v>
      </c>
      <c r="B4041" s="69" t="s">
        <v>922</v>
      </c>
      <c r="C4041" s="70"/>
      <c r="D4041" s="71"/>
      <c r="E4041" s="72"/>
      <c r="F4041" s="73"/>
      <c r="G4041" s="70"/>
      <c r="H4041" s="74"/>
      <c r="I4041" s="75"/>
      <c r="J4041" s="75"/>
      <c r="K4041" s="36"/>
      <c r="L4041" s="82"/>
      <c r="M4041" s="82"/>
      <c r="N4041" s="77"/>
      <c r="O4041" s="84" t="s">
        <v>1270</v>
      </c>
      <c r="P4041" s="86">
        <v>43433.5469212963</v>
      </c>
      <c r="Q4041" s="84" t="s">
        <v>1646</v>
      </c>
      <c r="R4041" s="84"/>
      <c r="S4041" s="84"/>
      <c r="T4041" s="84"/>
      <c r="U4041" s="84"/>
      <c r="V4041" s="88" t="s">
        <v>3164</v>
      </c>
      <c r="W4041" s="86">
        <v>43433.5469212963</v>
      </c>
      <c r="X4041" s="88" t="s">
        <v>4105</v>
      </c>
      <c r="Y4041" s="84"/>
      <c r="Z4041" s="84"/>
      <c r="AA4041" s="87" t="s">
        <v>5235</v>
      </c>
      <c r="AB4041" s="84"/>
      <c r="AC4041" s="84" t="b">
        <v>0</v>
      </c>
      <c r="AD4041" s="84">
        <v>0</v>
      </c>
      <c r="AE4041" s="87" t="s">
        <v>5552</v>
      </c>
      <c r="AF4041" s="84" t="b">
        <v>0</v>
      </c>
      <c r="AG4041" s="84" t="s">
        <v>5604</v>
      </c>
      <c r="AH4041" s="84"/>
      <c r="AI4041" s="87" t="s">
        <v>5552</v>
      </c>
      <c r="AJ4041" s="84" t="b">
        <v>0</v>
      </c>
      <c r="AK4041" s="84">
        <v>5</v>
      </c>
      <c r="AL4041" s="87" t="s">
        <v>5272</v>
      </c>
      <c r="AM4041" s="84" t="s">
        <v>5682</v>
      </c>
      <c r="AN4041" s="84" t="b">
        <v>0</v>
      </c>
      <c r="AO4041" s="87" t="s">
        <v>5272</v>
      </c>
      <c r="AP4041" s="84" t="s">
        <v>179</v>
      </c>
      <c r="AQ4041" s="84">
        <v>0</v>
      </c>
      <c r="AR4041" s="84">
        <v>0</v>
      </c>
      <c r="AS4041" s="84"/>
      <c r="AT4041" s="84"/>
      <c r="AU4041" s="84"/>
      <c r="AV4041" s="84"/>
      <c r="AW4041" s="84"/>
      <c r="AX4041" s="84"/>
      <c r="AY4041" s="84"/>
      <c r="AZ4041" s="84"/>
    </row>
    <row r="4042" spans="1:52" x14ac:dyDescent="0.55000000000000004">
      <c r="A4042" s="69" t="s">
        <v>830</v>
      </c>
      <c r="B4042" s="69" t="s">
        <v>1229</v>
      </c>
      <c r="C4042" s="70"/>
      <c r="D4042" s="71"/>
      <c r="E4042" s="72"/>
      <c r="F4042" s="73"/>
      <c r="G4042" s="70"/>
      <c r="H4042" s="74"/>
      <c r="I4042" s="75"/>
      <c r="J4042" s="75"/>
      <c r="K4042" s="36"/>
      <c r="L4042" s="82"/>
      <c r="M4042" s="82"/>
      <c r="N4042" s="77"/>
      <c r="O4042" s="84" t="s">
        <v>1270</v>
      </c>
      <c r="P4042" s="86">
        <v>43433.5469212963</v>
      </c>
      <c r="Q4042" s="84" t="s">
        <v>1646</v>
      </c>
      <c r="R4042" s="84"/>
      <c r="S4042" s="84"/>
      <c r="T4042" s="84"/>
      <c r="U4042" s="84"/>
      <c r="V4042" s="88" t="s">
        <v>3164</v>
      </c>
      <c r="W4042" s="86">
        <v>43433.5469212963</v>
      </c>
      <c r="X4042" s="88" t="s">
        <v>4105</v>
      </c>
      <c r="Y4042" s="84"/>
      <c r="Z4042" s="84"/>
      <c r="AA4042" s="87" t="s">
        <v>5235</v>
      </c>
      <c r="AB4042" s="84"/>
      <c r="AC4042" s="84" t="b">
        <v>0</v>
      </c>
      <c r="AD4042" s="84">
        <v>0</v>
      </c>
      <c r="AE4042" s="87" t="s">
        <v>5552</v>
      </c>
      <c r="AF4042" s="84" t="b">
        <v>0</v>
      </c>
      <c r="AG4042" s="84" t="s">
        <v>5604</v>
      </c>
      <c r="AH4042" s="84"/>
      <c r="AI4042" s="87" t="s">
        <v>5552</v>
      </c>
      <c r="AJ4042" s="84" t="b">
        <v>0</v>
      </c>
      <c r="AK4042" s="84">
        <v>5</v>
      </c>
      <c r="AL4042" s="87" t="s">
        <v>5272</v>
      </c>
      <c r="AM4042" s="84" t="s">
        <v>5682</v>
      </c>
      <c r="AN4042" s="84" t="b">
        <v>0</v>
      </c>
      <c r="AO4042" s="87" t="s">
        <v>5272</v>
      </c>
      <c r="AP4042" s="84" t="s">
        <v>179</v>
      </c>
      <c r="AQ4042" s="84">
        <v>0</v>
      </c>
      <c r="AR4042" s="84">
        <v>0</v>
      </c>
      <c r="AS4042" s="84"/>
      <c r="AT4042" s="84"/>
      <c r="AU4042" s="84"/>
      <c r="AV4042" s="84"/>
      <c r="AW4042" s="84"/>
      <c r="AX4042" s="84"/>
      <c r="AY4042" s="84"/>
      <c r="AZ4042" s="84"/>
    </row>
    <row r="4043" spans="1:52" x14ac:dyDescent="0.55000000000000004">
      <c r="A4043" s="69" t="s">
        <v>831</v>
      </c>
      <c r="B4043" s="69" t="s">
        <v>831</v>
      </c>
      <c r="C4043" s="70"/>
      <c r="D4043" s="71"/>
      <c r="E4043" s="72"/>
      <c r="F4043" s="73"/>
      <c r="G4043" s="70"/>
      <c r="H4043" s="74"/>
      <c r="I4043" s="75"/>
      <c r="J4043" s="75"/>
      <c r="K4043" s="36"/>
      <c r="L4043" s="82"/>
      <c r="M4043" s="82"/>
      <c r="N4043" s="77"/>
      <c r="O4043" s="84" t="s">
        <v>179</v>
      </c>
      <c r="P4043" s="86">
        <v>43433.562210648146</v>
      </c>
      <c r="Q4043" s="84" t="s">
        <v>1647</v>
      </c>
      <c r="R4043" s="88" t="s">
        <v>1883</v>
      </c>
      <c r="S4043" s="84" t="s">
        <v>2004</v>
      </c>
      <c r="T4043" s="84" t="s">
        <v>2366</v>
      </c>
      <c r="U4043" s="84"/>
      <c r="V4043" s="88" t="s">
        <v>3165</v>
      </c>
      <c r="W4043" s="86">
        <v>43433.562210648146</v>
      </c>
      <c r="X4043" s="88" t="s">
        <v>4106</v>
      </c>
      <c r="Y4043" s="84"/>
      <c r="Z4043" s="84"/>
      <c r="AA4043" s="87" t="s">
        <v>5236</v>
      </c>
      <c r="AB4043" s="84"/>
      <c r="AC4043" s="84" t="b">
        <v>0</v>
      </c>
      <c r="AD4043" s="84">
        <v>0</v>
      </c>
      <c r="AE4043" s="87" t="s">
        <v>5552</v>
      </c>
      <c r="AF4043" s="84" t="b">
        <v>0</v>
      </c>
      <c r="AG4043" s="84" t="s">
        <v>5604</v>
      </c>
      <c r="AH4043" s="84"/>
      <c r="AI4043" s="87" t="s">
        <v>5552</v>
      </c>
      <c r="AJ4043" s="84" t="b">
        <v>0</v>
      </c>
      <c r="AK4043" s="84">
        <v>0</v>
      </c>
      <c r="AL4043" s="87" t="s">
        <v>5552</v>
      </c>
      <c r="AM4043" s="84" t="s">
        <v>5685</v>
      </c>
      <c r="AN4043" s="84" t="b">
        <v>0</v>
      </c>
      <c r="AO4043" s="87" t="s">
        <v>5236</v>
      </c>
      <c r="AP4043" s="84" t="s">
        <v>179</v>
      </c>
      <c r="AQ4043" s="84">
        <v>0</v>
      </c>
      <c r="AR4043" s="84">
        <v>0</v>
      </c>
      <c r="AS4043" s="84" t="s">
        <v>5735</v>
      </c>
      <c r="AT4043" s="84" t="s">
        <v>5748</v>
      </c>
      <c r="AU4043" s="84" t="s">
        <v>5759</v>
      </c>
      <c r="AV4043" s="84" t="s">
        <v>5774</v>
      </c>
      <c r="AW4043" s="84" t="s">
        <v>5793</v>
      </c>
      <c r="AX4043" s="84" t="s">
        <v>5809</v>
      </c>
      <c r="AY4043" s="84" t="s">
        <v>5814</v>
      </c>
      <c r="AZ4043" s="88" t="s">
        <v>5830</v>
      </c>
    </row>
    <row r="4044" spans="1:52" x14ac:dyDescent="0.55000000000000004">
      <c r="A4044" s="69" t="s">
        <v>832</v>
      </c>
      <c r="B4044" s="69" t="s">
        <v>841</v>
      </c>
      <c r="C4044" s="70"/>
      <c r="D4044" s="71"/>
      <c r="E4044" s="72"/>
      <c r="F4044" s="73"/>
      <c r="G4044" s="70"/>
      <c r="H4044" s="74"/>
      <c r="I4044" s="75"/>
      <c r="J4044" s="75"/>
      <c r="K4044" s="36"/>
      <c r="L4044" s="82"/>
      <c r="M4044" s="82"/>
      <c r="N4044" s="77"/>
      <c r="O4044" s="84" t="s">
        <v>1269</v>
      </c>
      <c r="P4044" s="86">
        <v>43426.395798611113</v>
      </c>
      <c r="Q4044" s="84" t="s">
        <v>1356</v>
      </c>
      <c r="R4044" s="84"/>
      <c r="S4044" s="84"/>
      <c r="T4044" s="84" t="s">
        <v>2095</v>
      </c>
      <c r="U4044" s="84"/>
      <c r="V4044" s="88" t="s">
        <v>3166</v>
      </c>
      <c r="W4044" s="86">
        <v>43426.395798611113</v>
      </c>
      <c r="X4044" s="88" t="s">
        <v>4107</v>
      </c>
      <c r="Y4044" s="84"/>
      <c r="Z4044" s="84"/>
      <c r="AA4044" s="87" t="s">
        <v>5237</v>
      </c>
      <c r="AB4044" s="84"/>
      <c r="AC4044" s="84" t="b">
        <v>0</v>
      </c>
      <c r="AD4044" s="84">
        <v>0</v>
      </c>
      <c r="AE4044" s="87" t="s">
        <v>5552</v>
      </c>
      <c r="AF4044" s="84" t="b">
        <v>0</v>
      </c>
      <c r="AG4044" s="84" t="s">
        <v>5604</v>
      </c>
      <c r="AH4044" s="84"/>
      <c r="AI4044" s="87" t="s">
        <v>5552</v>
      </c>
      <c r="AJ4044" s="84" t="b">
        <v>0</v>
      </c>
      <c r="AK4044" s="84">
        <v>11</v>
      </c>
      <c r="AL4044" s="87" t="s">
        <v>5269</v>
      </c>
      <c r="AM4044" s="84" t="s">
        <v>5682</v>
      </c>
      <c r="AN4044" s="84" t="b">
        <v>0</v>
      </c>
      <c r="AO4044" s="87" t="s">
        <v>5269</v>
      </c>
      <c r="AP4044" s="84" t="s">
        <v>179</v>
      </c>
      <c r="AQ4044" s="84">
        <v>0</v>
      </c>
      <c r="AR4044" s="84">
        <v>0</v>
      </c>
      <c r="AS4044" s="84"/>
      <c r="AT4044" s="84"/>
      <c r="AU4044" s="84"/>
      <c r="AV4044" s="84"/>
      <c r="AW4044" s="84"/>
      <c r="AX4044" s="84"/>
      <c r="AY4044" s="84"/>
      <c r="AZ4044" s="84"/>
    </row>
    <row r="4045" spans="1:52" x14ac:dyDescent="0.55000000000000004">
      <c r="A4045" s="69" t="s">
        <v>832</v>
      </c>
      <c r="B4045" s="69" t="s">
        <v>845</v>
      </c>
      <c r="C4045" s="70"/>
      <c r="D4045" s="71"/>
      <c r="E4045" s="72"/>
      <c r="F4045" s="73"/>
      <c r="G4045" s="70"/>
      <c r="H4045" s="74"/>
      <c r="I4045" s="75"/>
      <c r="J4045" s="75"/>
      <c r="K4045" s="36"/>
      <c r="L4045" s="82"/>
      <c r="M4045" s="82"/>
      <c r="N4045" s="77"/>
      <c r="O4045" s="84" t="s">
        <v>1270</v>
      </c>
      <c r="P4045" s="86">
        <v>43426.395798611113</v>
      </c>
      <c r="Q4045" s="84" t="s">
        <v>1356</v>
      </c>
      <c r="R4045" s="84"/>
      <c r="S4045" s="84"/>
      <c r="T4045" s="84" t="s">
        <v>2095</v>
      </c>
      <c r="U4045" s="84"/>
      <c r="V4045" s="88" t="s">
        <v>3166</v>
      </c>
      <c r="W4045" s="86">
        <v>43426.395798611113</v>
      </c>
      <c r="X4045" s="88" t="s">
        <v>4107</v>
      </c>
      <c r="Y4045" s="84"/>
      <c r="Z4045" s="84"/>
      <c r="AA4045" s="87" t="s">
        <v>5237</v>
      </c>
      <c r="AB4045" s="84"/>
      <c r="AC4045" s="84" t="b">
        <v>0</v>
      </c>
      <c r="AD4045" s="84">
        <v>0</v>
      </c>
      <c r="AE4045" s="87" t="s">
        <v>5552</v>
      </c>
      <c r="AF4045" s="84" t="b">
        <v>0</v>
      </c>
      <c r="AG4045" s="84" t="s">
        <v>5604</v>
      </c>
      <c r="AH4045" s="84"/>
      <c r="AI4045" s="87" t="s">
        <v>5552</v>
      </c>
      <c r="AJ4045" s="84" t="b">
        <v>0</v>
      </c>
      <c r="AK4045" s="84">
        <v>11</v>
      </c>
      <c r="AL4045" s="87" t="s">
        <v>5269</v>
      </c>
      <c r="AM4045" s="84" t="s">
        <v>5682</v>
      </c>
      <c r="AN4045" s="84" t="b">
        <v>0</v>
      </c>
      <c r="AO4045" s="87" t="s">
        <v>5269</v>
      </c>
      <c r="AP4045" s="84" t="s">
        <v>179</v>
      </c>
      <c r="AQ4045" s="84">
        <v>0</v>
      </c>
      <c r="AR4045" s="84">
        <v>0</v>
      </c>
      <c r="AS4045" s="84"/>
      <c r="AT4045" s="84"/>
      <c r="AU4045" s="84"/>
      <c r="AV4045" s="84"/>
      <c r="AW4045" s="84"/>
      <c r="AX4045" s="84"/>
      <c r="AY4045" s="84"/>
      <c r="AZ4045" s="84"/>
    </row>
    <row r="4046" spans="1:52" x14ac:dyDescent="0.55000000000000004">
      <c r="A4046" s="69" t="s">
        <v>832</v>
      </c>
      <c r="B4046" s="69" t="s">
        <v>1032</v>
      </c>
      <c r="C4046" s="70"/>
      <c r="D4046" s="71"/>
      <c r="E4046" s="72"/>
      <c r="F4046" s="73"/>
      <c r="G4046" s="70"/>
      <c r="H4046" s="74"/>
      <c r="I4046" s="75"/>
      <c r="J4046" s="75"/>
      <c r="K4046" s="36"/>
      <c r="L4046" s="82"/>
      <c r="M4046" s="82"/>
      <c r="N4046" s="77"/>
      <c r="O4046" s="84" t="s">
        <v>1270</v>
      </c>
      <c r="P4046" s="86">
        <v>43426.395798611113</v>
      </c>
      <c r="Q4046" s="84" t="s">
        <v>1356</v>
      </c>
      <c r="R4046" s="84"/>
      <c r="S4046" s="84"/>
      <c r="T4046" s="84" t="s">
        <v>2095</v>
      </c>
      <c r="U4046" s="84"/>
      <c r="V4046" s="88" t="s">
        <v>3166</v>
      </c>
      <c r="W4046" s="86">
        <v>43426.395798611113</v>
      </c>
      <c r="X4046" s="88" t="s">
        <v>4107</v>
      </c>
      <c r="Y4046" s="84"/>
      <c r="Z4046" s="84"/>
      <c r="AA4046" s="87" t="s">
        <v>5237</v>
      </c>
      <c r="AB4046" s="84"/>
      <c r="AC4046" s="84" t="b">
        <v>0</v>
      </c>
      <c r="AD4046" s="84">
        <v>0</v>
      </c>
      <c r="AE4046" s="87" t="s">
        <v>5552</v>
      </c>
      <c r="AF4046" s="84" t="b">
        <v>0</v>
      </c>
      <c r="AG4046" s="84" t="s">
        <v>5604</v>
      </c>
      <c r="AH4046" s="84"/>
      <c r="AI4046" s="87" t="s">
        <v>5552</v>
      </c>
      <c r="AJ4046" s="84" t="b">
        <v>0</v>
      </c>
      <c r="AK4046" s="84">
        <v>11</v>
      </c>
      <c r="AL4046" s="87" t="s">
        <v>5269</v>
      </c>
      <c r="AM4046" s="84" t="s">
        <v>5682</v>
      </c>
      <c r="AN4046" s="84" t="b">
        <v>0</v>
      </c>
      <c r="AO4046" s="87" t="s">
        <v>5269</v>
      </c>
      <c r="AP4046" s="84" t="s">
        <v>179</v>
      </c>
      <c r="AQ4046" s="84">
        <v>0</v>
      </c>
      <c r="AR4046" s="84">
        <v>0</v>
      </c>
      <c r="AS4046" s="84"/>
      <c r="AT4046" s="84"/>
      <c r="AU4046" s="84"/>
      <c r="AV4046" s="84"/>
      <c r="AW4046" s="84"/>
      <c r="AX4046" s="84"/>
      <c r="AY4046" s="84"/>
      <c r="AZ4046" s="84"/>
    </row>
    <row r="4047" spans="1:52" x14ac:dyDescent="0.55000000000000004">
      <c r="A4047" s="69" t="s">
        <v>832</v>
      </c>
      <c r="B4047" s="69" t="s">
        <v>922</v>
      </c>
      <c r="C4047" s="70"/>
      <c r="D4047" s="71"/>
      <c r="E4047" s="72"/>
      <c r="F4047" s="73"/>
      <c r="G4047" s="70"/>
      <c r="H4047" s="74"/>
      <c r="I4047" s="75"/>
      <c r="J4047" s="75"/>
      <c r="K4047" s="36"/>
      <c r="L4047" s="82"/>
      <c r="M4047" s="82"/>
      <c r="N4047" s="77"/>
      <c r="O4047" s="84" t="s">
        <v>1270</v>
      </c>
      <c r="P4047" s="86">
        <v>43426.395798611113</v>
      </c>
      <c r="Q4047" s="84" t="s">
        <v>1356</v>
      </c>
      <c r="R4047" s="84"/>
      <c r="S4047" s="84"/>
      <c r="T4047" s="84" t="s">
        <v>2095</v>
      </c>
      <c r="U4047" s="84"/>
      <c r="V4047" s="88" t="s">
        <v>3166</v>
      </c>
      <c r="W4047" s="86">
        <v>43426.395798611113</v>
      </c>
      <c r="X4047" s="88" t="s">
        <v>4107</v>
      </c>
      <c r="Y4047" s="84"/>
      <c r="Z4047" s="84"/>
      <c r="AA4047" s="87" t="s">
        <v>5237</v>
      </c>
      <c r="AB4047" s="84"/>
      <c r="AC4047" s="84" t="b">
        <v>0</v>
      </c>
      <c r="AD4047" s="84">
        <v>0</v>
      </c>
      <c r="AE4047" s="87" t="s">
        <v>5552</v>
      </c>
      <c r="AF4047" s="84" t="b">
        <v>0</v>
      </c>
      <c r="AG4047" s="84" t="s">
        <v>5604</v>
      </c>
      <c r="AH4047" s="84"/>
      <c r="AI4047" s="87" t="s">
        <v>5552</v>
      </c>
      <c r="AJ4047" s="84" t="b">
        <v>0</v>
      </c>
      <c r="AK4047" s="84">
        <v>11</v>
      </c>
      <c r="AL4047" s="87" t="s">
        <v>5269</v>
      </c>
      <c r="AM4047" s="84" t="s">
        <v>5682</v>
      </c>
      <c r="AN4047" s="84" t="b">
        <v>0</v>
      </c>
      <c r="AO4047" s="87" t="s">
        <v>5269</v>
      </c>
      <c r="AP4047" s="84" t="s">
        <v>179</v>
      </c>
      <c r="AQ4047" s="84">
        <v>0</v>
      </c>
      <c r="AR4047" s="84">
        <v>0</v>
      </c>
      <c r="AS4047" s="84"/>
      <c r="AT4047" s="84"/>
      <c r="AU4047" s="84"/>
      <c r="AV4047" s="84"/>
      <c r="AW4047" s="84"/>
      <c r="AX4047" s="84"/>
      <c r="AY4047" s="84"/>
      <c r="AZ4047" s="84"/>
    </row>
    <row r="4048" spans="1:52" x14ac:dyDescent="0.55000000000000004">
      <c r="A4048" s="69" t="s">
        <v>832</v>
      </c>
      <c r="B4048" s="69" t="s">
        <v>1033</v>
      </c>
      <c r="C4048" s="70"/>
      <c r="D4048" s="71"/>
      <c r="E4048" s="72"/>
      <c r="F4048" s="73"/>
      <c r="G4048" s="70"/>
      <c r="H4048" s="74"/>
      <c r="I4048" s="75"/>
      <c r="J4048" s="75"/>
      <c r="K4048" s="36"/>
      <c r="L4048" s="82"/>
      <c r="M4048" s="82"/>
      <c r="N4048" s="77"/>
      <c r="O4048" s="84" t="s">
        <v>1270</v>
      </c>
      <c r="P4048" s="86">
        <v>43426.395798611113</v>
      </c>
      <c r="Q4048" s="84" t="s">
        <v>1356</v>
      </c>
      <c r="R4048" s="84"/>
      <c r="S4048" s="84"/>
      <c r="T4048" s="84" t="s">
        <v>2095</v>
      </c>
      <c r="U4048" s="84"/>
      <c r="V4048" s="88" t="s">
        <v>3166</v>
      </c>
      <c r="W4048" s="86">
        <v>43426.395798611113</v>
      </c>
      <c r="X4048" s="88" t="s">
        <v>4107</v>
      </c>
      <c r="Y4048" s="84"/>
      <c r="Z4048" s="84"/>
      <c r="AA4048" s="87" t="s">
        <v>5237</v>
      </c>
      <c r="AB4048" s="84"/>
      <c r="AC4048" s="84" t="b">
        <v>0</v>
      </c>
      <c r="AD4048" s="84">
        <v>0</v>
      </c>
      <c r="AE4048" s="87" t="s">
        <v>5552</v>
      </c>
      <c r="AF4048" s="84" t="b">
        <v>0</v>
      </c>
      <c r="AG4048" s="84" t="s">
        <v>5604</v>
      </c>
      <c r="AH4048" s="84"/>
      <c r="AI4048" s="87" t="s">
        <v>5552</v>
      </c>
      <c r="AJ4048" s="84" t="b">
        <v>0</v>
      </c>
      <c r="AK4048" s="84">
        <v>11</v>
      </c>
      <c r="AL4048" s="87" t="s">
        <v>5269</v>
      </c>
      <c r="AM4048" s="84" t="s">
        <v>5682</v>
      </c>
      <c r="AN4048" s="84" t="b">
        <v>0</v>
      </c>
      <c r="AO4048" s="87" t="s">
        <v>5269</v>
      </c>
      <c r="AP4048" s="84" t="s">
        <v>179</v>
      </c>
      <c r="AQ4048" s="84">
        <v>0</v>
      </c>
      <c r="AR4048" s="84">
        <v>0</v>
      </c>
      <c r="AS4048" s="84"/>
      <c r="AT4048" s="84"/>
      <c r="AU4048" s="84"/>
      <c r="AV4048" s="84"/>
      <c r="AW4048" s="84"/>
      <c r="AX4048" s="84"/>
      <c r="AY4048" s="84"/>
      <c r="AZ4048" s="84"/>
    </row>
    <row r="4049" spans="1:52" x14ac:dyDescent="0.55000000000000004">
      <c r="A4049" s="69" t="s">
        <v>832</v>
      </c>
      <c r="B4049" s="69" t="s">
        <v>841</v>
      </c>
      <c r="C4049" s="70"/>
      <c r="D4049" s="71"/>
      <c r="E4049" s="72"/>
      <c r="F4049" s="73"/>
      <c r="G4049" s="70"/>
      <c r="H4049" s="74"/>
      <c r="I4049" s="75"/>
      <c r="J4049" s="75"/>
      <c r="K4049" s="36"/>
      <c r="L4049" s="82"/>
      <c r="M4049" s="82"/>
      <c r="N4049" s="77"/>
      <c r="O4049" s="84" t="s">
        <v>1269</v>
      </c>
      <c r="P4049" s="86">
        <v>43433.580775462964</v>
      </c>
      <c r="Q4049" s="84" t="s">
        <v>1646</v>
      </c>
      <c r="R4049" s="84"/>
      <c r="S4049" s="84"/>
      <c r="T4049" s="84"/>
      <c r="U4049" s="84"/>
      <c r="V4049" s="88" t="s">
        <v>3166</v>
      </c>
      <c r="W4049" s="86">
        <v>43433.580775462964</v>
      </c>
      <c r="X4049" s="88" t="s">
        <v>4108</v>
      </c>
      <c r="Y4049" s="84"/>
      <c r="Z4049" s="84"/>
      <c r="AA4049" s="87" t="s">
        <v>5238</v>
      </c>
      <c r="AB4049" s="84"/>
      <c r="AC4049" s="84" t="b">
        <v>0</v>
      </c>
      <c r="AD4049" s="84">
        <v>0</v>
      </c>
      <c r="AE4049" s="87" t="s">
        <v>5552</v>
      </c>
      <c r="AF4049" s="84" t="b">
        <v>0</v>
      </c>
      <c r="AG4049" s="84" t="s">
        <v>5604</v>
      </c>
      <c r="AH4049" s="84"/>
      <c r="AI4049" s="87" t="s">
        <v>5552</v>
      </c>
      <c r="AJ4049" s="84" t="b">
        <v>0</v>
      </c>
      <c r="AK4049" s="84">
        <v>5</v>
      </c>
      <c r="AL4049" s="87" t="s">
        <v>5272</v>
      </c>
      <c r="AM4049" s="84" t="s">
        <v>5682</v>
      </c>
      <c r="AN4049" s="84" t="b">
        <v>0</v>
      </c>
      <c r="AO4049" s="87" t="s">
        <v>5272</v>
      </c>
      <c r="AP4049" s="84" t="s">
        <v>179</v>
      </c>
      <c r="AQ4049" s="84">
        <v>0</v>
      </c>
      <c r="AR4049" s="84">
        <v>0</v>
      </c>
      <c r="AS4049" s="84"/>
      <c r="AT4049" s="84"/>
      <c r="AU4049" s="84"/>
      <c r="AV4049" s="84"/>
      <c r="AW4049" s="84"/>
      <c r="AX4049" s="84"/>
      <c r="AY4049" s="84"/>
      <c r="AZ4049" s="84"/>
    </row>
    <row r="4050" spans="1:52" x14ac:dyDescent="0.55000000000000004">
      <c r="A4050" s="69" t="s">
        <v>832</v>
      </c>
      <c r="B4050" s="69" t="s">
        <v>1228</v>
      </c>
      <c r="C4050" s="70"/>
      <c r="D4050" s="71"/>
      <c r="E4050" s="72"/>
      <c r="F4050" s="73"/>
      <c r="G4050" s="70"/>
      <c r="H4050" s="74"/>
      <c r="I4050" s="75"/>
      <c r="J4050" s="75"/>
      <c r="K4050" s="36"/>
      <c r="L4050" s="82"/>
      <c r="M4050" s="82"/>
      <c r="N4050" s="77"/>
      <c r="O4050" s="84" t="s">
        <v>1270</v>
      </c>
      <c r="P4050" s="86">
        <v>43433.580775462964</v>
      </c>
      <c r="Q4050" s="84" t="s">
        <v>1646</v>
      </c>
      <c r="R4050" s="84"/>
      <c r="S4050" s="84"/>
      <c r="T4050" s="84"/>
      <c r="U4050" s="84"/>
      <c r="V4050" s="88" t="s">
        <v>3166</v>
      </c>
      <c r="W4050" s="86">
        <v>43433.580775462964</v>
      </c>
      <c r="X4050" s="88" t="s">
        <v>4108</v>
      </c>
      <c r="Y4050" s="84"/>
      <c r="Z4050" s="84"/>
      <c r="AA4050" s="87" t="s">
        <v>5238</v>
      </c>
      <c r="AB4050" s="84"/>
      <c r="AC4050" s="84" t="b">
        <v>0</v>
      </c>
      <c r="AD4050" s="84">
        <v>0</v>
      </c>
      <c r="AE4050" s="87" t="s">
        <v>5552</v>
      </c>
      <c r="AF4050" s="84" t="b">
        <v>0</v>
      </c>
      <c r="AG4050" s="84" t="s">
        <v>5604</v>
      </c>
      <c r="AH4050" s="84"/>
      <c r="AI4050" s="87" t="s">
        <v>5552</v>
      </c>
      <c r="AJ4050" s="84" t="b">
        <v>0</v>
      </c>
      <c r="AK4050" s="84">
        <v>5</v>
      </c>
      <c r="AL4050" s="87" t="s">
        <v>5272</v>
      </c>
      <c r="AM4050" s="84" t="s">
        <v>5682</v>
      </c>
      <c r="AN4050" s="84" t="b">
        <v>0</v>
      </c>
      <c r="AO4050" s="87" t="s">
        <v>5272</v>
      </c>
      <c r="AP4050" s="84" t="s">
        <v>179</v>
      </c>
      <c r="AQ4050" s="84">
        <v>0</v>
      </c>
      <c r="AR4050" s="84">
        <v>0</v>
      </c>
      <c r="AS4050" s="84"/>
      <c r="AT4050" s="84"/>
      <c r="AU4050" s="84"/>
      <c r="AV4050" s="84"/>
      <c r="AW4050" s="84"/>
      <c r="AX4050" s="84"/>
      <c r="AY4050" s="84"/>
      <c r="AZ4050" s="84"/>
    </row>
    <row r="4051" spans="1:52" x14ac:dyDescent="0.55000000000000004">
      <c r="A4051" s="69" t="s">
        <v>832</v>
      </c>
      <c r="B4051" s="69" t="s">
        <v>838</v>
      </c>
      <c r="C4051" s="70"/>
      <c r="D4051" s="71"/>
      <c r="E4051" s="72"/>
      <c r="F4051" s="73"/>
      <c r="G4051" s="70"/>
      <c r="H4051" s="74"/>
      <c r="I4051" s="75"/>
      <c r="J4051" s="75"/>
      <c r="K4051" s="36"/>
      <c r="L4051" s="82"/>
      <c r="M4051" s="82"/>
      <c r="N4051" s="77"/>
      <c r="O4051" s="84" t="s">
        <v>1270</v>
      </c>
      <c r="P4051" s="86">
        <v>43433.580775462964</v>
      </c>
      <c r="Q4051" s="84" t="s">
        <v>1646</v>
      </c>
      <c r="R4051" s="84"/>
      <c r="S4051" s="84"/>
      <c r="T4051" s="84"/>
      <c r="U4051" s="84"/>
      <c r="V4051" s="88" t="s">
        <v>3166</v>
      </c>
      <c r="W4051" s="86">
        <v>43433.580775462964</v>
      </c>
      <c r="X4051" s="88" t="s">
        <v>4108</v>
      </c>
      <c r="Y4051" s="84"/>
      <c r="Z4051" s="84"/>
      <c r="AA4051" s="87" t="s">
        <v>5238</v>
      </c>
      <c r="AB4051" s="84"/>
      <c r="AC4051" s="84" t="b">
        <v>0</v>
      </c>
      <c r="AD4051" s="84">
        <v>0</v>
      </c>
      <c r="AE4051" s="87" t="s">
        <v>5552</v>
      </c>
      <c r="AF4051" s="84" t="b">
        <v>0</v>
      </c>
      <c r="AG4051" s="84" t="s">
        <v>5604</v>
      </c>
      <c r="AH4051" s="84"/>
      <c r="AI4051" s="87" t="s">
        <v>5552</v>
      </c>
      <c r="AJ4051" s="84" t="b">
        <v>0</v>
      </c>
      <c r="AK4051" s="84">
        <v>5</v>
      </c>
      <c r="AL4051" s="87" t="s">
        <v>5272</v>
      </c>
      <c r="AM4051" s="84" t="s">
        <v>5682</v>
      </c>
      <c r="AN4051" s="84" t="b">
        <v>0</v>
      </c>
      <c r="AO4051" s="87" t="s">
        <v>5272</v>
      </c>
      <c r="AP4051" s="84" t="s">
        <v>179</v>
      </c>
      <c r="AQ4051" s="84">
        <v>0</v>
      </c>
      <c r="AR4051" s="84">
        <v>0</v>
      </c>
      <c r="AS4051" s="84"/>
      <c r="AT4051" s="84"/>
      <c r="AU4051" s="84"/>
      <c r="AV4051" s="84"/>
      <c r="AW4051" s="84"/>
      <c r="AX4051" s="84"/>
      <c r="AY4051" s="84"/>
      <c r="AZ4051" s="84"/>
    </row>
    <row r="4052" spans="1:52" x14ac:dyDescent="0.55000000000000004">
      <c r="A4052" s="69" t="s">
        <v>832</v>
      </c>
      <c r="B4052" s="69" t="s">
        <v>922</v>
      </c>
      <c r="C4052" s="70"/>
      <c r="D4052" s="71"/>
      <c r="E4052" s="72"/>
      <c r="F4052" s="73"/>
      <c r="G4052" s="70"/>
      <c r="H4052" s="74"/>
      <c r="I4052" s="75"/>
      <c r="J4052" s="75"/>
      <c r="K4052" s="36"/>
      <c r="L4052" s="82"/>
      <c r="M4052" s="82"/>
      <c r="N4052" s="77"/>
      <c r="O4052" s="84" t="s">
        <v>1270</v>
      </c>
      <c r="P4052" s="86">
        <v>43433.580775462964</v>
      </c>
      <c r="Q4052" s="84" t="s">
        <v>1646</v>
      </c>
      <c r="R4052" s="84"/>
      <c r="S4052" s="84"/>
      <c r="T4052" s="84"/>
      <c r="U4052" s="84"/>
      <c r="V4052" s="88" t="s">
        <v>3166</v>
      </c>
      <c r="W4052" s="86">
        <v>43433.580775462964</v>
      </c>
      <c r="X4052" s="88" t="s">
        <v>4108</v>
      </c>
      <c r="Y4052" s="84"/>
      <c r="Z4052" s="84"/>
      <c r="AA4052" s="87" t="s">
        <v>5238</v>
      </c>
      <c r="AB4052" s="84"/>
      <c r="AC4052" s="84" t="b">
        <v>0</v>
      </c>
      <c r="AD4052" s="84">
        <v>0</v>
      </c>
      <c r="AE4052" s="87" t="s">
        <v>5552</v>
      </c>
      <c r="AF4052" s="84" t="b">
        <v>0</v>
      </c>
      <c r="AG4052" s="84" t="s">
        <v>5604</v>
      </c>
      <c r="AH4052" s="84"/>
      <c r="AI4052" s="87" t="s">
        <v>5552</v>
      </c>
      <c r="AJ4052" s="84" t="b">
        <v>0</v>
      </c>
      <c r="AK4052" s="84">
        <v>5</v>
      </c>
      <c r="AL4052" s="87" t="s">
        <v>5272</v>
      </c>
      <c r="AM4052" s="84" t="s">
        <v>5682</v>
      </c>
      <c r="AN4052" s="84" t="b">
        <v>0</v>
      </c>
      <c r="AO4052" s="87" t="s">
        <v>5272</v>
      </c>
      <c r="AP4052" s="84" t="s">
        <v>179</v>
      </c>
      <c r="AQ4052" s="84">
        <v>0</v>
      </c>
      <c r="AR4052" s="84">
        <v>0</v>
      </c>
      <c r="AS4052" s="84"/>
      <c r="AT4052" s="84"/>
      <c r="AU4052" s="84"/>
      <c r="AV4052" s="84"/>
      <c r="AW4052" s="84"/>
      <c r="AX4052" s="84"/>
      <c r="AY4052" s="84"/>
      <c r="AZ4052" s="84"/>
    </row>
    <row r="4053" spans="1:52" x14ac:dyDescent="0.55000000000000004">
      <c r="A4053" s="69" t="s">
        <v>832</v>
      </c>
      <c r="B4053" s="69" t="s">
        <v>1229</v>
      </c>
      <c r="C4053" s="70"/>
      <c r="D4053" s="71"/>
      <c r="E4053" s="72"/>
      <c r="F4053" s="73"/>
      <c r="G4053" s="70"/>
      <c r="H4053" s="74"/>
      <c r="I4053" s="75"/>
      <c r="J4053" s="75"/>
      <c r="K4053" s="36"/>
      <c r="L4053" s="82"/>
      <c r="M4053" s="82"/>
      <c r="N4053" s="77"/>
      <c r="O4053" s="84" t="s">
        <v>1270</v>
      </c>
      <c r="P4053" s="86">
        <v>43433.580775462964</v>
      </c>
      <c r="Q4053" s="84" t="s">
        <v>1646</v>
      </c>
      <c r="R4053" s="84"/>
      <c r="S4053" s="84"/>
      <c r="T4053" s="84"/>
      <c r="U4053" s="84"/>
      <c r="V4053" s="88" t="s">
        <v>3166</v>
      </c>
      <c r="W4053" s="86">
        <v>43433.580775462964</v>
      </c>
      <c r="X4053" s="88" t="s">
        <v>4108</v>
      </c>
      <c r="Y4053" s="84"/>
      <c r="Z4053" s="84"/>
      <c r="AA4053" s="87" t="s">
        <v>5238</v>
      </c>
      <c r="AB4053" s="84"/>
      <c r="AC4053" s="84" t="b">
        <v>0</v>
      </c>
      <c r="AD4053" s="84">
        <v>0</v>
      </c>
      <c r="AE4053" s="87" t="s">
        <v>5552</v>
      </c>
      <c r="AF4053" s="84" t="b">
        <v>0</v>
      </c>
      <c r="AG4053" s="84" t="s">
        <v>5604</v>
      </c>
      <c r="AH4053" s="84"/>
      <c r="AI4053" s="87" t="s">
        <v>5552</v>
      </c>
      <c r="AJ4053" s="84" t="b">
        <v>0</v>
      </c>
      <c r="AK4053" s="84">
        <v>5</v>
      </c>
      <c r="AL4053" s="87" t="s">
        <v>5272</v>
      </c>
      <c r="AM4053" s="84" t="s">
        <v>5682</v>
      </c>
      <c r="AN4053" s="84" t="b">
        <v>0</v>
      </c>
      <c r="AO4053" s="87" t="s">
        <v>5272</v>
      </c>
      <c r="AP4053" s="84" t="s">
        <v>179</v>
      </c>
      <c r="AQ4053" s="84">
        <v>0</v>
      </c>
      <c r="AR4053" s="84">
        <v>0</v>
      </c>
      <c r="AS4053" s="84"/>
      <c r="AT4053" s="84"/>
      <c r="AU4053" s="84"/>
      <c r="AV4053" s="84"/>
      <c r="AW4053" s="84"/>
      <c r="AX4053" s="84"/>
      <c r="AY4053" s="84"/>
      <c r="AZ4053" s="84"/>
    </row>
    <row r="4054" spans="1:52" x14ac:dyDescent="0.55000000000000004">
      <c r="A4054" s="69" t="s">
        <v>833</v>
      </c>
      <c r="B4054" s="69" t="s">
        <v>1230</v>
      </c>
      <c r="C4054" s="70"/>
      <c r="D4054" s="71"/>
      <c r="E4054" s="72"/>
      <c r="F4054" s="73"/>
      <c r="G4054" s="70"/>
      <c r="H4054" s="74"/>
      <c r="I4054" s="75"/>
      <c r="J4054" s="75"/>
      <c r="K4054" s="36"/>
      <c r="L4054" s="82"/>
      <c r="M4054" s="82"/>
      <c r="N4054" s="77"/>
      <c r="O4054" s="84" t="s">
        <v>1270</v>
      </c>
      <c r="P4054" s="86">
        <v>43427.403634259259</v>
      </c>
      <c r="Q4054" s="84" t="s">
        <v>1648</v>
      </c>
      <c r="R4054" s="84"/>
      <c r="S4054" s="84"/>
      <c r="T4054" s="84" t="s">
        <v>2367</v>
      </c>
      <c r="U4054" s="84"/>
      <c r="V4054" s="88" t="s">
        <v>3167</v>
      </c>
      <c r="W4054" s="86">
        <v>43427.403634259259</v>
      </c>
      <c r="X4054" s="88" t="s">
        <v>4109</v>
      </c>
      <c r="Y4054" s="84"/>
      <c r="Z4054" s="84"/>
      <c r="AA4054" s="87" t="s">
        <v>5239</v>
      </c>
      <c r="AB4054" s="87" t="s">
        <v>5544</v>
      </c>
      <c r="AC4054" s="84" t="b">
        <v>0</v>
      </c>
      <c r="AD4054" s="84">
        <v>2</v>
      </c>
      <c r="AE4054" s="87" t="s">
        <v>5593</v>
      </c>
      <c r="AF4054" s="84" t="b">
        <v>0</v>
      </c>
      <c r="AG4054" s="84" t="s">
        <v>5604</v>
      </c>
      <c r="AH4054" s="84"/>
      <c r="AI4054" s="87" t="s">
        <v>5552</v>
      </c>
      <c r="AJ4054" s="84" t="b">
        <v>0</v>
      </c>
      <c r="AK4054" s="84">
        <v>0</v>
      </c>
      <c r="AL4054" s="87" t="s">
        <v>5552</v>
      </c>
      <c r="AM4054" s="84" t="s">
        <v>5682</v>
      </c>
      <c r="AN4054" s="84" t="b">
        <v>0</v>
      </c>
      <c r="AO4054" s="87" t="s">
        <v>5544</v>
      </c>
      <c r="AP4054" s="84" t="s">
        <v>179</v>
      </c>
      <c r="AQ4054" s="84">
        <v>0</v>
      </c>
      <c r="AR4054" s="84">
        <v>0</v>
      </c>
      <c r="AS4054" s="84"/>
      <c r="AT4054" s="84"/>
      <c r="AU4054" s="84"/>
      <c r="AV4054" s="84"/>
      <c r="AW4054" s="84"/>
      <c r="AX4054" s="84"/>
      <c r="AY4054" s="84"/>
      <c r="AZ4054" s="84"/>
    </row>
    <row r="4055" spans="1:52" x14ac:dyDescent="0.55000000000000004">
      <c r="A4055" s="69" t="s">
        <v>833</v>
      </c>
      <c r="B4055" s="69" t="s">
        <v>1231</v>
      </c>
      <c r="C4055" s="70"/>
      <c r="D4055" s="71"/>
      <c r="E4055" s="72"/>
      <c r="F4055" s="73"/>
      <c r="G4055" s="70"/>
      <c r="H4055" s="74"/>
      <c r="I4055" s="75"/>
      <c r="J4055" s="75"/>
      <c r="K4055" s="36"/>
      <c r="L4055" s="82"/>
      <c r="M4055" s="82"/>
      <c r="N4055" s="77"/>
      <c r="O4055" s="84" t="s">
        <v>1270</v>
      </c>
      <c r="P4055" s="86">
        <v>43427.403634259259</v>
      </c>
      <c r="Q4055" s="84" t="s">
        <v>1648</v>
      </c>
      <c r="R4055" s="84"/>
      <c r="S4055" s="84"/>
      <c r="T4055" s="84" t="s">
        <v>2367</v>
      </c>
      <c r="U4055" s="84"/>
      <c r="V4055" s="88" t="s">
        <v>3167</v>
      </c>
      <c r="W4055" s="86">
        <v>43427.403634259259</v>
      </c>
      <c r="X4055" s="88" t="s">
        <v>4109</v>
      </c>
      <c r="Y4055" s="84"/>
      <c r="Z4055" s="84"/>
      <c r="AA4055" s="87" t="s">
        <v>5239</v>
      </c>
      <c r="AB4055" s="87" t="s">
        <v>5544</v>
      </c>
      <c r="AC4055" s="84" t="b">
        <v>0</v>
      </c>
      <c r="AD4055" s="84">
        <v>2</v>
      </c>
      <c r="AE4055" s="87" t="s">
        <v>5593</v>
      </c>
      <c r="AF4055" s="84" t="b">
        <v>0</v>
      </c>
      <c r="AG4055" s="84" t="s">
        <v>5604</v>
      </c>
      <c r="AH4055" s="84"/>
      <c r="AI4055" s="87" t="s">
        <v>5552</v>
      </c>
      <c r="AJ4055" s="84" t="b">
        <v>0</v>
      </c>
      <c r="AK4055" s="84">
        <v>0</v>
      </c>
      <c r="AL4055" s="87" t="s">
        <v>5552</v>
      </c>
      <c r="AM4055" s="84" t="s">
        <v>5682</v>
      </c>
      <c r="AN4055" s="84" t="b">
        <v>0</v>
      </c>
      <c r="AO4055" s="87" t="s">
        <v>5544</v>
      </c>
      <c r="AP4055" s="84" t="s">
        <v>179</v>
      </c>
      <c r="AQ4055" s="84">
        <v>0</v>
      </c>
      <c r="AR4055" s="84">
        <v>0</v>
      </c>
      <c r="AS4055" s="84"/>
      <c r="AT4055" s="84"/>
      <c r="AU4055" s="84"/>
      <c r="AV4055" s="84"/>
      <c r="AW4055" s="84"/>
      <c r="AX4055" s="84"/>
      <c r="AY4055" s="84"/>
      <c r="AZ4055" s="84"/>
    </row>
    <row r="4056" spans="1:52" x14ac:dyDescent="0.55000000000000004">
      <c r="A4056" s="69" t="s">
        <v>833</v>
      </c>
      <c r="B4056" s="69" t="s">
        <v>1232</v>
      </c>
      <c r="C4056" s="70"/>
      <c r="D4056" s="71"/>
      <c r="E4056" s="72"/>
      <c r="F4056" s="73"/>
      <c r="G4056" s="70"/>
      <c r="H4056" s="74"/>
      <c r="I4056" s="75"/>
      <c r="J4056" s="75"/>
      <c r="K4056" s="36"/>
      <c r="L4056" s="82"/>
      <c r="M4056" s="82"/>
      <c r="N4056" s="77"/>
      <c r="O4056" s="84" t="s">
        <v>1270</v>
      </c>
      <c r="P4056" s="86">
        <v>43427.403634259259</v>
      </c>
      <c r="Q4056" s="84" t="s">
        <v>1648</v>
      </c>
      <c r="R4056" s="84"/>
      <c r="S4056" s="84"/>
      <c r="T4056" s="84" t="s">
        <v>2367</v>
      </c>
      <c r="U4056" s="84"/>
      <c r="V4056" s="88" t="s">
        <v>3167</v>
      </c>
      <c r="W4056" s="86">
        <v>43427.403634259259</v>
      </c>
      <c r="X4056" s="88" t="s">
        <v>4109</v>
      </c>
      <c r="Y4056" s="84"/>
      <c r="Z4056" s="84"/>
      <c r="AA4056" s="87" t="s">
        <v>5239</v>
      </c>
      <c r="AB4056" s="87" t="s">
        <v>5544</v>
      </c>
      <c r="AC4056" s="84" t="b">
        <v>0</v>
      </c>
      <c r="AD4056" s="84">
        <v>2</v>
      </c>
      <c r="AE4056" s="87" t="s">
        <v>5593</v>
      </c>
      <c r="AF4056" s="84" t="b">
        <v>0</v>
      </c>
      <c r="AG4056" s="84" t="s">
        <v>5604</v>
      </c>
      <c r="AH4056" s="84"/>
      <c r="AI4056" s="87" t="s">
        <v>5552</v>
      </c>
      <c r="AJ4056" s="84" t="b">
        <v>0</v>
      </c>
      <c r="AK4056" s="84">
        <v>0</v>
      </c>
      <c r="AL4056" s="87" t="s">
        <v>5552</v>
      </c>
      <c r="AM4056" s="84" t="s">
        <v>5682</v>
      </c>
      <c r="AN4056" s="84" t="b">
        <v>0</v>
      </c>
      <c r="AO4056" s="87" t="s">
        <v>5544</v>
      </c>
      <c r="AP4056" s="84" t="s">
        <v>179</v>
      </c>
      <c r="AQ4056" s="84">
        <v>0</v>
      </c>
      <c r="AR4056" s="84">
        <v>0</v>
      </c>
      <c r="AS4056" s="84"/>
      <c r="AT4056" s="84"/>
      <c r="AU4056" s="84"/>
      <c r="AV4056" s="84"/>
      <c r="AW4056" s="84"/>
      <c r="AX4056" s="84"/>
      <c r="AY4056" s="84"/>
      <c r="AZ4056" s="84"/>
    </row>
    <row r="4057" spans="1:52" x14ac:dyDescent="0.55000000000000004">
      <c r="A4057" s="69" t="s">
        <v>833</v>
      </c>
      <c r="B4057" s="69" t="s">
        <v>1233</v>
      </c>
      <c r="C4057" s="70"/>
      <c r="D4057" s="71"/>
      <c r="E4057" s="72"/>
      <c r="F4057" s="73"/>
      <c r="G4057" s="70"/>
      <c r="H4057" s="74"/>
      <c r="I4057" s="75"/>
      <c r="J4057" s="75"/>
      <c r="K4057" s="36"/>
      <c r="L4057" s="82"/>
      <c r="M4057" s="82"/>
      <c r="N4057" s="77"/>
      <c r="O4057" s="84" t="s">
        <v>1270</v>
      </c>
      <c r="P4057" s="86">
        <v>43427.403634259259</v>
      </c>
      <c r="Q4057" s="84" t="s">
        <v>1648</v>
      </c>
      <c r="R4057" s="84"/>
      <c r="S4057" s="84"/>
      <c r="T4057" s="84" t="s">
        <v>2367</v>
      </c>
      <c r="U4057" s="84"/>
      <c r="V4057" s="88" t="s">
        <v>3167</v>
      </c>
      <c r="W4057" s="86">
        <v>43427.403634259259</v>
      </c>
      <c r="X4057" s="88" t="s">
        <v>4109</v>
      </c>
      <c r="Y4057" s="84"/>
      <c r="Z4057" s="84"/>
      <c r="AA4057" s="87" t="s">
        <v>5239</v>
      </c>
      <c r="AB4057" s="87" t="s">
        <v>5544</v>
      </c>
      <c r="AC4057" s="84" t="b">
        <v>0</v>
      </c>
      <c r="AD4057" s="84">
        <v>2</v>
      </c>
      <c r="AE4057" s="87" t="s">
        <v>5593</v>
      </c>
      <c r="AF4057" s="84" t="b">
        <v>0</v>
      </c>
      <c r="AG4057" s="84" t="s">
        <v>5604</v>
      </c>
      <c r="AH4057" s="84"/>
      <c r="AI4057" s="87" t="s">
        <v>5552</v>
      </c>
      <c r="AJ4057" s="84" t="b">
        <v>0</v>
      </c>
      <c r="AK4057" s="84">
        <v>0</v>
      </c>
      <c r="AL4057" s="87" t="s">
        <v>5552</v>
      </c>
      <c r="AM4057" s="84" t="s">
        <v>5682</v>
      </c>
      <c r="AN4057" s="84" t="b">
        <v>0</v>
      </c>
      <c r="AO4057" s="87" t="s">
        <v>5544</v>
      </c>
      <c r="AP4057" s="84" t="s">
        <v>179</v>
      </c>
      <c r="AQ4057" s="84">
        <v>0</v>
      </c>
      <c r="AR4057" s="84">
        <v>0</v>
      </c>
      <c r="AS4057" s="84"/>
      <c r="AT4057" s="84"/>
      <c r="AU4057" s="84"/>
      <c r="AV4057" s="84"/>
      <c r="AW4057" s="84"/>
      <c r="AX4057" s="84"/>
      <c r="AY4057" s="84"/>
      <c r="AZ4057" s="84"/>
    </row>
    <row r="4058" spans="1:52" x14ac:dyDescent="0.55000000000000004">
      <c r="A4058" s="69" t="s">
        <v>833</v>
      </c>
      <c r="B4058" s="69" t="s">
        <v>1234</v>
      </c>
      <c r="C4058" s="70"/>
      <c r="D4058" s="71"/>
      <c r="E4058" s="72"/>
      <c r="F4058" s="73"/>
      <c r="G4058" s="70"/>
      <c r="H4058" s="74"/>
      <c r="I4058" s="75"/>
      <c r="J4058" s="75"/>
      <c r="K4058" s="36"/>
      <c r="L4058" s="82"/>
      <c r="M4058" s="82"/>
      <c r="N4058" s="77"/>
      <c r="O4058" s="84" t="s">
        <v>1270</v>
      </c>
      <c r="P4058" s="86">
        <v>43427.403634259259</v>
      </c>
      <c r="Q4058" s="84" t="s">
        <v>1648</v>
      </c>
      <c r="R4058" s="84"/>
      <c r="S4058" s="84"/>
      <c r="T4058" s="84" t="s">
        <v>2367</v>
      </c>
      <c r="U4058" s="84"/>
      <c r="V4058" s="88" t="s">
        <v>3167</v>
      </c>
      <c r="W4058" s="86">
        <v>43427.403634259259</v>
      </c>
      <c r="X4058" s="88" t="s">
        <v>4109</v>
      </c>
      <c r="Y4058" s="84"/>
      <c r="Z4058" s="84"/>
      <c r="AA4058" s="87" t="s">
        <v>5239</v>
      </c>
      <c r="AB4058" s="87" t="s">
        <v>5544</v>
      </c>
      <c r="AC4058" s="84" t="b">
        <v>0</v>
      </c>
      <c r="AD4058" s="84">
        <v>2</v>
      </c>
      <c r="AE4058" s="87" t="s">
        <v>5593</v>
      </c>
      <c r="AF4058" s="84" t="b">
        <v>0</v>
      </c>
      <c r="AG4058" s="84" t="s">
        <v>5604</v>
      </c>
      <c r="AH4058" s="84"/>
      <c r="AI4058" s="87" t="s">
        <v>5552</v>
      </c>
      <c r="AJ4058" s="84" t="b">
        <v>0</v>
      </c>
      <c r="AK4058" s="84">
        <v>0</v>
      </c>
      <c r="AL4058" s="87" t="s">
        <v>5552</v>
      </c>
      <c r="AM4058" s="84" t="s">
        <v>5682</v>
      </c>
      <c r="AN4058" s="84" t="b">
        <v>0</v>
      </c>
      <c r="AO4058" s="87" t="s">
        <v>5544</v>
      </c>
      <c r="AP4058" s="84" t="s">
        <v>179</v>
      </c>
      <c r="AQ4058" s="84">
        <v>0</v>
      </c>
      <c r="AR4058" s="84">
        <v>0</v>
      </c>
      <c r="AS4058" s="84"/>
      <c r="AT4058" s="84"/>
      <c r="AU4058" s="84"/>
      <c r="AV4058" s="84"/>
      <c r="AW4058" s="84"/>
      <c r="AX4058" s="84"/>
      <c r="AY4058" s="84"/>
      <c r="AZ4058" s="84"/>
    </row>
    <row r="4059" spans="1:52" x14ac:dyDescent="0.55000000000000004">
      <c r="A4059" s="69" t="s">
        <v>833</v>
      </c>
      <c r="B4059" s="69" t="s">
        <v>1235</v>
      </c>
      <c r="C4059" s="70"/>
      <c r="D4059" s="71"/>
      <c r="E4059" s="72"/>
      <c r="F4059" s="73"/>
      <c r="G4059" s="70"/>
      <c r="H4059" s="74"/>
      <c r="I4059" s="75"/>
      <c r="J4059" s="75"/>
      <c r="K4059" s="36"/>
      <c r="L4059" s="82"/>
      <c r="M4059" s="82"/>
      <c r="N4059" s="77"/>
      <c r="O4059" s="84" t="s">
        <v>1270</v>
      </c>
      <c r="P4059" s="86">
        <v>43427.403634259259</v>
      </c>
      <c r="Q4059" s="84" t="s">
        <v>1648</v>
      </c>
      <c r="R4059" s="84"/>
      <c r="S4059" s="84"/>
      <c r="T4059" s="84" t="s">
        <v>2367</v>
      </c>
      <c r="U4059" s="84"/>
      <c r="V4059" s="88" t="s">
        <v>3167</v>
      </c>
      <c r="W4059" s="86">
        <v>43427.403634259259</v>
      </c>
      <c r="X4059" s="88" t="s">
        <v>4109</v>
      </c>
      <c r="Y4059" s="84"/>
      <c r="Z4059" s="84"/>
      <c r="AA4059" s="87" t="s">
        <v>5239</v>
      </c>
      <c r="AB4059" s="87" t="s">
        <v>5544</v>
      </c>
      <c r="AC4059" s="84" t="b">
        <v>0</v>
      </c>
      <c r="AD4059" s="84">
        <v>2</v>
      </c>
      <c r="AE4059" s="87" t="s">
        <v>5593</v>
      </c>
      <c r="AF4059" s="84" t="b">
        <v>0</v>
      </c>
      <c r="AG4059" s="84" t="s">
        <v>5604</v>
      </c>
      <c r="AH4059" s="84"/>
      <c r="AI4059" s="87" t="s">
        <v>5552</v>
      </c>
      <c r="AJ4059" s="84" t="b">
        <v>0</v>
      </c>
      <c r="AK4059" s="84">
        <v>0</v>
      </c>
      <c r="AL4059" s="87" t="s">
        <v>5552</v>
      </c>
      <c r="AM4059" s="84" t="s">
        <v>5682</v>
      </c>
      <c r="AN4059" s="84" t="b">
        <v>0</v>
      </c>
      <c r="AO4059" s="87" t="s">
        <v>5544</v>
      </c>
      <c r="AP4059" s="84" t="s">
        <v>179</v>
      </c>
      <c r="AQ4059" s="84">
        <v>0</v>
      </c>
      <c r="AR4059" s="84">
        <v>0</v>
      </c>
      <c r="AS4059" s="84"/>
      <c r="AT4059" s="84"/>
      <c r="AU4059" s="84"/>
      <c r="AV4059" s="84"/>
      <c r="AW4059" s="84"/>
      <c r="AX4059" s="84"/>
      <c r="AY4059" s="84"/>
      <c r="AZ4059" s="84"/>
    </row>
    <row r="4060" spans="1:52" x14ac:dyDescent="0.55000000000000004">
      <c r="A4060" s="69" t="s">
        <v>833</v>
      </c>
      <c r="B4060" s="69" t="s">
        <v>1236</v>
      </c>
      <c r="C4060" s="70"/>
      <c r="D4060" s="71"/>
      <c r="E4060" s="72"/>
      <c r="F4060" s="73"/>
      <c r="G4060" s="70"/>
      <c r="H4060" s="74"/>
      <c r="I4060" s="75"/>
      <c r="J4060" s="75"/>
      <c r="K4060" s="36"/>
      <c r="L4060" s="82"/>
      <c r="M4060" s="82"/>
      <c r="N4060" s="77"/>
      <c r="O4060" s="84" t="s">
        <v>1271</v>
      </c>
      <c r="P4060" s="86">
        <v>43427.403634259259</v>
      </c>
      <c r="Q4060" s="84" t="s">
        <v>1648</v>
      </c>
      <c r="R4060" s="84"/>
      <c r="S4060" s="84"/>
      <c r="T4060" s="84" t="s">
        <v>2367</v>
      </c>
      <c r="U4060" s="84"/>
      <c r="V4060" s="88" t="s">
        <v>3167</v>
      </c>
      <c r="W4060" s="86">
        <v>43427.403634259259</v>
      </c>
      <c r="X4060" s="88" t="s">
        <v>4109</v>
      </c>
      <c r="Y4060" s="84"/>
      <c r="Z4060" s="84"/>
      <c r="AA4060" s="87" t="s">
        <v>5239</v>
      </c>
      <c r="AB4060" s="87" t="s">
        <v>5544</v>
      </c>
      <c r="AC4060" s="84" t="b">
        <v>0</v>
      </c>
      <c r="AD4060" s="84">
        <v>2</v>
      </c>
      <c r="AE4060" s="87" t="s">
        <v>5593</v>
      </c>
      <c r="AF4060" s="84" t="b">
        <v>0</v>
      </c>
      <c r="AG4060" s="84" t="s">
        <v>5604</v>
      </c>
      <c r="AH4060" s="84"/>
      <c r="AI4060" s="87" t="s">
        <v>5552</v>
      </c>
      <c r="AJ4060" s="84" t="b">
        <v>0</v>
      </c>
      <c r="AK4060" s="84">
        <v>0</v>
      </c>
      <c r="AL4060" s="87" t="s">
        <v>5552</v>
      </c>
      <c r="AM4060" s="84" t="s">
        <v>5682</v>
      </c>
      <c r="AN4060" s="84" t="b">
        <v>0</v>
      </c>
      <c r="AO4060" s="87" t="s">
        <v>5544</v>
      </c>
      <c r="AP4060" s="84" t="s">
        <v>179</v>
      </c>
      <c r="AQ4060" s="84">
        <v>0</v>
      </c>
      <c r="AR4060" s="84">
        <v>0</v>
      </c>
      <c r="AS4060" s="84"/>
      <c r="AT4060" s="84"/>
      <c r="AU4060" s="84"/>
      <c r="AV4060" s="84"/>
      <c r="AW4060" s="84"/>
      <c r="AX4060" s="84"/>
      <c r="AY4060" s="84"/>
      <c r="AZ4060" s="84"/>
    </row>
    <row r="4061" spans="1:52" x14ac:dyDescent="0.55000000000000004">
      <c r="A4061" s="69" t="s">
        <v>833</v>
      </c>
      <c r="B4061" s="69" t="s">
        <v>1237</v>
      </c>
      <c r="C4061" s="70"/>
      <c r="D4061" s="71"/>
      <c r="E4061" s="72"/>
      <c r="F4061" s="73"/>
      <c r="G4061" s="70"/>
      <c r="H4061" s="74"/>
      <c r="I4061" s="75"/>
      <c r="J4061" s="75"/>
      <c r="K4061" s="36"/>
      <c r="L4061" s="82"/>
      <c r="M4061" s="82"/>
      <c r="N4061" s="77"/>
      <c r="O4061" s="84" t="s">
        <v>1270</v>
      </c>
      <c r="P4061" s="86">
        <v>43433.60361111111</v>
      </c>
      <c r="Q4061" s="84" t="s">
        <v>1649</v>
      </c>
      <c r="R4061" s="88" t="s">
        <v>1884</v>
      </c>
      <c r="S4061" s="84" t="s">
        <v>2005</v>
      </c>
      <c r="T4061" s="84" t="s">
        <v>2021</v>
      </c>
      <c r="U4061" s="84"/>
      <c r="V4061" s="88" t="s">
        <v>3167</v>
      </c>
      <c r="W4061" s="86">
        <v>43433.60361111111</v>
      </c>
      <c r="X4061" s="88" t="s">
        <v>4110</v>
      </c>
      <c r="Y4061" s="84"/>
      <c r="Z4061" s="84"/>
      <c r="AA4061" s="87" t="s">
        <v>5240</v>
      </c>
      <c r="AB4061" s="87" t="s">
        <v>5545</v>
      </c>
      <c r="AC4061" s="84" t="b">
        <v>0</v>
      </c>
      <c r="AD4061" s="84">
        <v>2</v>
      </c>
      <c r="AE4061" s="87" t="s">
        <v>5594</v>
      </c>
      <c r="AF4061" s="84" t="b">
        <v>0</v>
      </c>
      <c r="AG4061" s="84" t="s">
        <v>5604</v>
      </c>
      <c r="AH4061" s="84"/>
      <c r="AI4061" s="87" t="s">
        <v>5552</v>
      </c>
      <c r="AJ4061" s="84" t="b">
        <v>0</v>
      </c>
      <c r="AK4061" s="84">
        <v>0</v>
      </c>
      <c r="AL4061" s="87" t="s">
        <v>5552</v>
      </c>
      <c r="AM4061" s="84" t="s">
        <v>5682</v>
      </c>
      <c r="AN4061" s="84" t="b">
        <v>0</v>
      </c>
      <c r="AO4061" s="87" t="s">
        <v>5545</v>
      </c>
      <c r="AP4061" s="84" t="s">
        <v>179</v>
      </c>
      <c r="AQ4061" s="84">
        <v>0</v>
      </c>
      <c r="AR4061" s="84">
        <v>0</v>
      </c>
      <c r="AS4061" s="84"/>
      <c r="AT4061" s="84"/>
      <c r="AU4061" s="84"/>
      <c r="AV4061" s="84"/>
      <c r="AW4061" s="84"/>
      <c r="AX4061" s="84"/>
      <c r="AY4061" s="84"/>
      <c r="AZ4061" s="84"/>
    </row>
    <row r="4062" spans="1:52" x14ac:dyDescent="0.55000000000000004">
      <c r="A4062" s="69" t="s">
        <v>834</v>
      </c>
      <c r="B4062" s="69" t="s">
        <v>1157</v>
      </c>
      <c r="C4062" s="70"/>
      <c r="D4062" s="71"/>
      <c r="E4062" s="72"/>
      <c r="F4062" s="73"/>
      <c r="G4062" s="70"/>
      <c r="H4062" s="74"/>
      <c r="I4062" s="75"/>
      <c r="J4062" s="75"/>
      <c r="K4062" s="36"/>
      <c r="L4062" s="82"/>
      <c r="M4062" s="82"/>
      <c r="N4062" s="77"/>
      <c r="O4062" s="84" t="s">
        <v>1270</v>
      </c>
      <c r="P4062" s="86">
        <v>43432.36109953704</v>
      </c>
      <c r="Q4062" s="84" t="s">
        <v>1563</v>
      </c>
      <c r="R4062" s="88" t="s">
        <v>1832</v>
      </c>
      <c r="S4062" s="84" t="s">
        <v>1942</v>
      </c>
      <c r="T4062" s="84" t="s">
        <v>2368</v>
      </c>
      <c r="U4062" s="84"/>
      <c r="V4062" s="88" t="s">
        <v>3168</v>
      </c>
      <c r="W4062" s="86">
        <v>43432.36109953704</v>
      </c>
      <c r="X4062" s="88" t="s">
        <v>4111</v>
      </c>
      <c r="Y4062" s="84"/>
      <c r="Z4062" s="84"/>
      <c r="AA4062" s="87" t="s">
        <v>5241</v>
      </c>
      <c r="AB4062" s="84"/>
      <c r="AC4062" s="84" t="b">
        <v>0</v>
      </c>
      <c r="AD4062" s="84">
        <v>11</v>
      </c>
      <c r="AE4062" s="87" t="s">
        <v>5552</v>
      </c>
      <c r="AF4062" s="84" t="b">
        <v>1</v>
      </c>
      <c r="AG4062" s="84" t="s">
        <v>5604</v>
      </c>
      <c r="AH4062" s="84"/>
      <c r="AI4062" s="87" t="s">
        <v>5539</v>
      </c>
      <c r="AJ4062" s="84" t="b">
        <v>0</v>
      </c>
      <c r="AK4062" s="84">
        <v>6</v>
      </c>
      <c r="AL4062" s="87" t="s">
        <v>5552</v>
      </c>
      <c r="AM4062" s="84" t="s">
        <v>5682</v>
      </c>
      <c r="AN4062" s="84" t="b">
        <v>0</v>
      </c>
      <c r="AO4062" s="87" t="s">
        <v>5241</v>
      </c>
      <c r="AP4062" s="84" t="s">
        <v>179</v>
      </c>
      <c r="AQ4062" s="84">
        <v>0</v>
      </c>
      <c r="AR4062" s="84">
        <v>0</v>
      </c>
      <c r="AS4062" s="84"/>
      <c r="AT4062" s="84"/>
      <c r="AU4062" s="84"/>
      <c r="AV4062" s="84"/>
      <c r="AW4062" s="84"/>
      <c r="AX4062" s="84"/>
      <c r="AY4062" s="84"/>
      <c r="AZ4062" s="84"/>
    </row>
    <row r="4063" spans="1:52" x14ac:dyDescent="0.55000000000000004">
      <c r="A4063" s="69" t="s">
        <v>834</v>
      </c>
      <c r="B4063" s="69" t="s">
        <v>1158</v>
      </c>
      <c r="C4063" s="70"/>
      <c r="D4063" s="71"/>
      <c r="E4063" s="72"/>
      <c r="F4063" s="73"/>
      <c r="G4063" s="70"/>
      <c r="H4063" s="74"/>
      <c r="I4063" s="75"/>
      <c r="J4063" s="75"/>
      <c r="K4063" s="36"/>
      <c r="L4063" s="82"/>
      <c r="M4063" s="82"/>
      <c r="N4063" s="77"/>
      <c r="O4063" s="84" t="s">
        <v>1270</v>
      </c>
      <c r="P4063" s="86">
        <v>43432.36109953704</v>
      </c>
      <c r="Q4063" s="84" t="s">
        <v>1563</v>
      </c>
      <c r="R4063" s="88" t="s">
        <v>1832</v>
      </c>
      <c r="S4063" s="84" t="s">
        <v>1942</v>
      </c>
      <c r="T4063" s="84" t="s">
        <v>2368</v>
      </c>
      <c r="U4063" s="84"/>
      <c r="V4063" s="88" t="s">
        <v>3168</v>
      </c>
      <c r="W4063" s="86">
        <v>43432.36109953704</v>
      </c>
      <c r="X4063" s="88" t="s">
        <v>4111</v>
      </c>
      <c r="Y4063" s="84"/>
      <c r="Z4063" s="84"/>
      <c r="AA4063" s="87" t="s">
        <v>5241</v>
      </c>
      <c r="AB4063" s="84"/>
      <c r="AC4063" s="84" t="b">
        <v>0</v>
      </c>
      <c r="AD4063" s="84">
        <v>11</v>
      </c>
      <c r="AE4063" s="87" t="s">
        <v>5552</v>
      </c>
      <c r="AF4063" s="84" t="b">
        <v>1</v>
      </c>
      <c r="AG4063" s="84" t="s">
        <v>5604</v>
      </c>
      <c r="AH4063" s="84"/>
      <c r="AI4063" s="87" t="s">
        <v>5539</v>
      </c>
      <c r="AJ4063" s="84" t="b">
        <v>0</v>
      </c>
      <c r="AK4063" s="84">
        <v>6</v>
      </c>
      <c r="AL4063" s="87" t="s">
        <v>5552</v>
      </c>
      <c r="AM4063" s="84" t="s">
        <v>5682</v>
      </c>
      <c r="AN4063" s="84" t="b">
        <v>0</v>
      </c>
      <c r="AO4063" s="87" t="s">
        <v>5241</v>
      </c>
      <c r="AP4063" s="84" t="s">
        <v>179</v>
      </c>
      <c r="AQ4063" s="84">
        <v>0</v>
      </c>
      <c r="AR4063" s="84">
        <v>0</v>
      </c>
      <c r="AS4063" s="84"/>
      <c r="AT4063" s="84"/>
      <c r="AU4063" s="84"/>
      <c r="AV4063" s="84"/>
      <c r="AW4063" s="84"/>
      <c r="AX4063" s="84"/>
      <c r="AY4063" s="84"/>
      <c r="AZ4063" s="84"/>
    </row>
    <row r="4064" spans="1:52" x14ac:dyDescent="0.55000000000000004">
      <c r="A4064" s="69" t="s">
        <v>834</v>
      </c>
      <c r="B4064" s="69" t="s">
        <v>1159</v>
      </c>
      <c r="C4064" s="70"/>
      <c r="D4064" s="71"/>
      <c r="E4064" s="72"/>
      <c r="F4064" s="73"/>
      <c r="G4064" s="70"/>
      <c r="H4064" s="74"/>
      <c r="I4064" s="75"/>
      <c r="J4064" s="75"/>
      <c r="K4064" s="36"/>
      <c r="L4064" s="82"/>
      <c r="M4064" s="82"/>
      <c r="N4064" s="77"/>
      <c r="O4064" s="84" t="s">
        <v>1270</v>
      </c>
      <c r="P4064" s="86">
        <v>43432.36109953704</v>
      </c>
      <c r="Q4064" s="84" t="s">
        <v>1563</v>
      </c>
      <c r="R4064" s="88" t="s">
        <v>1832</v>
      </c>
      <c r="S4064" s="84" t="s">
        <v>1942</v>
      </c>
      <c r="T4064" s="84" t="s">
        <v>2368</v>
      </c>
      <c r="U4064" s="84"/>
      <c r="V4064" s="88" t="s">
        <v>3168</v>
      </c>
      <c r="W4064" s="86">
        <v>43432.36109953704</v>
      </c>
      <c r="X4064" s="88" t="s">
        <v>4111</v>
      </c>
      <c r="Y4064" s="84"/>
      <c r="Z4064" s="84"/>
      <c r="AA4064" s="87" t="s">
        <v>5241</v>
      </c>
      <c r="AB4064" s="84"/>
      <c r="AC4064" s="84" t="b">
        <v>0</v>
      </c>
      <c r="AD4064" s="84">
        <v>11</v>
      </c>
      <c r="AE4064" s="87" t="s">
        <v>5552</v>
      </c>
      <c r="AF4064" s="84" t="b">
        <v>1</v>
      </c>
      <c r="AG4064" s="84" t="s">
        <v>5604</v>
      </c>
      <c r="AH4064" s="84"/>
      <c r="AI4064" s="87" t="s">
        <v>5539</v>
      </c>
      <c r="AJ4064" s="84" t="b">
        <v>0</v>
      </c>
      <c r="AK4064" s="84">
        <v>6</v>
      </c>
      <c r="AL4064" s="87" t="s">
        <v>5552</v>
      </c>
      <c r="AM4064" s="84" t="s">
        <v>5682</v>
      </c>
      <c r="AN4064" s="84" t="b">
        <v>0</v>
      </c>
      <c r="AO4064" s="87" t="s">
        <v>5241</v>
      </c>
      <c r="AP4064" s="84" t="s">
        <v>179</v>
      </c>
      <c r="AQ4064" s="84">
        <v>0</v>
      </c>
      <c r="AR4064" s="84">
        <v>0</v>
      </c>
      <c r="AS4064" s="84"/>
      <c r="AT4064" s="84"/>
      <c r="AU4064" s="84"/>
      <c r="AV4064" s="84"/>
      <c r="AW4064" s="84"/>
      <c r="AX4064" s="84"/>
      <c r="AY4064" s="84"/>
      <c r="AZ4064" s="84"/>
    </row>
    <row r="4065" spans="1:52" x14ac:dyDescent="0.55000000000000004">
      <c r="A4065" s="69" t="s">
        <v>834</v>
      </c>
      <c r="B4065" s="69" t="s">
        <v>1160</v>
      </c>
      <c r="C4065" s="70"/>
      <c r="D4065" s="71"/>
      <c r="E4065" s="72"/>
      <c r="F4065" s="73"/>
      <c r="G4065" s="70"/>
      <c r="H4065" s="74"/>
      <c r="I4065" s="75"/>
      <c r="J4065" s="75"/>
      <c r="K4065" s="36"/>
      <c r="L4065" s="82"/>
      <c r="M4065" s="82"/>
      <c r="N4065" s="77"/>
      <c r="O4065" s="84" t="s">
        <v>1270</v>
      </c>
      <c r="P4065" s="86">
        <v>43432.36109953704</v>
      </c>
      <c r="Q4065" s="84" t="s">
        <v>1563</v>
      </c>
      <c r="R4065" s="88" t="s">
        <v>1832</v>
      </c>
      <c r="S4065" s="84" t="s">
        <v>1942</v>
      </c>
      <c r="T4065" s="84" t="s">
        <v>2368</v>
      </c>
      <c r="U4065" s="84"/>
      <c r="V4065" s="88" t="s">
        <v>3168</v>
      </c>
      <c r="W4065" s="86">
        <v>43432.36109953704</v>
      </c>
      <c r="X4065" s="88" t="s">
        <v>4111</v>
      </c>
      <c r="Y4065" s="84"/>
      <c r="Z4065" s="84"/>
      <c r="AA4065" s="87" t="s">
        <v>5241</v>
      </c>
      <c r="AB4065" s="84"/>
      <c r="AC4065" s="84" t="b">
        <v>0</v>
      </c>
      <c r="AD4065" s="84">
        <v>11</v>
      </c>
      <c r="AE4065" s="87" t="s">
        <v>5552</v>
      </c>
      <c r="AF4065" s="84" t="b">
        <v>1</v>
      </c>
      <c r="AG4065" s="84" t="s">
        <v>5604</v>
      </c>
      <c r="AH4065" s="84"/>
      <c r="AI4065" s="87" t="s">
        <v>5539</v>
      </c>
      <c r="AJ4065" s="84" t="b">
        <v>0</v>
      </c>
      <c r="AK4065" s="84">
        <v>6</v>
      </c>
      <c r="AL4065" s="87" t="s">
        <v>5552</v>
      </c>
      <c r="AM4065" s="84" t="s">
        <v>5682</v>
      </c>
      <c r="AN4065" s="84" t="b">
        <v>0</v>
      </c>
      <c r="AO4065" s="87" t="s">
        <v>5241</v>
      </c>
      <c r="AP4065" s="84" t="s">
        <v>179</v>
      </c>
      <c r="AQ4065" s="84">
        <v>0</v>
      </c>
      <c r="AR4065" s="84">
        <v>0</v>
      </c>
      <c r="AS4065" s="84"/>
      <c r="AT4065" s="84"/>
      <c r="AU4065" s="84"/>
      <c r="AV4065" s="84"/>
      <c r="AW4065" s="84"/>
      <c r="AX4065" s="84"/>
      <c r="AY4065" s="84"/>
      <c r="AZ4065" s="84"/>
    </row>
    <row r="4066" spans="1:52" x14ac:dyDescent="0.55000000000000004">
      <c r="A4066" s="69" t="s">
        <v>834</v>
      </c>
      <c r="B4066" s="69" t="s">
        <v>1161</v>
      </c>
      <c r="C4066" s="70"/>
      <c r="D4066" s="71"/>
      <c r="E4066" s="72"/>
      <c r="F4066" s="73"/>
      <c r="G4066" s="70"/>
      <c r="H4066" s="74"/>
      <c r="I4066" s="75"/>
      <c r="J4066" s="75"/>
      <c r="K4066" s="36"/>
      <c r="L4066" s="82"/>
      <c r="M4066" s="82"/>
      <c r="N4066" s="77"/>
      <c r="O4066" s="84" t="s">
        <v>1270</v>
      </c>
      <c r="P4066" s="86">
        <v>43432.36109953704</v>
      </c>
      <c r="Q4066" s="84" t="s">
        <v>1563</v>
      </c>
      <c r="R4066" s="88" t="s">
        <v>1832</v>
      </c>
      <c r="S4066" s="84" t="s">
        <v>1942</v>
      </c>
      <c r="T4066" s="84" t="s">
        <v>2368</v>
      </c>
      <c r="U4066" s="84"/>
      <c r="V4066" s="88" t="s">
        <v>3168</v>
      </c>
      <c r="W4066" s="86">
        <v>43432.36109953704</v>
      </c>
      <c r="X4066" s="88" t="s">
        <v>4111</v>
      </c>
      <c r="Y4066" s="84"/>
      <c r="Z4066" s="84"/>
      <c r="AA4066" s="87" t="s">
        <v>5241</v>
      </c>
      <c r="AB4066" s="84"/>
      <c r="AC4066" s="84" t="b">
        <v>0</v>
      </c>
      <c r="AD4066" s="84">
        <v>11</v>
      </c>
      <c r="AE4066" s="87" t="s">
        <v>5552</v>
      </c>
      <c r="AF4066" s="84" t="b">
        <v>1</v>
      </c>
      <c r="AG4066" s="84" t="s">
        <v>5604</v>
      </c>
      <c r="AH4066" s="84"/>
      <c r="AI4066" s="87" t="s">
        <v>5539</v>
      </c>
      <c r="AJ4066" s="84" t="b">
        <v>0</v>
      </c>
      <c r="AK4066" s="84">
        <v>6</v>
      </c>
      <c r="AL4066" s="87" t="s">
        <v>5552</v>
      </c>
      <c r="AM4066" s="84" t="s">
        <v>5682</v>
      </c>
      <c r="AN4066" s="84" t="b">
        <v>0</v>
      </c>
      <c r="AO4066" s="87" t="s">
        <v>5241</v>
      </c>
      <c r="AP4066" s="84" t="s">
        <v>179</v>
      </c>
      <c r="AQ4066" s="84">
        <v>0</v>
      </c>
      <c r="AR4066" s="84">
        <v>0</v>
      </c>
      <c r="AS4066" s="84"/>
      <c r="AT4066" s="84"/>
      <c r="AU4066" s="84"/>
      <c r="AV4066" s="84"/>
      <c r="AW4066" s="84"/>
      <c r="AX4066" s="84"/>
      <c r="AY4066" s="84"/>
      <c r="AZ4066" s="84"/>
    </row>
    <row r="4067" spans="1:52" x14ac:dyDescent="0.55000000000000004">
      <c r="A4067" s="69" t="s">
        <v>834</v>
      </c>
      <c r="B4067" s="69" t="s">
        <v>1162</v>
      </c>
      <c r="C4067" s="70"/>
      <c r="D4067" s="71"/>
      <c r="E4067" s="72"/>
      <c r="F4067" s="73"/>
      <c r="G4067" s="70"/>
      <c r="H4067" s="74"/>
      <c r="I4067" s="75"/>
      <c r="J4067" s="75"/>
      <c r="K4067" s="36"/>
      <c r="L4067" s="82"/>
      <c r="M4067" s="82"/>
      <c r="N4067" s="77"/>
      <c r="O4067" s="84" t="s">
        <v>1270</v>
      </c>
      <c r="P4067" s="86">
        <v>43432.36109953704</v>
      </c>
      <c r="Q4067" s="84" t="s">
        <v>1563</v>
      </c>
      <c r="R4067" s="88" t="s">
        <v>1832</v>
      </c>
      <c r="S4067" s="84" t="s">
        <v>1942</v>
      </c>
      <c r="T4067" s="84" t="s">
        <v>2368</v>
      </c>
      <c r="U4067" s="84"/>
      <c r="V4067" s="88" t="s">
        <v>3168</v>
      </c>
      <c r="W4067" s="86">
        <v>43432.36109953704</v>
      </c>
      <c r="X4067" s="88" t="s">
        <v>4111</v>
      </c>
      <c r="Y4067" s="84"/>
      <c r="Z4067" s="84"/>
      <c r="AA4067" s="87" t="s">
        <v>5241</v>
      </c>
      <c r="AB4067" s="84"/>
      <c r="AC4067" s="84" t="b">
        <v>0</v>
      </c>
      <c r="AD4067" s="84">
        <v>11</v>
      </c>
      <c r="AE4067" s="87" t="s">
        <v>5552</v>
      </c>
      <c r="AF4067" s="84" t="b">
        <v>1</v>
      </c>
      <c r="AG4067" s="84" t="s">
        <v>5604</v>
      </c>
      <c r="AH4067" s="84"/>
      <c r="AI4067" s="87" t="s">
        <v>5539</v>
      </c>
      <c r="AJ4067" s="84" t="b">
        <v>0</v>
      </c>
      <c r="AK4067" s="84">
        <v>6</v>
      </c>
      <c r="AL4067" s="87" t="s">
        <v>5552</v>
      </c>
      <c r="AM4067" s="84" t="s">
        <v>5682</v>
      </c>
      <c r="AN4067" s="84" t="b">
        <v>0</v>
      </c>
      <c r="AO4067" s="87" t="s">
        <v>5241</v>
      </c>
      <c r="AP4067" s="84" t="s">
        <v>179</v>
      </c>
      <c r="AQ4067" s="84">
        <v>0</v>
      </c>
      <c r="AR4067" s="84">
        <v>0</v>
      </c>
      <c r="AS4067" s="84"/>
      <c r="AT4067" s="84"/>
      <c r="AU4067" s="84"/>
      <c r="AV4067" s="84"/>
      <c r="AW4067" s="84"/>
      <c r="AX4067" s="84"/>
      <c r="AY4067" s="84"/>
      <c r="AZ4067" s="84"/>
    </row>
    <row r="4068" spans="1:52" x14ac:dyDescent="0.55000000000000004">
      <c r="A4068" s="69" t="s">
        <v>834</v>
      </c>
      <c r="B4068" s="69" t="s">
        <v>1163</v>
      </c>
      <c r="C4068" s="70"/>
      <c r="D4068" s="71"/>
      <c r="E4068" s="72"/>
      <c r="F4068" s="73"/>
      <c r="G4068" s="70"/>
      <c r="H4068" s="74"/>
      <c r="I4068" s="75"/>
      <c r="J4068" s="75"/>
      <c r="K4068" s="36"/>
      <c r="L4068" s="82"/>
      <c r="M4068" s="82"/>
      <c r="N4068" s="77"/>
      <c r="O4068" s="84" t="s">
        <v>1270</v>
      </c>
      <c r="P4068" s="86">
        <v>43432.36109953704</v>
      </c>
      <c r="Q4068" s="84" t="s">
        <v>1563</v>
      </c>
      <c r="R4068" s="88" t="s">
        <v>1832</v>
      </c>
      <c r="S4068" s="84" t="s">
        <v>1942</v>
      </c>
      <c r="T4068" s="84" t="s">
        <v>2368</v>
      </c>
      <c r="U4068" s="84"/>
      <c r="V4068" s="88" t="s">
        <v>3168</v>
      </c>
      <c r="W4068" s="86">
        <v>43432.36109953704</v>
      </c>
      <c r="X4068" s="88" t="s">
        <v>4111</v>
      </c>
      <c r="Y4068" s="84"/>
      <c r="Z4068" s="84"/>
      <c r="AA4068" s="87" t="s">
        <v>5241</v>
      </c>
      <c r="AB4068" s="84"/>
      <c r="AC4068" s="84" t="b">
        <v>0</v>
      </c>
      <c r="AD4068" s="84">
        <v>11</v>
      </c>
      <c r="AE4068" s="87" t="s">
        <v>5552</v>
      </c>
      <c r="AF4068" s="84" t="b">
        <v>1</v>
      </c>
      <c r="AG4068" s="84" t="s">
        <v>5604</v>
      </c>
      <c r="AH4068" s="84"/>
      <c r="AI4068" s="87" t="s">
        <v>5539</v>
      </c>
      <c r="AJ4068" s="84" t="b">
        <v>0</v>
      </c>
      <c r="AK4068" s="84">
        <v>6</v>
      </c>
      <c r="AL4068" s="87" t="s">
        <v>5552</v>
      </c>
      <c r="AM4068" s="84" t="s">
        <v>5682</v>
      </c>
      <c r="AN4068" s="84" t="b">
        <v>0</v>
      </c>
      <c r="AO4068" s="87" t="s">
        <v>5241</v>
      </c>
      <c r="AP4068" s="84" t="s">
        <v>179</v>
      </c>
      <c r="AQ4068" s="84">
        <v>0</v>
      </c>
      <c r="AR4068" s="84">
        <v>0</v>
      </c>
      <c r="AS4068" s="84"/>
      <c r="AT4068" s="84"/>
      <c r="AU4068" s="84"/>
      <c r="AV4068" s="84"/>
      <c r="AW4068" s="84"/>
      <c r="AX4068" s="84"/>
      <c r="AY4068" s="84"/>
      <c r="AZ4068" s="84"/>
    </row>
    <row r="4069" spans="1:52" x14ac:dyDescent="0.55000000000000004">
      <c r="A4069" s="69" t="s">
        <v>834</v>
      </c>
      <c r="B4069" s="69" t="s">
        <v>1164</v>
      </c>
      <c r="C4069" s="70"/>
      <c r="D4069" s="71"/>
      <c r="E4069" s="72"/>
      <c r="F4069" s="73"/>
      <c r="G4069" s="70"/>
      <c r="H4069" s="74"/>
      <c r="I4069" s="75"/>
      <c r="J4069" s="75"/>
      <c r="K4069" s="36"/>
      <c r="L4069" s="82"/>
      <c r="M4069" s="82"/>
      <c r="N4069" s="77"/>
      <c r="O4069" s="84" t="s">
        <v>1270</v>
      </c>
      <c r="P4069" s="86">
        <v>43432.36109953704</v>
      </c>
      <c r="Q4069" s="84" t="s">
        <v>1563</v>
      </c>
      <c r="R4069" s="88" t="s">
        <v>1832</v>
      </c>
      <c r="S4069" s="84" t="s">
        <v>1942</v>
      </c>
      <c r="T4069" s="84" t="s">
        <v>2368</v>
      </c>
      <c r="U4069" s="84"/>
      <c r="V4069" s="88" t="s">
        <v>3168</v>
      </c>
      <c r="W4069" s="86">
        <v>43432.36109953704</v>
      </c>
      <c r="X4069" s="88" t="s">
        <v>4111</v>
      </c>
      <c r="Y4069" s="84"/>
      <c r="Z4069" s="84"/>
      <c r="AA4069" s="87" t="s">
        <v>5241</v>
      </c>
      <c r="AB4069" s="84"/>
      <c r="AC4069" s="84" t="b">
        <v>0</v>
      </c>
      <c r="AD4069" s="84">
        <v>11</v>
      </c>
      <c r="AE4069" s="87" t="s">
        <v>5552</v>
      </c>
      <c r="AF4069" s="84" t="b">
        <v>1</v>
      </c>
      <c r="AG4069" s="84" t="s">
        <v>5604</v>
      </c>
      <c r="AH4069" s="84"/>
      <c r="AI4069" s="87" t="s">
        <v>5539</v>
      </c>
      <c r="AJ4069" s="84" t="b">
        <v>0</v>
      </c>
      <c r="AK4069" s="84">
        <v>6</v>
      </c>
      <c r="AL4069" s="87" t="s">
        <v>5552</v>
      </c>
      <c r="AM4069" s="84" t="s">
        <v>5682</v>
      </c>
      <c r="AN4069" s="84" t="b">
        <v>0</v>
      </c>
      <c r="AO4069" s="87" t="s">
        <v>5241</v>
      </c>
      <c r="AP4069" s="84" t="s">
        <v>179</v>
      </c>
      <c r="AQ4069" s="84">
        <v>0</v>
      </c>
      <c r="AR4069" s="84">
        <v>0</v>
      </c>
      <c r="AS4069" s="84"/>
      <c r="AT4069" s="84"/>
      <c r="AU4069" s="84"/>
      <c r="AV4069" s="84"/>
      <c r="AW4069" s="84"/>
      <c r="AX4069" s="84"/>
      <c r="AY4069" s="84"/>
      <c r="AZ4069" s="84"/>
    </row>
    <row r="4070" spans="1:52" x14ac:dyDescent="0.55000000000000004">
      <c r="A4070" s="69" t="s">
        <v>834</v>
      </c>
      <c r="B4070" s="69" t="s">
        <v>1165</v>
      </c>
      <c r="C4070" s="70"/>
      <c r="D4070" s="71"/>
      <c r="E4070" s="72"/>
      <c r="F4070" s="73"/>
      <c r="G4070" s="70"/>
      <c r="H4070" s="74"/>
      <c r="I4070" s="75"/>
      <c r="J4070" s="75"/>
      <c r="K4070" s="36"/>
      <c r="L4070" s="82"/>
      <c r="M4070" s="82"/>
      <c r="N4070" s="77"/>
      <c r="O4070" s="84" t="s">
        <v>1270</v>
      </c>
      <c r="P4070" s="86">
        <v>43432.36109953704</v>
      </c>
      <c r="Q4070" s="84" t="s">
        <v>1563</v>
      </c>
      <c r="R4070" s="88" t="s">
        <v>1832</v>
      </c>
      <c r="S4070" s="84" t="s">
        <v>1942</v>
      </c>
      <c r="T4070" s="84" t="s">
        <v>2368</v>
      </c>
      <c r="U4070" s="84"/>
      <c r="V4070" s="88" t="s">
        <v>3168</v>
      </c>
      <c r="W4070" s="86">
        <v>43432.36109953704</v>
      </c>
      <c r="X4070" s="88" t="s">
        <v>4111</v>
      </c>
      <c r="Y4070" s="84"/>
      <c r="Z4070" s="84"/>
      <c r="AA4070" s="87" t="s">
        <v>5241</v>
      </c>
      <c r="AB4070" s="84"/>
      <c r="AC4070" s="84" t="b">
        <v>0</v>
      </c>
      <c r="AD4070" s="84">
        <v>11</v>
      </c>
      <c r="AE4070" s="87" t="s">
        <v>5552</v>
      </c>
      <c r="AF4070" s="84" t="b">
        <v>1</v>
      </c>
      <c r="AG4070" s="84" t="s">
        <v>5604</v>
      </c>
      <c r="AH4070" s="84"/>
      <c r="AI4070" s="87" t="s">
        <v>5539</v>
      </c>
      <c r="AJ4070" s="84" t="b">
        <v>0</v>
      </c>
      <c r="AK4070" s="84">
        <v>6</v>
      </c>
      <c r="AL4070" s="87" t="s">
        <v>5552</v>
      </c>
      <c r="AM4070" s="84" t="s">
        <v>5682</v>
      </c>
      <c r="AN4070" s="84" t="b">
        <v>0</v>
      </c>
      <c r="AO4070" s="87" t="s">
        <v>5241</v>
      </c>
      <c r="AP4070" s="84" t="s">
        <v>179</v>
      </c>
      <c r="AQ4070" s="84">
        <v>0</v>
      </c>
      <c r="AR4070" s="84">
        <v>0</v>
      </c>
      <c r="AS4070" s="84"/>
      <c r="AT4070" s="84"/>
      <c r="AU4070" s="84"/>
      <c r="AV4070" s="84"/>
      <c r="AW4070" s="84"/>
      <c r="AX4070" s="84"/>
      <c r="AY4070" s="84"/>
      <c r="AZ4070" s="84"/>
    </row>
    <row r="4071" spans="1:52" x14ac:dyDescent="0.55000000000000004">
      <c r="A4071" s="69" t="s">
        <v>834</v>
      </c>
      <c r="B4071" s="69" t="s">
        <v>1166</v>
      </c>
      <c r="C4071" s="70"/>
      <c r="D4071" s="71"/>
      <c r="E4071" s="72"/>
      <c r="F4071" s="73"/>
      <c r="G4071" s="70"/>
      <c r="H4071" s="74"/>
      <c r="I4071" s="75"/>
      <c r="J4071" s="75"/>
      <c r="K4071" s="36"/>
      <c r="L4071" s="82"/>
      <c r="M4071" s="82"/>
      <c r="N4071" s="77"/>
      <c r="O4071" s="84" t="s">
        <v>1270</v>
      </c>
      <c r="P4071" s="86">
        <v>43432.36109953704</v>
      </c>
      <c r="Q4071" s="84" t="s">
        <v>1563</v>
      </c>
      <c r="R4071" s="88" t="s">
        <v>1832</v>
      </c>
      <c r="S4071" s="84" t="s">
        <v>1942</v>
      </c>
      <c r="T4071" s="84" t="s">
        <v>2368</v>
      </c>
      <c r="U4071" s="84"/>
      <c r="V4071" s="88" t="s">
        <v>3168</v>
      </c>
      <c r="W4071" s="86">
        <v>43432.36109953704</v>
      </c>
      <c r="X4071" s="88" t="s">
        <v>4111</v>
      </c>
      <c r="Y4071" s="84"/>
      <c r="Z4071" s="84"/>
      <c r="AA4071" s="87" t="s">
        <v>5241</v>
      </c>
      <c r="AB4071" s="84"/>
      <c r="AC4071" s="84" t="b">
        <v>0</v>
      </c>
      <c r="AD4071" s="84">
        <v>11</v>
      </c>
      <c r="AE4071" s="87" t="s">
        <v>5552</v>
      </c>
      <c r="AF4071" s="84" t="b">
        <v>1</v>
      </c>
      <c r="AG4071" s="84" t="s">
        <v>5604</v>
      </c>
      <c r="AH4071" s="84"/>
      <c r="AI4071" s="87" t="s">
        <v>5539</v>
      </c>
      <c r="AJ4071" s="84" t="b">
        <v>0</v>
      </c>
      <c r="AK4071" s="84">
        <v>6</v>
      </c>
      <c r="AL4071" s="87" t="s">
        <v>5552</v>
      </c>
      <c r="AM4071" s="84" t="s">
        <v>5682</v>
      </c>
      <c r="AN4071" s="84" t="b">
        <v>0</v>
      </c>
      <c r="AO4071" s="87" t="s">
        <v>5241</v>
      </c>
      <c r="AP4071" s="84" t="s">
        <v>179</v>
      </c>
      <c r="AQ4071" s="84">
        <v>0</v>
      </c>
      <c r="AR4071" s="84">
        <v>0</v>
      </c>
      <c r="AS4071" s="84"/>
      <c r="AT4071" s="84"/>
      <c r="AU4071" s="84"/>
      <c r="AV4071" s="84"/>
      <c r="AW4071" s="84"/>
      <c r="AX4071" s="84"/>
      <c r="AY4071" s="84"/>
      <c r="AZ4071" s="84"/>
    </row>
    <row r="4072" spans="1:52" x14ac:dyDescent="0.55000000000000004">
      <c r="A4072" s="69" t="s">
        <v>834</v>
      </c>
      <c r="B4072" s="69" t="s">
        <v>1167</v>
      </c>
      <c r="C4072" s="70"/>
      <c r="D4072" s="71"/>
      <c r="E4072" s="72"/>
      <c r="F4072" s="73"/>
      <c r="G4072" s="70"/>
      <c r="H4072" s="74"/>
      <c r="I4072" s="75"/>
      <c r="J4072" s="75"/>
      <c r="K4072" s="36"/>
      <c r="L4072" s="82"/>
      <c r="M4072" s="82"/>
      <c r="N4072" s="77"/>
      <c r="O4072" s="84" t="s">
        <v>1270</v>
      </c>
      <c r="P4072" s="86">
        <v>43432.36109953704</v>
      </c>
      <c r="Q4072" s="84" t="s">
        <v>1563</v>
      </c>
      <c r="R4072" s="88" t="s">
        <v>1832</v>
      </c>
      <c r="S4072" s="84" t="s">
        <v>1942</v>
      </c>
      <c r="T4072" s="84" t="s">
        <v>2368</v>
      </c>
      <c r="U4072" s="84"/>
      <c r="V4072" s="88" t="s">
        <v>3168</v>
      </c>
      <c r="W4072" s="86">
        <v>43432.36109953704</v>
      </c>
      <c r="X4072" s="88" t="s">
        <v>4111</v>
      </c>
      <c r="Y4072" s="84"/>
      <c r="Z4072" s="84"/>
      <c r="AA4072" s="87" t="s">
        <v>5241</v>
      </c>
      <c r="AB4072" s="84"/>
      <c r="AC4072" s="84" t="b">
        <v>0</v>
      </c>
      <c r="AD4072" s="84">
        <v>11</v>
      </c>
      <c r="AE4072" s="87" t="s">
        <v>5552</v>
      </c>
      <c r="AF4072" s="84" t="b">
        <v>1</v>
      </c>
      <c r="AG4072" s="84" t="s">
        <v>5604</v>
      </c>
      <c r="AH4072" s="84"/>
      <c r="AI4072" s="87" t="s">
        <v>5539</v>
      </c>
      <c r="AJ4072" s="84" t="b">
        <v>0</v>
      </c>
      <c r="AK4072" s="84">
        <v>6</v>
      </c>
      <c r="AL4072" s="87" t="s">
        <v>5552</v>
      </c>
      <c r="AM4072" s="84" t="s">
        <v>5682</v>
      </c>
      <c r="AN4072" s="84" t="b">
        <v>0</v>
      </c>
      <c r="AO4072" s="87" t="s">
        <v>5241</v>
      </c>
      <c r="AP4072" s="84" t="s">
        <v>179</v>
      </c>
      <c r="AQ4072" s="84">
        <v>0</v>
      </c>
      <c r="AR4072" s="84">
        <v>0</v>
      </c>
      <c r="AS4072" s="84"/>
      <c r="AT4072" s="84"/>
      <c r="AU4072" s="84"/>
      <c r="AV4072" s="84"/>
      <c r="AW4072" s="84"/>
      <c r="AX4072" s="84"/>
      <c r="AY4072" s="84"/>
      <c r="AZ4072" s="84"/>
    </row>
    <row r="4073" spans="1:52" x14ac:dyDescent="0.55000000000000004">
      <c r="A4073" s="69" t="s">
        <v>834</v>
      </c>
      <c r="B4073" s="69" t="s">
        <v>1090</v>
      </c>
      <c r="C4073" s="70"/>
      <c r="D4073" s="71"/>
      <c r="E4073" s="72"/>
      <c r="F4073" s="73"/>
      <c r="G4073" s="70"/>
      <c r="H4073" s="74"/>
      <c r="I4073" s="75"/>
      <c r="J4073" s="75"/>
      <c r="K4073" s="36"/>
      <c r="L4073" s="82"/>
      <c r="M4073" s="82"/>
      <c r="N4073" s="77"/>
      <c r="O4073" s="84" t="s">
        <v>1270</v>
      </c>
      <c r="P4073" s="86">
        <v>43432.36109953704</v>
      </c>
      <c r="Q4073" s="84" t="s">
        <v>1563</v>
      </c>
      <c r="R4073" s="88" t="s">
        <v>1832</v>
      </c>
      <c r="S4073" s="84" t="s">
        <v>1942</v>
      </c>
      <c r="T4073" s="84" t="s">
        <v>2368</v>
      </c>
      <c r="U4073" s="84"/>
      <c r="V4073" s="88" t="s">
        <v>3168</v>
      </c>
      <c r="W4073" s="86">
        <v>43432.36109953704</v>
      </c>
      <c r="X4073" s="88" t="s">
        <v>4111</v>
      </c>
      <c r="Y4073" s="84"/>
      <c r="Z4073" s="84"/>
      <c r="AA4073" s="87" t="s">
        <v>5241</v>
      </c>
      <c r="AB4073" s="84"/>
      <c r="AC4073" s="84" t="b">
        <v>0</v>
      </c>
      <c r="AD4073" s="84">
        <v>11</v>
      </c>
      <c r="AE4073" s="87" t="s">
        <v>5552</v>
      </c>
      <c r="AF4073" s="84" t="b">
        <v>1</v>
      </c>
      <c r="AG4073" s="84" t="s">
        <v>5604</v>
      </c>
      <c r="AH4073" s="84"/>
      <c r="AI4073" s="87" t="s">
        <v>5539</v>
      </c>
      <c r="AJ4073" s="84" t="b">
        <v>0</v>
      </c>
      <c r="AK4073" s="84">
        <v>6</v>
      </c>
      <c r="AL4073" s="87" t="s">
        <v>5552</v>
      </c>
      <c r="AM4073" s="84" t="s">
        <v>5682</v>
      </c>
      <c r="AN4073" s="84" t="b">
        <v>0</v>
      </c>
      <c r="AO4073" s="87" t="s">
        <v>5241</v>
      </c>
      <c r="AP4073" s="84" t="s">
        <v>179</v>
      </c>
      <c r="AQ4073" s="84">
        <v>0</v>
      </c>
      <c r="AR4073" s="84">
        <v>0</v>
      </c>
      <c r="AS4073" s="84"/>
      <c r="AT4073" s="84"/>
      <c r="AU4073" s="84"/>
      <c r="AV4073" s="84"/>
      <c r="AW4073" s="84"/>
      <c r="AX4073" s="84"/>
      <c r="AY4073" s="84"/>
      <c r="AZ4073" s="84"/>
    </row>
    <row r="4074" spans="1:52" x14ac:dyDescent="0.55000000000000004">
      <c r="A4074" s="69" t="s">
        <v>835</v>
      </c>
      <c r="B4074" s="69" t="s">
        <v>834</v>
      </c>
      <c r="C4074" s="70"/>
      <c r="D4074" s="71"/>
      <c r="E4074" s="72"/>
      <c r="F4074" s="73"/>
      <c r="G4074" s="70"/>
      <c r="H4074" s="74"/>
      <c r="I4074" s="75"/>
      <c r="J4074" s="75"/>
      <c r="K4074" s="36"/>
      <c r="L4074" s="82"/>
      <c r="M4074" s="82"/>
      <c r="N4074" s="77"/>
      <c r="O4074" s="84" t="s">
        <v>1269</v>
      </c>
      <c r="P4074" s="86">
        <v>43433.318842592591</v>
      </c>
      <c r="Q4074" s="84" t="s">
        <v>1563</v>
      </c>
      <c r="R4074" s="84"/>
      <c r="S4074" s="84"/>
      <c r="T4074" s="84" t="s">
        <v>2282</v>
      </c>
      <c r="U4074" s="84"/>
      <c r="V4074" s="88" t="s">
        <v>3169</v>
      </c>
      <c r="W4074" s="86">
        <v>43433.318842592591</v>
      </c>
      <c r="X4074" s="88" t="s">
        <v>4112</v>
      </c>
      <c r="Y4074" s="84"/>
      <c r="Z4074" s="84"/>
      <c r="AA4074" s="87" t="s">
        <v>5242</v>
      </c>
      <c r="AB4074" s="84"/>
      <c r="AC4074" s="84" t="b">
        <v>0</v>
      </c>
      <c r="AD4074" s="84">
        <v>0</v>
      </c>
      <c r="AE4074" s="87" t="s">
        <v>5552</v>
      </c>
      <c r="AF4074" s="84" t="b">
        <v>1</v>
      </c>
      <c r="AG4074" s="84" t="s">
        <v>5604</v>
      </c>
      <c r="AH4074" s="84"/>
      <c r="AI4074" s="87" t="s">
        <v>5539</v>
      </c>
      <c r="AJ4074" s="84" t="b">
        <v>0</v>
      </c>
      <c r="AK4074" s="84">
        <v>6</v>
      </c>
      <c r="AL4074" s="87" t="s">
        <v>5241</v>
      </c>
      <c r="AM4074" s="84" t="s">
        <v>5682</v>
      </c>
      <c r="AN4074" s="84" t="b">
        <v>0</v>
      </c>
      <c r="AO4074" s="87" t="s">
        <v>5241</v>
      </c>
      <c r="AP4074" s="84" t="s">
        <v>179</v>
      </c>
      <c r="AQ4074" s="84">
        <v>0</v>
      </c>
      <c r="AR4074" s="84">
        <v>0</v>
      </c>
      <c r="AS4074" s="84"/>
      <c r="AT4074" s="84"/>
      <c r="AU4074" s="84"/>
      <c r="AV4074" s="84"/>
      <c r="AW4074" s="84"/>
      <c r="AX4074" s="84"/>
      <c r="AY4074" s="84"/>
      <c r="AZ4074" s="84"/>
    </row>
    <row r="4075" spans="1:52" x14ac:dyDescent="0.55000000000000004">
      <c r="A4075" s="69" t="s">
        <v>835</v>
      </c>
      <c r="B4075" s="69" t="s">
        <v>1157</v>
      </c>
      <c r="C4075" s="70"/>
      <c r="D4075" s="71"/>
      <c r="E4075" s="72"/>
      <c r="F4075" s="73"/>
      <c r="G4075" s="70"/>
      <c r="H4075" s="74"/>
      <c r="I4075" s="75"/>
      <c r="J4075" s="75"/>
      <c r="K4075" s="36"/>
      <c r="L4075" s="82"/>
      <c r="M4075" s="82"/>
      <c r="N4075" s="77"/>
      <c r="O4075" s="84" t="s">
        <v>1270</v>
      </c>
      <c r="P4075" s="86">
        <v>43433.318842592591</v>
      </c>
      <c r="Q4075" s="84" t="s">
        <v>1563</v>
      </c>
      <c r="R4075" s="84"/>
      <c r="S4075" s="84"/>
      <c r="T4075" s="84" t="s">
        <v>2282</v>
      </c>
      <c r="U4075" s="84"/>
      <c r="V4075" s="88" t="s">
        <v>3169</v>
      </c>
      <c r="W4075" s="86">
        <v>43433.318842592591</v>
      </c>
      <c r="X4075" s="88" t="s">
        <v>4112</v>
      </c>
      <c r="Y4075" s="84"/>
      <c r="Z4075" s="84"/>
      <c r="AA4075" s="87" t="s">
        <v>5242</v>
      </c>
      <c r="AB4075" s="84"/>
      <c r="AC4075" s="84" t="b">
        <v>0</v>
      </c>
      <c r="AD4075" s="84">
        <v>0</v>
      </c>
      <c r="AE4075" s="87" t="s">
        <v>5552</v>
      </c>
      <c r="AF4075" s="84" t="b">
        <v>1</v>
      </c>
      <c r="AG4075" s="84" t="s">
        <v>5604</v>
      </c>
      <c r="AH4075" s="84"/>
      <c r="AI4075" s="87" t="s">
        <v>5539</v>
      </c>
      <c r="AJ4075" s="84" t="b">
        <v>0</v>
      </c>
      <c r="AK4075" s="84">
        <v>6</v>
      </c>
      <c r="AL4075" s="87" t="s">
        <v>5241</v>
      </c>
      <c r="AM4075" s="84" t="s">
        <v>5682</v>
      </c>
      <c r="AN4075" s="84" t="b">
        <v>0</v>
      </c>
      <c r="AO4075" s="87" t="s">
        <v>5241</v>
      </c>
      <c r="AP4075" s="84" t="s">
        <v>179</v>
      </c>
      <c r="AQ4075" s="84">
        <v>0</v>
      </c>
      <c r="AR4075" s="84">
        <v>0</v>
      </c>
      <c r="AS4075" s="84"/>
      <c r="AT4075" s="84"/>
      <c r="AU4075" s="84"/>
      <c r="AV4075" s="84"/>
      <c r="AW4075" s="84"/>
      <c r="AX4075" s="84"/>
      <c r="AY4075" s="84"/>
      <c r="AZ4075" s="84"/>
    </row>
    <row r="4076" spans="1:52" x14ac:dyDescent="0.55000000000000004">
      <c r="A4076" s="69" t="s">
        <v>835</v>
      </c>
      <c r="B4076" s="69" t="s">
        <v>1158</v>
      </c>
      <c r="C4076" s="70"/>
      <c r="D4076" s="71"/>
      <c r="E4076" s="72"/>
      <c r="F4076" s="73"/>
      <c r="G4076" s="70"/>
      <c r="H4076" s="74"/>
      <c r="I4076" s="75"/>
      <c r="J4076" s="75"/>
      <c r="K4076" s="36"/>
      <c r="L4076" s="82"/>
      <c r="M4076" s="82"/>
      <c r="N4076" s="77"/>
      <c r="O4076" s="84" t="s">
        <v>1270</v>
      </c>
      <c r="P4076" s="86">
        <v>43433.318842592591</v>
      </c>
      <c r="Q4076" s="84" t="s">
        <v>1563</v>
      </c>
      <c r="R4076" s="84"/>
      <c r="S4076" s="84"/>
      <c r="T4076" s="84" t="s">
        <v>2282</v>
      </c>
      <c r="U4076" s="84"/>
      <c r="V4076" s="88" t="s">
        <v>3169</v>
      </c>
      <c r="W4076" s="86">
        <v>43433.318842592591</v>
      </c>
      <c r="X4076" s="88" t="s">
        <v>4112</v>
      </c>
      <c r="Y4076" s="84"/>
      <c r="Z4076" s="84"/>
      <c r="AA4076" s="87" t="s">
        <v>5242</v>
      </c>
      <c r="AB4076" s="84"/>
      <c r="AC4076" s="84" t="b">
        <v>0</v>
      </c>
      <c r="AD4076" s="84">
        <v>0</v>
      </c>
      <c r="AE4076" s="87" t="s">
        <v>5552</v>
      </c>
      <c r="AF4076" s="84" t="b">
        <v>1</v>
      </c>
      <c r="AG4076" s="84" t="s">
        <v>5604</v>
      </c>
      <c r="AH4076" s="84"/>
      <c r="AI4076" s="87" t="s">
        <v>5539</v>
      </c>
      <c r="AJ4076" s="84" t="b">
        <v>0</v>
      </c>
      <c r="AK4076" s="84">
        <v>6</v>
      </c>
      <c r="AL4076" s="87" t="s">
        <v>5241</v>
      </c>
      <c r="AM4076" s="84" t="s">
        <v>5682</v>
      </c>
      <c r="AN4076" s="84" t="b">
        <v>0</v>
      </c>
      <c r="AO4076" s="87" t="s">
        <v>5241</v>
      </c>
      <c r="AP4076" s="84" t="s">
        <v>179</v>
      </c>
      <c r="AQ4076" s="84">
        <v>0</v>
      </c>
      <c r="AR4076" s="84">
        <v>0</v>
      </c>
      <c r="AS4076" s="84"/>
      <c r="AT4076" s="84"/>
      <c r="AU4076" s="84"/>
      <c r="AV4076" s="84"/>
      <c r="AW4076" s="84"/>
      <c r="AX4076" s="84"/>
      <c r="AY4076" s="84"/>
      <c r="AZ4076" s="84"/>
    </row>
    <row r="4077" spans="1:52" x14ac:dyDescent="0.55000000000000004">
      <c r="A4077" s="69" t="s">
        <v>835</v>
      </c>
      <c r="B4077" s="69" t="s">
        <v>1159</v>
      </c>
      <c r="C4077" s="70"/>
      <c r="D4077" s="71"/>
      <c r="E4077" s="72"/>
      <c r="F4077" s="73"/>
      <c r="G4077" s="70"/>
      <c r="H4077" s="74"/>
      <c r="I4077" s="75"/>
      <c r="J4077" s="75"/>
      <c r="K4077" s="36"/>
      <c r="L4077" s="82"/>
      <c r="M4077" s="82"/>
      <c r="N4077" s="77"/>
      <c r="O4077" s="84" t="s">
        <v>1270</v>
      </c>
      <c r="P4077" s="86">
        <v>43433.318842592591</v>
      </c>
      <c r="Q4077" s="84" t="s">
        <v>1563</v>
      </c>
      <c r="R4077" s="84"/>
      <c r="S4077" s="84"/>
      <c r="T4077" s="84" t="s">
        <v>2282</v>
      </c>
      <c r="U4077" s="84"/>
      <c r="V4077" s="88" t="s">
        <v>3169</v>
      </c>
      <c r="W4077" s="86">
        <v>43433.318842592591</v>
      </c>
      <c r="X4077" s="88" t="s">
        <v>4112</v>
      </c>
      <c r="Y4077" s="84"/>
      <c r="Z4077" s="84"/>
      <c r="AA4077" s="87" t="s">
        <v>5242</v>
      </c>
      <c r="AB4077" s="84"/>
      <c r="AC4077" s="84" t="b">
        <v>0</v>
      </c>
      <c r="AD4077" s="84">
        <v>0</v>
      </c>
      <c r="AE4077" s="87" t="s">
        <v>5552</v>
      </c>
      <c r="AF4077" s="84" t="b">
        <v>1</v>
      </c>
      <c r="AG4077" s="84" t="s">
        <v>5604</v>
      </c>
      <c r="AH4077" s="84"/>
      <c r="AI4077" s="87" t="s">
        <v>5539</v>
      </c>
      <c r="AJ4077" s="84" t="b">
        <v>0</v>
      </c>
      <c r="AK4077" s="84">
        <v>6</v>
      </c>
      <c r="AL4077" s="87" t="s">
        <v>5241</v>
      </c>
      <c r="AM4077" s="84" t="s">
        <v>5682</v>
      </c>
      <c r="AN4077" s="84" t="b">
        <v>0</v>
      </c>
      <c r="AO4077" s="87" t="s">
        <v>5241</v>
      </c>
      <c r="AP4077" s="84" t="s">
        <v>179</v>
      </c>
      <c r="AQ4077" s="84">
        <v>0</v>
      </c>
      <c r="AR4077" s="84">
        <v>0</v>
      </c>
      <c r="AS4077" s="84"/>
      <c r="AT4077" s="84"/>
      <c r="AU4077" s="84"/>
      <c r="AV4077" s="84"/>
      <c r="AW4077" s="84"/>
      <c r="AX4077" s="84"/>
      <c r="AY4077" s="84"/>
      <c r="AZ4077" s="84"/>
    </row>
    <row r="4078" spans="1:52" x14ac:dyDescent="0.55000000000000004">
      <c r="A4078" s="69" t="s">
        <v>835</v>
      </c>
      <c r="B4078" s="69" t="s">
        <v>1160</v>
      </c>
      <c r="C4078" s="70"/>
      <c r="D4078" s="71"/>
      <c r="E4078" s="72"/>
      <c r="F4078" s="73"/>
      <c r="G4078" s="70"/>
      <c r="H4078" s="74"/>
      <c r="I4078" s="75"/>
      <c r="J4078" s="75"/>
      <c r="K4078" s="36"/>
      <c r="L4078" s="82"/>
      <c r="M4078" s="82"/>
      <c r="N4078" s="77"/>
      <c r="O4078" s="84" t="s">
        <v>1270</v>
      </c>
      <c r="P4078" s="86">
        <v>43433.318842592591</v>
      </c>
      <c r="Q4078" s="84" t="s">
        <v>1563</v>
      </c>
      <c r="R4078" s="84"/>
      <c r="S4078" s="84"/>
      <c r="T4078" s="84" t="s">
        <v>2282</v>
      </c>
      <c r="U4078" s="84"/>
      <c r="V4078" s="88" t="s">
        <v>3169</v>
      </c>
      <c r="W4078" s="86">
        <v>43433.318842592591</v>
      </c>
      <c r="X4078" s="88" t="s">
        <v>4112</v>
      </c>
      <c r="Y4078" s="84"/>
      <c r="Z4078" s="84"/>
      <c r="AA4078" s="87" t="s">
        <v>5242</v>
      </c>
      <c r="AB4078" s="84"/>
      <c r="AC4078" s="84" t="b">
        <v>0</v>
      </c>
      <c r="AD4078" s="84">
        <v>0</v>
      </c>
      <c r="AE4078" s="87" t="s">
        <v>5552</v>
      </c>
      <c r="AF4078" s="84" t="b">
        <v>1</v>
      </c>
      <c r="AG4078" s="84" t="s">
        <v>5604</v>
      </c>
      <c r="AH4078" s="84"/>
      <c r="AI4078" s="87" t="s">
        <v>5539</v>
      </c>
      <c r="AJ4078" s="84" t="b">
        <v>0</v>
      </c>
      <c r="AK4078" s="84">
        <v>6</v>
      </c>
      <c r="AL4078" s="87" t="s">
        <v>5241</v>
      </c>
      <c r="AM4078" s="84" t="s">
        <v>5682</v>
      </c>
      <c r="AN4078" s="84" t="b">
        <v>0</v>
      </c>
      <c r="AO4078" s="87" t="s">
        <v>5241</v>
      </c>
      <c r="AP4078" s="84" t="s">
        <v>179</v>
      </c>
      <c r="AQ4078" s="84">
        <v>0</v>
      </c>
      <c r="AR4078" s="84">
        <v>0</v>
      </c>
      <c r="AS4078" s="84"/>
      <c r="AT4078" s="84"/>
      <c r="AU4078" s="84"/>
      <c r="AV4078" s="84"/>
      <c r="AW4078" s="84"/>
      <c r="AX4078" s="84"/>
      <c r="AY4078" s="84"/>
      <c r="AZ4078" s="84"/>
    </row>
    <row r="4079" spans="1:52" x14ac:dyDescent="0.55000000000000004">
      <c r="A4079" s="69" t="s">
        <v>835</v>
      </c>
      <c r="B4079" s="69" t="s">
        <v>1161</v>
      </c>
      <c r="C4079" s="70"/>
      <c r="D4079" s="71"/>
      <c r="E4079" s="72"/>
      <c r="F4079" s="73"/>
      <c r="G4079" s="70"/>
      <c r="H4079" s="74"/>
      <c r="I4079" s="75"/>
      <c r="J4079" s="75"/>
      <c r="K4079" s="36"/>
      <c r="L4079" s="82"/>
      <c r="M4079" s="82"/>
      <c r="N4079" s="77"/>
      <c r="O4079" s="84" t="s">
        <v>1270</v>
      </c>
      <c r="P4079" s="86">
        <v>43433.318842592591</v>
      </c>
      <c r="Q4079" s="84" t="s">
        <v>1563</v>
      </c>
      <c r="R4079" s="84"/>
      <c r="S4079" s="84"/>
      <c r="T4079" s="84" t="s">
        <v>2282</v>
      </c>
      <c r="U4079" s="84"/>
      <c r="V4079" s="88" t="s">
        <v>3169</v>
      </c>
      <c r="W4079" s="86">
        <v>43433.318842592591</v>
      </c>
      <c r="X4079" s="88" t="s">
        <v>4112</v>
      </c>
      <c r="Y4079" s="84"/>
      <c r="Z4079" s="84"/>
      <c r="AA4079" s="87" t="s">
        <v>5242</v>
      </c>
      <c r="AB4079" s="84"/>
      <c r="AC4079" s="84" t="b">
        <v>0</v>
      </c>
      <c r="AD4079" s="84">
        <v>0</v>
      </c>
      <c r="AE4079" s="87" t="s">
        <v>5552</v>
      </c>
      <c r="AF4079" s="84" t="b">
        <v>1</v>
      </c>
      <c r="AG4079" s="84" t="s">
        <v>5604</v>
      </c>
      <c r="AH4079" s="84"/>
      <c r="AI4079" s="87" t="s">
        <v>5539</v>
      </c>
      <c r="AJ4079" s="84" t="b">
        <v>0</v>
      </c>
      <c r="AK4079" s="84">
        <v>6</v>
      </c>
      <c r="AL4079" s="87" t="s">
        <v>5241</v>
      </c>
      <c r="AM4079" s="84" t="s">
        <v>5682</v>
      </c>
      <c r="AN4079" s="84" t="b">
        <v>0</v>
      </c>
      <c r="AO4079" s="87" t="s">
        <v>5241</v>
      </c>
      <c r="AP4079" s="84" t="s">
        <v>179</v>
      </c>
      <c r="AQ4079" s="84">
        <v>0</v>
      </c>
      <c r="AR4079" s="84">
        <v>0</v>
      </c>
      <c r="AS4079" s="84"/>
      <c r="AT4079" s="84"/>
      <c r="AU4079" s="84"/>
      <c r="AV4079" s="84"/>
      <c r="AW4079" s="84"/>
      <c r="AX4079" s="84"/>
      <c r="AY4079" s="84"/>
      <c r="AZ4079" s="84"/>
    </row>
    <row r="4080" spans="1:52" x14ac:dyDescent="0.55000000000000004">
      <c r="A4080" s="69" t="s">
        <v>835</v>
      </c>
      <c r="B4080" s="69" t="s">
        <v>1162</v>
      </c>
      <c r="C4080" s="70"/>
      <c r="D4080" s="71"/>
      <c r="E4080" s="72"/>
      <c r="F4080" s="73"/>
      <c r="G4080" s="70"/>
      <c r="H4080" s="74"/>
      <c r="I4080" s="75"/>
      <c r="J4080" s="75"/>
      <c r="K4080" s="36"/>
      <c r="L4080" s="82"/>
      <c r="M4080" s="82"/>
      <c r="N4080" s="77"/>
      <c r="O4080" s="84" t="s">
        <v>1270</v>
      </c>
      <c r="P4080" s="86">
        <v>43433.318842592591</v>
      </c>
      <c r="Q4080" s="84" t="s">
        <v>1563</v>
      </c>
      <c r="R4080" s="84"/>
      <c r="S4080" s="84"/>
      <c r="T4080" s="84" t="s">
        <v>2282</v>
      </c>
      <c r="U4080" s="84"/>
      <c r="V4080" s="88" t="s">
        <v>3169</v>
      </c>
      <c r="W4080" s="86">
        <v>43433.318842592591</v>
      </c>
      <c r="X4080" s="88" t="s">
        <v>4112</v>
      </c>
      <c r="Y4080" s="84"/>
      <c r="Z4080" s="84"/>
      <c r="AA4080" s="87" t="s">
        <v>5242</v>
      </c>
      <c r="AB4080" s="84"/>
      <c r="AC4080" s="84" t="b">
        <v>0</v>
      </c>
      <c r="AD4080" s="84">
        <v>0</v>
      </c>
      <c r="AE4080" s="87" t="s">
        <v>5552</v>
      </c>
      <c r="AF4080" s="84" t="b">
        <v>1</v>
      </c>
      <c r="AG4080" s="84" t="s">
        <v>5604</v>
      </c>
      <c r="AH4080" s="84"/>
      <c r="AI4080" s="87" t="s">
        <v>5539</v>
      </c>
      <c r="AJ4080" s="84" t="b">
        <v>0</v>
      </c>
      <c r="AK4080" s="84">
        <v>6</v>
      </c>
      <c r="AL4080" s="87" t="s">
        <v>5241</v>
      </c>
      <c r="AM4080" s="84" t="s">
        <v>5682</v>
      </c>
      <c r="AN4080" s="84" t="b">
        <v>0</v>
      </c>
      <c r="AO4080" s="87" t="s">
        <v>5241</v>
      </c>
      <c r="AP4080" s="84" t="s">
        <v>179</v>
      </c>
      <c r="AQ4080" s="84">
        <v>0</v>
      </c>
      <c r="AR4080" s="84">
        <v>0</v>
      </c>
      <c r="AS4080" s="84"/>
      <c r="AT4080" s="84"/>
      <c r="AU4080" s="84"/>
      <c r="AV4080" s="84"/>
      <c r="AW4080" s="84"/>
      <c r="AX4080" s="84"/>
      <c r="AY4080" s="84"/>
      <c r="AZ4080" s="84"/>
    </row>
    <row r="4081" spans="1:52" x14ac:dyDescent="0.55000000000000004">
      <c r="A4081" s="69" t="s">
        <v>835</v>
      </c>
      <c r="B4081" s="69" t="s">
        <v>1163</v>
      </c>
      <c r="C4081" s="70"/>
      <c r="D4081" s="71"/>
      <c r="E4081" s="72"/>
      <c r="F4081" s="73"/>
      <c r="G4081" s="70"/>
      <c r="H4081" s="74"/>
      <c r="I4081" s="75"/>
      <c r="J4081" s="75"/>
      <c r="K4081" s="36"/>
      <c r="L4081" s="82"/>
      <c r="M4081" s="82"/>
      <c r="N4081" s="77"/>
      <c r="O4081" s="84" t="s">
        <v>1270</v>
      </c>
      <c r="P4081" s="86">
        <v>43433.318842592591</v>
      </c>
      <c r="Q4081" s="84" t="s">
        <v>1563</v>
      </c>
      <c r="R4081" s="84"/>
      <c r="S4081" s="84"/>
      <c r="T4081" s="84" t="s">
        <v>2282</v>
      </c>
      <c r="U4081" s="84"/>
      <c r="V4081" s="88" t="s">
        <v>3169</v>
      </c>
      <c r="W4081" s="86">
        <v>43433.318842592591</v>
      </c>
      <c r="X4081" s="88" t="s">
        <v>4112</v>
      </c>
      <c r="Y4081" s="84"/>
      <c r="Z4081" s="84"/>
      <c r="AA4081" s="87" t="s">
        <v>5242</v>
      </c>
      <c r="AB4081" s="84"/>
      <c r="AC4081" s="84" t="b">
        <v>0</v>
      </c>
      <c r="AD4081" s="84">
        <v>0</v>
      </c>
      <c r="AE4081" s="87" t="s">
        <v>5552</v>
      </c>
      <c r="AF4081" s="84" t="b">
        <v>1</v>
      </c>
      <c r="AG4081" s="84" t="s">
        <v>5604</v>
      </c>
      <c r="AH4081" s="84"/>
      <c r="AI4081" s="87" t="s">
        <v>5539</v>
      </c>
      <c r="AJ4081" s="84" t="b">
        <v>0</v>
      </c>
      <c r="AK4081" s="84">
        <v>6</v>
      </c>
      <c r="AL4081" s="87" t="s">
        <v>5241</v>
      </c>
      <c r="AM4081" s="84" t="s">
        <v>5682</v>
      </c>
      <c r="AN4081" s="84" t="b">
        <v>0</v>
      </c>
      <c r="AO4081" s="87" t="s">
        <v>5241</v>
      </c>
      <c r="AP4081" s="84" t="s">
        <v>179</v>
      </c>
      <c r="AQ4081" s="84">
        <v>0</v>
      </c>
      <c r="AR4081" s="84">
        <v>0</v>
      </c>
      <c r="AS4081" s="84"/>
      <c r="AT4081" s="84"/>
      <c r="AU4081" s="84"/>
      <c r="AV4081" s="84"/>
      <c r="AW4081" s="84"/>
      <c r="AX4081" s="84"/>
      <c r="AY4081" s="84"/>
      <c r="AZ4081" s="84"/>
    </row>
    <row r="4082" spans="1:52" x14ac:dyDescent="0.55000000000000004">
      <c r="A4082" s="69" t="s">
        <v>835</v>
      </c>
      <c r="B4082" s="69" t="s">
        <v>1164</v>
      </c>
      <c r="C4082" s="70"/>
      <c r="D4082" s="71"/>
      <c r="E4082" s="72"/>
      <c r="F4082" s="73"/>
      <c r="G4082" s="70"/>
      <c r="H4082" s="74"/>
      <c r="I4082" s="75"/>
      <c r="J4082" s="75"/>
      <c r="K4082" s="36"/>
      <c r="L4082" s="82"/>
      <c r="M4082" s="82"/>
      <c r="N4082" s="77"/>
      <c r="O4082" s="84" t="s">
        <v>1270</v>
      </c>
      <c r="P4082" s="86">
        <v>43433.318842592591</v>
      </c>
      <c r="Q4082" s="84" t="s">
        <v>1563</v>
      </c>
      <c r="R4082" s="84"/>
      <c r="S4082" s="84"/>
      <c r="T4082" s="84" t="s">
        <v>2282</v>
      </c>
      <c r="U4082" s="84"/>
      <c r="V4082" s="88" t="s">
        <v>3169</v>
      </c>
      <c r="W4082" s="86">
        <v>43433.318842592591</v>
      </c>
      <c r="X4082" s="88" t="s">
        <v>4112</v>
      </c>
      <c r="Y4082" s="84"/>
      <c r="Z4082" s="84"/>
      <c r="AA4082" s="87" t="s">
        <v>5242</v>
      </c>
      <c r="AB4082" s="84"/>
      <c r="AC4082" s="84" t="b">
        <v>0</v>
      </c>
      <c r="AD4082" s="84">
        <v>0</v>
      </c>
      <c r="AE4082" s="87" t="s">
        <v>5552</v>
      </c>
      <c r="AF4082" s="84" t="b">
        <v>1</v>
      </c>
      <c r="AG4082" s="84" t="s">
        <v>5604</v>
      </c>
      <c r="AH4082" s="84"/>
      <c r="AI4082" s="87" t="s">
        <v>5539</v>
      </c>
      <c r="AJ4082" s="84" t="b">
        <v>0</v>
      </c>
      <c r="AK4082" s="84">
        <v>6</v>
      </c>
      <c r="AL4082" s="87" t="s">
        <v>5241</v>
      </c>
      <c r="AM4082" s="84" t="s">
        <v>5682</v>
      </c>
      <c r="AN4082" s="84" t="b">
        <v>0</v>
      </c>
      <c r="AO4082" s="87" t="s">
        <v>5241</v>
      </c>
      <c r="AP4082" s="84" t="s">
        <v>179</v>
      </c>
      <c r="AQ4082" s="84">
        <v>0</v>
      </c>
      <c r="AR4082" s="84">
        <v>0</v>
      </c>
      <c r="AS4082" s="84"/>
      <c r="AT4082" s="84"/>
      <c r="AU4082" s="84"/>
      <c r="AV4082" s="84"/>
      <c r="AW4082" s="84"/>
      <c r="AX4082" s="84"/>
      <c r="AY4082" s="84"/>
      <c r="AZ4082" s="84"/>
    </row>
    <row r="4083" spans="1:52" x14ac:dyDescent="0.55000000000000004">
      <c r="A4083" s="69" t="s">
        <v>835</v>
      </c>
      <c r="B4083" s="69" t="s">
        <v>1165</v>
      </c>
      <c r="C4083" s="70"/>
      <c r="D4083" s="71"/>
      <c r="E4083" s="72"/>
      <c r="F4083" s="73"/>
      <c r="G4083" s="70"/>
      <c r="H4083" s="74"/>
      <c r="I4083" s="75"/>
      <c r="J4083" s="75"/>
      <c r="K4083" s="36"/>
      <c r="L4083" s="82"/>
      <c r="M4083" s="82"/>
      <c r="N4083" s="77"/>
      <c r="O4083" s="84" t="s">
        <v>1270</v>
      </c>
      <c r="P4083" s="86">
        <v>43433.318842592591</v>
      </c>
      <c r="Q4083" s="84" t="s">
        <v>1563</v>
      </c>
      <c r="R4083" s="84"/>
      <c r="S4083" s="84"/>
      <c r="T4083" s="84" t="s">
        <v>2282</v>
      </c>
      <c r="U4083" s="84"/>
      <c r="V4083" s="88" t="s">
        <v>3169</v>
      </c>
      <c r="W4083" s="86">
        <v>43433.318842592591</v>
      </c>
      <c r="X4083" s="88" t="s">
        <v>4112</v>
      </c>
      <c r="Y4083" s="84"/>
      <c r="Z4083" s="84"/>
      <c r="AA4083" s="87" t="s">
        <v>5242</v>
      </c>
      <c r="AB4083" s="84"/>
      <c r="AC4083" s="84" t="b">
        <v>0</v>
      </c>
      <c r="AD4083" s="84">
        <v>0</v>
      </c>
      <c r="AE4083" s="87" t="s">
        <v>5552</v>
      </c>
      <c r="AF4083" s="84" t="b">
        <v>1</v>
      </c>
      <c r="AG4083" s="84" t="s">
        <v>5604</v>
      </c>
      <c r="AH4083" s="84"/>
      <c r="AI4083" s="87" t="s">
        <v>5539</v>
      </c>
      <c r="AJ4083" s="84" t="b">
        <v>0</v>
      </c>
      <c r="AK4083" s="84">
        <v>6</v>
      </c>
      <c r="AL4083" s="87" t="s">
        <v>5241</v>
      </c>
      <c r="AM4083" s="84" t="s">
        <v>5682</v>
      </c>
      <c r="AN4083" s="84" t="b">
        <v>0</v>
      </c>
      <c r="AO4083" s="87" t="s">
        <v>5241</v>
      </c>
      <c r="AP4083" s="84" t="s">
        <v>179</v>
      </c>
      <c r="AQ4083" s="84">
        <v>0</v>
      </c>
      <c r="AR4083" s="84">
        <v>0</v>
      </c>
      <c r="AS4083" s="84"/>
      <c r="AT4083" s="84"/>
      <c r="AU4083" s="84"/>
      <c r="AV4083" s="84"/>
      <c r="AW4083" s="84"/>
      <c r="AX4083" s="84"/>
      <c r="AY4083" s="84"/>
      <c r="AZ4083" s="84"/>
    </row>
    <row r="4084" spans="1:52" x14ac:dyDescent="0.55000000000000004">
      <c r="A4084" s="69" t="s">
        <v>835</v>
      </c>
      <c r="B4084" s="69" t="s">
        <v>1166</v>
      </c>
      <c r="C4084" s="70"/>
      <c r="D4084" s="71"/>
      <c r="E4084" s="72"/>
      <c r="F4084" s="73"/>
      <c r="G4084" s="70"/>
      <c r="H4084" s="74"/>
      <c r="I4084" s="75"/>
      <c r="J4084" s="75"/>
      <c r="K4084" s="36"/>
      <c r="L4084" s="82"/>
      <c r="M4084" s="82"/>
      <c r="N4084" s="77"/>
      <c r="O4084" s="84" t="s">
        <v>1270</v>
      </c>
      <c r="P4084" s="86">
        <v>43433.318842592591</v>
      </c>
      <c r="Q4084" s="84" t="s">
        <v>1563</v>
      </c>
      <c r="R4084" s="84"/>
      <c r="S4084" s="84"/>
      <c r="T4084" s="84" t="s">
        <v>2282</v>
      </c>
      <c r="U4084" s="84"/>
      <c r="V4084" s="88" t="s">
        <v>3169</v>
      </c>
      <c r="W4084" s="86">
        <v>43433.318842592591</v>
      </c>
      <c r="X4084" s="88" t="s">
        <v>4112</v>
      </c>
      <c r="Y4084" s="84"/>
      <c r="Z4084" s="84"/>
      <c r="AA4084" s="87" t="s">
        <v>5242</v>
      </c>
      <c r="AB4084" s="84"/>
      <c r="AC4084" s="84" t="b">
        <v>0</v>
      </c>
      <c r="AD4084" s="84">
        <v>0</v>
      </c>
      <c r="AE4084" s="87" t="s">
        <v>5552</v>
      </c>
      <c r="AF4084" s="84" t="b">
        <v>1</v>
      </c>
      <c r="AG4084" s="84" t="s">
        <v>5604</v>
      </c>
      <c r="AH4084" s="84"/>
      <c r="AI4084" s="87" t="s">
        <v>5539</v>
      </c>
      <c r="AJ4084" s="84" t="b">
        <v>0</v>
      </c>
      <c r="AK4084" s="84">
        <v>6</v>
      </c>
      <c r="AL4084" s="87" t="s">
        <v>5241</v>
      </c>
      <c r="AM4084" s="84" t="s">
        <v>5682</v>
      </c>
      <c r="AN4084" s="84" t="b">
        <v>0</v>
      </c>
      <c r="AO4084" s="87" t="s">
        <v>5241</v>
      </c>
      <c r="AP4084" s="84" t="s">
        <v>179</v>
      </c>
      <c r="AQ4084" s="84">
        <v>0</v>
      </c>
      <c r="AR4084" s="84">
        <v>0</v>
      </c>
      <c r="AS4084" s="84"/>
      <c r="AT4084" s="84"/>
      <c r="AU4084" s="84"/>
      <c r="AV4084" s="84"/>
      <c r="AW4084" s="84"/>
      <c r="AX4084" s="84"/>
      <c r="AY4084" s="84"/>
      <c r="AZ4084" s="84"/>
    </row>
    <row r="4085" spans="1:52" x14ac:dyDescent="0.55000000000000004">
      <c r="A4085" s="69" t="s">
        <v>835</v>
      </c>
      <c r="B4085" s="69" t="s">
        <v>1167</v>
      </c>
      <c r="C4085" s="70"/>
      <c r="D4085" s="71"/>
      <c r="E4085" s="72"/>
      <c r="F4085" s="73"/>
      <c r="G4085" s="70"/>
      <c r="H4085" s="74"/>
      <c r="I4085" s="75"/>
      <c r="J4085" s="75"/>
      <c r="K4085" s="36"/>
      <c r="L4085" s="82"/>
      <c r="M4085" s="82"/>
      <c r="N4085" s="77"/>
      <c r="O4085" s="84" t="s">
        <v>1270</v>
      </c>
      <c r="P4085" s="86">
        <v>43433.318842592591</v>
      </c>
      <c r="Q4085" s="84" t="s">
        <v>1563</v>
      </c>
      <c r="R4085" s="84"/>
      <c r="S4085" s="84"/>
      <c r="T4085" s="84" t="s">
        <v>2282</v>
      </c>
      <c r="U4085" s="84"/>
      <c r="V4085" s="88" t="s">
        <v>3169</v>
      </c>
      <c r="W4085" s="86">
        <v>43433.318842592591</v>
      </c>
      <c r="X4085" s="88" t="s">
        <v>4112</v>
      </c>
      <c r="Y4085" s="84"/>
      <c r="Z4085" s="84"/>
      <c r="AA4085" s="87" t="s">
        <v>5242</v>
      </c>
      <c r="AB4085" s="84"/>
      <c r="AC4085" s="84" t="b">
        <v>0</v>
      </c>
      <c r="AD4085" s="84">
        <v>0</v>
      </c>
      <c r="AE4085" s="87" t="s">
        <v>5552</v>
      </c>
      <c r="AF4085" s="84" t="b">
        <v>1</v>
      </c>
      <c r="AG4085" s="84" t="s">
        <v>5604</v>
      </c>
      <c r="AH4085" s="84"/>
      <c r="AI4085" s="87" t="s">
        <v>5539</v>
      </c>
      <c r="AJ4085" s="84" t="b">
        <v>0</v>
      </c>
      <c r="AK4085" s="84">
        <v>6</v>
      </c>
      <c r="AL4085" s="87" t="s">
        <v>5241</v>
      </c>
      <c r="AM4085" s="84" t="s">
        <v>5682</v>
      </c>
      <c r="AN4085" s="84" t="b">
        <v>0</v>
      </c>
      <c r="AO4085" s="87" t="s">
        <v>5241</v>
      </c>
      <c r="AP4085" s="84" t="s">
        <v>179</v>
      </c>
      <c r="AQ4085" s="84">
        <v>0</v>
      </c>
      <c r="AR4085" s="84">
        <v>0</v>
      </c>
      <c r="AS4085" s="84"/>
      <c r="AT4085" s="84"/>
      <c r="AU4085" s="84"/>
      <c r="AV4085" s="84"/>
      <c r="AW4085" s="84"/>
      <c r="AX4085" s="84"/>
      <c r="AY4085" s="84"/>
      <c r="AZ4085" s="84"/>
    </row>
    <row r="4086" spans="1:52" x14ac:dyDescent="0.55000000000000004">
      <c r="A4086" s="69" t="s">
        <v>835</v>
      </c>
      <c r="B4086" s="69" t="s">
        <v>1090</v>
      </c>
      <c r="C4086" s="70"/>
      <c r="D4086" s="71"/>
      <c r="E4086" s="72"/>
      <c r="F4086" s="73"/>
      <c r="G4086" s="70"/>
      <c r="H4086" s="74"/>
      <c r="I4086" s="75"/>
      <c r="J4086" s="75"/>
      <c r="K4086" s="36"/>
      <c r="L4086" s="82"/>
      <c r="M4086" s="82"/>
      <c r="N4086" s="77"/>
      <c r="O4086" s="84" t="s">
        <v>1270</v>
      </c>
      <c r="P4086" s="86">
        <v>43433.318842592591</v>
      </c>
      <c r="Q4086" s="84" t="s">
        <v>1563</v>
      </c>
      <c r="R4086" s="84"/>
      <c r="S4086" s="84"/>
      <c r="T4086" s="84" t="s">
        <v>2282</v>
      </c>
      <c r="U4086" s="84"/>
      <c r="V4086" s="88" t="s">
        <v>3169</v>
      </c>
      <c r="W4086" s="86">
        <v>43433.318842592591</v>
      </c>
      <c r="X4086" s="88" t="s">
        <v>4112</v>
      </c>
      <c r="Y4086" s="84"/>
      <c r="Z4086" s="84"/>
      <c r="AA4086" s="87" t="s">
        <v>5242</v>
      </c>
      <c r="AB4086" s="84"/>
      <c r="AC4086" s="84" t="b">
        <v>0</v>
      </c>
      <c r="AD4086" s="84">
        <v>0</v>
      </c>
      <c r="AE4086" s="87" t="s">
        <v>5552</v>
      </c>
      <c r="AF4086" s="84" t="b">
        <v>1</v>
      </c>
      <c r="AG4086" s="84" t="s">
        <v>5604</v>
      </c>
      <c r="AH4086" s="84"/>
      <c r="AI4086" s="87" t="s">
        <v>5539</v>
      </c>
      <c r="AJ4086" s="84" t="b">
        <v>0</v>
      </c>
      <c r="AK4086" s="84">
        <v>6</v>
      </c>
      <c r="AL4086" s="87" t="s">
        <v>5241</v>
      </c>
      <c r="AM4086" s="84" t="s">
        <v>5682</v>
      </c>
      <c r="AN4086" s="84" t="b">
        <v>0</v>
      </c>
      <c r="AO4086" s="87" t="s">
        <v>5241</v>
      </c>
      <c r="AP4086" s="84" t="s">
        <v>179</v>
      </c>
      <c r="AQ4086" s="84">
        <v>0</v>
      </c>
      <c r="AR4086" s="84">
        <v>0</v>
      </c>
      <c r="AS4086" s="84"/>
      <c r="AT4086" s="84"/>
      <c r="AU4086" s="84"/>
      <c r="AV4086" s="84"/>
      <c r="AW4086" s="84"/>
      <c r="AX4086" s="84"/>
      <c r="AY4086" s="84"/>
      <c r="AZ4086" s="84"/>
    </row>
    <row r="4087" spans="1:52" x14ac:dyDescent="0.55000000000000004">
      <c r="A4087" s="69" t="s">
        <v>835</v>
      </c>
      <c r="B4087" s="69" t="s">
        <v>1238</v>
      </c>
      <c r="C4087" s="70"/>
      <c r="D4087" s="71"/>
      <c r="E4087" s="72"/>
      <c r="F4087" s="73"/>
      <c r="G4087" s="70"/>
      <c r="H4087" s="74"/>
      <c r="I4087" s="75"/>
      <c r="J4087" s="75"/>
      <c r="K4087" s="36"/>
      <c r="L4087" s="82"/>
      <c r="M4087" s="82"/>
      <c r="N4087" s="77"/>
      <c r="O4087" s="84" t="s">
        <v>1270</v>
      </c>
      <c r="P4087" s="86">
        <v>43433.605983796297</v>
      </c>
      <c r="Q4087" s="84" t="s">
        <v>1650</v>
      </c>
      <c r="R4087" s="84"/>
      <c r="S4087" s="84"/>
      <c r="T4087" s="84" t="s">
        <v>2021</v>
      </c>
      <c r="U4087" s="84"/>
      <c r="V4087" s="88" t="s">
        <v>3169</v>
      </c>
      <c r="W4087" s="86">
        <v>43433.605983796297</v>
      </c>
      <c r="X4087" s="88" t="s">
        <v>4113</v>
      </c>
      <c r="Y4087" s="84"/>
      <c r="Z4087" s="84"/>
      <c r="AA4087" s="87" t="s">
        <v>5243</v>
      </c>
      <c r="AB4087" s="87" t="s">
        <v>5546</v>
      </c>
      <c r="AC4087" s="84" t="b">
        <v>0</v>
      </c>
      <c r="AD4087" s="84">
        <v>0</v>
      </c>
      <c r="AE4087" s="87" t="s">
        <v>5595</v>
      </c>
      <c r="AF4087" s="84" t="b">
        <v>0</v>
      </c>
      <c r="AG4087" s="84" t="s">
        <v>5608</v>
      </c>
      <c r="AH4087" s="84"/>
      <c r="AI4087" s="87" t="s">
        <v>5552</v>
      </c>
      <c r="AJ4087" s="84" t="b">
        <v>0</v>
      </c>
      <c r="AK4087" s="84">
        <v>0</v>
      </c>
      <c r="AL4087" s="87" t="s">
        <v>5552</v>
      </c>
      <c r="AM4087" s="84" t="s">
        <v>5682</v>
      </c>
      <c r="AN4087" s="84" t="b">
        <v>0</v>
      </c>
      <c r="AO4087" s="87" t="s">
        <v>5546</v>
      </c>
      <c r="AP4087" s="84" t="s">
        <v>179</v>
      </c>
      <c r="AQ4087" s="84">
        <v>0</v>
      </c>
      <c r="AR4087" s="84">
        <v>0</v>
      </c>
      <c r="AS4087" s="84"/>
      <c r="AT4087" s="84"/>
      <c r="AU4087" s="84"/>
      <c r="AV4087" s="84"/>
      <c r="AW4087" s="84"/>
      <c r="AX4087" s="84"/>
      <c r="AY4087" s="84"/>
      <c r="AZ4087" s="84"/>
    </row>
    <row r="4088" spans="1:52" x14ac:dyDescent="0.55000000000000004">
      <c r="A4088" s="69" t="s">
        <v>835</v>
      </c>
      <c r="B4088" s="69" t="s">
        <v>1239</v>
      </c>
      <c r="C4088" s="70"/>
      <c r="D4088" s="71"/>
      <c r="E4088" s="72"/>
      <c r="F4088" s="73"/>
      <c r="G4088" s="70"/>
      <c r="H4088" s="74"/>
      <c r="I4088" s="75"/>
      <c r="J4088" s="75"/>
      <c r="K4088" s="36"/>
      <c r="L4088" s="82"/>
      <c r="M4088" s="82"/>
      <c r="N4088" s="77"/>
      <c r="O4088" s="84" t="s">
        <v>1271</v>
      </c>
      <c r="P4088" s="86">
        <v>43433.605983796297</v>
      </c>
      <c r="Q4088" s="84" t="s">
        <v>1650</v>
      </c>
      <c r="R4088" s="84"/>
      <c r="S4088" s="84"/>
      <c r="T4088" s="84" t="s">
        <v>2021</v>
      </c>
      <c r="U4088" s="84"/>
      <c r="V4088" s="88" t="s">
        <v>3169</v>
      </c>
      <c r="W4088" s="86">
        <v>43433.605983796297</v>
      </c>
      <c r="X4088" s="88" t="s">
        <v>4113</v>
      </c>
      <c r="Y4088" s="84"/>
      <c r="Z4088" s="84"/>
      <c r="AA4088" s="87" t="s">
        <v>5243</v>
      </c>
      <c r="AB4088" s="87" t="s">
        <v>5546</v>
      </c>
      <c r="AC4088" s="84" t="b">
        <v>0</v>
      </c>
      <c r="AD4088" s="84">
        <v>0</v>
      </c>
      <c r="AE4088" s="87" t="s">
        <v>5595</v>
      </c>
      <c r="AF4088" s="84" t="b">
        <v>0</v>
      </c>
      <c r="AG4088" s="84" t="s">
        <v>5608</v>
      </c>
      <c r="AH4088" s="84"/>
      <c r="AI4088" s="87" t="s">
        <v>5552</v>
      </c>
      <c r="AJ4088" s="84" t="b">
        <v>0</v>
      </c>
      <c r="AK4088" s="84">
        <v>0</v>
      </c>
      <c r="AL4088" s="87" t="s">
        <v>5552</v>
      </c>
      <c r="AM4088" s="84" t="s">
        <v>5682</v>
      </c>
      <c r="AN4088" s="84" t="b">
        <v>0</v>
      </c>
      <c r="AO4088" s="87" t="s">
        <v>5546</v>
      </c>
      <c r="AP4088" s="84" t="s">
        <v>179</v>
      </c>
      <c r="AQ4088" s="84">
        <v>0</v>
      </c>
      <c r="AR4088" s="84">
        <v>0</v>
      </c>
      <c r="AS4088" s="84"/>
      <c r="AT4088" s="84"/>
      <c r="AU4088" s="84"/>
      <c r="AV4088" s="84"/>
      <c r="AW4088" s="84"/>
      <c r="AX4088" s="84"/>
      <c r="AY4088" s="84"/>
      <c r="AZ4088" s="84"/>
    </row>
    <row r="4089" spans="1:52" x14ac:dyDescent="0.55000000000000004">
      <c r="A4089" s="69" t="s">
        <v>836</v>
      </c>
      <c r="B4089" s="69" t="s">
        <v>620</v>
      </c>
      <c r="C4089" s="70"/>
      <c r="D4089" s="71"/>
      <c r="E4089" s="72"/>
      <c r="F4089" s="73"/>
      <c r="G4089" s="70"/>
      <c r="H4089" s="74"/>
      <c r="I4089" s="75"/>
      <c r="J4089" s="75"/>
      <c r="K4089" s="36"/>
      <c r="L4089" s="82"/>
      <c r="M4089" s="82"/>
      <c r="N4089" s="77"/>
      <c r="O4089" s="84" t="s">
        <v>1269</v>
      </c>
      <c r="P4089" s="86">
        <v>43433.612685185188</v>
      </c>
      <c r="Q4089" s="84" t="s">
        <v>1464</v>
      </c>
      <c r="R4089" s="84"/>
      <c r="S4089" s="84"/>
      <c r="T4089" s="84" t="s">
        <v>2189</v>
      </c>
      <c r="U4089" s="84"/>
      <c r="V4089" s="88" t="s">
        <v>3170</v>
      </c>
      <c r="W4089" s="86">
        <v>43433.612685185188</v>
      </c>
      <c r="X4089" s="88" t="s">
        <v>4114</v>
      </c>
      <c r="Y4089" s="84"/>
      <c r="Z4089" s="84"/>
      <c r="AA4089" s="87" t="s">
        <v>5244</v>
      </c>
      <c r="AB4089" s="84"/>
      <c r="AC4089" s="84" t="b">
        <v>0</v>
      </c>
      <c r="AD4089" s="84">
        <v>0</v>
      </c>
      <c r="AE4089" s="87" t="s">
        <v>5552</v>
      </c>
      <c r="AF4089" s="84" t="b">
        <v>0</v>
      </c>
      <c r="AG4089" s="84" t="s">
        <v>5604</v>
      </c>
      <c r="AH4089" s="84"/>
      <c r="AI4089" s="87" t="s">
        <v>5552</v>
      </c>
      <c r="AJ4089" s="84" t="b">
        <v>0</v>
      </c>
      <c r="AK4089" s="84">
        <v>3</v>
      </c>
      <c r="AL4089" s="87" t="s">
        <v>5330</v>
      </c>
      <c r="AM4089" s="84" t="s">
        <v>5685</v>
      </c>
      <c r="AN4089" s="84" t="b">
        <v>0</v>
      </c>
      <c r="AO4089" s="87" t="s">
        <v>5330</v>
      </c>
      <c r="AP4089" s="84" t="s">
        <v>179</v>
      </c>
      <c r="AQ4089" s="84">
        <v>0</v>
      </c>
      <c r="AR4089" s="84">
        <v>0</v>
      </c>
      <c r="AS4089" s="84"/>
      <c r="AT4089" s="84"/>
      <c r="AU4089" s="84"/>
      <c r="AV4089" s="84"/>
      <c r="AW4089" s="84"/>
      <c r="AX4089" s="84"/>
      <c r="AY4089" s="84"/>
      <c r="AZ4089" s="84"/>
    </row>
    <row r="4090" spans="1:52" x14ac:dyDescent="0.55000000000000004">
      <c r="A4090" s="69" t="s">
        <v>837</v>
      </c>
      <c r="B4090" s="69" t="s">
        <v>838</v>
      </c>
      <c r="C4090" s="70"/>
      <c r="D4090" s="71"/>
      <c r="E4090" s="72"/>
      <c r="F4090" s="73"/>
      <c r="G4090" s="70"/>
      <c r="H4090" s="74"/>
      <c r="I4090" s="75"/>
      <c r="J4090" s="75"/>
      <c r="K4090" s="36"/>
      <c r="L4090" s="82"/>
      <c r="M4090" s="82"/>
      <c r="N4090" s="77"/>
      <c r="O4090" s="84" t="s">
        <v>1270</v>
      </c>
      <c r="P4090" s="86">
        <v>43424.262187499997</v>
      </c>
      <c r="Q4090" s="84" t="s">
        <v>1290</v>
      </c>
      <c r="R4090" s="84"/>
      <c r="S4090" s="84"/>
      <c r="T4090" s="84" t="s">
        <v>2369</v>
      </c>
      <c r="U4090" s="88" t="s">
        <v>2579</v>
      </c>
      <c r="V4090" s="88" t="s">
        <v>2579</v>
      </c>
      <c r="W4090" s="86">
        <v>43424.262187499997</v>
      </c>
      <c r="X4090" s="88" t="s">
        <v>4115</v>
      </c>
      <c r="Y4090" s="84"/>
      <c r="Z4090" s="84"/>
      <c r="AA4090" s="87" t="s">
        <v>5245</v>
      </c>
      <c r="AB4090" s="84"/>
      <c r="AC4090" s="84" t="b">
        <v>0</v>
      </c>
      <c r="AD4090" s="84">
        <v>15</v>
      </c>
      <c r="AE4090" s="87" t="s">
        <v>5552</v>
      </c>
      <c r="AF4090" s="84" t="b">
        <v>0</v>
      </c>
      <c r="AG4090" s="84" t="s">
        <v>5604</v>
      </c>
      <c r="AH4090" s="84"/>
      <c r="AI4090" s="87" t="s">
        <v>5552</v>
      </c>
      <c r="AJ4090" s="84" t="b">
        <v>0</v>
      </c>
      <c r="AK4090" s="84">
        <v>8</v>
      </c>
      <c r="AL4090" s="87" t="s">
        <v>5552</v>
      </c>
      <c r="AM4090" s="84" t="s">
        <v>5684</v>
      </c>
      <c r="AN4090" s="84" t="b">
        <v>0</v>
      </c>
      <c r="AO4090" s="87" t="s">
        <v>5245</v>
      </c>
      <c r="AP4090" s="84" t="s">
        <v>1269</v>
      </c>
      <c r="AQ4090" s="84">
        <v>0</v>
      </c>
      <c r="AR4090" s="84">
        <v>0</v>
      </c>
      <c r="AS4090" s="84"/>
      <c r="AT4090" s="84"/>
      <c r="AU4090" s="84"/>
      <c r="AV4090" s="84"/>
      <c r="AW4090" s="84"/>
      <c r="AX4090" s="84"/>
      <c r="AY4090" s="84"/>
      <c r="AZ4090" s="84"/>
    </row>
    <row r="4091" spans="1:52" x14ac:dyDescent="0.55000000000000004">
      <c r="A4091" s="69" t="s">
        <v>837</v>
      </c>
      <c r="B4091" s="69" t="s">
        <v>837</v>
      </c>
      <c r="C4091" s="70"/>
      <c r="D4091" s="71"/>
      <c r="E4091" s="72"/>
      <c r="F4091" s="73"/>
      <c r="G4091" s="70"/>
      <c r="H4091" s="74"/>
      <c r="I4091" s="75"/>
      <c r="J4091" s="75"/>
      <c r="K4091" s="36"/>
      <c r="L4091" s="82"/>
      <c r="M4091" s="82"/>
      <c r="N4091" s="77"/>
      <c r="O4091" s="84" t="s">
        <v>1269</v>
      </c>
      <c r="P4091" s="86">
        <v>43426.344988425924</v>
      </c>
      <c r="Q4091" s="84" t="s">
        <v>1290</v>
      </c>
      <c r="R4091" s="84"/>
      <c r="S4091" s="84"/>
      <c r="T4091" s="84"/>
      <c r="U4091" s="84"/>
      <c r="V4091" s="88" t="s">
        <v>3171</v>
      </c>
      <c r="W4091" s="86">
        <v>43426.344988425924</v>
      </c>
      <c r="X4091" s="88" t="s">
        <v>4116</v>
      </c>
      <c r="Y4091" s="84"/>
      <c r="Z4091" s="84"/>
      <c r="AA4091" s="87" t="s">
        <v>5246</v>
      </c>
      <c r="AB4091" s="84"/>
      <c r="AC4091" s="84" t="b">
        <v>0</v>
      </c>
      <c r="AD4091" s="84">
        <v>0</v>
      </c>
      <c r="AE4091" s="87" t="s">
        <v>5552</v>
      </c>
      <c r="AF4091" s="84" t="b">
        <v>0</v>
      </c>
      <c r="AG4091" s="84" t="s">
        <v>5604</v>
      </c>
      <c r="AH4091" s="84"/>
      <c r="AI4091" s="87" t="s">
        <v>5552</v>
      </c>
      <c r="AJ4091" s="84" t="b">
        <v>0</v>
      </c>
      <c r="AK4091" s="84">
        <v>8</v>
      </c>
      <c r="AL4091" s="87" t="s">
        <v>5245</v>
      </c>
      <c r="AM4091" s="84" t="s">
        <v>5684</v>
      </c>
      <c r="AN4091" s="84" t="b">
        <v>0</v>
      </c>
      <c r="AO4091" s="87" t="s">
        <v>5245</v>
      </c>
      <c r="AP4091" s="84" t="s">
        <v>179</v>
      </c>
      <c r="AQ4091" s="84">
        <v>0</v>
      </c>
      <c r="AR4091" s="84">
        <v>0</v>
      </c>
      <c r="AS4091" s="84"/>
      <c r="AT4091" s="84"/>
      <c r="AU4091" s="84"/>
      <c r="AV4091" s="84"/>
      <c r="AW4091" s="84"/>
      <c r="AX4091" s="84"/>
      <c r="AY4091" s="84"/>
      <c r="AZ4091" s="84"/>
    </row>
    <row r="4092" spans="1:52" x14ac:dyDescent="0.55000000000000004">
      <c r="A4092" s="69" t="s">
        <v>837</v>
      </c>
      <c r="B4092" s="69" t="s">
        <v>838</v>
      </c>
      <c r="C4092" s="70"/>
      <c r="D4092" s="71"/>
      <c r="E4092" s="72"/>
      <c r="F4092" s="73"/>
      <c r="G4092" s="70"/>
      <c r="H4092" s="74"/>
      <c r="I4092" s="75"/>
      <c r="J4092" s="75"/>
      <c r="K4092" s="36"/>
      <c r="L4092" s="82"/>
      <c r="M4092" s="82"/>
      <c r="N4092" s="77"/>
      <c r="O4092" s="84" t="s">
        <v>1270</v>
      </c>
      <c r="P4092" s="86">
        <v>43426.344988425924</v>
      </c>
      <c r="Q4092" s="84" t="s">
        <v>1290</v>
      </c>
      <c r="R4092" s="84"/>
      <c r="S4092" s="84"/>
      <c r="T4092" s="84"/>
      <c r="U4092" s="84"/>
      <c r="V4092" s="88" t="s">
        <v>3171</v>
      </c>
      <c r="W4092" s="86">
        <v>43426.344988425924</v>
      </c>
      <c r="X4092" s="88" t="s">
        <v>4116</v>
      </c>
      <c r="Y4092" s="84"/>
      <c r="Z4092" s="84"/>
      <c r="AA4092" s="87" t="s">
        <v>5246</v>
      </c>
      <c r="AB4092" s="84"/>
      <c r="AC4092" s="84" t="b">
        <v>0</v>
      </c>
      <c r="AD4092" s="84">
        <v>0</v>
      </c>
      <c r="AE4092" s="87" t="s">
        <v>5552</v>
      </c>
      <c r="AF4092" s="84" t="b">
        <v>0</v>
      </c>
      <c r="AG4092" s="84" t="s">
        <v>5604</v>
      </c>
      <c r="AH4092" s="84"/>
      <c r="AI4092" s="87" t="s">
        <v>5552</v>
      </c>
      <c r="AJ4092" s="84" t="b">
        <v>0</v>
      </c>
      <c r="AK4092" s="84">
        <v>8</v>
      </c>
      <c r="AL4092" s="87" t="s">
        <v>5245</v>
      </c>
      <c r="AM4092" s="84" t="s">
        <v>5684</v>
      </c>
      <c r="AN4092" s="84" t="b">
        <v>0</v>
      </c>
      <c r="AO4092" s="87" t="s">
        <v>5245</v>
      </c>
      <c r="AP4092" s="84" t="s">
        <v>179</v>
      </c>
      <c r="AQ4092" s="84">
        <v>0</v>
      </c>
      <c r="AR4092" s="84">
        <v>0</v>
      </c>
      <c r="AS4092" s="84"/>
      <c r="AT4092" s="84"/>
      <c r="AU4092" s="84"/>
      <c r="AV4092" s="84"/>
      <c r="AW4092" s="84"/>
      <c r="AX4092" s="84"/>
      <c r="AY4092" s="84"/>
      <c r="AZ4092" s="84"/>
    </row>
    <row r="4093" spans="1:52" x14ac:dyDescent="0.55000000000000004">
      <c r="A4093" s="69" t="s">
        <v>837</v>
      </c>
      <c r="B4093" s="69" t="s">
        <v>841</v>
      </c>
      <c r="C4093" s="70"/>
      <c r="D4093" s="71"/>
      <c r="E4093" s="72"/>
      <c r="F4093" s="73"/>
      <c r="G4093" s="70"/>
      <c r="H4093" s="74"/>
      <c r="I4093" s="75"/>
      <c r="J4093" s="75"/>
      <c r="K4093" s="36"/>
      <c r="L4093" s="82"/>
      <c r="M4093" s="82"/>
      <c r="N4093" s="77"/>
      <c r="O4093" s="84" t="s">
        <v>1269</v>
      </c>
      <c r="P4093" s="86">
        <v>43429.344340277778</v>
      </c>
      <c r="Q4093" s="84" t="s">
        <v>1384</v>
      </c>
      <c r="R4093" s="84"/>
      <c r="S4093" s="84"/>
      <c r="T4093" s="84"/>
      <c r="U4093" s="84"/>
      <c r="V4093" s="88" t="s">
        <v>3171</v>
      </c>
      <c r="W4093" s="86">
        <v>43429.344340277778</v>
      </c>
      <c r="X4093" s="88" t="s">
        <v>4117</v>
      </c>
      <c r="Y4093" s="84"/>
      <c r="Z4093" s="84"/>
      <c r="AA4093" s="87" t="s">
        <v>5247</v>
      </c>
      <c r="AB4093" s="84"/>
      <c r="AC4093" s="84" t="b">
        <v>0</v>
      </c>
      <c r="AD4093" s="84">
        <v>0</v>
      </c>
      <c r="AE4093" s="87" t="s">
        <v>5552</v>
      </c>
      <c r="AF4093" s="84" t="b">
        <v>0</v>
      </c>
      <c r="AG4093" s="84" t="s">
        <v>5604</v>
      </c>
      <c r="AH4093" s="84"/>
      <c r="AI4093" s="87" t="s">
        <v>5552</v>
      </c>
      <c r="AJ4093" s="84" t="b">
        <v>0</v>
      </c>
      <c r="AK4093" s="84">
        <v>3</v>
      </c>
      <c r="AL4093" s="87" t="s">
        <v>5366</v>
      </c>
      <c r="AM4093" s="84" t="s">
        <v>5682</v>
      </c>
      <c r="AN4093" s="84" t="b">
        <v>0</v>
      </c>
      <c r="AO4093" s="87" t="s">
        <v>5366</v>
      </c>
      <c r="AP4093" s="84" t="s">
        <v>179</v>
      </c>
      <c r="AQ4093" s="84">
        <v>0</v>
      </c>
      <c r="AR4093" s="84">
        <v>0</v>
      </c>
      <c r="AS4093" s="84"/>
      <c r="AT4093" s="84"/>
      <c r="AU4093" s="84"/>
      <c r="AV4093" s="84"/>
      <c r="AW4093" s="84"/>
      <c r="AX4093" s="84"/>
      <c r="AY4093" s="84"/>
      <c r="AZ4093" s="84"/>
    </row>
    <row r="4094" spans="1:52" x14ac:dyDescent="0.55000000000000004">
      <c r="A4094" s="69" t="s">
        <v>837</v>
      </c>
      <c r="B4094" s="69" t="s">
        <v>1053</v>
      </c>
      <c r="C4094" s="70"/>
      <c r="D4094" s="71"/>
      <c r="E4094" s="72"/>
      <c r="F4094" s="73"/>
      <c r="G4094" s="70"/>
      <c r="H4094" s="74"/>
      <c r="I4094" s="75"/>
      <c r="J4094" s="75"/>
      <c r="K4094" s="36"/>
      <c r="L4094" s="82"/>
      <c r="M4094" s="82"/>
      <c r="N4094" s="77"/>
      <c r="O4094" s="84" t="s">
        <v>1270</v>
      </c>
      <c r="P4094" s="86">
        <v>43429.344340277778</v>
      </c>
      <c r="Q4094" s="84" t="s">
        <v>1384</v>
      </c>
      <c r="R4094" s="84"/>
      <c r="S4094" s="84"/>
      <c r="T4094" s="84"/>
      <c r="U4094" s="84"/>
      <c r="V4094" s="88" t="s">
        <v>3171</v>
      </c>
      <c r="W4094" s="86">
        <v>43429.344340277778</v>
      </c>
      <c r="X4094" s="88" t="s">
        <v>4117</v>
      </c>
      <c r="Y4094" s="84"/>
      <c r="Z4094" s="84"/>
      <c r="AA4094" s="87" t="s">
        <v>5247</v>
      </c>
      <c r="AB4094" s="84"/>
      <c r="AC4094" s="84" t="b">
        <v>0</v>
      </c>
      <c r="AD4094" s="84">
        <v>0</v>
      </c>
      <c r="AE4094" s="87" t="s">
        <v>5552</v>
      </c>
      <c r="AF4094" s="84" t="b">
        <v>0</v>
      </c>
      <c r="AG4094" s="84" t="s">
        <v>5604</v>
      </c>
      <c r="AH4094" s="84"/>
      <c r="AI4094" s="87" t="s">
        <v>5552</v>
      </c>
      <c r="AJ4094" s="84" t="b">
        <v>0</v>
      </c>
      <c r="AK4094" s="84">
        <v>3</v>
      </c>
      <c r="AL4094" s="87" t="s">
        <v>5366</v>
      </c>
      <c r="AM4094" s="84" t="s">
        <v>5682</v>
      </c>
      <c r="AN4094" s="84" t="b">
        <v>0</v>
      </c>
      <c r="AO4094" s="87" t="s">
        <v>5366</v>
      </c>
      <c r="AP4094" s="84" t="s">
        <v>179</v>
      </c>
      <c r="AQ4094" s="84">
        <v>0</v>
      </c>
      <c r="AR4094" s="84">
        <v>0</v>
      </c>
      <c r="AS4094" s="84"/>
      <c r="AT4094" s="84"/>
      <c r="AU4094" s="84"/>
      <c r="AV4094" s="84"/>
      <c r="AW4094" s="84"/>
      <c r="AX4094" s="84"/>
      <c r="AY4094" s="84"/>
      <c r="AZ4094" s="84"/>
    </row>
    <row r="4095" spans="1:52" x14ac:dyDescent="0.55000000000000004">
      <c r="A4095" s="69" t="s">
        <v>838</v>
      </c>
      <c r="B4095" s="69" t="s">
        <v>837</v>
      </c>
      <c r="C4095" s="70"/>
      <c r="D4095" s="71"/>
      <c r="E4095" s="72"/>
      <c r="F4095" s="73"/>
      <c r="G4095" s="70"/>
      <c r="H4095" s="74"/>
      <c r="I4095" s="75"/>
      <c r="J4095" s="75"/>
      <c r="K4095" s="36"/>
      <c r="L4095" s="82"/>
      <c r="M4095" s="82"/>
      <c r="N4095" s="77"/>
      <c r="O4095" s="84" t="s">
        <v>1269</v>
      </c>
      <c r="P4095" s="86">
        <v>43424.385682870372</v>
      </c>
      <c r="Q4095" s="84" t="s">
        <v>1290</v>
      </c>
      <c r="R4095" s="84"/>
      <c r="S4095" s="84"/>
      <c r="T4095" s="84"/>
      <c r="U4095" s="84"/>
      <c r="V4095" s="88" t="s">
        <v>3172</v>
      </c>
      <c r="W4095" s="86">
        <v>43424.385682870372</v>
      </c>
      <c r="X4095" s="88" t="s">
        <v>4118</v>
      </c>
      <c r="Y4095" s="84"/>
      <c r="Z4095" s="84"/>
      <c r="AA4095" s="87" t="s">
        <v>5248</v>
      </c>
      <c r="AB4095" s="84"/>
      <c r="AC4095" s="84" t="b">
        <v>0</v>
      </c>
      <c r="AD4095" s="84">
        <v>0</v>
      </c>
      <c r="AE4095" s="87" t="s">
        <v>5552</v>
      </c>
      <c r="AF4095" s="84" t="b">
        <v>0</v>
      </c>
      <c r="AG4095" s="84" t="s">
        <v>5604</v>
      </c>
      <c r="AH4095" s="84"/>
      <c r="AI4095" s="87" t="s">
        <v>5552</v>
      </c>
      <c r="AJ4095" s="84" t="b">
        <v>0</v>
      </c>
      <c r="AK4095" s="84">
        <v>8</v>
      </c>
      <c r="AL4095" s="87" t="s">
        <v>5245</v>
      </c>
      <c r="AM4095" s="84" t="s">
        <v>5682</v>
      </c>
      <c r="AN4095" s="84" t="b">
        <v>0</v>
      </c>
      <c r="AO4095" s="87" t="s">
        <v>5245</v>
      </c>
      <c r="AP4095" s="84" t="s">
        <v>179</v>
      </c>
      <c r="AQ4095" s="84">
        <v>0</v>
      </c>
      <c r="AR4095" s="84">
        <v>0</v>
      </c>
      <c r="AS4095" s="84"/>
      <c r="AT4095" s="84"/>
      <c r="AU4095" s="84"/>
      <c r="AV4095" s="84"/>
      <c r="AW4095" s="84"/>
      <c r="AX4095" s="84"/>
      <c r="AY4095" s="84"/>
      <c r="AZ4095" s="84"/>
    </row>
    <row r="4096" spans="1:52" x14ac:dyDescent="0.55000000000000004">
      <c r="A4096" s="69" t="s">
        <v>839</v>
      </c>
      <c r="B4096" s="69" t="s">
        <v>841</v>
      </c>
      <c r="C4096" s="70"/>
      <c r="D4096" s="71"/>
      <c r="E4096" s="72"/>
      <c r="F4096" s="73"/>
      <c r="G4096" s="70"/>
      <c r="H4096" s="74"/>
      <c r="I4096" s="75"/>
      <c r="J4096" s="75"/>
      <c r="K4096" s="36"/>
      <c r="L4096" s="82"/>
      <c r="M4096" s="82"/>
      <c r="N4096" s="77"/>
      <c r="O4096" s="84" t="s">
        <v>1269</v>
      </c>
      <c r="P4096" s="86">
        <v>43424.7344212963</v>
      </c>
      <c r="Q4096" s="84" t="s">
        <v>1278</v>
      </c>
      <c r="R4096" s="84"/>
      <c r="S4096" s="84"/>
      <c r="T4096" s="84"/>
      <c r="U4096" s="84"/>
      <c r="V4096" s="88" t="s">
        <v>3173</v>
      </c>
      <c r="W4096" s="86">
        <v>43424.7344212963</v>
      </c>
      <c r="X4096" s="88" t="s">
        <v>4119</v>
      </c>
      <c r="Y4096" s="84"/>
      <c r="Z4096" s="84"/>
      <c r="AA4096" s="87" t="s">
        <v>5249</v>
      </c>
      <c r="AB4096" s="84"/>
      <c r="AC4096" s="84" t="b">
        <v>0</v>
      </c>
      <c r="AD4096" s="84">
        <v>0</v>
      </c>
      <c r="AE4096" s="87" t="s">
        <v>5552</v>
      </c>
      <c r="AF4096" s="84" t="b">
        <v>0</v>
      </c>
      <c r="AG4096" s="84" t="s">
        <v>5604</v>
      </c>
      <c r="AH4096" s="84"/>
      <c r="AI4096" s="87" t="s">
        <v>5552</v>
      </c>
      <c r="AJ4096" s="84" t="b">
        <v>0</v>
      </c>
      <c r="AK4096" s="84">
        <v>9</v>
      </c>
      <c r="AL4096" s="87" t="s">
        <v>5372</v>
      </c>
      <c r="AM4096" s="84" t="s">
        <v>5685</v>
      </c>
      <c r="AN4096" s="84" t="b">
        <v>0</v>
      </c>
      <c r="AO4096" s="87" t="s">
        <v>5372</v>
      </c>
      <c r="AP4096" s="84" t="s">
        <v>179</v>
      </c>
      <c r="AQ4096" s="84">
        <v>0</v>
      </c>
      <c r="AR4096" s="84">
        <v>0</v>
      </c>
      <c r="AS4096" s="84"/>
      <c r="AT4096" s="84"/>
      <c r="AU4096" s="84"/>
      <c r="AV4096" s="84"/>
      <c r="AW4096" s="84"/>
      <c r="AX4096" s="84"/>
      <c r="AY4096" s="84"/>
      <c r="AZ4096" s="84"/>
    </row>
    <row r="4097" spans="1:52" x14ac:dyDescent="0.55000000000000004">
      <c r="A4097" s="69" t="s">
        <v>839</v>
      </c>
      <c r="B4097" s="69" t="s">
        <v>841</v>
      </c>
      <c r="C4097" s="70"/>
      <c r="D4097" s="71"/>
      <c r="E4097" s="72"/>
      <c r="F4097" s="73"/>
      <c r="G4097" s="70"/>
      <c r="H4097" s="74"/>
      <c r="I4097" s="75"/>
      <c r="J4097" s="75"/>
      <c r="K4097" s="36"/>
      <c r="L4097" s="82"/>
      <c r="M4097" s="82"/>
      <c r="N4097" s="77"/>
      <c r="O4097" s="84" t="s">
        <v>1269</v>
      </c>
      <c r="P4097" s="86">
        <v>43424.734513888892</v>
      </c>
      <c r="Q4097" s="84" t="s">
        <v>1312</v>
      </c>
      <c r="R4097" s="84"/>
      <c r="S4097" s="84"/>
      <c r="T4097" s="84"/>
      <c r="U4097" s="84"/>
      <c r="V4097" s="88" t="s">
        <v>3173</v>
      </c>
      <c r="W4097" s="86">
        <v>43424.734513888892</v>
      </c>
      <c r="X4097" s="88" t="s">
        <v>4120</v>
      </c>
      <c r="Y4097" s="84"/>
      <c r="Z4097" s="84"/>
      <c r="AA4097" s="87" t="s">
        <v>5250</v>
      </c>
      <c r="AB4097" s="84"/>
      <c r="AC4097" s="84" t="b">
        <v>0</v>
      </c>
      <c r="AD4097" s="84">
        <v>0</v>
      </c>
      <c r="AE4097" s="87" t="s">
        <v>5552</v>
      </c>
      <c r="AF4097" s="84" t="b">
        <v>0</v>
      </c>
      <c r="AG4097" s="84" t="s">
        <v>5604</v>
      </c>
      <c r="AH4097" s="84"/>
      <c r="AI4097" s="87" t="s">
        <v>5552</v>
      </c>
      <c r="AJ4097" s="84" t="b">
        <v>0</v>
      </c>
      <c r="AK4097" s="84">
        <v>7</v>
      </c>
      <c r="AL4097" s="87" t="s">
        <v>5371</v>
      </c>
      <c r="AM4097" s="84" t="s">
        <v>5685</v>
      </c>
      <c r="AN4097" s="84" t="b">
        <v>0</v>
      </c>
      <c r="AO4097" s="87" t="s">
        <v>5371</v>
      </c>
      <c r="AP4097" s="84" t="s">
        <v>179</v>
      </c>
      <c r="AQ4097" s="84">
        <v>0</v>
      </c>
      <c r="AR4097" s="84">
        <v>0</v>
      </c>
      <c r="AS4097" s="84"/>
      <c r="AT4097" s="84"/>
      <c r="AU4097" s="84"/>
      <c r="AV4097" s="84"/>
      <c r="AW4097" s="84"/>
      <c r="AX4097" s="84"/>
      <c r="AY4097" s="84"/>
      <c r="AZ4097" s="84"/>
    </row>
    <row r="4098" spans="1:52" x14ac:dyDescent="0.55000000000000004">
      <c r="A4098" s="69" t="s">
        <v>839</v>
      </c>
      <c r="B4098" s="69" t="s">
        <v>841</v>
      </c>
      <c r="C4098" s="70"/>
      <c r="D4098" s="71"/>
      <c r="E4098" s="72"/>
      <c r="F4098" s="73"/>
      <c r="G4098" s="70"/>
      <c r="H4098" s="74"/>
      <c r="I4098" s="75"/>
      <c r="J4098" s="75"/>
      <c r="K4098" s="36"/>
      <c r="L4098" s="82"/>
      <c r="M4098" s="82"/>
      <c r="N4098" s="77"/>
      <c r="O4098" s="84" t="s">
        <v>1269</v>
      </c>
      <c r="P4098" s="86">
        <v>43424.734652777777</v>
      </c>
      <c r="Q4098" s="84" t="s">
        <v>1280</v>
      </c>
      <c r="R4098" s="84"/>
      <c r="S4098" s="84"/>
      <c r="T4098" s="84" t="s">
        <v>2023</v>
      </c>
      <c r="U4098" s="84"/>
      <c r="V4098" s="88" t="s">
        <v>3173</v>
      </c>
      <c r="W4098" s="86">
        <v>43424.734652777777</v>
      </c>
      <c r="X4098" s="88" t="s">
        <v>4121</v>
      </c>
      <c r="Y4098" s="84"/>
      <c r="Z4098" s="84"/>
      <c r="AA4098" s="87" t="s">
        <v>5251</v>
      </c>
      <c r="AB4098" s="84"/>
      <c r="AC4098" s="84" t="b">
        <v>0</v>
      </c>
      <c r="AD4098" s="84">
        <v>0</v>
      </c>
      <c r="AE4098" s="87" t="s">
        <v>5552</v>
      </c>
      <c r="AF4098" s="84" t="b">
        <v>0</v>
      </c>
      <c r="AG4098" s="84" t="s">
        <v>5604</v>
      </c>
      <c r="AH4098" s="84"/>
      <c r="AI4098" s="87" t="s">
        <v>5552</v>
      </c>
      <c r="AJ4098" s="84" t="b">
        <v>0</v>
      </c>
      <c r="AK4098" s="84">
        <v>14</v>
      </c>
      <c r="AL4098" s="87" t="s">
        <v>5258</v>
      </c>
      <c r="AM4098" s="84" t="s">
        <v>5685</v>
      </c>
      <c r="AN4098" s="84" t="b">
        <v>0</v>
      </c>
      <c r="AO4098" s="87" t="s">
        <v>5258</v>
      </c>
      <c r="AP4098" s="84" t="s">
        <v>179</v>
      </c>
      <c r="AQ4098" s="84">
        <v>0</v>
      </c>
      <c r="AR4098" s="84">
        <v>0</v>
      </c>
      <c r="AS4098" s="84"/>
      <c r="AT4098" s="84"/>
      <c r="AU4098" s="84"/>
      <c r="AV4098" s="84"/>
      <c r="AW4098" s="84"/>
      <c r="AX4098" s="84"/>
      <c r="AY4098" s="84"/>
      <c r="AZ4098" s="84"/>
    </row>
    <row r="4099" spans="1:52" x14ac:dyDescent="0.55000000000000004">
      <c r="A4099" s="69" t="s">
        <v>839</v>
      </c>
      <c r="B4099" s="69" t="s">
        <v>862</v>
      </c>
      <c r="C4099" s="70"/>
      <c r="D4099" s="71"/>
      <c r="E4099" s="72"/>
      <c r="F4099" s="73"/>
      <c r="G4099" s="70"/>
      <c r="H4099" s="74"/>
      <c r="I4099" s="75"/>
      <c r="J4099" s="75"/>
      <c r="K4099" s="36"/>
      <c r="L4099" s="82"/>
      <c r="M4099" s="82"/>
      <c r="N4099" s="77"/>
      <c r="O4099" s="84" t="s">
        <v>1270</v>
      </c>
      <c r="P4099" s="86">
        <v>43424.734652777777</v>
      </c>
      <c r="Q4099" s="84" t="s">
        <v>1280</v>
      </c>
      <c r="R4099" s="84"/>
      <c r="S4099" s="84"/>
      <c r="T4099" s="84" t="s">
        <v>2023</v>
      </c>
      <c r="U4099" s="84"/>
      <c r="V4099" s="88" t="s">
        <v>3173</v>
      </c>
      <c r="W4099" s="86">
        <v>43424.734652777777</v>
      </c>
      <c r="X4099" s="88" t="s">
        <v>4121</v>
      </c>
      <c r="Y4099" s="84"/>
      <c r="Z4099" s="84"/>
      <c r="AA4099" s="87" t="s">
        <v>5251</v>
      </c>
      <c r="AB4099" s="84"/>
      <c r="AC4099" s="84" t="b">
        <v>0</v>
      </c>
      <c r="AD4099" s="84">
        <v>0</v>
      </c>
      <c r="AE4099" s="87" t="s">
        <v>5552</v>
      </c>
      <c r="AF4099" s="84" t="b">
        <v>0</v>
      </c>
      <c r="AG4099" s="84" t="s">
        <v>5604</v>
      </c>
      <c r="AH4099" s="84"/>
      <c r="AI4099" s="87" t="s">
        <v>5552</v>
      </c>
      <c r="AJ4099" s="84" t="b">
        <v>0</v>
      </c>
      <c r="AK4099" s="84">
        <v>14</v>
      </c>
      <c r="AL4099" s="87" t="s">
        <v>5258</v>
      </c>
      <c r="AM4099" s="84" t="s">
        <v>5685</v>
      </c>
      <c r="AN4099" s="84" t="b">
        <v>0</v>
      </c>
      <c r="AO4099" s="87" t="s">
        <v>5258</v>
      </c>
      <c r="AP4099" s="84" t="s">
        <v>179</v>
      </c>
      <c r="AQ4099" s="84">
        <v>0</v>
      </c>
      <c r="AR4099" s="84">
        <v>0</v>
      </c>
      <c r="AS4099" s="84"/>
      <c r="AT4099" s="84"/>
      <c r="AU4099" s="84"/>
      <c r="AV4099" s="84"/>
      <c r="AW4099" s="84"/>
      <c r="AX4099" s="84"/>
      <c r="AY4099" s="84"/>
      <c r="AZ4099" s="84"/>
    </row>
    <row r="4100" spans="1:52" x14ac:dyDescent="0.55000000000000004">
      <c r="A4100" s="69" t="s">
        <v>839</v>
      </c>
      <c r="B4100" s="69" t="s">
        <v>842</v>
      </c>
      <c r="C4100" s="70"/>
      <c r="D4100" s="71"/>
      <c r="E4100" s="72"/>
      <c r="F4100" s="73"/>
      <c r="G4100" s="70"/>
      <c r="H4100" s="74"/>
      <c r="I4100" s="75"/>
      <c r="J4100" s="75"/>
      <c r="K4100" s="36"/>
      <c r="L4100" s="82"/>
      <c r="M4100" s="82"/>
      <c r="N4100" s="77"/>
      <c r="O4100" s="84" t="s">
        <v>1270</v>
      </c>
      <c r="P4100" s="86">
        <v>43424.734652777777</v>
      </c>
      <c r="Q4100" s="84" t="s">
        <v>1280</v>
      </c>
      <c r="R4100" s="84"/>
      <c r="S4100" s="84"/>
      <c r="T4100" s="84" t="s">
        <v>2023</v>
      </c>
      <c r="U4100" s="84"/>
      <c r="V4100" s="88" t="s">
        <v>3173</v>
      </c>
      <c r="W4100" s="86">
        <v>43424.734652777777</v>
      </c>
      <c r="X4100" s="88" t="s">
        <v>4121</v>
      </c>
      <c r="Y4100" s="84"/>
      <c r="Z4100" s="84"/>
      <c r="AA4100" s="87" t="s">
        <v>5251</v>
      </c>
      <c r="AB4100" s="84"/>
      <c r="AC4100" s="84" t="b">
        <v>0</v>
      </c>
      <c r="AD4100" s="84">
        <v>0</v>
      </c>
      <c r="AE4100" s="87" t="s">
        <v>5552</v>
      </c>
      <c r="AF4100" s="84" t="b">
        <v>0</v>
      </c>
      <c r="AG4100" s="84" t="s">
        <v>5604</v>
      </c>
      <c r="AH4100" s="84"/>
      <c r="AI4100" s="87" t="s">
        <v>5552</v>
      </c>
      <c r="AJ4100" s="84" t="b">
        <v>0</v>
      </c>
      <c r="AK4100" s="84">
        <v>14</v>
      </c>
      <c r="AL4100" s="87" t="s">
        <v>5258</v>
      </c>
      <c r="AM4100" s="84" t="s">
        <v>5685</v>
      </c>
      <c r="AN4100" s="84" t="b">
        <v>0</v>
      </c>
      <c r="AO4100" s="87" t="s">
        <v>5258</v>
      </c>
      <c r="AP4100" s="84" t="s">
        <v>179</v>
      </c>
      <c r="AQ4100" s="84">
        <v>0</v>
      </c>
      <c r="AR4100" s="84">
        <v>0</v>
      </c>
      <c r="AS4100" s="84"/>
      <c r="AT4100" s="84"/>
      <c r="AU4100" s="84"/>
      <c r="AV4100" s="84"/>
      <c r="AW4100" s="84"/>
      <c r="AX4100" s="84"/>
      <c r="AY4100" s="84"/>
      <c r="AZ4100" s="84"/>
    </row>
    <row r="4101" spans="1:52" x14ac:dyDescent="0.55000000000000004">
      <c r="A4101" s="69" t="s">
        <v>839</v>
      </c>
      <c r="B4101" s="69" t="s">
        <v>838</v>
      </c>
      <c r="C4101" s="70"/>
      <c r="D4101" s="71"/>
      <c r="E4101" s="72"/>
      <c r="F4101" s="73"/>
      <c r="G4101" s="70"/>
      <c r="H4101" s="74"/>
      <c r="I4101" s="75"/>
      <c r="J4101" s="75"/>
      <c r="K4101" s="36"/>
      <c r="L4101" s="82"/>
      <c r="M4101" s="82"/>
      <c r="N4101" s="77"/>
      <c r="O4101" s="84" t="s">
        <v>1270</v>
      </c>
      <c r="P4101" s="86">
        <v>43424.734652777777</v>
      </c>
      <c r="Q4101" s="84" t="s">
        <v>1280</v>
      </c>
      <c r="R4101" s="84"/>
      <c r="S4101" s="84"/>
      <c r="T4101" s="84" t="s">
        <v>2023</v>
      </c>
      <c r="U4101" s="84"/>
      <c r="V4101" s="88" t="s">
        <v>3173</v>
      </c>
      <c r="W4101" s="86">
        <v>43424.734652777777</v>
      </c>
      <c r="X4101" s="88" t="s">
        <v>4121</v>
      </c>
      <c r="Y4101" s="84"/>
      <c r="Z4101" s="84"/>
      <c r="AA4101" s="87" t="s">
        <v>5251</v>
      </c>
      <c r="AB4101" s="84"/>
      <c r="AC4101" s="84" t="b">
        <v>0</v>
      </c>
      <c r="AD4101" s="84">
        <v>0</v>
      </c>
      <c r="AE4101" s="87" t="s">
        <v>5552</v>
      </c>
      <c r="AF4101" s="84" t="b">
        <v>0</v>
      </c>
      <c r="AG4101" s="84" t="s">
        <v>5604</v>
      </c>
      <c r="AH4101" s="84"/>
      <c r="AI4101" s="87" t="s">
        <v>5552</v>
      </c>
      <c r="AJ4101" s="84" t="b">
        <v>0</v>
      </c>
      <c r="AK4101" s="84">
        <v>14</v>
      </c>
      <c r="AL4101" s="87" t="s">
        <v>5258</v>
      </c>
      <c r="AM4101" s="84" t="s">
        <v>5685</v>
      </c>
      <c r="AN4101" s="84" t="b">
        <v>0</v>
      </c>
      <c r="AO4101" s="87" t="s">
        <v>5258</v>
      </c>
      <c r="AP4101" s="84" t="s">
        <v>179</v>
      </c>
      <c r="AQ4101" s="84">
        <v>0</v>
      </c>
      <c r="AR4101" s="84">
        <v>0</v>
      </c>
      <c r="AS4101" s="84"/>
      <c r="AT4101" s="84"/>
      <c r="AU4101" s="84"/>
      <c r="AV4101" s="84"/>
      <c r="AW4101" s="84"/>
      <c r="AX4101" s="84"/>
      <c r="AY4101" s="84"/>
      <c r="AZ4101" s="84"/>
    </row>
    <row r="4102" spans="1:52" x14ac:dyDescent="0.55000000000000004">
      <c r="A4102" s="69" t="s">
        <v>839</v>
      </c>
      <c r="B4102" s="69" t="s">
        <v>922</v>
      </c>
      <c r="C4102" s="70"/>
      <c r="D4102" s="71"/>
      <c r="E4102" s="72"/>
      <c r="F4102" s="73"/>
      <c r="G4102" s="70"/>
      <c r="H4102" s="74"/>
      <c r="I4102" s="75"/>
      <c r="J4102" s="75"/>
      <c r="K4102" s="36"/>
      <c r="L4102" s="82"/>
      <c r="M4102" s="82"/>
      <c r="N4102" s="77"/>
      <c r="O4102" s="84" t="s">
        <v>1270</v>
      </c>
      <c r="P4102" s="86">
        <v>43424.734652777777</v>
      </c>
      <c r="Q4102" s="84" t="s">
        <v>1280</v>
      </c>
      <c r="R4102" s="84"/>
      <c r="S4102" s="84"/>
      <c r="T4102" s="84" t="s">
        <v>2023</v>
      </c>
      <c r="U4102" s="84"/>
      <c r="V4102" s="88" t="s">
        <v>3173</v>
      </c>
      <c r="W4102" s="86">
        <v>43424.734652777777</v>
      </c>
      <c r="X4102" s="88" t="s">
        <v>4121</v>
      </c>
      <c r="Y4102" s="84"/>
      <c r="Z4102" s="84"/>
      <c r="AA4102" s="87" t="s">
        <v>5251</v>
      </c>
      <c r="AB4102" s="84"/>
      <c r="AC4102" s="84" t="b">
        <v>0</v>
      </c>
      <c r="AD4102" s="84">
        <v>0</v>
      </c>
      <c r="AE4102" s="87" t="s">
        <v>5552</v>
      </c>
      <c r="AF4102" s="84" t="b">
        <v>0</v>
      </c>
      <c r="AG4102" s="84" t="s">
        <v>5604</v>
      </c>
      <c r="AH4102" s="84"/>
      <c r="AI4102" s="87" t="s">
        <v>5552</v>
      </c>
      <c r="AJ4102" s="84" t="b">
        <v>0</v>
      </c>
      <c r="AK4102" s="84">
        <v>14</v>
      </c>
      <c r="AL4102" s="87" t="s">
        <v>5258</v>
      </c>
      <c r="AM4102" s="84" t="s">
        <v>5685</v>
      </c>
      <c r="AN4102" s="84" t="b">
        <v>0</v>
      </c>
      <c r="AO4102" s="87" t="s">
        <v>5258</v>
      </c>
      <c r="AP4102" s="84" t="s">
        <v>179</v>
      </c>
      <c r="AQ4102" s="84">
        <v>0</v>
      </c>
      <c r="AR4102" s="84">
        <v>0</v>
      </c>
      <c r="AS4102" s="84"/>
      <c r="AT4102" s="84"/>
      <c r="AU4102" s="84"/>
      <c r="AV4102" s="84"/>
      <c r="AW4102" s="84"/>
      <c r="AX4102" s="84"/>
      <c r="AY4102" s="84"/>
      <c r="AZ4102" s="84"/>
    </row>
    <row r="4103" spans="1:52" x14ac:dyDescent="0.55000000000000004">
      <c r="A4103" s="69" t="s">
        <v>839</v>
      </c>
      <c r="B4103" s="69" t="s">
        <v>841</v>
      </c>
      <c r="C4103" s="70"/>
      <c r="D4103" s="71"/>
      <c r="E4103" s="72"/>
      <c r="F4103" s="73"/>
      <c r="G4103" s="70"/>
      <c r="H4103" s="74"/>
      <c r="I4103" s="75"/>
      <c r="J4103" s="75"/>
      <c r="K4103" s="36"/>
      <c r="L4103" s="82"/>
      <c r="M4103" s="82"/>
      <c r="N4103" s="77"/>
      <c r="O4103" s="84" t="s">
        <v>1269</v>
      </c>
      <c r="P4103" s="86">
        <v>43424.739976851852</v>
      </c>
      <c r="Q4103" s="84" t="s">
        <v>1277</v>
      </c>
      <c r="R4103" s="84"/>
      <c r="S4103" s="84"/>
      <c r="T4103" s="84"/>
      <c r="U4103" s="84"/>
      <c r="V4103" s="88" t="s">
        <v>3173</v>
      </c>
      <c r="W4103" s="86">
        <v>43424.739976851852</v>
      </c>
      <c r="X4103" s="88" t="s">
        <v>4122</v>
      </c>
      <c r="Y4103" s="84"/>
      <c r="Z4103" s="84"/>
      <c r="AA4103" s="87" t="s">
        <v>5252</v>
      </c>
      <c r="AB4103" s="84"/>
      <c r="AC4103" s="84" t="b">
        <v>0</v>
      </c>
      <c r="AD4103" s="84">
        <v>0</v>
      </c>
      <c r="AE4103" s="87" t="s">
        <v>5552</v>
      </c>
      <c r="AF4103" s="84" t="b">
        <v>0</v>
      </c>
      <c r="AG4103" s="84" t="s">
        <v>5604</v>
      </c>
      <c r="AH4103" s="84"/>
      <c r="AI4103" s="87" t="s">
        <v>5552</v>
      </c>
      <c r="AJ4103" s="84" t="b">
        <v>0</v>
      </c>
      <c r="AK4103" s="84">
        <v>4</v>
      </c>
      <c r="AL4103" s="87" t="s">
        <v>5373</v>
      </c>
      <c r="AM4103" s="84" t="s">
        <v>5685</v>
      </c>
      <c r="AN4103" s="84" t="b">
        <v>0</v>
      </c>
      <c r="AO4103" s="87" t="s">
        <v>5373</v>
      </c>
      <c r="AP4103" s="84" t="s">
        <v>179</v>
      </c>
      <c r="AQ4103" s="84">
        <v>0</v>
      </c>
      <c r="AR4103" s="84">
        <v>0</v>
      </c>
      <c r="AS4103" s="84"/>
      <c r="AT4103" s="84"/>
      <c r="AU4103" s="84"/>
      <c r="AV4103" s="84"/>
      <c r="AW4103" s="84"/>
      <c r="AX4103" s="84"/>
      <c r="AY4103" s="84"/>
      <c r="AZ4103" s="84"/>
    </row>
    <row r="4104" spans="1:52" x14ac:dyDescent="0.55000000000000004">
      <c r="A4104" s="69" t="s">
        <v>839</v>
      </c>
      <c r="B4104" s="69" t="s">
        <v>841</v>
      </c>
      <c r="C4104" s="70"/>
      <c r="D4104" s="71"/>
      <c r="E4104" s="72"/>
      <c r="F4104" s="73"/>
      <c r="G4104" s="70"/>
      <c r="H4104" s="74"/>
      <c r="I4104" s="75"/>
      <c r="J4104" s="75"/>
      <c r="K4104" s="36"/>
      <c r="L4104" s="82"/>
      <c r="M4104" s="82"/>
      <c r="N4104" s="77"/>
      <c r="O4104" s="84" t="s">
        <v>1269</v>
      </c>
      <c r="P4104" s="86">
        <v>43433.628900462965</v>
      </c>
      <c r="Q4104" s="84" t="s">
        <v>1646</v>
      </c>
      <c r="R4104" s="84"/>
      <c r="S4104" s="84"/>
      <c r="T4104" s="84"/>
      <c r="U4104" s="84"/>
      <c r="V4104" s="88" t="s">
        <v>3173</v>
      </c>
      <c r="W4104" s="86">
        <v>43433.628900462965</v>
      </c>
      <c r="X4104" s="88" t="s">
        <v>4123</v>
      </c>
      <c r="Y4104" s="84"/>
      <c r="Z4104" s="84"/>
      <c r="AA4104" s="87" t="s">
        <v>5253</v>
      </c>
      <c r="AB4104" s="84"/>
      <c r="AC4104" s="84" t="b">
        <v>0</v>
      </c>
      <c r="AD4104" s="84">
        <v>0</v>
      </c>
      <c r="AE4104" s="87" t="s">
        <v>5552</v>
      </c>
      <c r="AF4104" s="84" t="b">
        <v>0</v>
      </c>
      <c r="AG4104" s="84" t="s">
        <v>5604</v>
      </c>
      <c r="AH4104" s="84"/>
      <c r="AI4104" s="87" t="s">
        <v>5552</v>
      </c>
      <c r="AJ4104" s="84" t="b">
        <v>0</v>
      </c>
      <c r="AK4104" s="84">
        <v>5</v>
      </c>
      <c r="AL4104" s="87" t="s">
        <v>5272</v>
      </c>
      <c r="AM4104" s="84" t="s">
        <v>5685</v>
      </c>
      <c r="AN4104" s="84" t="b">
        <v>0</v>
      </c>
      <c r="AO4104" s="87" t="s">
        <v>5272</v>
      </c>
      <c r="AP4104" s="84" t="s">
        <v>179</v>
      </c>
      <c r="AQ4104" s="84">
        <v>0</v>
      </c>
      <c r="AR4104" s="84">
        <v>0</v>
      </c>
      <c r="AS4104" s="84"/>
      <c r="AT4104" s="84"/>
      <c r="AU4104" s="84"/>
      <c r="AV4104" s="84"/>
      <c r="AW4104" s="84"/>
      <c r="AX4104" s="84"/>
      <c r="AY4104" s="84"/>
      <c r="AZ4104" s="84"/>
    </row>
    <row r="4105" spans="1:52" x14ac:dyDescent="0.55000000000000004">
      <c r="A4105" s="69" t="s">
        <v>839</v>
      </c>
      <c r="B4105" s="69" t="s">
        <v>1228</v>
      </c>
      <c r="C4105" s="70"/>
      <c r="D4105" s="71"/>
      <c r="E4105" s="72"/>
      <c r="F4105" s="73"/>
      <c r="G4105" s="70"/>
      <c r="H4105" s="74"/>
      <c r="I4105" s="75"/>
      <c r="J4105" s="75"/>
      <c r="K4105" s="36"/>
      <c r="L4105" s="82"/>
      <c r="M4105" s="82"/>
      <c r="N4105" s="77"/>
      <c r="O4105" s="84" t="s">
        <v>1270</v>
      </c>
      <c r="P4105" s="86">
        <v>43433.628900462965</v>
      </c>
      <c r="Q4105" s="84" t="s">
        <v>1646</v>
      </c>
      <c r="R4105" s="84"/>
      <c r="S4105" s="84"/>
      <c r="T4105" s="84"/>
      <c r="U4105" s="84"/>
      <c r="V4105" s="88" t="s">
        <v>3173</v>
      </c>
      <c r="W4105" s="86">
        <v>43433.628900462965</v>
      </c>
      <c r="X4105" s="88" t="s">
        <v>4123</v>
      </c>
      <c r="Y4105" s="84"/>
      <c r="Z4105" s="84"/>
      <c r="AA4105" s="87" t="s">
        <v>5253</v>
      </c>
      <c r="AB4105" s="84"/>
      <c r="AC4105" s="84" t="b">
        <v>0</v>
      </c>
      <c r="AD4105" s="84">
        <v>0</v>
      </c>
      <c r="AE4105" s="87" t="s">
        <v>5552</v>
      </c>
      <c r="AF4105" s="84" t="b">
        <v>0</v>
      </c>
      <c r="AG4105" s="84" t="s">
        <v>5604</v>
      </c>
      <c r="AH4105" s="84"/>
      <c r="AI4105" s="87" t="s">
        <v>5552</v>
      </c>
      <c r="AJ4105" s="84" t="b">
        <v>0</v>
      </c>
      <c r="AK4105" s="84">
        <v>5</v>
      </c>
      <c r="AL4105" s="87" t="s">
        <v>5272</v>
      </c>
      <c r="AM4105" s="84" t="s">
        <v>5685</v>
      </c>
      <c r="AN4105" s="84" t="b">
        <v>0</v>
      </c>
      <c r="AO4105" s="87" t="s">
        <v>5272</v>
      </c>
      <c r="AP4105" s="84" t="s">
        <v>179</v>
      </c>
      <c r="AQ4105" s="84">
        <v>0</v>
      </c>
      <c r="AR4105" s="84">
        <v>0</v>
      </c>
      <c r="AS4105" s="84"/>
      <c r="AT4105" s="84"/>
      <c r="AU4105" s="84"/>
      <c r="AV4105" s="84"/>
      <c r="AW4105" s="84"/>
      <c r="AX4105" s="84"/>
      <c r="AY4105" s="84"/>
      <c r="AZ4105" s="84"/>
    </row>
    <row r="4106" spans="1:52" x14ac:dyDescent="0.55000000000000004">
      <c r="A4106" s="69" t="s">
        <v>839</v>
      </c>
      <c r="B4106" s="69" t="s">
        <v>838</v>
      </c>
      <c r="C4106" s="70"/>
      <c r="D4106" s="71"/>
      <c r="E4106" s="72"/>
      <c r="F4106" s="73"/>
      <c r="G4106" s="70"/>
      <c r="H4106" s="74"/>
      <c r="I4106" s="75"/>
      <c r="J4106" s="75"/>
      <c r="K4106" s="36"/>
      <c r="L4106" s="82"/>
      <c r="M4106" s="82"/>
      <c r="N4106" s="77"/>
      <c r="O4106" s="84" t="s">
        <v>1270</v>
      </c>
      <c r="P4106" s="86">
        <v>43433.628900462965</v>
      </c>
      <c r="Q4106" s="84" t="s">
        <v>1646</v>
      </c>
      <c r="R4106" s="84"/>
      <c r="S4106" s="84"/>
      <c r="T4106" s="84"/>
      <c r="U4106" s="84"/>
      <c r="V4106" s="88" t="s">
        <v>3173</v>
      </c>
      <c r="W4106" s="86">
        <v>43433.628900462965</v>
      </c>
      <c r="X4106" s="88" t="s">
        <v>4123</v>
      </c>
      <c r="Y4106" s="84"/>
      <c r="Z4106" s="84"/>
      <c r="AA4106" s="87" t="s">
        <v>5253</v>
      </c>
      <c r="AB4106" s="84"/>
      <c r="AC4106" s="84" t="b">
        <v>0</v>
      </c>
      <c r="AD4106" s="84">
        <v>0</v>
      </c>
      <c r="AE4106" s="87" t="s">
        <v>5552</v>
      </c>
      <c r="AF4106" s="84" t="b">
        <v>0</v>
      </c>
      <c r="AG4106" s="84" t="s">
        <v>5604</v>
      </c>
      <c r="AH4106" s="84"/>
      <c r="AI4106" s="87" t="s">
        <v>5552</v>
      </c>
      <c r="AJ4106" s="84" t="b">
        <v>0</v>
      </c>
      <c r="AK4106" s="84">
        <v>5</v>
      </c>
      <c r="AL4106" s="87" t="s">
        <v>5272</v>
      </c>
      <c r="AM4106" s="84" t="s">
        <v>5685</v>
      </c>
      <c r="AN4106" s="84" t="b">
        <v>0</v>
      </c>
      <c r="AO4106" s="87" t="s">
        <v>5272</v>
      </c>
      <c r="AP4106" s="84" t="s">
        <v>179</v>
      </c>
      <c r="AQ4106" s="84">
        <v>0</v>
      </c>
      <c r="AR4106" s="84">
        <v>0</v>
      </c>
      <c r="AS4106" s="84"/>
      <c r="AT4106" s="84"/>
      <c r="AU4106" s="84"/>
      <c r="AV4106" s="84"/>
      <c r="AW4106" s="84"/>
      <c r="AX4106" s="84"/>
      <c r="AY4106" s="84"/>
      <c r="AZ4106" s="84"/>
    </row>
    <row r="4107" spans="1:52" x14ac:dyDescent="0.55000000000000004">
      <c r="A4107" s="69" t="s">
        <v>839</v>
      </c>
      <c r="B4107" s="69" t="s">
        <v>922</v>
      </c>
      <c r="C4107" s="70"/>
      <c r="D4107" s="71"/>
      <c r="E4107" s="72"/>
      <c r="F4107" s="73"/>
      <c r="G4107" s="70"/>
      <c r="H4107" s="74"/>
      <c r="I4107" s="75"/>
      <c r="J4107" s="75"/>
      <c r="K4107" s="36"/>
      <c r="L4107" s="82"/>
      <c r="M4107" s="82"/>
      <c r="N4107" s="77"/>
      <c r="O4107" s="84" t="s">
        <v>1270</v>
      </c>
      <c r="P4107" s="86">
        <v>43433.628900462965</v>
      </c>
      <c r="Q4107" s="84" t="s">
        <v>1646</v>
      </c>
      <c r="R4107" s="84"/>
      <c r="S4107" s="84"/>
      <c r="T4107" s="84"/>
      <c r="U4107" s="84"/>
      <c r="V4107" s="88" t="s">
        <v>3173</v>
      </c>
      <c r="W4107" s="86">
        <v>43433.628900462965</v>
      </c>
      <c r="X4107" s="88" t="s">
        <v>4123</v>
      </c>
      <c r="Y4107" s="84"/>
      <c r="Z4107" s="84"/>
      <c r="AA4107" s="87" t="s">
        <v>5253</v>
      </c>
      <c r="AB4107" s="84"/>
      <c r="AC4107" s="84" t="b">
        <v>0</v>
      </c>
      <c r="AD4107" s="84">
        <v>0</v>
      </c>
      <c r="AE4107" s="87" t="s">
        <v>5552</v>
      </c>
      <c r="AF4107" s="84" t="b">
        <v>0</v>
      </c>
      <c r="AG4107" s="84" t="s">
        <v>5604</v>
      </c>
      <c r="AH4107" s="84"/>
      <c r="AI4107" s="87" t="s">
        <v>5552</v>
      </c>
      <c r="AJ4107" s="84" t="b">
        <v>0</v>
      </c>
      <c r="AK4107" s="84">
        <v>5</v>
      </c>
      <c r="AL4107" s="87" t="s">
        <v>5272</v>
      </c>
      <c r="AM4107" s="84" t="s">
        <v>5685</v>
      </c>
      <c r="AN4107" s="84" t="b">
        <v>0</v>
      </c>
      <c r="AO4107" s="87" t="s">
        <v>5272</v>
      </c>
      <c r="AP4107" s="84" t="s">
        <v>179</v>
      </c>
      <c r="AQ4107" s="84">
        <v>0</v>
      </c>
      <c r="AR4107" s="84">
        <v>0</v>
      </c>
      <c r="AS4107" s="84"/>
      <c r="AT4107" s="84"/>
      <c r="AU4107" s="84"/>
      <c r="AV4107" s="84"/>
      <c r="AW4107" s="84"/>
      <c r="AX4107" s="84"/>
      <c r="AY4107" s="84"/>
      <c r="AZ4107" s="84"/>
    </row>
    <row r="4108" spans="1:52" x14ac:dyDescent="0.55000000000000004">
      <c r="A4108" s="69" t="s">
        <v>839</v>
      </c>
      <c r="B4108" s="69" t="s">
        <v>1229</v>
      </c>
      <c r="C4108" s="70"/>
      <c r="D4108" s="71"/>
      <c r="E4108" s="72"/>
      <c r="F4108" s="73"/>
      <c r="G4108" s="70"/>
      <c r="H4108" s="74"/>
      <c r="I4108" s="75"/>
      <c r="J4108" s="75"/>
      <c r="K4108" s="36"/>
      <c r="L4108" s="82"/>
      <c r="M4108" s="82"/>
      <c r="N4108" s="77"/>
      <c r="O4108" s="84" t="s">
        <v>1270</v>
      </c>
      <c r="P4108" s="86">
        <v>43433.628900462965</v>
      </c>
      <c r="Q4108" s="84" t="s">
        <v>1646</v>
      </c>
      <c r="R4108" s="84"/>
      <c r="S4108" s="84"/>
      <c r="T4108" s="84"/>
      <c r="U4108" s="84"/>
      <c r="V4108" s="88" t="s">
        <v>3173</v>
      </c>
      <c r="W4108" s="86">
        <v>43433.628900462965</v>
      </c>
      <c r="X4108" s="88" t="s">
        <v>4123</v>
      </c>
      <c r="Y4108" s="84"/>
      <c r="Z4108" s="84"/>
      <c r="AA4108" s="87" t="s">
        <v>5253</v>
      </c>
      <c r="AB4108" s="84"/>
      <c r="AC4108" s="84" t="b">
        <v>0</v>
      </c>
      <c r="AD4108" s="84">
        <v>0</v>
      </c>
      <c r="AE4108" s="87" t="s">
        <v>5552</v>
      </c>
      <c r="AF4108" s="84" t="b">
        <v>0</v>
      </c>
      <c r="AG4108" s="84" t="s">
        <v>5604</v>
      </c>
      <c r="AH4108" s="84"/>
      <c r="AI4108" s="87" t="s">
        <v>5552</v>
      </c>
      <c r="AJ4108" s="84" t="b">
        <v>0</v>
      </c>
      <c r="AK4108" s="84">
        <v>5</v>
      </c>
      <c r="AL4108" s="87" t="s">
        <v>5272</v>
      </c>
      <c r="AM4108" s="84" t="s">
        <v>5685</v>
      </c>
      <c r="AN4108" s="84" t="b">
        <v>0</v>
      </c>
      <c r="AO4108" s="87" t="s">
        <v>5272</v>
      </c>
      <c r="AP4108" s="84" t="s">
        <v>179</v>
      </c>
      <c r="AQ4108" s="84">
        <v>0</v>
      </c>
      <c r="AR4108" s="84">
        <v>0</v>
      </c>
      <c r="AS4108" s="84"/>
      <c r="AT4108" s="84"/>
      <c r="AU4108" s="84"/>
      <c r="AV4108" s="84"/>
      <c r="AW4108" s="84"/>
      <c r="AX4108" s="84"/>
      <c r="AY4108" s="84"/>
      <c r="AZ4108" s="84"/>
    </row>
    <row r="4109" spans="1:52" x14ac:dyDescent="0.55000000000000004">
      <c r="A4109" s="69" t="s">
        <v>840</v>
      </c>
      <c r="B4109" s="69" t="s">
        <v>955</v>
      </c>
      <c r="C4109" s="70"/>
      <c r="D4109" s="71"/>
      <c r="E4109" s="72"/>
      <c r="F4109" s="73"/>
      <c r="G4109" s="70"/>
      <c r="H4109" s="74"/>
      <c r="I4109" s="75"/>
      <c r="J4109" s="75"/>
      <c r="K4109" s="36"/>
      <c r="L4109" s="82"/>
      <c r="M4109" s="82"/>
      <c r="N4109" s="77"/>
      <c r="O4109" s="84" t="s">
        <v>1270</v>
      </c>
      <c r="P4109" s="86">
        <v>43424.45521990741</v>
      </c>
      <c r="Q4109" s="84" t="s">
        <v>1281</v>
      </c>
      <c r="R4109" s="84"/>
      <c r="S4109" s="84"/>
      <c r="T4109" s="84" t="s">
        <v>2024</v>
      </c>
      <c r="U4109" s="84"/>
      <c r="V4109" s="88" t="s">
        <v>3174</v>
      </c>
      <c r="W4109" s="86">
        <v>43424.45521990741</v>
      </c>
      <c r="X4109" s="88" t="s">
        <v>4124</v>
      </c>
      <c r="Y4109" s="84"/>
      <c r="Z4109" s="84"/>
      <c r="AA4109" s="87" t="s">
        <v>5254</v>
      </c>
      <c r="AB4109" s="84"/>
      <c r="AC4109" s="84" t="b">
        <v>0</v>
      </c>
      <c r="AD4109" s="84">
        <v>0</v>
      </c>
      <c r="AE4109" s="87" t="s">
        <v>5552</v>
      </c>
      <c r="AF4109" s="84" t="b">
        <v>0</v>
      </c>
      <c r="AG4109" s="84" t="s">
        <v>5604</v>
      </c>
      <c r="AH4109" s="84"/>
      <c r="AI4109" s="87" t="s">
        <v>5552</v>
      </c>
      <c r="AJ4109" s="84" t="b">
        <v>0</v>
      </c>
      <c r="AK4109" s="84">
        <v>6</v>
      </c>
      <c r="AL4109" s="87" t="s">
        <v>5255</v>
      </c>
      <c r="AM4109" s="84" t="s">
        <v>5682</v>
      </c>
      <c r="AN4109" s="84" t="b">
        <v>0</v>
      </c>
      <c r="AO4109" s="87" t="s">
        <v>5255</v>
      </c>
      <c r="AP4109" s="84" t="s">
        <v>179</v>
      </c>
      <c r="AQ4109" s="84">
        <v>0</v>
      </c>
      <c r="AR4109" s="84">
        <v>0</v>
      </c>
      <c r="AS4109" s="84"/>
      <c r="AT4109" s="84"/>
      <c r="AU4109" s="84"/>
      <c r="AV4109" s="84"/>
      <c r="AW4109" s="84"/>
      <c r="AX4109" s="84"/>
      <c r="AY4109" s="84"/>
      <c r="AZ4109" s="84"/>
    </row>
    <row r="4110" spans="1:52" x14ac:dyDescent="0.55000000000000004">
      <c r="A4110" s="69" t="s">
        <v>841</v>
      </c>
      <c r="B4110" s="69" t="s">
        <v>955</v>
      </c>
      <c r="C4110" s="70"/>
      <c r="D4110" s="71"/>
      <c r="E4110" s="72"/>
      <c r="F4110" s="73"/>
      <c r="G4110" s="70"/>
      <c r="H4110" s="74"/>
      <c r="I4110" s="75"/>
      <c r="J4110" s="75"/>
      <c r="K4110" s="36"/>
      <c r="L4110" s="82"/>
      <c r="M4110" s="82"/>
      <c r="N4110" s="77"/>
      <c r="O4110" s="84" t="s">
        <v>1270</v>
      </c>
      <c r="P4110" s="86">
        <v>43421.671226851853</v>
      </c>
      <c r="Q4110" s="84" t="s">
        <v>1281</v>
      </c>
      <c r="R4110" s="84"/>
      <c r="S4110" s="84"/>
      <c r="T4110" s="84" t="s">
        <v>2370</v>
      </c>
      <c r="U4110" s="88" t="s">
        <v>2580</v>
      </c>
      <c r="V4110" s="88" t="s">
        <v>2580</v>
      </c>
      <c r="W4110" s="86">
        <v>43421.671226851853</v>
      </c>
      <c r="X4110" s="88" t="s">
        <v>4125</v>
      </c>
      <c r="Y4110" s="84"/>
      <c r="Z4110" s="84"/>
      <c r="AA4110" s="87" t="s">
        <v>5255</v>
      </c>
      <c r="AB4110" s="84"/>
      <c r="AC4110" s="84" t="b">
        <v>0</v>
      </c>
      <c r="AD4110" s="84">
        <v>9</v>
      </c>
      <c r="AE4110" s="87" t="s">
        <v>5552</v>
      </c>
      <c r="AF4110" s="84" t="b">
        <v>0</v>
      </c>
      <c r="AG4110" s="84" t="s">
        <v>5604</v>
      </c>
      <c r="AH4110" s="84"/>
      <c r="AI4110" s="87" t="s">
        <v>5552</v>
      </c>
      <c r="AJ4110" s="84" t="b">
        <v>0</v>
      </c>
      <c r="AK4110" s="84">
        <v>6</v>
      </c>
      <c r="AL4110" s="87" t="s">
        <v>5552</v>
      </c>
      <c r="AM4110" s="84" t="s">
        <v>5682</v>
      </c>
      <c r="AN4110" s="84" t="b">
        <v>0</v>
      </c>
      <c r="AO4110" s="87" t="s">
        <v>5255</v>
      </c>
      <c r="AP4110" s="84" t="s">
        <v>1269</v>
      </c>
      <c r="AQ4110" s="84">
        <v>0</v>
      </c>
      <c r="AR4110" s="84">
        <v>0</v>
      </c>
      <c r="AS4110" s="84"/>
      <c r="AT4110" s="84"/>
      <c r="AU4110" s="84"/>
      <c r="AV4110" s="84"/>
      <c r="AW4110" s="84"/>
      <c r="AX4110" s="84"/>
      <c r="AY4110" s="84"/>
      <c r="AZ4110" s="84"/>
    </row>
    <row r="4111" spans="1:52" x14ac:dyDescent="0.55000000000000004">
      <c r="A4111" s="69" t="s">
        <v>842</v>
      </c>
      <c r="B4111" s="69" t="s">
        <v>841</v>
      </c>
      <c r="C4111" s="70"/>
      <c r="D4111" s="71"/>
      <c r="E4111" s="72"/>
      <c r="F4111" s="73"/>
      <c r="G4111" s="70"/>
      <c r="H4111" s="74"/>
      <c r="I4111" s="75"/>
      <c r="J4111" s="75"/>
      <c r="K4111" s="36"/>
      <c r="L4111" s="82"/>
      <c r="M4111" s="82"/>
      <c r="N4111" s="77"/>
      <c r="O4111" s="84" t="s">
        <v>1269</v>
      </c>
      <c r="P4111" s="86">
        <v>43424.859363425923</v>
      </c>
      <c r="Q4111" s="84" t="s">
        <v>1280</v>
      </c>
      <c r="R4111" s="84"/>
      <c r="S4111" s="84"/>
      <c r="T4111" s="84" t="s">
        <v>2023</v>
      </c>
      <c r="U4111" s="84"/>
      <c r="V4111" s="88" t="s">
        <v>3175</v>
      </c>
      <c r="W4111" s="86">
        <v>43424.859363425923</v>
      </c>
      <c r="X4111" s="88" t="s">
        <v>4126</v>
      </c>
      <c r="Y4111" s="84"/>
      <c r="Z4111" s="84"/>
      <c r="AA4111" s="87" t="s">
        <v>5256</v>
      </c>
      <c r="AB4111" s="84"/>
      <c r="AC4111" s="84" t="b">
        <v>0</v>
      </c>
      <c r="AD4111" s="84">
        <v>0</v>
      </c>
      <c r="AE4111" s="87" t="s">
        <v>5552</v>
      </c>
      <c r="AF4111" s="84" t="b">
        <v>0</v>
      </c>
      <c r="AG4111" s="84" t="s">
        <v>5604</v>
      </c>
      <c r="AH4111" s="84"/>
      <c r="AI4111" s="87" t="s">
        <v>5552</v>
      </c>
      <c r="AJ4111" s="84" t="b">
        <v>0</v>
      </c>
      <c r="AK4111" s="84">
        <v>14</v>
      </c>
      <c r="AL4111" s="87" t="s">
        <v>5258</v>
      </c>
      <c r="AM4111" s="84" t="s">
        <v>5682</v>
      </c>
      <c r="AN4111" s="84" t="b">
        <v>0</v>
      </c>
      <c r="AO4111" s="87" t="s">
        <v>5258</v>
      </c>
      <c r="AP4111" s="84" t="s">
        <v>179</v>
      </c>
      <c r="AQ4111" s="84">
        <v>0</v>
      </c>
      <c r="AR4111" s="84">
        <v>0</v>
      </c>
      <c r="AS4111" s="84"/>
      <c r="AT4111" s="84"/>
      <c r="AU4111" s="84"/>
      <c r="AV4111" s="84"/>
      <c r="AW4111" s="84"/>
      <c r="AX4111" s="84"/>
      <c r="AY4111" s="84"/>
      <c r="AZ4111" s="84"/>
    </row>
    <row r="4112" spans="1:52" x14ac:dyDescent="0.55000000000000004">
      <c r="A4112" s="69" t="s">
        <v>842</v>
      </c>
      <c r="B4112" s="69" t="s">
        <v>862</v>
      </c>
      <c r="C4112" s="70"/>
      <c r="D4112" s="71"/>
      <c r="E4112" s="72"/>
      <c r="F4112" s="73"/>
      <c r="G4112" s="70"/>
      <c r="H4112" s="74"/>
      <c r="I4112" s="75"/>
      <c r="J4112" s="75"/>
      <c r="K4112" s="36"/>
      <c r="L4112" s="82"/>
      <c r="M4112" s="82"/>
      <c r="N4112" s="77"/>
      <c r="O4112" s="84" t="s">
        <v>1270</v>
      </c>
      <c r="P4112" s="86">
        <v>43424.859363425923</v>
      </c>
      <c r="Q4112" s="84" t="s">
        <v>1280</v>
      </c>
      <c r="R4112" s="84"/>
      <c r="S4112" s="84"/>
      <c r="T4112" s="84" t="s">
        <v>2023</v>
      </c>
      <c r="U4112" s="84"/>
      <c r="V4112" s="88" t="s">
        <v>3175</v>
      </c>
      <c r="W4112" s="86">
        <v>43424.859363425923</v>
      </c>
      <c r="X4112" s="88" t="s">
        <v>4126</v>
      </c>
      <c r="Y4112" s="84"/>
      <c r="Z4112" s="84"/>
      <c r="AA4112" s="87" t="s">
        <v>5256</v>
      </c>
      <c r="AB4112" s="84"/>
      <c r="AC4112" s="84" t="b">
        <v>0</v>
      </c>
      <c r="AD4112" s="84">
        <v>0</v>
      </c>
      <c r="AE4112" s="87" t="s">
        <v>5552</v>
      </c>
      <c r="AF4112" s="84" t="b">
        <v>0</v>
      </c>
      <c r="AG4112" s="84" t="s">
        <v>5604</v>
      </c>
      <c r="AH4112" s="84"/>
      <c r="AI4112" s="87" t="s">
        <v>5552</v>
      </c>
      <c r="AJ4112" s="84" t="b">
        <v>0</v>
      </c>
      <c r="AK4112" s="84">
        <v>14</v>
      </c>
      <c r="AL4112" s="87" t="s">
        <v>5258</v>
      </c>
      <c r="AM4112" s="84" t="s">
        <v>5682</v>
      </c>
      <c r="AN4112" s="84" t="b">
        <v>0</v>
      </c>
      <c r="AO4112" s="87" t="s">
        <v>5258</v>
      </c>
      <c r="AP4112" s="84" t="s">
        <v>179</v>
      </c>
      <c r="AQ4112" s="84">
        <v>0</v>
      </c>
      <c r="AR4112" s="84">
        <v>0</v>
      </c>
      <c r="AS4112" s="84"/>
      <c r="AT4112" s="84"/>
      <c r="AU4112" s="84"/>
      <c r="AV4112" s="84"/>
      <c r="AW4112" s="84"/>
      <c r="AX4112" s="84"/>
      <c r="AY4112" s="84"/>
      <c r="AZ4112" s="84"/>
    </row>
    <row r="4113" spans="1:52" x14ac:dyDescent="0.55000000000000004">
      <c r="A4113" s="69" t="s">
        <v>842</v>
      </c>
      <c r="B4113" s="69" t="s">
        <v>838</v>
      </c>
      <c r="C4113" s="70"/>
      <c r="D4113" s="71"/>
      <c r="E4113" s="72"/>
      <c r="F4113" s="73"/>
      <c r="G4113" s="70"/>
      <c r="H4113" s="74"/>
      <c r="I4113" s="75"/>
      <c r="J4113" s="75"/>
      <c r="K4113" s="36"/>
      <c r="L4113" s="82"/>
      <c r="M4113" s="82"/>
      <c r="N4113" s="77"/>
      <c r="O4113" s="84" t="s">
        <v>1270</v>
      </c>
      <c r="P4113" s="86">
        <v>43424.859363425923</v>
      </c>
      <c r="Q4113" s="84" t="s">
        <v>1280</v>
      </c>
      <c r="R4113" s="84"/>
      <c r="S4113" s="84"/>
      <c r="T4113" s="84" t="s">
        <v>2023</v>
      </c>
      <c r="U4113" s="84"/>
      <c r="V4113" s="88" t="s">
        <v>3175</v>
      </c>
      <c r="W4113" s="86">
        <v>43424.859363425923</v>
      </c>
      <c r="X4113" s="88" t="s">
        <v>4126</v>
      </c>
      <c r="Y4113" s="84"/>
      <c r="Z4113" s="84"/>
      <c r="AA4113" s="87" t="s">
        <v>5256</v>
      </c>
      <c r="AB4113" s="84"/>
      <c r="AC4113" s="84" t="b">
        <v>0</v>
      </c>
      <c r="AD4113" s="84">
        <v>0</v>
      </c>
      <c r="AE4113" s="87" t="s">
        <v>5552</v>
      </c>
      <c r="AF4113" s="84" t="b">
        <v>0</v>
      </c>
      <c r="AG4113" s="84" t="s">
        <v>5604</v>
      </c>
      <c r="AH4113" s="84"/>
      <c r="AI4113" s="87" t="s">
        <v>5552</v>
      </c>
      <c r="AJ4113" s="84" t="b">
        <v>0</v>
      </c>
      <c r="AK4113" s="84">
        <v>14</v>
      </c>
      <c r="AL4113" s="87" t="s">
        <v>5258</v>
      </c>
      <c r="AM4113" s="84" t="s">
        <v>5682</v>
      </c>
      <c r="AN4113" s="84" t="b">
        <v>0</v>
      </c>
      <c r="AO4113" s="87" t="s">
        <v>5258</v>
      </c>
      <c r="AP4113" s="84" t="s">
        <v>179</v>
      </c>
      <c r="AQ4113" s="84">
        <v>0</v>
      </c>
      <c r="AR4113" s="84">
        <v>0</v>
      </c>
      <c r="AS4113" s="84"/>
      <c r="AT4113" s="84"/>
      <c r="AU4113" s="84"/>
      <c r="AV4113" s="84"/>
      <c r="AW4113" s="84"/>
      <c r="AX4113" s="84"/>
      <c r="AY4113" s="84"/>
      <c r="AZ4113" s="84"/>
    </row>
    <row r="4114" spans="1:52" x14ac:dyDescent="0.55000000000000004">
      <c r="A4114" s="69" t="s">
        <v>842</v>
      </c>
      <c r="B4114" s="69" t="s">
        <v>922</v>
      </c>
      <c r="C4114" s="70"/>
      <c r="D4114" s="71"/>
      <c r="E4114" s="72"/>
      <c r="F4114" s="73"/>
      <c r="G4114" s="70"/>
      <c r="H4114" s="74"/>
      <c r="I4114" s="75"/>
      <c r="J4114" s="75"/>
      <c r="K4114" s="36"/>
      <c r="L4114" s="82"/>
      <c r="M4114" s="82"/>
      <c r="N4114" s="77"/>
      <c r="O4114" s="84" t="s">
        <v>1270</v>
      </c>
      <c r="P4114" s="86">
        <v>43424.859363425923</v>
      </c>
      <c r="Q4114" s="84" t="s">
        <v>1280</v>
      </c>
      <c r="R4114" s="84"/>
      <c r="S4114" s="84"/>
      <c r="T4114" s="84" t="s">
        <v>2023</v>
      </c>
      <c r="U4114" s="84"/>
      <c r="V4114" s="88" t="s">
        <v>3175</v>
      </c>
      <c r="W4114" s="86">
        <v>43424.859363425923</v>
      </c>
      <c r="X4114" s="88" t="s">
        <v>4126</v>
      </c>
      <c r="Y4114" s="84"/>
      <c r="Z4114" s="84"/>
      <c r="AA4114" s="87" t="s">
        <v>5256</v>
      </c>
      <c r="AB4114" s="84"/>
      <c r="AC4114" s="84" t="b">
        <v>0</v>
      </c>
      <c r="AD4114" s="84">
        <v>0</v>
      </c>
      <c r="AE4114" s="87" t="s">
        <v>5552</v>
      </c>
      <c r="AF4114" s="84" t="b">
        <v>0</v>
      </c>
      <c r="AG4114" s="84" t="s">
        <v>5604</v>
      </c>
      <c r="AH4114" s="84"/>
      <c r="AI4114" s="87" t="s">
        <v>5552</v>
      </c>
      <c r="AJ4114" s="84" t="b">
        <v>0</v>
      </c>
      <c r="AK4114" s="84">
        <v>14</v>
      </c>
      <c r="AL4114" s="87" t="s">
        <v>5258</v>
      </c>
      <c r="AM4114" s="84" t="s">
        <v>5682</v>
      </c>
      <c r="AN4114" s="84" t="b">
        <v>0</v>
      </c>
      <c r="AO4114" s="87" t="s">
        <v>5258</v>
      </c>
      <c r="AP4114" s="84" t="s">
        <v>179</v>
      </c>
      <c r="AQ4114" s="84">
        <v>0</v>
      </c>
      <c r="AR4114" s="84">
        <v>0</v>
      </c>
      <c r="AS4114" s="84"/>
      <c r="AT4114" s="84"/>
      <c r="AU4114" s="84"/>
      <c r="AV4114" s="84"/>
      <c r="AW4114" s="84"/>
      <c r="AX4114" s="84"/>
      <c r="AY4114" s="84"/>
      <c r="AZ4114" s="84"/>
    </row>
    <row r="4115" spans="1:52" x14ac:dyDescent="0.55000000000000004">
      <c r="A4115" s="69" t="s">
        <v>840</v>
      </c>
      <c r="B4115" s="69" t="s">
        <v>842</v>
      </c>
      <c r="C4115" s="70"/>
      <c r="D4115" s="71"/>
      <c r="E4115" s="72"/>
      <c r="F4115" s="73"/>
      <c r="G4115" s="70"/>
      <c r="H4115" s="74"/>
      <c r="I4115" s="75"/>
      <c r="J4115" s="75"/>
      <c r="K4115" s="36"/>
      <c r="L4115" s="82"/>
      <c r="M4115" s="82"/>
      <c r="N4115" s="77"/>
      <c r="O4115" s="84" t="s">
        <v>1270</v>
      </c>
      <c r="P4115" s="86">
        <v>43424.454432870371</v>
      </c>
      <c r="Q4115" s="84" t="s">
        <v>1280</v>
      </c>
      <c r="R4115" s="84"/>
      <c r="S4115" s="84"/>
      <c r="T4115" s="84" t="s">
        <v>2023</v>
      </c>
      <c r="U4115" s="84"/>
      <c r="V4115" s="88" t="s">
        <v>3174</v>
      </c>
      <c r="W4115" s="86">
        <v>43424.454432870371</v>
      </c>
      <c r="X4115" s="88" t="s">
        <v>4127</v>
      </c>
      <c r="Y4115" s="84"/>
      <c r="Z4115" s="84"/>
      <c r="AA4115" s="87" t="s">
        <v>5257</v>
      </c>
      <c r="AB4115" s="84"/>
      <c r="AC4115" s="84" t="b">
        <v>0</v>
      </c>
      <c r="AD4115" s="84">
        <v>0</v>
      </c>
      <c r="AE4115" s="87" t="s">
        <v>5552</v>
      </c>
      <c r="AF4115" s="84" t="b">
        <v>0</v>
      </c>
      <c r="AG4115" s="84" t="s">
        <v>5604</v>
      </c>
      <c r="AH4115" s="84"/>
      <c r="AI4115" s="87" t="s">
        <v>5552</v>
      </c>
      <c r="AJ4115" s="84" t="b">
        <v>0</v>
      </c>
      <c r="AK4115" s="84">
        <v>14</v>
      </c>
      <c r="AL4115" s="87" t="s">
        <v>5258</v>
      </c>
      <c r="AM4115" s="84" t="s">
        <v>5682</v>
      </c>
      <c r="AN4115" s="84" t="b">
        <v>0</v>
      </c>
      <c r="AO4115" s="87" t="s">
        <v>5258</v>
      </c>
      <c r="AP4115" s="84" t="s">
        <v>179</v>
      </c>
      <c r="AQ4115" s="84">
        <v>0</v>
      </c>
      <c r="AR4115" s="84">
        <v>0</v>
      </c>
      <c r="AS4115" s="84"/>
      <c r="AT4115" s="84"/>
      <c r="AU4115" s="84"/>
      <c r="AV4115" s="84"/>
      <c r="AW4115" s="84"/>
      <c r="AX4115" s="84"/>
      <c r="AY4115" s="84"/>
      <c r="AZ4115" s="84"/>
    </row>
    <row r="4116" spans="1:52" x14ac:dyDescent="0.55000000000000004">
      <c r="A4116" s="69" t="s">
        <v>841</v>
      </c>
      <c r="B4116" s="69" t="s">
        <v>842</v>
      </c>
      <c r="C4116" s="70"/>
      <c r="D4116" s="71"/>
      <c r="E4116" s="72"/>
      <c r="F4116" s="73"/>
      <c r="G4116" s="70"/>
      <c r="H4116" s="74"/>
      <c r="I4116" s="75"/>
      <c r="J4116" s="75"/>
      <c r="K4116" s="36"/>
      <c r="L4116" s="82"/>
      <c r="M4116" s="82"/>
      <c r="N4116" s="77"/>
      <c r="O4116" s="84" t="s">
        <v>1270</v>
      </c>
      <c r="P4116" s="86">
        <v>43423.66097222222</v>
      </c>
      <c r="Q4116" s="84" t="s">
        <v>1280</v>
      </c>
      <c r="R4116" s="84"/>
      <c r="S4116" s="84"/>
      <c r="T4116" s="84" t="s">
        <v>2371</v>
      </c>
      <c r="U4116" s="88" t="s">
        <v>2581</v>
      </c>
      <c r="V4116" s="88" t="s">
        <v>2581</v>
      </c>
      <c r="W4116" s="86">
        <v>43423.66097222222</v>
      </c>
      <c r="X4116" s="88" t="s">
        <v>4128</v>
      </c>
      <c r="Y4116" s="84"/>
      <c r="Z4116" s="84"/>
      <c r="AA4116" s="87" t="s">
        <v>5258</v>
      </c>
      <c r="AB4116" s="84"/>
      <c r="AC4116" s="84" t="b">
        <v>0</v>
      </c>
      <c r="AD4116" s="84">
        <v>21</v>
      </c>
      <c r="AE4116" s="87" t="s">
        <v>5552</v>
      </c>
      <c r="AF4116" s="84" t="b">
        <v>0</v>
      </c>
      <c r="AG4116" s="84" t="s">
        <v>5604</v>
      </c>
      <c r="AH4116" s="84"/>
      <c r="AI4116" s="87" t="s">
        <v>5552</v>
      </c>
      <c r="AJ4116" s="84" t="b">
        <v>0</v>
      </c>
      <c r="AK4116" s="84">
        <v>14</v>
      </c>
      <c r="AL4116" s="87" t="s">
        <v>5552</v>
      </c>
      <c r="AM4116" s="84" t="s">
        <v>5682</v>
      </c>
      <c r="AN4116" s="84" t="b">
        <v>0</v>
      </c>
      <c r="AO4116" s="87" t="s">
        <v>5258</v>
      </c>
      <c r="AP4116" s="84" t="s">
        <v>1269</v>
      </c>
      <c r="AQ4116" s="84">
        <v>0</v>
      </c>
      <c r="AR4116" s="84">
        <v>0</v>
      </c>
      <c r="AS4116" s="84"/>
      <c r="AT4116" s="84"/>
      <c r="AU4116" s="84"/>
      <c r="AV4116" s="84"/>
      <c r="AW4116" s="84"/>
      <c r="AX4116" s="84"/>
      <c r="AY4116" s="84"/>
      <c r="AZ4116" s="84"/>
    </row>
    <row r="4117" spans="1:52" x14ac:dyDescent="0.55000000000000004">
      <c r="A4117" s="69" t="s">
        <v>843</v>
      </c>
      <c r="B4117" s="69" t="s">
        <v>1023</v>
      </c>
      <c r="C4117" s="70"/>
      <c r="D4117" s="71"/>
      <c r="E4117" s="72"/>
      <c r="F4117" s="73"/>
      <c r="G4117" s="70"/>
      <c r="H4117" s="74"/>
      <c r="I4117" s="75"/>
      <c r="J4117" s="75"/>
      <c r="K4117" s="36"/>
      <c r="L4117" s="82"/>
      <c r="M4117" s="82"/>
      <c r="N4117" s="77"/>
      <c r="O4117" s="84" t="s">
        <v>1270</v>
      </c>
      <c r="P4117" s="86">
        <v>43425.488587962966</v>
      </c>
      <c r="Q4117" s="84" t="s">
        <v>1337</v>
      </c>
      <c r="R4117" s="84"/>
      <c r="S4117" s="84"/>
      <c r="T4117" s="84" t="s">
        <v>2077</v>
      </c>
      <c r="U4117" s="84"/>
      <c r="V4117" s="88" t="s">
        <v>3176</v>
      </c>
      <c r="W4117" s="86">
        <v>43425.488587962966</v>
      </c>
      <c r="X4117" s="88" t="s">
        <v>4129</v>
      </c>
      <c r="Y4117" s="84"/>
      <c r="Z4117" s="84"/>
      <c r="AA4117" s="87" t="s">
        <v>5259</v>
      </c>
      <c r="AB4117" s="84"/>
      <c r="AC4117" s="84" t="b">
        <v>0</v>
      </c>
      <c r="AD4117" s="84">
        <v>0</v>
      </c>
      <c r="AE4117" s="87" t="s">
        <v>5552</v>
      </c>
      <c r="AF4117" s="84" t="b">
        <v>1</v>
      </c>
      <c r="AG4117" s="84" t="s">
        <v>5604</v>
      </c>
      <c r="AH4117" s="84"/>
      <c r="AI4117" s="87" t="s">
        <v>5622</v>
      </c>
      <c r="AJ4117" s="84" t="b">
        <v>0</v>
      </c>
      <c r="AK4117" s="84">
        <v>8</v>
      </c>
      <c r="AL4117" s="87" t="s">
        <v>5260</v>
      </c>
      <c r="AM4117" s="84" t="s">
        <v>5685</v>
      </c>
      <c r="AN4117" s="84" t="b">
        <v>0</v>
      </c>
      <c r="AO4117" s="87" t="s">
        <v>5260</v>
      </c>
      <c r="AP4117" s="84" t="s">
        <v>179</v>
      </c>
      <c r="AQ4117" s="84">
        <v>0</v>
      </c>
      <c r="AR4117" s="84">
        <v>0</v>
      </c>
      <c r="AS4117" s="84"/>
      <c r="AT4117" s="84"/>
      <c r="AU4117" s="84"/>
      <c r="AV4117" s="84"/>
      <c r="AW4117" s="84"/>
      <c r="AX4117" s="84"/>
      <c r="AY4117" s="84"/>
      <c r="AZ4117" s="84"/>
    </row>
    <row r="4118" spans="1:52" x14ac:dyDescent="0.55000000000000004">
      <c r="A4118" s="69" t="s">
        <v>844</v>
      </c>
      <c r="B4118" s="69" t="s">
        <v>1023</v>
      </c>
      <c r="C4118" s="70"/>
      <c r="D4118" s="71"/>
      <c r="E4118" s="72"/>
      <c r="F4118" s="73"/>
      <c r="G4118" s="70"/>
      <c r="H4118" s="74"/>
      <c r="I4118" s="75"/>
      <c r="J4118" s="75"/>
      <c r="K4118" s="36"/>
      <c r="L4118" s="82"/>
      <c r="M4118" s="82"/>
      <c r="N4118" s="77"/>
      <c r="O4118" s="84" t="s">
        <v>1270</v>
      </c>
      <c r="P4118" s="86">
        <v>43425.089143518519</v>
      </c>
      <c r="Q4118" s="84" t="s">
        <v>1337</v>
      </c>
      <c r="R4118" s="88" t="s">
        <v>1885</v>
      </c>
      <c r="S4118" s="84" t="s">
        <v>1942</v>
      </c>
      <c r="T4118" s="84" t="s">
        <v>2077</v>
      </c>
      <c r="U4118" s="84"/>
      <c r="V4118" s="88" t="s">
        <v>3177</v>
      </c>
      <c r="W4118" s="86">
        <v>43425.089143518519</v>
      </c>
      <c r="X4118" s="88" t="s">
        <v>4130</v>
      </c>
      <c r="Y4118" s="84"/>
      <c r="Z4118" s="84"/>
      <c r="AA4118" s="87" t="s">
        <v>5260</v>
      </c>
      <c r="AB4118" s="84"/>
      <c r="AC4118" s="84" t="b">
        <v>0</v>
      </c>
      <c r="AD4118" s="84">
        <v>7</v>
      </c>
      <c r="AE4118" s="87" t="s">
        <v>5552</v>
      </c>
      <c r="AF4118" s="84" t="b">
        <v>1</v>
      </c>
      <c r="AG4118" s="84" t="s">
        <v>5604</v>
      </c>
      <c r="AH4118" s="84"/>
      <c r="AI4118" s="87" t="s">
        <v>5622</v>
      </c>
      <c r="AJ4118" s="84" t="b">
        <v>0</v>
      </c>
      <c r="AK4118" s="84">
        <v>8</v>
      </c>
      <c r="AL4118" s="87" t="s">
        <v>5552</v>
      </c>
      <c r="AM4118" s="84" t="s">
        <v>5684</v>
      </c>
      <c r="AN4118" s="84" t="b">
        <v>0</v>
      </c>
      <c r="AO4118" s="87" t="s">
        <v>5260</v>
      </c>
      <c r="AP4118" s="84" t="s">
        <v>179</v>
      </c>
      <c r="AQ4118" s="84">
        <v>0</v>
      </c>
      <c r="AR4118" s="84">
        <v>0</v>
      </c>
      <c r="AS4118" s="84"/>
      <c r="AT4118" s="84"/>
      <c r="AU4118" s="84"/>
      <c r="AV4118" s="84"/>
      <c r="AW4118" s="84"/>
      <c r="AX4118" s="84"/>
      <c r="AY4118" s="84"/>
      <c r="AZ4118" s="84"/>
    </row>
    <row r="4119" spans="1:52" x14ac:dyDescent="0.55000000000000004">
      <c r="A4119" s="69" t="s">
        <v>838</v>
      </c>
      <c r="B4119" s="69" t="s">
        <v>1023</v>
      </c>
      <c r="C4119" s="70"/>
      <c r="D4119" s="71"/>
      <c r="E4119" s="72"/>
      <c r="F4119" s="73"/>
      <c r="G4119" s="70"/>
      <c r="H4119" s="74"/>
      <c r="I4119" s="75"/>
      <c r="J4119" s="75"/>
      <c r="K4119" s="36"/>
      <c r="L4119" s="82"/>
      <c r="M4119" s="82"/>
      <c r="N4119" s="77"/>
      <c r="O4119" s="84" t="s">
        <v>1270</v>
      </c>
      <c r="P4119" s="86">
        <v>43425.436423611114</v>
      </c>
      <c r="Q4119" s="84" t="s">
        <v>1337</v>
      </c>
      <c r="R4119" s="84"/>
      <c r="S4119" s="84"/>
      <c r="T4119" s="84" t="s">
        <v>2077</v>
      </c>
      <c r="U4119" s="84"/>
      <c r="V4119" s="88" t="s">
        <v>3172</v>
      </c>
      <c r="W4119" s="86">
        <v>43425.436423611114</v>
      </c>
      <c r="X4119" s="88" t="s">
        <v>4131</v>
      </c>
      <c r="Y4119" s="84"/>
      <c r="Z4119" s="84"/>
      <c r="AA4119" s="87" t="s">
        <v>5261</v>
      </c>
      <c r="AB4119" s="84"/>
      <c r="AC4119" s="84" t="b">
        <v>0</v>
      </c>
      <c r="AD4119" s="84">
        <v>0</v>
      </c>
      <c r="AE4119" s="87" t="s">
        <v>5552</v>
      </c>
      <c r="AF4119" s="84" t="b">
        <v>1</v>
      </c>
      <c r="AG4119" s="84" t="s">
        <v>5604</v>
      </c>
      <c r="AH4119" s="84"/>
      <c r="AI4119" s="87" t="s">
        <v>5622</v>
      </c>
      <c r="AJ4119" s="84" t="b">
        <v>0</v>
      </c>
      <c r="AK4119" s="84">
        <v>8</v>
      </c>
      <c r="AL4119" s="87" t="s">
        <v>5260</v>
      </c>
      <c r="AM4119" s="84" t="s">
        <v>5682</v>
      </c>
      <c r="AN4119" s="84" t="b">
        <v>0</v>
      </c>
      <c r="AO4119" s="87" t="s">
        <v>5260</v>
      </c>
      <c r="AP4119" s="84" t="s">
        <v>179</v>
      </c>
      <c r="AQ4119" s="84">
        <v>0</v>
      </c>
      <c r="AR4119" s="84">
        <v>0</v>
      </c>
      <c r="AS4119" s="84"/>
      <c r="AT4119" s="84"/>
      <c r="AU4119" s="84"/>
      <c r="AV4119" s="84"/>
      <c r="AW4119" s="84"/>
      <c r="AX4119" s="84"/>
      <c r="AY4119" s="84"/>
      <c r="AZ4119" s="84"/>
    </row>
    <row r="4120" spans="1:52" x14ac:dyDescent="0.55000000000000004">
      <c r="A4120" s="69" t="s">
        <v>841</v>
      </c>
      <c r="B4120" s="69" t="s">
        <v>1023</v>
      </c>
      <c r="C4120" s="70"/>
      <c r="D4120" s="71"/>
      <c r="E4120" s="72"/>
      <c r="F4120" s="73"/>
      <c r="G4120" s="70"/>
      <c r="H4120" s="74"/>
      <c r="I4120" s="75"/>
      <c r="J4120" s="75"/>
      <c r="K4120" s="36"/>
      <c r="L4120" s="82"/>
      <c r="M4120" s="82"/>
      <c r="N4120" s="77"/>
      <c r="O4120" s="84" t="s">
        <v>1270</v>
      </c>
      <c r="P4120" s="86">
        <v>43425.198518518519</v>
      </c>
      <c r="Q4120" s="84" t="s">
        <v>1337</v>
      </c>
      <c r="R4120" s="84"/>
      <c r="S4120" s="84"/>
      <c r="T4120" s="84" t="s">
        <v>2077</v>
      </c>
      <c r="U4120" s="84"/>
      <c r="V4120" s="88" t="s">
        <v>3178</v>
      </c>
      <c r="W4120" s="86">
        <v>43425.198518518519</v>
      </c>
      <c r="X4120" s="88" t="s">
        <v>4132</v>
      </c>
      <c r="Y4120" s="84"/>
      <c r="Z4120" s="84"/>
      <c r="AA4120" s="87" t="s">
        <v>5262</v>
      </c>
      <c r="AB4120" s="84"/>
      <c r="AC4120" s="84" t="b">
        <v>0</v>
      </c>
      <c r="AD4120" s="84">
        <v>0</v>
      </c>
      <c r="AE4120" s="87" t="s">
        <v>5552</v>
      </c>
      <c r="AF4120" s="84" t="b">
        <v>1</v>
      </c>
      <c r="AG4120" s="84" t="s">
        <v>5604</v>
      </c>
      <c r="AH4120" s="84"/>
      <c r="AI4120" s="87" t="s">
        <v>5622</v>
      </c>
      <c r="AJ4120" s="84" t="b">
        <v>0</v>
      </c>
      <c r="AK4120" s="84">
        <v>8</v>
      </c>
      <c r="AL4120" s="87" t="s">
        <v>5260</v>
      </c>
      <c r="AM4120" s="84" t="s">
        <v>5682</v>
      </c>
      <c r="AN4120" s="84" t="b">
        <v>0</v>
      </c>
      <c r="AO4120" s="87" t="s">
        <v>5260</v>
      </c>
      <c r="AP4120" s="84" t="s">
        <v>179</v>
      </c>
      <c r="AQ4120" s="84">
        <v>0</v>
      </c>
      <c r="AR4120" s="84">
        <v>0</v>
      </c>
      <c r="AS4120" s="84"/>
      <c r="AT4120" s="84"/>
      <c r="AU4120" s="84"/>
      <c r="AV4120" s="84"/>
      <c r="AW4120" s="84"/>
      <c r="AX4120" s="84"/>
      <c r="AY4120" s="84"/>
      <c r="AZ4120" s="84"/>
    </row>
    <row r="4121" spans="1:52" x14ac:dyDescent="0.55000000000000004">
      <c r="A4121" s="69" t="s">
        <v>843</v>
      </c>
      <c r="B4121" s="69" t="s">
        <v>845</v>
      </c>
      <c r="C4121" s="70"/>
      <c r="D4121" s="71"/>
      <c r="E4121" s="72"/>
      <c r="F4121" s="73"/>
      <c r="G4121" s="70"/>
      <c r="H4121" s="74"/>
      <c r="I4121" s="75"/>
      <c r="J4121" s="75"/>
      <c r="K4121" s="36"/>
      <c r="L4121" s="82"/>
      <c r="M4121" s="82"/>
      <c r="N4121" s="77"/>
      <c r="O4121" s="84" t="s">
        <v>1270</v>
      </c>
      <c r="P4121" s="86">
        <v>43426.391458333332</v>
      </c>
      <c r="Q4121" s="84" t="s">
        <v>1356</v>
      </c>
      <c r="R4121" s="84"/>
      <c r="S4121" s="84"/>
      <c r="T4121" s="84" t="s">
        <v>2095</v>
      </c>
      <c r="U4121" s="84"/>
      <c r="V4121" s="88" t="s">
        <v>3176</v>
      </c>
      <c r="W4121" s="86">
        <v>43426.391458333332</v>
      </c>
      <c r="X4121" s="88" t="s">
        <v>4133</v>
      </c>
      <c r="Y4121" s="84"/>
      <c r="Z4121" s="84"/>
      <c r="AA4121" s="87" t="s">
        <v>5263</v>
      </c>
      <c r="AB4121" s="84"/>
      <c r="AC4121" s="84" t="b">
        <v>0</v>
      </c>
      <c r="AD4121" s="84">
        <v>0</v>
      </c>
      <c r="AE4121" s="87" t="s">
        <v>5552</v>
      </c>
      <c r="AF4121" s="84" t="b">
        <v>0</v>
      </c>
      <c r="AG4121" s="84" t="s">
        <v>5604</v>
      </c>
      <c r="AH4121" s="84"/>
      <c r="AI4121" s="87" t="s">
        <v>5552</v>
      </c>
      <c r="AJ4121" s="84" t="b">
        <v>0</v>
      </c>
      <c r="AK4121" s="84">
        <v>11</v>
      </c>
      <c r="AL4121" s="87" t="s">
        <v>5269</v>
      </c>
      <c r="AM4121" s="84" t="s">
        <v>5685</v>
      </c>
      <c r="AN4121" s="84" t="b">
        <v>0</v>
      </c>
      <c r="AO4121" s="87" t="s">
        <v>5269</v>
      </c>
      <c r="AP4121" s="84" t="s">
        <v>179</v>
      </c>
      <c r="AQ4121" s="84">
        <v>0</v>
      </c>
      <c r="AR4121" s="84">
        <v>0</v>
      </c>
      <c r="AS4121" s="84"/>
      <c r="AT4121" s="84"/>
      <c r="AU4121" s="84"/>
      <c r="AV4121" s="84"/>
      <c r="AW4121" s="84"/>
      <c r="AX4121" s="84"/>
      <c r="AY4121" s="84"/>
      <c r="AZ4121" s="84"/>
    </row>
    <row r="4122" spans="1:52" x14ac:dyDescent="0.55000000000000004">
      <c r="A4122" s="69" t="s">
        <v>845</v>
      </c>
      <c r="B4122" s="69" t="s">
        <v>841</v>
      </c>
      <c r="C4122" s="70"/>
      <c r="D4122" s="71"/>
      <c r="E4122" s="72"/>
      <c r="F4122" s="73"/>
      <c r="G4122" s="70"/>
      <c r="H4122" s="74"/>
      <c r="I4122" s="75"/>
      <c r="J4122" s="75"/>
      <c r="K4122" s="36"/>
      <c r="L4122" s="82"/>
      <c r="M4122" s="82"/>
      <c r="N4122" s="77"/>
      <c r="O4122" s="84" t="s">
        <v>1269</v>
      </c>
      <c r="P4122" s="86">
        <v>43424.419965277775</v>
      </c>
      <c r="Q4122" s="84" t="s">
        <v>1312</v>
      </c>
      <c r="R4122" s="84"/>
      <c r="S4122" s="84"/>
      <c r="T4122" s="84"/>
      <c r="U4122" s="84"/>
      <c r="V4122" s="88" t="s">
        <v>3179</v>
      </c>
      <c r="W4122" s="86">
        <v>43424.419965277775</v>
      </c>
      <c r="X4122" s="88" t="s">
        <v>4134</v>
      </c>
      <c r="Y4122" s="84"/>
      <c r="Z4122" s="84"/>
      <c r="AA4122" s="87" t="s">
        <v>5264</v>
      </c>
      <c r="AB4122" s="84"/>
      <c r="AC4122" s="84" t="b">
        <v>0</v>
      </c>
      <c r="AD4122" s="84">
        <v>0</v>
      </c>
      <c r="AE4122" s="87" t="s">
        <v>5552</v>
      </c>
      <c r="AF4122" s="84" t="b">
        <v>0</v>
      </c>
      <c r="AG4122" s="84" t="s">
        <v>5604</v>
      </c>
      <c r="AH4122" s="84"/>
      <c r="AI4122" s="87" t="s">
        <v>5552</v>
      </c>
      <c r="AJ4122" s="84" t="b">
        <v>0</v>
      </c>
      <c r="AK4122" s="84">
        <v>7</v>
      </c>
      <c r="AL4122" s="87" t="s">
        <v>5371</v>
      </c>
      <c r="AM4122" s="84" t="s">
        <v>5682</v>
      </c>
      <c r="AN4122" s="84" t="b">
        <v>0</v>
      </c>
      <c r="AO4122" s="87" t="s">
        <v>5371</v>
      </c>
      <c r="AP4122" s="84" t="s">
        <v>179</v>
      </c>
      <c r="AQ4122" s="84">
        <v>0</v>
      </c>
      <c r="AR4122" s="84">
        <v>0</v>
      </c>
      <c r="AS4122" s="84"/>
      <c r="AT4122" s="84"/>
      <c r="AU4122" s="84"/>
      <c r="AV4122" s="84"/>
      <c r="AW4122" s="84"/>
      <c r="AX4122" s="84"/>
      <c r="AY4122" s="84"/>
      <c r="AZ4122" s="84"/>
    </row>
    <row r="4123" spans="1:52" x14ac:dyDescent="0.55000000000000004">
      <c r="A4123" s="69" t="s">
        <v>845</v>
      </c>
      <c r="B4123" s="69" t="s">
        <v>841</v>
      </c>
      <c r="C4123" s="70"/>
      <c r="D4123" s="71"/>
      <c r="E4123" s="72"/>
      <c r="F4123" s="73"/>
      <c r="G4123" s="70"/>
      <c r="H4123" s="74"/>
      <c r="I4123" s="75"/>
      <c r="J4123" s="75"/>
      <c r="K4123" s="36"/>
      <c r="L4123" s="82"/>
      <c r="M4123" s="82"/>
      <c r="N4123" s="77"/>
      <c r="O4123" s="84" t="s">
        <v>1269</v>
      </c>
      <c r="P4123" s="86">
        <v>43426.399317129632</v>
      </c>
      <c r="Q4123" s="84" t="s">
        <v>1356</v>
      </c>
      <c r="R4123" s="84"/>
      <c r="S4123" s="84"/>
      <c r="T4123" s="84" t="s">
        <v>2095</v>
      </c>
      <c r="U4123" s="84"/>
      <c r="V4123" s="88" t="s">
        <v>3179</v>
      </c>
      <c r="W4123" s="86">
        <v>43426.399317129632</v>
      </c>
      <c r="X4123" s="88" t="s">
        <v>4135</v>
      </c>
      <c r="Y4123" s="84"/>
      <c r="Z4123" s="84"/>
      <c r="AA4123" s="87" t="s">
        <v>5265</v>
      </c>
      <c r="AB4123" s="84"/>
      <c r="AC4123" s="84" t="b">
        <v>0</v>
      </c>
      <c r="AD4123" s="84">
        <v>0</v>
      </c>
      <c r="AE4123" s="87" t="s">
        <v>5552</v>
      </c>
      <c r="AF4123" s="84" t="b">
        <v>0</v>
      </c>
      <c r="AG4123" s="84" t="s">
        <v>5604</v>
      </c>
      <c r="AH4123" s="84"/>
      <c r="AI4123" s="87" t="s">
        <v>5552</v>
      </c>
      <c r="AJ4123" s="84" t="b">
        <v>0</v>
      </c>
      <c r="AK4123" s="84">
        <v>11</v>
      </c>
      <c r="AL4123" s="87" t="s">
        <v>5269</v>
      </c>
      <c r="AM4123" s="84" t="s">
        <v>5682</v>
      </c>
      <c r="AN4123" s="84" t="b">
        <v>0</v>
      </c>
      <c r="AO4123" s="87" t="s">
        <v>5269</v>
      </c>
      <c r="AP4123" s="84" t="s">
        <v>179</v>
      </c>
      <c r="AQ4123" s="84">
        <v>0</v>
      </c>
      <c r="AR4123" s="84">
        <v>0</v>
      </c>
      <c r="AS4123" s="84"/>
      <c r="AT4123" s="84"/>
      <c r="AU4123" s="84"/>
      <c r="AV4123" s="84"/>
      <c r="AW4123" s="84"/>
      <c r="AX4123" s="84"/>
      <c r="AY4123" s="84"/>
      <c r="AZ4123" s="84"/>
    </row>
    <row r="4124" spans="1:52" x14ac:dyDescent="0.55000000000000004">
      <c r="A4124" s="69" t="s">
        <v>845</v>
      </c>
      <c r="B4124" s="69" t="s">
        <v>1032</v>
      </c>
      <c r="C4124" s="70"/>
      <c r="D4124" s="71"/>
      <c r="E4124" s="72"/>
      <c r="F4124" s="73"/>
      <c r="G4124" s="70"/>
      <c r="H4124" s="74"/>
      <c r="I4124" s="75"/>
      <c r="J4124" s="75"/>
      <c r="K4124" s="36"/>
      <c r="L4124" s="82"/>
      <c r="M4124" s="82"/>
      <c r="N4124" s="77"/>
      <c r="O4124" s="84" t="s">
        <v>1270</v>
      </c>
      <c r="P4124" s="86">
        <v>43426.399317129632</v>
      </c>
      <c r="Q4124" s="84" t="s">
        <v>1356</v>
      </c>
      <c r="R4124" s="84"/>
      <c r="S4124" s="84"/>
      <c r="T4124" s="84" t="s">
        <v>2095</v>
      </c>
      <c r="U4124" s="84"/>
      <c r="V4124" s="88" t="s">
        <v>3179</v>
      </c>
      <c r="W4124" s="86">
        <v>43426.399317129632</v>
      </c>
      <c r="X4124" s="88" t="s">
        <v>4135</v>
      </c>
      <c r="Y4124" s="84"/>
      <c r="Z4124" s="84"/>
      <c r="AA4124" s="87" t="s">
        <v>5265</v>
      </c>
      <c r="AB4124" s="84"/>
      <c r="AC4124" s="84" t="b">
        <v>0</v>
      </c>
      <c r="AD4124" s="84">
        <v>0</v>
      </c>
      <c r="AE4124" s="87" t="s">
        <v>5552</v>
      </c>
      <c r="AF4124" s="84" t="b">
        <v>0</v>
      </c>
      <c r="AG4124" s="84" t="s">
        <v>5604</v>
      </c>
      <c r="AH4124" s="84"/>
      <c r="AI4124" s="87" t="s">
        <v>5552</v>
      </c>
      <c r="AJ4124" s="84" t="b">
        <v>0</v>
      </c>
      <c r="AK4124" s="84">
        <v>11</v>
      </c>
      <c r="AL4124" s="87" t="s">
        <v>5269</v>
      </c>
      <c r="AM4124" s="84" t="s">
        <v>5682</v>
      </c>
      <c r="AN4124" s="84" t="b">
        <v>0</v>
      </c>
      <c r="AO4124" s="87" t="s">
        <v>5269</v>
      </c>
      <c r="AP4124" s="84" t="s">
        <v>179</v>
      </c>
      <c r="AQ4124" s="84">
        <v>0</v>
      </c>
      <c r="AR4124" s="84">
        <v>0</v>
      </c>
      <c r="AS4124" s="84"/>
      <c r="AT4124" s="84"/>
      <c r="AU4124" s="84"/>
      <c r="AV4124" s="84"/>
      <c r="AW4124" s="84"/>
      <c r="AX4124" s="84"/>
      <c r="AY4124" s="84"/>
      <c r="AZ4124" s="84"/>
    </row>
    <row r="4125" spans="1:52" x14ac:dyDescent="0.55000000000000004">
      <c r="A4125" s="69" t="s">
        <v>845</v>
      </c>
      <c r="B4125" s="69" t="s">
        <v>922</v>
      </c>
      <c r="C4125" s="70"/>
      <c r="D4125" s="71"/>
      <c r="E4125" s="72"/>
      <c r="F4125" s="73"/>
      <c r="G4125" s="70"/>
      <c r="H4125" s="74"/>
      <c r="I4125" s="75"/>
      <c r="J4125" s="75"/>
      <c r="K4125" s="36"/>
      <c r="L4125" s="82"/>
      <c r="M4125" s="82"/>
      <c r="N4125" s="77"/>
      <c r="O4125" s="84" t="s">
        <v>1270</v>
      </c>
      <c r="P4125" s="86">
        <v>43426.399317129632</v>
      </c>
      <c r="Q4125" s="84" t="s">
        <v>1356</v>
      </c>
      <c r="R4125" s="84"/>
      <c r="S4125" s="84"/>
      <c r="T4125" s="84" t="s">
        <v>2095</v>
      </c>
      <c r="U4125" s="84"/>
      <c r="V4125" s="88" t="s">
        <v>3179</v>
      </c>
      <c r="W4125" s="86">
        <v>43426.399317129632</v>
      </c>
      <c r="X4125" s="88" t="s">
        <v>4135</v>
      </c>
      <c r="Y4125" s="84"/>
      <c r="Z4125" s="84"/>
      <c r="AA4125" s="87" t="s">
        <v>5265</v>
      </c>
      <c r="AB4125" s="84"/>
      <c r="AC4125" s="84" t="b">
        <v>0</v>
      </c>
      <c r="AD4125" s="84">
        <v>0</v>
      </c>
      <c r="AE4125" s="87" t="s">
        <v>5552</v>
      </c>
      <c r="AF4125" s="84" t="b">
        <v>0</v>
      </c>
      <c r="AG4125" s="84" t="s">
        <v>5604</v>
      </c>
      <c r="AH4125" s="84"/>
      <c r="AI4125" s="87" t="s">
        <v>5552</v>
      </c>
      <c r="AJ4125" s="84" t="b">
        <v>0</v>
      </c>
      <c r="AK4125" s="84">
        <v>11</v>
      </c>
      <c r="AL4125" s="87" t="s">
        <v>5269</v>
      </c>
      <c r="AM4125" s="84" t="s">
        <v>5682</v>
      </c>
      <c r="AN4125" s="84" t="b">
        <v>0</v>
      </c>
      <c r="AO4125" s="87" t="s">
        <v>5269</v>
      </c>
      <c r="AP4125" s="84" t="s">
        <v>179</v>
      </c>
      <c r="AQ4125" s="84">
        <v>0</v>
      </c>
      <c r="AR4125" s="84">
        <v>0</v>
      </c>
      <c r="AS4125" s="84"/>
      <c r="AT4125" s="84"/>
      <c r="AU4125" s="84"/>
      <c r="AV4125" s="84"/>
      <c r="AW4125" s="84"/>
      <c r="AX4125" s="84"/>
      <c r="AY4125" s="84"/>
      <c r="AZ4125" s="84"/>
    </row>
    <row r="4126" spans="1:52" x14ac:dyDescent="0.55000000000000004">
      <c r="A4126" s="69" t="s">
        <v>845</v>
      </c>
      <c r="B4126" s="69" t="s">
        <v>1033</v>
      </c>
      <c r="C4126" s="70"/>
      <c r="D4126" s="71"/>
      <c r="E4126" s="72"/>
      <c r="F4126" s="73"/>
      <c r="G4126" s="70"/>
      <c r="H4126" s="74"/>
      <c r="I4126" s="75"/>
      <c r="J4126" s="75"/>
      <c r="K4126" s="36"/>
      <c r="L4126" s="82"/>
      <c r="M4126" s="82"/>
      <c r="N4126" s="77"/>
      <c r="O4126" s="84" t="s">
        <v>1270</v>
      </c>
      <c r="P4126" s="86">
        <v>43426.399317129632</v>
      </c>
      <c r="Q4126" s="84" t="s">
        <v>1356</v>
      </c>
      <c r="R4126" s="84"/>
      <c r="S4126" s="84"/>
      <c r="T4126" s="84" t="s">
        <v>2095</v>
      </c>
      <c r="U4126" s="84"/>
      <c r="V4126" s="88" t="s">
        <v>3179</v>
      </c>
      <c r="W4126" s="86">
        <v>43426.399317129632</v>
      </c>
      <c r="X4126" s="88" t="s">
        <v>4135</v>
      </c>
      <c r="Y4126" s="84"/>
      <c r="Z4126" s="84"/>
      <c r="AA4126" s="87" t="s">
        <v>5265</v>
      </c>
      <c r="AB4126" s="84"/>
      <c r="AC4126" s="84" t="b">
        <v>0</v>
      </c>
      <c r="AD4126" s="84">
        <v>0</v>
      </c>
      <c r="AE4126" s="87" t="s">
        <v>5552</v>
      </c>
      <c r="AF4126" s="84" t="b">
        <v>0</v>
      </c>
      <c r="AG4126" s="84" t="s">
        <v>5604</v>
      </c>
      <c r="AH4126" s="84"/>
      <c r="AI4126" s="87" t="s">
        <v>5552</v>
      </c>
      <c r="AJ4126" s="84" t="b">
        <v>0</v>
      </c>
      <c r="AK4126" s="84">
        <v>11</v>
      </c>
      <c r="AL4126" s="87" t="s">
        <v>5269</v>
      </c>
      <c r="AM4126" s="84" t="s">
        <v>5682</v>
      </c>
      <c r="AN4126" s="84" t="b">
        <v>0</v>
      </c>
      <c r="AO4126" s="87" t="s">
        <v>5269</v>
      </c>
      <c r="AP4126" s="84" t="s">
        <v>179</v>
      </c>
      <c r="AQ4126" s="84">
        <v>0</v>
      </c>
      <c r="AR4126" s="84">
        <v>0</v>
      </c>
      <c r="AS4126" s="84"/>
      <c r="AT4126" s="84"/>
      <c r="AU4126" s="84"/>
      <c r="AV4126" s="84"/>
      <c r="AW4126" s="84"/>
      <c r="AX4126" s="84"/>
      <c r="AY4126" s="84"/>
      <c r="AZ4126" s="84"/>
    </row>
    <row r="4127" spans="1:52" x14ac:dyDescent="0.55000000000000004">
      <c r="A4127" s="69" t="s">
        <v>845</v>
      </c>
      <c r="B4127" s="69" t="s">
        <v>841</v>
      </c>
      <c r="C4127" s="70"/>
      <c r="D4127" s="71"/>
      <c r="E4127" s="72"/>
      <c r="F4127" s="73"/>
      <c r="G4127" s="70"/>
      <c r="H4127" s="74"/>
      <c r="I4127" s="75"/>
      <c r="J4127" s="75"/>
      <c r="K4127" s="36"/>
      <c r="L4127" s="82"/>
      <c r="M4127" s="82"/>
      <c r="N4127" s="77"/>
      <c r="O4127" s="84" t="s">
        <v>1269</v>
      </c>
      <c r="P4127" s="86">
        <v>43427.349189814813</v>
      </c>
      <c r="Q4127" s="84" t="s">
        <v>1380</v>
      </c>
      <c r="R4127" s="84"/>
      <c r="S4127" s="84"/>
      <c r="T4127" s="84" t="s">
        <v>2095</v>
      </c>
      <c r="U4127" s="84"/>
      <c r="V4127" s="88" t="s">
        <v>3179</v>
      </c>
      <c r="W4127" s="86">
        <v>43427.349189814813</v>
      </c>
      <c r="X4127" s="88" t="s">
        <v>4136</v>
      </c>
      <c r="Y4127" s="84"/>
      <c r="Z4127" s="84"/>
      <c r="AA4127" s="87" t="s">
        <v>5266</v>
      </c>
      <c r="AB4127" s="84"/>
      <c r="AC4127" s="84" t="b">
        <v>0</v>
      </c>
      <c r="AD4127" s="84">
        <v>0</v>
      </c>
      <c r="AE4127" s="87" t="s">
        <v>5552</v>
      </c>
      <c r="AF4127" s="84" t="b">
        <v>0</v>
      </c>
      <c r="AG4127" s="84" t="s">
        <v>5604</v>
      </c>
      <c r="AH4127" s="84"/>
      <c r="AI4127" s="87" t="s">
        <v>5552</v>
      </c>
      <c r="AJ4127" s="84" t="b">
        <v>0</v>
      </c>
      <c r="AK4127" s="84">
        <v>6</v>
      </c>
      <c r="AL4127" s="87" t="s">
        <v>5359</v>
      </c>
      <c r="AM4127" s="84" t="s">
        <v>5682</v>
      </c>
      <c r="AN4127" s="84" t="b">
        <v>0</v>
      </c>
      <c r="AO4127" s="87" t="s">
        <v>5359</v>
      </c>
      <c r="AP4127" s="84" t="s">
        <v>179</v>
      </c>
      <c r="AQ4127" s="84">
        <v>0</v>
      </c>
      <c r="AR4127" s="84">
        <v>0</v>
      </c>
      <c r="AS4127" s="84"/>
      <c r="AT4127" s="84"/>
      <c r="AU4127" s="84"/>
      <c r="AV4127" s="84"/>
      <c r="AW4127" s="84"/>
      <c r="AX4127" s="84"/>
      <c r="AY4127" s="84"/>
      <c r="AZ4127" s="84"/>
    </row>
    <row r="4128" spans="1:52" x14ac:dyDescent="0.55000000000000004">
      <c r="A4128" s="69" t="s">
        <v>845</v>
      </c>
      <c r="B4128" s="69" t="s">
        <v>840</v>
      </c>
      <c r="C4128" s="70"/>
      <c r="D4128" s="71"/>
      <c r="E4128" s="72"/>
      <c r="F4128" s="73"/>
      <c r="G4128" s="70"/>
      <c r="H4128" s="74"/>
      <c r="I4128" s="75"/>
      <c r="J4128" s="75"/>
      <c r="K4128" s="36"/>
      <c r="L4128" s="82"/>
      <c r="M4128" s="82"/>
      <c r="N4128" s="77"/>
      <c r="O4128" s="84" t="s">
        <v>1270</v>
      </c>
      <c r="P4128" s="86">
        <v>43427.349189814813</v>
      </c>
      <c r="Q4128" s="84" t="s">
        <v>1380</v>
      </c>
      <c r="R4128" s="84"/>
      <c r="S4128" s="84"/>
      <c r="T4128" s="84" t="s">
        <v>2095</v>
      </c>
      <c r="U4128" s="84"/>
      <c r="V4128" s="88" t="s">
        <v>3179</v>
      </c>
      <c r="W4128" s="86">
        <v>43427.349189814813</v>
      </c>
      <c r="X4128" s="88" t="s">
        <v>4136</v>
      </c>
      <c r="Y4128" s="84"/>
      <c r="Z4128" s="84"/>
      <c r="AA4128" s="87" t="s">
        <v>5266</v>
      </c>
      <c r="AB4128" s="84"/>
      <c r="AC4128" s="84" t="b">
        <v>0</v>
      </c>
      <c r="AD4128" s="84">
        <v>0</v>
      </c>
      <c r="AE4128" s="87" t="s">
        <v>5552</v>
      </c>
      <c r="AF4128" s="84" t="b">
        <v>0</v>
      </c>
      <c r="AG4128" s="84" t="s">
        <v>5604</v>
      </c>
      <c r="AH4128" s="84"/>
      <c r="AI4128" s="87" t="s">
        <v>5552</v>
      </c>
      <c r="AJ4128" s="84" t="b">
        <v>0</v>
      </c>
      <c r="AK4128" s="84">
        <v>6</v>
      </c>
      <c r="AL4128" s="87" t="s">
        <v>5359</v>
      </c>
      <c r="AM4128" s="84" t="s">
        <v>5682</v>
      </c>
      <c r="AN4128" s="84" t="b">
        <v>0</v>
      </c>
      <c r="AO4128" s="87" t="s">
        <v>5359</v>
      </c>
      <c r="AP4128" s="84" t="s">
        <v>179</v>
      </c>
      <c r="AQ4128" s="84">
        <v>0</v>
      </c>
      <c r="AR4128" s="84">
        <v>0</v>
      </c>
      <c r="AS4128" s="84"/>
      <c r="AT4128" s="84"/>
      <c r="AU4128" s="84"/>
      <c r="AV4128" s="84"/>
      <c r="AW4128" s="84"/>
      <c r="AX4128" s="84"/>
      <c r="AY4128" s="84"/>
      <c r="AZ4128" s="84"/>
    </row>
    <row r="4129" spans="1:52" x14ac:dyDescent="0.55000000000000004">
      <c r="A4129" s="69" t="s">
        <v>845</v>
      </c>
      <c r="B4129" s="69" t="s">
        <v>838</v>
      </c>
      <c r="C4129" s="70"/>
      <c r="D4129" s="71"/>
      <c r="E4129" s="72"/>
      <c r="F4129" s="73"/>
      <c r="G4129" s="70"/>
      <c r="H4129" s="74"/>
      <c r="I4129" s="75"/>
      <c r="J4129" s="75"/>
      <c r="K4129" s="36"/>
      <c r="L4129" s="82"/>
      <c r="M4129" s="82"/>
      <c r="N4129" s="77"/>
      <c r="O4129" s="84" t="s">
        <v>1270</v>
      </c>
      <c r="P4129" s="86">
        <v>43427.349189814813</v>
      </c>
      <c r="Q4129" s="84" t="s">
        <v>1380</v>
      </c>
      <c r="R4129" s="84"/>
      <c r="S4129" s="84"/>
      <c r="T4129" s="84" t="s">
        <v>2095</v>
      </c>
      <c r="U4129" s="84"/>
      <c r="V4129" s="88" t="s">
        <v>3179</v>
      </c>
      <c r="W4129" s="86">
        <v>43427.349189814813</v>
      </c>
      <c r="X4129" s="88" t="s">
        <v>4136</v>
      </c>
      <c r="Y4129" s="84"/>
      <c r="Z4129" s="84"/>
      <c r="AA4129" s="87" t="s">
        <v>5266</v>
      </c>
      <c r="AB4129" s="84"/>
      <c r="AC4129" s="84" t="b">
        <v>0</v>
      </c>
      <c r="AD4129" s="84">
        <v>0</v>
      </c>
      <c r="AE4129" s="87" t="s">
        <v>5552</v>
      </c>
      <c r="AF4129" s="84" t="b">
        <v>0</v>
      </c>
      <c r="AG4129" s="84" t="s">
        <v>5604</v>
      </c>
      <c r="AH4129" s="84"/>
      <c r="AI4129" s="87" t="s">
        <v>5552</v>
      </c>
      <c r="AJ4129" s="84" t="b">
        <v>0</v>
      </c>
      <c r="AK4129" s="84">
        <v>6</v>
      </c>
      <c r="AL4129" s="87" t="s">
        <v>5359</v>
      </c>
      <c r="AM4129" s="84" t="s">
        <v>5682</v>
      </c>
      <c r="AN4129" s="84" t="b">
        <v>0</v>
      </c>
      <c r="AO4129" s="87" t="s">
        <v>5359</v>
      </c>
      <c r="AP4129" s="84" t="s">
        <v>179</v>
      </c>
      <c r="AQ4129" s="84">
        <v>0</v>
      </c>
      <c r="AR4129" s="84">
        <v>0</v>
      </c>
      <c r="AS4129" s="84"/>
      <c r="AT4129" s="84"/>
      <c r="AU4129" s="84"/>
      <c r="AV4129" s="84"/>
      <c r="AW4129" s="84"/>
      <c r="AX4129" s="84"/>
      <c r="AY4129" s="84"/>
      <c r="AZ4129" s="84"/>
    </row>
    <row r="4130" spans="1:52" x14ac:dyDescent="0.55000000000000004">
      <c r="A4130" s="69" t="s">
        <v>845</v>
      </c>
      <c r="B4130" s="69" t="s">
        <v>1032</v>
      </c>
      <c r="C4130" s="70"/>
      <c r="D4130" s="71"/>
      <c r="E4130" s="72"/>
      <c r="F4130" s="73"/>
      <c r="G4130" s="70"/>
      <c r="H4130" s="74"/>
      <c r="I4130" s="75"/>
      <c r="J4130" s="75"/>
      <c r="K4130" s="36"/>
      <c r="L4130" s="82"/>
      <c r="M4130" s="82"/>
      <c r="N4130" s="77"/>
      <c r="O4130" s="84" t="s">
        <v>1270</v>
      </c>
      <c r="P4130" s="86">
        <v>43427.349189814813</v>
      </c>
      <c r="Q4130" s="84" t="s">
        <v>1380</v>
      </c>
      <c r="R4130" s="84"/>
      <c r="S4130" s="84"/>
      <c r="T4130" s="84" t="s">
        <v>2095</v>
      </c>
      <c r="U4130" s="84"/>
      <c r="V4130" s="88" t="s">
        <v>3179</v>
      </c>
      <c r="W4130" s="86">
        <v>43427.349189814813</v>
      </c>
      <c r="X4130" s="88" t="s">
        <v>4136</v>
      </c>
      <c r="Y4130" s="84"/>
      <c r="Z4130" s="84"/>
      <c r="AA4130" s="87" t="s">
        <v>5266</v>
      </c>
      <c r="AB4130" s="84"/>
      <c r="AC4130" s="84" t="b">
        <v>0</v>
      </c>
      <c r="AD4130" s="84">
        <v>0</v>
      </c>
      <c r="AE4130" s="87" t="s">
        <v>5552</v>
      </c>
      <c r="AF4130" s="84" t="b">
        <v>0</v>
      </c>
      <c r="AG4130" s="84" t="s">
        <v>5604</v>
      </c>
      <c r="AH4130" s="84"/>
      <c r="AI4130" s="87" t="s">
        <v>5552</v>
      </c>
      <c r="AJ4130" s="84" t="b">
        <v>0</v>
      </c>
      <c r="AK4130" s="84">
        <v>6</v>
      </c>
      <c r="AL4130" s="87" t="s">
        <v>5359</v>
      </c>
      <c r="AM4130" s="84" t="s">
        <v>5682</v>
      </c>
      <c r="AN4130" s="84" t="b">
        <v>0</v>
      </c>
      <c r="AO4130" s="87" t="s">
        <v>5359</v>
      </c>
      <c r="AP4130" s="84" t="s">
        <v>179</v>
      </c>
      <c r="AQ4130" s="84">
        <v>0</v>
      </c>
      <c r="AR4130" s="84">
        <v>0</v>
      </c>
      <c r="AS4130" s="84"/>
      <c r="AT4130" s="84"/>
      <c r="AU4130" s="84"/>
      <c r="AV4130" s="84"/>
      <c r="AW4130" s="84"/>
      <c r="AX4130" s="84"/>
      <c r="AY4130" s="84"/>
      <c r="AZ4130" s="84"/>
    </row>
    <row r="4131" spans="1:52" x14ac:dyDescent="0.55000000000000004">
      <c r="A4131" s="69" t="s">
        <v>845</v>
      </c>
      <c r="B4131" s="69" t="s">
        <v>922</v>
      </c>
      <c r="C4131" s="70"/>
      <c r="D4131" s="71"/>
      <c r="E4131" s="72"/>
      <c r="F4131" s="73"/>
      <c r="G4131" s="70"/>
      <c r="H4131" s="74"/>
      <c r="I4131" s="75"/>
      <c r="J4131" s="75"/>
      <c r="K4131" s="36"/>
      <c r="L4131" s="82"/>
      <c r="M4131" s="82"/>
      <c r="N4131" s="77"/>
      <c r="O4131" s="84" t="s">
        <v>1270</v>
      </c>
      <c r="P4131" s="86">
        <v>43427.349189814813</v>
      </c>
      <c r="Q4131" s="84" t="s">
        <v>1380</v>
      </c>
      <c r="R4131" s="84"/>
      <c r="S4131" s="84"/>
      <c r="T4131" s="84" t="s">
        <v>2095</v>
      </c>
      <c r="U4131" s="84"/>
      <c r="V4131" s="88" t="s">
        <v>3179</v>
      </c>
      <c r="W4131" s="86">
        <v>43427.349189814813</v>
      </c>
      <c r="X4131" s="88" t="s">
        <v>4136</v>
      </c>
      <c r="Y4131" s="84"/>
      <c r="Z4131" s="84"/>
      <c r="AA4131" s="87" t="s">
        <v>5266</v>
      </c>
      <c r="AB4131" s="84"/>
      <c r="AC4131" s="84" t="b">
        <v>0</v>
      </c>
      <c r="AD4131" s="84">
        <v>0</v>
      </c>
      <c r="AE4131" s="87" t="s">
        <v>5552</v>
      </c>
      <c r="AF4131" s="84" t="b">
        <v>0</v>
      </c>
      <c r="AG4131" s="84" t="s">
        <v>5604</v>
      </c>
      <c r="AH4131" s="84"/>
      <c r="AI4131" s="87" t="s">
        <v>5552</v>
      </c>
      <c r="AJ4131" s="84" t="b">
        <v>0</v>
      </c>
      <c r="AK4131" s="84">
        <v>6</v>
      </c>
      <c r="AL4131" s="87" t="s">
        <v>5359</v>
      </c>
      <c r="AM4131" s="84" t="s">
        <v>5682</v>
      </c>
      <c r="AN4131" s="84" t="b">
        <v>0</v>
      </c>
      <c r="AO4131" s="87" t="s">
        <v>5359</v>
      </c>
      <c r="AP4131" s="84" t="s">
        <v>179</v>
      </c>
      <c r="AQ4131" s="84">
        <v>0</v>
      </c>
      <c r="AR4131" s="84">
        <v>0</v>
      </c>
      <c r="AS4131" s="84"/>
      <c r="AT4131" s="84"/>
      <c r="AU4131" s="84"/>
      <c r="AV4131" s="84"/>
      <c r="AW4131" s="84"/>
      <c r="AX4131" s="84"/>
      <c r="AY4131" s="84"/>
      <c r="AZ4131" s="84"/>
    </row>
    <row r="4132" spans="1:52" x14ac:dyDescent="0.55000000000000004">
      <c r="A4132" s="69" t="s">
        <v>845</v>
      </c>
      <c r="B4132" s="69" t="s">
        <v>841</v>
      </c>
      <c r="C4132" s="70"/>
      <c r="D4132" s="71"/>
      <c r="E4132" s="72"/>
      <c r="F4132" s="73"/>
      <c r="G4132" s="70"/>
      <c r="H4132" s="74"/>
      <c r="I4132" s="75"/>
      <c r="J4132" s="75"/>
      <c r="K4132" s="36"/>
      <c r="L4132" s="82"/>
      <c r="M4132" s="82"/>
      <c r="N4132" s="77"/>
      <c r="O4132" s="84" t="s">
        <v>1269</v>
      </c>
      <c r="P4132" s="86">
        <v>43427.350185185183</v>
      </c>
      <c r="Q4132" s="84" t="s">
        <v>1388</v>
      </c>
      <c r="R4132" s="84"/>
      <c r="S4132" s="84"/>
      <c r="T4132" s="84" t="s">
        <v>2095</v>
      </c>
      <c r="U4132" s="84"/>
      <c r="V4132" s="88" t="s">
        <v>3179</v>
      </c>
      <c r="W4132" s="86">
        <v>43427.350185185183</v>
      </c>
      <c r="X4132" s="88" t="s">
        <v>4137</v>
      </c>
      <c r="Y4132" s="84"/>
      <c r="Z4132" s="84"/>
      <c r="AA4132" s="87" t="s">
        <v>5267</v>
      </c>
      <c r="AB4132" s="84"/>
      <c r="AC4132" s="84" t="b">
        <v>0</v>
      </c>
      <c r="AD4132" s="84">
        <v>0</v>
      </c>
      <c r="AE4132" s="87" t="s">
        <v>5552</v>
      </c>
      <c r="AF4132" s="84" t="b">
        <v>0</v>
      </c>
      <c r="AG4132" s="84" t="s">
        <v>5604</v>
      </c>
      <c r="AH4132" s="84"/>
      <c r="AI4132" s="87" t="s">
        <v>5552</v>
      </c>
      <c r="AJ4132" s="84" t="b">
        <v>0</v>
      </c>
      <c r="AK4132" s="84">
        <v>5</v>
      </c>
      <c r="AL4132" s="87" t="s">
        <v>5362</v>
      </c>
      <c r="AM4132" s="84" t="s">
        <v>5682</v>
      </c>
      <c r="AN4132" s="84" t="b">
        <v>0</v>
      </c>
      <c r="AO4132" s="87" t="s">
        <v>5362</v>
      </c>
      <c r="AP4132" s="84" t="s">
        <v>179</v>
      </c>
      <c r="AQ4132" s="84">
        <v>0</v>
      </c>
      <c r="AR4132" s="84">
        <v>0</v>
      </c>
      <c r="AS4132" s="84"/>
      <c r="AT4132" s="84"/>
      <c r="AU4132" s="84"/>
      <c r="AV4132" s="84"/>
      <c r="AW4132" s="84"/>
      <c r="AX4132" s="84"/>
      <c r="AY4132" s="84"/>
      <c r="AZ4132" s="84"/>
    </row>
    <row r="4133" spans="1:52" x14ac:dyDescent="0.55000000000000004">
      <c r="A4133" s="69" t="s">
        <v>845</v>
      </c>
      <c r="B4133" s="69" t="s">
        <v>840</v>
      </c>
      <c r="C4133" s="70"/>
      <c r="D4133" s="71"/>
      <c r="E4133" s="72"/>
      <c r="F4133" s="73"/>
      <c r="G4133" s="70"/>
      <c r="H4133" s="74"/>
      <c r="I4133" s="75"/>
      <c r="J4133" s="75"/>
      <c r="K4133" s="36"/>
      <c r="L4133" s="82"/>
      <c r="M4133" s="82"/>
      <c r="N4133" s="77"/>
      <c r="O4133" s="84" t="s">
        <v>1270</v>
      </c>
      <c r="P4133" s="86">
        <v>43427.350185185183</v>
      </c>
      <c r="Q4133" s="84" t="s">
        <v>1388</v>
      </c>
      <c r="R4133" s="84"/>
      <c r="S4133" s="84"/>
      <c r="T4133" s="84" t="s">
        <v>2095</v>
      </c>
      <c r="U4133" s="84"/>
      <c r="V4133" s="88" t="s">
        <v>3179</v>
      </c>
      <c r="W4133" s="86">
        <v>43427.350185185183</v>
      </c>
      <c r="X4133" s="88" t="s">
        <v>4137</v>
      </c>
      <c r="Y4133" s="84"/>
      <c r="Z4133" s="84"/>
      <c r="AA4133" s="87" t="s">
        <v>5267</v>
      </c>
      <c r="AB4133" s="84"/>
      <c r="AC4133" s="84" t="b">
        <v>0</v>
      </c>
      <c r="AD4133" s="84">
        <v>0</v>
      </c>
      <c r="AE4133" s="87" t="s">
        <v>5552</v>
      </c>
      <c r="AF4133" s="84" t="b">
        <v>0</v>
      </c>
      <c r="AG4133" s="84" t="s">
        <v>5604</v>
      </c>
      <c r="AH4133" s="84"/>
      <c r="AI4133" s="87" t="s">
        <v>5552</v>
      </c>
      <c r="AJ4133" s="84" t="b">
        <v>0</v>
      </c>
      <c r="AK4133" s="84">
        <v>5</v>
      </c>
      <c r="AL4133" s="87" t="s">
        <v>5362</v>
      </c>
      <c r="AM4133" s="84" t="s">
        <v>5682</v>
      </c>
      <c r="AN4133" s="84" t="b">
        <v>0</v>
      </c>
      <c r="AO4133" s="87" t="s">
        <v>5362</v>
      </c>
      <c r="AP4133" s="84" t="s">
        <v>179</v>
      </c>
      <c r="AQ4133" s="84">
        <v>0</v>
      </c>
      <c r="AR4133" s="84">
        <v>0</v>
      </c>
      <c r="AS4133" s="84"/>
      <c r="AT4133" s="84"/>
      <c r="AU4133" s="84"/>
      <c r="AV4133" s="84"/>
      <c r="AW4133" s="84"/>
      <c r="AX4133" s="84"/>
      <c r="AY4133" s="84"/>
      <c r="AZ4133" s="84"/>
    </row>
    <row r="4134" spans="1:52" x14ac:dyDescent="0.55000000000000004">
      <c r="A4134" s="69" t="s">
        <v>845</v>
      </c>
      <c r="B4134" s="69" t="s">
        <v>922</v>
      </c>
      <c r="C4134" s="70"/>
      <c r="D4134" s="71"/>
      <c r="E4134" s="72"/>
      <c r="F4134" s="73"/>
      <c r="G4134" s="70"/>
      <c r="H4134" s="74"/>
      <c r="I4134" s="75"/>
      <c r="J4134" s="75"/>
      <c r="K4134" s="36"/>
      <c r="L4134" s="82"/>
      <c r="M4134" s="82"/>
      <c r="N4134" s="77"/>
      <c r="O4134" s="84" t="s">
        <v>1270</v>
      </c>
      <c r="P4134" s="86">
        <v>43427.350185185183</v>
      </c>
      <c r="Q4134" s="84" t="s">
        <v>1388</v>
      </c>
      <c r="R4134" s="84"/>
      <c r="S4134" s="84"/>
      <c r="T4134" s="84" t="s">
        <v>2095</v>
      </c>
      <c r="U4134" s="84"/>
      <c r="V4134" s="88" t="s">
        <v>3179</v>
      </c>
      <c r="W4134" s="86">
        <v>43427.350185185183</v>
      </c>
      <c r="X4134" s="88" t="s">
        <v>4137</v>
      </c>
      <c r="Y4134" s="84"/>
      <c r="Z4134" s="84"/>
      <c r="AA4134" s="87" t="s">
        <v>5267</v>
      </c>
      <c r="AB4134" s="84"/>
      <c r="AC4134" s="84" t="b">
        <v>0</v>
      </c>
      <c r="AD4134" s="84">
        <v>0</v>
      </c>
      <c r="AE4134" s="87" t="s">
        <v>5552</v>
      </c>
      <c r="AF4134" s="84" t="b">
        <v>0</v>
      </c>
      <c r="AG4134" s="84" t="s">
        <v>5604</v>
      </c>
      <c r="AH4134" s="84"/>
      <c r="AI4134" s="87" t="s">
        <v>5552</v>
      </c>
      <c r="AJ4134" s="84" t="b">
        <v>0</v>
      </c>
      <c r="AK4134" s="84">
        <v>5</v>
      </c>
      <c r="AL4134" s="87" t="s">
        <v>5362</v>
      </c>
      <c r="AM4134" s="84" t="s">
        <v>5682</v>
      </c>
      <c r="AN4134" s="84" t="b">
        <v>0</v>
      </c>
      <c r="AO4134" s="87" t="s">
        <v>5362</v>
      </c>
      <c r="AP4134" s="84" t="s">
        <v>179</v>
      </c>
      <c r="AQ4134" s="84">
        <v>0</v>
      </c>
      <c r="AR4134" s="84">
        <v>0</v>
      </c>
      <c r="AS4134" s="84"/>
      <c r="AT4134" s="84"/>
      <c r="AU4134" s="84"/>
      <c r="AV4134" s="84"/>
      <c r="AW4134" s="84"/>
      <c r="AX4134" s="84"/>
      <c r="AY4134" s="84"/>
      <c r="AZ4134" s="84"/>
    </row>
    <row r="4135" spans="1:52" x14ac:dyDescent="0.55000000000000004">
      <c r="A4135" s="69" t="s">
        <v>838</v>
      </c>
      <c r="B4135" s="69" t="s">
        <v>845</v>
      </c>
      <c r="C4135" s="70"/>
      <c r="D4135" s="71"/>
      <c r="E4135" s="72"/>
      <c r="F4135" s="73"/>
      <c r="G4135" s="70"/>
      <c r="H4135" s="74"/>
      <c r="I4135" s="75"/>
      <c r="J4135" s="75"/>
      <c r="K4135" s="36"/>
      <c r="L4135" s="82"/>
      <c r="M4135" s="82"/>
      <c r="N4135" s="77"/>
      <c r="O4135" s="84" t="s">
        <v>1270</v>
      </c>
      <c r="P4135" s="86">
        <v>43426.391493055555</v>
      </c>
      <c r="Q4135" s="84" t="s">
        <v>1356</v>
      </c>
      <c r="R4135" s="84"/>
      <c r="S4135" s="84"/>
      <c r="T4135" s="84" t="s">
        <v>2095</v>
      </c>
      <c r="U4135" s="84"/>
      <c r="V4135" s="88" t="s">
        <v>3172</v>
      </c>
      <c r="W4135" s="86">
        <v>43426.391493055555</v>
      </c>
      <c r="X4135" s="88" t="s">
        <v>4138</v>
      </c>
      <c r="Y4135" s="84"/>
      <c r="Z4135" s="84"/>
      <c r="AA4135" s="87" t="s">
        <v>5268</v>
      </c>
      <c r="AB4135" s="84"/>
      <c r="AC4135" s="84" t="b">
        <v>0</v>
      </c>
      <c r="AD4135" s="84">
        <v>0</v>
      </c>
      <c r="AE4135" s="87" t="s">
        <v>5552</v>
      </c>
      <c r="AF4135" s="84" t="b">
        <v>0</v>
      </c>
      <c r="AG4135" s="84" t="s">
        <v>5604</v>
      </c>
      <c r="AH4135" s="84"/>
      <c r="AI4135" s="87" t="s">
        <v>5552</v>
      </c>
      <c r="AJ4135" s="84" t="b">
        <v>0</v>
      </c>
      <c r="AK4135" s="84">
        <v>11</v>
      </c>
      <c r="AL4135" s="87" t="s">
        <v>5269</v>
      </c>
      <c r="AM4135" s="84" t="s">
        <v>5682</v>
      </c>
      <c r="AN4135" s="84" t="b">
        <v>0</v>
      </c>
      <c r="AO4135" s="87" t="s">
        <v>5269</v>
      </c>
      <c r="AP4135" s="84" t="s">
        <v>179</v>
      </c>
      <c r="AQ4135" s="84">
        <v>0</v>
      </c>
      <c r="AR4135" s="84">
        <v>0</v>
      </c>
      <c r="AS4135" s="84"/>
      <c r="AT4135" s="84"/>
      <c r="AU4135" s="84"/>
      <c r="AV4135" s="84"/>
      <c r="AW4135" s="84"/>
      <c r="AX4135" s="84"/>
      <c r="AY4135" s="84"/>
      <c r="AZ4135" s="84"/>
    </row>
    <row r="4136" spans="1:52" x14ac:dyDescent="0.55000000000000004">
      <c r="A4136" s="69" t="s">
        <v>841</v>
      </c>
      <c r="B4136" s="69" t="s">
        <v>845</v>
      </c>
      <c r="C4136" s="70"/>
      <c r="D4136" s="71"/>
      <c r="E4136" s="72"/>
      <c r="F4136" s="73"/>
      <c r="G4136" s="70"/>
      <c r="H4136" s="74"/>
      <c r="I4136" s="75"/>
      <c r="J4136" s="75"/>
      <c r="K4136" s="36"/>
      <c r="L4136" s="82"/>
      <c r="M4136" s="82"/>
      <c r="N4136" s="77"/>
      <c r="O4136" s="84" t="s">
        <v>1270</v>
      </c>
      <c r="P4136" s="86">
        <v>43426.386319444442</v>
      </c>
      <c r="Q4136" s="84" t="s">
        <v>1356</v>
      </c>
      <c r="R4136" s="84"/>
      <c r="S4136" s="84"/>
      <c r="T4136" s="84" t="s">
        <v>2372</v>
      </c>
      <c r="U4136" s="88" t="s">
        <v>2582</v>
      </c>
      <c r="V4136" s="88" t="s">
        <v>2582</v>
      </c>
      <c r="W4136" s="86">
        <v>43426.386319444442</v>
      </c>
      <c r="X4136" s="88" t="s">
        <v>4139</v>
      </c>
      <c r="Y4136" s="84"/>
      <c r="Z4136" s="84"/>
      <c r="AA4136" s="87" t="s">
        <v>5269</v>
      </c>
      <c r="AB4136" s="84"/>
      <c r="AC4136" s="84" t="b">
        <v>0</v>
      </c>
      <c r="AD4136" s="84">
        <v>16</v>
      </c>
      <c r="AE4136" s="87" t="s">
        <v>5552</v>
      </c>
      <c r="AF4136" s="84" t="b">
        <v>0</v>
      </c>
      <c r="AG4136" s="84" t="s">
        <v>5604</v>
      </c>
      <c r="AH4136" s="84"/>
      <c r="AI4136" s="87" t="s">
        <v>5552</v>
      </c>
      <c r="AJ4136" s="84" t="b">
        <v>0</v>
      </c>
      <c r="AK4136" s="84">
        <v>11</v>
      </c>
      <c r="AL4136" s="87" t="s">
        <v>5552</v>
      </c>
      <c r="AM4136" s="84" t="s">
        <v>5682</v>
      </c>
      <c r="AN4136" s="84" t="b">
        <v>0</v>
      </c>
      <c r="AO4136" s="87" t="s">
        <v>5269</v>
      </c>
      <c r="AP4136" s="84" t="s">
        <v>179</v>
      </c>
      <c r="AQ4136" s="84">
        <v>0</v>
      </c>
      <c r="AR4136" s="84">
        <v>0</v>
      </c>
      <c r="AS4136" s="84"/>
      <c r="AT4136" s="84"/>
      <c r="AU4136" s="84"/>
      <c r="AV4136" s="84"/>
      <c r="AW4136" s="84"/>
      <c r="AX4136" s="84"/>
      <c r="AY4136" s="84"/>
      <c r="AZ4136" s="84"/>
    </row>
    <row r="4137" spans="1:52" x14ac:dyDescent="0.55000000000000004">
      <c r="A4137" s="69" t="s">
        <v>843</v>
      </c>
      <c r="B4137" s="69" t="s">
        <v>1033</v>
      </c>
      <c r="C4137" s="70"/>
      <c r="D4137" s="71"/>
      <c r="E4137" s="72"/>
      <c r="F4137" s="73"/>
      <c r="G4137" s="70"/>
      <c r="H4137" s="74"/>
      <c r="I4137" s="75"/>
      <c r="J4137" s="75"/>
      <c r="K4137" s="36"/>
      <c r="L4137" s="82"/>
      <c r="M4137" s="82"/>
      <c r="N4137" s="77"/>
      <c r="O4137" s="84" t="s">
        <v>1270</v>
      </c>
      <c r="P4137" s="86">
        <v>43426.391458333332</v>
      </c>
      <c r="Q4137" s="84" t="s">
        <v>1356</v>
      </c>
      <c r="R4137" s="84"/>
      <c r="S4137" s="84"/>
      <c r="T4137" s="84" t="s">
        <v>2095</v>
      </c>
      <c r="U4137" s="84"/>
      <c r="V4137" s="88" t="s">
        <v>3176</v>
      </c>
      <c r="W4137" s="86">
        <v>43426.391458333332</v>
      </c>
      <c r="X4137" s="88" t="s">
        <v>4133</v>
      </c>
      <c r="Y4137" s="84"/>
      <c r="Z4137" s="84"/>
      <c r="AA4137" s="87" t="s">
        <v>5263</v>
      </c>
      <c r="AB4137" s="84"/>
      <c r="AC4137" s="84" t="b">
        <v>0</v>
      </c>
      <c r="AD4137" s="84">
        <v>0</v>
      </c>
      <c r="AE4137" s="87" t="s">
        <v>5552</v>
      </c>
      <c r="AF4137" s="84" t="b">
        <v>0</v>
      </c>
      <c r="AG4137" s="84" t="s">
        <v>5604</v>
      </c>
      <c r="AH4137" s="84"/>
      <c r="AI4137" s="87" t="s">
        <v>5552</v>
      </c>
      <c r="AJ4137" s="84" t="b">
        <v>0</v>
      </c>
      <c r="AK4137" s="84">
        <v>11</v>
      </c>
      <c r="AL4137" s="87" t="s">
        <v>5269</v>
      </c>
      <c r="AM4137" s="84" t="s">
        <v>5685</v>
      </c>
      <c r="AN4137" s="84" t="b">
        <v>0</v>
      </c>
      <c r="AO4137" s="87" t="s">
        <v>5269</v>
      </c>
      <c r="AP4137" s="84" t="s">
        <v>179</v>
      </c>
      <c r="AQ4137" s="84">
        <v>0</v>
      </c>
      <c r="AR4137" s="84">
        <v>0</v>
      </c>
      <c r="AS4137" s="84"/>
      <c r="AT4137" s="84"/>
      <c r="AU4137" s="84"/>
      <c r="AV4137" s="84"/>
      <c r="AW4137" s="84"/>
      <c r="AX4137" s="84"/>
      <c r="AY4137" s="84"/>
      <c r="AZ4137" s="84"/>
    </row>
    <row r="4138" spans="1:52" x14ac:dyDescent="0.55000000000000004">
      <c r="A4138" s="69" t="s">
        <v>838</v>
      </c>
      <c r="B4138" s="69" t="s">
        <v>1033</v>
      </c>
      <c r="C4138" s="70"/>
      <c r="D4138" s="71"/>
      <c r="E4138" s="72"/>
      <c r="F4138" s="73"/>
      <c r="G4138" s="70"/>
      <c r="H4138" s="74"/>
      <c r="I4138" s="75"/>
      <c r="J4138" s="75"/>
      <c r="K4138" s="36"/>
      <c r="L4138" s="82"/>
      <c r="M4138" s="82"/>
      <c r="N4138" s="77"/>
      <c r="O4138" s="84" t="s">
        <v>1270</v>
      </c>
      <c r="P4138" s="86">
        <v>43426.391493055555</v>
      </c>
      <c r="Q4138" s="84" t="s">
        <v>1356</v>
      </c>
      <c r="R4138" s="84"/>
      <c r="S4138" s="84"/>
      <c r="T4138" s="84" t="s">
        <v>2095</v>
      </c>
      <c r="U4138" s="84"/>
      <c r="V4138" s="88" t="s">
        <v>3172</v>
      </c>
      <c r="W4138" s="86">
        <v>43426.391493055555</v>
      </c>
      <c r="X4138" s="88" t="s">
        <v>4138</v>
      </c>
      <c r="Y4138" s="84"/>
      <c r="Z4138" s="84"/>
      <c r="AA4138" s="87" t="s">
        <v>5268</v>
      </c>
      <c r="AB4138" s="84"/>
      <c r="AC4138" s="84" t="b">
        <v>0</v>
      </c>
      <c r="AD4138" s="84">
        <v>0</v>
      </c>
      <c r="AE4138" s="87" t="s">
        <v>5552</v>
      </c>
      <c r="AF4138" s="84" t="b">
        <v>0</v>
      </c>
      <c r="AG4138" s="84" t="s">
        <v>5604</v>
      </c>
      <c r="AH4138" s="84"/>
      <c r="AI4138" s="87" t="s">
        <v>5552</v>
      </c>
      <c r="AJ4138" s="84" t="b">
        <v>0</v>
      </c>
      <c r="AK4138" s="84">
        <v>11</v>
      </c>
      <c r="AL4138" s="87" t="s">
        <v>5269</v>
      </c>
      <c r="AM4138" s="84" t="s">
        <v>5682</v>
      </c>
      <c r="AN4138" s="84" t="b">
        <v>0</v>
      </c>
      <c r="AO4138" s="87" t="s">
        <v>5269</v>
      </c>
      <c r="AP4138" s="84" t="s">
        <v>179</v>
      </c>
      <c r="AQ4138" s="84">
        <v>0</v>
      </c>
      <c r="AR4138" s="84">
        <v>0</v>
      </c>
      <c r="AS4138" s="84"/>
      <c r="AT4138" s="84"/>
      <c r="AU4138" s="84"/>
      <c r="AV4138" s="84"/>
      <c r="AW4138" s="84"/>
      <c r="AX4138" s="84"/>
      <c r="AY4138" s="84"/>
      <c r="AZ4138" s="84"/>
    </row>
    <row r="4139" spans="1:52" x14ac:dyDescent="0.55000000000000004">
      <c r="A4139" s="69" t="s">
        <v>841</v>
      </c>
      <c r="B4139" s="69" t="s">
        <v>1033</v>
      </c>
      <c r="C4139" s="70"/>
      <c r="D4139" s="71"/>
      <c r="E4139" s="72"/>
      <c r="F4139" s="73"/>
      <c r="G4139" s="70"/>
      <c r="H4139" s="74"/>
      <c r="I4139" s="75"/>
      <c r="J4139" s="75"/>
      <c r="K4139" s="36"/>
      <c r="L4139" s="82"/>
      <c r="M4139" s="82"/>
      <c r="N4139" s="77"/>
      <c r="O4139" s="84" t="s">
        <v>1270</v>
      </c>
      <c r="P4139" s="86">
        <v>43426.386319444442</v>
      </c>
      <c r="Q4139" s="84" t="s">
        <v>1356</v>
      </c>
      <c r="R4139" s="84"/>
      <c r="S4139" s="84"/>
      <c r="T4139" s="84" t="s">
        <v>2372</v>
      </c>
      <c r="U4139" s="88" t="s">
        <v>2582</v>
      </c>
      <c r="V4139" s="88" t="s">
        <v>2582</v>
      </c>
      <c r="W4139" s="86">
        <v>43426.386319444442</v>
      </c>
      <c r="X4139" s="88" t="s">
        <v>4139</v>
      </c>
      <c r="Y4139" s="84"/>
      <c r="Z4139" s="84"/>
      <c r="AA4139" s="87" t="s">
        <v>5269</v>
      </c>
      <c r="AB4139" s="84"/>
      <c r="AC4139" s="84" t="b">
        <v>0</v>
      </c>
      <c r="AD4139" s="84">
        <v>16</v>
      </c>
      <c r="AE4139" s="87" t="s">
        <v>5552</v>
      </c>
      <c r="AF4139" s="84" t="b">
        <v>0</v>
      </c>
      <c r="AG4139" s="84" t="s">
        <v>5604</v>
      </c>
      <c r="AH4139" s="84"/>
      <c r="AI4139" s="87" t="s">
        <v>5552</v>
      </c>
      <c r="AJ4139" s="84" t="b">
        <v>0</v>
      </c>
      <c r="AK4139" s="84">
        <v>11</v>
      </c>
      <c r="AL4139" s="87" t="s">
        <v>5552</v>
      </c>
      <c r="AM4139" s="84" t="s">
        <v>5682</v>
      </c>
      <c r="AN4139" s="84" t="b">
        <v>0</v>
      </c>
      <c r="AO4139" s="87" t="s">
        <v>5269</v>
      </c>
      <c r="AP4139" s="84" t="s">
        <v>179</v>
      </c>
      <c r="AQ4139" s="84">
        <v>0</v>
      </c>
      <c r="AR4139" s="84">
        <v>0</v>
      </c>
      <c r="AS4139" s="84"/>
      <c r="AT4139" s="84"/>
      <c r="AU4139" s="84"/>
      <c r="AV4139" s="84"/>
      <c r="AW4139" s="84"/>
      <c r="AX4139" s="84"/>
      <c r="AY4139" s="84"/>
      <c r="AZ4139" s="84"/>
    </row>
    <row r="4140" spans="1:52" x14ac:dyDescent="0.55000000000000004">
      <c r="A4140" s="69" t="s">
        <v>844</v>
      </c>
      <c r="B4140" s="69" t="s">
        <v>1229</v>
      </c>
      <c r="C4140" s="70"/>
      <c r="D4140" s="71"/>
      <c r="E4140" s="72"/>
      <c r="F4140" s="73"/>
      <c r="G4140" s="70"/>
      <c r="H4140" s="74"/>
      <c r="I4140" s="75"/>
      <c r="J4140" s="75"/>
      <c r="K4140" s="36"/>
      <c r="L4140" s="82"/>
      <c r="M4140" s="82"/>
      <c r="N4140" s="77"/>
      <c r="O4140" s="84" t="s">
        <v>1270</v>
      </c>
      <c r="P4140" s="86">
        <v>43433.547291666669</v>
      </c>
      <c r="Q4140" s="84" t="s">
        <v>1646</v>
      </c>
      <c r="R4140" s="84"/>
      <c r="S4140" s="84"/>
      <c r="T4140" s="84"/>
      <c r="U4140" s="84"/>
      <c r="V4140" s="88" t="s">
        <v>3177</v>
      </c>
      <c r="W4140" s="86">
        <v>43433.547291666669</v>
      </c>
      <c r="X4140" s="88" t="s">
        <v>4140</v>
      </c>
      <c r="Y4140" s="84"/>
      <c r="Z4140" s="84"/>
      <c r="AA4140" s="87" t="s">
        <v>5270</v>
      </c>
      <c r="AB4140" s="84"/>
      <c r="AC4140" s="84" t="b">
        <v>0</v>
      </c>
      <c r="AD4140" s="84">
        <v>0</v>
      </c>
      <c r="AE4140" s="87" t="s">
        <v>5552</v>
      </c>
      <c r="AF4140" s="84" t="b">
        <v>0</v>
      </c>
      <c r="AG4140" s="84" t="s">
        <v>5604</v>
      </c>
      <c r="AH4140" s="84"/>
      <c r="AI4140" s="87" t="s">
        <v>5552</v>
      </c>
      <c r="AJ4140" s="84" t="b">
        <v>0</v>
      </c>
      <c r="AK4140" s="84">
        <v>5</v>
      </c>
      <c r="AL4140" s="87" t="s">
        <v>5272</v>
      </c>
      <c r="AM4140" s="84" t="s">
        <v>5684</v>
      </c>
      <c r="AN4140" s="84" t="b">
        <v>0</v>
      </c>
      <c r="AO4140" s="87" t="s">
        <v>5272</v>
      </c>
      <c r="AP4140" s="84" t="s">
        <v>179</v>
      </c>
      <c r="AQ4140" s="84">
        <v>0</v>
      </c>
      <c r="AR4140" s="84">
        <v>0</v>
      </c>
      <c r="AS4140" s="84"/>
      <c r="AT4140" s="84"/>
      <c r="AU4140" s="84"/>
      <c r="AV4140" s="84"/>
      <c r="AW4140" s="84"/>
      <c r="AX4140" s="84"/>
      <c r="AY4140" s="84"/>
      <c r="AZ4140" s="84"/>
    </row>
    <row r="4141" spans="1:52" x14ac:dyDescent="0.55000000000000004">
      <c r="A4141" s="69" t="s">
        <v>838</v>
      </c>
      <c r="B4141" s="69" t="s">
        <v>1229</v>
      </c>
      <c r="C4141" s="70"/>
      <c r="D4141" s="71"/>
      <c r="E4141" s="72"/>
      <c r="F4141" s="73"/>
      <c r="G4141" s="70"/>
      <c r="H4141" s="74"/>
      <c r="I4141" s="75"/>
      <c r="J4141" s="75"/>
      <c r="K4141" s="36"/>
      <c r="L4141" s="82"/>
      <c r="M4141" s="82"/>
      <c r="N4141" s="77"/>
      <c r="O4141" s="84" t="s">
        <v>1270</v>
      </c>
      <c r="P4141" s="86">
        <v>43433.613217592596</v>
      </c>
      <c r="Q4141" s="84" t="s">
        <v>1646</v>
      </c>
      <c r="R4141" s="84"/>
      <c r="S4141" s="84"/>
      <c r="T4141" s="84"/>
      <c r="U4141" s="84"/>
      <c r="V4141" s="88" t="s">
        <v>3172</v>
      </c>
      <c r="W4141" s="86">
        <v>43433.613217592596</v>
      </c>
      <c r="X4141" s="88" t="s">
        <v>4141</v>
      </c>
      <c r="Y4141" s="84"/>
      <c r="Z4141" s="84"/>
      <c r="AA4141" s="87" t="s">
        <v>5271</v>
      </c>
      <c r="AB4141" s="84"/>
      <c r="AC4141" s="84" t="b">
        <v>0</v>
      </c>
      <c r="AD4141" s="84">
        <v>0</v>
      </c>
      <c r="AE4141" s="87" t="s">
        <v>5552</v>
      </c>
      <c r="AF4141" s="84" t="b">
        <v>0</v>
      </c>
      <c r="AG4141" s="84" t="s">
        <v>5604</v>
      </c>
      <c r="AH4141" s="84"/>
      <c r="AI4141" s="87" t="s">
        <v>5552</v>
      </c>
      <c r="AJ4141" s="84" t="b">
        <v>0</v>
      </c>
      <c r="AK4141" s="84">
        <v>5</v>
      </c>
      <c r="AL4141" s="87" t="s">
        <v>5272</v>
      </c>
      <c r="AM4141" s="84" t="s">
        <v>5685</v>
      </c>
      <c r="AN4141" s="84" t="b">
        <v>0</v>
      </c>
      <c r="AO4141" s="87" t="s">
        <v>5272</v>
      </c>
      <c r="AP4141" s="84" t="s">
        <v>179</v>
      </c>
      <c r="AQ4141" s="84">
        <v>0</v>
      </c>
      <c r="AR4141" s="84">
        <v>0</v>
      </c>
      <c r="AS4141" s="84"/>
      <c r="AT4141" s="84"/>
      <c r="AU4141" s="84"/>
      <c r="AV4141" s="84"/>
      <c r="AW4141" s="84"/>
      <c r="AX4141" s="84"/>
      <c r="AY4141" s="84"/>
      <c r="AZ4141" s="84"/>
    </row>
    <row r="4142" spans="1:52" x14ac:dyDescent="0.55000000000000004">
      <c r="A4142" s="69" t="s">
        <v>841</v>
      </c>
      <c r="B4142" s="69" t="s">
        <v>1229</v>
      </c>
      <c r="C4142" s="70"/>
      <c r="D4142" s="71"/>
      <c r="E4142" s="72"/>
      <c r="F4142" s="73"/>
      <c r="G4142" s="70"/>
      <c r="H4142" s="74"/>
      <c r="I4142" s="75"/>
      <c r="J4142" s="75"/>
      <c r="K4142" s="36"/>
      <c r="L4142" s="82"/>
      <c r="M4142" s="82"/>
      <c r="N4142" s="77"/>
      <c r="O4142" s="84" t="s">
        <v>1270</v>
      </c>
      <c r="P4142" s="86">
        <v>43433.498460648145</v>
      </c>
      <c r="Q4142" s="84" t="s">
        <v>1646</v>
      </c>
      <c r="R4142" s="84"/>
      <c r="S4142" s="84"/>
      <c r="T4142" s="84" t="s">
        <v>2373</v>
      </c>
      <c r="U4142" s="88" t="s">
        <v>2583</v>
      </c>
      <c r="V4142" s="88" t="s">
        <v>2583</v>
      </c>
      <c r="W4142" s="86">
        <v>43433.498460648145</v>
      </c>
      <c r="X4142" s="88" t="s">
        <v>1922</v>
      </c>
      <c r="Y4142" s="84"/>
      <c r="Z4142" s="84"/>
      <c r="AA4142" s="87" t="s">
        <v>5272</v>
      </c>
      <c r="AB4142" s="84"/>
      <c r="AC4142" s="84" t="b">
        <v>0</v>
      </c>
      <c r="AD4142" s="84">
        <v>10</v>
      </c>
      <c r="AE4142" s="87" t="s">
        <v>5552</v>
      </c>
      <c r="AF4142" s="84" t="b">
        <v>0</v>
      </c>
      <c r="AG4142" s="84" t="s">
        <v>5604</v>
      </c>
      <c r="AH4142" s="84"/>
      <c r="AI4142" s="87" t="s">
        <v>5552</v>
      </c>
      <c r="AJ4142" s="84" t="b">
        <v>0</v>
      </c>
      <c r="AK4142" s="84">
        <v>5</v>
      </c>
      <c r="AL4142" s="87" t="s">
        <v>5552</v>
      </c>
      <c r="AM4142" s="84" t="s">
        <v>5682</v>
      </c>
      <c r="AN4142" s="84" t="b">
        <v>0</v>
      </c>
      <c r="AO4142" s="87" t="s">
        <v>5272</v>
      </c>
      <c r="AP4142" s="84" t="s">
        <v>179</v>
      </c>
      <c r="AQ4142" s="84">
        <v>0</v>
      </c>
      <c r="AR4142" s="84">
        <v>0</v>
      </c>
      <c r="AS4142" s="84"/>
      <c r="AT4142" s="84"/>
      <c r="AU4142" s="84"/>
      <c r="AV4142" s="84"/>
      <c r="AW4142" s="84"/>
      <c r="AX4142" s="84"/>
      <c r="AY4142" s="84"/>
      <c r="AZ4142" s="84"/>
    </row>
    <row r="4143" spans="1:52" x14ac:dyDescent="0.55000000000000004">
      <c r="A4143" s="69" t="s">
        <v>838</v>
      </c>
      <c r="B4143" s="69" t="s">
        <v>1240</v>
      </c>
      <c r="C4143" s="70"/>
      <c r="D4143" s="71"/>
      <c r="E4143" s="72"/>
      <c r="F4143" s="73"/>
      <c r="G4143" s="70"/>
      <c r="H4143" s="74"/>
      <c r="I4143" s="75"/>
      <c r="J4143" s="75"/>
      <c r="K4143" s="36"/>
      <c r="L4143" s="82"/>
      <c r="M4143" s="82"/>
      <c r="N4143" s="77"/>
      <c r="O4143" s="84" t="s">
        <v>1270</v>
      </c>
      <c r="P4143" s="86">
        <v>43433.463807870372</v>
      </c>
      <c r="Q4143" s="84" t="s">
        <v>1651</v>
      </c>
      <c r="R4143" s="84"/>
      <c r="S4143" s="84"/>
      <c r="T4143" s="84" t="s">
        <v>2374</v>
      </c>
      <c r="U4143" s="84"/>
      <c r="V4143" s="88" t="s">
        <v>3172</v>
      </c>
      <c r="W4143" s="86">
        <v>43433.463807870372</v>
      </c>
      <c r="X4143" s="88" t="s">
        <v>4142</v>
      </c>
      <c r="Y4143" s="84"/>
      <c r="Z4143" s="84"/>
      <c r="AA4143" s="87" t="s">
        <v>5273</v>
      </c>
      <c r="AB4143" s="84"/>
      <c r="AC4143" s="84" t="b">
        <v>0</v>
      </c>
      <c r="AD4143" s="84">
        <v>1</v>
      </c>
      <c r="AE4143" s="87" t="s">
        <v>5596</v>
      </c>
      <c r="AF4143" s="84" t="b">
        <v>0</v>
      </c>
      <c r="AG4143" s="84" t="s">
        <v>5604</v>
      </c>
      <c r="AH4143" s="84"/>
      <c r="AI4143" s="87" t="s">
        <v>5552</v>
      </c>
      <c r="AJ4143" s="84" t="b">
        <v>0</v>
      </c>
      <c r="AK4143" s="84">
        <v>1</v>
      </c>
      <c r="AL4143" s="87" t="s">
        <v>5552</v>
      </c>
      <c r="AM4143" s="84" t="s">
        <v>5682</v>
      </c>
      <c r="AN4143" s="84" t="b">
        <v>0</v>
      </c>
      <c r="AO4143" s="87" t="s">
        <v>5273</v>
      </c>
      <c r="AP4143" s="84" t="s">
        <v>179</v>
      </c>
      <c r="AQ4143" s="84">
        <v>0</v>
      </c>
      <c r="AR4143" s="84">
        <v>0</v>
      </c>
      <c r="AS4143" s="84"/>
      <c r="AT4143" s="84"/>
      <c r="AU4143" s="84"/>
      <c r="AV4143" s="84"/>
      <c r="AW4143" s="84"/>
      <c r="AX4143" s="84"/>
      <c r="AY4143" s="84"/>
      <c r="AZ4143" s="84"/>
    </row>
    <row r="4144" spans="1:52" x14ac:dyDescent="0.55000000000000004">
      <c r="A4144" s="69" t="s">
        <v>841</v>
      </c>
      <c r="B4144" s="69" t="s">
        <v>1240</v>
      </c>
      <c r="C4144" s="70"/>
      <c r="D4144" s="71"/>
      <c r="E4144" s="72"/>
      <c r="F4144" s="73"/>
      <c r="G4144" s="70"/>
      <c r="H4144" s="74"/>
      <c r="I4144" s="75"/>
      <c r="J4144" s="75"/>
      <c r="K4144" s="36"/>
      <c r="L4144" s="82"/>
      <c r="M4144" s="82"/>
      <c r="N4144" s="77"/>
      <c r="O4144" s="84" t="s">
        <v>1270</v>
      </c>
      <c r="P4144" s="86">
        <v>43433.639548611114</v>
      </c>
      <c r="Q4144" s="84" t="s">
        <v>1651</v>
      </c>
      <c r="R4144" s="84"/>
      <c r="S4144" s="84"/>
      <c r="T4144" s="84"/>
      <c r="U4144" s="84"/>
      <c r="V4144" s="88" t="s">
        <v>3178</v>
      </c>
      <c r="W4144" s="86">
        <v>43433.639548611114</v>
      </c>
      <c r="X4144" s="88" t="s">
        <v>4143</v>
      </c>
      <c r="Y4144" s="84"/>
      <c r="Z4144" s="84"/>
      <c r="AA4144" s="87" t="s">
        <v>5274</v>
      </c>
      <c r="AB4144" s="84"/>
      <c r="AC4144" s="84" t="b">
        <v>0</v>
      </c>
      <c r="AD4144" s="84">
        <v>0</v>
      </c>
      <c r="AE4144" s="87" t="s">
        <v>5552</v>
      </c>
      <c r="AF4144" s="84" t="b">
        <v>0</v>
      </c>
      <c r="AG4144" s="84" t="s">
        <v>5604</v>
      </c>
      <c r="AH4144" s="84"/>
      <c r="AI4144" s="87" t="s">
        <v>5552</v>
      </c>
      <c r="AJ4144" s="84" t="b">
        <v>0</v>
      </c>
      <c r="AK4144" s="84">
        <v>1</v>
      </c>
      <c r="AL4144" s="87" t="s">
        <v>5273</v>
      </c>
      <c r="AM4144" s="84" t="s">
        <v>5682</v>
      </c>
      <c r="AN4144" s="84" t="b">
        <v>0</v>
      </c>
      <c r="AO4144" s="87" t="s">
        <v>5273</v>
      </c>
      <c r="AP4144" s="84" t="s">
        <v>179</v>
      </c>
      <c r="AQ4144" s="84">
        <v>0</v>
      </c>
      <c r="AR4144" s="84">
        <v>0</v>
      </c>
      <c r="AS4144" s="84"/>
      <c r="AT4144" s="84"/>
      <c r="AU4144" s="84"/>
      <c r="AV4144" s="84"/>
      <c r="AW4144" s="84"/>
      <c r="AX4144" s="84"/>
      <c r="AY4144" s="84"/>
      <c r="AZ4144" s="84"/>
    </row>
    <row r="4145" spans="1:52" x14ac:dyDescent="0.55000000000000004">
      <c r="A4145" s="69" t="s">
        <v>843</v>
      </c>
      <c r="B4145" s="69" t="s">
        <v>844</v>
      </c>
      <c r="C4145" s="70"/>
      <c r="D4145" s="71"/>
      <c r="E4145" s="72"/>
      <c r="F4145" s="73"/>
      <c r="G4145" s="70"/>
      <c r="H4145" s="74"/>
      <c r="I4145" s="75"/>
      <c r="J4145" s="75"/>
      <c r="K4145" s="36"/>
      <c r="L4145" s="82"/>
      <c r="M4145" s="82"/>
      <c r="N4145" s="77"/>
      <c r="O4145" s="84" t="s">
        <v>1269</v>
      </c>
      <c r="P4145" s="86">
        <v>43425.488587962966</v>
      </c>
      <c r="Q4145" s="84" t="s">
        <v>1337</v>
      </c>
      <c r="R4145" s="84"/>
      <c r="S4145" s="84"/>
      <c r="T4145" s="84" t="s">
        <v>2077</v>
      </c>
      <c r="U4145" s="84"/>
      <c r="V4145" s="88" t="s">
        <v>3176</v>
      </c>
      <c r="W4145" s="86">
        <v>43425.488587962966</v>
      </c>
      <c r="X4145" s="88" t="s">
        <v>4129</v>
      </c>
      <c r="Y4145" s="84"/>
      <c r="Z4145" s="84"/>
      <c r="AA4145" s="87" t="s">
        <v>5259</v>
      </c>
      <c r="AB4145" s="84"/>
      <c r="AC4145" s="84" t="b">
        <v>0</v>
      </c>
      <c r="AD4145" s="84">
        <v>0</v>
      </c>
      <c r="AE4145" s="87" t="s">
        <v>5552</v>
      </c>
      <c r="AF4145" s="84" t="b">
        <v>1</v>
      </c>
      <c r="AG4145" s="84" t="s">
        <v>5604</v>
      </c>
      <c r="AH4145" s="84"/>
      <c r="AI4145" s="87" t="s">
        <v>5622</v>
      </c>
      <c r="AJ4145" s="84" t="b">
        <v>0</v>
      </c>
      <c r="AK4145" s="84">
        <v>8</v>
      </c>
      <c r="AL4145" s="87" t="s">
        <v>5260</v>
      </c>
      <c r="AM4145" s="84" t="s">
        <v>5685</v>
      </c>
      <c r="AN4145" s="84" t="b">
        <v>0</v>
      </c>
      <c r="AO4145" s="87" t="s">
        <v>5260</v>
      </c>
      <c r="AP4145" s="84" t="s">
        <v>179</v>
      </c>
      <c r="AQ4145" s="84">
        <v>0</v>
      </c>
      <c r="AR4145" s="84">
        <v>0</v>
      </c>
      <c r="AS4145" s="84"/>
      <c r="AT4145" s="84"/>
      <c r="AU4145" s="84"/>
      <c r="AV4145" s="84"/>
      <c r="AW4145" s="84"/>
      <c r="AX4145" s="84"/>
      <c r="AY4145" s="84"/>
      <c r="AZ4145" s="84"/>
    </row>
    <row r="4146" spans="1:52" x14ac:dyDescent="0.55000000000000004">
      <c r="A4146" s="69" t="s">
        <v>840</v>
      </c>
      <c r="B4146" s="69" t="s">
        <v>844</v>
      </c>
      <c r="C4146" s="70"/>
      <c r="D4146" s="71"/>
      <c r="E4146" s="72"/>
      <c r="F4146" s="73"/>
      <c r="G4146" s="70"/>
      <c r="H4146" s="74"/>
      <c r="I4146" s="75"/>
      <c r="J4146" s="75"/>
      <c r="K4146" s="36"/>
      <c r="L4146" s="82"/>
      <c r="M4146" s="82"/>
      <c r="N4146" s="77"/>
      <c r="O4146" s="84" t="s">
        <v>1270</v>
      </c>
      <c r="P4146" s="86">
        <v>43424.45521990741</v>
      </c>
      <c r="Q4146" s="84" t="s">
        <v>1281</v>
      </c>
      <c r="R4146" s="84"/>
      <c r="S4146" s="84"/>
      <c r="T4146" s="84" t="s">
        <v>2024</v>
      </c>
      <c r="U4146" s="84"/>
      <c r="V4146" s="88" t="s">
        <v>3174</v>
      </c>
      <c r="W4146" s="86">
        <v>43424.45521990741</v>
      </c>
      <c r="X4146" s="88" t="s">
        <v>4124</v>
      </c>
      <c r="Y4146" s="84"/>
      <c r="Z4146" s="84"/>
      <c r="AA4146" s="87" t="s">
        <v>5254</v>
      </c>
      <c r="AB4146" s="84"/>
      <c r="AC4146" s="84" t="b">
        <v>0</v>
      </c>
      <c r="AD4146" s="84">
        <v>0</v>
      </c>
      <c r="AE4146" s="87" t="s">
        <v>5552</v>
      </c>
      <c r="AF4146" s="84" t="b">
        <v>0</v>
      </c>
      <c r="AG4146" s="84" t="s">
        <v>5604</v>
      </c>
      <c r="AH4146" s="84"/>
      <c r="AI4146" s="87" t="s">
        <v>5552</v>
      </c>
      <c r="AJ4146" s="84" t="b">
        <v>0</v>
      </c>
      <c r="AK4146" s="84">
        <v>6</v>
      </c>
      <c r="AL4146" s="87" t="s">
        <v>5255</v>
      </c>
      <c r="AM4146" s="84" t="s">
        <v>5682</v>
      </c>
      <c r="AN4146" s="84" t="b">
        <v>0</v>
      </c>
      <c r="AO4146" s="87" t="s">
        <v>5255</v>
      </c>
      <c r="AP4146" s="84" t="s">
        <v>179</v>
      </c>
      <c r="AQ4146" s="84">
        <v>0</v>
      </c>
      <c r="AR4146" s="84">
        <v>0</v>
      </c>
      <c r="AS4146" s="84"/>
      <c r="AT4146" s="84"/>
      <c r="AU4146" s="84"/>
      <c r="AV4146" s="84"/>
      <c r="AW4146" s="84"/>
      <c r="AX4146" s="84"/>
      <c r="AY4146" s="84"/>
      <c r="AZ4146" s="84"/>
    </row>
    <row r="4147" spans="1:52" x14ac:dyDescent="0.55000000000000004">
      <c r="A4147" s="69" t="s">
        <v>844</v>
      </c>
      <c r="B4147" s="69" t="s">
        <v>844</v>
      </c>
      <c r="C4147" s="70"/>
      <c r="D4147" s="71"/>
      <c r="E4147" s="72"/>
      <c r="F4147" s="73"/>
      <c r="G4147" s="70"/>
      <c r="H4147" s="74"/>
      <c r="I4147" s="75"/>
      <c r="J4147" s="75"/>
      <c r="K4147" s="36"/>
      <c r="L4147" s="82"/>
      <c r="M4147" s="82"/>
      <c r="N4147" s="77"/>
      <c r="O4147" s="84" t="s">
        <v>179</v>
      </c>
      <c r="P4147" s="86">
        <v>43420.269652777781</v>
      </c>
      <c r="Q4147" s="84" t="s">
        <v>1311</v>
      </c>
      <c r="R4147" s="84"/>
      <c r="S4147" s="84"/>
      <c r="T4147" s="84" t="s">
        <v>2375</v>
      </c>
      <c r="U4147" s="88" t="s">
        <v>2584</v>
      </c>
      <c r="V4147" s="88" t="s">
        <v>2584</v>
      </c>
      <c r="W4147" s="86">
        <v>43420.269652777781</v>
      </c>
      <c r="X4147" s="88" t="s">
        <v>4144</v>
      </c>
      <c r="Y4147" s="84"/>
      <c r="Z4147" s="84"/>
      <c r="AA4147" s="87" t="s">
        <v>5275</v>
      </c>
      <c r="AB4147" s="84"/>
      <c r="AC4147" s="84" t="b">
        <v>0</v>
      </c>
      <c r="AD4147" s="84">
        <v>15</v>
      </c>
      <c r="AE4147" s="87" t="s">
        <v>5552</v>
      </c>
      <c r="AF4147" s="84" t="b">
        <v>0</v>
      </c>
      <c r="AG4147" s="84" t="s">
        <v>5604</v>
      </c>
      <c r="AH4147" s="84"/>
      <c r="AI4147" s="87" t="s">
        <v>5552</v>
      </c>
      <c r="AJ4147" s="84" t="b">
        <v>0</v>
      </c>
      <c r="AK4147" s="84">
        <v>10</v>
      </c>
      <c r="AL4147" s="87" t="s">
        <v>5552</v>
      </c>
      <c r="AM4147" s="84" t="s">
        <v>5684</v>
      </c>
      <c r="AN4147" s="84" t="b">
        <v>0</v>
      </c>
      <c r="AO4147" s="87" t="s">
        <v>5275</v>
      </c>
      <c r="AP4147" s="84" t="s">
        <v>1269</v>
      </c>
      <c r="AQ4147" s="84">
        <v>0</v>
      </c>
      <c r="AR4147" s="84">
        <v>0</v>
      </c>
      <c r="AS4147" s="84"/>
      <c r="AT4147" s="84"/>
      <c r="AU4147" s="84"/>
      <c r="AV4147" s="84"/>
      <c r="AW4147" s="84"/>
      <c r="AX4147" s="84"/>
      <c r="AY4147" s="84"/>
      <c r="AZ4147" s="84"/>
    </row>
    <row r="4148" spans="1:52" x14ac:dyDescent="0.55000000000000004">
      <c r="A4148" s="69" t="s">
        <v>844</v>
      </c>
      <c r="B4148" s="69" t="s">
        <v>841</v>
      </c>
      <c r="C4148" s="70"/>
      <c r="D4148" s="71"/>
      <c r="E4148" s="72"/>
      <c r="F4148" s="73"/>
      <c r="G4148" s="70"/>
      <c r="H4148" s="74"/>
      <c r="I4148" s="75"/>
      <c r="J4148" s="75"/>
      <c r="K4148" s="36"/>
      <c r="L4148" s="82"/>
      <c r="M4148" s="82"/>
      <c r="N4148" s="77"/>
      <c r="O4148" s="84" t="s">
        <v>1269</v>
      </c>
      <c r="P4148" s="86">
        <v>43424.424375000002</v>
      </c>
      <c r="Q4148" s="84" t="s">
        <v>1312</v>
      </c>
      <c r="R4148" s="84"/>
      <c r="S4148" s="84"/>
      <c r="T4148" s="84"/>
      <c r="U4148" s="84"/>
      <c r="V4148" s="88" t="s">
        <v>3177</v>
      </c>
      <c r="W4148" s="86">
        <v>43424.424375000002</v>
      </c>
      <c r="X4148" s="88" t="s">
        <v>4145</v>
      </c>
      <c r="Y4148" s="84"/>
      <c r="Z4148" s="84"/>
      <c r="AA4148" s="87" t="s">
        <v>5276</v>
      </c>
      <c r="AB4148" s="84"/>
      <c r="AC4148" s="84" t="b">
        <v>0</v>
      </c>
      <c r="AD4148" s="84">
        <v>0</v>
      </c>
      <c r="AE4148" s="87" t="s">
        <v>5552</v>
      </c>
      <c r="AF4148" s="84" t="b">
        <v>0</v>
      </c>
      <c r="AG4148" s="84" t="s">
        <v>5604</v>
      </c>
      <c r="AH4148" s="84"/>
      <c r="AI4148" s="87" t="s">
        <v>5552</v>
      </c>
      <c r="AJ4148" s="84" t="b">
        <v>0</v>
      </c>
      <c r="AK4148" s="84">
        <v>7</v>
      </c>
      <c r="AL4148" s="87" t="s">
        <v>5371</v>
      </c>
      <c r="AM4148" s="84" t="s">
        <v>5684</v>
      </c>
      <c r="AN4148" s="84" t="b">
        <v>0</v>
      </c>
      <c r="AO4148" s="87" t="s">
        <v>5371</v>
      </c>
      <c r="AP4148" s="84" t="s">
        <v>179</v>
      </c>
      <c r="AQ4148" s="84">
        <v>0</v>
      </c>
      <c r="AR4148" s="84">
        <v>0</v>
      </c>
      <c r="AS4148" s="84"/>
      <c r="AT4148" s="84"/>
      <c r="AU4148" s="84"/>
      <c r="AV4148" s="84"/>
      <c r="AW4148" s="84"/>
      <c r="AX4148" s="84"/>
      <c r="AY4148" s="84"/>
      <c r="AZ4148" s="84"/>
    </row>
    <row r="4149" spans="1:52" x14ac:dyDescent="0.55000000000000004">
      <c r="A4149" s="69" t="s">
        <v>844</v>
      </c>
      <c r="B4149" s="69" t="s">
        <v>841</v>
      </c>
      <c r="C4149" s="70"/>
      <c r="D4149" s="71"/>
      <c r="E4149" s="72"/>
      <c r="F4149" s="73"/>
      <c r="G4149" s="70"/>
      <c r="H4149" s="74"/>
      <c r="I4149" s="75"/>
      <c r="J4149" s="75"/>
      <c r="K4149" s="36"/>
      <c r="L4149" s="82"/>
      <c r="M4149" s="82"/>
      <c r="N4149" s="77"/>
      <c r="O4149" s="84" t="s">
        <v>1269</v>
      </c>
      <c r="P4149" s="86">
        <v>43424.427106481482</v>
      </c>
      <c r="Q4149" s="84" t="s">
        <v>1277</v>
      </c>
      <c r="R4149" s="84"/>
      <c r="S4149" s="84"/>
      <c r="T4149" s="84"/>
      <c r="U4149" s="84"/>
      <c r="V4149" s="88" t="s">
        <v>3177</v>
      </c>
      <c r="W4149" s="86">
        <v>43424.427106481482</v>
      </c>
      <c r="X4149" s="88" t="s">
        <v>4146</v>
      </c>
      <c r="Y4149" s="84"/>
      <c r="Z4149" s="84"/>
      <c r="AA4149" s="87" t="s">
        <v>5277</v>
      </c>
      <c r="AB4149" s="84"/>
      <c r="AC4149" s="84" t="b">
        <v>0</v>
      </c>
      <c r="AD4149" s="84">
        <v>0</v>
      </c>
      <c r="AE4149" s="87" t="s">
        <v>5552</v>
      </c>
      <c r="AF4149" s="84" t="b">
        <v>0</v>
      </c>
      <c r="AG4149" s="84" t="s">
        <v>5604</v>
      </c>
      <c r="AH4149" s="84"/>
      <c r="AI4149" s="87" t="s">
        <v>5552</v>
      </c>
      <c r="AJ4149" s="84" t="b">
        <v>0</v>
      </c>
      <c r="AK4149" s="84">
        <v>4</v>
      </c>
      <c r="AL4149" s="87" t="s">
        <v>5373</v>
      </c>
      <c r="AM4149" s="84" t="s">
        <v>5684</v>
      </c>
      <c r="AN4149" s="84" t="b">
        <v>0</v>
      </c>
      <c r="AO4149" s="87" t="s">
        <v>5373</v>
      </c>
      <c r="AP4149" s="84" t="s">
        <v>179</v>
      </c>
      <c r="AQ4149" s="84">
        <v>0</v>
      </c>
      <c r="AR4149" s="84">
        <v>0</v>
      </c>
      <c r="AS4149" s="84"/>
      <c r="AT4149" s="84"/>
      <c r="AU4149" s="84"/>
      <c r="AV4149" s="84"/>
      <c r="AW4149" s="84"/>
      <c r="AX4149" s="84"/>
      <c r="AY4149" s="84"/>
      <c r="AZ4149" s="84"/>
    </row>
    <row r="4150" spans="1:52" x14ac:dyDescent="0.55000000000000004">
      <c r="A4150" s="69" t="s">
        <v>844</v>
      </c>
      <c r="B4150" s="69" t="s">
        <v>841</v>
      </c>
      <c r="C4150" s="70"/>
      <c r="D4150" s="71"/>
      <c r="E4150" s="72"/>
      <c r="F4150" s="73"/>
      <c r="G4150" s="70"/>
      <c r="H4150" s="74"/>
      <c r="I4150" s="75"/>
      <c r="J4150" s="75"/>
      <c r="K4150" s="36"/>
      <c r="L4150" s="82"/>
      <c r="M4150" s="82"/>
      <c r="N4150" s="77"/>
      <c r="O4150" s="84" t="s">
        <v>1269</v>
      </c>
      <c r="P4150" s="86">
        <v>43424.427199074074</v>
      </c>
      <c r="Q4150" s="84" t="s">
        <v>1278</v>
      </c>
      <c r="R4150" s="84"/>
      <c r="S4150" s="84"/>
      <c r="T4150" s="84"/>
      <c r="U4150" s="84"/>
      <c r="V4150" s="88" t="s">
        <v>3177</v>
      </c>
      <c r="W4150" s="86">
        <v>43424.427199074074</v>
      </c>
      <c r="X4150" s="88" t="s">
        <v>4147</v>
      </c>
      <c r="Y4150" s="84"/>
      <c r="Z4150" s="84"/>
      <c r="AA4150" s="87" t="s">
        <v>5278</v>
      </c>
      <c r="AB4150" s="84"/>
      <c r="AC4150" s="84" t="b">
        <v>0</v>
      </c>
      <c r="AD4150" s="84">
        <v>0</v>
      </c>
      <c r="AE4150" s="87" t="s">
        <v>5552</v>
      </c>
      <c r="AF4150" s="84" t="b">
        <v>0</v>
      </c>
      <c r="AG4150" s="84" t="s">
        <v>5604</v>
      </c>
      <c r="AH4150" s="84"/>
      <c r="AI4150" s="87" t="s">
        <v>5552</v>
      </c>
      <c r="AJ4150" s="84" t="b">
        <v>0</v>
      </c>
      <c r="AK4150" s="84">
        <v>9</v>
      </c>
      <c r="AL4150" s="87" t="s">
        <v>5372</v>
      </c>
      <c r="AM4150" s="84" t="s">
        <v>5684</v>
      </c>
      <c r="AN4150" s="84" t="b">
        <v>0</v>
      </c>
      <c r="AO4150" s="87" t="s">
        <v>5372</v>
      </c>
      <c r="AP4150" s="84" t="s">
        <v>179</v>
      </c>
      <c r="AQ4150" s="84">
        <v>0</v>
      </c>
      <c r="AR4150" s="84">
        <v>0</v>
      </c>
      <c r="AS4150" s="84"/>
      <c r="AT4150" s="84"/>
      <c r="AU4150" s="84"/>
      <c r="AV4150" s="84"/>
      <c r="AW4150" s="84"/>
      <c r="AX4150" s="84"/>
      <c r="AY4150" s="84"/>
      <c r="AZ4150" s="84"/>
    </row>
    <row r="4151" spans="1:52" x14ac:dyDescent="0.55000000000000004">
      <c r="A4151" s="69" t="s">
        <v>844</v>
      </c>
      <c r="B4151" s="69" t="s">
        <v>838</v>
      </c>
      <c r="C4151" s="70"/>
      <c r="D4151" s="71"/>
      <c r="E4151" s="72"/>
      <c r="F4151" s="73"/>
      <c r="G4151" s="70"/>
      <c r="H4151" s="74"/>
      <c r="I4151" s="75"/>
      <c r="J4151" s="75"/>
      <c r="K4151" s="36"/>
      <c r="L4151" s="82"/>
      <c r="M4151" s="82"/>
      <c r="N4151" s="77"/>
      <c r="O4151" s="84" t="s">
        <v>1270</v>
      </c>
      <c r="P4151" s="86">
        <v>43425.089143518519</v>
      </c>
      <c r="Q4151" s="84" t="s">
        <v>1337</v>
      </c>
      <c r="R4151" s="88" t="s">
        <v>1885</v>
      </c>
      <c r="S4151" s="84" t="s">
        <v>1942</v>
      </c>
      <c r="T4151" s="84" t="s">
        <v>2077</v>
      </c>
      <c r="U4151" s="84"/>
      <c r="V4151" s="88" t="s">
        <v>3177</v>
      </c>
      <c r="W4151" s="86">
        <v>43425.089143518519</v>
      </c>
      <c r="X4151" s="88" t="s">
        <v>4130</v>
      </c>
      <c r="Y4151" s="84"/>
      <c r="Z4151" s="84"/>
      <c r="AA4151" s="87" t="s">
        <v>5260</v>
      </c>
      <c r="AB4151" s="84"/>
      <c r="AC4151" s="84" t="b">
        <v>0</v>
      </c>
      <c r="AD4151" s="84">
        <v>7</v>
      </c>
      <c r="AE4151" s="87" t="s">
        <v>5552</v>
      </c>
      <c r="AF4151" s="84" t="b">
        <v>1</v>
      </c>
      <c r="AG4151" s="84" t="s">
        <v>5604</v>
      </c>
      <c r="AH4151" s="84"/>
      <c r="AI4151" s="87" t="s">
        <v>5622</v>
      </c>
      <c r="AJ4151" s="84" t="b">
        <v>0</v>
      </c>
      <c r="AK4151" s="84">
        <v>8</v>
      </c>
      <c r="AL4151" s="87" t="s">
        <v>5552</v>
      </c>
      <c r="AM4151" s="84" t="s">
        <v>5684</v>
      </c>
      <c r="AN4151" s="84" t="b">
        <v>0</v>
      </c>
      <c r="AO4151" s="87" t="s">
        <v>5260</v>
      </c>
      <c r="AP4151" s="84" t="s">
        <v>179</v>
      </c>
      <c r="AQ4151" s="84">
        <v>0</v>
      </c>
      <c r="AR4151" s="84">
        <v>0</v>
      </c>
      <c r="AS4151" s="84"/>
      <c r="AT4151" s="84"/>
      <c r="AU4151" s="84"/>
      <c r="AV4151" s="84"/>
      <c r="AW4151" s="84"/>
      <c r="AX4151" s="84"/>
      <c r="AY4151" s="84"/>
      <c r="AZ4151" s="84"/>
    </row>
    <row r="4152" spans="1:52" x14ac:dyDescent="0.55000000000000004">
      <c r="A4152" s="69" t="s">
        <v>844</v>
      </c>
      <c r="B4152" s="69" t="s">
        <v>841</v>
      </c>
      <c r="C4152" s="70"/>
      <c r="D4152" s="71"/>
      <c r="E4152" s="72"/>
      <c r="F4152" s="73"/>
      <c r="G4152" s="70"/>
      <c r="H4152" s="74"/>
      <c r="I4152" s="75"/>
      <c r="J4152" s="75"/>
      <c r="K4152" s="36"/>
      <c r="L4152" s="82"/>
      <c r="M4152" s="82"/>
      <c r="N4152" s="77"/>
      <c r="O4152" s="84" t="s">
        <v>1270</v>
      </c>
      <c r="P4152" s="86">
        <v>43425.089143518519</v>
      </c>
      <c r="Q4152" s="84" t="s">
        <v>1337</v>
      </c>
      <c r="R4152" s="88" t="s">
        <v>1885</v>
      </c>
      <c r="S4152" s="84" t="s">
        <v>1942</v>
      </c>
      <c r="T4152" s="84" t="s">
        <v>2077</v>
      </c>
      <c r="U4152" s="84"/>
      <c r="V4152" s="88" t="s">
        <v>3177</v>
      </c>
      <c r="W4152" s="86">
        <v>43425.089143518519</v>
      </c>
      <c r="X4152" s="88" t="s">
        <v>4130</v>
      </c>
      <c r="Y4152" s="84"/>
      <c r="Z4152" s="84"/>
      <c r="AA4152" s="87" t="s">
        <v>5260</v>
      </c>
      <c r="AB4152" s="84"/>
      <c r="AC4152" s="84" t="b">
        <v>0</v>
      </c>
      <c r="AD4152" s="84">
        <v>7</v>
      </c>
      <c r="AE4152" s="87" t="s">
        <v>5552</v>
      </c>
      <c r="AF4152" s="84" t="b">
        <v>1</v>
      </c>
      <c r="AG4152" s="84" t="s">
        <v>5604</v>
      </c>
      <c r="AH4152" s="84"/>
      <c r="AI4152" s="87" t="s">
        <v>5622</v>
      </c>
      <c r="AJ4152" s="84" t="b">
        <v>0</v>
      </c>
      <c r="AK4152" s="84">
        <v>8</v>
      </c>
      <c r="AL4152" s="87" t="s">
        <v>5552</v>
      </c>
      <c r="AM4152" s="84" t="s">
        <v>5684</v>
      </c>
      <c r="AN4152" s="84" t="b">
        <v>0</v>
      </c>
      <c r="AO4152" s="87" t="s">
        <v>5260</v>
      </c>
      <c r="AP4152" s="84" t="s">
        <v>179</v>
      </c>
      <c r="AQ4152" s="84">
        <v>0</v>
      </c>
      <c r="AR4152" s="84">
        <v>0</v>
      </c>
      <c r="AS4152" s="84"/>
      <c r="AT4152" s="84"/>
      <c r="AU4152" s="84"/>
      <c r="AV4152" s="84"/>
      <c r="AW4152" s="84"/>
      <c r="AX4152" s="84"/>
      <c r="AY4152" s="84"/>
      <c r="AZ4152" s="84"/>
    </row>
    <row r="4153" spans="1:52" x14ac:dyDescent="0.55000000000000004">
      <c r="A4153" s="69" t="s">
        <v>844</v>
      </c>
      <c r="B4153" s="69" t="s">
        <v>922</v>
      </c>
      <c r="C4153" s="70"/>
      <c r="D4153" s="71"/>
      <c r="E4153" s="72"/>
      <c r="F4153" s="73"/>
      <c r="G4153" s="70"/>
      <c r="H4153" s="74"/>
      <c r="I4153" s="75"/>
      <c r="J4153" s="75"/>
      <c r="K4153" s="36"/>
      <c r="L4153" s="82"/>
      <c r="M4153" s="82"/>
      <c r="N4153" s="77"/>
      <c r="O4153" s="84" t="s">
        <v>1270</v>
      </c>
      <c r="P4153" s="86">
        <v>43425.089143518519</v>
      </c>
      <c r="Q4153" s="84" t="s">
        <v>1337</v>
      </c>
      <c r="R4153" s="88" t="s">
        <v>1885</v>
      </c>
      <c r="S4153" s="84" t="s">
        <v>1942</v>
      </c>
      <c r="T4153" s="84" t="s">
        <v>2077</v>
      </c>
      <c r="U4153" s="84"/>
      <c r="V4153" s="88" t="s">
        <v>3177</v>
      </c>
      <c r="W4153" s="86">
        <v>43425.089143518519</v>
      </c>
      <c r="X4153" s="88" t="s">
        <v>4130</v>
      </c>
      <c r="Y4153" s="84"/>
      <c r="Z4153" s="84"/>
      <c r="AA4153" s="87" t="s">
        <v>5260</v>
      </c>
      <c r="AB4153" s="84"/>
      <c r="AC4153" s="84" t="b">
        <v>0</v>
      </c>
      <c r="AD4153" s="84">
        <v>7</v>
      </c>
      <c r="AE4153" s="87" t="s">
        <v>5552</v>
      </c>
      <c r="AF4153" s="84" t="b">
        <v>1</v>
      </c>
      <c r="AG4153" s="84" t="s">
        <v>5604</v>
      </c>
      <c r="AH4153" s="84"/>
      <c r="AI4153" s="87" t="s">
        <v>5622</v>
      </c>
      <c r="AJ4153" s="84" t="b">
        <v>0</v>
      </c>
      <c r="AK4153" s="84">
        <v>8</v>
      </c>
      <c r="AL4153" s="87" t="s">
        <v>5552</v>
      </c>
      <c r="AM4153" s="84" t="s">
        <v>5684</v>
      </c>
      <c r="AN4153" s="84" t="b">
        <v>0</v>
      </c>
      <c r="AO4153" s="87" t="s">
        <v>5260</v>
      </c>
      <c r="AP4153" s="84" t="s">
        <v>179</v>
      </c>
      <c r="AQ4153" s="84">
        <v>0</v>
      </c>
      <c r="AR4153" s="84">
        <v>0</v>
      </c>
      <c r="AS4153" s="84"/>
      <c r="AT4153" s="84"/>
      <c r="AU4153" s="84"/>
      <c r="AV4153" s="84"/>
      <c r="AW4153" s="84"/>
      <c r="AX4153" s="84"/>
      <c r="AY4153" s="84"/>
      <c r="AZ4153" s="84"/>
    </row>
    <row r="4154" spans="1:52" x14ac:dyDescent="0.55000000000000004">
      <c r="A4154" s="69" t="s">
        <v>844</v>
      </c>
      <c r="B4154" s="69" t="s">
        <v>838</v>
      </c>
      <c r="C4154" s="70"/>
      <c r="D4154" s="71"/>
      <c r="E4154" s="72"/>
      <c r="F4154" s="73"/>
      <c r="G4154" s="70"/>
      <c r="H4154" s="74"/>
      <c r="I4154" s="75"/>
      <c r="J4154" s="75"/>
      <c r="K4154" s="36"/>
      <c r="L4154" s="82"/>
      <c r="M4154" s="82"/>
      <c r="N4154" s="77"/>
      <c r="O4154" s="84" t="s">
        <v>1269</v>
      </c>
      <c r="P4154" s="86">
        <v>43426.659189814818</v>
      </c>
      <c r="Q4154" s="84" t="s">
        <v>1652</v>
      </c>
      <c r="R4154" s="88" t="s">
        <v>1886</v>
      </c>
      <c r="S4154" s="84" t="s">
        <v>2006</v>
      </c>
      <c r="T4154" s="84"/>
      <c r="U4154" s="84"/>
      <c r="V4154" s="88" t="s">
        <v>3177</v>
      </c>
      <c r="W4154" s="86">
        <v>43426.659189814818</v>
      </c>
      <c r="X4154" s="88" t="s">
        <v>4148</v>
      </c>
      <c r="Y4154" s="84"/>
      <c r="Z4154" s="84"/>
      <c r="AA4154" s="87" t="s">
        <v>5279</v>
      </c>
      <c r="AB4154" s="84"/>
      <c r="AC4154" s="84" t="b">
        <v>0</v>
      </c>
      <c r="AD4154" s="84">
        <v>0</v>
      </c>
      <c r="AE4154" s="87" t="s">
        <v>5552</v>
      </c>
      <c r="AF4154" s="84" t="b">
        <v>0</v>
      </c>
      <c r="AG4154" s="84" t="s">
        <v>5604</v>
      </c>
      <c r="AH4154" s="84"/>
      <c r="AI4154" s="87" t="s">
        <v>5552</v>
      </c>
      <c r="AJ4154" s="84" t="b">
        <v>0</v>
      </c>
      <c r="AK4154" s="84">
        <v>2</v>
      </c>
      <c r="AL4154" s="87" t="s">
        <v>5357</v>
      </c>
      <c r="AM4154" s="84" t="s">
        <v>5684</v>
      </c>
      <c r="AN4154" s="84" t="b">
        <v>0</v>
      </c>
      <c r="AO4154" s="87" t="s">
        <v>5357</v>
      </c>
      <c r="AP4154" s="84" t="s">
        <v>179</v>
      </c>
      <c r="AQ4154" s="84">
        <v>0</v>
      </c>
      <c r="AR4154" s="84">
        <v>0</v>
      </c>
      <c r="AS4154" s="84"/>
      <c r="AT4154" s="84"/>
      <c r="AU4154" s="84"/>
      <c r="AV4154" s="84"/>
      <c r="AW4154" s="84"/>
      <c r="AX4154" s="84"/>
      <c r="AY4154" s="84"/>
      <c r="AZ4154" s="84"/>
    </row>
    <row r="4155" spans="1:52" x14ac:dyDescent="0.55000000000000004">
      <c r="A4155" s="69" t="s">
        <v>844</v>
      </c>
      <c r="B4155" s="69" t="s">
        <v>1032</v>
      </c>
      <c r="C4155" s="70"/>
      <c r="D4155" s="71"/>
      <c r="E4155" s="72"/>
      <c r="F4155" s="73"/>
      <c r="G4155" s="70"/>
      <c r="H4155" s="74"/>
      <c r="I4155" s="75"/>
      <c r="J4155" s="75"/>
      <c r="K4155" s="36"/>
      <c r="L4155" s="82"/>
      <c r="M4155" s="82"/>
      <c r="N4155" s="77"/>
      <c r="O4155" s="84" t="s">
        <v>1270</v>
      </c>
      <c r="P4155" s="86">
        <v>43426.659189814818</v>
      </c>
      <c r="Q4155" s="84" t="s">
        <v>1652</v>
      </c>
      <c r="R4155" s="88" t="s">
        <v>1886</v>
      </c>
      <c r="S4155" s="84" t="s">
        <v>2006</v>
      </c>
      <c r="T4155" s="84"/>
      <c r="U4155" s="84"/>
      <c r="V4155" s="88" t="s">
        <v>3177</v>
      </c>
      <c r="W4155" s="86">
        <v>43426.659189814818</v>
      </c>
      <c r="X4155" s="88" t="s">
        <v>4148</v>
      </c>
      <c r="Y4155" s="84"/>
      <c r="Z4155" s="84"/>
      <c r="AA4155" s="87" t="s">
        <v>5279</v>
      </c>
      <c r="AB4155" s="84"/>
      <c r="AC4155" s="84" t="b">
        <v>0</v>
      </c>
      <c r="AD4155" s="84">
        <v>0</v>
      </c>
      <c r="AE4155" s="87" t="s">
        <v>5552</v>
      </c>
      <c r="AF4155" s="84" t="b">
        <v>0</v>
      </c>
      <c r="AG4155" s="84" t="s">
        <v>5604</v>
      </c>
      <c r="AH4155" s="84"/>
      <c r="AI4155" s="87" t="s">
        <v>5552</v>
      </c>
      <c r="AJ4155" s="84" t="b">
        <v>0</v>
      </c>
      <c r="AK4155" s="84">
        <v>2</v>
      </c>
      <c r="AL4155" s="87" t="s">
        <v>5357</v>
      </c>
      <c r="AM4155" s="84" t="s">
        <v>5684</v>
      </c>
      <c r="AN4155" s="84" t="b">
        <v>0</v>
      </c>
      <c r="AO4155" s="87" t="s">
        <v>5357</v>
      </c>
      <c r="AP4155" s="84" t="s">
        <v>179</v>
      </c>
      <c r="AQ4155" s="84">
        <v>0</v>
      </c>
      <c r="AR4155" s="84">
        <v>0</v>
      </c>
      <c r="AS4155" s="84"/>
      <c r="AT4155" s="84"/>
      <c r="AU4155" s="84"/>
      <c r="AV4155" s="84"/>
      <c r="AW4155" s="84"/>
      <c r="AX4155" s="84"/>
      <c r="AY4155" s="84"/>
      <c r="AZ4155" s="84"/>
    </row>
    <row r="4156" spans="1:52" x14ac:dyDescent="0.55000000000000004">
      <c r="A4156" s="69" t="s">
        <v>844</v>
      </c>
      <c r="B4156" s="69" t="s">
        <v>841</v>
      </c>
      <c r="C4156" s="70"/>
      <c r="D4156" s="71"/>
      <c r="E4156" s="72"/>
      <c r="F4156" s="73"/>
      <c r="G4156" s="70"/>
      <c r="H4156" s="74"/>
      <c r="I4156" s="75"/>
      <c r="J4156" s="75"/>
      <c r="K4156" s="36"/>
      <c r="L4156" s="82"/>
      <c r="M4156" s="82"/>
      <c r="N4156" s="77"/>
      <c r="O4156" s="84" t="s">
        <v>1271</v>
      </c>
      <c r="P4156" s="86">
        <v>43426.659189814818</v>
      </c>
      <c r="Q4156" s="84" t="s">
        <v>1652</v>
      </c>
      <c r="R4156" s="88" t="s">
        <v>1886</v>
      </c>
      <c r="S4156" s="84" t="s">
        <v>2006</v>
      </c>
      <c r="T4156" s="84"/>
      <c r="U4156" s="84"/>
      <c r="V4156" s="88" t="s">
        <v>3177</v>
      </c>
      <c r="W4156" s="86">
        <v>43426.659189814818</v>
      </c>
      <c r="X4156" s="88" t="s">
        <v>4148</v>
      </c>
      <c r="Y4156" s="84"/>
      <c r="Z4156" s="84"/>
      <c r="AA4156" s="87" t="s">
        <v>5279</v>
      </c>
      <c r="AB4156" s="84"/>
      <c r="AC4156" s="84" t="b">
        <v>0</v>
      </c>
      <c r="AD4156" s="84">
        <v>0</v>
      </c>
      <c r="AE4156" s="87" t="s">
        <v>5552</v>
      </c>
      <c r="AF4156" s="84" t="b">
        <v>0</v>
      </c>
      <c r="AG4156" s="84" t="s">
        <v>5604</v>
      </c>
      <c r="AH4156" s="84"/>
      <c r="AI4156" s="87" t="s">
        <v>5552</v>
      </c>
      <c r="AJ4156" s="84" t="b">
        <v>0</v>
      </c>
      <c r="AK4156" s="84">
        <v>2</v>
      </c>
      <c r="AL4156" s="87" t="s">
        <v>5357</v>
      </c>
      <c r="AM4156" s="84" t="s">
        <v>5684</v>
      </c>
      <c r="AN4156" s="84" t="b">
        <v>0</v>
      </c>
      <c r="AO4156" s="87" t="s">
        <v>5357</v>
      </c>
      <c r="AP4156" s="84" t="s">
        <v>179</v>
      </c>
      <c r="AQ4156" s="84">
        <v>0</v>
      </c>
      <c r="AR4156" s="84">
        <v>0</v>
      </c>
      <c r="AS4156" s="84"/>
      <c r="AT4156" s="84"/>
      <c r="AU4156" s="84"/>
      <c r="AV4156" s="84"/>
      <c r="AW4156" s="84"/>
      <c r="AX4156" s="84"/>
      <c r="AY4156" s="84"/>
      <c r="AZ4156" s="84"/>
    </row>
    <row r="4157" spans="1:52" x14ac:dyDescent="0.55000000000000004">
      <c r="A4157" s="69" t="s">
        <v>844</v>
      </c>
      <c r="B4157" s="69" t="s">
        <v>841</v>
      </c>
      <c r="C4157" s="70"/>
      <c r="D4157" s="71"/>
      <c r="E4157" s="72"/>
      <c r="F4157" s="73"/>
      <c r="G4157" s="70"/>
      <c r="H4157" s="74"/>
      <c r="I4157" s="75"/>
      <c r="J4157" s="75"/>
      <c r="K4157" s="36"/>
      <c r="L4157" s="82"/>
      <c r="M4157" s="82"/>
      <c r="N4157" s="77"/>
      <c r="O4157" s="84" t="s">
        <v>1269</v>
      </c>
      <c r="P4157" s="86">
        <v>43427.527858796297</v>
      </c>
      <c r="Q4157" s="84" t="s">
        <v>1389</v>
      </c>
      <c r="R4157" s="84"/>
      <c r="S4157" s="84"/>
      <c r="T4157" s="84" t="s">
        <v>2095</v>
      </c>
      <c r="U4157" s="84"/>
      <c r="V4157" s="88" t="s">
        <v>3177</v>
      </c>
      <c r="W4157" s="86">
        <v>43427.527858796297</v>
      </c>
      <c r="X4157" s="88" t="s">
        <v>4149</v>
      </c>
      <c r="Y4157" s="84"/>
      <c r="Z4157" s="84"/>
      <c r="AA4157" s="87" t="s">
        <v>5280</v>
      </c>
      <c r="AB4157" s="84"/>
      <c r="AC4157" s="84" t="b">
        <v>0</v>
      </c>
      <c r="AD4157" s="84">
        <v>0</v>
      </c>
      <c r="AE4157" s="87" t="s">
        <v>5552</v>
      </c>
      <c r="AF4157" s="84" t="b">
        <v>0</v>
      </c>
      <c r="AG4157" s="84" t="s">
        <v>5604</v>
      </c>
      <c r="AH4157" s="84"/>
      <c r="AI4157" s="87" t="s">
        <v>5552</v>
      </c>
      <c r="AJ4157" s="84" t="b">
        <v>0</v>
      </c>
      <c r="AK4157" s="84">
        <v>4</v>
      </c>
      <c r="AL4157" s="87" t="s">
        <v>5374</v>
      </c>
      <c r="AM4157" s="84" t="s">
        <v>5684</v>
      </c>
      <c r="AN4157" s="84" t="b">
        <v>0</v>
      </c>
      <c r="AO4157" s="87" t="s">
        <v>5374</v>
      </c>
      <c r="AP4157" s="84" t="s">
        <v>179</v>
      </c>
      <c r="AQ4157" s="84">
        <v>0</v>
      </c>
      <c r="AR4157" s="84">
        <v>0</v>
      </c>
      <c r="AS4157" s="84"/>
      <c r="AT4157" s="84"/>
      <c r="AU4157" s="84"/>
      <c r="AV4157" s="84"/>
      <c r="AW4157" s="84"/>
      <c r="AX4157" s="84"/>
      <c r="AY4157" s="84"/>
      <c r="AZ4157" s="84"/>
    </row>
    <row r="4158" spans="1:52" x14ac:dyDescent="0.55000000000000004">
      <c r="A4158" s="69" t="s">
        <v>844</v>
      </c>
      <c r="B4158" s="69" t="s">
        <v>841</v>
      </c>
      <c r="C4158" s="70"/>
      <c r="D4158" s="71"/>
      <c r="E4158" s="72"/>
      <c r="F4158" s="73"/>
      <c r="G4158" s="70"/>
      <c r="H4158" s="74"/>
      <c r="I4158" s="75"/>
      <c r="J4158" s="75"/>
      <c r="K4158" s="36"/>
      <c r="L4158" s="82"/>
      <c r="M4158" s="82"/>
      <c r="N4158" s="77"/>
      <c r="O4158" s="84" t="s">
        <v>1269</v>
      </c>
      <c r="P4158" s="86">
        <v>43433.547291666669</v>
      </c>
      <c r="Q4158" s="84" t="s">
        <v>1646</v>
      </c>
      <c r="R4158" s="84"/>
      <c r="S4158" s="84"/>
      <c r="T4158" s="84"/>
      <c r="U4158" s="84"/>
      <c r="V4158" s="88" t="s">
        <v>3177</v>
      </c>
      <c r="W4158" s="86">
        <v>43433.547291666669</v>
      </c>
      <c r="X4158" s="88" t="s">
        <v>4140</v>
      </c>
      <c r="Y4158" s="84"/>
      <c r="Z4158" s="84"/>
      <c r="AA4158" s="87" t="s">
        <v>5270</v>
      </c>
      <c r="AB4158" s="84"/>
      <c r="AC4158" s="84" t="b">
        <v>0</v>
      </c>
      <c r="AD4158" s="84">
        <v>0</v>
      </c>
      <c r="AE4158" s="87" t="s">
        <v>5552</v>
      </c>
      <c r="AF4158" s="84" t="b">
        <v>0</v>
      </c>
      <c r="AG4158" s="84" t="s">
        <v>5604</v>
      </c>
      <c r="AH4158" s="84"/>
      <c r="AI4158" s="87" t="s">
        <v>5552</v>
      </c>
      <c r="AJ4158" s="84" t="b">
        <v>0</v>
      </c>
      <c r="AK4158" s="84">
        <v>5</v>
      </c>
      <c r="AL4158" s="87" t="s">
        <v>5272</v>
      </c>
      <c r="AM4158" s="84" t="s">
        <v>5684</v>
      </c>
      <c r="AN4158" s="84" t="b">
        <v>0</v>
      </c>
      <c r="AO4158" s="87" t="s">
        <v>5272</v>
      </c>
      <c r="AP4158" s="84" t="s">
        <v>179</v>
      </c>
      <c r="AQ4158" s="84">
        <v>0</v>
      </c>
      <c r="AR4158" s="84">
        <v>0</v>
      </c>
      <c r="AS4158" s="84"/>
      <c r="AT4158" s="84"/>
      <c r="AU4158" s="84"/>
      <c r="AV4158" s="84"/>
      <c r="AW4158" s="84"/>
      <c r="AX4158" s="84"/>
      <c r="AY4158" s="84"/>
      <c r="AZ4158" s="84"/>
    </row>
    <row r="4159" spans="1:52" x14ac:dyDescent="0.55000000000000004">
      <c r="A4159" s="69" t="s">
        <v>844</v>
      </c>
      <c r="B4159" s="69" t="s">
        <v>1228</v>
      </c>
      <c r="C4159" s="70"/>
      <c r="D4159" s="71"/>
      <c r="E4159" s="72"/>
      <c r="F4159" s="73"/>
      <c r="G4159" s="70"/>
      <c r="H4159" s="74"/>
      <c r="I4159" s="75"/>
      <c r="J4159" s="75"/>
      <c r="K4159" s="36"/>
      <c r="L4159" s="82"/>
      <c r="M4159" s="82"/>
      <c r="N4159" s="77"/>
      <c r="O4159" s="84" t="s">
        <v>1270</v>
      </c>
      <c r="P4159" s="86">
        <v>43433.547291666669</v>
      </c>
      <c r="Q4159" s="84" t="s">
        <v>1646</v>
      </c>
      <c r="R4159" s="84"/>
      <c r="S4159" s="84"/>
      <c r="T4159" s="84"/>
      <c r="U4159" s="84"/>
      <c r="V4159" s="88" t="s">
        <v>3177</v>
      </c>
      <c r="W4159" s="86">
        <v>43433.547291666669</v>
      </c>
      <c r="X4159" s="88" t="s">
        <v>4140</v>
      </c>
      <c r="Y4159" s="84"/>
      <c r="Z4159" s="84"/>
      <c r="AA4159" s="87" t="s">
        <v>5270</v>
      </c>
      <c r="AB4159" s="84"/>
      <c r="AC4159" s="84" t="b">
        <v>0</v>
      </c>
      <c r="AD4159" s="84">
        <v>0</v>
      </c>
      <c r="AE4159" s="87" t="s">
        <v>5552</v>
      </c>
      <c r="AF4159" s="84" t="b">
        <v>0</v>
      </c>
      <c r="AG4159" s="84" t="s">
        <v>5604</v>
      </c>
      <c r="AH4159" s="84"/>
      <c r="AI4159" s="87" t="s">
        <v>5552</v>
      </c>
      <c r="AJ4159" s="84" t="b">
        <v>0</v>
      </c>
      <c r="AK4159" s="84">
        <v>5</v>
      </c>
      <c r="AL4159" s="87" t="s">
        <v>5272</v>
      </c>
      <c r="AM4159" s="84" t="s">
        <v>5684</v>
      </c>
      <c r="AN4159" s="84" t="b">
        <v>0</v>
      </c>
      <c r="AO4159" s="87" t="s">
        <v>5272</v>
      </c>
      <c r="AP4159" s="84" t="s">
        <v>179</v>
      </c>
      <c r="AQ4159" s="84">
        <v>0</v>
      </c>
      <c r="AR4159" s="84">
        <v>0</v>
      </c>
      <c r="AS4159" s="84"/>
      <c r="AT4159" s="84"/>
      <c r="AU4159" s="84"/>
      <c r="AV4159" s="84"/>
      <c r="AW4159" s="84"/>
      <c r="AX4159" s="84"/>
      <c r="AY4159" s="84"/>
      <c r="AZ4159" s="84"/>
    </row>
    <row r="4160" spans="1:52" x14ac:dyDescent="0.55000000000000004">
      <c r="A4160" s="69" t="s">
        <v>844</v>
      </c>
      <c r="B4160" s="69" t="s">
        <v>838</v>
      </c>
      <c r="C4160" s="70"/>
      <c r="D4160" s="71"/>
      <c r="E4160" s="72"/>
      <c r="F4160" s="73"/>
      <c r="G4160" s="70"/>
      <c r="H4160" s="74"/>
      <c r="I4160" s="75"/>
      <c r="J4160" s="75"/>
      <c r="K4160" s="36"/>
      <c r="L4160" s="82"/>
      <c r="M4160" s="82"/>
      <c r="N4160" s="77"/>
      <c r="O4160" s="84" t="s">
        <v>1270</v>
      </c>
      <c r="P4160" s="86">
        <v>43433.547291666669</v>
      </c>
      <c r="Q4160" s="84" t="s">
        <v>1646</v>
      </c>
      <c r="R4160" s="84"/>
      <c r="S4160" s="84"/>
      <c r="T4160" s="84"/>
      <c r="U4160" s="84"/>
      <c r="V4160" s="88" t="s">
        <v>3177</v>
      </c>
      <c r="W4160" s="86">
        <v>43433.547291666669</v>
      </c>
      <c r="X4160" s="88" t="s">
        <v>4140</v>
      </c>
      <c r="Y4160" s="84"/>
      <c r="Z4160" s="84"/>
      <c r="AA4160" s="87" t="s">
        <v>5270</v>
      </c>
      <c r="AB4160" s="84"/>
      <c r="AC4160" s="84" t="b">
        <v>0</v>
      </c>
      <c r="AD4160" s="84">
        <v>0</v>
      </c>
      <c r="AE4160" s="87" t="s">
        <v>5552</v>
      </c>
      <c r="AF4160" s="84" t="b">
        <v>0</v>
      </c>
      <c r="AG4160" s="84" t="s">
        <v>5604</v>
      </c>
      <c r="AH4160" s="84"/>
      <c r="AI4160" s="87" t="s">
        <v>5552</v>
      </c>
      <c r="AJ4160" s="84" t="b">
        <v>0</v>
      </c>
      <c r="AK4160" s="84">
        <v>5</v>
      </c>
      <c r="AL4160" s="87" t="s">
        <v>5272</v>
      </c>
      <c r="AM4160" s="84" t="s">
        <v>5684</v>
      </c>
      <c r="AN4160" s="84" t="b">
        <v>0</v>
      </c>
      <c r="AO4160" s="87" t="s">
        <v>5272</v>
      </c>
      <c r="AP4160" s="84" t="s">
        <v>179</v>
      </c>
      <c r="AQ4160" s="84">
        <v>0</v>
      </c>
      <c r="AR4160" s="84">
        <v>0</v>
      </c>
      <c r="AS4160" s="84"/>
      <c r="AT4160" s="84"/>
      <c r="AU4160" s="84"/>
      <c r="AV4160" s="84"/>
      <c r="AW4160" s="84"/>
      <c r="AX4160" s="84"/>
      <c r="AY4160" s="84"/>
      <c r="AZ4160" s="84"/>
    </row>
    <row r="4161" spans="1:52" x14ac:dyDescent="0.55000000000000004">
      <c r="A4161" s="69" t="s">
        <v>844</v>
      </c>
      <c r="B4161" s="69" t="s">
        <v>922</v>
      </c>
      <c r="C4161" s="70"/>
      <c r="D4161" s="71"/>
      <c r="E4161" s="72"/>
      <c r="F4161" s="73"/>
      <c r="G4161" s="70"/>
      <c r="H4161" s="74"/>
      <c r="I4161" s="75"/>
      <c r="J4161" s="75"/>
      <c r="K4161" s="36"/>
      <c r="L4161" s="82"/>
      <c r="M4161" s="82"/>
      <c r="N4161" s="77"/>
      <c r="O4161" s="84" t="s">
        <v>1270</v>
      </c>
      <c r="P4161" s="86">
        <v>43433.547291666669</v>
      </c>
      <c r="Q4161" s="84" t="s">
        <v>1646</v>
      </c>
      <c r="R4161" s="84"/>
      <c r="S4161" s="84"/>
      <c r="T4161" s="84"/>
      <c r="U4161" s="84"/>
      <c r="V4161" s="88" t="s">
        <v>3177</v>
      </c>
      <c r="W4161" s="86">
        <v>43433.547291666669</v>
      </c>
      <c r="X4161" s="88" t="s">
        <v>4140</v>
      </c>
      <c r="Y4161" s="84"/>
      <c r="Z4161" s="84"/>
      <c r="AA4161" s="87" t="s">
        <v>5270</v>
      </c>
      <c r="AB4161" s="84"/>
      <c r="AC4161" s="84" t="b">
        <v>0</v>
      </c>
      <c r="AD4161" s="84">
        <v>0</v>
      </c>
      <c r="AE4161" s="87" t="s">
        <v>5552</v>
      </c>
      <c r="AF4161" s="84" t="b">
        <v>0</v>
      </c>
      <c r="AG4161" s="84" t="s">
        <v>5604</v>
      </c>
      <c r="AH4161" s="84"/>
      <c r="AI4161" s="87" t="s">
        <v>5552</v>
      </c>
      <c r="AJ4161" s="84" t="b">
        <v>0</v>
      </c>
      <c r="AK4161" s="84">
        <v>5</v>
      </c>
      <c r="AL4161" s="87" t="s">
        <v>5272</v>
      </c>
      <c r="AM4161" s="84" t="s">
        <v>5684</v>
      </c>
      <c r="AN4161" s="84" t="b">
        <v>0</v>
      </c>
      <c r="AO4161" s="87" t="s">
        <v>5272</v>
      </c>
      <c r="AP4161" s="84" t="s">
        <v>179</v>
      </c>
      <c r="AQ4161" s="84">
        <v>0</v>
      </c>
      <c r="AR4161" s="84">
        <v>0</v>
      </c>
      <c r="AS4161" s="84"/>
      <c r="AT4161" s="84"/>
      <c r="AU4161" s="84"/>
      <c r="AV4161" s="84"/>
      <c r="AW4161" s="84"/>
      <c r="AX4161" s="84"/>
      <c r="AY4161" s="84"/>
      <c r="AZ4161" s="84"/>
    </row>
    <row r="4162" spans="1:52" x14ac:dyDescent="0.55000000000000004">
      <c r="A4162" s="69" t="s">
        <v>838</v>
      </c>
      <c r="B4162" s="69" t="s">
        <v>844</v>
      </c>
      <c r="C4162" s="70"/>
      <c r="D4162" s="71"/>
      <c r="E4162" s="72"/>
      <c r="F4162" s="73"/>
      <c r="G4162" s="70"/>
      <c r="H4162" s="74"/>
      <c r="I4162" s="75"/>
      <c r="J4162" s="75"/>
      <c r="K4162" s="36"/>
      <c r="L4162" s="82"/>
      <c r="M4162" s="82"/>
      <c r="N4162" s="77"/>
      <c r="O4162" s="84" t="s">
        <v>1269</v>
      </c>
      <c r="P4162" s="86">
        <v>43425.436423611114</v>
      </c>
      <c r="Q4162" s="84" t="s">
        <v>1337</v>
      </c>
      <c r="R4162" s="84"/>
      <c r="S4162" s="84"/>
      <c r="T4162" s="84" t="s">
        <v>2077</v>
      </c>
      <c r="U4162" s="84"/>
      <c r="V4162" s="88" t="s">
        <v>3172</v>
      </c>
      <c r="W4162" s="86">
        <v>43425.436423611114</v>
      </c>
      <c r="X4162" s="88" t="s">
        <v>4131</v>
      </c>
      <c r="Y4162" s="84"/>
      <c r="Z4162" s="84"/>
      <c r="AA4162" s="87" t="s">
        <v>5261</v>
      </c>
      <c r="AB4162" s="84"/>
      <c r="AC4162" s="84" t="b">
        <v>0</v>
      </c>
      <c r="AD4162" s="84">
        <v>0</v>
      </c>
      <c r="AE4162" s="87" t="s">
        <v>5552</v>
      </c>
      <c r="AF4162" s="84" t="b">
        <v>1</v>
      </c>
      <c r="AG4162" s="84" t="s">
        <v>5604</v>
      </c>
      <c r="AH4162" s="84"/>
      <c r="AI4162" s="87" t="s">
        <v>5622</v>
      </c>
      <c r="AJ4162" s="84" t="b">
        <v>0</v>
      </c>
      <c r="AK4162" s="84">
        <v>8</v>
      </c>
      <c r="AL4162" s="87" t="s">
        <v>5260</v>
      </c>
      <c r="AM4162" s="84" t="s">
        <v>5682</v>
      </c>
      <c r="AN4162" s="84" t="b">
        <v>0</v>
      </c>
      <c r="AO4162" s="87" t="s">
        <v>5260</v>
      </c>
      <c r="AP4162" s="84" t="s">
        <v>179</v>
      </c>
      <c r="AQ4162" s="84">
        <v>0</v>
      </c>
      <c r="AR4162" s="84">
        <v>0</v>
      </c>
      <c r="AS4162" s="84"/>
      <c r="AT4162" s="84"/>
      <c r="AU4162" s="84"/>
      <c r="AV4162" s="84"/>
      <c r="AW4162" s="84"/>
      <c r="AX4162" s="84"/>
      <c r="AY4162" s="84"/>
      <c r="AZ4162" s="84"/>
    </row>
    <row r="4163" spans="1:52" x14ac:dyDescent="0.55000000000000004">
      <c r="A4163" s="69" t="s">
        <v>838</v>
      </c>
      <c r="B4163" s="69" t="s">
        <v>844</v>
      </c>
      <c r="C4163" s="70"/>
      <c r="D4163" s="71"/>
      <c r="E4163" s="72"/>
      <c r="F4163" s="73"/>
      <c r="G4163" s="70"/>
      <c r="H4163" s="74"/>
      <c r="I4163" s="75"/>
      <c r="J4163" s="75"/>
      <c r="K4163" s="36"/>
      <c r="L4163" s="82"/>
      <c r="M4163" s="82"/>
      <c r="N4163" s="77"/>
      <c r="O4163" s="84" t="s">
        <v>1270</v>
      </c>
      <c r="P4163" s="86">
        <v>43433.463807870372</v>
      </c>
      <c r="Q4163" s="84" t="s">
        <v>1651</v>
      </c>
      <c r="R4163" s="84"/>
      <c r="S4163" s="84"/>
      <c r="T4163" s="84" t="s">
        <v>2374</v>
      </c>
      <c r="U4163" s="84"/>
      <c r="V4163" s="88" t="s">
        <v>3172</v>
      </c>
      <c r="W4163" s="86">
        <v>43433.463807870372</v>
      </c>
      <c r="X4163" s="88" t="s">
        <v>4142</v>
      </c>
      <c r="Y4163" s="84"/>
      <c r="Z4163" s="84"/>
      <c r="AA4163" s="87" t="s">
        <v>5273</v>
      </c>
      <c r="AB4163" s="84"/>
      <c r="AC4163" s="84" t="b">
        <v>0</v>
      </c>
      <c r="AD4163" s="84">
        <v>1</v>
      </c>
      <c r="AE4163" s="87" t="s">
        <v>5596</v>
      </c>
      <c r="AF4163" s="84" t="b">
        <v>0</v>
      </c>
      <c r="AG4163" s="84" t="s">
        <v>5604</v>
      </c>
      <c r="AH4163" s="84"/>
      <c r="AI4163" s="87" t="s">
        <v>5552</v>
      </c>
      <c r="AJ4163" s="84" t="b">
        <v>0</v>
      </c>
      <c r="AK4163" s="84">
        <v>1</v>
      </c>
      <c r="AL4163" s="87" t="s">
        <v>5552</v>
      </c>
      <c r="AM4163" s="84" t="s">
        <v>5682</v>
      </c>
      <c r="AN4163" s="84" t="b">
        <v>0</v>
      </c>
      <c r="AO4163" s="87" t="s">
        <v>5273</v>
      </c>
      <c r="AP4163" s="84" t="s">
        <v>179</v>
      </c>
      <c r="AQ4163" s="84">
        <v>0</v>
      </c>
      <c r="AR4163" s="84">
        <v>0</v>
      </c>
      <c r="AS4163" s="84"/>
      <c r="AT4163" s="84"/>
      <c r="AU4163" s="84"/>
      <c r="AV4163" s="84"/>
      <c r="AW4163" s="84"/>
      <c r="AX4163" s="84"/>
      <c r="AY4163" s="84"/>
      <c r="AZ4163" s="84"/>
    </row>
    <row r="4164" spans="1:52" x14ac:dyDescent="0.55000000000000004">
      <c r="A4164" s="69" t="s">
        <v>841</v>
      </c>
      <c r="B4164" s="69" t="s">
        <v>844</v>
      </c>
      <c r="C4164" s="70"/>
      <c r="D4164" s="71"/>
      <c r="E4164" s="72"/>
      <c r="F4164" s="73"/>
      <c r="G4164" s="70"/>
      <c r="H4164" s="74"/>
      <c r="I4164" s="75"/>
      <c r="J4164" s="75"/>
      <c r="K4164" s="36"/>
      <c r="L4164" s="82"/>
      <c r="M4164" s="82"/>
      <c r="N4164" s="77"/>
      <c r="O4164" s="84" t="s">
        <v>1270</v>
      </c>
      <c r="P4164" s="86">
        <v>43421.671226851853</v>
      </c>
      <c r="Q4164" s="84" t="s">
        <v>1281</v>
      </c>
      <c r="R4164" s="84"/>
      <c r="S4164" s="84"/>
      <c r="T4164" s="84" t="s">
        <v>2370</v>
      </c>
      <c r="U4164" s="88" t="s">
        <v>2580</v>
      </c>
      <c r="V4164" s="88" t="s">
        <v>2580</v>
      </c>
      <c r="W4164" s="86">
        <v>43421.671226851853</v>
      </c>
      <c r="X4164" s="88" t="s">
        <v>4125</v>
      </c>
      <c r="Y4164" s="84"/>
      <c r="Z4164" s="84"/>
      <c r="AA4164" s="87" t="s">
        <v>5255</v>
      </c>
      <c r="AB4164" s="84"/>
      <c r="AC4164" s="84" t="b">
        <v>0</v>
      </c>
      <c r="AD4164" s="84">
        <v>9</v>
      </c>
      <c r="AE4164" s="87" t="s">
        <v>5552</v>
      </c>
      <c r="AF4164" s="84" t="b">
        <v>0</v>
      </c>
      <c r="AG4164" s="84" t="s">
        <v>5604</v>
      </c>
      <c r="AH4164" s="84"/>
      <c r="AI4164" s="87" t="s">
        <v>5552</v>
      </c>
      <c r="AJ4164" s="84" t="b">
        <v>0</v>
      </c>
      <c r="AK4164" s="84">
        <v>6</v>
      </c>
      <c r="AL4164" s="87" t="s">
        <v>5552</v>
      </c>
      <c r="AM4164" s="84" t="s">
        <v>5682</v>
      </c>
      <c r="AN4164" s="84" t="b">
        <v>0</v>
      </c>
      <c r="AO4164" s="87" t="s">
        <v>5255</v>
      </c>
      <c r="AP4164" s="84" t="s">
        <v>1269</v>
      </c>
      <c r="AQ4164" s="84">
        <v>0</v>
      </c>
      <c r="AR4164" s="84">
        <v>0</v>
      </c>
      <c r="AS4164" s="84"/>
      <c r="AT4164" s="84"/>
      <c r="AU4164" s="84"/>
      <c r="AV4164" s="84"/>
      <c r="AW4164" s="84"/>
      <c r="AX4164" s="84"/>
      <c r="AY4164" s="84"/>
      <c r="AZ4164" s="84"/>
    </row>
    <row r="4165" spans="1:52" x14ac:dyDescent="0.55000000000000004">
      <c r="A4165" s="69" t="s">
        <v>841</v>
      </c>
      <c r="B4165" s="69" t="s">
        <v>844</v>
      </c>
      <c r="C4165" s="70"/>
      <c r="D4165" s="71"/>
      <c r="E4165" s="72"/>
      <c r="F4165" s="73"/>
      <c r="G4165" s="70"/>
      <c r="H4165" s="74"/>
      <c r="I4165" s="75"/>
      <c r="J4165" s="75"/>
      <c r="K4165" s="36"/>
      <c r="L4165" s="82"/>
      <c r="M4165" s="82"/>
      <c r="N4165" s="77"/>
      <c r="O4165" s="84" t="s">
        <v>1269</v>
      </c>
      <c r="P4165" s="86">
        <v>43425.198518518519</v>
      </c>
      <c r="Q4165" s="84" t="s">
        <v>1337</v>
      </c>
      <c r="R4165" s="84"/>
      <c r="S4165" s="84"/>
      <c r="T4165" s="84" t="s">
        <v>2077</v>
      </c>
      <c r="U4165" s="84"/>
      <c r="V4165" s="88" t="s">
        <v>3178</v>
      </c>
      <c r="W4165" s="86">
        <v>43425.198518518519</v>
      </c>
      <c r="X4165" s="88" t="s">
        <v>4132</v>
      </c>
      <c r="Y4165" s="84"/>
      <c r="Z4165" s="84"/>
      <c r="AA4165" s="87" t="s">
        <v>5262</v>
      </c>
      <c r="AB4165" s="84"/>
      <c r="AC4165" s="84" t="b">
        <v>0</v>
      </c>
      <c r="AD4165" s="84">
        <v>0</v>
      </c>
      <c r="AE4165" s="87" t="s">
        <v>5552</v>
      </c>
      <c r="AF4165" s="84" t="b">
        <v>1</v>
      </c>
      <c r="AG4165" s="84" t="s">
        <v>5604</v>
      </c>
      <c r="AH4165" s="84"/>
      <c r="AI4165" s="87" t="s">
        <v>5622</v>
      </c>
      <c r="AJ4165" s="84" t="b">
        <v>0</v>
      </c>
      <c r="AK4165" s="84">
        <v>8</v>
      </c>
      <c r="AL4165" s="87" t="s">
        <v>5260</v>
      </c>
      <c r="AM4165" s="84" t="s">
        <v>5682</v>
      </c>
      <c r="AN4165" s="84" t="b">
        <v>0</v>
      </c>
      <c r="AO4165" s="87" t="s">
        <v>5260</v>
      </c>
      <c r="AP4165" s="84" t="s">
        <v>179</v>
      </c>
      <c r="AQ4165" s="84">
        <v>0</v>
      </c>
      <c r="AR4165" s="84">
        <v>0</v>
      </c>
      <c r="AS4165" s="84"/>
      <c r="AT4165" s="84"/>
      <c r="AU4165" s="84"/>
      <c r="AV4165" s="84"/>
      <c r="AW4165" s="84"/>
      <c r="AX4165" s="84"/>
      <c r="AY4165" s="84"/>
      <c r="AZ4165" s="84"/>
    </row>
    <row r="4166" spans="1:52" x14ac:dyDescent="0.55000000000000004">
      <c r="A4166" s="69" t="s">
        <v>841</v>
      </c>
      <c r="B4166" s="69" t="s">
        <v>844</v>
      </c>
      <c r="C4166" s="70"/>
      <c r="D4166" s="71"/>
      <c r="E4166" s="72"/>
      <c r="F4166" s="73"/>
      <c r="G4166" s="70"/>
      <c r="H4166" s="74"/>
      <c r="I4166" s="75"/>
      <c r="J4166" s="75"/>
      <c r="K4166" s="36"/>
      <c r="L4166" s="82"/>
      <c r="M4166" s="82"/>
      <c r="N4166" s="77"/>
      <c r="O4166" s="84" t="s">
        <v>1270</v>
      </c>
      <c r="P4166" s="86">
        <v>43433.639548611114</v>
      </c>
      <c r="Q4166" s="84" t="s">
        <v>1651</v>
      </c>
      <c r="R4166" s="84"/>
      <c r="S4166" s="84"/>
      <c r="T4166" s="84"/>
      <c r="U4166" s="84"/>
      <c r="V4166" s="88" t="s">
        <v>3178</v>
      </c>
      <c r="W4166" s="86">
        <v>43433.639548611114</v>
      </c>
      <c r="X4166" s="88" t="s">
        <v>4143</v>
      </c>
      <c r="Y4166" s="84"/>
      <c r="Z4166" s="84"/>
      <c r="AA4166" s="87" t="s">
        <v>5274</v>
      </c>
      <c r="AB4166" s="84"/>
      <c r="AC4166" s="84" t="b">
        <v>0</v>
      </c>
      <c r="AD4166" s="84">
        <v>0</v>
      </c>
      <c r="AE4166" s="87" t="s">
        <v>5552</v>
      </c>
      <c r="AF4166" s="84" t="b">
        <v>0</v>
      </c>
      <c r="AG4166" s="84" t="s">
        <v>5604</v>
      </c>
      <c r="AH4166" s="84"/>
      <c r="AI4166" s="87" t="s">
        <v>5552</v>
      </c>
      <c r="AJ4166" s="84" t="b">
        <v>0</v>
      </c>
      <c r="AK4166" s="84">
        <v>1</v>
      </c>
      <c r="AL4166" s="87" t="s">
        <v>5273</v>
      </c>
      <c r="AM4166" s="84" t="s">
        <v>5682</v>
      </c>
      <c r="AN4166" s="84" t="b">
        <v>0</v>
      </c>
      <c r="AO4166" s="87" t="s">
        <v>5273</v>
      </c>
      <c r="AP4166" s="84" t="s">
        <v>179</v>
      </c>
      <c r="AQ4166" s="84">
        <v>0</v>
      </c>
      <c r="AR4166" s="84">
        <v>0</v>
      </c>
      <c r="AS4166" s="84"/>
      <c r="AT4166" s="84"/>
      <c r="AU4166" s="84"/>
      <c r="AV4166" s="84"/>
      <c r="AW4166" s="84"/>
      <c r="AX4166" s="84"/>
      <c r="AY4166" s="84"/>
      <c r="AZ4166" s="84"/>
    </row>
    <row r="4167" spans="1:52" x14ac:dyDescent="0.55000000000000004">
      <c r="A4167" s="69" t="s">
        <v>846</v>
      </c>
      <c r="B4167" s="69" t="s">
        <v>960</v>
      </c>
      <c r="C4167" s="70"/>
      <c r="D4167" s="71"/>
      <c r="E4167" s="72"/>
      <c r="F4167" s="73"/>
      <c r="G4167" s="70"/>
      <c r="H4167" s="74"/>
      <c r="I4167" s="75"/>
      <c r="J4167" s="75"/>
      <c r="K4167" s="36"/>
      <c r="L4167" s="82"/>
      <c r="M4167" s="82"/>
      <c r="N4167" s="77"/>
      <c r="O4167" s="84" t="s">
        <v>1270</v>
      </c>
      <c r="P4167" s="86">
        <v>43433.639618055553</v>
      </c>
      <c r="Q4167" s="84" t="s">
        <v>1653</v>
      </c>
      <c r="R4167" s="88" t="s">
        <v>1719</v>
      </c>
      <c r="S4167" s="84" t="s">
        <v>1934</v>
      </c>
      <c r="T4167" s="84" t="s">
        <v>2032</v>
      </c>
      <c r="U4167" s="88" t="s">
        <v>2585</v>
      </c>
      <c r="V4167" s="88" t="s">
        <v>2585</v>
      </c>
      <c r="W4167" s="86">
        <v>43433.639618055553</v>
      </c>
      <c r="X4167" s="88" t="s">
        <v>4150</v>
      </c>
      <c r="Y4167" s="84"/>
      <c r="Z4167" s="84"/>
      <c r="AA4167" s="87" t="s">
        <v>5281</v>
      </c>
      <c r="AB4167" s="84"/>
      <c r="AC4167" s="84" t="b">
        <v>0</v>
      </c>
      <c r="AD4167" s="84">
        <v>0</v>
      </c>
      <c r="AE4167" s="87" t="s">
        <v>5552</v>
      </c>
      <c r="AF4167" s="84" t="b">
        <v>0</v>
      </c>
      <c r="AG4167" s="84" t="s">
        <v>5604</v>
      </c>
      <c r="AH4167" s="84"/>
      <c r="AI4167" s="87" t="s">
        <v>5552</v>
      </c>
      <c r="AJ4167" s="84" t="b">
        <v>0</v>
      </c>
      <c r="AK4167" s="84">
        <v>0</v>
      </c>
      <c r="AL4167" s="87" t="s">
        <v>5552</v>
      </c>
      <c r="AM4167" s="84" t="s">
        <v>5687</v>
      </c>
      <c r="AN4167" s="84" t="b">
        <v>0</v>
      </c>
      <c r="AO4167" s="87" t="s">
        <v>5281</v>
      </c>
      <c r="AP4167" s="84" t="s">
        <v>179</v>
      </c>
      <c r="AQ4167" s="84">
        <v>0</v>
      </c>
      <c r="AR4167" s="84">
        <v>0</v>
      </c>
      <c r="AS4167" s="84"/>
      <c r="AT4167" s="84"/>
      <c r="AU4167" s="84"/>
      <c r="AV4167" s="84"/>
      <c r="AW4167" s="84"/>
      <c r="AX4167" s="84"/>
      <c r="AY4167" s="84"/>
      <c r="AZ4167" s="84"/>
    </row>
    <row r="4168" spans="1:52" x14ac:dyDescent="0.55000000000000004">
      <c r="A4168" s="69" t="s">
        <v>846</v>
      </c>
      <c r="B4168" s="69" t="s">
        <v>961</v>
      </c>
      <c r="C4168" s="70"/>
      <c r="D4168" s="71"/>
      <c r="E4168" s="72"/>
      <c r="F4168" s="73"/>
      <c r="G4168" s="70"/>
      <c r="H4168" s="74"/>
      <c r="I4168" s="75"/>
      <c r="J4168" s="75"/>
      <c r="K4168" s="36"/>
      <c r="L4168" s="82"/>
      <c r="M4168" s="82"/>
      <c r="N4168" s="77"/>
      <c r="O4168" s="84" t="s">
        <v>1270</v>
      </c>
      <c r="P4168" s="86">
        <v>43433.639618055553</v>
      </c>
      <c r="Q4168" s="84" t="s">
        <v>1653</v>
      </c>
      <c r="R4168" s="88" t="s">
        <v>1719</v>
      </c>
      <c r="S4168" s="84" t="s">
        <v>1934</v>
      </c>
      <c r="T4168" s="84" t="s">
        <v>2032</v>
      </c>
      <c r="U4168" s="88" t="s">
        <v>2585</v>
      </c>
      <c r="V4168" s="88" t="s">
        <v>2585</v>
      </c>
      <c r="W4168" s="86">
        <v>43433.639618055553</v>
      </c>
      <c r="X4168" s="88" t="s">
        <v>4150</v>
      </c>
      <c r="Y4168" s="84"/>
      <c r="Z4168" s="84"/>
      <c r="AA4168" s="87" t="s">
        <v>5281</v>
      </c>
      <c r="AB4168" s="84"/>
      <c r="AC4168" s="84" t="b">
        <v>0</v>
      </c>
      <c r="AD4168" s="84">
        <v>0</v>
      </c>
      <c r="AE4168" s="87" t="s">
        <v>5552</v>
      </c>
      <c r="AF4168" s="84" t="b">
        <v>0</v>
      </c>
      <c r="AG4168" s="84" t="s">
        <v>5604</v>
      </c>
      <c r="AH4168" s="84"/>
      <c r="AI4168" s="87" t="s">
        <v>5552</v>
      </c>
      <c r="AJ4168" s="84" t="b">
        <v>0</v>
      </c>
      <c r="AK4168" s="84">
        <v>0</v>
      </c>
      <c r="AL4168" s="87" t="s">
        <v>5552</v>
      </c>
      <c r="AM4168" s="84" t="s">
        <v>5687</v>
      </c>
      <c r="AN4168" s="84" t="b">
        <v>0</v>
      </c>
      <c r="AO4168" s="87" t="s">
        <v>5281</v>
      </c>
      <c r="AP4168" s="84" t="s">
        <v>179</v>
      </c>
      <c r="AQ4168" s="84">
        <v>0</v>
      </c>
      <c r="AR4168" s="84">
        <v>0</v>
      </c>
      <c r="AS4168" s="84"/>
      <c r="AT4168" s="84"/>
      <c r="AU4168" s="84"/>
      <c r="AV4168" s="84"/>
      <c r="AW4168" s="84"/>
      <c r="AX4168" s="84"/>
      <c r="AY4168" s="84"/>
      <c r="AZ4168" s="84"/>
    </row>
    <row r="4169" spans="1:52" x14ac:dyDescent="0.55000000000000004">
      <c r="A4169" s="69" t="s">
        <v>846</v>
      </c>
      <c r="B4169" s="69" t="s">
        <v>962</v>
      </c>
      <c r="C4169" s="70"/>
      <c r="D4169" s="71"/>
      <c r="E4169" s="72"/>
      <c r="F4169" s="73"/>
      <c r="G4169" s="70"/>
      <c r="H4169" s="74"/>
      <c r="I4169" s="75"/>
      <c r="J4169" s="75"/>
      <c r="K4169" s="36"/>
      <c r="L4169" s="82"/>
      <c r="M4169" s="82"/>
      <c r="N4169" s="77"/>
      <c r="O4169" s="84" t="s">
        <v>1270</v>
      </c>
      <c r="P4169" s="86">
        <v>43433.639618055553</v>
      </c>
      <c r="Q4169" s="84" t="s">
        <v>1653</v>
      </c>
      <c r="R4169" s="88" t="s">
        <v>1719</v>
      </c>
      <c r="S4169" s="84" t="s">
        <v>1934</v>
      </c>
      <c r="T4169" s="84" t="s">
        <v>2032</v>
      </c>
      <c r="U4169" s="88" t="s">
        <v>2585</v>
      </c>
      <c r="V4169" s="88" t="s">
        <v>2585</v>
      </c>
      <c r="W4169" s="86">
        <v>43433.639618055553</v>
      </c>
      <c r="X4169" s="88" t="s">
        <v>4150</v>
      </c>
      <c r="Y4169" s="84"/>
      <c r="Z4169" s="84"/>
      <c r="AA4169" s="87" t="s">
        <v>5281</v>
      </c>
      <c r="AB4169" s="84"/>
      <c r="AC4169" s="84" t="b">
        <v>0</v>
      </c>
      <c r="AD4169" s="84">
        <v>0</v>
      </c>
      <c r="AE4169" s="87" t="s">
        <v>5552</v>
      </c>
      <c r="AF4169" s="84" t="b">
        <v>0</v>
      </c>
      <c r="AG4169" s="84" t="s">
        <v>5604</v>
      </c>
      <c r="AH4169" s="84"/>
      <c r="AI4169" s="87" t="s">
        <v>5552</v>
      </c>
      <c r="AJ4169" s="84" t="b">
        <v>0</v>
      </c>
      <c r="AK4169" s="84">
        <v>0</v>
      </c>
      <c r="AL4169" s="87" t="s">
        <v>5552</v>
      </c>
      <c r="AM4169" s="84" t="s">
        <v>5687</v>
      </c>
      <c r="AN4169" s="84" t="b">
        <v>0</v>
      </c>
      <c r="AO4169" s="87" t="s">
        <v>5281</v>
      </c>
      <c r="AP4169" s="84" t="s">
        <v>179</v>
      </c>
      <c r="AQ4169" s="84">
        <v>0</v>
      </c>
      <c r="AR4169" s="84">
        <v>0</v>
      </c>
      <c r="AS4169" s="84"/>
      <c r="AT4169" s="84"/>
      <c r="AU4169" s="84"/>
      <c r="AV4169" s="84"/>
      <c r="AW4169" s="84"/>
      <c r="AX4169" s="84"/>
      <c r="AY4169" s="84"/>
      <c r="AZ4169" s="84"/>
    </row>
    <row r="4170" spans="1:52" x14ac:dyDescent="0.55000000000000004">
      <c r="A4170" s="69" t="s">
        <v>846</v>
      </c>
      <c r="B4170" s="69" t="s">
        <v>963</v>
      </c>
      <c r="C4170" s="70"/>
      <c r="D4170" s="71"/>
      <c r="E4170" s="72"/>
      <c r="F4170" s="73"/>
      <c r="G4170" s="70"/>
      <c r="H4170" s="74"/>
      <c r="I4170" s="75"/>
      <c r="J4170" s="75"/>
      <c r="K4170" s="36"/>
      <c r="L4170" s="82"/>
      <c r="M4170" s="82"/>
      <c r="N4170" s="77"/>
      <c r="O4170" s="84" t="s">
        <v>1270</v>
      </c>
      <c r="P4170" s="86">
        <v>43433.639618055553</v>
      </c>
      <c r="Q4170" s="84" t="s">
        <v>1653</v>
      </c>
      <c r="R4170" s="88" t="s">
        <v>1719</v>
      </c>
      <c r="S4170" s="84" t="s">
        <v>1934</v>
      </c>
      <c r="T4170" s="84" t="s">
        <v>2032</v>
      </c>
      <c r="U4170" s="88" t="s">
        <v>2585</v>
      </c>
      <c r="V4170" s="88" t="s">
        <v>2585</v>
      </c>
      <c r="W4170" s="86">
        <v>43433.639618055553</v>
      </c>
      <c r="X4170" s="88" t="s">
        <v>4150</v>
      </c>
      <c r="Y4170" s="84"/>
      <c r="Z4170" s="84"/>
      <c r="AA4170" s="87" t="s">
        <v>5281</v>
      </c>
      <c r="AB4170" s="84"/>
      <c r="AC4170" s="84" t="b">
        <v>0</v>
      </c>
      <c r="AD4170" s="84">
        <v>0</v>
      </c>
      <c r="AE4170" s="87" t="s">
        <v>5552</v>
      </c>
      <c r="AF4170" s="84" t="b">
        <v>0</v>
      </c>
      <c r="AG4170" s="84" t="s">
        <v>5604</v>
      </c>
      <c r="AH4170" s="84"/>
      <c r="AI4170" s="87" t="s">
        <v>5552</v>
      </c>
      <c r="AJ4170" s="84" t="b">
        <v>0</v>
      </c>
      <c r="AK4170" s="84">
        <v>0</v>
      </c>
      <c r="AL4170" s="87" t="s">
        <v>5552</v>
      </c>
      <c r="AM4170" s="84" t="s">
        <v>5687</v>
      </c>
      <c r="AN4170" s="84" t="b">
        <v>0</v>
      </c>
      <c r="AO4170" s="87" t="s">
        <v>5281</v>
      </c>
      <c r="AP4170" s="84" t="s">
        <v>179</v>
      </c>
      <c r="AQ4170" s="84">
        <v>0</v>
      </c>
      <c r="AR4170" s="84">
        <v>0</v>
      </c>
      <c r="AS4170" s="84"/>
      <c r="AT4170" s="84"/>
      <c r="AU4170" s="84"/>
      <c r="AV4170" s="84"/>
      <c r="AW4170" s="84"/>
      <c r="AX4170" s="84"/>
      <c r="AY4170" s="84"/>
      <c r="AZ4170" s="84"/>
    </row>
    <row r="4171" spans="1:52" x14ac:dyDescent="0.55000000000000004">
      <c r="A4171" s="69" t="s">
        <v>846</v>
      </c>
      <c r="B4171" s="69" t="s">
        <v>964</v>
      </c>
      <c r="C4171" s="70"/>
      <c r="D4171" s="71"/>
      <c r="E4171" s="72"/>
      <c r="F4171" s="73"/>
      <c r="G4171" s="70"/>
      <c r="H4171" s="74"/>
      <c r="I4171" s="75"/>
      <c r="J4171" s="75"/>
      <c r="K4171" s="36"/>
      <c r="L4171" s="82"/>
      <c r="M4171" s="82"/>
      <c r="N4171" s="77"/>
      <c r="O4171" s="84" t="s">
        <v>1270</v>
      </c>
      <c r="P4171" s="86">
        <v>43433.639618055553</v>
      </c>
      <c r="Q4171" s="84" t="s">
        <v>1653</v>
      </c>
      <c r="R4171" s="88" t="s">
        <v>1719</v>
      </c>
      <c r="S4171" s="84" t="s">
        <v>1934</v>
      </c>
      <c r="T4171" s="84" t="s">
        <v>2032</v>
      </c>
      <c r="U4171" s="88" t="s">
        <v>2585</v>
      </c>
      <c r="V4171" s="88" t="s">
        <v>2585</v>
      </c>
      <c r="W4171" s="86">
        <v>43433.639618055553</v>
      </c>
      <c r="X4171" s="88" t="s">
        <v>4150</v>
      </c>
      <c r="Y4171" s="84"/>
      <c r="Z4171" s="84"/>
      <c r="AA4171" s="87" t="s">
        <v>5281</v>
      </c>
      <c r="AB4171" s="84"/>
      <c r="AC4171" s="84" t="b">
        <v>0</v>
      </c>
      <c r="AD4171" s="84">
        <v>0</v>
      </c>
      <c r="AE4171" s="87" t="s">
        <v>5552</v>
      </c>
      <c r="AF4171" s="84" t="b">
        <v>0</v>
      </c>
      <c r="AG4171" s="84" t="s">
        <v>5604</v>
      </c>
      <c r="AH4171" s="84"/>
      <c r="AI4171" s="87" t="s">
        <v>5552</v>
      </c>
      <c r="AJ4171" s="84" t="b">
        <v>0</v>
      </c>
      <c r="AK4171" s="84">
        <v>0</v>
      </c>
      <c r="AL4171" s="87" t="s">
        <v>5552</v>
      </c>
      <c r="AM4171" s="84" t="s">
        <v>5687</v>
      </c>
      <c r="AN4171" s="84" t="b">
        <v>0</v>
      </c>
      <c r="AO4171" s="87" t="s">
        <v>5281</v>
      </c>
      <c r="AP4171" s="84" t="s">
        <v>179</v>
      </c>
      <c r="AQ4171" s="84">
        <v>0</v>
      </c>
      <c r="AR4171" s="84">
        <v>0</v>
      </c>
      <c r="AS4171" s="84"/>
      <c r="AT4171" s="84"/>
      <c r="AU4171" s="84"/>
      <c r="AV4171" s="84"/>
      <c r="AW4171" s="84"/>
      <c r="AX4171" s="84"/>
      <c r="AY4171" s="84"/>
      <c r="AZ4171" s="84"/>
    </row>
    <row r="4172" spans="1:52" x14ac:dyDescent="0.55000000000000004">
      <c r="A4172" s="69" t="s">
        <v>847</v>
      </c>
      <c r="B4172" s="69" t="s">
        <v>847</v>
      </c>
      <c r="C4172" s="70"/>
      <c r="D4172" s="71"/>
      <c r="E4172" s="72"/>
      <c r="F4172" s="73"/>
      <c r="G4172" s="70"/>
      <c r="H4172" s="74"/>
      <c r="I4172" s="75"/>
      <c r="J4172" s="75"/>
      <c r="K4172" s="36"/>
      <c r="L4172" s="82"/>
      <c r="M4172" s="82"/>
      <c r="N4172" s="77"/>
      <c r="O4172" s="84" t="s">
        <v>179</v>
      </c>
      <c r="P4172" s="86">
        <v>43433.653067129628</v>
      </c>
      <c r="Q4172" s="84" t="s">
        <v>1654</v>
      </c>
      <c r="R4172" s="84"/>
      <c r="S4172" s="84"/>
      <c r="T4172" s="84" t="s">
        <v>2376</v>
      </c>
      <c r="U4172" s="88" t="s">
        <v>2586</v>
      </c>
      <c r="V4172" s="88" t="s">
        <v>2586</v>
      </c>
      <c r="W4172" s="86">
        <v>43433.653067129628</v>
      </c>
      <c r="X4172" s="88" t="s">
        <v>4151</v>
      </c>
      <c r="Y4172" s="84"/>
      <c r="Z4172" s="84"/>
      <c r="AA4172" s="87" t="s">
        <v>5282</v>
      </c>
      <c r="AB4172" s="84"/>
      <c r="AC4172" s="84" t="b">
        <v>0</v>
      </c>
      <c r="AD4172" s="84">
        <v>0</v>
      </c>
      <c r="AE4172" s="87" t="s">
        <v>5552</v>
      </c>
      <c r="AF4172" s="84" t="b">
        <v>0</v>
      </c>
      <c r="AG4172" s="84" t="s">
        <v>5604</v>
      </c>
      <c r="AH4172" s="84"/>
      <c r="AI4172" s="87" t="s">
        <v>5552</v>
      </c>
      <c r="AJ4172" s="84" t="b">
        <v>0</v>
      </c>
      <c r="AK4172" s="84">
        <v>1</v>
      </c>
      <c r="AL4172" s="87" t="s">
        <v>5552</v>
      </c>
      <c r="AM4172" s="84" t="s">
        <v>5685</v>
      </c>
      <c r="AN4172" s="84" t="b">
        <v>0</v>
      </c>
      <c r="AO4172" s="87" t="s">
        <v>5282</v>
      </c>
      <c r="AP4172" s="84" t="s">
        <v>179</v>
      </c>
      <c r="AQ4172" s="84">
        <v>0</v>
      </c>
      <c r="AR4172" s="84">
        <v>0</v>
      </c>
      <c r="AS4172" s="84" t="s">
        <v>5736</v>
      </c>
      <c r="AT4172" s="84" t="s">
        <v>5749</v>
      </c>
      <c r="AU4172" s="84" t="s">
        <v>5760</v>
      </c>
      <c r="AV4172" s="84" t="s">
        <v>5775</v>
      </c>
      <c r="AW4172" s="84" t="s">
        <v>5794</v>
      </c>
      <c r="AX4172" s="84" t="s">
        <v>5810</v>
      </c>
      <c r="AY4172" s="84" t="s">
        <v>5814</v>
      </c>
      <c r="AZ4172" s="88" t="s">
        <v>5831</v>
      </c>
    </row>
    <row r="4173" spans="1:52" x14ac:dyDescent="0.55000000000000004">
      <c r="A4173" s="69" t="s">
        <v>848</v>
      </c>
      <c r="B4173" s="69" t="s">
        <v>849</v>
      </c>
      <c r="C4173" s="70"/>
      <c r="D4173" s="71"/>
      <c r="E4173" s="72"/>
      <c r="F4173" s="73"/>
      <c r="G4173" s="70"/>
      <c r="H4173" s="74"/>
      <c r="I4173" s="75"/>
      <c r="J4173" s="75"/>
      <c r="K4173" s="36"/>
      <c r="L4173" s="82"/>
      <c r="M4173" s="82"/>
      <c r="N4173" s="77"/>
      <c r="O4173" s="84" t="s">
        <v>1270</v>
      </c>
      <c r="P4173" s="86">
        <v>43432.493888888886</v>
      </c>
      <c r="Q4173" s="84" t="s">
        <v>1586</v>
      </c>
      <c r="R4173" s="84"/>
      <c r="S4173" s="84"/>
      <c r="T4173" s="84" t="s">
        <v>2264</v>
      </c>
      <c r="U4173" s="88" t="s">
        <v>2587</v>
      </c>
      <c r="V4173" s="88" t="s">
        <v>2587</v>
      </c>
      <c r="W4173" s="86">
        <v>43432.493888888886</v>
      </c>
      <c r="X4173" s="88" t="s">
        <v>4152</v>
      </c>
      <c r="Y4173" s="84"/>
      <c r="Z4173" s="84"/>
      <c r="AA4173" s="87" t="s">
        <v>5283</v>
      </c>
      <c r="AB4173" s="84"/>
      <c r="AC4173" s="84" t="b">
        <v>0</v>
      </c>
      <c r="AD4173" s="84">
        <v>4</v>
      </c>
      <c r="AE4173" s="87" t="s">
        <v>5552</v>
      </c>
      <c r="AF4173" s="84" t="b">
        <v>0</v>
      </c>
      <c r="AG4173" s="84" t="s">
        <v>5604</v>
      </c>
      <c r="AH4173" s="84"/>
      <c r="AI4173" s="87" t="s">
        <v>5552</v>
      </c>
      <c r="AJ4173" s="84" t="b">
        <v>0</v>
      </c>
      <c r="AK4173" s="84">
        <v>3</v>
      </c>
      <c r="AL4173" s="87" t="s">
        <v>5552</v>
      </c>
      <c r="AM4173" s="84" t="s">
        <v>5682</v>
      </c>
      <c r="AN4173" s="84" t="b">
        <v>0</v>
      </c>
      <c r="AO4173" s="87" t="s">
        <v>5283</v>
      </c>
      <c r="AP4173" s="84" t="s">
        <v>179</v>
      </c>
      <c r="AQ4173" s="84">
        <v>0</v>
      </c>
      <c r="AR4173" s="84">
        <v>0</v>
      </c>
      <c r="AS4173" s="84"/>
      <c r="AT4173" s="84"/>
      <c r="AU4173" s="84"/>
      <c r="AV4173" s="84"/>
      <c r="AW4173" s="84"/>
      <c r="AX4173" s="84"/>
      <c r="AY4173" s="84"/>
      <c r="AZ4173" s="84"/>
    </row>
    <row r="4174" spans="1:52" x14ac:dyDescent="0.55000000000000004">
      <c r="A4174" s="69" t="s">
        <v>848</v>
      </c>
      <c r="B4174" s="69" t="s">
        <v>1177</v>
      </c>
      <c r="C4174" s="70"/>
      <c r="D4174" s="71"/>
      <c r="E4174" s="72"/>
      <c r="F4174" s="73"/>
      <c r="G4174" s="70"/>
      <c r="H4174" s="74"/>
      <c r="I4174" s="75"/>
      <c r="J4174" s="75"/>
      <c r="K4174" s="36"/>
      <c r="L4174" s="82"/>
      <c r="M4174" s="82"/>
      <c r="N4174" s="77"/>
      <c r="O4174" s="84" t="s">
        <v>1270</v>
      </c>
      <c r="P4174" s="86">
        <v>43432.493888888886</v>
      </c>
      <c r="Q4174" s="84" t="s">
        <v>1586</v>
      </c>
      <c r="R4174" s="84"/>
      <c r="S4174" s="84"/>
      <c r="T4174" s="84" t="s">
        <v>2264</v>
      </c>
      <c r="U4174" s="88" t="s">
        <v>2587</v>
      </c>
      <c r="V4174" s="88" t="s">
        <v>2587</v>
      </c>
      <c r="W4174" s="86">
        <v>43432.493888888886</v>
      </c>
      <c r="X4174" s="88" t="s">
        <v>4152</v>
      </c>
      <c r="Y4174" s="84"/>
      <c r="Z4174" s="84"/>
      <c r="AA4174" s="87" t="s">
        <v>5283</v>
      </c>
      <c r="AB4174" s="84"/>
      <c r="AC4174" s="84" t="b">
        <v>0</v>
      </c>
      <c r="AD4174" s="84">
        <v>4</v>
      </c>
      <c r="AE4174" s="87" t="s">
        <v>5552</v>
      </c>
      <c r="AF4174" s="84" t="b">
        <v>0</v>
      </c>
      <c r="AG4174" s="84" t="s">
        <v>5604</v>
      </c>
      <c r="AH4174" s="84"/>
      <c r="AI4174" s="87" t="s">
        <v>5552</v>
      </c>
      <c r="AJ4174" s="84" t="b">
        <v>0</v>
      </c>
      <c r="AK4174" s="84">
        <v>3</v>
      </c>
      <c r="AL4174" s="87" t="s">
        <v>5552</v>
      </c>
      <c r="AM4174" s="84" t="s">
        <v>5682</v>
      </c>
      <c r="AN4174" s="84" t="b">
        <v>0</v>
      </c>
      <c r="AO4174" s="87" t="s">
        <v>5283</v>
      </c>
      <c r="AP4174" s="84" t="s">
        <v>179</v>
      </c>
      <c r="AQ4174" s="84">
        <v>0</v>
      </c>
      <c r="AR4174" s="84">
        <v>0</v>
      </c>
      <c r="AS4174" s="84"/>
      <c r="AT4174" s="84"/>
      <c r="AU4174" s="84"/>
      <c r="AV4174" s="84"/>
      <c r="AW4174" s="84"/>
      <c r="AX4174" s="84"/>
      <c r="AY4174" s="84"/>
      <c r="AZ4174" s="84"/>
    </row>
    <row r="4175" spans="1:52" x14ac:dyDescent="0.55000000000000004">
      <c r="A4175" s="69" t="s">
        <v>849</v>
      </c>
      <c r="B4175" s="69" t="s">
        <v>848</v>
      </c>
      <c r="C4175" s="70"/>
      <c r="D4175" s="71"/>
      <c r="E4175" s="72"/>
      <c r="F4175" s="73"/>
      <c r="G4175" s="70"/>
      <c r="H4175" s="74"/>
      <c r="I4175" s="75"/>
      <c r="J4175" s="75"/>
      <c r="K4175" s="36"/>
      <c r="L4175" s="82"/>
      <c r="M4175" s="82"/>
      <c r="N4175" s="77"/>
      <c r="O4175" s="84" t="s">
        <v>1269</v>
      </c>
      <c r="P4175" s="86">
        <v>43432.543622685182</v>
      </c>
      <c r="Q4175" s="84" t="s">
        <v>1586</v>
      </c>
      <c r="R4175" s="84"/>
      <c r="S4175" s="84"/>
      <c r="T4175" s="84" t="s">
        <v>2299</v>
      </c>
      <c r="U4175" s="84"/>
      <c r="V4175" s="88" t="s">
        <v>3180</v>
      </c>
      <c r="W4175" s="86">
        <v>43432.543622685182</v>
      </c>
      <c r="X4175" s="88" t="s">
        <v>4153</v>
      </c>
      <c r="Y4175" s="84"/>
      <c r="Z4175" s="84"/>
      <c r="AA4175" s="87" t="s">
        <v>5284</v>
      </c>
      <c r="AB4175" s="84"/>
      <c r="AC4175" s="84" t="b">
        <v>0</v>
      </c>
      <c r="AD4175" s="84">
        <v>0</v>
      </c>
      <c r="AE4175" s="87" t="s">
        <v>5552</v>
      </c>
      <c r="AF4175" s="84" t="b">
        <v>0</v>
      </c>
      <c r="AG4175" s="84" t="s">
        <v>5604</v>
      </c>
      <c r="AH4175" s="84"/>
      <c r="AI4175" s="87" t="s">
        <v>5552</v>
      </c>
      <c r="AJ4175" s="84" t="b">
        <v>0</v>
      </c>
      <c r="AK4175" s="84">
        <v>3</v>
      </c>
      <c r="AL4175" s="87" t="s">
        <v>5283</v>
      </c>
      <c r="AM4175" s="84" t="s">
        <v>5684</v>
      </c>
      <c r="AN4175" s="84" t="b">
        <v>0</v>
      </c>
      <c r="AO4175" s="87" t="s">
        <v>5283</v>
      </c>
      <c r="AP4175" s="84" t="s">
        <v>179</v>
      </c>
      <c r="AQ4175" s="84">
        <v>0</v>
      </c>
      <c r="AR4175" s="84">
        <v>0</v>
      </c>
      <c r="AS4175" s="84"/>
      <c r="AT4175" s="84"/>
      <c r="AU4175" s="84"/>
      <c r="AV4175" s="84"/>
      <c r="AW4175" s="84"/>
      <c r="AX4175" s="84"/>
      <c r="AY4175" s="84"/>
      <c r="AZ4175" s="84"/>
    </row>
    <row r="4176" spans="1:52" x14ac:dyDescent="0.55000000000000004">
      <c r="A4176" s="69" t="s">
        <v>850</v>
      </c>
      <c r="B4176" s="69" t="s">
        <v>848</v>
      </c>
      <c r="C4176" s="70"/>
      <c r="D4176" s="71"/>
      <c r="E4176" s="72"/>
      <c r="F4176" s="73"/>
      <c r="G4176" s="70"/>
      <c r="H4176" s="74"/>
      <c r="I4176" s="75"/>
      <c r="J4176" s="75"/>
      <c r="K4176" s="36"/>
      <c r="L4176" s="82"/>
      <c r="M4176" s="82"/>
      <c r="N4176" s="77"/>
      <c r="O4176" s="84" t="s">
        <v>1269</v>
      </c>
      <c r="P4176" s="86">
        <v>43433.655543981484</v>
      </c>
      <c r="Q4176" s="84" t="s">
        <v>1586</v>
      </c>
      <c r="R4176" s="84"/>
      <c r="S4176" s="84"/>
      <c r="T4176" s="84" t="s">
        <v>2299</v>
      </c>
      <c r="U4176" s="84"/>
      <c r="V4176" s="88" t="s">
        <v>3181</v>
      </c>
      <c r="W4176" s="86">
        <v>43433.655543981484</v>
      </c>
      <c r="X4176" s="88" t="s">
        <v>4154</v>
      </c>
      <c r="Y4176" s="84"/>
      <c r="Z4176" s="84"/>
      <c r="AA4176" s="87" t="s">
        <v>5285</v>
      </c>
      <c r="AB4176" s="84"/>
      <c r="AC4176" s="84" t="b">
        <v>0</v>
      </c>
      <c r="AD4176" s="84">
        <v>0</v>
      </c>
      <c r="AE4176" s="87" t="s">
        <v>5552</v>
      </c>
      <c r="AF4176" s="84" t="b">
        <v>0</v>
      </c>
      <c r="AG4176" s="84" t="s">
        <v>5604</v>
      </c>
      <c r="AH4176" s="84"/>
      <c r="AI4176" s="87" t="s">
        <v>5552</v>
      </c>
      <c r="AJ4176" s="84" t="b">
        <v>0</v>
      </c>
      <c r="AK4176" s="84">
        <v>3</v>
      </c>
      <c r="AL4176" s="87" t="s">
        <v>5283</v>
      </c>
      <c r="AM4176" s="84" t="s">
        <v>5685</v>
      </c>
      <c r="AN4176" s="84" t="b">
        <v>0</v>
      </c>
      <c r="AO4176" s="87" t="s">
        <v>5283</v>
      </c>
      <c r="AP4176" s="84" t="s">
        <v>179</v>
      </c>
      <c r="AQ4176" s="84">
        <v>0</v>
      </c>
      <c r="AR4176" s="84">
        <v>0</v>
      </c>
      <c r="AS4176" s="84"/>
      <c r="AT4176" s="84"/>
      <c r="AU4176" s="84"/>
      <c r="AV4176" s="84"/>
      <c r="AW4176" s="84"/>
      <c r="AX4176" s="84"/>
      <c r="AY4176" s="84"/>
      <c r="AZ4176" s="84"/>
    </row>
    <row r="4177" spans="1:52" x14ac:dyDescent="0.55000000000000004">
      <c r="A4177" s="69" t="s">
        <v>849</v>
      </c>
      <c r="B4177" s="69" t="s">
        <v>1177</v>
      </c>
      <c r="C4177" s="70"/>
      <c r="D4177" s="71"/>
      <c r="E4177" s="72"/>
      <c r="F4177" s="73"/>
      <c r="G4177" s="70"/>
      <c r="H4177" s="74"/>
      <c r="I4177" s="75"/>
      <c r="J4177" s="75"/>
      <c r="K4177" s="36"/>
      <c r="L4177" s="82"/>
      <c r="M4177" s="82"/>
      <c r="N4177" s="77"/>
      <c r="O4177" s="84" t="s">
        <v>1270</v>
      </c>
      <c r="P4177" s="86">
        <v>43432.543622685182</v>
      </c>
      <c r="Q4177" s="84" t="s">
        <v>1586</v>
      </c>
      <c r="R4177" s="84"/>
      <c r="S4177" s="84"/>
      <c r="T4177" s="84" t="s">
        <v>2299</v>
      </c>
      <c r="U4177" s="84"/>
      <c r="V4177" s="88" t="s">
        <v>3180</v>
      </c>
      <c r="W4177" s="86">
        <v>43432.543622685182</v>
      </c>
      <c r="X4177" s="88" t="s">
        <v>4153</v>
      </c>
      <c r="Y4177" s="84"/>
      <c r="Z4177" s="84"/>
      <c r="AA4177" s="87" t="s">
        <v>5284</v>
      </c>
      <c r="AB4177" s="84"/>
      <c r="AC4177" s="84" t="b">
        <v>0</v>
      </c>
      <c r="AD4177" s="84">
        <v>0</v>
      </c>
      <c r="AE4177" s="87" t="s">
        <v>5552</v>
      </c>
      <c r="AF4177" s="84" t="b">
        <v>0</v>
      </c>
      <c r="AG4177" s="84" t="s">
        <v>5604</v>
      </c>
      <c r="AH4177" s="84"/>
      <c r="AI4177" s="87" t="s">
        <v>5552</v>
      </c>
      <c r="AJ4177" s="84" t="b">
        <v>0</v>
      </c>
      <c r="AK4177" s="84">
        <v>3</v>
      </c>
      <c r="AL4177" s="87" t="s">
        <v>5283</v>
      </c>
      <c r="AM4177" s="84" t="s">
        <v>5684</v>
      </c>
      <c r="AN4177" s="84" t="b">
        <v>0</v>
      </c>
      <c r="AO4177" s="87" t="s">
        <v>5283</v>
      </c>
      <c r="AP4177" s="84" t="s">
        <v>179</v>
      </c>
      <c r="AQ4177" s="84">
        <v>0</v>
      </c>
      <c r="AR4177" s="84">
        <v>0</v>
      </c>
      <c r="AS4177" s="84"/>
      <c r="AT4177" s="84"/>
      <c r="AU4177" s="84"/>
      <c r="AV4177" s="84"/>
      <c r="AW4177" s="84"/>
      <c r="AX4177" s="84"/>
      <c r="AY4177" s="84"/>
      <c r="AZ4177" s="84"/>
    </row>
    <row r="4178" spans="1:52" x14ac:dyDescent="0.55000000000000004">
      <c r="A4178" s="69" t="s">
        <v>850</v>
      </c>
      <c r="B4178" s="69" t="s">
        <v>849</v>
      </c>
      <c r="C4178" s="70"/>
      <c r="D4178" s="71"/>
      <c r="E4178" s="72"/>
      <c r="F4178" s="73"/>
      <c r="G4178" s="70"/>
      <c r="H4178" s="74"/>
      <c r="I4178" s="75"/>
      <c r="J4178" s="75"/>
      <c r="K4178" s="36"/>
      <c r="L4178" s="82"/>
      <c r="M4178" s="82"/>
      <c r="N4178" s="77"/>
      <c r="O4178" s="84" t="s">
        <v>1270</v>
      </c>
      <c r="P4178" s="86">
        <v>43433.655543981484</v>
      </c>
      <c r="Q4178" s="84" t="s">
        <v>1586</v>
      </c>
      <c r="R4178" s="84"/>
      <c r="S4178" s="84"/>
      <c r="T4178" s="84" t="s">
        <v>2299</v>
      </c>
      <c r="U4178" s="84"/>
      <c r="V4178" s="88" t="s">
        <v>3181</v>
      </c>
      <c r="W4178" s="86">
        <v>43433.655543981484</v>
      </c>
      <c r="X4178" s="88" t="s">
        <v>4154</v>
      </c>
      <c r="Y4178" s="84"/>
      <c r="Z4178" s="84"/>
      <c r="AA4178" s="87" t="s">
        <v>5285</v>
      </c>
      <c r="AB4178" s="84"/>
      <c r="AC4178" s="84" t="b">
        <v>0</v>
      </c>
      <c r="AD4178" s="84">
        <v>0</v>
      </c>
      <c r="AE4178" s="87" t="s">
        <v>5552</v>
      </c>
      <c r="AF4178" s="84" t="b">
        <v>0</v>
      </c>
      <c r="AG4178" s="84" t="s">
        <v>5604</v>
      </c>
      <c r="AH4178" s="84"/>
      <c r="AI4178" s="87" t="s">
        <v>5552</v>
      </c>
      <c r="AJ4178" s="84" t="b">
        <v>0</v>
      </c>
      <c r="AK4178" s="84">
        <v>3</v>
      </c>
      <c r="AL4178" s="87" t="s">
        <v>5283</v>
      </c>
      <c r="AM4178" s="84" t="s">
        <v>5685</v>
      </c>
      <c r="AN4178" s="84" t="b">
        <v>0</v>
      </c>
      <c r="AO4178" s="87" t="s">
        <v>5283</v>
      </c>
      <c r="AP4178" s="84" t="s">
        <v>179</v>
      </c>
      <c r="AQ4178" s="84">
        <v>0</v>
      </c>
      <c r="AR4178" s="84">
        <v>0</v>
      </c>
      <c r="AS4178" s="84"/>
      <c r="AT4178" s="84"/>
      <c r="AU4178" s="84"/>
      <c r="AV4178" s="84"/>
      <c r="AW4178" s="84"/>
      <c r="AX4178" s="84"/>
      <c r="AY4178" s="84"/>
      <c r="AZ4178" s="84"/>
    </row>
    <row r="4179" spans="1:52" x14ac:dyDescent="0.55000000000000004">
      <c r="A4179" s="69" t="s">
        <v>850</v>
      </c>
      <c r="B4179" s="69" t="s">
        <v>1177</v>
      </c>
      <c r="C4179" s="70"/>
      <c r="D4179" s="71"/>
      <c r="E4179" s="72"/>
      <c r="F4179" s="73"/>
      <c r="G4179" s="70"/>
      <c r="H4179" s="74"/>
      <c r="I4179" s="75"/>
      <c r="J4179" s="75"/>
      <c r="K4179" s="36"/>
      <c r="L4179" s="82"/>
      <c r="M4179" s="82"/>
      <c r="N4179" s="77"/>
      <c r="O4179" s="84" t="s">
        <v>1270</v>
      </c>
      <c r="P4179" s="86">
        <v>43433.655543981484</v>
      </c>
      <c r="Q4179" s="84" t="s">
        <v>1586</v>
      </c>
      <c r="R4179" s="84"/>
      <c r="S4179" s="84"/>
      <c r="T4179" s="84" t="s">
        <v>2299</v>
      </c>
      <c r="U4179" s="84"/>
      <c r="V4179" s="88" t="s">
        <v>3181</v>
      </c>
      <c r="W4179" s="86">
        <v>43433.655543981484</v>
      </c>
      <c r="X4179" s="88" t="s">
        <v>4154</v>
      </c>
      <c r="Y4179" s="84"/>
      <c r="Z4179" s="84"/>
      <c r="AA4179" s="87" t="s">
        <v>5285</v>
      </c>
      <c r="AB4179" s="84"/>
      <c r="AC4179" s="84" t="b">
        <v>0</v>
      </c>
      <c r="AD4179" s="84">
        <v>0</v>
      </c>
      <c r="AE4179" s="87" t="s">
        <v>5552</v>
      </c>
      <c r="AF4179" s="84" t="b">
        <v>0</v>
      </c>
      <c r="AG4179" s="84" t="s">
        <v>5604</v>
      </c>
      <c r="AH4179" s="84"/>
      <c r="AI4179" s="87" t="s">
        <v>5552</v>
      </c>
      <c r="AJ4179" s="84" t="b">
        <v>0</v>
      </c>
      <c r="AK4179" s="84">
        <v>3</v>
      </c>
      <c r="AL4179" s="87" t="s">
        <v>5283</v>
      </c>
      <c r="AM4179" s="84" t="s">
        <v>5685</v>
      </c>
      <c r="AN4179" s="84" t="b">
        <v>0</v>
      </c>
      <c r="AO4179" s="87" t="s">
        <v>5283</v>
      </c>
      <c r="AP4179" s="84" t="s">
        <v>179</v>
      </c>
      <c r="AQ4179" s="84">
        <v>0</v>
      </c>
      <c r="AR4179" s="84">
        <v>0</v>
      </c>
      <c r="AS4179" s="84"/>
      <c r="AT4179" s="84"/>
      <c r="AU4179" s="84"/>
      <c r="AV4179" s="84"/>
      <c r="AW4179" s="84"/>
      <c r="AX4179" s="84"/>
      <c r="AY4179" s="84"/>
      <c r="AZ4179" s="84"/>
    </row>
    <row r="4180" spans="1:52" x14ac:dyDescent="0.55000000000000004">
      <c r="A4180" s="69" t="s">
        <v>851</v>
      </c>
      <c r="B4180" s="69" t="s">
        <v>636</v>
      </c>
      <c r="C4180" s="70"/>
      <c r="D4180" s="71"/>
      <c r="E4180" s="72"/>
      <c r="F4180" s="73"/>
      <c r="G4180" s="70"/>
      <c r="H4180" s="74"/>
      <c r="I4180" s="75"/>
      <c r="J4180" s="75"/>
      <c r="K4180" s="36"/>
      <c r="L4180" s="82"/>
      <c r="M4180" s="82"/>
      <c r="N4180" s="77"/>
      <c r="O4180" s="84" t="s">
        <v>1270</v>
      </c>
      <c r="P4180" s="86">
        <v>43429.962743055556</v>
      </c>
      <c r="Q4180" s="84" t="s">
        <v>1393</v>
      </c>
      <c r="R4180" s="84"/>
      <c r="S4180" s="84"/>
      <c r="T4180" s="84"/>
      <c r="U4180" s="84"/>
      <c r="V4180" s="88" t="s">
        <v>3182</v>
      </c>
      <c r="W4180" s="86">
        <v>43429.962743055556</v>
      </c>
      <c r="X4180" s="88" t="s">
        <v>4155</v>
      </c>
      <c r="Y4180" s="84"/>
      <c r="Z4180" s="84"/>
      <c r="AA4180" s="87" t="s">
        <v>5286</v>
      </c>
      <c r="AB4180" s="84"/>
      <c r="AC4180" s="84" t="b">
        <v>0</v>
      </c>
      <c r="AD4180" s="84">
        <v>0</v>
      </c>
      <c r="AE4180" s="87" t="s">
        <v>5552</v>
      </c>
      <c r="AF4180" s="84" t="b">
        <v>1</v>
      </c>
      <c r="AG4180" s="84" t="s">
        <v>5604</v>
      </c>
      <c r="AH4180" s="84"/>
      <c r="AI4180" s="87" t="s">
        <v>5627</v>
      </c>
      <c r="AJ4180" s="84" t="b">
        <v>0</v>
      </c>
      <c r="AK4180" s="84">
        <v>9</v>
      </c>
      <c r="AL4180" s="87" t="s">
        <v>5290</v>
      </c>
      <c r="AM4180" s="84" t="s">
        <v>5685</v>
      </c>
      <c r="AN4180" s="84" t="b">
        <v>0</v>
      </c>
      <c r="AO4180" s="87" t="s">
        <v>5290</v>
      </c>
      <c r="AP4180" s="84" t="s">
        <v>179</v>
      </c>
      <c r="AQ4180" s="84">
        <v>0</v>
      </c>
      <c r="AR4180" s="84">
        <v>0</v>
      </c>
      <c r="AS4180" s="84"/>
      <c r="AT4180" s="84"/>
      <c r="AU4180" s="84"/>
      <c r="AV4180" s="84"/>
      <c r="AW4180" s="84"/>
      <c r="AX4180" s="84"/>
      <c r="AY4180" s="84"/>
      <c r="AZ4180" s="84"/>
    </row>
    <row r="4181" spans="1:52" x14ac:dyDescent="0.55000000000000004">
      <c r="A4181" s="69" t="s">
        <v>635</v>
      </c>
      <c r="B4181" s="69" t="s">
        <v>636</v>
      </c>
      <c r="C4181" s="70"/>
      <c r="D4181" s="71"/>
      <c r="E4181" s="72"/>
      <c r="F4181" s="73"/>
      <c r="G4181" s="70"/>
      <c r="H4181" s="74"/>
      <c r="I4181" s="75"/>
      <c r="J4181" s="75"/>
      <c r="K4181" s="36"/>
      <c r="L4181" s="82"/>
      <c r="M4181" s="82"/>
      <c r="N4181" s="77"/>
      <c r="O4181" s="84" t="s">
        <v>1270</v>
      </c>
      <c r="P4181" s="86">
        <v>43427.622534722221</v>
      </c>
      <c r="Q4181" s="84" t="s">
        <v>1393</v>
      </c>
      <c r="R4181" s="84"/>
      <c r="S4181" s="84"/>
      <c r="T4181" s="84"/>
      <c r="U4181" s="84"/>
      <c r="V4181" s="88" t="s">
        <v>3183</v>
      </c>
      <c r="W4181" s="86">
        <v>43427.622534722221</v>
      </c>
      <c r="X4181" s="88" t="s">
        <v>4156</v>
      </c>
      <c r="Y4181" s="84"/>
      <c r="Z4181" s="84"/>
      <c r="AA4181" s="87" t="s">
        <v>5287</v>
      </c>
      <c r="AB4181" s="84"/>
      <c r="AC4181" s="84" t="b">
        <v>0</v>
      </c>
      <c r="AD4181" s="84">
        <v>0</v>
      </c>
      <c r="AE4181" s="87" t="s">
        <v>5552</v>
      </c>
      <c r="AF4181" s="84" t="b">
        <v>1</v>
      </c>
      <c r="AG4181" s="84" t="s">
        <v>5604</v>
      </c>
      <c r="AH4181" s="84"/>
      <c r="AI4181" s="87" t="s">
        <v>5627</v>
      </c>
      <c r="AJ4181" s="84" t="b">
        <v>0</v>
      </c>
      <c r="AK4181" s="84">
        <v>9</v>
      </c>
      <c r="AL4181" s="87" t="s">
        <v>5290</v>
      </c>
      <c r="AM4181" s="84" t="s">
        <v>5684</v>
      </c>
      <c r="AN4181" s="84" t="b">
        <v>0</v>
      </c>
      <c r="AO4181" s="87" t="s">
        <v>5290</v>
      </c>
      <c r="AP4181" s="84" t="s">
        <v>179</v>
      </c>
      <c r="AQ4181" s="84">
        <v>0</v>
      </c>
      <c r="AR4181" s="84">
        <v>0</v>
      </c>
      <c r="AS4181" s="84"/>
      <c r="AT4181" s="84"/>
      <c r="AU4181" s="84"/>
      <c r="AV4181" s="84"/>
      <c r="AW4181" s="84"/>
      <c r="AX4181" s="84"/>
      <c r="AY4181" s="84"/>
      <c r="AZ4181" s="84"/>
    </row>
    <row r="4182" spans="1:52" x14ac:dyDescent="0.55000000000000004">
      <c r="A4182" s="69" t="s">
        <v>636</v>
      </c>
      <c r="B4182" s="69" t="s">
        <v>635</v>
      </c>
      <c r="C4182" s="70"/>
      <c r="D4182" s="71"/>
      <c r="E4182" s="72"/>
      <c r="F4182" s="73"/>
      <c r="G4182" s="70"/>
      <c r="H4182" s="74"/>
      <c r="I4182" s="75"/>
      <c r="J4182" s="75"/>
      <c r="K4182" s="36"/>
      <c r="L4182" s="82"/>
      <c r="M4182" s="82"/>
      <c r="N4182" s="77"/>
      <c r="O4182" s="84" t="s">
        <v>1269</v>
      </c>
      <c r="P4182" s="86">
        <v>43430.611516203702</v>
      </c>
      <c r="Q4182" s="84" t="s">
        <v>1457</v>
      </c>
      <c r="R4182" s="84"/>
      <c r="S4182" s="84"/>
      <c r="T4182" s="84"/>
      <c r="U4182" s="84"/>
      <c r="V4182" s="88" t="s">
        <v>3006</v>
      </c>
      <c r="W4182" s="86">
        <v>43430.611516203702</v>
      </c>
      <c r="X4182" s="88" t="s">
        <v>3773</v>
      </c>
      <c r="Y4182" s="84"/>
      <c r="Z4182" s="84"/>
      <c r="AA4182" s="87" t="s">
        <v>4903</v>
      </c>
      <c r="AB4182" s="84"/>
      <c r="AC4182" s="84" t="b">
        <v>0</v>
      </c>
      <c r="AD4182" s="84">
        <v>0</v>
      </c>
      <c r="AE4182" s="87" t="s">
        <v>5552</v>
      </c>
      <c r="AF4182" s="84" t="b">
        <v>0</v>
      </c>
      <c r="AG4182" s="84" t="s">
        <v>5604</v>
      </c>
      <c r="AH4182" s="84"/>
      <c r="AI4182" s="87" t="s">
        <v>5552</v>
      </c>
      <c r="AJ4182" s="84" t="b">
        <v>0</v>
      </c>
      <c r="AK4182" s="84">
        <v>4</v>
      </c>
      <c r="AL4182" s="87" t="s">
        <v>4902</v>
      </c>
      <c r="AM4182" s="84" t="s">
        <v>5690</v>
      </c>
      <c r="AN4182" s="84" t="b">
        <v>0</v>
      </c>
      <c r="AO4182" s="87" t="s">
        <v>4902</v>
      </c>
      <c r="AP4182" s="84" t="s">
        <v>179</v>
      </c>
      <c r="AQ4182" s="84">
        <v>0</v>
      </c>
      <c r="AR4182" s="84">
        <v>0</v>
      </c>
      <c r="AS4182" s="84"/>
      <c r="AT4182" s="84"/>
      <c r="AU4182" s="84"/>
      <c r="AV4182" s="84"/>
      <c r="AW4182" s="84"/>
      <c r="AX4182" s="84"/>
      <c r="AY4182" s="84"/>
      <c r="AZ4182" s="84"/>
    </row>
    <row r="4183" spans="1:52" x14ac:dyDescent="0.55000000000000004">
      <c r="A4183" s="69" t="s">
        <v>636</v>
      </c>
      <c r="B4183" s="69" t="s">
        <v>635</v>
      </c>
      <c r="C4183" s="70"/>
      <c r="D4183" s="71"/>
      <c r="E4183" s="72"/>
      <c r="F4183" s="73"/>
      <c r="G4183" s="70"/>
      <c r="H4183" s="74"/>
      <c r="I4183" s="75"/>
      <c r="J4183" s="75"/>
      <c r="K4183" s="36"/>
      <c r="L4183" s="82"/>
      <c r="M4183" s="82"/>
      <c r="N4183" s="77"/>
      <c r="O4183" s="84" t="s">
        <v>1269</v>
      </c>
      <c r="P4183" s="86">
        <v>43430.611666666664</v>
      </c>
      <c r="Q4183" s="84" t="s">
        <v>1453</v>
      </c>
      <c r="R4183" s="84"/>
      <c r="S4183" s="84"/>
      <c r="T4183" s="84"/>
      <c r="U4183" s="84"/>
      <c r="V4183" s="88" t="s">
        <v>3006</v>
      </c>
      <c r="W4183" s="86">
        <v>43430.611666666664</v>
      </c>
      <c r="X4183" s="88" t="s">
        <v>3774</v>
      </c>
      <c r="Y4183" s="84"/>
      <c r="Z4183" s="84"/>
      <c r="AA4183" s="87" t="s">
        <v>4904</v>
      </c>
      <c r="AB4183" s="84"/>
      <c r="AC4183" s="84" t="b">
        <v>0</v>
      </c>
      <c r="AD4183" s="84">
        <v>0</v>
      </c>
      <c r="AE4183" s="87" t="s">
        <v>5552</v>
      </c>
      <c r="AF4183" s="84" t="b">
        <v>0</v>
      </c>
      <c r="AG4183" s="84" t="s">
        <v>5609</v>
      </c>
      <c r="AH4183" s="84"/>
      <c r="AI4183" s="87" t="s">
        <v>5552</v>
      </c>
      <c r="AJ4183" s="84" t="b">
        <v>0</v>
      </c>
      <c r="AK4183" s="84">
        <v>4</v>
      </c>
      <c r="AL4183" s="87" t="s">
        <v>4901</v>
      </c>
      <c r="AM4183" s="84" t="s">
        <v>5690</v>
      </c>
      <c r="AN4183" s="84" t="b">
        <v>0</v>
      </c>
      <c r="AO4183" s="87" t="s">
        <v>4901</v>
      </c>
      <c r="AP4183" s="84" t="s">
        <v>179</v>
      </c>
      <c r="AQ4183" s="84">
        <v>0</v>
      </c>
      <c r="AR4183" s="84">
        <v>0</v>
      </c>
      <c r="AS4183" s="84"/>
      <c r="AT4183" s="84"/>
      <c r="AU4183" s="84"/>
      <c r="AV4183" s="84"/>
      <c r="AW4183" s="84"/>
      <c r="AX4183" s="84"/>
      <c r="AY4183" s="84"/>
      <c r="AZ4183" s="84"/>
    </row>
    <row r="4184" spans="1:52" x14ac:dyDescent="0.55000000000000004">
      <c r="A4184" s="69" t="s">
        <v>620</v>
      </c>
      <c r="B4184" s="69" t="s">
        <v>636</v>
      </c>
      <c r="C4184" s="70"/>
      <c r="D4184" s="71"/>
      <c r="E4184" s="72"/>
      <c r="F4184" s="73"/>
      <c r="G4184" s="70"/>
      <c r="H4184" s="74"/>
      <c r="I4184" s="75"/>
      <c r="J4184" s="75"/>
      <c r="K4184" s="36"/>
      <c r="L4184" s="82"/>
      <c r="M4184" s="82"/>
      <c r="N4184" s="77"/>
      <c r="O4184" s="84" t="s">
        <v>1270</v>
      </c>
      <c r="P4184" s="86">
        <v>43427.676157407404</v>
      </c>
      <c r="Q4184" s="84" t="s">
        <v>1393</v>
      </c>
      <c r="R4184" s="84"/>
      <c r="S4184" s="84"/>
      <c r="T4184" s="84"/>
      <c r="U4184" s="84"/>
      <c r="V4184" s="88" t="s">
        <v>2994</v>
      </c>
      <c r="W4184" s="86">
        <v>43427.676157407404</v>
      </c>
      <c r="X4184" s="88" t="s">
        <v>4157</v>
      </c>
      <c r="Y4184" s="84"/>
      <c r="Z4184" s="84"/>
      <c r="AA4184" s="87" t="s">
        <v>5288</v>
      </c>
      <c r="AB4184" s="84"/>
      <c r="AC4184" s="84" t="b">
        <v>0</v>
      </c>
      <c r="AD4184" s="84">
        <v>0</v>
      </c>
      <c r="AE4184" s="87" t="s">
        <v>5552</v>
      </c>
      <c r="AF4184" s="84" t="b">
        <v>1</v>
      </c>
      <c r="AG4184" s="84" t="s">
        <v>5604</v>
      </c>
      <c r="AH4184" s="84"/>
      <c r="AI4184" s="87" t="s">
        <v>5627</v>
      </c>
      <c r="AJ4184" s="84" t="b">
        <v>0</v>
      </c>
      <c r="AK4184" s="84">
        <v>9</v>
      </c>
      <c r="AL4184" s="87" t="s">
        <v>5290</v>
      </c>
      <c r="AM4184" s="84" t="s">
        <v>5690</v>
      </c>
      <c r="AN4184" s="84" t="b">
        <v>0</v>
      </c>
      <c r="AO4184" s="87" t="s">
        <v>5290</v>
      </c>
      <c r="AP4184" s="84" t="s">
        <v>179</v>
      </c>
      <c r="AQ4184" s="84">
        <v>0</v>
      </c>
      <c r="AR4184" s="84">
        <v>0</v>
      </c>
      <c r="AS4184" s="84"/>
      <c r="AT4184" s="84"/>
      <c r="AU4184" s="84"/>
      <c r="AV4184" s="84"/>
      <c r="AW4184" s="84"/>
      <c r="AX4184" s="84"/>
      <c r="AY4184" s="84"/>
      <c r="AZ4184" s="84"/>
    </row>
    <row r="4185" spans="1:52" x14ac:dyDescent="0.55000000000000004">
      <c r="A4185" s="69" t="s">
        <v>852</v>
      </c>
      <c r="B4185" s="69" t="s">
        <v>636</v>
      </c>
      <c r="C4185" s="70"/>
      <c r="D4185" s="71"/>
      <c r="E4185" s="72"/>
      <c r="F4185" s="73"/>
      <c r="G4185" s="70"/>
      <c r="H4185" s="74"/>
      <c r="I4185" s="75"/>
      <c r="J4185" s="75"/>
      <c r="K4185" s="36"/>
      <c r="L4185" s="82"/>
      <c r="M4185" s="82"/>
      <c r="N4185" s="77"/>
      <c r="O4185" s="84" t="s">
        <v>1270</v>
      </c>
      <c r="P4185" s="86">
        <v>43427.622893518521</v>
      </c>
      <c r="Q4185" s="84" t="s">
        <v>1393</v>
      </c>
      <c r="R4185" s="84"/>
      <c r="S4185" s="84"/>
      <c r="T4185" s="84"/>
      <c r="U4185" s="84"/>
      <c r="V4185" s="88" t="s">
        <v>3184</v>
      </c>
      <c r="W4185" s="86">
        <v>43427.622893518521</v>
      </c>
      <c r="X4185" s="88" t="s">
        <v>4158</v>
      </c>
      <c r="Y4185" s="84"/>
      <c r="Z4185" s="84"/>
      <c r="AA4185" s="87" t="s">
        <v>5289</v>
      </c>
      <c r="AB4185" s="84"/>
      <c r="AC4185" s="84" t="b">
        <v>0</v>
      </c>
      <c r="AD4185" s="84">
        <v>0</v>
      </c>
      <c r="AE4185" s="87" t="s">
        <v>5552</v>
      </c>
      <c r="AF4185" s="84" t="b">
        <v>1</v>
      </c>
      <c r="AG4185" s="84" t="s">
        <v>5604</v>
      </c>
      <c r="AH4185" s="84"/>
      <c r="AI4185" s="87" t="s">
        <v>5627</v>
      </c>
      <c r="AJ4185" s="84" t="b">
        <v>0</v>
      </c>
      <c r="AK4185" s="84">
        <v>9</v>
      </c>
      <c r="AL4185" s="87" t="s">
        <v>5290</v>
      </c>
      <c r="AM4185" s="84" t="s">
        <v>5684</v>
      </c>
      <c r="AN4185" s="84" t="b">
        <v>0</v>
      </c>
      <c r="AO4185" s="87" t="s">
        <v>5290</v>
      </c>
      <c r="AP4185" s="84" t="s">
        <v>179</v>
      </c>
      <c r="AQ4185" s="84">
        <v>0</v>
      </c>
      <c r="AR4185" s="84">
        <v>0</v>
      </c>
      <c r="AS4185" s="84"/>
      <c r="AT4185" s="84"/>
      <c r="AU4185" s="84"/>
      <c r="AV4185" s="84"/>
      <c r="AW4185" s="84"/>
      <c r="AX4185" s="84"/>
      <c r="AY4185" s="84"/>
      <c r="AZ4185" s="84"/>
    </row>
    <row r="4186" spans="1:52" x14ac:dyDescent="0.55000000000000004">
      <c r="A4186" s="69" t="s">
        <v>853</v>
      </c>
      <c r="B4186" s="69" t="s">
        <v>636</v>
      </c>
      <c r="C4186" s="70"/>
      <c r="D4186" s="71"/>
      <c r="E4186" s="72"/>
      <c r="F4186" s="73"/>
      <c r="G4186" s="70"/>
      <c r="H4186" s="74"/>
      <c r="I4186" s="75"/>
      <c r="J4186" s="75"/>
      <c r="K4186" s="36"/>
      <c r="L4186" s="82"/>
      <c r="M4186" s="82"/>
      <c r="N4186" s="77"/>
      <c r="O4186" s="84" t="s">
        <v>1270</v>
      </c>
      <c r="P4186" s="86">
        <v>43427.619606481479</v>
      </c>
      <c r="Q4186" s="84" t="s">
        <v>1393</v>
      </c>
      <c r="R4186" s="88" t="s">
        <v>1887</v>
      </c>
      <c r="S4186" s="84" t="s">
        <v>1942</v>
      </c>
      <c r="T4186" s="84" t="s">
        <v>2377</v>
      </c>
      <c r="U4186" s="84"/>
      <c r="V4186" s="88" t="s">
        <v>3185</v>
      </c>
      <c r="W4186" s="86">
        <v>43427.619606481479</v>
      </c>
      <c r="X4186" s="88" t="s">
        <v>4159</v>
      </c>
      <c r="Y4186" s="84"/>
      <c r="Z4186" s="84"/>
      <c r="AA4186" s="87" t="s">
        <v>5290</v>
      </c>
      <c r="AB4186" s="84"/>
      <c r="AC4186" s="84" t="b">
        <v>0</v>
      </c>
      <c r="AD4186" s="84">
        <v>17</v>
      </c>
      <c r="AE4186" s="87" t="s">
        <v>5552</v>
      </c>
      <c r="AF4186" s="84" t="b">
        <v>1</v>
      </c>
      <c r="AG4186" s="84" t="s">
        <v>5604</v>
      </c>
      <c r="AH4186" s="84"/>
      <c r="AI4186" s="87" t="s">
        <v>5627</v>
      </c>
      <c r="AJ4186" s="84" t="b">
        <v>0</v>
      </c>
      <c r="AK4186" s="84">
        <v>9</v>
      </c>
      <c r="AL4186" s="87" t="s">
        <v>5552</v>
      </c>
      <c r="AM4186" s="84" t="s">
        <v>5684</v>
      </c>
      <c r="AN4186" s="84" t="b">
        <v>0</v>
      </c>
      <c r="AO4186" s="87" t="s">
        <v>5290</v>
      </c>
      <c r="AP4186" s="84" t="s">
        <v>179</v>
      </c>
      <c r="AQ4186" s="84">
        <v>0</v>
      </c>
      <c r="AR4186" s="84">
        <v>0</v>
      </c>
      <c r="AS4186" s="84"/>
      <c r="AT4186" s="84"/>
      <c r="AU4186" s="84"/>
      <c r="AV4186" s="84"/>
      <c r="AW4186" s="84"/>
      <c r="AX4186" s="84"/>
      <c r="AY4186" s="84"/>
      <c r="AZ4186" s="84"/>
    </row>
    <row r="4187" spans="1:52" x14ac:dyDescent="0.55000000000000004">
      <c r="A4187" s="69" t="s">
        <v>854</v>
      </c>
      <c r="B4187" s="69" t="s">
        <v>855</v>
      </c>
      <c r="C4187" s="70"/>
      <c r="D4187" s="71"/>
      <c r="E4187" s="72"/>
      <c r="F4187" s="73"/>
      <c r="G4187" s="70"/>
      <c r="H4187" s="74"/>
      <c r="I4187" s="75"/>
      <c r="J4187" s="75"/>
      <c r="K4187" s="36"/>
      <c r="L4187" s="82"/>
      <c r="M4187" s="82"/>
      <c r="N4187" s="77"/>
      <c r="O4187" s="84" t="s">
        <v>1269</v>
      </c>
      <c r="P4187" s="86">
        <v>43430.407361111109</v>
      </c>
      <c r="Q4187" s="84" t="s">
        <v>1437</v>
      </c>
      <c r="R4187" s="84"/>
      <c r="S4187" s="84"/>
      <c r="T4187" s="84" t="s">
        <v>2021</v>
      </c>
      <c r="U4187" s="84"/>
      <c r="V4187" s="88" t="s">
        <v>3186</v>
      </c>
      <c r="W4187" s="86">
        <v>43430.407361111109</v>
      </c>
      <c r="X4187" s="88" t="s">
        <v>4160</v>
      </c>
      <c r="Y4187" s="84"/>
      <c r="Z4187" s="84"/>
      <c r="AA4187" s="87" t="s">
        <v>5291</v>
      </c>
      <c r="AB4187" s="84"/>
      <c r="AC4187" s="84" t="b">
        <v>0</v>
      </c>
      <c r="AD4187" s="84">
        <v>0</v>
      </c>
      <c r="AE4187" s="87" t="s">
        <v>5552</v>
      </c>
      <c r="AF4187" s="84" t="b">
        <v>0</v>
      </c>
      <c r="AG4187" s="84" t="s">
        <v>5604</v>
      </c>
      <c r="AH4187" s="84"/>
      <c r="AI4187" s="87" t="s">
        <v>5552</v>
      </c>
      <c r="AJ4187" s="84" t="b">
        <v>0</v>
      </c>
      <c r="AK4187" s="84">
        <v>8</v>
      </c>
      <c r="AL4187" s="87" t="s">
        <v>5294</v>
      </c>
      <c r="AM4187" s="84" t="s">
        <v>5684</v>
      </c>
      <c r="AN4187" s="84" t="b">
        <v>0</v>
      </c>
      <c r="AO4187" s="87" t="s">
        <v>5294</v>
      </c>
      <c r="AP4187" s="84" t="s">
        <v>179</v>
      </c>
      <c r="AQ4187" s="84">
        <v>0</v>
      </c>
      <c r="AR4187" s="84">
        <v>0</v>
      </c>
      <c r="AS4187" s="84"/>
      <c r="AT4187" s="84"/>
      <c r="AU4187" s="84"/>
      <c r="AV4187" s="84"/>
      <c r="AW4187" s="84"/>
      <c r="AX4187" s="84"/>
      <c r="AY4187" s="84"/>
      <c r="AZ4187" s="84"/>
    </row>
    <row r="4188" spans="1:52" x14ac:dyDescent="0.55000000000000004">
      <c r="A4188" s="69" t="s">
        <v>851</v>
      </c>
      <c r="B4188" s="69" t="s">
        <v>855</v>
      </c>
      <c r="C4188" s="70"/>
      <c r="D4188" s="71"/>
      <c r="E4188" s="72"/>
      <c r="F4188" s="73"/>
      <c r="G4188" s="70"/>
      <c r="H4188" s="74"/>
      <c r="I4188" s="75"/>
      <c r="J4188" s="75"/>
      <c r="K4188" s="36"/>
      <c r="L4188" s="82"/>
      <c r="M4188" s="82"/>
      <c r="N4188" s="77"/>
      <c r="O4188" s="84" t="s">
        <v>1269</v>
      </c>
      <c r="P4188" s="86">
        <v>43430.41777777778</v>
      </c>
      <c r="Q4188" s="84" t="s">
        <v>1437</v>
      </c>
      <c r="R4188" s="84"/>
      <c r="S4188" s="84"/>
      <c r="T4188" s="84" t="s">
        <v>2021</v>
      </c>
      <c r="U4188" s="84"/>
      <c r="V4188" s="88" t="s">
        <v>3182</v>
      </c>
      <c r="W4188" s="86">
        <v>43430.41777777778</v>
      </c>
      <c r="X4188" s="88" t="s">
        <v>4161</v>
      </c>
      <c r="Y4188" s="84"/>
      <c r="Z4188" s="84"/>
      <c r="AA4188" s="87" t="s">
        <v>5292</v>
      </c>
      <c r="AB4188" s="84"/>
      <c r="AC4188" s="84" t="b">
        <v>0</v>
      </c>
      <c r="AD4188" s="84">
        <v>0</v>
      </c>
      <c r="AE4188" s="87" t="s">
        <v>5552</v>
      </c>
      <c r="AF4188" s="84" t="b">
        <v>0</v>
      </c>
      <c r="AG4188" s="84" t="s">
        <v>5604</v>
      </c>
      <c r="AH4188" s="84"/>
      <c r="AI4188" s="87" t="s">
        <v>5552</v>
      </c>
      <c r="AJ4188" s="84" t="b">
        <v>0</v>
      </c>
      <c r="AK4188" s="84">
        <v>8</v>
      </c>
      <c r="AL4188" s="87" t="s">
        <v>5294</v>
      </c>
      <c r="AM4188" s="84" t="s">
        <v>5685</v>
      </c>
      <c r="AN4188" s="84" t="b">
        <v>0</v>
      </c>
      <c r="AO4188" s="87" t="s">
        <v>5294</v>
      </c>
      <c r="AP4188" s="84" t="s">
        <v>179</v>
      </c>
      <c r="AQ4188" s="84">
        <v>0</v>
      </c>
      <c r="AR4188" s="84">
        <v>0</v>
      </c>
      <c r="AS4188" s="84"/>
      <c r="AT4188" s="84"/>
      <c r="AU4188" s="84"/>
      <c r="AV4188" s="84"/>
      <c r="AW4188" s="84"/>
      <c r="AX4188" s="84"/>
      <c r="AY4188" s="84"/>
      <c r="AZ4188" s="84"/>
    </row>
    <row r="4189" spans="1:52" x14ac:dyDescent="0.55000000000000004">
      <c r="A4189" s="69" t="s">
        <v>855</v>
      </c>
      <c r="B4189" s="69" t="s">
        <v>853</v>
      </c>
      <c r="C4189" s="70"/>
      <c r="D4189" s="71"/>
      <c r="E4189" s="72"/>
      <c r="F4189" s="73"/>
      <c r="G4189" s="70"/>
      <c r="H4189" s="74"/>
      <c r="I4189" s="75"/>
      <c r="J4189" s="75"/>
      <c r="K4189" s="36"/>
      <c r="L4189" s="82"/>
      <c r="M4189" s="82"/>
      <c r="N4189" s="77"/>
      <c r="O4189" s="84" t="s">
        <v>1269</v>
      </c>
      <c r="P4189" s="86">
        <v>43430.388564814813</v>
      </c>
      <c r="Q4189" s="84" t="s">
        <v>1438</v>
      </c>
      <c r="R4189" s="84"/>
      <c r="S4189" s="84"/>
      <c r="T4189" s="84"/>
      <c r="U4189" s="84"/>
      <c r="V4189" s="88" t="s">
        <v>3187</v>
      </c>
      <c r="W4189" s="86">
        <v>43430.388564814813</v>
      </c>
      <c r="X4189" s="88" t="s">
        <v>4162</v>
      </c>
      <c r="Y4189" s="84"/>
      <c r="Z4189" s="84"/>
      <c r="AA4189" s="87" t="s">
        <v>5293</v>
      </c>
      <c r="AB4189" s="84"/>
      <c r="AC4189" s="84" t="b">
        <v>0</v>
      </c>
      <c r="AD4189" s="84">
        <v>0</v>
      </c>
      <c r="AE4189" s="87" t="s">
        <v>5552</v>
      </c>
      <c r="AF4189" s="84" t="b">
        <v>0</v>
      </c>
      <c r="AG4189" s="84" t="s">
        <v>5604</v>
      </c>
      <c r="AH4189" s="84"/>
      <c r="AI4189" s="87" t="s">
        <v>5552</v>
      </c>
      <c r="AJ4189" s="84" t="b">
        <v>0</v>
      </c>
      <c r="AK4189" s="84">
        <v>12</v>
      </c>
      <c r="AL4189" s="87" t="s">
        <v>5318</v>
      </c>
      <c r="AM4189" s="84" t="s">
        <v>5684</v>
      </c>
      <c r="AN4189" s="84" t="b">
        <v>0</v>
      </c>
      <c r="AO4189" s="87" t="s">
        <v>5318</v>
      </c>
      <c r="AP4189" s="84" t="s">
        <v>179</v>
      </c>
      <c r="AQ4189" s="84">
        <v>0</v>
      </c>
      <c r="AR4189" s="84">
        <v>0</v>
      </c>
      <c r="AS4189" s="84"/>
      <c r="AT4189" s="84"/>
      <c r="AU4189" s="84"/>
      <c r="AV4189" s="84"/>
      <c r="AW4189" s="84"/>
      <c r="AX4189" s="84"/>
      <c r="AY4189" s="84"/>
      <c r="AZ4189" s="84"/>
    </row>
    <row r="4190" spans="1:52" x14ac:dyDescent="0.55000000000000004">
      <c r="A4190" s="69" t="s">
        <v>855</v>
      </c>
      <c r="B4190" s="69" t="s">
        <v>851</v>
      </c>
      <c r="C4190" s="70"/>
      <c r="D4190" s="71"/>
      <c r="E4190" s="72"/>
      <c r="F4190" s="73"/>
      <c r="G4190" s="70"/>
      <c r="H4190" s="74"/>
      <c r="I4190" s="75"/>
      <c r="J4190" s="75"/>
      <c r="K4190" s="36"/>
      <c r="L4190" s="82"/>
      <c r="M4190" s="82"/>
      <c r="N4190" s="77"/>
      <c r="O4190" s="84" t="s">
        <v>1270</v>
      </c>
      <c r="P4190" s="86">
        <v>43430.388564814813</v>
      </c>
      <c r="Q4190" s="84" t="s">
        <v>1438</v>
      </c>
      <c r="R4190" s="84"/>
      <c r="S4190" s="84"/>
      <c r="T4190" s="84"/>
      <c r="U4190" s="84"/>
      <c r="V4190" s="88" t="s">
        <v>3187</v>
      </c>
      <c r="W4190" s="86">
        <v>43430.388564814813</v>
      </c>
      <c r="X4190" s="88" t="s">
        <v>4162</v>
      </c>
      <c r="Y4190" s="84"/>
      <c r="Z4190" s="84"/>
      <c r="AA4190" s="87" t="s">
        <v>5293</v>
      </c>
      <c r="AB4190" s="84"/>
      <c r="AC4190" s="84" t="b">
        <v>0</v>
      </c>
      <c r="AD4190" s="84">
        <v>0</v>
      </c>
      <c r="AE4190" s="87" t="s">
        <v>5552</v>
      </c>
      <c r="AF4190" s="84" t="b">
        <v>0</v>
      </c>
      <c r="AG4190" s="84" t="s">
        <v>5604</v>
      </c>
      <c r="AH4190" s="84"/>
      <c r="AI4190" s="87" t="s">
        <v>5552</v>
      </c>
      <c r="AJ4190" s="84" t="b">
        <v>0</v>
      </c>
      <c r="AK4190" s="84">
        <v>12</v>
      </c>
      <c r="AL4190" s="87" t="s">
        <v>5318</v>
      </c>
      <c r="AM4190" s="84" t="s">
        <v>5684</v>
      </c>
      <c r="AN4190" s="84" t="b">
        <v>0</v>
      </c>
      <c r="AO4190" s="87" t="s">
        <v>5318</v>
      </c>
      <c r="AP4190" s="84" t="s">
        <v>179</v>
      </c>
      <c r="AQ4190" s="84">
        <v>0</v>
      </c>
      <c r="AR4190" s="84">
        <v>0</v>
      </c>
      <c r="AS4190" s="84"/>
      <c r="AT4190" s="84"/>
      <c r="AU4190" s="84"/>
      <c r="AV4190" s="84"/>
      <c r="AW4190" s="84"/>
      <c r="AX4190" s="84"/>
      <c r="AY4190" s="84"/>
      <c r="AZ4190" s="84"/>
    </row>
    <row r="4191" spans="1:52" x14ac:dyDescent="0.55000000000000004">
      <c r="A4191" s="69" t="s">
        <v>855</v>
      </c>
      <c r="B4191" s="69" t="s">
        <v>851</v>
      </c>
      <c r="C4191" s="70"/>
      <c r="D4191" s="71"/>
      <c r="E4191" s="72"/>
      <c r="F4191" s="73"/>
      <c r="G4191" s="70"/>
      <c r="H4191" s="74"/>
      <c r="I4191" s="75"/>
      <c r="J4191" s="75"/>
      <c r="K4191" s="36"/>
      <c r="L4191" s="82"/>
      <c r="M4191" s="82"/>
      <c r="N4191" s="77"/>
      <c r="O4191" s="84" t="s">
        <v>1270</v>
      </c>
      <c r="P4191" s="86">
        <v>43430.403229166666</v>
      </c>
      <c r="Q4191" s="84" t="s">
        <v>1437</v>
      </c>
      <c r="R4191" s="88" t="s">
        <v>1888</v>
      </c>
      <c r="S4191" s="84" t="s">
        <v>1938</v>
      </c>
      <c r="T4191" s="84" t="s">
        <v>2378</v>
      </c>
      <c r="U4191" s="88" t="s">
        <v>2588</v>
      </c>
      <c r="V4191" s="88" t="s">
        <v>2588</v>
      </c>
      <c r="W4191" s="86">
        <v>43430.403229166666</v>
      </c>
      <c r="X4191" s="88" t="s">
        <v>4163</v>
      </c>
      <c r="Y4191" s="84"/>
      <c r="Z4191" s="84"/>
      <c r="AA4191" s="87" t="s">
        <v>5294</v>
      </c>
      <c r="AB4191" s="84"/>
      <c r="AC4191" s="84" t="b">
        <v>0</v>
      </c>
      <c r="AD4191" s="84">
        <v>5</v>
      </c>
      <c r="AE4191" s="87" t="s">
        <v>5552</v>
      </c>
      <c r="AF4191" s="84" t="b">
        <v>0</v>
      </c>
      <c r="AG4191" s="84" t="s">
        <v>5604</v>
      </c>
      <c r="AH4191" s="84"/>
      <c r="AI4191" s="87" t="s">
        <v>5552</v>
      </c>
      <c r="AJ4191" s="84" t="b">
        <v>0</v>
      </c>
      <c r="AK4191" s="84">
        <v>8</v>
      </c>
      <c r="AL4191" s="87" t="s">
        <v>5552</v>
      </c>
      <c r="AM4191" s="84" t="s">
        <v>5684</v>
      </c>
      <c r="AN4191" s="84" t="b">
        <v>0</v>
      </c>
      <c r="AO4191" s="87" t="s">
        <v>5294</v>
      </c>
      <c r="AP4191" s="84" t="s">
        <v>179</v>
      </c>
      <c r="AQ4191" s="84">
        <v>0</v>
      </c>
      <c r="AR4191" s="84">
        <v>0</v>
      </c>
      <c r="AS4191" s="84"/>
      <c r="AT4191" s="84"/>
      <c r="AU4191" s="84"/>
      <c r="AV4191" s="84"/>
      <c r="AW4191" s="84"/>
      <c r="AX4191" s="84"/>
      <c r="AY4191" s="84"/>
      <c r="AZ4191" s="84"/>
    </row>
    <row r="4192" spans="1:52" x14ac:dyDescent="0.55000000000000004">
      <c r="A4192" s="69" t="s">
        <v>855</v>
      </c>
      <c r="B4192" s="69" t="s">
        <v>620</v>
      </c>
      <c r="C4192" s="70"/>
      <c r="D4192" s="71"/>
      <c r="E4192" s="72"/>
      <c r="F4192" s="73"/>
      <c r="G4192" s="70"/>
      <c r="H4192" s="74"/>
      <c r="I4192" s="75"/>
      <c r="J4192" s="75"/>
      <c r="K4192" s="36"/>
      <c r="L4192" s="82"/>
      <c r="M4192" s="82"/>
      <c r="N4192" s="77"/>
      <c r="O4192" s="84" t="s">
        <v>1270</v>
      </c>
      <c r="P4192" s="86">
        <v>43430.403229166666</v>
      </c>
      <c r="Q4192" s="84" t="s">
        <v>1437</v>
      </c>
      <c r="R4192" s="88" t="s">
        <v>1888</v>
      </c>
      <c r="S4192" s="84" t="s">
        <v>1938</v>
      </c>
      <c r="T4192" s="84" t="s">
        <v>2378</v>
      </c>
      <c r="U4192" s="88" t="s">
        <v>2588</v>
      </c>
      <c r="V4192" s="88" t="s">
        <v>2588</v>
      </c>
      <c r="W4192" s="86">
        <v>43430.403229166666</v>
      </c>
      <c r="X4192" s="88" t="s">
        <v>4163</v>
      </c>
      <c r="Y4192" s="84"/>
      <c r="Z4192" s="84"/>
      <c r="AA4192" s="87" t="s">
        <v>5294</v>
      </c>
      <c r="AB4192" s="84"/>
      <c r="AC4192" s="84" t="b">
        <v>0</v>
      </c>
      <c r="AD4192" s="84">
        <v>5</v>
      </c>
      <c r="AE4192" s="87" t="s">
        <v>5552</v>
      </c>
      <c r="AF4192" s="84" t="b">
        <v>0</v>
      </c>
      <c r="AG4192" s="84" t="s">
        <v>5604</v>
      </c>
      <c r="AH4192" s="84"/>
      <c r="AI4192" s="87" t="s">
        <v>5552</v>
      </c>
      <c r="AJ4192" s="84" t="b">
        <v>0</v>
      </c>
      <c r="AK4192" s="84">
        <v>8</v>
      </c>
      <c r="AL4192" s="87" t="s">
        <v>5552</v>
      </c>
      <c r="AM4192" s="84" t="s">
        <v>5684</v>
      </c>
      <c r="AN4192" s="84" t="b">
        <v>0</v>
      </c>
      <c r="AO4192" s="87" t="s">
        <v>5294</v>
      </c>
      <c r="AP4192" s="84" t="s">
        <v>179</v>
      </c>
      <c r="AQ4192" s="84">
        <v>0</v>
      </c>
      <c r="AR4192" s="84">
        <v>0</v>
      </c>
      <c r="AS4192" s="84"/>
      <c r="AT4192" s="84"/>
      <c r="AU4192" s="84"/>
      <c r="AV4192" s="84"/>
      <c r="AW4192" s="84"/>
      <c r="AX4192" s="84"/>
      <c r="AY4192" s="84"/>
      <c r="AZ4192" s="84"/>
    </row>
    <row r="4193" spans="1:52" x14ac:dyDescent="0.55000000000000004">
      <c r="A4193" s="69" t="s">
        <v>855</v>
      </c>
      <c r="B4193" s="69" t="s">
        <v>857</v>
      </c>
      <c r="C4193" s="70"/>
      <c r="D4193" s="71"/>
      <c r="E4193" s="72"/>
      <c r="F4193" s="73"/>
      <c r="G4193" s="70"/>
      <c r="H4193" s="74"/>
      <c r="I4193" s="75"/>
      <c r="J4193" s="75"/>
      <c r="K4193" s="36"/>
      <c r="L4193" s="82"/>
      <c r="M4193" s="82"/>
      <c r="N4193" s="77"/>
      <c r="O4193" s="84" t="s">
        <v>1270</v>
      </c>
      <c r="P4193" s="86">
        <v>43430.403229166666</v>
      </c>
      <c r="Q4193" s="84" t="s">
        <v>1437</v>
      </c>
      <c r="R4193" s="88" t="s">
        <v>1888</v>
      </c>
      <c r="S4193" s="84" t="s">
        <v>1938</v>
      </c>
      <c r="T4193" s="84" t="s">
        <v>2378</v>
      </c>
      <c r="U4193" s="88" t="s">
        <v>2588</v>
      </c>
      <c r="V4193" s="88" t="s">
        <v>2588</v>
      </c>
      <c r="W4193" s="86">
        <v>43430.403229166666</v>
      </c>
      <c r="X4193" s="88" t="s">
        <v>4163</v>
      </c>
      <c r="Y4193" s="84"/>
      <c r="Z4193" s="84"/>
      <c r="AA4193" s="87" t="s">
        <v>5294</v>
      </c>
      <c r="AB4193" s="84"/>
      <c r="AC4193" s="84" t="b">
        <v>0</v>
      </c>
      <c r="AD4193" s="84">
        <v>5</v>
      </c>
      <c r="AE4193" s="87" t="s">
        <v>5552</v>
      </c>
      <c r="AF4193" s="84" t="b">
        <v>0</v>
      </c>
      <c r="AG4193" s="84" t="s">
        <v>5604</v>
      </c>
      <c r="AH4193" s="84"/>
      <c r="AI4193" s="87" t="s">
        <v>5552</v>
      </c>
      <c r="AJ4193" s="84" t="b">
        <v>0</v>
      </c>
      <c r="AK4193" s="84">
        <v>8</v>
      </c>
      <c r="AL4193" s="87" t="s">
        <v>5552</v>
      </c>
      <c r="AM4193" s="84" t="s">
        <v>5684</v>
      </c>
      <c r="AN4193" s="84" t="b">
        <v>0</v>
      </c>
      <c r="AO4193" s="87" t="s">
        <v>5294</v>
      </c>
      <c r="AP4193" s="84" t="s">
        <v>179</v>
      </c>
      <c r="AQ4193" s="84">
        <v>0</v>
      </c>
      <c r="AR4193" s="84">
        <v>0</v>
      </c>
      <c r="AS4193" s="84"/>
      <c r="AT4193" s="84"/>
      <c r="AU4193" s="84"/>
      <c r="AV4193" s="84"/>
      <c r="AW4193" s="84"/>
      <c r="AX4193" s="84"/>
      <c r="AY4193" s="84"/>
      <c r="AZ4193" s="84"/>
    </row>
    <row r="4194" spans="1:52" x14ac:dyDescent="0.55000000000000004">
      <c r="A4194" s="69" t="s">
        <v>855</v>
      </c>
      <c r="B4194" s="69" t="s">
        <v>856</v>
      </c>
      <c r="C4194" s="70"/>
      <c r="D4194" s="71"/>
      <c r="E4194" s="72"/>
      <c r="F4194" s="73"/>
      <c r="G4194" s="70"/>
      <c r="H4194" s="74"/>
      <c r="I4194" s="75"/>
      <c r="J4194" s="75"/>
      <c r="K4194" s="36"/>
      <c r="L4194" s="82"/>
      <c r="M4194" s="82"/>
      <c r="N4194" s="77"/>
      <c r="O4194" s="84" t="s">
        <v>1270</v>
      </c>
      <c r="P4194" s="86">
        <v>43430.403229166666</v>
      </c>
      <c r="Q4194" s="84" t="s">
        <v>1437</v>
      </c>
      <c r="R4194" s="88" t="s">
        <v>1888</v>
      </c>
      <c r="S4194" s="84" t="s">
        <v>1938</v>
      </c>
      <c r="T4194" s="84" t="s">
        <v>2378</v>
      </c>
      <c r="U4194" s="88" t="s">
        <v>2588</v>
      </c>
      <c r="V4194" s="88" t="s">
        <v>2588</v>
      </c>
      <c r="W4194" s="86">
        <v>43430.403229166666</v>
      </c>
      <c r="X4194" s="88" t="s">
        <v>4163</v>
      </c>
      <c r="Y4194" s="84"/>
      <c r="Z4194" s="84"/>
      <c r="AA4194" s="87" t="s">
        <v>5294</v>
      </c>
      <c r="AB4194" s="84"/>
      <c r="AC4194" s="84" t="b">
        <v>0</v>
      </c>
      <c r="AD4194" s="84">
        <v>5</v>
      </c>
      <c r="AE4194" s="87" t="s">
        <v>5552</v>
      </c>
      <c r="AF4194" s="84" t="b">
        <v>0</v>
      </c>
      <c r="AG4194" s="84" t="s">
        <v>5604</v>
      </c>
      <c r="AH4194" s="84"/>
      <c r="AI4194" s="87" t="s">
        <v>5552</v>
      </c>
      <c r="AJ4194" s="84" t="b">
        <v>0</v>
      </c>
      <c r="AK4194" s="84">
        <v>8</v>
      </c>
      <c r="AL4194" s="87" t="s">
        <v>5552</v>
      </c>
      <c r="AM4194" s="84" t="s">
        <v>5684</v>
      </c>
      <c r="AN4194" s="84" t="b">
        <v>0</v>
      </c>
      <c r="AO4194" s="87" t="s">
        <v>5294</v>
      </c>
      <c r="AP4194" s="84" t="s">
        <v>179</v>
      </c>
      <c r="AQ4194" s="84">
        <v>0</v>
      </c>
      <c r="AR4194" s="84">
        <v>0</v>
      </c>
      <c r="AS4194" s="84"/>
      <c r="AT4194" s="84"/>
      <c r="AU4194" s="84"/>
      <c r="AV4194" s="84"/>
      <c r="AW4194" s="84"/>
      <c r="AX4194" s="84"/>
      <c r="AY4194" s="84"/>
      <c r="AZ4194" s="84"/>
    </row>
    <row r="4195" spans="1:52" x14ac:dyDescent="0.55000000000000004">
      <c r="A4195" s="69" t="s">
        <v>855</v>
      </c>
      <c r="B4195" s="69" t="s">
        <v>853</v>
      </c>
      <c r="C4195" s="70"/>
      <c r="D4195" s="71"/>
      <c r="E4195" s="72"/>
      <c r="F4195" s="73"/>
      <c r="G4195" s="70"/>
      <c r="H4195" s="74"/>
      <c r="I4195" s="75"/>
      <c r="J4195" s="75"/>
      <c r="K4195" s="36"/>
      <c r="L4195" s="82"/>
      <c r="M4195" s="82"/>
      <c r="N4195" s="77"/>
      <c r="O4195" s="84" t="s">
        <v>1270</v>
      </c>
      <c r="P4195" s="86">
        <v>43430.403229166666</v>
      </c>
      <c r="Q4195" s="84" t="s">
        <v>1437</v>
      </c>
      <c r="R4195" s="88" t="s">
        <v>1888</v>
      </c>
      <c r="S4195" s="84" t="s">
        <v>1938</v>
      </c>
      <c r="T4195" s="84" t="s">
        <v>2378</v>
      </c>
      <c r="U4195" s="88" t="s">
        <v>2588</v>
      </c>
      <c r="V4195" s="88" t="s">
        <v>2588</v>
      </c>
      <c r="W4195" s="86">
        <v>43430.403229166666</v>
      </c>
      <c r="X4195" s="88" t="s">
        <v>4163</v>
      </c>
      <c r="Y4195" s="84"/>
      <c r="Z4195" s="84"/>
      <c r="AA4195" s="87" t="s">
        <v>5294</v>
      </c>
      <c r="AB4195" s="84"/>
      <c r="AC4195" s="84" t="b">
        <v>0</v>
      </c>
      <c r="AD4195" s="84">
        <v>5</v>
      </c>
      <c r="AE4195" s="87" t="s">
        <v>5552</v>
      </c>
      <c r="AF4195" s="84" t="b">
        <v>0</v>
      </c>
      <c r="AG4195" s="84" t="s">
        <v>5604</v>
      </c>
      <c r="AH4195" s="84"/>
      <c r="AI4195" s="87" t="s">
        <v>5552</v>
      </c>
      <c r="AJ4195" s="84" t="b">
        <v>0</v>
      </c>
      <c r="AK4195" s="84">
        <v>8</v>
      </c>
      <c r="AL4195" s="87" t="s">
        <v>5552</v>
      </c>
      <c r="AM4195" s="84" t="s">
        <v>5684</v>
      </c>
      <c r="AN4195" s="84" t="b">
        <v>0</v>
      </c>
      <c r="AO4195" s="87" t="s">
        <v>5294</v>
      </c>
      <c r="AP4195" s="84" t="s">
        <v>179</v>
      </c>
      <c r="AQ4195" s="84">
        <v>0</v>
      </c>
      <c r="AR4195" s="84">
        <v>0</v>
      </c>
      <c r="AS4195" s="84"/>
      <c r="AT4195" s="84"/>
      <c r="AU4195" s="84"/>
      <c r="AV4195" s="84"/>
      <c r="AW4195" s="84"/>
      <c r="AX4195" s="84"/>
      <c r="AY4195" s="84"/>
      <c r="AZ4195" s="84"/>
    </row>
    <row r="4196" spans="1:52" x14ac:dyDescent="0.55000000000000004">
      <c r="A4196" s="69" t="s">
        <v>855</v>
      </c>
      <c r="B4196" s="69" t="s">
        <v>1038</v>
      </c>
      <c r="C4196" s="70"/>
      <c r="D4196" s="71"/>
      <c r="E4196" s="72"/>
      <c r="F4196" s="73"/>
      <c r="G4196" s="70"/>
      <c r="H4196" s="74"/>
      <c r="I4196" s="75"/>
      <c r="J4196" s="75"/>
      <c r="K4196" s="36"/>
      <c r="L4196" s="82"/>
      <c r="M4196" s="82"/>
      <c r="N4196" s="77"/>
      <c r="O4196" s="84" t="s">
        <v>1270</v>
      </c>
      <c r="P4196" s="86">
        <v>43430.403229166666</v>
      </c>
      <c r="Q4196" s="84" t="s">
        <v>1437</v>
      </c>
      <c r="R4196" s="88" t="s">
        <v>1888</v>
      </c>
      <c r="S4196" s="84" t="s">
        <v>1938</v>
      </c>
      <c r="T4196" s="84" t="s">
        <v>2378</v>
      </c>
      <c r="U4196" s="88" t="s">
        <v>2588</v>
      </c>
      <c r="V4196" s="88" t="s">
        <v>2588</v>
      </c>
      <c r="W4196" s="86">
        <v>43430.403229166666</v>
      </c>
      <c r="X4196" s="88" t="s">
        <v>4163</v>
      </c>
      <c r="Y4196" s="84"/>
      <c r="Z4196" s="84"/>
      <c r="AA4196" s="87" t="s">
        <v>5294</v>
      </c>
      <c r="AB4196" s="84"/>
      <c r="AC4196" s="84" t="b">
        <v>0</v>
      </c>
      <c r="AD4196" s="84">
        <v>5</v>
      </c>
      <c r="AE4196" s="87" t="s">
        <v>5552</v>
      </c>
      <c r="AF4196" s="84" t="b">
        <v>0</v>
      </c>
      <c r="AG4196" s="84" t="s">
        <v>5604</v>
      </c>
      <c r="AH4196" s="84"/>
      <c r="AI4196" s="87" t="s">
        <v>5552</v>
      </c>
      <c r="AJ4196" s="84" t="b">
        <v>0</v>
      </c>
      <c r="AK4196" s="84">
        <v>8</v>
      </c>
      <c r="AL4196" s="87" t="s">
        <v>5552</v>
      </c>
      <c r="AM4196" s="84" t="s">
        <v>5684</v>
      </c>
      <c r="AN4196" s="84" t="b">
        <v>0</v>
      </c>
      <c r="AO4196" s="87" t="s">
        <v>5294</v>
      </c>
      <c r="AP4196" s="84" t="s">
        <v>179</v>
      </c>
      <c r="AQ4196" s="84">
        <v>0</v>
      </c>
      <c r="AR4196" s="84">
        <v>0</v>
      </c>
      <c r="AS4196" s="84"/>
      <c r="AT4196" s="84"/>
      <c r="AU4196" s="84"/>
      <c r="AV4196" s="84"/>
      <c r="AW4196" s="84"/>
      <c r="AX4196" s="84"/>
      <c r="AY4196" s="84"/>
      <c r="AZ4196" s="84"/>
    </row>
    <row r="4197" spans="1:52" x14ac:dyDescent="0.55000000000000004">
      <c r="A4197" s="69" t="s">
        <v>855</v>
      </c>
      <c r="B4197" s="69" t="s">
        <v>620</v>
      </c>
      <c r="C4197" s="70"/>
      <c r="D4197" s="71"/>
      <c r="E4197" s="72"/>
      <c r="F4197" s="73"/>
      <c r="G4197" s="70"/>
      <c r="H4197" s="74"/>
      <c r="I4197" s="75"/>
      <c r="J4197" s="75"/>
      <c r="K4197" s="36"/>
      <c r="L4197" s="82"/>
      <c r="M4197" s="82"/>
      <c r="N4197" s="77"/>
      <c r="O4197" s="84" t="s">
        <v>1270</v>
      </c>
      <c r="P4197" s="86">
        <v>43430.445625</v>
      </c>
      <c r="Q4197" s="84" t="s">
        <v>1448</v>
      </c>
      <c r="R4197" s="84"/>
      <c r="S4197" s="84"/>
      <c r="T4197" s="84" t="s">
        <v>2379</v>
      </c>
      <c r="U4197" s="88" t="s">
        <v>2589</v>
      </c>
      <c r="V4197" s="88" t="s">
        <v>2589</v>
      </c>
      <c r="W4197" s="86">
        <v>43430.445625</v>
      </c>
      <c r="X4197" s="88" t="s">
        <v>4164</v>
      </c>
      <c r="Y4197" s="84"/>
      <c r="Z4197" s="84"/>
      <c r="AA4197" s="87" t="s">
        <v>5295</v>
      </c>
      <c r="AB4197" s="84"/>
      <c r="AC4197" s="84" t="b">
        <v>0</v>
      </c>
      <c r="AD4197" s="84">
        <v>14</v>
      </c>
      <c r="AE4197" s="87" t="s">
        <v>5552</v>
      </c>
      <c r="AF4197" s="84" t="b">
        <v>0</v>
      </c>
      <c r="AG4197" s="84" t="s">
        <v>5604</v>
      </c>
      <c r="AH4197" s="84"/>
      <c r="AI4197" s="87" t="s">
        <v>5552</v>
      </c>
      <c r="AJ4197" s="84" t="b">
        <v>0</v>
      </c>
      <c r="AK4197" s="84">
        <v>8</v>
      </c>
      <c r="AL4197" s="87" t="s">
        <v>5552</v>
      </c>
      <c r="AM4197" s="84" t="s">
        <v>5684</v>
      </c>
      <c r="AN4197" s="84" t="b">
        <v>0</v>
      </c>
      <c r="AO4197" s="87" t="s">
        <v>5295</v>
      </c>
      <c r="AP4197" s="84" t="s">
        <v>179</v>
      </c>
      <c r="AQ4197" s="84">
        <v>0</v>
      </c>
      <c r="AR4197" s="84">
        <v>0</v>
      </c>
      <c r="AS4197" s="84"/>
      <c r="AT4197" s="84"/>
      <c r="AU4197" s="84"/>
      <c r="AV4197" s="84"/>
      <c r="AW4197" s="84"/>
      <c r="AX4197" s="84"/>
      <c r="AY4197" s="84"/>
      <c r="AZ4197" s="84"/>
    </row>
    <row r="4198" spans="1:52" x14ac:dyDescent="0.55000000000000004">
      <c r="A4198" s="69" t="s">
        <v>855</v>
      </c>
      <c r="B4198" s="69" t="s">
        <v>857</v>
      </c>
      <c r="C4198" s="70"/>
      <c r="D4198" s="71"/>
      <c r="E4198" s="72"/>
      <c r="F4198" s="73"/>
      <c r="G4198" s="70"/>
      <c r="H4198" s="74"/>
      <c r="I4198" s="75"/>
      <c r="J4198" s="75"/>
      <c r="K4198" s="36"/>
      <c r="L4198" s="82"/>
      <c r="M4198" s="82"/>
      <c r="N4198" s="77"/>
      <c r="O4198" s="84" t="s">
        <v>1270</v>
      </c>
      <c r="P4198" s="86">
        <v>43430.445625</v>
      </c>
      <c r="Q4198" s="84" t="s">
        <v>1448</v>
      </c>
      <c r="R4198" s="84"/>
      <c r="S4198" s="84"/>
      <c r="T4198" s="84" t="s">
        <v>2379</v>
      </c>
      <c r="U4198" s="88" t="s">
        <v>2589</v>
      </c>
      <c r="V4198" s="88" t="s">
        <v>2589</v>
      </c>
      <c r="W4198" s="86">
        <v>43430.445625</v>
      </c>
      <c r="X4198" s="88" t="s">
        <v>4164</v>
      </c>
      <c r="Y4198" s="84"/>
      <c r="Z4198" s="84"/>
      <c r="AA4198" s="87" t="s">
        <v>5295</v>
      </c>
      <c r="AB4198" s="84"/>
      <c r="AC4198" s="84" t="b">
        <v>0</v>
      </c>
      <c r="AD4198" s="84">
        <v>14</v>
      </c>
      <c r="AE4198" s="87" t="s">
        <v>5552</v>
      </c>
      <c r="AF4198" s="84" t="b">
        <v>0</v>
      </c>
      <c r="AG4198" s="84" t="s">
        <v>5604</v>
      </c>
      <c r="AH4198" s="84"/>
      <c r="AI4198" s="87" t="s">
        <v>5552</v>
      </c>
      <c r="AJ4198" s="84" t="b">
        <v>0</v>
      </c>
      <c r="AK4198" s="84">
        <v>8</v>
      </c>
      <c r="AL4198" s="87" t="s">
        <v>5552</v>
      </c>
      <c r="AM4198" s="84" t="s">
        <v>5684</v>
      </c>
      <c r="AN4198" s="84" t="b">
        <v>0</v>
      </c>
      <c r="AO4198" s="87" t="s">
        <v>5295</v>
      </c>
      <c r="AP4198" s="84" t="s">
        <v>179</v>
      </c>
      <c r="AQ4198" s="84">
        <v>0</v>
      </c>
      <c r="AR4198" s="84">
        <v>0</v>
      </c>
      <c r="AS4198" s="84"/>
      <c r="AT4198" s="84"/>
      <c r="AU4198" s="84"/>
      <c r="AV4198" s="84"/>
      <c r="AW4198" s="84"/>
      <c r="AX4198" s="84"/>
      <c r="AY4198" s="84"/>
      <c r="AZ4198" s="84"/>
    </row>
    <row r="4199" spans="1:52" x14ac:dyDescent="0.55000000000000004">
      <c r="A4199" s="69" t="s">
        <v>855</v>
      </c>
      <c r="B4199" s="69" t="s">
        <v>856</v>
      </c>
      <c r="C4199" s="70"/>
      <c r="D4199" s="71"/>
      <c r="E4199" s="72"/>
      <c r="F4199" s="73"/>
      <c r="G4199" s="70"/>
      <c r="H4199" s="74"/>
      <c r="I4199" s="75"/>
      <c r="J4199" s="75"/>
      <c r="K4199" s="36"/>
      <c r="L4199" s="82"/>
      <c r="M4199" s="82"/>
      <c r="N4199" s="77"/>
      <c r="O4199" s="84" t="s">
        <v>1270</v>
      </c>
      <c r="P4199" s="86">
        <v>43430.445625</v>
      </c>
      <c r="Q4199" s="84" t="s">
        <v>1448</v>
      </c>
      <c r="R4199" s="84"/>
      <c r="S4199" s="84"/>
      <c r="T4199" s="84" t="s">
        <v>2379</v>
      </c>
      <c r="U4199" s="88" t="s">
        <v>2589</v>
      </c>
      <c r="V4199" s="88" t="s">
        <v>2589</v>
      </c>
      <c r="W4199" s="86">
        <v>43430.445625</v>
      </c>
      <c r="X4199" s="88" t="s">
        <v>4164</v>
      </c>
      <c r="Y4199" s="84"/>
      <c r="Z4199" s="84"/>
      <c r="AA4199" s="87" t="s">
        <v>5295</v>
      </c>
      <c r="AB4199" s="84"/>
      <c r="AC4199" s="84" t="b">
        <v>0</v>
      </c>
      <c r="AD4199" s="84">
        <v>14</v>
      </c>
      <c r="AE4199" s="87" t="s">
        <v>5552</v>
      </c>
      <c r="AF4199" s="84" t="b">
        <v>0</v>
      </c>
      <c r="AG4199" s="84" t="s">
        <v>5604</v>
      </c>
      <c r="AH4199" s="84"/>
      <c r="AI4199" s="87" t="s">
        <v>5552</v>
      </c>
      <c r="AJ4199" s="84" t="b">
        <v>0</v>
      </c>
      <c r="AK4199" s="84">
        <v>8</v>
      </c>
      <c r="AL4199" s="87" t="s">
        <v>5552</v>
      </c>
      <c r="AM4199" s="84" t="s">
        <v>5684</v>
      </c>
      <c r="AN4199" s="84" t="b">
        <v>0</v>
      </c>
      <c r="AO4199" s="87" t="s">
        <v>5295</v>
      </c>
      <c r="AP4199" s="84" t="s">
        <v>179</v>
      </c>
      <c r="AQ4199" s="84">
        <v>0</v>
      </c>
      <c r="AR4199" s="84">
        <v>0</v>
      </c>
      <c r="AS4199" s="84"/>
      <c r="AT4199" s="84"/>
      <c r="AU4199" s="84"/>
      <c r="AV4199" s="84"/>
      <c r="AW4199" s="84"/>
      <c r="AX4199" s="84"/>
      <c r="AY4199" s="84"/>
      <c r="AZ4199" s="84"/>
    </row>
    <row r="4200" spans="1:52" x14ac:dyDescent="0.55000000000000004">
      <c r="A4200" s="69" t="s">
        <v>855</v>
      </c>
      <c r="B4200" s="69" t="s">
        <v>853</v>
      </c>
      <c r="C4200" s="70"/>
      <c r="D4200" s="71"/>
      <c r="E4200" s="72"/>
      <c r="F4200" s="73"/>
      <c r="G4200" s="70"/>
      <c r="H4200" s="74"/>
      <c r="I4200" s="75"/>
      <c r="J4200" s="75"/>
      <c r="K4200" s="36"/>
      <c r="L4200" s="82"/>
      <c r="M4200" s="82"/>
      <c r="N4200" s="77"/>
      <c r="O4200" s="84" t="s">
        <v>1270</v>
      </c>
      <c r="P4200" s="86">
        <v>43430.445625</v>
      </c>
      <c r="Q4200" s="84" t="s">
        <v>1448</v>
      </c>
      <c r="R4200" s="84"/>
      <c r="S4200" s="84"/>
      <c r="T4200" s="84" t="s">
        <v>2379</v>
      </c>
      <c r="U4200" s="88" t="s">
        <v>2589</v>
      </c>
      <c r="V4200" s="88" t="s">
        <v>2589</v>
      </c>
      <c r="W4200" s="86">
        <v>43430.445625</v>
      </c>
      <c r="X4200" s="88" t="s">
        <v>4164</v>
      </c>
      <c r="Y4200" s="84"/>
      <c r="Z4200" s="84"/>
      <c r="AA4200" s="87" t="s">
        <v>5295</v>
      </c>
      <c r="AB4200" s="84"/>
      <c r="AC4200" s="84" t="b">
        <v>0</v>
      </c>
      <c r="AD4200" s="84">
        <v>14</v>
      </c>
      <c r="AE4200" s="87" t="s">
        <v>5552</v>
      </c>
      <c r="AF4200" s="84" t="b">
        <v>0</v>
      </c>
      <c r="AG4200" s="84" t="s">
        <v>5604</v>
      </c>
      <c r="AH4200" s="84"/>
      <c r="AI4200" s="87" t="s">
        <v>5552</v>
      </c>
      <c r="AJ4200" s="84" t="b">
        <v>0</v>
      </c>
      <c r="AK4200" s="84">
        <v>8</v>
      </c>
      <c r="AL4200" s="87" t="s">
        <v>5552</v>
      </c>
      <c r="AM4200" s="84" t="s">
        <v>5684</v>
      </c>
      <c r="AN4200" s="84" t="b">
        <v>0</v>
      </c>
      <c r="AO4200" s="87" t="s">
        <v>5295</v>
      </c>
      <c r="AP4200" s="84" t="s">
        <v>179</v>
      </c>
      <c r="AQ4200" s="84">
        <v>0</v>
      </c>
      <c r="AR4200" s="84">
        <v>0</v>
      </c>
      <c r="AS4200" s="84"/>
      <c r="AT4200" s="84"/>
      <c r="AU4200" s="84"/>
      <c r="AV4200" s="84"/>
      <c r="AW4200" s="84"/>
      <c r="AX4200" s="84"/>
      <c r="AY4200" s="84"/>
      <c r="AZ4200" s="84"/>
    </row>
    <row r="4201" spans="1:52" x14ac:dyDescent="0.55000000000000004">
      <c r="A4201" s="69" t="s">
        <v>855</v>
      </c>
      <c r="B4201" s="69" t="s">
        <v>1038</v>
      </c>
      <c r="C4201" s="70"/>
      <c r="D4201" s="71"/>
      <c r="E4201" s="72"/>
      <c r="F4201" s="73"/>
      <c r="G4201" s="70"/>
      <c r="H4201" s="74"/>
      <c r="I4201" s="75"/>
      <c r="J4201" s="75"/>
      <c r="K4201" s="36"/>
      <c r="L4201" s="82"/>
      <c r="M4201" s="82"/>
      <c r="N4201" s="77"/>
      <c r="O4201" s="84" t="s">
        <v>1270</v>
      </c>
      <c r="P4201" s="86">
        <v>43430.445625</v>
      </c>
      <c r="Q4201" s="84" t="s">
        <v>1448</v>
      </c>
      <c r="R4201" s="84"/>
      <c r="S4201" s="84"/>
      <c r="T4201" s="84" t="s">
        <v>2379</v>
      </c>
      <c r="U4201" s="88" t="s">
        <v>2589</v>
      </c>
      <c r="V4201" s="88" t="s">
        <v>2589</v>
      </c>
      <c r="W4201" s="86">
        <v>43430.445625</v>
      </c>
      <c r="X4201" s="88" t="s">
        <v>4164</v>
      </c>
      <c r="Y4201" s="84"/>
      <c r="Z4201" s="84"/>
      <c r="AA4201" s="87" t="s">
        <v>5295</v>
      </c>
      <c r="AB4201" s="84"/>
      <c r="AC4201" s="84" t="b">
        <v>0</v>
      </c>
      <c r="AD4201" s="84">
        <v>14</v>
      </c>
      <c r="AE4201" s="87" t="s">
        <v>5552</v>
      </c>
      <c r="AF4201" s="84" t="b">
        <v>0</v>
      </c>
      <c r="AG4201" s="84" t="s">
        <v>5604</v>
      </c>
      <c r="AH4201" s="84"/>
      <c r="AI4201" s="87" t="s">
        <v>5552</v>
      </c>
      <c r="AJ4201" s="84" t="b">
        <v>0</v>
      </c>
      <c r="AK4201" s="84">
        <v>8</v>
      </c>
      <c r="AL4201" s="87" t="s">
        <v>5552</v>
      </c>
      <c r="AM4201" s="84" t="s">
        <v>5684</v>
      </c>
      <c r="AN4201" s="84" t="b">
        <v>0</v>
      </c>
      <c r="AO4201" s="87" t="s">
        <v>5295</v>
      </c>
      <c r="AP4201" s="84" t="s">
        <v>179</v>
      </c>
      <c r="AQ4201" s="84">
        <v>0</v>
      </c>
      <c r="AR4201" s="84">
        <v>0</v>
      </c>
      <c r="AS4201" s="84"/>
      <c r="AT4201" s="84"/>
      <c r="AU4201" s="84"/>
      <c r="AV4201" s="84"/>
      <c r="AW4201" s="84"/>
      <c r="AX4201" s="84"/>
      <c r="AY4201" s="84"/>
      <c r="AZ4201" s="84"/>
    </row>
    <row r="4202" spans="1:52" x14ac:dyDescent="0.55000000000000004">
      <c r="A4202" s="69" t="s">
        <v>855</v>
      </c>
      <c r="B4202" s="69" t="s">
        <v>855</v>
      </c>
      <c r="C4202" s="70"/>
      <c r="D4202" s="71"/>
      <c r="E4202" s="72"/>
      <c r="F4202" s="73"/>
      <c r="G4202" s="70"/>
      <c r="H4202" s="74"/>
      <c r="I4202" s="75"/>
      <c r="J4202" s="75"/>
      <c r="K4202" s="36"/>
      <c r="L4202" s="82"/>
      <c r="M4202" s="82"/>
      <c r="N4202" s="77"/>
      <c r="O4202" s="84" t="s">
        <v>179</v>
      </c>
      <c r="P4202" s="86">
        <v>43430.611585648148</v>
      </c>
      <c r="Q4202" s="84" t="s">
        <v>1655</v>
      </c>
      <c r="R4202" s="88" t="s">
        <v>1888</v>
      </c>
      <c r="S4202" s="84" t="s">
        <v>1938</v>
      </c>
      <c r="T4202" s="84" t="s">
        <v>2380</v>
      </c>
      <c r="U4202" s="88" t="s">
        <v>2590</v>
      </c>
      <c r="V4202" s="88" t="s">
        <v>2590</v>
      </c>
      <c r="W4202" s="86">
        <v>43430.611585648148</v>
      </c>
      <c r="X4202" s="88" t="s">
        <v>4165</v>
      </c>
      <c r="Y4202" s="84"/>
      <c r="Z4202" s="84"/>
      <c r="AA4202" s="87" t="s">
        <v>5296</v>
      </c>
      <c r="AB4202" s="84"/>
      <c r="AC4202" s="84" t="b">
        <v>0</v>
      </c>
      <c r="AD4202" s="84">
        <v>5</v>
      </c>
      <c r="AE4202" s="87" t="s">
        <v>5552</v>
      </c>
      <c r="AF4202" s="84" t="b">
        <v>0</v>
      </c>
      <c r="AG4202" s="84" t="s">
        <v>5604</v>
      </c>
      <c r="AH4202" s="84"/>
      <c r="AI4202" s="87" t="s">
        <v>5552</v>
      </c>
      <c r="AJ4202" s="84" t="b">
        <v>0</v>
      </c>
      <c r="AK4202" s="84">
        <v>1</v>
      </c>
      <c r="AL4202" s="87" t="s">
        <v>5552</v>
      </c>
      <c r="AM4202" s="84" t="s">
        <v>5684</v>
      </c>
      <c r="AN4202" s="84" t="b">
        <v>0</v>
      </c>
      <c r="AO4202" s="87" t="s">
        <v>5296</v>
      </c>
      <c r="AP4202" s="84" t="s">
        <v>179</v>
      </c>
      <c r="AQ4202" s="84">
        <v>0</v>
      </c>
      <c r="AR4202" s="84">
        <v>0</v>
      </c>
      <c r="AS4202" s="84"/>
      <c r="AT4202" s="84"/>
      <c r="AU4202" s="84"/>
      <c r="AV4202" s="84"/>
      <c r="AW4202" s="84"/>
      <c r="AX4202" s="84"/>
      <c r="AY4202" s="84"/>
      <c r="AZ4202" s="84"/>
    </row>
    <row r="4203" spans="1:52" x14ac:dyDescent="0.55000000000000004">
      <c r="A4203" s="69" t="s">
        <v>620</v>
      </c>
      <c r="B4203" s="69" t="s">
        <v>855</v>
      </c>
      <c r="C4203" s="70"/>
      <c r="D4203" s="71"/>
      <c r="E4203" s="72"/>
      <c r="F4203" s="73"/>
      <c r="G4203" s="70"/>
      <c r="H4203" s="74"/>
      <c r="I4203" s="75"/>
      <c r="J4203" s="75"/>
      <c r="K4203" s="36"/>
      <c r="L4203" s="82"/>
      <c r="M4203" s="82"/>
      <c r="N4203" s="77"/>
      <c r="O4203" s="84" t="s">
        <v>1269</v>
      </c>
      <c r="P4203" s="86">
        <v>43430.462268518517</v>
      </c>
      <c r="Q4203" s="84" t="s">
        <v>1448</v>
      </c>
      <c r="R4203" s="84"/>
      <c r="S4203" s="84"/>
      <c r="T4203" s="84" t="s">
        <v>2181</v>
      </c>
      <c r="U4203" s="84"/>
      <c r="V4203" s="88" t="s">
        <v>2994</v>
      </c>
      <c r="W4203" s="86">
        <v>43430.462268518517</v>
      </c>
      <c r="X4203" s="88" t="s">
        <v>4166</v>
      </c>
      <c r="Y4203" s="84"/>
      <c r="Z4203" s="84"/>
      <c r="AA4203" s="87" t="s">
        <v>5297</v>
      </c>
      <c r="AB4203" s="84"/>
      <c r="AC4203" s="84" t="b">
        <v>0</v>
      </c>
      <c r="AD4203" s="84">
        <v>0</v>
      </c>
      <c r="AE4203" s="87" t="s">
        <v>5552</v>
      </c>
      <c r="AF4203" s="84" t="b">
        <v>0</v>
      </c>
      <c r="AG4203" s="84" t="s">
        <v>5604</v>
      </c>
      <c r="AH4203" s="84"/>
      <c r="AI4203" s="87" t="s">
        <v>5552</v>
      </c>
      <c r="AJ4203" s="84" t="b">
        <v>0</v>
      </c>
      <c r="AK4203" s="84">
        <v>8</v>
      </c>
      <c r="AL4203" s="87" t="s">
        <v>5295</v>
      </c>
      <c r="AM4203" s="84" t="s">
        <v>5684</v>
      </c>
      <c r="AN4203" s="84" t="b">
        <v>0</v>
      </c>
      <c r="AO4203" s="87" t="s">
        <v>5295</v>
      </c>
      <c r="AP4203" s="84" t="s">
        <v>179</v>
      </c>
      <c r="AQ4203" s="84">
        <v>0</v>
      </c>
      <c r="AR4203" s="84">
        <v>0</v>
      </c>
      <c r="AS4203" s="84"/>
      <c r="AT4203" s="84"/>
      <c r="AU4203" s="84"/>
      <c r="AV4203" s="84"/>
      <c r="AW4203" s="84"/>
      <c r="AX4203" s="84"/>
      <c r="AY4203" s="84"/>
      <c r="AZ4203" s="84"/>
    </row>
    <row r="4204" spans="1:52" x14ac:dyDescent="0.55000000000000004">
      <c r="A4204" s="69" t="s">
        <v>853</v>
      </c>
      <c r="B4204" s="69" t="s">
        <v>855</v>
      </c>
      <c r="C4204" s="70"/>
      <c r="D4204" s="71"/>
      <c r="E4204" s="72"/>
      <c r="F4204" s="73"/>
      <c r="G4204" s="70"/>
      <c r="H4204" s="74"/>
      <c r="I4204" s="75"/>
      <c r="J4204" s="75"/>
      <c r="K4204" s="36"/>
      <c r="L4204" s="82"/>
      <c r="M4204" s="82"/>
      <c r="N4204" s="77"/>
      <c r="O4204" s="84" t="s">
        <v>1269</v>
      </c>
      <c r="P4204" s="86">
        <v>43430.447465277779</v>
      </c>
      <c r="Q4204" s="84" t="s">
        <v>1448</v>
      </c>
      <c r="R4204" s="84"/>
      <c r="S4204" s="84"/>
      <c r="T4204" s="84" t="s">
        <v>2181</v>
      </c>
      <c r="U4204" s="84"/>
      <c r="V4204" s="88" t="s">
        <v>3185</v>
      </c>
      <c r="W4204" s="86">
        <v>43430.447465277779</v>
      </c>
      <c r="X4204" s="88" t="s">
        <v>4167</v>
      </c>
      <c r="Y4204" s="84"/>
      <c r="Z4204" s="84"/>
      <c r="AA4204" s="87" t="s">
        <v>5298</v>
      </c>
      <c r="AB4204" s="84"/>
      <c r="AC4204" s="84" t="b">
        <v>0</v>
      </c>
      <c r="AD4204" s="84">
        <v>0</v>
      </c>
      <c r="AE4204" s="87" t="s">
        <v>5552</v>
      </c>
      <c r="AF4204" s="84" t="b">
        <v>0</v>
      </c>
      <c r="AG4204" s="84" t="s">
        <v>5604</v>
      </c>
      <c r="AH4204" s="84"/>
      <c r="AI4204" s="87" t="s">
        <v>5552</v>
      </c>
      <c r="AJ4204" s="84" t="b">
        <v>0</v>
      </c>
      <c r="AK4204" s="84">
        <v>8</v>
      </c>
      <c r="AL4204" s="87" t="s">
        <v>5295</v>
      </c>
      <c r="AM4204" s="84" t="s">
        <v>5684</v>
      </c>
      <c r="AN4204" s="84" t="b">
        <v>0</v>
      </c>
      <c r="AO4204" s="87" t="s">
        <v>5295</v>
      </c>
      <c r="AP4204" s="84" t="s">
        <v>179</v>
      </c>
      <c r="AQ4204" s="84">
        <v>0</v>
      </c>
      <c r="AR4204" s="84">
        <v>0</v>
      </c>
      <c r="AS4204" s="84"/>
      <c r="AT4204" s="84"/>
      <c r="AU4204" s="84"/>
      <c r="AV4204" s="84"/>
      <c r="AW4204" s="84"/>
      <c r="AX4204" s="84"/>
      <c r="AY4204" s="84"/>
      <c r="AZ4204" s="84"/>
    </row>
    <row r="4205" spans="1:52" x14ac:dyDescent="0.55000000000000004">
      <c r="A4205" s="69" t="s">
        <v>851</v>
      </c>
      <c r="B4205" s="69" t="s">
        <v>852</v>
      </c>
      <c r="C4205" s="70"/>
      <c r="D4205" s="71"/>
      <c r="E4205" s="72"/>
      <c r="F4205" s="73"/>
      <c r="G4205" s="70"/>
      <c r="H4205" s="74"/>
      <c r="I4205" s="75"/>
      <c r="J4205" s="75"/>
      <c r="K4205" s="36"/>
      <c r="L4205" s="82"/>
      <c r="M4205" s="82"/>
      <c r="N4205" s="77"/>
      <c r="O4205" s="84" t="s">
        <v>1270</v>
      </c>
      <c r="P4205" s="86">
        <v>43429.962743055556</v>
      </c>
      <c r="Q4205" s="84" t="s">
        <v>1393</v>
      </c>
      <c r="R4205" s="84"/>
      <c r="S4205" s="84"/>
      <c r="T4205" s="84"/>
      <c r="U4205" s="84"/>
      <c r="V4205" s="88" t="s">
        <v>3182</v>
      </c>
      <c r="W4205" s="86">
        <v>43429.962743055556</v>
      </c>
      <c r="X4205" s="88" t="s">
        <v>4155</v>
      </c>
      <c r="Y4205" s="84"/>
      <c r="Z4205" s="84"/>
      <c r="AA4205" s="87" t="s">
        <v>5286</v>
      </c>
      <c r="AB4205" s="84"/>
      <c r="AC4205" s="84" t="b">
        <v>0</v>
      </c>
      <c r="AD4205" s="84">
        <v>0</v>
      </c>
      <c r="AE4205" s="87" t="s">
        <v>5552</v>
      </c>
      <c r="AF4205" s="84" t="b">
        <v>1</v>
      </c>
      <c r="AG4205" s="84" t="s">
        <v>5604</v>
      </c>
      <c r="AH4205" s="84"/>
      <c r="AI4205" s="87" t="s">
        <v>5627</v>
      </c>
      <c r="AJ4205" s="84" t="b">
        <v>0</v>
      </c>
      <c r="AK4205" s="84">
        <v>9</v>
      </c>
      <c r="AL4205" s="87" t="s">
        <v>5290</v>
      </c>
      <c r="AM4205" s="84" t="s">
        <v>5685</v>
      </c>
      <c r="AN4205" s="84" t="b">
        <v>0</v>
      </c>
      <c r="AO4205" s="87" t="s">
        <v>5290</v>
      </c>
      <c r="AP4205" s="84" t="s">
        <v>179</v>
      </c>
      <c r="AQ4205" s="84">
        <v>0</v>
      </c>
      <c r="AR4205" s="84">
        <v>0</v>
      </c>
      <c r="AS4205" s="84"/>
      <c r="AT4205" s="84"/>
      <c r="AU4205" s="84"/>
      <c r="AV4205" s="84"/>
      <c r="AW4205" s="84"/>
      <c r="AX4205" s="84"/>
      <c r="AY4205" s="84"/>
      <c r="AZ4205" s="84"/>
    </row>
    <row r="4206" spans="1:52" x14ac:dyDescent="0.55000000000000004">
      <c r="A4206" s="69" t="s">
        <v>851</v>
      </c>
      <c r="B4206" s="69" t="s">
        <v>852</v>
      </c>
      <c r="C4206" s="70"/>
      <c r="D4206" s="71"/>
      <c r="E4206" s="72"/>
      <c r="F4206" s="73"/>
      <c r="G4206" s="70"/>
      <c r="H4206" s="74"/>
      <c r="I4206" s="75"/>
      <c r="J4206" s="75"/>
      <c r="K4206" s="36"/>
      <c r="L4206" s="82"/>
      <c r="M4206" s="82"/>
      <c r="N4206" s="77"/>
      <c r="O4206" s="84" t="s">
        <v>1269</v>
      </c>
      <c r="P4206" s="86">
        <v>43430.358807870369</v>
      </c>
      <c r="Q4206" s="84" t="s">
        <v>1656</v>
      </c>
      <c r="R4206" s="84"/>
      <c r="S4206" s="84"/>
      <c r="T4206" s="84"/>
      <c r="U4206" s="84"/>
      <c r="V4206" s="88" t="s">
        <v>3182</v>
      </c>
      <c r="W4206" s="86">
        <v>43430.358807870369</v>
      </c>
      <c r="X4206" s="88" t="s">
        <v>4168</v>
      </c>
      <c r="Y4206" s="84"/>
      <c r="Z4206" s="84"/>
      <c r="AA4206" s="87" t="s">
        <v>5299</v>
      </c>
      <c r="AB4206" s="84"/>
      <c r="AC4206" s="84" t="b">
        <v>0</v>
      </c>
      <c r="AD4206" s="84">
        <v>0</v>
      </c>
      <c r="AE4206" s="87" t="s">
        <v>5552</v>
      </c>
      <c r="AF4206" s="84" t="b">
        <v>0</v>
      </c>
      <c r="AG4206" s="84" t="s">
        <v>5604</v>
      </c>
      <c r="AH4206" s="84"/>
      <c r="AI4206" s="87" t="s">
        <v>5552</v>
      </c>
      <c r="AJ4206" s="84" t="b">
        <v>0</v>
      </c>
      <c r="AK4206" s="84">
        <v>3</v>
      </c>
      <c r="AL4206" s="87" t="s">
        <v>5301</v>
      </c>
      <c r="AM4206" s="84" t="s">
        <v>5685</v>
      </c>
      <c r="AN4206" s="84" t="b">
        <v>0</v>
      </c>
      <c r="AO4206" s="87" t="s">
        <v>5301</v>
      </c>
      <c r="AP4206" s="84" t="s">
        <v>179</v>
      </c>
      <c r="AQ4206" s="84">
        <v>0</v>
      </c>
      <c r="AR4206" s="84">
        <v>0</v>
      </c>
      <c r="AS4206" s="84"/>
      <c r="AT4206" s="84"/>
      <c r="AU4206" s="84"/>
      <c r="AV4206" s="84"/>
      <c r="AW4206" s="84"/>
      <c r="AX4206" s="84"/>
      <c r="AY4206" s="84"/>
      <c r="AZ4206" s="84"/>
    </row>
    <row r="4207" spans="1:52" x14ac:dyDescent="0.55000000000000004">
      <c r="A4207" s="69" t="s">
        <v>635</v>
      </c>
      <c r="B4207" s="69" t="s">
        <v>852</v>
      </c>
      <c r="C4207" s="70"/>
      <c r="D4207" s="71"/>
      <c r="E4207" s="72"/>
      <c r="F4207" s="73"/>
      <c r="G4207" s="70"/>
      <c r="H4207" s="74"/>
      <c r="I4207" s="75"/>
      <c r="J4207" s="75"/>
      <c r="K4207" s="36"/>
      <c r="L4207" s="82"/>
      <c r="M4207" s="82"/>
      <c r="N4207" s="77"/>
      <c r="O4207" s="84" t="s">
        <v>1270</v>
      </c>
      <c r="P4207" s="86">
        <v>43427.622534722221</v>
      </c>
      <c r="Q4207" s="84" t="s">
        <v>1393</v>
      </c>
      <c r="R4207" s="84"/>
      <c r="S4207" s="84"/>
      <c r="T4207" s="84"/>
      <c r="U4207" s="84"/>
      <c r="V4207" s="88" t="s">
        <v>3183</v>
      </c>
      <c r="W4207" s="86">
        <v>43427.622534722221</v>
      </c>
      <c r="X4207" s="88" t="s">
        <v>4156</v>
      </c>
      <c r="Y4207" s="84"/>
      <c r="Z4207" s="84"/>
      <c r="AA4207" s="87" t="s">
        <v>5287</v>
      </c>
      <c r="AB4207" s="84"/>
      <c r="AC4207" s="84" t="b">
        <v>0</v>
      </c>
      <c r="AD4207" s="84">
        <v>0</v>
      </c>
      <c r="AE4207" s="87" t="s">
        <v>5552</v>
      </c>
      <c r="AF4207" s="84" t="b">
        <v>1</v>
      </c>
      <c r="AG4207" s="84" t="s">
        <v>5604</v>
      </c>
      <c r="AH4207" s="84"/>
      <c r="AI4207" s="87" t="s">
        <v>5627</v>
      </c>
      <c r="AJ4207" s="84" t="b">
        <v>0</v>
      </c>
      <c r="AK4207" s="84">
        <v>9</v>
      </c>
      <c r="AL4207" s="87" t="s">
        <v>5290</v>
      </c>
      <c r="AM4207" s="84" t="s">
        <v>5684</v>
      </c>
      <c r="AN4207" s="84" t="b">
        <v>0</v>
      </c>
      <c r="AO4207" s="87" t="s">
        <v>5290</v>
      </c>
      <c r="AP4207" s="84" t="s">
        <v>179</v>
      </c>
      <c r="AQ4207" s="84">
        <v>0</v>
      </c>
      <c r="AR4207" s="84">
        <v>0</v>
      </c>
      <c r="AS4207" s="84"/>
      <c r="AT4207" s="84"/>
      <c r="AU4207" s="84"/>
      <c r="AV4207" s="84"/>
      <c r="AW4207" s="84"/>
      <c r="AX4207" s="84"/>
      <c r="AY4207" s="84"/>
      <c r="AZ4207" s="84"/>
    </row>
    <row r="4208" spans="1:52" x14ac:dyDescent="0.55000000000000004">
      <c r="A4208" s="69" t="s">
        <v>620</v>
      </c>
      <c r="B4208" s="69" t="s">
        <v>852</v>
      </c>
      <c r="C4208" s="70"/>
      <c r="D4208" s="71"/>
      <c r="E4208" s="72"/>
      <c r="F4208" s="73"/>
      <c r="G4208" s="70"/>
      <c r="H4208" s="74"/>
      <c r="I4208" s="75"/>
      <c r="J4208" s="75"/>
      <c r="K4208" s="36"/>
      <c r="L4208" s="82"/>
      <c r="M4208" s="82"/>
      <c r="N4208" s="77"/>
      <c r="O4208" s="84" t="s">
        <v>1270</v>
      </c>
      <c r="P4208" s="86">
        <v>43427.676157407404</v>
      </c>
      <c r="Q4208" s="84" t="s">
        <v>1393</v>
      </c>
      <c r="R4208" s="84"/>
      <c r="S4208" s="84"/>
      <c r="T4208" s="84"/>
      <c r="U4208" s="84"/>
      <c r="V4208" s="88" t="s">
        <v>2994</v>
      </c>
      <c r="W4208" s="86">
        <v>43427.676157407404</v>
      </c>
      <c r="X4208" s="88" t="s">
        <v>4157</v>
      </c>
      <c r="Y4208" s="84"/>
      <c r="Z4208" s="84"/>
      <c r="AA4208" s="87" t="s">
        <v>5288</v>
      </c>
      <c r="AB4208" s="84"/>
      <c r="AC4208" s="84" t="b">
        <v>0</v>
      </c>
      <c r="AD4208" s="84">
        <v>0</v>
      </c>
      <c r="AE4208" s="87" t="s">
        <v>5552</v>
      </c>
      <c r="AF4208" s="84" t="b">
        <v>1</v>
      </c>
      <c r="AG4208" s="84" t="s">
        <v>5604</v>
      </c>
      <c r="AH4208" s="84"/>
      <c r="AI4208" s="87" t="s">
        <v>5627</v>
      </c>
      <c r="AJ4208" s="84" t="b">
        <v>0</v>
      </c>
      <c r="AK4208" s="84">
        <v>9</v>
      </c>
      <c r="AL4208" s="87" t="s">
        <v>5290</v>
      </c>
      <c r="AM4208" s="84" t="s">
        <v>5690</v>
      </c>
      <c r="AN4208" s="84" t="b">
        <v>0</v>
      </c>
      <c r="AO4208" s="87" t="s">
        <v>5290</v>
      </c>
      <c r="AP4208" s="84" t="s">
        <v>179</v>
      </c>
      <c r="AQ4208" s="84">
        <v>0</v>
      </c>
      <c r="AR4208" s="84">
        <v>0</v>
      </c>
      <c r="AS4208" s="84"/>
      <c r="AT4208" s="84"/>
      <c r="AU4208" s="84"/>
      <c r="AV4208" s="84"/>
      <c r="AW4208" s="84"/>
      <c r="AX4208" s="84"/>
      <c r="AY4208" s="84"/>
      <c r="AZ4208" s="84"/>
    </row>
    <row r="4209" spans="1:52" x14ac:dyDescent="0.55000000000000004">
      <c r="A4209" s="69" t="s">
        <v>620</v>
      </c>
      <c r="B4209" s="69" t="s">
        <v>852</v>
      </c>
      <c r="C4209" s="70"/>
      <c r="D4209" s="71"/>
      <c r="E4209" s="72"/>
      <c r="F4209" s="73"/>
      <c r="G4209" s="70"/>
      <c r="H4209" s="74"/>
      <c r="I4209" s="75"/>
      <c r="J4209" s="75"/>
      <c r="K4209" s="36"/>
      <c r="L4209" s="82"/>
      <c r="M4209" s="82"/>
      <c r="N4209" s="77"/>
      <c r="O4209" s="84" t="s">
        <v>1269</v>
      </c>
      <c r="P4209" s="86">
        <v>43430.432233796295</v>
      </c>
      <c r="Q4209" s="84" t="s">
        <v>1435</v>
      </c>
      <c r="R4209" s="84"/>
      <c r="S4209" s="84"/>
      <c r="T4209" s="84" t="s">
        <v>2173</v>
      </c>
      <c r="U4209" s="84"/>
      <c r="V4209" s="88" t="s">
        <v>2994</v>
      </c>
      <c r="W4209" s="86">
        <v>43430.432233796295</v>
      </c>
      <c r="X4209" s="88" t="s">
        <v>4169</v>
      </c>
      <c r="Y4209" s="84"/>
      <c r="Z4209" s="84"/>
      <c r="AA4209" s="87" t="s">
        <v>5300</v>
      </c>
      <c r="AB4209" s="84"/>
      <c r="AC4209" s="84" t="b">
        <v>0</v>
      </c>
      <c r="AD4209" s="84">
        <v>0</v>
      </c>
      <c r="AE4209" s="87" t="s">
        <v>5552</v>
      </c>
      <c r="AF4209" s="84" t="b">
        <v>0</v>
      </c>
      <c r="AG4209" s="84" t="s">
        <v>5604</v>
      </c>
      <c r="AH4209" s="84"/>
      <c r="AI4209" s="87" t="s">
        <v>5552</v>
      </c>
      <c r="AJ4209" s="84" t="b">
        <v>0</v>
      </c>
      <c r="AK4209" s="84">
        <v>7</v>
      </c>
      <c r="AL4209" s="87" t="s">
        <v>5303</v>
      </c>
      <c r="AM4209" s="84" t="s">
        <v>5684</v>
      </c>
      <c r="AN4209" s="84" t="b">
        <v>0</v>
      </c>
      <c r="AO4209" s="87" t="s">
        <v>5303</v>
      </c>
      <c r="AP4209" s="84" t="s">
        <v>179</v>
      </c>
      <c r="AQ4209" s="84">
        <v>0</v>
      </c>
      <c r="AR4209" s="84">
        <v>0</v>
      </c>
      <c r="AS4209" s="84"/>
      <c r="AT4209" s="84"/>
      <c r="AU4209" s="84"/>
      <c r="AV4209" s="84"/>
      <c r="AW4209" s="84"/>
      <c r="AX4209" s="84"/>
      <c r="AY4209" s="84"/>
      <c r="AZ4209" s="84"/>
    </row>
    <row r="4210" spans="1:52" x14ac:dyDescent="0.55000000000000004">
      <c r="A4210" s="69" t="s">
        <v>852</v>
      </c>
      <c r="B4210" s="69" t="s">
        <v>853</v>
      </c>
      <c r="C4210" s="70"/>
      <c r="D4210" s="71"/>
      <c r="E4210" s="72"/>
      <c r="F4210" s="73"/>
      <c r="G4210" s="70"/>
      <c r="H4210" s="74"/>
      <c r="I4210" s="75"/>
      <c r="J4210" s="75"/>
      <c r="K4210" s="36"/>
      <c r="L4210" s="82"/>
      <c r="M4210" s="82"/>
      <c r="N4210" s="77"/>
      <c r="O4210" s="84" t="s">
        <v>1269</v>
      </c>
      <c r="P4210" s="86">
        <v>43427.622893518521</v>
      </c>
      <c r="Q4210" s="84" t="s">
        <v>1393</v>
      </c>
      <c r="R4210" s="84"/>
      <c r="S4210" s="84"/>
      <c r="T4210" s="84"/>
      <c r="U4210" s="84"/>
      <c r="V4210" s="88" t="s">
        <v>3184</v>
      </c>
      <c r="W4210" s="86">
        <v>43427.622893518521</v>
      </c>
      <c r="X4210" s="88" t="s">
        <v>4158</v>
      </c>
      <c r="Y4210" s="84"/>
      <c r="Z4210" s="84"/>
      <c r="AA4210" s="87" t="s">
        <v>5289</v>
      </c>
      <c r="AB4210" s="84"/>
      <c r="AC4210" s="84" t="b">
        <v>0</v>
      </c>
      <c r="AD4210" s="84">
        <v>0</v>
      </c>
      <c r="AE4210" s="87" t="s">
        <v>5552</v>
      </c>
      <c r="AF4210" s="84" t="b">
        <v>1</v>
      </c>
      <c r="AG4210" s="84" t="s">
        <v>5604</v>
      </c>
      <c r="AH4210" s="84"/>
      <c r="AI4210" s="87" t="s">
        <v>5627</v>
      </c>
      <c r="AJ4210" s="84" t="b">
        <v>0</v>
      </c>
      <c r="AK4210" s="84">
        <v>9</v>
      </c>
      <c r="AL4210" s="87" t="s">
        <v>5290</v>
      </c>
      <c r="AM4210" s="84" t="s">
        <v>5684</v>
      </c>
      <c r="AN4210" s="84" t="b">
        <v>0</v>
      </c>
      <c r="AO4210" s="87" t="s">
        <v>5290</v>
      </c>
      <c r="AP4210" s="84" t="s">
        <v>179</v>
      </c>
      <c r="AQ4210" s="84">
        <v>0</v>
      </c>
      <c r="AR4210" s="84">
        <v>0</v>
      </c>
      <c r="AS4210" s="84"/>
      <c r="AT4210" s="84"/>
      <c r="AU4210" s="84"/>
      <c r="AV4210" s="84"/>
      <c r="AW4210" s="84"/>
      <c r="AX4210" s="84"/>
      <c r="AY4210" s="84"/>
      <c r="AZ4210" s="84"/>
    </row>
    <row r="4211" spans="1:52" x14ac:dyDescent="0.55000000000000004">
      <c r="A4211" s="69" t="s">
        <v>852</v>
      </c>
      <c r="B4211" s="69" t="s">
        <v>942</v>
      </c>
      <c r="C4211" s="70"/>
      <c r="D4211" s="71"/>
      <c r="E4211" s="72"/>
      <c r="F4211" s="73"/>
      <c r="G4211" s="70"/>
      <c r="H4211" s="74"/>
      <c r="I4211" s="75"/>
      <c r="J4211" s="75"/>
      <c r="K4211" s="36"/>
      <c r="L4211" s="82"/>
      <c r="M4211" s="82"/>
      <c r="N4211" s="77"/>
      <c r="O4211" s="84" t="s">
        <v>1270</v>
      </c>
      <c r="P4211" s="86">
        <v>43427.622893518521</v>
      </c>
      <c r="Q4211" s="84" t="s">
        <v>1393</v>
      </c>
      <c r="R4211" s="84"/>
      <c r="S4211" s="84"/>
      <c r="T4211" s="84"/>
      <c r="U4211" s="84"/>
      <c r="V4211" s="88" t="s">
        <v>3184</v>
      </c>
      <c r="W4211" s="86">
        <v>43427.622893518521</v>
      </c>
      <c r="X4211" s="88" t="s">
        <v>4158</v>
      </c>
      <c r="Y4211" s="84"/>
      <c r="Z4211" s="84"/>
      <c r="AA4211" s="87" t="s">
        <v>5289</v>
      </c>
      <c r="AB4211" s="84"/>
      <c r="AC4211" s="84" t="b">
        <v>0</v>
      </c>
      <c r="AD4211" s="84">
        <v>0</v>
      </c>
      <c r="AE4211" s="87" t="s">
        <v>5552</v>
      </c>
      <c r="AF4211" s="84" t="b">
        <v>1</v>
      </c>
      <c r="AG4211" s="84" t="s">
        <v>5604</v>
      </c>
      <c r="AH4211" s="84"/>
      <c r="AI4211" s="87" t="s">
        <v>5627</v>
      </c>
      <c r="AJ4211" s="84" t="b">
        <v>0</v>
      </c>
      <c r="AK4211" s="84">
        <v>9</v>
      </c>
      <c r="AL4211" s="87" t="s">
        <v>5290</v>
      </c>
      <c r="AM4211" s="84" t="s">
        <v>5684</v>
      </c>
      <c r="AN4211" s="84" t="b">
        <v>0</v>
      </c>
      <c r="AO4211" s="87" t="s">
        <v>5290</v>
      </c>
      <c r="AP4211" s="84" t="s">
        <v>179</v>
      </c>
      <c r="AQ4211" s="84">
        <v>0</v>
      </c>
      <c r="AR4211" s="84">
        <v>0</v>
      </c>
      <c r="AS4211" s="84"/>
      <c r="AT4211" s="84"/>
      <c r="AU4211" s="84"/>
      <c r="AV4211" s="84"/>
      <c r="AW4211" s="84"/>
      <c r="AX4211" s="84"/>
      <c r="AY4211" s="84"/>
      <c r="AZ4211" s="84"/>
    </row>
    <row r="4212" spans="1:52" x14ac:dyDescent="0.55000000000000004">
      <c r="A4212" s="69" t="s">
        <v>852</v>
      </c>
      <c r="B4212" s="69" t="s">
        <v>1038</v>
      </c>
      <c r="C4212" s="70"/>
      <c r="D4212" s="71"/>
      <c r="E4212" s="72"/>
      <c r="F4212" s="73"/>
      <c r="G4212" s="70"/>
      <c r="H4212" s="74"/>
      <c r="I4212" s="75"/>
      <c r="J4212" s="75"/>
      <c r="K4212" s="36"/>
      <c r="L4212" s="82"/>
      <c r="M4212" s="82"/>
      <c r="N4212" s="77"/>
      <c r="O4212" s="84" t="s">
        <v>1270</v>
      </c>
      <c r="P4212" s="86">
        <v>43427.622893518521</v>
      </c>
      <c r="Q4212" s="84" t="s">
        <v>1393</v>
      </c>
      <c r="R4212" s="84"/>
      <c r="S4212" s="84"/>
      <c r="T4212" s="84"/>
      <c r="U4212" s="84"/>
      <c r="V4212" s="88" t="s">
        <v>3184</v>
      </c>
      <c r="W4212" s="86">
        <v>43427.622893518521</v>
      </c>
      <c r="X4212" s="88" t="s">
        <v>4158</v>
      </c>
      <c r="Y4212" s="84"/>
      <c r="Z4212" s="84"/>
      <c r="AA4212" s="87" t="s">
        <v>5289</v>
      </c>
      <c r="AB4212" s="84"/>
      <c r="AC4212" s="84" t="b">
        <v>0</v>
      </c>
      <c r="AD4212" s="84">
        <v>0</v>
      </c>
      <c r="AE4212" s="87" t="s">
        <v>5552</v>
      </c>
      <c r="AF4212" s="84" t="b">
        <v>1</v>
      </c>
      <c r="AG4212" s="84" t="s">
        <v>5604</v>
      </c>
      <c r="AH4212" s="84"/>
      <c r="AI4212" s="87" t="s">
        <v>5627</v>
      </c>
      <c r="AJ4212" s="84" t="b">
        <v>0</v>
      </c>
      <c r="AK4212" s="84">
        <v>9</v>
      </c>
      <c r="AL4212" s="87" t="s">
        <v>5290</v>
      </c>
      <c r="AM4212" s="84" t="s">
        <v>5684</v>
      </c>
      <c r="AN4212" s="84" t="b">
        <v>0</v>
      </c>
      <c r="AO4212" s="87" t="s">
        <v>5290</v>
      </c>
      <c r="AP4212" s="84" t="s">
        <v>179</v>
      </c>
      <c r="AQ4212" s="84">
        <v>0</v>
      </c>
      <c r="AR4212" s="84">
        <v>0</v>
      </c>
      <c r="AS4212" s="84"/>
      <c r="AT4212" s="84"/>
      <c r="AU4212" s="84"/>
      <c r="AV4212" s="84"/>
      <c r="AW4212" s="84"/>
      <c r="AX4212" s="84"/>
      <c r="AY4212" s="84"/>
      <c r="AZ4212" s="84"/>
    </row>
    <row r="4213" spans="1:52" x14ac:dyDescent="0.55000000000000004">
      <c r="A4213" s="69" t="s">
        <v>852</v>
      </c>
      <c r="B4213" s="69" t="s">
        <v>620</v>
      </c>
      <c r="C4213" s="70"/>
      <c r="D4213" s="71"/>
      <c r="E4213" s="72"/>
      <c r="F4213" s="73"/>
      <c r="G4213" s="70"/>
      <c r="H4213" s="74"/>
      <c r="I4213" s="75"/>
      <c r="J4213" s="75"/>
      <c r="K4213" s="36"/>
      <c r="L4213" s="82"/>
      <c r="M4213" s="82"/>
      <c r="N4213" s="77"/>
      <c r="O4213" s="84" t="s">
        <v>1270</v>
      </c>
      <c r="P4213" s="86">
        <v>43427.622893518521</v>
      </c>
      <c r="Q4213" s="84" t="s">
        <v>1393</v>
      </c>
      <c r="R4213" s="84"/>
      <c r="S4213" s="84"/>
      <c r="T4213" s="84"/>
      <c r="U4213" s="84"/>
      <c r="V4213" s="88" t="s">
        <v>3184</v>
      </c>
      <c r="W4213" s="86">
        <v>43427.622893518521</v>
      </c>
      <c r="X4213" s="88" t="s">
        <v>4158</v>
      </c>
      <c r="Y4213" s="84"/>
      <c r="Z4213" s="84"/>
      <c r="AA4213" s="87" t="s">
        <v>5289</v>
      </c>
      <c r="AB4213" s="84"/>
      <c r="AC4213" s="84" t="b">
        <v>0</v>
      </c>
      <c r="AD4213" s="84">
        <v>0</v>
      </c>
      <c r="AE4213" s="87" t="s">
        <v>5552</v>
      </c>
      <c r="AF4213" s="84" t="b">
        <v>1</v>
      </c>
      <c r="AG4213" s="84" t="s">
        <v>5604</v>
      </c>
      <c r="AH4213" s="84"/>
      <c r="AI4213" s="87" t="s">
        <v>5627</v>
      </c>
      <c r="AJ4213" s="84" t="b">
        <v>0</v>
      </c>
      <c r="AK4213" s="84">
        <v>9</v>
      </c>
      <c r="AL4213" s="87" t="s">
        <v>5290</v>
      </c>
      <c r="AM4213" s="84" t="s">
        <v>5684</v>
      </c>
      <c r="AN4213" s="84" t="b">
        <v>0</v>
      </c>
      <c r="AO4213" s="87" t="s">
        <v>5290</v>
      </c>
      <c r="AP4213" s="84" t="s">
        <v>179</v>
      </c>
      <c r="AQ4213" s="84">
        <v>0</v>
      </c>
      <c r="AR4213" s="84">
        <v>0</v>
      </c>
      <c r="AS4213" s="84"/>
      <c r="AT4213" s="84"/>
      <c r="AU4213" s="84"/>
      <c r="AV4213" s="84"/>
      <c r="AW4213" s="84"/>
      <c r="AX4213" s="84"/>
      <c r="AY4213" s="84"/>
      <c r="AZ4213" s="84"/>
    </row>
    <row r="4214" spans="1:52" x14ac:dyDescent="0.55000000000000004">
      <c r="A4214" s="69" t="s">
        <v>852</v>
      </c>
      <c r="B4214" s="69" t="s">
        <v>851</v>
      </c>
      <c r="C4214" s="70"/>
      <c r="D4214" s="71"/>
      <c r="E4214" s="72"/>
      <c r="F4214" s="73"/>
      <c r="G4214" s="70"/>
      <c r="H4214" s="74"/>
      <c r="I4214" s="75"/>
      <c r="J4214" s="75"/>
      <c r="K4214" s="36"/>
      <c r="L4214" s="82"/>
      <c r="M4214" s="82"/>
      <c r="N4214" s="77"/>
      <c r="O4214" s="84" t="s">
        <v>1270</v>
      </c>
      <c r="P4214" s="86">
        <v>43427.622893518521</v>
      </c>
      <c r="Q4214" s="84" t="s">
        <v>1393</v>
      </c>
      <c r="R4214" s="84"/>
      <c r="S4214" s="84"/>
      <c r="T4214" s="84"/>
      <c r="U4214" s="84"/>
      <c r="V4214" s="88" t="s">
        <v>3184</v>
      </c>
      <c r="W4214" s="86">
        <v>43427.622893518521</v>
      </c>
      <c r="X4214" s="88" t="s">
        <v>4158</v>
      </c>
      <c r="Y4214" s="84"/>
      <c r="Z4214" s="84"/>
      <c r="AA4214" s="87" t="s">
        <v>5289</v>
      </c>
      <c r="AB4214" s="84"/>
      <c r="AC4214" s="84" t="b">
        <v>0</v>
      </c>
      <c r="AD4214" s="84">
        <v>0</v>
      </c>
      <c r="AE4214" s="87" t="s">
        <v>5552</v>
      </c>
      <c r="AF4214" s="84" t="b">
        <v>1</v>
      </c>
      <c r="AG4214" s="84" t="s">
        <v>5604</v>
      </c>
      <c r="AH4214" s="84"/>
      <c r="AI4214" s="87" t="s">
        <v>5627</v>
      </c>
      <c r="AJ4214" s="84" t="b">
        <v>0</v>
      </c>
      <c r="AK4214" s="84">
        <v>9</v>
      </c>
      <c r="AL4214" s="87" t="s">
        <v>5290</v>
      </c>
      <c r="AM4214" s="84" t="s">
        <v>5684</v>
      </c>
      <c r="AN4214" s="84" t="b">
        <v>0</v>
      </c>
      <c r="AO4214" s="87" t="s">
        <v>5290</v>
      </c>
      <c r="AP4214" s="84" t="s">
        <v>179</v>
      </c>
      <c r="AQ4214" s="84">
        <v>0</v>
      </c>
      <c r="AR4214" s="84">
        <v>0</v>
      </c>
      <c r="AS4214" s="84"/>
      <c r="AT4214" s="84"/>
      <c r="AU4214" s="84"/>
      <c r="AV4214" s="84"/>
      <c r="AW4214" s="84"/>
      <c r="AX4214" s="84"/>
      <c r="AY4214" s="84"/>
      <c r="AZ4214" s="84"/>
    </row>
    <row r="4215" spans="1:52" x14ac:dyDescent="0.55000000000000004">
      <c r="A4215" s="69" t="s">
        <v>852</v>
      </c>
      <c r="B4215" s="69" t="s">
        <v>635</v>
      </c>
      <c r="C4215" s="70"/>
      <c r="D4215" s="71"/>
      <c r="E4215" s="72"/>
      <c r="F4215" s="73"/>
      <c r="G4215" s="70"/>
      <c r="H4215" s="74"/>
      <c r="I4215" s="75"/>
      <c r="J4215" s="75"/>
      <c r="K4215" s="36"/>
      <c r="L4215" s="82"/>
      <c r="M4215" s="82"/>
      <c r="N4215" s="77"/>
      <c r="O4215" s="84" t="s">
        <v>1270</v>
      </c>
      <c r="P4215" s="86">
        <v>43427.622893518521</v>
      </c>
      <c r="Q4215" s="84" t="s">
        <v>1393</v>
      </c>
      <c r="R4215" s="84"/>
      <c r="S4215" s="84"/>
      <c r="T4215" s="84"/>
      <c r="U4215" s="84"/>
      <c r="V4215" s="88" t="s">
        <v>3184</v>
      </c>
      <c r="W4215" s="86">
        <v>43427.622893518521</v>
      </c>
      <c r="X4215" s="88" t="s">
        <v>4158</v>
      </c>
      <c r="Y4215" s="84"/>
      <c r="Z4215" s="84"/>
      <c r="AA4215" s="87" t="s">
        <v>5289</v>
      </c>
      <c r="AB4215" s="84"/>
      <c r="AC4215" s="84" t="b">
        <v>0</v>
      </c>
      <c r="AD4215" s="84">
        <v>0</v>
      </c>
      <c r="AE4215" s="87" t="s">
        <v>5552</v>
      </c>
      <c r="AF4215" s="84" t="b">
        <v>1</v>
      </c>
      <c r="AG4215" s="84" t="s">
        <v>5604</v>
      </c>
      <c r="AH4215" s="84"/>
      <c r="AI4215" s="87" t="s">
        <v>5627</v>
      </c>
      <c r="AJ4215" s="84" t="b">
        <v>0</v>
      </c>
      <c r="AK4215" s="84">
        <v>9</v>
      </c>
      <c r="AL4215" s="87" t="s">
        <v>5290</v>
      </c>
      <c r="AM4215" s="84" t="s">
        <v>5684</v>
      </c>
      <c r="AN4215" s="84" t="b">
        <v>0</v>
      </c>
      <c r="AO4215" s="87" t="s">
        <v>5290</v>
      </c>
      <c r="AP4215" s="84" t="s">
        <v>179</v>
      </c>
      <c r="AQ4215" s="84">
        <v>0</v>
      </c>
      <c r="AR4215" s="84">
        <v>0</v>
      </c>
      <c r="AS4215" s="84"/>
      <c r="AT4215" s="84"/>
      <c r="AU4215" s="84"/>
      <c r="AV4215" s="84"/>
      <c r="AW4215" s="84"/>
      <c r="AX4215" s="84"/>
      <c r="AY4215" s="84"/>
      <c r="AZ4215" s="84"/>
    </row>
    <row r="4216" spans="1:52" x14ac:dyDescent="0.55000000000000004">
      <c r="A4216" s="69" t="s">
        <v>852</v>
      </c>
      <c r="B4216" s="69" t="s">
        <v>856</v>
      </c>
      <c r="C4216" s="70"/>
      <c r="D4216" s="71"/>
      <c r="E4216" s="72"/>
      <c r="F4216" s="73"/>
      <c r="G4216" s="70"/>
      <c r="H4216" s="74"/>
      <c r="I4216" s="75"/>
      <c r="J4216" s="75"/>
      <c r="K4216" s="36"/>
      <c r="L4216" s="82"/>
      <c r="M4216" s="82"/>
      <c r="N4216" s="77"/>
      <c r="O4216" s="84" t="s">
        <v>1270</v>
      </c>
      <c r="P4216" s="86">
        <v>43427.622893518521</v>
      </c>
      <c r="Q4216" s="84" t="s">
        <v>1393</v>
      </c>
      <c r="R4216" s="84"/>
      <c r="S4216" s="84"/>
      <c r="T4216" s="84"/>
      <c r="U4216" s="84"/>
      <c r="V4216" s="88" t="s">
        <v>3184</v>
      </c>
      <c r="W4216" s="86">
        <v>43427.622893518521</v>
      </c>
      <c r="X4216" s="88" t="s">
        <v>4158</v>
      </c>
      <c r="Y4216" s="84"/>
      <c r="Z4216" s="84"/>
      <c r="AA4216" s="87" t="s">
        <v>5289</v>
      </c>
      <c r="AB4216" s="84"/>
      <c r="AC4216" s="84" t="b">
        <v>0</v>
      </c>
      <c r="AD4216" s="84">
        <v>0</v>
      </c>
      <c r="AE4216" s="87" t="s">
        <v>5552</v>
      </c>
      <c r="AF4216" s="84" t="b">
        <v>1</v>
      </c>
      <c r="AG4216" s="84" t="s">
        <v>5604</v>
      </c>
      <c r="AH4216" s="84"/>
      <c r="AI4216" s="87" t="s">
        <v>5627</v>
      </c>
      <c r="AJ4216" s="84" t="b">
        <v>0</v>
      </c>
      <c r="AK4216" s="84">
        <v>9</v>
      </c>
      <c r="AL4216" s="87" t="s">
        <v>5290</v>
      </c>
      <c r="AM4216" s="84" t="s">
        <v>5684</v>
      </c>
      <c r="AN4216" s="84" t="b">
        <v>0</v>
      </c>
      <c r="AO4216" s="87" t="s">
        <v>5290</v>
      </c>
      <c r="AP4216" s="84" t="s">
        <v>179</v>
      </c>
      <c r="AQ4216" s="84">
        <v>0</v>
      </c>
      <c r="AR4216" s="84">
        <v>0</v>
      </c>
      <c r="AS4216" s="84"/>
      <c r="AT4216" s="84"/>
      <c r="AU4216" s="84"/>
      <c r="AV4216" s="84"/>
      <c r="AW4216" s="84"/>
      <c r="AX4216" s="84"/>
      <c r="AY4216" s="84"/>
      <c r="AZ4216" s="84"/>
    </row>
    <row r="4217" spans="1:52" x14ac:dyDescent="0.55000000000000004">
      <c r="A4217" s="69" t="s">
        <v>852</v>
      </c>
      <c r="B4217" s="69" t="s">
        <v>853</v>
      </c>
      <c r="C4217" s="70"/>
      <c r="D4217" s="71"/>
      <c r="E4217" s="72"/>
      <c r="F4217" s="73"/>
      <c r="G4217" s="70"/>
      <c r="H4217" s="74"/>
      <c r="I4217" s="75"/>
      <c r="J4217" s="75"/>
      <c r="K4217" s="36"/>
      <c r="L4217" s="82"/>
      <c r="M4217" s="82"/>
      <c r="N4217" s="77"/>
      <c r="O4217" s="84" t="s">
        <v>1270</v>
      </c>
      <c r="P4217" s="86">
        <v>43427.622893518521</v>
      </c>
      <c r="Q4217" s="84" t="s">
        <v>1393</v>
      </c>
      <c r="R4217" s="84"/>
      <c r="S4217" s="84"/>
      <c r="T4217" s="84"/>
      <c r="U4217" s="84"/>
      <c r="V4217" s="88" t="s">
        <v>3184</v>
      </c>
      <c r="W4217" s="86">
        <v>43427.622893518521</v>
      </c>
      <c r="X4217" s="88" t="s">
        <v>4158</v>
      </c>
      <c r="Y4217" s="84"/>
      <c r="Z4217" s="84"/>
      <c r="AA4217" s="87" t="s">
        <v>5289</v>
      </c>
      <c r="AB4217" s="84"/>
      <c r="AC4217" s="84" t="b">
        <v>0</v>
      </c>
      <c r="AD4217" s="84">
        <v>0</v>
      </c>
      <c r="AE4217" s="87" t="s">
        <v>5552</v>
      </c>
      <c r="AF4217" s="84" t="b">
        <v>1</v>
      </c>
      <c r="AG4217" s="84" t="s">
        <v>5604</v>
      </c>
      <c r="AH4217" s="84"/>
      <c r="AI4217" s="87" t="s">
        <v>5627</v>
      </c>
      <c r="AJ4217" s="84" t="b">
        <v>0</v>
      </c>
      <c r="AK4217" s="84">
        <v>9</v>
      </c>
      <c r="AL4217" s="87" t="s">
        <v>5290</v>
      </c>
      <c r="AM4217" s="84" t="s">
        <v>5684</v>
      </c>
      <c r="AN4217" s="84" t="b">
        <v>0</v>
      </c>
      <c r="AO4217" s="87" t="s">
        <v>5290</v>
      </c>
      <c r="AP4217" s="84" t="s">
        <v>179</v>
      </c>
      <c r="AQ4217" s="84">
        <v>0</v>
      </c>
      <c r="AR4217" s="84">
        <v>0</v>
      </c>
      <c r="AS4217" s="84"/>
      <c r="AT4217" s="84"/>
      <c r="AU4217" s="84"/>
      <c r="AV4217" s="84"/>
      <c r="AW4217" s="84"/>
      <c r="AX4217" s="84"/>
      <c r="AY4217" s="84"/>
      <c r="AZ4217" s="84"/>
    </row>
    <row r="4218" spans="1:52" x14ac:dyDescent="0.55000000000000004">
      <c r="A4218" s="69" t="s">
        <v>852</v>
      </c>
      <c r="B4218" s="69" t="s">
        <v>851</v>
      </c>
      <c r="C4218" s="70"/>
      <c r="D4218" s="71"/>
      <c r="E4218" s="72"/>
      <c r="F4218" s="73"/>
      <c r="G4218" s="70"/>
      <c r="H4218" s="74"/>
      <c r="I4218" s="75"/>
      <c r="J4218" s="75"/>
      <c r="K4218" s="36"/>
      <c r="L4218" s="82"/>
      <c r="M4218" s="82"/>
      <c r="N4218" s="77"/>
      <c r="O4218" s="84" t="s">
        <v>1270</v>
      </c>
      <c r="P4218" s="86">
        <v>43430.347604166665</v>
      </c>
      <c r="Q4218" s="84" t="s">
        <v>1656</v>
      </c>
      <c r="R4218" s="88" t="s">
        <v>1888</v>
      </c>
      <c r="S4218" s="84" t="s">
        <v>1938</v>
      </c>
      <c r="T4218" s="84" t="s">
        <v>2381</v>
      </c>
      <c r="U4218" s="88" t="s">
        <v>2591</v>
      </c>
      <c r="V4218" s="88" t="s">
        <v>2591</v>
      </c>
      <c r="W4218" s="86">
        <v>43430.347604166665</v>
      </c>
      <c r="X4218" s="88" t="s">
        <v>4170</v>
      </c>
      <c r="Y4218" s="84"/>
      <c r="Z4218" s="84"/>
      <c r="AA4218" s="87" t="s">
        <v>5301</v>
      </c>
      <c r="AB4218" s="87" t="s">
        <v>5547</v>
      </c>
      <c r="AC4218" s="84" t="b">
        <v>0</v>
      </c>
      <c r="AD4218" s="84">
        <v>3</v>
      </c>
      <c r="AE4218" s="87" t="s">
        <v>5597</v>
      </c>
      <c r="AF4218" s="84" t="b">
        <v>0</v>
      </c>
      <c r="AG4218" s="84" t="s">
        <v>5604</v>
      </c>
      <c r="AH4218" s="84"/>
      <c r="AI4218" s="87" t="s">
        <v>5552</v>
      </c>
      <c r="AJ4218" s="84" t="b">
        <v>0</v>
      </c>
      <c r="AK4218" s="84">
        <v>3</v>
      </c>
      <c r="AL4218" s="87" t="s">
        <v>5552</v>
      </c>
      <c r="AM4218" s="84" t="s">
        <v>5684</v>
      </c>
      <c r="AN4218" s="84" t="b">
        <v>0</v>
      </c>
      <c r="AO4218" s="87" t="s">
        <v>5547</v>
      </c>
      <c r="AP4218" s="84" t="s">
        <v>179</v>
      </c>
      <c r="AQ4218" s="84">
        <v>0</v>
      </c>
      <c r="AR4218" s="84">
        <v>0</v>
      </c>
      <c r="AS4218" s="84"/>
      <c r="AT4218" s="84"/>
      <c r="AU4218" s="84"/>
      <c r="AV4218" s="84"/>
      <c r="AW4218" s="84"/>
      <c r="AX4218" s="84"/>
      <c r="AY4218" s="84"/>
      <c r="AZ4218" s="84"/>
    </row>
    <row r="4219" spans="1:52" x14ac:dyDescent="0.55000000000000004">
      <c r="A4219" s="69" t="s">
        <v>852</v>
      </c>
      <c r="B4219" s="69" t="s">
        <v>857</v>
      </c>
      <c r="C4219" s="70"/>
      <c r="D4219" s="71"/>
      <c r="E4219" s="72"/>
      <c r="F4219" s="73"/>
      <c r="G4219" s="70"/>
      <c r="H4219" s="74"/>
      <c r="I4219" s="75"/>
      <c r="J4219" s="75"/>
      <c r="K4219" s="36"/>
      <c r="L4219" s="82"/>
      <c r="M4219" s="82"/>
      <c r="N4219" s="77"/>
      <c r="O4219" s="84" t="s">
        <v>1270</v>
      </c>
      <c r="P4219" s="86">
        <v>43430.347604166665</v>
      </c>
      <c r="Q4219" s="84" t="s">
        <v>1656</v>
      </c>
      <c r="R4219" s="88" t="s">
        <v>1888</v>
      </c>
      <c r="S4219" s="84" t="s">
        <v>1938</v>
      </c>
      <c r="T4219" s="84" t="s">
        <v>2381</v>
      </c>
      <c r="U4219" s="88" t="s">
        <v>2591</v>
      </c>
      <c r="V4219" s="88" t="s">
        <v>2591</v>
      </c>
      <c r="W4219" s="86">
        <v>43430.347604166665</v>
      </c>
      <c r="X4219" s="88" t="s">
        <v>4170</v>
      </c>
      <c r="Y4219" s="84"/>
      <c r="Z4219" s="84"/>
      <c r="AA4219" s="87" t="s">
        <v>5301</v>
      </c>
      <c r="AB4219" s="87" t="s">
        <v>5547</v>
      </c>
      <c r="AC4219" s="84" t="b">
        <v>0</v>
      </c>
      <c r="AD4219" s="84">
        <v>3</v>
      </c>
      <c r="AE4219" s="87" t="s">
        <v>5597</v>
      </c>
      <c r="AF4219" s="84" t="b">
        <v>0</v>
      </c>
      <c r="AG4219" s="84" t="s">
        <v>5604</v>
      </c>
      <c r="AH4219" s="84"/>
      <c r="AI4219" s="87" t="s">
        <v>5552</v>
      </c>
      <c r="AJ4219" s="84" t="b">
        <v>0</v>
      </c>
      <c r="AK4219" s="84">
        <v>3</v>
      </c>
      <c r="AL4219" s="87" t="s">
        <v>5552</v>
      </c>
      <c r="AM4219" s="84" t="s">
        <v>5684</v>
      </c>
      <c r="AN4219" s="84" t="b">
        <v>0</v>
      </c>
      <c r="AO4219" s="87" t="s">
        <v>5547</v>
      </c>
      <c r="AP4219" s="84" t="s">
        <v>179</v>
      </c>
      <c r="AQ4219" s="84">
        <v>0</v>
      </c>
      <c r="AR4219" s="84">
        <v>0</v>
      </c>
      <c r="AS4219" s="84"/>
      <c r="AT4219" s="84"/>
      <c r="AU4219" s="84"/>
      <c r="AV4219" s="84"/>
      <c r="AW4219" s="84"/>
      <c r="AX4219" s="84"/>
      <c r="AY4219" s="84"/>
      <c r="AZ4219" s="84"/>
    </row>
    <row r="4220" spans="1:52" x14ac:dyDescent="0.55000000000000004">
      <c r="A4220" s="69" t="s">
        <v>852</v>
      </c>
      <c r="B4220" s="69" t="s">
        <v>1038</v>
      </c>
      <c r="C4220" s="70"/>
      <c r="D4220" s="71"/>
      <c r="E4220" s="72"/>
      <c r="F4220" s="73"/>
      <c r="G4220" s="70"/>
      <c r="H4220" s="74"/>
      <c r="I4220" s="75"/>
      <c r="J4220" s="75"/>
      <c r="K4220" s="36"/>
      <c r="L4220" s="82"/>
      <c r="M4220" s="82"/>
      <c r="N4220" s="77"/>
      <c r="O4220" s="84" t="s">
        <v>1270</v>
      </c>
      <c r="P4220" s="86">
        <v>43430.347604166665</v>
      </c>
      <c r="Q4220" s="84" t="s">
        <v>1656</v>
      </c>
      <c r="R4220" s="88" t="s">
        <v>1888</v>
      </c>
      <c r="S4220" s="84" t="s">
        <v>1938</v>
      </c>
      <c r="T4220" s="84" t="s">
        <v>2381</v>
      </c>
      <c r="U4220" s="88" t="s">
        <v>2591</v>
      </c>
      <c r="V4220" s="88" t="s">
        <v>2591</v>
      </c>
      <c r="W4220" s="86">
        <v>43430.347604166665</v>
      </c>
      <c r="X4220" s="88" t="s">
        <v>4170</v>
      </c>
      <c r="Y4220" s="84"/>
      <c r="Z4220" s="84"/>
      <c r="AA4220" s="87" t="s">
        <v>5301</v>
      </c>
      <c r="AB4220" s="87" t="s">
        <v>5547</v>
      </c>
      <c r="AC4220" s="84" t="b">
        <v>0</v>
      </c>
      <c r="AD4220" s="84">
        <v>3</v>
      </c>
      <c r="AE4220" s="87" t="s">
        <v>5597</v>
      </c>
      <c r="AF4220" s="84" t="b">
        <v>0</v>
      </c>
      <c r="AG4220" s="84" t="s">
        <v>5604</v>
      </c>
      <c r="AH4220" s="84"/>
      <c r="AI4220" s="87" t="s">
        <v>5552</v>
      </c>
      <c r="AJ4220" s="84" t="b">
        <v>0</v>
      </c>
      <c r="AK4220" s="84">
        <v>3</v>
      </c>
      <c r="AL4220" s="87" t="s">
        <v>5552</v>
      </c>
      <c r="AM4220" s="84" t="s">
        <v>5684</v>
      </c>
      <c r="AN4220" s="84" t="b">
        <v>0</v>
      </c>
      <c r="AO4220" s="87" t="s">
        <v>5547</v>
      </c>
      <c r="AP4220" s="84" t="s">
        <v>179</v>
      </c>
      <c r="AQ4220" s="84">
        <v>0</v>
      </c>
      <c r="AR4220" s="84">
        <v>0</v>
      </c>
      <c r="AS4220" s="84"/>
      <c r="AT4220" s="84"/>
      <c r="AU4220" s="84"/>
      <c r="AV4220" s="84"/>
      <c r="AW4220" s="84"/>
      <c r="AX4220" s="84"/>
      <c r="AY4220" s="84"/>
      <c r="AZ4220" s="84"/>
    </row>
    <row r="4221" spans="1:52" x14ac:dyDescent="0.55000000000000004">
      <c r="A4221" s="69" t="s">
        <v>852</v>
      </c>
      <c r="B4221" s="69" t="s">
        <v>620</v>
      </c>
      <c r="C4221" s="70"/>
      <c r="D4221" s="71"/>
      <c r="E4221" s="72"/>
      <c r="F4221" s="73"/>
      <c r="G4221" s="70"/>
      <c r="H4221" s="74"/>
      <c r="I4221" s="75"/>
      <c r="J4221" s="75"/>
      <c r="K4221" s="36"/>
      <c r="L4221" s="82"/>
      <c r="M4221" s="82"/>
      <c r="N4221" s="77"/>
      <c r="O4221" s="84" t="s">
        <v>1270</v>
      </c>
      <c r="P4221" s="86">
        <v>43430.347604166665</v>
      </c>
      <c r="Q4221" s="84" t="s">
        <v>1656</v>
      </c>
      <c r="R4221" s="88" t="s">
        <v>1888</v>
      </c>
      <c r="S4221" s="84" t="s">
        <v>1938</v>
      </c>
      <c r="T4221" s="84" t="s">
        <v>2381</v>
      </c>
      <c r="U4221" s="88" t="s">
        <v>2591</v>
      </c>
      <c r="V4221" s="88" t="s">
        <v>2591</v>
      </c>
      <c r="W4221" s="86">
        <v>43430.347604166665</v>
      </c>
      <c r="X4221" s="88" t="s">
        <v>4170</v>
      </c>
      <c r="Y4221" s="84"/>
      <c r="Z4221" s="84"/>
      <c r="AA4221" s="87" t="s">
        <v>5301</v>
      </c>
      <c r="AB4221" s="87" t="s">
        <v>5547</v>
      </c>
      <c r="AC4221" s="84" t="b">
        <v>0</v>
      </c>
      <c r="AD4221" s="84">
        <v>3</v>
      </c>
      <c r="AE4221" s="87" t="s">
        <v>5597</v>
      </c>
      <c r="AF4221" s="84" t="b">
        <v>0</v>
      </c>
      <c r="AG4221" s="84" t="s">
        <v>5604</v>
      </c>
      <c r="AH4221" s="84"/>
      <c r="AI4221" s="87" t="s">
        <v>5552</v>
      </c>
      <c r="AJ4221" s="84" t="b">
        <v>0</v>
      </c>
      <c r="AK4221" s="84">
        <v>3</v>
      </c>
      <c r="AL4221" s="87" t="s">
        <v>5552</v>
      </c>
      <c r="AM4221" s="84" t="s">
        <v>5684</v>
      </c>
      <c r="AN4221" s="84" t="b">
        <v>0</v>
      </c>
      <c r="AO4221" s="87" t="s">
        <v>5547</v>
      </c>
      <c r="AP4221" s="84" t="s">
        <v>179</v>
      </c>
      <c r="AQ4221" s="84">
        <v>0</v>
      </c>
      <c r="AR4221" s="84">
        <v>0</v>
      </c>
      <c r="AS4221" s="84"/>
      <c r="AT4221" s="84"/>
      <c r="AU4221" s="84"/>
      <c r="AV4221" s="84"/>
      <c r="AW4221" s="84"/>
      <c r="AX4221" s="84"/>
      <c r="AY4221" s="84"/>
      <c r="AZ4221" s="84"/>
    </row>
    <row r="4222" spans="1:52" x14ac:dyDescent="0.55000000000000004">
      <c r="A4222" s="69" t="s">
        <v>852</v>
      </c>
      <c r="B4222" s="69" t="s">
        <v>856</v>
      </c>
      <c r="C4222" s="70"/>
      <c r="D4222" s="71"/>
      <c r="E4222" s="72"/>
      <c r="F4222" s="73"/>
      <c r="G4222" s="70"/>
      <c r="H4222" s="74"/>
      <c r="I4222" s="75"/>
      <c r="J4222" s="75"/>
      <c r="K4222" s="36"/>
      <c r="L4222" s="82"/>
      <c r="M4222" s="82"/>
      <c r="N4222" s="77"/>
      <c r="O4222" s="84" t="s">
        <v>1270</v>
      </c>
      <c r="P4222" s="86">
        <v>43430.347604166665</v>
      </c>
      <c r="Q4222" s="84" t="s">
        <v>1656</v>
      </c>
      <c r="R4222" s="88" t="s">
        <v>1888</v>
      </c>
      <c r="S4222" s="84" t="s">
        <v>1938</v>
      </c>
      <c r="T4222" s="84" t="s">
        <v>2381</v>
      </c>
      <c r="U4222" s="88" t="s">
        <v>2591</v>
      </c>
      <c r="V4222" s="88" t="s">
        <v>2591</v>
      </c>
      <c r="W4222" s="86">
        <v>43430.347604166665</v>
      </c>
      <c r="X4222" s="88" t="s">
        <v>4170</v>
      </c>
      <c r="Y4222" s="84"/>
      <c r="Z4222" s="84"/>
      <c r="AA4222" s="87" t="s">
        <v>5301</v>
      </c>
      <c r="AB4222" s="87" t="s">
        <v>5547</v>
      </c>
      <c r="AC4222" s="84" t="b">
        <v>0</v>
      </c>
      <c r="AD4222" s="84">
        <v>3</v>
      </c>
      <c r="AE4222" s="87" t="s">
        <v>5597</v>
      </c>
      <c r="AF4222" s="84" t="b">
        <v>0</v>
      </c>
      <c r="AG4222" s="84" t="s">
        <v>5604</v>
      </c>
      <c r="AH4222" s="84"/>
      <c r="AI4222" s="87" t="s">
        <v>5552</v>
      </c>
      <c r="AJ4222" s="84" t="b">
        <v>0</v>
      </c>
      <c r="AK4222" s="84">
        <v>3</v>
      </c>
      <c r="AL4222" s="87" t="s">
        <v>5552</v>
      </c>
      <c r="AM4222" s="84" t="s">
        <v>5684</v>
      </c>
      <c r="AN4222" s="84" t="b">
        <v>0</v>
      </c>
      <c r="AO4222" s="87" t="s">
        <v>5547</v>
      </c>
      <c r="AP4222" s="84" t="s">
        <v>179</v>
      </c>
      <c r="AQ4222" s="84">
        <v>0</v>
      </c>
      <c r="AR4222" s="84">
        <v>0</v>
      </c>
      <c r="AS4222" s="84"/>
      <c r="AT4222" s="84"/>
      <c r="AU4222" s="84"/>
      <c r="AV4222" s="84"/>
      <c r="AW4222" s="84"/>
      <c r="AX4222" s="84"/>
      <c r="AY4222" s="84"/>
      <c r="AZ4222" s="84"/>
    </row>
    <row r="4223" spans="1:52" x14ac:dyDescent="0.55000000000000004">
      <c r="A4223" s="69" t="s">
        <v>852</v>
      </c>
      <c r="B4223" s="69" t="s">
        <v>853</v>
      </c>
      <c r="C4223" s="70"/>
      <c r="D4223" s="71"/>
      <c r="E4223" s="72"/>
      <c r="F4223" s="73"/>
      <c r="G4223" s="70"/>
      <c r="H4223" s="74"/>
      <c r="I4223" s="75"/>
      <c r="J4223" s="75"/>
      <c r="K4223" s="36"/>
      <c r="L4223" s="82"/>
      <c r="M4223" s="82"/>
      <c r="N4223" s="77"/>
      <c r="O4223" s="84" t="s">
        <v>1270</v>
      </c>
      <c r="P4223" s="86">
        <v>43430.347604166665</v>
      </c>
      <c r="Q4223" s="84" t="s">
        <v>1656</v>
      </c>
      <c r="R4223" s="88" t="s">
        <v>1888</v>
      </c>
      <c r="S4223" s="84" t="s">
        <v>1938</v>
      </c>
      <c r="T4223" s="84" t="s">
        <v>2381</v>
      </c>
      <c r="U4223" s="88" t="s">
        <v>2591</v>
      </c>
      <c r="V4223" s="88" t="s">
        <v>2591</v>
      </c>
      <c r="W4223" s="86">
        <v>43430.347604166665</v>
      </c>
      <c r="X4223" s="88" t="s">
        <v>4170</v>
      </c>
      <c r="Y4223" s="84"/>
      <c r="Z4223" s="84"/>
      <c r="AA4223" s="87" t="s">
        <v>5301</v>
      </c>
      <c r="AB4223" s="87" t="s">
        <v>5547</v>
      </c>
      <c r="AC4223" s="84" t="b">
        <v>0</v>
      </c>
      <c r="AD4223" s="84">
        <v>3</v>
      </c>
      <c r="AE4223" s="87" t="s">
        <v>5597</v>
      </c>
      <c r="AF4223" s="84" t="b">
        <v>0</v>
      </c>
      <c r="AG4223" s="84" t="s">
        <v>5604</v>
      </c>
      <c r="AH4223" s="84"/>
      <c r="AI4223" s="87" t="s">
        <v>5552</v>
      </c>
      <c r="AJ4223" s="84" t="b">
        <v>0</v>
      </c>
      <c r="AK4223" s="84">
        <v>3</v>
      </c>
      <c r="AL4223" s="87" t="s">
        <v>5552</v>
      </c>
      <c r="AM4223" s="84" t="s">
        <v>5684</v>
      </c>
      <c r="AN4223" s="84" t="b">
        <v>0</v>
      </c>
      <c r="AO4223" s="87" t="s">
        <v>5547</v>
      </c>
      <c r="AP4223" s="84" t="s">
        <v>179</v>
      </c>
      <c r="AQ4223" s="84">
        <v>0</v>
      </c>
      <c r="AR4223" s="84">
        <v>0</v>
      </c>
      <c r="AS4223" s="84"/>
      <c r="AT4223" s="84"/>
      <c r="AU4223" s="84"/>
      <c r="AV4223" s="84"/>
      <c r="AW4223" s="84"/>
      <c r="AX4223" s="84"/>
      <c r="AY4223" s="84"/>
      <c r="AZ4223" s="84"/>
    </row>
    <row r="4224" spans="1:52" x14ac:dyDescent="0.55000000000000004">
      <c r="A4224" s="69" t="s">
        <v>852</v>
      </c>
      <c r="B4224" s="69" t="s">
        <v>853</v>
      </c>
      <c r="C4224" s="70"/>
      <c r="D4224" s="71"/>
      <c r="E4224" s="72"/>
      <c r="F4224" s="73"/>
      <c r="G4224" s="70"/>
      <c r="H4224" s="74"/>
      <c r="I4224" s="75"/>
      <c r="J4224" s="75"/>
      <c r="K4224" s="36"/>
      <c r="L4224" s="82"/>
      <c r="M4224" s="82"/>
      <c r="N4224" s="77"/>
      <c r="O4224" s="84" t="s">
        <v>1269</v>
      </c>
      <c r="P4224" s="86">
        <v>43430.364421296297</v>
      </c>
      <c r="Q4224" s="84" t="s">
        <v>1461</v>
      </c>
      <c r="R4224" s="88" t="s">
        <v>1788</v>
      </c>
      <c r="S4224" s="84" t="s">
        <v>1977</v>
      </c>
      <c r="T4224" s="84" t="s">
        <v>2021</v>
      </c>
      <c r="U4224" s="84"/>
      <c r="V4224" s="88" t="s">
        <v>3184</v>
      </c>
      <c r="W4224" s="86">
        <v>43430.364421296297</v>
      </c>
      <c r="X4224" s="88" t="s">
        <v>4171</v>
      </c>
      <c r="Y4224" s="84"/>
      <c r="Z4224" s="84"/>
      <c r="AA4224" s="87" t="s">
        <v>5302</v>
      </c>
      <c r="AB4224" s="84"/>
      <c r="AC4224" s="84" t="b">
        <v>0</v>
      </c>
      <c r="AD4224" s="84">
        <v>0</v>
      </c>
      <c r="AE4224" s="87" t="s">
        <v>5552</v>
      </c>
      <c r="AF4224" s="84" t="b">
        <v>0</v>
      </c>
      <c r="AG4224" s="84" t="s">
        <v>5604</v>
      </c>
      <c r="AH4224" s="84"/>
      <c r="AI4224" s="87" t="s">
        <v>5552</v>
      </c>
      <c r="AJ4224" s="84" t="b">
        <v>0</v>
      </c>
      <c r="AK4224" s="84">
        <v>7</v>
      </c>
      <c r="AL4224" s="87" t="s">
        <v>5317</v>
      </c>
      <c r="AM4224" s="84" t="s">
        <v>5684</v>
      </c>
      <c r="AN4224" s="84" t="b">
        <v>0</v>
      </c>
      <c r="AO4224" s="87" t="s">
        <v>5317</v>
      </c>
      <c r="AP4224" s="84" t="s">
        <v>179</v>
      </c>
      <c r="AQ4224" s="84">
        <v>0</v>
      </c>
      <c r="AR4224" s="84">
        <v>0</v>
      </c>
      <c r="AS4224" s="84"/>
      <c r="AT4224" s="84"/>
      <c r="AU4224" s="84"/>
      <c r="AV4224" s="84"/>
      <c r="AW4224" s="84"/>
      <c r="AX4224" s="84"/>
      <c r="AY4224" s="84"/>
      <c r="AZ4224" s="84"/>
    </row>
    <row r="4225" spans="1:52" x14ac:dyDescent="0.55000000000000004">
      <c r="A4225" s="69" t="s">
        <v>852</v>
      </c>
      <c r="B4225" s="69" t="s">
        <v>851</v>
      </c>
      <c r="C4225" s="70"/>
      <c r="D4225" s="71"/>
      <c r="E4225" s="72"/>
      <c r="F4225" s="73"/>
      <c r="G4225" s="70"/>
      <c r="H4225" s="74"/>
      <c r="I4225" s="75"/>
      <c r="J4225" s="75"/>
      <c r="K4225" s="36"/>
      <c r="L4225" s="82"/>
      <c r="M4225" s="82"/>
      <c r="N4225" s="77"/>
      <c r="O4225" s="84" t="s">
        <v>1270</v>
      </c>
      <c r="P4225" s="86">
        <v>43430.364421296297</v>
      </c>
      <c r="Q4225" s="84" t="s">
        <v>1461</v>
      </c>
      <c r="R4225" s="88" t="s">
        <v>1788</v>
      </c>
      <c r="S4225" s="84" t="s">
        <v>1977</v>
      </c>
      <c r="T4225" s="84" t="s">
        <v>2021</v>
      </c>
      <c r="U4225" s="84"/>
      <c r="V4225" s="88" t="s">
        <v>3184</v>
      </c>
      <c r="W4225" s="86">
        <v>43430.364421296297</v>
      </c>
      <c r="X4225" s="88" t="s">
        <v>4171</v>
      </c>
      <c r="Y4225" s="84"/>
      <c r="Z4225" s="84"/>
      <c r="AA4225" s="87" t="s">
        <v>5302</v>
      </c>
      <c r="AB4225" s="84"/>
      <c r="AC4225" s="84" t="b">
        <v>0</v>
      </c>
      <c r="AD4225" s="84">
        <v>0</v>
      </c>
      <c r="AE4225" s="87" t="s">
        <v>5552</v>
      </c>
      <c r="AF4225" s="84" t="b">
        <v>0</v>
      </c>
      <c r="AG4225" s="84" t="s">
        <v>5604</v>
      </c>
      <c r="AH4225" s="84"/>
      <c r="AI4225" s="87" t="s">
        <v>5552</v>
      </c>
      <c r="AJ4225" s="84" t="b">
        <v>0</v>
      </c>
      <c r="AK4225" s="84">
        <v>7</v>
      </c>
      <c r="AL4225" s="87" t="s">
        <v>5317</v>
      </c>
      <c r="AM4225" s="84" t="s">
        <v>5684</v>
      </c>
      <c r="AN4225" s="84" t="b">
        <v>0</v>
      </c>
      <c r="AO4225" s="87" t="s">
        <v>5317</v>
      </c>
      <c r="AP4225" s="84" t="s">
        <v>179</v>
      </c>
      <c r="AQ4225" s="84">
        <v>0</v>
      </c>
      <c r="AR4225" s="84">
        <v>0</v>
      </c>
      <c r="AS4225" s="84"/>
      <c r="AT4225" s="84"/>
      <c r="AU4225" s="84"/>
      <c r="AV4225" s="84"/>
      <c r="AW4225" s="84"/>
      <c r="AX4225" s="84"/>
      <c r="AY4225" s="84"/>
      <c r="AZ4225" s="84"/>
    </row>
    <row r="4226" spans="1:52" x14ac:dyDescent="0.55000000000000004">
      <c r="A4226" s="69" t="s">
        <v>852</v>
      </c>
      <c r="B4226" s="69" t="s">
        <v>857</v>
      </c>
      <c r="C4226" s="70"/>
      <c r="D4226" s="71"/>
      <c r="E4226" s="72"/>
      <c r="F4226" s="73"/>
      <c r="G4226" s="70"/>
      <c r="H4226" s="74"/>
      <c r="I4226" s="75"/>
      <c r="J4226" s="75"/>
      <c r="K4226" s="36"/>
      <c r="L4226" s="82"/>
      <c r="M4226" s="82"/>
      <c r="N4226" s="77"/>
      <c r="O4226" s="84" t="s">
        <v>1270</v>
      </c>
      <c r="P4226" s="86">
        <v>43430.364421296297</v>
      </c>
      <c r="Q4226" s="84" t="s">
        <v>1461</v>
      </c>
      <c r="R4226" s="88" t="s">
        <v>1788</v>
      </c>
      <c r="S4226" s="84" t="s">
        <v>1977</v>
      </c>
      <c r="T4226" s="84" t="s">
        <v>2021</v>
      </c>
      <c r="U4226" s="84"/>
      <c r="V4226" s="88" t="s">
        <v>3184</v>
      </c>
      <c r="W4226" s="86">
        <v>43430.364421296297</v>
      </c>
      <c r="X4226" s="88" t="s">
        <v>4171</v>
      </c>
      <c r="Y4226" s="84"/>
      <c r="Z4226" s="84"/>
      <c r="AA4226" s="87" t="s">
        <v>5302</v>
      </c>
      <c r="AB4226" s="84"/>
      <c r="AC4226" s="84" t="b">
        <v>0</v>
      </c>
      <c r="AD4226" s="84">
        <v>0</v>
      </c>
      <c r="AE4226" s="87" t="s">
        <v>5552</v>
      </c>
      <c r="AF4226" s="84" t="b">
        <v>0</v>
      </c>
      <c r="AG4226" s="84" t="s">
        <v>5604</v>
      </c>
      <c r="AH4226" s="84"/>
      <c r="AI4226" s="87" t="s">
        <v>5552</v>
      </c>
      <c r="AJ4226" s="84" t="b">
        <v>0</v>
      </c>
      <c r="AK4226" s="84">
        <v>7</v>
      </c>
      <c r="AL4226" s="87" t="s">
        <v>5317</v>
      </c>
      <c r="AM4226" s="84" t="s">
        <v>5684</v>
      </c>
      <c r="AN4226" s="84" t="b">
        <v>0</v>
      </c>
      <c r="AO4226" s="87" t="s">
        <v>5317</v>
      </c>
      <c r="AP4226" s="84" t="s">
        <v>179</v>
      </c>
      <c r="AQ4226" s="84">
        <v>0</v>
      </c>
      <c r="AR4226" s="84">
        <v>0</v>
      </c>
      <c r="AS4226" s="84"/>
      <c r="AT4226" s="84"/>
      <c r="AU4226" s="84"/>
      <c r="AV4226" s="84"/>
      <c r="AW4226" s="84"/>
      <c r="AX4226" s="84"/>
      <c r="AY4226" s="84"/>
      <c r="AZ4226" s="84"/>
    </row>
    <row r="4227" spans="1:52" x14ac:dyDescent="0.55000000000000004">
      <c r="A4227" s="69" t="s">
        <v>852</v>
      </c>
      <c r="B4227" s="69" t="s">
        <v>1038</v>
      </c>
      <c r="C4227" s="70"/>
      <c r="D4227" s="71"/>
      <c r="E4227" s="72"/>
      <c r="F4227" s="73"/>
      <c r="G4227" s="70"/>
      <c r="H4227" s="74"/>
      <c r="I4227" s="75"/>
      <c r="J4227" s="75"/>
      <c r="K4227" s="36"/>
      <c r="L4227" s="82"/>
      <c r="M4227" s="82"/>
      <c r="N4227" s="77"/>
      <c r="O4227" s="84" t="s">
        <v>1270</v>
      </c>
      <c r="P4227" s="86">
        <v>43430.364421296297</v>
      </c>
      <c r="Q4227" s="84" t="s">
        <v>1461</v>
      </c>
      <c r="R4227" s="88" t="s">
        <v>1788</v>
      </c>
      <c r="S4227" s="84" t="s">
        <v>1977</v>
      </c>
      <c r="T4227" s="84" t="s">
        <v>2021</v>
      </c>
      <c r="U4227" s="84"/>
      <c r="V4227" s="88" t="s">
        <v>3184</v>
      </c>
      <c r="W4227" s="86">
        <v>43430.364421296297</v>
      </c>
      <c r="X4227" s="88" t="s">
        <v>4171</v>
      </c>
      <c r="Y4227" s="84"/>
      <c r="Z4227" s="84"/>
      <c r="AA4227" s="87" t="s">
        <v>5302</v>
      </c>
      <c r="AB4227" s="84"/>
      <c r="AC4227" s="84" t="b">
        <v>0</v>
      </c>
      <c r="AD4227" s="84">
        <v>0</v>
      </c>
      <c r="AE4227" s="87" t="s">
        <v>5552</v>
      </c>
      <c r="AF4227" s="84" t="b">
        <v>0</v>
      </c>
      <c r="AG4227" s="84" t="s">
        <v>5604</v>
      </c>
      <c r="AH4227" s="84"/>
      <c r="AI4227" s="87" t="s">
        <v>5552</v>
      </c>
      <c r="AJ4227" s="84" t="b">
        <v>0</v>
      </c>
      <c r="AK4227" s="84">
        <v>7</v>
      </c>
      <c r="AL4227" s="87" t="s">
        <v>5317</v>
      </c>
      <c r="AM4227" s="84" t="s">
        <v>5684</v>
      </c>
      <c r="AN4227" s="84" t="b">
        <v>0</v>
      </c>
      <c r="AO4227" s="87" t="s">
        <v>5317</v>
      </c>
      <c r="AP4227" s="84" t="s">
        <v>179</v>
      </c>
      <c r="AQ4227" s="84">
        <v>0</v>
      </c>
      <c r="AR4227" s="84">
        <v>0</v>
      </c>
      <c r="AS4227" s="84"/>
      <c r="AT4227" s="84"/>
      <c r="AU4227" s="84"/>
      <c r="AV4227" s="84"/>
      <c r="AW4227" s="84"/>
      <c r="AX4227" s="84"/>
      <c r="AY4227" s="84"/>
      <c r="AZ4227" s="84"/>
    </row>
    <row r="4228" spans="1:52" x14ac:dyDescent="0.55000000000000004">
      <c r="A4228" s="69" t="s">
        <v>852</v>
      </c>
      <c r="B4228" s="69" t="s">
        <v>620</v>
      </c>
      <c r="C4228" s="70"/>
      <c r="D4228" s="71"/>
      <c r="E4228" s="72"/>
      <c r="F4228" s="73"/>
      <c r="G4228" s="70"/>
      <c r="H4228" s="74"/>
      <c r="I4228" s="75"/>
      <c r="J4228" s="75"/>
      <c r="K4228" s="36"/>
      <c r="L4228" s="82"/>
      <c r="M4228" s="82"/>
      <c r="N4228" s="77"/>
      <c r="O4228" s="84" t="s">
        <v>1270</v>
      </c>
      <c r="P4228" s="86">
        <v>43430.364421296297</v>
      </c>
      <c r="Q4228" s="84" t="s">
        <v>1461</v>
      </c>
      <c r="R4228" s="88" t="s">
        <v>1788</v>
      </c>
      <c r="S4228" s="84" t="s">
        <v>1977</v>
      </c>
      <c r="T4228" s="84" t="s">
        <v>2021</v>
      </c>
      <c r="U4228" s="84"/>
      <c r="V4228" s="88" t="s">
        <v>3184</v>
      </c>
      <c r="W4228" s="86">
        <v>43430.364421296297</v>
      </c>
      <c r="X4228" s="88" t="s">
        <v>4171</v>
      </c>
      <c r="Y4228" s="84"/>
      <c r="Z4228" s="84"/>
      <c r="AA4228" s="87" t="s">
        <v>5302</v>
      </c>
      <c r="AB4228" s="84"/>
      <c r="AC4228" s="84" t="b">
        <v>0</v>
      </c>
      <c r="AD4228" s="84">
        <v>0</v>
      </c>
      <c r="AE4228" s="87" t="s">
        <v>5552</v>
      </c>
      <c r="AF4228" s="84" t="b">
        <v>0</v>
      </c>
      <c r="AG4228" s="84" t="s">
        <v>5604</v>
      </c>
      <c r="AH4228" s="84"/>
      <c r="AI4228" s="87" t="s">
        <v>5552</v>
      </c>
      <c r="AJ4228" s="84" t="b">
        <v>0</v>
      </c>
      <c r="AK4228" s="84">
        <v>7</v>
      </c>
      <c r="AL4228" s="87" t="s">
        <v>5317</v>
      </c>
      <c r="AM4228" s="84" t="s">
        <v>5684</v>
      </c>
      <c r="AN4228" s="84" t="b">
        <v>0</v>
      </c>
      <c r="AO4228" s="87" t="s">
        <v>5317</v>
      </c>
      <c r="AP4228" s="84" t="s">
        <v>179</v>
      </c>
      <c r="AQ4228" s="84">
        <v>0</v>
      </c>
      <c r="AR4228" s="84">
        <v>0</v>
      </c>
      <c r="AS4228" s="84"/>
      <c r="AT4228" s="84"/>
      <c r="AU4228" s="84"/>
      <c r="AV4228" s="84"/>
      <c r="AW4228" s="84"/>
      <c r="AX4228" s="84"/>
      <c r="AY4228" s="84"/>
      <c r="AZ4228" s="84"/>
    </row>
    <row r="4229" spans="1:52" x14ac:dyDescent="0.55000000000000004">
      <c r="A4229" s="69" t="s">
        <v>852</v>
      </c>
      <c r="B4229" s="69" t="s">
        <v>856</v>
      </c>
      <c r="C4229" s="70"/>
      <c r="D4229" s="71"/>
      <c r="E4229" s="72"/>
      <c r="F4229" s="73"/>
      <c r="G4229" s="70"/>
      <c r="H4229" s="74"/>
      <c r="I4229" s="75"/>
      <c r="J4229" s="75"/>
      <c r="K4229" s="36"/>
      <c r="L4229" s="82"/>
      <c r="M4229" s="82"/>
      <c r="N4229" s="77"/>
      <c r="O4229" s="84" t="s">
        <v>1270</v>
      </c>
      <c r="P4229" s="86">
        <v>43430.364421296297</v>
      </c>
      <c r="Q4229" s="84" t="s">
        <v>1461</v>
      </c>
      <c r="R4229" s="88" t="s">
        <v>1788</v>
      </c>
      <c r="S4229" s="84" t="s">
        <v>1977</v>
      </c>
      <c r="T4229" s="84" t="s">
        <v>2021</v>
      </c>
      <c r="U4229" s="84"/>
      <c r="V4229" s="88" t="s">
        <v>3184</v>
      </c>
      <c r="W4229" s="86">
        <v>43430.364421296297</v>
      </c>
      <c r="X4229" s="88" t="s">
        <v>4171</v>
      </c>
      <c r="Y4229" s="84"/>
      <c r="Z4229" s="84"/>
      <c r="AA4229" s="87" t="s">
        <v>5302</v>
      </c>
      <c r="AB4229" s="84"/>
      <c r="AC4229" s="84" t="b">
        <v>0</v>
      </c>
      <c r="AD4229" s="84">
        <v>0</v>
      </c>
      <c r="AE4229" s="87" t="s">
        <v>5552</v>
      </c>
      <c r="AF4229" s="84" t="b">
        <v>0</v>
      </c>
      <c r="AG4229" s="84" t="s">
        <v>5604</v>
      </c>
      <c r="AH4229" s="84"/>
      <c r="AI4229" s="87" t="s">
        <v>5552</v>
      </c>
      <c r="AJ4229" s="84" t="b">
        <v>0</v>
      </c>
      <c r="AK4229" s="84">
        <v>7</v>
      </c>
      <c r="AL4229" s="87" t="s">
        <v>5317</v>
      </c>
      <c r="AM4229" s="84" t="s">
        <v>5684</v>
      </c>
      <c r="AN4229" s="84" t="b">
        <v>0</v>
      </c>
      <c r="AO4229" s="87" t="s">
        <v>5317</v>
      </c>
      <c r="AP4229" s="84" t="s">
        <v>179</v>
      </c>
      <c r="AQ4229" s="84">
        <v>0</v>
      </c>
      <c r="AR4229" s="84">
        <v>0</v>
      </c>
      <c r="AS4229" s="84"/>
      <c r="AT4229" s="84"/>
      <c r="AU4229" s="84"/>
      <c r="AV4229" s="84"/>
      <c r="AW4229" s="84"/>
      <c r="AX4229" s="84"/>
      <c r="AY4229" s="84"/>
      <c r="AZ4229" s="84"/>
    </row>
    <row r="4230" spans="1:52" x14ac:dyDescent="0.55000000000000004">
      <c r="A4230" s="69" t="s">
        <v>852</v>
      </c>
      <c r="B4230" s="69" t="s">
        <v>853</v>
      </c>
      <c r="C4230" s="70"/>
      <c r="D4230" s="71"/>
      <c r="E4230" s="72"/>
      <c r="F4230" s="73"/>
      <c r="G4230" s="70"/>
      <c r="H4230" s="74"/>
      <c r="I4230" s="75"/>
      <c r="J4230" s="75"/>
      <c r="K4230" s="36"/>
      <c r="L4230" s="82"/>
      <c r="M4230" s="82"/>
      <c r="N4230" s="77"/>
      <c r="O4230" s="84" t="s">
        <v>1270</v>
      </c>
      <c r="P4230" s="86">
        <v>43430.364421296297</v>
      </c>
      <c r="Q4230" s="84" t="s">
        <v>1461</v>
      </c>
      <c r="R4230" s="88" t="s">
        <v>1788</v>
      </c>
      <c r="S4230" s="84" t="s">
        <v>1977</v>
      </c>
      <c r="T4230" s="84" t="s">
        <v>2021</v>
      </c>
      <c r="U4230" s="84"/>
      <c r="V4230" s="88" t="s">
        <v>3184</v>
      </c>
      <c r="W4230" s="86">
        <v>43430.364421296297</v>
      </c>
      <c r="X4230" s="88" t="s">
        <v>4171</v>
      </c>
      <c r="Y4230" s="84"/>
      <c r="Z4230" s="84"/>
      <c r="AA4230" s="87" t="s">
        <v>5302</v>
      </c>
      <c r="AB4230" s="84"/>
      <c r="AC4230" s="84" t="b">
        <v>0</v>
      </c>
      <c r="AD4230" s="84">
        <v>0</v>
      </c>
      <c r="AE4230" s="87" t="s">
        <v>5552</v>
      </c>
      <c r="AF4230" s="84" t="b">
        <v>0</v>
      </c>
      <c r="AG4230" s="84" t="s">
        <v>5604</v>
      </c>
      <c r="AH4230" s="84"/>
      <c r="AI4230" s="87" t="s">
        <v>5552</v>
      </c>
      <c r="AJ4230" s="84" t="b">
        <v>0</v>
      </c>
      <c r="AK4230" s="84">
        <v>7</v>
      </c>
      <c r="AL4230" s="87" t="s">
        <v>5317</v>
      </c>
      <c r="AM4230" s="84" t="s">
        <v>5684</v>
      </c>
      <c r="AN4230" s="84" t="b">
        <v>0</v>
      </c>
      <c r="AO4230" s="87" t="s">
        <v>5317</v>
      </c>
      <c r="AP4230" s="84" t="s">
        <v>179</v>
      </c>
      <c r="AQ4230" s="84">
        <v>0</v>
      </c>
      <c r="AR4230" s="84">
        <v>0</v>
      </c>
      <c r="AS4230" s="84"/>
      <c r="AT4230" s="84"/>
      <c r="AU4230" s="84"/>
      <c r="AV4230" s="84"/>
      <c r="AW4230" s="84"/>
      <c r="AX4230" s="84"/>
      <c r="AY4230" s="84"/>
      <c r="AZ4230" s="84"/>
    </row>
    <row r="4231" spans="1:52" x14ac:dyDescent="0.55000000000000004">
      <c r="A4231" s="69" t="s">
        <v>852</v>
      </c>
      <c r="B4231" s="69" t="s">
        <v>852</v>
      </c>
      <c r="C4231" s="70"/>
      <c r="D4231" s="71"/>
      <c r="E4231" s="72"/>
      <c r="F4231" s="73"/>
      <c r="G4231" s="70"/>
      <c r="H4231" s="74"/>
      <c r="I4231" s="75"/>
      <c r="J4231" s="75"/>
      <c r="K4231" s="36"/>
      <c r="L4231" s="82"/>
      <c r="M4231" s="82"/>
      <c r="N4231" s="77"/>
      <c r="O4231" s="84" t="s">
        <v>179</v>
      </c>
      <c r="P4231" s="86">
        <v>43430.379641203705</v>
      </c>
      <c r="Q4231" s="84" t="s">
        <v>1435</v>
      </c>
      <c r="R4231" s="88" t="s">
        <v>1788</v>
      </c>
      <c r="S4231" s="84" t="s">
        <v>1977</v>
      </c>
      <c r="T4231" s="84" t="s">
        <v>2227</v>
      </c>
      <c r="U4231" s="88" t="s">
        <v>2592</v>
      </c>
      <c r="V4231" s="88" t="s">
        <v>2592</v>
      </c>
      <c r="W4231" s="86">
        <v>43430.379641203705</v>
      </c>
      <c r="X4231" s="88" t="s">
        <v>4172</v>
      </c>
      <c r="Y4231" s="84"/>
      <c r="Z4231" s="84"/>
      <c r="AA4231" s="87" t="s">
        <v>5303</v>
      </c>
      <c r="AB4231" s="84"/>
      <c r="AC4231" s="84" t="b">
        <v>0</v>
      </c>
      <c r="AD4231" s="84">
        <v>9</v>
      </c>
      <c r="AE4231" s="87" t="s">
        <v>5552</v>
      </c>
      <c r="AF4231" s="84" t="b">
        <v>0</v>
      </c>
      <c r="AG4231" s="84" t="s">
        <v>5604</v>
      </c>
      <c r="AH4231" s="84"/>
      <c r="AI4231" s="87" t="s">
        <v>5552</v>
      </c>
      <c r="AJ4231" s="84" t="b">
        <v>0</v>
      </c>
      <c r="AK4231" s="84">
        <v>7</v>
      </c>
      <c r="AL4231" s="87" t="s">
        <v>5552</v>
      </c>
      <c r="AM4231" s="84" t="s">
        <v>5684</v>
      </c>
      <c r="AN4231" s="84" t="b">
        <v>0</v>
      </c>
      <c r="AO4231" s="87" t="s">
        <v>5303</v>
      </c>
      <c r="AP4231" s="84" t="s">
        <v>179</v>
      </c>
      <c r="AQ4231" s="84">
        <v>0</v>
      </c>
      <c r="AR4231" s="84">
        <v>0</v>
      </c>
      <c r="AS4231" s="84"/>
      <c r="AT4231" s="84"/>
      <c r="AU4231" s="84"/>
      <c r="AV4231" s="84"/>
      <c r="AW4231" s="84"/>
      <c r="AX4231" s="84"/>
      <c r="AY4231" s="84"/>
      <c r="AZ4231" s="84"/>
    </row>
    <row r="4232" spans="1:52" x14ac:dyDescent="0.55000000000000004">
      <c r="A4232" s="69" t="s">
        <v>852</v>
      </c>
      <c r="B4232" s="69" t="s">
        <v>853</v>
      </c>
      <c r="C4232" s="70"/>
      <c r="D4232" s="71"/>
      <c r="E4232" s="72"/>
      <c r="F4232" s="73"/>
      <c r="G4232" s="70"/>
      <c r="H4232" s="74"/>
      <c r="I4232" s="75"/>
      <c r="J4232" s="75"/>
      <c r="K4232" s="36"/>
      <c r="L4232" s="82"/>
      <c r="M4232" s="82"/>
      <c r="N4232" s="77"/>
      <c r="O4232" s="84" t="s">
        <v>1269</v>
      </c>
      <c r="P4232" s="86">
        <v>43430.40488425926</v>
      </c>
      <c r="Q4232" s="84" t="s">
        <v>1438</v>
      </c>
      <c r="R4232" s="84"/>
      <c r="S4232" s="84"/>
      <c r="T4232" s="84"/>
      <c r="U4232" s="84"/>
      <c r="V4232" s="88" t="s">
        <v>3184</v>
      </c>
      <c r="W4232" s="86">
        <v>43430.40488425926</v>
      </c>
      <c r="X4232" s="88" t="s">
        <v>4173</v>
      </c>
      <c r="Y4232" s="84"/>
      <c r="Z4232" s="84"/>
      <c r="AA4232" s="87" t="s">
        <v>5304</v>
      </c>
      <c r="AB4232" s="84"/>
      <c r="AC4232" s="84" t="b">
        <v>0</v>
      </c>
      <c r="AD4232" s="84">
        <v>0</v>
      </c>
      <c r="AE4232" s="87" t="s">
        <v>5552</v>
      </c>
      <c r="AF4232" s="84" t="b">
        <v>0</v>
      </c>
      <c r="AG4232" s="84" t="s">
        <v>5604</v>
      </c>
      <c r="AH4232" s="84"/>
      <c r="AI4232" s="87" t="s">
        <v>5552</v>
      </c>
      <c r="AJ4232" s="84" t="b">
        <v>0</v>
      </c>
      <c r="AK4232" s="84">
        <v>12</v>
      </c>
      <c r="AL4232" s="87" t="s">
        <v>5318</v>
      </c>
      <c r="AM4232" s="84" t="s">
        <v>5684</v>
      </c>
      <c r="AN4232" s="84" t="b">
        <v>0</v>
      </c>
      <c r="AO4232" s="87" t="s">
        <v>5318</v>
      </c>
      <c r="AP4232" s="84" t="s">
        <v>179</v>
      </c>
      <c r="AQ4232" s="84">
        <v>0</v>
      </c>
      <c r="AR4232" s="84">
        <v>0</v>
      </c>
      <c r="AS4232" s="84"/>
      <c r="AT4232" s="84"/>
      <c r="AU4232" s="84"/>
      <c r="AV4232" s="84"/>
      <c r="AW4232" s="84"/>
      <c r="AX4232" s="84"/>
      <c r="AY4232" s="84"/>
      <c r="AZ4232" s="84"/>
    </row>
    <row r="4233" spans="1:52" x14ac:dyDescent="0.55000000000000004">
      <c r="A4233" s="69" t="s">
        <v>852</v>
      </c>
      <c r="B4233" s="69" t="s">
        <v>851</v>
      </c>
      <c r="C4233" s="70"/>
      <c r="D4233" s="71"/>
      <c r="E4233" s="72"/>
      <c r="F4233" s="73"/>
      <c r="G4233" s="70"/>
      <c r="H4233" s="74"/>
      <c r="I4233" s="75"/>
      <c r="J4233" s="75"/>
      <c r="K4233" s="36"/>
      <c r="L4233" s="82"/>
      <c r="M4233" s="82"/>
      <c r="N4233" s="77"/>
      <c r="O4233" s="84" t="s">
        <v>1270</v>
      </c>
      <c r="P4233" s="86">
        <v>43430.40488425926</v>
      </c>
      <c r="Q4233" s="84" t="s">
        <v>1438</v>
      </c>
      <c r="R4233" s="84"/>
      <c r="S4233" s="84"/>
      <c r="T4233" s="84"/>
      <c r="U4233" s="84"/>
      <c r="V4233" s="88" t="s">
        <v>3184</v>
      </c>
      <c r="W4233" s="86">
        <v>43430.40488425926</v>
      </c>
      <c r="X4233" s="88" t="s">
        <v>4173</v>
      </c>
      <c r="Y4233" s="84"/>
      <c r="Z4233" s="84"/>
      <c r="AA4233" s="87" t="s">
        <v>5304</v>
      </c>
      <c r="AB4233" s="84"/>
      <c r="AC4233" s="84" t="b">
        <v>0</v>
      </c>
      <c r="AD4233" s="84">
        <v>0</v>
      </c>
      <c r="AE4233" s="87" t="s">
        <v>5552</v>
      </c>
      <c r="AF4233" s="84" t="b">
        <v>0</v>
      </c>
      <c r="AG4233" s="84" t="s">
        <v>5604</v>
      </c>
      <c r="AH4233" s="84"/>
      <c r="AI4233" s="87" t="s">
        <v>5552</v>
      </c>
      <c r="AJ4233" s="84" t="b">
        <v>0</v>
      </c>
      <c r="AK4233" s="84">
        <v>12</v>
      </c>
      <c r="AL4233" s="87" t="s">
        <v>5318</v>
      </c>
      <c r="AM4233" s="84" t="s">
        <v>5684</v>
      </c>
      <c r="AN4233" s="84" t="b">
        <v>0</v>
      </c>
      <c r="AO4233" s="87" t="s">
        <v>5318</v>
      </c>
      <c r="AP4233" s="84" t="s">
        <v>179</v>
      </c>
      <c r="AQ4233" s="84">
        <v>0</v>
      </c>
      <c r="AR4233" s="84">
        <v>0</v>
      </c>
      <c r="AS4233" s="84"/>
      <c r="AT4233" s="84"/>
      <c r="AU4233" s="84"/>
      <c r="AV4233" s="84"/>
      <c r="AW4233" s="84"/>
      <c r="AX4233" s="84"/>
      <c r="AY4233" s="84"/>
      <c r="AZ4233" s="84"/>
    </row>
    <row r="4234" spans="1:52" x14ac:dyDescent="0.55000000000000004">
      <c r="A4234" s="69" t="s">
        <v>852</v>
      </c>
      <c r="B4234" s="69" t="s">
        <v>620</v>
      </c>
      <c r="C4234" s="70"/>
      <c r="D4234" s="71"/>
      <c r="E4234" s="72"/>
      <c r="F4234" s="73"/>
      <c r="G4234" s="70"/>
      <c r="H4234" s="74"/>
      <c r="I4234" s="75"/>
      <c r="J4234" s="75"/>
      <c r="K4234" s="36"/>
      <c r="L4234" s="82"/>
      <c r="M4234" s="82"/>
      <c r="N4234" s="77"/>
      <c r="O4234" s="84" t="s">
        <v>1269</v>
      </c>
      <c r="P4234" s="86">
        <v>43430.455763888887</v>
      </c>
      <c r="Q4234" s="84" t="s">
        <v>1445</v>
      </c>
      <c r="R4234" s="84"/>
      <c r="S4234" s="84"/>
      <c r="T4234" s="84" t="s">
        <v>2178</v>
      </c>
      <c r="U4234" s="84"/>
      <c r="V4234" s="88" t="s">
        <v>3184</v>
      </c>
      <c r="W4234" s="86">
        <v>43430.455763888887</v>
      </c>
      <c r="X4234" s="88" t="s">
        <v>4174</v>
      </c>
      <c r="Y4234" s="84"/>
      <c r="Z4234" s="84"/>
      <c r="AA4234" s="87" t="s">
        <v>5305</v>
      </c>
      <c r="AB4234" s="84"/>
      <c r="AC4234" s="84" t="b">
        <v>0</v>
      </c>
      <c r="AD4234" s="84">
        <v>0</v>
      </c>
      <c r="AE4234" s="87" t="s">
        <v>5552</v>
      </c>
      <c r="AF4234" s="84" t="b">
        <v>0</v>
      </c>
      <c r="AG4234" s="84" t="s">
        <v>5604</v>
      </c>
      <c r="AH4234" s="84"/>
      <c r="AI4234" s="87" t="s">
        <v>5552</v>
      </c>
      <c r="AJ4234" s="84" t="b">
        <v>0</v>
      </c>
      <c r="AK4234" s="84">
        <v>4</v>
      </c>
      <c r="AL4234" s="87" t="s">
        <v>5328</v>
      </c>
      <c r="AM4234" s="84" t="s">
        <v>5684</v>
      </c>
      <c r="AN4234" s="84" t="b">
        <v>0</v>
      </c>
      <c r="AO4234" s="87" t="s">
        <v>5328</v>
      </c>
      <c r="AP4234" s="84" t="s">
        <v>179</v>
      </c>
      <c r="AQ4234" s="84">
        <v>0</v>
      </c>
      <c r="AR4234" s="84">
        <v>0</v>
      </c>
      <c r="AS4234" s="84"/>
      <c r="AT4234" s="84"/>
      <c r="AU4234" s="84"/>
      <c r="AV4234" s="84"/>
      <c r="AW4234" s="84"/>
      <c r="AX4234" s="84"/>
      <c r="AY4234" s="84"/>
      <c r="AZ4234" s="84"/>
    </row>
    <row r="4235" spans="1:52" x14ac:dyDescent="0.55000000000000004">
      <c r="A4235" s="69" t="s">
        <v>852</v>
      </c>
      <c r="B4235" s="69" t="s">
        <v>620</v>
      </c>
      <c r="C4235" s="70"/>
      <c r="D4235" s="71"/>
      <c r="E4235" s="72"/>
      <c r="F4235" s="73"/>
      <c r="G4235" s="70"/>
      <c r="H4235" s="74"/>
      <c r="I4235" s="75"/>
      <c r="J4235" s="75"/>
      <c r="K4235" s="36"/>
      <c r="L4235" s="82"/>
      <c r="M4235" s="82"/>
      <c r="N4235" s="77"/>
      <c r="O4235" s="84" t="s">
        <v>1269</v>
      </c>
      <c r="P4235" s="86">
        <v>43430.47078703704</v>
      </c>
      <c r="Q4235" s="84" t="s">
        <v>1446</v>
      </c>
      <c r="R4235" s="84"/>
      <c r="S4235" s="84"/>
      <c r="T4235" s="84" t="s">
        <v>2179</v>
      </c>
      <c r="U4235" s="84"/>
      <c r="V4235" s="88" t="s">
        <v>3184</v>
      </c>
      <c r="W4235" s="86">
        <v>43430.47078703704</v>
      </c>
      <c r="X4235" s="88" t="s">
        <v>4175</v>
      </c>
      <c r="Y4235" s="84"/>
      <c r="Z4235" s="84"/>
      <c r="AA4235" s="87" t="s">
        <v>5306</v>
      </c>
      <c r="AB4235" s="84"/>
      <c r="AC4235" s="84" t="b">
        <v>0</v>
      </c>
      <c r="AD4235" s="84">
        <v>0</v>
      </c>
      <c r="AE4235" s="87" t="s">
        <v>5552</v>
      </c>
      <c r="AF4235" s="84" t="b">
        <v>1</v>
      </c>
      <c r="AG4235" s="84" t="s">
        <v>5604</v>
      </c>
      <c r="AH4235" s="84"/>
      <c r="AI4235" s="87" t="s">
        <v>5317</v>
      </c>
      <c r="AJ4235" s="84" t="b">
        <v>0</v>
      </c>
      <c r="AK4235" s="84">
        <v>6</v>
      </c>
      <c r="AL4235" s="87" t="s">
        <v>5327</v>
      </c>
      <c r="AM4235" s="84" t="s">
        <v>5685</v>
      </c>
      <c r="AN4235" s="84" t="b">
        <v>0</v>
      </c>
      <c r="AO4235" s="87" t="s">
        <v>5327</v>
      </c>
      <c r="AP4235" s="84" t="s">
        <v>179</v>
      </c>
      <c r="AQ4235" s="84">
        <v>0</v>
      </c>
      <c r="AR4235" s="84">
        <v>0</v>
      </c>
      <c r="AS4235" s="84"/>
      <c r="AT4235" s="84"/>
      <c r="AU4235" s="84"/>
      <c r="AV4235" s="84"/>
      <c r="AW4235" s="84"/>
      <c r="AX4235" s="84"/>
      <c r="AY4235" s="84"/>
      <c r="AZ4235" s="84"/>
    </row>
    <row r="4236" spans="1:52" x14ac:dyDescent="0.55000000000000004">
      <c r="A4236" s="69" t="s">
        <v>852</v>
      </c>
      <c r="B4236" s="69" t="s">
        <v>853</v>
      </c>
      <c r="C4236" s="70"/>
      <c r="D4236" s="71"/>
      <c r="E4236" s="72"/>
      <c r="F4236" s="73"/>
      <c r="G4236" s="70"/>
      <c r="H4236" s="74"/>
      <c r="I4236" s="75"/>
      <c r="J4236" s="75"/>
      <c r="K4236" s="36"/>
      <c r="L4236" s="82"/>
      <c r="M4236" s="82"/>
      <c r="N4236" s="77"/>
      <c r="O4236" s="84" t="s">
        <v>1270</v>
      </c>
      <c r="P4236" s="86">
        <v>43430.47078703704</v>
      </c>
      <c r="Q4236" s="84" t="s">
        <v>1446</v>
      </c>
      <c r="R4236" s="84"/>
      <c r="S4236" s="84"/>
      <c r="T4236" s="84" t="s">
        <v>2179</v>
      </c>
      <c r="U4236" s="84"/>
      <c r="V4236" s="88" t="s">
        <v>3184</v>
      </c>
      <c r="W4236" s="86">
        <v>43430.47078703704</v>
      </c>
      <c r="X4236" s="88" t="s">
        <v>4175</v>
      </c>
      <c r="Y4236" s="84"/>
      <c r="Z4236" s="84"/>
      <c r="AA4236" s="87" t="s">
        <v>5306</v>
      </c>
      <c r="AB4236" s="84"/>
      <c r="AC4236" s="84" t="b">
        <v>0</v>
      </c>
      <c r="AD4236" s="84">
        <v>0</v>
      </c>
      <c r="AE4236" s="87" t="s">
        <v>5552</v>
      </c>
      <c r="AF4236" s="84" t="b">
        <v>1</v>
      </c>
      <c r="AG4236" s="84" t="s">
        <v>5604</v>
      </c>
      <c r="AH4236" s="84"/>
      <c r="AI4236" s="87" t="s">
        <v>5317</v>
      </c>
      <c r="AJ4236" s="84" t="b">
        <v>0</v>
      </c>
      <c r="AK4236" s="84">
        <v>6</v>
      </c>
      <c r="AL4236" s="87" t="s">
        <v>5327</v>
      </c>
      <c r="AM4236" s="84" t="s">
        <v>5685</v>
      </c>
      <c r="AN4236" s="84" t="b">
        <v>0</v>
      </c>
      <c r="AO4236" s="87" t="s">
        <v>5327</v>
      </c>
      <c r="AP4236" s="84" t="s">
        <v>179</v>
      </c>
      <c r="AQ4236" s="84">
        <v>0</v>
      </c>
      <c r="AR4236" s="84">
        <v>0</v>
      </c>
      <c r="AS4236" s="84"/>
      <c r="AT4236" s="84"/>
      <c r="AU4236" s="84"/>
      <c r="AV4236" s="84"/>
      <c r="AW4236" s="84"/>
      <c r="AX4236" s="84"/>
      <c r="AY4236" s="84"/>
      <c r="AZ4236" s="84"/>
    </row>
    <row r="4237" spans="1:52" x14ac:dyDescent="0.55000000000000004">
      <c r="A4237" s="69" t="s">
        <v>852</v>
      </c>
      <c r="B4237" s="69" t="s">
        <v>857</v>
      </c>
      <c r="C4237" s="70"/>
      <c r="D4237" s="71"/>
      <c r="E4237" s="72"/>
      <c r="F4237" s="73"/>
      <c r="G4237" s="70"/>
      <c r="H4237" s="74"/>
      <c r="I4237" s="75"/>
      <c r="J4237" s="75"/>
      <c r="K4237" s="36"/>
      <c r="L4237" s="82"/>
      <c r="M4237" s="82"/>
      <c r="N4237" s="77"/>
      <c r="O4237" s="84" t="s">
        <v>1269</v>
      </c>
      <c r="P4237" s="86">
        <v>43430.471215277779</v>
      </c>
      <c r="Q4237" s="84" t="s">
        <v>1479</v>
      </c>
      <c r="R4237" s="84"/>
      <c r="S4237" s="84"/>
      <c r="T4237" s="84" t="s">
        <v>2021</v>
      </c>
      <c r="U4237" s="84"/>
      <c r="V4237" s="88" t="s">
        <v>3184</v>
      </c>
      <c r="W4237" s="86">
        <v>43430.471215277779</v>
      </c>
      <c r="X4237" s="88" t="s">
        <v>4176</v>
      </c>
      <c r="Y4237" s="84"/>
      <c r="Z4237" s="84"/>
      <c r="AA4237" s="87" t="s">
        <v>5307</v>
      </c>
      <c r="AB4237" s="84"/>
      <c r="AC4237" s="84" t="b">
        <v>0</v>
      </c>
      <c r="AD4237" s="84">
        <v>0</v>
      </c>
      <c r="AE4237" s="87" t="s">
        <v>5552</v>
      </c>
      <c r="AF4237" s="84" t="b">
        <v>0</v>
      </c>
      <c r="AG4237" s="84" t="s">
        <v>5604</v>
      </c>
      <c r="AH4237" s="84"/>
      <c r="AI4237" s="87" t="s">
        <v>5552</v>
      </c>
      <c r="AJ4237" s="84" t="b">
        <v>0</v>
      </c>
      <c r="AK4237" s="84">
        <v>6</v>
      </c>
      <c r="AL4237" s="87" t="s">
        <v>5319</v>
      </c>
      <c r="AM4237" s="84" t="s">
        <v>5685</v>
      </c>
      <c r="AN4237" s="84" t="b">
        <v>0</v>
      </c>
      <c r="AO4237" s="87" t="s">
        <v>5319</v>
      </c>
      <c r="AP4237" s="84" t="s">
        <v>179</v>
      </c>
      <c r="AQ4237" s="84">
        <v>0</v>
      </c>
      <c r="AR4237" s="84">
        <v>0</v>
      </c>
      <c r="AS4237" s="84"/>
      <c r="AT4237" s="84"/>
      <c r="AU4237" s="84"/>
      <c r="AV4237" s="84"/>
      <c r="AW4237" s="84"/>
      <c r="AX4237" s="84"/>
      <c r="AY4237" s="84"/>
      <c r="AZ4237" s="84"/>
    </row>
    <row r="4238" spans="1:52" x14ac:dyDescent="0.55000000000000004">
      <c r="A4238" s="69" t="s">
        <v>852</v>
      </c>
      <c r="B4238" s="69" t="s">
        <v>768</v>
      </c>
      <c r="C4238" s="70"/>
      <c r="D4238" s="71"/>
      <c r="E4238" s="72"/>
      <c r="F4238" s="73"/>
      <c r="G4238" s="70"/>
      <c r="H4238" s="74"/>
      <c r="I4238" s="75"/>
      <c r="J4238" s="75"/>
      <c r="K4238" s="36"/>
      <c r="L4238" s="82"/>
      <c r="M4238" s="82"/>
      <c r="N4238" s="77"/>
      <c r="O4238" s="84" t="s">
        <v>1269</v>
      </c>
      <c r="P4238" s="86">
        <v>43430.591956018521</v>
      </c>
      <c r="Q4238" s="84" t="s">
        <v>1657</v>
      </c>
      <c r="R4238" s="84"/>
      <c r="S4238" s="84"/>
      <c r="T4238" s="84" t="s">
        <v>2173</v>
      </c>
      <c r="U4238" s="84"/>
      <c r="V4238" s="88" t="s">
        <v>3184</v>
      </c>
      <c r="W4238" s="86">
        <v>43430.591956018521</v>
      </c>
      <c r="X4238" s="88" t="s">
        <v>4177</v>
      </c>
      <c r="Y4238" s="84"/>
      <c r="Z4238" s="84"/>
      <c r="AA4238" s="87" t="s">
        <v>5308</v>
      </c>
      <c r="AB4238" s="84"/>
      <c r="AC4238" s="84" t="b">
        <v>0</v>
      </c>
      <c r="AD4238" s="84">
        <v>0</v>
      </c>
      <c r="AE4238" s="87" t="s">
        <v>5552</v>
      </c>
      <c r="AF4238" s="84" t="b">
        <v>0</v>
      </c>
      <c r="AG4238" s="84" t="s">
        <v>5604</v>
      </c>
      <c r="AH4238" s="84"/>
      <c r="AI4238" s="87" t="s">
        <v>5552</v>
      </c>
      <c r="AJ4238" s="84" t="b">
        <v>0</v>
      </c>
      <c r="AK4238" s="84">
        <v>1</v>
      </c>
      <c r="AL4238" s="87" t="s">
        <v>5348</v>
      </c>
      <c r="AM4238" s="84" t="s">
        <v>5684</v>
      </c>
      <c r="AN4238" s="84" t="b">
        <v>0</v>
      </c>
      <c r="AO4238" s="87" t="s">
        <v>5348</v>
      </c>
      <c r="AP4238" s="84" t="s">
        <v>179</v>
      </c>
      <c r="AQ4238" s="84">
        <v>0</v>
      </c>
      <c r="AR4238" s="84">
        <v>0</v>
      </c>
      <c r="AS4238" s="84"/>
      <c r="AT4238" s="84"/>
      <c r="AU4238" s="84"/>
      <c r="AV4238" s="84"/>
      <c r="AW4238" s="84"/>
      <c r="AX4238" s="84"/>
      <c r="AY4238" s="84"/>
      <c r="AZ4238" s="84"/>
    </row>
    <row r="4239" spans="1:52" x14ac:dyDescent="0.55000000000000004">
      <c r="A4239" s="69" t="s">
        <v>852</v>
      </c>
      <c r="B4239" s="69" t="s">
        <v>851</v>
      </c>
      <c r="C4239" s="70"/>
      <c r="D4239" s="71"/>
      <c r="E4239" s="72"/>
      <c r="F4239" s="73"/>
      <c r="G4239" s="70"/>
      <c r="H4239" s="74"/>
      <c r="I4239" s="75"/>
      <c r="J4239" s="75"/>
      <c r="K4239" s="36"/>
      <c r="L4239" s="82"/>
      <c r="M4239" s="82"/>
      <c r="N4239" s="77"/>
      <c r="O4239" s="84" t="s">
        <v>1270</v>
      </c>
      <c r="P4239" s="86">
        <v>43431.348958333336</v>
      </c>
      <c r="Q4239" s="84" t="s">
        <v>1658</v>
      </c>
      <c r="R4239" s="88" t="s">
        <v>1888</v>
      </c>
      <c r="S4239" s="84" t="s">
        <v>1938</v>
      </c>
      <c r="T4239" s="84" t="s">
        <v>2381</v>
      </c>
      <c r="U4239" s="88" t="s">
        <v>2593</v>
      </c>
      <c r="V4239" s="88" t="s">
        <v>2593</v>
      </c>
      <c r="W4239" s="86">
        <v>43431.348958333336</v>
      </c>
      <c r="X4239" s="88" t="s">
        <v>4178</v>
      </c>
      <c r="Y4239" s="84"/>
      <c r="Z4239" s="84"/>
      <c r="AA4239" s="87" t="s">
        <v>5309</v>
      </c>
      <c r="AB4239" s="87" t="s">
        <v>5548</v>
      </c>
      <c r="AC4239" s="84" t="b">
        <v>0</v>
      </c>
      <c r="AD4239" s="84">
        <v>3</v>
      </c>
      <c r="AE4239" s="87" t="s">
        <v>5597</v>
      </c>
      <c r="AF4239" s="84" t="b">
        <v>0</v>
      </c>
      <c r="AG4239" s="84" t="s">
        <v>5604</v>
      </c>
      <c r="AH4239" s="84"/>
      <c r="AI4239" s="87" t="s">
        <v>5552</v>
      </c>
      <c r="AJ4239" s="84" t="b">
        <v>0</v>
      </c>
      <c r="AK4239" s="84">
        <v>1</v>
      </c>
      <c r="AL4239" s="87" t="s">
        <v>5552</v>
      </c>
      <c r="AM4239" s="84" t="s">
        <v>5684</v>
      </c>
      <c r="AN4239" s="84" t="b">
        <v>0</v>
      </c>
      <c r="AO4239" s="87" t="s">
        <v>5548</v>
      </c>
      <c r="AP4239" s="84" t="s">
        <v>179</v>
      </c>
      <c r="AQ4239" s="84">
        <v>0</v>
      </c>
      <c r="AR4239" s="84">
        <v>0</v>
      </c>
      <c r="AS4239" s="84"/>
      <c r="AT4239" s="84"/>
      <c r="AU4239" s="84"/>
      <c r="AV4239" s="84"/>
      <c r="AW4239" s="84"/>
      <c r="AX4239" s="84"/>
      <c r="AY4239" s="84"/>
      <c r="AZ4239" s="84"/>
    </row>
    <row r="4240" spans="1:52" x14ac:dyDescent="0.55000000000000004">
      <c r="A4240" s="69" t="s">
        <v>852</v>
      </c>
      <c r="B4240" s="69" t="s">
        <v>857</v>
      </c>
      <c r="C4240" s="70"/>
      <c r="D4240" s="71"/>
      <c r="E4240" s="72"/>
      <c r="F4240" s="73"/>
      <c r="G4240" s="70"/>
      <c r="H4240" s="74"/>
      <c r="I4240" s="75"/>
      <c r="J4240" s="75"/>
      <c r="K4240" s="36"/>
      <c r="L4240" s="82"/>
      <c r="M4240" s="82"/>
      <c r="N4240" s="77"/>
      <c r="O4240" s="84" t="s">
        <v>1270</v>
      </c>
      <c r="P4240" s="86">
        <v>43431.348958333336</v>
      </c>
      <c r="Q4240" s="84" t="s">
        <v>1658</v>
      </c>
      <c r="R4240" s="88" t="s">
        <v>1888</v>
      </c>
      <c r="S4240" s="84" t="s">
        <v>1938</v>
      </c>
      <c r="T4240" s="84" t="s">
        <v>2381</v>
      </c>
      <c r="U4240" s="88" t="s">
        <v>2593</v>
      </c>
      <c r="V4240" s="88" t="s">
        <v>2593</v>
      </c>
      <c r="W4240" s="86">
        <v>43431.348958333336</v>
      </c>
      <c r="X4240" s="88" t="s">
        <v>4178</v>
      </c>
      <c r="Y4240" s="84"/>
      <c r="Z4240" s="84"/>
      <c r="AA4240" s="87" t="s">
        <v>5309</v>
      </c>
      <c r="AB4240" s="87" t="s">
        <v>5548</v>
      </c>
      <c r="AC4240" s="84" t="b">
        <v>0</v>
      </c>
      <c r="AD4240" s="84">
        <v>3</v>
      </c>
      <c r="AE4240" s="87" t="s">
        <v>5597</v>
      </c>
      <c r="AF4240" s="84" t="b">
        <v>0</v>
      </c>
      <c r="AG4240" s="84" t="s">
        <v>5604</v>
      </c>
      <c r="AH4240" s="84"/>
      <c r="AI4240" s="87" t="s">
        <v>5552</v>
      </c>
      <c r="AJ4240" s="84" t="b">
        <v>0</v>
      </c>
      <c r="AK4240" s="84">
        <v>1</v>
      </c>
      <c r="AL4240" s="87" t="s">
        <v>5552</v>
      </c>
      <c r="AM4240" s="84" t="s">
        <v>5684</v>
      </c>
      <c r="AN4240" s="84" t="b">
        <v>0</v>
      </c>
      <c r="AO4240" s="87" t="s">
        <v>5548</v>
      </c>
      <c r="AP4240" s="84" t="s">
        <v>179</v>
      </c>
      <c r="AQ4240" s="84">
        <v>0</v>
      </c>
      <c r="AR4240" s="84">
        <v>0</v>
      </c>
      <c r="AS4240" s="84"/>
      <c r="AT4240" s="84"/>
      <c r="AU4240" s="84"/>
      <c r="AV4240" s="84"/>
      <c r="AW4240" s="84"/>
      <c r="AX4240" s="84"/>
      <c r="AY4240" s="84"/>
      <c r="AZ4240" s="84"/>
    </row>
    <row r="4241" spans="1:52" x14ac:dyDescent="0.55000000000000004">
      <c r="A4241" s="69" t="s">
        <v>852</v>
      </c>
      <c r="B4241" s="69" t="s">
        <v>1038</v>
      </c>
      <c r="C4241" s="70"/>
      <c r="D4241" s="71"/>
      <c r="E4241" s="72"/>
      <c r="F4241" s="73"/>
      <c r="G4241" s="70"/>
      <c r="H4241" s="74"/>
      <c r="I4241" s="75"/>
      <c r="J4241" s="75"/>
      <c r="K4241" s="36"/>
      <c r="L4241" s="82"/>
      <c r="M4241" s="82"/>
      <c r="N4241" s="77"/>
      <c r="O4241" s="84" t="s">
        <v>1270</v>
      </c>
      <c r="P4241" s="86">
        <v>43431.348958333336</v>
      </c>
      <c r="Q4241" s="84" t="s">
        <v>1658</v>
      </c>
      <c r="R4241" s="88" t="s">
        <v>1888</v>
      </c>
      <c r="S4241" s="84" t="s">
        <v>1938</v>
      </c>
      <c r="T4241" s="84" t="s">
        <v>2381</v>
      </c>
      <c r="U4241" s="88" t="s">
        <v>2593</v>
      </c>
      <c r="V4241" s="88" t="s">
        <v>2593</v>
      </c>
      <c r="W4241" s="86">
        <v>43431.348958333336</v>
      </c>
      <c r="X4241" s="88" t="s">
        <v>4178</v>
      </c>
      <c r="Y4241" s="84"/>
      <c r="Z4241" s="84"/>
      <c r="AA4241" s="87" t="s">
        <v>5309</v>
      </c>
      <c r="AB4241" s="87" t="s">
        <v>5548</v>
      </c>
      <c r="AC4241" s="84" t="b">
        <v>0</v>
      </c>
      <c r="AD4241" s="84">
        <v>3</v>
      </c>
      <c r="AE4241" s="87" t="s">
        <v>5597</v>
      </c>
      <c r="AF4241" s="84" t="b">
        <v>0</v>
      </c>
      <c r="AG4241" s="84" t="s">
        <v>5604</v>
      </c>
      <c r="AH4241" s="84"/>
      <c r="AI4241" s="87" t="s">
        <v>5552</v>
      </c>
      <c r="AJ4241" s="84" t="b">
        <v>0</v>
      </c>
      <c r="AK4241" s="84">
        <v>1</v>
      </c>
      <c r="AL4241" s="87" t="s">
        <v>5552</v>
      </c>
      <c r="AM4241" s="84" t="s">
        <v>5684</v>
      </c>
      <c r="AN4241" s="84" t="b">
        <v>0</v>
      </c>
      <c r="AO4241" s="87" t="s">
        <v>5548</v>
      </c>
      <c r="AP4241" s="84" t="s">
        <v>179</v>
      </c>
      <c r="AQ4241" s="84">
        <v>0</v>
      </c>
      <c r="AR4241" s="84">
        <v>0</v>
      </c>
      <c r="AS4241" s="84"/>
      <c r="AT4241" s="84"/>
      <c r="AU4241" s="84"/>
      <c r="AV4241" s="84"/>
      <c r="AW4241" s="84"/>
      <c r="AX4241" s="84"/>
      <c r="AY4241" s="84"/>
      <c r="AZ4241" s="84"/>
    </row>
    <row r="4242" spans="1:52" x14ac:dyDescent="0.55000000000000004">
      <c r="A4242" s="69" t="s">
        <v>852</v>
      </c>
      <c r="B4242" s="69" t="s">
        <v>620</v>
      </c>
      <c r="C4242" s="70"/>
      <c r="D4242" s="71"/>
      <c r="E4242" s="72"/>
      <c r="F4242" s="73"/>
      <c r="G4242" s="70"/>
      <c r="H4242" s="74"/>
      <c r="I4242" s="75"/>
      <c r="J4242" s="75"/>
      <c r="K4242" s="36"/>
      <c r="L4242" s="82"/>
      <c r="M4242" s="82"/>
      <c r="N4242" s="77"/>
      <c r="O4242" s="84" t="s">
        <v>1270</v>
      </c>
      <c r="P4242" s="86">
        <v>43431.348958333336</v>
      </c>
      <c r="Q4242" s="84" t="s">
        <v>1658</v>
      </c>
      <c r="R4242" s="88" t="s">
        <v>1888</v>
      </c>
      <c r="S4242" s="84" t="s">
        <v>1938</v>
      </c>
      <c r="T4242" s="84" t="s">
        <v>2381</v>
      </c>
      <c r="U4242" s="88" t="s">
        <v>2593</v>
      </c>
      <c r="V4242" s="88" t="s">
        <v>2593</v>
      </c>
      <c r="W4242" s="86">
        <v>43431.348958333336</v>
      </c>
      <c r="X4242" s="88" t="s">
        <v>4178</v>
      </c>
      <c r="Y4242" s="84"/>
      <c r="Z4242" s="84"/>
      <c r="AA4242" s="87" t="s">
        <v>5309</v>
      </c>
      <c r="AB4242" s="87" t="s">
        <v>5548</v>
      </c>
      <c r="AC4242" s="84" t="b">
        <v>0</v>
      </c>
      <c r="AD4242" s="84">
        <v>3</v>
      </c>
      <c r="AE4242" s="87" t="s">
        <v>5597</v>
      </c>
      <c r="AF4242" s="84" t="b">
        <v>0</v>
      </c>
      <c r="AG4242" s="84" t="s">
        <v>5604</v>
      </c>
      <c r="AH4242" s="84"/>
      <c r="AI4242" s="87" t="s">
        <v>5552</v>
      </c>
      <c r="AJ4242" s="84" t="b">
        <v>0</v>
      </c>
      <c r="AK4242" s="84">
        <v>1</v>
      </c>
      <c r="AL4242" s="87" t="s">
        <v>5552</v>
      </c>
      <c r="AM4242" s="84" t="s">
        <v>5684</v>
      </c>
      <c r="AN4242" s="84" t="b">
        <v>0</v>
      </c>
      <c r="AO4242" s="87" t="s">
        <v>5548</v>
      </c>
      <c r="AP4242" s="84" t="s">
        <v>179</v>
      </c>
      <c r="AQ4242" s="84">
        <v>0</v>
      </c>
      <c r="AR4242" s="84">
        <v>0</v>
      </c>
      <c r="AS4242" s="84"/>
      <c r="AT4242" s="84"/>
      <c r="AU4242" s="84"/>
      <c r="AV4242" s="84"/>
      <c r="AW4242" s="84"/>
      <c r="AX4242" s="84"/>
      <c r="AY4242" s="84"/>
      <c r="AZ4242" s="84"/>
    </row>
    <row r="4243" spans="1:52" x14ac:dyDescent="0.55000000000000004">
      <c r="A4243" s="69" t="s">
        <v>852</v>
      </c>
      <c r="B4243" s="69" t="s">
        <v>856</v>
      </c>
      <c r="C4243" s="70"/>
      <c r="D4243" s="71"/>
      <c r="E4243" s="72"/>
      <c r="F4243" s="73"/>
      <c r="G4243" s="70"/>
      <c r="H4243" s="74"/>
      <c r="I4243" s="75"/>
      <c r="J4243" s="75"/>
      <c r="K4243" s="36"/>
      <c r="L4243" s="82"/>
      <c r="M4243" s="82"/>
      <c r="N4243" s="77"/>
      <c r="O4243" s="84" t="s">
        <v>1270</v>
      </c>
      <c r="P4243" s="86">
        <v>43431.348958333336</v>
      </c>
      <c r="Q4243" s="84" t="s">
        <v>1658</v>
      </c>
      <c r="R4243" s="88" t="s">
        <v>1888</v>
      </c>
      <c r="S4243" s="84" t="s">
        <v>1938</v>
      </c>
      <c r="T4243" s="84" t="s">
        <v>2381</v>
      </c>
      <c r="U4243" s="88" t="s">
        <v>2593</v>
      </c>
      <c r="V4243" s="88" t="s">
        <v>2593</v>
      </c>
      <c r="W4243" s="86">
        <v>43431.348958333336</v>
      </c>
      <c r="X4243" s="88" t="s">
        <v>4178</v>
      </c>
      <c r="Y4243" s="84"/>
      <c r="Z4243" s="84"/>
      <c r="AA4243" s="87" t="s">
        <v>5309</v>
      </c>
      <c r="AB4243" s="87" t="s">
        <v>5548</v>
      </c>
      <c r="AC4243" s="84" t="b">
        <v>0</v>
      </c>
      <c r="AD4243" s="84">
        <v>3</v>
      </c>
      <c r="AE4243" s="87" t="s">
        <v>5597</v>
      </c>
      <c r="AF4243" s="84" t="b">
        <v>0</v>
      </c>
      <c r="AG4243" s="84" t="s">
        <v>5604</v>
      </c>
      <c r="AH4243" s="84"/>
      <c r="AI4243" s="87" t="s">
        <v>5552</v>
      </c>
      <c r="AJ4243" s="84" t="b">
        <v>0</v>
      </c>
      <c r="AK4243" s="84">
        <v>1</v>
      </c>
      <c r="AL4243" s="87" t="s">
        <v>5552</v>
      </c>
      <c r="AM4243" s="84" t="s">
        <v>5684</v>
      </c>
      <c r="AN4243" s="84" t="b">
        <v>0</v>
      </c>
      <c r="AO4243" s="87" t="s">
        <v>5548</v>
      </c>
      <c r="AP4243" s="84" t="s">
        <v>179</v>
      </c>
      <c r="AQ4243" s="84">
        <v>0</v>
      </c>
      <c r="AR4243" s="84">
        <v>0</v>
      </c>
      <c r="AS4243" s="84"/>
      <c r="AT4243" s="84"/>
      <c r="AU4243" s="84"/>
      <c r="AV4243" s="84"/>
      <c r="AW4243" s="84"/>
      <c r="AX4243" s="84"/>
      <c r="AY4243" s="84"/>
      <c r="AZ4243" s="84"/>
    </row>
    <row r="4244" spans="1:52" x14ac:dyDescent="0.55000000000000004">
      <c r="A4244" s="69" t="s">
        <v>852</v>
      </c>
      <c r="B4244" s="69" t="s">
        <v>853</v>
      </c>
      <c r="C4244" s="70"/>
      <c r="D4244" s="71"/>
      <c r="E4244" s="72"/>
      <c r="F4244" s="73"/>
      <c r="G4244" s="70"/>
      <c r="H4244" s="74"/>
      <c r="I4244" s="75"/>
      <c r="J4244" s="75"/>
      <c r="K4244" s="36"/>
      <c r="L4244" s="82"/>
      <c r="M4244" s="82"/>
      <c r="N4244" s="77"/>
      <c r="O4244" s="84" t="s">
        <v>1270</v>
      </c>
      <c r="P4244" s="86">
        <v>43431.348958333336</v>
      </c>
      <c r="Q4244" s="84" t="s">
        <v>1658</v>
      </c>
      <c r="R4244" s="88" t="s">
        <v>1888</v>
      </c>
      <c r="S4244" s="84" t="s">
        <v>1938</v>
      </c>
      <c r="T4244" s="84" t="s">
        <v>2381</v>
      </c>
      <c r="U4244" s="88" t="s">
        <v>2593</v>
      </c>
      <c r="V4244" s="88" t="s">
        <v>2593</v>
      </c>
      <c r="W4244" s="86">
        <v>43431.348958333336</v>
      </c>
      <c r="X4244" s="88" t="s">
        <v>4178</v>
      </c>
      <c r="Y4244" s="84"/>
      <c r="Z4244" s="84"/>
      <c r="AA4244" s="87" t="s">
        <v>5309</v>
      </c>
      <c r="AB4244" s="87" t="s">
        <v>5548</v>
      </c>
      <c r="AC4244" s="84" t="b">
        <v>0</v>
      </c>
      <c r="AD4244" s="84">
        <v>3</v>
      </c>
      <c r="AE4244" s="87" t="s">
        <v>5597</v>
      </c>
      <c r="AF4244" s="84" t="b">
        <v>0</v>
      </c>
      <c r="AG4244" s="84" t="s">
        <v>5604</v>
      </c>
      <c r="AH4244" s="84"/>
      <c r="AI4244" s="87" t="s">
        <v>5552</v>
      </c>
      <c r="AJ4244" s="84" t="b">
        <v>0</v>
      </c>
      <c r="AK4244" s="84">
        <v>1</v>
      </c>
      <c r="AL4244" s="87" t="s">
        <v>5552</v>
      </c>
      <c r="AM4244" s="84" t="s">
        <v>5684</v>
      </c>
      <c r="AN4244" s="84" t="b">
        <v>0</v>
      </c>
      <c r="AO4244" s="87" t="s">
        <v>5548</v>
      </c>
      <c r="AP4244" s="84" t="s">
        <v>179</v>
      </c>
      <c r="AQ4244" s="84">
        <v>0</v>
      </c>
      <c r="AR4244" s="84">
        <v>0</v>
      </c>
      <c r="AS4244" s="84"/>
      <c r="AT4244" s="84"/>
      <c r="AU4244" s="84"/>
      <c r="AV4244" s="84"/>
      <c r="AW4244" s="84"/>
      <c r="AX4244" s="84"/>
      <c r="AY4244" s="84"/>
      <c r="AZ4244" s="84"/>
    </row>
    <row r="4245" spans="1:52" x14ac:dyDescent="0.55000000000000004">
      <c r="A4245" s="69" t="s">
        <v>852</v>
      </c>
      <c r="B4245" s="69" t="s">
        <v>853</v>
      </c>
      <c r="C4245" s="70"/>
      <c r="D4245" s="71"/>
      <c r="E4245" s="72"/>
      <c r="F4245" s="73"/>
      <c r="G4245" s="70"/>
      <c r="H4245" s="74"/>
      <c r="I4245" s="75"/>
      <c r="J4245" s="75"/>
      <c r="K4245" s="36"/>
      <c r="L4245" s="82"/>
      <c r="M4245" s="82"/>
      <c r="N4245" s="77"/>
      <c r="O4245" s="84" t="s">
        <v>1269</v>
      </c>
      <c r="P4245" s="86">
        <v>43431.375196759262</v>
      </c>
      <c r="Q4245" s="84" t="s">
        <v>1493</v>
      </c>
      <c r="R4245" s="84"/>
      <c r="S4245" s="84"/>
      <c r="T4245" s="84" t="s">
        <v>2212</v>
      </c>
      <c r="U4245" s="84"/>
      <c r="V4245" s="88" t="s">
        <v>3184</v>
      </c>
      <c r="W4245" s="86">
        <v>43431.375196759262</v>
      </c>
      <c r="X4245" s="88" t="s">
        <v>4179</v>
      </c>
      <c r="Y4245" s="84"/>
      <c r="Z4245" s="84"/>
      <c r="AA4245" s="87" t="s">
        <v>5310</v>
      </c>
      <c r="AB4245" s="84"/>
      <c r="AC4245" s="84" t="b">
        <v>0</v>
      </c>
      <c r="AD4245" s="84">
        <v>0</v>
      </c>
      <c r="AE4245" s="87" t="s">
        <v>5552</v>
      </c>
      <c r="AF4245" s="84" t="b">
        <v>0</v>
      </c>
      <c r="AG4245" s="84" t="s">
        <v>5604</v>
      </c>
      <c r="AH4245" s="84"/>
      <c r="AI4245" s="87" t="s">
        <v>5552</v>
      </c>
      <c r="AJ4245" s="84" t="b">
        <v>0</v>
      </c>
      <c r="AK4245" s="84">
        <v>7</v>
      </c>
      <c r="AL4245" s="87" t="s">
        <v>5339</v>
      </c>
      <c r="AM4245" s="84" t="s">
        <v>5684</v>
      </c>
      <c r="AN4245" s="84" t="b">
        <v>0</v>
      </c>
      <c r="AO4245" s="87" t="s">
        <v>5339</v>
      </c>
      <c r="AP4245" s="84" t="s">
        <v>179</v>
      </c>
      <c r="AQ4245" s="84">
        <v>0</v>
      </c>
      <c r="AR4245" s="84">
        <v>0</v>
      </c>
      <c r="AS4245" s="84"/>
      <c r="AT4245" s="84"/>
      <c r="AU4245" s="84"/>
      <c r="AV4245" s="84"/>
      <c r="AW4245" s="84"/>
      <c r="AX4245" s="84"/>
      <c r="AY4245" s="84"/>
      <c r="AZ4245" s="84"/>
    </row>
    <row r="4246" spans="1:52" x14ac:dyDescent="0.55000000000000004">
      <c r="A4246" s="69" t="s">
        <v>852</v>
      </c>
      <c r="B4246" s="69" t="s">
        <v>635</v>
      </c>
      <c r="C4246" s="70"/>
      <c r="D4246" s="71"/>
      <c r="E4246" s="72"/>
      <c r="F4246" s="73"/>
      <c r="G4246" s="70"/>
      <c r="H4246" s="74"/>
      <c r="I4246" s="75"/>
      <c r="J4246" s="75"/>
      <c r="K4246" s="36"/>
      <c r="L4246" s="82"/>
      <c r="M4246" s="82"/>
      <c r="N4246" s="77"/>
      <c r="O4246" s="84" t="s">
        <v>1270</v>
      </c>
      <c r="P4246" s="86">
        <v>43431.375196759262</v>
      </c>
      <c r="Q4246" s="84" t="s">
        <v>1493</v>
      </c>
      <c r="R4246" s="84"/>
      <c r="S4246" s="84"/>
      <c r="T4246" s="84" t="s">
        <v>2212</v>
      </c>
      <c r="U4246" s="84"/>
      <c r="V4246" s="88" t="s">
        <v>3184</v>
      </c>
      <c r="W4246" s="86">
        <v>43431.375196759262</v>
      </c>
      <c r="X4246" s="88" t="s">
        <v>4179</v>
      </c>
      <c r="Y4246" s="84"/>
      <c r="Z4246" s="84"/>
      <c r="AA4246" s="87" t="s">
        <v>5310</v>
      </c>
      <c r="AB4246" s="84"/>
      <c r="AC4246" s="84" t="b">
        <v>0</v>
      </c>
      <c r="AD4246" s="84">
        <v>0</v>
      </c>
      <c r="AE4246" s="87" t="s">
        <v>5552</v>
      </c>
      <c r="AF4246" s="84" t="b">
        <v>0</v>
      </c>
      <c r="AG4246" s="84" t="s">
        <v>5604</v>
      </c>
      <c r="AH4246" s="84"/>
      <c r="AI4246" s="87" t="s">
        <v>5552</v>
      </c>
      <c r="AJ4246" s="84" t="b">
        <v>0</v>
      </c>
      <c r="AK4246" s="84">
        <v>7</v>
      </c>
      <c r="AL4246" s="87" t="s">
        <v>5339</v>
      </c>
      <c r="AM4246" s="84" t="s">
        <v>5684</v>
      </c>
      <c r="AN4246" s="84" t="b">
        <v>0</v>
      </c>
      <c r="AO4246" s="87" t="s">
        <v>5339</v>
      </c>
      <c r="AP4246" s="84" t="s">
        <v>179</v>
      </c>
      <c r="AQ4246" s="84">
        <v>0</v>
      </c>
      <c r="AR4246" s="84">
        <v>0</v>
      </c>
      <c r="AS4246" s="84"/>
      <c r="AT4246" s="84"/>
      <c r="AU4246" s="84"/>
      <c r="AV4246" s="84"/>
      <c r="AW4246" s="84"/>
      <c r="AX4246" s="84"/>
      <c r="AY4246" s="84"/>
      <c r="AZ4246" s="84"/>
    </row>
    <row r="4247" spans="1:52" x14ac:dyDescent="0.55000000000000004">
      <c r="A4247" s="69" t="s">
        <v>852</v>
      </c>
      <c r="B4247" s="69" t="s">
        <v>853</v>
      </c>
      <c r="C4247" s="70"/>
      <c r="D4247" s="71"/>
      <c r="E4247" s="72"/>
      <c r="F4247" s="73"/>
      <c r="G4247" s="70"/>
      <c r="H4247" s="74"/>
      <c r="I4247" s="75"/>
      <c r="J4247" s="75"/>
      <c r="K4247" s="36"/>
      <c r="L4247" s="82"/>
      <c r="M4247" s="82"/>
      <c r="N4247" s="77"/>
      <c r="O4247" s="84" t="s">
        <v>1269</v>
      </c>
      <c r="P4247" s="86">
        <v>43431.667916666665</v>
      </c>
      <c r="Q4247" s="84" t="s">
        <v>1515</v>
      </c>
      <c r="R4247" s="84"/>
      <c r="S4247" s="84"/>
      <c r="T4247" s="84" t="s">
        <v>2021</v>
      </c>
      <c r="U4247" s="84"/>
      <c r="V4247" s="88" t="s">
        <v>3184</v>
      </c>
      <c r="W4247" s="86">
        <v>43431.667916666665</v>
      </c>
      <c r="X4247" s="88" t="s">
        <v>4180</v>
      </c>
      <c r="Y4247" s="84"/>
      <c r="Z4247" s="84"/>
      <c r="AA4247" s="87" t="s">
        <v>5311</v>
      </c>
      <c r="AB4247" s="84"/>
      <c r="AC4247" s="84" t="b">
        <v>0</v>
      </c>
      <c r="AD4247" s="84">
        <v>0</v>
      </c>
      <c r="AE4247" s="87" t="s">
        <v>5552</v>
      </c>
      <c r="AF4247" s="84" t="b">
        <v>0</v>
      </c>
      <c r="AG4247" s="84" t="s">
        <v>5604</v>
      </c>
      <c r="AH4247" s="84"/>
      <c r="AI4247" s="87" t="s">
        <v>5552</v>
      </c>
      <c r="AJ4247" s="84" t="b">
        <v>0</v>
      </c>
      <c r="AK4247" s="84">
        <v>7</v>
      </c>
      <c r="AL4247" s="87" t="s">
        <v>5431</v>
      </c>
      <c r="AM4247" s="84" t="s">
        <v>5684</v>
      </c>
      <c r="AN4247" s="84" t="b">
        <v>0</v>
      </c>
      <c r="AO4247" s="87" t="s">
        <v>5431</v>
      </c>
      <c r="AP4247" s="84" t="s">
        <v>179</v>
      </c>
      <c r="AQ4247" s="84">
        <v>0</v>
      </c>
      <c r="AR4247" s="84">
        <v>0</v>
      </c>
      <c r="AS4247" s="84"/>
      <c r="AT4247" s="84"/>
      <c r="AU4247" s="84"/>
      <c r="AV4247" s="84"/>
      <c r="AW4247" s="84"/>
      <c r="AX4247" s="84"/>
      <c r="AY4247" s="84"/>
      <c r="AZ4247" s="84"/>
    </row>
    <row r="4248" spans="1:52" x14ac:dyDescent="0.55000000000000004">
      <c r="A4248" s="69" t="s">
        <v>853</v>
      </c>
      <c r="B4248" s="69" t="s">
        <v>852</v>
      </c>
      <c r="C4248" s="70"/>
      <c r="D4248" s="71"/>
      <c r="E4248" s="72"/>
      <c r="F4248" s="73"/>
      <c r="G4248" s="70"/>
      <c r="H4248" s="74"/>
      <c r="I4248" s="75"/>
      <c r="J4248" s="75"/>
      <c r="K4248" s="36"/>
      <c r="L4248" s="82"/>
      <c r="M4248" s="82"/>
      <c r="N4248" s="77"/>
      <c r="O4248" s="84" t="s">
        <v>1270</v>
      </c>
      <c r="P4248" s="86">
        <v>43427.619606481479</v>
      </c>
      <c r="Q4248" s="84" t="s">
        <v>1393</v>
      </c>
      <c r="R4248" s="88" t="s">
        <v>1887</v>
      </c>
      <c r="S4248" s="84" t="s">
        <v>1942</v>
      </c>
      <c r="T4248" s="84" t="s">
        <v>2377</v>
      </c>
      <c r="U4248" s="84"/>
      <c r="V4248" s="88" t="s">
        <v>3185</v>
      </c>
      <c r="W4248" s="86">
        <v>43427.619606481479</v>
      </c>
      <c r="X4248" s="88" t="s">
        <v>4159</v>
      </c>
      <c r="Y4248" s="84"/>
      <c r="Z4248" s="84"/>
      <c r="AA4248" s="87" t="s">
        <v>5290</v>
      </c>
      <c r="AB4248" s="84"/>
      <c r="AC4248" s="84" t="b">
        <v>0</v>
      </c>
      <c r="AD4248" s="84">
        <v>17</v>
      </c>
      <c r="AE4248" s="87" t="s">
        <v>5552</v>
      </c>
      <c r="AF4248" s="84" t="b">
        <v>1</v>
      </c>
      <c r="AG4248" s="84" t="s">
        <v>5604</v>
      </c>
      <c r="AH4248" s="84"/>
      <c r="AI4248" s="87" t="s">
        <v>5627</v>
      </c>
      <c r="AJ4248" s="84" t="b">
        <v>0</v>
      </c>
      <c r="AK4248" s="84">
        <v>9</v>
      </c>
      <c r="AL4248" s="87" t="s">
        <v>5552</v>
      </c>
      <c r="AM4248" s="84" t="s">
        <v>5684</v>
      </c>
      <c r="AN4248" s="84" t="b">
        <v>0</v>
      </c>
      <c r="AO4248" s="87" t="s">
        <v>5290</v>
      </c>
      <c r="AP4248" s="84" t="s">
        <v>179</v>
      </c>
      <c r="AQ4248" s="84">
        <v>0</v>
      </c>
      <c r="AR4248" s="84">
        <v>0</v>
      </c>
      <c r="AS4248" s="84"/>
      <c r="AT4248" s="84"/>
      <c r="AU4248" s="84"/>
      <c r="AV4248" s="84"/>
      <c r="AW4248" s="84"/>
      <c r="AX4248" s="84"/>
      <c r="AY4248" s="84"/>
      <c r="AZ4248" s="84"/>
    </row>
    <row r="4249" spans="1:52" x14ac:dyDescent="0.55000000000000004">
      <c r="A4249" s="69" t="s">
        <v>853</v>
      </c>
      <c r="B4249" s="69" t="s">
        <v>852</v>
      </c>
      <c r="C4249" s="70"/>
      <c r="D4249" s="71"/>
      <c r="E4249" s="72"/>
      <c r="F4249" s="73"/>
      <c r="G4249" s="70"/>
      <c r="H4249" s="74"/>
      <c r="I4249" s="75"/>
      <c r="J4249" s="75"/>
      <c r="K4249" s="36"/>
      <c r="L4249" s="82"/>
      <c r="M4249" s="82"/>
      <c r="N4249" s="77"/>
      <c r="O4249" s="84" t="s">
        <v>1269</v>
      </c>
      <c r="P4249" s="86">
        <v>43430.358819444446</v>
      </c>
      <c r="Q4249" s="84" t="s">
        <v>1656</v>
      </c>
      <c r="R4249" s="84"/>
      <c r="S4249" s="84"/>
      <c r="T4249" s="84"/>
      <c r="U4249" s="84"/>
      <c r="V4249" s="88" t="s">
        <v>3185</v>
      </c>
      <c r="W4249" s="86">
        <v>43430.358819444446</v>
      </c>
      <c r="X4249" s="88" t="s">
        <v>4181</v>
      </c>
      <c r="Y4249" s="84"/>
      <c r="Z4249" s="84"/>
      <c r="AA4249" s="87" t="s">
        <v>5312</v>
      </c>
      <c r="AB4249" s="84"/>
      <c r="AC4249" s="84" t="b">
        <v>0</v>
      </c>
      <c r="AD4249" s="84">
        <v>0</v>
      </c>
      <c r="AE4249" s="87" t="s">
        <v>5552</v>
      </c>
      <c r="AF4249" s="84" t="b">
        <v>0</v>
      </c>
      <c r="AG4249" s="84" t="s">
        <v>5604</v>
      </c>
      <c r="AH4249" s="84"/>
      <c r="AI4249" s="87" t="s">
        <v>5552</v>
      </c>
      <c r="AJ4249" s="84" t="b">
        <v>0</v>
      </c>
      <c r="AK4249" s="84">
        <v>3</v>
      </c>
      <c r="AL4249" s="87" t="s">
        <v>5301</v>
      </c>
      <c r="AM4249" s="84" t="s">
        <v>5684</v>
      </c>
      <c r="AN4249" s="84" t="b">
        <v>0</v>
      </c>
      <c r="AO4249" s="87" t="s">
        <v>5301</v>
      </c>
      <c r="AP4249" s="84" t="s">
        <v>179</v>
      </c>
      <c r="AQ4249" s="84">
        <v>0</v>
      </c>
      <c r="AR4249" s="84">
        <v>0</v>
      </c>
      <c r="AS4249" s="84"/>
      <c r="AT4249" s="84"/>
      <c r="AU4249" s="84"/>
      <c r="AV4249" s="84"/>
      <c r="AW4249" s="84"/>
      <c r="AX4249" s="84"/>
      <c r="AY4249" s="84"/>
      <c r="AZ4249" s="84"/>
    </row>
    <row r="4250" spans="1:52" x14ac:dyDescent="0.55000000000000004">
      <c r="A4250" s="69" t="s">
        <v>853</v>
      </c>
      <c r="B4250" s="69" t="s">
        <v>852</v>
      </c>
      <c r="C4250" s="70"/>
      <c r="D4250" s="71"/>
      <c r="E4250" s="72"/>
      <c r="F4250" s="73"/>
      <c r="G4250" s="70"/>
      <c r="H4250" s="74"/>
      <c r="I4250" s="75"/>
      <c r="J4250" s="75"/>
      <c r="K4250" s="36"/>
      <c r="L4250" s="82"/>
      <c r="M4250" s="82"/>
      <c r="N4250" s="77"/>
      <c r="O4250" s="84" t="s">
        <v>1269</v>
      </c>
      <c r="P4250" s="86">
        <v>43430.382847222223</v>
      </c>
      <c r="Q4250" s="84" t="s">
        <v>1435</v>
      </c>
      <c r="R4250" s="84"/>
      <c r="S4250" s="84"/>
      <c r="T4250" s="84" t="s">
        <v>2173</v>
      </c>
      <c r="U4250" s="84"/>
      <c r="V4250" s="88" t="s">
        <v>3185</v>
      </c>
      <c r="W4250" s="86">
        <v>43430.382847222223</v>
      </c>
      <c r="X4250" s="88" t="s">
        <v>4182</v>
      </c>
      <c r="Y4250" s="84"/>
      <c r="Z4250" s="84"/>
      <c r="AA4250" s="87" t="s">
        <v>5313</v>
      </c>
      <c r="AB4250" s="84"/>
      <c r="AC4250" s="84" t="b">
        <v>0</v>
      </c>
      <c r="AD4250" s="84">
        <v>0</v>
      </c>
      <c r="AE4250" s="87" t="s">
        <v>5552</v>
      </c>
      <c r="AF4250" s="84" t="b">
        <v>0</v>
      </c>
      <c r="AG4250" s="84" t="s">
        <v>5604</v>
      </c>
      <c r="AH4250" s="84"/>
      <c r="AI4250" s="87" t="s">
        <v>5552</v>
      </c>
      <c r="AJ4250" s="84" t="b">
        <v>0</v>
      </c>
      <c r="AK4250" s="84">
        <v>7</v>
      </c>
      <c r="AL4250" s="87" t="s">
        <v>5303</v>
      </c>
      <c r="AM4250" s="84" t="s">
        <v>5684</v>
      </c>
      <c r="AN4250" s="84" t="b">
        <v>0</v>
      </c>
      <c r="AO4250" s="87" t="s">
        <v>5303</v>
      </c>
      <c r="AP4250" s="84" t="s">
        <v>179</v>
      </c>
      <c r="AQ4250" s="84">
        <v>0</v>
      </c>
      <c r="AR4250" s="84">
        <v>0</v>
      </c>
      <c r="AS4250" s="84"/>
      <c r="AT4250" s="84"/>
      <c r="AU4250" s="84"/>
      <c r="AV4250" s="84"/>
      <c r="AW4250" s="84"/>
      <c r="AX4250" s="84"/>
      <c r="AY4250" s="84"/>
      <c r="AZ4250" s="84"/>
    </row>
    <row r="4251" spans="1:52" x14ac:dyDescent="0.55000000000000004">
      <c r="A4251" s="69" t="s">
        <v>853</v>
      </c>
      <c r="B4251" s="69" t="s">
        <v>852</v>
      </c>
      <c r="C4251" s="70"/>
      <c r="D4251" s="71"/>
      <c r="E4251" s="72"/>
      <c r="F4251" s="73"/>
      <c r="G4251" s="70"/>
      <c r="H4251" s="74"/>
      <c r="I4251" s="75"/>
      <c r="J4251" s="75"/>
      <c r="K4251" s="36"/>
      <c r="L4251" s="82"/>
      <c r="M4251" s="82"/>
      <c r="N4251" s="77"/>
      <c r="O4251" s="84" t="s">
        <v>1269</v>
      </c>
      <c r="P4251" s="86">
        <v>43431.370925925927</v>
      </c>
      <c r="Q4251" s="84" t="s">
        <v>1658</v>
      </c>
      <c r="R4251" s="84"/>
      <c r="S4251" s="84"/>
      <c r="T4251" s="84"/>
      <c r="U4251" s="84"/>
      <c r="V4251" s="88" t="s">
        <v>3185</v>
      </c>
      <c r="W4251" s="86">
        <v>43431.370925925927</v>
      </c>
      <c r="X4251" s="88" t="s">
        <v>4183</v>
      </c>
      <c r="Y4251" s="84"/>
      <c r="Z4251" s="84"/>
      <c r="AA4251" s="87" t="s">
        <v>5314</v>
      </c>
      <c r="AB4251" s="84"/>
      <c r="AC4251" s="84" t="b">
        <v>0</v>
      </c>
      <c r="AD4251" s="84">
        <v>0</v>
      </c>
      <c r="AE4251" s="87" t="s">
        <v>5552</v>
      </c>
      <c r="AF4251" s="84" t="b">
        <v>0</v>
      </c>
      <c r="AG4251" s="84" t="s">
        <v>5604</v>
      </c>
      <c r="AH4251" s="84"/>
      <c r="AI4251" s="87" t="s">
        <v>5552</v>
      </c>
      <c r="AJ4251" s="84" t="b">
        <v>0</v>
      </c>
      <c r="AK4251" s="84">
        <v>1</v>
      </c>
      <c r="AL4251" s="87" t="s">
        <v>5309</v>
      </c>
      <c r="AM4251" s="84" t="s">
        <v>5684</v>
      </c>
      <c r="AN4251" s="84" t="b">
        <v>0</v>
      </c>
      <c r="AO4251" s="87" t="s">
        <v>5309</v>
      </c>
      <c r="AP4251" s="84" t="s">
        <v>179</v>
      </c>
      <c r="AQ4251" s="84">
        <v>0</v>
      </c>
      <c r="AR4251" s="84">
        <v>0</v>
      </c>
      <c r="AS4251" s="84"/>
      <c r="AT4251" s="84"/>
      <c r="AU4251" s="84"/>
      <c r="AV4251" s="84"/>
      <c r="AW4251" s="84"/>
      <c r="AX4251" s="84"/>
      <c r="AY4251" s="84"/>
      <c r="AZ4251" s="84"/>
    </row>
    <row r="4252" spans="1:52" x14ac:dyDescent="0.55000000000000004">
      <c r="A4252" s="69" t="s">
        <v>854</v>
      </c>
      <c r="B4252" s="69" t="s">
        <v>851</v>
      </c>
      <c r="C4252" s="70"/>
      <c r="D4252" s="71"/>
      <c r="E4252" s="72"/>
      <c r="F4252" s="73"/>
      <c r="G4252" s="70"/>
      <c r="H4252" s="74"/>
      <c r="I4252" s="75"/>
      <c r="J4252" s="75"/>
      <c r="K4252" s="36"/>
      <c r="L4252" s="82"/>
      <c r="M4252" s="82"/>
      <c r="N4252" s="77"/>
      <c r="O4252" s="84" t="s">
        <v>1270</v>
      </c>
      <c r="P4252" s="86">
        <v>43430.407361111109</v>
      </c>
      <c r="Q4252" s="84" t="s">
        <v>1437</v>
      </c>
      <c r="R4252" s="84"/>
      <c r="S4252" s="84"/>
      <c r="T4252" s="84" t="s">
        <v>2021</v>
      </c>
      <c r="U4252" s="84"/>
      <c r="V4252" s="88" t="s">
        <v>3186</v>
      </c>
      <c r="W4252" s="86">
        <v>43430.407361111109</v>
      </c>
      <c r="X4252" s="88" t="s">
        <v>4160</v>
      </c>
      <c r="Y4252" s="84"/>
      <c r="Z4252" s="84"/>
      <c r="AA4252" s="87" t="s">
        <v>5291</v>
      </c>
      <c r="AB4252" s="84"/>
      <c r="AC4252" s="84" t="b">
        <v>0</v>
      </c>
      <c r="AD4252" s="84">
        <v>0</v>
      </c>
      <c r="AE4252" s="87" t="s">
        <v>5552</v>
      </c>
      <c r="AF4252" s="84" t="b">
        <v>0</v>
      </c>
      <c r="AG4252" s="84" t="s">
        <v>5604</v>
      </c>
      <c r="AH4252" s="84"/>
      <c r="AI4252" s="87" t="s">
        <v>5552</v>
      </c>
      <c r="AJ4252" s="84" t="b">
        <v>0</v>
      </c>
      <c r="AK4252" s="84">
        <v>8</v>
      </c>
      <c r="AL4252" s="87" t="s">
        <v>5294</v>
      </c>
      <c r="AM4252" s="84" t="s">
        <v>5684</v>
      </c>
      <c r="AN4252" s="84" t="b">
        <v>0</v>
      </c>
      <c r="AO4252" s="87" t="s">
        <v>5294</v>
      </c>
      <c r="AP4252" s="84" t="s">
        <v>179</v>
      </c>
      <c r="AQ4252" s="84">
        <v>0</v>
      </c>
      <c r="AR4252" s="84">
        <v>0</v>
      </c>
      <c r="AS4252" s="84"/>
      <c r="AT4252" s="84"/>
      <c r="AU4252" s="84"/>
      <c r="AV4252" s="84"/>
      <c r="AW4252" s="84"/>
      <c r="AX4252" s="84"/>
      <c r="AY4252" s="84"/>
      <c r="AZ4252" s="84"/>
    </row>
    <row r="4253" spans="1:52" x14ac:dyDescent="0.55000000000000004">
      <c r="A4253" s="69" t="s">
        <v>851</v>
      </c>
      <c r="B4253" s="69" t="s">
        <v>853</v>
      </c>
      <c r="C4253" s="70"/>
      <c r="D4253" s="71"/>
      <c r="E4253" s="72"/>
      <c r="F4253" s="73"/>
      <c r="G4253" s="70"/>
      <c r="H4253" s="74"/>
      <c r="I4253" s="75"/>
      <c r="J4253" s="75"/>
      <c r="K4253" s="36"/>
      <c r="L4253" s="82"/>
      <c r="M4253" s="82"/>
      <c r="N4253" s="77"/>
      <c r="O4253" s="84" t="s">
        <v>1269</v>
      </c>
      <c r="P4253" s="86">
        <v>43429.962743055556</v>
      </c>
      <c r="Q4253" s="84" t="s">
        <v>1393</v>
      </c>
      <c r="R4253" s="84"/>
      <c r="S4253" s="84"/>
      <c r="T4253" s="84"/>
      <c r="U4253" s="84"/>
      <c r="V4253" s="88" t="s">
        <v>3182</v>
      </c>
      <c r="W4253" s="86">
        <v>43429.962743055556</v>
      </c>
      <c r="X4253" s="88" t="s">
        <v>4155</v>
      </c>
      <c r="Y4253" s="84"/>
      <c r="Z4253" s="84"/>
      <c r="AA4253" s="87" t="s">
        <v>5286</v>
      </c>
      <c r="AB4253" s="84"/>
      <c r="AC4253" s="84" t="b">
        <v>0</v>
      </c>
      <c r="AD4253" s="84">
        <v>0</v>
      </c>
      <c r="AE4253" s="87" t="s">
        <v>5552</v>
      </c>
      <c r="AF4253" s="84" t="b">
        <v>1</v>
      </c>
      <c r="AG4253" s="84" t="s">
        <v>5604</v>
      </c>
      <c r="AH4253" s="84"/>
      <c r="AI4253" s="87" t="s">
        <v>5627</v>
      </c>
      <c r="AJ4253" s="84" t="b">
        <v>0</v>
      </c>
      <c r="AK4253" s="84">
        <v>9</v>
      </c>
      <c r="AL4253" s="87" t="s">
        <v>5290</v>
      </c>
      <c r="AM4253" s="84" t="s">
        <v>5685</v>
      </c>
      <c r="AN4253" s="84" t="b">
        <v>0</v>
      </c>
      <c r="AO4253" s="87" t="s">
        <v>5290</v>
      </c>
      <c r="AP4253" s="84" t="s">
        <v>179</v>
      </c>
      <c r="AQ4253" s="84">
        <v>0</v>
      </c>
      <c r="AR4253" s="84">
        <v>0</v>
      </c>
      <c r="AS4253" s="84"/>
      <c r="AT4253" s="84"/>
      <c r="AU4253" s="84"/>
      <c r="AV4253" s="84"/>
      <c r="AW4253" s="84"/>
      <c r="AX4253" s="84"/>
      <c r="AY4253" s="84"/>
      <c r="AZ4253" s="84"/>
    </row>
    <row r="4254" spans="1:52" x14ac:dyDescent="0.55000000000000004">
      <c r="A4254" s="69" t="s">
        <v>851</v>
      </c>
      <c r="B4254" s="69" t="s">
        <v>942</v>
      </c>
      <c r="C4254" s="70"/>
      <c r="D4254" s="71"/>
      <c r="E4254" s="72"/>
      <c r="F4254" s="73"/>
      <c r="G4254" s="70"/>
      <c r="H4254" s="74"/>
      <c r="I4254" s="75"/>
      <c r="J4254" s="75"/>
      <c r="K4254" s="36"/>
      <c r="L4254" s="82"/>
      <c r="M4254" s="82"/>
      <c r="N4254" s="77"/>
      <c r="O4254" s="84" t="s">
        <v>1270</v>
      </c>
      <c r="P4254" s="86">
        <v>43429.962743055556</v>
      </c>
      <c r="Q4254" s="84" t="s">
        <v>1393</v>
      </c>
      <c r="R4254" s="84"/>
      <c r="S4254" s="84"/>
      <c r="T4254" s="84"/>
      <c r="U4254" s="84"/>
      <c r="V4254" s="88" t="s">
        <v>3182</v>
      </c>
      <c r="W4254" s="86">
        <v>43429.962743055556</v>
      </c>
      <c r="X4254" s="88" t="s">
        <v>4155</v>
      </c>
      <c r="Y4254" s="84"/>
      <c r="Z4254" s="84"/>
      <c r="AA4254" s="87" t="s">
        <v>5286</v>
      </c>
      <c r="AB4254" s="84"/>
      <c r="AC4254" s="84" t="b">
        <v>0</v>
      </c>
      <c r="AD4254" s="84">
        <v>0</v>
      </c>
      <c r="AE4254" s="87" t="s">
        <v>5552</v>
      </c>
      <c r="AF4254" s="84" t="b">
        <v>1</v>
      </c>
      <c r="AG4254" s="84" t="s">
        <v>5604</v>
      </c>
      <c r="AH4254" s="84"/>
      <c r="AI4254" s="87" t="s">
        <v>5627</v>
      </c>
      <c r="AJ4254" s="84" t="b">
        <v>0</v>
      </c>
      <c r="AK4254" s="84">
        <v>9</v>
      </c>
      <c r="AL4254" s="87" t="s">
        <v>5290</v>
      </c>
      <c r="AM4254" s="84" t="s">
        <v>5685</v>
      </c>
      <c r="AN4254" s="84" t="b">
        <v>0</v>
      </c>
      <c r="AO4254" s="87" t="s">
        <v>5290</v>
      </c>
      <c r="AP4254" s="84" t="s">
        <v>179</v>
      </c>
      <c r="AQ4254" s="84">
        <v>0</v>
      </c>
      <c r="AR4254" s="84">
        <v>0</v>
      </c>
      <c r="AS4254" s="84"/>
      <c r="AT4254" s="84"/>
      <c r="AU4254" s="84"/>
      <c r="AV4254" s="84"/>
      <c r="AW4254" s="84"/>
      <c r="AX4254" s="84"/>
      <c r="AY4254" s="84"/>
      <c r="AZ4254" s="84"/>
    </row>
    <row r="4255" spans="1:52" x14ac:dyDescent="0.55000000000000004">
      <c r="A4255" s="69" t="s">
        <v>851</v>
      </c>
      <c r="B4255" s="69" t="s">
        <v>1038</v>
      </c>
      <c r="C4255" s="70"/>
      <c r="D4255" s="71"/>
      <c r="E4255" s="72"/>
      <c r="F4255" s="73"/>
      <c r="G4255" s="70"/>
      <c r="H4255" s="74"/>
      <c r="I4255" s="75"/>
      <c r="J4255" s="75"/>
      <c r="K4255" s="36"/>
      <c r="L4255" s="82"/>
      <c r="M4255" s="82"/>
      <c r="N4255" s="77"/>
      <c r="O4255" s="84" t="s">
        <v>1270</v>
      </c>
      <c r="P4255" s="86">
        <v>43429.962743055556</v>
      </c>
      <c r="Q4255" s="84" t="s">
        <v>1393</v>
      </c>
      <c r="R4255" s="84"/>
      <c r="S4255" s="84"/>
      <c r="T4255" s="84"/>
      <c r="U4255" s="84"/>
      <c r="V4255" s="88" t="s">
        <v>3182</v>
      </c>
      <c r="W4255" s="86">
        <v>43429.962743055556</v>
      </c>
      <c r="X4255" s="88" t="s">
        <v>4155</v>
      </c>
      <c r="Y4255" s="84"/>
      <c r="Z4255" s="84"/>
      <c r="AA4255" s="87" t="s">
        <v>5286</v>
      </c>
      <c r="AB4255" s="84"/>
      <c r="AC4255" s="84" t="b">
        <v>0</v>
      </c>
      <c r="AD4255" s="84">
        <v>0</v>
      </c>
      <c r="AE4255" s="87" t="s">
        <v>5552</v>
      </c>
      <c r="AF4255" s="84" t="b">
        <v>1</v>
      </c>
      <c r="AG4255" s="84" t="s">
        <v>5604</v>
      </c>
      <c r="AH4255" s="84"/>
      <c r="AI4255" s="87" t="s">
        <v>5627</v>
      </c>
      <c r="AJ4255" s="84" t="b">
        <v>0</v>
      </c>
      <c r="AK4255" s="84">
        <v>9</v>
      </c>
      <c r="AL4255" s="87" t="s">
        <v>5290</v>
      </c>
      <c r="AM4255" s="84" t="s">
        <v>5685</v>
      </c>
      <c r="AN4255" s="84" t="b">
        <v>0</v>
      </c>
      <c r="AO4255" s="87" t="s">
        <v>5290</v>
      </c>
      <c r="AP4255" s="84" t="s">
        <v>179</v>
      </c>
      <c r="AQ4255" s="84">
        <v>0</v>
      </c>
      <c r="AR4255" s="84">
        <v>0</v>
      </c>
      <c r="AS4255" s="84"/>
      <c r="AT4255" s="84"/>
      <c r="AU4255" s="84"/>
      <c r="AV4255" s="84"/>
      <c r="AW4255" s="84"/>
      <c r="AX4255" s="84"/>
      <c r="AY4255" s="84"/>
      <c r="AZ4255" s="84"/>
    </row>
    <row r="4256" spans="1:52" x14ac:dyDescent="0.55000000000000004">
      <c r="A4256" s="69" t="s">
        <v>851</v>
      </c>
      <c r="B4256" s="69" t="s">
        <v>620</v>
      </c>
      <c r="C4256" s="70"/>
      <c r="D4256" s="71"/>
      <c r="E4256" s="72"/>
      <c r="F4256" s="73"/>
      <c r="G4256" s="70"/>
      <c r="H4256" s="74"/>
      <c r="I4256" s="75"/>
      <c r="J4256" s="75"/>
      <c r="K4256" s="36"/>
      <c r="L4256" s="82"/>
      <c r="M4256" s="82"/>
      <c r="N4256" s="77"/>
      <c r="O4256" s="84" t="s">
        <v>1270</v>
      </c>
      <c r="P4256" s="86">
        <v>43429.962743055556</v>
      </c>
      <c r="Q4256" s="84" t="s">
        <v>1393</v>
      </c>
      <c r="R4256" s="84"/>
      <c r="S4256" s="84"/>
      <c r="T4256" s="84"/>
      <c r="U4256" s="84"/>
      <c r="V4256" s="88" t="s">
        <v>3182</v>
      </c>
      <c r="W4256" s="86">
        <v>43429.962743055556</v>
      </c>
      <c r="X4256" s="88" t="s">
        <v>4155</v>
      </c>
      <c r="Y4256" s="84"/>
      <c r="Z4256" s="84"/>
      <c r="AA4256" s="87" t="s">
        <v>5286</v>
      </c>
      <c r="AB4256" s="84"/>
      <c r="AC4256" s="84" t="b">
        <v>0</v>
      </c>
      <c r="AD4256" s="84">
        <v>0</v>
      </c>
      <c r="AE4256" s="87" t="s">
        <v>5552</v>
      </c>
      <c r="AF4256" s="84" t="b">
        <v>1</v>
      </c>
      <c r="AG4256" s="84" t="s">
        <v>5604</v>
      </c>
      <c r="AH4256" s="84"/>
      <c r="AI4256" s="87" t="s">
        <v>5627</v>
      </c>
      <c r="AJ4256" s="84" t="b">
        <v>0</v>
      </c>
      <c r="AK4256" s="84">
        <v>9</v>
      </c>
      <c r="AL4256" s="87" t="s">
        <v>5290</v>
      </c>
      <c r="AM4256" s="84" t="s">
        <v>5685</v>
      </c>
      <c r="AN4256" s="84" t="b">
        <v>0</v>
      </c>
      <c r="AO4256" s="87" t="s">
        <v>5290</v>
      </c>
      <c r="AP4256" s="84" t="s">
        <v>179</v>
      </c>
      <c r="AQ4256" s="84">
        <v>0</v>
      </c>
      <c r="AR4256" s="84">
        <v>0</v>
      </c>
      <c r="AS4256" s="84"/>
      <c r="AT4256" s="84"/>
      <c r="AU4256" s="84"/>
      <c r="AV4256" s="84"/>
      <c r="AW4256" s="84"/>
      <c r="AX4256" s="84"/>
      <c r="AY4256" s="84"/>
      <c r="AZ4256" s="84"/>
    </row>
    <row r="4257" spans="1:52" x14ac:dyDescent="0.55000000000000004">
      <c r="A4257" s="69" t="s">
        <v>851</v>
      </c>
      <c r="B4257" s="69" t="s">
        <v>635</v>
      </c>
      <c r="C4257" s="70"/>
      <c r="D4257" s="71"/>
      <c r="E4257" s="72"/>
      <c r="F4257" s="73"/>
      <c r="G4257" s="70"/>
      <c r="H4257" s="74"/>
      <c r="I4257" s="75"/>
      <c r="J4257" s="75"/>
      <c r="K4257" s="36"/>
      <c r="L4257" s="82"/>
      <c r="M4257" s="82"/>
      <c r="N4257" s="77"/>
      <c r="O4257" s="84" t="s">
        <v>1270</v>
      </c>
      <c r="P4257" s="86">
        <v>43429.962743055556</v>
      </c>
      <c r="Q4257" s="84" t="s">
        <v>1393</v>
      </c>
      <c r="R4257" s="84"/>
      <c r="S4257" s="84"/>
      <c r="T4257" s="84"/>
      <c r="U4257" s="84"/>
      <c r="V4257" s="88" t="s">
        <v>3182</v>
      </c>
      <c r="W4257" s="86">
        <v>43429.962743055556</v>
      </c>
      <c r="X4257" s="88" t="s">
        <v>4155</v>
      </c>
      <c r="Y4257" s="84"/>
      <c r="Z4257" s="84"/>
      <c r="AA4257" s="87" t="s">
        <v>5286</v>
      </c>
      <c r="AB4257" s="84"/>
      <c r="AC4257" s="84" t="b">
        <v>0</v>
      </c>
      <c r="AD4257" s="84">
        <v>0</v>
      </c>
      <c r="AE4257" s="87" t="s">
        <v>5552</v>
      </c>
      <c r="AF4257" s="84" t="b">
        <v>1</v>
      </c>
      <c r="AG4257" s="84" t="s">
        <v>5604</v>
      </c>
      <c r="AH4257" s="84"/>
      <c r="AI4257" s="87" t="s">
        <v>5627</v>
      </c>
      <c r="AJ4257" s="84" t="b">
        <v>0</v>
      </c>
      <c r="AK4257" s="84">
        <v>9</v>
      </c>
      <c r="AL4257" s="87" t="s">
        <v>5290</v>
      </c>
      <c r="AM4257" s="84" t="s">
        <v>5685</v>
      </c>
      <c r="AN4257" s="84" t="b">
        <v>0</v>
      </c>
      <c r="AO4257" s="87" t="s">
        <v>5290</v>
      </c>
      <c r="AP4257" s="84" t="s">
        <v>179</v>
      </c>
      <c r="AQ4257" s="84">
        <v>0</v>
      </c>
      <c r="AR4257" s="84">
        <v>0</v>
      </c>
      <c r="AS4257" s="84"/>
      <c r="AT4257" s="84"/>
      <c r="AU4257" s="84"/>
      <c r="AV4257" s="84"/>
      <c r="AW4257" s="84"/>
      <c r="AX4257" s="84"/>
      <c r="AY4257" s="84"/>
      <c r="AZ4257" s="84"/>
    </row>
    <row r="4258" spans="1:52" x14ac:dyDescent="0.55000000000000004">
      <c r="A4258" s="69" t="s">
        <v>851</v>
      </c>
      <c r="B4258" s="69" t="s">
        <v>856</v>
      </c>
      <c r="C4258" s="70"/>
      <c r="D4258" s="71"/>
      <c r="E4258" s="72"/>
      <c r="F4258" s="73"/>
      <c r="G4258" s="70"/>
      <c r="H4258" s="74"/>
      <c r="I4258" s="75"/>
      <c r="J4258" s="75"/>
      <c r="K4258" s="36"/>
      <c r="L4258" s="82"/>
      <c r="M4258" s="82"/>
      <c r="N4258" s="77"/>
      <c r="O4258" s="84" t="s">
        <v>1270</v>
      </c>
      <c r="P4258" s="86">
        <v>43429.962743055556</v>
      </c>
      <c r="Q4258" s="84" t="s">
        <v>1393</v>
      </c>
      <c r="R4258" s="84"/>
      <c r="S4258" s="84"/>
      <c r="T4258" s="84"/>
      <c r="U4258" s="84"/>
      <c r="V4258" s="88" t="s">
        <v>3182</v>
      </c>
      <c r="W4258" s="86">
        <v>43429.962743055556</v>
      </c>
      <c r="X4258" s="88" t="s">
        <v>4155</v>
      </c>
      <c r="Y4258" s="84"/>
      <c r="Z4258" s="84"/>
      <c r="AA4258" s="87" t="s">
        <v>5286</v>
      </c>
      <c r="AB4258" s="84"/>
      <c r="AC4258" s="84" t="b">
        <v>0</v>
      </c>
      <c r="AD4258" s="84">
        <v>0</v>
      </c>
      <c r="AE4258" s="87" t="s">
        <v>5552</v>
      </c>
      <c r="AF4258" s="84" t="b">
        <v>1</v>
      </c>
      <c r="AG4258" s="84" t="s">
        <v>5604</v>
      </c>
      <c r="AH4258" s="84"/>
      <c r="AI4258" s="87" t="s">
        <v>5627</v>
      </c>
      <c r="AJ4258" s="84" t="b">
        <v>0</v>
      </c>
      <c r="AK4258" s="84">
        <v>9</v>
      </c>
      <c r="AL4258" s="87" t="s">
        <v>5290</v>
      </c>
      <c r="AM4258" s="84" t="s">
        <v>5685</v>
      </c>
      <c r="AN4258" s="84" t="b">
        <v>0</v>
      </c>
      <c r="AO4258" s="87" t="s">
        <v>5290</v>
      </c>
      <c r="AP4258" s="84" t="s">
        <v>179</v>
      </c>
      <c r="AQ4258" s="84">
        <v>0</v>
      </c>
      <c r="AR4258" s="84">
        <v>0</v>
      </c>
      <c r="AS4258" s="84"/>
      <c r="AT4258" s="84"/>
      <c r="AU4258" s="84"/>
      <c r="AV4258" s="84"/>
      <c r="AW4258" s="84"/>
      <c r="AX4258" s="84"/>
      <c r="AY4258" s="84"/>
      <c r="AZ4258" s="84"/>
    </row>
    <row r="4259" spans="1:52" x14ac:dyDescent="0.55000000000000004">
      <c r="A4259" s="69" t="s">
        <v>851</v>
      </c>
      <c r="B4259" s="69" t="s">
        <v>853</v>
      </c>
      <c r="C4259" s="70"/>
      <c r="D4259" s="71"/>
      <c r="E4259" s="72"/>
      <c r="F4259" s="73"/>
      <c r="G4259" s="70"/>
      <c r="H4259" s="74"/>
      <c r="I4259" s="75"/>
      <c r="J4259" s="75"/>
      <c r="K4259" s="36"/>
      <c r="L4259" s="82"/>
      <c r="M4259" s="82"/>
      <c r="N4259" s="77"/>
      <c r="O4259" s="84" t="s">
        <v>1270</v>
      </c>
      <c r="P4259" s="86">
        <v>43429.962743055556</v>
      </c>
      <c r="Q4259" s="84" t="s">
        <v>1393</v>
      </c>
      <c r="R4259" s="84"/>
      <c r="S4259" s="84"/>
      <c r="T4259" s="84"/>
      <c r="U4259" s="84"/>
      <c r="V4259" s="88" t="s">
        <v>3182</v>
      </c>
      <c r="W4259" s="86">
        <v>43429.962743055556</v>
      </c>
      <c r="X4259" s="88" t="s">
        <v>4155</v>
      </c>
      <c r="Y4259" s="84"/>
      <c r="Z4259" s="84"/>
      <c r="AA4259" s="87" t="s">
        <v>5286</v>
      </c>
      <c r="AB4259" s="84"/>
      <c r="AC4259" s="84" t="b">
        <v>0</v>
      </c>
      <c r="AD4259" s="84">
        <v>0</v>
      </c>
      <c r="AE4259" s="87" t="s">
        <v>5552</v>
      </c>
      <c r="AF4259" s="84" t="b">
        <v>1</v>
      </c>
      <c r="AG4259" s="84" t="s">
        <v>5604</v>
      </c>
      <c r="AH4259" s="84"/>
      <c r="AI4259" s="87" t="s">
        <v>5627</v>
      </c>
      <c r="AJ4259" s="84" t="b">
        <v>0</v>
      </c>
      <c r="AK4259" s="84">
        <v>9</v>
      </c>
      <c r="AL4259" s="87" t="s">
        <v>5290</v>
      </c>
      <c r="AM4259" s="84" t="s">
        <v>5685</v>
      </c>
      <c r="AN4259" s="84" t="b">
        <v>0</v>
      </c>
      <c r="AO4259" s="87" t="s">
        <v>5290</v>
      </c>
      <c r="AP4259" s="84" t="s">
        <v>179</v>
      </c>
      <c r="AQ4259" s="84">
        <v>0</v>
      </c>
      <c r="AR4259" s="84">
        <v>0</v>
      </c>
      <c r="AS4259" s="84"/>
      <c r="AT4259" s="84"/>
      <c r="AU4259" s="84"/>
      <c r="AV4259" s="84"/>
      <c r="AW4259" s="84"/>
      <c r="AX4259" s="84"/>
      <c r="AY4259" s="84"/>
      <c r="AZ4259" s="84"/>
    </row>
    <row r="4260" spans="1:52" x14ac:dyDescent="0.55000000000000004">
      <c r="A4260" s="69" t="s">
        <v>851</v>
      </c>
      <c r="B4260" s="69" t="s">
        <v>857</v>
      </c>
      <c r="C4260" s="70"/>
      <c r="D4260" s="71"/>
      <c r="E4260" s="72"/>
      <c r="F4260" s="73"/>
      <c r="G4260" s="70"/>
      <c r="H4260" s="74"/>
      <c r="I4260" s="75"/>
      <c r="J4260" s="75"/>
      <c r="K4260" s="36"/>
      <c r="L4260" s="82"/>
      <c r="M4260" s="82"/>
      <c r="N4260" s="77"/>
      <c r="O4260" s="84" t="s">
        <v>1270</v>
      </c>
      <c r="P4260" s="86">
        <v>43430.358807870369</v>
      </c>
      <c r="Q4260" s="84" t="s">
        <v>1656</v>
      </c>
      <c r="R4260" s="84"/>
      <c r="S4260" s="84"/>
      <c r="T4260" s="84"/>
      <c r="U4260" s="84"/>
      <c r="V4260" s="88" t="s">
        <v>3182</v>
      </c>
      <c r="W4260" s="86">
        <v>43430.358807870369</v>
      </c>
      <c r="X4260" s="88" t="s">
        <v>4168</v>
      </c>
      <c r="Y4260" s="84"/>
      <c r="Z4260" s="84"/>
      <c r="AA4260" s="87" t="s">
        <v>5299</v>
      </c>
      <c r="AB4260" s="84"/>
      <c r="AC4260" s="84" t="b">
        <v>0</v>
      </c>
      <c r="AD4260" s="84">
        <v>0</v>
      </c>
      <c r="AE4260" s="87" t="s">
        <v>5552</v>
      </c>
      <c r="AF4260" s="84" t="b">
        <v>0</v>
      </c>
      <c r="AG4260" s="84" t="s">
        <v>5604</v>
      </c>
      <c r="AH4260" s="84"/>
      <c r="AI4260" s="87" t="s">
        <v>5552</v>
      </c>
      <c r="AJ4260" s="84" t="b">
        <v>0</v>
      </c>
      <c r="AK4260" s="84">
        <v>3</v>
      </c>
      <c r="AL4260" s="87" t="s">
        <v>5301</v>
      </c>
      <c r="AM4260" s="84" t="s">
        <v>5685</v>
      </c>
      <c r="AN4260" s="84" t="b">
        <v>0</v>
      </c>
      <c r="AO4260" s="87" t="s">
        <v>5301</v>
      </c>
      <c r="AP4260" s="84" t="s">
        <v>179</v>
      </c>
      <c r="AQ4260" s="84">
        <v>0</v>
      </c>
      <c r="AR4260" s="84">
        <v>0</v>
      </c>
      <c r="AS4260" s="84"/>
      <c r="AT4260" s="84"/>
      <c r="AU4260" s="84"/>
      <c r="AV4260" s="84"/>
      <c r="AW4260" s="84"/>
      <c r="AX4260" s="84"/>
      <c r="AY4260" s="84"/>
      <c r="AZ4260" s="84"/>
    </row>
    <row r="4261" spans="1:52" x14ac:dyDescent="0.55000000000000004">
      <c r="A4261" s="69" t="s">
        <v>851</v>
      </c>
      <c r="B4261" s="69" t="s">
        <v>1038</v>
      </c>
      <c r="C4261" s="70"/>
      <c r="D4261" s="71"/>
      <c r="E4261" s="72"/>
      <c r="F4261" s="73"/>
      <c r="G4261" s="70"/>
      <c r="H4261" s="74"/>
      <c r="I4261" s="75"/>
      <c r="J4261" s="75"/>
      <c r="K4261" s="36"/>
      <c r="L4261" s="82"/>
      <c r="M4261" s="82"/>
      <c r="N4261" s="77"/>
      <c r="O4261" s="84" t="s">
        <v>1270</v>
      </c>
      <c r="P4261" s="86">
        <v>43430.358807870369</v>
      </c>
      <c r="Q4261" s="84" t="s">
        <v>1656</v>
      </c>
      <c r="R4261" s="84"/>
      <c r="S4261" s="84"/>
      <c r="T4261" s="84"/>
      <c r="U4261" s="84"/>
      <c r="V4261" s="88" t="s">
        <v>3182</v>
      </c>
      <c r="W4261" s="86">
        <v>43430.358807870369</v>
      </c>
      <c r="X4261" s="88" t="s">
        <v>4168</v>
      </c>
      <c r="Y4261" s="84"/>
      <c r="Z4261" s="84"/>
      <c r="AA4261" s="87" t="s">
        <v>5299</v>
      </c>
      <c r="AB4261" s="84"/>
      <c r="AC4261" s="84" t="b">
        <v>0</v>
      </c>
      <c r="AD4261" s="84">
        <v>0</v>
      </c>
      <c r="AE4261" s="87" t="s">
        <v>5552</v>
      </c>
      <c r="AF4261" s="84" t="b">
        <v>0</v>
      </c>
      <c r="AG4261" s="84" t="s">
        <v>5604</v>
      </c>
      <c r="AH4261" s="84"/>
      <c r="AI4261" s="87" t="s">
        <v>5552</v>
      </c>
      <c r="AJ4261" s="84" t="b">
        <v>0</v>
      </c>
      <c r="AK4261" s="84">
        <v>3</v>
      </c>
      <c r="AL4261" s="87" t="s">
        <v>5301</v>
      </c>
      <c r="AM4261" s="84" t="s">
        <v>5685</v>
      </c>
      <c r="AN4261" s="84" t="b">
        <v>0</v>
      </c>
      <c r="AO4261" s="87" t="s">
        <v>5301</v>
      </c>
      <c r="AP4261" s="84" t="s">
        <v>179</v>
      </c>
      <c r="AQ4261" s="84">
        <v>0</v>
      </c>
      <c r="AR4261" s="84">
        <v>0</v>
      </c>
      <c r="AS4261" s="84"/>
      <c r="AT4261" s="84"/>
      <c r="AU4261" s="84"/>
      <c r="AV4261" s="84"/>
      <c r="AW4261" s="84"/>
      <c r="AX4261" s="84"/>
      <c r="AY4261" s="84"/>
      <c r="AZ4261" s="84"/>
    </row>
    <row r="4262" spans="1:52" x14ac:dyDescent="0.55000000000000004">
      <c r="A4262" s="69" t="s">
        <v>851</v>
      </c>
      <c r="B4262" s="69" t="s">
        <v>620</v>
      </c>
      <c r="C4262" s="70"/>
      <c r="D4262" s="71"/>
      <c r="E4262" s="72"/>
      <c r="F4262" s="73"/>
      <c r="G4262" s="70"/>
      <c r="H4262" s="74"/>
      <c r="I4262" s="75"/>
      <c r="J4262" s="75"/>
      <c r="K4262" s="36"/>
      <c r="L4262" s="82"/>
      <c r="M4262" s="82"/>
      <c r="N4262" s="77"/>
      <c r="O4262" s="84" t="s">
        <v>1270</v>
      </c>
      <c r="P4262" s="86">
        <v>43430.358807870369</v>
      </c>
      <c r="Q4262" s="84" t="s">
        <v>1656</v>
      </c>
      <c r="R4262" s="84"/>
      <c r="S4262" s="84"/>
      <c r="T4262" s="84"/>
      <c r="U4262" s="84"/>
      <c r="V4262" s="88" t="s">
        <v>3182</v>
      </c>
      <c r="W4262" s="86">
        <v>43430.358807870369</v>
      </c>
      <c r="X4262" s="88" t="s">
        <v>4168</v>
      </c>
      <c r="Y4262" s="84"/>
      <c r="Z4262" s="84"/>
      <c r="AA4262" s="87" t="s">
        <v>5299</v>
      </c>
      <c r="AB4262" s="84"/>
      <c r="AC4262" s="84" t="b">
        <v>0</v>
      </c>
      <c r="AD4262" s="84">
        <v>0</v>
      </c>
      <c r="AE4262" s="87" t="s">
        <v>5552</v>
      </c>
      <c r="AF4262" s="84" t="b">
        <v>0</v>
      </c>
      <c r="AG4262" s="84" t="s">
        <v>5604</v>
      </c>
      <c r="AH4262" s="84"/>
      <c r="AI4262" s="87" t="s">
        <v>5552</v>
      </c>
      <c r="AJ4262" s="84" t="b">
        <v>0</v>
      </c>
      <c r="AK4262" s="84">
        <v>3</v>
      </c>
      <c r="AL4262" s="87" t="s">
        <v>5301</v>
      </c>
      <c r="AM4262" s="84" t="s">
        <v>5685</v>
      </c>
      <c r="AN4262" s="84" t="b">
        <v>0</v>
      </c>
      <c r="AO4262" s="87" t="s">
        <v>5301</v>
      </c>
      <c r="AP4262" s="84" t="s">
        <v>179</v>
      </c>
      <c r="AQ4262" s="84">
        <v>0</v>
      </c>
      <c r="AR4262" s="84">
        <v>0</v>
      </c>
      <c r="AS4262" s="84"/>
      <c r="AT4262" s="84"/>
      <c r="AU4262" s="84"/>
      <c r="AV4262" s="84"/>
      <c r="AW4262" s="84"/>
      <c r="AX4262" s="84"/>
      <c r="AY4262" s="84"/>
      <c r="AZ4262" s="84"/>
    </row>
    <row r="4263" spans="1:52" x14ac:dyDescent="0.55000000000000004">
      <c r="A4263" s="69" t="s">
        <v>851</v>
      </c>
      <c r="B4263" s="69" t="s">
        <v>856</v>
      </c>
      <c r="C4263" s="70"/>
      <c r="D4263" s="71"/>
      <c r="E4263" s="72"/>
      <c r="F4263" s="73"/>
      <c r="G4263" s="70"/>
      <c r="H4263" s="74"/>
      <c r="I4263" s="75"/>
      <c r="J4263" s="75"/>
      <c r="K4263" s="36"/>
      <c r="L4263" s="82"/>
      <c r="M4263" s="82"/>
      <c r="N4263" s="77"/>
      <c r="O4263" s="84" t="s">
        <v>1270</v>
      </c>
      <c r="P4263" s="86">
        <v>43430.358807870369</v>
      </c>
      <c r="Q4263" s="84" t="s">
        <v>1656</v>
      </c>
      <c r="R4263" s="84"/>
      <c r="S4263" s="84"/>
      <c r="T4263" s="84"/>
      <c r="U4263" s="84"/>
      <c r="V4263" s="88" t="s">
        <v>3182</v>
      </c>
      <c r="W4263" s="86">
        <v>43430.358807870369</v>
      </c>
      <c r="X4263" s="88" t="s">
        <v>4168</v>
      </c>
      <c r="Y4263" s="84"/>
      <c r="Z4263" s="84"/>
      <c r="AA4263" s="87" t="s">
        <v>5299</v>
      </c>
      <c r="AB4263" s="84"/>
      <c r="AC4263" s="84" t="b">
        <v>0</v>
      </c>
      <c r="AD4263" s="84">
        <v>0</v>
      </c>
      <c r="AE4263" s="87" t="s">
        <v>5552</v>
      </c>
      <c r="AF4263" s="84" t="b">
        <v>0</v>
      </c>
      <c r="AG4263" s="84" t="s">
        <v>5604</v>
      </c>
      <c r="AH4263" s="84"/>
      <c r="AI4263" s="87" t="s">
        <v>5552</v>
      </c>
      <c r="AJ4263" s="84" t="b">
        <v>0</v>
      </c>
      <c r="AK4263" s="84">
        <v>3</v>
      </c>
      <c r="AL4263" s="87" t="s">
        <v>5301</v>
      </c>
      <c r="AM4263" s="84" t="s">
        <v>5685</v>
      </c>
      <c r="AN4263" s="84" t="b">
        <v>0</v>
      </c>
      <c r="AO4263" s="87" t="s">
        <v>5301</v>
      </c>
      <c r="AP4263" s="84" t="s">
        <v>179</v>
      </c>
      <c r="AQ4263" s="84">
        <v>0</v>
      </c>
      <c r="AR4263" s="84">
        <v>0</v>
      </c>
      <c r="AS4263" s="84"/>
      <c r="AT4263" s="84"/>
      <c r="AU4263" s="84"/>
      <c r="AV4263" s="84"/>
      <c r="AW4263" s="84"/>
      <c r="AX4263" s="84"/>
      <c r="AY4263" s="84"/>
      <c r="AZ4263" s="84"/>
    </row>
    <row r="4264" spans="1:52" x14ac:dyDescent="0.55000000000000004">
      <c r="A4264" s="69" t="s">
        <v>851</v>
      </c>
      <c r="B4264" s="69" t="s">
        <v>853</v>
      </c>
      <c r="C4264" s="70"/>
      <c r="D4264" s="71"/>
      <c r="E4264" s="72"/>
      <c r="F4264" s="73"/>
      <c r="G4264" s="70"/>
      <c r="H4264" s="74"/>
      <c r="I4264" s="75"/>
      <c r="J4264" s="75"/>
      <c r="K4264" s="36"/>
      <c r="L4264" s="82"/>
      <c r="M4264" s="82"/>
      <c r="N4264" s="77"/>
      <c r="O4264" s="84" t="s">
        <v>1270</v>
      </c>
      <c r="P4264" s="86">
        <v>43430.358807870369</v>
      </c>
      <c r="Q4264" s="84" t="s">
        <v>1656</v>
      </c>
      <c r="R4264" s="84"/>
      <c r="S4264" s="84"/>
      <c r="T4264" s="84"/>
      <c r="U4264" s="84"/>
      <c r="V4264" s="88" t="s">
        <v>3182</v>
      </c>
      <c r="W4264" s="86">
        <v>43430.358807870369</v>
      </c>
      <c r="X4264" s="88" t="s">
        <v>4168</v>
      </c>
      <c r="Y4264" s="84"/>
      <c r="Z4264" s="84"/>
      <c r="AA4264" s="87" t="s">
        <v>5299</v>
      </c>
      <c r="AB4264" s="84"/>
      <c r="AC4264" s="84" t="b">
        <v>0</v>
      </c>
      <c r="AD4264" s="84">
        <v>0</v>
      </c>
      <c r="AE4264" s="87" t="s">
        <v>5552</v>
      </c>
      <c r="AF4264" s="84" t="b">
        <v>0</v>
      </c>
      <c r="AG4264" s="84" t="s">
        <v>5604</v>
      </c>
      <c r="AH4264" s="84"/>
      <c r="AI4264" s="87" t="s">
        <v>5552</v>
      </c>
      <c r="AJ4264" s="84" t="b">
        <v>0</v>
      </c>
      <c r="AK4264" s="84">
        <v>3</v>
      </c>
      <c r="AL4264" s="87" t="s">
        <v>5301</v>
      </c>
      <c r="AM4264" s="84" t="s">
        <v>5685</v>
      </c>
      <c r="AN4264" s="84" t="b">
        <v>0</v>
      </c>
      <c r="AO4264" s="87" t="s">
        <v>5301</v>
      </c>
      <c r="AP4264" s="84" t="s">
        <v>179</v>
      </c>
      <c r="AQ4264" s="84">
        <v>0</v>
      </c>
      <c r="AR4264" s="84">
        <v>0</v>
      </c>
      <c r="AS4264" s="84"/>
      <c r="AT4264" s="84"/>
      <c r="AU4264" s="84"/>
      <c r="AV4264" s="84"/>
      <c r="AW4264" s="84"/>
      <c r="AX4264" s="84"/>
      <c r="AY4264" s="84"/>
      <c r="AZ4264" s="84"/>
    </row>
    <row r="4265" spans="1:52" x14ac:dyDescent="0.55000000000000004">
      <c r="A4265" s="69" t="s">
        <v>851</v>
      </c>
      <c r="B4265" s="69" t="s">
        <v>853</v>
      </c>
      <c r="C4265" s="70"/>
      <c r="D4265" s="71"/>
      <c r="E4265" s="72"/>
      <c r="F4265" s="73"/>
      <c r="G4265" s="70"/>
      <c r="H4265" s="74"/>
      <c r="I4265" s="75"/>
      <c r="J4265" s="75"/>
      <c r="K4265" s="36"/>
      <c r="L4265" s="82"/>
      <c r="M4265" s="82"/>
      <c r="N4265" s="77"/>
      <c r="O4265" s="84" t="s">
        <v>1269</v>
      </c>
      <c r="P4265" s="86">
        <v>43430.383194444446</v>
      </c>
      <c r="Q4265" s="84" t="s">
        <v>1438</v>
      </c>
      <c r="R4265" s="84"/>
      <c r="S4265" s="84"/>
      <c r="T4265" s="84"/>
      <c r="U4265" s="84"/>
      <c r="V4265" s="88" t="s">
        <v>3182</v>
      </c>
      <c r="W4265" s="86">
        <v>43430.383194444446</v>
      </c>
      <c r="X4265" s="88" t="s">
        <v>4184</v>
      </c>
      <c r="Y4265" s="84"/>
      <c r="Z4265" s="84"/>
      <c r="AA4265" s="87" t="s">
        <v>5315</v>
      </c>
      <c r="AB4265" s="84"/>
      <c r="AC4265" s="84" t="b">
        <v>0</v>
      </c>
      <c r="AD4265" s="84">
        <v>0</v>
      </c>
      <c r="AE4265" s="87" t="s">
        <v>5552</v>
      </c>
      <c r="AF4265" s="84" t="b">
        <v>0</v>
      </c>
      <c r="AG4265" s="84" t="s">
        <v>5604</v>
      </c>
      <c r="AH4265" s="84"/>
      <c r="AI4265" s="87" t="s">
        <v>5552</v>
      </c>
      <c r="AJ4265" s="84" t="b">
        <v>0</v>
      </c>
      <c r="AK4265" s="84">
        <v>12</v>
      </c>
      <c r="AL4265" s="87" t="s">
        <v>5318</v>
      </c>
      <c r="AM4265" s="84" t="s">
        <v>5685</v>
      </c>
      <c r="AN4265" s="84" t="b">
        <v>0</v>
      </c>
      <c r="AO4265" s="87" t="s">
        <v>5318</v>
      </c>
      <c r="AP4265" s="84" t="s">
        <v>179</v>
      </c>
      <c r="AQ4265" s="84">
        <v>0</v>
      </c>
      <c r="AR4265" s="84">
        <v>0</v>
      </c>
      <c r="AS4265" s="84"/>
      <c r="AT4265" s="84"/>
      <c r="AU4265" s="84"/>
      <c r="AV4265" s="84"/>
      <c r="AW4265" s="84"/>
      <c r="AX4265" s="84"/>
      <c r="AY4265" s="84"/>
      <c r="AZ4265" s="84"/>
    </row>
    <row r="4266" spans="1:52" x14ac:dyDescent="0.55000000000000004">
      <c r="A4266" s="69" t="s">
        <v>851</v>
      </c>
      <c r="B4266" s="69" t="s">
        <v>620</v>
      </c>
      <c r="C4266" s="70"/>
      <c r="D4266" s="71"/>
      <c r="E4266" s="72"/>
      <c r="F4266" s="73"/>
      <c r="G4266" s="70"/>
      <c r="H4266" s="74"/>
      <c r="I4266" s="75"/>
      <c r="J4266" s="75"/>
      <c r="K4266" s="36"/>
      <c r="L4266" s="82"/>
      <c r="M4266" s="82"/>
      <c r="N4266" s="77"/>
      <c r="O4266" s="84" t="s">
        <v>1270</v>
      </c>
      <c r="P4266" s="86">
        <v>43430.41777777778</v>
      </c>
      <c r="Q4266" s="84" t="s">
        <v>1437</v>
      </c>
      <c r="R4266" s="84"/>
      <c r="S4266" s="84"/>
      <c r="T4266" s="84" t="s">
        <v>2021</v>
      </c>
      <c r="U4266" s="84"/>
      <c r="V4266" s="88" t="s">
        <v>3182</v>
      </c>
      <c r="W4266" s="86">
        <v>43430.41777777778</v>
      </c>
      <c r="X4266" s="88" t="s">
        <v>4161</v>
      </c>
      <c r="Y4266" s="84"/>
      <c r="Z4266" s="84"/>
      <c r="AA4266" s="87" t="s">
        <v>5292</v>
      </c>
      <c r="AB4266" s="84"/>
      <c r="AC4266" s="84" t="b">
        <v>0</v>
      </c>
      <c r="AD4266" s="84">
        <v>0</v>
      </c>
      <c r="AE4266" s="87" t="s">
        <v>5552</v>
      </c>
      <c r="AF4266" s="84" t="b">
        <v>0</v>
      </c>
      <c r="AG4266" s="84" t="s">
        <v>5604</v>
      </c>
      <c r="AH4266" s="84"/>
      <c r="AI4266" s="87" t="s">
        <v>5552</v>
      </c>
      <c r="AJ4266" s="84" t="b">
        <v>0</v>
      </c>
      <c r="AK4266" s="84">
        <v>8</v>
      </c>
      <c r="AL4266" s="87" t="s">
        <v>5294</v>
      </c>
      <c r="AM4266" s="84" t="s">
        <v>5685</v>
      </c>
      <c r="AN4266" s="84" t="b">
        <v>0</v>
      </c>
      <c r="AO4266" s="87" t="s">
        <v>5294</v>
      </c>
      <c r="AP4266" s="84" t="s">
        <v>179</v>
      </c>
      <c r="AQ4266" s="84">
        <v>0</v>
      </c>
      <c r="AR4266" s="84">
        <v>0</v>
      </c>
      <c r="AS4266" s="84"/>
      <c r="AT4266" s="84"/>
      <c r="AU4266" s="84"/>
      <c r="AV4266" s="84"/>
      <c r="AW4266" s="84"/>
      <c r="AX4266" s="84"/>
      <c r="AY4266" s="84"/>
      <c r="AZ4266" s="84"/>
    </row>
    <row r="4267" spans="1:52" x14ac:dyDescent="0.55000000000000004">
      <c r="A4267" s="69" t="s">
        <v>851</v>
      </c>
      <c r="B4267" s="69" t="s">
        <v>857</v>
      </c>
      <c r="C4267" s="70"/>
      <c r="D4267" s="71"/>
      <c r="E4267" s="72"/>
      <c r="F4267" s="73"/>
      <c r="G4267" s="70"/>
      <c r="H4267" s="74"/>
      <c r="I4267" s="75"/>
      <c r="J4267" s="75"/>
      <c r="K4267" s="36"/>
      <c r="L4267" s="82"/>
      <c r="M4267" s="82"/>
      <c r="N4267" s="77"/>
      <c r="O4267" s="84" t="s">
        <v>1270</v>
      </c>
      <c r="P4267" s="86">
        <v>43430.41777777778</v>
      </c>
      <c r="Q4267" s="84" t="s">
        <v>1437</v>
      </c>
      <c r="R4267" s="84"/>
      <c r="S4267" s="84"/>
      <c r="T4267" s="84" t="s">
        <v>2021</v>
      </c>
      <c r="U4267" s="84"/>
      <c r="V4267" s="88" t="s">
        <v>3182</v>
      </c>
      <c r="W4267" s="86">
        <v>43430.41777777778</v>
      </c>
      <c r="X4267" s="88" t="s">
        <v>4161</v>
      </c>
      <c r="Y4267" s="84"/>
      <c r="Z4267" s="84"/>
      <c r="AA4267" s="87" t="s">
        <v>5292</v>
      </c>
      <c r="AB4267" s="84"/>
      <c r="AC4267" s="84" t="b">
        <v>0</v>
      </c>
      <c r="AD4267" s="84">
        <v>0</v>
      </c>
      <c r="AE4267" s="87" t="s">
        <v>5552</v>
      </c>
      <c r="AF4267" s="84" t="b">
        <v>0</v>
      </c>
      <c r="AG4267" s="84" t="s">
        <v>5604</v>
      </c>
      <c r="AH4267" s="84"/>
      <c r="AI4267" s="87" t="s">
        <v>5552</v>
      </c>
      <c r="AJ4267" s="84" t="b">
        <v>0</v>
      </c>
      <c r="AK4267" s="84">
        <v>8</v>
      </c>
      <c r="AL4267" s="87" t="s">
        <v>5294</v>
      </c>
      <c r="AM4267" s="84" t="s">
        <v>5685</v>
      </c>
      <c r="AN4267" s="84" t="b">
        <v>0</v>
      </c>
      <c r="AO4267" s="87" t="s">
        <v>5294</v>
      </c>
      <c r="AP4267" s="84" t="s">
        <v>179</v>
      </c>
      <c r="AQ4267" s="84">
        <v>0</v>
      </c>
      <c r="AR4267" s="84">
        <v>0</v>
      </c>
      <c r="AS4267" s="84"/>
      <c r="AT4267" s="84"/>
      <c r="AU4267" s="84"/>
      <c r="AV4267" s="84"/>
      <c r="AW4267" s="84"/>
      <c r="AX4267" s="84"/>
      <c r="AY4267" s="84"/>
      <c r="AZ4267" s="84"/>
    </row>
    <row r="4268" spans="1:52" x14ac:dyDescent="0.55000000000000004">
      <c r="A4268" s="69" t="s">
        <v>851</v>
      </c>
      <c r="B4268" s="69" t="s">
        <v>856</v>
      </c>
      <c r="C4268" s="70"/>
      <c r="D4268" s="71"/>
      <c r="E4268" s="72"/>
      <c r="F4268" s="73"/>
      <c r="G4268" s="70"/>
      <c r="H4268" s="74"/>
      <c r="I4268" s="75"/>
      <c r="J4268" s="75"/>
      <c r="K4268" s="36"/>
      <c r="L4268" s="82"/>
      <c r="M4268" s="82"/>
      <c r="N4268" s="77"/>
      <c r="O4268" s="84" t="s">
        <v>1270</v>
      </c>
      <c r="P4268" s="86">
        <v>43430.41777777778</v>
      </c>
      <c r="Q4268" s="84" t="s">
        <v>1437</v>
      </c>
      <c r="R4268" s="84"/>
      <c r="S4268" s="84"/>
      <c r="T4268" s="84" t="s">
        <v>2021</v>
      </c>
      <c r="U4268" s="84"/>
      <c r="V4268" s="88" t="s">
        <v>3182</v>
      </c>
      <c r="W4268" s="86">
        <v>43430.41777777778</v>
      </c>
      <c r="X4268" s="88" t="s">
        <v>4161</v>
      </c>
      <c r="Y4268" s="84"/>
      <c r="Z4268" s="84"/>
      <c r="AA4268" s="87" t="s">
        <v>5292</v>
      </c>
      <c r="AB4268" s="84"/>
      <c r="AC4268" s="84" t="b">
        <v>0</v>
      </c>
      <c r="AD4268" s="84">
        <v>0</v>
      </c>
      <c r="AE4268" s="87" t="s">
        <v>5552</v>
      </c>
      <c r="AF4268" s="84" t="b">
        <v>0</v>
      </c>
      <c r="AG4268" s="84" t="s">
        <v>5604</v>
      </c>
      <c r="AH4268" s="84"/>
      <c r="AI4268" s="87" t="s">
        <v>5552</v>
      </c>
      <c r="AJ4268" s="84" t="b">
        <v>0</v>
      </c>
      <c r="AK4268" s="84">
        <v>8</v>
      </c>
      <c r="AL4268" s="87" t="s">
        <v>5294</v>
      </c>
      <c r="AM4268" s="84" t="s">
        <v>5685</v>
      </c>
      <c r="AN4268" s="84" t="b">
        <v>0</v>
      </c>
      <c r="AO4268" s="87" t="s">
        <v>5294</v>
      </c>
      <c r="AP4268" s="84" t="s">
        <v>179</v>
      </c>
      <c r="AQ4268" s="84">
        <v>0</v>
      </c>
      <c r="AR4268" s="84">
        <v>0</v>
      </c>
      <c r="AS4268" s="84"/>
      <c r="AT4268" s="84"/>
      <c r="AU4268" s="84"/>
      <c r="AV4268" s="84"/>
      <c r="AW4268" s="84"/>
      <c r="AX4268" s="84"/>
      <c r="AY4268" s="84"/>
      <c r="AZ4268" s="84"/>
    </row>
    <row r="4269" spans="1:52" x14ac:dyDescent="0.55000000000000004">
      <c r="A4269" s="69" t="s">
        <v>851</v>
      </c>
      <c r="B4269" s="69" t="s">
        <v>853</v>
      </c>
      <c r="C4269" s="70"/>
      <c r="D4269" s="71"/>
      <c r="E4269" s="72"/>
      <c r="F4269" s="73"/>
      <c r="G4269" s="70"/>
      <c r="H4269" s="74"/>
      <c r="I4269" s="75"/>
      <c r="J4269" s="75"/>
      <c r="K4269" s="36"/>
      <c r="L4269" s="82"/>
      <c r="M4269" s="82"/>
      <c r="N4269" s="77"/>
      <c r="O4269" s="84" t="s">
        <v>1270</v>
      </c>
      <c r="P4269" s="86">
        <v>43430.41777777778</v>
      </c>
      <c r="Q4269" s="84" t="s">
        <v>1437</v>
      </c>
      <c r="R4269" s="84"/>
      <c r="S4269" s="84"/>
      <c r="T4269" s="84" t="s">
        <v>2021</v>
      </c>
      <c r="U4269" s="84"/>
      <c r="V4269" s="88" t="s">
        <v>3182</v>
      </c>
      <c r="W4269" s="86">
        <v>43430.41777777778</v>
      </c>
      <c r="X4269" s="88" t="s">
        <v>4161</v>
      </c>
      <c r="Y4269" s="84"/>
      <c r="Z4269" s="84"/>
      <c r="AA4269" s="87" t="s">
        <v>5292</v>
      </c>
      <c r="AB4269" s="84"/>
      <c r="AC4269" s="84" t="b">
        <v>0</v>
      </c>
      <c r="AD4269" s="84">
        <v>0</v>
      </c>
      <c r="AE4269" s="87" t="s">
        <v>5552</v>
      </c>
      <c r="AF4269" s="84" t="b">
        <v>0</v>
      </c>
      <c r="AG4269" s="84" t="s">
        <v>5604</v>
      </c>
      <c r="AH4269" s="84"/>
      <c r="AI4269" s="87" t="s">
        <v>5552</v>
      </c>
      <c r="AJ4269" s="84" t="b">
        <v>0</v>
      </c>
      <c r="AK4269" s="84">
        <v>8</v>
      </c>
      <c r="AL4269" s="87" t="s">
        <v>5294</v>
      </c>
      <c r="AM4269" s="84" t="s">
        <v>5685</v>
      </c>
      <c r="AN4269" s="84" t="b">
        <v>0</v>
      </c>
      <c r="AO4269" s="87" t="s">
        <v>5294</v>
      </c>
      <c r="AP4269" s="84" t="s">
        <v>179</v>
      </c>
      <c r="AQ4269" s="84">
        <v>0</v>
      </c>
      <c r="AR4269" s="84">
        <v>0</v>
      </c>
      <c r="AS4269" s="84"/>
      <c r="AT4269" s="84"/>
      <c r="AU4269" s="84"/>
      <c r="AV4269" s="84"/>
      <c r="AW4269" s="84"/>
      <c r="AX4269" s="84"/>
      <c r="AY4269" s="84"/>
      <c r="AZ4269" s="84"/>
    </row>
    <row r="4270" spans="1:52" x14ac:dyDescent="0.55000000000000004">
      <c r="A4270" s="69" t="s">
        <v>851</v>
      </c>
      <c r="B4270" s="69" t="s">
        <v>1038</v>
      </c>
      <c r="C4270" s="70"/>
      <c r="D4270" s="71"/>
      <c r="E4270" s="72"/>
      <c r="F4270" s="73"/>
      <c r="G4270" s="70"/>
      <c r="H4270" s="74"/>
      <c r="I4270" s="75"/>
      <c r="J4270" s="75"/>
      <c r="K4270" s="36"/>
      <c r="L4270" s="82"/>
      <c r="M4270" s="82"/>
      <c r="N4270" s="77"/>
      <c r="O4270" s="84" t="s">
        <v>1270</v>
      </c>
      <c r="P4270" s="86">
        <v>43430.41777777778</v>
      </c>
      <c r="Q4270" s="84" t="s">
        <v>1437</v>
      </c>
      <c r="R4270" s="84"/>
      <c r="S4270" s="84"/>
      <c r="T4270" s="84" t="s">
        <v>2021</v>
      </c>
      <c r="U4270" s="84"/>
      <c r="V4270" s="88" t="s">
        <v>3182</v>
      </c>
      <c r="W4270" s="86">
        <v>43430.41777777778</v>
      </c>
      <c r="X4270" s="88" t="s">
        <v>4161</v>
      </c>
      <c r="Y4270" s="84"/>
      <c r="Z4270" s="84"/>
      <c r="AA4270" s="87" t="s">
        <v>5292</v>
      </c>
      <c r="AB4270" s="84"/>
      <c r="AC4270" s="84" t="b">
        <v>0</v>
      </c>
      <c r="AD4270" s="84">
        <v>0</v>
      </c>
      <c r="AE4270" s="87" t="s">
        <v>5552</v>
      </c>
      <c r="AF4270" s="84" t="b">
        <v>0</v>
      </c>
      <c r="AG4270" s="84" t="s">
        <v>5604</v>
      </c>
      <c r="AH4270" s="84"/>
      <c r="AI4270" s="87" t="s">
        <v>5552</v>
      </c>
      <c r="AJ4270" s="84" t="b">
        <v>0</v>
      </c>
      <c r="AK4270" s="84">
        <v>8</v>
      </c>
      <c r="AL4270" s="87" t="s">
        <v>5294</v>
      </c>
      <c r="AM4270" s="84" t="s">
        <v>5685</v>
      </c>
      <c r="AN4270" s="84" t="b">
        <v>0</v>
      </c>
      <c r="AO4270" s="87" t="s">
        <v>5294</v>
      </c>
      <c r="AP4270" s="84" t="s">
        <v>179</v>
      </c>
      <c r="AQ4270" s="84">
        <v>0</v>
      </c>
      <c r="AR4270" s="84">
        <v>0</v>
      </c>
      <c r="AS4270" s="84"/>
      <c r="AT4270" s="84"/>
      <c r="AU4270" s="84"/>
      <c r="AV4270" s="84"/>
      <c r="AW4270" s="84"/>
      <c r="AX4270" s="84"/>
      <c r="AY4270" s="84"/>
      <c r="AZ4270" s="84"/>
    </row>
    <row r="4271" spans="1:52" x14ac:dyDescent="0.55000000000000004">
      <c r="A4271" s="69" t="s">
        <v>635</v>
      </c>
      <c r="B4271" s="69" t="s">
        <v>851</v>
      </c>
      <c r="C4271" s="70"/>
      <c r="D4271" s="71"/>
      <c r="E4271" s="72"/>
      <c r="F4271" s="73"/>
      <c r="G4271" s="70"/>
      <c r="H4271" s="74"/>
      <c r="I4271" s="75"/>
      <c r="J4271" s="75"/>
      <c r="K4271" s="36"/>
      <c r="L4271" s="82"/>
      <c r="M4271" s="82"/>
      <c r="N4271" s="77"/>
      <c r="O4271" s="84" t="s">
        <v>1270</v>
      </c>
      <c r="P4271" s="86">
        <v>43427.622534722221</v>
      </c>
      <c r="Q4271" s="84" t="s">
        <v>1393</v>
      </c>
      <c r="R4271" s="84"/>
      <c r="S4271" s="84"/>
      <c r="T4271" s="84"/>
      <c r="U4271" s="84"/>
      <c r="V4271" s="88" t="s">
        <v>3183</v>
      </c>
      <c r="W4271" s="86">
        <v>43427.622534722221</v>
      </c>
      <c r="X4271" s="88" t="s">
        <v>4156</v>
      </c>
      <c r="Y4271" s="84"/>
      <c r="Z4271" s="84"/>
      <c r="AA4271" s="87" t="s">
        <v>5287</v>
      </c>
      <c r="AB4271" s="84"/>
      <c r="AC4271" s="84" t="b">
        <v>0</v>
      </c>
      <c r="AD4271" s="84">
        <v>0</v>
      </c>
      <c r="AE4271" s="87" t="s">
        <v>5552</v>
      </c>
      <c r="AF4271" s="84" t="b">
        <v>1</v>
      </c>
      <c r="AG4271" s="84" t="s">
        <v>5604</v>
      </c>
      <c r="AH4271" s="84"/>
      <c r="AI4271" s="87" t="s">
        <v>5627</v>
      </c>
      <c r="AJ4271" s="84" t="b">
        <v>0</v>
      </c>
      <c r="AK4271" s="84">
        <v>9</v>
      </c>
      <c r="AL4271" s="87" t="s">
        <v>5290</v>
      </c>
      <c r="AM4271" s="84" t="s">
        <v>5684</v>
      </c>
      <c r="AN4271" s="84" t="b">
        <v>0</v>
      </c>
      <c r="AO4271" s="87" t="s">
        <v>5290</v>
      </c>
      <c r="AP4271" s="84" t="s">
        <v>179</v>
      </c>
      <c r="AQ4271" s="84">
        <v>0</v>
      </c>
      <c r="AR4271" s="84">
        <v>0</v>
      </c>
      <c r="AS4271" s="84"/>
      <c r="AT4271" s="84"/>
      <c r="AU4271" s="84"/>
      <c r="AV4271" s="84"/>
      <c r="AW4271" s="84"/>
      <c r="AX4271" s="84"/>
      <c r="AY4271" s="84"/>
      <c r="AZ4271" s="84"/>
    </row>
    <row r="4272" spans="1:52" x14ac:dyDescent="0.55000000000000004">
      <c r="A4272" s="69" t="s">
        <v>620</v>
      </c>
      <c r="B4272" s="69" t="s">
        <v>851</v>
      </c>
      <c r="C4272" s="70"/>
      <c r="D4272" s="71"/>
      <c r="E4272" s="72"/>
      <c r="F4272" s="73"/>
      <c r="G4272" s="70"/>
      <c r="H4272" s="74"/>
      <c r="I4272" s="75"/>
      <c r="J4272" s="75"/>
      <c r="K4272" s="36"/>
      <c r="L4272" s="82"/>
      <c r="M4272" s="82"/>
      <c r="N4272" s="77"/>
      <c r="O4272" s="84" t="s">
        <v>1270</v>
      </c>
      <c r="P4272" s="86">
        <v>43427.676157407404</v>
      </c>
      <c r="Q4272" s="84" t="s">
        <v>1393</v>
      </c>
      <c r="R4272" s="84"/>
      <c r="S4272" s="84"/>
      <c r="T4272" s="84"/>
      <c r="U4272" s="84"/>
      <c r="V4272" s="88" t="s">
        <v>2994</v>
      </c>
      <c r="W4272" s="86">
        <v>43427.676157407404</v>
      </c>
      <c r="X4272" s="88" t="s">
        <v>4157</v>
      </c>
      <c r="Y4272" s="84"/>
      <c r="Z4272" s="84"/>
      <c r="AA4272" s="87" t="s">
        <v>5288</v>
      </c>
      <c r="AB4272" s="84"/>
      <c r="AC4272" s="84" t="b">
        <v>0</v>
      </c>
      <c r="AD4272" s="84">
        <v>0</v>
      </c>
      <c r="AE4272" s="87" t="s">
        <v>5552</v>
      </c>
      <c r="AF4272" s="84" t="b">
        <v>1</v>
      </c>
      <c r="AG4272" s="84" t="s">
        <v>5604</v>
      </c>
      <c r="AH4272" s="84"/>
      <c r="AI4272" s="87" t="s">
        <v>5627</v>
      </c>
      <c r="AJ4272" s="84" t="b">
        <v>0</v>
      </c>
      <c r="AK4272" s="84">
        <v>9</v>
      </c>
      <c r="AL4272" s="87" t="s">
        <v>5290</v>
      </c>
      <c r="AM4272" s="84" t="s">
        <v>5690</v>
      </c>
      <c r="AN4272" s="84" t="b">
        <v>0</v>
      </c>
      <c r="AO4272" s="87" t="s">
        <v>5290</v>
      </c>
      <c r="AP4272" s="84" t="s">
        <v>179</v>
      </c>
      <c r="AQ4272" s="84">
        <v>0</v>
      </c>
      <c r="AR4272" s="84">
        <v>0</v>
      </c>
      <c r="AS4272" s="84"/>
      <c r="AT4272" s="84"/>
      <c r="AU4272" s="84"/>
      <c r="AV4272" s="84"/>
      <c r="AW4272" s="84"/>
      <c r="AX4272" s="84"/>
      <c r="AY4272" s="84"/>
      <c r="AZ4272" s="84"/>
    </row>
    <row r="4273" spans="1:52" x14ac:dyDescent="0.55000000000000004">
      <c r="A4273" s="69" t="s">
        <v>856</v>
      </c>
      <c r="B4273" s="69" t="s">
        <v>851</v>
      </c>
      <c r="C4273" s="70"/>
      <c r="D4273" s="71"/>
      <c r="E4273" s="72"/>
      <c r="F4273" s="73"/>
      <c r="G4273" s="70"/>
      <c r="H4273" s="74"/>
      <c r="I4273" s="75"/>
      <c r="J4273" s="75"/>
      <c r="K4273" s="36"/>
      <c r="L4273" s="82"/>
      <c r="M4273" s="82"/>
      <c r="N4273" s="77"/>
      <c r="O4273" s="84" t="s">
        <v>1270</v>
      </c>
      <c r="P4273" s="86">
        <v>43430.407719907409</v>
      </c>
      <c r="Q4273" s="84" t="s">
        <v>1461</v>
      </c>
      <c r="R4273" s="88" t="s">
        <v>1788</v>
      </c>
      <c r="S4273" s="84" t="s">
        <v>1977</v>
      </c>
      <c r="T4273" s="84" t="s">
        <v>2021</v>
      </c>
      <c r="U4273" s="84"/>
      <c r="V4273" s="88" t="s">
        <v>3188</v>
      </c>
      <c r="W4273" s="86">
        <v>43430.407719907409</v>
      </c>
      <c r="X4273" s="88" t="s">
        <v>4185</v>
      </c>
      <c r="Y4273" s="84"/>
      <c r="Z4273" s="84"/>
      <c r="AA4273" s="87" t="s">
        <v>5316</v>
      </c>
      <c r="AB4273" s="84"/>
      <c r="AC4273" s="84" t="b">
        <v>0</v>
      </c>
      <c r="AD4273" s="84">
        <v>0</v>
      </c>
      <c r="AE4273" s="87" t="s">
        <v>5552</v>
      </c>
      <c r="AF4273" s="84" t="b">
        <v>0</v>
      </c>
      <c r="AG4273" s="84" t="s">
        <v>5604</v>
      </c>
      <c r="AH4273" s="84"/>
      <c r="AI4273" s="87" t="s">
        <v>5552</v>
      </c>
      <c r="AJ4273" s="84" t="b">
        <v>0</v>
      </c>
      <c r="AK4273" s="84">
        <v>7</v>
      </c>
      <c r="AL4273" s="87" t="s">
        <v>5317</v>
      </c>
      <c r="AM4273" s="84" t="s">
        <v>5684</v>
      </c>
      <c r="AN4273" s="84" t="b">
        <v>0</v>
      </c>
      <c r="AO4273" s="87" t="s">
        <v>5317</v>
      </c>
      <c r="AP4273" s="84" t="s">
        <v>179</v>
      </c>
      <c r="AQ4273" s="84">
        <v>0</v>
      </c>
      <c r="AR4273" s="84">
        <v>0</v>
      </c>
      <c r="AS4273" s="84"/>
      <c r="AT4273" s="84"/>
      <c r="AU4273" s="84"/>
      <c r="AV4273" s="84"/>
      <c r="AW4273" s="84"/>
      <c r="AX4273" s="84"/>
      <c r="AY4273" s="84"/>
      <c r="AZ4273" s="84"/>
    </row>
    <row r="4274" spans="1:52" x14ac:dyDescent="0.55000000000000004">
      <c r="A4274" s="69" t="s">
        <v>853</v>
      </c>
      <c r="B4274" s="69" t="s">
        <v>851</v>
      </c>
      <c r="C4274" s="70"/>
      <c r="D4274" s="71"/>
      <c r="E4274" s="72"/>
      <c r="F4274" s="73"/>
      <c r="G4274" s="70"/>
      <c r="H4274" s="74"/>
      <c r="I4274" s="75"/>
      <c r="J4274" s="75"/>
      <c r="K4274" s="36"/>
      <c r="L4274" s="82"/>
      <c r="M4274" s="82"/>
      <c r="N4274" s="77"/>
      <c r="O4274" s="84" t="s">
        <v>1270</v>
      </c>
      <c r="P4274" s="86">
        <v>43427.619606481479</v>
      </c>
      <c r="Q4274" s="84" t="s">
        <v>1393</v>
      </c>
      <c r="R4274" s="88" t="s">
        <v>1887</v>
      </c>
      <c r="S4274" s="84" t="s">
        <v>1942</v>
      </c>
      <c r="T4274" s="84" t="s">
        <v>2377</v>
      </c>
      <c r="U4274" s="84"/>
      <c r="V4274" s="88" t="s">
        <v>3185</v>
      </c>
      <c r="W4274" s="86">
        <v>43427.619606481479</v>
      </c>
      <c r="X4274" s="88" t="s">
        <v>4159</v>
      </c>
      <c r="Y4274" s="84"/>
      <c r="Z4274" s="84"/>
      <c r="AA4274" s="87" t="s">
        <v>5290</v>
      </c>
      <c r="AB4274" s="84"/>
      <c r="AC4274" s="84" t="b">
        <v>0</v>
      </c>
      <c r="AD4274" s="84">
        <v>17</v>
      </c>
      <c r="AE4274" s="87" t="s">
        <v>5552</v>
      </c>
      <c r="AF4274" s="84" t="b">
        <v>1</v>
      </c>
      <c r="AG4274" s="84" t="s">
        <v>5604</v>
      </c>
      <c r="AH4274" s="84"/>
      <c r="AI4274" s="87" t="s">
        <v>5627</v>
      </c>
      <c r="AJ4274" s="84" t="b">
        <v>0</v>
      </c>
      <c r="AK4274" s="84">
        <v>9</v>
      </c>
      <c r="AL4274" s="87" t="s">
        <v>5552</v>
      </c>
      <c r="AM4274" s="84" t="s">
        <v>5684</v>
      </c>
      <c r="AN4274" s="84" t="b">
        <v>0</v>
      </c>
      <c r="AO4274" s="87" t="s">
        <v>5290</v>
      </c>
      <c r="AP4274" s="84" t="s">
        <v>179</v>
      </c>
      <c r="AQ4274" s="84">
        <v>0</v>
      </c>
      <c r="AR4274" s="84">
        <v>0</v>
      </c>
      <c r="AS4274" s="84"/>
      <c r="AT4274" s="84"/>
      <c r="AU4274" s="84"/>
      <c r="AV4274" s="84"/>
      <c r="AW4274" s="84"/>
      <c r="AX4274" s="84"/>
      <c r="AY4274" s="84"/>
      <c r="AZ4274" s="84"/>
    </row>
    <row r="4275" spans="1:52" x14ac:dyDescent="0.55000000000000004">
      <c r="A4275" s="69" t="s">
        <v>853</v>
      </c>
      <c r="B4275" s="69" t="s">
        <v>851</v>
      </c>
      <c r="C4275" s="70"/>
      <c r="D4275" s="71"/>
      <c r="E4275" s="72"/>
      <c r="F4275" s="73"/>
      <c r="G4275" s="70"/>
      <c r="H4275" s="74"/>
      <c r="I4275" s="75"/>
      <c r="J4275" s="75"/>
      <c r="K4275" s="36"/>
      <c r="L4275" s="82"/>
      <c r="M4275" s="82"/>
      <c r="N4275" s="77"/>
      <c r="O4275" s="84" t="s">
        <v>1270</v>
      </c>
      <c r="P4275" s="86">
        <v>43430.358819444446</v>
      </c>
      <c r="Q4275" s="84" t="s">
        <v>1656</v>
      </c>
      <c r="R4275" s="84"/>
      <c r="S4275" s="84"/>
      <c r="T4275" s="84"/>
      <c r="U4275" s="84"/>
      <c r="V4275" s="88" t="s">
        <v>3185</v>
      </c>
      <c r="W4275" s="86">
        <v>43430.358819444446</v>
      </c>
      <c r="X4275" s="88" t="s">
        <v>4181</v>
      </c>
      <c r="Y4275" s="84"/>
      <c r="Z4275" s="84"/>
      <c r="AA4275" s="87" t="s">
        <v>5312</v>
      </c>
      <c r="AB4275" s="84"/>
      <c r="AC4275" s="84" t="b">
        <v>0</v>
      </c>
      <c r="AD4275" s="84">
        <v>0</v>
      </c>
      <c r="AE4275" s="87" t="s">
        <v>5552</v>
      </c>
      <c r="AF4275" s="84" t="b">
        <v>0</v>
      </c>
      <c r="AG4275" s="84" t="s">
        <v>5604</v>
      </c>
      <c r="AH4275" s="84"/>
      <c r="AI4275" s="87" t="s">
        <v>5552</v>
      </c>
      <c r="AJ4275" s="84" t="b">
        <v>0</v>
      </c>
      <c r="AK4275" s="84">
        <v>3</v>
      </c>
      <c r="AL4275" s="87" t="s">
        <v>5301</v>
      </c>
      <c r="AM4275" s="84" t="s">
        <v>5684</v>
      </c>
      <c r="AN4275" s="84" t="b">
        <v>0</v>
      </c>
      <c r="AO4275" s="87" t="s">
        <v>5301</v>
      </c>
      <c r="AP4275" s="84" t="s">
        <v>179</v>
      </c>
      <c r="AQ4275" s="84">
        <v>0</v>
      </c>
      <c r="AR4275" s="84">
        <v>0</v>
      </c>
      <c r="AS4275" s="84"/>
      <c r="AT4275" s="84"/>
      <c r="AU4275" s="84"/>
      <c r="AV4275" s="84"/>
      <c r="AW4275" s="84"/>
      <c r="AX4275" s="84"/>
      <c r="AY4275" s="84"/>
      <c r="AZ4275" s="84"/>
    </row>
    <row r="4276" spans="1:52" x14ac:dyDescent="0.55000000000000004">
      <c r="A4276" s="69" t="s">
        <v>853</v>
      </c>
      <c r="B4276" s="69" t="s">
        <v>851</v>
      </c>
      <c r="C4276" s="70"/>
      <c r="D4276" s="71"/>
      <c r="E4276" s="72"/>
      <c r="F4276" s="73"/>
      <c r="G4276" s="70"/>
      <c r="H4276" s="74"/>
      <c r="I4276" s="75"/>
      <c r="J4276" s="75"/>
      <c r="K4276" s="36"/>
      <c r="L4276" s="82"/>
      <c r="M4276" s="82"/>
      <c r="N4276" s="77"/>
      <c r="O4276" s="84" t="s">
        <v>1270</v>
      </c>
      <c r="P4276" s="86">
        <v>43430.364178240743</v>
      </c>
      <c r="Q4276" s="84" t="s">
        <v>1461</v>
      </c>
      <c r="R4276" s="88" t="s">
        <v>1788</v>
      </c>
      <c r="S4276" s="84" t="s">
        <v>1977</v>
      </c>
      <c r="T4276" s="84" t="s">
        <v>2382</v>
      </c>
      <c r="U4276" s="88" t="s">
        <v>2594</v>
      </c>
      <c r="V4276" s="88" t="s">
        <v>2594</v>
      </c>
      <c r="W4276" s="86">
        <v>43430.364178240743</v>
      </c>
      <c r="X4276" s="88" t="s">
        <v>4186</v>
      </c>
      <c r="Y4276" s="84"/>
      <c r="Z4276" s="84"/>
      <c r="AA4276" s="87" t="s">
        <v>5317</v>
      </c>
      <c r="AB4276" s="84"/>
      <c r="AC4276" s="84" t="b">
        <v>0</v>
      </c>
      <c r="AD4276" s="84">
        <v>13</v>
      </c>
      <c r="AE4276" s="87" t="s">
        <v>5552</v>
      </c>
      <c r="AF4276" s="84" t="b">
        <v>0</v>
      </c>
      <c r="AG4276" s="84" t="s">
        <v>5604</v>
      </c>
      <c r="AH4276" s="84"/>
      <c r="AI4276" s="87" t="s">
        <v>5552</v>
      </c>
      <c r="AJ4276" s="84" t="b">
        <v>0</v>
      </c>
      <c r="AK4276" s="84">
        <v>7</v>
      </c>
      <c r="AL4276" s="87" t="s">
        <v>5552</v>
      </c>
      <c r="AM4276" s="84" t="s">
        <v>5684</v>
      </c>
      <c r="AN4276" s="84" t="b">
        <v>0</v>
      </c>
      <c r="AO4276" s="87" t="s">
        <v>5317</v>
      </c>
      <c r="AP4276" s="84" t="s">
        <v>179</v>
      </c>
      <c r="AQ4276" s="84">
        <v>0</v>
      </c>
      <c r="AR4276" s="84">
        <v>0</v>
      </c>
      <c r="AS4276" s="84"/>
      <c r="AT4276" s="84"/>
      <c r="AU4276" s="84"/>
      <c r="AV4276" s="84"/>
      <c r="AW4276" s="84"/>
      <c r="AX4276" s="84"/>
      <c r="AY4276" s="84"/>
      <c r="AZ4276" s="84"/>
    </row>
    <row r="4277" spans="1:52" x14ac:dyDescent="0.55000000000000004">
      <c r="A4277" s="69" t="s">
        <v>853</v>
      </c>
      <c r="B4277" s="69" t="s">
        <v>851</v>
      </c>
      <c r="C4277" s="70"/>
      <c r="D4277" s="71"/>
      <c r="E4277" s="72"/>
      <c r="F4277" s="73"/>
      <c r="G4277" s="70"/>
      <c r="H4277" s="74"/>
      <c r="I4277" s="75"/>
      <c r="J4277" s="75"/>
      <c r="K4277" s="36"/>
      <c r="L4277" s="82"/>
      <c r="M4277" s="82"/>
      <c r="N4277" s="77"/>
      <c r="O4277" s="84" t="s">
        <v>1270</v>
      </c>
      <c r="P4277" s="86">
        <v>43430.382638888892</v>
      </c>
      <c r="Q4277" s="84" t="s">
        <v>1438</v>
      </c>
      <c r="R4277" s="84"/>
      <c r="S4277" s="84"/>
      <c r="T4277" s="84" t="s">
        <v>2378</v>
      </c>
      <c r="U4277" s="88" t="s">
        <v>2595</v>
      </c>
      <c r="V4277" s="88" t="s">
        <v>2595</v>
      </c>
      <c r="W4277" s="86">
        <v>43430.382638888892</v>
      </c>
      <c r="X4277" s="88" t="s">
        <v>4187</v>
      </c>
      <c r="Y4277" s="84"/>
      <c r="Z4277" s="84"/>
      <c r="AA4277" s="87" t="s">
        <v>5318</v>
      </c>
      <c r="AB4277" s="84"/>
      <c r="AC4277" s="84" t="b">
        <v>0</v>
      </c>
      <c r="AD4277" s="84">
        <v>15</v>
      </c>
      <c r="AE4277" s="87" t="s">
        <v>5552</v>
      </c>
      <c r="AF4277" s="84" t="b">
        <v>0</v>
      </c>
      <c r="AG4277" s="84" t="s">
        <v>5604</v>
      </c>
      <c r="AH4277" s="84"/>
      <c r="AI4277" s="87" t="s">
        <v>5552</v>
      </c>
      <c r="AJ4277" s="84" t="b">
        <v>0</v>
      </c>
      <c r="AK4277" s="84">
        <v>12</v>
      </c>
      <c r="AL4277" s="87" t="s">
        <v>5552</v>
      </c>
      <c r="AM4277" s="84" t="s">
        <v>5684</v>
      </c>
      <c r="AN4277" s="84" t="b">
        <v>0</v>
      </c>
      <c r="AO4277" s="87" t="s">
        <v>5318</v>
      </c>
      <c r="AP4277" s="84" t="s">
        <v>179</v>
      </c>
      <c r="AQ4277" s="84">
        <v>0</v>
      </c>
      <c r="AR4277" s="84">
        <v>0</v>
      </c>
      <c r="AS4277" s="84"/>
      <c r="AT4277" s="84"/>
      <c r="AU4277" s="84"/>
      <c r="AV4277" s="84"/>
      <c r="AW4277" s="84"/>
      <c r="AX4277" s="84"/>
      <c r="AY4277" s="84"/>
      <c r="AZ4277" s="84"/>
    </row>
    <row r="4278" spans="1:52" x14ac:dyDescent="0.55000000000000004">
      <c r="A4278" s="69" t="s">
        <v>853</v>
      </c>
      <c r="B4278" s="69" t="s">
        <v>851</v>
      </c>
      <c r="C4278" s="70"/>
      <c r="D4278" s="71"/>
      <c r="E4278" s="72"/>
      <c r="F4278" s="73"/>
      <c r="G4278" s="70"/>
      <c r="H4278" s="74"/>
      <c r="I4278" s="75"/>
      <c r="J4278" s="75"/>
      <c r="K4278" s="36"/>
      <c r="L4278" s="82"/>
      <c r="M4278" s="82"/>
      <c r="N4278" s="77"/>
      <c r="O4278" s="84" t="s">
        <v>1270</v>
      </c>
      <c r="P4278" s="86">
        <v>43431.370925925927</v>
      </c>
      <c r="Q4278" s="84" t="s">
        <v>1658</v>
      </c>
      <c r="R4278" s="84"/>
      <c r="S4278" s="84"/>
      <c r="T4278" s="84"/>
      <c r="U4278" s="84"/>
      <c r="V4278" s="88" t="s">
        <v>3185</v>
      </c>
      <c r="W4278" s="86">
        <v>43431.370925925927</v>
      </c>
      <c r="X4278" s="88" t="s">
        <v>4183</v>
      </c>
      <c r="Y4278" s="84"/>
      <c r="Z4278" s="84"/>
      <c r="AA4278" s="87" t="s">
        <v>5314</v>
      </c>
      <c r="AB4278" s="84"/>
      <c r="AC4278" s="84" t="b">
        <v>0</v>
      </c>
      <c r="AD4278" s="84">
        <v>0</v>
      </c>
      <c r="AE4278" s="87" t="s">
        <v>5552</v>
      </c>
      <c r="AF4278" s="84" t="b">
        <v>0</v>
      </c>
      <c r="AG4278" s="84" t="s">
        <v>5604</v>
      </c>
      <c r="AH4278" s="84"/>
      <c r="AI4278" s="87" t="s">
        <v>5552</v>
      </c>
      <c r="AJ4278" s="84" t="b">
        <v>0</v>
      </c>
      <c r="AK4278" s="84">
        <v>1</v>
      </c>
      <c r="AL4278" s="87" t="s">
        <v>5309</v>
      </c>
      <c r="AM4278" s="84" t="s">
        <v>5684</v>
      </c>
      <c r="AN4278" s="84" t="b">
        <v>0</v>
      </c>
      <c r="AO4278" s="87" t="s">
        <v>5309</v>
      </c>
      <c r="AP4278" s="84" t="s">
        <v>179</v>
      </c>
      <c r="AQ4278" s="84">
        <v>0</v>
      </c>
      <c r="AR4278" s="84">
        <v>0</v>
      </c>
      <c r="AS4278" s="84"/>
      <c r="AT4278" s="84"/>
      <c r="AU4278" s="84"/>
      <c r="AV4278" s="84"/>
      <c r="AW4278" s="84"/>
      <c r="AX4278" s="84"/>
      <c r="AY4278" s="84"/>
      <c r="AZ4278" s="84"/>
    </row>
    <row r="4279" spans="1:52" x14ac:dyDescent="0.55000000000000004">
      <c r="A4279" s="69" t="s">
        <v>857</v>
      </c>
      <c r="B4279" s="69" t="s">
        <v>857</v>
      </c>
      <c r="C4279" s="70"/>
      <c r="D4279" s="71"/>
      <c r="E4279" s="72"/>
      <c r="F4279" s="73"/>
      <c r="G4279" s="70"/>
      <c r="H4279" s="74"/>
      <c r="I4279" s="75"/>
      <c r="J4279" s="75"/>
      <c r="K4279" s="36"/>
      <c r="L4279" s="82"/>
      <c r="M4279" s="82"/>
      <c r="N4279" s="77"/>
      <c r="O4279" s="84" t="s">
        <v>179</v>
      </c>
      <c r="P4279" s="86">
        <v>43430.391574074078</v>
      </c>
      <c r="Q4279" s="84" t="s">
        <v>1479</v>
      </c>
      <c r="R4279" s="88" t="s">
        <v>1788</v>
      </c>
      <c r="S4279" s="84" t="s">
        <v>1977</v>
      </c>
      <c r="T4279" s="84" t="s">
        <v>2206</v>
      </c>
      <c r="U4279" s="88" t="s">
        <v>2596</v>
      </c>
      <c r="V4279" s="88" t="s">
        <v>2596</v>
      </c>
      <c r="W4279" s="86">
        <v>43430.391574074078</v>
      </c>
      <c r="X4279" s="88" t="s">
        <v>4188</v>
      </c>
      <c r="Y4279" s="84"/>
      <c r="Z4279" s="84"/>
      <c r="AA4279" s="87" t="s">
        <v>5319</v>
      </c>
      <c r="AB4279" s="84"/>
      <c r="AC4279" s="84" t="b">
        <v>0</v>
      </c>
      <c r="AD4279" s="84">
        <v>12</v>
      </c>
      <c r="AE4279" s="87" t="s">
        <v>5552</v>
      </c>
      <c r="AF4279" s="84" t="b">
        <v>0</v>
      </c>
      <c r="AG4279" s="84" t="s">
        <v>5604</v>
      </c>
      <c r="AH4279" s="84"/>
      <c r="AI4279" s="87" t="s">
        <v>5552</v>
      </c>
      <c r="AJ4279" s="84" t="b">
        <v>0</v>
      </c>
      <c r="AK4279" s="84">
        <v>6</v>
      </c>
      <c r="AL4279" s="87" t="s">
        <v>5552</v>
      </c>
      <c r="AM4279" s="84" t="s">
        <v>5684</v>
      </c>
      <c r="AN4279" s="84" t="b">
        <v>0</v>
      </c>
      <c r="AO4279" s="87" t="s">
        <v>5319</v>
      </c>
      <c r="AP4279" s="84" t="s">
        <v>179</v>
      </c>
      <c r="AQ4279" s="84">
        <v>0</v>
      </c>
      <c r="AR4279" s="84">
        <v>0</v>
      </c>
      <c r="AS4279" s="84"/>
      <c r="AT4279" s="84"/>
      <c r="AU4279" s="84"/>
      <c r="AV4279" s="84"/>
      <c r="AW4279" s="84"/>
      <c r="AX4279" s="84"/>
      <c r="AY4279" s="84"/>
      <c r="AZ4279" s="84"/>
    </row>
    <row r="4280" spans="1:52" x14ac:dyDescent="0.55000000000000004">
      <c r="A4280" s="69" t="s">
        <v>854</v>
      </c>
      <c r="B4280" s="69" t="s">
        <v>857</v>
      </c>
      <c r="C4280" s="70"/>
      <c r="D4280" s="71"/>
      <c r="E4280" s="72"/>
      <c r="F4280" s="73"/>
      <c r="G4280" s="70"/>
      <c r="H4280" s="74"/>
      <c r="I4280" s="75"/>
      <c r="J4280" s="75"/>
      <c r="K4280" s="36"/>
      <c r="L4280" s="82"/>
      <c r="M4280" s="82"/>
      <c r="N4280" s="77"/>
      <c r="O4280" s="84" t="s">
        <v>1270</v>
      </c>
      <c r="P4280" s="86">
        <v>43430.407361111109</v>
      </c>
      <c r="Q4280" s="84" t="s">
        <v>1437</v>
      </c>
      <c r="R4280" s="84"/>
      <c r="S4280" s="84"/>
      <c r="T4280" s="84" t="s">
        <v>2021</v>
      </c>
      <c r="U4280" s="84"/>
      <c r="V4280" s="88" t="s">
        <v>3186</v>
      </c>
      <c r="W4280" s="86">
        <v>43430.407361111109</v>
      </c>
      <c r="X4280" s="88" t="s">
        <v>4160</v>
      </c>
      <c r="Y4280" s="84"/>
      <c r="Z4280" s="84"/>
      <c r="AA4280" s="87" t="s">
        <v>5291</v>
      </c>
      <c r="AB4280" s="84"/>
      <c r="AC4280" s="84" t="b">
        <v>0</v>
      </c>
      <c r="AD4280" s="84">
        <v>0</v>
      </c>
      <c r="AE4280" s="87" t="s">
        <v>5552</v>
      </c>
      <c r="AF4280" s="84" t="b">
        <v>0</v>
      </c>
      <c r="AG4280" s="84" t="s">
        <v>5604</v>
      </c>
      <c r="AH4280" s="84"/>
      <c r="AI4280" s="87" t="s">
        <v>5552</v>
      </c>
      <c r="AJ4280" s="84" t="b">
        <v>0</v>
      </c>
      <c r="AK4280" s="84">
        <v>8</v>
      </c>
      <c r="AL4280" s="87" t="s">
        <v>5294</v>
      </c>
      <c r="AM4280" s="84" t="s">
        <v>5684</v>
      </c>
      <c r="AN4280" s="84" t="b">
        <v>0</v>
      </c>
      <c r="AO4280" s="87" t="s">
        <v>5294</v>
      </c>
      <c r="AP4280" s="84" t="s">
        <v>179</v>
      </c>
      <c r="AQ4280" s="84">
        <v>0</v>
      </c>
      <c r="AR4280" s="84">
        <v>0</v>
      </c>
      <c r="AS4280" s="84"/>
      <c r="AT4280" s="84"/>
      <c r="AU4280" s="84"/>
      <c r="AV4280" s="84"/>
      <c r="AW4280" s="84"/>
      <c r="AX4280" s="84"/>
      <c r="AY4280" s="84"/>
      <c r="AZ4280" s="84"/>
    </row>
    <row r="4281" spans="1:52" x14ac:dyDescent="0.55000000000000004">
      <c r="A4281" s="69" t="s">
        <v>620</v>
      </c>
      <c r="B4281" s="69" t="s">
        <v>857</v>
      </c>
      <c r="C4281" s="70"/>
      <c r="D4281" s="71"/>
      <c r="E4281" s="72"/>
      <c r="F4281" s="73"/>
      <c r="G4281" s="70"/>
      <c r="H4281" s="74"/>
      <c r="I4281" s="75"/>
      <c r="J4281" s="75"/>
      <c r="K4281" s="36"/>
      <c r="L4281" s="82"/>
      <c r="M4281" s="82"/>
      <c r="N4281" s="77"/>
      <c r="O4281" s="84" t="s">
        <v>1270</v>
      </c>
      <c r="P4281" s="86">
        <v>43430.462268518517</v>
      </c>
      <c r="Q4281" s="84" t="s">
        <v>1448</v>
      </c>
      <c r="R4281" s="84"/>
      <c r="S4281" s="84"/>
      <c r="T4281" s="84" t="s">
        <v>2181</v>
      </c>
      <c r="U4281" s="84"/>
      <c r="V4281" s="88" t="s">
        <v>2994</v>
      </c>
      <c r="W4281" s="86">
        <v>43430.462268518517</v>
      </c>
      <c r="X4281" s="88" t="s">
        <v>4166</v>
      </c>
      <c r="Y4281" s="84"/>
      <c r="Z4281" s="84"/>
      <c r="AA4281" s="87" t="s">
        <v>5297</v>
      </c>
      <c r="AB4281" s="84"/>
      <c r="AC4281" s="84" t="b">
        <v>0</v>
      </c>
      <c r="AD4281" s="84">
        <v>0</v>
      </c>
      <c r="AE4281" s="87" t="s">
        <v>5552</v>
      </c>
      <c r="AF4281" s="84" t="b">
        <v>0</v>
      </c>
      <c r="AG4281" s="84" t="s">
        <v>5604</v>
      </c>
      <c r="AH4281" s="84"/>
      <c r="AI4281" s="87" t="s">
        <v>5552</v>
      </c>
      <c r="AJ4281" s="84" t="b">
        <v>0</v>
      </c>
      <c r="AK4281" s="84">
        <v>8</v>
      </c>
      <c r="AL4281" s="87" t="s">
        <v>5295</v>
      </c>
      <c r="AM4281" s="84" t="s">
        <v>5684</v>
      </c>
      <c r="AN4281" s="84" t="b">
        <v>0</v>
      </c>
      <c r="AO4281" s="87" t="s">
        <v>5295</v>
      </c>
      <c r="AP4281" s="84" t="s">
        <v>179</v>
      </c>
      <c r="AQ4281" s="84">
        <v>0</v>
      </c>
      <c r="AR4281" s="84">
        <v>0</v>
      </c>
      <c r="AS4281" s="84"/>
      <c r="AT4281" s="84"/>
      <c r="AU4281" s="84"/>
      <c r="AV4281" s="84"/>
      <c r="AW4281" s="84"/>
      <c r="AX4281" s="84"/>
      <c r="AY4281" s="84"/>
      <c r="AZ4281" s="84"/>
    </row>
    <row r="4282" spans="1:52" x14ac:dyDescent="0.55000000000000004">
      <c r="A4282" s="69" t="s">
        <v>856</v>
      </c>
      <c r="B4282" s="69" t="s">
        <v>857</v>
      </c>
      <c r="C4282" s="70"/>
      <c r="D4282" s="71"/>
      <c r="E4282" s="72"/>
      <c r="F4282" s="73"/>
      <c r="G4282" s="70"/>
      <c r="H4282" s="74"/>
      <c r="I4282" s="75"/>
      <c r="J4282" s="75"/>
      <c r="K4282" s="36"/>
      <c r="L4282" s="82"/>
      <c r="M4282" s="82"/>
      <c r="N4282" s="77"/>
      <c r="O4282" s="84" t="s">
        <v>1270</v>
      </c>
      <c r="P4282" s="86">
        <v>43430.407719907409</v>
      </c>
      <c r="Q4282" s="84" t="s">
        <v>1461</v>
      </c>
      <c r="R4282" s="88" t="s">
        <v>1788</v>
      </c>
      <c r="S4282" s="84" t="s">
        <v>1977</v>
      </c>
      <c r="T4282" s="84" t="s">
        <v>2021</v>
      </c>
      <c r="U4282" s="84"/>
      <c r="V4282" s="88" t="s">
        <v>3188</v>
      </c>
      <c r="W4282" s="86">
        <v>43430.407719907409</v>
      </c>
      <c r="X4282" s="88" t="s">
        <v>4185</v>
      </c>
      <c r="Y4282" s="84"/>
      <c r="Z4282" s="84"/>
      <c r="AA4282" s="87" t="s">
        <v>5316</v>
      </c>
      <c r="AB4282" s="84"/>
      <c r="AC4282" s="84" t="b">
        <v>0</v>
      </c>
      <c r="AD4282" s="84">
        <v>0</v>
      </c>
      <c r="AE4282" s="87" t="s">
        <v>5552</v>
      </c>
      <c r="AF4282" s="84" t="b">
        <v>0</v>
      </c>
      <c r="AG4282" s="84" t="s">
        <v>5604</v>
      </c>
      <c r="AH4282" s="84"/>
      <c r="AI4282" s="87" t="s">
        <v>5552</v>
      </c>
      <c r="AJ4282" s="84" t="b">
        <v>0</v>
      </c>
      <c r="AK4282" s="84">
        <v>7</v>
      </c>
      <c r="AL4282" s="87" t="s">
        <v>5317</v>
      </c>
      <c r="AM4282" s="84" t="s">
        <v>5684</v>
      </c>
      <c r="AN4282" s="84" t="b">
        <v>0</v>
      </c>
      <c r="AO4282" s="87" t="s">
        <v>5317</v>
      </c>
      <c r="AP4282" s="84" t="s">
        <v>179</v>
      </c>
      <c r="AQ4282" s="84">
        <v>0</v>
      </c>
      <c r="AR4282" s="84">
        <v>0</v>
      </c>
      <c r="AS4282" s="84"/>
      <c r="AT4282" s="84"/>
      <c r="AU4282" s="84"/>
      <c r="AV4282" s="84"/>
      <c r="AW4282" s="84"/>
      <c r="AX4282" s="84"/>
      <c r="AY4282" s="84"/>
      <c r="AZ4282" s="84"/>
    </row>
    <row r="4283" spans="1:52" x14ac:dyDescent="0.55000000000000004">
      <c r="A4283" s="69" t="s">
        <v>853</v>
      </c>
      <c r="B4283" s="69" t="s">
        <v>857</v>
      </c>
      <c r="C4283" s="70"/>
      <c r="D4283" s="71"/>
      <c r="E4283" s="72"/>
      <c r="F4283" s="73"/>
      <c r="G4283" s="70"/>
      <c r="H4283" s="74"/>
      <c r="I4283" s="75"/>
      <c r="J4283" s="75"/>
      <c r="K4283" s="36"/>
      <c r="L4283" s="82"/>
      <c r="M4283" s="82"/>
      <c r="N4283" s="77"/>
      <c r="O4283" s="84" t="s">
        <v>1270</v>
      </c>
      <c r="P4283" s="86">
        <v>43430.358819444446</v>
      </c>
      <c r="Q4283" s="84" t="s">
        <v>1656</v>
      </c>
      <c r="R4283" s="84"/>
      <c r="S4283" s="84"/>
      <c r="T4283" s="84"/>
      <c r="U4283" s="84"/>
      <c r="V4283" s="88" t="s">
        <v>3185</v>
      </c>
      <c r="W4283" s="86">
        <v>43430.358819444446</v>
      </c>
      <c r="X4283" s="88" t="s">
        <v>4181</v>
      </c>
      <c r="Y4283" s="84"/>
      <c r="Z4283" s="84"/>
      <c r="AA4283" s="87" t="s">
        <v>5312</v>
      </c>
      <c r="AB4283" s="84"/>
      <c r="AC4283" s="84" t="b">
        <v>0</v>
      </c>
      <c r="AD4283" s="84">
        <v>0</v>
      </c>
      <c r="AE4283" s="87" t="s">
        <v>5552</v>
      </c>
      <c r="AF4283" s="84" t="b">
        <v>0</v>
      </c>
      <c r="AG4283" s="84" t="s">
        <v>5604</v>
      </c>
      <c r="AH4283" s="84"/>
      <c r="AI4283" s="87" t="s">
        <v>5552</v>
      </c>
      <c r="AJ4283" s="84" t="b">
        <v>0</v>
      </c>
      <c r="AK4283" s="84">
        <v>3</v>
      </c>
      <c r="AL4283" s="87" t="s">
        <v>5301</v>
      </c>
      <c r="AM4283" s="84" t="s">
        <v>5684</v>
      </c>
      <c r="AN4283" s="84" t="b">
        <v>0</v>
      </c>
      <c r="AO4283" s="87" t="s">
        <v>5301</v>
      </c>
      <c r="AP4283" s="84" t="s">
        <v>179</v>
      </c>
      <c r="AQ4283" s="84">
        <v>0</v>
      </c>
      <c r="AR4283" s="84">
        <v>0</v>
      </c>
      <c r="AS4283" s="84"/>
      <c r="AT4283" s="84"/>
      <c r="AU4283" s="84"/>
      <c r="AV4283" s="84"/>
      <c r="AW4283" s="84"/>
      <c r="AX4283" s="84"/>
      <c r="AY4283" s="84"/>
      <c r="AZ4283" s="84"/>
    </row>
    <row r="4284" spans="1:52" x14ac:dyDescent="0.55000000000000004">
      <c r="A4284" s="69" t="s">
        <v>853</v>
      </c>
      <c r="B4284" s="69" t="s">
        <v>857</v>
      </c>
      <c r="C4284" s="70"/>
      <c r="D4284" s="71"/>
      <c r="E4284" s="72"/>
      <c r="F4284" s="73"/>
      <c r="G4284" s="70"/>
      <c r="H4284" s="74"/>
      <c r="I4284" s="75"/>
      <c r="J4284" s="75"/>
      <c r="K4284" s="36"/>
      <c r="L4284" s="82"/>
      <c r="M4284" s="82"/>
      <c r="N4284" s="77"/>
      <c r="O4284" s="84" t="s">
        <v>1270</v>
      </c>
      <c r="P4284" s="86">
        <v>43430.364178240743</v>
      </c>
      <c r="Q4284" s="84" t="s">
        <v>1461</v>
      </c>
      <c r="R4284" s="88" t="s">
        <v>1788</v>
      </c>
      <c r="S4284" s="84" t="s">
        <v>1977</v>
      </c>
      <c r="T4284" s="84" t="s">
        <v>2382</v>
      </c>
      <c r="U4284" s="88" t="s">
        <v>2594</v>
      </c>
      <c r="V4284" s="88" t="s">
        <v>2594</v>
      </c>
      <c r="W4284" s="86">
        <v>43430.364178240743</v>
      </c>
      <c r="X4284" s="88" t="s">
        <v>4186</v>
      </c>
      <c r="Y4284" s="84"/>
      <c r="Z4284" s="84"/>
      <c r="AA4284" s="87" t="s">
        <v>5317</v>
      </c>
      <c r="AB4284" s="84"/>
      <c r="AC4284" s="84" t="b">
        <v>0</v>
      </c>
      <c r="AD4284" s="84">
        <v>13</v>
      </c>
      <c r="AE4284" s="87" t="s">
        <v>5552</v>
      </c>
      <c r="AF4284" s="84" t="b">
        <v>0</v>
      </c>
      <c r="AG4284" s="84" t="s">
        <v>5604</v>
      </c>
      <c r="AH4284" s="84"/>
      <c r="AI4284" s="87" t="s">
        <v>5552</v>
      </c>
      <c r="AJ4284" s="84" t="b">
        <v>0</v>
      </c>
      <c r="AK4284" s="84">
        <v>7</v>
      </c>
      <c r="AL4284" s="87" t="s">
        <v>5552</v>
      </c>
      <c r="AM4284" s="84" t="s">
        <v>5684</v>
      </c>
      <c r="AN4284" s="84" t="b">
        <v>0</v>
      </c>
      <c r="AO4284" s="87" t="s">
        <v>5317</v>
      </c>
      <c r="AP4284" s="84" t="s">
        <v>179</v>
      </c>
      <c r="AQ4284" s="84">
        <v>0</v>
      </c>
      <c r="AR4284" s="84">
        <v>0</v>
      </c>
      <c r="AS4284" s="84"/>
      <c r="AT4284" s="84"/>
      <c r="AU4284" s="84"/>
      <c r="AV4284" s="84"/>
      <c r="AW4284" s="84"/>
      <c r="AX4284" s="84"/>
      <c r="AY4284" s="84"/>
      <c r="AZ4284" s="84"/>
    </row>
    <row r="4285" spans="1:52" x14ac:dyDescent="0.55000000000000004">
      <c r="A4285" s="69" t="s">
        <v>853</v>
      </c>
      <c r="B4285" s="69" t="s">
        <v>857</v>
      </c>
      <c r="C4285" s="70"/>
      <c r="D4285" s="71"/>
      <c r="E4285" s="72"/>
      <c r="F4285" s="73"/>
      <c r="G4285" s="70"/>
      <c r="H4285" s="74"/>
      <c r="I4285" s="75"/>
      <c r="J4285" s="75"/>
      <c r="K4285" s="36"/>
      <c r="L4285" s="82"/>
      <c r="M4285" s="82"/>
      <c r="N4285" s="77"/>
      <c r="O4285" s="84" t="s">
        <v>1270</v>
      </c>
      <c r="P4285" s="86">
        <v>43430.447465277779</v>
      </c>
      <c r="Q4285" s="84" t="s">
        <v>1448</v>
      </c>
      <c r="R4285" s="84"/>
      <c r="S4285" s="84"/>
      <c r="T4285" s="84" t="s">
        <v>2181</v>
      </c>
      <c r="U4285" s="84"/>
      <c r="V4285" s="88" t="s">
        <v>3185</v>
      </c>
      <c r="W4285" s="86">
        <v>43430.447465277779</v>
      </c>
      <c r="X4285" s="88" t="s">
        <v>4167</v>
      </c>
      <c r="Y4285" s="84"/>
      <c r="Z4285" s="84"/>
      <c r="AA4285" s="87" t="s">
        <v>5298</v>
      </c>
      <c r="AB4285" s="84"/>
      <c r="AC4285" s="84" t="b">
        <v>0</v>
      </c>
      <c r="AD4285" s="84">
        <v>0</v>
      </c>
      <c r="AE4285" s="87" t="s">
        <v>5552</v>
      </c>
      <c r="AF4285" s="84" t="b">
        <v>0</v>
      </c>
      <c r="AG4285" s="84" t="s">
        <v>5604</v>
      </c>
      <c r="AH4285" s="84"/>
      <c r="AI4285" s="87" t="s">
        <v>5552</v>
      </c>
      <c r="AJ4285" s="84" t="b">
        <v>0</v>
      </c>
      <c r="AK4285" s="84">
        <v>8</v>
      </c>
      <c r="AL4285" s="87" t="s">
        <v>5295</v>
      </c>
      <c r="AM4285" s="84" t="s">
        <v>5684</v>
      </c>
      <c r="AN4285" s="84" t="b">
        <v>0</v>
      </c>
      <c r="AO4285" s="87" t="s">
        <v>5295</v>
      </c>
      <c r="AP4285" s="84" t="s">
        <v>179</v>
      </c>
      <c r="AQ4285" s="84">
        <v>0</v>
      </c>
      <c r="AR4285" s="84">
        <v>0</v>
      </c>
      <c r="AS4285" s="84"/>
      <c r="AT4285" s="84"/>
      <c r="AU4285" s="84"/>
      <c r="AV4285" s="84"/>
      <c r="AW4285" s="84"/>
      <c r="AX4285" s="84"/>
      <c r="AY4285" s="84"/>
      <c r="AZ4285" s="84"/>
    </row>
    <row r="4286" spans="1:52" x14ac:dyDescent="0.55000000000000004">
      <c r="A4286" s="69" t="s">
        <v>853</v>
      </c>
      <c r="B4286" s="69" t="s">
        <v>857</v>
      </c>
      <c r="C4286" s="70"/>
      <c r="D4286" s="71"/>
      <c r="E4286" s="72"/>
      <c r="F4286" s="73"/>
      <c r="G4286" s="70"/>
      <c r="H4286" s="74"/>
      <c r="I4286" s="75"/>
      <c r="J4286" s="75"/>
      <c r="K4286" s="36"/>
      <c r="L4286" s="82"/>
      <c r="M4286" s="82"/>
      <c r="N4286" s="77"/>
      <c r="O4286" s="84" t="s">
        <v>1269</v>
      </c>
      <c r="P4286" s="86">
        <v>43430.472824074073</v>
      </c>
      <c r="Q4286" s="84" t="s">
        <v>1479</v>
      </c>
      <c r="R4286" s="84"/>
      <c r="S4286" s="84"/>
      <c r="T4286" s="84" t="s">
        <v>2021</v>
      </c>
      <c r="U4286" s="84"/>
      <c r="V4286" s="88" t="s">
        <v>3185</v>
      </c>
      <c r="W4286" s="86">
        <v>43430.472824074073</v>
      </c>
      <c r="X4286" s="88" t="s">
        <v>4189</v>
      </c>
      <c r="Y4286" s="84"/>
      <c r="Z4286" s="84"/>
      <c r="AA4286" s="87" t="s">
        <v>5320</v>
      </c>
      <c r="AB4286" s="84"/>
      <c r="AC4286" s="84" t="b">
        <v>0</v>
      </c>
      <c r="AD4286" s="84">
        <v>0</v>
      </c>
      <c r="AE4286" s="87" t="s">
        <v>5552</v>
      </c>
      <c r="AF4286" s="84" t="b">
        <v>0</v>
      </c>
      <c r="AG4286" s="84" t="s">
        <v>5604</v>
      </c>
      <c r="AH4286" s="84"/>
      <c r="AI4286" s="87" t="s">
        <v>5552</v>
      </c>
      <c r="AJ4286" s="84" t="b">
        <v>0</v>
      </c>
      <c r="AK4286" s="84">
        <v>6</v>
      </c>
      <c r="AL4286" s="87" t="s">
        <v>5319</v>
      </c>
      <c r="AM4286" s="84" t="s">
        <v>5684</v>
      </c>
      <c r="AN4286" s="84" t="b">
        <v>0</v>
      </c>
      <c r="AO4286" s="87" t="s">
        <v>5319</v>
      </c>
      <c r="AP4286" s="84" t="s">
        <v>179</v>
      </c>
      <c r="AQ4286" s="84">
        <v>0</v>
      </c>
      <c r="AR4286" s="84">
        <v>0</v>
      </c>
      <c r="AS4286" s="84"/>
      <c r="AT4286" s="84"/>
      <c r="AU4286" s="84"/>
      <c r="AV4286" s="84"/>
      <c r="AW4286" s="84"/>
      <c r="AX4286" s="84"/>
      <c r="AY4286" s="84"/>
      <c r="AZ4286" s="84"/>
    </row>
    <row r="4287" spans="1:52" x14ac:dyDescent="0.55000000000000004">
      <c r="A4287" s="69" t="s">
        <v>853</v>
      </c>
      <c r="B4287" s="69" t="s">
        <v>857</v>
      </c>
      <c r="C4287" s="70"/>
      <c r="D4287" s="71"/>
      <c r="E4287" s="72"/>
      <c r="F4287" s="73"/>
      <c r="G4287" s="70"/>
      <c r="H4287" s="74"/>
      <c r="I4287" s="75"/>
      <c r="J4287" s="75"/>
      <c r="K4287" s="36"/>
      <c r="L4287" s="82"/>
      <c r="M4287" s="82"/>
      <c r="N4287" s="77"/>
      <c r="O4287" s="84" t="s">
        <v>1270</v>
      </c>
      <c r="P4287" s="86">
        <v>43431.370925925927</v>
      </c>
      <c r="Q4287" s="84" t="s">
        <v>1658</v>
      </c>
      <c r="R4287" s="84"/>
      <c r="S4287" s="84"/>
      <c r="T4287" s="84"/>
      <c r="U4287" s="84"/>
      <c r="V4287" s="88" t="s">
        <v>3185</v>
      </c>
      <c r="W4287" s="86">
        <v>43431.370925925927</v>
      </c>
      <c r="X4287" s="88" t="s">
        <v>4183</v>
      </c>
      <c r="Y4287" s="84"/>
      <c r="Z4287" s="84"/>
      <c r="AA4287" s="87" t="s">
        <v>5314</v>
      </c>
      <c r="AB4287" s="84"/>
      <c r="AC4287" s="84" t="b">
        <v>0</v>
      </c>
      <c r="AD4287" s="84">
        <v>0</v>
      </c>
      <c r="AE4287" s="87" t="s">
        <v>5552</v>
      </c>
      <c r="AF4287" s="84" t="b">
        <v>0</v>
      </c>
      <c r="AG4287" s="84" t="s">
        <v>5604</v>
      </c>
      <c r="AH4287" s="84"/>
      <c r="AI4287" s="87" t="s">
        <v>5552</v>
      </c>
      <c r="AJ4287" s="84" t="b">
        <v>0</v>
      </c>
      <c r="AK4287" s="84">
        <v>1</v>
      </c>
      <c r="AL4287" s="87" t="s">
        <v>5309</v>
      </c>
      <c r="AM4287" s="84" t="s">
        <v>5684</v>
      </c>
      <c r="AN4287" s="84" t="b">
        <v>0</v>
      </c>
      <c r="AO4287" s="87" t="s">
        <v>5309</v>
      </c>
      <c r="AP4287" s="84" t="s">
        <v>179</v>
      </c>
      <c r="AQ4287" s="84">
        <v>0</v>
      </c>
      <c r="AR4287" s="84">
        <v>0</v>
      </c>
      <c r="AS4287" s="84"/>
      <c r="AT4287" s="84"/>
      <c r="AU4287" s="84"/>
      <c r="AV4287" s="84"/>
      <c r="AW4287" s="84"/>
      <c r="AX4287" s="84"/>
      <c r="AY4287" s="84"/>
      <c r="AZ4287" s="84"/>
    </row>
    <row r="4288" spans="1:52" x14ac:dyDescent="0.55000000000000004">
      <c r="A4288" s="69" t="s">
        <v>854</v>
      </c>
      <c r="B4288" s="69" t="s">
        <v>620</v>
      </c>
      <c r="C4288" s="70"/>
      <c r="D4288" s="71"/>
      <c r="E4288" s="72"/>
      <c r="F4288" s="73"/>
      <c r="G4288" s="70"/>
      <c r="H4288" s="74"/>
      <c r="I4288" s="75"/>
      <c r="J4288" s="75"/>
      <c r="K4288" s="36"/>
      <c r="L4288" s="82"/>
      <c r="M4288" s="82"/>
      <c r="N4288" s="77"/>
      <c r="O4288" s="84" t="s">
        <v>1270</v>
      </c>
      <c r="P4288" s="86">
        <v>43430.407361111109</v>
      </c>
      <c r="Q4288" s="84" t="s">
        <v>1437</v>
      </c>
      <c r="R4288" s="84"/>
      <c r="S4288" s="84"/>
      <c r="T4288" s="84" t="s">
        <v>2021</v>
      </c>
      <c r="U4288" s="84"/>
      <c r="V4288" s="88" t="s">
        <v>3186</v>
      </c>
      <c r="W4288" s="86">
        <v>43430.407361111109</v>
      </c>
      <c r="X4288" s="88" t="s">
        <v>4160</v>
      </c>
      <c r="Y4288" s="84"/>
      <c r="Z4288" s="84"/>
      <c r="AA4288" s="87" t="s">
        <v>5291</v>
      </c>
      <c r="AB4288" s="84"/>
      <c r="AC4288" s="84" t="b">
        <v>0</v>
      </c>
      <c r="AD4288" s="84">
        <v>0</v>
      </c>
      <c r="AE4288" s="87" t="s">
        <v>5552</v>
      </c>
      <c r="AF4288" s="84" t="b">
        <v>0</v>
      </c>
      <c r="AG4288" s="84" t="s">
        <v>5604</v>
      </c>
      <c r="AH4288" s="84"/>
      <c r="AI4288" s="87" t="s">
        <v>5552</v>
      </c>
      <c r="AJ4288" s="84" t="b">
        <v>0</v>
      </c>
      <c r="AK4288" s="84">
        <v>8</v>
      </c>
      <c r="AL4288" s="87" t="s">
        <v>5294</v>
      </c>
      <c r="AM4288" s="84" t="s">
        <v>5684</v>
      </c>
      <c r="AN4288" s="84" t="b">
        <v>0</v>
      </c>
      <c r="AO4288" s="87" t="s">
        <v>5294</v>
      </c>
      <c r="AP4288" s="84" t="s">
        <v>179</v>
      </c>
      <c r="AQ4288" s="84">
        <v>0</v>
      </c>
      <c r="AR4288" s="84">
        <v>0</v>
      </c>
      <c r="AS4288" s="84"/>
      <c r="AT4288" s="84"/>
      <c r="AU4288" s="84"/>
      <c r="AV4288" s="84"/>
      <c r="AW4288" s="84"/>
      <c r="AX4288" s="84"/>
      <c r="AY4288" s="84"/>
      <c r="AZ4288" s="84"/>
    </row>
    <row r="4289" spans="1:52" x14ac:dyDescent="0.55000000000000004">
      <c r="A4289" s="69" t="s">
        <v>635</v>
      </c>
      <c r="B4289" s="69" t="s">
        <v>620</v>
      </c>
      <c r="C4289" s="70"/>
      <c r="D4289" s="71"/>
      <c r="E4289" s="72"/>
      <c r="F4289" s="73"/>
      <c r="G4289" s="70"/>
      <c r="H4289" s="74"/>
      <c r="I4289" s="75"/>
      <c r="J4289" s="75"/>
      <c r="K4289" s="36"/>
      <c r="L4289" s="82"/>
      <c r="M4289" s="82"/>
      <c r="N4289" s="77"/>
      <c r="O4289" s="84" t="s">
        <v>1270</v>
      </c>
      <c r="P4289" s="86">
        <v>43427.622534722221</v>
      </c>
      <c r="Q4289" s="84" t="s">
        <v>1393</v>
      </c>
      <c r="R4289" s="84"/>
      <c r="S4289" s="84"/>
      <c r="T4289" s="84"/>
      <c r="U4289" s="84"/>
      <c r="V4289" s="88" t="s">
        <v>3183</v>
      </c>
      <c r="W4289" s="86">
        <v>43427.622534722221</v>
      </c>
      <c r="X4289" s="88" t="s">
        <v>4156</v>
      </c>
      <c r="Y4289" s="84"/>
      <c r="Z4289" s="84"/>
      <c r="AA4289" s="87" t="s">
        <v>5287</v>
      </c>
      <c r="AB4289" s="84"/>
      <c r="AC4289" s="84" t="b">
        <v>0</v>
      </c>
      <c r="AD4289" s="84">
        <v>0</v>
      </c>
      <c r="AE4289" s="87" t="s">
        <v>5552</v>
      </c>
      <c r="AF4289" s="84" t="b">
        <v>1</v>
      </c>
      <c r="AG4289" s="84" t="s">
        <v>5604</v>
      </c>
      <c r="AH4289" s="84"/>
      <c r="AI4289" s="87" t="s">
        <v>5627</v>
      </c>
      <c r="AJ4289" s="84" t="b">
        <v>0</v>
      </c>
      <c r="AK4289" s="84">
        <v>9</v>
      </c>
      <c r="AL4289" s="87" t="s">
        <v>5290</v>
      </c>
      <c r="AM4289" s="84" t="s">
        <v>5684</v>
      </c>
      <c r="AN4289" s="84" t="b">
        <v>0</v>
      </c>
      <c r="AO4289" s="87" t="s">
        <v>5290</v>
      </c>
      <c r="AP4289" s="84" t="s">
        <v>179</v>
      </c>
      <c r="AQ4289" s="84">
        <v>0</v>
      </c>
      <c r="AR4289" s="84">
        <v>0</v>
      </c>
      <c r="AS4289" s="84"/>
      <c r="AT4289" s="84"/>
      <c r="AU4289" s="84"/>
      <c r="AV4289" s="84"/>
      <c r="AW4289" s="84"/>
      <c r="AX4289" s="84"/>
      <c r="AY4289" s="84"/>
      <c r="AZ4289" s="84"/>
    </row>
    <row r="4290" spans="1:52" x14ac:dyDescent="0.55000000000000004">
      <c r="A4290" s="69" t="s">
        <v>620</v>
      </c>
      <c r="B4290" s="69" t="s">
        <v>620</v>
      </c>
      <c r="C4290" s="70"/>
      <c r="D4290" s="71"/>
      <c r="E4290" s="72"/>
      <c r="F4290" s="73"/>
      <c r="G4290" s="70"/>
      <c r="H4290" s="74"/>
      <c r="I4290" s="75"/>
      <c r="J4290" s="75"/>
      <c r="K4290" s="36"/>
      <c r="L4290" s="82"/>
      <c r="M4290" s="82"/>
      <c r="N4290" s="77"/>
      <c r="O4290" s="84" t="s">
        <v>179</v>
      </c>
      <c r="P4290" s="86">
        <v>43423.422453703701</v>
      </c>
      <c r="Q4290" s="84" t="s">
        <v>1272</v>
      </c>
      <c r="R4290" s="88" t="s">
        <v>1889</v>
      </c>
      <c r="S4290" s="84" t="s">
        <v>2007</v>
      </c>
      <c r="T4290" s="84" t="s">
        <v>2018</v>
      </c>
      <c r="U4290" s="88" t="s">
        <v>2597</v>
      </c>
      <c r="V4290" s="88" t="s">
        <v>2597</v>
      </c>
      <c r="W4290" s="86">
        <v>43423.422453703701</v>
      </c>
      <c r="X4290" s="88" t="s">
        <v>4190</v>
      </c>
      <c r="Y4290" s="84"/>
      <c r="Z4290" s="84"/>
      <c r="AA4290" s="87" t="s">
        <v>5321</v>
      </c>
      <c r="AB4290" s="84"/>
      <c r="AC4290" s="84" t="b">
        <v>0</v>
      </c>
      <c r="AD4290" s="84">
        <v>10</v>
      </c>
      <c r="AE4290" s="87" t="s">
        <v>5552</v>
      </c>
      <c r="AF4290" s="84" t="b">
        <v>0</v>
      </c>
      <c r="AG4290" s="84" t="s">
        <v>5604</v>
      </c>
      <c r="AH4290" s="84"/>
      <c r="AI4290" s="87" t="s">
        <v>5552</v>
      </c>
      <c r="AJ4290" s="84" t="b">
        <v>0</v>
      </c>
      <c r="AK4290" s="84">
        <v>11</v>
      </c>
      <c r="AL4290" s="87" t="s">
        <v>5552</v>
      </c>
      <c r="AM4290" s="84" t="s">
        <v>5684</v>
      </c>
      <c r="AN4290" s="84" t="b">
        <v>0</v>
      </c>
      <c r="AO4290" s="87" t="s">
        <v>5321</v>
      </c>
      <c r="AP4290" s="84" t="s">
        <v>1269</v>
      </c>
      <c r="AQ4290" s="84">
        <v>0</v>
      </c>
      <c r="AR4290" s="84">
        <v>0</v>
      </c>
      <c r="AS4290" s="84"/>
      <c r="AT4290" s="84"/>
      <c r="AU4290" s="84"/>
      <c r="AV4290" s="84"/>
      <c r="AW4290" s="84"/>
      <c r="AX4290" s="84"/>
      <c r="AY4290" s="84"/>
      <c r="AZ4290" s="84"/>
    </row>
    <row r="4291" spans="1:52" x14ac:dyDescent="0.55000000000000004">
      <c r="A4291" s="69" t="s">
        <v>620</v>
      </c>
      <c r="B4291" s="69" t="s">
        <v>620</v>
      </c>
      <c r="C4291" s="70"/>
      <c r="D4291" s="71"/>
      <c r="E4291" s="72"/>
      <c r="F4291" s="73"/>
      <c r="G4291" s="70"/>
      <c r="H4291" s="74"/>
      <c r="I4291" s="75"/>
      <c r="J4291" s="75"/>
      <c r="K4291" s="36"/>
      <c r="L4291" s="82"/>
      <c r="M4291" s="82"/>
      <c r="N4291" s="77"/>
      <c r="O4291" s="84" t="s">
        <v>179</v>
      </c>
      <c r="P4291" s="86">
        <v>43425.564467592594</v>
      </c>
      <c r="Q4291" s="84" t="s">
        <v>1345</v>
      </c>
      <c r="R4291" s="88" t="s">
        <v>1890</v>
      </c>
      <c r="S4291" s="84" t="s">
        <v>2007</v>
      </c>
      <c r="T4291" s="84" t="s">
        <v>2018</v>
      </c>
      <c r="U4291" s="88" t="s">
        <v>2598</v>
      </c>
      <c r="V4291" s="88" t="s">
        <v>2598</v>
      </c>
      <c r="W4291" s="86">
        <v>43425.564467592594</v>
      </c>
      <c r="X4291" s="88" t="s">
        <v>4191</v>
      </c>
      <c r="Y4291" s="84"/>
      <c r="Z4291" s="84"/>
      <c r="AA4291" s="87" t="s">
        <v>5322</v>
      </c>
      <c r="AB4291" s="84"/>
      <c r="AC4291" s="84" t="b">
        <v>0</v>
      </c>
      <c r="AD4291" s="84">
        <v>7</v>
      </c>
      <c r="AE4291" s="87" t="s">
        <v>5552</v>
      </c>
      <c r="AF4291" s="84" t="b">
        <v>0</v>
      </c>
      <c r="AG4291" s="84" t="s">
        <v>5604</v>
      </c>
      <c r="AH4291" s="84"/>
      <c r="AI4291" s="87" t="s">
        <v>5552</v>
      </c>
      <c r="AJ4291" s="84" t="b">
        <v>0</v>
      </c>
      <c r="AK4291" s="84">
        <v>4</v>
      </c>
      <c r="AL4291" s="87" t="s">
        <v>5552</v>
      </c>
      <c r="AM4291" s="84" t="s">
        <v>5684</v>
      </c>
      <c r="AN4291" s="84" t="b">
        <v>0</v>
      </c>
      <c r="AO4291" s="87" t="s">
        <v>5322</v>
      </c>
      <c r="AP4291" s="84" t="s">
        <v>179</v>
      </c>
      <c r="AQ4291" s="84">
        <v>0</v>
      </c>
      <c r="AR4291" s="84">
        <v>0</v>
      </c>
      <c r="AS4291" s="84"/>
      <c r="AT4291" s="84"/>
      <c r="AU4291" s="84"/>
      <c r="AV4291" s="84"/>
      <c r="AW4291" s="84"/>
      <c r="AX4291" s="84"/>
      <c r="AY4291" s="84"/>
      <c r="AZ4291" s="84"/>
    </row>
    <row r="4292" spans="1:52" x14ac:dyDescent="0.55000000000000004">
      <c r="A4292" s="69" t="s">
        <v>620</v>
      </c>
      <c r="B4292" s="69" t="s">
        <v>853</v>
      </c>
      <c r="C4292" s="70"/>
      <c r="D4292" s="71"/>
      <c r="E4292" s="72"/>
      <c r="F4292" s="73"/>
      <c r="G4292" s="70"/>
      <c r="H4292" s="74"/>
      <c r="I4292" s="75"/>
      <c r="J4292" s="75"/>
      <c r="K4292" s="36"/>
      <c r="L4292" s="82"/>
      <c r="M4292" s="82"/>
      <c r="N4292" s="77"/>
      <c r="O4292" s="84" t="s">
        <v>1269</v>
      </c>
      <c r="P4292" s="86">
        <v>43425.596851851849</v>
      </c>
      <c r="Q4292" s="84" t="s">
        <v>1506</v>
      </c>
      <c r="R4292" s="84"/>
      <c r="S4292" s="84"/>
      <c r="T4292" s="84" t="s">
        <v>2018</v>
      </c>
      <c r="U4292" s="84"/>
      <c r="V4292" s="88" t="s">
        <v>2994</v>
      </c>
      <c r="W4292" s="86">
        <v>43425.596851851849</v>
      </c>
      <c r="X4292" s="88" t="s">
        <v>4192</v>
      </c>
      <c r="Y4292" s="84"/>
      <c r="Z4292" s="84"/>
      <c r="AA4292" s="87" t="s">
        <v>5323</v>
      </c>
      <c r="AB4292" s="84"/>
      <c r="AC4292" s="84" t="b">
        <v>0</v>
      </c>
      <c r="AD4292" s="84">
        <v>0</v>
      </c>
      <c r="AE4292" s="87" t="s">
        <v>5552</v>
      </c>
      <c r="AF4292" s="84" t="b">
        <v>1</v>
      </c>
      <c r="AG4292" s="84" t="s">
        <v>5604</v>
      </c>
      <c r="AH4292" s="84"/>
      <c r="AI4292" s="87" t="s">
        <v>5322</v>
      </c>
      <c r="AJ4292" s="84" t="b">
        <v>0</v>
      </c>
      <c r="AK4292" s="84">
        <v>2</v>
      </c>
      <c r="AL4292" s="87" t="s">
        <v>5333</v>
      </c>
      <c r="AM4292" s="84" t="s">
        <v>5690</v>
      </c>
      <c r="AN4292" s="84" t="b">
        <v>0</v>
      </c>
      <c r="AO4292" s="87" t="s">
        <v>5333</v>
      </c>
      <c r="AP4292" s="84" t="s">
        <v>179</v>
      </c>
      <c r="AQ4292" s="84">
        <v>0</v>
      </c>
      <c r="AR4292" s="84">
        <v>0</v>
      </c>
      <c r="AS4292" s="84"/>
      <c r="AT4292" s="84"/>
      <c r="AU4292" s="84"/>
      <c r="AV4292" s="84"/>
      <c r="AW4292" s="84"/>
      <c r="AX4292" s="84"/>
      <c r="AY4292" s="84"/>
      <c r="AZ4292" s="84"/>
    </row>
    <row r="4293" spans="1:52" x14ac:dyDescent="0.55000000000000004">
      <c r="A4293" s="69" t="s">
        <v>620</v>
      </c>
      <c r="B4293" s="69" t="s">
        <v>620</v>
      </c>
      <c r="C4293" s="70"/>
      <c r="D4293" s="71"/>
      <c r="E4293" s="72"/>
      <c r="F4293" s="73"/>
      <c r="G4293" s="70"/>
      <c r="H4293" s="74"/>
      <c r="I4293" s="75"/>
      <c r="J4293" s="75"/>
      <c r="K4293" s="36"/>
      <c r="L4293" s="82"/>
      <c r="M4293" s="82"/>
      <c r="N4293" s="77"/>
      <c r="O4293" s="84" t="s">
        <v>179</v>
      </c>
      <c r="P4293" s="86">
        <v>43426.459953703707</v>
      </c>
      <c r="Q4293" s="84" t="s">
        <v>1361</v>
      </c>
      <c r="R4293" s="88" t="s">
        <v>1891</v>
      </c>
      <c r="S4293" s="84" t="s">
        <v>2007</v>
      </c>
      <c r="T4293" s="84" t="s">
        <v>2383</v>
      </c>
      <c r="U4293" s="88" t="s">
        <v>2599</v>
      </c>
      <c r="V4293" s="88" t="s">
        <v>2599</v>
      </c>
      <c r="W4293" s="86">
        <v>43426.459953703707</v>
      </c>
      <c r="X4293" s="88" t="s">
        <v>4193</v>
      </c>
      <c r="Y4293" s="84"/>
      <c r="Z4293" s="84"/>
      <c r="AA4293" s="87" t="s">
        <v>5324</v>
      </c>
      <c r="AB4293" s="84"/>
      <c r="AC4293" s="84" t="b">
        <v>0</v>
      </c>
      <c r="AD4293" s="84">
        <v>9</v>
      </c>
      <c r="AE4293" s="87" t="s">
        <v>5552</v>
      </c>
      <c r="AF4293" s="84" t="b">
        <v>0</v>
      </c>
      <c r="AG4293" s="84" t="s">
        <v>5604</v>
      </c>
      <c r="AH4293" s="84"/>
      <c r="AI4293" s="87" t="s">
        <v>5552</v>
      </c>
      <c r="AJ4293" s="84" t="b">
        <v>0</v>
      </c>
      <c r="AK4293" s="84">
        <v>6</v>
      </c>
      <c r="AL4293" s="87" t="s">
        <v>5552</v>
      </c>
      <c r="AM4293" s="84" t="s">
        <v>5684</v>
      </c>
      <c r="AN4293" s="84" t="b">
        <v>0</v>
      </c>
      <c r="AO4293" s="87" t="s">
        <v>5324</v>
      </c>
      <c r="AP4293" s="84" t="s">
        <v>179</v>
      </c>
      <c r="AQ4293" s="84">
        <v>0</v>
      </c>
      <c r="AR4293" s="84">
        <v>0</v>
      </c>
      <c r="AS4293" s="84"/>
      <c r="AT4293" s="84"/>
      <c r="AU4293" s="84"/>
      <c r="AV4293" s="84"/>
      <c r="AW4293" s="84"/>
      <c r="AX4293" s="84"/>
      <c r="AY4293" s="84"/>
      <c r="AZ4293" s="84"/>
    </row>
    <row r="4294" spans="1:52" x14ac:dyDescent="0.55000000000000004">
      <c r="A4294" s="69" t="s">
        <v>620</v>
      </c>
      <c r="B4294" s="69" t="s">
        <v>620</v>
      </c>
      <c r="C4294" s="70"/>
      <c r="D4294" s="71"/>
      <c r="E4294" s="72"/>
      <c r="F4294" s="73"/>
      <c r="G4294" s="70"/>
      <c r="H4294" s="74"/>
      <c r="I4294" s="75"/>
      <c r="J4294" s="75"/>
      <c r="K4294" s="36"/>
      <c r="L4294" s="82"/>
      <c r="M4294" s="82"/>
      <c r="N4294" s="77"/>
      <c r="O4294" s="84" t="s">
        <v>179</v>
      </c>
      <c r="P4294" s="86">
        <v>43427.508587962962</v>
      </c>
      <c r="Q4294" s="84" t="s">
        <v>1659</v>
      </c>
      <c r="R4294" s="88" t="s">
        <v>1892</v>
      </c>
      <c r="S4294" s="84" t="s">
        <v>2007</v>
      </c>
      <c r="T4294" s="84" t="s">
        <v>2384</v>
      </c>
      <c r="U4294" s="88" t="s">
        <v>2600</v>
      </c>
      <c r="V4294" s="88" t="s">
        <v>2600</v>
      </c>
      <c r="W4294" s="86">
        <v>43427.508587962962</v>
      </c>
      <c r="X4294" s="88" t="s">
        <v>4194</v>
      </c>
      <c r="Y4294" s="84"/>
      <c r="Z4294" s="84"/>
      <c r="AA4294" s="87" t="s">
        <v>5325</v>
      </c>
      <c r="AB4294" s="84"/>
      <c r="AC4294" s="84" t="b">
        <v>0</v>
      </c>
      <c r="AD4294" s="84">
        <v>1</v>
      </c>
      <c r="AE4294" s="87" t="s">
        <v>5552</v>
      </c>
      <c r="AF4294" s="84" t="b">
        <v>0</v>
      </c>
      <c r="AG4294" s="84" t="s">
        <v>5604</v>
      </c>
      <c r="AH4294" s="84"/>
      <c r="AI4294" s="87" t="s">
        <v>5552</v>
      </c>
      <c r="AJ4294" s="84" t="b">
        <v>0</v>
      </c>
      <c r="AK4294" s="84">
        <v>0</v>
      </c>
      <c r="AL4294" s="87" t="s">
        <v>5552</v>
      </c>
      <c r="AM4294" s="84" t="s">
        <v>5684</v>
      </c>
      <c r="AN4294" s="84" t="b">
        <v>0</v>
      </c>
      <c r="AO4294" s="87" t="s">
        <v>5325</v>
      </c>
      <c r="AP4294" s="84" t="s">
        <v>179</v>
      </c>
      <c r="AQ4294" s="84">
        <v>0</v>
      </c>
      <c r="AR4294" s="84">
        <v>0</v>
      </c>
      <c r="AS4294" s="84"/>
      <c r="AT4294" s="84"/>
      <c r="AU4294" s="84"/>
      <c r="AV4294" s="84"/>
      <c r="AW4294" s="84"/>
      <c r="AX4294" s="84"/>
      <c r="AY4294" s="84"/>
      <c r="AZ4294" s="84"/>
    </row>
    <row r="4295" spans="1:52" x14ac:dyDescent="0.55000000000000004">
      <c r="A4295" s="69" t="s">
        <v>620</v>
      </c>
      <c r="B4295" s="69" t="s">
        <v>853</v>
      </c>
      <c r="C4295" s="70"/>
      <c r="D4295" s="71"/>
      <c r="E4295" s="72"/>
      <c r="F4295" s="73"/>
      <c r="G4295" s="70"/>
      <c r="H4295" s="74"/>
      <c r="I4295" s="75"/>
      <c r="J4295" s="75"/>
      <c r="K4295" s="36"/>
      <c r="L4295" s="82"/>
      <c r="M4295" s="82"/>
      <c r="N4295" s="77"/>
      <c r="O4295" s="84" t="s">
        <v>1269</v>
      </c>
      <c r="P4295" s="86">
        <v>43427.676157407404</v>
      </c>
      <c r="Q4295" s="84" t="s">
        <v>1393</v>
      </c>
      <c r="R4295" s="84"/>
      <c r="S4295" s="84"/>
      <c r="T4295" s="84"/>
      <c r="U4295" s="84"/>
      <c r="V4295" s="88" t="s">
        <v>2994</v>
      </c>
      <c r="W4295" s="86">
        <v>43427.676157407404</v>
      </c>
      <c r="X4295" s="88" t="s">
        <v>4157</v>
      </c>
      <c r="Y4295" s="84"/>
      <c r="Z4295" s="84"/>
      <c r="AA4295" s="87" t="s">
        <v>5288</v>
      </c>
      <c r="AB4295" s="84"/>
      <c r="AC4295" s="84" t="b">
        <v>0</v>
      </c>
      <c r="AD4295" s="84">
        <v>0</v>
      </c>
      <c r="AE4295" s="87" t="s">
        <v>5552</v>
      </c>
      <c r="AF4295" s="84" t="b">
        <v>1</v>
      </c>
      <c r="AG4295" s="84" t="s">
        <v>5604</v>
      </c>
      <c r="AH4295" s="84"/>
      <c r="AI4295" s="87" t="s">
        <v>5627</v>
      </c>
      <c r="AJ4295" s="84" t="b">
        <v>0</v>
      </c>
      <c r="AK4295" s="84">
        <v>9</v>
      </c>
      <c r="AL4295" s="87" t="s">
        <v>5290</v>
      </c>
      <c r="AM4295" s="84" t="s">
        <v>5690</v>
      </c>
      <c r="AN4295" s="84" t="b">
        <v>0</v>
      </c>
      <c r="AO4295" s="87" t="s">
        <v>5290</v>
      </c>
      <c r="AP4295" s="84" t="s">
        <v>179</v>
      </c>
      <c r="AQ4295" s="84">
        <v>0</v>
      </c>
      <c r="AR4295" s="84">
        <v>0</v>
      </c>
      <c r="AS4295" s="84"/>
      <c r="AT4295" s="84"/>
      <c r="AU4295" s="84"/>
      <c r="AV4295" s="84"/>
      <c r="AW4295" s="84"/>
      <c r="AX4295" s="84"/>
      <c r="AY4295" s="84"/>
      <c r="AZ4295" s="84"/>
    </row>
    <row r="4296" spans="1:52" x14ac:dyDescent="0.55000000000000004">
      <c r="A4296" s="69" t="s">
        <v>620</v>
      </c>
      <c r="B4296" s="69" t="s">
        <v>942</v>
      </c>
      <c r="C4296" s="70"/>
      <c r="D4296" s="71"/>
      <c r="E4296" s="72"/>
      <c r="F4296" s="73"/>
      <c r="G4296" s="70"/>
      <c r="H4296" s="74"/>
      <c r="I4296" s="75"/>
      <c r="J4296" s="75"/>
      <c r="K4296" s="36"/>
      <c r="L4296" s="82"/>
      <c r="M4296" s="82"/>
      <c r="N4296" s="77"/>
      <c r="O4296" s="84" t="s">
        <v>1270</v>
      </c>
      <c r="P4296" s="86">
        <v>43427.676157407404</v>
      </c>
      <c r="Q4296" s="84" t="s">
        <v>1393</v>
      </c>
      <c r="R4296" s="84"/>
      <c r="S4296" s="84"/>
      <c r="T4296" s="84"/>
      <c r="U4296" s="84"/>
      <c r="V4296" s="88" t="s">
        <v>2994</v>
      </c>
      <c r="W4296" s="86">
        <v>43427.676157407404</v>
      </c>
      <c r="X4296" s="88" t="s">
        <v>4157</v>
      </c>
      <c r="Y4296" s="84"/>
      <c r="Z4296" s="84"/>
      <c r="AA4296" s="87" t="s">
        <v>5288</v>
      </c>
      <c r="AB4296" s="84"/>
      <c r="AC4296" s="84" t="b">
        <v>0</v>
      </c>
      <c r="AD4296" s="84">
        <v>0</v>
      </c>
      <c r="AE4296" s="87" t="s">
        <v>5552</v>
      </c>
      <c r="AF4296" s="84" t="b">
        <v>1</v>
      </c>
      <c r="AG4296" s="84" t="s">
        <v>5604</v>
      </c>
      <c r="AH4296" s="84"/>
      <c r="AI4296" s="87" t="s">
        <v>5627</v>
      </c>
      <c r="AJ4296" s="84" t="b">
        <v>0</v>
      </c>
      <c r="AK4296" s="84">
        <v>9</v>
      </c>
      <c r="AL4296" s="87" t="s">
        <v>5290</v>
      </c>
      <c r="AM4296" s="84" t="s">
        <v>5690</v>
      </c>
      <c r="AN4296" s="84" t="b">
        <v>0</v>
      </c>
      <c r="AO4296" s="87" t="s">
        <v>5290</v>
      </c>
      <c r="AP4296" s="84" t="s">
        <v>179</v>
      </c>
      <c r="AQ4296" s="84">
        <v>0</v>
      </c>
      <c r="AR4296" s="84">
        <v>0</v>
      </c>
      <c r="AS4296" s="84"/>
      <c r="AT4296" s="84"/>
      <c r="AU4296" s="84"/>
      <c r="AV4296" s="84"/>
      <c r="AW4296" s="84"/>
      <c r="AX4296" s="84"/>
      <c r="AY4296" s="84"/>
      <c r="AZ4296" s="84"/>
    </row>
    <row r="4297" spans="1:52" x14ac:dyDescent="0.55000000000000004">
      <c r="A4297" s="69" t="s">
        <v>620</v>
      </c>
      <c r="B4297" s="69" t="s">
        <v>1038</v>
      </c>
      <c r="C4297" s="70"/>
      <c r="D4297" s="71"/>
      <c r="E4297" s="72"/>
      <c r="F4297" s="73"/>
      <c r="G4297" s="70"/>
      <c r="H4297" s="74"/>
      <c r="I4297" s="75"/>
      <c r="J4297" s="75"/>
      <c r="K4297" s="36"/>
      <c r="L4297" s="82"/>
      <c r="M4297" s="82"/>
      <c r="N4297" s="77"/>
      <c r="O4297" s="84" t="s">
        <v>1270</v>
      </c>
      <c r="P4297" s="86">
        <v>43427.676157407404</v>
      </c>
      <c r="Q4297" s="84" t="s">
        <v>1393</v>
      </c>
      <c r="R4297" s="84"/>
      <c r="S4297" s="84"/>
      <c r="T4297" s="84"/>
      <c r="U4297" s="84"/>
      <c r="V4297" s="88" t="s">
        <v>2994</v>
      </c>
      <c r="W4297" s="86">
        <v>43427.676157407404</v>
      </c>
      <c r="X4297" s="88" t="s">
        <v>4157</v>
      </c>
      <c r="Y4297" s="84"/>
      <c r="Z4297" s="84"/>
      <c r="AA4297" s="87" t="s">
        <v>5288</v>
      </c>
      <c r="AB4297" s="84"/>
      <c r="AC4297" s="84" t="b">
        <v>0</v>
      </c>
      <c r="AD4297" s="84">
        <v>0</v>
      </c>
      <c r="AE4297" s="87" t="s">
        <v>5552</v>
      </c>
      <c r="AF4297" s="84" t="b">
        <v>1</v>
      </c>
      <c r="AG4297" s="84" t="s">
        <v>5604</v>
      </c>
      <c r="AH4297" s="84"/>
      <c r="AI4297" s="87" t="s">
        <v>5627</v>
      </c>
      <c r="AJ4297" s="84" t="b">
        <v>0</v>
      </c>
      <c r="AK4297" s="84">
        <v>9</v>
      </c>
      <c r="AL4297" s="87" t="s">
        <v>5290</v>
      </c>
      <c r="AM4297" s="84" t="s">
        <v>5690</v>
      </c>
      <c r="AN4297" s="84" t="b">
        <v>0</v>
      </c>
      <c r="AO4297" s="87" t="s">
        <v>5290</v>
      </c>
      <c r="AP4297" s="84" t="s">
        <v>179</v>
      </c>
      <c r="AQ4297" s="84">
        <v>0</v>
      </c>
      <c r="AR4297" s="84">
        <v>0</v>
      </c>
      <c r="AS4297" s="84"/>
      <c r="AT4297" s="84"/>
      <c r="AU4297" s="84"/>
      <c r="AV4297" s="84"/>
      <c r="AW4297" s="84"/>
      <c r="AX4297" s="84"/>
      <c r="AY4297" s="84"/>
      <c r="AZ4297" s="84"/>
    </row>
    <row r="4298" spans="1:52" x14ac:dyDescent="0.55000000000000004">
      <c r="A4298" s="69" t="s">
        <v>620</v>
      </c>
      <c r="B4298" s="69" t="s">
        <v>635</v>
      </c>
      <c r="C4298" s="70"/>
      <c r="D4298" s="71"/>
      <c r="E4298" s="72"/>
      <c r="F4298" s="73"/>
      <c r="G4298" s="70"/>
      <c r="H4298" s="74"/>
      <c r="I4298" s="75"/>
      <c r="J4298" s="75"/>
      <c r="K4298" s="36"/>
      <c r="L4298" s="82"/>
      <c r="M4298" s="82"/>
      <c r="N4298" s="77"/>
      <c r="O4298" s="84" t="s">
        <v>1270</v>
      </c>
      <c r="P4298" s="86">
        <v>43427.676157407404</v>
      </c>
      <c r="Q4298" s="84" t="s">
        <v>1393</v>
      </c>
      <c r="R4298" s="84"/>
      <c r="S4298" s="84"/>
      <c r="T4298" s="84"/>
      <c r="U4298" s="84"/>
      <c r="V4298" s="88" t="s">
        <v>2994</v>
      </c>
      <c r="W4298" s="86">
        <v>43427.676157407404</v>
      </c>
      <c r="X4298" s="88" t="s">
        <v>4157</v>
      </c>
      <c r="Y4298" s="84"/>
      <c r="Z4298" s="84"/>
      <c r="AA4298" s="87" t="s">
        <v>5288</v>
      </c>
      <c r="AB4298" s="84"/>
      <c r="AC4298" s="84" t="b">
        <v>0</v>
      </c>
      <c r="AD4298" s="84">
        <v>0</v>
      </c>
      <c r="AE4298" s="87" t="s">
        <v>5552</v>
      </c>
      <c r="AF4298" s="84" t="b">
        <v>1</v>
      </c>
      <c r="AG4298" s="84" t="s">
        <v>5604</v>
      </c>
      <c r="AH4298" s="84"/>
      <c r="AI4298" s="87" t="s">
        <v>5627</v>
      </c>
      <c r="AJ4298" s="84" t="b">
        <v>0</v>
      </c>
      <c r="AK4298" s="84">
        <v>9</v>
      </c>
      <c r="AL4298" s="87" t="s">
        <v>5290</v>
      </c>
      <c r="AM4298" s="84" t="s">
        <v>5690</v>
      </c>
      <c r="AN4298" s="84" t="b">
        <v>0</v>
      </c>
      <c r="AO4298" s="87" t="s">
        <v>5290</v>
      </c>
      <c r="AP4298" s="84" t="s">
        <v>179</v>
      </c>
      <c r="AQ4298" s="84">
        <v>0</v>
      </c>
      <c r="AR4298" s="84">
        <v>0</v>
      </c>
      <c r="AS4298" s="84"/>
      <c r="AT4298" s="84"/>
      <c r="AU4298" s="84"/>
      <c r="AV4298" s="84"/>
      <c r="AW4298" s="84"/>
      <c r="AX4298" s="84"/>
      <c r="AY4298" s="84"/>
      <c r="AZ4298" s="84"/>
    </row>
    <row r="4299" spans="1:52" x14ac:dyDescent="0.55000000000000004">
      <c r="A4299" s="69" t="s">
        <v>620</v>
      </c>
      <c r="B4299" s="69" t="s">
        <v>856</v>
      </c>
      <c r="C4299" s="70"/>
      <c r="D4299" s="71"/>
      <c r="E4299" s="72"/>
      <c r="F4299" s="73"/>
      <c r="G4299" s="70"/>
      <c r="H4299" s="74"/>
      <c r="I4299" s="75"/>
      <c r="J4299" s="75"/>
      <c r="K4299" s="36"/>
      <c r="L4299" s="82"/>
      <c r="M4299" s="82"/>
      <c r="N4299" s="77"/>
      <c r="O4299" s="84" t="s">
        <v>1270</v>
      </c>
      <c r="P4299" s="86">
        <v>43427.676157407404</v>
      </c>
      <c r="Q4299" s="84" t="s">
        <v>1393</v>
      </c>
      <c r="R4299" s="84"/>
      <c r="S4299" s="84"/>
      <c r="T4299" s="84"/>
      <c r="U4299" s="84"/>
      <c r="V4299" s="88" t="s">
        <v>2994</v>
      </c>
      <c r="W4299" s="86">
        <v>43427.676157407404</v>
      </c>
      <c r="X4299" s="88" t="s">
        <v>4157</v>
      </c>
      <c r="Y4299" s="84"/>
      <c r="Z4299" s="84"/>
      <c r="AA4299" s="87" t="s">
        <v>5288</v>
      </c>
      <c r="AB4299" s="84"/>
      <c r="AC4299" s="84" t="b">
        <v>0</v>
      </c>
      <c r="AD4299" s="84">
        <v>0</v>
      </c>
      <c r="AE4299" s="87" t="s">
        <v>5552</v>
      </c>
      <c r="AF4299" s="84" t="b">
        <v>1</v>
      </c>
      <c r="AG4299" s="84" t="s">
        <v>5604</v>
      </c>
      <c r="AH4299" s="84"/>
      <c r="AI4299" s="87" t="s">
        <v>5627</v>
      </c>
      <c r="AJ4299" s="84" t="b">
        <v>0</v>
      </c>
      <c r="AK4299" s="84">
        <v>9</v>
      </c>
      <c r="AL4299" s="87" t="s">
        <v>5290</v>
      </c>
      <c r="AM4299" s="84" t="s">
        <v>5690</v>
      </c>
      <c r="AN4299" s="84" t="b">
        <v>0</v>
      </c>
      <c r="AO4299" s="87" t="s">
        <v>5290</v>
      </c>
      <c r="AP4299" s="84" t="s">
        <v>179</v>
      </c>
      <c r="AQ4299" s="84">
        <v>0</v>
      </c>
      <c r="AR4299" s="84">
        <v>0</v>
      </c>
      <c r="AS4299" s="84"/>
      <c r="AT4299" s="84"/>
      <c r="AU4299" s="84"/>
      <c r="AV4299" s="84"/>
      <c r="AW4299" s="84"/>
      <c r="AX4299" s="84"/>
      <c r="AY4299" s="84"/>
      <c r="AZ4299" s="84"/>
    </row>
    <row r="4300" spans="1:52" x14ac:dyDescent="0.55000000000000004">
      <c r="A4300" s="69" t="s">
        <v>620</v>
      </c>
      <c r="B4300" s="69" t="s">
        <v>853</v>
      </c>
      <c r="C4300" s="70"/>
      <c r="D4300" s="71"/>
      <c r="E4300" s="72"/>
      <c r="F4300" s="73"/>
      <c r="G4300" s="70"/>
      <c r="H4300" s="74"/>
      <c r="I4300" s="75"/>
      <c r="J4300" s="75"/>
      <c r="K4300" s="36"/>
      <c r="L4300" s="82"/>
      <c r="M4300" s="82"/>
      <c r="N4300" s="77"/>
      <c r="O4300" s="84" t="s">
        <v>1270</v>
      </c>
      <c r="P4300" s="86">
        <v>43427.676157407404</v>
      </c>
      <c r="Q4300" s="84" t="s">
        <v>1393</v>
      </c>
      <c r="R4300" s="84"/>
      <c r="S4300" s="84"/>
      <c r="T4300" s="84"/>
      <c r="U4300" s="84"/>
      <c r="V4300" s="88" t="s">
        <v>2994</v>
      </c>
      <c r="W4300" s="86">
        <v>43427.676157407404</v>
      </c>
      <c r="X4300" s="88" t="s">
        <v>4157</v>
      </c>
      <c r="Y4300" s="84"/>
      <c r="Z4300" s="84"/>
      <c r="AA4300" s="87" t="s">
        <v>5288</v>
      </c>
      <c r="AB4300" s="84"/>
      <c r="AC4300" s="84" t="b">
        <v>0</v>
      </c>
      <c r="AD4300" s="84">
        <v>0</v>
      </c>
      <c r="AE4300" s="87" t="s">
        <v>5552</v>
      </c>
      <c r="AF4300" s="84" t="b">
        <v>1</v>
      </c>
      <c r="AG4300" s="84" t="s">
        <v>5604</v>
      </c>
      <c r="AH4300" s="84"/>
      <c r="AI4300" s="87" t="s">
        <v>5627</v>
      </c>
      <c r="AJ4300" s="84" t="b">
        <v>0</v>
      </c>
      <c r="AK4300" s="84">
        <v>9</v>
      </c>
      <c r="AL4300" s="87" t="s">
        <v>5290</v>
      </c>
      <c r="AM4300" s="84" t="s">
        <v>5690</v>
      </c>
      <c r="AN4300" s="84" t="b">
        <v>0</v>
      </c>
      <c r="AO4300" s="87" t="s">
        <v>5290</v>
      </c>
      <c r="AP4300" s="84" t="s">
        <v>179</v>
      </c>
      <c r="AQ4300" s="84">
        <v>0</v>
      </c>
      <c r="AR4300" s="84">
        <v>0</v>
      </c>
      <c r="AS4300" s="84"/>
      <c r="AT4300" s="84"/>
      <c r="AU4300" s="84"/>
      <c r="AV4300" s="84"/>
      <c r="AW4300" s="84"/>
      <c r="AX4300" s="84"/>
      <c r="AY4300" s="84"/>
      <c r="AZ4300" s="84"/>
    </row>
    <row r="4301" spans="1:52" x14ac:dyDescent="0.55000000000000004">
      <c r="A4301" s="69" t="s">
        <v>620</v>
      </c>
      <c r="B4301" s="69" t="s">
        <v>620</v>
      </c>
      <c r="C4301" s="70"/>
      <c r="D4301" s="71"/>
      <c r="E4301" s="72"/>
      <c r="F4301" s="73"/>
      <c r="G4301" s="70"/>
      <c r="H4301" s="74"/>
      <c r="I4301" s="75"/>
      <c r="J4301" s="75"/>
      <c r="K4301" s="36"/>
      <c r="L4301" s="82"/>
      <c r="M4301" s="82"/>
      <c r="N4301" s="77"/>
      <c r="O4301" s="84" t="s">
        <v>179</v>
      </c>
      <c r="P4301" s="86">
        <v>43429.474999999999</v>
      </c>
      <c r="Q4301" s="84" t="s">
        <v>1436</v>
      </c>
      <c r="R4301" s="88" t="s">
        <v>1891</v>
      </c>
      <c r="S4301" s="84" t="s">
        <v>2007</v>
      </c>
      <c r="T4301" s="84" t="s">
        <v>2174</v>
      </c>
      <c r="U4301" s="84"/>
      <c r="V4301" s="88" t="s">
        <v>2994</v>
      </c>
      <c r="W4301" s="86">
        <v>43429.474999999999</v>
      </c>
      <c r="X4301" s="88" t="s">
        <v>4195</v>
      </c>
      <c r="Y4301" s="84"/>
      <c r="Z4301" s="84"/>
      <c r="AA4301" s="87" t="s">
        <v>5326</v>
      </c>
      <c r="AB4301" s="84"/>
      <c r="AC4301" s="84" t="b">
        <v>0</v>
      </c>
      <c r="AD4301" s="84">
        <v>3</v>
      </c>
      <c r="AE4301" s="87" t="s">
        <v>5552</v>
      </c>
      <c r="AF4301" s="84" t="b">
        <v>0</v>
      </c>
      <c r="AG4301" s="84" t="s">
        <v>5604</v>
      </c>
      <c r="AH4301" s="84"/>
      <c r="AI4301" s="87" t="s">
        <v>5552</v>
      </c>
      <c r="AJ4301" s="84" t="b">
        <v>0</v>
      </c>
      <c r="AK4301" s="84">
        <v>2</v>
      </c>
      <c r="AL4301" s="87" t="s">
        <v>5552</v>
      </c>
      <c r="AM4301" s="84" t="s">
        <v>5690</v>
      </c>
      <c r="AN4301" s="84" t="b">
        <v>0</v>
      </c>
      <c r="AO4301" s="87" t="s">
        <v>5326</v>
      </c>
      <c r="AP4301" s="84" t="s">
        <v>179</v>
      </c>
      <c r="AQ4301" s="84">
        <v>0</v>
      </c>
      <c r="AR4301" s="84">
        <v>0</v>
      </c>
      <c r="AS4301" s="84"/>
      <c r="AT4301" s="84"/>
      <c r="AU4301" s="84"/>
      <c r="AV4301" s="84"/>
      <c r="AW4301" s="84"/>
      <c r="AX4301" s="84"/>
      <c r="AY4301" s="84"/>
      <c r="AZ4301" s="84"/>
    </row>
    <row r="4302" spans="1:52" x14ac:dyDescent="0.55000000000000004">
      <c r="A4302" s="69" t="s">
        <v>620</v>
      </c>
      <c r="B4302" s="69" t="s">
        <v>853</v>
      </c>
      <c r="C4302" s="70"/>
      <c r="D4302" s="71"/>
      <c r="E4302" s="72"/>
      <c r="F4302" s="73"/>
      <c r="G4302" s="70"/>
      <c r="H4302" s="74"/>
      <c r="I4302" s="75"/>
      <c r="J4302" s="75"/>
      <c r="K4302" s="36"/>
      <c r="L4302" s="82"/>
      <c r="M4302" s="82"/>
      <c r="N4302" s="77"/>
      <c r="O4302" s="84" t="s">
        <v>1270</v>
      </c>
      <c r="P4302" s="86">
        <v>43430.433715277781</v>
      </c>
      <c r="Q4302" s="84" t="s">
        <v>1446</v>
      </c>
      <c r="R4302" s="88" t="s">
        <v>1893</v>
      </c>
      <c r="S4302" s="84" t="s">
        <v>1942</v>
      </c>
      <c r="T4302" s="84" t="s">
        <v>2385</v>
      </c>
      <c r="U4302" s="84"/>
      <c r="V4302" s="88" t="s">
        <v>2994</v>
      </c>
      <c r="W4302" s="86">
        <v>43430.433715277781</v>
      </c>
      <c r="X4302" s="88" t="s">
        <v>4196</v>
      </c>
      <c r="Y4302" s="84"/>
      <c r="Z4302" s="84"/>
      <c r="AA4302" s="87" t="s">
        <v>5327</v>
      </c>
      <c r="AB4302" s="84"/>
      <c r="AC4302" s="84" t="b">
        <v>0</v>
      </c>
      <c r="AD4302" s="84">
        <v>14</v>
      </c>
      <c r="AE4302" s="87" t="s">
        <v>5552</v>
      </c>
      <c r="AF4302" s="84" t="b">
        <v>1</v>
      </c>
      <c r="AG4302" s="84" t="s">
        <v>5604</v>
      </c>
      <c r="AH4302" s="84"/>
      <c r="AI4302" s="87" t="s">
        <v>5317</v>
      </c>
      <c r="AJ4302" s="84" t="b">
        <v>0</v>
      </c>
      <c r="AK4302" s="84">
        <v>6</v>
      </c>
      <c r="AL4302" s="87" t="s">
        <v>5552</v>
      </c>
      <c r="AM4302" s="84" t="s">
        <v>5684</v>
      </c>
      <c r="AN4302" s="84" t="b">
        <v>0</v>
      </c>
      <c r="AO4302" s="87" t="s">
        <v>5327</v>
      </c>
      <c r="AP4302" s="84" t="s">
        <v>179</v>
      </c>
      <c r="AQ4302" s="84">
        <v>0</v>
      </c>
      <c r="AR4302" s="84">
        <v>0</v>
      </c>
      <c r="AS4302" s="84"/>
      <c r="AT4302" s="84"/>
      <c r="AU4302" s="84"/>
      <c r="AV4302" s="84"/>
      <c r="AW4302" s="84"/>
      <c r="AX4302" s="84"/>
      <c r="AY4302" s="84"/>
      <c r="AZ4302" s="84"/>
    </row>
    <row r="4303" spans="1:52" x14ac:dyDescent="0.55000000000000004">
      <c r="A4303" s="69" t="s">
        <v>620</v>
      </c>
      <c r="B4303" s="69" t="s">
        <v>620</v>
      </c>
      <c r="C4303" s="70"/>
      <c r="D4303" s="71"/>
      <c r="E4303" s="72"/>
      <c r="F4303" s="73"/>
      <c r="G4303" s="70"/>
      <c r="H4303" s="74"/>
      <c r="I4303" s="75"/>
      <c r="J4303" s="75"/>
      <c r="K4303" s="36"/>
      <c r="L4303" s="82"/>
      <c r="M4303" s="82"/>
      <c r="N4303" s="77"/>
      <c r="O4303" s="84" t="s">
        <v>179</v>
      </c>
      <c r="P4303" s="86">
        <v>43430.452939814815</v>
      </c>
      <c r="Q4303" s="84" t="s">
        <v>1445</v>
      </c>
      <c r="R4303" s="88" t="s">
        <v>1788</v>
      </c>
      <c r="S4303" s="84" t="s">
        <v>1977</v>
      </c>
      <c r="T4303" s="84" t="s">
        <v>2226</v>
      </c>
      <c r="U4303" s="88" t="s">
        <v>2601</v>
      </c>
      <c r="V4303" s="88" t="s">
        <v>2601</v>
      </c>
      <c r="W4303" s="86">
        <v>43430.452939814815</v>
      </c>
      <c r="X4303" s="88" t="s">
        <v>4197</v>
      </c>
      <c r="Y4303" s="84"/>
      <c r="Z4303" s="84"/>
      <c r="AA4303" s="87" t="s">
        <v>5328</v>
      </c>
      <c r="AB4303" s="84"/>
      <c r="AC4303" s="84" t="b">
        <v>0</v>
      </c>
      <c r="AD4303" s="84">
        <v>6</v>
      </c>
      <c r="AE4303" s="87" t="s">
        <v>5552</v>
      </c>
      <c r="AF4303" s="84" t="b">
        <v>0</v>
      </c>
      <c r="AG4303" s="84" t="s">
        <v>5604</v>
      </c>
      <c r="AH4303" s="84"/>
      <c r="AI4303" s="87" t="s">
        <v>5552</v>
      </c>
      <c r="AJ4303" s="84" t="b">
        <v>0</v>
      </c>
      <c r="AK4303" s="84">
        <v>4</v>
      </c>
      <c r="AL4303" s="87" t="s">
        <v>5552</v>
      </c>
      <c r="AM4303" s="84" t="s">
        <v>5684</v>
      </c>
      <c r="AN4303" s="84" t="b">
        <v>0</v>
      </c>
      <c r="AO4303" s="87" t="s">
        <v>5328</v>
      </c>
      <c r="AP4303" s="84" t="s">
        <v>179</v>
      </c>
      <c r="AQ4303" s="84">
        <v>0</v>
      </c>
      <c r="AR4303" s="84">
        <v>0</v>
      </c>
      <c r="AS4303" s="84"/>
      <c r="AT4303" s="84"/>
      <c r="AU4303" s="84"/>
      <c r="AV4303" s="84"/>
      <c r="AW4303" s="84"/>
      <c r="AX4303" s="84"/>
      <c r="AY4303" s="84"/>
      <c r="AZ4303" s="84"/>
    </row>
    <row r="4304" spans="1:52" x14ac:dyDescent="0.55000000000000004">
      <c r="A4304" s="69" t="s">
        <v>620</v>
      </c>
      <c r="B4304" s="69" t="s">
        <v>856</v>
      </c>
      <c r="C4304" s="70"/>
      <c r="D4304" s="71"/>
      <c r="E4304" s="72"/>
      <c r="F4304" s="73"/>
      <c r="G4304" s="70"/>
      <c r="H4304" s="74"/>
      <c r="I4304" s="75"/>
      <c r="J4304" s="75"/>
      <c r="K4304" s="36"/>
      <c r="L4304" s="82"/>
      <c r="M4304" s="82"/>
      <c r="N4304" s="77"/>
      <c r="O4304" s="84" t="s">
        <v>1270</v>
      </c>
      <c r="P4304" s="86">
        <v>43430.462268518517</v>
      </c>
      <c r="Q4304" s="84" t="s">
        <v>1448</v>
      </c>
      <c r="R4304" s="84"/>
      <c r="S4304" s="84"/>
      <c r="T4304" s="84" t="s">
        <v>2181</v>
      </c>
      <c r="U4304" s="84"/>
      <c r="V4304" s="88" t="s">
        <v>2994</v>
      </c>
      <c r="W4304" s="86">
        <v>43430.462268518517</v>
      </c>
      <c r="X4304" s="88" t="s">
        <v>4166</v>
      </c>
      <c r="Y4304" s="84"/>
      <c r="Z4304" s="84"/>
      <c r="AA4304" s="87" t="s">
        <v>5297</v>
      </c>
      <c r="AB4304" s="84"/>
      <c r="AC4304" s="84" t="b">
        <v>0</v>
      </c>
      <c r="AD4304" s="84">
        <v>0</v>
      </c>
      <c r="AE4304" s="87" t="s">
        <v>5552</v>
      </c>
      <c r="AF4304" s="84" t="b">
        <v>0</v>
      </c>
      <c r="AG4304" s="84" t="s">
        <v>5604</v>
      </c>
      <c r="AH4304" s="84"/>
      <c r="AI4304" s="87" t="s">
        <v>5552</v>
      </c>
      <c r="AJ4304" s="84" t="b">
        <v>0</v>
      </c>
      <c r="AK4304" s="84">
        <v>8</v>
      </c>
      <c r="AL4304" s="87" t="s">
        <v>5295</v>
      </c>
      <c r="AM4304" s="84" t="s">
        <v>5684</v>
      </c>
      <c r="AN4304" s="84" t="b">
        <v>0</v>
      </c>
      <c r="AO4304" s="87" t="s">
        <v>5295</v>
      </c>
      <c r="AP4304" s="84" t="s">
        <v>179</v>
      </c>
      <c r="AQ4304" s="84">
        <v>0</v>
      </c>
      <c r="AR4304" s="84">
        <v>0</v>
      </c>
      <c r="AS4304" s="84"/>
      <c r="AT4304" s="84"/>
      <c r="AU4304" s="84"/>
      <c r="AV4304" s="84"/>
      <c r="AW4304" s="84"/>
      <c r="AX4304" s="84"/>
      <c r="AY4304" s="84"/>
      <c r="AZ4304" s="84"/>
    </row>
    <row r="4305" spans="1:52" x14ac:dyDescent="0.55000000000000004">
      <c r="A4305" s="69" t="s">
        <v>620</v>
      </c>
      <c r="B4305" s="69" t="s">
        <v>853</v>
      </c>
      <c r="C4305" s="70"/>
      <c r="D4305" s="71"/>
      <c r="E4305" s="72"/>
      <c r="F4305" s="73"/>
      <c r="G4305" s="70"/>
      <c r="H4305" s="74"/>
      <c r="I4305" s="75"/>
      <c r="J4305" s="75"/>
      <c r="K4305" s="36"/>
      <c r="L4305" s="82"/>
      <c r="M4305" s="82"/>
      <c r="N4305" s="77"/>
      <c r="O4305" s="84" t="s">
        <v>1270</v>
      </c>
      <c r="P4305" s="86">
        <v>43430.462268518517</v>
      </c>
      <c r="Q4305" s="84" t="s">
        <v>1448</v>
      </c>
      <c r="R4305" s="84"/>
      <c r="S4305" s="84"/>
      <c r="T4305" s="84" t="s">
        <v>2181</v>
      </c>
      <c r="U4305" s="84"/>
      <c r="V4305" s="88" t="s">
        <v>2994</v>
      </c>
      <c r="W4305" s="86">
        <v>43430.462268518517</v>
      </c>
      <c r="X4305" s="88" t="s">
        <v>4166</v>
      </c>
      <c r="Y4305" s="84"/>
      <c r="Z4305" s="84"/>
      <c r="AA4305" s="87" t="s">
        <v>5297</v>
      </c>
      <c r="AB4305" s="84"/>
      <c r="AC4305" s="84" t="b">
        <v>0</v>
      </c>
      <c r="AD4305" s="84">
        <v>0</v>
      </c>
      <c r="AE4305" s="87" t="s">
        <v>5552</v>
      </c>
      <c r="AF4305" s="84" t="b">
        <v>0</v>
      </c>
      <c r="AG4305" s="84" t="s">
        <v>5604</v>
      </c>
      <c r="AH4305" s="84"/>
      <c r="AI4305" s="87" t="s">
        <v>5552</v>
      </c>
      <c r="AJ4305" s="84" t="b">
        <v>0</v>
      </c>
      <c r="AK4305" s="84">
        <v>8</v>
      </c>
      <c r="AL4305" s="87" t="s">
        <v>5295</v>
      </c>
      <c r="AM4305" s="84" t="s">
        <v>5684</v>
      </c>
      <c r="AN4305" s="84" t="b">
        <v>0</v>
      </c>
      <c r="AO4305" s="87" t="s">
        <v>5295</v>
      </c>
      <c r="AP4305" s="84" t="s">
        <v>179</v>
      </c>
      <c r="AQ4305" s="84">
        <v>0</v>
      </c>
      <c r="AR4305" s="84">
        <v>0</v>
      </c>
      <c r="AS4305" s="84"/>
      <c r="AT4305" s="84"/>
      <c r="AU4305" s="84"/>
      <c r="AV4305" s="84"/>
      <c r="AW4305" s="84"/>
      <c r="AX4305" s="84"/>
      <c r="AY4305" s="84"/>
      <c r="AZ4305" s="84"/>
    </row>
    <row r="4306" spans="1:52" x14ac:dyDescent="0.55000000000000004">
      <c r="A4306" s="69" t="s">
        <v>620</v>
      </c>
      <c r="B4306" s="69" t="s">
        <v>1038</v>
      </c>
      <c r="C4306" s="70"/>
      <c r="D4306" s="71"/>
      <c r="E4306" s="72"/>
      <c r="F4306" s="73"/>
      <c r="G4306" s="70"/>
      <c r="H4306" s="74"/>
      <c r="I4306" s="75"/>
      <c r="J4306" s="75"/>
      <c r="K4306" s="36"/>
      <c r="L4306" s="82"/>
      <c r="M4306" s="82"/>
      <c r="N4306" s="77"/>
      <c r="O4306" s="84" t="s">
        <v>1270</v>
      </c>
      <c r="P4306" s="86">
        <v>43430.462268518517</v>
      </c>
      <c r="Q4306" s="84" t="s">
        <v>1448</v>
      </c>
      <c r="R4306" s="84"/>
      <c r="S4306" s="84"/>
      <c r="T4306" s="84" t="s">
        <v>2181</v>
      </c>
      <c r="U4306" s="84"/>
      <c r="V4306" s="88" t="s">
        <v>2994</v>
      </c>
      <c r="W4306" s="86">
        <v>43430.462268518517</v>
      </c>
      <c r="X4306" s="88" t="s">
        <v>4166</v>
      </c>
      <c r="Y4306" s="84"/>
      <c r="Z4306" s="84"/>
      <c r="AA4306" s="87" t="s">
        <v>5297</v>
      </c>
      <c r="AB4306" s="84"/>
      <c r="AC4306" s="84" t="b">
        <v>0</v>
      </c>
      <c r="AD4306" s="84">
        <v>0</v>
      </c>
      <c r="AE4306" s="87" t="s">
        <v>5552</v>
      </c>
      <c r="AF4306" s="84" t="b">
        <v>0</v>
      </c>
      <c r="AG4306" s="84" t="s">
        <v>5604</v>
      </c>
      <c r="AH4306" s="84"/>
      <c r="AI4306" s="87" t="s">
        <v>5552</v>
      </c>
      <c r="AJ4306" s="84" t="b">
        <v>0</v>
      </c>
      <c r="AK4306" s="84">
        <v>8</v>
      </c>
      <c r="AL4306" s="87" t="s">
        <v>5295</v>
      </c>
      <c r="AM4306" s="84" t="s">
        <v>5684</v>
      </c>
      <c r="AN4306" s="84" t="b">
        <v>0</v>
      </c>
      <c r="AO4306" s="87" t="s">
        <v>5295</v>
      </c>
      <c r="AP4306" s="84" t="s">
        <v>179</v>
      </c>
      <c r="AQ4306" s="84">
        <v>0</v>
      </c>
      <c r="AR4306" s="84">
        <v>0</v>
      </c>
      <c r="AS4306" s="84"/>
      <c r="AT4306" s="84"/>
      <c r="AU4306" s="84"/>
      <c r="AV4306" s="84"/>
      <c r="AW4306" s="84"/>
      <c r="AX4306" s="84"/>
      <c r="AY4306" s="84"/>
      <c r="AZ4306" s="84"/>
    </row>
    <row r="4307" spans="1:52" x14ac:dyDescent="0.55000000000000004">
      <c r="A4307" s="69" t="s">
        <v>620</v>
      </c>
      <c r="B4307" s="69" t="s">
        <v>782</v>
      </c>
      <c r="C4307" s="70"/>
      <c r="D4307" s="71"/>
      <c r="E4307" s="72"/>
      <c r="F4307" s="73"/>
      <c r="G4307" s="70"/>
      <c r="H4307" s="74"/>
      <c r="I4307" s="75"/>
      <c r="J4307" s="75"/>
      <c r="K4307" s="36"/>
      <c r="L4307" s="82"/>
      <c r="M4307" s="82"/>
      <c r="N4307" s="77"/>
      <c r="O4307" s="84" t="s">
        <v>1269</v>
      </c>
      <c r="P4307" s="86">
        <v>43430.600914351853</v>
      </c>
      <c r="Q4307" s="84" t="s">
        <v>1604</v>
      </c>
      <c r="R4307" s="84"/>
      <c r="S4307" s="84"/>
      <c r="T4307" s="84"/>
      <c r="U4307" s="84"/>
      <c r="V4307" s="88" t="s">
        <v>2994</v>
      </c>
      <c r="W4307" s="86">
        <v>43430.600914351853</v>
      </c>
      <c r="X4307" s="88" t="s">
        <v>4198</v>
      </c>
      <c r="Y4307" s="84"/>
      <c r="Z4307" s="84"/>
      <c r="AA4307" s="87" t="s">
        <v>5329</v>
      </c>
      <c r="AB4307" s="84"/>
      <c r="AC4307" s="84" t="b">
        <v>0</v>
      </c>
      <c r="AD4307" s="84">
        <v>0</v>
      </c>
      <c r="AE4307" s="87" t="s">
        <v>5552</v>
      </c>
      <c r="AF4307" s="84" t="b">
        <v>0</v>
      </c>
      <c r="AG4307" s="84" t="s">
        <v>5604</v>
      </c>
      <c r="AH4307" s="84"/>
      <c r="AI4307" s="87" t="s">
        <v>5552</v>
      </c>
      <c r="AJ4307" s="84" t="b">
        <v>0</v>
      </c>
      <c r="AK4307" s="84">
        <v>3</v>
      </c>
      <c r="AL4307" s="87" t="s">
        <v>5500</v>
      </c>
      <c r="AM4307" s="84" t="s">
        <v>5690</v>
      </c>
      <c r="AN4307" s="84" t="b">
        <v>0</v>
      </c>
      <c r="AO4307" s="87" t="s">
        <v>5500</v>
      </c>
      <c r="AP4307" s="84" t="s">
        <v>179</v>
      </c>
      <c r="AQ4307" s="84">
        <v>0</v>
      </c>
      <c r="AR4307" s="84">
        <v>0</v>
      </c>
      <c r="AS4307" s="84"/>
      <c r="AT4307" s="84"/>
      <c r="AU4307" s="84"/>
      <c r="AV4307" s="84"/>
      <c r="AW4307" s="84"/>
      <c r="AX4307" s="84"/>
      <c r="AY4307" s="84"/>
      <c r="AZ4307" s="84"/>
    </row>
    <row r="4308" spans="1:52" x14ac:dyDescent="0.55000000000000004">
      <c r="A4308" s="69" t="s">
        <v>620</v>
      </c>
      <c r="B4308" s="69" t="s">
        <v>620</v>
      </c>
      <c r="C4308" s="70"/>
      <c r="D4308" s="71"/>
      <c r="E4308" s="72"/>
      <c r="F4308" s="73"/>
      <c r="G4308" s="70"/>
      <c r="H4308" s="74"/>
      <c r="I4308" s="75"/>
      <c r="J4308" s="75"/>
      <c r="K4308" s="36"/>
      <c r="L4308" s="82"/>
      <c r="M4308" s="82"/>
      <c r="N4308" s="77"/>
      <c r="O4308" s="84" t="s">
        <v>179</v>
      </c>
      <c r="P4308" s="86">
        <v>43430.654293981483</v>
      </c>
      <c r="Q4308" s="84" t="s">
        <v>1464</v>
      </c>
      <c r="R4308" s="88" t="s">
        <v>1894</v>
      </c>
      <c r="S4308" s="84" t="s">
        <v>2007</v>
      </c>
      <c r="T4308" s="84" t="s">
        <v>2386</v>
      </c>
      <c r="U4308" s="88" t="s">
        <v>2602</v>
      </c>
      <c r="V4308" s="88" t="s">
        <v>2602</v>
      </c>
      <c r="W4308" s="86">
        <v>43430.654293981483</v>
      </c>
      <c r="X4308" s="88" t="s">
        <v>4199</v>
      </c>
      <c r="Y4308" s="84"/>
      <c r="Z4308" s="84"/>
      <c r="AA4308" s="87" t="s">
        <v>5330</v>
      </c>
      <c r="AB4308" s="84"/>
      <c r="AC4308" s="84" t="b">
        <v>0</v>
      </c>
      <c r="AD4308" s="84">
        <v>5</v>
      </c>
      <c r="AE4308" s="87" t="s">
        <v>5552</v>
      </c>
      <c r="AF4308" s="84" t="b">
        <v>0</v>
      </c>
      <c r="AG4308" s="84" t="s">
        <v>5604</v>
      </c>
      <c r="AH4308" s="84"/>
      <c r="AI4308" s="87" t="s">
        <v>5552</v>
      </c>
      <c r="AJ4308" s="84" t="b">
        <v>0</v>
      </c>
      <c r="AK4308" s="84">
        <v>3</v>
      </c>
      <c r="AL4308" s="87" t="s">
        <v>5552</v>
      </c>
      <c r="AM4308" s="84" t="s">
        <v>5684</v>
      </c>
      <c r="AN4308" s="84" t="b">
        <v>0</v>
      </c>
      <c r="AO4308" s="87" t="s">
        <v>5330</v>
      </c>
      <c r="AP4308" s="84" t="s">
        <v>179</v>
      </c>
      <c r="AQ4308" s="84">
        <v>0</v>
      </c>
      <c r="AR4308" s="84">
        <v>0</v>
      </c>
      <c r="AS4308" s="84"/>
      <c r="AT4308" s="84"/>
      <c r="AU4308" s="84"/>
      <c r="AV4308" s="84"/>
      <c r="AW4308" s="84"/>
      <c r="AX4308" s="84"/>
      <c r="AY4308" s="84"/>
      <c r="AZ4308" s="84"/>
    </row>
    <row r="4309" spans="1:52" x14ac:dyDescent="0.55000000000000004">
      <c r="A4309" s="69" t="s">
        <v>620</v>
      </c>
      <c r="B4309" s="69" t="s">
        <v>620</v>
      </c>
      <c r="C4309" s="70"/>
      <c r="D4309" s="71"/>
      <c r="E4309" s="72"/>
      <c r="F4309" s="73"/>
      <c r="G4309" s="70"/>
      <c r="H4309" s="74"/>
      <c r="I4309" s="75"/>
      <c r="J4309" s="75"/>
      <c r="K4309" s="36"/>
      <c r="L4309" s="82"/>
      <c r="M4309" s="82"/>
      <c r="N4309" s="77"/>
      <c r="O4309" s="84" t="s">
        <v>179</v>
      </c>
      <c r="P4309" s="86">
        <v>43431.517800925925</v>
      </c>
      <c r="Q4309" s="84" t="s">
        <v>1660</v>
      </c>
      <c r="R4309" s="88" t="s">
        <v>1891</v>
      </c>
      <c r="S4309" s="84" t="s">
        <v>2007</v>
      </c>
      <c r="T4309" s="84" t="s">
        <v>2387</v>
      </c>
      <c r="U4309" s="84"/>
      <c r="V4309" s="88" t="s">
        <v>2994</v>
      </c>
      <c r="W4309" s="86">
        <v>43431.517800925925</v>
      </c>
      <c r="X4309" s="88" t="s">
        <v>4200</v>
      </c>
      <c r="Y4309" s="84"/>
      <c r="Z4309" s="84"/>
      <c r="AA4309" s="87" t="s">
        <v>5331</v>
      </c>
      <c r="AB4309" s="87" t="s">
        <v>5324</v>
      </c>
      <c r="AC4309" s="84" t="b">
        <v>0</v>
      </c>
      <c r="AD4309" s="84">
        <v>1</v>
      </c>
      <c r="AE4309" s="87" t="s">
        <v>5598</v>
      </c>
      <c r="AF4309" s="84" t="b">
        <v>0</v>
      </c>
      <c r="AG4309" s="84" t="s">
        <v>5604</v>
      </c>
      <c r="AH4309" s="84"/>
      <c r="AI4309" s="87" t="s">
        <v>5552</v>
      </c>
      <c r="AJ4309" s="84" t="b">
        <v>0</v>
      </c>
      <c r="AK4309" s="84">
        <v>0</v>
      </c>
      <c r="AL4309" s="87" t="s">
        <v>5552</v>
      </c>
      <c r="AM4309" s="84" t="s">
        <v>5684</v>
      </c>
      <c r="AN4309" s="84" t="b">
        <v>0</v>
      </c>
      <c r="AO4309" s="87" t="s">
        <v>5324</v>
      </c>
      <c r="AP4309" s="84" t="s">
        <v>179</v>
      </c>
      <c r="AQ4309" s="84">
        <v>0</v>
      </c>
      <c r="AR4309" s="84">
        <v>0</v>
      </c>
      <c r="AS4309" s="84"/>
      <c r="AT4309" s="84"/>
      <c r="AU4309" s="84"/>
      <c r="AV4309" s="84"/>
      <c r="AW4309" s="84"/>
      <c r="AX4309" s="84"/>
      <c r="AY4309" s="84"/>
      <c r="AZ4309" s="84"/>
    </row>
    <row r="4310" spans="1:52" x14ac:dyDescent="0.55000000000000004">
      <c r="A4310" s="69" t="s">
        <v>620</v>
      </c>
      <c r="B4310" s="69" t="s">
        <v>620</v>
      </c>
      <c r="C4310" s="70"/>
      <c r="D4310" s="71"/>
      <c r="E4310" s="72"/>
      <c r="F4310" s="73"/>
      <c r="G4310" s="70"/>
      <c r="H4310" s="74"/>
      <c r="I4310" s="75"/>
      <c r="J4310" s="75"/>
      <c r="K4310" s="36"/>
      <c r="L4310" s="82"/>
      <c r="M4310" s="82"/>
      <c r="N4310" s="77"/>
      <c r="O4310" s="84" t="s">
        <v>179</v>
      </c>
      <c r="P4310" s="86">
        <v>43431.533229166664</v>
      </c>
      <c r="Q4310" s="84" t="s">
        <v>1661</v>
      </c>
      <c r="R4310" s="88" t="s">
        <v>1890</v>
      </c>
      <c r="S4310" s="84" t="s">
        <v>2007</v>
      </c>
      <c r="T4310" s="84" t="s">
        <v>2388</v>
      </c>
      <c r="U4310" s="84"/>
      <c r="V4310" s="88" t="s">
        <v>2994</v>
      </c>
      <c r="W4310" s="86">
        <v>43431.533229166664</v>
      </c>
      <c r="X4310" s="88" t="s">
        <v>4201</v>
      </c>
      <c r="Y4310" s="84"/>
      <c r="Z4310" s="84"/>
      <c r="AA4310" s="87" t="s">
        <v>5332</v>
      </c>
      <c r="AB4310" s="87" t="s">
        <v>5322</v>
      </c>
      <c r="AC4310" s="84" t="b">
        <v>0</v>
      </c>
      <c r="AD4310" s="84">
        <v>1</v>
      </c>
      <c r="AE4310" s="87" t="s">
        <v>5598</v>
      </c>
      <c r="AF4310" s="84" t="b">
        <v>0</v>
      </c>
      <c r="AG4310" s="84" t="s">
        <v>5604</v>
      </c>
      <c r="AH4310" s="84"/>
      <c r="AI4310" s="87" t="s">
        <v>5552</v>
      </c>
      <c r="AJ4310" s="84" t="b">
        <v>0</v>
      </c>
      <c r="AK4310" s="84">
        <v>0</v>
      </c>
      <c r="AL4310" s="87" t="s">
        <v>5552</v>
      </c>
      <c r="AM4310" s="84" t="s">
        <v>5684</v>
      </c>
      <c r="AN4310" s="84" t="b">
        <v>0</v>
      </c>
      <c r="AO4310" s="87" t="s">
        <v>5322</v>
      </c>
      <c r="AP4310" s="84" t="s">
        <v>179</v>
      </c>
      <c r="AQ4310" s="84">
        <v>0</v>
      </c>
      <c r="AR4310" s="84">
        <v>0</v>
      </c>
      <c r="AS4310" s="84"/>
      <c r="AT4310" s="84"/>
      <c r="AU4310" s="84"/>
      <c r="AV4310" s="84"/>
      <c r="AW4310" s="84"/>
      <c r="AX4310" s="84"/>
      <c r="AY4310" s="84"/>
      <c r="AZ4310" s="84"/>
    </row>
    <row r="4311" spans="1:52" x14ac:dyDescent="0.55000000000000004">
      <c r="A4311" s="69" t="s">
        <v>856</v>
      </c>
      <c r="B4311" s="69" t="s">
        <v>620</v>
      </c>
      <c r="C4311" s="70"/>
      <c r="D4311" s="71"/>
      <c r="E4311" s="72"/>
      <c r="F4311" s="73"/>
      <c r="G4311" s="70"/>
      <c r="H4311" s="74"/>
      <c r="I4311" s="75"/>
      <c r="J4311" s="75"/>
      <c r="K4311" s="36"/>
      <c r="L4311" s="82"/>
      <c r="M4311" s="82"/>
      <c r="N4311" s="77"/>
      <c r="O4311" s="84" t="s">
        <v>1270</v>
      </c>
      <c r="P4311" s="86">
        <v>43430.407719907409</v>
      </c>
      <c r="Q4311" s="84" t="s">
        <v>1461</v>
      </c>
      <c r="R4311" s="88" t="s">
        <v>1788</v>
      </c>
      <c r="S4311" s="84" t="s">
        <v>1977</v>
      </c>
      <c r="T4311" s="84" t="s">
        <v>2021</v>
      </c>
      <c r="U4311" s="84"/>
      <c r="V4311" s="88" t="s">
        <v>3188</v>
      </c>
      <c r="W4311" s="86">
        <v>43430.407719907409</v>
      </c>
      <c r="X4311" s="88" t="s">
        <v>4185</v>
      </c>
      <c r="Y4311" s="84"/>
      <c r="Z4311" s="84"/>
      <c r="AA4311" s="87" t="s">
        <v>5316</v>
      </c>
      <c r="AB4311" s="84"/>
      <c r="AC4311" s="84" t="b">
        <v>0</v>
      </c>
      <c r="AD4311" s="84">
        <v>0</v>
      </c>
      <c r="AE4311" s="87" t="s">
        <v>5552</v>
      </c>
      <c r="AF4311" s="84" t="b">
        <v>0</v>
      </c>
      <c r="AG4311" s="84" t="s">
        <v>5604</v>
      </c>
      <c r="AH4311" s="84"/>
      <c r="AI4311" s="87" t="s">
        <v>5552</v>
      </c>
      <c r="AJ4311" s="84" t="b">
        <v>0</v>
      </c>
      <c r="AK4311" s="84">
        <v>7</v>
      </c>
      <c r="AL4311" s="87" t="s">
        <v>5317</v>
      </c>
      <c r="AM4311" s="84" t="s">
        <v>5684</v>
      </c>
      <c r="AN4311" s="84" t="b">
        <v>0</v>
      </c>
      <c r="AO4311" s="87" t="s">
        <v>5317</v>
      </c>
      <c r="AP4311" s="84" t="s">
        <v>179</v>
      </c>
      <c r="AQ4311" s="84">
        <v>0</v>
      </c>
      <c r="AR4311" s="84">
        <v>0</v>
      </c>
      <c r="AS4311" s="84"/>
      <c r="AT4311" s="84"/>
      <c r="AU4311" s="84"/>
      <c r="AV4311" s="84"/>
      <c r="AW4311" s="84"/>
      <c r="AX4311" s="84"/>
      <c r="AY4311" s="84"/>
      <c r="AZ4311" s="84"/>
    </row>
    <row r="4312" spans="1:52" x14ac:dyDescent="0.55000000000000004">
      <c r="A4312" s="69" t="s">
        <v>853</v>
      </c>
      <c r="B4312" s="69" t="s">
        <v>620</v>
      </c>
      <c r="C4312" s="70"/>
      <c r="D4312" s="71"/>
      <c r="E4312" s="72"/>
      <c r="F4312" s="73"/>
      <c r="G4312" s="70"/>
      <c r="H4312" s="74"/>
      <c r="I4312" s="75"/>
      <c r="J4312" s="75"/>
      <c r="K4312" s="36"/>
      <c r="L4312" s="82"/>
      <c r="M4312" s="82"/>
      <c r="N4312" s="77"/>
      <c r="O4312" s="84" t="s">
        <v>1270</v>
      </c>
      <c r="P4312" s="86">
        <v>43425.593576388892</v>
      </c>
      <c r="Q4312" s="84" t="s">
        <v>1506</v>
      </c>
      <c r="R4312" s="84" t="s">
        <v>1895</v>
      </c>
      <c r="S4312" s="84" t="s">
        <v>2008</v>
      </c>
      <c r="T4312" s="84" t="s">
        <v>2018</v>
      </c>
      <c r="U4312" s="84"/>
      <c r="V4312" s="88" t="s">
        <v>3185</v>
      </c>
      <c r="W4312" s="86">
        <v>43425.593576388892</v>
      </c>
      <c r="X4312" s="88" t="s">
        <v>4202</v>
      </c>
      <c r="Y4312" s="84"/>
      <c r="Z4312" s="84"/>
      <c r="AA4312" s="87" t="s">
        <v>5333</v>
      </c>
      <c r="AB4312" s="84"/>
      <c r="AC4312" s="84" t="b">
        <v>0</v>
      </c>
      <c r="AD4312" s="84">
        <v>5</v>
      </c>
      <c r="AE4312" s="87" t="s">
        <v>5552</v>
      </c>
      <c r="AF4312" s="84" t="b">
        <v>1</v>
      </c>
      <c r="AG4312" s="84" t="s">
        <v>5604</v>
      </c>
      <c r="AH4312" s="84"/>
      <c r="AI4312" s="87" t="s">
        <v>5322</v>
      </c>
      <c r="AJ4312" s="84" t="b">
        <v>0</v>
      </c>
      <c r="AK4312" s="84">
        <v>2</v>
      </c>
      <c r="AL4312" s="87" t="s">
        <v>5552</v>
      </c>
      <c r="AM4312" s="84" t="s">
        <v>5684</v>
      </c>
      <c r="AN4312" s="84" t="b">
        <v>0</v>
      </c>
      <c r="AO4312" s="87" t="s">
        <v>5333</v>
      </c>
      <c r="AP4312" s="84" t="s">
        <v>179</v>
      </c>
      <c r="AQ4312" s="84">
        <v>0</v>
      </c>
      <c r="AR4312" s="84">
        <v>0</v>
      </c>
      <c r="AS4312" s="84"/>
      <c r="AT4312" s="84"/>
      <c r="AU4312" s="84"/>
      <c r="AV4312" s="84"/>
      <c r="AW4312" s="84"/>
      <c r="AX4312" s="84"/>
      <c r="AY4312" s="84"/>
      <c r="AZ4312" s="84"/>
    </row>
    <row r="4313" spans="1:52" x14ac:dyDescent="0.55000000000000004">
      <c r="A4313" s="69" t="s">
        <v>853</v>
      </c>
      <c r="B4313" s="69" t="s">
        <v>620</v>
      </c>
      <c r="C4313" s="70"/>
      <c r="D4313" s="71"/>
      <c r="E4313" s="72"/>
      <c r="F4313" s="73"/>
      <c r="G4313" s="70"/>
      <c r="H4313" s="74"/>
      <c r="I4313" s="75"/>
      <c r="J4313" s="75"/>
      <c r="K4313" s="36"/>
      <c r="L4313" s="82"/>
      <c r="M4313" s="82"/>
      <c r="N4313" s="77"/>
      <c r="O4313" s="84" t="s">
        <v>1269</v>
      </c>
      <c r="P4313" s="86">
        <v>43426.47483796296</v>
      </c>
      <c r="Q4313" s="84" t="s">
        <v>1361</v>
      </c>
      <c r="R4313" s="84"/>
      <c r="S4313" s="84"/>
      <c r="T4313" s="84" t="s">
        <v>2101</v>
      </c>
      <c r="U4313" s="84"/>
      <c r="V4313" s="88" t="s">
        <v>3185</v>
      </c>
      <c r="W4313" s="86">
        <v>43426.47483796296</v>
      </c>
      <c r="X4313" s="88" t="s">
        <v>4203</v>
      </c>
      <c r="Y4313" s="84"/>
      <c r="Z4313" s="84"/>
      <c r="AA4313" s="87" t="s">
        <v>5334</v>
      </c>
      <c r="AB4313" s="84"/>
      <c r="AC4313" s="84" t="b">
        <v>0</v>
      </c>
      <c r="AD4313" s="84">
        <v>0</v>
      </c>
      <c r="AE4313" s="87" t="s">
        <v>5552</v>
      </c>
      <c r="AF4313" s="84" t="b">
        <v>0</v>
      </c>
      <c r="AG4313" s="84" t="s">
        <v>5604</v>
      </c>
      <c r="AH4313" s="84"/>
      <c r="AI4313" s="87" t="s">
        <v>5552</v>
      </c>
      <c r="AJ4313" s="84" t="b">
        <v>0</v>
      </c>
      <c r="AK4313" s="84">
        <v>6</v>
      </c>
      <c r="AL4313" s="87" t="s">
        <v>5324</v>
      </c>
      <c r="AM4313" s="84" t="s">
        <v>5684</v>
      </c>
      <c r="AN4313" s="84" t="b">
        <v>0</v>
      </c>
      <c r="AO4313" s="87" t="s">
        <v>5324</v>
      </c>
      <c r="AP4313" s="84" t="s">
        <v>179</v>
      </c>
      <c r="AQ4313" s="84">
        <v>0</v>
      </c>
      <c r="AR4313" s="84">
        <v>0</v>
      </c>
      <c r="AS4313" s="84"/>
      <c r="AT4313" s="84"/>
      <c r="AU4313" s="84"/>
      <c r="AV4313" s="84"/>
      <c r="AW4313" s="84"/>
      <c r="AX4313" s="84"/>
      <c r="AY4313" s="84"/>
      <c r="AZ4313" s="84"/>
    </row>
    <row r="4314" spans="1:52" x14ac:dyDescent="0.55000000000000004">
      <c r="A4314" s="69" t="s">
        <v>853</v>
      </c>
      <c r="B4314" s="69" t="s">
        <v>620</v>
      </c>
      <c r="C4314" s="70"/>
      <c r="D4314" s="71"/>
      <c r="E4314" s="72"/>
      <c r="F4314" s="73"/>
      <c r="G4314" s="70"/>
      <c r="H4314" s="74"/>
      <c r="I4314" s="75"/>
      <c r="J4314" s="75"/>
      <c r="K4314" s="36"/>
      <c r="L4314" s="82"/>
      <c r="M4314" s="82"/>
      <c r="N4314" s="77"/>
      <c r="O4314" s="84" t="s">
        <v>1270</v>
      </c>
      <c r="P4314" s="86">
        <v>43427.619606481479</v>
      </c>
      <c r="Q4314" s="84" t="s">
        <v>1393</v>
      </c>
      <c r="R4314" s="88" t="s">
        <v>1887</v>
      </c>
      <c r="S4314" s="84" t="s">
        <v>1942</v>
      </c>
      <c r="T4314" s="84" t="s">
        <v>2377</v>
      </c>
      <c r="U4314" s="84"/>
      <c r="V4314" s="88" t="s">
        <v>3185</v>
      </c>
      <c r="W4314" s="86">
        <v>43427.619606481479</v>
      </c>
      <c r="X4314" s="88" t="s">
        <v>4159</v>
      </c>
      <c r="Y4314" s="84"/>
      <c r="Z4314" s="84"/>
      <c r="AA4314" s="87" t="s">
        <v>5290</v>
      </c>
      <c r="AB4314" s="84"/>
      <c r="AC4314" s="84" t="b">
        <v>0</v>
      </c>
      <c r="AD4314" s="84">
        <v>17</v>
      </c>
      <c r="AE4314" s="87" t="s">
        <v>5552</v>
      </c>
      <c r="AF4314" s="84" t="b">
        <v>1</v>
      </c>
      <c r="AG4314" s="84" t="s">
        <v>5604</v>
      </c>
      <c r="AH4314" s="84"/>
      <c r="AI4314" s="87" t="s">
        <v>5627</v>
      </c>
      <c r="AJ4314" s="84" t="b">
        <v>0</v>
      </c>
      <c r="AK4314" s="84">
        <v>9</v>
      </c>
      <c r="AL4314" s="87" t="s">
        <v>5552</v>
      </c>
      <c r="AM4314" s="84" t="s">
        <v>5684</v>
      </c>
      <c r="AN4314" s="84" t="b">
        <v>0</v>
      </c>
      <c r="AO4314" s="87" t="s">
        <v>5290</v>
      </c>
      <c r="AP4314" s="84" t="s">
        <v>179</v>
      </c>
      <c r="AQ4314" s="84">
        <v>0</v>
      </c>
      <c r="AR4314" s="84">
        <v>0</v>
      </c>
      <c r="AS4314" s="84"/>
      <c r="AT4314" s="84"/>
      <c r="AU4314" s="84"/>
      <c r="AV4314" s="84"/>
      <c r="AW4314" s="84"/>
      <c r="AX4314" s="84"/>
      <c r="AY4314" s="84"/>
      <c r="AZ4314" s="84"/>
    </row>
    <row r="4315" spans="1:52" x14ac:dyDescent="0.55000000000000004">
      <c r="A4315" s="69" t="s">
        <v>853</v>
      </c>
      <c r="B4315" s="69" t="s">
        <v>620</v>
      </c>
      <c r="C4315" s="70"/>
      <c r="D4315" s="71"/>
      <c r="E4315" s="72"/>
      <c r="F4315" s="73"/>
      <c r="G4315" s="70"/>
      <c r="H4315" s="74"/>
      <c r="I4315" s="75"/>
      <c r="J4315" s="75"/>
      <c r="K4315" s="36"/>
      <c r="L4315" s="82"/>
      <c r="M4315" s="82"/>
      <c r="N4315" s="77"/>
      <c r="O4315" s="84" t="s">
        <v>1270</v>
      </c>
      <c r="P4315" s="86">
        <v>43430.358819444446</v>
      </c>
      <c r="Q4315" s="84" t="s">
        <v>1656</v>
      </c>
      <c r="R4315" s="84"/>
      <c r="S4315" s="84"/>
      <c r="T4315" s="84"/>
      <c r="U4315" s="84"/>
      <c r="V4315" s="88" t="s">
        <v>3185</v>
      </c>
      <c r="W4315" s="86">
        <v>43430.358819444446</v>
      </c>
      <c r="X4315" s="88" t="s">
        <v>4181</v>
      </c>
      <c r="Y4315" s="84"/>
      <c r="Z4315" s="84"/>
      <c r="AA4315" s="87" t="s">
        <v>5312</v>
      </c>
      <c r="AB4315" s="84"/>
      <c r="AC4315" s="84" t="b">
        <v>0</v>
      </c>
      <c r="AD4315" s="84">
        <v>0</v>
      </c>
      <c r="AE4315" s="87" t="s">
        <v>5552</v>
      </c>
      <c r="AF4315" s="84" t="b">
        <v>0</v>
      </c>
      <c r="AG4315" s="84" t="s">
        <v>5604</v>
      </c>
      <c r="AH4315" s="84"/>
      <c r="AI4315" s="87" t="s">
        <v>5552</v>
      </c>
      <c r="AJ4315" s="84" t="b">
        <v>0</v>
      </c>
      <c r="AK4315" s="84">
        <v>3</v>
      </c>
      <c r="AL4315" s="87" t="s">
        <v>5301</v>
      </c>
      <c r="AM4315" s="84" t="s">
        <v>5684</v>
      </c>
      <c r="AN4315" s="84" t="b">
        <v>0</v>
      </c>
      <c r="AO4315" s="87" t="s">
        <v>5301</v>
      </c>
      <c r="AP4315" s="84" t="s">
        <v>179</v>
      </c>
      <c r="AQ4315" s="84">
        <v>0</v>
      </c>
      <c r="AR4315" s="84">
        <v>0</v>
      </c>
      <c r="AS4315" s="84"/>
      <c r="AT4315" s="84"/>
      <c r="AU4315" s="84"/>
      <c r="AV4315" s="84"/>
      <c r="AW4315" s="84"/>
      <c r="AX4315" s="84"/>
      <c r="AY4315" s="84"/>
      <c r="AZ4315" s="84"/>
    </row>
    <row r="4316" spans="1:52" x14ac:dyDescent="0.55000000000000004">
      <c r="A4316" s="69" t="s">
        <v>853</v>
      </c>
      <c r="B4316" s="69" t="s">
        <v>620</v>
      </c>
      <c r="C4316" s="70"/>
      <c r="D4316" s="71"/>
      <c r="E4316" s="72"/>
      <c r="F4316" s="73"/>
      <c r="G4316" s="70"/>
      <c r="H4316" s="74"/>
      <c r="I4316" s="75"/>
      <c r="J4316" s="75"/>
      <c r="K4316" s="36"/>
      <c r="L4316" s="82"/>
      <c r="M4316" s="82"/>
      <c r="N4316" s="77"/>
      <c r="O4316" s="84" t="s">
        <v>1270</v>
      </c>
      <c r="P4316" s="86">
        <v>43430.364178240743</v>
      </c>
      <c r="Q4316" s="84" t="s">
        <v>1461</v>
      </c>
      <c r="R4316" s="88" t="s">
        <v>1788</v>
      </c>
      <c r="S4316" s="84" t="s">
        <v>1977</v>
      </c>
      <c r="T4316" s="84" t="s">
        <v>2382</v>
      </c>
      <c r="U4316" s="88" t="s">
        <v>2594</v>
      </c>
      <c r="V4316" s="88" t="s">
        <v>2594</v>
      </c>
      <c r="W4316" s="86">
        <v>43430.364178240743</v>
      </c>
      <c r="X4316" s="88" t="s">
        <v>4186</v>
      </c>
      <c r="Y4316" s="84"/>
      <c r="Z4316" s="84"/>
      <c r="AA4316" s="87" t="s">
        <v>5317</v>
      </c>
      <c r="AB4316" s="84"/>
      <c r="AC4316" s="84" t="b">
        <v>0</v>
      </c>
      <c r="AD4316" s="84">
        <v>13</v>
      </c>
      <c r="AE4316" s="87" t="s">
        <v>5552</v>
      </c>
      <c r="AF4316" s="84" t="b">
        <v>0</v>
      </c>
      <c r="AG4316" s="84" t="s">
        <v>5604</v>
      </c>
      <c r="AH4316" s="84"/>
      <c r="AI4316" s="87" t="s">
        <v>5552</v>
      </c>
      <c r="AJ4316" s="84" t="b">
        <v>0</v>
      </c>
      <c r="AK4316" s="84">
        <v>7</v>
      </c>
      <c r="AL4316" s="87" t="s">
        <v>5552</v>
      </c>
      <c r="AM4316" s="84" t="s">
        <v>5684</v>
      </c>
      <c r="AN4316" s="84" t="b">
        <v>0</v>
      </c>
      <c r="AO4316" s="87" t="s">
        <v>5317</v>
      </c>
      <c r="AP4316" s="84" t="s">
        <v>179</v>
      </c>
      <c r="AQ4316" s="84">
        <v>0</v>
      </c>
      <c r="AR4316" s="84">
        <v>0</v>
      </c>
      <c r="AS4316" s="84"/>
      <c r="AT4316" s="84"/>
      <c r="AU4316" s="84"/>
      <c r="AV4316" s="84"/>
      <c r="AW4316" s="84"/>
      <c r="AX4316" s="84"/>
      <c r="AY4316" s="84"/>
      <c r="AZ4316" s="84"/>
    </row>
    <row r="4317" spans="1:52" x14ac:dyDescent="0.55000000000000004">
      <c r="A4317" s="69" t="s">
        <v>853</v>
      </c>
      <c r="B4317" s="69" t="s">
        <v>620</v>
      </c>
      <c r="C4317" s="70"/>
      <c r="D4317" s="71"/>
      <c r="E4317" s="72"/>
      <c r="F4317" s="73"/>
      <c r="G4317" s="70"/>
      <c r="H4317" s="74"/>
      <c r="I4317" s="75"/>
      <c r="J4317" s="75"/>
      <c r="K4317" s="36"/>
      <c r="L4317" s="82"/>
      <c r="M4317" s="82"/>
      <c r="N4317" s="77"/>
      <c r="O4317" s="84" t="s">
        <v>1269</v>
      </c>
      <c r="P4317" s="86">
        <v>43430.438784722224</v>
      </c>
      <c r="Q4317" s="84" t="s">
        <v>1446</v>
      </c>
      <c r="R4317" s="84"/>
      <c r="S4317" s="84"/>
      <c r="T4317" s="84" t="s">
        <v>2179</v>
      </c>
      <c r="U4317" s="84"/>
      <c r="V4317" s="88" t="s">
        <v>3185</v>
      </c>
      <c r="W4317" s="86">
        <v>43430.438784722224</v>
      </c>
      <c r="X4317" s="88" t="s">
        <v>4204</v>
      </c>
      <c r="Y4317" s="84"/>
      <c r="Z4317" s="84"/>
      <c r="AA4317" s="87" t="s">
        <v>5335</v>
      </c>
      <c r="AB4317" s="84"/>
      <c r="AC4317" s="84" t="b">
        <v>0</v>
      </c>
      <c r="AD4317" s="84">
        <v>0</v>
      </c>
      <c r="AE4317" s="87" t="s">
        <v>5552</v>
      </c>
      <c r="AF4317" s="84" t="b">
        <v>1</v>
      </c>
      <c r="AG4317" s="84" t="s">
        <v>5604</v>
      </c>
      <c r="AH4317" s="84"/>
      <c r="AI4317" s="87" t="s">
        <v>5317</v>
      </c>
      <c r="AJ4317" s="84" t="b">
        <v>0</v>
      </c>
      <c r="AK4317" s="84">
        <v>6</v>
      </c>
      <c r="AL4317" s="87" t="s">
        <v>5327</v>
      </c>
      <c r="AM4317" s="84" t="s">
        <v>5684</v>
      </c>
      <c r="AN4317" s="84" t="b">
        <v>0</v>
      </c>
      <c r="AO4317" s="87" t="s">
        <v>5327</v>
      </c>
      <c r="AP4317" s="84" t="s">
        <v>179</v>
      </c>
      <c r="AQ4317" s="84">
        <v>0</v>
      </c>
      <c r="AR4317" s="84">
        <v>0</v>
      </c>
      <c r="AS4317" s="84"/>
      <c r="AT4317" s="84"/>
      <c r="AU4317" s="84"/>
      <c r="AV4317" s="84"/>
      <c r="AW4317" s="84"/>
      <c r="AX4317" s="84"/>
      <c r="AY4317" s="84"/>
      <c r="AZ4317" s="84"/>
    </row>
    <row r="4318" spans="1:52" x14ac:dyDescent="0.55000000000000004">
      <c r="A4318" s="69" t="s">
        <v>853</v>
      </c>
      <c r="B4318" s="69" t="s">
        <v>620</v>
      </c>
      <c r="C4318" s="70"/>
      <c r="D4318" s="71"/>
      <c r="E4318" s="72"/>
      <c r="F4318" s="73"/>
      <c r="G4318" s="70"/>
      <c r="H4318" s="74"/>
      <c r="I4318" s="75"/>
      <c r="J4318" s="75"/>
      <c r="K4318" s="36"/>
      <c r="L4318" s="82"/>
      <c r="M4318" s="82"/>
      <c r="N4318" s="77"/>
      <c r="O4318" s="84" t="s">
        <v>1270</v>
      </c>
      <c r="P4318" s="86">
        <v>43430.447465277779</v>
      </c>
      <c r="Q4318" s="84" t="s">
        <v>1448</v>
      </c>
      <c r="R4318" s="84"/>
      <c r="S4318" s="84"/>
      <c r="T4318" s="84" t="s">
        <v>2181</v>
      </c>
      <c r="U4318" s="84"/>
      <c r="V4318" s="88" t="s">
        <v>3185</v>
      </c>
      <c r="W4318" s="86">
        <v>43430.447465277779</v>
      </c>
      <c r="X4318" s="88" t="s">
        <v>4167</v>
      </c>
      <c r="Y4318" s="84"/>
      <c r="Z4318" s="84"/>
      <c r="AA4318" s="87" t="s">
        <v>5298</v>
      </c>
      <c r="AB4318" s="84"/>
      <c r="AC4318" s="84" t="b">
        <v>0</v>
      </c>
      <c r="AD4318" s="84">
        <v>0</v>
      </c>
      <c r="AE4318" s="87" t="s">
        <v>5552</v>
      </c>
      <c r="AF4318" s="84" t="b">
        <v>0</v>
      </c>
      <c r="AG4318" s="84" t="s">
        <v>5604</v>
      </c>
      <c r="AH4318" s="84"/>
      <c r="AI4318" s="87" t="s">
        <v>5552</v>
      </c>
      <c r="AJ4318" s="84" t="b">
        <v>0</v>
      </c>
      <c r="AK4318" s="84">
        <v>8</v>
      </c>
      <c r="AL4318" s="87" t="s">
        <v>5295</v>
      </c>
      <c r="AM4318" s="84" t="s">
        <v>5684</v>
      </c>
      <c r="AN4318" s="84" t="b">
        <v>0</v>
      </c>
      <c r="AO4318" s="87" t="s">
        <v>5295</v>
      </c>
      <c r="AP4318" s="84" t="s">
        <v>179</v>
      </c>
      <c r="AQ4318" s="84">
        <v>0</v>
      </c>
      <c r="AR4318" s="84">
        <v>0</v>
      </c>
      <c r="AS4318" s="84"/>
      <c r="AT4318" s="84"/>
      <c r="AU4318" s="84"/>
      <c r="AV4318" s="84"/>
      <c r="AW4318" s="84"/>
      <c r="AX4318" s="84"/>
      <c r="AY4318" s="84"/>
      <c r="AZ4318" s="84"/>
    </row>
    <row r="4319" spans="1:52" x14ac:dyDescent="0.55000000000000004">
      <c r="A4319" s="69" t="s">
        <v>853</v>
      </c>
      <c r="B4319" s="69" t="s">
        <v>620</v>
      </c>
      <c r="C4319" s="70"/>
      <c r="D4319" s="71"/>
      <c r="E4319" s="72"/>
      <c r="F4319" s="73"/>
      <c r="G4319" s="70"/>
      <c r="H4319" s="74"/>
      <c r="I4319" s="75"/>
      <c r="J4319" s="75"/>
      <c r="K4319" s="36"/>
      <c r="L4319" s="82"/>
      <c r="M4319" s="82"/>
      <c r="N4319" s="77"/>
      <c r="O4319" s="84" t="s">
        <v>1270</v>
      </c>
      <c r="P4319" s="86">
        <v>43431.370925925927</v>
      </c>
      <c r="Q4319" s="84" t="s">
        <v>1658</v>
      </c>
      <c r="R4319" s="84"/>
      <c r="S4319" s="84"/>
      <c r="T4319" s="84"/>
      <c r="U4319" s="84"/>
      <c r="V4319" s="88" t="s">
        <v>3185</v>
      </c>
      <c r="W4319" s="86">
        <v>43431.370925925927</v>
      </c>
      <c r="X4319" s="88" t="s">
        <v>4183</v>
      </c>
      <c r="Y4319" s="84"/>
      <c r="Z4319" s="84"/>
      <c r="AA4319" s="87" t="s">
        <v>5314</v>
      </c>
      <c r="AB4319" s="84"/>
      <c r="AC4319" s="84" t="b">
        <v>0</v>
      </c>
      <c r="AD4319" s="84">
        <v>0</v>
      </c>
      <c r="AE4319" s="87" t="s">
        <v>5552</v>
      </c>
      <c r="AF4319" s="84" t="b">
        <v>0</v>
      </c>
      <c r="AG4319" s="84" t="s">
        <v>5604</v>
      </c>
      <c r="AH4319" s="84"/>
      <c r="AI4319" s="87" t="s">
        <v>5552</v>
      </c>
      <c r="AJ4319" s="84" t="b">
        <v>0</v>
      </c>
      <c r="AK4319" s="84">
        <v>1</v>
      </c>
      <c r="AL4319" s="87" t="s">
        <v>5309</v>
      </c>
      <c r="AM4319" s="84" t="s">
        <v>5684</v>
      </c>
      <c r="AN4319" s="84" t="b">
        <v>0</v>
      </c>
      <c r="AO4319" s="87" t="s">
        <v>5309</v>
      </c>
      <c r="AP4319" s="84" t="s">
        <v>179</v>
      </c>
      <c r="AQ4319" s="84">
        <v>0</v>
      </c>
      <c r="AR4319" s="84">
        <v>0</v>
      </c>
      <c r="AS4319" s="84"/>
      <c r="AT4319" s="84"/>
      <c r="AU4319" s="84"/>
      <c r="AV4319" s="84"/>
      <c r="AW4319" s="84"/>
      <c r="AX4319" s="84"/>
      <c r="AY4319" s="84"/>
      <c r="AZ4319" s="84"/>
    </row>
    <row r="4320" spans="1:52" x14ac:dyDescent="0.55000000000000004">
      <c r="A4320" s="69" t="s">
        <v>635</v>
      </c>
      <c r="B4320" s="69" t="s">
        <v>853</v>
      </c>
      <c r="C4320" s="70"/>
      <c r="D4320" s="71"/>
      <c r="E4320" s="72"/>
      <c r="F4320" s="73"/>
      <c r="G4320" s="70"/>
      <c r="H4320" s="74"/>
      <c r="I4320" s="75"/>
      <c r="J4320" s="75"/>
      <c r="K4320" s="36"/>
      <c r="L4320" s="82"/>
      <c r="M4320" s="82"/>
      <c r="N4320" s="77"/>
      <c r="O4320" s="84" t="s">
        <v>1269</v>
      </c>
      <c r="P4320" s="86">
        <v>43427.622534722221</v>
      </c>
      <c r="Q4320" s="84" t="s">
        <v>1393</v>
      </c>
      <c r="R4320" s="84"/>
      <c r="S4320" s="84"/>
      <c r="T4320" s="84"/>
      <c r="U4320" s="84"/>
      <c r="V4320" s="88" t="s">
        <v>3183</v>
      </c>
      <c r="W4320" s="86">
        <v>43427.622534722221</v>
      </c>
      <c r="X4320" s="88" t="s">
        <v>4156</v>
      </c>
      <c r="Y4320" s="84"/>
      <c r="Z4320" s="84"/>
      <c r="AA4320" s="87" t="s">
        <v>5287</v>
      </c>
      <c r="AB4320" s="84"/>
      <c r="AC4320" s="84" t="b">
        <v>0</v>
      </c>
      <c r="AD4320" s="84">
        <v>0</v>
      </c>
      <c r="AE4320" s="87" t="s">
        <v>5552</v>
      </c>
      <c r="AF4320" s="84" t="b">
        <v>1</v>
      </c>
      <c r="AG4320" s="84" t="s">
        <v>5604</v>
      </c>
      <c r="AH4320" s="84"/>
      <c r="AI4320" s="87" t="s">
        <v>5627</v>
      </c>
      <c r="AJ4320" s="84" t="b">
        <v>0</v>
      </c>
      <c r="AK4320" s="84">
        <v>9</v>
      </c>
      <c r="AL4320" s="87" t="s">
        <v>5290</v>
      </c>
      <c r="AM4320" s="84" t="s">
        <v>5684</v>
      </c>
      <c r="AN4320" s="84" t="b">
        <v>0</v>
      </c>
      <c r="AO4320" s="87" t="s">
        <v>5290</v>
      </c>
      <c r="AP4320" s="84" t="s">
        <v>179</v>
      </c>
      <c r="AQ4320" s="84">
        <v>0</v>
      </c>
      <c r="AR4320" s="84">
        <v>0</v>
      </c>
      <c r="AS4320" s="84"/>
      <c r="AT4320" s="84"/>
      <c r="AU4320" s="84"/>
      <c r="AV4320" s="84"/>
      <c r="AW4320" s="84"/>
      <c r="AX4320" s="84"/>
      <c r="AY4320" s="84"/>
      <c r="AZ4320" s="84"/>
    </row>
    <row r="4321" spans="1:52" x14ac:dyDescent="0.55000000000000004">
      <c r="A4321" s="69" t="s">
        <v>635</v>
      </c>
      <c r="B4321" s="69" t="s">
        <v>942</v>
      </c>
      <c r="C4321" s="70"/>
      <c r="D4321" s="71"/>
      <c r="E4321" s="72"/>
      <c r="F4321" s="73"/>
      <c r="G4321" s="70"/>
      <c r="H4321" s="74"/>
      <c r="I4321" s="75"/>
      <c r="J4321" s="75"/>
      <c r="K4321" s="36"/>
      <c r="L4321" s="82"/>
      <c r="M4321" s="82"/>
      <c r="N4321" s="77"/>
      <c r="O4321" s="84" t="s">
        <v>1270</v>
      </c>
      <c r="P4321" s="86">
        <v>43427.622534722221</v>
      </c>
      <c r="Q4321" s="84" t="s">
        <v>1393</v>
      </c>
      <c r="R4321" s="84"/>
      <c r="S4321" s="84"/>
      <c r="T4321" s="84"/>
      <c r="U4321" s="84"/>
      <c r="V4321" s="88" t="s">
        <v>3183</v>
      </c>
      <c r="W4321" s="86">
        <v>43427.622534722221</v>
      </c>
      <c r="X4321" s="88" t="s">
        <v>4156</v>
      </c>
      <c r="Y4321" s="84"/>
      <c r="Z4321" s="84"/>
      <c r="AA4321" s="87" t="s">
        <v>5287</v>
      </c>
      <c r="AB4321" s="84"/>
      <c r="AC4321" s="84" t="b">
        <v>0</v>
      </c>
      <c r="AD4321" s="84">
        <v>0</v>
      </c>
      <c r="AE4321" s="87" t="s">
        <v>5552</v>
      </c>
      <c r="AF4321" s="84" t="b">
        <v>1</v>
      </c>
      <c r="AG4321" s="84" t="s">
        <v>5604</v>
      </c>
      <c r="AH4321" s="84"/>
      <c r="AI4321" s="87" t="s">
        <v>5627</v>
      </c>
      <c r="AJ4321" s="84" t="b">
        <v>0</v>
      </c>
      <c r="AK4321" s="84">
        <v>9</v>
      </c>
      <c r="AL4321" s="87" t="s">
        <v>5290</v>
      </c>
      <c r="AM4321" s="84" t="s">
        <v>5684</v>
      </c>
      <c r="AN4321" s="84" t="b">
        <v>0</v>
      </c>
      <c r="AO4321" s="87" t="s">
        <v>5290</v>
      </c>
      <c r="AP4321" s="84" t="s">
        <v>179</v>
      </c>
      <c r="AQ4321" s="84">
        <v>0</v>
      </c>
      <c r="AR4321" s="84">
        <v>0</v>
      </c>
      <c r="AS4321" s="84"/>
      <c r="AT4321" s="84"/>
      <c r="AU4321" s="84"/>
      <c r="AV4321" s="84"/>
      <c r="AW4321" s="84"/>
      <c r="AX4321" s="84"/>
      <c r="AY4321" s="84"/>
      <c r="AZ4321" s="84"/>
    </row>
    <row r="4322" spans="1:52" x14ac:dyDescent="0.55000000000000004">
      <c r="A4322" s="69" t="s">
        <v>635</v>
      </c>
      <c r="B4322" s="69" t="s">
        <v>1038</v>
      </c>
      <c r="C4322" s="70"/>
      <c r="D4322" s="71"/>
      <c r="E4322" s="72"/>
      <c r="F4322" s="73"/>
      <c r="G4322" s="70"/>
      <c r="H4322" s="74"/>
      <c r="I4322" s="75"/>
      <c r="J4322" s="75"/>
      <c r="K4322" s="36"/>
      <c r="L4322" s="82"/>
      <c r="M4322" s="82"/>
      <c r="N4322" s="77"/>
      <c r="O4322" s="84" t="s">
        <v>1270</v>
      </c>
      <c r="P4322" s="86">
        <v>43427.622534722221</v>
      </c>
      <c r="Q4322" s="84" t="s">
        <v>1393</v>
      </c>
      <c r="R4322" s="84"/>
      <c r="S4322" s="84"/>
      <c r="T4322" s="84"/>
      <c r="U4322" s="84"/>
      <c r="V4322" s="88" t="s">
        <v>3183</v>
      </c>
      <c r="W4322" s="86">
        <v>43427.622534722221</v>
      </c>
      <c r="X4322" s="88" t="s">
        <v>4156</v>
      </c>
      <c r="Y4322" s="84"/>
      <c r="Z4322" s="84"/>
      <c r="AA4322" s="87" t="s">
        <v>5287</v>
      </c>
      <c r="AB4322" s="84"/>
      <c r="AC4322" s="84" t="b">
        <v>0</v>
      </c>
      <c r="AD4322" s="84">
        <v>0</v>
      </c>
      <c r="AE4322" s="87" t="s">
        <v>5552</v>
      </c>
      <c r="AF4322" s="84" t="b">
        <v>1</v>
      </c>
      <c r="AG4322" s="84" t="s">
        <v>5604</v>
      </c>
      <c r="AH4322" s="84"/>
      <c r="AI4322" s="87" t="s">
        <v>5627</v>
      </c>
      <c r="AJ4322" s="84" t="b">
        <v>0</v>
      </c>
      <c r="AK4322" s="84">
        <v>9</v>
      </c>
      <c r="AL4322" s="87" t="s">
        <v>5290</v>
      </c>
      <c r="AM4322" s="84" t="s">
        <v>5684</v>
      </c>
      <c r="AN4322" s="84" t="b">
        <v>0</v>
      </c>
      <c r="AO4322" s="87" t="s">
        <v>5290</v>
      </c>
      <c r="AP4322" s="84" t="s">
        <v>179</v>
      </c>
      <c r="AQ4322" s="84">
        <v>0</v>
      </c>
      <c r="AR4322" s="84">
        <v>0</v>
      </c>
      <c r="AS4322" s="84"/>
      <c r="AT4322" s="84"/>
      <c r="AU4322" s="84"/>
      <c r="AV4322" s="84"/>
      <c r="AW4322" s="84"/>
      <c r="AX4322" s="84"/>
      <c r="AY4322" s="84"/>
      <c r="AZ4322" s="84"/>
    </row>
    <row r="4323" spans="1:52" x14ac:dyDescent="0.55000000000000004">
      <c r="A4323" s="69" t="s">
        <v>635</v>
      </c>
      <c r="B4323" s="69" t="s">
        <v>856</v>
      </c>
      <c r="C4323" s="70"/>
      <c r="D4323" s="71"/>
      <c r="E4323" s="72"/>
      <c r="F4323" s="73"/>
      <c r="G4323" s="70"/>
      <c r="H4323" s="74"/>
      <c r="I4323" s="75"/>
      <c r="J4323" s="75"/>
      <c r="K4323" s="36"/>
      <c r="L4323" s="82"/>
      <c r="M4323" s="82"/>
      <c r="N4323" s="77"/>
      <c r="O4323" s="84" t="s">
        <v>1270</v>
      </c>
      <c r="P4323" s="86">
        <v>43427.622534722221</v>
      </c>
      <c r="Q4323" s="84" t="s">
        <v>1393</v>
      </c>
      <c r="R4323" s="84"/>
      <c r="S4323" s="84"/>
      <c r="T4323" s="84"/>
      <c r="U4323" s="84"/>
      <c r="V4323" s="88" t="s">
        <v>3183</v>
      </c>
      <c r="W4323" s="86">
        <v>43427.622534722221</v>
      </c>
      <c r="X4323" s="88" t="s">
        <v>4156</v>
      </c>
      <c r="Y4323" s="84"/>
      <c r="Z4323" s="84"/>
      <c r="AA4323" s="87" t="s">
        <v>5287</v>
      </c>
      <c r="AB4323" s="84"/>
      <c r="AC4323" s="84" t="b">
        <v>0</v>
      </c>
      <c r="AD4323" s="84">
        <v>0</v>
      </c>
      <c r="AE4323" s="87" t="s">
        <v>5552</v>
      </c>
      <c r="AF4323" s="84" t="b">
        <v>1</v>
      </c>
      <c r="AG4323" s="84" t="s">
        <v>5604</v>
      </c>
      <c r="AH4323" s="84"/>
      <c r="AI4323" s="87" t="s">
        <v>5627</v>
      </c>
      <c r="AJ4323" s="84" t="b">
        <v>0</v>
      </c>
      <c r="AK4323" s="84">
        <v>9</v>
      </c>
      <c r="AL4323" s="87" t="s">
        <v>5290</v>
      </c>
      <c r="AM4323" s="84" t="s">
        <v>5684</v>
      </c>
      <c r="AN4323" s="84" t="b">
        <v>0</v>
      </c>
      <c r="AO4323" s="87" t="s">
        <v>5290</v>
      </c>
      <c r="AP4323" s="84" t="s">
        <v>179</v>
      </c>
      <c r="AQ4323" s="84">
        <v>0</v>
      </c>
      <c r="AR4323" s="84">
        <v>0</v>
      </c>
      <c r="AS4323" s="84"/>
      <c r="AT4323" s="84"/>
      <c r="AU4323" s="84"/>
      <c r="AV4323" s="84"/>
      <c r="AW4323" s="84"/>
      <c r="AX4323" s="84"/>
      <c r="AY4323" s="84"/>
      <c r="AZ4323" s="84"/>
    </row>
    <row r="4324" spans="1:52" x14ac:dyDescent="0.55000000000000004">
      <c r="A4324" s="69" t="s">
        <v>635</v>
      </c>
      <c r="B4324" s="69" t="s">
        <v>853</v>
      </c>
      <c r="C4324" s="70"/>
      <c r="D4324" s="71"/>
      <c r="E4324" s="72"/>
      <c r="F4324" s="73"/>
      <c r="G4324" s="70"/>
      <c r="H4324" s="74"/>
      <c r="I4324" s="75"/>
      <c r="J4324" s="75"/>
      <c r="K4324" s="36"/>
      <c r="L4324" s="82"/>
      <c r="M4324" s="82"/>
      <c r="N4324" s="77"/>
      <c r="O4324" s="84" t="s">
        <v>1270</v>
      </c>
      <c r="P4324" s="86">
        <v>43427.622534722221</v>
      </c>
      <c r="Q4324" s="84" t="s">
        <v>1393</v>
      </c>
      <c r="R4324" s="84"/>
      <c r="S4324" s="84"/>
      <c r="T4324" s="84"/>
      <c r="U4324" s="84"/>
      <c r="V4324" s="88" t="s">
        <v>3183</v>
      </c>
      <c r="W4324" s="86">
        <v>43427.622534722221</v>
      </c>
      <c r="X4324" s="88" t="s">
        <v>4156</v>
      </c>
      <c r="Y4324" s="84"/>
      <c r="Z4324" s="84"/>
      <c r="AA4324" s="87" t="s">
        <v>5287</v>
      </c>
      <c r="AB4324" s="84"/>
      <c r="AC4324" s="84" t="b">
        <v>0</v>
      </c>
      <c r="AD4324" s="84">
        <v>0</v>
      </c>
      <c r="AE4324" s="87" t="s">
        <v>5552</v>
      </c>
      <c r="AF4324" s="84" t="b">
        <v>1</v>
      </c>
      <c r="AG4324" s="84" t="s">
        <v>5604</v>
      </c>
      <c r="AH4324" s="84"/>
      <c r="AI4324" s="87" t="s">
        <v>5627</v>
      </c>
      <c r="AJ4324" s="84" t="b">
        <v>0</v>
      </c>
      <c r="AK4324" s="84">
        <v>9</v>
      </c>
      <c r="AL4324" s="87" t="s">
        <v>5290</v>
      </c>
      <c r="AM4324" s="84" t="s">
        <v>5684</v>
      </c>
      <c r="AN4324" s="84" t="b">
        <v>0</v>
      </c>
      <c r="AO4324" s="87" t="s">
        <v>5290</v>
      </c>
      <c r="AP4324" s="84" t="s">
        <v>179</v>
      </c>
      <c r="AQ4324" s="84">
        <v>0</v>
      </c>
      <c r="AR4324" s="84">
        <v>0</v>
      </c>
      <c r="AS4324" s="84"/>
      <c r="AT4324" s="84"/>
      <c r="AU4324" s="84"/>
      <c r="AV4324" s="84"/>
      <c r="AW4324" s="84"/>
      <c r="AX4324" s="84"/>
      <c r="AY4324" s="84"/>
      <c r="AZ4324" s="84"/>
    </row>
    <row r="4325" spans="1:52" x14ac:dyDescent="0.55000000000000004">
      <c r="A4325" s="69" t="s">
        <v>858</v>
      </c>
      <c r="B4325" s="69" t="s">
        <v>635</v>
      </c>
      <c r="C4325" s="70"/>
      <c r="D4325" s="71"/>
      <c r="E4325" s="72"/>
      <c r="F4325" s="73"/>
      <c r="G4325" s="70"/>
      <c r="H4325" s="74"/>
      <c r="I4325" s="75"/>
      <c r="J4325" s="75"/>
      <c r="K4325" s="36"/>
      <c r="L4325" s="82"/>
      <c r="M4325" s="82"/>
      <c r="N4325" s="77"/>
      <c r="O4325" s="84" t="s">
        <v>1270</v>
      </c>
      <c r="P4325" s="86">
        <v>43431.479756944442</v>
      </c>
      <c r="Q4325" s="84" t="s">
        <v>1493</v>
      </c>
      <c r="R4325" s="84"/>
      <c r="S4325" s="84"/>
      <c r="T4325" s="84" t="s">
        <v>2212</v>
      </c>
      <c r="U4325" s="84"/>
      <c r="V4325" s="88" t="s">
        <v>3189</v>
      </c>
      <c r="W4325" s="86">
        <v>43431.479756944442</v>
      </c>
      <c r="X4325" s="88" t="s">
        <v>4205</v>
      </c>
      <c r="Y4325" s="84"/>
      <c r="Z4325" s="84"/>
      <c r="AA4325" s="87" t="s">
        <v>5336</v>
      </c>
      <c r="AB4325" s="84"/>
      <c r="AC4325" s="84" t="b">
        <v>0</v>
      </c>
      <c r="AD4325" s="84">
        <v>0</v>
      </c>
      <c r="AE4325" s="87" t="s">
        <v>5552</v>
      </c>
      <c r="AF4325" s="84" t="b">
        <v>0</v>
      </c>
      <c r="AG4325" s="84" t="s">
        <v>5604</v>
      </c>
      <c r="AH4325" s="84"/>
      <c r="AI4325" s="87" t="s">
        <v>5552</v>
      </c>
      <c r="AJ4325" s="84" t="b">
        <v>0</v>
      </c>
      <c r="AK4325" s="84">
        <v>7</v>
      </c>
      <c r="AL4325" s="87" t="s">
        <v>5339</v>
      </c>
      <c r="AM4325" s="84" t="s">
        <v>5685</v>
      </c>
      <c r="AN4325" s="84" t="b">
        <v>0</v>
      </c>
      <c r="AO4325" s="87" t="s">
        <v>5339</v>
      </c>
      <c r="AP4325" s="84" t="s">
        <v>179</v>
      </c>
      <c r="AQ4325" s="84">
        <v>0</v>
      </c>
      <c r="AR4325" s="84">
        <v>0</v>
      </c>
      <c r="AS4325" s="84"/>
      <c r="AT4325" s="84"/>
      <c r="AU4325" s="84"/>
      <c r="AV4325" s="84"/>
      <c r="AW4325" s="84"/>
      <c r="AX4325" s="84"/>
      <c r="AY4325" s="84"/>
      <c r="AZ4325" s="84"/>
    </row>
    <row r="4326" spans="1:52" x14ac:dyDescent="0.55000000000000004">
      <c r="A4326" s="69" t="s">
        <v>856</v>
      </c>
      <c r="B4326" s="69" t="s">
        <v>635</v>
      </c>
      <c r="C4326" s="70"/>
      <c r="D4326" s="71"/>
      <c r="E4326" s="72"/>
      <c r="F4326" s="73"/>
      <c r="G4326" s="70"/>
      <c r="H4326" s="74"/>
      <c r="I4326" s="75"/>
      <c r="J4326" s="75"/>
      <c r="K4326" s="36"/>
      <c r="L4326" s="82"/>
      <c r="M4326" s="82"/>
      <c r="N4326" s="77"/>
      <c r="O4326" s="84" t="s">
        <v>1270</v>
      </c>
      <c r="P4326" s="86">
        <v>43431.374641203707</v>
      </c>
      <c r="Q4326" s="84" t="s">
        <v>1493</v>
      </c>
      <c r="R4326" s="84"/>
      <c r="S4326" s="84"/>
      <c r="T4326" s="84" t="s">
        <v>2212</v>
      </c>
      <c r="U4326" s="84"/>
      <c r="V4326" s="88" t="s">
        <v>3188</v>
      </c>
      <c r="W4326" s="86">
        <v>43431.374641203707</v>
      </c>
      <c r="X4326" s="88" t="s">
        <v>4206</v>
      </c>
      <c r="Y4326" s="84"/>
      <c r="Z4326" s="84"/>
      <c r="AA4326" s="87" t="s">
        <v>5337</v>
      </c>
      <c r="AB4326" s="84"/>
      <c r="AC4326" s="84" t="b">
        <v>0</v>
      </c>
      <c r="AD4326" s="84">
        <v>0</v>
      </c>
      <c r="AE4326" s="87" t="s">
        <v>5552</v>
      </c>
      <c r="AF4326" s="84" t="b">
        <v>0</v>
      </c>
      <c r="AG4326" s="84" t="s">
        <v>5604</v>
      </c>
      <c r="AH4326" s="84"/>
      <c r="AI4326" s="87" t="s">
        <v>5552</v>
      </c>
      <c r="AJ4326" s="84" t="b">
        <v>0</v>
      </c>
      <c r="AK4326" s="84">
        <v>7</v>
      </c>
      <c r="AL4326" s="87" t="s">
        <v>5339</v>
      </c>
      <c r="AM4326" s="84" t="s">
        <v>5684</v>
      </c>
      <c r="AN4326" s="84" t="b">
        <v>0</v>
      </c>
      <c r="AO4326" s="87" t="s">
        <v>5339</v>
      </c>
      <c r="AP4326" s="84" t="s">
        <v>179</v>
      </c>
      <c r="AQ4326" s="84">
        <v>0</v>
      </c>
      <c r="AR4326" s="84">
        <v>0</v>
      </c>
      <c r="AS4326" s="84"/>
      <c r="AT4326" s="84"/>
      <c r="AU4326" s="84"/>
      <c r="AV4326" s="84"/>
      <c r="AW4326" s="84"/>
      <c r="AX4326" s="84"/>
      <c r="AY4326" s="84"/>
      <c r="AZ4326" s="84"/>
    </row>
    <row r="4327" spans="1:52" x14ac:dyDescent="0.55000000000000004">
      <c r="A4327" s="69" t="s">
        <v>768</v>
      </c>
      <c r="B4327" s="69" t="s">
        <v>635</v>
      </c>
      <c r="C4327" s="70"/>
      <c r="D4327" s="71"/>
      <c r="E4327" s="72"/>
      <c r="F4327" s="73"/>
      <c r="G4327" s="70"/>
      <c r="H4327" s="74"/>
      <c r="I4327" s="75"/>
      <c r="J4327" s="75"/>
      <c r="K4327" s="36"/>
      <c r="L4327" s="82"/>
      <c r="M4327" s="82"/>
      <c r="N4327" s="77"/>
      <c r="O4327" s="84" t="s">
        <v>1270</v>
      </c>
      <c r="P4327" s="86">
        <v>43431.561354166668</v>
      </c>
      <c r="Q4327" s="84" t="s">
        <v>1493</v>
      </c>
      <c r="R4327" s="84"/>
      <c r="S4327" s="84"/>
      <c r="T4327" s="84" t="s">
        <v>2212</v>
      </c>
      <c r="U4327" s="84"/>
      <c r="V4327" s="88" t="s">
        <v>3190</v>
      </c>
      <c r="W4327" s="86">
        <v>43431.561354166668</v>
      </c>
      <c r="X4327" s="88" t="s">
        <v>4207</v>
      </c>
      <c r="Y4327" s="84"/>
      <c r="Z4327" s="84"/>
      <c r="AA4327" s="87" t="s">
        <v>5338</v>
      </c>
      <c r="AB4327" s="84"/>
      <c r="AC4327" s="84" t="b">
        <v>0</v>
      </c>
      <c r="AD4327" s="84">
        <v>0</v>
      </c>
      <c r="AE4327" s="87" t="s">
        <v>5552</v>
      </c>
      <c r="AF4327" s="84" t="b">
        <v>0</v>
      </c>
      <c r="AG4327" s="84" t="s">
        <v>5604</v>
      </c>
      <c r="AH4327" s="84"/>
      <c r="AI4327" s="87" t="s">
        <v>5552</v>
      </c>
      <c r="AJ4327" s="84" t="b">
        <v>0</v>
      </c>
      <c r="AK4327" s="84">
        <v>7</v>
      </c>
      <c r="AL4327" s="87" t="s">
        <v>5339</v>
      </c>
      <c r="AM4327" s="84" t="s">
        <v>5684</v>
      </c>
      <c r="AN4327" s="84" t="b">
        <v>0</v>
      </c>
      <c r="AO4327" s="87" t="s">
        <v>5339</v>
      </c>
      <c r="AP4327" s="84" t="s">
        <v>179</v>
      </c>
      <c r="AQ4327" s="84">
        <v>0</v>
      </c>
      <c r="AR4327" s="84">
        <v>0</v>
      </c>
      <c r="AS4327" s="84"/>
      <c r="AT4327" s="84"/>
      <c r="AU4327" s="84"/>
      <c r="AV4327" s="84"/>
      <c r="AW4327" s="84"/>
      <c r="AX4327" s="84"/>
      <c r="AY4327" s="84"/>
      <c r="AZ4327" s="84"/>
    </row>
    <row r="4328" spans="1:52" x14ac:dyDescent="0.55000000000000004">
      <c r="A4328" s="69" t="s">
        <v>853</v>
      </c>
      <c r="B4328" s="69" t="s">
        <v>635</v>
      </c>
      <c r="C4328" s="70"/>
      <c r="D4328" s="71"/>
      <c r="E4328" s="72"/>
      <c r="F4328" s="73"/>
      <c r="G4328" s="70"/>
      <c r="H4328" s="74"/>
      <c r="I4328" s="75"/>
      <c r="J4328" s="75"/>
      <c r="K4328" s="36"/>
      <c r="L4328" s="82"/>
      <c r="M4328" s="82"/>
      <c r="N4328" s="77"/>
      <c r="O4328" s="84" t="s">
        <v>1270</v>
      </c>
      <c r="P4328" s="86">
        <v>43427.619606481479</v>
      </c>
      <c r="Q4328" s="84" t="s">
        <v>1393</v>
      </c>
      <c r="R4328" s="88" t="s">
        <v>1887</v>
      </c>
      <c r="S4328" s="84" t="s">
        <v>1942</v>
      </c>
      <c r="T4328" s="84" t="s">
        <v>2377</v>
      </c>
      <c r="U4328" s="84"/>
      <c r="V4328" s="88" t="s">
        <v>3185</v>
      </c>
      <c r="W4328" s="86">
        <v>43427.619606481479</v>
      </c>
      <c r="X4328" s="88" t="s">
        <v>4159</v>
      </c>
      <c r="Y4328" s="84"/>
      <c r="Z4328" s="84"/>
      <c r="AA4328" s="87" t="s">
        <v>5290</v>
      </c>
      <c r="AB4328" s="84"/>
      <c r="AC4328" s="84" t="b">
        <v>0</v>
      </c>
      <c r="AD4328" s="84">
        <v>17</v>
      </c>
      <c r="AE4328" s="87" t="s">
        <v>5552</v>
      </c>
      <c r="AF4328" s="84" t="b">
        <v>1</v>
      </c>
      <c r="AG4328" s="84" t="s">
        <v>5604</v>
      </c>
      <c r="AH4328" s="84"/>
      <c r="AI4328" s="87" t="s">
        <v>5627</v>
      </c>
      <c r="AJ4328" s="84" t="b">
        <v>0</v>
      </c>
      <c r="AK4328" s="84">
        <v>9</v>
      </c>
      <c r="AL4328" s="87" t="s">
        <v>5552</v>
      </c>
      <c r="AM4328" s="84" t="s">
        <v>5684</v>
      </c>
      <c r="AN4328" s="84" t="b">
        <v>0</v>
      </c>
      <c r="AO4328" s="87" t="s">
        <v>5290</v>
      </c>
      <c r="AP4328" s="84" t="s">
        <v>179</v>
      </c>
      <c r="AQ4328" s="84">
        <v>0</v>
      </c>
      <c r="AR4328" s="84">
        <v>0</v>
      </c>
      <c r="AS4328" s="84"/>
      <c r="AT4328" s="84"/>
      <c r="AU4328" s="84"/>
      <c r="AV4328" s="84"/>
      <c r="AW4328" s="84"/>
      <c r="AX4328" s="84"/>
      <c r="AY4328" s="84"/>
      <c r="AZ4328" s="84"/>
    </row>
    <row r="4329" spans="1:52" x14ac:dyDescent="0.55000000000000004">
      <c r="A4329" s="69" t="s">
        <v>853</v>
      </c>
      <c r="B4329" s="69" t="s">
        <v>635</v>
      </c>
      <c r="C4329" s="70"/>
      <c r="D4329" s="71"/>
      <c r="E4329" s="72"/>
      <c r="F4329" s="73"/>
      <c r="G4329" s="70"/>
      <c r="H4329" s="74"/>
      <c r="I4329" s="75"/>
      <c r="J4329" s="75"/>
      <c r="K4329" s="36"/>
      <c r="L4329" s="82"/>
      <c r="M4329" s="82"/>
      <c r="N4329" s="77"/>
      <c r="O4329" s="84" t="s">
        <v>1270</v>
      </c>
      <c r="P4329" s="86">
        <v>43431.374421296299</v>
      </c>
      <c r="Q4329" s="84" t="s">
        <v>1493</v>
      </c>
      <c r="R4329" s="88" t="s">
        <v>1896</v>
      </c>
      <c r="S4329" s="84" t="s">
        <v>1977</v>
      </c>
      <c r="T4329" s="84" t="s">
        <v>2389</v>
      </c>
      <c r="U4329" s="88" t="s">
        <v>2603</v>
      </c>
      <c r="V4329" s="88" t="s">
        <v>2603</v>
      </c>
      <c r="W4329" s="86">
        <v>43431.374421296299</v>
      </c>
      <c r="X4329" s="88" t="s">
        <v>4208</v>
      </c>
      <c r="Y4329" s="84"/>
      <c r="Z4329" s="84"/>
      <c r="AA4329" s="87" t="s">
        <v>5339</v>
      </c>
      <c r="AB4329" s="84"/>
      <c r="AC4329" s="84" t="b">
        <v>0</v>
      </c>
      <c r="AD4329" s="84">
        <v>13</v>
      </c>
      <c r="AE4329" s="87" t="s">
        <v>5552</v>
      </c>
      <c r="AF4329" s="84" t="b">
        <v>0</v>
      </c>
      <c r="AG4329" s="84" t="s">
        <v>5604</v>
      </c>
      <c r="AH4329" s="84"/>
      <c r="AI4329" s="87" t="s">
        <v>5552</v>
      </c>
      <c r="AJ4329" s="84" t="b">
        <v>0</v>
      </c>
      <c r="AK4329" s="84">
        <v>7</v>
      </c>
      <c r="AL4329" s="87" t="s">
        <v>5552</v>
      </c>
      <c r="AM4329" s="84" t="s">
        <v>5684</v>
      </c>
      <c r="AN4329" s="84" t="b">
        <v>0</v>
      </c>
      <c r="AO4329" s="87" t="s">
        <v>5339</v>
      </c>
      <c r="AP4329" s="84" t="s">
        <v>179</v>
      </c>
      <c r="AQ4329" s="84">
        <v>0</v>
      </c>
      <c r="AR4329" s="84">
        <v>0</v>
      </c>
      <c r="AS4329" s="84"/>
      <c r="AT4329" s="84"/>
      <c r="AU4329" s="84"/>
      <c r="AV4329" s="84"/>
      <c r="AW4329" s="84"/>
      <c r="AX4329" s="84"/>
      <c r="AY4329" s="84"/>
      <c r="AZ4329" s="84"/>
    </row>
    <row r="4330" spans="1:52" x14ac:dyDescent="0.55000000000000004">
      <c r="A4330" s="69" t="s">
        <v>859</v>
      </c>
      <c r="B4330" s="69" t="s">
        <v>1213</v>
      </c>
      <c r="C4330" s="70"/>
      <c r="D4330" s="71"/>
      <c r="E4330" s="72"/>
      <c r="F4330" s="73"/>
      <c r="G4330" s="70"/>
      <c r="H4330" s="74"/>
      <c r="I4330" s="75"/>
      <c r="J4330" s="75"/>
      <c r="K4330" s="36"/>
      <c r="L4330" s="82"/>
      <c r="M4330" s="82"/>
      <c r="N4330" s="77"/>
      <c r="O4330" s="84" t="s">
        <v>1270</v>
      </c>
      <c r="P4330" s="86">
        <v>43432.45890046296</v>
      </c>
      <c r="Q4330" s="84" t="s">
        <v>1614</v>
      </c>
      <c r="R4330" s="84"/>
      <c r="S4330" s="84"/>
      <c r="T4330" s="84" t="s">
        <v>2331</v>
      </c>
      <c r="U4330" s="88" t="s">
        <v>2604</v>
      </c>
      <c r="V4330" s="88" t="s">
        <v>2604</v>
      </c>
      <c r="W4330" s="86">
        <v>43432.45890046296</v>
      </c>
      <c r="X4330" s="88" t="s">
        <v>4209</v>
      </c>
      <c r="Y4330" s="84"/>
      <c r="Z4330" s="84"/>
      <c r="AA4330" s="87" t="s">
        <v>5340</v>
      </c>
      <c r="AB4330" s="84"/>
      <c r="AC4330" s="84" t="b">
        <v>0</v>
      </c>
      <c r="AD4330" s="84">
        <v>9</v>
      </c>
      <c r="AE4330" s="87" t="s">
        <v>5552</v>
      </c>
      <c r="AF4330" s="84" t="b">
        <v>0</v>
      </c>
      <c r="AG4330" s="84" t="s">
        <v>5604</v>
      </c>
      <c r="AH4330" s="84"/>
      <c r="AI4330" s="87" t="s">
        <v>5552</v>
      </c>
      <c r="AJ4330" s="84" t="b">
        <v>0</v>
      </c>
      <c r="AK4330" s="84">
        <v>2</v>
      </c>
      <c r="AL4330" s="87" t="s">
        <v>5552</v>
      </c>
      <c r="AM4330" s="84" t="s">
        <v>5685</v>
      </c>
      <c r="AN4330" s="84" t="b">
        <v>0</v>
      </c>
      <c r="AO4330" s="87" t="s">
        <v>5340</v>
      </c>
      <c r="AP4330" s="84" t="s">
        <v>179</v>
      </c>
      <c r="AQ4330" s="84">
        <v>0</v>
      </c>
      <c r="AR4330" s="84">
        <v>0</v>
      </c>
      <c r="AS4330" s="84"/>
      <c r="AT4330" s="84"/>
      <c r="AU4330" s="84"/>
      <c r="AV4330" s="84"/>
      <c r="AW4330" s="84"/>
      <c r="AX4330" s="84"/>
      <c r="AY4330" s="84"/>
      <c r="AZ4330" s="84"/>
    </row>
    <row r="4331" spans="1:52" x14ac:dyDescent="0.55000000000000004">
      <c r="A4331" s="69" t="s">
        <v>859</v>
      </c>
      <c r="B4331" s="69" t="s">
        <v>853</v>
      </c>
      <c r="C4331" s="70"/>
      <c r="D4331" s="71"/>
      <c r="E4331" s="72"/>
      <c r="F4331" s="73"/>
      <c r="G4331" s="70"/>
      <c r="H4331" s="74"/>
      <c r="I4331" s="75"/>
      <c r="J4331" s="75"/>
      <c r="K4331" s="36"/>
      <c r="L4331" s="82"/>
      <c r="M4331" s="82"/>
      <c r="N4331" s="77"/>
      <c r="O4331" s="84" t="s">
        <v>1270</v>
      </c>
      <c r="P4331" s="86">
        <v>43432.45890046296</v>
      </c>
      <c r="Q4331" s="84" t="s">
        <v>1614</v>
      </c>
      <c r="R4331" s="84"/>
      <c r="S4331" s="84"/>
      <c r="T4331" s="84" t="s">
        <v>2331</v>
      </c>
      <c r="U4331" s="88" t="s">
        <v>2604</v>
      </c>
      <c r="V4331" s="88" t="s">
        <v>2604</v>
      </c>
      <c r="W4331" s="86">
        <v>43432.45890046296</v>
      </c>
      <c r="X4331" s="88" t="s">
        <v>4209</v>
      </c>
      <c r="Y4331" s="84"/>
      <c r="Z4331" s="84"/>
      <c r="AA4331" s="87" t="s">
        <v>5340</v>
      </c>
      <c r="AB4331" s="84"/>
      <c r="AC4331" s="84" t="b">
        <v>0</v>
      </c>
      <c r="AD4331" s="84">
        <v>9</v>
      </c>
      <c r="AE4331" s="87" t="s">
        <v>5552</v>
      </c>
      <c r="AF4331" s="84" t="b">
        <v>0</v>
      </c>
      <c r="AG4331" s="84" t="s">
        <v>5604</v>
      </c>
      <c r="AH4331" s="84"/>
      <c r="AI4331" s="87" t="s">
        <v>5552</v>
      </c>
      <c r="AJ4331" s="84" t="b">
        <v>0</v>
      </c>
      <c r="AK4331" s="84">
        <v>2</v>
      </c>
      <c r="AL4331" s="87" t="s">
        <v>5552</v>
      </c>
      <c r="AM4331" s="84" t="s">
        <v>5685</v>
      </c>
      <c r="AN4331" s="84" t="b">
        <v>0</v>
      </c>
      <c r="AO4331" s="87" t="s">
        <v>5340</v>
      </c>
      <c r="AP4331" s="84" t="s">
        <v>179</v>
      </c>
      <c r="AQ4331" s="84">
        <v>0</v>
      </c>
      <c r="AR4331" s="84">
        <v>0</v>
      </c>
      <c r="AS4331" s="84"/>
      <c r="AT4331" s="84"/>
      <c r="AU4331" s="84"/>
      <c r="AV4331" s="84"/>
      <c r="AW4331" s="84"/>
      <c r="AX4331" s="84"/>
      <c r="AY4331" s="84"/>
      <c r="AZ4331" s="84"/>
    </row>
    <row r="4332" spans="1:52" x14ac:dyDescent="0.55000000000000004">
      <c r="A4332" s="69" t="s">
        <v>859</v>
      </c>
      <c r="B4332" s="69" t="s">
        <v>1214</v>
      </c>
      <c r="C4332" s="70"/>
      <c r="D4332" s="71"/>
      <c r="E4332" s="72"/>
      <c r="F4332" s="73"/>
      <c r="G4332" s="70"/>
      <c r="H4332" s="74"/>
      <c r="I4332" s="75"/>
      <c r="J4332" s="75"/>
      <c r="K4332" s="36"/>
      <c r="L4332" s="82"/>
      <c r="M4332" s="82"/>
      <c r="N4332" s="77"/>
      <c r="O4332" s="84" t="s">
        <v>1270</v>
      </c>
      <c r="P4332" s="86">
        <v>43432.45890046296</v>
      </c>
      <c r="Q4332" s="84" t="s">
        <v>1614</v>
      </c>
      <c r="R4332" s="84"/>
      <c r="S4332" s="84"/>
      <c r="T4332" s="84" t="s">
        <v>2331</v>
      </c>
      <c r="U4332" s="88" t="s">
        <v>2604</v>
      </c>
      <c r="V4332" s="88" t="s">
        <v>2604</v>
      </c>
      <c r="W4332" s="86">
        <v>43432.45890046296</v>
      </c>
      <c r="X4332" s="88" t="s">
        <v>4209</v>
      </c>
      <c r="Y4332" s="84"/>
      <c r="Z4332" s="84"/>
      <c r="AA4332" s="87" t="s">
        <v>5340</v>
      </c>
      <c r="AB4332" s="84"/>
      <c r="AC4332" s="84" t="b">
        <v>0</v>
      </c>
      <c r="AD4332" s="84">
        <v>9</v>
      </c>
      <c r="AE4332" s="87" t="s">
        <v>5552</v>
      </c>
      <c r="AF4332" s="84" t="b">
        <v>0</v>
      </c>
      <c r="AG4332" s="84" t="s">
        <v>5604</v>
      </c>
      <c r="AH4332" s="84"/>
      <c r="AI4332" s="87" t="s">
        <v>5552</v>
      </c>
      <c r="AJ4332" s="84" t="b">
        <v>0</v>
      </c>
      <c r="AK4332" s="84">
        <v>2</v>
      </c>
      <c r="AL4332" s="87" t="s">
        <v>5552</v>
      </c>
      <c r="AM4332" s="84" t="s">
        <v>5685</v>
      </c>
      <c r="AN4332" s="84" t="b">
        <v>0</v>
      </c>
      <c r="AO4332" s="87" t="s">
        <v>5340</v>
      </c>
      <c r="AP4332" s="84" t="s">
        <v>179</v>
      </c>
      <c r="AQ4332" s="84">
        <v>0</v>
      </c>
      <c r="AR4332" s="84">
        <v>0</v>
      </c>
      <c r="AS4332" s="84"/>
      <c r="AT4332" s="84"/>
      <c r="AU4332" s="84"/>
      <c r="AV4332" s="84"/>
      <c r="AW4332" s="84"/>
      <c r="AX4332" s="84"/>
      <c r="AY4332" s="84"/>
      <c r="AZ4332" s="84"/>
    </row>
    <row r="4333" spans="1:52" x14ac:dyDescent="0.55000000000000004">
      <c r="A4333" s="69" t="s">
        <v>859</v>
      </c>
      <c r="B4333" s="69" t="s">
        <v>856</v>
      </c>
      <c r="C4333" s="70"/>
      <c r="D4333" s="71"/>
      <c r="E4333" s="72"/>
      <c r="F4333" s="73"/>
      <c r="G4333" s="70"/>
      <c r="H4333" s="74"/>
      <c r="I4333" s="75"/>
      <c r="J4333" s="75"/>
      <c r="K4333" s="36"/>
      <c r="L4333" s="82"/>
      <c r="M4333" s="82"/>
      <c r="N4333" s="77"/>
      <c r="O4333" s="84" t="s">
        <v>1270</v>
      </c>
      <c r="P4333" s="86">
        <v>43432.45890046296</v>
      </c>
      <c r="Q4333" s="84" t="s">
        <v>1614</v>
      </c>
      <c r="R4333" s="84"/>
      <c r="S4333" s="84"/>
      <c r="T4333" s="84" t="s">
        <v>2331</v>
      </c>
      <c r="U4333" s="88" t="s">
        <v>2604</v>
      </c>
      <c r="V4333" s="88" t="s">
        <v>2604</v>
      </c>
      <c r="W4333" s="86">
        <v>43432.45890046296</v>
      </c>
      <c r="X4333" s="88" t="s">
        <v>4209</v>
      </c>
      <c r="Y4333" s="84"/>
      <c r="Z4333" s="84"/>
      <c r="AA4333" s="87" t="s">
        <v>5340</v>
      </c>
      <c r="AB4333" s="84"/>
      <c r="AC4333" s="84" t="b">
        <v>0</v>
      </c>
      <c r="AD4333" s="84">
        <v>9</v>
      </c>
      <c r="AE4333" s="87" t="s">
        <v>5552</v>
      </c>
      <c r="AF4333" s="84" t="b">
        <v>0</v>
      </c>
      <c r="AG4333" s="84" t="s">
        <v>5604</v>
      </c>
      <c r="AH4333" s="84"/>
      <c r="AI4333" s="87" t="s">
        <v>5552</v>
      </c>
      <c r="AJ4333" s="84" t="b">
        <v>0</v>
      </c>
      <c r="AK4333" s="84">
        <v>2</v>
      </c>
      <c r="AL4333" s="87" t="s">
        <v>5552</v>
      </c>
      <c r="AM4333" s="84" t="s">
        <v>5685</v>
      </c>
      <c r="AN4333" s="84" t="b">
        <v>0</v>
      </c>
      <c r="AO4333" s="87" t="s">
        <v>5340</v>
      </c>
      <c r="AP4333" s="84" t="s">
        <v>179</v>
      </c>
      <c r="AQ4333" s="84">
        <v>0</v>
      </c>
      <c r="AR4333" s="84">
        <v>0</v>
      </c>
      <c r="AS4333" s="84"/>
      <c r="AT4333" s="84"/>
      <c r="AU4333" s="84"/>
      <c r="AV4333" s="84"/>
      <c r="AW4333" s="84"/>
      <c r="AX4333" s="84"/>
      <c r="AY4333" s="84"/>
      <c r="AZ4333" s="84"/>
    </row>
    <row r="4334" spans="1:52" x14ac:dyDescent="0.55000000000000004">
      <c r="A4334" s="69" t="s">
        <v>853</v>
      </c>
      <c r="B4334" s="69" t="s">
        <v>859</v>
      </c>
      <c r="C4334" s="70"/>
      <c r="D4334" s="71"/>
      <c r="E4334" s="72"/>
      <c r="F4334" s="73"/>
      <c r="G4334" s="70"/>
      <c r="H4334" s="74"/>
      <c r="I4334" s="75"/>
      <c r="J4334" s="75"/>
      <c r="K4334" s="36"/>
      <c r="L4334" s="82"/>
      <c r="M4334" s="82"/>
      <c r="N4334" s="77"/>
      <c r="O4334" s="84" t="s">
        <v>1269</v>
      </c>
      <c r="P4334" s="86">
        <v>43432.467476851853</v>
      </c>
      <c r="Q4334" s="84" t="s">
        <v>1614</v>
      </c>
      <c r="R4334" s="84"/>
      <c r="S4334" s="84"/>
      <c r="T4334" s="84" t="s">
        <v>2331</v>
      </c>
      <c r="U4334" s="84"/>
      <c r="V4334" s="88" t="s">
        <v>3185</v>
      </c>
      <c r="W4334" s="86">
        <v>43432.467476851853</v>
      </c>
      <c r="X4334" s="88" t="s">
        <v>4210</v>
      </c>
      <c r="Y4334" s="84"/>
      <c r="Z4334" s="84"/>
      <c r="AA4334" s="87" t="s">
        <v>5341</v>
      </c>
      <c r="AB4334" s="84"/>
      <c r="AC4334" s="84" t="b">
        <v>0</v>
      </c>
      <c r="AD4334" s="84">
        <v>0</v>
      </c>
      <c r="AE4334" s="87" t="s">
        <v>5552</v>
      </c>
      <c r="AF4334" s="84" t="b">
        <v>0</v>
      </c>
      <c r="AG4334" s="84" t="s">
        <v>5604</v>
      </c>
      <c r="AH4334" s="84"/>
      <c r="AI4334" s="87" t="s">
        <v>5552</v>
      </c>
      <c r="AJ4334" s="84" t="b">
        <v>0</v>
      </c>
      <c r="AK4334" s="84">
        <v>2</v>
      </c>
      <c r="AL4334" s="87" t="s">
        <v>5340</v>
      </c>
      <c r="AM4334" s="84" t="s">
        <v>5684</v>
      </c>
      <c r="AN4334" s="84" t="b">
        <v>0</v>
      </c>
      <c r="AO4334" s="87" t="s">
        <v>5340</v>
      </c>
      <c r="AP4334" s="84" t="s">
        <v>179</v>
      </c>
      <c r="AQ4334" s="84">
        <v>0</v>
      </c>
      <c r="AR4334" s="84">
        <v>0</v>
      </c>
      <c r="AS4334" s="84"/>
      <c r="AT4334" s="84"/>
      <c r="AU4334" s="84"/>
      <c r="AV4334" s="84"/>
      <c r="AW4334" s="84"/>
      <c r="AX4334" s="84"/>
      <c r="AY4334" s="84"/>
      <c r="AZ4334" s="84"/>
    </row>
    <row r="4335" spans="1:52" x14ac:dyDescent="0.55000000000000004">
      <c r="A4335" s="69" t="s">
        <v>853</v>
      </c>
      <c r="B4335" s="69" t="s">
        <v>1213</v>
      </c>
      <c r="C4335" s="70"/>
      <c r="D4335" s="71"/>
      <c r="E4335" s="72"/>
      <c r="F4335" s="73"/>
      <c r="G4335" s="70"/>
      <c r="H4335" s="74"/>
      <c r="I4335" s="75"/>
      <c r="J4335" s="75"/>
      <c r="K4335" s="36"/>
      <c r="L4335" s="82"/>
      <c r="M4335" s="82"/>
      <c r="N4335" s="77"/>
      <c r="O4335" s="84" t="s">
        <v>1270</v>
      </c>
      <c r="P4335" s="86">
        <v>43432.467476851853</v>
      </c>
      <c r="Q4335" s="84" t="s">
        <v>1614</v>
      </c>
      <c r="R4335" s="84"/>
      <c r="S4335" s="84"/>
      <c r="T4335" s="84" t="s">
        <v>2331</v>
      </c>
      <c r="U4335" s="84"/>
      <c r="V4335" s="88" t="s">
        <v>3185</v>
      </c>
      <c r="W4335" s="86">
        <v>43432.467476851853</v>
      </c>
      <c r="X4335" s="88" t="s">
        <v>4210</v>
      </c>
      <c r="Y4335" s="84"/>
      <c r="Z4335" s="84"/>
      <c r="AA4335" s="87" t="s">
        <v>5341</v>
      </c>
      <c r="AB4335" s="84"/>
      <c r="AC4335" s="84" t="b">
        <v>0</v>
      </c>
      <c r="AD4335" s="84">
        <v>0</v>
      </c>
      <c r="AE4335" s="87" t="s">
        <v>5552</v>
      </c>
      <c r="AF4335" s="84" t="b">
        <v>0</v>
      </c>
      <c r="AG4335" s="84" t="s">
        <v>5604</v>
      </c>
      <c r="AH4335" s="84"/>
      <c r="AI4335" s="87" t="s">
        <v>5552</v>
      </c>
      <c r="AJ4335" s="84" t="b">
        <v>0</v>
      </c>
      <c r="AK4335" s="84">
        <v>2</v>
      </c>
      <c r="AL4335" s="87" t="s">
        <v>5340</v>
      </c>
      <c r="AM4335" s="84" t="s">
        <v>5684</v>
      </c>
      <c r="AN4335" s="84" t="b">
        <v>0</v>
      </c>
      <c r="AO4335" s="87" t="s">
        <v>5340</v>
      </c>
      <c r="AP4335" s="84" t="s">
        <v>179</v>
      </c>
      <c r="AQ4335" s="84">
        <v>0</v>
      </c>
      <c r="AR4335" s="84">
        <v>0</v>
      </c>
      <c r="AS4335" s="84"/>
      <c r="AT4335" s="84"/>
      <c r="AU4335" s="84"/>
      <c r="AV4335" s="84"/>
      <c r="AW4335" s="84"/>
      <c r="AX4335" s="84"/>
      <c r="AY4335" s="84"/>
      <c r="AZ4335" s="84"/>
    </row>
    <row r="4336" spans="1:52" x14ac:dyDescent="0.55000000000000004">
      <c r="A4336" s="69" t="s">
        <v>853</v>
      </c>
      <c r="B4336" s="69" t="s">
        <v>1214</v>
      </c>
      <c r="C4336" s="70"/>
      <c r="D4336" s="71"/>
      <c r="E4336" s="72"/>
      <c r="F4336" s="73"/>
      <c r="G4336" s="70"/>
      <c r="H4336" s="74"/>
      <c r="I4336" s="75"/>
      <c r="J4336" s="75"/>
      <c r="K4336" s="36"/>
      <c r="L4336" s="82"/>
      <c r="M4336" s="82"/>
      <c r="N4336" s="77"/>
      <c r="O4336" s="84" t="s">
        <v>1270</v>
      </c>
      <c r="P4336" s="86">
        <v>43432.467476851853</v>
      </c>
      <c r="Q4336" s="84" t="s">
        <v>1614</v>
      </c>
      <c r="R4336" s="84"/>
      <c r="S4336" s="84"/>
      <c r="T4336" s="84" t="s">
        <v>2331</v>
      </c>
      <c r="U4336" s="84"/>
      <c r="V4336" s="88" t="s">
        <v>3185</v>
      </c>
      <c r="W4336" s="86">
        <v>43432.467476851853</v>
      </c>
      <c r="X4336" s="88" t="s">
        <v>4210</v>
      </c>
      <c r="Y4336" s="84"/>
      <c r="Z4336" s="84"/>
      <c r="AA4336" s="87" t="s">
        <v>5341</v>
      </c>
      <c r="AB4336" s="84"/>
      <c r="AC4336" s="84" t="b">
        <v>0</v>
      </c>
      <c r="AD4336" s="84">
        <v>0</v>
      </c>
      <c r="AE4336" s="87" t="s">
        <v>5552</v>
      </c>
      <c r="AF4336" s="84" t="b">
        <v>0</v>
      </c>
      <c r="AG4336" s="84" t="s">
        <v>5604</v>
      </c>
      <c r="AH4336" s="84"/>
      <c r="AI4336" s="87" t="s">
        <v>5552</v>
      </c>
      <c r="AJ4336" s="84" t="b">
        <v>0</v>
      </c>
      <c r="AK4336" s="84">
        <v>2</v>
      </c>
      <c r="AL4336" s="87" t="s">
        <v>5340</v>
      </c>
      <c r="AM4336" s="84" t="s">
        <v>5684</v>
      </c>
      <c r="AN4336" s="84" t="b">
        <v>0</v>
      </c>
      <c r="AO4336" s="87" t="s">
        <v>5340</v>
      </c>
      <c r="AP4336" s="84" t="s">
        <v>179</v>
      </c>
      <c r="AQ4336" s="84">
        <v>0</v>
      </c>
      <c r="AR4336" s="84">
        <v>0</v>
      </c>
      <c r="AS4336" s="84"/>
      <c r="AT4336" s="84"/>
      <c r="AU4336" s="84"/>
      <c r="AV4336" s="84"/>
      <c r="AW4336" s="84"/>
      <c r="AX4336" s="84"/>
      <c r="AY4336" s="84"/>
      <c r="AZ4336" s="84"/>
    </row>
    <row r="4337" spans="1:52" x14ac:dyDescent="0.55000000000000004">
      <c r="A4337" s="69" t="s">
        <v>858</v>
      </c>
      <c r="B4337" s="69" t="s">
        <v>1038</v>
      </c>
      <c r="C4337" s="70"/>
      <c r="D4337" s="71"/>
      <c r="E4337" s="72"/>
      <c r="F4337" s="73"/>
      <c r="G4337" s="70"/>
      <c r="H4337" s="74"/>
      <c r="I4337" s="75"/>
      <c r="J4337" s="75"/>
      <c r="K4337" s="36"/>
      <c r="L4337" s="82"/>
      <c r="M4337" s="82"/>
      <c r="N4337" s="77"/>
      <c r="O4337" s="84" t="s">
        <v>1271</v>
      </c>
      <c r="P4337" s="86">
        <v>43430.713993055557</v>
      </c>
      <c r="Q4337" s="84" t="s">
        <v>1662</v>
      </c>
      <c r="R4337" s="84"/>
      <c r="S4337" s="84"/>
      <c r="T4337" s="84" t="s">
        <v>2227</v>
      </c>
      <c r="U4337" s="88" t="s">
        <v>2605</v>
      </c>
      <c r="V4337" s="88" t="s">
        <v>2605</v>
      </c>
      <c r="W4337" s="86">
        <v>43430.713993055557</v>
      </c>
      <c r="X4337" s="88" t="s">
        <v>4211</v>
      </c>
      <c r="Y4337" s="84"/>
      <c r="Z4337" s="84"/>
      <c r="AA4337" s="87" t="s">
        <v>5342</v>
      </c>
      <c r="AB4337" s="84"/>
      <c r="AC4337" s="84" t="b">
        <v>0</v>
      </c>
      <c r="AD4337" s="84">
        <v>1</v>
      </c>
      <c r="AE4337" s="87" t="s">
        <v>5599</v>
      </c>
      <c r="AF4337" s="84" t="b">
        <v>0</v>
      </c>
      <c r="AG4337" s="84" t="s">
        <v>5604</v>
      </c>
      <c r="AH4337" s="84"/>
      <c r="AI4337" s="87" t="s">
        <v>5552</v>
      </c>
      <c r="AJ4337" s="84" t="b">
        <v>0</v>
      </c>
      <c r="AK4337" s="84">
        <v>0</v>
      </c>
      <c r="AL4337" s="87" t="s">
        <v>5552</v>
      </c>
      <c r="AM4337" s="84" t="s">
        <v>5685</v>
      </c>
      <c r="AN4337" s="84" t="b">
        <v>0</v>
      </c>
      <c r="AO4337" s="87" t="s">
        <v>5342</v>
      </c>
      <c r="AP4337" s="84" t="s">
        <v>179</v>
      </c>
      <c r="AQ4337" s="84">
        <v>0</v>
      </c>
      <c r="AR4337" s="84">
        <v>0</v>
      </c>
      <c r="AS4337" s="84"/>
      <c r="AT4337" s="84"/>
      <c r="AU4337" s="84"/>
      <c r="AV4337" s="84"/>
      <c r="AW4337" s="84"/>
      <c r="AX4337" s="84"/>
      <c r="AY4337" s="84"/>
      <c r="AZ4337" s="84"/>
    </row>
    <row r="4338" spans="1:52" x14ac:dyDescent="0.55000000000000004">
      <c r="A4338" s="69" t="s">
        <v>858</v>
      </c>
      <c r="B4338" s="69" t="s">
        <v>856</v>
      </c>
      <c r="C4338" s="70"/>
      <c r="D4338" s="71"/>
      <c r="E4338" s="72"/>
      <c r="F4338" s="73"/>
      <c r="G4338" s="70"/>
      <c r="H4338" s="74"/>
      <c r="I4338" s="75"/>
      <c r="J4338" s="75"/>
      <c r="K4338" s="36"/>
      <c r="L4338" s="82"/>
      <c r="M4338" s="82"/>
      <c r="N4338" s="77"/>
      <c r="O4338" s="84" t="s">
        <v>1270</v>
      </c>
      <c r="P4338" s="86">
        <v>43430.830578703702</v>
      </c>
      <c r="Q4338" s="84" t="s">
        <v>1486</v>
      </c>
      <c r="R4338" s="84"/>
      <c r="S4338" s="84"/>
      <c r="T4338" s="84" t="s">
        <v>2390</v>
      </c>
      <c r="U4338" s="88" t="s">
        <v>2606</v>
      </c>
      <c r="V4338" s="88" t="s">
        <v>2606</v>
      </c>
      <c r="W4338" s="86">
        <v>43430.830578703702</v>
      </c>
      <c r="X4338" s="88" t="s">
        <v>4212</v>
      </c>
      <c r="Y4338" s="84"/>
      <c r="Z4338" s="84"/>
      <c r="AA4338" s="87" t="s">
        <v>5343</v>
      </c>
      <c r="AB4338" s="84"/>
      <c r="AC4338" s="84" t="b">
        <v>0</v>
      </c>
      <c r="AD4338" s="84">
        <v>3</v>
      </c>
      <c r="AE4338" s="87" t="s">
        <v>5552</v>
      </c>
      <c r="AF4338" s="84" t="b">
        <v>0</v>
      </c>
      <c r="AG4338" s="84" t="s">
        <v>5604</v>
      </c>
      <c r="AH4338" s="84"/>
      <c r="AI4338" s="87" t="s">
        <v>5552</v>
      </c>
      <c r="AJ4338" s="84" t="b">
        <v>0</v>
      </c>
      <c r="AK4338" s="84">
        <v>1</v>
      </c>
      <c r="AL4338" s="87" t="s">
        <v>5552</v>
      </c>
      <c r="AM4338" s="84" t="s">
        <v>5685</v>
      </c>
      <c r="AN4338" s="84" t="b">
        <v>0</v>
      </c>
      <c r="AO4338" s="87" t="s">
        <v>5343</v>
      </c>
      <c r="AP4338" s="84" t="s">
        <v>179</v>
      </c>
      <c r="AQ4338" s="84">
        <v>0</v>
      </c>
      <c r="AR4338" s="84">
        <v>0</v>
      </c>
      <c r="AS4338" s="84"/>
      <c r="AT4338" s="84"/>
      <c r="AU4338" s="84"/>
      <c r="AV4338" s="84"/>
      <c r="AW4338" s="84"/>
      <c r="AX4338" s="84"/>
      <c r="AY4338" s="84"/>
      <c r="AZ4338" s="84"/>
    </row>
    <row r="4339" spans="1:52" x14ac:dyDescent="0.55000000000000004">
      <c r="A4339" s="69" t="s">
        <v>858</v>
      </c>
      <c r="B4339" s="69" t="s">
        <v>942</v>
      </c>
      <c r="C4339" s="70"/>
      <c r="D4339" s="71"/>
      <c r="E4339" s="72"/>
      <c r="F4339" s="73"/>
      <c r="G4339" s="70"/>
      <c r="H4339" s="74"/>
      <c r="I4339" s="75"/>
      <c r="J4339" s="75"/>
      <c r="K4339" s="36"/>
      <c r="L4339" s="82"/>
      <c r="M4339" s="82"/>
      <c r="N4339" s="77"/>
      <c r="O4339" s="84" t="s">
        <v>1270</v>
      </c>
      <c r="P4339" s="86">
        <v>43430.830578703702</v>
      </c>
      <c r="Q4339" s="84" t="s">
        <v>1486</v>
      </c>
      <c r="R4339" s="84"/>
      <c r="S4339" s="84"/>
      <c r="T4339" s="84" t="s">
        <v>2390</v>
      </c>
      <c r="U4339" s="88" t="s">
        <v>2606</v>
      </c>
      <c r="V4339" s="88" t="s">
        <v>2606</v>
      </c>
      <c r="W4339" s="86">
        <v>43430.830578703702</v>
      </c>
      <c r="X4339" s="88" t="s">
        <v>4212</v>
      </c>
      <c r="Y4339" s="84"/>
      <c r="Z4339" s="84"/>
      <c r="AA4339" s="87" t="s">
        <v>5343</v>
      </c>
      <c r="AB4339" s="84"/>
      <c r="AC4339" s="84" t="b">
        <v>0</v>
      </c>
      <c r="AD4339" s="84">
        <v>3</v>
      </c>
      <c r="AE4339" s="87" t="s">
        <v>5552</v>
      </c>
      <c r="AF4339" s="84" t="b">
        <v>0</v>
      </c>
      <c r="AG4339" s="84" t="s">
        <v>5604</v>
      </c>
      <c r="AH4339" s="84"/>
      <c r="AI4339" s="87" t="s">
        <v>5552</v>
      </c>
      <c r="AJ4339" s="84" t="b">
        <v>0</v>
      </c>
      <c r="AK4339" s="84">
        <v>1</v>
      </c>
      <c r="AL4339" s="87" t="s">
        <v>5552</v>
      </c>
      <c r="AM4339" s="84" t="s">
        <v>5685</v>
      </c>
      <c r="AN4339" s="84" t="b">
        <v>0</v>
      </c>
      <c r="AO4339" s="87" t="s">
        <v>5343</v>
      </c>
      <c r="AP4339" s="84" t="s">
        <v>179</v>
      </c>
      <c r="AQ4339" s="84">
        <v>0</v>
      </c>
      <c r="AR4339" s="84">
        <v>0</v>
      </c>
      <c r="AS4339" s="84"/>
      <c r="AT4339" s="84"/>
      <c r="AU4339" s="84"/>
      <c r="AV4339" s="84"/>
      <c r="AW4339" s="84"/>
      <c r="AX4339" s="84"/>
      <c r="AY4339" s="84"/>
      <c r="AZ4339" s="84"/>
    </row>
    <row r="4340" spans="1:52" x14ac:dyDescent="0.55000000000000004">
      <c r="A4340" s="69" t="s">
        <v>858</v>
      </c>
      <c r="B4340" s="69" t="s">
        <v>853</v>
      </c>
      <c r="C4340" s="70"/>
      <c r="D4340" s="71"/>
      <c r="E4340" s="72"/>
      <c r="F4340" s="73"/>
      <c r="G4340" s="70"/>
      <c r="H4340" s="74"/>
      <c r="I4340" s="75"/>
      <c r="J4340" s="75"/>
      <c r="K4340" s="36"/>
      <c r="L4340" s="82"/>
      <c r="M4340" s="82"/>
      <c r="N4340" s="77"/>
      <c r="O4340" s="84" t="s">
        <v>1270</v>
      </c>
      <c r="P4340" s="86">
        <v>43430.830578703702</v>
      </c>
      <c r="Q4340" s="84" t="s">
        <v>1486</v>
      </c>
      <c r="R4340" s="84"/>
      <c r="S4340" s="84"/>
      <c r="T4340" s="84" t="s">
        <v>2390</v>
      </c>
      <c r="U4340" s="88" t="s">
        <v>2606</v>
      </c>
      <c r="V4340" s="88" t="s">
        <v>2606</v>
      </c>
      <c r="W4340" s="86">
        <v>43430.830578703702</v>
      </c>
      <c r="X4340" s="88" t="s">
        <v>4212</v>
      </c>
      <c r="Y4340" s="84"/>
      <c r="Z4340" s="84"/>
      <c r="AA4340" s="87" t="s">
        <v>5343</v>
      </c>
      <c r="AB4340" s="84"/>
      <c r="AC4340" s="84" t="b">
        <v>0</v>
      </c>
      <c r="AD4340" s="84">
        <v>3</v>
      </c>
      <c r="AE4340" s="87" t="s">
        <v>5552</v>
      </c>
      <c r="AF4340" s="84" t="b">
        <v>0</v>
      </c>
      <c r="AG4340" s="84" t="s">
        <v>5604</v>
      </c>
      <c r="AH4340" s="84"/>
      <c r="AI4340" s="87" t="s">
        <v>5552</v>
      </c>
      <c r="AJ4340" s="84" t="b">
        <v>0</v>
      </c>
      <c r="AK4340" s="84">
        <v>1</v>
      </c>
      <c r="AL4340" s="87" t="s">
        <v>5552</v>
      </c>
      <c r="AM4340" s="84" t="s">
        <v>5685</v>
      </c>
      <c r="AN4340" s="84" t="b">
        <v>0</v>
      </c>
      <c r="AO4340" s="87" t="s">
        <v>5343</v>
      </c>
      <c r="AP4340" s="84" t="s">
        <v>179</v>
      </c>
      <c r="AQ4340" s="84">
        <v>0</v>
      </c>
      <c r="AR4340" s="84">
        <v>0</v>
      </c>
      <c r="AS4340" s="84"/>
      <c r="AT4340" s="84"/>
      <c r="AU4340" s="84"/>
      <c r="AV4340" s="84"/>
      <c r="AW4340" s="84"/>
      <c r="AX4340" s="84"/>
      <c r="AY4340" s="84"/>
      <c r="AZ4340" s="84"/>
    </row>
    <row r="4341" spans="1:52" x14ac:dyDescent="0.55000000000000004">
      <c r="A4341" s="69" t="s">
        <v>858</v>
      </c>
      <c r="B4341" s="69" t="s">
        <v>1038</v>
      </c>
      <c r="C4341" s="70"/>
      <c r="D4341" s="71"/>
      <c r="E4341" s="72"/>
      <c r="F4341" s="73"/>
      <c r="G4341" s="70"/>
      <c r="H4341" s="74"/>
      <c r="I4341" s="75"/>
      <c r="J4341" s="75"/>
      <c r="K4341" s="36"/>
      <c r="L4341" s="82"/>
      <c r="M4341" s="82"/>
      <c r="N4341" s="77"/>
      <c r="O4341" s="84" t="s">
        <v>1270</v>
      </c>
      <c r="P4341" s="86">
        <v>43430.830578703702</v>
      </c>
      <c r="Q4341" s="84" t="s">
        <v>1486</v>
      </c>
      <c r="R4341" s="84"/>
      <c r="S4341" s="84"/>
      <c r="T4341" s="84" t="s">
        <v>2390</v>
      </c>
      <c r="U4341" s="88" t="s">
        <v>2606</v>
      </c>
      <c r="V4341" s="88" t="s">
        <v>2606</v>
      </c>
      <c r="W4341" s="86">
        <v>43430.830578703702</v>
      </c>
      <c r="X4341" s="88" t="s">
        <v>4212</v>
      </c>
      <c r="Y4341" s="84"/>
      <c r="Z4341" s="84"/>
      <c r="AA4341" s="87" t="s">
        <v>5343</v>
      </c>
      <c r="AB4341" s="84"/>
      <c r="AC4341" s="84" t="b">
        <v>0</v>
      </c>
      <c r="AD4341" s="84">
        <v>3</v>
      </c>
      <c r="AE4341" s="87" t="s">
        <v>5552</v>
      </c>
      <c r="AF4341" s="84" t="b">
        <v>0</v>
      </c>
      <c r="AG4341" s="84" t="s">
        <v>5604</v>
      </c>
      <c r="AH4341" s="84"/>
      <c r="AI4341" s="87" t="s">
        <v>5552</v>
      </c>
      <c r="AJ4341" s="84" t="b">
        <v>0</v>
      </c>
      <c r="AK4341" s="84">
        <v>1</v>
      </c>
      <c r="AL4341" s="87" t="s">
        <v>5552</v>
      </c>
      <c r="AM4341" s="84" t="s">
        <v>5685</v>
      </c>
      <c r="AN4341" s="84" t="b">
        <v>0</v>
      </c>
      <c r="AO4341" s="87" t="s">
        <v>5343</v>
      </c>
      <c r="AP4341" s="84" t="s">
        <v>179</v>
      </c>
      <c r="AQ4341" s="84">
        <v>0</v>
      </c>
      <c r="AR4341" s="84">
        <v>0</v>
      </c>
      <c r="AS4341" s="84"/>
      <c r="AT4341" s="84"/>
      <c r="AU4341" s="84"/>
      <c r="AV4341" s="84"/>
      <c r="AW4341" s="84"/>
      <c r="AX4341" s="84"/>
      <c r="AY4341" s="84"/>
      <c r="AZ4341" s="84"/>
    </row>
    <row r="4342" spans="1:52" x14ac:dyDescent="0.55000000000000004">
      <c r="A4342" s="69" t="s">
        <v>858</v>
      </c>
      <c r="B4342" s="69" t="s">
        <v>853</v>
      </c>
      <c r="C4342" s="70"/>
      <c r="D4342" s="71"/>
      <c r="E4342" s="72"/>
      <c r="F4342" s="73"/>
      <c r="G4342" s="70"/>
      <c r="H4342" s="74"/>
      <c r="I4342" s="75"/>
      <c r="J4342" s="75"/>
      <c r="K4342" s="36"/>
      <c r="L4342" s="82"/>
      <c r="M4342" s="82"/>
      <c r="N4342" s="77"/>
      <c r="O4342" s="84" t="s">
        <v>1269</v>
      </c>
      <c r="P4342" s="86">
        <v>43431.479756944442</v>
      </c>
      <c r="Q4342" s="84" t="s">
        <v>1493</v>
      </c>
      <c r="R4342" s="84"/>
      <c r="S4342" s="84"/>
      <c r="T4342" s="84" t="s">
        <v>2212</v>
      </c>
      <c r="U4342" s="84"/>
      <c r="V4342" s="88" t="s">
        <v>3189</v>
      </c>
      <c r="W4342" s="86">
        <v>43431.479756944442</v>
      </c>
      <c r="X4342" s="88" t="s">
        <v>4205</v>
      </c>
      <c r="Y4342" s="84"/>
      <c r="Z4342" s="84"/>
      <c r="AA4342" s="87" t="s">
        <v>5336</v>
      </c>
      <c r="AB4342" s="84"/>
      <c r="AC4342" s="84" t="b">
        <v>0</v>
      </c>
      <c r="AD4342" s="84">
        <v>0</v>
      </c>
      <c r="AE4342" s="87" t="s">
        <v>5552</v>
      </c>
      <c r="AF4342" s="84" t="b">
        <v>0</v>
      </c>
      <c r="AG4342" s="84" t="s">
        <v>5604</v>
      </c>
      <c r="AH4342" s="84"/>
      <c r="AI4342" s="87" t="s">
        <v>5552</v>
      </c>
      <c r="AJ4342" s="84" t="b">
        <v>0</v>
      </c>
      <c r="AK4342" s="84">
        <v>7</v>
      </c>
      <c r="AL4342" s="87" t="s">
        <v>5339</v>
      </c>
      <c r="AM4342" s="84" t="s">
        <v>5685</v>
      </c>
      <c r="AN4342" s="84" t="b">
        <v>0</v>
      </c>
      <c r="AO4342" s="87" t="s">
        <v>5339</v>
      </c>
      <c r="AP4342" s="84" t="s">
        <v>179</v>
      </c>
      <c r="AQ4342" s="84">
        <v>0</v>
      </c>
      <c r="AR4342" s="84">
        <v>0</v>
      </c>
      <c r="AS4342" s="84"/>
      <c r="AT4342" s="84"/>
      <c r="AU4342" s="84"/>
      <c r="AV4342" s="84"/>
      <c r="AW4342" s="84"/>
      <c r="AX4342" s="84"/>
      <c r="AY4342" s="84"/>
      <c r="AZ4342" s="84"/>
    </row>
    <row r="4343" spans="1:52" x14ac:dyDescent="0.55000000000000004">
      <c r="A4343" s="69" t="s">
        <v>858</v>
      </c>
      <c r="B4343" s="69" t="s">
        <v>854</v>
      </c>
      <c r="C4343" s="70"/>
      <c r="D4343" s="71"/>
      <c r="E4343" s="72"/>
      <c r="F4343" s="73"/>
      <c r="G4343" s="70"/>
      <c r="H4343" s="74"/>
      <c r="I4343" s="75"/>
      <c r="J4343" s="75"/>
      <c r="K4343" s="36"/>
      <c r="L4343" s="82"/>
      <c r="M4343" s="82"/>
      <c r="N4343" s="77"/>
      <c r="O4343" s="84" t="s">
        <v>1270</v>
      </c>
      <c r="P4343" s="86">
        <v>43432.522361111114</v>
      </c>
      <c r="Q4343" s="84" t="s">
        <v>1587</v>
      </c>
      <c r="R4343" s="88" t="s">
        <v>1897</v>
      </c>
      <c r="S4343" s="84" t="s">
        <v>2009</v>
      </c>
      <c r="T4343" s="84" t="s">
        <v>2391</v>
      </c>
      <c r="U4343" s="84"/>
      <c r="V4343" s="88" t="s">
        <v>3189</v>
      </c>
      <c r="W4343" s="86">
        <v>43432.522361111114</v>
      </c>
      <c r="X4343" s="88" t="s">
        <v>4213</v>
      </c>
      <c r="Y4343" s="84"/>
      <c r="Z4343" s="84"/>
      <c r="AA4343" s="87" t="s">
        <v>5344</v>
      </c>
      <c r="AB4343" s="84"/>
      <c r="AC4343" s="84" t="b">
        <v>0</v>
      </c>
      <c r="AD4343" s="84">
        <v>3</v>
      </c>
      <c r="AE4343" s="87" t="s">
        <v>5552</v>
      </c>
      <c r="AF4343" s="84" t="b">
        <v>0</v>
      </c>
      <c r="AG4343" s="84" t="s">
        <v>5604</v>
      </c>
      <c r="AH4343" s="84"/>
      <c r="AI4343" s="87" t="s">
        <v>5552</v>
      </c>
      <c r="AJ4343" s="84" t="b">
        <v>0</v>
      </c>
      <c r="AK4343" s="84">
        <v>2</v>
      </c>
      <c r="AL4343" s="87" t="s">
        <v>5552</v>
      </c>
      <c r="AM4343" s="84" t="s">
        <v>5684</v>
      </c>
      <c r="AN4343" s="84" t="b">
        <v>0</v>
      </c>
      <c r="AO4343" s="87" t="s">
        <v>5344</v>
      </c>
      <c r="AP4343" s="84" t="s">
        <v>179</v>
      </c>
      <c r="AQ4343" s="84">
        <v>0</v>
      </c>
      <c r="AR4343" s="84">
        <v>0</v>
      </c>
      <c r="AS4343" s="84"/>
      <c r="AT4343" s="84"/>
      <c r="AU4343" s="84"/>
      <c r="AV4343" s="84"/>
      <c r="AW4343" s="84"/>
      <c r="AX4343" s="84"/>
      <c r="AY4343" s="84"/>
      <c r="AZ4343" s="84"/>
    </row>
    <row r="4344" spans="1:52" x14ac:dyDescent="0.55000000000000004">
      <c r="A4344" s="69" t="s">
        <v>858</v>
      </c>
      <c r="B4344" s="69" t="s">
        <v>942</v>
      </c>
      <c r="C4344" s="70"/>
      <c r="D4344" s="71"/>
      <c r="E4344" s="72"/>
      <c r="F4344" s="73"/>
      <c r="G4344" s="70"/>
      <c r="H4344" s="74"/>
      <c r="I4344" s="75"/>
      <c r="J4344" s="75"/>
      <c r="K4344" s="36"/>
      <c r="L4344" s="82"/>
      <c r="M4344" s="82"/>
      <c r="N4344" s="77"/>
      <c r="O4344" s="84" t="s">
        <v>1270</v>
      </c>
      <c r="P4344" s="86">
        <v>43432.522361111114</v>
      </c>
      <c r="Q4344" s="84" t="s">
        <v>1587</v>
      </c>
      <c r="R4344" s="88" t="s">
        <v>1897</v>
      </c>
      <c r="S4344" s="84" t="s">
        <v>2009</v>
      </c>
      <c r="T4344" s="84" t="s">
        <v>2391</v>
      </c>
      <c r="U4344" s="84"/>
      <c r="V4344" s="88" t="s">
        <v>3189</v>
      </c>
      <c r="W4344" s="86">
        <v>43432.522361111114</v>
      </c>
      <c r="X4344" s="88" t="s">
        <v>4213</v>
      </c>
      <c r="Y4344" s="84"/>
      <c r="Z4344" s="84"/>
      <c r="AA4344" s="87" t="s">
        <v>5344</v>
      </c>
      <c r="AB4344" s="84"/>
      <c r="AC4344" s="84" t="b">
        <v>0</v>
      </c>
      <c r="AD4344" s="84">
        <v>3</v>
      </c>
      <c r="AE4344" s="87" t="s">
        <v>5552</v>
      </c>
      <c r="AF4344" s="84" t="b">
        <v>0</v>
      </c>
      <c r="AG4344" s="84" t="s">
        <v>5604</v>
      </c>
      <c r="AH4344" s="84"/>
      <c r="AI4344" s="87" t="s">
        <v>5552</v>
      </c>
      <c r="AJ4344" s="84" t="b">
        <v>0</v>
      </c>
      <c r="AK4344" s="84">
        <v>2</v>
      </c>
      <c r="AL4344" s="87" t="s">
        <v>5552</v>
      </c>
      <c r="AM4344" s="84" t="s">
        <v>5684</v>
      </c>
      <c r="AN4344" s="84" t="b">
        <v>0</v>
      </c>
      <c r="AO4344" s="87" t="s">
        <v>5344</v>
      </c>
      <c r="AP4344" s="84" t="s">
        <v>179</v>
      </c>
      <c r="AQ4344" s="84">
        <v>0</v>
      </c>
      <c r="AR4344" s="84">
        <v>0</v>
      </c>
      <c r="AS4344" s="84"/>
      <c r="AT4344" s="84"/>
      <c r="AU4344" s="84"/>
      <c r="AV4344" s="84"/>
      <c r="AW4344" s="84"/>
      <c r="AX4344" s="84"/>
      <c r="AY4344" s="84"/>
      <c r="AZ4344" s="84"/>
    </row>
    <row r="4345" spans="1:52" x14ac:dyDescent="0.55000000000000004">
      <c r="A4345" s="69" t="s">
        <v>858</v>
      </c>
      <c r="B4345" s="69" t="s">
        <v>853</v>
      </c>
      <c r="C4345" s="70"/>
      <c r="D4345" s="71"/>
      <c r="E4345" s="72"/>
      <c r="F4345" s="73"/>
      <c r="G4345" s="70"/>
      <c r="H4345" s="74"/>
      <c r="I4345" s="75"/>
      <c r="J4345" s="75"/>
      <c r="K4345" s="36"/>
      <c r="L4345" s="82"/>
      <c r="M4345" s="82"/>
      <c r="N4345" s="77"/>
      <c r="O4345" s="84" t="s">
        <v>1270</v>
      </c>
      <c r="P4345" s="86">
        <v>43432.522361111114</v>
      </c>
      <c r="Q4345" s="84" t="s">
        <v>1587</v>
      </c>
      <c r="R4345" s="88" t="s">
        <v>1897</v>
      </c>
      <c r="S4345" s="84" t="s">
        <v>2009</v>
      </c>
      <c r="T4345" s="84" t="s">
        <v>2391</v>
      </c>
      <c r="U4345" s="84"/>
      <c r="V4345" s="88" t="s">
        <v>3189</v>
      </c>
      <c r="W4345" s="86">
        <v>43432.522361111114</v>
      </c>
      <c r="X4345" s="88" t="s">
        <v>4213</v>
      </c>
      <c r="Y4345" s="84"/>
      <c r="Z4345" s="84"/>
      <c r="AA4345" s="87" t="s">
        <v>5344</v>
      </c>
      <c r="AB4345" s="84"/>
      <c r="AC4345" s="84" t="b">
        <v>0</v>
      </c>
      <c r="AD4345" s="84">
        <v>3</v>
      </c>
      <c r="AE4345" s="87" t="s">
        <v>5552</v>
      </c>
      <c r="AF4345" s="84" t="b">
        <v>0</v>
      </c>
      <c r="AG4345" s="84" t="s">
        <v>5604</v>
      </c>
      <c r="AH4345" s="84"/>
      <c r="AI4345" s="87" t="s">
        <v>5552</v>
      </c>
      <c r="AJ4345" s="84" t="b">
        <v>0</v>
      </c>
      <c r="AK4345" s="84">
        <v>2</v>
      </c>
      <c r="AL4345" s="87" t="s">
        <v>5552</v>
      </c>
      <c r="AM4345" s="84" t="s">
        <v>5684</v>
      </c>
      <c r="AN4345" s="84" t="b">
        <v>0</v>
      </c>
      <c r="AO4345" s="87" t="s">
        <v>5344</v>
      </c>
      <c r="AP4345" s="84" t="s">
        <v>179</v>
      </c>
      <c r="AQ4345" s="84">
        <v>0</v>
      </c>
      <c r="AR4345" s="84">
        <v>0</v>
      </c>
      <c r="AS4345" s="84"/>
      <c r="AT4345" s="84"/>
      <c r="AU4345" s="84"/>
      <c r="AV4345" s="84"/>
      <c r="AW4345" s="84"/>
      <c r="AX4345" s="84"/>
      <c r="AY4345" s="84"/>
      <c r="AZ4345" s="84"/>
    </row>
    <row r="4346" spans="1:52" x14ac:dyDescent="0.55000000000000004">
      <c r="A4346" s="69" t="s">
        <v>853</v>
      </c>
      <c r="B4346" s="69" t="s">
        <v>858</v>
      </c>
      <c r="C4346" s="70"/>
      <c r="D4346" s="71"/>
      <c r="E4346" s="72"/>
      <c r="F4346" s="73"/>
      <c r="G4346" s="70"/>
      <c r="H4346" s="74"/>
      <c r="I4346" s="75"/>
      <c r="J4346" s="75"/>
      <c r="K4346" s="36"/>
      <c r="L4346" s="82"/>
      <c r="M4346" s="82"/>
      <c r="N4346" s="77"/>
      <c r="O4346" s="84" t="s">
        <v>1269</v>
      </c>
      <c r="P4346" s="86">
        <v>43432.522928240738</v>
      </c>
      <c r="Q4346" s="84" t="s">
        <v>1587</v>
      </c>
      <c r="R4346" s="84"/>
      <c r="S4346" s="84"/>
      <c r="T4346" s="84"/>
      <c r="U4346" s="84"/>
      <c r="V4346" s="88" t="s">
        <v>3185</v>
      </c>
      <c r="W4346" s="86">
        <v>43432.522928240738</v>
      </c>
      <c r="X4346" s="88" t="s">
        <v>4214</v>
      </c>
      <c r="Y4346" s="84"/>
      <c r="Z4346" s="84"/>
      <c r="AA4346" s="87" t="s">
        <v>5345</v>
      </c>
      <c r="AB4346" s="84"/>
      <c r="AC4346" s="84" t="b">
        <v>0</v>
      </c>
      <c r="AD4346" s="84">
        <v>0</v>
      </c>
      <c r="AE4346" s="87" t="s">
        <v>5552</v>
      </c>
      <c r="AF4346" s="84" t="b">
        <v>0</v>
      </c>
      <c r="AG4346" s="84" t="s">
        <v>5604</v>
      </c>
      <c r="AH4346" s="84"/>
      <c r="AI4346" s="87" t="s">
        <v>5552</v>
      </c>
      <c r="AJ4346" s="84" t="b">
        <v>0</v>
      </c>
      <c r="AK4346" s="84">
        <v>2</v>
      </c>
      <c r="AL4346" s="87" t="s">
        <v>5344</v>
      </c>
      <c r="AM4346" s="84" t="s">
        <v>5685</v>
      </c>
      <c r="AN4346" s="84" t="b">
        <v>0</v>
      </c>
      <c r="AO4346" s="87" t="s">
        <v>5344</v>
      </c>
      <c r="AP4346" s="84" t="s">
        <v>179</v>
      </c>
      <c r="AQ4346" s="84">
        <v>0</v>
      </c>
      <c r="AR4346" s="84">
        <v>0</v>
      </c>
      <c r="AS4346" s="84"/>
      <c r="AT4346" s="84"/>
      <c r="AU4346" s="84"/>
      <c r="AV4346" s="84"/>
      <c r="AW4346" s="84"/>
      <c r="AX4346" s="84"/>
      <c r="AY4346" s="84"/>
      <c r="AZ4346" s="84"/>
    </row>
    <row r="4347" spans="1:52" x14ac:dyDescent="0.55000000000000004">
      <c r="A4347" s="69" t="s">
        <v>768</v>
      </c>
      <c r="B4347" s="69" t="s">
        <v>768</v>
      </c>
      <c r="C4347" s="70"/>
      <c r="D4347" s="71"/>
      <c r="E4347" s="72"/>
      <c r="F4347" s="73"/>
      <c r="G4347" s="70"/>
      <c r="H4347" s="74"/>
      <c r="I4347" s="75"/>
      <c r="J4347" s="75"/>
      <c r="K4347" s="36"/>
      <c r="L4347" s="82"/>
      <c r="M4347" s="82"/>
      <c r="N4347" s="77"/>
      <c r="O4347" s="84" t="s">
        <v>179</v>
      </c>
      <c r="P4347" s="86">
        <v>43430.41679398148</v>
      </c>
      <c r="Q4347" s="84" t="s">
        <v>1441</v>
      </c>
      <c r="R4347" s="88" t="s">
        <v>1788</v>
      </c>
      <c r="S4347" s="84" t="s">
        <v>1977</v>
      </c>
      <c r="T4347" s="84" t="s">
        <v>2206</v>
      </c>
      <c r="U4347" s="84"/>
      <c r="V4347" s="88" t="s">
        <v>3190</v>
      </c>
      <c r="W4347" s="86">
        <v>43430.41679398148</v>
      </c>
      <c r="X4347" s="88" t="s">
        <v>4215</v>
      </c>
      <c r="Y4347" s="84"/>
      <c r="Z4347" s="84"/>
      <c r="AA4347" s="87" t="s">
        <v>5346</v>
      </c>
      <c r="AB4347" s="84"/>
      <c r="AC4347" s="84" t="b">
        <v>0</v>
      </c>
      <c r="AD4347" s="84">
        <v>4</v>
      </c>
      <c r="AE4347" s="87" t="s">
        <v>5552</v>
      </c>
      <c r="AF4347" s="84" t="b">
        <v>0</v>
      </c>
      <c r="AG4347" s="84" t="s">
        <v>5604</v>
      </c>
      <c r="AH4347" s="84"/>
      <c r="AI4347" s="87" t="s">
        <v>5552</v>
      </c>
      <c r="AJ4347" s="84" t="b">
        <v>0</v>
      </c>
      <c r="AK4347" s="84">
        <v>3</v>
      </c>
      <c r="AL4347" s="87" t="s">
        <v>5552</v>
      </c>
      <c r="AM4347" s="84" t="s">
        <v>5696</v>
      </c>
      <c r="AN4347" s="84" t="b">
        <v>0</v>
      </c>
      <c r="AO4347" s="87" t="s">
        <v>5346</v>
      </c>
      <c r="AP4347" s="84" t="s">
        <v>179</v>
      </c>
      <c r="AQ4347" s="84">
        <v>0</v>
      </c>
      <c r="AR4347" s="84">
        <v>0</v>
      </c>
      <c r="AS4347" s="84"/>
      <c r="AT4347" s="84"/>
      <c r="AU4347" s="84"/>
      <c r="AV4347" s="84"/>
      <c r="AW4347" s="84"/>
      <c r="AX4347" s="84"/>
      <c r="AY4347" s="84"/>
      <c r="AZ4347" s="84"/>
    </row>
    <row r="4348" spans="1:52" x14ac:dyDescent="0.55000000000000004">
      <c r="A4348" s="69" t="s">
        <v>768</v>
      </c>
      <c r="B4348" s="69" t="s">
        <v>768</v>
      </c>
      <c r="C4348" s="70"/>
      <c r="D4348" s="71"/>
      <c r="E4348" s="72"/>
      <c r="F4348" s="73"/>
      <c r="G4348" s="70"/>
      <c r="H4348" s="74"/>
      <c r="I4348" s="75"/>
      <c r="J4348" s="75"/>
      <c r="K4348" s="36"/>
      <c r="L4348" s="82"/>
      <c r="M4348" s="82"/>
      <c r="N4348" s="77"/>
      <c r="O4348" s="84" t="s">
        <v>179</v>
      </c>
      <c r="P4348" s="86">
        <v>43430.479409722226</v>
      </c>
      <c r="Q4348" s="84" t="s">
        <v>1663</v>
      </c>
      <c r="R4348" s="88" t="s">
        <v>1788</v>
      </c>
      <c r="S4348" s="84" t="s">
        <v>1977</v>
      </c>
      <c r="T4348" s="84" t="s">
        <v>2226</v>
      </c>
      <c r="U4348" s="88" t="s">
        <v>2607</v>
      </c>
      <c r="V4348" s="88" t="s">
        <v>2607</v>
      </c>
      <c r="W4348" s="86">
        <v>43430.479409722226</v>
      </c>
      <c r="X4348" s="88" t="s">
        <v>4216</v>
      </c>
      <c r="Y4348" s="84"/>
      <c r="Z4348" s="84"/>
      <c r="AA4348" s="87" t="s">
        <v>5347</v>
      </c>
      <c r="AB4348" s="84"/>
      <c r="AC4348" s="84" t="b">
        <v>0</v>
      </c>
      <c r="AD4348" s="84">
        <v>3</v>
      </c>
      <c r="AE4348" s="87" t="s">
        <v>5552</v>
      </c>
      <c r="AF4348" s="84" t="b">
        <v>0</v>
      </c>
      <c r="AG4348" s="84" t="s">
        <v>5604</v>
      </c>
      <c r="AH4348" s="84"/>
      <c r="AI4348" s="87" t="s">
        <v>5552</v>
      </c>
      <c r="AJ4348" s="84" t="b">
        <v>0</v>
      </c>
      <c r="AK4348" s="84">
        <v>0</v>
      </c>
      <c r="AL4348" s="87" t="s">
        <v>5552</v>
      </c>
      <c r="AM4348" s="84" t="s">
        <v>5696</v>
      </c>
      <c r="AN4348" s="84" t="b">
        <v>0</v>
      </c>
      <c r="AO4348" s="87" t="s">
        <v>5347</v>
      </c>
      <c r="AP4348" s="84" t="s">
        <v>179</v>
      </c>
      <c r="AQ4348" s="84">
        <v>0</v>
      </c>
      <c r="AR4348" s="84">
        <v>0</v>
      </c>
      <c r="AS4348" s="84"/>
      <c r="AT4348" s="84"/>
      <c r="AU4348" s="84"/>
      <c r="AV4348" s="84"/>
      <c r="AW4348" s="84"/>
      <c r="AX4348" s="84"/>
      <c r="AY4348" s="84"/>
      <c r="AZ4348" s="84"/>
    </row>
    <row r="4349" spans="1:52" x14ac:dyDescent="0.55000000000000004">
      <c r="A4349" s="69" t="s">
        <v>768</v>
      </c>
      <c r="B4349" s="69" t="s">
        <v>768</v>
      </c>
      <c r="C4349" s="70"/>
      <c r="D4349" s="71"/>
      <c r="E4349" s="72"/>
      <c r="F4349" s="73"/>
      <c r="G4349" s="70"/>
      <c r="H4349" s="74"/>
      <c r="I4349" s="75"/>
      <c r="J4349" s="75"/>
      <c r="K4349" s="36"/>
      <c r="L4349" s="82"/>
      <c r="M4349" s="82"/>
      <c r="N4349" s="77"/>
      <c r="O4349" s="84" t="s">
        <v>179</v>
      </c>
      <c r="P4349" s="86">
        <v>43430.583657407406</v>
      </c>
      <c r="Q4349" s="84" t="s">
        <v>1657</v>
      </c>
      <c r="R4349" s="88" t="s">
        <v>1788</v>
      </c>
      <c r="S4349" s="84" t="s">
        <v>1977</v>
      </c>
      <c r="T4349" s="84" t="s">
        <v>2227</v>
      </c>
      <c r="U4349" s="88" t="s">
        <v>2608</v>
      </c>
      <c r="V4349" s="88" t="s">
        <v>2608</v>
      </c>
      <c r="W4349" s="86">
        <v>43430.583657407406</v>
      </c>
      <c r="X4349" s="88" t="s">
        <v>4217</v>
      </c>
      <c r="Y4349" s="84"/>
      <c r="Z4349" s="84"/>
      <c r="AA4349" s="87" t="s">
        <v>5348</v>
      </c>
      <c r="AB4349" s="84"/>
      <c r="AC4349" s="84" t="b">
        <v>0</v>
      </c>
      <c r="AD4349" s="84">
        <v>5</v>
      </c>
      <c r="AE4349" s="87" t="s">
        <v>5552</v>
      </c>
      <c r="AF4349" s="84" t="b">
        <v>0</v>
      </c>
      <c r="AG4349" s="84" t="s">
        <v>5604</v>
      </c>
      <c r="AH4349" s="84"/>
      <c r="AI4349" s="87" t="s">
        <v>5552</v>
      </c>
      <c r="AJ4349" s="84" t="b">
        <v>0</v>
      </c>
      <c r="AK4349" s="84">
        <v>1</v>
      </c>
      <c r="AL4349" s="87" t="s">
        <v>5552</v>
      </c>
      <c r="AM4349" s="84" t="s">
        <v>5696</v>
      </c>
      <c r="AN4349" s="84" t="b">
        <v>0</v>
      </c>
      <c r="AO4349" s="87" t="s">
        <v>5348</v>
      </c>
      <c r="AP4349" s="84" t="s">
        <v>179</v>
      </c>
      <c r="AQ4349" s="84">
        <v>0</v>
      </c>
      <c r="AR4349" s="84">
        <v>0</v>
      </c>
      <c r="AS4349" s="84"/>
      <c r="AT4349" s="84"/>
      <c r="AU4349" s="84"/>
      <c r="AV4349" s="84"/>
      <c r="AW4349" s="84"/>
      <c r="AX4349" s="84"/>
      <c r="AY4349" s="84"/>
      <c r="AZ4349" s="84"/>
    </row>
    <row r="4350" spans="1:52" x14ac:dyDescent="0.55000000000000004">
      <c r="A4350" s="69" t="s">
        <v>768</v>
      </c>
      <c r="B4350" s="69" t="s">
        <v>768</v>
      </c>
      <c r="C4350" s="70"/>
      <c r="D4350" s="71"/>
      <c r="E4350" s="72"/>
      <c r="F4350" s="73"/>
      <c r="G4350" s="70"/>
      <c r="H4350" s="74"/>
      <c r="I4350" s="75"/>
      <c r="J4350" s="75"/>
      <c r="K4350" s="36"/>
      <c r="L4350" s="82"/>
      <c r="M4350" s="82"/>
      <c r="N4350" s="77"/>
      <c r="O4350" s="84" t="s">
        <v>179</v>
      </c>
      <c r="P4350" s="86">
        <v>43431.354432870372</v>
      </c>
      <c r="Q4350" s="84" t="s">
        <v>1664</v>
      </c>
      <c r="R4350" s="88" t="s">
        <v>1788</v>
      </c>
      <c r="S4350" s="84" t="s">
        <v>1977</v>
      </c>
      <c r="T4350" s="84" t="s">
        <v>2392</v>
      </c>
      <c r="U4350" s="88" t="s">
        <v>2609</v>
      </c>
      <c r="V4350" s="88" t="s">
        <v>2609</v>
      </c>
      <c r="W4350" s="86">
        <v>43431.354432870372</v>
      </c>
      <c r="X4350" s="88" t="s">
        <v>4218</v>
      </c>
      <c r="Y4350" s="84"/>
      <c r="Z4350" s="84"/>
      <c r="AA4350" s="87" t="s">
        <v>5349</v>
      </c>
      <c r="AB4350" s="84"/>
      <c r="AC4350" s="84" t="b">
        <v>0</v>
      </c>
      <c r="AD4350" s="84">
        <v>1</v>
      </c>
      <c r="AE4350" s="87" t="s">
        <v>5552</v>
      </c>
      <c r="AF4350" s="84" t="b">
        <v>0</v>
      </c>
      <c r="AG4350" s="84" t="s">
        <v>5604</v>
      </c>
      <c r="AH4350" s="84"/>
      <c r="AI4350" s="87" t="s">
        <v>5552</v>
      </c>
      <c r="AJ4350" s="84" t="b">
        <v>0</v>
      </c>
      <c r="AK4350" s="84">
        <v>0</v>
      </c>
      <c r="AL4350" s="87" t="s">
        <v>5552</v>
      </c>
      <c r="AM4350" s="84" t="s">
        <v>5696</v>
      </c>
      <c r="AN4350" s="84" t="b">
        <v>0</v>
      </c>
      <c r="AO4350" s="87" t="s">
        <v>5349</v>
      </c>
      <c r="AP4350" s="84" t="s">
        <v>179</v>
      </c>
      <c r="AQ4350" s="84">
        <v>0</v>
      </c>
      <c r="AR4350" s="84">
        <v>0</v>
      </c>
      <c r="AS4350" s="84"/>
      <c r="AT4350" s="84"/>
      <c r="AU4350" s="84"/>
      <c r="AV4350" s="84"/>
      <c r="AW4350" s="84"/>
      <c r="AX4350" s="84"/>
      <c r="AY4350" s="84"/>
      <c r="AZ4350" s="84"/>
    </row>
    <row r="4351" spans="1:52" x14ac:dyDescent="0.55000000000000004">
      <c r="A4351" s="69" t="s">
        <v>768</v>
      </c>
      <c r="B4351" s="69" t="s">
        <v>853</v>
      </c>
      <c r="C4351" s="70"/>
      <c r="D4351" s="71"/>
      <c r="E4351" s="72"/>
      <c r="F4351" s="73"/>
      <c r="G4351" s="70"/>
      <c r="H4351" s="74"/>
      <c r="I4351" s="75"/>
      <c r="J4351" s="75"/>
      <c r="K4351" s="36"/>
      <c r="L4351" s="82"/>
      <c r="M4351" s="82"/>
      <c r="N4351" s="77"/>
      <c r="O4351" s="84" t="s">
        <v>1269</v>
      </c>
      <c r="P4351" s="86">
        <v>43431.561354166668</v>
      </c>
      <c r="Q4351" s="84" t="s">
        <v>1493</v>
      </c>
      <c r="R4351" s="84"/>
      <c r="S4351" s="84"/>
      <c r="T4351" s="84" t="s">
        <v>2212</v>
      </c>
      <c r="U4351" s="84"/>
      <c r="V4351" s="88" t="s">
        <v>3190</v>
      </c>
      <c r="W4351" s="86">
        <v>43431.561354166668</v>
      </c>
      <c r="X4351" s="88" t="s">
        <v>4207</v>
      </c>
      <c r="Y4351" s="84"/>
      <c r="Z4351" s="84"/>
      <c r="AA4351" s="87" t="s">
        <v>5338</v>
      </c>
      <c r="AB4351" s="84"/>
      <c r="AC4351" s="84" t="b">
        <v>0</v>
      </c>
      <c r="AD4351" s="84">
        <v>0</v>
      </c>
      <c r="AE4351" s="87" t="s">
        <v>5552</v>
      </c>
      <c r="AF4351" s="84" t="b">
        <v>0</v>
      </c>
      <c r="AG4351" s="84" t="s">
        <v>5604</v>
      </c>
      <c r="AH4351" s="84"/>
      <c r="AI4351" s="87" t="s">
        <v>5552</v>
      </c>
      <c r="AJ4351" s="84" t="b">
        <v>0</v>
      </c>
      <c r="AK4351" s="84">
        <v>7</v>
      </c>
      <c r="AL4351" s="87" t="s">
        <v>5339</v>
      </c>
      <c r="AM4351" s="84" t="s">
        <v>5684</v>
      </c>
      <c r="AN4351" s="84" t="b">
        <v>0</v>
      </c>
      <c r="AO4351" s="87" t="s">
        <v>5339</v>
      </c>
      <c r="AP4351" s="84" t="s">
        <v>179</v>
      </c>
      <c r="AQ4351" s="84">
        <v>0</v>
      </c>
      <c r="AR4351" s="84">
        <v>0</v>
      </c>
      <c r="AS4351" s="84"/>
      <c r="AT4351" s="84"/>
      <c r="AU4351" s="84"/>
      <c r="AV4351" s="84"/>
      <c r="AW4351" s="84"/>
      <c r="AX4351" s="84"/>
      <c r="AY4351" s="84"/>
      <c r="AZ4351" s="84"/>
    </row>
    <row r="4352" spans="1:52" x14ac:dyDescent="0.55000000000000004">
      <c r="A4352" s="69" t="s">
        <v>768</v>
      </c>
      <c r="B4352" s="69" t="s">
        <v>1135</v>
      </c>
      <c r="C4352" s="70"/>
      <c r="D4352" s="71"/>
      <c r="E4352" s="72"/>
      <c r="F4352" s="73"/>
      <c r="G4352" s="70"/>
      <c r="H4352" s="74"/>
      <c r="I4352" s="75"/>
      <c r="J4352" s="75"/>
      <c r="K4352" s="36"/>
      <c r="L4352" s="82"/>
      <c r="M4352" s="82"/>
      <c r="N4352" s="77"/>
      <c r="O4352" s="84" t="s">
        <v>1270</v>
      </c>
      <c r="P4352" s="86">
        <v>43431.621689814812</v>
      </c>
      <c r="Q4352" s="84" t="s">
        <v>1523</v>
      </c>
      <c r="R4352" s="88" t="s">
        <v>1851</v>
      </c>
      <c r="S4352" s="84" t="s">
        <v>1997</v>
      </c>
      <c r="T4352" s="84" t="s">
        <v>2313</v>
      </c>
      <c r="U4352" s="88" t="s">
        <v>2559</v>
      </c>
      <c r="V4352" s="88" t="s">
        <v>2559</v>
      </c>
      <c r="W4352" s="86">
        <v>43431.621689814812</v>
      </c>
      <c r="X4352" s="88" t="s">
        <v>4002</v>
      </c>
      <c r="Y4352" s="84"/>
      <c r="Z4352" s="84"/>
      <c r="AA4352" s="87" t="s">
        <v>5132</v>
      </c>
      <c r="AB4352" s="84"/>
      <c r="AC4352" s="84" t="b">
        <v>0</v>
      </c>
      <c r="AD4352" s="84">
        <v>5</v>
      </c>
      <c r="AE4352" s="87" t="s">
        <v>5552</v>
      </c>
      <c r="AF4352" s="84" t="b">
        <v>0</v>
      </c>
      <c r="AG4352" s="84" t="s">
        <v>5604</v>
      </c>
      <c r="AH4352" s="84"/>
      <c r="AI4352" s="87" t="s">
        <v>5552</v>
      </c>
      <c r="AJ4352" s="84" t="b">
        <v>0</v>
      </c>
      <c r="AK4352" s="84">
        <v>2</v>
      </c>
      <c r="AL4352" s="87" t="s">
        <v>5552</v>
      </c>
      <c r="AM4352" s="84" t="s">
        <v>5696</v>
      </c>
      <c r="AN4352" s="84" t="b">
        <v>0</v>
      </c>
      <c r="AO4352" s="87" t="s">
        <v>5132</v>
      </c>
      <c r="AP4352" s="84" t="s">
        <v>179</v>
      </c>
      <c r="AQ4352" s="84">
        <v>0</v>
      </c>
      <c r="AR4352" s="84">
        <v>0</v>
      </c>
      <c r="AS4352" s="84"/>
      <c r="AT4352" s="84"/>
      <c r="AU4352" s="84"/>
      <c r="AV4352" s="84"/>
      <c r="AW4352" s="84"/>
      <c r="AX4352" s="84"/>
      <c r="AY4352" s="84"/>
      <c r="AZ4352" s="84"/>
    </row>
    <row r="4353" spans="1:52" x14ac:dyDescent="0.55000000000000004">
      <c r="A4353" s="69" t="s">
        <v>768</v>
      </c>
      <c r="B4353" s="69" t="s">
        <v>856</v>
      </c>
      <c r="C4353" s="70"/>
      <c r="D4353" s="71"/>
      <c r="E4353" s="72"/>
      <c r="F4353" s="73"/>
      <c r="G4353" s="70"/>
      <c r="H4353" s="74"/>
      <c r="I4353" s="75"/>
      <c r="J4353" s="75"/>
      <c r="K4353" s="36"/>
      <c r="L4353" s="82"/>
      <c r="M4353" s="82"/>
      <c r="N4353" s="77"/>
      <c r="O4353" s="84" t="s">
        <v>1270</v>
      </c>
      <c r="P4353" s="86">
        <v>43431.621689814812</v>
      </c>
      <c r="Q4353" s="84" t="s">
        <v>1523</v>
      </c>
      <c r="R4353" s="88" t="s">
        <v>1851</v>
      </c>
      <c r="S4353" s="84" t="s">
        <v>1997</v>
      </c>
      <c r="T4353" s="84" t="s">
        <v>2313</v>
      </c>
      <c r="U4353" s="88" t="s">
        <v>2559</v>
      </c>
      <c r="V4353" s="88" t="s">
        <v>2559</v>
      </c>
      <c r="W4353" s="86">
        <v>43431.621689814812</v>
      </c>
      <c r="X4353" s="88" t="s">
        <v>4002</v>
      </c>
      <c r="Y4353" s="84"/>
      <c r="Z4353" s="84"/>
      <c r="AA4353" s="87" t="s">
        <v>5132</v>
      </c>
      <c r="AB4353" s="84"/>
      <c r="AC4353" s="84" t="b">
        <v>0</v>
      </c>
      <c r="AD4353" s="84">
        <v>5</v>
      </c>
      <c r="AE4353" s="87" t="s">
        <v>5552</v>
      </c>
      <c r="AF4353" s="84" t="b">
        <v>0</v>
      </c>
      <c r="AG4353" s="84" t="s">
        <v>5604</v>
      </c>
      <c r="AH4353" s="84"/>
      <c r="AI4353" s="87" t="s">
        <v>5552</v>
      </c>
      <c r="AJ4353" s="84" t="b">
        <v>0</v>
      </c>
      <c r="AK4353" s="84">
        <v>2</v>
      </c>
      <c r="AL4353" s="87" t="s">
        <v>5552</v>
      </c>
      <c r="AM4353" s="84" t="s">
        <v>5696</v>
      </c>
      <c r="AN4353" s="84" t="b">
        <v>0</v>
      </c>
      <c r="AO4353" s="87" t="s">
        <v>5132</v>
      </c>
      <c r="AP4353" s="84" t="s">
        <v>179</v>
      </c>
      <c r="AQ4353" s="84">
        <v>0</v>
      </c>
      <c r="AR4353" s="84">
        <v>0</v>
      </c>
      <c r="AS4353" s="84"/>
      <c r="AT4353" s="84"/>
      <c r="AU4353" s="84"/>
      <c r="AV4353" s="84"/>
      <c r="AW4353" s="84"/>
      <c r="AX4353" s="84"/>
      <c r="AY4353" s="84"/>
      <c r="AZ4353" s="84"/>
    </row>
    <row r="4354" spans="1:52" x14ac:dyDescent="0.55000000000000004">
      <c r="A4354" s="69" t="s">
        <v>768</v>
      </c>
      <c r="B4354" s="69" t="s">
        <v>853</v>
      </c>
      <c r="C4354" s="70"/>
      <c r="D4354" s="71"/>
      <c r="E4354" s="72"/>
      <c r="F4354" s="73"/>
      <c r="G4354" s="70"/>
      <c r="H4354" s="74"/>
      <c r="I4354" s="75"/>
      <c r="J4354" s="75"/>
      <c r="K4354" s="36"/>
      <c r="L4354" s="82"/>
      <c r="M4354" s="82"/>
      <c r="N4354" s="77"/>
      <c r="O4354" s="84" t="s">
        <v>1270</v>
      </c>
      <c r="P4354" s="86">
        <v>43431.621689814812</v>
      </c>
      <c r="Q4354" s="84" t="s">
        <v>1523</v>
      </c>
      <c r="R4354" s="88" t="s">
        <v>1851</v>
      </c>
      <c r="S4354" s="84" t="s">
        <v>1997</v>
      </c>
      <c r="T4354" s="84" t="s">
        <v>2313</v>
      </c>
      <c r="U4354" s="88" t="s">
        <v>2559</v>
      </c>
      <c r="V4354" s="88" t="s">
        <v>2559</v>
      </c>
      <c r="W4354" s="86">
        <v>43431.621689814812</v>
      </c>
      <c r="X4354" s="88" t="s">
        <v>4002</v>
      </c>
      <c r="Y4354" s="84"/>
      <c r="Z4354" s="84"/>
      <c r="AA4354" s="87" t="s">
        <v>5132</v>
      </c>
      <c r="AB4354" s="84"/>
      <c r="AC4354" s="84" t="b">
        <v>0</v>
      </c>
      <c r="AD4354" s="84">
        <v>5</v>
      </c>
      <c r="AE4354" s="87" t="s">
        <v>5552</v>
      </c>
      <c r="AF4354" s="84" t="b">
        <v>0</v>
      </c>
      <c r="AG4354" s="84" t="s">
        <v>5604</v>
      </c>
      <c r="AH4354" s="84"/>
      <c r="AI4354" s="87" t="s">
        <v>5552</v>
      </c>
      <c r="AJ4354" s="84" t="b">
        <v>0</v>
      </c>
      <c r="AK4354" s="84">
        <v>2</v>
      </c>
      <c r="AL4354" s="87" t="s">
        <v>5552</v>
      </c>
      <c r="AM4354" s="84" t="s">
        <v>5696</v>
      </c>
      <c r="AN4354" s="84" t="b">
        <v>0</v>
      </c>
      <c r="AO4354" s="87" t="s">
        <v>5132</v>
      </c>
      <c r="AP4354" s="84" t="s">
        <v>179</v>
      </c>
      <c r="AQ4354" s="84">
        <v>0</v>
      </c>
      <c r="AR4354" s="84">
        <v>0</v>
      </c>
      <c r="AS4354" s="84"/>
      <c r="AT4354" s="84"/>
      <c r="AU4354" s="84"/>
      <c r="AV4354" s="84"/>
      <c r="AW4354" s="84"/>
      <c r="AX4354" s="84"/>
      <c r="AY4354" s="84"/>
      <c r="AZ4354" s="84"/>
    </row>
    <row r="4355" spans="1:52" x14ac:dyDescent="0.55000000000000004">
      <c r="A4355" s="69" t="s">
        <v>768</v>
      </c>
      <c r="B4355" s="69" t="s">
        <v>856</v>
      </c>
      <c r="C4355" s="70"/>
      <c r="D4355" s="71"/>
      <c r="E4355" s="72"/>
      <c r="F4355" s="73"/>
      <c r="G4355" s="70"/>
      <c r="H4355" s="74"/>
      <c r="I4355" s="75"/>
      <c r="J4355" s="75"/>
      <c r="K4355" s="36"/>
      <c r="L4355" s="82"/>
      <c r="M4355" s="82"/>
      <c r="N4355" s="77"/>
      <c r="O4355" s="84" t="s">
        <v>1270</v>
      </c>
      <c r="P4355" s="86">
        <v>43432.350763888891</v>
      </c>
      <c r="Q4355" s="84" t="s">
        <v>1560</v>
      </c>
      <c r="R4355" s="88" t="s">
        <v>1851</v>
      </c>
      <c r="S4355" s="84" t="s">
        <v>1997</v>
      </c>
      <c r="T4355" s="84" t="s">
        <v>2314</v>
      </c>
      <c r="U4355" s="88" t="s">
        <v>2560</v>
      </c>
      <c r="V4355" s="88" t="s">
        <v>2560</v>
      </c>
      <c r="W4355" s="86">
        <v>43432.350763888891</v>
      </c>
      <c r="X4355" s="88" t="s">
        <v>4003</v>
      </c>
      <c r="Y4355" s="84"/>
      <c r="Z4355" s="84"/>
      <c r="AA4355" s="87" t="s">
        <v>5133</v>
      </c>
      <c r="AB4355" s="84"/>
      <c r="AC4355" s="84" t="b">
        <v>0</v>
      </c>
      <c r="AD4355" s="84">
        <v>4</v>
      </c>
      <c r="AE4355" s="87" t="s">
        <v>5552</v>
      </c>
      <c r="AF4355" s="84" t="b">
        <v>0</v>
      </c>
      <c r="AG4355" s="84" t="s">
        <v>5604</v>
      </c>
      <c r="AH4355" s="84"/>
      <c r="AI4355" s="87" t="s">
        <v>5552</v>
      </c>
      <c r="AJ4355" s="84" t="b">
        <v>0</v>
      </c>
      <c r="AK4355" s="84">
        <v>3</v>
      </c>
      <c r="AL4355" s="87" t="s">
        <v>5552</v>
      </c>
      <c r="AM4355" s="84" t="s">
        <v>5696</v>
      </c>
      <c r="AN4355" s="84" t="b">
        <v>0</v>
      </c>
      <c r="AO4355" s="87" t="s">
        <v>5133</v>
      </c>
      <c r="AP4355" s="84" t="s">
        <v>179</v>
      </c>
      <c r="AQ4355" s="84">
        <v>0</v>
      </c>
      <c r="AR4355" s="84">
        <v>0</v>
      </c>
      <c r="AS4355" s="84"/>
      <c r="AT4355" s="84"/>
      <c r="AU4355" s="84"/>
      <c r="AV4355" s="84"/>
      <c r="AW4355" s="84"/>
      <c r="AX4355" s="84"/>
      <c r="AY4355" s="84"/>
      <c r="AZ4355" s="84"/>
    </row>
    <row r="4356" spans="1:52" x14ac:dyDescent="0.55000000000000004">
      <c r="A4356" s="69" t="s">
        <v>768</v>
      </c>
      <c r="B4356" s="69" t="s">
        <v>853</v>
      </c>
      <c r="C4356" s="70"/>
      <c r="D4356" s="71"/>
      <c r="E4356" s="72"/>
      <c r="F4356" s="73"/>
      <c r="G4356" s="70"/>
      <c r="H4356" s="74"/>
      <c r="I4356" s="75"/>
      <c r="J4356" s="75"/>
      <c r="K4356" s="36"/>
      <c r="L4356" s="82"/>
      <c r="M4356" s="82"/>
      <c r="N4356" s="77"/>
      <c r="O4356" s="84" t="s">
        <v>1270</v>
      </c>
      <c r="P4356" s="86">
        <v>43432.350763888891</v>
      </c>
      <c r="Q4356" s="84" t="s">
        <v>1560</v>
      </c>
      <c r="R4356" s="88" t="s">
        <v>1851</v>
      </c>
      <c r="S4356" s="84" t="s">
        <v>1997</v>
      </c>
      <c r="T4356" s="84" t="s">
        <v>2314</v>
      </c>
      <c r="U4356" s="88" t="s">
        <v>2560</v>
      </c>
      <c r="V4356" s="88" t="s">
        <v>2560</v>
      </c>
      <c r="W4356" s="86">
        <v>43432.350763888891</v>
      </c>
      <c r="X4356" s="88" t="s">
        <v>4003</v>
      </c>
      <c r="Y4356" s="84"/>
      <c r="Z4356" s="84"/>
      <c r="AA4356" s="87" t="s">
        <v>5133</v>
      </c>
      <c r="AB4356" s="84"/>
      <c r="AC4356" s="84" t="b">
        <v>0</v>
      </c>
      <c r="AD4356" s="84">
        <v>4</v>
      </c>
      <c r="AE4356" s="87" t="s">
        <v>5552</v>
      </c>
      <c r="AF4356" s="84" t="b">
        <v>0</v>
      </c>
      <c r="AG4356" s="84" t="s">
        <v>5604</v>
      </c>
      <c r="AH4356" s="84"/>
      <c r="AI4356" s="87" t="s">
        <v>5552</v>
      </c>
      <c r="AJ4356" s="84" t="b">
        <v>0</v>
      </c>
      <c r="AK4356" s="84">
        <v>3</v>
      </c>
      <c r="AL4356" s="87" t="s">
        <v>5552</v>
      </c>
      <c r="AM4356" s="84" t="s">
        <v>5696</v>
      </c>
      <c r="AN4356" s="84" t="b">
        <v>0</v>
      </c>
      <c r="AO4356" s="87" t="s">
        <v>5133</v>
      </c>
      <c r="AP4356" s="84" t="s">
        <v>179</v>
      </c>
      <c r="AQ4356" s="84">
        <v>0</v>
      </c>
      <c r="AR4356" s="84">
        <v>0</v>
      </c>
      <c r="AS4356" s="84"/>
      <c r="AT4356" s="84"/>
      <c r="AU4356" s="84"/>
      <c r="AV4356" s="84"/>
      <c r="AW4356" s="84"/>
      <c r="AX4356" s="84"/>
      <c r="AY4356" s="84"/>
      <c r="AZ4356" s="84"/>
    </row>
    <row r="4357" spans="1:52" x14ac:dyDescent="0.55000000000000004">
      <c r="A4357" s="69" t="s">
        <v>768</v>
      </c>
      <c r="B4357" s="69" t="s">
        <v>1135</v>
      </c>
      <c r="C4357" s="70"/>
      <c r="D4357" s="71"/>
      <c r="E4357" s="72"/>
      <c r="F4357" s="73"/>
      <c r="G4357" s="70"/>
      <c r="H4357" s="74"/>
      <c r="I4357" s="75"/>
      <c r="J4357" s="75"/>
      <c r="K4357" s="36"/>
      <c r="L4357" s="82"/>
      <c r="M4357" s="82"/>
      <c r="N4357" s="77"/>
      <c r="O4357" s="84" t="s">
        <v>1270</v>
      </c>
      <c r="P4357" s="86">
        <v>43432.531435185185</v>
      </c>
      <c r="Q4357" s="84" t="s">
        <v>1600</v>
      </c>
      <c r="R4357" s="88" t="s">
        <v>1851</v>
      </c>
      <c r="S4357" s="84" t="s">
        <v>1997</v>
      </c>
      <c r="T4357" s="84" t="s">
        <v>2393</v>
      </c>
      <c r="U4357" s="88" t="s">
        <v>2610</v>
      </c>
      <c r="V4357" s="88" t="s">
        <v>2610</v>
      </c>
      <c r="W4357" s="86">
        <v>43432.531435185185</v>
      </c>
      <c r="X4357" s="88" t="s">
        <v>4219</v>
      </c>
      <c r="Y4357" s="84"/>
      <c r="Z4357" s="84"/>
      <c r="AA4357" s="87" t="s">
        <v>5350</v>
      </c>
      <c r="AB4357" s="84"/>
      <c r="AC4357" s="84" t="b">
        <v>0</v>
      </c>
      <c r="AD4357" s="84">
        <v>3</v>
      </c>
      <c r="AE4357" s="87" t="s">
        <v>5552</v>
      </c>
      <c r="AF4357" s="84" t="b">
        <v>0</v>
      </c>
      <c r="AG4357" s="84" t="s">
        <v>5604</v>
      </c>
      <c r="AH4357" s="84"/>
      <c r="AI4357" s="87" t="s">
        <v>5552</v>
      </c>
      <c r="AJ4357" s="84" t="b">
        <v>0</v>
      </c>
      <c r="AK4357" s="84">
        <v>2</v>
      </c>
      <c r="AL4357" s="87" t="s">
        <v>5552</v>
      </c>
      <c r="AM4357" s="84" t="s">
        <v>5696</v>
      </c>
      <c r="AN4357" s="84" t="b">
        <v>0</v>
      </c>
      <c r="AO4357" s="87" t="s">
        <v>5350</v>
      </c>
      <c r="AP4357" s="84" t="s">
        <v>179</v>
      </c>
      <c r="AQ4357" s="84">
        <v>0</v>
      </c>
      <c r="AR4357" s="84">
        <v>0</v>
      </c>
      <c r="AS4357" s="84"/>
      <c r="AT4357" s="84"/>
      <c r="AU4357" s="84"/>
      <c r="AV4357" s="84"/>
      <c r="AW4357" s="84"/>
      <c r="AX4357" s="84"/>
      <c r="AY4357" s="84"/>
      <c r="AZ4357" s="84"/>
    </row>
    <row r="4358" spans="1:52" x14ac:dyDescent="0.55000000000000004">
      <c r="A4358" s="69" t="s">
        <v>768</v>
      </c>
      <c r="B4358" s="69" t="s">
        <v>856</v>
      </c>
      <c r="C4358" s="70"/>
      <c r="D4358" s="71"/>
      <c r="E4358" s="72"/>
      <c r="F4358" s="73"/>
      <c r="G4358" s="70"/>
      <c r="H4358" s="74"/>
      <c r="I4358" s="75"/>
      <c r="J4358" s="75"/>
      <c r="K4358" s="36"/>
      <c r="L4358" s="82"/>
      <c r="M4358" s="82"/>
      <c r="N4358" s="77"/>
      <c r="O4358" s="84" t="s">
        <v>1270</v>
      </c>
      <c r="P4358" s="86">
        <v>43432.531435185185</v>
      </c>
      <c r="Q4358" s="84" t="s">
        <v>1600</v>
      </c>
      <c r="R4358" s="88" t="s">
        <v>1851</v>
      </c>
      <c r="S4358" s="84" t="s">
        <v>1997</v>
      </c>
      <c r="T4358" s="84" t="s">
        <v>2393</v>
      </c>
      <c r="U4358" s="88" t="s">
        <v>2610</v>
      </c>
      <c r="V4358" s="88" t="s">
        <v>2610</v>
      </c>
      <c r="W4358" s="86">
        <v>43432.531435185185</v>
      </c>
      <c r="X4358" s="88" t="s">
        <v>4219</v>
      </c>
      <c r="Y4358" s="84"/>
      <c r="Z4358" s="84"/>
      <c r="AA4358" s="87" t="s">
        <v>5350</v>
      </c>
      <c r="AB4358" s="84"/>
      <c r="AC4358" s="84" t="b">
        <v>0</v>
      </c>
      <c r="AD4358" s="84">
        <v>3</v>
      </c>
      <c r="AE4358" s="87" t="s">
        <v>5552</v>
      </c>
      <c r="AF4358" s="84" t="b">
        <v>0</v>
      </c>
      <c r="AG4358" s="84" t="s">
        <v>5604</v>
      </c>
      <c r="AH4358" s="84"/>
      <c r="AI4358" s="87" t="s">
        <v>5552</v>
      </c>
      <c r="AJ4358" s="84" t="b">
        <v>0</v>
      </c>
      <c r="AK4358" s="84">
        <v>2</v>
      </c>
      <c r="AL4358" s="87" t="s">
        <v>5552</v>
      </c>
      <c r="AM4358" s="84" t="s">
        <v>5696</v>
      </c>
      <c r="AN4358" s="84" t="b">
        <v>0</v>
      </c>
      <c r="AO4358" s="87" t="s">
        <v>5350</v>
      </c>
      <c r="AP4358" s="84" t="s">
        <v>179</v>
      </c>
      <c r="AQ4358" s="84">
        <v>0</v>
      </c>
      <c r="AR4358" s="84">
        <v>0</v>
      </c>
      <c r="AS4358" s="84"/>
      <c r="AT4358" s="84"/>
      <c r="AU4358" s="84"/>
      <c r="AV4358" s="84"/>
      <c r="AW4358" s="84"/>
      <c r="AX4358" s="84"/>
      <c r="AY4358" s="84"/>
      <c r="AZ4358" s="84"/>
    </row>
    <row r="4359" spans="1:52" x14ac:dyDescent="0.55000000000000004">
      <c r="A4359" s="69" t="s">
        <v>768</v>
      </c>
      <c r="B4359" s="69" t="s">
        <v>853</v>
      </c>
      <c r="C4359" s="70"/>
      <c r="D4359" s="71"/>
      <c r="E4359" s="72"/>
      <c r="F4359" s="73"/>
      <c r="G4359" s="70"/>
      <c r="H4359" s="74"/>
      <c r="I4359" s="75"/>
      <c r="J4359" s="75"/>
      <c r="K4359" s="36"/>
      <c r="L4359" s="82"/>
      <c r="M4359" s="82"/>
      <c r="N4359" s="77"/>
      <c r="O4359" s="84" t="s">
        <v>1270</v>
      </c>
      <c r="P4359" s="86">
        <v>43432.531435185185</v>
      </c>
      <c r="Q4359" s="84" t="s">
        <v>1600</v>
      </c>
      <c r="R4359" s="88" t="s">
        <v>1851</v>
      </c>
      <c r="S4359" s="84" t="s">
        <v>1997</v>
      </c>
      <c r="T4359" s="84" t="s">
        <v>2393</v>
      </c>
      <c r="U4359" s="88" t="s">
        <v>2610</v>
      </c>
      <c r="V4359" s="88" t="s">
        <v>2610</v>
      </c>
      <c r="W4359" s="86">
        <v>43432.531435185185</v>
      </c>
      <c r="X4359" s="88" t="s">
        <v>4219</v>
      </c>
      <c r="Y4359" s="84"/>
      <c r="Z4359" s="84"/>
      <c r="AA4359" s="87" t="s">
        <v>5350</v>
      </c>
      <c r="AB4359" s="84"/>
      <c r="AC4359" s="84" t="b">
        <v>0</v>
      </c>
      <c r="AD4359" s="84">
        <v>3</v>
      </c>
      <c r="AE4359" s="87" t="s">
        <v>5552</v>
      </c>
      <c r="AF4359" s="84" t="b">
        <v>0</v>
      </c>
      <c r="AG4359" s="84" t="s">
        <v>5604</v>
      </c>
      <c r="AH4359" s="84"/>
      <c r="AI4359" s="87" t="s">
        <v>5552</v>
      </c>
      <c r="AJ4359" s="84" t="b">
        <v>0</v>
      </c>
      <c r="AK4359" s="84">
        <v>2</v>
      </c>
      <c r="AL4359" s="87" t="s">
        <v>5552</v>
      </c>
      <c r="AM4359" s="84" t="s">
        <v>5696</v>
      </c>
      <c r="AN4359" s="84" t="b">
        <v>0</v>
      </c>
      <c r="AO4359" s="87" t="s">
        <v>5350</v>
      </c>
      <c r="AP4359" s="84" t="s">
        <v>179</v>
      </c>
      <c r="AQ4359" s="84">
        <v>0</v>
      </c>
      <c r="AR4359" s="84">
        <v>0</v>
      </c>
      <c r="AS4359" s="84"/>
      <c r="AT4359" s="84"/>
      <c r="AU4359" s="84"/>
      <c r="AV4359" s="84"/>
      <c r="AW4359" s="84"/>
      <c r="AX4359" s="84"/>
      <c r="AY4359" s="84"/>
      <c r="AZ4359" s="84"/>
    </row>
    <row r="4360" spans="1:52" x14ac:dyDescent="0.55000000000000004">
      <c r="A4360" s="69" t="s">
        <v>768</v>
      </c>
      <c r="B4360" s="69" t="s">
        <v>768</v>
      </c>
      <c r="C4360" s="70"/>
      <c r="D4360" s="71"/>
      <c r="E4360" s="72"/>
      <c r="F4360" s="73"/>
      <c r="G4360" s="70"/>
      <c r="H4360" s="74"/>
      <c r="I4360" s="75"/>
      <c r="J4360" s="75"/>
      <c r="K4360" s="36"/>
      <c r="L4360" s="82"/>
      <c r="M4360" s="82"/>
      <c r="N4360" s="77"/>
      <c r="O4360" s="84" t="s">
        <v>179</v>
      </c>
      <c r="P4360" s="86">
        <v>43432.652569444443</v>
      </c>
      <c r="Q4360" s="84" t="s">
        <v>1665</v>
      </c>
      <c r="R4360" s="88" t="s">
        <v>1898</v>
      </c>
      <c r="S4360" s="84" t="s">
        <v>1938</v>
      </c>
      <c r="T4360" s="84" t="s">
        <v>2185</v>
      </c>
      <c r="U4360" s="88" t="s">
        <v>2611</v>
      </c>
      <c r="V4360" s="88" t="s">
        <v>2611</v>
      </c>
      <c r="W4360" s="86">
        <v>43432.652569444443</v>
      </c>
      <c r="X4360" s="88" t="s">
        <v>4220</v>
      </c>
      <c r="Y4360" s="84"/>
      <c r="Z4360" s="84"/>
      <c r="AA4360" s="87" t="s">
        <v>5351</v>
      </c>
      <c r="AB4360" s="84"/>
      <c r="AC4360" s="84" t="b">
        <v>0</v>
      </c>
      <c r="AD4360" s="84">
        <v>0</v>
      </c>
      <c r="AE4360" s="87" t="s">
        <v>5552</v>
      </c>
      <c r="AF4360" s="84" t="b">
        <v>0</v>
      </c>
      <c r="AG4360" s="84" t="s">
        <v>5604</v>
      </c>
      <c r="AH4360" s="84"/>
      <c r="AI4360" s="87" t="s">
        <v>5552</v>
      </c>
      <c r="AJ4360" s="84" t="b">
        <v>0</v>
      </c>
      <c r="AK4360" s="84">
        <v>0</v>
      </c>
      <c r="AL4360" s="87" t="s">
        <v>5552</v>
      </c>
      <c r="AM4360" s="84" t="s">
        <v>5696</v>
      </c>
      <c r="AN4360" s="84" t="b">
        <v>0</v>
      </c>
      <c r="AO4360" s="87" t="s">
        <v>5351</v>
      </c>
      <c r="AP4360" s="84" t="s">
        <v>179</v>
      </c>
      <c r="AQ4360" s="84">
        <v>0</v>
      </c>
      <c r="AR4360" s="84">
        <v>0</v>
      </c>
      <c r="AS4360" s="84"/>
      <c r="AT4360" s="84"/>
      <c r="AU4360" s="84"/>
      <c r="AV4360" s="84"/>
      <c r="AW4360" s="84"/>
      <c r="AX4360" s="84"/>
      <c r="AY4360" s="84"/>
      <c r="AZ4360" s="84"/>
    </row>
    <row r="4361" spans="1:52" x14ac:dyDescent="0.55000000000000004">
      <c r="A4361" s="69" t="s">
        <v>853</v>
      </c>
      <c r="B4361" s="69" t="s">
        <v>768</v>
      </c>
      <c r="C4361" s="70"/>
      <c r="D4361" s="71"/>
      <c r="E4361" s="72"/>
      <c r="F4361" s="73"/>
      <c r="G4361" s="70"/>
      <c r="H4361" s="74"/>
      <c r="I4361" s="75"/>
      <c r="J4361" s="75"/>
      <c r="K4361" s="36"/>
      <c r="L4361" s="82"/>
      <c r="M4361" s="82"/>
      <c r="N4361" s="77"/>
      <c r="O4361" s="84" t="s">
        <v>1269</v>
      </c>
      <c r="P4361" s="86">
        <v>43432.583032407405</v>
      </c>
      <c r="Q4361" s="84" t="s">
        <v>1600</v>
      </c>
      <c r="R4361" s="84"/>
      <c r="S4361" s="84"/>
      <c r="T4361" s="84" t="s">
        <v>2316</v>
      </c>
      <c r="U4361" s="84"/>
      <c r="V4361" s="88" t="s">
        <v>3185</v>
      </c>
      <c r="W4361" s="86">
        <v>43432.583032407405</v>
      </c>
      <c r="X4361" s="88" t="s">
        <v>4221</v>
      </c>
      <c r="Y4361" s="84"/>
      <c r="Z4361" s="84"/>
      <c r="AA4361" s="87" t="s">
        <v>5352</v>
      </c>
      <c r="AB4361" s="84"/>
      <c r="AC4361" s="84" t="b">
        <v>0</v>
      </c>
      <c r="AD4361" s="84">
        <v>0</v>
      </c>
      <c r="AE4361" s="87" t="s">
        <v>5552</v>
      </c>
      <c r="AF4361" s="84" t="b">
        <v>0</v>
      </c>
      <c r="AG4361" s="84" t="s">
        <v>5604</v>
      </c>
      <c r="AH4361" s="84"/>
      <c r="AI4361" s="87" t="s">
        <v>5552</v>
      </c>
      <c r="AJ4361" s="84" t="b">
        <v>0</v>
      </c>
      <c r="AK4361" s="84">
        <v>2</v>
      </c>
      <c r="AL4361" s="87" t="s">
        <v>5350</v>
      </c>
      <c r="AM4361" s="84" t="s">
        <v>5685</v>
      </c>
      <c r="AN4361" s="84" t="b">
        <v>0</v>
      </c>
      <c r="AO4361" s="87" t="s">
        <v>5350</v>
      </c>
      <c r="AP4361" s="84" t="s">
        <v>179</v>
      </c>
      <c r="AQ4361" s="84">
        <v>0</v>
      </c>
      <c r="AR4361" s="84">
        <v>0</v>
      </c>
      <c r="AS4361" s="84"/>
      <c r="AT4361" s="84"/>
      <c r="AU4361" s="84"/>
      <c r="AV4361" s="84"/>
      <c r="AW4361" s="84"/>
      <c r="AX4361" s="84"/>
      <c r="AY4361" s="84"/>
      <c r="AZ4361" s="84"/>
    </row>
    <row r="4362" spans="1:52" x14ac:dyDescent="0.55000000000000004">
      <c r="A4362" s="69" t="s">
        <v>853</v>
      </c>
      <c r="B4362" s="69" t="s">
        <v>1135</v>
      </c>
      <c r="C4362" s="70"/>
      <c r="D4362" s="71"/>
      <c r="E4362" s="72"/>
      <c r="F4362" s="73"/>
      <c r="G4362" s="70"/>
      <c r="H4362" s="74"/>
      <c r="I4362" s="75"/>
      <c r="J4362" s="75"/>
      <c r="K4362" s="36"/>
      <c r="L4362" s="82"/>
      <c r="M4362" s="82"/>
      <c r="N4362" s="77"/>
      <c r="O4362" s="84" t="s">
        <v>1270</v>
      </c>
      <c r="P4362" s="86">
        <v>43432.583032407405</v>
      </c>
      <c r="Q4362" s="84" t="s">
        <v>1600</v>
      </c>
      <c r="R4362" s="84"/>
      <c r="S4362" s="84"/>
      <c r="T4362" s="84" t="s">
        <v>2316</v>
      </c>
      <c r="U4362" s="84"/>
      <c r="V4362" s="88" t="s">
        <v>3185</v>
      </c>
      <c r="W4362" s="86">
        <v>43432.583032407405</v>
      </c>
      <c r="X4362" s="88" t="s">
        <v>4221</v>
      </c>
      <c r="Y4362" s="84"/>
      <c r="Z4362" s="84"/>
      <c r="AA4362" s="87" t="s">
        <v>5352</v>
      </c>
      <c r="AB4362" s="84"/>
      <c r="AC4362" s="84" t="b">
        <v>0</v>
      </c>
      <c r="AD4362" s="84">
        <v>0</v>
      </c>
      <c r="AE4362" s="87" t="s">
        <v>5552</v>
      </c>
      <c r="AF4362" s="84" t="b">
        <v>0</v>
      </c>
      <c r="AG4362" s="84" t="s">
        <v>5604</v>
      </c>
      <c r="AH4362" s="84"/>
      <c r="AI4362" s="87" t="s">
        <v>5552</v>
      </c>
      <c r="AJ4362" s="84" t="b">
        <v>0</v>
      </c>
      <c r="AK4362" s="84">
        <v>2</v>
      </c>
      <c r="AL4362" s="87" t="s">
        <v>5350</v>
      </c>
      <c r="AM4362" s="84" t="s">
        <v>5685</v>
      </c>
      <c r="AN4362" s="84" t="b">
        <v>0</v>
      </c>
      <c r="AO4362" s="87" t="s">
        <v>5350</v>
      </c>
      <c r="AP4362" s="84" t="s">
        <v>179</v>
      </c>
      <c r="AQ4362" s="84">
        <v>0</v>
      </c>
      <c r="AR4362" s="84">
        <v>0</v>
      </c>
      <c r="AS4362" s="84"/>
      <c r="AT4362" s="84"/>
      <c r="AU4362" s="84"/>
      <c r="AV4362" s="84"/>
      <c r="AW4362" s="84"/>
      <c r="AX4362" s="84"/>
      <c r="AY4362" s="84"/>
      <c r="AZ4362" s="84"/>
    </row>
    <row r="4363" spans="1:52" x14ac:dyDescent="0.55000000000000004">
      <c r="A4363" s="69" t="s">
        <v>860</v>
      </c>
      <c r="B4363" s="69" t="s">
        <v>960</v>
      </c>
      <c r="C4363" s="70"/>
      <c r="D4363" s="71"/>
      <c r="E4363" s="72"/>
      <c r="F4363" s="73"/>
      <c r="G4363" s="70"/>
      <c r="H4363" s="74"/>
      <c r="I4363" s="75"/>
      <c r="J4363" s="75"/>
      <c r="K4363" s="36"/>
      <c r="L4363" s="82"/>
      <c r="M4363" s="82"/>
      <c r="N4363" s="77"/>
      <c r="O4363" s="84" t="s">
        <v>1270</v>
      </c>
      <c r="P4363" s="86">
        <v>43433.660439814812</v>
      </c>
      <c r="Q4363" s="84" t="s">
        <v>1666</v>
      </c>
      <c r="R4363" s="88" t="s">
        <v>1719</v>
      </c>
      <c r="S4363" s="84" t="s">
        <v>1934</v>
      </c>
      <c r="T4363" s="84" t="s">
        <v>2032</v>
      </c>
      <c r="U4363" s="88" t="s">
        <v>2612</v>
      </c>
      <c r="V4363" s="88" t="s">
        <v>2612</v>
      </c>
      <c r="W4363" s="86">
        <v>43433.660439814812</v>
      </c>
      <c r="X4363" s="88" t="s">
        <v>4222</v>
      </c>
      <c r="Y4363" s="84"/>
      <c r="Z4363" s="84"/>
      <c r="AA4363" s="87" t="s">
        <v>5353</v>
      </c>
      <c r="AB4363" s="84"/>
      <c r="AC4363" s="84" t="b">
        <v>0</v>
      </c>
      <c r="AD4363" s="84">
        <v>1</v>
      </c>
      <c r="AE4363" s="87" t="s">
        <v>5552</v>
      </c>
      <c r="AF4363" s="84" t="b">
        <v>0</v>
      </c>
      <c r="AG4363" s="84" t="s">
        <v>5604</v>
      </c>
      <c r="AH4363" s="84"/>
      <c r="AI4363" s="87" t="s">
        <v>5552</v>
      </c>
      <c r="AJ4363" s="84" t="b">
        <v>0</v>
      </c>
      <c r="AK4363" s="84">
        <v>0</v>
      </c>
      <c r="AL4363" s="87" t="s">
        <v>5552</v>
      </c>
      <c r="AM4363" s="84" t="s">
        <v>5687</v>
      </c>
      <c r="AN4363" s="84" t="b">
        <v>0</v>
      </c>
      <c r="AO4363" s="87" t="s">
        <v>5353</v>
      </c>
      <c r="AP4363" s="84" t="s">
        <v>179</v>
      </c>
      <c r="AQ4363" s="84">
        <v>0</v>
      </c>
      <c r="AR4363" s="84">
        <v>0</v>
      </c>
      <c r="AS4363" s="84"/>
      <c r="AT4363" s="84"/>
      <c r="AU4363" s="84"/>
      <c r="AV4363" s="84"/>
      <c r="AW4363" s="84"/>
      <c r="AX4363" s="84"/>
      <c r="AY4363" s="84"/>
      <c r="AZ4363" s="84"/>
    </row>
    <row r="4364" spans="1:52" x14ac:dyDescent="0.55000000000000004">
      <c r="A4364" s="69" t="s">
        <v>860</v>
      </c>
      <c r="B4364" s="69" t="s">
        <v>961</v>
      </c>
      <c r="C4364" s="70"/>
      <c r="D4364" s="71"/>
      <c r="E4364" s="72"/>
      <c r="F4364" s="73"/>
      <c r="G4364" s="70"/>
      <c r="H4364" s="74"/>
      <c r="I4364" s="75"/>
      <c r="J4364" s="75"/>
      <c r="K4364" s="36"/>
      <c r="L4364" s="82"/>
      <c r="M4364" s="82"/>
      <c r="N4364" s="77"/>
      <c r="O4364" s="84" t="s">
        <v>1270</v>
      </c>
      <c r="P4364" s="86">
        <v>43433.660439814812</v>
      </c>
      <c r="Q4364" s="84" t="s">
        <v>1666</v>
      </c>
      <c r="R4364" s="88" t="s">
        <v>1719</v>
      </c>
      <c r="S4364" s="84" t="s">
        <v>1934</v>
      </c>
      <c r="T4364" s="84" t="s">
        <v>2032</v>
      </c>
      <c r="U4364" s="88" t="s">
        <v>2612</v>
      </c>
      <c r="V4364" s="88" t="s">
        <v>2612</v>
      </c>
      <c r="W4364" s="86">
        <v>43433.660439814812</v>
      </c>
      <c r="X4364" s="88" t="s">
        <v>4222</v>
      </c>
      <c r="Y4364" s="84"/>
      <c r="Z4364" s="84"/>
      <c r="AA4364" s="87" t="s">
        <v>5353</v>
      </c>
      <c r="AB4364" s="84"/>
      <c r="AC4364" s="84" t="b">
        <v>0</v>
      </c>
      <c r="AD4364" s="84">
        <v>1</v>
      </c>
      <c r="AE4364" s="87" t="s">
        <v>5552</v>
      </c>
      <c r="AF4364" s="84" t="b">
        <v>0</v>
      </c>
      <c r="AG4364" s="84" t="s">
        <v>5604</v>
      </c>
      <c r="AH4364" s="84"/>
      <c r="AI4364" s="87" t="s">
        <v>5552</v>
      </c>
      <c r="AJ4364" s="84" t="b">
        <v>0</v>
      </c>
      <c r="AK4364" s="84">
        <v>0</v>
      </c>
      <c r="AL4364" s="87" t="s">
        <v>5552</v>
      </c>
      <c r="AM4364" s="84" t="s">
        <v>5687</v>
      </c>
      <c r="AN4364" s="84" t="b">
        <v>0</v>
      </c>
      <c r="AO4364" s="87" t="s">
        <v>5353</v>
      </c>
      <c r="AP4364" s="84" t="s">
        <v>179</v>
      </c>
      <c r="AQ4364" s="84">
        <v>0</v>
      </c>
      <c r="AR4364" s="84">
        <v>0</v>
      </c>
      <c r="AS4364" s="84"/>
      <c r="AT4364" s="84"/>
      <c r="AU4364" s="84"/>
      <c r="AV4364" s="84"/>
      <c r="AW4364" s="84"/>
      <c r="AX4364" s="84"/>
      <c r="AY4364" s="84"/>
      <c r="AZ4364" s="84"/>
    </row>
    <row r="4365" spans="1:52" x14ac:dyDescent="0.55000000000000004">
      <c r="A4365" s="69" t="s">
        <v>860</v>
      </c>
      <c r="B4365" s="69" t="s">
        <v>962</v>
      </c>
      <c r="C4365" s="70"/>
      <c r="D4365" s="71"/>
      <c r="E4365" s="72"/>
      <c r="F4365" s="73"/>
      <c r="G4365" s="70"/>
      <c r="H4365" s="74"/>
      <c r="I4365" s="75"/>
      <c r="J4365" s="75"/>
      <c r="K4365" s="36"/>
      <c r="L4365" s="82"/>
      <c r="M4365" s="82"/>
      <c r="N4365" s="77"/>
      <c r="O4365" s="84" t="s">
        <v>1270</v>
      </c>
      <c r="P4365" s="86">
        <v>43433.660439814812</v>
      </c>
      <c r="Q4365" s="84" t="s">
        <v>1666</v>
      </c>
      <c r="R4365" s="88" t="s">
        <v>1719</v>
      </c>
      <c r="S4365" s="84" t="s">
        <v>1934</v>
      </c>
      <c r="T4365" s="84" t="s">
        <v>2032</v>
      </c>
      <c r="U4365" s="88" t="s">
        <v>2612</v>
      </c>
      <c r="V4365" s="88" t="s">
        <v>2612</v>
      </c>
      <c r="W4365" s="86">
        <v>43433.660439814812</v>
      </c>
      <c r="X4365" s="88" t="s">
        <v>4222</v>
      </c>
      <c r="Y4365" s="84"/>
      <c r="Z4365" s="84"/>
      <c r="AA4365" s="87" t="s">
        <v>5353</v>
      </c>
      <c r="AB4365" s="84"/>
      <c r="AC4365" s="84" t="b">
        <v>0</v>
      </c>
      <c r="AD4365" s="84">
        <v>1</v>
      </c>
      <c r="AE4365" s="87" t="s">
        <v>5552</v>
      </c>
      <c r="AF4365" s="84" t="b">
        <v>0</v>
      </c>
      <c r="AG4365" s="84" t="s">
        <v>5604</v>
      </c>
      <c r="AH4365" s="84"/>
      <c r="AI4365" s="87" t="s">
        <v>5552</v>
      </c>
      <c r="AJ4365" s="84" t="b">
        <v>0</v>
      </c>
      <c r="AK4365" s="84">
        <v>0</v>
      </c>
      <c r="AL4365" s="87" t="s">
        <v>5552</v>
      </c>
      <c r="AM4365" s="84" t="s">
        <v>5687</v>
      </c>
      <c r="AN4365" s="84" t="b">
        <v>0</v>
      </c>
      <c r="AO4365" s="87" t="s">
        <v>5353</v>
      </c>
      <c r="AP4365" s="84" t="s">
        <v>179</v>
      </c>
      <c r="AQ4365" s="84">
        <v>0</v>
      </c>
      <c r="AR4365" s="84">
        <v>0</v>
      </c>
      <c r="AS4365" s="84"/>
      <c r="AT4365" s="84"/>
      <c r="AU4365" s="84"/>
      <c r="AV4365" s="84"/>
      <c r="AW4365" s="84"/>
      <c r="AX4365" s="84"/>
      <c r="AY4365" s="84"/>
      <c r="AZ4365" s="84"/>
    </row>
    <row r="4366" spans="1:52" x14ac:dyDescent="0.55000000000000004">
      <c r="A4366" s="69" t="s">
        <v>860</v>
      </c>
      <c r="B4366" s="69" t="s">
        <v>963</v>
      </c>
      <c r="C4366" s="70"/>
      <c r="D4366" s="71"/>
      <c r="E4366" s="72"/>
      <c r="F4366" s="73"/>
      <c r="G4366" s="70"/>
      <c r="H4366" s="74"/>
      <c r="I4366" s="75"/>
      <c r="J4366" s="75"/>
      <c r="K4366" s="36"/>
      <c r="L4366" s="82"/>
      <c r="M4366" s="82"/>
      <c r="N4366" s="77"/>
      <c r="O4366" s="84" t="s">
        <v>1270</v>
      </c>
      <c r="P4366" s="86">
        <v>43433.660439814812</v>
      </c>
      <c r="Q4366" s="84" t="s">
        <v>1666</v>
      </c>
      <c r="R4366" s="88" t="s">
        <v>1719</v>
      </c>
      <c r="S4366" s="84" t="s">
        <v>1934</v>
      </c>
      <c r="T4366" s="84" t="s">
        <v>2032</v>
      </c>
      <c r="U4366" s="88" t="s">
        <v>2612</v>
      </c>
      <c r="V4366" s="88" t="s">
        <v>2612</v>
      </c>
      <c r="W4366" s="86">
        <v>43433.660439814812</v>
      </c>
      <c r="X4366" s="88" t="s">
        <v>4222</v>
      </c>
      <c r="Y4366" s="84"/>
      <c r="Z4366" s="84"/>
      <c r="AA4366" s="87" t="s">
        <v>5353</v>
      </c>
      <c r="AB4366" s="84"/>
      <c r="AC4366" s="84" t="b">
        <v>0</v>
      </c>
      <c r="AD4366" s="84">
        <v>1</v>
      </c>
      <c r="AE4366" s="87" t="s">
        <v>5552</v>
      </c>
      <c r="AF4366" s="84" t="b">
        <v>0</v>
      </c>
      <c r="AG4366" s="84" t="s">
        <v>5604</v>
      </c>
      <c r="AH4366" s="84"/>
      <c r="AI4366" s="87" t="s">
        <v>5552</v>
      </c>
      <c r="AJ4366" s="84" t="b">
        <v>0</v>
      </c>
      <c r="AK4366" s="84">
        <v>0</v>
      </c>
      <c r="AL4366" s="87" t="s">
        <v>5552</v>
      </c>
      <c r="AM4366" s="84" t="s">
        <v>5687</v>
      </c>
      <c r="AN4366" s="84" t="b">
        <v>0</v>
      </c>
      <c r="AO4366" s="87" t="s">
        <v>5353</v>
      </c>
      <c r="AP4366" s="84" t="s">
        <v>179</v>
      </c>
      <c r="AQ4366" s="84">
        <v>0</v>
      </c>
      <c r="AR4366" s="84">
        <v>0</v>
      </c>
      <c r="AS4366" s="84"/>
      <c r="AT4366" s="84"/>
      <c r="AU4366" s="84"/>
      <c r="AV4366" s="84"/>
      <c r="AW4366" s="84"/>
      <c r="AX4366" s="84"/>
      <c r="AY4366" s="84"/>
      <c r="AZ4366" s="84"/>
    </row>
    <row r="4367" spans="1:52" x14ac:dyDescent="0.55000000000000004">
      <c r="A4367" s="69" t="s">
        <v>860</v>
      </c>
      <c r="B4367" s="69" t="s">
        <v>964</v>
      </c>
      <c r="C4367" s="70"/>
      <c r="D4367" s="71"/>
      <c r="E4367" s="72"/>
      <c r="F4367" s="73"/>
      <c r="G4367" s="70"/>
      <c r="H4367" s="74"/>
      <c r="I4367" s="75"/>
      <c r="J4367" s="75"/>
      <c r="K4367" s="36"/>
      <c r="L4367" s="82"/>
      <c r="M4367" s="82"/>
      <c r="N4367" s="77"/>
      <c r="O4367" s="84" t="s">
        <v>1270</v>
      </c>
      <c r="P4367" s="86">
        <v>43433.660439814812</v>
      </c>
      <c r="Q4367" s="84" t="s">
        <v>1666</v>
      </c>
      <c r="R4367" s="88" t="s">
        <v>1719</v>
      </c>
      <c r="S4367" s="84" t="s">
        <v>1934</v>
      </c>
      <c r="T4367" s="84" t="s">
        <v>2032</v>
      </c>
      <c r="U4367" s="88" t="s">
        <v>2612</v>
      </c>
      <c r="V4367" s="88" t="s">
        <v>2612</v>
      </c>
      <c r="W4367" s="86">
        <v>43433.660439814812</v>
      </c>
      <c r="X4367" s="88" t="s">
        <v>4222</v>
      </c>
      <c r="Y4367" s="84"/>
      <c r="Z4367" s="84"/>
      <c r="AA4367" s="87" t="s">
        <v>5353</v>
      </c>
      <c r="AB4367" s="84"/>
      <c r="AC4367" s="84" t="b">
        <v>0</v>
      </c>
      <c r="AD4367" s="84">
        <v>1</v>
      </c>
      <c r="AE4367" s="87" t="s">
        <v>5552</v>
      </c>
      <c r="AF4367" s="84" t="b">
        <v>0</v>
      </c>
      <c r="AG4367" s="84" t="s">
        <v>5604</v>
      </c>
      <c r="AH4367" s="84"/>
      <c r="AI4367" s="87" t="s">
        <v>5552</v>
      </c>
      <c r="AJ4367" s="84" t="b">
        <v>0</v>
      </c>
      <c r="AK4367" s="84">
        <v>0</v>
      </c>
      <c r="AL4367" s="87" t="s">
        <v>5552</v>
      </c>
      <c r="AM4367" s="84" t="s">
        <v>5687</v>
      </c>
      <c r="AN4367" s="84" t="b">
        <v>0</v>
      </c>
      <c r="AO4367" s="87" t="s">
        <v>5353</v>
      </c>
      <c r="AP4367" s="84" t="s">
        <v>179</v>
      </c>
      <c r="AQ4367" s="84">
        <v>0</v>
      </c>
      <c r="AR4367" s="84">
        <v>0</v>
      </c>
      <c r="AS4367" s="84"/>
      <c r="AT4367" s="84"/>
      <c r="AU4367" s="84"/>
      <c r="AV4367" s="84"/>
      <c r="AW4367" s="84"/>
      <c r="AX4367" s="84"/>
      <c r="AY4367" s="84"/>
      <c r="AZ4367" s="84"/>
    </row>
    <row r="4368" spans="1:52" x14ac:dyDescent="0.55000000000000004">
      <c r="A4368" s="69" t="s">
        <v>861</v>
      </c>
      <c r="B4368" s="69" t="s">
        <v>853</v>
      </c>
      <c r="C4368" s="70"/>
      <c r="D4368" s="71"/>
      <c r="E4368" s="72"/>
      <c r="F4368" s="73"/>
      <c r="G4368" s="70"/>
      <c r="H4368" s="74"/>
      <c r="I4368" s="75"/>
      <c r="J4368" s="75"/>
      <c r="K4368" s="36"/>
      <c r="L4368" s="82"/>
      <c r="M4368" s="82"/>
      <c r="N4368" s="77"/>
      <c r="O4368" s="84" t="s">
        <v>1269</v>
      </c>
      <c r="P4368" s="86">
        <v>43433.670752314814</v>
      </c>
      <c r="Q4368" s="84" t="s">
        <v>1667</v>
      </c>
      <c r="R4368" s="84"/>
      <c r="S4368" s="84"/>
      <c r="T4368" s="84" t="s">
        <v>2394</v>
      </c>
      <c r="U4368" s="84"/>
      <c r="V4368" s="88" t="s">
        <v>3191</v>
      </c>
      <c r="W4368" s="86">
        <v>43433.670752314814</v>
      </c>
      <c r="X4368" s="88" t="s">
        <v>4223</v>
      </c>
      <c r="Y4368" s="84"/>
      <c r="Z4368" s="84"/>
      <c r="AA4368" s="87" t="s">
        <v>5354</v>
      </c>
      <c r="AB4368" s="84"/>
      <c r="AC4368" s="84" t="b">
        <v>0</v>
      </c>
      <c r="AD4368" s="84">
        <v>0</v>
      </c>
      <c r="AE4368" s="87" t="s">
        <v>5552</v>
      </c>
      <c r="AF4368" s="84" t="b">
        <v>0</v>
      </c>
      <c r="AG4368" s="84" t="s">
        <v>5604</v>
      </c>
      <c r="AH4368" s="84"/>
      <c r="AI4368" s="87" t="s">
        <v>5552</v>
      </c>
      <c r="AJ4368" s="84" t="b">
        <v>0</v>
      </c>
      <c r="AK4368" s="84">
        <v>6</v>
      </c>
      <c r="AL4368" s="87" t="s">
        <v>5432</v>
      </c>
      <c r="AM4368" s="84" t="s">
        <v>5684</v>
      </c>
      <c r="AN4368" s="84" t="b">
        <v>0</v>
      </c>
      <c r="AO4368" s="87" t="s">
        <v>5432</v>
      </c>
      <c r="AP4368" s="84" t="s">
        <v>179</v>
      </c>
      <c r="AQ4368" s="84">
        <v>0</v>
      </c>
      <c r="AR4368" s="84">
        <v>0</v>
      </c>
      <c r="AS4368" s="84"/>
      <c r="AT4368" s="84"/>
      <c r="AU4368" s="84"/>
      <c r="AV4368" s="84"/>
      <c r="AW4368" s="84"/>
      <c r="AX4368" s="84"/>
      <c r="AY4368" s="84"/>
      <c r="AZ4368" s="84"/>
    </row>
    <row r="4369" spans="1:52" x14ac:dyDescent="0.55000000000000004">
      <c r="A4369" s="69" t="s">
        <v>861</v>
      </c>
      <c r="B4369" s="69" t="s">
        <v>904</v>
      </c>
      <c r="C4369" s="70"/>
      <c r="D4369" s="71"/>
      <c r="E4369" s="72"/>
      <c r="F4369" s="73"/>
      <c r="G4369" s="70"/>
      <c r="H4369" s="74"/>
      <c r="I4369" s="75"/>
      <c r="J4369" s="75"/>
      <c r="K4369" s="36"/>
      <c r="L4369" s="82"/>
      <c r="M4369" s="82"/>
      <c r="N4369" s="77"/>
      <c r="O4369" s="84" t="s">
        <v>1270</v>
      </c>
      <c r="P4369" s="86">
        <v>43433.670752314814</v>
      </c>
      <c r="Q4369" s="84" t="s">
        <v>1667</v>
      </c>
      <c r="R4369" s="84"/>
      <c r="S4369" s="84"/>
      <c r="T4369" s="84" t="s">
        <v>2394</v>
      </c>
      <c r="U4369" s="84"/>
      <c r="V4369" s="88" t="s">
        <v>3191</v>
      </c>
      <c r="W4369" s="86">
        <v>43433.670752314814</v>
      </c>
      <c r="X4369" s="88" t="s">
        <v>4223</v>
      </c>
      <c r="Y4369" s="84"/>
      <c r="Z4369" s="84"/>
      <c r="AA4369" s="87" t="s">
        <v>5354</v>
      </c>
      <c r="AB4369" s="84"/>
      <c r="AC4369" s="84" t="b">
        <v>0</v>
      </c>
      <c r="AD4369" s="84">
        <v>0</v>
      </c>
      <c r="AE4369" s="87" t="s">
        <v>5552</v>
      </c>
      <c r="AF4369" s="84" t="b">
        <v>0</v>
      </c>
      <c r="AG4369" s="84" t="s">
        <v>5604</v>
      </c>
      <c r="AH4369" s="84"/>
      <c r="AI4369" s="87" t="s">
        <v>5552</v>
      </c>
      <c r="AJ4369" s="84" t="b">
        <v>0</v>
      </c>
      <c r="AK4369" s="84">
        <v>6</v>
      </c>
      <c r="AL4369" s="87" t="s">
        <v>5432</v>
      </c>
      <c r="AM4369" s="84" t="s">
        <v>5684</v>
      </c>
      <c r="AN4369" s="84" t="b">
        <v>0</v>
      </c>
      <c r="AO4369" s="87" t="s">
        <v>5432</v>
      </c>
      <c r="AP4369" s="84" t="s">
        <v>179</v>
      </c>
      <c r="AQ4369" s="84">
        <v>0</v>
      </c>
      <c r="AR4369" s="84">
        <v>0</v>
      </c>
      <c r="AS4369" s="84"/>
      <c r="AT4369" s="84"/>
      <c r="AU4369" s="84"/>
      <c r="AV4369" s="84"/>
      <c r="AW4369" s="84"/>
      <c r="AX4369" s="84"/>
      <c r="AY4369" s="84"/>
      <c r="AZ4369" s="84"/>
    </row>
    <row r="4370" spans="1:52" x14ac:dyDescent="0.55000000000000004">
      <c r="A4370" s="69" t="s">
        <v>861</v>
      </c>
      <c r="B4370" s="69" t="s">
        <v>853</v>
      </c>
      <c r="C4370" s="70"/>
      <c r="D4370" s="71"/>
      <c r="E4370" s="72"/>
      <c r="F4370" s="73"/>
      <c r="G4370" s="70"/>
      <c r="H4370" s="74"/>
      <c r="I4370" s="75"/>
      <c r="J4370" s="75"/>
      <c r="K4370" s="36"/>
      <c r="L4370" s="82"/>
      <c r="M4370" s="82"/>
      <c r="N4370" s="77"/>
      <c r="O4370" s="84" t="s">
        <v>1270</v>
      </c>
      <c r="P4370" s="86">
        <v>43433.670752314814</v>
      </c>
      <c r="Q4370" s="84" t="s">
        <v>1667</v>
      </c>
      <c r="R4370" s="84"/>
      <c r="S4370" s="84"/>
      <c r="T4370" s="84" t="s">
        <v>2394</v>
      </c>
      <c r="U4370" s="84"/>
      <c r="V4370" s="88" t="s">
        <v>3191</v>
      </c>
      <c r="W4370" s="86">
        <v>43433.670752314814</v>
      </c>
      <c r="X4370" s="88" t="s">
        <v>4223</v>
      </c>
      <c r="Y4370" s="84"/>
      <c r="Z4370" s="84"/>
      <c r="AA4370" s="87" t="s">
        <v>5354</v>
      </c>
      <c r="AB4370" s="84"/>
      <c r="AC4370" s="84" t="b">
        <v>0</v>
      </c>
      <c r="AD4370" s="84">
        <v>0</v>
      </c>
      <c r="AE4370" s="87" t="s">
        <v>5552</v>
      </c>
      <c r="AF4370" s="84" t="b">
        <v>0</v>
      </c>
      <c r="AG4370" s="84" t="s">
        <v>5604</v>
      </c>
      <c r="AH4370" s="84"/>
      <c r="AI4370" s="87" t="s">
        <v>5552</v>
      </c>
      <c r="AJ4370" s="84" t="b">
        <v>0</v>
      </c>
      <c r="AK4370" s="84">
        <v>6</v>
      </c>
      <c r="AL4370" s="87" t="s">
        <v>5432</v>
      </c>
      <c r="AM4370" s="84" t="s">
        <v>5684</v>
      </c>
      <c r="AN4370" s="84" t="b">
        <v>0</v>
      </c>
      <c r="AO4370" s="87" t="s">
        <v>5432</v>
      </c>
      <c r="AP4370" s="84" t="s">
        <v>179</v>
      </c>
      <c r="AQ4370" s="84">
        <v>0</v>
      </c>
      <c r="AR4370" s="84">
        <v>0</v>
      </c>
      <c r="AS4370" s="84"/>
      <c r="AT4370" s="84"/>
      <c r="AU4370" s="84"/>
      <c r="AV4370" s="84"/>
      <c r="AW4370" s="84"/>
      <c r="AX4370" s="84"/>
      <c r="AY4370" s="84"/>
      <c r="AZ4370" s="84"/>
    </row>
    <row r="4371" spans="1:52" x14ac:dyDescent="0.55000000000000004">
      <c r="A4371" s="69" t="s">
        <v>843</v>
      </c>
      <c r="B4371" s="69" t="s">
        <v>838</v>
      </c>
      <c r="C4371" s="70"/>
      <c r="D4371" s="71"/>
      <c r="E4371" s="72"/>
      <c r="F4371" s="73"/>
      <c r="G4371" s="70"/>
      <c r="H4371" s="74"/>
      <c r="I4371" s="75"/>
      <c r="J4371" s="75"/>
      <c r="K4371" s="36"/>
      <c r="L4371" s="82"/>
      <c r="M4371" s="82"/>
      <c r="N4371" s="77"/>
      <c r="O4371" s="84" t="s">
        <v>1270</v>
      </c>
      <c r="P4371" s="86">
        <v>43425.488587962966</v>
      </c>
      <c r="Q4371" s="84" t="s">
        <v>1337</v>
      </c>
      <c r="R4371" s="84"/>
      <c r="S4371" s="84"/>
      <c r="T4371" s="84" t="s">
        <v>2077</v>
      </c>
      <c r="U4371" s="84"/>
      <c r="V4371" s="88" t="s">
        <v>3176</v>
      </c>
      <c r="W4371" s="86">
        <v>43425.488587962966</v>
      </c>
      <c r="X4371" s="88" t="s">
        <v>4129</v>
      </c>
      <c r="Y4371" s="84"/>
      <c r="Z4371" s="84"/>
      <c r="AA4371" s="87" t="s">
        <v>5259</v>
      </c>
      <c r="AB4371" s="84"/>
      <c r="AC4371" s="84" t="b">
        <v>0</v>
      </c>
      <c r="AD4371" s="84">
        <v>0</v>
      </c>
      <c r="AE4371" s="87" t="s">
        <v>5552</v>
      </c>
      <c r="AF4371" s="84" t="b">
        <v>1</v>
      </c>
      <c r="AG4371" s="84" t="s">
        <v>5604</v>
      </c>
      <c r="AH4371" s="84"/>
      <c r="AI4371" s="87" t="s">
        <v>5622</v>
      </c>
      <c r="AJ4371" s="84" t="b">
        <v>0</v>
      </c>
      <c r="AK4371" s="84">
        <v>8</v>
      </c>
      <c r="AL4371" s="87" t="s">
        <v>5260</v>
      </c>
      <c r="AM4371" s="84" t="s">
        <v>5685</v>
      </c>
      <c r="AN4371" s="84" t="b">
        <v>0</v>
      </c>
      <c r="AO4371" s="87" t="s">
        <v>5260</v>
      </c>
      <c r="AP4371" s="84" t="s">
        <v>179</v>
      </c>
      <c r="AQ4371" s="84">
        <v>0</v>
      </c>
      <c r="AR4371" s="84">
        <v>0</v>
      </c>
      <c r="AS4371" s="84"/>
      <c r="AT4371" s="84"/>
      <c r="AU4371" s="84"/>
      <c r="AV4371" s="84"/>
      <c r="AW4371" s="84"/>
      <c r="AX4371" s="84"/>
      <c r="AY4371" s="84"/>
      <c r="AZ4371" s="84"/>
    </row>
    <row r="4372" spans="1:52" x14ac:dyDescent="0.55000000000000004">
      <c r="A4372" s="69" t="s">
        <v>840</v>
      </c>
      <c r="B4372" s="69" t="s">
        <v>838</v>
      </c>
      <c r="C4372" s="70"/>
      <c r="D4372" s="71"/>
      <c r="E4372" s="72"/>
      <c r="F4372" s="73"/>
      <c r="G4372" s="70"/>
      <c r="H4372" s="74"/>
      <c r="I4372" s="75"/>
      <c r="J4372" s="75"/>
      <c r="K4372" s="36"/>
      <c r="L4372" s="82"/>
      <c r="M4372" s="82"/>
      <c r="N4372" s="77"/>
      <c r="O4372" s="84" t="s">
        <v>1270</v>
      </c>
      <c r="P4372" s="86">
        <v>43424.454432870371</v>
      </c>
      <c r="Q4372" s="84" t="s">
        <v>1280</v>
      </c>
      <c r="R4372" s="84"/>
      <c r="S4372" s="84"/>
      <c r="T4372" s="84" t="s">
        <v>2023</v>
      </c>
      <c r="U4372" s="84"/>
      <c r="V4372" s="88" t="s">
        <v>3174</v>
      </c>
      <c r="W4372" s="86">
        <v>43424.454432870371</v>
      </c>
      <c r="X4372" s="88" t="s">
        <v>4127</v>
      </c>
      <c r="Y4372" s="84"/>
      <c r="Z4372" s="84"/>
      <c r="AA4372" s="87" t="s">
        <v>5257</v>
      </c>
      <c r="AB4372" s="84"/>
      <c r="AC4372" s="84" t="b">
        <v>0</v>
      </c>
      <c r="AD4372" s="84">
        <v>0</v>
      </c>
      <c r="AE4372" s="87" t="s">
        <v>5552</v>
      </c>
      <c r="AF4372" s="84" t="b">
        <v>0</v>
      </c>
      <c r="AG4372" s="84" t="s">
        <v>5604</v>
      </c>
      <c r="AH4372" s="84"/>
      <c r="AI4372" s="87" t="s">
        <v>5552</v>
      </c>
      <c r="AJ4372" s="84" t="b">
        <v>0</v>
      </c>
      <c r="AK4372" s="84">
        <v>14</v>
      </c>
      <c r="AL4372" s="87" t="s">
        <v>5258</v>
      </c>
      <c r="AM4372" s="84" t="s">
        <v>5682</v>
      </c>
      <c r="AN4372" s="84" t="b">
        <v>0</v>
      </c>
      <c r="AO4372" s="87" t="s">
        <v>5258</v>
      </c>
      <c r="AP4372" s="84" t="s">
        <v>179</v>
      </c>
      <c r="AQ4372" s="84">
        <v>0</v>
      </c>
      <c r="AR4372" s="84">
        <v>0</v>
      </c>
      <c r="AS4372" s="84"/>
      <c r="AT4372" s="84"/>
      <c r="AU4372" s="84"/>
      <c r="AV4372" s="84"/>
      <c r="AW4372" s="84"/>
      <c r="AX4372" s="84"/>
      <c r="AY4372" s="84"/>
      <c r="AZ4372" s="84"/>
    </row>
    <row r="4373" spans="1:52" x14ac:dyDescent="0.55000000000000004">
      <c r="A4373" s="69" t="s">
        <v>840</v>
      </c>
      <c r="B4373" s="69" t="s">
        <v>838</v>
      </c>
      <c r="C4373" s="70"/>
      <c r="D4373" s="71"/>
      <c r="E4373" s="72"/>
      <c r="F4373" s="73"/>
      <c r="G4373" s="70"/>
      <c r="H4373" s="74"/>
      <c r="I4373" s="75"/>
      <c r="J4373" s="75"/>
      <c r="K4373" s="36"/>
      <c r="L4373" s="82"/>
      <c r="M4373" s="82"/>
      <c r="N4373" s="77"/>
      <c r="O4373" s="84" t="s">
        <v>1270</v>
      </c>
      <c r="P4373" s="86">
        <v>43424.45521990741</v>
      </c>
      <c r="Q4373" s="84" t="s">
        <v>1281</v>
      </c>
      <c r="R4373" s="84"/>
      <c r="S4373" s="84"/>
      <c r="T4373" s="84" t="s">
        <v>2024</v>
      </c>
      <c r="U4373" s="84"/>
      <c r="V4373" s="88" t="s">
        <v>3174</v>
      </c>
      <c r="W4373" s="86">
        <v>43424.45521990741</v>
      </c>
      <c r="X4373" s="88" t="s">
        <v>4124</v>
      </c>
      <c r="Y4373" s="84"/>
      <c r="Z4373" s="84"/>
      <c r="AA4373" s="87" t="s">
        <v>5254</v>
      </c>
      <c r="AB4373" s="84"/>
      <c r="AC4373" s="84" t="b">
        <v>0</v>
      </c>
      <c r="AD4373" s="84">
        <v>0</v>
      </c>
      <c r="AE4373" s="87" t="s">
        <v>5552</v>
      </c>
      <c r="AF4373" s="84" t="b">
        <v>0</v>
      </c>
      <c r="AG4373" s="84" t="s">
        <v>5604</v>
      </c>
      <c r="AH4373" s="84"/>
      <c r="AI4373" s="87" t="s">
        <v>5552</v>
      </c>
      <c r="AJ4373" s="84" t="b">
        <v>0</v>
      </c>
      <c r="AK4373" s="84">
        <v>6</v>
      </c>
      <c r="AL4373" s="87" t="s">
        <v>5255</v>
      </c>
      <c r="AM4373" s="84" t="s">
        <v>5682</v>
      </c>
      <c r="AN4373" s="84" t="b">
        <v>0</v>
      </c>
      <c r="AO4373" s="87" t="s">
        <v>5255</v>
      </c>
      <c r="AP4373" s="84" t="s">
        <v>179</v>
      </c>
      <c r="AQ4373" s="84">
        <v>0</v>
      </c>
      <c r="AR4373" s="84">
        <v>0</v>
      </c>
      <c r="AS4373" s="84"/>
      <c r="AT4373" s="84"/>
      <c r="AU4373" s="84"/>
      <c r="AV4373" s="84"/>
      <c r="AW4373" s="84"/>
      <c r="AX4373" s="84"/>
      <c r="AY4373" s="84"/>
      <c r="AZ4373" s="84"/>
    </row>
    <row r="4374" spans="1:52" x14ac:dyDescent="0.55000000000000004">
      <c r="A4374" s="69" t="s">
        <v>838</v>
      </c>
      <c r="B4374" s="69" t="s">
        <v>841</v>
      </c>
      <c r="C4374" s="70"/>
      <c r="D4374" s="71"/>
      <c r="E4374" s="72"/>
      <c r="F4374" s="73"/>
      <c r="G4374" s="70"/>
      <c r="H4374" s="74"/>
      <c r="I4374" s="75"/>
      <c r="J4374" s="75"/>
      <c r="K4374" s="36"/>
      <c r="L4374" s="82"/>
      <c r="M4374" s="82"/>
      <c r="N4374" s="77"/>
      <c r="O4374" s="84" t="s">
        <v>1269</v>
      </c>
      <c r="P4374" s="86">
        <v>43424.386666666665</v>
      </c>
      <c r="Q4374" s="84" t="s">
        <v>1278</v>
      </c>
      <c r="R4374" s="84"/>
      <c r="S4374" s="84"/>
      <c r="T4374" s="84"/>
      <c r="U4374" s="84"/>
      <c r="V4374" s="88" t="s">
        <v>3172</v>
      </c>
      <c r="W4374" s="86">
        <v>43424.386666666665</v>
      </c>
      <c r="X4374" s="88" t="s">
        <v>4224</v>
      </c>
      <c r="Y4374" s="84"/>
      <c r="Z4374" s="84"/>
      <c r="AA4374" s="87" t="s">
        <v>5355</v>
      </c>
      <c r="AB4374" s="84"/>
      <c r="AC4374" s="84" t="b">
        <v>0</v>
      </c>
      <c r="AD4374" s="84">
        <v>0</v>
      </c>
      <c r="AE4374" s="87" t="s">
        <v>5552</v>
      </c>
      <c r="AF4374" s="84" t="b">
        <v>0</v>
      </c>
      <c r="AG4374" s="84" t="s">
        <v>5604</v>
      </c>
      <c r="AH4374" s="84"/>
      <c r="AI4374" s="87" t="s">
        <v>5552</v>
      </c>
      <c r="AJ4374" s="84" t="b">
        <v>0</v>
      </c>
      <c r="AK4374" s="84">
        <v>9</v>
      </c>
      <c r="AL4374" s="87" t="s">
        <v>5372</v>
      </c>
      <c r="AM4374" s="84" t="s">
        <v>5682</v>
      </c>
      <c r="AN4374" s="84" t="b">
        <v>0</v>
      </c>
      <c r="AO4374" s="87" t="s">
        <v>5372</v>
      </c>
      <c r="AP4374" s="84" t="s">
        <v>179</v>
      </c>
      <c r="AQ4374" s="84">
        <v>0</v>
      </c>
      <c r="AR4374" s="84">
        <v>0</v>
      </c>
      <c r="AS4374" s="84"/>
      <c r="AT4374" s="84"/>
      <c r="AU4374" s="84"/>
      <c r="AV4374" s="84"/>
      <c r="AW4374" s="84"/>
      <c r="AX4374" s="84"/>
      <c r="AY4374" s="84"/>
      <c r="AZ4374" s="84"/>
    </row>
    <row r="4375" spans="1:52" x14ac:dyDescent="0.55000000000000004">
      <c r="A4375" s="69" t="s">
        <v>838</v>
      </c>
      <c r="B4375" s="69" t="s">
        <v>841</v>
      </c>
      <c r="C4375" s="70"/>
      <c r="D4375" s="71"/>
      <c r="E4375" s="72"/>
      <c r="F4375" s="73"/>
      <c r="G4375" s="70"/>
      <c r="H4375" s="74"/>
      <c r="I4375" s="75"/>
      <c r="J4375" s="75"/>
      <c r="K4375" s="36"/>
      <c r="L4375" s="82"/>
      <c r="M4375" s="82"/>
      <c r="N4375" s="77"/>
      <c r="O4375" s="84" t="s">
        <v>1270</v>
      </c>
      <c r="P4375" s="86">
        <v>43425.436423611114</v>
      </c>
      <c r="Q4375" s="84" t="s">
        <v>1337</v>
      </c>
      <c r="R4375" s="84"/>
      <c r="S4375" s="84"/>
      <c r="T4375" s="84" t="s">
        <v>2077</v>
      </c>
      <c r="U4375" s="84"/>
      <c r="V4375" s="88" t="s">
        <v>3172</v>
      </c>
      <c r="W4375" s="86">
        <v>43425.436423611114</v>
      </c>
      <c r="X4375" s="88" t="s">
        <v>4131</v>
      </c>
      <c r="Y4375" s="84"/>
      <c r="Z4375" s="84"/>
      <c r="AA4375" s="87" t="s">
        <v>5261</v>
      </c>
      <c r="AB4375" s="84"/>
      <c r="AC4375" s="84" t="b">
        <v>0</v>
      </c>
      <c r="AD4375" s="84">
        <v>0</v>
      </c>
      <c r="AE4375" s="87" t="s">
        <v>5552</v>
      </c>
      <c r="AF4375" s="84" t="b">
        <v>1</v>
      </c>
      <c r="AG4375" s="84" t="s">
        <v>5604</v>
      </c>
      <c r="AH4375" s="84"/>
      <c r="AI4375" s="87" t="s">
        <v>5622</v>
      </c>
      <c r="AJ4375" s="84" t="b">
        <v>0</v>
      </c>
      <c r="AK4375" s="84">
        <v>8</v>
      </c>
      <c r="AL4375" s="87" t="s">
        <v>5260</v>
      </c>
      <c r="AM4375" s="84" t="s">
        <v>5682</v>
      </c>
      <c r="AN4375" s="84" t="b">
        <v>0</v>
      </c>
      <c r="AO4375" s="87" t="s">
        <v>5260</v>
      </c>
      <c r="AP4375" s="84" t="s">
        <v>179</v>
      </c>
      <c r="AQ4375" s="84">
        <v>0</v>
      </c>
      <c r="AR4375" s="84">
        <v>0</v>
      </c>
      <c r="AS4375" s="84"/>
      <c r="AT4375" s="84"/>
      <c r="AU4375" s="84"/>
      <c r="AV4375" s="84"/>
      <c r="AW4375" s="84"/>
      <c r="AX4375" s="84"/>
      <c r="AY4375" s="84"/>
      <c r="AZ4375" s="84"/>
    </row>
    <row r="4376" spans="1:52" x14ac:dyDescent="0.55000000000000004">
      <c r="A4376" s="69" t="s">
        <v>838</v>
      </c>
      <c r="B4376" s="69" t="s">
        <v>922</v>
      </c>
      <c r="C4376" s="70"/>
      <c r="D4376" s="71"/>
      <c r="E4376" s="72"/>
      <c r="F4376" s="73"/>
      <c r="G4376" s="70"/>
      <c r="H4376" s="74"/>
      <c r="I4376" s="75"/>
      <c r="J4376" s="75"/>
      <c r="K4376" s="36"/>
      <c r="L4376" s="82"/>
      <c r="M4376" s="82"/>
      <c r="N4376" s="77"/>
      <c r="O4376" s="84" t="s">
        <v>1270</v>
      </c>
      <c r="P4376" s="86">
        <v>43425.436423611114</v>
      </c>
      <c r="Q4376" s="84" t="s">
        <v>1337</v>
      </c>
      <c r="R4376" s="84"/>
      <c r="S4376" s="84"/>
      <c r="T4376" s="84" t="s">
        <v>2077</v>
      </c>
      <c r="U4376" s="84"/>
      <c r="V4376" s="88" t="s">
        <v>3172</v>
      </c>
      <c r="W4376" s="86">
        <v>43425.436423611114</v>
      </c>
      <c r="X4376" s="88" t="s">
        <v>4131</v>
      </c>
      <c r="Y4376" s="84"/>
      <c r="Z4376" s="84"/>
      <c r="AA4376" s="87" t="s">
        <v>5261</v>
      </c>
      <c r="AB4376" s="84"/>
      <c r="AC4376" s="84" t="b">
        <v>0</v>
      </c>
      <c r="AD4376" s="84">
        <v>0</v>
      </c>
      <c r="AE4376" s="87" t="s">
        <v>5552</v>
      </c>
      <c r="AF4376" s="84" t="b">
        <v>1</v>
      </c>
      <c r="AG4376" s="84" t="s">
        <v>5604</v>
      </c>
      <c r="AH4376" s="84"/>
      <c r="AI4376" s="87" t="s">
        <v>5622</v>
      </c>
      <c r="AJ4376" s="84" t="b">
        <v>0</v>
      </c>
      <c r="AK4376" s="84">
        <v>8</v>
      </c>
      <c r="AL4376" s="87" t="s">
        <v>5260</v>
      </c>
      <c r="AM4376" s="84" t="s">
        <v>5682</v>
      </c>
      <c r="AN4376" s="84" t="b">
        <v>0</v>
      </c>
      <c r="AO4376" s="87" t="s">
        <v>5260</v>
      </c>
      <c r="AP4376" s="84" t="s">
        <v>179</v>
      </c>
      <c r="AQ4376" s="84">
        <v>0</v>
      </c>
      <c r="AR4376" s="84">
        <v>0</v>
      </c>
      <c r="AS4376" s="84"/>
      <c r="AT4376" s="84"/>
      <c r="AU4376" s="84"/>
      <c r="AV4376" s="84"/>
      <c r="AW4376" s="84"/>
      <c r="AX4376" s="84"/>
      <c r="AY4376" s="84"/>
      <c r="AZ4376" s="84"/>
    </row>
    <row r="4377" spans="1:52" x14ac:dyDescent="0.55000000000000004">
      <c r="A4377" s="69" t="s">
        <v>838</v>
      </c>
      <c r="B4377" s="69" t="s">
        <v>841</v>
      </c>
      <c r="C4377" s="70"/>
      <c r="D4377" s="71"/>
      <c r="E4377" s="72"/>
      <c r="F4377" s="73"/>
      <c r="G4377" s="70"/>
      <c r="H4377" s="74"/>
      <c r="I4377" s="75"/>
      <c r="J4377" s="75"/>
      <c r="K4377" s="36"/>
      <c r="L4377" s="82"/>
      <c r="M4377" s="82"/>
      <c r="N4377" s="77"/>
      <c r="O4377" s="84" t="s">
        <v>1270</v>
      </c>
      <c r="P4377" s="86">
        <v>43425.480995370373</v>
      </c>
      <c r="Q4377" s="84" t="s">
        <v>1323</v>
      </c>
      <c r="R4377" s="84"/>
      <c r="S4377" s="84"/>
      <c r="T4377" s="84" t="s">
        <v>2369</v>
      </c>
      <c r="U4377" s="84"/>
      <c r="V4377" s="88" t="s">
        <v>3172</v>
      </c>
      <c r="W4377" s="86">
        <v>43425.480995370373</v>
      </c>
      <c r="X4377" s="88" t="s">
        <v>4225</v>
      </c>
      <c r="Y4377" s="84"/>
      <c r="Z4377" s="84"/>
      <c r="AA4377" s="87" t="s">
        <v>5356</v>
      </c>
      <c r="AB4377" s="84"/>
      <c r="AC4377" s="84" t="b">
        <v>0</v>
      </c>
      <c r="AD4377" s="84">
        <v>12</v>
      </c>
      <c r="AE4377" s="87" t="s">
        <v>5552</v>
      </c>
      <c r="AF4377" s="84" t="b">
        <v>0</v>
      </c>
      <c r="AG4377" s="84" t="s">
        <v>5604</v>
      </c>
      <c r="AH4377" s="84"/>
      <c r="AI4377" s="87" t="s">
        <v>5552</v>
      </c>
      <c r="AJ4377" s="84" t="b">
        <v>0</v>
      </c>
      <c r="AK4377" s="84">
        <v>1</v>
      </c>
      <c r="AL4377" s="87" t="s">
        <v>5552</v>
      </c>
      <c r="AM4377" s="84" t="s">
        <v>5684</v>
      </c>
      <c r="AN4377" s="84" t="b">
        <v>0</v>
      </c>
      <c r="AO4377" s="87" t="s">
        <v>5356</v>
      </c>
      <c r="AP4377" s="84" t="s">
        <v>179</v>
      </c>
      <c r="AQ4377" s="84">
        <v>0</v>
      </c>
      <c r="AR4377" s="84">
        <v>0</v>
      </c>
      <c r="AS4377" s="84"/>
      <c r="AT4377" s="84"/>
      <c r="AU4377" s="84"/>
      <c r="AV4377" s="84"/>
      <c r="AW4377" s="84"/>
      <c r="AX4377" s="84"/>
      <c r="AY4377" s="84"/>
      <c r="AZ4377" s="84"/>
    </row>
    <row r="4378" spans="1:52" x14ac:dyDescent="0.55000000000000004">
      <c r="A4378" s="69" t="s">
        <v>838</v>
      </c>
      <c r="B4378" s="69" t="s">
        <v>841</v>
      </c>
      <c r="C4378" s="70"/>
      <c r="D4378" s="71"/>
      <c r="E4378" s="72"/>
      <c r="F4378" s="73"/>
      <c r="G4378" s="70"/>
      <c r="H4378" s="74"/>
      <c r="I4378" s="75"/>
      <c r="J4378" s="75"/>
      <c r="K4378" s="36"/>
      <c r="L4378" s="82"/>
      <c r="M4378" s="82"/>
      <c r="N4378" s="77"/>
      <c r="O4378" s="84" t="s">
        <v>1269</v>
      </c>
      <c r="P4378" s="86">
        <v>43426.391493055555</v>
      </c>
      <c r="Q4378" s="84" t="s">
        <v>1356</v>
      </c>
      <c r="R4378" s="84"/>
      <c r="S4378" s="84"/>
      <c r="T4378" s="84" t="s">
        <v>2095</v>
      </c>
      <c r="U4378" s="84"/>
      <c r="V4378" s="88" t="s">
        <v>3172</v>
      </c>
      <c r="W4378" s="86">
        <v>43426.391493055555</v>
      </c>
      <c r="X4378" s="88" t="s">
        <v>4138</v>
      </c>
      <c r="Y4378" s="84"/>
      <c r="Z4378" s="84"/>
      <c r="AA4378" s="87" t="s">
        <v>5268</v>
      </c>
      <c r="AB4378" s="84"/>
      <c r="AC4378" s="84" t="b">
        <v>0</v>
      </c>
      <c r="AD4378" s="84">
        <v>0</v>
      </c>
      <c r="AE4378" s="87" t="s">
        <v>5552</v>
      </c>
      <c r="AF4378" s="84" t="b">
        <v>0</v>
      </c>
      <c r="AG4378" s="84" t="s">
        <v>5604</v>
      </c>
      <c r="AH4378" s="84"/>
      <c r="AI4378" s="87" t="s">
        <v>5552</v>
      </c>
      <c r="AJ4378" s="84" t="b">
        <v>0</v>
      </c>
      <c r="AK4378" s="84">
        <v>11</v>
      </c>
      <c r="AL4378" s="87" t="s">
        <v>5269</v>
      </c>
      <c r="AM4378" s="84" t="s">
        <v>5682</v>
      </c>
      <c r="AN4378" s="84" t="b">
        <v>0</v>
      </c>
      <c r="AO4378" s="87" t="s">
        <v>5269</v>
      </c>
      <c r="AP4378" s="84" t="s">
        <v>179</v>
      </c>
      <c r="AQ4378" s="84">
        <v>0</v>
      </c>
      <c r="AR4378" s="84">
        <v>0</v>
      </c>
      <c r="AS4378" s="84"/>
      <c r="AT4378" s="84"/>
      <c r="AU4378" s="84"/>
      <c r="AV4378" s="84"/>
      <c r="AW4378" s="84"/>
      <c r="AX4378" s="84"/>
      <c r="AY4378" s="84"/>
      <c r="AZ4378" s="84"/>
    </row>
    <row r="4379" spans="1:52" x14ac:dyDescent="0.55000000000000004">
      <c r="A4379" s="69" t="s">
        <v>838</v>
      </c>
      <c r="B4379" s="69" t="s">
        <v>1032</v>
      </c>
      <c r="C4379" s="70"/>
      <c r="D4379" s="71"/>
      <c r="E4379" s="72"/>
      <c r="F4379" s="73"/>
      <c r="G4379" s="70"/>
      <c r="H4379" s="74"/>
      <c r="I4379" s="75"/>
      <c r="J4379" s="75"/>
      <c r="K4379" s="36"/>
      <c r="L4379" s="82"/>
      <c r="M4379" s="82"/>
      <c r="N4379" s="77"/>
      <c r="O4379" s="84" t="s">
        <v>1270</v>
      </c>
      <c r="P4379" s="86">
        <v>43426.391493055555</v>
      </c>
      <c r="Q4379" s="84" t="s">
        <v>1356</v>
      </c>
      <c r="R4379" s="84"/>
      <c r="S4379" s="84"/>
      <c r="T4379" s="84" t="s">
        <v>2095</v>
      </c>
      <c r="U4379" s="84"/>
      <c r="V4379" s="88" t="s">
        <v>3172</v>
      </c>
      <c r="W4379" s="86">
        <v>43426.391493055555</v>
      </c>
      <c r="X4379" s="88" t="s">
        <v>4138</v>
      </c>
      <c r="Y4379" s="84"/>
      <c r="Z4379" s="84"/>
      <c r="AA4379" s="87" t="s">
        <v>5268</v>
      </c>
      <c r="AB4379" s="84"/>
      <c r="AC4379" s="84" t="b">
        <v>0</v>
      </c>
      <c r="AD4379" s="84">
        <v>0</v>
      </c>
      <c r="AE4379" s="87" t="s">
        <v>5552</v>
      </c>
      <c r="AF4379" s="84" t="b">
        <v>0</v>
      </c>
      <c r="AG4379" s="84" t="s">
        <v>5604</v>
      </c>
      <c r="AH4379" s="84"/>
      <c r="AI4379" s="87" t="s">
        <v>5552</v>
      </c>
      <c r="AJ4379" s="84" t="b">
        <v>0</v>
      </c>
      <c r="AK4379" s="84">
        <v>11</v>
      </c>
      <c r="AL4379" s="87" t="s">
        <v>5269</v>
      </c>
      <c r="AM4379" s="84" t="s">
        <v>5682</v>
      </c>
      <c r="AN4379" s="84" t="b">
        <v>0</v>
      </c>
      <c r="AO4379" s="87" t="s">
        <v>5269</v>
      </c>
      <c r="AP4379" s="84" t="s">
        <v>179</v>
      </c>
      <c r="AQ4379" s="84">
        <v>0</v>
      </c>
      <c r="AR4379" s="84">
        <v>0</v>
      </c>
      <c r="AS4379" s="84"/>
      <c r="AT4379" s="84"/>
      <c r="AU4379" s="84"/>
      <c r="AV4379" s="84"/>
      <c r="AW4379" s="84"/>
      <c r="AX4379" s="84"/>
      <c r="AY4379" s="84"/>
      <c r="AZ4379" s="84"/>
    </row>
    <row r="4380" spans="1:52" x14ac:dyDescent="0.55000000000000004">
      <c r="A4380" s="69" t="s">
        <v>838</v>
      </c>
      <c r="B4380" s="69" t="s">
        <v>922</v>
      </c>
      <c r="C4380" s="70"/>
      <c r="D4380" s="71"/>
      <c r="E4380" s="72"/>
      <c r="F4380" s="73"/>
      <c r="G4380" s="70"/>
      <c r="H4380" s="74"/>
      <c r="I4380" s="75"/>
      <c r="J4380" s="75"/>
      <c r="K4380" s="36"/>
      <c r="L4380" s="82"/>
      <c r="M4380" s="82"/>
      <c r="N4380" s="77"/>
      <c r="O4380" s="84" t="s">
        <v>1270</v>
      </c>
      <c r="P4380" s="86">
        <v>43426.391493055555</v>
      </c>
      <c r="Q4380" s="84" t="s">
        <v>1356</v>
      </c>
      <c r="R4380" s="84"/>
      <c r="S4380" s="84"/>
      <c r="T4380" s="84" t="s">
        <v>2095</v>
      </c>
      <c r="U4380" s="84"/>
      <c r="V4380" s="88" t="s">
        <v>3172</v>
      </c>
      <c r="W4380" s="86">
        <v>43426.391493055555</v>
      </c>
      <c r="X4380" s="88" t="s">
        <v>4138</v>
      </c>
      <c r="Y4380" s="84"/>
      <c r="Z4380" s="84"/>
      <c r="AA4380" s="87" t="s">
        <v>5268</v>
      </c>
      <c r="AB4380" s="84"/>
      <c r="AC4380" s="84" t="b">
        <v>0</v>
      </c>
      <c r="AD4380" s="84">
        <v>0</v>
      </c>
      <c r="AE4380" s="87" t="s">
        <v>5552</v>
      </c>
      <c r="AF4380" s="84" t="b">
        <v>0</v>
      </c>
      <c r="AG4380" s="84" t="s">
        <v>5604</v>
      </c>
      <c r="AH4380" s="84"/>
      <c r="AI4380" s="87" t="s">
        <v>5552</v>
      </c>
      <c r="AJ4380" s="84" t="b">
        <v>0</v>
      </c>
      <c r="AK4380" s="84">
        <v>11</v>
      </c>
      <c r="AL4380" s="87" t="s">
        <v>5269</v>
      </c>
      <c r="AM4380" s="84" t="s">
        <v>5682</v>
      </c>
      <c r="AN4380" s="84" t="b">
        <v>0</v>
      </c>
      <c r="AO4380" s="87" t="s">
        <v>5269</v>
      </c>
      <c r="AP4380" s="84" t="s">
        <v>179</v>
      </c>
      <c r="AQ4380" s="84">
        <v>0</v>
      </c>
      <c r="AR4380" s="84">
        <v>0</v>
      </c>
      <c r="AS4380" s="84"/>
      <c r="AT4380" s="84"/>
      <c r="AU4380" s="84"/>
      <c r="AV4380" s="84"/>
      <c r="AW4380" s="84"/>
      <c r="AX4380" s="84"/>
      <c r="AY4380" s="84"/>
      <c r="AZ4380" s="84"/>
    </row>
    <row r="4381" spans="1:52" x14ac:dyDescent="0.55000000000000004">
      <c r="A4381" s="69" t="s">
        <v>838</v>
      </c>
      <c r="B4381" s="69" t="s">
        <v>1032</v>
      </c>
      <c r="C4381" s="70"/>
      <c r="D4381" s="71"/>
      <c r="E4381" s="72"/>
      <c r="F4381" s="73"/>
      <c r="G4381" s="70"/>
      <c r="H4381" s="74"/>
      <c r="I4381" s="75"/>
      <c r="J4381" s="75"/>
      <c r="K4381" s="36"/>
      <c r="L4381" s="82"/>
      <c r="M4381" s="82"/>
      <c r="N4381" s="77"/>
      <c r="O4381" s="84" t="s">
        <v>1270</v>
      </c>
      <c r="P4381" s="86">
        <v>43426.63521990741</v>
      </c>
      <c r="Q4381" s="84" t="s">
        <v>1652</v>
      </c>
      <c r="R4381" s="88" t="s">
        <v>1886</v>
      </c>
      <c r="S4381" s="84" t="s">
        <v>2006</v>
      </c>
      <c r="T4381" s="84" t="s">
        <v>2395</v>
      </c>
      <c r="U4381" s="84"/>
      <c r="V4381" s="88" t="s">
        <v>3172</v>
      </c>
      <c r="W4381" s="86">
        <v>43426.63521990741</v>
      </c>
      <c r="X4381" s="88" t="s">
        <v>4226</v>
      </c>
      <c r="Y4381" s="84"/>
      <c r="Z4381" s="84"/>
      <c r="AA4381" s="87" t="s">
        <v>5357</v>
      </c>
      <c r="AB4381" s="84"/>
      <c r="AC4381" s="84" t="b">
        <v>0</v>
      </c>
      <c r="AD4381" s="84">
        <v>1</v>
      </c>
      <c r="AE4381" s="87" t="s">
        <v>5596</v>
      </c>
      <c r="AF4381" s="84" t="b">
        <v>0</v>
      </c>
      <c r="AG4381" s="84" t="s">
        <v>5604</v>
      </c>
      <c r="AH4381" s="84"/>
      <c r="AI4381" s="87" t="s">
        <v>5552</v>
      </c>
      <c r="AJ4381" s="84" t="b">
        <v>0</v>
      </c>
      <c r="AK4381" s="84">
        <v>2</v>
      </c>
      <c r="AL4381" s="87" t="s">
        <v>5552</v>
      </c>
      <c r="AM4381" s="84" t="s">
        <v>5684</v>
      </c>
      <c r="AN4381" s="84" t="b">
        <v>0</v>
      </c>
      <c r="AO4381" s="87" t="s">
        <v>5357</v>
      </c>
      <c r="AP4381" s="84" t="s">
        <v>179</v>
      </c>
      <c r="AQ4381" s="84">
        <v>0</v>
      </c>
      <c r="AR4381" s="84">
        <v>0</v>
      </c>
      <c r="AS4381" s="84"/>
      <c r="AT4381" s="84"/>
      <c r="AU4381" s="84"/>
      <c r="AV4381" s="84"/>
      <c r="AW4381" s="84"/>
      <c r="AX4381" s="84"/>
      <c r="AY4381" s="84"/>
      <c r="AZ4381" s="84"/>
    </row>
    <row r="4382" spans="1:52" x14ac:dyDescent="0.55000000000000004">
      <c r="A4382" s="69" t="s">
        <v>838</v>
      </c>
      <c r="B4382" s="69" t="s">
        <v>841</v>
      </c>
      <c r="C4382" s="70"/>
      <c r="D4382" s="71"/>
      <c r="E4382" s="72"/>
      <c r="F4382" s="73"/>
      <c r="G4382" s="70"/>
      <c r="H4382" s="74"/>
      <c r="I4382" s="75"/>
      <c r="J4382" s="75"/>
      <c r="K4382" s="36"/>
      <c r="L4382" s="82"/>
      <c r="M4382" s="82"/>
      <c r="N4382" s="77"/>
      <c r="O4382" s="84" t="s">
        <v>1271</v>
      </c>
      <c r="P4382" s="86">
        <v>43426.63521990741</v>
      </c>
      <c r="Q4382" s="84" t="s">
        <v>1652</v>
      </c>
      <c r="R4382" s="88" t="s">
        <v>1886</v>
      </c>
      <c r="S4382" s="84" t="s">
        <v>2006</v>
      </c>
      <c r="T4382" s="84" t="s">
        <v>2395</v>
      </c>
      <c r="U4382" s="84"/>
      <c r="V4382" s="88" t="s">
        <v>3172</v>
      </c>
      <c r="W4382" s="86">
        <v>43426.63521990741</v>
      </c>
      <c r="X4382" s="88" t="s">
        <v>4226</v>
      </c>
      <c r="Y4382" s="84"/>
      <c r="Z4382" s="84"/>
      <c r="AA4382" s="87" t="s">
        <v>5357</v>
      </c>
      <c r="AB4382" s="84"/>
      <c r="AC4382" s="84" t="b">
        <v>0</v>
      </c>
      <c r="AD4382" s="84">
        <v>1</v>
      </c>
      <c r="AE4382" s="87" t="s">
        <v>5596</v>
      </c>
      <c r="AF4382" s="84" t="b">
        <v>0</v>
      </c>
      <c r="AG4382" s="84" t="s">
        <v>5604</v>
      </c>
      <c r="AH4382" s="84"/>
      <c r="AI4382" s="87" t="s">
        <v>5552</v>
      </c>
      <c r="AJ4382" s="84" t="b">
        <v>0</v>
      </c>
      <c r="AK4382" s="84">
        <v>2</v>
      </c>
      <c r="AL4382" s="87" t="s">
        <v>5552</v>
      </c>
      <c r="AM4382" s="84" t="s">
        <v>5684</v>
      </c>
      <c r="AN4382" s="84" t="b">
        <v>0</v>
      </c>
      <c r="AO4382" s="87" t="s">
        <v>5357</v>
      </c>
      <c r="AP4382" s="84" t="s">
        <v>179</v>
      </c>
      <c r="AQ4382" s="84">
        <v>0</v>
      </c>
      <c r="AR4382" s="84">
        <v>0</v>
      </c>
      <c r="AS4382" s="84"/>
      <c r="AT4382" s="84"/>
      <c r="AU4382" s="84"/>
      <c r="AV4382" s="84"/>
      <c r="AW4382" s="84"/>
      <c r="AX4382" s="84"/>
      <c r="AY4382" s="84"/>
      <c r="AZ4382" s="84"/>
    </row>
    <row r="4383" spans="1:52" x14ac:dyDescent="0.55000000000000004">
      <c r="A4383" s="69" t="s">
        <v>838</v>
      </c>
      <c r="B4383" s="69" t="s">
        <v>841</v>
      </c>
      <c r="C4383" s="70"/>
      <c r="D4383" s="71"/>
      <c r="E4383" s="72"/>
      <c r="F4383" s="73"/>
      <c r="G4383" s="70"/>
      <c r="H4383" s="74"/>
      <c r="I4383" s="75"/>
      <c r="J4383" s="75"/>
      <c r="K4383" s="36"/>
      <c r="L4383" s="82"/>
      <c r="M4383" s="82"/>
      <c r="N4383" s="77"/>
      <c r="O4383" s="84" t="s">
        <v>1271</v>
      </c>
      <c r="P4383" s="86">
        <v>43433.463807870372</v>
      </c>
      <c r="Q4383" s="84" t="s">
        <v>1651</v>
      </c>
      <c r="R4383" s="84"/>
      <c r="S4383" s="84"/>
      <c r="T4383" s="84" t="s">
        <v>2374</v>
      </c>
      <c r="U4383" s="84"/>
      <c r="V4383" s="88" t="s">
        <v>3172</v>
      </c>
      <c r="W4383" s="86">
        <v>43433.463807870372</v>
      </c>
      <c r="X4383" s="88" t="s">
        <v>4142</v>
      </c>
      <c r="Y4383" s="84"/>
      <c r="Z4383" s="84"/>
      <c r="AA4383" s="87" t="s">
        <v>5273</v>
      </c>
      <c r="AB4383" s="84"/>
      <c r="AC4383" s="84" t="b">
        <v>0</v>
      </c>
      <c r="AD4383" s="84">
        <v>1</v>
      </c>
      <c r="AE4383" s="87" t="s">
        <v>5596</v>
      </c>
      <c r="AF4383" s="84" t="b">
        <v>0</v>
      </c>
      <c r="AG4383" s="84" t="s">
        <v>5604</v>
      </c>
      <c r="AH4383" s="84"/>
      <c r="AI4383" s="87" t="s">
        <v>5552</v>
      </c>
      <c r="AJ4383" s="84" t="b">
        <v>0</v>
      </c>
      <c r="AK4383" s="84">
        <v>1</v>
      </c>
      <c r="AL4383" s="87" t="s">
        <v>5552</v>
      </c>
      <c r="AM4383" s="84" t="s">
        <v>5682</v>
      </c>
      <c r="AN4383" s="84" t="b">
        <v>0</v>
      </c>
      <c r="AO4383" s="87" t="s">
        <v>5273</v>
      </c>
      <c r="AP4383" s="84" t="s">
        <v>179</v>
      </c>
      <c r="AQ4383" s="84">
        <v>0</v>
      </c>
      <c r="AR4383" s="84">
        <v>0</v>
      </c>
      <c r="AS4383" s="84"/>
      <c r="AT4383" s="84"/>
      <c r="AU4383" s="84"/>
      <c r="AV4383" s="84"/>
      <c r="AW4383" s="84"/>
      <c r="AX4383" s="84"/>
      <c r="AY4383" s="84"/>
      <c r="AZ4383" s="84"/>
    </row>
    <row r="4384" spans="1:52" x14ac:dyDescent="0.55000000000000004">
      <c r="A4384" s="69" t="s">
        <v>838</v>
      </c>
      <c r="B4384" s="69" t="s">
        <v>841</v>
      </c>
      <c r="C4384" s="70"/>
      <c r="D4384" s="71"/>
      <c r="E4384" s="72"/>
      <c r="F4384" s="73"/>
      <c r="G4384" s="70"/>
      <c r="H4384" s="74"/>
      <c r="I4384" s="75"/>
      <c r="J4384" s="75"/>
      <c r="K4384" s="36"/>
      <c r="L4384" s="82"/>
      <c r="M4384" s="82"/>
      <c r="N4384" s="77"/>
      <c r="O4384" s="84" t="s">
        <v>1269</v>
      </c>
      <c r="P4384" s="86">
        <v>43433.613217592596</v>
      </c>
      <c r="Q4384" s="84" t="s">
        <v>1646</v>
      </c>
      <c r="R4384" s="84"/>
      <c r="S4384" s="84"/>
      <c r="T4384" s="84"/>
      <c r="U4384" s="84"/>
      <c r="V4384" s="88" t="s">
        <v>3172</v>
      </c>
      <c r="W4384" s="86">
        <v>43433.613217592596</v>
      </c>
      <c r="X4384" s="88" t="s">
        <v>4141</v>
      </c>
      <c r="Y4384" s="84"/>
      <c r="Z4384" s="84"/>
      <c r="AA4384" s="87" t="s">
        <v>5271</v>
      </c>
      <c r="AB4384" s="84"/>
      <c r="AC4384" s="84" t="b">
        <v>0</v>
      </c>
      <c r="AD4384" s="84">
        <v>0</v>
      </c>
      <c r="AE4384" s="87" t="s">
        <v>5552</v>
      </c>
      <c r="AF4384" s="84" t="b">
        <v>0</v>
      </c>
      <c r="AG4384" s="84" t="s">
        <v>5604</v>
      </c>
      <c r="AH4384" s="84"/>
      <c r="AI4384" s="87" t="s">
        <v>5552</v>
      </c>
      <c r="AJ4384" s="84" t="b">
        <v>0</v>
      </c>
      <c r="AK4384" s="84">
        <v>5</v>
      </c>
      <c r="AL4384" s="87" t="s">
        <v>5272</v>
      </c>
      <c r="AM4384" s="84" t="s">
        <v>5685</v>
      </c>
      <c r="AN4384" s="84" t="b">
        <v>0</v>
      </c>
      <c r="AO4384" s="87" t="s">
        <v>5272</v>
      </c>
      <c r="AP4384" s="84" t="s">
        <v>179</v>
      </c>
      <c r="AQ4384" s="84">
        <v>0</v>
      </c>
      <c r="AR4384" s="84">
        <v>0</v>
      </c>
      <c r="AS4384" s="84"/>
      <c r="AT4384" s="84"/>
      <c r="AU4384" s="84"/>
      <c r="AV4384" s="84"/>
      <c r="AW4384" s="84"/>
      <c r="AX4384" s="84"/>
      <c r="AY4384" s="84"/>
      <c r="AZ4384" s="84"/>
    </row>
    <row r="4385" spans="1:52" x14ac:dyDescent="0.55000000000000004">
      <c r="A4385" s="69" t="s">
        <v>838</v>
      </c>
      <c r="B4385" s="69" t="s">
        <v>1228</v>
      </c>
      <c r="C4385" s="70"/>
      <c r="D4385" s="71"/>
      <c r="E4385" s="72"/>
      <c r="F4385" s="73"/>
      <c r="G4385" s="70"/>
      <c r="H4385" s="74"/>
      <c r="I4385" s="75"/>
      <c r="J4385" s="75"/>
      <c r="K4385" s="36"/>
      <c r="L4385" s="82"/>
      <c r="M4385" s="82"/>
      <c r="N4385" s="77"/>
      <c r="O4385" s="84" t="s">
        <v>1270</v>
      </c>
      <c r="P4385" s="86">
        <v>43433.613217592596</v>
      </c>
      <c r="Q4385" s="84" t="s">
        <v>1646</v>
      </c>
      <c r="R4385" s="84"/>
      <c r="S4385" s="84"/>
      <c r="T4385" s="84"/>
      <c r="U4385" s="84"/>
      <c r="V4385" s="88" t="s">
        <v>3172</v>
      </c>
      <c r="W4385" s="86">
        <v>43433.613217592596</v>
      </c>
      <c r="X4385" s="88" t="s">
        <v>4141</v>
      </c>
      <c r="Y4385" s="84"/>
      <c r="Z4385" s="84"/>
      <c r="AA4385" s="87" t="s">
        <v>5271</v>
      </c>
      <c r="AB4385" s="84"/>
      <c r="AC4385" s="84" t="b">
        <v>0</v>
      </c>
      <c r="AD4385" s="84">
        <v>0</v>
      </c>
      <c r="AE4385" s="87" t="s">
        <v>5552</v>
      </c>
      <c r="AF4385" s="84" t="b">
        <v>0</v>
      </c>
      <c r="AG4385" s="84" t="s">
        <v>5604</v>
      </c>
      <c r="AH4385" s="84"/>
      <c r="AI4385" s="87" t="s">
        <v>5552</v>
      </c>
      <c r="AJ4385" s="84" t="b">
        <v>0</v>
      </c>
      <c r="AK4385" s="84">
        <v>5</v>
      </c>
      <c r="AL4385" s="87" t="s">
        <v>5272</v>
      </c>
      <c r="AM4385" s="84" t="s">
        <v>5685</v>
      </c>
      <c r="AN4385" s="84" t="b">
        <v>0</v>
      </c>
      <c r="AO4385" s="87" t="s">
        <v>5272</v>
      </c>
      <c r="AP4385" s="84" t="s">
        <v>179</v>
      </c>
      <c r="AQ4385" s="84">
        <v>0</v>
      </c>
      <c r="AR4385" s="84">
        <v>0</v>
      </c>
      <c r="AS4385" s="84"/>
      <c r="AT4385" s="84"/>
      <c r="AU4385" s="84"/>
      <c r="AV4385" s="84"/>
      <c r="AW4385" s="84"/>
      <c r="AX4385" s="84"/>
      <c r="AY4385" s="84"/>
      <c r="AZ4385" s="84"/>
    </row>
    <row r="4386" spans="1:52" x14ac:dyDescent="0.55000000000000004">
      <c r="A4386" s="69" t="s">
        <v>838</v>
      </c>
      <c r="B4386" s="69" t="s">
        <v>922</v>
      </c>
      <c r="C4386" s="70"/>
      <c r="D4386" s="71"/>
      <c r="E4386" s="72"/>
      <c r="F4386" s="73"/>
      <c r="G4386" s="70"/>
      <c r="H4386" s="74"/>
      <c r="I4386" s="75"/>
      <c r="J4386" s="75"/>
      <c r="K4386" s="36"/>
      <c r="L4386" s="82"/>
      <c r="M4386" s="82"/>
      <c r="N4386" s="77"/>
      <c r="O4386" s="84" t="s">
        <v>1270</v>
      </c>
      <c r="P4386" s="86">
        <v>43433.613217592596</v>
      </c>
      <c r="Q4386" s="84" t="s">
        <v>1646</v>
      </c>
      <c r="R4386" s="84"/>
      <c r="S4386" s="84"/>
      <c r="T4386" s="84"/>
      <c r="U4386" s="84"/>
      <c r="V4386" s="88" t="s">
        <v>3172</v>
      </c>
      <c r="W4386" s="86">
        <v>43433.613217592596</v>
      </c>
      <c r="X4386" s="88" t="s">
        <v>4141</v>
      </c>
      <c r="Y4386" s="84"/>
      <c r="Z4386" s="84"/>
      <c r="AA4386" s="87" t="s">
        <v>5271</v>
      </c>
      <c r="AB4386" s="84"/>
      <c r="AC4386" s="84" t="b">
        <v>0</v>
      </c>
      <c r="AD4386" s="84">
        <v>0</v>
      </c>
      <c r="AE4386" s="87" t="s">
        <v>5552</v>
      </c>
      <c r="AF4386" s="84" t="b">
        <v>0</v>
      </c>
      <c r="AG4386" s="84" t="s">
        <v>5604</v>
      </c>
      <c r="AH4386" s="84"/>
      <c r="AI4386" s="87" t="s">
        <v>5552</v>
      </c>
      <c r="AJ4386" s="84" t="b">
        <v>0</v>
      </c>
      <c r="AK4386" s="84">
        <v>5</v>
      </c>
      <c r="AL4386" s="87" t="s">
        <v>5272</v>
      </c>
      <c r="AM4386" s="84" t="s">
        <v>5685</v>
      </c>
      <c r="AN4386" s="84" t="b">
        <v>0</v>
      </c>
      <c r="AO4386" s="87" t="s">
        <v>5272</v>
      </c>
      <c r="AP4386" s="84" t="s">
        <v>179</v>
      </c>
      <c r="AQ4386" s="84">
        <v>0</v>
      </c>
      <c r="AR4386" s="84">
        <v>0</v>
      </c>
      <c r="AS4386" s="84"/>
      <c r="AT4386" s="84"/>
      <c r="AU4386" s="84"/>
      <c r="AV4386" s="84"/>
      <c r="AW4386" s="84"/>
      <c r="AX4386" s="84"/>
      <c r="AY4386" s="84"/>
      <c r="AZ4386" s="84"/>
    </row>
    <row r="4387" spans="1:52" x14ac:dyDescent="0.55000000000000004">
      <c r="A4387" s="69" t="s">
        <v>841</v>
      </c>
      <c r="B4387" s="69" t="s">
        <v>838</v>
      </c>
      <c r="C4387" s="70"/>
      <c r="D4387" s="71"/>
      <c r="E4387" s="72"/>
      <c r="F4387" s="73"/>
      <c r="G4387" s="70"/>
      <c r="H4387" s="74"/>
      <c r="I4387" s="75"/>
      <c r="J4387" s="75"/>
      <c r="K4387" s="36"/>
      <c r="L4387" s="82"/>
      <c r="M4387" s="82"/>
      <c r="N4387" s="77"/>
      <c r="O4387" s="84" t="s">
        <v>1270</v>
      </c>
      <c r="P4387" s="86">
        <v>43421.671226851853</v>
      </c>
      <c r="Q4387" s="84" t="s">
        <v>1281</v>
      </c>
      <c r="R4387" s="84"/>
      <c r="S4387" s="84"/>
      <c r="T4387" s="84" t="s">
        <v>2370</v>
      </c>
      <c r="U4387" s="88" t="s">
        <v>2580</v>
      </c>
      <c r="V4387" s="88" t="s">
        <v>2580</v>
      </c>
      <c r="W4387" s="86">
        <v>43421.671226851853</v>
      </c>
      <c r="X4387" s="88" t="s">
        <v>4125</v>
      </c>
      <c r="Y4387" s="84"/>
      <c r="Z4387" s="84"/>
      <c r="AA4387" s="87" t="s">
        <v>5255</v>
      </c>
      <c r="AB4387" s="84"/>
      <c r="AC4387" s="84" t="b">
        <v>0</v>
      </c>
      <c r="AD4387" s="84">
        <v>9</v>
      </c>
      <c r="AE4387" s="87" t="s">
        <v>5552</v>
      </c>
      <c r="AF4387" s="84" t="b">
        <v>0</v>
      </c>
      <c r="AG4387" s="84" t="s">
        <v>5604</v>
      </c>
      <c r="AH4387" s="84"/>
      <c r="AI4387" s="87" t="s">
        <v>5552</v>
      </c>
      <c r="AJ4387" s="84" t="b">
        <v>0</v>
      </c>
      <c r="AK4387" s="84">
        <v>6</v>
      </c>
      <c r="AL4387" s="87" t="s">
        <v>5552</v>
      </c>
      <c r="AM4387" s="84" t="s">
        <v>5682</v>
      </c>
      <c r="AN4387" s="84" t="b">
        <v>0</v>
      </c>
      <c r="AO4387" s="87" t="s">
        <v>5255</v>
      </c>
      <c r="AP4387" s="84" t="s">
        <v>1269</v>
      </c>
      <c r="AQ4387" s="84">
        <v>0</v>
      </c>
      <c r="AR4387" s="84">
        <v>0</v>
      </c>
      <c r="AS4387" s="84"/>
      <c r="AT4387" s="84"/>
      <c r="AU4387" s="84"/>
      <c r="AV4387" s="84"/>
      <c r="AW4387" s="84"/>
      <c r="AX4387" s="84"/>
      <c r="AY4387" s="84"/>
      <c r="AZ4387" s="84"/>
    </row>
    <row r="4388" spans="1:52" x14ac:dyDescent="0.55000000000000004">
      <c r="A4388" s="69" t="s">
        <v>841</v>
      </c>
      <c r="B4388" s="69" t="s">
        <v>838</v>
      </c>
      <c r="C4388" s="70"/>
      <c r="D4388" s="71"/>
      <c r="E4388" s="72"/>
      <c r="F4388" s="73"/>
      <c r="G4388" s="70"/>
      <c r="H4388" s="74"/>
      <c r="I4388" s="75"/>
      <c r="J4388" s="75"/>
      <c r="K4388" s="36"/>
      <c r="L4388" s="82"/>
      <c r="M4388" s="82"/>
      <c r="N4388" s="77"/>
      <c r="O4388" s="84" t="s">
        <v>1270</v>
      </c>
      <c r="P4388" s="86">
        <v>43423.66097222222</v>
      </c>
      <c r="Q4388" s="84" t="s">
        <v>1280</v>
      </c>
      <c r="R4388" s="84"/>
      <c r="S4388" s="84"/>
      <c r="T4388" s="84" t="s">
        <v>2371</v>
      </c>
      <c r="U4388" s="88" t="s">
        <v>2581</v>
      </c>
      <c r="V4388" s="88" t="s">
        <v>2581</v>
      </c>
      <c r="W4388" s="86">
        <v>43423.66097222222</v>
      </c>
      <c r="X4388" s="88" t="s">
        <v>4128</v>
      </c>
      <c r="Y4388" s="84"/>
      <c r="Z4388" s="84"/>
      <c r="AA4388" s="87" t="s">
        <v>5258</v>
      </c>
      <c r="AB4388" s="84"/>
      <c r="AC4388" s="84" t="b">
        <v>0</v>
      </c>
      <c r="AD4388" s="84">
        <v>21</v>
      </c>
      <c r="AE4388" s="87" t="s">
        <v>5552</v>
      </c>
      <c r="AF4388" s="84" t="b">
        <v>0</v>
      </c>
      <c r="AG4388" s="84" t="s">
        <v>5604</v>
      </c>
      <c r="AH4388" s="84"/>
      <c r="AI4388" s="87" t="s">
        <v>5552</v>
      </c>
      <c r="AJ4388" s="84" t="b">
        <v>0</v>
      </c>
      <c r="AK4388" s="84">
        <v>14</v>
      </c>
      <c r="AL4388" s="87" t="s">
        <v>5552</v>
      </c>
      <c r="AM4388" s="84" t="s">
        <v>5682</v>
      </c>
      <c r="AN4388" s="84" t="b">
        <v>0</v>
      </c>
      <c r="AO4388" s="87" t="s">
        <v>5258</v>
      </c>
      <c r="AP4388" s="84" t="s">
        <v>1269</v>
      </c>
      <c r="AQ4388" s="84">
        <v>0</v>
      </c>
      <c r="AR4388" s="84">
        <v>0</v>
      </c>
      <c r="AS4388" s="84"/>
      <c r="AT4388" s="84"/>
      <c r="AU4388" s="84"/>
      <c r="AV4388" s="84"/>
      <c r="AW4388" s="84"/>
      <c r="AX4388" s="84"/>
      <c r="AY4388" s="84"/>
      <c r="AZ4388" s="84"/>
    </row>
    <row r="4389" spans="1:52" x14ac:dyDescent="0.55000000000000004">
      <c r="A4389" s="69" t="s">
        <v>841</v>
      </c>
      <c r="B4389" s="69" t="s">
        <v>838</v>
      </c>
      <c r="C4389" s="70"/>
      <c r="D4389" s="71"/>
      <c r="E4389" s="72"/>
      <c r="F4389" s="73"/>
      <c r="G4389" s="70"/>
      <c r="H4389" s="74"/>
      <c r="I4389" s="75"/>
      <c r="J4389" s="75"/>
      <c r="K4389" s="36"/>
      <c r="L4389" s="82"/>
      <c r="M4389" s="82"/>
      <c r="N4389" s="77"/>
      <c r="O4389" s="84" t="s">
        <v>1270</v>
      </c>
      <c r="P4389" s="86">
        <v>43425.198518518519</v>
      </c>
      <c r="Q4389" s="84" t="s">
        <v>1337</v>
      </c>
      <c r="R4389" s="84"/>
      <c r="S4389" s="84"/>
      <c r="T4389" s="84" t="s">
        <v>2077</v>
      </c>
      <c r="U4389" s="84"/>
      <c r="V4389" s="88" t="s">
        <v>3178</v>
      </c>
      <c r="W4389" s="86">
        <v>43425.198518518519</v>
      </c>
      <c r="X4389" s="88" t="s">
        <v>4132</v>
      </c>
      <c r="Y4389" s="84"/>
      <c r="Z4389" s="84"/>
      <c r="AA4389" s="87" t="s">
        <v>5262</v>
      </c>
      <c r="AB4389" s="84"/>
      <c r="AC4389" s="84" t="b">
        <v>0</v>
      </c>
      <c r="AD4389" s="84">
        <v>0</v>
      </c>
      <c r="AE4389" s="87" t="s">
        <v>5552</v>
      </c>
      <c r="AF4389" s="84" t="b">
        <v>1</v>
      </c>
      <c r="AG4389" s="84" t="s">
        <v>5604</v>
      </c>
      <c r="AH4389" s="84"/>
      <c r="AI4389" s="87" t="s">
        <v>5622</v>
      </c>
      <c r="AJ4389" s="84" t="b">
        <v>0</v>
      </c>
      <c r="AK4389" s="84">
        <v>8</v>
      </c>
      <c r="AL4389" s="87" t="s">
        <v>5260</v>
      </c>
      <c r="AM4389" s="84" t="s">
        <v>5682</v>
      </c>
      <c r="AN4389" s="84" t="b">
        <v>0</v>
      </c>
      <c r="AO4389" s="87" t="s">
        <v>5260</v>
      </c>
      <c r="AP4389" s="84" t="s">
        <v>179</v>
      </c>
      <c r="AQ4389" s="84">
        <v>0</v>
      </c>
      <c r="AR4389" s="84">
        <v>0</v>
      </c>
      <c r="AS4389" s="84"/>
      <c r="AT4389" s="84"/>
      <c r="AU4389" s="84"/>
      <c r="AV4389" s="84"/>
      <c r="AW4389" s="84"/>
      <c r="AX4389" s="84"/>
      <c r="AY4389" s="84"/>
      <c r="AZ4389" s="84"/>
    </row>
    <row r="4390" spans="1:52" x14ac:dyDescent="0.55000000000000004">
      <c r="A4390" s="69" t="s">
        <v>841</v>
      </c>
      <c r="B4390" s="69" t="s">
        <v>838</v>
      </c>
      <c r="C4390" s="70"/>
      <c r="D4390" s="71"/>
      <c r="E4390" s="72"/>
      <c r="F4390" s="73"/>
      <c r="G4390" s="70"/>
      <c r="H4390" s="74"/>
      <c r="I4390" s="75"/>
      <c r="J4390" s="75"/>
      <c r="K4390" s="36"/>
      <c r="L4390" s="82"/>
      <c r="M4390" s="82"/>
      <c r="N4390" s="77"/>
      <c r="O4390" s="84" t="s">
        <v>1269</v>
      </c>
      <c r="P4390" s="86">
        <v>43426.637002314812</v>
      </c>
      <c r="Q4390" s="84" t="s">
        <v>1652</v>
      </c>
      <c r="R4390" s="88" t="s">
        <v>1886</v>
      </c>
      <c r="S4390" s="84" t="s">
        <v>2006</v>
      </c>
      <c r="T4390" s="84"/>
      <c r="U4390" s="84"/>
      <c r="V4390" s="88" t="s">
        <v>3178</v>
      </c>
      <c r="W4390" s="86">
        <v>43426.637002314812</v>
      </c>
      <c r="X4390" s="88" t="s">
        <v>4227</v>
      </c>
      <c r="Y4390" s="84"/>
      <c r="Z4390" s="84"/>
      <c r="AA4390" s="87" t="s">
        <v>5358</v>
      </c>
      <c r="AB4390" s="84"/>
      <c r="AC4390" s="84" t="b">
        <v>0</v>
      </c>
      <c r="AD4390" s="84">
        <v>0</v>
      </c>
      <c r="AE4390" s="87" t="s">
        <v>5552</v>
      </c>
      <c r="AF4390" s="84" t="b">
        <v>0</v>
      </c>
      <c r="AG4390" s="84" t="s">
        <v>5604</v>
      </c>
      <c r="AH4390" s="84"/>
      <c r="AI4390" s="87" t="s">
        <v>5552</v>
      </c>
      <c r="AJ4390" s="84" t="b">
        <v>0</v>
      </c>
      <c r="AK4390" s="84">
        <v>2</v>
      </c>
      <c r="AL4390" s="87" t="s">
        <v>5357</v>
      </c>
      <c r="AM4390" s="84" t="s">
        <v>5682</v>
      </c>
      <c r="AN4390" s="84" t="b">
        <v>0</v>
      </c>
      <c r="AO4390" s="87" t="s">
        <v>5357</v>
      </c>
      <c r="AP4390" s="84" t="s">
        <v>179</v>
      </c>
      <c r="AQ4390" s="84">
        <v>0</v>
      </c>
      <c r="AR4390" s="84">
        <v>0</v>
      </c>
      <c r="AS4390" s="84"/>
      <c r="AT4390" s="84"/>
      <c r="AU4390" s="84"/>
      <c r="AV4390" s="84"/>
      <c r="AW4390" s="84"/>
      <c r="AX4390" s="84"/>
      <c r="AY4390" s="84"/>
      <c r="AZ4390" s="84"/>
    </row>
    <row r="4391" spans="1:52" x14ac:dyDescent="0.55000000000000004">
      <c r="A4391" s="69" t="s">
        <v>841</v>
      </c>
      <c r="B4391" s="69" t="s">
        <v>838</v>
      </c>
      <c r="C4391" s="70"/>
      <c r="D4391" s="71"/>
      <c r="E4391" s="72"/>
      <c r="F4391" s="73"/>
      <c r="G4391" s="70"/>
      <c r="H4391" s="74"/>
      <c r="I4391" s="75"/>
      <c r="J4391" s="75"/>
      <c r="K4391" s="36"/>
      <c r="L4391" s="82"/>
      <c r="M4391" s="82"/>
      <c r="N4391" s="77"/>
      <c r="O4391" s="84" t="s">
        <v>1270</v>
      </c>
      <c r="P4391" s="86">
        <v>43427.328113425923</v>
      </c>
      <c r="Q4391" s="84" t="s">
        <v>1380</v>
      </c>
      <c r="R4391" s="84"/>
      <c r="S4391" s="84"/>
      <c r="T4391" s="84" t="s">
        <v>2372</v>
      </c>
      <c r="U4391" s="88" t="s">
        <v>2613</v>
      </c>
      <c r="V4391" s="88" t="s">
        <v>2613</v>
      </c>
      <c r="W4391" s="86">
        <v>43427.328113425923</v>
      </c>
      <c r="X4391" s="88" t="s">
        <v>4228</v>
      </c>
      <c r="Y4391" s="84"/>
      <c r="Z4391" s="84"/>
      <c r="AA4391" s="87" t="s">
        <v>5359</v>
      </c>
      <c r="AB4391" s="84"/>
      <c r="AC4391" s="84" t="b">
        <v>0</v>
      </c>
      <c r="AD4391" s="84">
        <v>11</v>
      </c>
      <c r="AE4391" s="87" t="s">
        <v>5552</v>
      </c>
      <c r="AF4391" s="84" t="b">
        <v>0</v>
      </c>
      <c r="AG4391" s="84" t="s">
        <v>5604</v>
      </c>
      <c r="AH4391" s="84"/>
      <c r="AI4391" s="87" t="s">
        <v>5552</v>
      </c>
      <c r="AJ4391" s="84" t="b">
        <v>0</v>
      </c>
      <c r="AK4391" s="84">
        <v>6</v>
      </c>
      <c r="AL4391" s="87" t="s">
        <v>5552</v>
      </c>
      <c r="AM4391" s="84" t="s">
        <v>5682</v>
      </c>
      <c r="AN4391" s="84" t="b">
        <v>0</v>
      </c>
      <c r="AO4391" s="87" t="s">
        <v>5359</v>
      </c>
      <c r="AP4391" s="84" t="s">
        <v>179</v>
      </c>
      <c r="AQ4391" s="84">
        <v>0</v>
      </c>
      <c r="AR4391" s="84">
        <v>0</v>
      </c>
      <c r="AS4391" s="84"/>
      <c r="AT4391" s="84"/>
      <c r="AU4391" s="84"/>
      <c r="AV4391" s="84"/>
      <c r="AW4391" s="84"/>
      <c r="AX4391" s="84"/>
      <c r="AY4391" s="84"/>
      <c r="AZ4391" s="84"/>
    </row>
    <row r="4392" spans="1:52" x14ac:dyDescent="0.55000000000000004">
      <c r="A4392" s="69" t="s">
        <v>841</v>
      </c>
      <c r="B4392" s="69" t="s">
        <v>838</v>
      </c>
      <c r="C4392" s="70"/>
      <c r="D4392" s="71"/>
      <c r="E4392" s="72"/>
      <c r="F4392" s="73"/>
      <c r="G4392" s="70"/>
      <c r="H4392" s="74"/>
      <c r="I4392" s="75"/>
      <c r="J4392" s="75"/>
      <c r="K4392" s="36"/>
      <c r="L4392" s="82"/>
      <c r="M4392" s="82"/>
      <c r="N4392" s="77"/>
      <c r="O4392" s="84" t="s">
        <v>1270</v>
      </c>
      <c r="P4392" s="86">
        <v>43433.498460648145</v>
      </c>
      <c r="Q4392" s="84" t="s">
        <v>1646</v>
      </c>
      <c r="R4392" s="84"/>
      <c r="S4392" s="84"/>
      <c r="T4392" s="84" t="s">
        <v>2373</v>
      </c>
      <c r="U4392" s="88" t="s">
        <v>2583</v>
      </c>
      <c r="V4392" s="88" t="s">
        <v>2583</v>
      </c>
      <c r="W4392" s="86">
        <v>43433.498460648145</v>
      </c>
      <c r="X4392" s="88" t="s">
        <v>1922</v>
      </c>
      <c r="Y4392" s="84"/>
      <c r="Z4392" s="84"/>
      <c r="AA4392" s="87" t="s">
        <v>5272</v>
      </c>
      <c r="AB4392" s="84"/>
      <c r="AC4392" s="84" t="b">
        <v>0</v>
      </c>
      <c r="AD4392" s="84">
        <v>10</v>
      </c>
      <c r="AE4392" s="87" t="s">
        <v>5552</v>
      </c>
      <c r="AF4392" s="84" t="b">
        <v>0</v>
      </c>
      <c r="AG4392" s="84" t="s">
        <v>5604</v>
      </c>
      <c r="AH4392" s="84"/>
      <c r="AI4392" s="87" t="s">
        <v>5552</v>
      </c>
      <c r="AJ4392" s="84" t="b">
        <v>0</v>
      </c>
      <c r="AK4392" s="84">
        <v>5</v>
      </c>
      <c r="AL4392" s="87" t="s">
        <v>5552</v>
      </c>
      <c r="AM4392" s="84" t="s">
        <v>5682</v>
      </c>
      <c r="AN4392" s="84" t="b">
        <v>0</v>
      </c>
      <c r="AO4392" s="87" t="s">
        <v>5272</v>
      </c>
      <c r="AP4392" s="84" t="s">
        <v>179</v>
      </c>
      <c r="AQ4392" s="84">
        <v>0</v>
      </c>
      <c r="AR4392" s="84">
        <v>0</v>
      </c>
      <c r="AS4392" s="84"/>
      <c r="AT4392" s="84"/>
      <c r="AU4392" s="84"/>
      <c r="AV4392" s="84"/>
      <c r="AW4392" s="84"/>
      <c r="AX4392" s="84"/>
      <c r="AY4392" s="84"/>
      <c r="AZ4392" s="84"/>
    </row>
    <row r="4393" spans="1:52" x14ac:dyDescent="0.55000000000000004">
      <c r="A4393" s="69" t="s">
        <v>841</v>
      </c>
      <c r="B4393" s="69" t="s">
        <v>838</v>
      </c>
      <c r="C4393" s="70"/>
      <c r="D4393" s="71"/>
      <c r="E4393" s="72"/>
      <c r="F4393" s="73"/>
      <c r="G4393" s="70"/>
      <c r="H4393" s="74"/>
      <c r="I4393" s="75"/>
      <c r="J4393" s="75"/>
      <c r="K4393" s="36"/>
      <c r="L4393" s="82"/>
      <c r="M4393" s="82"/>
      <c r="N4393" s="77"/>
      <c r="O4393" s="84" t="s">
        <v>1269</v>
      </c>
      <c r="P4393" s="86">
        <v>43433.639548611114</v>
      </c>
      <c r="Q4393" s="84" t="s">
        <v>1651</v>
      </c>
      <c r="R4393" s="84"/>
      <c r="S4393" s="84"/>
      <c r="T4393" s="84"/>
      <c r="U4393" s="84"/>
      <c r="V4393" s="88" t="s">
        <v>3178</v>
      </c>
      <c r="W4393" s="86">
        <v>43433.639548611114</v>
      </c>
      <c r="X4393" s="88" t="s">
        <v>4143</v>
      </c>
      <c r="Y4393" s="84"/>
      <c r="Z4393" s="84"/>
      <c r="AA4393" s="87" t="s">
        <v>5274</v>
      </c>
      <c r="AB4393" s="84"/>
      <c r="AC4393" s="84" t="b">
        <v>0</v>
      </c>
      <c r="AD4393" s="84">
        <v>0</v>
      </c>
      <c r="AE4393" s="87" t="s">
        <v>5552</v>
      </c>
      <c r="AF4393" s="84" t="b">
        <v>0</v>
      </c>
      <c r="AG4393" s="84" t="s">
        <v>5604</v>
      </c>
      <c r="AH4393" s="84"/>
      <c r="AI4393" s="87" t="s">
        <v>5552</v>
      </c>
      <c r="AJ4393" s="84" t="b">
        <v>0</v>
      </c>
      <c r="AK4393" s="84">
        <v>1</v>
      </c>
      <c r="AL4393" s="87" t="s">
        <v>5273</v>
      </c>
      <c r="AM4393" s="84" t="s">
        <v>5682</v>
      </c>
      <c r="AN4393" s="84" t="b">
        <v>0</v>
      </c>
      <c r="AO4393" s="87" t="s">
        <v>5273</v>
      </c>
      <c r="AP4393" s="84" t="s">
        <v>179</v>
      </c>
      <c r="AQ4393" s="84">
        <v>0</v>
      </c>
      <c r="AR4393" s="84">
        <v>0</v>
      </c>
      <c r="AS4393" s="84"/>
      <c r="AT4393" s="84"/>
      <c r="AU4393" s="84"/>
      <c r="AV4393" s="84"/>
      <c r="AW4393" s="84"/>
      <c r="AX4393" s="84"/>
      <c r="AY4393" s="84"/>
      <c r="AZ4393" s="84"/>
    </row>
    <row r="4394" spans="1:52" x14ac:dyDescent="0.55000000000000004">
      <c r="A4394" s="69" t="s">
        <v>862</v>
      </c>
      <c r="B4394" s="69" t="s">
        <v>838</v>
      </c>
      <c r="C4394" s="70"/>
      <c r="D4394" s="71"/>
      <c r="E4394" s="72"/>
      <c r="F4394" s="73"/>
      <c r="G4394" s="70"/>
      <c r="H4394" s="74"/>
      <c r="I4394" s="75"/>
      <c r="J4394" s="75"/>
      <c r="K4394" s="36"/>
      <c r="L4394" s="82"/>
      <c r="M4394" s="82"/>
      <c r="N4394" s="77"/>
      <c r="O4394" s="84" t="s">
        <v>1270</v>
      </c>
      <c r="P4394" s="86">
        <v>43427.329965277779</v>
      </c>
      <c r="Q4394" s="84" t="s">
        <v>1380</v>
      </c>
      <c r="R4394" s="84"/>
      <c r="S4394" s="84"/>
      <c r="T4394" s="84" t="s">
        <v>2095</v>
      </c>
      <c r="U4394" s="84"/>
      <c r="V4394" s="88" t="s">
        <v>3192</v>
      </c>
      <c r="W4394" s="86">
        <v>43427.329965277779</v>
      </c>
      <c r="X4394" s="88" t="s">
        <v>4229</v>
      </c>
      <c r="Y4394" s="84"/>
      <c r="Z4394" s="84"/>
      <c r="AA4394" s="87" t="s">
        <v>5360</v>
      </c>
      <c r="AB4394" s="84"/>
      <c r="AC4394" s="84" t="b">
        <v>0</v>
      </c>
      <c r="AD4394" s="84">
        <v>0</v>
      </c>
      <c r="AE4394" s="87" t="s">
        <v>5552</v>
      </c>
      <c r="AF4394" s="84" t="b">
        <v>0</v>
      </c>
      <c r="AG4394" s="84" t="s">
        <v>5604</v>
      </c>
      <c r="AH4394" s="84"/>
      <c r="AI4394" s="87" t="s">
        <v>5552</v>
      </c>
      <c r="AJ4394" s="84" t="b">
        <v>0</v>
      </c>
      <c r="AK4394" s="84">
        <v>6</v>
      </c>
      <c r="AL4394" s="87" t="s">
        <v>5359</v>
      </c>
      <c r="AM4394" s="84" t="s">
        <v>5684</v>
      </c>
      <c r="AN4394" s="84" t="b">
        <v>0</v>
      </c>
      <c r="AO4394" s="87" t="s">
        <v>5359</v>
      </c>
      <c r="AP4394" s="84" t="s">
        <v>179</v>
      </c>
      <c r="AQ4394" s="84">
        <v>0</v>
      </c>
      <c r="AR4394" s="84">
        <v>0</v>
      </c>
      <c r="AS4394" s="84"/>
      <c r="AT4394" s="84"/>
      <c r="AU4394" s="84"/>
      <c r="AV4394" s="84"/>
      <c r="AW4394" s="84"/>
      <c r="AX4394" s="84"/>
      <c r="AY4394" s="84"/>
      <c r="AZ4394" s="84"/>
    </row>
    <row r="4395" spans="1:52" x14ac:dyDescent="0.55000000000000004">
      <c r="A4395" s="69" t="s">
        <v>843</v>
      </c>
      <c r="B4395" s="69" t="s">
        <v>1032</v>
      </c>
      <c r="C4395" s="70"/>
      <c r="D4395" s="71"/>
      <c r="E4395" s="72"/>
      <c r="F4395" s="73"/>
      <c r="G4395" s="70"/>
      <c r="H4395" s="74"/>
      <c r="I4395" s="75"/>
      <c r="J4395" s="75"/>
      <c r="K4395" s="36"/>
      <c r="L4395" s="82"/>
      <c r="M4395" s="82"/>
      <c r="N4395" s="77"/>
      <c r="O4395" s="84" t="s">
        <v>1270</v>
      </c>
      <c r="P4395" s="86">
        <v>43426.391458333332</v>
      </c>
      <c r="Q4395" s="84" t="s">
        <v>1356</v>
      </c>
      <c r="R4395" s="84"/>
      <c r="S4395" s="84"/>
      <c r="T4395" s="84" t="s">
        <v>2095</v>
      </c>
      <c r="U4395" s="84"/>
      <c r="V4395" s="88" t="s">
        <v>3176</v>
      </c>
      <c r="W4395" s="86">
        <v>43426.391458333332</v>
      </c>
      <c r="X4395" s="88" t="s">
        <v>4133</v>
      </c>
      <c r="Y4395" s="84"/>
      <c r="Z4395" s="84"/>
      <c r="AA4395" s="87" t="s">
        <v>5263</v>
      </c>
      <c r="AB4395" s="84"/>
      <c r="AC4395" s="84" t="b">
        <v>0</v>
      </c>
      <c r="AD4395" s="84">
        <v>0</v>
      </c>
      <c r="AE4395" s="87" t="s">
        <v>5552</v>
      </c>
      <c r="AF4395" s="84" t="b">
        <v>0</v>
      </c>
      <c r="AG4395" s="84" t="s">
        <v>5604</v>
      </c>
      <c r="AH4395" s="84"/>
      <c r="AI4395" s="87" t="s">
        <v>5552</v>
      </c>
      <c r="AJ4395" s="84" t="b">
        <v>0</v>
      </c>
      <c r="AK4395" s="84">
        <v>11</v>
      </c>
      <c r="AL4395" s="87" t="s">
        <v>5269</v>
      </c>
      <c r="AM4395" s="84" t="s">
        <v>5685</v>
      </c>
      <c r="AN4395" s="84" t="b">
        <v>0</v>
      </c>
      <c r="AO4395" s="87" t="s">
        <v>5269</v>
      </c>
      <c r="AP4395" s="84" t="s">
        <v>179</v>
      </c>
      <c r="AQ4395" s="84">
        <v>0</v>
      </c>
      <c r="AR4395" s="84">
        <v>0</v>
      </c>
      <c r="AS4395" s="84"/>
      <c r="AT4395" s="84"/>
      <c r="AU4395" s="84"/>
      <c r="AV4395" s="84"/>
      <c r="AW4395" s="84"/>
      <c r="AX4395" s="84"/>
      <c r="AY4395" s="84"/>
      <c r="AZ4395" s="84"/>
    </row>
    <row r="4396" spans="1:52" x14ac:dyDescent="0.55000000000000004">
      <c r="A4396" s="69" t="s">
        <v>841</v>
      </c>
      <c r="B4396" s="69" t="s">
        <v>1032</v>
      </c>
      <c r="C4396" s="70"/>
      <c r="D4396" s="71"/>
      <c r="E4396" s="72"/>
      <c r="F4396" s="73"/>
      <c r="G4396" s="70"/>
      <c r="H4396" s="74"/>
      <c r="I4396" s="75"/>
      <c r="J4396" s="75"/>
      <c r="K4396" s="36"/>
      <c r="L4396" s="82"/>
      <c r="M4396" s="82"/>
      <c r="N4396" s="77"/>
      <c r="O4396" s="84" t="s">
        <v>1270</v>
      </c>
      <c r="P4396" s="86">
        <v>43426.386319444442</v>
      </c>
      <c r="Q4396" s="84" t="s">
        <v>1356</v>
      </c>
      <c r="R4396" s="84"/>
      <c r="S4396" s="84"/>
      <c r="T4396" s="84" t="s">
        <v>2372</v>
      </c>
      <c r="U4396" s="88" t="s">
        <v>2582</v>
      </c>
      <c r="V4396" s="88" t="s">
        <v>2582</v>
      </c>
      <c r="W4396" s="86">
        <v>43426.386319444442</v>
      </c>
      <c r="X4396" s="88" t="s">
        <v>4139</v>
      </c>
      <c r="Y4396" s="84"/>
      <c r="Z4396" s="84"/>
      <c r="AA4396" s="87" t="s">
        <v>5269</v>
      </c>
      <c r="AB4396" s="84"/>
      <c r="AC4396" s="84" t="b">
        <v>0</v>
      </c>
      <c r="AD4396" s="84">
        <v>16</v>
      </c>
      <c r="AE4396" s="87" t="s">
        <v>5552</v>
      </c>
      <c r="AF4396" s="84" t="b">
        <v>0</v>
      </c>
      <c r="AG4396" s="84" t="s">
        <v>5604</v>
      </c>
      <c r="AH4396" s="84"/>
      <c r="AI4396" s="87" t="s">
        <v>5552</v>
      </c>
      <c r="AJ4396" s="84" t="b">
        <v>0</v>
      </c>
      <c r="AK4396" s="84">
        <v>11</v>
      </c>
      <c r="AL4396" s="87" t="s">
        <v>5552</v>
      </c>
      <c r="AM4396" s="84" t="s">
        <v>5682</v>
      </c>
      <c r="AN4396" s="84" t="b">
        <v>0</v>
      </c>
      <c r="AO4396" s="87" t="s">
        <v>5269</v>
      </c>
      <c r="AP4396" s="84" t="s">
        <v>179</v>
      </c>
      <c r="AQ4396" s="84">
        <v>0</v>
      </c>
      <c r="AR4396" s="84">
        <v>0</v>
      </c>
      <c r="AS4396" s="84"/>
      <c r="AT4396" s="84"/>
      <c r="AU4396" s="84"/>
      <c r="AV4396" s="84"/>
      <c r="AW4396" s="84"/>
      <c r="AX4396" s="84"/>
      <c r="AY4396" s="84"/>
      <c r="AZ4396" s="84"/>
    </row>
    <row r="4397" spans="1:52" x14ac:dyDescent="0.55000000000000004">
      <c r="A4397" s="69" t="s">
        <v>841</v>
      </c>
      <c r="B4397" s="69" t="s">
        <v>1032</v>
      </c>
      <c r="C4397" s="70"/>
      <c r="D4397" s="71"/>
      <c r="E4397" s="72"/>
      <c r="F4397" s="73"/>
      <c r="G4397" s="70"/>
      <c r="H4397" s="74"/>
      <c r="I4397" s="75"/>
      <c r="J4397" s="75"/>
      <c r="K4397" s="36"/>
      <c r="L4397" s="82"/>
      <c r="M4397" s="82"/>
      <c r="N4397" s="77"/>
      <c r="O4397" s="84" t="s">
        <v>1270</v>
      </c>
      <c r="P4397" s="86">
        <v>43426.637002314812</v>
      </c>
      <c r="Q4397" s="84" t="s">
        <v>1652</v>
      </c>
      <c r="R4397" s="88" t="s">
        <v>1886</v>
      </c>
      <c r="S4397" s="84" t="s">
        <v>2006</v>
      </c>
      <c r="T4397" s="84"/>
      <c r="U4397" s="84"/>
      <c r="V4397" s="88" t="s">
        <v>3178</v>
      </c>
      <c r="W4397" s="86">
        <v>43426.637002314812</v>
      </c>
      <c r="X4397" s="88" t="s">
        <v>4227</v>
      </c>
      <c r="Y4397" s="84"/>
      <c r="Z4397" s="84"/>
      <c r="AA4397" s="87" t="s">
        <v>5358</v>
      </c>
      <c r="AB4397" s="84"/>
      <c r="AC4397" s="84" t="b">
        <v>0</v>
      </c>
      <c r="AD4397" s="84">
        <v>0</v>
      </c>
      <c r="AE4397" s="87" t="s">
        <v>5552</v>
      </c>
      <c r="AF4397" s="84" t="b">
        <v>0</v>
      </c>
      <c r="AG4397" s="84" t="s">
        <v>5604</v>
      </c>
      <c r="AH4397" s="84"/>
      <c r="AI4397" s="87" t="s">
        <v>5552</v>
      </c>
      <c r="AJ4397" s="84" t="b">
        <v>0</v>
      </c>
      <c r="AK4397" s="84">
        <v>2</v>
      </c>
      <c r="AL4397" s="87" t="s">
        <v>5357</v>
      </c>
      <c r="AM4397" s="84" t="s">
        <v>5682</v>
      </c>
      <c r="AN4397" s="84" t="b">
        <v>0</v>
      </c>
      <c r="AO4397" s="87" t="s">
        <v>5357</v>
      </c>
      <c r="AP4397" s="84" t="s">
        <v>179</v>
      </c>
      <c r="AQ4397" s="84">
        <v>0</v>
      </c>
      <c r="AR4397" s="84">
        <v>0</v>
      </c>
      <c r="AS4397" s="84"/>
      <c r="AT4397" s="84"/>
      <c r="AU4397" s="84"/>
      <c r="AV4397" s="84"/>
      <c r="AW4397" s="84"/>
      <c r="AX4397" s="84"/>
      <c r="AY4397" s="84"/>
      <c r="AZ4397" s="84"/>
    </row>
    <row r="4398" spans="1:52" x14ac:dyDescent="0.55000000000000004">
      <c r="A4398" s="69" t="s">
        <v>841</v>
      </c>
      <c r="B4398" s="69" t="s">
        <v>1032</v>
      </c>
      <c r="C4398" s="70"/>
      <c r="D4398" s="71"/>
      <c r="E4398" s="72"/>
      <c r="F4398" s="73"/>
      <c r="G4398" s="70"/>
      <c r="H4398" s="74"/>
      <c r="I4398" s="75"/>
      <c r="J4398" s="75"/>
      <c r="K4398" s="36"/>
      <c r="L4398" s="82"/>
      <c r="M4398" s="82"/>
      <c r="N4398" s="77"/>
      <c r="O4398" s="84" t="s">
        <v>1270</v>
      </c>
      <c r="P4398" s="86">
        <v>43427.328113425923</v>
      </c>
      <c r="Q4398" s="84" t="s">
        <v>1380</v>
      </c>
      <c r="R4398" s="84"/>
      <c r="S4398" s="84"/>
      <c r="T4398" s="84" t="s">
        <v>2372</v>
      </c>
      <c r="U4398" s="88" t="s">
        <v>2613</v>
      </c>
      <c r="V4398" s="88" t="s">
        <v>2613</v>
      </c>
      <c r="W4398" s="86">
        <v>43427.328113425923</v>
      </c>
      <c r="X4398" s="88" t="s">
        <v>4228</v>
      </c>
      <c r="Y4398" s="84"/>
      <c r="Z4398" s="84"/>
      <c r="AA4398" s="87" t="s">
        <v>5359</v>
      </c>
      <c r="AB4398" s="84"/>
      <c r="AC4398" s="84" t="b">
        <v>0</v>
      </c>
      <c r="AD4398" s="84">
        <v>11</v>
      </c>
      <c r="AE4398" s="87" t="s">
        <v>5552</v>
      </c>
      <c r="AF4398" s="84" t="b">
        <v>0</v>
      </c>
      <c r="AG4398" s="84" t="s">
        <v>5604</v>
      </c>
      <c r="AH4398" s="84"/>
      <c r="AI4398" s="87" t="s">
        <v>5552</v>
      </c>
      <c r="AJ4398" s="84" t="b">
        <v>0</v>
      </c>
      <c r="AK4398" s="84">
        <v>6</v>
      </c>
      <c r="AL4398" s="87" t="s">
        <v>5552</v>
      </c>
      <c r="AM4398" s="84" t="s">
        <v>5682</v>
      </c>
      <c r="AN4398" s="84" t="b">
        <v>0</v>
      </c>
      <c r="AO4398" s="87" t="s">
        <v>5359</v>
      </c>
      <c r="AP4398" s="84" t="s">
        <v>179</v>
      </c>
      <c r="AQ4398" s="84">
        <v>0</v>
      </c>
      <c r="AR4398" s="84">
        <v>0</v>
      </c>
      <c r="AS4398" s="84"/>
      <c r="AT4398" s="84"/>
      <c r="AU4398" s="84"/>
      <c r="AV4398" s="84"/>
      <c r="AW4398" s="84"/>
      <c r="AX4398" s="84"/>
      <c r="AY4398" s="84"/>
      <c r="AZ4398" s="84"/>
    </row>
    <row r="4399" spans="1:52" x14ac:dyDescent="0.55000000000000004">
      <c r="A4399" s="69" t="s">
        <v>862</v>
      </c>
      <c r="B4399" s="69" t="s">
        <v>1032</v>
      </c>
      <c r="C4399" s="70"/>
      <c r="D4399" s="71"/>
      <c r="E4399" s="72"/>
      <c r="F4399" s="73"/>
      <c r="G4399" s="70"/>
      <c r="H4399" s="74"/>
      <c r="I4399" s="75"/>
      <c r="J4399" s="75"/>
      <c r="K4399" s="36"/>
      <c r="L4399" s="82"/>
      <c r="M4399" s="82"/>
      <c r="N4399" s="77"/>
      <c r="O4399" s="84" t="s">
        <v>1270</v>
      </c>
      <c r="P4399" s="86">
        <v>43427.329965277779</v>
      </c>
      <c r="Q4399" s="84" t="s">
        <v>1380</v>
      </c>
      <c r="R4399" s="84"/>
      <c r="S4399" s="84"/>
      <c r="T4399" s="84" t="s">
        <v>2095</v>
      </c>
      <c r="U4399" s="84"/>
      <c r="V4399" s="88" t="s">
        <v>3192</v>
      </c>
      <c r="W4399" s="86">
        <v>43427.329965277779</v>
      </c>
      <c r="X4399" s="88" t="s">
        <v>4229</v>
      </c>
      <c r="Y4399" s="84"/>
      <c r="Z4399" s="84"/>
      <c r="AA4399" s="87" t="s">
        <v>5360</v>
      </c>
      <c r="AB4399" s="84"/>
      <c r="AC4399" s="84" t="b">
        <v>0</v>
      </c>
      <c r="AD4399" s="84">
        <v>0</v>
      </c>
      <c r="AE4399" s="87" t="s">
        <v>5552</v>
      </c>
      <c r="AF4399" s="84" t="b">
        <v>0</v>
      </c>
      <c r="AG4399" s="84" t="s">
        <v>5604</v>
      </c>
      <c r="AH4399" s="84"/>
      <c r="AI4399" s="87" t="s">
        <v>5552</v>
      </c>
      <c r="AJ4399" s="84" t="b">
        <v>0</v>
      </c>
      <c r="AK4399" s="84">
        <v>6</v>
      </c>
      <c r="AL4399" s="87" t="s">
        <v>5359</v>
      </c>
      <c r="AM4399" s="84" t="s">
        <v>5684</v>
      </c>
      <c r="AN4399" s="84" t="b">
        <v>0</v>
      </c>
      <c r="AO4399" s="87" t="s">
        <v>5359</v>
      </c>
      <c r="AP4399" s="84" t="s">
        <v>179</v>
      </c>
      <c r="AQ4399" s="84">
        <v>0</v>
      </c>
      <c r="AR4399" s="84">
        <v>0</v>
      </c>
      <c r="AS4399" s="84"/>
      <c r="AT4399" s="84"/>
      <c r="AU4399" s="84"/>
      <c r="AV4399" s="84"/>
      <c r="AW4399" s="84"/>
      <c r="AX4399" s="84"/>
      <c r="AY4399" s="84"/>
      <c r="AZ4399" s="84"/>
    </row>
    <row r="4400" spans="1:52" x14ac:dyDescent="0.55000000000000004">
      <c r="A4400" s="69" t="s">
        <v>840</v>
      </c>
      <c r="B4400" s="69" t="s">
        <v>841</v>
      </c>
      <c r="C4400" s="70"/>
      <c r="D4400" s="71"/>
      <c r="E4400" s="72"/>
      <c r="F4400" s="73"/>
      <c r="G4400" s="70"/>
      <c r="H4400" s="74"/>
      <c r="I4400" s="75"/>
      <c r="J4400" s="75"/>
      <c r="K4400" s="36"/>
      <c r="L4400" s="82"/>
      <c r="M4400" s="82"/>
      <c r="N4400" s="77"/>
      <c r="O4400" s="84" t="s">
        <v>1269</v>
      </c>
      <c r="P4400" s="86">
        <v>43424.454432870371</v>
      </c>
      <c r="Q4400" s="84" t="s">
        <v>1280</v>
      </c>
      <c r="R4400" s="84"/>
      <c r="S4400" s="84"/>
      <c r="T4400" s="84" t="s">
        <v>2023</v>
      </c>
      <c r="U4400" s="84"/>
      <c r="V4400" s="88" t="s">
        <v>3174</v>
      </c>
      <c r="W4400" s="86">
        <v>43424.454432870371</v>
      </c>
      <c r="X4400" s="88" t="s">
        <v>4127</v>
      </c>
      <c r="Y4400" s="84"/>
      <c r="Z4400" s="84"/>
      <c r="AA4400" s="87" t="s">
        <v>5257</v>
      </c>
      <c r="AB4400" s="84"/>
      <c r="AC4400" s="84" t="b">
        <v>0</v>
      </c>
      <c r="AD4400" s="84">
        <v>0</v>
      </c>
      <c r="AE4400" s="87" t="s">
        <v>5552</v>
      </c>
      <c r="AF4400" s="84" t="b">
        <v>0</v>
      </c>
      <c r="AG4400" s="84" t="s">
        <v>5604</v>
      </c>
      <c r="AH4400" s="84"/>
      <c r="AI4400" s="87" t="s">
        <v>5552</v>
      </c>
      <c r="AJ4400" s="84" t="b">
        <v>0</v>
      </c>
      <c r="AK4400" s="84">
        <v>14</v>
      </c>
      <c r="AL4400" s="87" t="s">
        <v>5258</v>
      </c>
      <c r="AM4400" s="84" t="s">
        <v>5682</v>
      </c>
      <c r="AN4400" s="84" t="b">
        <v>0</v>
      </c>
      <c r="AO4400" s="87" t="s">
        <v>5258</v>
      </c>
      <c r="AP4400" s="84" t="s">
        <v>179</v>
      </c>
      <c r="AQ4400" s="84">
        <v>0</v>
      </c>
      <c r="AR4400" s="84">
        <v>0</v>
      </c>
      <c r="AS4400" s="84"/>
      <c r="AT4400" s="84"/>
      <c r="AU4400" s="84"/>
      <c r="AV4400" s="84"/>
      <c r="AW4400" s="84"/>
      <c r="AX4400" s="84"/>
      <c r="AY4400" s="84"/>
      <c r="AZ4400" s="84"/>
    </row>
    <row r="4401" spans="1:52" x14ac:dyDescent="0.55000000000000004">
      <c r="A4401" s="69" t="s">
        <v>840</v>
      </c>
      <c r="B4401" s="69" t="s">
        <v>862</v>
      </c>
      <c r="C4401" s="70"/>
      <c r="D4401" s="71"/>
      <c r="E4401" s="72"/>
      <c r="F4401" s="73"/>
      <c r="G4401" s="70"/>
      <c r="H4401" s="74"/>
      <c r="I4401" s="75"/>
      <c r="J4401" s="75"/>
      <c r="K4401" s="36"/>
      <c r="L4401" s="82"/>
      <c r="M4401" s="82"/>
      <c r="N4401" s="77"/>
      <c r="O4401" s="84" t="s">
        <v>1270</v>
      </c>
      <c r="P4401" s="86">
        <v>43424.454432870371</v>
      </c>
      <c r="Q4401" s="84" t="s">
        <v>1280</v>
      </c>
      <c r="R4401" s="84"/>
      <c r="S4401" s="84"/>
      <c r="T4401" s="84" t="s">
        <v>2023</v>
      </c>
      <c r="U4401" s="84"/>
      <c r="V4401" s="88" t="s">
        <v>3174</v>
      </c>
      <c r="W4401" s="86">
        <v>43424.454432870371</v>
      </c>
      <c r="X4401" s="88" t="s">
        <v>4127</v>
      </c>
      <c r="Y4401" s="84"/>
      <c r="Z4401" s="84"/>
      <c r="AA4401" s="87" t="s">
        <v>5257</v>
      </c>
      <c r="AB4401" s="84"/>
      <c r="AC4401" s="84" t="b">
        <v>0</v>
      </c>
      <c r="AD4401" s="84">
        <v>0</v>
      </c>
      <c r="AE4401" s="87" t="s">
        <v>5552</v>
      </c>
      <c r="AF4401" s="84" t="b">
        <v>0</v>
      </c>
      <c r="AG4401" s="84" t="s">
        <v>5604</v>
      </c>
      <c r="AH4401" s="84"/>
      <c r="AI4401" s="87" t="s">
        <v>5552</v>
      </c>
      <c r="AJ4401" s="84" t="b">
        <v>0</v>
      </c>
      <c r="AK4401" s="84">
        <v>14</v>
      </c>
      <c r="AL4401" s="87" t="s">
        <v>5258</v>
      </c>
      <c r="AM4401" s="84" t="s">
        <v>5682</v>
      </c>
      <c r="AN4401" s="84" t="b">
        <v>0</v>
      </c>
      <c r="AO4401" s="87" t="s">
        <v>5258</v>
      </c>
      <c r="AP4401" s="84" t="s">
        <v>179</v>
      </c>
      <c r="AQ4401" s="84">
        <v>0</v>
      </c>
      <c r="AR4401" s="84">
        <v>0</v>
      </c>
      <c r="AS4401" s="84"/>
      <c r="AT4401" s="84"/>
      <c r="AU4401" s="84"/>
      <c r="AV4401" s="84"/>
      <c r="AW4401" s="84"/>
      <c r="AX4401" s="84"/>
      <c r="AY4401" s="84"/>
      <c r="AZ4401" s="84"/>
    </row>
    <row r="4402" spans="1:52" x14ac:dyDescent="0.55000000000000004">
      <c r="A4402" s="69" t="s">
        <v>840</v>
      </c>
      <c r="B4402" s="69" t="s">
        <v>922</v>
      </c>
      <c r="C4402" s="70"/>
      <c r="D4402" s="71"/>
      <c r="E4402" s="72"/>
      <c r="F4402" s="73"/>
      <c r="G4402" s="70"/>
      <c r="H4402" s="74"/>
      <c r="I4402" s="75"/>
      <c r="J4402" s="75"/>
      <c r="K4402" s="36"/>
      <c r="L4402" s="82"/>
      <c r="M4402" s="82"/>
      <c r="N4402" s="77"/>
      <c r="O4402" s="84" t="s">
        <v>1270</v>
      </c>
      <c r="P4402" s="86">
        <v>43424.454432870371</v>
      </c>
      <c r="Q4402" s="84" t="s">
        <v>1280</v>
      </c>
      <c r="R4402" s="84"/>
      <c r="S4402" s="84"/>
      <c r="T4402" s="84" t="s">
        <v>2023</v>
      </c>
      <c r="U4402" s="84"/>
      <c r="V4402" s="88" t="s">
        <v>3174</v>
      </c>
      <c r="W4402" s="86">
        <v>43424.454432870371</v>
      </c>
      <c r="X4402" s="88" t="s">
        <v>4127</v>
      </c>
      <c r="Y4402" s="84"/>
      <c r="Z4402" s="84"/>
      <c r="AA4402" s="87" t="s">
        <v>5257</v>
      </c>
      <c r="AB4402" s="84"/>
      <c r="AC4402" s="84" t="b">
        <v>0</v>
      </c>
      <c r="AD4402" s="84">
        <v>0</v>
      </c>
      <c r="AE4402" s="87" t="s">
        <v>5552</v>
      </c>
      <c r="AF4402" s="84" t="b">
        <v>0</v>
      </c>
      <c r="AG4402" s="84" t="s">
        <v>5604</v>
      </c>
      <c r="AH4402" s="84"/>
      <c r="AI4402" s="87" t="s">
        <v>5552</v>
      </c>
      <c r="AJ4402" s="84" t="b">
        <v>0</v>
      </c>
      <c r="AK4402" s="84">
        <v>14</v>
      </c>
      <c r="AL4402" s="87" t="s">
        <v>5258</v>
      </c>
      <c r="AM4402" s="84" t="s">
        <v>5682</v>
      </c>
      <c r="AN4402" s="84" t="b">
        <v>0</v>
      </c>
      <c r="AO4402" s="87" t="s">
        <v>5258</v>
      </c>
      <c r="AP4402" s="84" t="s">
        <v>179</v>
      </c>
      <c r="AQ4402" s="84">
        <v>0</v>
      </c>
      <c r="AR4402" s="84">
        <v>0</v>
      </c>
      <c r="AS4402" s="84"/>
      <c r="AT4402" s="84"/>
      <c r="AU4402" s="84"/>
      <c r="AV4402" s="84"/>
      <c r="AW4402" s="84"/>
      <c r="AX4402" s="84"/>
      <c r="AY4402" s="84"/>
      <c r="AZ4402" s="84"/>
    </row>
    <row r="4403" spans="1:52" x14ac:dyDescent="0.55000000000000004">
      <c r="A4403" s="69" t="s">
        <v>840</v>
      </c>
      <c r="B4403" s="69" t="s">
        <v>841</v>
      </c>
      <c r="C4403" s="70"/>
      <c r="D4403" s="71"/>
      <c r="E4403" s="72"/>
      <c r="F4403" s="73"/>
      <c r="G4403" s="70"/>
      <c r="H4403" s="74"/>
      <c r="I4403" s="75"/>
      <c r="J4403" s="75"/>
      <c r="K4403" s="36"/>
      <c r="L4403" s="82"/>
      <c r="M4403" s="82"/>
      <c r="N4403" s="77"/>
      <c r="O4403" s="84" t="s">
        <v>1269</v>
      </c>
      <c r="P4403" s="86">
        <v>43424.45521990741</v>
      </c>
      <c r="Q4403" s="84" t="s">
        <v>1281</v>
      </c>
      <c r="R4403" s="84"/>
      <c r="S4403" s="84"/>
      <c r="T4403" s="84" t="s">
        <v>2024</v>
      </c>
      <c r="U4403" s="84"/>
      <c r="V4403" s="88" t="s">
        <v>3174</v>
      </c>
      <c r="W4403" s="86">
        <v>43424.45521990741</v>
      </c>
      <c r="X4403" s="88" t="s">
        <v>4124</v>
      </c>
      <c r="Y4403" s="84"/>
      <c r="Z4403" s="84"/>
      <c r="AA4403" s="87" t="s">
        <v>5254</v>
      </c>
      <c r="AB4403" s="84"/>
      <c r="AC4403" s="84" t="b">
        <v>0</v>
      </c>
      <c r="AD4403" s="84">
        <v>0</v>
      </c>
      <c r="AE4403" s="87" t="s">
        <v>5552</v>
      </c>
      <c r="AF4403" s="84" t="b">
        <v>0</v>
      </c>
      <c r="AG4403" s="84" t="s">
        <v>5604</v>
      </c>
      <c r="AH4403" s="84"/>
      <c r="AI4403" s="87" t="s">
        <v>5552</v>
      </c>
      <c r="AJ4403" s="84" t="b">
        <v>0</v>
      </c>
      <c r="AK4403" s="84">
        <v>6</v>
      </c>
      <c r="AL4403" s="87" t="s">
        <v>5255</v>
      </c>
      <c r="AM4403" s="84" t="s">
        <v>5682</v>
      </c>
      <c r="AN4403" s="84" t="b">
        <v>0</v>
      </c>
      <c r="AO4403" s="87" t="s">
        <v>5255</v>
      </c>
      <c r="AP4403" s="84" t="s">
        <v>179</v>
      </c>
      <c r="AQ4403" s="84">
        <v>0</v>
      </c>
      <c r="AR4403" s="84">
        <v>0</v>
      </c>
      <c r="AS4403" s="84"/>
      <c r="AT4403" s="84"/>
      <c r="AU4403" s="84"/>
      <c r="AV4403" s="84"/>
      <c r="AW4403" s="84"/>
      <c r="AX4403" s="84"/>
      <c r="AY4403" s="84"/>
      <c r="AZ4403" s="84"/>
    </row>
    <row r="4404" spans="1:52" x14ac:dyDescent="0.55000000000000004">
      <c r="A4404" s="69" t="s">
        <v>840</v>
      </c>
      <c r="B4404" s="69" t="s">
        <v>841</v>
      </c>
      <c r="C4404" s="70"/>
      <c r="D4404" s="71"/>
      <c r="E4404" s="72"/>
      <c r="F4404" s="73"/>
      <c r="G4404" s="70"/>
      <c r="H4404" s="74"/>
      <c r="I4404" s="75"/>
      <c r="J4404" s="75"/>
      <c r="K4404" s="36"/>
      <c r="L4404" s="82"/>
      <c r="M4404" s="82"/>
      <c r="N4404" s="77"/>
      <c r="O4404" s="84" t="s">
        <v>1269</v>
      </c>
      <c r="P4404" s="86">
        <v>43427.457824074074</v>
      </c>
      <c r="Q4404" s="84" t="s">
        <v>1388</v>
      </c>
      <c r="R4404" s="84"/>
      <c r="S4404" s="84"/>
      <c r="T4404" s="84" t="s">
        <v>2095</v>
      </c>
      <c r="U4404" s="84"/>
      <c r="V4404" s="88" t="s">
        <v>3174</v>
      </c>
      <c r="W4404" s="86">
        <v>43427.457824074074</v>
      </c>
      <c r="X4404" s="88" t="s">
        <v>4230</v>
      </c>
      <c r="Y4404" s="84"/>
      <c r="Z4404" s="84"/>
      <c r="AA4404" s="87" t="s">
        <v>5361</v>
      </c>
      <c r="AB4404" s="84"/>
      <c r="AC4404" s="84" t="b">
        <v>0</v>
      </c>
      <c r="AD4404" s="84">
        <v>0</v>
      </c>
      <c r="AE4404" s="87" t="s">
        <v>5552</v>
      </c>
      <c r="AF4404" s="84" t="b">
        <v>0</v>
      </c>
      <c r="AG4404" s="84" t="s">
        <v>5604</v>
      </c>
      <c r="AH4404" s="84"/>
      <c r="AI4404" s="87" t="s">
        <v>5552</v>
      </c>
      <c r="AJ4404" s="84" t="b">
        <v>0</v>
      </c>
      <c r="AK4404" s="84">
        <v>5</v>
      </c>
      <c r="AL4404" s="87" t="s">
        <v>5362</v>
      </c>
      <c r="AM4404" s="84" t="s">
        <v>5684</v>
      </c>
      <c r="AN4404" s="84" t="b">
        <v>0</v>
      </c>
      <c r="AO4404" s="87" t="s">
        <v>5362</v>
      </c>
      <c r="AP4404" s="84" t="s">
        <v>179</v>
      </c>
      <c r="AQ4404" s="84">
        <v>0</v>
      </c>
      <c r="AR4404" s="84">
        <v>0</v>
      </c>
      <c r="AS4404" s="84"/>
      <c r="AT4404" s="84"/>
      <c r="AU4404" s="84"/>
      <c r="AV4404" s="84"/>
      <c r="AW4404" s="84"/>
      <c r="AX4404" s="84"/>
      <c r="AY4404" s="84"/>
      <c r="AZ4404" s="84"/>
    </row>
    <row r="4405" spans="1:52" x14ac:dyDescent="0.55000000000000004">
      <c r="A4405" s="69" t="s">
        <v>840</v>
      </c>
      <c r="B4405" s="69" t="s">
        <v>922</v>
      </c>
      <c r="C4405" s="70"/>
      <c r="D4405" s="71"/>
      <c r="E4405" s="72"/>
      <c r="F4405" s="73"/>
      <c r="G4405" s="70"/>
      <c r="H4405" s="74"/>
      <c r="I4405" s="75"/>
      <c r="J4405" s="75"/>
      <c r="K4405" s="36"/>
      <c r="L4405" s="82"/>
      <c r="M4405" s="82"/>
      <c r="N4405" s="77"/>
      <c r="O4405" s="84" t="s">
        <v>1270</v>
      </c>
      <c r="P4405" s="86">
        <v>43427.457824074074</v>
      </c>
      <c r="Q4405" s="84" t="s">
        <v>1388</v>
      </c>
      <c r="R4405" s="84"/>
      <c r="S4405" s="84"/>
      <c r="T4405" s="84" t="s">
        <v>2095</v>
      </c>
      <c r="U4405" s="84"/>
      <c r="V4405" s="88" t="s">
        <v>3174</v>
      </c>
      <c r="W4405" s="86">
        <v>43427.457824074074</v>
      </c>
      <c r="X4405" s="88" t="s">
        <v>4230</v>
      </c>
      <c r="Y4405" s="84"/>
      <c r="Z4405" s="84"/>
      <c r="AA4405" s="87" t="s">
        <v>5361</v>
      </c>
      <c r="AB4405" s="84"/>
      <c r="AC4405" s="84" t="b">
        <v>0</v>
      </c>
      <c r="AD4405" s="84">
        <v>0</v>
      </c>
      <c r="AE4405" s="87" t="s">
        <v>5552</v>
      </c>
      <c r="AF4405" s="84" t="b">
        <v>0</v>
      </c>
      <c r="AG4405" s="84" t="s">
        <v>5604</v>
      </c>
      <c r="AH4405" s="84"/>
      <c r="AI4405" s="87" t="s">
        <v>5552</v>
      </c>
      <c r="AJ4405" s="84" t="b">
        <v>0</v>
      </c>
      <c r="AK4405" s="84">
        <v>5</v>
      </c>
      <c r="AL4405" s="87" t="s">
        <v>5362</v>
      </c>
      <c r="AM4405" s="84" t="s">
        <v>5684</v>
      </c>
      <c r="AN4405" s="84" t="b">
        <v>0</v>
      </c>
      <c r="AO4405" s="87" t="s">
        <v>5362</v>
      </c>
      <c r="AP4405" s="84" t="s">
        <v>179</v>
      </c>
      <c r="AQ4405" s="84">
        <v>0</v>
      </c>
      <c r="AR4405" s="84">
        <v>0</v>
      </c>
      <c r="AS4405" s="84"/>
      <c r="AT4405" s="84"/>
      <c r="AU4405" s="84"/>
      <c r="AV4405" s="84"/>
      <c r="AW4405" s="84"/>
      <c r="AX4405" s="84"/>
      <c r="AY4405" s="84"/>
      <c r="AZ4405" s="84"/>
    </row>
    <row r="4406" spans="1:52" x14ac:dyDescent="0.55000000000000004">
      <c r="A4406" s="69" t="s">
        <v>841</v>
      </c>
      <c r="B4406" s="69" t="s">
        <v>840</v>
      </c>
      <c r="C4406" s="70"/>
      <c r="D4406" s="71"/>
      <c r="E4406" s="72"/>
      <c r="F4406" s="73"/>
      <c r="G4406" s="70"/>
      <c r="H4406" s="74"/>
      <c r="I4406" s="75"/>
      <c r="J4406" s="75"/>
      <c r="K4406" s="36"/>
      <c r="L4406" s="82"/>
      <c r="M4406" s="82"/>
      <c r="N4406" s="77"/>
      <c r="O4406" s="84" t="s">
        <v>1270</v>
      </c>
      <c r="P4406" s="86">
        <v>43427.327789351853</v>
      </c>
      <c r="Q4406" s="84" t="s">
        <v>1388</v>
      </c>
      <c r="R4406" s="84"/>
      <c r="S4406" s="84"/>
      <c r="T4406" s="84" t="s">
        <v>2372</v>
      </c>
      <c r="U4406" s="88" t="s">
        <v>2614</v>
      </c>
      <c r="V4406" s="88" t="s">
        <v>2614</v>
      </c>
      <c r="W4406" s="86">
        <v>43427.327789351853</v>
      </c>
      <c r="X4406" s="88" t="s">
        <v>4231</v>
      </c>
      <c r="Y4406" s="84"/>
      <c r="Z4406" s="84"/>
      <c r="AA4406" s="87" t="s">
        <v>5362</v>
      </c>
      <c r="AB4406" s="84"/>
      <c r="AC4406" s="84" t="b">
        <v>0</v>
      </c>
      <c r="AD4406" s="84">
        <v>12</v>
      </c>
      <c r="AE4406" s="87" t="s">
        <v>5552</v>
      </c>
      <c r="AF4406" s="84" t="b">
        <v>0</v>
      </c>
      <c r="AG4406" s="84" t="s">
        <v>5604</v>
      </c>
      <c r="AH4406" s="84"/>
      <c r="AI4406" s="87" t="s">
        <v>5552</v>
      </c>
      <c r="AJ4406" s="84" t="b">
        <v>0</v>
      </c>
      <c r="AK4406" s="84">
        <v>5</v>
      </c>
      <c r="AL4406" s="87" t="s">
        <v>5552</v>
      </c>
      <c r="AM4406" s="84" t="s">
        <v>5682</v>
      </c>
      <c r="AN4406" s="84" t="b">
        <v>0</v>
      </c>
      <c r="AO4406" s="87" t="s">
        <v>5362</v>
      </c>
      <c r="AP4406" s="84" t="s">
        <v>179</v>
      </c>
      <c r="AQ4406" s="84">
        <v>0</v>
      </c>
      <c r="AR4406" s="84">
        <v>0</v>
      </c>
      <c r="AS4406" s="84"/>
      <c r="AT4406" s="84"/>
      <c r="AU4406" s="84"/>
      <c r="AV4406" s="84"/>
      <c r="AW4406" s="84"/>
      <c r="AX4406" s="84"/>
      <c r="AY4406" s="84"/>
      <c r="AZ4406" s="84"/>
    </row>
    <row r="4407" spans="1:52" x14ac:dyDescent="0.55000000000000004">
      <c r="A4407" s="69" t="s">
        <v>841</v>
      </c>
      <c r="B4407" s="69" t="s">
        <v>840</v>
      </c>
      <c r="C4407" s="70"/>
      <c r="D4407" s="71"/>
      <c r="E4407" s="72"/>
      <c r="F4407" s="73"/>
      <c r="G4407" s="70"/>
      <c r="H4407" s="74"/>
      <c r="I4407" s="75"/>
      <c r="J4407" s="75"/>
      <c r="K4407" s="36"/>
      <c r="L4407" s="82"/>
      <c r="M4407" s="82"/>
      <c r="N4407" s="77"/>
      <c r="O4407" s="84" t="s">
        <v>1270</v>
      </c>
      <c r="P4407" s="86">
        <v>43427.328113425923</v>
      </c>
      <c r="Q4407" s="84" t="s">
        <v>1380</v>
      </c>
      <c r="R4407" s="84"/>
      <c r="S4407" s="84"/>
      <c r="T4407" s="84" t="s">
        <v>2372</v>
      </c>
      <c r="U4407" s="88" t="s">
        <v>2613</v>
      </c>
      <c r="V4407" s="88" t="s">
        <v>2613</v>
      </c>
      <c r="W4407" s="86">
        <v>43427.328113425923</v>
      </c>
      <c r="X4407" s="88" t="s">
        <v>4228</v>
      </c>
      <c r="Y4407" s="84"/>
      <c r="Z4407" s="84"/>
      <c r="AA4407" s="87" t="s">
        <v>5359</v>
      </c>
      <c r="AB4407" s="84"/>
      <c r="AC4407" s="84" t="b">
        <v>0</v>
      </c>
      <c r="AD4407" s="84">
        <v>11</v>
      </c>
      <c r="AE4407" s="87" t="s">
        <v>5552</v>
      </c>
      <c r="AF4407" s="84" t="b">
        <v>0</v>
      </c>
      <c r="AG4407" s="84" t="s">
        <v>5604</v>
      </c>
      <c r="AH4407" s="84"/>
      <c r="AI4407" s="87" t="s">
        <v>5552</v>
      </c>
      <c r="AJ4407" s="84" t="b">
        <v>0</v>
      </c>
      <c r="AK4407" s="84">
        <v>6</v>
      </c>
      <c r="AL4407" s="87" t="s">
        <v>5552</v>
      </c>
      <c r="AM4407" s="84" t="s">
        <v>5682</v>
      </c>
      <c r="AN4407" s="84" t="b">
        <v>0</v>
      </c>
      <c r="AO4407" s="87" t="s">
        <v>5359</v>
      </c>
      <c r="AP4407" s="84" t="s">
        <v>179</v>
      </c>
      <c r="AQ4407" s="84">
        <v>0</v>
      </c>
      <c r="AR4407" s="84">
        <v>0</v>
      </c>
      <c r="AS4407" s="84"/>
      <c r="AT4407" s="84"/>
      <c r="AU4407" s="84"/>
      <c r="AV4407" s="84"/>
      <c r="AW4407" s="84"/>
      <c r="AX4407" s="84"/>
      <c r="AY4407" s="84"/>
      <c r="AZ4407" s="84"/>
    </row>
    <row r="4408" spans="1:52" x14ac:dyDescent="0.55000000000000004">
      <c r="A4408" s="69" t="s">
        <v>862</v>
      </c>
      <c r="B4408" s="69" t="s">
        <v>840</v>
      </c>
      <c r="C4408" s="70"/>
      <c r="D4408" s="71"/>
      <c r="E4408" s="72"/>
      <c r="F4408" s="73"/>
      <c r="G4408" s="70"/>
      <c r="H4408" s="74"/>
      <c r="I4408" s="75"/>
      <c r="J4408" s="75"/>
      <c r="K4408" s="36"/>
      <c r="L4408" s="82"/>
      <c r="M4408" s="82"/>
      <c r="N4408" s="77"/>
      <c r="O4408" s="84" t="s">
        <v>1270</v>
      </c>
      <c r="P4408" s="86">
        <v>43427.329965277779</v>
      </c>
      <c r="Q4408" s="84" t="s">
        <v>1380</v>
      </c>
      <c r="R4408" s="84"/>
      <c r="S4408" s="84"/>
      <c r="T4408" s="84" t="s">
        <v>2095</v>
      </c>
      <c r="U4408" s="84"/>
      <c r="V4408" s="88" t="s">
        <v>3192</v>
      </c>
      <c r="W4408" s="86">
        <v>43427.329965277779</v>
      </c>
      <c r="X4408" s="88" t="s">
        <v>4229</v>
      </c>
      <c r="Y4408" s="84"/>
      <c r="Z4408" s="84"/>
      <c r="AA4408" s="87" t="s">
        <v>5360</v>
      </c>
      <c r="AB4408" s="84"/>
      <c r="AC4408" s="84" t="b">
        <v>0</v>
      </c>
      <c r="AD4408" s="84">
        <v>0</v>
      </c>
      <c r="AE4408" s="87" t="s">
        <v>5552</v>
      </c>
      <c r="AF4408" s="84" t="b">
        <v>0</v>
      </c>
      <c r="AG4408" s="84" t="s">
        <v>5604</v>
      </c>
      <c r="AH4408" s="84"/>
      <c r="AI4408" s="87" t="s">
        <v>5552</v>
      </c>
      <c r="AJ4408" s="84" t="b">
        <v>0</v>
      </c>
      <c r="AK4408" s="84">
        <v>6</v>
      </c>
      <c r="AL4408" s="87" t="s">
        <v>5359</v>
      </c>
      <c r="AM4408" s="84" t="s">
        <v>5684</v>
      </c>
      <c r="AN4408" s="84" t="b">
        <v>0</v>
      </c>
      <c r="AO4408" s="87" t="s">
        <v>5359</v>
      </c>
      <c r="AP4408" s="84" t="s">
        <v>179</v>
      </c>
      <c r="AQ4408" s="84">
        <v>0</v>
      </c>
      <c r="AR4408" s="84">
        <v>0</v>
      </c>
      <c r="AS4408" s="84"/>
      <c r="AT4408" s="84"/>
      <c r="AU4408" s="84"/>
      <c r="AV4408" s="84"/>
      <c r="AW4408" s="84"/>
      <c r="AX4408" s="84"/>
      <c r="AY4408" s="84"/>
      <c r="AZ4408" s="84"/>
    </row>
    <row r="4409" spans="1:52" x14ac:dyDescent="0.55000000000000004">
      <c r="A4409" s="69" t="s">
        <v>862</v>
      </c>
      <c r="B4409" s="69" t="s">
        <v>840</v>
      </c>
      <c r="C4409" s="70"/>
      <c r="D4409" s="71"/>
      <c r="E4409" s="72"/>
      <c r="F4409" s="73"/>
      <c r="G4409" s="70"/>
      <c r="H4409" s="74"/>
      <c r="I4409" s="75"/>
      <c r="J4409" s="75"/>
      <c r="K4409" s="36"/>
      <c r="L4409" s="82"/>
      <c r="M4409" s="82"/>
      <c r="N4409" s="77"/>
      <c r="O4409" s="84" t="s">
        <v>1270</v>
      </c>
      <c r="P4409" s="86">
        <v>43427.330057870371</v>
      </c>
      <c r="Q4409" s="84" t="s">
        <v>1388</v>
      </c>
      <c r="R4409" s="84"/>
      <c r="S4409" s="84"/>
      <c r="T4409" s="84" t="s">
        <v>2095</v>
      </c>
      <c r="U4409" s="84"/>
      <c r="V4409" s="88" t="s">
        <v>3192</v>
      </c>
      <c r="W4409" s="86">
        <v>43427.330057870371</v>
      </c>
      <c r="X4409" s="88" t="s">
        <v>4232</v>
      </c>
      <c r="Y4409" s="84"/>
      <c r="Z4409" s="84"/>
      <c r="AA4409" s="87" t="s">
        <v>5363</v>
      </c>
      <c r="AB4409" s="84"/>
      <c r="AC4409" s="84" t="b">
        <v>0</v>
      </c>
      <c r="AD4409" s="84">
        <v>0</v>
      </c>
      <c r="AE4409" s="87" t="s">
        <v>5552</v>
      </c>
      <c r="AF4409" s="84" t="b">
        <v>0</v>
      </c>
      <c r="AG4409" s="84" t="s">
        <v>5604</v>
      </c>
      <c r="AH4409" s="84"/>
      <c r="AI4409" s="87" t="s">
        <v>5552</v>
      </c>
      <c r="AJ4409" s="84" t="b">
        <v>0</v>
      </c>
      <c r="AK4409" s="84">
        <v>5</v>
      </c>
      <c r="AL4409" s="87" t="s">
        <v>5362</v>
      </c>
      <c r="AM4409" s="84" t="s">
        <v>5684</v>
      </c>
      <c r="AN4409" s="84" t="b">
        <v>0</v>
      </c>
      <c r="AO4409" s="87" t="s">
        <v>5362</v>
      </c>
      <c r="AP4409" s="84" t="s">
        <v>179</v>
      </c>
      <c r="AQ4409" s="84">
        <v>0</v>
      </c>
      <c r="AR4409" s="84">
        <v>0</v>
      </c>
      <c r="AS4409" s="84"/>
      <c r="AT4409" s="84"/>
      <c r="AU4409" s="84"/>
      <c r="AV4409" s="84"/>
      <c r="AW4409" s="84"/>
      <c r="AX4409" s="84"/>
      <c r="AY4409" s="84"/>
      <c r="AZ4409" s="84"/>
    </row>
    <row r="4410" spans="1:52" x14ac:dyDescent="0.55000000000000004">
      <c r="A4410" s="69" t="s">
        <v>841</v>
      </c>
      <c r="B4410" s="69" t="s">
        <v>1053</v>
      </c>
      <c r="C4410" s="70"/>
      <c r="D4410" s="71"/>
      <c r="E4410" s="72"/>
      <c r="F4410" s="73"/>
      <c r="G4410" s="70"/>
      <c r="H4410" s="74"/>
      <c r="I4410" s="75"/>
      <c r="J4410" s="75"/>
      <c r="K4410" s="36"/>
      <c r="L4410" s="82"/>
      <c r="M4410" s="82"/>
      <c r="N4410" s="77"/>
      <c r="O4410" s="84" t="s">
        <v>1270</v>
      </c>
      <c r="P4410" s="86">
        <v>43427.338078703702</v>
      </c>
      <c r="Q4410" s="84" t="s">
        <v>1668</v>
      </c>
      <c r="R4410" s="84"/>
      <c r="S4410" s="84"/>
      <c r="T4410" s="84" t="s">
        <v>2372</v>
      </c>
      <c r="U4410" s="88" t="s">
        <v>2615</v>
      </c>
      <c r="V4410" s="88" t="s">
        <v>2615</v>
      </c>
      <c r="W4410" s="86">
        <v>43427.338078703702</v>
      </c>
      <c r="X4410" s="88" t="s">
        <v>4233</v>
      </c>
      <c r="Y4410" s="84"/>
      <c r="Z4410" s="84"/>
      <c r="AA4410" s="87" t="s">
        <v>5364</v>
      </c>
      <c r="AB4410" s="84"/>
      <c r="AC4410" s="84" t="b">
        <v>0</v>
      </c>
      <c r="AD4410" s="84">
        <v>7</v>
      </c>
      <c r="AE4410" s="87" t="s">
        <v>5552</v>
      </c>
      <c r="AF4410" s="84" t="b">
        <v>0</v>
      </c>
      <c r="AG4410" s="84" t="s">
        <v>5604</v>
      </c>
      <c r="AH4410" s="84"/>
      <c r="AI4410" s="87" t="s">
        <v>5552</v>
      </c>
      <c r="AJ4410" s="84" t="b">
        <v>0</v>
      </c>
      <c r="AK4410" s="84">
        <v>1</v>
      </c>
      <c r="AL4410" s="87" t="s">
        <v>5552</v>
      </c>
      <c r="AM4410" s="84" t="s">
        <v>5682</v>
      </c>
      <c r="AN4410" s="84" t="b">
        <v>0</v>
      </c>
      <c r="AO4410" s="87" t="s">
        <v>5364</v>
      </c>
      <c r="AP4410" s="84" t="s">
        <v>179</v>
      </c>
      <c r="AQ4410" s="84">
        <v>0</v>
      </c>
      <c r="AR4410" s="84">
        <v>0</v>
      </c>
      <c r="AS4410" s="84"/>
      <c r="AT4410" s="84"/>
      <c r="AU4410" s="84"/>
      <c r="AV4410" s="84"/>
      <c r="AW4410" s="84"/>
      <c r="AX4410" s="84"/>
      <c r="AY4410" s="84"/>
      <c r="AZ4410" s="84"/>
    </row>
    <row r="4411" spans="1:52" x14ac:dyDescent="0.55000000000000004">
      <c r="A4411" s="69" t="s">
        <v>841</v>
      </c>
      <c r="B4411" s="69" t="s">
        <v>1053</v>
      </c>
      <c r="C4411" s="70"/>
      <c r="D4411" s="71"/>
      <c r="E4411" s="72"/>
      <c r="F4411" s="73"/>
      <c r="G4411" s="70"/>
      <c r="H4411" s="74"/>
      <c r="I4411" s="75"/>
      <c r="J4411" s="75"/>
      <c r="K4411" s="36"/>
      <c r="L4411" s="82"/>
      <c r="M4411" s="82"/>
      <c r="N4411" s="77"/>
      <c r="O4411" s="84" t="s">
        <v>1270</v>
      </c>
      <c r="P4411" s="86">
        <v>43427.369097222225</v>
      </c>
      <c r="Q4411" s="84" t="s">
        <v>1385</v>
      </c>
      <c r="R4411" s="84"/>
      <c r="S4411" s="84"/>
      <c r="T4411" s="84" t="s">
        <v>2372</v>
      </c>
      <c r="U4411" s="88" t="s">
        <v>2616</v>
      </c>
      <c r="V4411" s="88" t="s">
        <v>2616</v>
      </c>
      <c r="W4411" s="86">
        <v>43427.369097222225</v>
      </c>
      <c r="X4411" s="88" t="s">
        <v>4234</v>
      </c>
      <c r="Y4411" s="84"/>
      <c r="Z4411" s="84"/>
      <c r="AA4411" s="87" t="s">
        <v>5365</v>
      </c>
      <c r="AB4411" s="84"/>
      <c r="AC4411" s="84" t="b">
        <v>0</v>
      </c>
      <c r="AD4411" s="84">
        <v>4</v>
      </c>
      <c r="AE4411" s="87" t="s">
        <v>5552</v>
      </c>
      <c r="AF4411" s="84" t="b">
        <v>0</v>
      </c>
      <c r="AG4411" s="84" t="s">
        <v>5604</v>
      </c>
      <c r="AH4411" s="84"/>
      <c r="AI4411" s="87" t="s">
        <v>5552</v>
      </c>
      <c r="AJ4411" s="84" t="b">
        <v>0</v>
      </c>
      <c r="AK4411" s="84">
        <v>1</v>
      </c>
      <c r="AL4411" s="87" t="s">
        <v>5552</v>
      </c>
      <c r="AM4411" s="84" t="s">
        <v>5682</v>
      </c>
      <c r="AN4411" s="84" t="b">
        <v>0</v>
      </c>
      <c r="AO4411" s="87" t="s">
        <v>5365</v>
      </c>
      <c r="AP4411" s="84" t="s">
        <v>179</v>
      </c>
      <c r="AQ4411" s="84">
        <v>0</v>
      </c>
      <c r="AR4411" s="84">
        <v>0</v>
      </c>
      <c r="AS4411" s="84"/>
      <c r="AT4411" s="84"/>
      <c r="AU4411" s="84"/>
      <c r="AV4411" s="84"/>
      <c r="AW4411" s="84"/>
      <c r="AX4411" s="84"/>
      <c r="AY4411" s="84"/>
      <c r="AZ4411" s="84"/>
    </row>
    <row r="4412" spans="1:52" x14ac:dyDescent="0.55000000000000004">
      <c r="A4412" s="69" t="s">
        <v>841</v>
      </c>
      <c r="B4412" s="69" t="s">
        <v>1053</v>
      </c>
      <c r="C4412" s="70"/>
      <c r="D4412" s="71"/>
      <c r="E4412" s="72"/>
      <c r="F4412" s="73"/>
      <c r="G4412" s="70"/>
      <c r="H4412" s="74"/>
      <c r="I4412" s="75"/>
      <c r="J4412" s="75"/>
      <c r="K4412" s="36"/>
      <c r="L4412" s="82"/>
      <c r="M4412" s="82"/>
      <c r="N4412" s="77"/>
      <c r="O4412" s="84" t="s">
        <v>1270</v>
      </c>
      <c r="P4412" s="86">
        <v>43427.374710648146</v>
      </c>
      <c r="Q4412" s="84" t="s">
        <v>1384</v>
      </c>
      <c r="R4412" s="84"/>
      <c r="S4412" s="84"/>
      <c r="T4412" s="84" t="s">
        <v>2372</v>
      </c>
      <c r="U4412" s="88" t="s">
        <v>2617</v>
      </c>
      <c r="V4412" s="88" t="s">
        <v>2617</v>
      </c>
      <c r="W4412" s="86">
        <v>43427.374710648146</v>
      </c>
      <c r="X4412" s="88" t="s">
        <v>4235</v>
      </c>
      <c r="Y4412" s="84"/>
      <c r="Z4412" s="84"/>
      <c r="AA4412" s="87" t="s">
        <v>5366</v>
      </c>
      <c r="AB4412" s="84"/>
      <c r="AC4412" s="84" t="b">
        <v>0</v>
      </c>
      <c r="AD4412" s="84">
        <v>10</v>
      </c>
      <c r="AE4412" s="87" t="s">
        <v>5552</v>
      </c>
      <c r="AF4412" s="84" t="b">
        <v>0</v>
      </c>
      <c r="AG4412" s="84" t="s">
        <v>5604</v>
      </c>
      <c r="AH4412" s="84"/>
      <c r="AI4412" s="87" t="s">
        <v>5552</v>
      </c>
      <c r="AJ4412" s="84" t="b">
        <v>0</v>
      </c>
      <c r="AK4412" s="84">
        <v>3</v>
      </c>
      <c r="AL4412" s="87" t="s">
        <v>5552</v>
      </c>
      <c r="AM4412" s="84" t="s">
        <v>5682</v>
      </c>
      <c r="AN4412" s="84" t="b">
        <v>0</v>
      </c>
      <c r="AO4412" s="87" t="s">
        <v>5366</v>
      </c>
      <c r="AP4412" s="84" t="s">
        <v>179</v>
      </c>
      <c r="AQ4412" s="84">
        <v>0</v>
      </c>
      <c r="AR4412" s="84">
        <v>0</v>
      </c>
      <c r="AS4412" s="84"/>
      <c r="AT4412" s="84"/>
      <c r="AU4412" s="84"/>
      <c r="AV4412" s="84"/>
      <c r="AW4412" s="84"/>
      <c r="AX4412" s="84"/>
      <c r="AY4412" s="84"/>
      <c r="AZ4412" s="84"/>
    </row>
    <row r="4413" spans="1:52" x14ac:dyDescent="0.55000000000000004">
      <c r="A4413" s="69" t="s">
        <v>862</v>
      </c>
      <c r="B4413" s="69" t="s">
        <v>1053</v>
      </c>
      <c r="C4413" s="70"/>
      <c r="D4413" s="71"/>
      <c r="E4413" s="72"/>
      <c r="F4413" s="73"/>
      <c r="G4413" s="70"/>
      <c r="H4413" s="74"/>
      <c r="I4413" s="75"/>
      <c r="J4413" s="75"/>
      <c r="K4413" s="36"/>
      <c r="L4413" s="82"/>
      <c r="M4413" s="82"/>
      <c r="N4413" s="77"/>
      <c r="O4413" s="84" t="s">
        <v>1270</v>
      </c>
      <c r="P4413" s="86">
        <v>43427.338472222225</v>
      </c>
      <c r="Q4413" s="84" t="s">
        <v>1668</v>
      </c>
      <c r="R4413" s="84"/>
      <c r="S4413" s="84"/>
      <c r="T4413" s="84" t="s">
        <v>2095</v>
      </c>
      <c r="U4413" s="84"/>
      <c r="V4413" s="88" t="s">
        <v>3192</v>
      </c>
      <c r="W4413" s="86">
        <v>43427.338472222225</v>
      </c>
      <c r="X4413" s="88" t="s">
        <v>4236</v>
      </c>
      <c r="Y4413" s="84"/>
      <c r="Z4413" s="84"/>
      <c r="AA4413" s="87" t="s">
        <v>5367</v>
      </c>
      <c r="AB4413" s="84"/>
      <c r="AC4413" s="84" t="b">
        <v>0</v>
      </c>
      <c r="AD4413" s="84">
        <v>0</v>
      </c>
      <c r="AE4413" s="87" t="s">
        <v>5552</v>
      </c>
      <c r="AF4413" s="84" t="b">
        <v>0</v>
      </c>
      <c r="AG4413" s="84" t="s">
        <v>5604</v>
      </c>
      <c r="AH4413" s="84"/>
      <c r="AI4413" s="87" t="s">
        <v>5552</v>
      </c>
      <c r="AJ4413" s="84" t="b">
        <v>0</v>
      </c>
      <c r="AK4413" s="84">
        <v>1</v>
      </c>
      <c r="AL4413" s="87" t="s">
        <v>5364</v>
      </c>
      <c r="AM4413" s="84" t="s">
        <v>5684</v>
      </c>
      <c r="AN4413" s="84" t="b">
        <v>0</v>
      </c>
      <c r="AO4413" s="87" t="s">
        <v>5364</v>
      </c>
      <c r="AP4413" s="84" t="s">
        <v>179</v>
      </c>
      <c r="AQ4413" s="84">
        <v>0</v>
      </c>
      <c r="AR4413" s="84">
        <v>0</v>
      </c>
      <c r="AS4413" s="84"/>
      <c r="AT4413" s="84"/>
      <c r="AU4413" s="84"/>
      <c r="AV4413" s="84"/>
      <c r="AW4413" s="84"/>
      <c r="AX4413" s="84"/>
      <c r="AY4413" s="84"/>
      <c r="AZ4413" s="84"/>
    </row>
    <row r="4414" spans="1:52" x14ac:dyDescent="0.55000000000000004">
      <c r="A4414" s="69" t="s">
        <v>862</v>
      </c>
      <c r="B4414" s="69" t="s">
        <v>1053</v>
      </c>
      <c r="C4414" s="70"/>
      <c r="D4414" s="71"/>
      <c r="E4414" s="72"/>
      <c r="F4414" s="73"/>
      <c r="G4414" s="70"/>
      <c r="H4414" s="74"/>
      <c r="I4414" s="75"/>
      <c r="J4414" s="75"/>
      <c r="K4414" s="36"/>
      <c r="L4414" s="82"/>
      <c r="M4414" s="82"/>
      <c r="N4414" s="77"/>
      <c r="O4414" s="84" t="s">
        <v>1270</v>
      </c>
      <c r="P4414" s="86">
        <v>43427.375763888886</v>
      </c>
      <c r="Q4414" s="84" t="s">
        <v>1384</v>
      </c>
      <c r="R4414" s="84"/>
      <c r="S4414" s="84"/>
      <c r="T4414" s="84"/>
      <c r="U4414" s="84"/>
      <c r="V4414" s="88" t="s">
        <v>3192</v>
      </c>
      <c r="W4414" s="86">
        <v>43427.375763888886</v>
      </c>
      <c r="X4414" s="88" t="s">
        <v>4237</v>
      </c>
      <c r="Y4414" s="84"/>
      <c r="Z4414" s="84"/>
      <c r="AA4414" s="87" t="s">
        <v>5368</v>
      </c>
      <c r="AB4414" s="84"/>
      <c r="AC4414" s="84" t="b">
        <v>0</v>
      </c>
      <c r="AD4414" s="84">
        <v>0</v>
      </c>
      <c r="AE4414" s="87" t="s">
        <v>5552</v>
      </c>
      <c r="AF4414" s="84" t="b">
        <v>0</v>
      </c>
      <c r="AG4414" s="84" t="s">
        <v>5604</v>
      </c>
      <c r="AH4414" s="84"/>
      <c r="AI4414" s="87" t="s">
        <v>5552</v>
      </c>
      <c r="AJ4414" s="84" t="b">
        <v>0</v>
      </c>
      <c r="AK4414" s="84">
        <v>3</v>
      </c>
      <c r="AL4414" s="87" t="s">
        <v>5366</v>
      </c>
      <c r="AM4414" s="84" t="s">
        <v>5684</v>
      </c>
      <c r="AN4414" s="84" t="b">
        <v>0</v>
      </c>
      <c r="AO4414" s="87" t="s">
        <v>5366</v>
      </c>
      <c r="AP4414" s="84" t="s">
        <v>179</v>
      </c>
      <c r="AQ4414" s="84">
        <v>0</v>
      </c>
      <c r="AR4414" s="84">
        <v>0</v>
      </c>
      <c r="AS4414" s="84"/>
      <c r="AT4414" s="84"/>
      <c r="AU4414" s="84"/>
      <c r="AV4414" s="84"/>
      <c r="AW4414" s="84"/>
      <c r="AX4414" s="84"/>
      <c r="AY4414" s="84"/>
      <c r="AZ4414" s="84"/>
    </row>
    <row r="4415" spans="1:52" x14ac:dyDescent="0.55000000000000004">
      <c r="A4415" s="69" t="s">
        <v>843</v>
      </c>
      <c r="B4415" s="69" t="s">
        <v>841</v>
      </c>
      <c r="C4415" s="70"/>
      <c r="D4415" s="71"/>
      <c r="E4415" s="72"/>
      <c r="F4415" s="73"/>
      <c r="G4415" s="70"/>
      <c r="H4415" s="74"/>
      <c r="I4415" s="75"/>
      <c r="J4415" s="75"/>
      <c r="K4415" s="36"/>
      <c r="L4415" s="82"/>
      <c r="M4415" s="82"/>
      <c r="N4415" s="77"/>
      <c r="O4415" s="84" t="s">
        <v>1269</v>
      </c>
      <c r="P4415" s="86">
        <v>43424.398298611108</v>
      </c>
      <c r="Q4415" s="84" t="s">
        <v>1277</v>
      </c>
      <c r="R4415" s="84"/>
      <c r="S4415" s="84"/>
      <c r="T4415" s="84"/>
      <c r="U4415" s="84"/>
      <c r="V4415" s="88" t="s">
        <v>3176</v>
      </c>
      <c r="W4415" s="86">
        <v>43424.398298611108</v>
      </c>
      <c r="X4415" s="88" t="s">
        <v>4238</v>
      </c>
      <c r="Y4415" s="84"/>
      <c r="Z4415" s="84"/>
      <c r="AA4415" s="87" t="s">
        <v>5369</v>
      </c>
      <c r="AB4415" s="84"/>
      <c r="AC4415" s="84" t="b">
        <v>0</v>
      </c>
      <c r="AD4415" s="84">
        <v>0</v>
      </c>
      <c r="AE4415" s="87" t="s">
        <v>5552</v>
      </c>
      <c r="AF4415" s="84" t="b">
        <v>0</v>
      </c>
      <c r="AG4415" s="84" t="s">
        <v>5604</v>
      </c>
      <c r="AH4415" s="84"/>
      <c r="AI4415" s="87" t="s">
        <v>5552</v>
      </c>
      <c r="AJ4415" s="84" t="b">
        <v>0</v>
      </c>
      <c r="AK4415" s="84">
        <v>4</v>
      </c>
      <c r="AL4415" s="87" t="s">
        <v>5373</v>
      </c>
      <c r="AM4415" s="84" t="s">
        <v>5685</v>
      </c>
      <c r="AN4415" s="84" t="b">
        <v>0</v>
      </c>
      <c r="AO4415" s="87" t="s">
        <v>5373</v>
      </c>
      <c r="AP4415" s="84" t="s">
        <v>179</v>
      </c>
      <c r="AQ4415" s="84">
        <v>0</v>
      </c>
      <c r="AR4415" s="84">
        <v>0</v>
      </c>
      <c r="AS4415" s="84"/>
      <c r="AT4415" s="84"/>
      <c r="AU4415" s="84"/>
      <c r="AV4415" s="84"/>
      <c r="AW4415" s="84"/>
      <c r="AX4415" s="84"/>
      <c r="AY4415" s="84"/>
      <c r="AZ4415" s="84"/>
    </row>
    <row r="4416" spans="1:52" x14ac:dyDescent="0.55000000000000004">
      <c r="A4416" s="69" t="s">
        <v>843</v>
      </c>
      <c r="B4416" s="69" t="s">
        <v>841</v>
      </c>
      <c r="C4416" s="70"/>
      <c r="D4416" s="71"/>
      <c r="E4416" s="72"/>
      <c r="F4416" s="73"/>
      <c r="G4416" s="70"/>
      <c r="H4416" s="74"/>
      <c r="I4416" s="75"/>
      <c r="J4416" s="75"/>
      <c r="K4416" s="36"/>
      <c r="L4416" s="82"/>
      <c r="M4416" s="82"/>
      <c r="N4416" s="77"/>
      <c r="O4416" s="84" t="s">
        <v>1269</v>
      </c>
      <c r="P4416" s="86">
        <v>43424.398368055554</v>
      </c>
      <c r="Q4416" s="84" t="s">
        <v>1278</v>
      </c>
      <c r="R4416" s="84"/>
      <c r="S4416" s="84"/>
      <c r="T4416" s="84"/>
      <c r="U4416" s="84"/>
      <c r="V4416" s="88" t="s">
        <v>3176</v>
      </c>
      <c r="W4416" s="86">
        <v>43424.398368055554</v>
      </c>
      <c r="X4416" s="88" t="s">
        <v>4239</v>
      </c>
      <c r="Y4416" s="84"/>
      <c r="Z4416" s="84"/>
      <c r="AA4416" s="87" t="s">
        <v>5370</v>
      </c>
      <c r="AB4416" s="84"/>
      <c r="AC4416" s="84" t="b">
        <v>0</v>
      </c>
      <c r="AD4416" s="84">
        <v>0</v>
      </c>
      <c r="AE4416" s="87" t="s">
        <v>5552</v>
      </c>
      <c r="AF4416" s="84" t="b">
        <v>0</v>
      </c>
      <c r="AG4416" s="84" t="s">
        <v>5604</v>
      </c>
      <c r="AH4416" s="84"/>
      <c r="AI4416" s="87" t="s">
        <v>5552</v>
      </c>
      <c r="AJ4416" s="84" t="b">
        <v>0</v>
      </c>
      <c r="AK4416" s="84">
        <v>9</v>
      </c>
      <c r="AL4416" s="87" t="s">
        <v>5372</v>
      </c>
      <c r="AM4416" s="84" t="s">
        <v>5685</v>
      </c>
      <c r="AN4416" s="84" t="b">
        <v>0</v>
      </c>
      <c r="AO4416" s="87" t="s">
        <v>5372</v>
      </c>
      <c r="AP4416" s="84" t="s">
        <v>179</v>
      </c>
      <c r="AQ4416" s="84">
        <v>0</v>
      </c>
      <c r="AR4416" s="84">
        <v>0</v>
      </c>
      <c r="AS4416" s="84"/>
      <c r="AT4416" s="84"/>
      <c r="AU4416" s="84"/>
      <c r="AV4416" s="84"/>
      <c r="AW4416" s="84"/>
      <c r="AX4416" s="84"/>
      <c r="AY4416" s="84"/>
      <c r="AZ4416" s="84"/>
    </row>
    <row r="4417" spans="1:52" x14ac:dyDescent="0.55000000000000004">
      <c r="A4417" s="69" t="s">
        <v>843</v>
      </c>
      <c r="B4417" s="69" t="s">
        <v>841</v>
      </c>
      <c r="C4417" s="70"/>
      <c r="D4417" s="71"/>
      <c r="E4417" s="72"/>
      <c r="F4417" s="73"/>
      <c r="G4417" s="70"/>
      <c r="H4417" s="74"/>
      <c r="I4417" s="75"/>
      <c r="J4417" s="75"/>
      <c r="K4417" s="36"/>
      <c r="L4417" s="82"/>
      <c r="M4417" s="82"/>
      <c r="N4417" s="77"/>
      <c r="O4417" s="84" t="s">
        <v>1270</v>
      </c>
      <c r="P4417" s="86">
        <v>43425.488587962966</v>
      </c>
      <c r="Q4417" s="84" t="s">
        <v>1337</v>
      </c>
      <c r="R4417" s="84"/>
      <c r="S4417" s="84"/>
      <c r="T4417" s="84" t="s">
        <v>2077</v>
      </c>
      <c r="U4417" s="84"/>
      <c r="V4417" s="88" t="s">
        <v>3176</v>
      </c>
      <c r="W4417" s="86">
        <v>43425.488587962966</v>
      </c>
      <c r="X4417" s="88" t="s">
        <v>4129</v>
      </c>
      <c r="Y4417" s="84"/>
      <c r="Z4417" s="84"/>
      <c r="AA4417" s="87" t="s">
        <v>5259</v>
      </c>
      <c r="AB4417" s="84"/>
      <c r="AC4417" s="84" t="b">
        <v>0</v>
      </c>
      <c r="AD4417" s="84">
        <v>0</v>
      </c>
      <c r="AE4417" s="87" t="s">
        <v>5552</v>
      </c>
      <c r="AF4417" s="84" t="b">
        <v>1</v>
      </c>
      <c r="AG4417" s="84" t="s">
        <v>5604</v>
      </c>
      <c r="AH4417" s="84"/>
      <c r="AI4417" s="87" t="s">
        <v>5622</v>
      </c>
      <c r="AJ4417" s="84" t="b">
        <v>0</v>
      </c>
      <c r="AK4417" s="84">
        <v>8</v>
      </c>
      <c r="AL4417" s="87" t="s">
        <v>5260</v>
      </c>
      <c r="AM4417" s="84" t="s">
        <v>5685</v>
      </c>
      <c r="AN4417" s="84" t="b">
        <v>0</v>
      </c>
      <c r="AO4417" s="87" t="s">
        <v>5260</v>
      </c>
      <c r="AP4417" s="84" t="s">
        <v>179</v>
      </c>
      <c r="AQ4417" s="84">
        <v>0</v>
      </c>
      <c r="AR4417" s="84">
        <v>0</v>
      </c>
      <c r="AS4417" s="84"/>
      <c r="AT4417" s="84"/>
      <c r="AU4417" s="84"/>
      <c r="AV4417" s="84"/>
      <c r="AW4417" s="84"/>
      <c r="AX4417" s="84"/>
      <c r="AY4417" s="84"/>
      <c r="AZ4417" s="84"/>
    </row>
    <row r="4418" spans="1:52" x14ac:dyDescent="0.55000000000000004">
      <c r="A4418" s="69" t="s">
        <v>843</v>
      </c>
      <c r="B4418" s="69" t="s">
        <v>841</v>
      </c>
      <c r="C4418" s="70"/>
      <c r="D4418" s="71"/>
      <c r="E4418" s="72"/>
      <c r="F4418" s="73"/>
      <c r="G4418" s="70"/>
      <c r="H4418" s="74"/>
      <c r="I4418" s="75"/>
      <c r="J4418" s="75"/>
      <c r="K4418" s="36"/>
      <c r="L4418" s="82"/>
      <c r="M4418" s="82"/>
      <c r="N4418" s="77"/>
      <c r="O4418" s="84" t="s">
        <v>1269</v>
      </c>
      <c r="P4418" s="86">
        <v>43426.391458333332</v>
      </c>
      <c r="Q4418" s="84" t="s">
        <v>1356</v>
      </c>
      <c r="R4418" s="84"/>
      <c r="S4418" s="84"/>
      <c r="T4418" s="84" t="s">
        <v>2095</v>
      </c>
      <c r="U4418" s="84"/>
      <c r="V4418" s="88" t="s">
        <v>3176</v>
      </c>
      <c r="W4418" s="86">
        <v>43426.391458333332</v>
      </c>
      <c r="X4418" s="88" t="s">
        <v>4133</v>
      </c>
      <c r="Y4418" s="84"/>
      <c r="Z4418" s="84"/>
      <c r="AA4418" s="87" t="s">
        <v>5263</v>
      </c>
      <c r="AB4418" s="84"/>
      <c r="AC4418" s="84" t="b">
        <v>0</v>
      </c>
      <c r="AD4418" s="84">
        <v>0</v>
      </c>
      <c r="AE4418" s="87" t="s">
        <v>5552</v>
      </c>
      <c r="AF4418" s="84" t="b">
        <v>0</v>
      </c>
      <c r="AG4418" s="84" t="s">
        <v>5604</v>
      </c>
      <c r="AH4418" s="84"/>
      <c r="AI4418" s="87" t="s">
        <v>5552</v>
      </c>
      <c r="AJ4418" s="84" t="b">
        <v>0</v>
      </c>
      <c r="AK4418" s="84">
        <v>11</v>
      </c>
      <c r="AL4418" s="87" t="s">
        <v>5269</v>
      </c>
      <c r="AM4418" s="84" t="s">
        <v>5685</v>
      </c>
      <c r="AN4418" s="84" t="b">
        <v>0</v>
      </c>
      <c r="AO4418" s="87" t="s">
        <v>5269</v>
      </c>
      <c r="AP4418" s="84" t="s">
        <v>179</v>
      </c>
      <c r="AQ4418" s="84">
        <v>0</v>
      </c>
      <c r="AR4418" s="84">
        <v>0</v>
      </c>
      <c r="AS4418" s="84"/>
      <c r="AT4418" s="84"/>
      <c r="AU4418" s="84"/>
      <c r="AV4418" s="84"/>
      <c r="AW4418" s="84"/>
      <c r="AX4418" s="84"/>
      <c r="AY4418" s="84"/>
      <c r="AZ4418" s="84"/>
    </row>
    <row r="4419" spans="1:52" x14ac:dyDescent="0.55000000000000004">
      <c r="A4419" s="69" t="s">
        <v>841</v>
      </c>
      <c r="B4419" s="69" t="s">
        <v>862</v>
      </c>
      <c r="C4419" s="70"/>
      <c r="D4419" s="71"/>
      <c r="E4419" s="72"/>
      <c r="F4419" s="73"/>
      <c r="G4419" s="70"/>
      <c r="H4419" s="74"/>
      <c r="I4419" s="75"/>
      <c r="J4419" s="75"/>
      <c r="K4419" s="36"/>
      <c r="L4419" s="82"/>
      <c r="M4419" s="82"/>
      <c r="N4419" s="77"/>
      <c r="O4419" s="84" t="s">
        <v>1270</v>
      </c>
      <c r="P4419" s="86">
        <v>43423.66097222222</v>
      </c>
      <c r="Q4419" s="84" t="s">
        <v>1280</v>
      </c>
      <c r="R4419" s="84"/>
      <c r="S4419" s="84"/>
      <c r="T4419" s="84" t="s">
        <v>2371</v>
      </c>
      <c r="U4419" s="88" t="s">
        <v>2581</v>
      </c>
      <c r="V4419" s="88" t="s">
        <v>2581</v>
      </c>
      <c r="W4419" s="86">
        <v>43423.66097222222</v>
      </c>
      <c r="X4419" s="88" t="s">
        <v>4128</v>
      </c>
      <c r="Y4419" s="84"/>
      <c r="Z4419" s="84"/>
      <c r="AA4419" s="87" t="s">
        <v>5258</v>
      </c>
      <c r="AB4419" s="84"/>
      <c r="AC4419" s="84" t="b">
        <v>0</v>
      </c>
      <c r="AD4419" s="84">
        <v>21</v>
      </c>
      <c r="AE4419" s="87" t="s">
        <v>5552</v>
      </c>
      <c r="AF4419" s="84" t="b">
        <v>0</v>
      </c>
      <c r="AG4419" s="84" t="s">
        <v>5604</v>
      </c>
      <c r="AH4419" s="84"/>
      <c r="AI4419" s="87" t="s">
        <v>5552</v>
      </c>
      <c r="AJ4419" s="84" t="b">
        <v>0</v>
      </c>
      <c r="AK4419" s="84">
        <v>14</v>
      </c>
      <c r="AL4419" s="87" t="s">
        <v>5552</v>
      </c>
      <c r="AM4419" s="84" t="s">
        <v>5682</v>
      </c>
      <c r="AN4419" s="84" t="b">
        <v>0</v>
      </c>
      <c r="AO4419" s="87" t="s">
        <v>5258</v>
      </c>
      <c r="AP4419" s="84" t="s">
        <v>1269</v>
      </c>
      <c r="AQ4419" s="84">
        <v>0</v>
      </c>
      <c r="AR4419" s="84">
        <v>0</v>
      </c>
      <c r="AS4419" s="84"/>
      <c r="AT4419" s="84"/>
      <c r="AU4419" s="84"/>
      <c r="AV4419" s="84"/>
      <c r="AW4419" s="84"/>
      <c r="AX4419" s="84"/>
      <c r="AY4419" s="84"/>
      <c r="AZ4419" s="84"/>
    </row>
    <row r="4420" spans="1:52" x14ac:dyDescent="0.55000000000000004">
      <c r="A4420" s="69" t="s">
        <v>841</v>
      </c>
      <c r="B4420" s="69" t="s">
        <v>922</v>
      </c>
      <c r="C4420" s="70"/>
      <c r="D4420" s="71"/>
      <c r="E4420" s="72"/>
      <c r="F4420" s="73"/>
      <c r="G4420" s="70"/>
      <c r="H4420" s="74"/>
      <c r="I4420" s="75"/>
      <c r="J4420" s="75"/>
      <c r="K4420" s="36"/>
      <c r="L4420" s="82"/>
      <c r="M4420" s="82"/>
      <c r="N4420" s="77"/>
      <c r="O4420" s="84" t="s">
        <v>1270</v>
      </c>
      <c r="P4420" s="86">
        <v>43423.66097222222</v>
      </c>
      <c r="Q4420" s="84" t="s">
        <v>1280</v>
      </c>
      <c r="R4420" s="84"/>
      <c r="S4420" s="84"/>
      <c r="T4420" s="84" t="s">
        <v>2371</v>
      </c>
      <c r="U4420" s="88" t="s">
        <v>2581</v>
      </c>
      <c r="V4420" s="88" t="s">
        <v>2581</v>
      </c>
      <c r="W4420" s="86">
        <v>43423.66097222222</v>
      </c>
      <c r="X4420" s="88" t="s">
        <v>4128</v>
      </c>
      <c r="Y4420" s="84"/>
      <c r="Z4420" s="84"/>
      <c r="AA4420" s="87" t="s">
        <v>5258</v>
      </c>
      <c r="AB4420" s="84"/>
      <c r="AC4420" s="84" t="b">
        <v>0</v>
      </c>
      <c r="AD4420" s="84">
        <v>21</v>
      </c>
      <c r="AE4420" s="87" t="s">
        <v>5552</v>
      </c>
      <c r="AF4420" s="84" t="b">
        <v>0</v>
      </c>
      <c r="AG4420" s="84" t="s">
        <v>5604</v>
      </c>
      <c r="AH4420" s="84"/>
      <c r="AI4420" s="87" t="s">
        <v>5552</v>
      </c>
      <c r="AJ4420" s="84" t="b">
        <v>0</v>
      </c>
      <c r="AK4420" s="84">
        <v>14</v>
      </c>
      <c r="AL4420" s="87" t="s">
        <v>5552</v>
      </c>
      <c r="AM4420" s="84" t="s">
        <v>5682</v>
      </c>
      <c r="AN4420" s="84" t="b">
        <v>0</v>
      </c>
      <c r="AO4420" s="87" t="s">
        <v>5258</v>
      </c>
      <c r="AP4420" s="84" t="s">
        <v>1269</v>
      </c>
      <c r="AQ4420" s="84">
        <v>0</v>
      </c>
      <c r="AR4420" s="84">
        <v>0</v>
      </c>
      <c r="AS4420" s="84"/>
      <c r="AT4420" s="84"/>
      <c r="AU4420" s="84"/>
      <c r="AV4420" s="84"/>
      <c r="AW4420" s="84"/>
      <c r="AX4420" s="84"/>
      <c r="AY4420" s="84"/>
      <c r="AZ4420" s="84"/>
    </row>
    <row r="4421" spans="1:52" x14ac:dyDescent="0.55000000000000004">
      <c r="A4421" s="69" t="s">
        <v>841</v>
      </c>
      <c r="B4421" s="69" t="s">
        <v>841</v>
      </c>
      <c r="C4421" s="70"/>
      <c r="D4421" s="71"/>
      <c r="E4421" s="72"/>
      <c r="F4421" s="73"/>
      <c r="G4421" s="70"/>
      <c r="H4421" s="74"/>
      <c r="I4421" s="75"/>
      <c r="J4421" s="75"/>
      <c r="K4421" s="36"/>
      <c r="L4421" s="82"/>
      <c r="M4421" s="82"/>
      <c r="N4421" s="77"/>
      <c r="O4421" s="84" t="s">
        <v>179</v>
      </c>
      <c r="P4421" s="86">
        <v>43424.37605324074</v>
      </c>
      <c r="Q4421" s="84" t="s">
        <v>1312</v>
      </c>
      <c r="R4421" s="84"/>
      <c r="S4421" s="84"/>
      <c r="T4421" s="84" t="s">
        <v>2077</v>
      </c>
      <c r="U4421" s="88" t="s">
        <v>2618</v>
      </c>
      <c r="V4421" s="88" t="s">
        <v>2618</v>
      </c>
      <c r="W4421" s="86">
        <v>43424.37605324074</v>
      </c>
      <c r="X4421" s="88" t="s">
        <v>4240</v>
      </c>
      <c r="Y4421" s="84"/>
      <c r="Z4421" s="84"/>
      <c r="AA4421" s="87" t="s">
        <v>5371</v>
      </c>
      <c r="AB4421" s="84"/>
      <c r="AC4421" s="84" t="b">
        <v>0</v>
      </c>
      <c r="AD4421" s="84">
        <v>10</v>
      </c>
      <c r="AE4421" s="87" t="s">
        <v>5552</v>
      </c>
      <c r="AF4421" s="84" t="b">
        <v>0</v>
      </c>
      <c r="AG4421" s="84" t="s">
        <v>5604</v>
      </c>
      <c r="AH4421" s="84"/>
      <c r="AI4421" s="87" t="s">
        <v>5552</v>
      </c>
      <c r="AJ4421" s="84" t="b">
        <v>0</v>
      </c>
      <c r="AK4421" s="84">
        <v>7</v>
      </c>
      <c r="AL4421" s="87" t="s">
        <v>5552</v>
      </c>
      <c r="AM4421" s="84" t="s">
        <v>5682</v>
      </c>
      <c r="AN4421" s="84" t="b">
        <v>0</v>
      </c>
      <c r="AO4421" s="87" t="s">
        <v>5371</v>
      </c>
      <c r="AP4421" s="84" t="s">
        <v>179</v>
      </c>
      <c r="AQ4421" s="84">
        <v>0</v>
      </c>
      <c r="AR4421" s="84">
        <v>0</v>
      </c>
      <c r="AS4421" s="84"/>
      <c r="AT4421" s="84"/>
      <c r="AU4421" s="84"/>
      <c r="AV4421" s="84"/>
      <c r="AW4421" s="84"/>
      <c r="AX4421" s="84"/>
      <c r="AY4421" s="84"/>
      <c r="AZ4421" s="84"/>
    </row>
    <row r="4422" spans="1:52" x14ac:dyDescent="0.55000000000000004">
      <c r="A4422" s="69" t="s">
        <v>841</v>
      </c>
      <c r="B4422" s="69" t="s">
        <v>841</v>
      </c>
      <c r="C4422" s="70"/>
      <c r="D4422" s="71"/>
      <c r="E4422" s="72"/>
      <c r="F4422" s="73"/>
      <c r="G4422" s="70"/>
      <c r="H4422" s="74"/>
      <c r="I4422" s="75"/>
      <c r="J4422" s="75"/>
      <c r="K4422" s="36"/>
      <c r="L4422" s="82"/>
      <c r="M4422" s="82"/>
      <c r="N4422" s="77"/>
      <c r="O4422" s="84" t="s">
        <v>179</v>
      </c>
      <c r="P4422" s="86">
        <v>43424.379907407405</v>
      </c>
      <c r="Q4422" s="84" t="s">
        <v>1278</v>
      </c>
      <c r="R4422" s="84"/>
      <c r="S4422" s="84"/>
      <c r="T4422" s="84" t="s">
        <v>2078</v>
      </c>
      <c r="U4422" s="88" t="s">
        <v>2619</v>
      </c>
      <c r="V4422" s="88" t="s">
        <v>2619</v>
      </c>
      <c r="W4422" s="86">
        <v>43424.379907407405</v>
      </c>
      <c r="X4422" s="88" t="s">
        <v>4241</v>
      </c>
      <c r="Y4422" s="84"/>
      <c r="Z4422" s="84"/>
      <c r="AA4422" s="87" t="s">
        <v>5372</v>
      </c>
      <c r="AB4422" s="84"/>
      <c r="AC4422" s="84" t="b">
        <v>0</v>
      </c>
      <c r="AD4422" s="84">
        <v>14</v>
      </c>
      <c r="AE4422" s="87" t="s">
        <v>5552</v>
      </c>
      <c r="AF4422" s="84" t="b">
        <v>0</v>
      </c>
      <c r="AG4422" s="84" t="s">
        <v>5604</v>
      </c>
      <c r="AH4422" s="84"/>
      <c r="AI4422" s="87" t="s">
        <v>5552</v>
      </c>
      <c r="AJ4422" s="84" t="b">
        <v>0</v>
      </c>
      <c r="AK4422" s="84">
        <v>9</v>
      </c>
      <c r="AL4422" s="87" t="s">
        <v>5552</v>
      </c>
      <c r="AM4422" s="84" t="s">
        <v>5682</v>
      </c>
      <c r="AN4422" s="84" t="b">
        <v>0</v>
      </c>
      <c r="AO4422" s="87" t="s">
        <v>5372</v>
      </c>
      <c r="AP4422" s="84" t="s">
        <v>179</v>
      </c>
      <c r="AQ4422" s="84">
        <v>0</v>
      </c>
      <c r="AR4422" s="84">
        <v>0</v>
      </c>
      <c r="AS4422" s="84"/>
      <c r="AT4422" s="84"/>
      <c r="AU4422" s="84"/>
      <c r="AV4422" s="84"/>
      <c r="AW4422" s="84"/>
      <c r="AX4422" s="84"/>
      <c r="AY4422" s="84"/>
      <c r="AZ4422" s="84"/>
    </row>
    <row r="4423" spans="1:52" x14ac:dyDescent="0.55000000000000004">
      <c r="A4423" s="69" t="s">
        <v>841</v>
      </c>
      <c r="B4423" s="69" t="s">
        <v>841</v>
      </c>
      <c r="C4423" s="70"/>
      <c r="D4423" s="71"/>
      <c r="E4423" s="72"/>
      <c r="F4423" s="73"/>
      <c r="G4423" s="70"/>
      <c r="H4423" s="74"/>
      <c r="I4423" s="75"/>
      <c r="J4423" s="75"/>
      <c r="K4423" s="36"/>
      <c r="L4423" s="82"/>
      <c r="M4423" s="82"/>
      <c r="N4423" s="77"/>
      <c r="O4423" s="84" t="s">
        <v>179</v>
      </c>
      <c r="P4423" s="86">
        <v>43424.389618055553</v>
      </c>
      <c r="Q4423" s="84" t="s">
        <v>1277</v>
      </c>
      <c r="R4423" s="84"/>
      <c r="S4423" s="84"/>
      <c r="T4423" s="84" t="s">
        <v>2021</v>
      </c>
      <c r="U4423" s="88" t="s">
        <v>2620</v>
      </c>
      <c r="V4423" s="88" t="s">
        <v>2620</v>
      </c>
      <c r="W4423" s="86">
        <v>43424.389618055553</v>
      </c>
      <c r="X4423" s="88" t="s">
        <v>4242</v>
      </c>
      <c r="Y4423" s="84"/>
      <c r="Z4423" s="84"/>
      <c r="AA4423" s="87" t="s">
        <v>5373</v>
      </c>
      <c r="AB4423" s="84"/>
      <c r="AC4423" s="84" t="b">
        <v>0</v>
      </c>
      <c r="AD4423" s="84">
        <v>7</v>
      </c>
      <c r="AE4423" s="87" t="s">
        <v>5552</v>
      </c>
      <c r="AF4423" s="84" t="b">
        <v>0</v>
      </c>
      <c r="AG4423" s="84" t="s">
        <v>5604</v>
      </c>
      <c r="AH4423" s="84"/>
      <c r="AI4423" s="87" t="s">
        <v>5552</v>
      </c>
      <c r="AJ4423" s="84" t="b">
        <v>0</v>
      </c>
      <c r="AK4423" s="84">
        <v>4</v>
      </c>
      <c r="AL4423" s="87" t="s">
        <v>5552</v>
      </c>
      <c r="AM4423" s="84" t="s">
        <v>5682</v>
      </c>
      <c r="AN4423" s="84" t="b">
        <v>0</v>
      </c>
      <c r="AO4423" s="87" t="s">
        <v>5373</v>
      </c>
      <c r="AP4423" s="84" t="s">
        <v>179</v>
      </c>
      <c r="AQ4423" s="84">
        <v>0</v>
      </c>
      <c r="AR4423" s="84">
        <v>0</v>
      </c>
      <c r="AS4423" s="84"/>
      <c r="AT4423" s="84"/>
      <c r="AU4423" s="84"/>
      <c r="AV4423" s="84"/>
      <c r="AW4423" s="84"/>
      <c r="AX4423" s="84"/>
      <c r="AY4423" s="84"/>
      <c r="AZ4423" s="84"/>
    </row>
    <row r="4424" spans="1:52" x14ac:dyDescent="0.55000000000000004">
      <c r="A4424" s="69" t="s">
        <v>841</v>
      </c>
      <c r="B4424" s="69" t="s">
        <v>922</v>
      </c>
      <c r="C4424" s="70"/>
      <c r="D4424" s="71"/>
      <c r="E4424" s="72"/>
      <c r="F4424" s="73"/>
      <c r="G4424" s="70"/>
      <c r="H4424" s="74"/>
      <c r="I4424" s="75"/>
      <c r="J4424" s="75"/>
      <c r="K4424" s="36"/>
      <c r="L4424" s="82"/>
      <c r="M4424" s="82"/>
      <c r="N4424" s="77"/>
      <c r="O4424" s="84" t="s">
        <v>1270</v>
      </c>
      <c r="P4424" s="86">
        <v>43425.198518518519</v>
      </c>
      <c r="Q4424" s="84" t="s">
        <v>1337</v>
      </c>
      <c r="R4424" s="84"/>
      <c r="S4424" s="84"/>
      <c r="T4424" s="84" t="s">
        <v>2077</v>
      </c>
      <c r="U4424" s="84"/>
      <c r="V4424" s="88" t="s">
        <v>3178</v>
      </c>
      <c r="W4424" s="86">
        <v>43425.198518518519</v>
      </c>
      <c r="X4424" s="88" t="s">
        <v>4132</v>
      </c>
      <c r="Y4424" s="84"/>
      <c r="Z4424" s="84"/>
      <c r="AA4424" s="87" t="s">
        <v>5262</v>
      </c>
      <c r="AB4424" s="84"/>
      <c r="AC4424" s="84" t="b">
        <v>0</v>
      </c>
      <c r="AD4424" s="84">
        <v>0</v>
      </c>
      <c r="AE4424" s="87" t="s">
        <v>5552</v>
      </c>
      <c r="AF4424" s="84" t="b">
        <v>1</v>
      </c>
      <c r="AG4424" s="84" t="s">
        <v>5604</v>
      </c>
      <c r="AH4424" s="84"/>
      <c r="AI4424" s="87" t="s">
        <v>5622</v>
      </c>
      <c r="AJ4424" s="84" t="b">
        <v>0</v>
      </c>
      <c r="AK4424" s="84">
        <v>8</v>
      </c>
      <c r="AL4424" s="87" t="s">
        <v>5260</v>
      </c>
      <c r="AM4424" s="84" t="s">
        <v>5682</v>
      </c>
      <c r="AN4424" s="84" t="b">
        <v>0</v>
      </c>
      <c r="AO4424" s="87" t="s">
        <v>5260</v>
      </c>
      <c r="AP4424" s="84" t="s">
        <v>179</v>
      </c>
      <c r="AQ4424" s="84">
        <v>0</v>
      </c>
      <c r="AR4424" s="84">
        <v>0</v>
      </c>
      <c r="AS4424" s="84"/>
      <c r="AT4424" s="84"/>
      <c r="AU4424" s="84"/>
      <c r="AV4424" s="84"/>
      <c r="AW4424" s="84"/>
      <c r="AX4424" s="84"/>
      <c r="AY4424" s="84"/>
      <c r="AZ4424" s="84"/>
    </row>
    <row r="4425" spans="1:52" x14ac:dyDescent="0.55000000000000004">
      <c r="A4425" s="69" t="s">
        <v>841</v>
      </c>
      <c r="B4425" s="69" t="s">
        <v>922</v>
      </c>
      <c r="C4425" s="70"/>
      <c r="D4425" s="71"/>
      <c r="E4425" s="72"/>
      <c r="F4425" s="73"/>
      <c r="G4425" s="70"/>
      <c r="H4425" s="74"/>
      <c r="I4425" s="75"/>
      <c r="J4425" s="75"/>
      <c r="K4425" s="36"/>
      <c r="L4425" s="82"/>
      <c r="M4425" s="82"/>
      <c r="N4425" s="77"/>
      <c r="O4425" s="84" t="s">
        <v>1270</v>
      </c>
      <c r="P4425" s="86">
        <v>43426.386319444442</v>
      </c>
      <c r="Q4425" s="84" t="s">
        <v>1356</v>
      </c>
      <c r="R4425" s="84"/>
      <c r="S4425" s="84"/>
      <c r="T4425" s="84" t="s">
        <v>2372</v>
      </c>
      <c r="U4425" s="88" t="s">
        <v>2582</v>
      </c>
      <c r="V4425" s="88" t="s">
        <v>2582</v>
      </c>
      <c r="W4425" s="86">
        <v>43426.386319444442</v>
      </c>
      <c r="X4425" s="88" t="s">
        <v>4139</v>
      </c>
      <c r="Y4425" s="84"/>
      <c r="Z4425" s="84"/>
      <c r="AA4425" s="87" t="s">
        <v>5269</v>
      </c>
      <c r="AB4425" s="84"/>
      <c r="AC4425" s="84" t="b">
        <v>0</v>
      </c>
      <c r="AD4425" s="84">
        <v>16</v>
      </c>
      <c r="AE4425" s="87" t="s">
        <v>5552</v>
      </c>
      <c r="AF4425" s="84" t="b">
        <v>0</v>
      </c>
      <c r="AG4425" s="84" t="s">
        <v>5604</v>
      </c>
      <c r="AH4425" s="84"/>
      <c r="AI4425" s="87" t="s">
        <v>5552</v>
      </c>
      <c r="AJ4425" s="84" t="b">
        <v>0</v>
      </c>
      <c r="AK4425" s="84">
        <v>11</v>
      </c>
      <c r="AL4425" s="87" t="s">
        <v>5552</v>
      </c>
      <c r="AM4425" s="84" t="s">
        <v>5682</v>
      </c>
      <c r="AN4425" s="84" t="b">
        <v>0</v>
      </c>
      <c r="AO4425" s="87" t="s">
        <v>5269</v>
      </c>
      <c r="AP4425" s="84" t="s">
        <v>179</v>
      </c>
      <c r="AQ4425" s="84">
        <v>0</v>
      </c>
      <c r="AR4425" s="84">
        <v>0</v>
      </c>
      <c r="AS4425" s="84"/>
      <c r="AT4425" s="84"/>
      <c r="AU4425" s="84"/>
      <c r="AV4425" s="84"/>
      <c r="AW4425" s="84"/>
      <c r="AX4425" s="84"/>
      <c r="AY4425" s="84"/>
      <c r="AZ4425" s="84"/>
    </row>
    <row r="4426" spans="1:52" x14ac:dyDescent="0.55000000000000004">
      <c r="A4426" s="69" t="s">
        <v>841</v>
      </c>
      <c r="B4426" s="69" t="s">
        <v>922</v>
      </c>
      <c r="C4426" s="70"/>
      <c r="D4426" s="71"/>
      <c r="E4426" s="72"/>
      <c r="F4426" s="73"/>
      <c r="G4426" s="70"/>
      <c r="H4426" s="74"/>
      <c r="I4426" s="75"/>
      <c r="J4426" s="75"/>
      <c r="K4426" s="36"/>
      <c r="L4426" s="82"/>
      <c r="M4426" s="82"/>
      <c r="N4426" s="77"/>
      <c r="O4426" s="84" t="s">
        <v>1270</v>
      </c>
      <c r="P4426" s="86">
        <v>43427.327789351853</v>
      </c>
      <c r="Q4426" s="84" t="s">
        <v>1388</v>
      </c>
      <c r="R4426" s="84"/>
      <c r="S4426" s="84"/>
      <c r="T4426" s="84" t="s">
        <v>2372</v>
      </c>
      <c r="U4426" s="88" t="s">
        <v>2614</v>
      </c>
      <c r="V4426" s="88" t="s">
        <v>2614</v>
      </c>
      <c r="W4426" s="86">
        <v>43427.327789351853</v>
      </c>
      <c r="X4426" s="88" t="s">
        <v>4231</v>
      </c>
      <c r="Y4426" s="84"/>
      <c r="Z4426" s="84"/>
      <c r="AA4426" s="87" t="s">
        <v>5362</v>
      </c>
      <c r="AB4426" s="84"/>
      <c r="AC4426" s="84" t="b">
        <v>0</v>
      </c>
      <c r="AD4426" s="84">
        <v>12</v>
      </c>
      <c r="AE4426" s="87" t="s">
        <v>5552</v>
      </c>
      <c r="AF4426" s="84" t="b">
        <v>0</v>
      </c>
      <c r="AG4426" s="84" t="s">
        <v>5604</v>
      </c>
      <c r="AH4426" s="84"/>
      <c r="AI4426" s="87" t="s">
        <v>5552</v>
      </c>
      <c r="AJ4426" s="84" t="b">
        <v>0</v>
      </c>
      <c r="AK4426" s="84">
        <v>5</v>
      </c>
      <c r="AL4426" s="87" t="s">
        <v>5552</v>
      </c>
      <c r="AM4426" s="84" t="s">
        <v>5682</v>
      </c>
      <c r="AN4426" s="84" t="b">
        <v>0</v>
      </c>
      <c r="AO4426" s="87" t="s">
        <v>5362</v>
      </c>
      <c r="AP4426" s="84" t="s">
        <v>179</v>
      </c>
      <c r="AQ4426" s="84">
        <v>0</v>
      </c>
      <c r="AR4426" s="84">
        <v>0</v>
      </c>
      <c r="AS4426" s="84"/>
      <c r="AT4426" s="84"/>
      <c r="AU4426" s="84"/>
      <c r="AV4426" s="84"/>
      <c r="AW4426" s="84"/>
      <c r="AX4426" s="84"/>
      <c r="AY4426" s="84"/>
      <c r="AZ4426" s="84"/>
    </row>
    <row r="4427" spans="1:52" x14ac:dyDescent="0.55000000000000004">
      <c r="A4427" s="69" t="s">
        <v>841</v>
      </c>
      <c r="B4427" s="69" t="s">
        <v>922</v>
      </c>
      <c r="C4427" s="70"/>
      <c r="D4427" s="71"/>
      <c r="E4427" s="72"/>
      <c r="F4427" s="73"/>
      <c r="G4427" s="70"/>
      <c r="H4427" s="74"/>
      <c r="I4427" s="75"/>
      <c r="J4427" s="75"/>
      <c r="K4427" s="36"/>
      <c r="L4427" s="82"/>
      <c r="M4427" s="82"/>
      <c r="N4427" s="77"/>
      <c r="O4427" s="84" t="s">
        <v>1270</v>
      </c>
      <c r="P4427" s="86">
        <v>43427.328113425923</v>
      </c>
      <c r="Q4427" s="84" t="s">
        <v>1380</v>
      </c>
      <c r="R4427" s="84"/>
      <c r="S4427" s="84"/>
      <c r="T4427" s="84" t="s">
        <v>2372</v>
      </c>
      <c r="U4427" s="88" t="s">
        <v>2613</v>
      </c>
      <c r="V4427" s="88" t="s">
        <v>2613</v>
      </c>
      <c r="W4427" s="86">
        <v>43427.328113425923</v>
      </c>
      <c r="X4427" s="88" t="s">
        <v>4228</v>
      </c>
      <c r="Y4427" s="84"/>
      <c r="Z4427" s="84"/>
      <c r="AA4427" s="87" t="s">
        <v>5359</v>
      </c>
      <c r="AB4427" s="84"/>
      <c r="AC4427" s="84" t="b">
        <v>0</v>
      </c>
      <c r="AD4427" s="84">
        <v>11</v>
      </c>
      <c r="AE4427" s="87" t="s">
        <v>5552</v>
      </c>
      <c r="AF4427" s="84" t="b">
        <v>0</v>
      </c>
      <c r="AG4427" s="84" t="s">
        <v>5604</v>
      </c>
      <c r="AH4427" s="84"/>
      <c r="AI4427" s="87" t="s">
        <v>5552</v>
      </c>
      <c r="AJ4427" s="84" t="b">
        <v>0</v>
      </c>
      <c r="AK4427" s="84">
        <v>6</v>
      </c>
      <c r="AL4427" s="87" t="s">
        <v>5552</v>
      </c>
      <c r="AM4427" s="84" t="s">
        <v>5682</v>
      </c>
      <c r="AN4427" s="84" t="b">
        <v>0</v>
      </c>
      <c r="AO4427" s="87" t="s">
        <v>5359</v>
      </c>
      <c r="AP4427" s="84" t="s">
        <v>179</v>
      </c>
      <c r="AQ4427" s="84">
        <v>0</v>
      </c>
      <c r="AR4427" s="84">
        <v>0</v>
      </c>
      <c r="AS4427" s="84"/>
      <c r="AT4427" s="84"/>
      <c r="AU4427" s="84"/>
      <c r="AV4427" s="84"/>
      <c r="AW4427" s="84"/>
      <c r="AX4427" s="84"/>
      <c r="AY4427" s="84"/>
      <c r="AZ4427" s="84"/>
    </row>
    <row r="4428" spans="1:52" x14ac:dyDescent="0.55000000000000004">
      <c r="A4428" s="69" t="s">
        <v>841</v>
      </c>
      <c r="B4428" s="69" t="s">
        <v>922</v>
      </c>
      <c r="C4428" s="70"/>
      <c r="D4428" s="71"/>
      <c r="E4428" s="72"/>
      <c r="F4428" s="73"/>
      <c r="G4428" s="70"/>
      <c r="H4428" s="74"/>
      <c r="I4428" s="75"/>
      <c r="J4428" s="75"/>
      <c r="K4428" s="36"/>
      <c r="L4428" s="82"/>
      <c r="M4428" s="82"/>
      <c r="N4428" s="77"/>
      <c r="O4428" s="84" t="s">
        <v>1270</v>
      </c>
      <c r="P4428" s="86">
        <v>43427.369097222225</v>
      </c>
      <c r="Q4428" s="84" t="s">
        <v>1385</v>
      </c>
      <c r="R4428" s="84"/>
      <c r="S4428" s="84"/>
      <c r="T4428" s="84" t="s">
        <v>2372</v>
      </c>
      <c r="U4428" s="88" t="s">
        <v>2616</v>
      </c>
      <c r="V4428" s="88" t="s">
        <v>2616</v>
      </c>
      <c r="W4428" s="86">
        <v>43427.369097222225</v>
      </c>
      <c r="X4428" s="88" t="s">
        <v>4234</v>
      </c>
      <c r="Y4428" s="84"/>
      <c r="Z4428" s="84"/>
      <c r="AA4428" s="87" t="s">
        <v>5365</v>
      </c>
      <c r="AB4428" s="84"/>
      <c r="AC4428" s="84" t="b">
        <v>0</v>
      </c>
      <c r="AD4428" s="84">
        <v>4</v>
      </c>
      <c r="AE4428" s="87" t="s">
        <v>5552</v>
      </c>
      <c r="AF4428" s="84" t="b">
        <v>0</v>
      </c>
      <c r="AG4428" s="84" t="s">
        <v>5604</v>
      </c>
      <c r="AH4428" s="84"/>
      <c r="AI4428" s="87" t="s">
        <v>5552</v>
      </c>
      <c r="AJ4428" s="84" t="b">
        <v>0</v>
      </c>
      <c r="AK4428" s="84">
        <v>1</v>
      </c>
      <c r="AL4428" s="87" t="s">
        <v>5552</v>
      </c>
      <c r="AM4428" s="84" t="s">
        <v>5682</v>
      </c>
      <c r="AN4428" s="84" t="b">
        <v>0</v>
      </c>
      <c r="AO4428" s="87" t="s">
        <v>5365</v>
      </c>
      <c r="AP4428" s="84" t="s">
        <v>179</v>
      </c>
      <c r="AQ4428" s="84">
        <v>0</v>
      </c>
      <c r="AR4428" s="84">
        <v>0</v>
      </c>
      <c r="AS4428" s="84"/>
      <c r="AT4428" s="84"/>
      <c r="AU4428" s="84"/>
      <c r="AV4428" s="84"/>
      <c r="AW4428" s="84"/>
      <c r="AX4428" s="84"/>
      <c r="AY4428" s="84"/>
      <c r="AZ4428" s="84"/>
    </row>
    <row r="4429" spans="1:52" x14ac:dyDescent="0.55000000000000004">
      <c r="A4429" s="69" t="s">
        <v>841</v>
      </c>
      <c r="B4429" s="69" t="s">
        <v>841</v>
      </c>
      <c r="C4429" s="70"/>
      <c r="D4429" s="71"/>
      <c r="E4429" s="72"/>
      <c r="F4429" s="73"/>
      <c r="G4429" s="70"/>
      <c r="H4429" s="74"/>
      <c r="I4429" s="75"/>
      <c r="J4429" s="75"/>
      <c r="K4429" s="36"/>
      <c r="L4429" s="82"/>
      <c r="M4429" s="82"/>
      <c r="N4429" s="77"/>
      <c r="O4429" s="84" t="s">
        <v>179</v>
      </c>
      <c r="P4429" s="86">
        <v>43427.52547453704</v>
      </c>
      <c r="Q4429" s="84" t="s">
        <v>1389</v>
      </c>
      <c r="R4429" s="84"/>
      <c r="S4429" s="84"/>
      <c r="T4429" s="84" t="s">
        <v>2372</v>
      </c>
      <c r="U4429" s="88" t="s">
        <v>2621</v>
      </c>
      <c r="V4429" s="88" t="s">
        <v>2621</v>
      </c>
      <c r="W4429" s="86">
        <v>43427.52547453704</v>
      </c>
      <c r="X4429" s="88" t="s">
        <v>4243</v>
      </c>
      <c r="Y4429" s="84"/>
      <c r="Z4429" s="84"/>
      <c r="AA4429" s="87" t="s">
        <v>5374</v>
      </c>
      <c r="AB4429" s="84"/>
      <c r="AC4429" s="84" t="b">
        <v>0</v>
      </c>
      <c r="AD4429" s="84">
        <v>8</v>
      </c>
      <c r="AE4429" s="87" t="s">
        <v>5552</v>
      </c>
      <c r="AF4429" s="84" t="b">
        <v>0</v>
      </c>
      <c r="AG4429" s="84" t="s">
        <v>5604</v>
      </c>
      <c r="AH4429" s="84"/>
      <c r="AI4429" s="87" t="s">
        <v>5552</v>
      </c>
      <c r="AJ4429" s="84" t="b">
        <v>0</v>
      </c>
      <c r="AK4429" s="84">
        <v>4</v>
      </c>
      <c r="AL4429" s="87" t="s">
        <v>5552</v>
      </c>
      <c r="AM4429" s="84" t="s">
        <v>5682</v>
      </c>
      <c r="AN4429" s="84" t="b">
        <v>0</v>
      </c>
      <c r="AO4429" s="87" t="s">
        <v>5374</v>
      </c>
      <c r="AP4429" s="84" t="s">
        <v>179</v>
      </c>
      <c r="AQ4429" s="84">
        <v>0</v>
      </c>
      <c r="AR4429" s="84">
        <v>0</v>
      </c>
      <c r="AS4429" s="84"/>
      <c r="AT4429" s="84"/>
      <c r="AU4429" s="84"/>
      <c r="AV4429" s="84"/>
      <c r="AW4429" s="84"/>
      <c r="AX4429" s="84"/>
      <c r="AY4429" s="84"/>
      <c r="AZ4429" s="84"/>
    </row>
    <row r="4430" spans="1:52" x14ac:dyDescent="0.55000000000000004">
      <c r="A4430" s="69" t="s">
        <v>841</v>
      </c>
      <c r="B4430" s="69" t="s">
        <v>1228</v>
      </c>
      <c r="C4430" s="70"/>
      <c r="D4430" s="71"/>
      <c r="E4430" s="72"/>
      <c r="F4430" s="73"/>
      <c r="G4430" s="70"/>
      <c r="H4430" s="74"/>
      <c r="I4430" s="75"/>
      <c r="J4430" s="75"/>
      <c r="K4430" s="36"/>
      <c r="L4430" s="82"/>
      <c r="M4430" s="82"/>
      <c r="N4430" s="77"/>
      <c r="O4430" s="84" t="s">
        <v>1270</v>
      </c>
      <c r="P4430" s="86">
        <v>43433.498460648145</v>
      </c>
      <c r="Q4430" s="84" t="s">
        <v>1646</v>
      </c>
      <c r="R4430" s="84"/>
      <c r="S4430" s="84"/>
      <c r="T4430" s="84" t="s">
        <v>2373</v>
      </c>
      <c r="U4430" s="88" t="s">
        <v>2583</v>
      </c>
      <c r="V4430" s="88" t="s">
        <v>2583</v>
      </c>
      <c r="W4430" s="86">
        <v>43433.498460648145</v>
      </c>
      <c r="X4430" s="88" t="s">
        <v>1922</v>
      </c>
      <c r="Y4430" s="84"/>
      <c r="Z4430" s="84"/>
      <c r="AA4430" s="87" t="s">
        <v>5272</v>
      </c>
      <c r="AB4430" s="84"/>
      <c r="AC4430" s="84" t="b">
        <v>0</v>
      </c>
      <c r="AD4430" s="84">
        <v>10</v>
      </c>
      <c r="AE4430" s="87" t="s">
        <v>5552</v>
      </c>
      <c r="AF4430" s="84" t="b">
        <v>0</v>
      </c>
      <c r="AG4430" s="84" t="s">
        <v>5604</v>
      </c>
      <c r="AH4430" s="84"/>
      <c r="AI4430" s="87" t="s">
        <v>5552</v>
      </c>
      <c r="AJ4430" s="84" t="b">
        <v>0</v>
      </c>
      <c r="AK4430" s="84">
        <v>5</v>
      </c>
      <c r="AL4430" s="87" t="s">
        <v>5552</v>
      </c>
      <c r="AM4430" s="84" t="s">
        <v>5682</v>
      </c>
      <c r="AN4430" s="84" t="b">
        <v>0</v>
      </c>
      <c r="AO4430" s="87" t="s">
        <v>5272</v>
      </c>
      <c r="AP4430" s="84" t="s">
        <v>179</v>
      </c>
      <c r="AQ4430" s="84">
        <v>0</v>
      </c>
      <c r="AR4430" s="84">
        <v>0</v>
      </c>
      <c r="AS4430" s="84"/>
      <c r="AT4430" s="84"/>
      <c r="AU4430" s="84"/>
      <c r="AV4430" s="84"/>
      <c r="AW4430" s="84"/>
      <c r="AX4430" s="84"/>
      <c r="AY4430" s="84"/>
      <c r="AZ4430" s="84"/>
    </row>
    <row r="4431" spans="1:52" x14ac:dyDescent="0.55000000000000004">
      <c r="A4431" s="69" t="s">
        <v>841</v>
      </c>
      <c r="B4431" s="69" t="s">
        <v>922</v>
      </c>
      <c r="C4431" s="70"/>
      <c r="D4431" s="71"/>
      <c r="E4431" s="72"/>
      <c r="F4431" s="73"/>
      <c r="G4431" s="70"/>
      <c r="H4431" s="74"/>
      <c r="I4431" s="75"/>
      <c r="J4431" s="75"/>
      <c r="K4431" s="36"/>
      <c r="L4431" s="82"/>
      <c r="M4431" s="82"/>
      <c r="N4431" s="77"/>
      <c r="O4431" s="84" t="s">
        <v>1270</v>
      </c>
      <c r="P4431" s="86">
        <v>43433.498460648145</v>
      </c>
      <c r="Q4431" s="84" t="s">
        <v>1646</v>
      </c>
      <c r="R4431" s="84"/>
      <c r="S4431" s="84"/>
      <c r="T4431" s="84" t="s">
        <v>2373</v>
      </c>
      <c r="U4431" s="88" t="s">
        <v>2583</v>
      </c>
      <c r="V4431" s="88" t="s">
        <v>2583</v>
      </c>
      <c r="W4431" s="86">
        <v>43433.498460648145</v>
      </c>
      <c r="X4431" s="88" t="s">
        <v>1922</v>
      </c>
      <c r="Y4431" s="84"/>
      <c r="Z4431" s="84"/>
      <c r="AA4431" s="87" t="s">
        <v>5272</v>
      </c>
      <c r="AB4431" s="84"/>
      <c r="AC4431" s="84" t="b">
        <v>0</v>
      </c>
      <c r="AD4431" s="84">
        <v>10</v>
      </c>
      <c r="AE4431" s="87" t="s">
        <v>5552</v>
      </c>
      <c r="AF4431" s="84" t="b">
        <v>0</v>
      </c>
      <c r="AG4431" s="84" t="s">
        <v>5604</v>
      </c>
      <c r="AH4431" s="84"/>
      <c r="AI4431" s="87" t="s">
        <v>5552</v>
      </c>
      <c r="AJ4431" s="84" t="b">
        <v>0</v>
      </c>
      <c r="AK4431" s="84">
        <v>5</v>
      </c>
      <c r="AL4431" s="87" t="s">
        <v>5552</v>
      </c>
      <c r="AM4431" s="84" t="s">
        <v>5682</v>
      </c>
      <c r="AN4431" s="84" t="b">
        <v>0</v>
      </c>
      <c r="AO4431" s="87" t="s">
        <v>5272</v>
      </c>
      <c r="AP4431" s="84" t="s">
        <v>179</v>
      </c>
      <c r="AQ4431" s="84">
        <v>0</v>
      </c>
      <c r="AR4431" s="84">
        <v>0</v>
      </c>
      <c r="AS4431" s="84"/>
      <c r="AT4431" s="84"/>
      <c r="AU4431" s="84"/>
      <c r="AV4431" s="84"/>
      <c r="AW4431" s="84"/>
      <c r="AX4431" s="84"/>
      <c r="AY4431" s="84"/>
      <c r="AZ4431" s="84"/>
    </row>
    <row r="4432" spans="1:52" x14ac:dyDescent="0.55000000000000004">
      <c r="A4432" s="69" t="s">
        <v>862</v>
      </c>
      <c r="B4432" s="69" t="s">
        <v>841</v>
      </c>
      <c r="C4432" s="70"/>
      <c r="D4432" s="71"/>
      <c r="E4432" s="72"/>
      <c r="F4432" s="73"/>
      <c r="G4432" s="70"/>
      <c r="H4432" s="74"/>
      <c r="I4432" s="75"/>
      <c r="J4432" s="75"/>
      <c r="K4432" s="36"/>
      <c r="L4432" s="82"/>
      <c r="M4432" s="82"/>
      <c r="N4432" s="77"/>
      <c r="O4432" s="84" t="s">
        <v>1269</v>
      </c>
      <c r="P4432" s="86">
        <v>43424.380925925929</v>
      </c>
      <c r="Q4432" s="84" t="s">
        <v>1278</v>
      </c>
      <c r="R4432" s="84"/>
      <c r="S4432" s="84"/>
      <c r="T4432" s="84"/>
      <c r="U4432" s="84"/>
      <c r="V4432" s="88" t="s">
        <v>3192</v>
      </c>
      <c r="W4432" s="86">
        <v>43424.380925925929</v>
      </c>
      <c r="X4432" s="88" t="s">
        <v>4244</v>
      </c>
      <c r="Y4432" s="84"/>
      <c r="Z4432" s="84"/>
      <c r="AA4432" s="87" t="s">
        <v>5375</v>
      </c>
      <c r="AB4432" s="84"/>
      <c r="AC4432" s="84" t="b">
        <v>0</v>
      </c>
      <c r="AD4432" s="84">
        <v>0</v>
      </c>
      <c r="AE4432" s="87" t="s">
        <v>5552</v>
      </c>
      <c r="AF4432" s="84" t="b">
        <v>0</v>
      </c>
      <c r="AG4432" s="84" t="s">
        <v>5604</v>
      </c>
      <c r="AH4432" s="84"/>
      <c r="AI4432" s="87" t="s">
        <v>5552</v>
      </c>
      <c r="AJ4432" s="84" t="b">
        <v>0</v>
      </c>
      <c r="AK4432" s="84">
        <v>9</v>
      </c>
      <c r="AL4432" s="87" t="s">
        <v>5372</v>
      </c>
      <c r="AM4432" s="84" t="s">
        <v>5684</v>
      </c>
      <c r="AN4432" s="84" t="b">
        <v>0</v>
      </c>
      <c r="AO4432" s="87" t="s">
        <v>5372</v>
      </c>
      <c r="AP4432" s="84" t="s">
        <v>179</v>
      </c>
      <c r="AQ4432" s="84">
        <v>0</v>
      </c>
      <c r="AR4432" s="84">
        <v>0</v>
      </c>
      <c r="AS4432" s="84"/>
      <c r="AT4432" s="84"/>
      <c r="AU4432" s="84"/>
      <c r="AV4432" s="84"/>
      <c r="AW4432" s="84"/>
      <c r="AX4432" s="84"/>
      <c r="AY4432" s="84"/>
      <c r="AZ4432" s="84"/>
    </row>
    <row r="4433" spans="1:52" x14ac:dyDescent="0.55000000000000004">
      <c r="A4433" s="69" t="s">
        <v>862</v>
      </c>
      <c r="B4433" s="69" t="s">
        <v>841</v>
      </c>
      <c r="C4433" s="70"/>
      <c r="D4433" s="71"/>
      <c r="E4433" s="72"/>
      <c r="F4433" s="73"/>
      <c r="G4433" s="70"/>
      <c r="H4433" s="74"/>
      <c r="I4433" s="75"/>
      <c r="J4433" s="75"/>
      <c r="K4433" s="36"/>
      <c r="L4433" s="82"/>
      <c r="M4433" s="82"/>
      <c r="N4433" s="77"/>
      <c r="O4433" s="84" t="s">
        <v>1269</v>
      </c>
      <c r="P4433" s="86">
        <v>43424.381006944444</v>
      </c>
      <c r="Q4433" s="84" t="s">
        <v>1312</v>
      </c>
      <c r="R4433" s="84"/>
      <c r="S4433" s="84"/>
      <c r="T4433" s="84"/>
      <c r="U4433" s="84"/>
      <c r="V4433" s="88" t="s">
        <v>3192</v>
      </c>
      <c r="W4433" s="86">
        <v>43424.381006944444</v>
      </c>
      <c r="X4433" s="88" t="s">
        <v>4245</v>
      </c>
      <c r="Y4433" s="84"/>
      <c r="Z4433" s="84"/>
      <c r="AA4433" s="87" t="s">
        <v>5376</v>
      </c>
      <c r="AB4433" s="84"/>
      <c r="AC4433" s="84" t="b">
        <v>0</v>
      </c>
      <c r="AD4433" s="84">
        <v>0</v>
      </c>
      <c r="AE4433" s="87" t="s">
        <v>5552</v>
      </c>
      <c r="AF4433" s="84" t="b">
        <v>0</v>
      </c>
      <c r="AG4433" s="84" t="s">
        <v>5604</v>
      </c>
      <c r="AH4433" s="84"/>
      <c r="AI4433" s="87" t="s">
        <v>5552</v>
      </c>
      <c r="AJ4433" s="84" t="b">
        <v>0</v>
      </c>
      <c r="AK4433" s="84">
        <v>7</v>
      </c>
      <c r="AL4433" s="87" t="s">
        <v>5371</v>
      </c>
      <c r="AM4433" s="84" t="s">
        <v>5684</v>
      </c>
      <c r="AN4433" s="84" t="b">
        <v>0</v>
      </c>
      <c r="AO4433" s="87" t="s">
        <v>5371</v>
      </c>
      <c r="AP4433" s="84" t="s">
        <v>179</v>
      </c>
      <c r="AQ4433" s="84">
        <v>0</v>
      </c>
      <c r="AR4433" s="84">
        <v>0</v>
      </c>
      <c r="AS4433" s="84"/>
      <c r="AT4433" s="84"/>
      <c r="AU4433" s="84"/>
      <c r="AV4433" s="84"/>
      <c r="AW4433" s="84"/>
      <c r="AX4433" s="84"/>
      <c r="AY4433" s="84"/>
      <c r="AZ4433" s="84"/>
    </row>
    <row r="4434" spans="1:52" x14ac:dyDescent="0.55000000000000004">
      <c r="A4434" s="69" t="s">
        <v>862</v>
      </c>
      <c r="B4434" s="69" t="s">
        <v>841</v>
      </c>
      <c r="C4434" s="70"/>
      <c r="D4434" s="71"/>
      <c r="E4434" s="72"/>
      <c r="F4434" s="73"/>
      <c r="G4434" s="70"/>
      <c r="H4434" s="74"/>
      <c r="I4434" s="75"/>
      <c r="J4434" s="75"/>
      <c r="K4434" s="36"/>
      <c r="L4434" s="82"/>
      <c r="M4434" s="82"/>
      <c r="N4434" s="77"/>
      <c r="O4434" s="84" t="s">
        <v>1269</v>
      </c>
      <c r="P4434" s="86">
        <v>43427.329965277779</v>
      </c>
      <c r="Q4434" s="84" t="s">
        <v>1380</v>
      </c>
      <c r="R4434" s="84"/>
      <c r="S4434" s="84"/>
      <c r="T4434" s="84" t="s">
        <v>2095</v>
      </c>
      <c r="U4434" s="84"/>
      <c r="V4434" s="88" t="s">
        <v>3192</v>
      </c>
      <c r="W4434" s="86">
        <v>43427.329965277779</v>
      </c>
      <c r="X4434" s="88" t="s">
        <v>4229</v>
      </c>
      <c r="Y4434" s="84"/>
      <c r="Z4434" s="84"/>
      <c r="AA4434" s="87" t="s">
        <v>5360</v>
      </c>
      <c r="AB4434" s="84"/>
      <c r="AC4434" s="84" t="b">
        <v>0</v>
      </c>
      <c r="AD4434" s="84">
        <v>0</v>
      </c>
      <c r="AE4434" s="87" t="s">
        <v>5552</v>
      </c>
      <c r="AF4434" s="84" t="b">
        <v>0</v>
      </c>
      <c r="AG4434" s="84" t="s">
        <v>5604</v>
      </c>
      <c r="AH4434" s="84"/>
      <c r="AI4434" s="87" t="s">
        <v>5552</v>
      </c>
      <c r="AJ4434" s="84" t="b">
        <v>0</v>
      </c>
      <c r="AK4434" s="84">
        <v>6</v>
      </c>
      <c r="AL4434" s="87" t="s">
        <v>5359</v>
      </c>
      <c r="AM4434" s="84" t="s">
        <v>5684</v>
      </c>
      <c r="AN4434" s="84" t="b">
        <v>0</v>
      </c>
      <c r="AO4434" s="87" t="s">
        <v>5359</v>
      </c>
      <c r="AP4434" s="84" t="s">
        <v>179</v>
      </c>
      <c r="AQ4434" s="84">
        <v>0</v>
      </c>
      <c r="AR4434" s="84">
        <v>0</v>
      </c>
      <c r="AS4434" s="84"/>
      <c r="AT4434" s="84"/>
      <c r="AU4434" s="84"/>
      <c r="AV4434" s="84"/>
      <c r="AW4434" s="84"/>
      <c r="AX4434" s="84"/>
      <c r="AY4434" s="84"/>
      <c r="AZ4434" s="84"/>
    </row>
    <row r="4435" spans="1:52" x14ac:dyDescent="0.55000000000000004">
      <c r="A4435" s="69" t="s">
        <v>862</v>
      </c>
      <c r="B4435" s="69" t="s">
        <v>841</v>
      </c>
      <c r="C4435" s="70"/>
      <c r="D4435" s="71"/>
      <c r="E4435" s="72"/>
      <c r="F4435" s="73"/>
      <c r="G4435" s="70"/>
      <c r="H4435" s="74"/>
      <c r="I4435" s="75"/>
      <c r="J4435" s="75"/>
      <c r="K4435" s="36"/>
      <c r="L4435" s="82"/>
      <c r="M4435" s="82"/>
      <c r="N4435" s="77"/>
      <c r="O4435" s="84" t="s">
        <v>1269</v>
      </c>
      <c r="P4435" s="86">
        <v>43427.330057870371</v>
      </c>
      <c r="Q4435" s="84" t="s">
        <v>1388</v>
      </c>
      <c r="R4435" s="84"/>
      <c r="S4435" s="84"/>
      <c r="T4435" s="84" t="s">
        <v>2095</v>
      </c>
      <c r="U4435" s="84"/>
      <c r="V4435" s="88" t="s">
        <v>3192</v>
      </c>
      <c r="W4435" s="86">
        <v>43427.330057870371</v>
      </c>
      <c r="X4435" s="88" t="s">
        <v>4232</v>
      </c>
      <c r="Y4435" s="84"/>
      <c r="Z4435" s="84"/>
      <c r="AA4435" s="87" t="s">
        <v>5363</v>
      </c>
      <c r="AB4435" s="84"/>
      <c r="AC4435" s="84" t="b">
        <v>0</v>
      </c>
      <c r="AD4435" s="84">
        <v>0</v>
      </c>
      <c r="AE4435" s="87" t="s">
        <v>5552</v>
      </c>
      <c r="AF4435" s="84" t="b">
        <v>0</v>
      </c>
      <c r="AG4435" s="84" t="s">
        <v>5604</v>
      </c>
      <c r="AH4435" s="84"/>
      <c r="AI4435" s="87" t="s">
        <v>5552</v>
      </c>
      <c r="AJ4435" s="84" t="b">
        <v>0</v>
      </c>
      <c r="AK4435" s="84">
        <v>5</v>
      </c>
      <c r="AL4435" s="87" t="s">
        <v>5362</v>
      </c>
      <c r="AM4435" s="84" t="s">
        <v>5684</v>
      </c>
      <c r="AN4435" s="84" t="b">
        <v>0</v>
      </c>
      <c r="AO4435" s="87" t="s">
        <v>5362</v>
      </c>
      <c r="AP4435" s="84" t="s">
        <v>179</v>
      </c>
      <c r="AQ4435" s="84">
        <v>0</v>
      </c>
      <c r="AR4435" s="84">
        <v>0</v>
      </c>
      <c r="AS4435" s="84"/>
      <c r="AT4435" s="84"/>
      <c r="AU4435" s="84"/>
      <c r="AV4435" s="84"/>
      <c r="AW4435" s="84"/>
      <c r="AX4435" s="84"/>
      <c r="AY4435" s="84"/>
      <c r="AZ4435" s="84"/>
    </row>
    <row r="4436" spans="1:52" x14ac:dyDescent="0.55000000000000004">
      <c r="A4436" s="69" t="s">
        <v>862</v>
      </c>
      <c r="B4436" s="69" t="s">
        <v>841</v>
      </c>
      <c r="C4436" s="70"/>
      <c r="D4436" s="71"/>
      <c r="E4436" s="72"/>
      <c r="F4436" s="73"/>
      <c r="G4436" s="70"/>
      <c r="H4436" s="74"/>
      <c r="I4436" s="75"/>
      <c r="J4436" s="75"/>
      <c r="K4436" s="36"/>
      <c r="L4436" s="82"/>
      <c r="M4436" s="82"/>
      <c r="N4436" s="77"/>
      <c r="O4436" s="84" t="s">
        <v>1269</v>
      </c>
      <c r="P4436" s="86">
        <v>43427.338472222225</v>
      </c>
      <c r="Q4436" s="84" t="s">
        <v>1668</v>
      </c>
      <c r="R4436" s="84"/>
      <c r="S4436" s="84"/>
      <c r="T4436" s="84" t="s">
        <v>2095</v>
      </c>
      <c r="U4436" s="84"/>
      <c r="V4436" s="88" t="s">
        <v>3192</v>
      </c>
      <c r="W4436" s="86">
        <v>43427.338472222225</v>
      </c>
      <c r="X4436" s="88" t="s">
        <v>4236</v>
      </c>
      <c r="Y4436" s="84"/>
      <c r="Z4436" s="84"/>
      <c r="AA4436" s="87" t="s">
        <v>5367</v>
      </c>
      <c r="AB4436" s="84"/>
      <c r="AC4436" s="84" t="b">
        <v>0</v>
      </c>
      <c r="AD4436" s="84">
        <v>0</v>
      </c>
      <c r="AE4436" s="87" t="s">
        <v>5552</v>
      </c>
      <c r="AF4436" s="84" t="b">
        <v>0</v>
      </c>
      <c r="AG4436" s="84" t="s">
        <v>5604</v>
      </c>
      <c r="AH4436" s="84"/>
      <c r="AI4436" s="87" t="s">
        <v>5552</v>
      </c>
      <c r="AJ4436" s="84" t="b">
        <v>0</v>
      </c>
      <c r="AK4436" s="84">
        <v>1</v>
      </c>
      <c r="AL4436" s="87" t="s">
        <v>5364</v>
      </c>
      <c r="AM4436" s="84" t="s">
        <v>5684</v>
      </c>
      <c r="AN4436" s="84" t="b">
        <v>0</v>
      </c>
      <c r="AO4436" s="87" t="s">
        <v>5364</v>
      </c>
      <c r="AP4436" s="84" t="s">
        <v>179</v>
      </c>
      <c r="AQ4436" s="84">
        <v>0</v>
      </c>
      <c r="AR4436" s="84">
        <v>0</v>
      </c>
      <c r="AS4436" s="84"/>
      <c r="AT4436" s="84"/>
      <c r="AU4436" s="84"/>
      <c r="AV4436" s="84"/>
      <c r="AW4436" s="84"/>
      <c r="AX4436" s="84"/>
      <c r="AY4436" s="84"/>
      <c r="AZ4436" s="84"/>
    </row>
    <row r="4437" spans="1:52" x14ac:dyDescent="0.55000000000000004">
      <c r="A4437" s="69" t="s">
        <v>862</v>
      </c>
      <c r="B4437" s="69" t="s">
        <v>841</v>
      </c>
      <c r="C4437" s="70"/>
      <c r="D4437" s="71"/>
      <c r="E4437" s="72"/>
      <c r="F4437" s="73"/>
      <c r="G4437" s="70"/>
      <c r="H4437" s="74"/>
      <c r="I4437" s="75"/>
      <c r="J4437" s="75"/>
      <c r="K4437" s="36"/>
      <c r="L4437" s="82"/>
      <c r="M4437" s="82"/>
      <c r="N4437" s="77"/>
      <c r="O4437" s="84" t="s">
        <v>1269</v>
      </c>
      <c r="P4437" s="86">
        <v>43427.375763888886</v>
      </c>
      <c r="Q4437" s="84" t="s">
        <v>1384</v>
      </c>
      <c r="R4437" s="84"/>
      <c r="S4437" s="84"/>
      <c r="T4437" s="84"/>
      <c r="U4437" s="84"/>
      <c r="V4437" s="88" t="s">
        <v>3192</v>
      </c>
      <c r="W4437" s="86">
        <v>43427.375763888886</v>
      </c>
      <c r="X4437" s="88" t="s">
        <v>4237</v>
      </c>
      <c r="Y4437" s="84"/>
      <c r="Z4437" s="84"/>
      <c r="AA4437" s="87" t="s">
        <v>5368</v>
      </c>
      <c r="AB4437" s="84"/>
      <c r="AC4437" s="84" t="b">
        <v>0</v>
      </c>
      <c r="AD4437" s="84">
        <v>0</v>
      </c>
      <c r="AE4437" s="87" t="s">
        <v>5552</v>
      </c>
      <c r="AF4437" s="84" t="b">
        <v>0</v>
      </c>
      <c r="AG4437" s="84" t="s">
        <v>5604</v>
      </c>
      <c r="AH4437" s="84"/>
      <c r="AI4437" s="87" t="s">
        <v>5552</v>
      </c>
      <c r="AJ4437" s="84" t="b">
        <v>0</v>
      </c>
      <c r="AK4437" s="84">
        <v>3</v>
      </c>
      <c r="AL4437" s="87" t="s">
        <v>5366</v>
      </c>
      <c r="AM4437" s="84" t="s">
        <v>5684</v>
      </c>
      <c r="AN4437" s="84" t="b">
        <v>0</v>
      </c>
      <c r="AO4437" s="87" t="s">
        <v>5366</v>
      </c>
      <c r="AP4437" s="84" t="s">
        <v>179</v>
      </c>
      <c r="AQ4437" s="84">
        <v>0</v>
      </c>
      <c r="AR4437" s="84">
        <v>0</v>
      </c>
      <c r="AS4437" s="84"/>
      <c r="AT4437" s="84"/>
      <c r="AU4437" s="84"/>
      <c r="AV4437" s="84"/>
      <c r="AW4437" s="84"/>
      <c r="AX4437" s="84"/>
      <c r="AY4437" s="84"/>
      <c r="AZ4437" s="84"/>
    </row>
    <row r="4438" spans="1:52" x14ac:dyDescent="0.55000000000000004">
      <c r="A4438" s="69" t="s">
        <v>862</v>
      </c>
      <c r="B4438" s="69" t="s">
        <v>841</v>
      </c>
      <c r="C4438" s="70"/>
      <c r="D4438" s="71"/>
      <c r="E4438" s="72"/>
      <c r="F4438" s="73"/>
      <c r="G4438" s="70"/>
      <c r="H4438" s="74"/>
      <c r="I4438" s="75"/>
      <c r="J4438" s="75"/>
      <c r="K4438" s="36"/>
      <c r="L4438" s="82"/>
      <c r="M4438" s="82"/>
      <c r="N4438" s="77"/>
      <c r="O4438" s="84" t="s">
        <v>1269</v>
      </c>
      <c r="P4438" s="86">
        <v>43428.261064814818</v>
      </c>
      <c r="Q4438" s="84" t="s">
        <v>1389</v>
      </c>
      <c r="R4438" s="84"/>
      <c r="S4438" s="84"/>
      <c r="T4438" s="84" t="s">
        <v>2095</v>
      </c>
      <c r="U4438" s="84"/>
      <c r="V4438" s="88" t="s">
        <v>3192</v>
      </c>
      <c r="W4438" s="86">
        <v>43428.261064814818</v>
      </c>
      <c r="X4438" s="88" t="s">
        <v>4246</v>
      </c>
      <c r="Y4438" s="84"/>
      <c r="Z4438" s="84"/>
      <c r="AA4438" s="87" t="s">
        <v>5377</v>
      </c>
      <c r="AB4438" s="84"/>
      <c r="AC4438" s="84" t="b">
        <v>0</v>
      </c>
      <c r="AD4438" s="84">
        <v>0</v>
      </c>
      <c r="AE4438" s="87" t="s">
        <v>5552</v>
      </c>
      <c r="AF4438" s="84" t="b">
        <v>0</v>
      </c>
      <c r="AG4438" s="84" t="s">
        <v>5604</v>
      </c>
      <c r="AH4438" s="84"/>
      <c r="AI4438" s="87" t="s">
        <v>5552</v>
      </c>
      <c r="AJ4438" s="84" t="b">
        <v>0</v>
      </c>
      <c r="AK4438" s="84">
        <v>4</v>
      </c>
      <c r="AL4438" s="87" t="s">
        <v>5374</v>
      </c>
      <c r="AM4438" s="84" t="s">
        <v>5684</v>
      </c>
      <c r="AN4438" s="84" t="b">
        <v>0</v>
      </c>
      <c r="AO4438" s="87" t="s">
        <v>5374</v>
      </c>
      <c r="AP4438" s="84" t="s">
        <v>179</v>
      </c>
      <c r="AQ4438" s="84">
        <v>0</v>
      </c>
      <c r="AR4438" s="84">
        <v>0</v>
      </c>
      <c r="AS4438" s="84"/>
      <c r="AT4438" s="84"/>
      <c r="AU4438" s="84"/>
      <c r="AV4438" s="84"/>
      <c r="AW4438" s="84"/>
      <c r="AX4438" s="84"/>
      <c r="AY4438" s="84"/>
      <c r="AZ4438" s="84"/>
    </row>
    <row r="4439" spans="1:52" x14ac:dyDescent="0.55000000000000004">
      <c r="A4439" s="69" t="s">
        <v>862</v>
      </c>
      <c r="B4439" s="69" t="s">
        <v>922</v>
      </c>
      <c r="C4439" s="70"/>
      <c r="D4439" s="71"/>
      <c r="E4439" s="72"/>
      <c r="F4439" s="73"/>
      <c r="G4439" s="70"/>
      <c r="H4439" s="74"/>
      <c r="I4439" s="75"/>
      <c r="J4439" s="75"/>
      <c r="K4439" s="36"/>
      <c r="L4439" s="82"/>
      <c r="M4439" s="82"/>
      <c r="N4439" s="77"/>
      <c r="O4439" s="84" t="s">
        <v>1270</v>
      </c>
      <c r="P4439" s="86">
        <v>43427.329965277779</v>
      </c>
      <c r="Q4439" s="84" t="s">
        <v>1380</v>
      </c>
      <c r="R4439" s="84"/>
      <c r="S4439" s="84"/>
      <c r="T4439" s="84" t="s">
        <v>2095</v>
      </c>
      <c r="U4439" s="84"/>
      <c r="V4439" s="88" t="s">
        <v>3192</v>
      </c>
      <c r="W4439" s="86">
        <v>43427.329965277779</v>
      </c>
      <c r="X4439" s="88" t="s">
        <v>4229</v>
      </c>
      <c r="Y4439" s="84"/>
      <c r="Z4439" s="84"/>
      <c r="AA4439" s="87" t="s">
        <v>5360</v>
      </c>
      <c r="AB4439" s="84"/>
      <c r="AC4439" s="84" t="b">
        <v>0</v>
      </c>
      <c r="AD4439" s="84">
        <v>0</v>
      </c>
      <c r="AE4439" s="87" t="s">
        <v>5552</v>
      </c>
      <c r="AF4439" s="84" t="b">
        <v>0</v>
      </c>
      <c r="AG4439" s="84" t="s">
        <v>5604</v>
      </c>
      <c r="AH4439" s="84"/>
      <c r="AI4439" s="87" t="s">
        <v>5552</v>
      </c>
      <c r="AJ4439" s="84" t="b">
        <v>0</v>
      </c>
      <c r="AK4439" s="84">
        <v>6</v>
      </c>
      <c r="AL4439" s="87" t="s">
        <v>5359</v>
      </c>
      <c r="AM4439" s="84" t="s">
        <v>5684</v>
      </c>
      <c r="AN4439" s="84" t="b">
        <v>0</v>
      </c>
      <c r="AO4439" s="87" t="s">
        <v>5359</v>
      </c>
      <c r="AP4439" s="84" t="s">
        <v>179</v>
      </c>
      <c r="AQ4439" s="84">
        <v>0</v>
      </c>
      <c r="AR4439" s="84">
        <v>0</v>
      </c>
      <c r="AS4439" s="84"/>
      <c r="AT4439" s="84"/>
      <c r="AU4439" s="84"/>
      <c r="AV4439" s="84"/>
      <c r="AW4439" s="84"/>
      <c r="AX4439" s="84"/>
      <c r="AY4439" s="84"/>
      <c r="AZ4439" s="84"/>
    </row>
    <row r="4440" spans="1:52" x14ac:dyDescent="0.55000000000000004">
      <c r="A4440" s="69" t="s">
        <v>862</v>
      </c>
      <c r="B4440" s="69" t="s">
        <v>922</v>
      </c>
      <c r="C4440" s="70"/>
      <c r="D4440" s="71"/>
      <c r="E4440" s="72"/>
      <c r="F4440" s="73"/>
      <c r="G4440" s="70"/>
      <c r="H4440" s="74"/>
      <c r="I4440" s="75"/>
      <c r="J4440" s="75"/>
      <c r="K4440" s="36"/>
      <c r="L4440" s="82"/>
      <c r="M4440" s="82"/>
      <c r="N4440" s="77"/>
      <c r="O4440" s="84" t="s">
        <v>1270</v>
      </c>
      <c r="P4440" s="86">
        <v>43427.330057870371</v>
      </c>
      <c r="Q4440" s="84" t="s">
        <v>1388</v>
      </c>
      <c r="R4440" s="84"/>
      <c r="S4440" s="84"/>
      <c r="T4440" s="84" t="s">
        <v>2095</v>
      </c>
      <c r="U4440" s="84"/>
      <c r="V4440" s="88" t="s">
        <v>3192</v>
      </c>
      <c r="W4440" s="86">
        <v>43427.330057870371</v>
      </c>
      <c r="X4440" s="88" t="s">
        <v>4232</v>
      </c>
      <c r="Y4440" s="84"/>
      <c r="Z4440" s="84"/>
      <c r="AA4440" s="87" t="s">
        <v>5363</v>
      </c>
      <c r="AB4440" s="84"/>
      <c r="AC4440" s="84" t="b">
        <v>0</v>
      </c>
      <c r="AD4440" s="84">
        <v>0</v>
      </c>
      <c r="AE4440" s="87" t="s">
        <v>5552</v>
      </c>
      <c r="AF4440" s="84" t="b">
        <v>0</v>
      </c>
      <c r="AG4440" s="84" t="s">
        <v>5604</v>
      </c>
      <c r="AH4440" s="84"/>
      <c r="AI4440" s="87" t="s">
        <v>5552</v>
      </c>
      <c r="AJ4440" s="84" t="b">
        <v>0</v>
      </c>
      <c r="AK4440" s="84">
        <v>5</v>
      </c>
      <c r="AL4440" s="87" t="s">
        <v>5362</v>
      </c>
      <c r="AM4440" s="84" t="s">
        <v>5684</v>
      </c>
      <c r="AN4440" s="84" t="b">
        <v>0</v>
      </c>
      <c r="AO4440" s="87" t="s">
        <v>5362</v>
      </c>
      <c r="AP4440" s="84" t="s">
        <v>179</v>
      </c>
      <c r="AQ4440" s="84">
        <v>0</v>
      </c>
      <c r="AR4440" s="84">
        <v>0</v>
      </c>
      <c r="AS4440" s="84"/>
      <c r="AT4440" s="84"/>
      <c r="AU4440" s="84"/>
      <c r="AV4440" s="84"/>
      <c r="AW4440" s="84"/>
      <c r="AX4440" s="84"/>
      <c r="AY4440" s="84"/>
      <c r="AZ4440" s="84"/>
    </row>
    <row r="4441" spans="1:52" x14ac:dyDescent="0.55000000000000004">
      <c r="A4441" s="69" t="s">
        <v>862</v>
      </c>
      <c r="B4441" s="69" t="s">
        <v>922</v>
      </c>
      <c r="C4441" s="70"/>
      <c r="D4441" s="71"/>
      <c r="E4441" s="72"/>
      <c r="F4441" s="73"/>
      <c r="G4441" s="70"/>
      <c r="H4441" s="74"/>
      <c r="I4441" s="75"/>
      <c r="J4441" s="75"/>
      <c r="K4441" s="36"/>
      <c r="L4441" s="82"/>
      <c r="M4441" s="82"/>
      <c r="N4441" s="77"/>
      <c r="O4441" s="84" t="s">
        <v>1269</v>
      </c>
      <c r="P4441" s="86">
        <v>43433.713761574072</v>
      </c>
      <c r="Q4441" s="84" t="s">
        <v>1669</v>
      </c>
      <c r="R4441" s="84"/>
      <c r="S4441" s="84"/>
      <c r="T4441" s="84" t="s">
        <v>2095</v>
      </c>
      <c r="U4441" s="84"/>
      <c r="V4441" s="88" t="s">
        <v>3192</v>
      </c>
      <c r="W4441" s="86">
        <v>43433.713761574072</v>
      </c>
      <c r="X4441" s="88" t="s">
        <v>4247</v>
      </c>
      <c r="Y4441" s="84"/>
      <c r="Z4441" s="84"/>
      <c r="AA4441" s="87" t="s">
        <v>5378</v>
      </c>
      <c r="AB4441" s="84"/>
      <c r="AC4441" s="84" t="b">
        <v>0</v>
      </c>
      <c r="AD4441" s="84">
        <v>0</v>
      </c>
      <c r="AE4441" s="87" t="s">
        <v>5552</v>
      </c>
      <c r="AF4441" s="84" t="b">
        <v>1</v>
      </c>
      <c r="AG4441" s="84" t="s">
        <v>5604</v>
      </c>
      <c r="AH4441" s="84"/>
      <c r="AI4441" s="87" t="s">
        <v>5272</v>
      </c>
      <c r="AJ4441" s="84" t="b">
        <v>0</v>
      </c>
      <c r="AK4441" s="84">
        <v>2</v>
      </c>
      <c r="AL4441" s="87" t="s">
        <v>5469</v>
      </c>
      <c r="AM4441" s="84" t="s">
        <v>5684</v>
      </c>
      <c r="AN4441" s="84" t="b">
        <v>0</v>
      </c>
      <c r="AO4441" s="87" t="s">
        <v>5469</v>
      </c>
      <c r="AP4441" s="84" t="s">
        <v>179</v>
      </c>
      <c r="AQ4441" s="84">
        <v>0</v>
      </c>
      <c r="AR4441" s="84">
        <v>0</v>
      </c>
      <c r="AS4441" s="84"/>
      <c r="AT4441" s="84"/>
      <c r="AU4441" s="84"/>
      <c r="AV4441" s="84"/>
      <c r="AW4441" s="84"/>
      <c r="AX4441" s="84"/>
      <c r="AY4441" s="84"/>
      <c r="AZ4441" s="84"/>
    </row>
    <row r="4442" spans="1:52" x14ac:dyDescent="0.55000000000000004">
      <c r="A4442" s="69" t="s">
        <v>862</v>
      </c>
      <c r="B4442" s="69" t="s">
        <v>843</v>
      </c>
      <c r="C4442" s="70"/>
      <c r="D4442" s="71"/>
      <c r="E4442" s="72"/>
      <c r="F4442" s="73"/>
      <c r="G4442" s="70"/>
      <c r="H4442" s="74"/>
      <c r="I4442" s="75"/>
      <c r="J4442" s="75"/>
      <c r="K4442" s="36"/>
      <c r="L4442" s="82"/>
      <c r="M4442" s="82"/>
      <c r="N4442" s="77"/>
      <c r="O4442" s="84" t="s">
        <v>1270</v>
      </c>
      <c r="P4442" s="86">
        <v>43433.713761574072</v>
      </c>
      <c r="Q4442" s="84" t="s">
        <v>1669</v>
      </c>
      <c r="R4442" s="84"/>
      <c r="S4442" s="84"/>
      <c r="T4442" s="84" t="s">
        <v>2095</v>
      </c>
      <c r="U4442" s="84"/>
      <c r="V4442" s="88" t="s">
        <v>3192</v>
      </c>
      <c r="W4442" s="86">
        <v>43433.713761574072</v>
      </c>
      <c r="X4442" s="88" t="s">
        <v>4247</v>
      </c>
      <c r="Y4442" s="84"/>
      <c r="Z4442" s="84"/>
      <c r="AA4442" s="87" t="s">
        <v>5378</v>
      </c>
      <c r="AB4442" s="84"/>
      <c r="AC4442" s="84" t="b">
        <v>0</v>
      </c>
      <c r="AD4442" s="84">
        <v>0</v>
      </c>
      <c r="AE4442" s="87" t="s">
        <v>5552</v>
      </c>
      <c r="AF4442" s="84" t="b">
        <v>1</v>
      </c>
      <c r="AG4442" s="84" t="s">
        <v>5604</v>
      </c>
      <c r="AH4442" s="84"/>
      <c r="AI4442" s="87" t="s">
        <v>5272</v>
      </c>
      <c r="AJ4442" s="84" t="b">
        <v>0</v>
      </c>
      <c r="AK4442" s="84">
        <v>2</v>
      </c>
      <c r="AL4442" s="87" t="s">
        <v>5469</v>
      </c>
      <c r="AM4442" s="84" t="s">
        <v>5684</v>
      </c>
      <c r="AN4442" s="84" t="b">
        <v>0</v>
      </c>
      <c r="AO4442" s="87" t="s">
        <v>5469</v>
      </c>
      <c r="AP4442" s="84" t="s">
        <v>179</v>
      </c>
      <c r="AQ4442" s="84">
        <v>0</v>
      </c>
      <c r="AR4442" s="84">
        <v>0</v>
      </c>
      <c r="AS4442" s="84"/>
      <c r="AT4442" s="84"/>
      <c r="AU4442" s="84"/>
      <c r="AV4442" s="84"/>
      <c r="AW4442" s="84"/>
      <c r="AX4442" s="84"/>
      <c r="AY4442" s="84"/>
      <c r="AZ4442" s="84"/>
    </row>
    <row r="4443" spans="1:52" x14ac:dyDescent="0.55000000000000004">
      <c r="A4443" s="69" t="s">
        <v>862</v>
      </c>
      <c r="B4443" s="69" t="s">
        <v>1241</v>
      </c>
      <c r="C4443" s="70"/>
      <c r="D4443" s="71"/>
      <c r="E4443" s="72"/>
      <c r="F4443" s="73"/>
      <c r="G4443" s="70"/>
      <c r="H4443" s="74"/>
      <c r="I4443" s="75"/>
      <c r="J4443" s="75"/>
      <c r="K4443" s="36"/>
      <c r="L4443" s="82"/>
      <c r="M4443" s="82"/>
      <c r="N4443" s="77"/>
      <c r="O4443" s="84" t="s">
        <v>1270</v>
      </c>
      <c r="P4443" s="86">
        <v>43433.713761574072</v>
      </c>
      <c r="Q4443" s="84" t="s">
        <v>1669</v>
      </c>
      <c r="R4443" s="84"/>
      <c r="S4443" s="84"/>
      <c r="T4443" s="84" t="s">
        <v>2095</v>
      </c>
      <c r="U4443" s="84"/>
      <c r="V4443" s="88" t="s">
        <v>3192</v>
      </c>
      <c r="W4443" s="86">
        <v>43433.713761574072</v>
      </c>
      <c r="X4443" s="88" t="s">
        <v>4247</v>
      </c>
      <c r="Y4443" s="84"/>
      <c r="Z4443" s="84"/>
      <c r="AA4443" s="87" t="s">
        <v>5378</v>
      </c>
      <c r="AB4443" s="84"/>
      <c r="AC4443" s="84" t="b">
        <v>0</v>
      </c>
      <c r="AD4443" s="84">
        <v>0</v>
      </c>
      <c r="AE4443" s="87" t="s">
        <v>5552</v>
      </c>
      <c r="AF4443" s="84" t="b">
        <v>1</v>
      </c>
      <c r="AG4443" s="84" t="s">
        <v>5604</v>
      </c>
      <c r="AH4443" s="84"/>
      <c r="AI4443" s="87" t="s">
        <v>5272</v>
      </c>
      <c r="AJ4443" s="84" t="b">
        <v>0</v>
      </c>
      <c r="AK4443" s="84">
        <v>2</v>
      </c>
      <c r="AL4443" s="87" t="s">
        <v>5469</v>
      </c>
      <c r="AM4443" s="84" t="s">
        <v>5684</v>
      </c>
      <c r="AN4443" s="84" t="b">
        <v>0</v>
      </c>
      <c r="AO4443" s="87" t="s">
        <v>5469</v>
      </c>
      <c r="AP4443" s="84" t="s">
        <v>179</v>
      </c>
      <c r="AQ4443" s="84">
        <v>0</v>
      </c>
      <c r="AR4443" s="84">
        <v>0</v>
      </c>
      <c r="AS4443" s="84"/>
      <c r="AT4443" s="84"/>
      <c r="AU4443" s="84"/>
      <c r="AV4443" s="84"/>
      <c r="AW4443" s="84"/>
      <c r="AX4443" s="84"/>
      <c r="AY4443" s="84"/>
      <c r="AZ4443" s="84"/>
    </row>
    <row r="4444" spans="1:52" x14ac:dyDescent="0.55000000000000004">
      <c r="A4444" s="69" t="s">
        <v>862</v>
      </c>
      <c r="B4444" s="69" t="s">
        <v>1242</v>
      </c>
      <c r="C4444" s="70"/>
      <c r="D4444" s="71"/>
      <c r="E4444" s="72"/>
      <c r="F4444" s="73"/>
      <c r="G4444" s="70"/>
      <c r="H4444" s="74"/>
      <c r="I4444" s="75"/>
      <c r="J4444" s="75"/>
      <c r="K4444" s="36"/>
      <c r="L4444" s="82"/>
      <c r="M4444" s="82"/>
      <c r="N4444" s="77"/>
      <c r="O4444" s="84" t="s">
        <v>1270</v>
      </c>
      <c r="P4444" s="86">
        <v>43433.713761574072</v>
      </c>
      <c r="Q4444" s="84" t="s">
        <v>1669</v>
      </c>
      <c r="R4444" s="84"/>
      <c r="S4444" s="84"/>
      <c r="T4444" s="84" t="s">
        <v>2095</v>
      </c>
      <c r="U4444" s="84"/>
      <c r="V4444" s="88" t="s">
        <v>3192</v>
      </c>
      <c r="W4444" s="86">
        <v>43433.713761574072</v>
      </c>
      <c r="X4444" s="88" t="s">
        <v>4247</v>
      </c>
      <c r="Y4444" s="84"/>
      <c r="Z4444" s="84"/>
      <c r="AA4444" s="87" t="s">
        <v>5378</v>
      </c>
      <c r="AB4444" s="84"/>
      <c r="AC4444" s="84" t="b">
        <v>0</v>
      </c>
      <c r="AD4444" s="84">
        <v>0</v>
      </c>
      <c r="AE4444" s="87" t="s">
        <v>5552</v>
      </c>
      <c r="AF4444" s="84" t="b">
        <v>1</v>
      </c>
      <c r="AG4444" s="84" t="s">
        <v>5604</v>
      </c>
      <c r="AH4444" s="84"/>
      <c r="AI4444" s="87" t="s">
        <v>5272</v>
      </c>
      <c r="AJ4444" s="84" t="b">
        <v>0</v>
      </c>
      <c r="AK4444" s="84">
        <v>2</v>
      </c>
      <c r="AL4444" s="87" t="s">
        <v>5469</v>
      </c>
      <c r="AM4444" s="84" t="s">
        <v>5684</v>
      </c>
      <c r="AN4444" s="84" t="b">
        <v>0</v>
      </c>
      <c r="AO4444" s="87" t="s">
        <v>5469</v>
      </c>
      <c r="AP4444" s="84" t="s">
        <v>179</v>
      </c>
      <c r="AQ4444" s="84">
        <v>0</v>
      </c>
      <c r="AR4444" s="84">
        <v>0</v>
      </c>
      <c r="AS4444" s="84"/>
      <c r="AT4444" s="84"/>
      <c r="AU4444" s="84"/>
      <c r="AV4444" s="84"/>
      <c r="AW4444" s="84"/>
      <c r="AX4444" s="84"/>
      <c r="AY4444" s="84"/>
      <c r="AZ4444" s="84"/>
    </row>
    <row r="4445" spans="1:52" x14ac:dyDescent="0.55000000000000004">
      <c r="A4445" s="69" t="s">
        <v>862</v>
      </c>
      <c r="B4445" s="69" t="s">
        <v>1243</v>
      </c>
      <c r="C4445" s="70"/>
      <c r="D4445" s="71"/>
      <c r="E4445" s="72"/>
      <c r="F4445" s="73"/>
      <c r="G4445" s="70"/>
      <c r="H4445" s="74"/>
      <c r="I4445" s="75"/>
      <c r="J4445" s="75"/>
      <c r="K4445" s="36"/>
      <c r="L4445" s="82"/>
      <c r="M4445" s="82"/>
      <c r="N4445" s="77"/>
      <c r="O4445" s="84" t="s">
        <v>1270</v>
      </c>
      <c r="P4445" s="86">
        <v>43433.713761574072</v>
      </c>
      <c r="Q4445" s="84" t="s">
        <v>1669</v>
      </c>
      <c r="R4445" s="84"/>
      <c r="S4445" s="84"/>
      <c r="T4445" s="84" t="s">
        <v>2095</v>
      </c>
      <c r="U4445" s="84"/>
      <c r="V4445" s="88" t="s">
        <v>3192</v>
      </c>
      <c r="W4445" s="86">
        <v>43433.713761574072</v>
      </c>
      <c r="X4445" s="88" t="s">
        <v>4247</v>
      </c>
      <c r="Y4445" s="84"/>
      <c r="Z4445" s="84"/>
      <c r="AA4445" s="87" t="s">
        <v>5378</v>
      </c>
      <c r="AB4445" s="84"/>
      <c r="AC4445" s="84" t="b">
        <v>0</v>
      </c>
      <c r="AD4445" s="84">
        <v>0</v>
      </c>
      <c r="AE4445" s="87" t="s">
        <v>5552</v>
      </c>
      <c r="AF4445" s="84" t="b">
        <v>1</v>
      </c>
      <c r="AG4445" s="84" t="s">
        <v>5604</v>
      </c>
      <c r="AH4445" s="84"/>
      <c r="AI4445" s="87" t="s">
        <v>5272</v>
      </c>
      <c r="AJ4445" s="84" t="b">
        <v>0</v>
      </c>
      <c r="AK4445" s="84">
        <v>2</v>
      </c>
      <c r="AL4445" s="87" t="s">
        <v>5469</v>
      </c>
      <c r="AM4445" s="84" t="s">
        <v>5684</v>
      </c>
      <c r="AN4445" s="84" t="b">
        <v>0</v>
      </c>
      <c r="AO4445" s="87" t="s">
        <v>5469</v>
      </c>
      <c r="AP4445" s="84" t="s">
        <v>179</v>
      </c>
      <c r="AQ4445" s="84">
        <v>0</v>
      </c>
      <c r="AR4445" s="84">
        <v>0</v>
      </c>
      <c r="AS4445" s="84"/>
      <c r="AT4445" s="84"/>
      <c r="AU4445" s="84"/>
      <c r="AV4445" s="84"/>
      <c r="AW4445" s="84"/>
      <c r="AX4445" s="84"/>
      <c r="AY4445" s="84"/>
      <c r="AZ4445" s="84"/>
    </row>
    <row r="4446" spans="1:52" x14ac:dyDescent="0.55000000000000004">
      <c r="A4446" s="69" t="s">
        <v>862</v>
      </c>
      <c r="B4446" s="69" t="s">
        <v>1244</v>
      </c>
      <c r="C4446" s="70"/>
      <c r="D4446" s="71"/>
      <c r="E4446" s="72"/>
      <c r="F4446" s="73"/>
      <c r="G4446" s="70"/>
      <c r="H4446" s="74"/>
      <c r="I4446" s="75"/>
      <c r="J4446" s="75"/>
      <c r="K4446" s="36"/>
      <c r="L4446" s="82"/>
      <c r="M4446" s="82"/>
      <c r="N4446" s="77"/>
      <c r="O4446" s="84" t="s">
        <v>1270</v>
      </c>
      <c r="P4446" s="86">
        <v>43433.713761574072</v>
      </c>
      <c r="Q4446" s="84" t="s">
        <v>1669</v>
      </c>
      <c r="R4446" s="84"/>
      <c r="S4446" s="84"/>
      <c r="T4446" s="84" t="s">
        <v>2095</v>
      </c>
      <c r="U4446" s="84"/>
      <c r="V4446" s="88" t="s">
        <v>3192</v>
      </c>
      <c r="W4446" s="86">
        <v>43433.713761574072</v>
      </c>
      <c r="X4446" s="88" t="s">
        <v>4247</v>
      </c>
      <c r="Y4446" s="84"/>
      <c r="Z4446" s="84"/>
      <c r="AA4446" s="87" t="s">
        <v>5378</v>
      </c>
      <c r="AB4446" s="84"/>
      <c r="AC4446" s="84" t="b">
        <v>0</v>
      </c>
      <c r="AD4446" s="84">
        <v>0</v>
      </c>
      <c r="AE4446" s="87" t="s">
        <v>5552</v>
      </c>
      <c r="AF4446" s="84" t="b">
        <v>1</v>
      </c>
      <c r="AG4446" s="84" t="s">
        <v>5604</v>
      </c>
      <c r="AH4446" s="84"/>
      <c r="AI4446" s="87" t="s">
        <v>5272</v>
      </c>
      <c r="AJ4446" s="84" t="b">
        <v>0</v>
      </c>
      <c r="AK4446" s="84">
        <v>2</v>
      </c>
      <c r="AL4446" s="87" t="s">
        <v>5469</v>
      </c>
      <c r="AM4446" s="84" t="s">
        <v>5684</v>
      </c>
      <c r="AN4446" s="84" t="b">
        <v>0</v>
      </c>
      <c r="AO4446" s="87" t="s">
        <v>5469</v>
      </c>
      <c r="AP4446" s="84" t="s">
        <v>179</v>
      </c>
      <c r="AQ4446" s="84">
        <v>0</v>
      </c>
      <c r="AR4446" s="84">
        <v>0</v>
      </c>
      <c r="AS4446" s="84"/>
      <c r="AT4446" s="84"/>
      <c r="AU4446" s="84"/>
      <c r="AV4446" s="84"/>
      <c r="AW4446" s="84"/>
      <c r="AX4446" s="84"/>
      <c r="AY4446" s="84"/>
      <c r="AZ4446" s="84"/>
    </row>
    <row r="4447" spans="1:52" x14ac:dyDescent="0.55000000000000004">
      <c r="A4447" s="69" t="s">
        <v>862</v>
      </c>
      <c r="B4447" s="69" t="s">
        <v>1228</v>
      </c>
      <c r="C4447" s="70"/>
      <c r="D4447" s="71"/>
      <c r="E4447" s="72"/>
      <c r="F4447" s="73"/>
      <c r="G4447" s="70"/>
      <c r="H4447" s="74"/>
      <c r="I4447" s="75"/>
      <c r="J4447" s="75"/>
      <c r="K4447" s="36"/>
      <c r="L4447" s="82"/>
      <c r="M4447" s="82"/>
      <c r="N4447" s="77"/>
      <c r="O4447" s="84" t="s">
        <v>1270</v>
      </c>
      <c r="P4447" s="86">
        <v>43433.713761574072</v>
      </c>
      <c r="Q4447" s="84" t="s">
        <v>1669</v>
      </c>
      <c r="R4447" s="84"/>
      <c r="S4447" s="84"/>
      <c r="T4447" s="84" t="s">
        <v>2095</v>
      </c>
      <c r="U4447" s="84"/>
      <c r="V4447" s="88" t="s">
        <v>3192</v>
      </c>
      <c r="W4447" s="86">
        <v>43433.713761574072</v>
      </c>
      <c r="X4447" s="88" t="s">
        <v>4247</v>
      </c>
      <c r="Y4447" s="84"/>
      <c r="Z4447" s="84"/>
      <c r="AA4447" s="87" t="s">
        <v>5378</v>
      </c>
      <c r="AB4447" s="84"/>
      <c r="AC4447" s="84" t="b">
        <v>0</v>
      </c>
      <c r="AD4447" s="84">
        <v>0</v>
      </c>
      <c r="AE4447" s="87" t="s">
        <v>5552</v>
      </c>
      <c r="AF4447" s="84" t="b">
        <v>1</v>
      </c>
      <c r="AG4447" s="84" t="s">
        <v>5604</v>
      </c>
      <c r="AH4447" s="84"/>
      <c r="AI4447" s="87" t="s">
        <v>5272</v>
      </c>
      <c r="AJ4447" s="84" t="b">
        <v>0</v>
      </c>
      <c r="AK4447" s="84">
        <v>2</v>
      </c>
      <c r="AL4447" s="87" t="s">
        <v>5469</v>
      </c>
      <c r="AM4447" s="84" t="s">
        <v>5684</v>
      </c>
      <c r="AN4447" s="84" t="b">
        <v>0</v>
      </c>
      <c r="AO4447" s="87" t="s">
        <v>5469</v>
      </c>
      <c r="AP4447" s="84" t="s">
        <v>179</v>
      </c>
      <c r="AQ4447" s="84">
        <v>0</v>
      </c>
      <c r="AR4447" s="84">
        <v>0</v>
      </c>
      <c r="AS4447" s="84"/>
      <c r="AT4447" s="84"/>
      <c r="AU4447" s="84"/>
      <c r="AV4447" s="84"/>
      <c r="AW4447" s="84"/>
      <c r="AX4447" s="84"/>
      <c r="AY4447" s="84"/>
      <c r="AZ4447" s="84"/>
    </row>
    <row r="4448" spans="1:52" x14ac:dyDescent="0.55000000000000004">
      <c r="A4448" s="69" t="s">
        <v>863</v>
      </c>
      <c r="B4448" s="69" t="s">
        <v>863</v>
      </c>
      <c r="C4448" s="70"/>
      <c r="D4448" s="71"/>
      <c r="E4448" s="72"/>
      <c r="F4448" s="73"/>
      <c r="G4448" s="70"/>
      <c r="H4448" s="74"/>
      <c r="I4448" s="75"/>
      <c r="J4448" s="75"/>
      <c r="K4448" s="36"/>
      <c r="L4448" s="82"/>
      <c r="M4448" s="82"/>
      <c r="N4448" s="77"/>
      <c r="O4448" s="84" t="s">
        <v>179</v>
      </c>
      <c r="P4448" s="86">
        <v>43426.662245370368</v>
      </c>
      <c r="Q4448" s="84" t="s">
        <v>1670</v>
      </c>
      <c r="R4448" s="84"/>
      <c r="S4448" s="84"/>
      <c r="T4448" s="84" t="s">
        <v>2396</v>
      </c>
      <c r="U4448" s="88" t="s">
        <v>2622</v>
      </c>
      <c r="V4448" s="88" t="s">
        <v>2622</v>
      </c>
      <c r="W4448" s="86">
        <v>43426.662245370368</v>
      </c>
      <c r="X4448" s="88" t="s">
        <v>4248</v>
      </c>
      <c r="Y4448" s="84"/>
      <c r="Z4448" s="84"/>
      <c r="AA4448" s="87" t="s">
        <v>5379</v>
      </c>
      <c r="AB4448" s="84"/>
      <c r="AC4448" s="84" t="b">
        <v>0</v>
      </c>
      <c r="AD4448" s="84">
        <v>2</v>
      </c>
      <c r="AE4448" s="87" t="s">
        <v>5552</v>
      </c>
      <c r="AF4448" s="84" t="b">
        <v>0</v>
      </c>
      <c r="AG4448" s="84" t="s">
        <v>5604</v>
      </c>
      <c r="AH4448" s="84"/>
      <c r="AI4448" s="87" t="s">
        <v>5552</v>
      </c>
      <c r="AJ4448" s="84" t="b">
        <v>0</v>
      </c>
      <c r="AK4448" s="84">
        <v>0</v>
      </c>
      <c r="AL4448" s="87" t="s">
        <v>5552</v>
      </c>
      <c r="AM4448" s="84" t="s">
        <v>5684</v>
      </c>
      <c r="AN4448" s="84" t="b">
        <v>0</v>
      </c>
      <c r="AO4448" s="87" t="s">
        <v>5379</v>
      </c>
      <c r="AP4448" s="84" t="s">
        <v>179</v>
      </c>
      <c r="AQ4448" s="84">
        <v>0</v>
      </c>
      <c r="AR4448" s="84">
        <v>0</v>
      </c>
      <c r="AS4448" s="84"/>
      <c r="AT4448" s="84"/>
      <c r="AU4448" s="84"/>
      <c r="AV4448" s="84"/>
      <c r="AW4448" s="84"/>
      <c r="AX4448" s="84"/>
      <c r="AY4448" s="84"/>
      <c r="AZ4448" s="84"/>
    </row>
    <row r="4449" spans="1:52" x14ac:dyDescent="0.55000000000000004">
      <c r="A4449" s="69" t="s">
        <v>863</v>
      </c>
      <c r="B4449" s="69" t="s">
        <v>863</v>
      </c>
      <c r="C4449" s="70"/>
      <c r="D4449" s="71"/>
      <c r="E4449" s="72"/>
      <c r="F4449" s="73"/>
      <c r="G4449" s="70"/>
      <c r="H4449" s="74"/>
      <c r="I4449" s="75"/>
      <c r="J4449" s="75"/>
      <c r="K4449" s="36"/>
      <c r="L4449" s="82"/>
      <c r="M4449" s="82"/>
      <c r="N4449" s="77"/>
      <c r="O4449" s="84" t="s">
        <v>179</v>
      </c>
      <c r="P4449" s="86">
        <v>43433.742800925924</v>
      </c>
      <c r="Q4449" s="84" t="s">
        <v>1671</v>
      </c>
      <c r="R4449" s="88" t="s">
        <v>1899</v>
      </c>
      <c r="S4449" s="84" t="s">
        <v>2010</v>
      </c>
      <c r="T4449" s="84" t="s">
        <v>2397</v>
      </c>
      <c r="U4449" s="84"/>
      <c r="V4449" s="88" t="s">
        <v>3193</v>
      </c>
      <c r="W4449" s="86">
        <v>43433.742800925924</v>
      </c>
      <c r="X4449" s="88" t="s">
        <v>4249</v>
      </c>
      <c r="Y4449" s="84"/>
      <c r="Z4449" s="84"/>
      <c r="AA4449" s="87" t="s">
        <v>5380</v>
      </c>
      <c r="AB4449" s="84"/>
      <c r="AC4449" s="84" t="b">
        <v>0</v>
      </c>
      <c r="AD4449" s="84">
        <v>0</v>
      </c>
      <c r="AE4449" s="87" t="s">
        <v>5552</v>
      </c>
      <c r="AF4449" s="84" t="b">
        <v>0</v>
      </c>
      <c r="AG4449" s="84" t="s">
        <v>5604</v>
      </c>
      <c r="AH4449" s="84"/>
      <c r="AI4449" s="87" t="s">
        <v>5552</v>
      </c>
      <c r="AJ4449" s="84" t="b">
        <v>0</v>
      </c>
      <c r="AK4449" s="84">
        <v>0</v>
      </c>
      <c r="AL4449" s="87" t="s">
        <v>5552</v>
      </c>
      <c r="AM4449" s="84" t="s">
        <v>5684</v>
      </c>
      <c r="AN4449" s="84" t="b">
        <v>0</v>
      </c>
      <c r="AO4449" s="87" t="s">
        <v>5380</v>
      </c>
      <c r="AP4449" s="84" t="s">
        <v>179</v>
      </c>
      <c r="AQ4449" s="84">
        <v>0</v>
      </c>
      <c r="AR4449" s="84">
        <v>0</v>
      </c>
      <c r="AS4449" s="84"/>
      <c r="AT4449" s="84"/>
      <c r="AU4449" s="84"/>
      <c r="AV4449" s="84"/>
      <c r="AW4449" s="84"/>
      <c r="AX4449" s="84"/>
      <c r="AY4449" s="84"/>
      <c r="AZ4449" s="84"/>
    </row>
    <row r="4450" spans="1:52" x14ac:dyDescent="0.55000000000000004">
      <c r="A4450" s="69" t="s">
        <v>863</v>
      </c>
      <c r="B4450" s="69" t="s">
        <v>863</v>
      </c>
      <c r="C4450" s="70"/>
      <c r="D4450" s="71"/>
      <c r="E4450" s="72"/>
      <c r="F4450" s="73"/>
      <c r="G4450" s="70"/>
      <c r="H4450" s="74"/>
      <c r="I4450" s="75"/>
      <c r="J4450" s="75"/>
      <c r="K4450" s="36"/>
      <c r="L4450" s="82"/>
      <c r="M4450" s="82"/>
      <c r="N4450" s="77"/>
      <c r="O4450" s="84" t="s">
        <v>179</v>
      </c>
      <c r="P4450" s="86">
        <v>43433.759791666664</v>
      </c>
      <c r="Q4450" s="84" t="s">
        <v>1672</v>
      </c>
      <c r="R4450" s="88" t="s">
        <v>1900</v>
      </c>
      <c r="S4450" s="84" t="s">
        <v>1945</v>
      </c>
      <c r="T4450" s="84" t="s">
        <v>2398</v>
      </c>
      <c r="U4450" s="84"/>
      <c r="V4450" s="88" t="s">
        <v>3193</v>
      </c>
      <c r="W4450" s="86">
        <v>43433.759791666664</v>
      </c>
      <c r="X4450" s="88" t="s">
        <v>4250</v>
      </c>
      <c r="Y4450" s="84"/>
      <c r="Z4450" s="84"/>
      <c r="AA4450" s="87" t="s">
        <v>5381</v>
      </c>
      <c r="AB4450" s="84"/>
      <c r="AC4450" s="84" t="b">
        <v>0</v>
      </c>
      <c r="AD4450" s="84">
        <v>1</v>
      </c>
      <c r="AE4450" s="87" t="s">
        <v>5552</v>
      </c>
      <c r="AF4450" s="84" t="b">
        <v>0</v>
      </c>
      <c r="AG4450" s="84" t="s">
        <v>5604</v>
      </c>
      <c r="AH4450" s="84"/>
      <c r="AI4450" s="87" t="s">
        <v>5552</v>
      </c>
      <c r="AJ4450" s="84" t="b">
        <v>0</v>
      </c>
      <c r="AK4450" s="84">
        <v>0</v>
      </c>
      <c r="AL4450" s="87" t="s">
        <v>5552</v>
      </c>
      <c r="AM4450" s="84" t="s">
        <v>5684</v>
      </c>
      <c r="AN4450" s="84" t="b">
        <v>0</v>
      </c>
      <c r="AO4450" s="87" t="s">
        <v>5381</v>
      </c>
      <c r="AP4450" s="84" t="s">
        <v>179</v>
      </c>
      <c r="AQ4450" s="84">
        <v>0</v>
      </c>
      <c r="AR4450" s="84">
        <v>0</v>
      </c>
      <c r="AS4450" s="84"/>
      <c r="AT4450" s="84"/>
      <c r="AU4450" s="84"/>
      <c r="AV4450" s="84"/>
      <c r="AW4450" s="84"/>
      <c r="AX4450" s="84"/>
      <c r="AY4450" s="84"/>
      <c r="AZ4450" s="84"/>
    </row>
    <row r="4451" spans="1:52" x14ac:dyDescent="0.55000000000000004">
      <c r="A4451" s="69" t="s">
        <v>864</v>
      </c>
      <c r="B4451" s="69" t="s">
        <v>1245</v>
      </c>
      <c r="C4451" s="70"/>
      <c r="D4451" s="71"/>
      <c r="E4451" s="72"/>
      <c r="F4451" s="73"/>
      <c r="G4451" s="70"/>
      <c r="H4451" s="74"/>
      <c r="I4451" s="75"/>
      <c r="J4451" s="75"/>
      <c r="K4451" s="36"/>
      <c r="L4451" s="82"/>
      <c r="M4451" s="82"/>
      <c r="N4451" s="77"/>
      <c r="O4451" s="84" t="s">
        <v>1270</v>
      </c>
      <c r="P4451" s="86">
        <v>43433.761111111111</v>
      </c>
      <c r="Q4451" s="84" t="s">
        <v>1673</v>
      </c>
      <c r="R4451" s="88" t="s">
        <v>1901</v>
      </c>
      <c r="S4451" s="84" t="s">
        <v>1938</v>
      </c>
      <c r="T4451" s="84" t="s">
        <v>2399</v>
      </c>
      <c r="U4451" s="88" t="s">
        <v>2623</v>
      </c>
      <c r="V4451" s="88" t="s">
        <v>2623</v>
      </c>
      <c r="W4451" s="86">
        <v>43433.761111111111</v>
      </c>
      <c r="X4451" s="88" t="s">
        <v>4251</v>
      </c>
      <c r="Y4451" s="84"/>
      <c r="Z4451" s="84"/>
      <c r="AA4451" s="87" t="s">
        <v>5382</v>
      </c>
      <c r="AB4451" s="84"/>
      <c r="AC4451" s="84" t="b">
        <v>0</v>
      </c>
      <c r="AD4451" s="84">
        <v>2</v>
      </c>
      <c r="AE4451" s="87" t="s">
        <v>5552</v>
      </c>
      <c r="AF4451" s="84" t="b">
        <v>0</v>
      </c>
      <c r="AG4451" s="84" t="s">
        <v>5604</v>
      </c>
      <c r="AH4451" s="84"/>
      <c r="AI4451" s="87" t="s">
        <v>5552</v>
      </c>
      <c r="AJ4451" s="84" t="b">
        <v>0</v>
      </c>
      <c r="AK4451" s="84">
        <v>0</v>
      </c>
      <c r="AL4451" s="87" t="s">
        <v>5552</v>
      </c>
      <c r="AM4451" s="84" t="s">
        <v>5690</v>
      </c>
      <c r="AN4451" s="84" t="b">
        <v>0</v>
      </c>
      <c r="AO4451" s="87" t="s">
        <v>5382</v>
      </c>
      <c r="AP4451" s="84" t="s">
        <v>179</v>
      </c>
      <c r="AQ4451" s="84">
        <v>0</v>
      </c>
      <c r="AR4451" s="84">
        <v>0</v>
      </c>
      <c r="AS4451" s="84"/>
      <c r="AT4451" s="84"/>
      <c r="AU4451" s="84"/>
      <c r="AV4451" s="84"/>
      <c r="AW4451" s="84"/>
      <c r="AX4451" s="84"/>
      <c r="AY4451" s="84"/>
      <c r="AZ4451" s="84"/>
    </row>
    <row r="4452" spans="1:52" x14ac:dyDescent="0.55000000000000004">
      <c r="A4452" s="69" t="s">
        <v>865</v>
      </c>
      <c r="B4452" s="69" t="s">
        <v>865</v>
      </c>
      <c r="C4452" s="70"/>
      <c r="D4452" s="71"/>
      <c r="E4452" s="72"/>
      <c r="F4452" s="73"/>
      <c r="G4452" s="70"/>
      <c r="H4452" s="74"/>
      <c r="I4452" s="75"/>
      <c r="J4452" s="75"/>
      <c r="K4452" s="36"/>
      <c r="L4452" s="82"/>
      <c r="M4452" s="82"/>
      <c r="N4452" s="77"/>
      <c r="O4452" s="84" t="s">
        <v>179</v>
      </c>
      <c r="P4452" s="86">
        <v>43433.772534722222</v>
      </c>
      <c r="Q4452" s="84" t="s">
        <v>1674</v>
      </c>
      <c r="R4452" s="84"/>
      <c r="S4452" s="84"/>
      <c r="T4452" s="84" t="s">
        <v>2400</v>
      </c>
      <c r="U4452" s="88" t="s">
        <v>2624</v>
      </c>
      <c r="V4452" s="88" t="s">
        <v>2624</v>
      </c>
      <c r="W4452" s="86">
        <v>43433.772534722222</v>
      </c>
      <c r="X4452" s="88" t="s">
        <v>4252</v>
      </c>
      <c r="Y4452" s="84"/>
      <c r="Z4452" s="84"/>
      <c r="AA4452" s="87" t="s">
        <v>5383</v>
      </c>
      <c r="AB4452" s="84"/>
      <c r="AC4452" s="84" t="b">
        <v>0</v>
      </c>
      <c r="AD4452" s="84">
        <v>0</v>
      </c>
      <c r="AE4452" s="87" t="s">
        <v>5552</v>
      </c>
      <c r="AF4452" s="84" t="b">
        <v>0</v>
      </c>
      <c r="AG4452" s="84" t="s">
        <v>5604</v>
      </c>
      <c r="AH4452" s="84"/>
      <c r="AI4452" s="87" t="s">
        <v>5552</v>
      </c>
      <c r="AJ4452" s="84" t="b">
        <v>0</v>
      </c>
      <c r="AK4452" s="84">
        <v>0</v>
      </c>
      <c r="AL4452" s="87" t="s">
        <v>5552</v>
      </c>
      <c r="AM4452" s="84" t="s">
        <v>5682</v>
      </c>
      <c r="AN4452" s="84" t="b">
        <v>0</v>
      </c>
      <c r="AO4452" s="87" t="s">
        <v>5383</v>
      </c>
      <c r="AP4452" s="84" t="s">
        <v>179</v>
      </c>
      <c r="AQ4452" s="84">
        <v>0</v>
      </c>
      <c r="AR4452" s="84">
        <v>0</v>
      </c>
      <c r="AS4452" s="84"/>
      <c r="AT4452" s="84"/>
      <c r="AU4452" s="84"/>
      <c r="AV4452" s="84"/>
      <c r="AW4452" s="84"/>
      <c r="AX4452" s="84"/>
      <c r="AY4452" s="84"/>
      <c r="AZ4452" s="84"/>
    </row>
    <row r="4453" spans="1:52" x14ac:dyDescent="0.55000000000000004">
      <c r="A4453" s="69" t="s">
        <v>866</v>
      </c>
      <c r="B4453" s="69" t="s">
        <v>867</v>
      </c>
      <c r="C4453" s="70"/>
      <c r="D4453" s="71"/>
      <c r="E4453" s="72"/>
      <c r="F4453" s="73"/>
      <c r="G4453" s="70"/>
      <c r="H4453" s="74"/>
      <c r="I4453" s="75"/>
      <c r="J4453" s="75"/>
      <c r="K4453" s="36"/>
      <c r="L4453" s="82"/>
      <c r="M4453" s="82"/>
      <c r="N4453" s="77"/>
      <c r="O4453" s="84" t="s">
        <v>1269</v>
      </c>
      <c r="P4453" s="86">
        <v>43433.852581018517</v>
      </c>
      <c r="Q4453" s="84" t="s">
        <v>1675</v>
      </c>
      <c r="R4453" s="84"/>
      <c r="S4453" s="84"/>
      <c r="T4453" s="84"/>
      <c r="U4453" s="84"/>
      <c r="V4453" s="88" t="s">
        <v>3194</v>
      </c>
      <c r="W4453" s="86">
        <v>43433.852581018517</v>
      </c>
      <c r="X4453" s="88" t="s">
        <v>4253</v>
      </c>
      <c r="Y4453" s="84"/>
      <c r="Z4453" s="84"/>
      <c r="AA4453" s="87" t="s">
        <v>5384</v>
      </c>
      <c r="AB4453" s="84"/>
      <c r="AC4453" s="84" t="b">
        <v>0</v>
      </c>
      <c r="AD4453" s="84">
        <v>0</v>
      </c>
      <c r="AE4453" s="87" t="s">
        <v>5552</v>
      </c>
      <c r="AF4453" s="84" t="b">
        <v>0</v>
      </c>
      <c r="AG4453" s="84" t="s">
        <v>5604</v>
      </c>
      <c r="AH4453" s="84"/>
      <c r="AI4453" s="87" t="s">
        <v>5552</v>
      </c>
      <c r="AJ4453" s="84" t="b">
        <v>0</v>
      </c>
      <c r="AK4453" s="84">
        <v>2</v>
      </c>
      <c r="AL4453" s="87" t="s">
        <v>5385</v>
      </c>
      <c r="AM4453" s="84" t="s">
        <v>5685</v>
      </c>
      <c r="AN4453" s="84" t="b">
        <v>0</v>
      </c>
      <c r="AO4453" s="87" t="s">
        <v>5385</v>
      </c>
      <c r="AP4453" s="84" t="s">
        <v>179</v>
      </c>
      <c r="AQ4453" s="84">
        <v>0</v>
      </c>
      <c r="AR4453" s="84">
        <v>0</v>
      </c>
      <c r="AS4453" s="84"/>
      <c r="AT4453" s="84"/>
      <c r="AU4453" s="84"/>
      <c r="AV4453" s="84"/>
      <c r="AW4453" s="84"/>
      <c r="AX4453" s="84"/>
      <c r="AY4453" s="84"/>
      <c r="AZ4453" s="84"/>
    </row>
    <row r="4454" spans="1:52" x14ac:dyDescent="0.55000000000000004">
      <c r="A4454" s="69" t="s">
        <v>866</v>
      </c>
      <c r="B4454" s="69" t="s">
        <v>1246</v>
      </c>
      <c r="C4454" s="70"/>
      <c r="D4454" s="71"/>
      <c r="E4454" s="72"/>
      <c r="F4454" s="73"/>
      <c r="G4454" s="70"/>
      <c r="H4454" s="74"/>
      <c r="I4454" s="75"/>
      <c r="J4454" s="75"/>
      <c r="K4454" s="36"/>
      <c r="L4454" s="82"/>
      <c r="M4454" s="82"/>
      <c r="N4454" s="77"/>
      <c r="O4454" s="84" t="s">
        <v>1270</v>
      </c>
      <c r="P4454" s="86">
        <v>43433.852581018517</v>
      </c>
      <c r="Q4454" s="84" t="s">
        <v>1675</v>
      </c>
      <c r="R4454" s="84"/>
      <c r="S4454" s="84"/>
      <c r="T4454" s="84"/>
      <c r="U4454" s="84"/>
      <c r="V4454" s="88" t="s">
        <v>3194</v>
      </c>
      <c r="W4454" s="86">
        <v>43433.852581018517</v>
      </c>
      <c r="X4454" s="88" t="s">
        <v>4253</v>
      </c>
      <c r="Y4454" s="84"/>
      <c r="Z4454" s="84"/>
      <c r="AA4454" s="87" t="s">
        <v>5384</v>
      </c>
      <c r="AB4454" s="84"/>
      <c r="AC4454" s="84" t="b">
        <v>0</v>
      </c>
      <c r="AD4454" s="84">
        <v>0</v>
      </c>
      <c r="AE4454" s="87" t="s">
        <v>5552</v>
      </c>
      <c r="AF4454" s="84" t="b">
        <v>0</v>
      </c>
      <c r="AG4454" s="84" t="s">
        <v>5604</v>
      </c>
      <c r="AH4454" s="84"/>
      <c r="AI4454" s="87" t="s">
        <v>5552</v>
      </c>
      <c r="AJ4454" s="84" t="b">
        <v>0</v>
      </c>
      <c r="AK4454" s="84">
        <v>2</v>
      </c>
      <c r="AL4454" s="87" t="s">
        <v>5385</v>
      </c>
      <c r="AM4454" s="84" t="s">
        <v>5685</v>
      </c>
      <c r="AN4454" s="84" t="b">
        <v>0</v>
      </c>
      <c r="AO4454" s="87" t="s">
        <v>5385</v>
      </c>
      <c r="AP4454" s="84" t="s">
        <v>179</v>
      </c>
      <c r="AQ4454" s="84">
        <v>0</v>
      </c>
      <c r="AR4454" s="84">
        <v>0</v>
      </c>
      <c r="AS4454" s="84"/>
      <c r="AT4454" s="84"/>
      <c r="AU4454" s="84"/>
      <c r="AV4454" s="84"/>
      <c r="AW4454" s="84"/>
      <c r="AX4454" s="84"/>
      <c r="AY4454" s="84"/>
      <c r="AZ4454" s="84"/>
    </row>
    <row r="4455" spans="1:52" x14ac:dyDescent="0.55000000000000004">
      <c r="A4455" s="69" t="s">
        <v>866</v>
      </c>
      <c r="B4455" s="69" t="s">
        <v>1247</v>
      </c>
      <c r="C4455" s="70"/>
      <c r="D4455" s="71"/>
      <c r="E4455" s="72"/>
      <c r="F4455" s="73"/>
      <c r="G4455" s="70"/>
      <c r="H4455" s="74"/>
      <c r="I4455" s="75"/>
      <c r="J4455" s="75"/>
      <c r="K4455" s="36"/>
      <c r="L4455" s="82"/>
      <c r="M4455" s="82"/>
      <c r="N4455" s="77"/>
      <c r="O4455" s="84" t="s">
        <v>1271</v>
      </c>
      <c r="P4455" s="86">
        <v>43433.852581018517</v>
      </c>
      <c r="Q4455" s="84" t="s">
        <v>1675</v>
      </c>
      <c r="R4455" s="84"/>
      <c r="S4455" s="84"/>
      <c r="T4455" s="84"/>
      <c r="U4455" s="84"/>
      <c r="V4455" s="88" t="s">
        <v>3194</v>
      </c>
      <c r="W4455" s="86">
        <v>43433.852581018517</v>
      </c>
      <c r="X4455" s="88" t="s">
        <v>4253</v>
      </c>
      <c r="Y4455" s="84"/>
      <c r="Z4455" s="84"/>
      <c r="AA4455" s="87" t="s">
        <v>5384</v>
      </c>
      <c r="AB4455" s="84"/>
      <c r="AC4455" s="84" t="b">
        <v>0</v>
      </c>
      <c r="AD4455" s="84">
        <v>0</v>
      </c>
      <c r="AE4455" s="87" t="s">
        <v>5552</v>
      </c>
      <c r="AF4455" s="84" t="b">
        <v>0</v>
      </c>
      <c r="AG4455" s="84" t="s">
        <v>5604</v>
      </c>
      <c r="AH4455" s="84"/>
      <c r="AI4455" s="87" t="s">
        <v>5552</v>
      </c>
      <c r="AJ4455" s="84" t="b">
        <v>0</v>
      </c>
      <c r="AK4455" s="84">
        <v>2</v>
      </c>
      <c r="AL4455" s="87" t="s">
        <v>5385</v>
      </c>
      <c r="AM4455" s="84" t="s">
        <v>5685</v>
      </c>
      <c r="AN4455" s="84" t="b">
        <v>0</v>
      </c>
      <c r="AO4455" s="87" t="s">
        <v>5385</v>
      </c>
      <c r="AP4455" s="84" t="s">
        <v>179</v>
      </c>
      <c r="AQ4455" s="84">
        <v>0</v>
      </c>
      <c r="AR4455" s="84">
        <v>0</v>
      </c>
      <c r="AS4455" s="84"/>
      <c r="AT4455" s="84"/>
      <c r="AU4455" s="84"/>
      <c r="AV4455" s="84"/>
      <c r="AW4455" s="84"/>
      <c r="AX4455" s="84"/>
      <c r="AY4455" s="84"/>
      <c r="AZ4455" s="84"/>
    </row>
    <row r="4456" spans="1:52" x14ac:dyDescent="0.55000000000000004">
      <c r="A4456" s="69" t="s">
        <v>867</v>
      </c>
      <c r="B4456" s="69" t="s">
        <v>1246</v>
      </c>
      <c r="C4456" s="70"/>
      <c r="D4456" s="71"/>
      <c r="E4456" s="72"/>
      <c r="F4456" s="73"/>
      <c r="G4456" s="70"/>
      <c r="H4456" s="74"/>
      <c r="I4456" s="75"/>
      <c r="J4456" s="75"/>
      <c r="K4456" s="36"/>
      <c r="L4456" s="82"/>
      <c r="M4456" s="82"/>
      <c r="N4456" s="77"/>
      <c r="O4456" s="84" t="s">
        <v>1270</v>
      </c>
      <c r="P4456" s="86">
        <v>43433.603148148148</v>
      </c>
      <c r="Q4456" s="84" t="s">
        <v>1675</v>
      </c>
      <c r="R4456" s="84"/>
      <c r="S4456" s="84"/>
      <c r="T4456" s="84" t="s">
        <v>2401</v>
      </c>
      <c r="U4456" s="84"/>
      <c r="V4456" s="88" t="s">
        <v>3195</v>
      </c>
      <c r="W4456" s="86">
        <v>43433.603148148148</v>
      </c>
      <c r="X4456" s="88" t="s">
        <v>4254</v>
      </c>
      <c r="Y4456" s="84"/>
      <c r="Z4456" s="84"/>
      <c r="AA4456" s="87" t="s">
        <v>5385</v>
      </c>
      <c r="AB4456" s="87" t="s">
        <v>5549</v>
      </c>
      <c r="AC4456" s="84" t="b">
        <v>0</v>
      </c>
      <c r="AD4456" s="84">
        <v>4</v>
      </c>
      <c r="AE4456" s="87" t="s">
        <v>5600</v>
      </c>
      <c r="AF4456" s="84" t="b">
        <v>0</v>
      </c>
      <c r="AG4456" s="84" t="s">
        <v>5604</v>
      </c>
      <c r="AH4456" s="84"/>
      <c r="AI4456" s="87" t="s">
        <v>5552</v>
      </c>
      <c r="AJ4456" s="84" t="b">
        <v>0</v>
      </c>
      <c r="AK4456" s="84">
        <v>2</v>
      </c>
      <c r="AL4456" s="87" t="s">
        <v>5552</v>
      </c>
      <c r="AM4456" s="84" t="s">
        <v>5685</v>
      </c>
      <c r="AN4456" s="84" t="b">
        <v>0</v>
      </c>
      <c r="AO4456" s="87" t="s">
        <v>5549</v>
      </c>
      <c r="AP4456" s="84" t="s">
        <v>179</v>
      </c>
      <c r="AQ4456" s="84">
        <v>0</v>
      </c>
      <c r="AR4456" s="84">
        <v>0</v>
      </c>
      <c r="AS4456" s="84" t="s">
        <v>5737</v>
      </c>
      <c r="AT4456" s="84" t="s">
        <v>5741</v>
      </c>
      <c r="AU4456" s="84" t="s">
        <v>5752</v>
      </c>
      <c r="AV4456" s="84" t="s">
        <v>5776</v>
      </c>
      <c r="AW4456" s="84" t="s">
        <v>5795</v>
      </c>
      <c r="AX4456" s="84" t="s">
        <v>5811</v>
      </c>
      <c r="AY4456" s="84" t="s">
        <v>5814</v>
      </c>
      <c r="AZ4456" s="88" t="s">
        <v>5832</v>
      </c>
    </row>
    <row r="4457" spans="1:52" x14ac:dyDescent="0.55000000000000004">
      <c r="A4457" s="69" t="s">
        <v>867</v>
      </c>
      <c r="B4457" s="69" t="s">
        <v>1247</v>
      </c>
      <c r="C4457" s="70"/>
      <c r="D4457" s="71"/>
      <c r="E4457" s="72"/>
      <c r="F4457" s="73"/>
      <c r="G4457" s="70"/>
      <c r="H4457" s="74"/>
      <c r="I4457" s="75"/>
      <c r="J4457" s="75"/>
      <c r="K4457" s="36"/>
      <c r="L4457" s="82"/>
      <c r="M4457" s="82"/>
      <c r="N4457" s="77"/>
      <c r="O4457" s="84" t="s">
        <v>1271</v>
      </c>
      <c r="P4457" s="86">
        <v>43433.603148148148</v>
      </c>
      <c r="Q4457" s="84" t="s">
        <v>1675</v>
      </c>
      <c r="R4457" s="84"/>
      <c r="S4457" s="84"/>
      <c r="T4457" s="84" t="s">
        <v>2401</v>
      </c>
      <c r="U4457" s="84"/>
      <c r="V4457" s="88" t="s">
        <v>3195</v>
      </c>
      <c r="W4457" s="86">
        <v>43433.603148148148</v>
      </c>
      <c r="X4457" s="88" t="s">
        <v>4254</v>
      </c>
      <c r="Y4457" s="84"/>
      <c r="Z4457" s="84"/>
      <c r="AA4457" s="87" t="s">
        <v>5385</v>
      </c>
      <c r="AB4457" s="87" t="s">
        <v>5549</v>
      </c>
      <c r="AC4457" s="84" t="b">
        <v>0</v>
      </c>
      <c r="AD4457" s="84">
        <v>4</v>
      </c>
      <c r="AE4457" s="87" t="s">
        <v>5600</v>
      </c>
      <c r="AF4457" s="84" t="b">
        <v>0</v>
      </c>
      <c r="AG4457" s="84" t="s">
        <v>5604</v>
      </c>
      <c r="AH4457" s="84"/>
      <c r="AI4457" s="87" t="s">
        <v>5552</v>
      </c>
      <c r="AJ4457" s="84" t="b">
        <v>0</v>
      </c>
      <c r="AK4457" s="84">
        <v>2</v>
      </c>
      <c r="AL4457" s="87" t="s">
        <v>5552</v>
      </c>
      <c r="AM4457" s="84" t="s">
        <v>5685</v>
      </c>
      <c r="AN4457" s="84" t="b">
        <v>0</v>
      </c>
      <c r="AO4457" s="87" t="s">
        <v>5549</v>
      </c>
      <c r="AP4457" s="84" t="s">
        <v>179</v>
      </c>
      <c r="AQ4457" s="84">
        <v>0</v>
      </c>
      <c r="AR4457" s="84">
        <v>0</v>
      </c>
      <c r="AS4457" s="84" t="s">
        <v>5737</v>
      </c>
      <c r="AT4457" s="84" t="s">
        <v>5741</v>
      </c>
      <c r="AU4457" s="84" t="s">
        <v>5752</v>
      </c>
      <c r="AV4457" s="84" t="s">
        <v>5776</v>
      </c>
      <c r="AW4457" s="84" t="s">
        <v>5795</v>
      </c>
      <c r="AX4457" s="84" t="s">
        <v>5811</v>
      </c>
      <c r="AY4457" s="84" t="s">
        <v>5814</v>
      </c>
      <c r="AZ4457" s="88" t="s">
        <v>5832</v>
      </c>
    </row>
    <row r="4458" spans="1:52" x14ac:dyDescent="0.55000000000000004">
      <c r="A4458" s="69" t="s">
        <v>868</v>
      </c>
      <c r="B4458" s="69" t="s">
        <v>867</v>
      </c>
      <c r="C4458" s="70"/>
      <c r="D4458" s="71"/>
      <c r="E4458" s="72"/>
      <c r="F4458" s="73"/>
      <c r="G4458" s="70"/>
      <c r="H4458" s="74"/>
      <c r="I4458" s="75"/>
      <c r="J4458" s="75"/>
      <c r="K4458" s="36"/>
      <c r="L4458" s="82"/>
      <c r="M4458" s="82"/>
      <c r="N4458" s="77"/>
      <c r="O4458" s="84" t="s">
        <v>1269</v>
      </c>
      <c r="P4458" s="86">
        <v>43433.857824074075</v>
      </c>
      <c r="Q4458" s="84" t="s">
        <v>1675</v>
      </c>
      <c r="R4458" s="84"/>
      <c r="S4458" s="84"/>
      <c r="T4458" s="84"/>
      <c r="U4458" s="84"/>
      <c r="V4458" s="88" t="s">
        <v>3196</v>
      </c>
      <c r="W4458" s="86">
        <v>43433.857824074075</v>
      </c>
      <c r="X4458" s="88" t="s">
        <v>4255</v>
      </c>
      <c r="Y4458" s="84"/>
      <c r="Z4458" s="84"/>
      <c r="AA4458" s="87" t="s">
        <v>5386</v>
      </c>
      <c r="AB4458" s="84"/>
      <c r="AC4458" s="84" t="b">
        <v>0</v>
      </c>
      <c r="AD4458" s="84">
        <v>0</v>
      </c>
      <c r="AE4458" s="87" t="s">
        <v>5552</v>
      </c>
      <c r="AF4458" s="84" t="b">
        <v>0</v>
      </c>
      <c r="AG4458" s="84" t="s">
        <v>5604</v>
      </c>
      <c r="AH4458" s="84"/>
      <c r="AI4458" s="87" t="s">
        <v>5552</v>
      </c>
      <c r="AJ4458" s="84" t="b">
        <v>0</v>
      </c>
      <c r="AK4458" s="84">
        <v>2</v>
      </c>
      <c r="AL4458" s="87" t="s">
        <v>5385</v>
      </c>
      <c r="AM4458" s="84" t="s">
        <v>5685</v>
      </c>
      <c r="AN4458" s="84" t="b">
        <v>0</v>
      </c>
      <c r="AO4458" s="87" t="s">
        <v>5385</v>
      </c>
      <c r="AP4458" s="84" t="s">
        <v>179</v>
      </c>
      <c r="AQ4458" s="84">
        <v>0</v>
      </c>
      <c r="AR4458" s="84">
        <v>0</v>
      </c>
      <c r="AS4458" s="84"/>
      <c r="AT4458" s="84"/>
      <c r="AU4458" s="84"/>
      <c r="AV4458" s="84"/>
      <c r="AW4458" s="84"/>
      <c r="AX4458" s="84"/>
      <c r="AY4458" s="84"/>
      <c r="AZ4458" s="84"/>
    </row>
    <row r="4459" spans="1:52" x14ac:dyDescent="0.55000000000000004">
      <c r="A4459" s="69" t="s">
        <v>868</v>
      </c>
      <c r="B4459" s="69" t="s">
        <v>1246</v>
      </c>
      <c r="C4459" s="70"/>
      <c r="D4459" s="71"/>
      <c r="E4459" s="72"/>
      <c r="F4459" s="73"/>
      <c r="G4459" s="70"/>
      <c r="H4459" s="74"/>
      <c r="I4459" s="75"/>
      <c r="J4459" s="75"/>
      <c r="K4459" s="36"/>
      <c r="L4459" s="82"/>
      <c r="M4459" s="82"/>
      <c r="N4459" s="77"/>
      <c r="O4459" s="84" t="s">
        <v>1270</v>
      </c>
      <c r="P4459" s="86">
        <v>43433.857824074075</v>
      </c>
      <c r="Q4459" s="84" t="s">
        <v>1675</v>
      </c>
      <c r="R4459" s="84"/>
      <c r="S4459" s="84"/>
      <c r="T4459" s="84"/>
      <c r="U4459" s="84"/>
      <c r="V4459" s="88" t="s">
        <v>3196</v>
      </c>
      <c r="W4459" s="86">
        <v>43433.857824074075</v>
      </c>
      <c r="X4459" s="88" t="s">
        <v>4255</v>
      </c>
      <c r="Y4459" s="84"/>
      <c r="Z4459" s="84"/>
      <c r="AA4459" s="87" t="s">
        <v>5386</v>
      </c>
      <c r="AB4459" s="84"/>
      <c r="AC4459" s="84" t="b">
        <v>0</v>
      </c>
      <c r="AD4459" s="84">
        <v>0</v>
      </c>
      <c r="AE4459" s="87" t="s">
        <v>5552</v>
      </c>
      <c r="AF4459" s="84" t="b">
        <v>0</v>
      </c>
      <c r="AG4459" s="84" t="s">
        <v>5604</v>
      </c>
      <c r="AH4459" s="84"/>
      <c r="AI4459" s="87" t="s">
        <v>5552</v>
      </c>
      <c r="AJ4459" s="84" t="b">
        <v>0</v>
      </c>
      <c r="AK4459" s="84">
        <v>2</v>
      </c>
      <c r="AL4459" s="87" t="s">
        <v>5385</v>
      </c>
      <c r="AM4459" s="84" t="s">
        <v>5685</v>
      </c>
      <c r="AN4459" s="84" t="b">
        <v>0</v>
      </c>
      <c r="AO4459" s="87" t="s">
        <v>5385</v>
      </c>
      <c r="AP4459" s="84" t="s">
        <v>179</v>
      </c>
      <c r="AQ4459" s="84">
        <v>0</v>
      </c>
      <c r="AR4459" s="84">
        <v>0</v>
      </c>
      <c r="AS4459" s="84"/>
      <c r="AT4459" s="84"/>
      <c r="AU4459" s="84"/>
      <c r="AV4459" s="84"/>
      <c r="AW4459" s="84"/>
      <c r="AX4459" s="84"/>
      <c r="AY4459" s="84"/>
      <c r="AZ4459" s="84"/>
    </row>
    <row r="4460" spans="1:52" x14ac:dyDescent="0.55000000000000004">
      <c r="A4460" s="69" t="s">
        <v>868</v>
      </c>
      <c r="B4460" s="69" t="s">
        <v>1247</v>
      </c>
      <c r="C4460" s="70"/>
      <c r="D4460" s="71"/>
      <c r="E4460" s="72"/>
      <c r="F4460" s="73"/>
      <c r="G4460" s="70"/>
      <c r="H4460" s="74"/>
      <c r="I4460" s="75"/>
      <c r="J4460" s="75"/>
      <c r="K4460" s="36"/>
      <c r="L4460" s="82"/>
      <c r="M4460" s="82"/>
      <c r="N4460" s="77"/>
      <c r="O4460" s="84" t="s">
        <v>1271</v>
      </c>
      <c r="P4460" s="86">
        <v>43433.857824074075</v>
      </c>
      <c r="Q4460" s="84" t="s">
        <v>1675</v>
      </c>
      <c r="R4460" s="84"/>
      <c r="S4460" s="84"/>
      <c r="T4460" s="84"/>
      <c r="U4460" s="84"/>
      <c r="V4460" s="88" t="s">
        <v>3196</v>
      </c>
      <c r="W4460" s="86">
        <v>43433.857824074075</v>
      </c>
      <c r="X4460" s="88" t="s">
        <v>4255</v>
      </c>
      <c r="Y4460" s="84"/>
      <c r="Z4460" s="84"/>
      <c r="AA4460" s="87" t="s">
        <v>5386</v>
      </c>
      <c r="AB4460" s="84"/>
      <c r="AC4460" s="84" t="b">
        <v>0</v>
      </c>
      <c r="AD4460" s="84">
        <v>0</v>
      </c>
      <c r="AE4460" s="87" t="s">
        <v>5552</v>
      </c>
      <c r="AF4460" s="84" t="b">
        <v>0</v>
      </c>
      <c r="AG4460" s="84" t="s">
        <v>5604</v>
      </c>
      <c r="AH4460" s="84"/>
      <c r="AI4460" s="87" t="s">
        <v>5552</v>
      </c>
      <c r="AJ4460" s="84" t="b">
        <v>0</v>
      </c>
      <c r="AK4460" s="84">
        <v>2</v>
      </c>
      <c r="AL4460" s="87" t="s">
        <v>5385</v>
      </c>
      <c r="AM4460" s="84" t="s">
        <v>5685</v>
      </c>
      <c r="AN4460" s="84" t="b">
        <v>0</v>
      </c>
      <c r="AO4460" s="87" t="s">
        <v>5385</v>
      </c>
      <c r="AP4460" s="84" t="s">
        <v>179</v>
      </c>
      <c r="AQ4460" s="84">
        <v>0</v>
      </c>
      <c r="AR4460" s="84">
        <v>0</v>
      </c>
      <c r="AS4460" s="84"/>
      <c r="AT4460" s="84"/>
      <c r="AU4460" s="84"/>
      <c r="AV4460" s="84"/>
      <c r="AW4460" s="84"/>
      <c r="AX4460" s="84"/>
      <c r="AY4460" s="84"/>
      <c r="AZ4460" s="84"/>
    </row>
    <row r="4461" spans="1:52" x14ac:dyDescent="0.55000000000000004">
      <c r="A4461" s="69" t="s">
        <v>869</v>
      </c>
      <c r="B4461" s="69" t="s">
        <v>937</v>
      </c>
      <c r="C4461" s="70"/>
      <c r="D4461" s="71"/>
      <c r="E4461" s="72"/>
      <c r="F4461" s="73"/>
      <c r="G4461" s="70"/>
      <c r="H4461" s="74"/>
      <c r="I4461" s="75"/>
      <c r="J4461" s="75"/>
      <c r="K4461" s="36"/>
      <c r="L4461" s="82"/>
      <c r="M4461" s="82"/>
      <c r="N4461" s="77"/>
      <c r="O4461" s="84" t="s">
        <v>1269</v>
      </c>
      <c r="P4461" s="86">
        <v>43433.903067129628</v>
      </c>
      <c r="Q4461" s="84" t="s">
        <v>1676</v>
      </c>
      <c r="R4461" s="84"/>
      <c r="S4461" s="84"/>
      <c r="T4461" s="84"/>
      <c r="U4461" s="84"/>
      <c r="V4461" s="88" t="s">
        <v>3197</v>
      </c>
      <c r="W4461" s="86">
        <v>43433.903067129628</v>
      </c>
      <c r="X4461" s="88" t="s">
        <v>4256</v>
      </c>
      <c r="Y4461" s="84"/>
      <c r="Z4461" s="84"/>
      <c r="AA4461" s="87" t="s">
        <v>5387</v>
      </c>
      <c r="AB4461" s="84"/>
      <c r="AC4461" s="84" t="b">
        <v>0</v>
      </c>
      <c r="AD4461" s="84">
        <v>0</v>
      </c>
      <c r="AE4461" s="87" t="s">
        <v>5552</v>
      </c>
      <c r="AF4461" s="84" t="b">
        <v>0</v>
      </c>
      <c r="AG4461" s="84" t="s">
        <v>5605</v>
      </c>
      <c r="AH4461" s="84"/>
      <c r="AI4461" s="87" t="s">
        <v>5552</v>
      </c>
      <c r="AJ4461" s="84" t="b">
        <v>0</v>
      </c>
      <c r="AK4461" s="84">
        <v>43</v>
      </c>
      <c r="AL4461" s="87" t="s">
        <v>5484</v>
      </c>
      <c r="AM4461" s="84" t="s">
        <v>5690</v>
      </c>
      <c r="AN4461" s="84" t="b">
        <v>0</v>
      </c>
      <c r="AO4461" s="87" t="s">
        <v>5484</v>
      </c>
      <c r="AP4461" s="84" t="s">
        <v>179</v>
      </c>
      <c r="AQ4461" s="84">
        <v>0</v>
      </c>
      <c r="AR4461" s="84">
        <v>0</v>
      </c>
      <c r="AS4461" s="84"/>
      <c r="AT4461" s="84"/>
      <c r="AU4461" s="84"/>
      <c r="AV4461" s="84"/>
      <c r="AW4461" s="84"/>
      <c r="AX4461" s="84"/>
      <c r="AY4461" s="84"/>
      <c r="AZ4461" s="84"/>
    </row>
    <row r="4462" spans="1:52" x14ac:dyDescent="0.55000000000000004">
      <c r="A4462" s="69" t="s">
        <v>870</v>
      </c>
      <c r="B4462" s="69" t="s">
        <v>937</v>
      </c>
      <c r="C4462" s="70"/>
      <c r="D4462" s="71"/>
      <c r="E4462" s="72"/>
      <c r="F4462" s="73"/>
      <c r="G4462" s="70"/>
      <c r="H4462" s="74"/>
      <c r="I4462" s="75"/>
      <c r="J4462" s="75"/>
      <c r="K4462" s="36"/>
      <c r="L4462" s="82"/>
      <c r="M4462" s="82"/>
      <c r="N4462" s="77"/>
      <c r="O4462" s="84" t="s">
        <v>1269</v>
      </c>
      <c r="P4462" s="86">
        <v>43433.903090277781</v>
      </c>
      <c r="Q4462" s="84" t="s">
        <v>1676</v>
      </c>
      <c r="R4462" s="84"/>
      <c r="S4462" s="84"/>
      <c r="T4462" s="84"/>
      <c r="U4462" s="84"/>
      <c r="V4462" s="88" t="s">
        <v>3198</v>
      </c>
      <c r="W4462" s="86">
        <v>43433.903090277781</v>
      </c>
      <c r="X4462" s="88" t="s">
        <v>4257</v>
      </c>
      <c r="Y4462" s="84"/>
      <c r="Z4462" s="84"/>
      <c r="AA4462" s="87" t="s">
        <v>5388</v>
      </c>
      <c r="AB4462" s="84"/>
      <c r="AC4462" s="84" t="b">
        <v>0</v>
      </c>
      <c r="AD4462" s="84">
        <v>0</v>
      </c>
      <c r="AE4462" s="87" t="s">
        <v>5552</v>
      </c>
      <c r="AF4462" s="84" t="b">
        <v>0</v>
      </c>
      <c r="AG4462" s="84" t="s">
        <v>5605</v>
      </c>
      <c r="AH4462" s="84"/>
      <c r="AI4462" s="87" t="s">
        <v>5552</v>
      </c>
      <c r="AJ4462" s="84" t="b">
        <v>0</v>
      </c>
      <c r="AK4462" s="84">
        <v>43</v>
      </c>
      <c r="AL4462" s="87" t="s">
        <v>5484</v>
      </c>
      <c r="AM4462" s="84" t="s">
        <v>5682</v>
      </c>
      <c r="AN4462" s="84" t="b">
        <v>0</v>
      </c>
      <c r="AO4462" s="87" t="s">
        <v>5484</v>
      </c>
      <c r="AP4462" s="84" t="s">
        <v>179</v>
      </c>
      <c r="AQ4462" s="84">
        <v>0</v>
      </c>
      <c r="AR4462" s="84">
        <v>0</v>
      </c>
      <c r="AS4462" s="84"/>
      <c r="AT4462" s="84"/>
      <c r="AU4462" s="84"/>
      <c r="AV4462" s="84"/>
      <c r="AW4462" s="84"/>
      <c r="AX4462" s="84"/>
      <c r="AY4462" s="84"/>
      <c r="AZ4462" s="84"/>
    </row>
    <row r="4463" spans="1:52" x14ac:dyDescent="0.55000000000000004">
      <c r="A4463" s="69" t="s">
        <v>871</v>
      </c>
      <c r="B4463" s="69" t="s">
        <v>937</v>
      </c>
      <c r="C4463" s="70"/>
      <c r="D4463" s="71"/>
      <c r="E4463" s="72"/>
      <c r="F4463" s="73"/>
      <c r="G4463" s="70"/>
      <c r="H4463" s="74"/>
      <c r="I4463" s="75"/>
      <c r="J4463" s="75"/>
      <c r="K4463" s="36"/>
      <c r="L4463" s="82"/>
      <c r="M4463" s="82"/>
      <c r="N4463" s="77"/>
      <c r="O4463" s="84" t="s">
        <v>1269</v>
      </c>
      <c r="P4463" s="86">
        <v>43433.903101851851</v>
      </c>
      <c r="Q4463" s="84" t="s">
        <v>1676</v>
      </c>
      <c r="R4463" s="84"/>
      <c r="S4463" s="84"/>
      <c r="T4463" s="84"/>
      <c r="U4463" s="84"/>
      <c r="V4463" s="88" t="s">
        <v>3199</v>
      </c>
      <c r="W4463" s="86">
        <v>43433.903101851851</v>
      </c>
      <c r="X4463" s="88" t="s">
        <v>4258</v>
      </c>
      <c r="Y4463" s="84"/>
      <c r="Z4463" s="84"/>
      <c r="AA4463" s="87" t="s">
        <v>5389</v>
      </c>
      <c r="AB4463" s="84"/>
      <c r="AC4463" s="84" t="b">
        <v>0</v>
      </c>
      <c r="AD4463" s="84">
        <v>0</v>
      </c>
      <c r="AE4463" s="87" t="s">
        <v>5552</v>
      </c>
      <c r="AF4463" s="84" t="b">
        <v>0</v>
      </c>
      <c r="AG4463" s="84" t="s">
        <v>5605</v>
      </c>
      <c r="AH4463" s="84"/>
      <c r="AI4463" s="87" t="s">
        <v>5552</v>
      </c>
      <c r="AJ4463" s="84" t="b">
        <v>0</v>
      </c>
      <c r="AK4463" s="84">
        <v>43</v>
      </c>
      <c r="AL4463" s="87" t="s">
        <v>5484</v>
      </c>
      <c r="AM4463" s="84" t="s">
        <v>5690</v>
      </c>
      <c r="AN4463" s="84" t="b">
        <v>0</v>
      </c>
      <c r="AO4463" s="87" t="s">
        <v>5484</v>
      </c>
      <c r="AP4463" s="84" t="s">
        <v>179</v>
      </c>
      <c r="AQ4463" s="84">
        <v>0</v>
      </c>
      <c r="AR4463" s="84">
        <v>0</v>
      </c>
      <c r="AS4463" s="84"/>
      <c r="AT4463" s="84"/>
      <c r="AU4463" s="84"/>
      <c r="AV4463" s="84"/>
      <c r="AW4463" s="84"/>
      <c r="AX4463" s="84"/>
      <c r="AY4463" s="84"/>
      <c r="AZ4463" s="84"/>
    </row>
    <row r="4464" spans="1:52" x14ac:dyDescent="0.55000000000000004">
      <c r="A4464" s="69" t="s">
        <v>872</v>
      </c>
      <c r="B4464" s="69" t="s">
        <v>937</v>
      </c>
      <c r="C4464" s="70"/>
      <c r="D4464" s="71"/>
      <c r="E4464" s="72"/>
      <c r="F4464" s="73"/>
      <c r="G4464" s="70"/>
      <c r="H4464" s="74"/>
      <c r="I4464" s="75"/>
      <c r="J4464" s="75"/>
      <c r="K4464" s="36"/>
      <c r="L4464" s="82"/>
      <c r="M4464" s="82"/>
      <c r="N4464" s="77"/>
      <c r="O4464" s="84" t="s">
        <v>1269</v>
      </c>
      <c r="P4464" s="86">
        <v>43433.903136574074</v>
      </c>
      <c r="Q4464" s="84" t="s">
        <v>1676</v>
      </c>
      <c r="R4464" s="84"/>
      <c r="S4464" s="84"/>
      <c r="T4464" s="84"/>
      <c r="U4464" s="84"/>
      <c r="V4464" s="88" t="s">
        <v>3200</v>
      </c>
      <c r="W4464" s="86">
        <v>43433.903136574074</v>
      </c>
      <c r="X4464" s="88" t="s">
        <v>4259</v>
      </c>
      <c r="Y4464" s="84"/>
      <c r="Z4464" s="84"/>
      <c r="AA4464" s="87" t="s">
        <v>5390</v>
      </c>
      <c r="AB4464" s="84"/>
      <c r="AC4464" s="84" t="b">
        <v>0</v>
      </c>
      <c r="AD4464" s="84">
        <v>0</v>
      </c>
      <c r="AE4464" s="87" t="s">
        <v>5552</v>
      </c>
      <c r="AF4464" s="84" t="b">
        <v>0</v>
      </c>
      <c r="AG4464" s="84" t="s">
        <v>5605</v>
      </c>
      <c r="AH4464" s="84"/>
      <c r="AI4464" s="87" t="s">
        <v>5552</v>
      </c>
      <c r="AJ4464" s="84" t="b">
        <v>0</v>
      </c>
      <c r="AK4464" s="84">
        <v>43</v>
      </c>
      <c r="AL4464" s="87" t="s">
        <v>5484</v>
      </c>
      <c r="AM4464" s="84" t="s">
        <v>5690</v>
      </c>
      <c r="AN4464" s="84" t="b">
        <v>0</v>
      </c>
      <c r="AO4464" s="87" t="s">
        <v>5484</v>
      </c>
      <c r="AP4464" s="84" t="s">
        <v>179</v>
      </c>
      <c r="AQ4464" s="84">
        <v>0</v>
      </c>
      <c r="AR4464" s="84">
        <v>0</v>
      </c>
      <c r="AS4464" s="84"/>
      <c r="AT4464" s="84"/>
      <c r="AU4464" s="84"/>
      <c r="AV4464" s="84"/>
      <c r="AW4464" s="84"/>
      <c r="AX4464" s="84"/>
      <c r="AY4464" s="84"/>
      <c r="AZ4464" s="84"/>
    </row>
    <row r="4465" spans="1:52" x14ac:dyDescent="0.55000000000000004">
      <c r="A4465" s="69" t="s">
        <v>873</v>
      </c>
      <c r="B4465" s="69" t="s">
        <v>937</v>
      </c>
      <c r="C4465" s="70"/>
      <c r="D4465" s="71"/>
      <c r="E4465" s="72"/>
      <c r="F4465" s="73"/>
      <c r="G4465" s="70"/>
      <c r="H4465" s="74"/>
      <c r="I4465" s="75"/>
      <c r="J4465" s="75"/>
      <c r="K4465" s="36"/>
      <c r="L4465" s="82"/>
      <c r="M4465" s="82"/>
      <c r="N4465" s="77"/>
      <c r="O4465" s="84" t="s">
        <v>1269</v>
      </c>
      <c r="P4465" s="86">
        <v>43433.903182870374</v>
      </c>
      <c r="Q4465" s="84" t="s">
        <v>1676</v>
      </c>
      <c r="R4465" s="84"/>
      <c r="S4465" s="84"/>
      <c r="T4465" s="84"/>
      <c r="U4465" s="84"/>
      <c r="V4465" s="88" t="s">
        <v>3201</v>
      </c>
      <c r="W4465" s="86">
        <v>43433.903182870374</v>
      </c>
      <c r="X4465" s="88" t="s">
        <v>4260</v>
      </c>
      <c r="Y4465" s="84"/>
      <c r="Z4465" s="84"/>
      <c r="AA4465" s="87" t="s">
        <v>5391</v>
      </c>
      <c r="AB4465" s="84"/>
      <c r="AC4465" s="84" t="b">
        <v>0</v>
      </c>
      <c r="AD4465" s="84">
        <v>0</v>
      </c>
      <c r="AE4465" s="87" t="s">
        <v>5552</v>
      </c>
      <c r="AF4465" s="84" t="b">
        <v>0</v>
      </c>
      <c r="AG4465" s="84" t="s">
        <v>5605</v>
      </c>
      <c r="AH4465" s="84"/>
      <c r="AI4465" s="87" t="s">
        <v>5552</v>
      </c>
      <c r="AJ4465" s="84" t="b">
        <v>0</v>
      </c>
      <c r="AK4465" s="84">
        <v>43</v>
      </c>
      <c r="AL4465" s="87" t="s">
        <v>5484</v>
      </c>
      <c r="AM4465" s="84" t="s">
        <v>5690</v>
      </c>
      <c r="AN4465" s="84" t="b">
        <v>0</v>
      </c>
      <c r="AO4465" s="87" t="s">
        <v>5484</v>
      </c>
      <c r="AP4465" s="84" t="s">
        <v>179</v>
      </c>
      <c r="AQ4465" s="84">
        <v>0</v>
      </c>
      <c r="AR4465" s="84">
        <v>0</v>
      </c>
      <c r="AS4465" s="84"/>
      <c r="AT4465" s="84"/>
      <c r="AU4465" s="84"/>
      <c r="AV4465" s="84"/>
      <c r="AW4465" s="84"/>
      <c r="AX4465" s="84"/>
      <c r="AY4465" s="84"/>
      <c r="AZ4465" s="84"/>
    </row>
    <row r="4466" spans="1:52" x14ac:dyDescent="0.55000000000000004">
      <c r="A4466" s="69" t="s">
        <v>874</v>
      </c>
      <c r="B4466" s="69" t="s">
        <v>937</v>
      </c>
      <c r="C4466" s="70"/>
      <c r="D4466" s="71"/>
      <c r="E4466" s="72"/>
      <c r="F4466" s="73"/>
      <c r="G4466" s="70"/>
      <c r="H4466" s="74"/>
      <c r="I4466" s="75"/>
      <c r="J4466" s="75"/>
      <c r="K4466" s="36"/>
      <c r="L4466" s="82"/>
      <c r="M4466" s="82"/>
      <c r="N4466" s="77"/>
      <c r="O4466" s="84" t="s">
        <v>1269</v>
      </c>
      <c r="P4466" s="86">
        <v>43433.903217592589</v>
      </c>
      <c r="Q4466" s="84" t="s">
        <v>1676</v>
      </c>
      <c r="R4466" s="84"/>
      <c r="S4466" s="84"/>
      <c r="T4466" s="84"/>
      <c r="U4466" s="84"/>
      <c r="V4466" s="88" t="s">
        <v>3202</v>
      </c>
      <c r="W4466" s="86">
        <v>43433.903217592589</v>
      </c>
      <c r="X4466" s="88" t="s">
        <v>4261</v>
      </c>
      <c r="Y4466" s="84"/>
      <c r="Z4466" s="84"/>
      <c r="AA4466" s="87" t="s">
        <v>5392</v>
      </c>
      <c r="AB4466" s="84"/>
      <c r="AC4466" s="84" t="b">
        <v>0</v>
      </c>
      <c r="AD4466" s="84">
        <v>0</v>
      </c>
      <c r="AE4466" s="87" t="s">
        <v>5552</v>
      </c>
      <c r="AF4466" s="84" t="b">
        <v>0</v>
      </c>
      <c r="AG4466" s="84" t="s">
        <v>5605</v>
      </c>
      <c r="AH4466" s="84"/>
      <c r="AI4466" s="87" t="s">
        <v>5552</v>
      </c>
      <c r="AJ4466" s="84" t="b">
        <v>0</v>
      </c>
      <c r="AK4466" s="84">
        <v>43</v>
      </c>
      <c r="AL4466" s="87" t="s">
        <v>5484</v>
      </c>
      <c r="AM4466" s="84" t="s">
        <v>5691</v>
      </c>
      <c r="AN4466" s="84" t="b">
        <v>0</v>
      </c>
      <c r="AO4466" s="87" t="s">
        <v>5484</v>
      </c>
      <c r="AP4466" s="84" t="s">
        <v>179</v>
      </c>
      <c r="AQ4466" s="84">
        <v>0</v>
      </c>
      <c r="AR4466" s="84">
        <v>0</v>
      </c>
      <c r="AS4466" s="84"/>
      <c r="AT4466" s="84"/>
      <c r="AU4466" s="84"/>
      <c r="AV4466" s="84"/>
      <c r="AW4466" s="84"/>
      <c r="AX4466" s="84"/>
      <c r="AY4466" s="84"/>
      <c r="AZ4466" s="84"/>
    </row>
    <row r="4467" spans="1:52" x14ac:dyDescent="0.55000000000000004">
      <c r="A4467" s="69" t="s">
        <v>875</v>
      </c>
      <c r="B4467" s="69" t="s">
        <v>937</v>
      </c>
      <c r="C4467" s="70"/>
      <c r="D4467" s="71"/>
      <c r="E4467" s="72"/>
      <c r="F4467" s="73"/>
      <c r="G4467" s="70"/>
      <c r="H4467" s="74"/>
      <c r="I4467" s="75"/>
      <c r="J4467" s="75"/>
      <c r="K4467" s="36"/>
      <c r="L4467" s="82"/>
      <c r="M4467" s="82"/>
      <c r="N4467" s="77"/>
      <c r="O4467" s="84" t="s">
        <v>1269</v>
      </c>
      <c r="P4467" s="86">
        <v>43433.903310185182</v>
      </c>
      <c r="Q4467" s="84" t="s">
        <v>1676</v>
      </c>
      <c r="R4467" s="84"/>
      <c r="S4467" s="84"/>
      <c r="T4467" s="84"/>
      <c r="U4467" s="84"/>
      <c r="V4467" s="88" t="s">
        <v>3203</v>
      </c>
      <c r="W4467" s="86">
        <v>43433.903310185182</v>
      </c>
      <c r="X4467" s="88" t="s">
        <v>4262</v>
      </c>
      <c r="Y4467" s="84"/>
      <c r="Z4467" s="84"/>
      <c r="AA4467" s="87" t="s">
        <v>5393</v>
      </c>
      <c r="AB4467" s="84"/>
      <c r="AC4467" s="84" t="b">
        <v>0</v>
      </c>
      <c r="AD4467" s="84">
        <v>0</v>
      </c>
      <c r="AE4467" s="87" t="s">
        <v>5552</v>
      </c>
      <c r="AF4467" s="84" t="b">
        <v>0</v>
      </c>
      <c r="AG4467" s="84" t="s">
        <v>5605</v>
      </c>
      <c r="AH4467" s="84"/>
      <c r="AI4467" s="87" t="s">
        <v>5552</v>
      </c>
      <c r="AJ4467" s="84" t="b">
        <v>0</v>
      </c>
      <c r="AK4467" s="84">
        <v>43</v>
      </c>
      <c r="AL4467" s="87" t="s">
        <v>5484</v>
      </c>
      <c r="AM4467" s="84" t="s">
        <v>5685</v>
      </c>
      <c r="AN4467" s="84" t="b">
        <v>0</v>
      </c>
      <c r="AO4467" s="87" t="s">
        <v>5484</v>
      </c>
      <c r="AP4467" s="84" t="s">
        <v>179</v>
      </c>
      <c r="AQ4467" s="84">
        <v>0</v>
      </c>
      <c r="AR4467" s="84">
        <v>0</v>
      </c>
      <c r="AS4467" s="84"/>
      <c r="AT4467" s="84"/>
      <c r="AU4467" s="84"/>
      <c r="AV4467" s="84"/>
      <c r="AW4467" s="84"/>
      <c r="AX4467" s="84"/>
      <c r="AY4467" s="84"/>
      <c r="AZ4467" s="84"/>
    </row>
    <row r="4468" spans="1:52" x14ac:dyDescent="0.55000000000000004">
      <c r="A4468" s="69" t="s">
        <v>876</v>
      </c>
      <c r="B4468" s="69" t="s">
        <v>937</v>
      </c>
      <c r="C4468" s="70"/>
      <c r="D4468" s="71"/>
      <c r="E4468" s="72"/>
      <c r="F4468" s="73"/>
      <c r="G4468" s="70"/>
      <c r="H4468" s="74"/>
      <c r="I4468" s="75"/>
      <c r="J4468" s="75"/>
      <c r="K4468" s="36"/>
      <c r="L4468" s="82"/>
      <c r="M4468" s="82"/>
      <c r="N4468" s="77"/>
      <c r="O4468" s="84" t="s">
        <v>1269</v>
      </c>
      <c r="P4468" s="86">
        <v>43433.903483796297</v>
      </c>
      <c r="Q4468" s="84" t="s">
        <v>1676</v>
      </c>
      <c r="R4468" s="84"/>
      <c r="S4468" s="84"/>
      <c r="T4468" s="84"/>
      <c r="U4468" s="84"/>
      <c r="V4468" s="88" t="s">
        <v>3204</v>
      </c>
      <c r="W4468" s="86">
        <v>43433.903483796297</v>
      </c>
      <c r="X4468" s="88" t="s">
        <v>4263</v>
      </c>
      <c r="Y4468" s="84"/>
      <c r="Z4468" s="84"/>
      <c r="AA4468" s="87" t="s">
        <v>5394</v>
      </c>
      <c r="AB4468" s="84"/>
      <c r="AC4468" s="84" t="b">
        <v>0</v>
      </c>
      <c r="AD4468" s="84">
        <v>0</v>
      </c>
      <c r="AE4468" s="87" t="s">
        <v>5552</v>
      </c>
      <c r="AF4468" s="84" t="b">
        <v>0</v>
      </c>
      <c r="AG4468" s="84" t="s">
        <v>5605</v>
      </c>
      <c r="AH4468" s="84"/>
      <c r="AI4468" s="87" t="s">
        <v>5552</v>
      </c>
      <c r="AJ4468" s="84" t="b">
        <v>0</v>
      </c>
      <c r="AK4468" s="84">
        <v>43</v>
      </c>
      <c r="AL4468" s="87" t="s">
        <v>5484</v>
      </c>
      <c r="AM4468" s="84" t="s">
        <v>5682</v>
      </c>
      <c r="AN4468" s="84" t="b">
        <v>0</v>
      </c>
      <c r="AO4468" s="87" t="s">
        <v>5484</v>
      </c>
      <c r="AP4468" s="84" t="s">
        <v>179</v>
      </c>
      <c r="AQ4468" s="84">
        <v>0</v>
      </c>
      <c r="AR4468" s="84">
        <v>0</v>
      </c>
      <c r="AS4468" s="84"/>
      <c r="AT4468" s="84"/>
      <c r="AU4468" s="84"/>
      <c r="AV4468" s="84"/>
      <c r="AW4468" s="84"/>
      <c r="AX4468" s="84"/>
      <c r="AY4468" s="84"/>
      <c r="AZ4468" s="84"/>
    </row>
    <row r="4469" spans="1:52" x14ac:dyDescent="0.55000000000000004">
      <c r="A4469" s="69" t="s">
        <v>877</v>
      </c>
      <c r="B4469" s="69" t="s">
        <v>937</v>
      </c>
      <c r="C4469" s="70"/>
      <c r="D4469" s="71"/>
      <c r="E4469" s="72"/>
      <c r="F4469" s="73"/>
      <c r="G4469" s="70"/>
      <c r="H4469" s="74"/>
      <c r="I4469" s="75"/>
      <c r="J4469" s="75"/>
      <c r="K4469" s="36"/>
      <c r="L4469" s="82"/>
      <c r="M4469" s="82"/>
      <c r="N4469" s="77"/>
      <c r="O4469" s="84" t="s">
        <v>1271</v>
      </c>
      <c r="P4469" s="86">
        <v>43433.904178240744</v>
      </c>
      <c r="Q4469" s="84" t="s">
        <v>1677</v>
      </c>
      <c r="R4469" s="84"/>
      <c r="S4469" s="84"/>
      <c r="T4469" s="84" t="s">
        <v>2402</v>
      </c>
      <c r="U4469" s="84"/>
      <c r="V4469" s="88" t="s">
        <v>3205</v>
      </c>
      <c r="W4469" s="86">
        <v>43433.904178240744</v>
      </c>
      <c r="X4469" s="88" t="s">
        <v>4264</v>
      </c>
      <c r="Y4469" s="84"/>
      <c r="Z4469" s="84"/>
      <c r="AA4469" s="87" t="s">
        <v>5395</v>
      </c>
      <c r="AB4469" s="87" t="s">
        <v>5484</v>
      </c>
      <c r="AC4469" s="84" t="b">
        <v>0</v>
      </c>
      <c r="AD4469" s="84">
        <v>1</v>
      </c>
      <c r="AE4469" s="87" t="s">
        <v>5601</v>
      </c>
      <c r="AF4469" s="84" t="b">
        <v>0</v>
      </c>
      <c r="AG4469" s="84" t="s">
        <v>5605</v>
      </c>
      <c r="AH4469" s="84"/>
      <c r="AI4469" s="87" t="s">
        <v>5552</v>
      </c>
      <c r="AJ4469" s="84" t="b">
        <v>0</v>
      </c>
      <c r="AK4469" s="84">
        <v>0</v>
      </c>
      <c r="AL4469" s="87" t="s">
        <v>5552</v>
      </c>
      <c r="AM4469" s="84" t="s">
        <v>5684</v>
      </c>
      <c r="AN4469" s="84" t="b">
        <v>0</v>
      </c>
      <c r="AO4469" s="87" t="s">
        <v>5484</v>
      </c>
      <c r="AP4469" s="84" t="s">
        <v>179</v>
      </c>
      <c r="AQ4469" s="84">
        <v>0</v>
      </c>
      <c r="AR4469" s="84">
        <v>0</v>
      </c>
      <c r="AS4469" s="84"/>
      <c r="AT4469" s="84"/>
      <c r="AU4469" s="84"/>
      <c r="AV4469" s="84"/>
      <c r="AW4469" s="84"/>
      <c r="AX4469" s="84"/>
      <c r="AY4469" s="84"/>
      <c r="AZ4469" s="84"/>
    </row>
    <row r="4470" spans="1:52" x14ac:dyDescent="0.55000000000000004">
      <c r="A4470" s="69" t="s">
        <v>854</v>
      </c>
      <c r="B4470" s="69" t="s">
        <v>856</v>
      </c>
      <c r="C4470" s="70"/>
      <c r="D4470" s="71"/>
      <c r="E4470" s="72"/>
      <c r="F4470" s="73"/>
      <c r="G4470" s="70"/>
      <c r="H4470" s="74"/>
      <c r="I4470" s="75"/>
      <c r="J4470" s="75"/>
      <c r="K4470" s="36"/>
      <c r="L4470" s="82"/>
      <c r="M4470" s="82"/>
      <c r="N4470" s="77"/>
      <c r="O4470" s="84" t="s">
        <v>1270</v>
      </c>
      <c r="P4470" s="86">
        <v>43430.407361111109</v>
      </c>
      <c r="Q4470" s="84" t="s">
        <v>1437</v>
      </c>
      <c r="R4470" s="84"/>
      <c r="S4470" s="84"/>
      <c r="T4470" s="84" t="s">
        <v>2021</v>
      </c>
      <c r="U4470" s="84"/>
      <c r="V4470" s="88" t="s">
        <v>3186</v>
      </c>
      <c r="W4470" s="86">
        <v>43430.407361111109</v>
      </c>
      <c r="X4470" s="88" t="s">
        <v>4160</v>
      </c>
      <c r="Y4470" s="84"/>
      <c r="Z4470" s="84"/>
      <c r="AA4470" s="87" t="s">
        <v>5291</v>
      </c>
      <c r="AB4470" s="84"/>
      <c r="AC4470" s="84" t="b">
        <v>0</v>
      </c>
      <c r="AD4470" s="84">
        <v>0</v>
      </c>
      <c r="AE4470" s="87" t="s">
        <v>5552</v>
      </c>
      <c r="AF4470" s="84" t="b">
        <v>0</v>
      </c>
      <c r="AG4470" s="84" t="s">
        <v>5604</v>
      </c>
      <c r="AH4470" s="84"/>
      <c r="AI4470" s="87" t="s">
        <v>5552</v>
      </c>
      <c r="AJ4470" s="84" t="b">
        <v>0</v>
      </c>
      <c r="AK4470" s="84">
        <v>8</v>
      </c>
      <c r="AL4470" s="87" t="s">
        <v>5294</v>
      </c>
      <c r="AM4470" s="84" t="s">
        <v>5684</v>
      </c>
      <c r="AN4470" s="84" t="b">
        <v>0</v>
      </c>
      <c r="AO4470" s="87" t="s">
        <v>5294</v>
      </c>
      <c r="AP4470" s="84" t="s">
        <v>179</v>
      </c>
      <c r="AQ4470" s="84">
        <v>0</v>
      </c>
      <c r="AR4470" s="84">
        <v>0</v>
      </c>
      <c r="AS4470" s="84"/>
      <c r="AT4470" s="84"/>
      <c r="AU4470" s="84"/>
      <c r="AV4470" s="84"/>
      <c r="AW4470" s="84"/>
      <c r="AX4470" s="84"/>
      <c r="AY4470" s="84"/>
      <c r="AZ4470" s="84"/>
    </row>
    <row r="4471" spans="1:52" x14ac:dyDescent="0.55000000000000004">
      <c r="A4471" s="69" t="s">
        <v>856</v>
      </c>
      <c r="B4471" s="69" t="s">
        <v>853</v>
      </c>
      <c r="C4471" s="70"/>
      <c r="D4471" s="71"/>
      <c r="E4471" s="72"/>
      <c r="F4471" s="73"/>
      <c r="G4471" s="70"/>
      <c r="H4471" s="74"/>
      <c r="I4471" s="75"/>
      <c r="J4471" s="75"/>
      <c r="K4471" s="36"/>
      <c r="L4471" s="82"/>
      <c r="M4471" s="82"/>
      <c r="N4471" s="77"/>
      <c r="O4471" s="84" t="s">
        <v>1269</v>
      </c>
      <c r="P4471" s="86">
        <v>43430.407719907409</v>
      </c>
      <c r="Q4471" s="84" t="s">
        <v>1461</v>
      </c>
      <c r="R4471" s="88" t="s">
        <v>1788</v>
      </c>
      <c r="S4471" s="84" t="s">
        <v>1977</v>
      </c>
      <c r="T4471" s="84" t="s">
        <v>2021</v>
      </c>
      <c r="U4471" s="84"/>
      <c r="V4471" s="88" t="s">
        <v>3188</v>
      </c>
      <c r="W4471" s="86">
        <v>43430.407719907409</v>
      </c>
      <c r="X4471" s="88" t="s">
        <v>4185</v>
      </c>
      <c r="Y4471" s="84"/>
      <c r="Z4471" s="84"/>
      <c r="AA4471" s="87" t="s">
        <v>5316</v>
      </c>
      <c r="AB4471" s="84"/>
      <c r="AC4471" s="84" t="b">
        <v>0</v>
      </c>
      <c r="AD4471" s="84">
        <v>0</v>
      </c>
      <c r="AE4471" s="87" t="s">
        <v>5552</v>
      </c>
      <c r="AF4471" s="84" t="b">
        <v>0</v>
      </c>
      <c r="AG4471" s="84" t="s">
        <v>5604</v>
      </c>
      <c r="AH4471" s="84"/>
      <c r="AI4471" s="87" t="s">
        <v>5552</v>
      </c>
      <c r="AJ4471" s="84" t="b">
        <v>0</v>
      </c>
      <c r="AK4471" s="84">
        <v>7</v>
      </c>
      <c r="AL4471" s="87" t="s">
        <v>5317</v>
      </c>
      <c r="AM4471" s="84" t="s">
        <v>5684</v>
      </c>
      <c r="AN4471" s="84" t="b">
        <v>0</v>
      </c>
      <c r="AO4471" s="87" t="s">
        <v>5317</v>
      </c>
      <c r="AP4471" s="84" t="s">
        <v>179</v>
      </c>
      <c r="AQ4471" s="84">
        <v>0</v>
      </c>
      <c r="AR4471" s="84">
        <v>0</v>
      </c>
      <c r="AS4471" s="84"/>
      <c r="AT4471" s="84"/>
      <c r="AU4471" s="84"/>
      <c r="AV4471" s="84"/>
      <c r="AW4471" s="84"/>
      <c r="AX4471" s="84"/>
      <c r="AY4471" s="84"/>
      <c r="AZ4471" s="84"/>
    </row>
    <row r="4472" spans="1:52" x14ac:dyDescent="0.55000000000000004">
      <c r="A4472" s="69" t="s">
        <v>856</v>
      </c>
      <c r="B4472" s="69" t="s">
        <v>1038</v>
      </c>
      <c r="C4472" s="70"/>
      <c r="D4472" s="71"/>
      <c r="E4472" s="72"/>
      <c r="F4472" s="73"/>
      <c r="G4472" s="70"/>
      <c r="H4472" s="74"/>
      <c r="I4472" s="75"/>
      <c r="J4472" s="75"/>
      <c r="K4472" s="36"/>
      <c r="L4472" s="82"/>
      <c r="M4472" s="82"/>
      <c r="N4472" s="77"/>
      <c r="O4472" s="84" t="s">
        <v>1270</v>
      </c>
      <c r="P4472" s="86">
        <v>43430.407719907409</v>
      </c>
      <c r="Q4472" s="84" t="s">
        <v>1461</v>
      </c>
      <c r="R4472" s="88" t="s">
        <v>1788</v>
      </c>
      <c r="S4472" s="84" t="s">
        <v>1977</v>
      </c>
      <c r="T4472" s="84" t="s">
        <v>2021</v>
      </c>
      <c r="U4472" s="84"/>
      <c r="V4472" s="88" t="s">
        <v>3188</v>
      </c>
      <c r="W4472" s="86">
        <v>43430.407719907409</v>
      </c>
      <c r="X4472" s="88" t="s">
        <v>4185</v>
      </c>
      <c r="Y4472" s="84"/>
      <c r="Z4472" s="84"/>
      <c r="AA4472" s="87" t="s">
        <v>5316</v>
      </c>
      <c r="AB4472" s="84"/>
      <c r="AC4472" s="84" t="b">
        <v>0</v>
      </c>
      <c r="AD4472" s="84">
        <v>0</v>
      </c>
      <c r="AE4472" s="87" t="s">
        <v>5552</v>
      </c>
      <c r="AF4472" s="84" t="b">
        <v>0</v>
      </c>
      <c r="AG4472" s="84" t="s">
        <v>5604</v>
      </c>
      <c r="AH4472" s="84"/>
      <c r="AI4472" s="87" t="s">
        <v>5552</v>
      </c>
      <c r="AJ4472" s="84" t="b">
        <v>0</v>
      </c>
      <c r="AK4472" s="84">
        <v>7</v>
      </c>
      <c r="AL4472" s="87" t="s">
        <v>5317</v>
      </c>
      <c r="AM4472" s="84" t="s">
        <v>5684</v>
      </c>
      <c r="AN4472" s="84" t="b">
        <v>0</v>
      </c>
      <c r="AO4472" s="87" t="s">
        <v>5317</v>
      </c>
      <c r="AP4472" s="84" t="s">
        <v>179</v>
      </c>
      <c r="AQ4472" s="84">
        <v>0</v>
      </c>
      <c r="AR4472" s="84">
        <v>0</v>
      </c>
      <c r="AS4472" s="84"/>
      <c r="AT4472" s="84"/>
      <c r="AU4472" s="84"/>
      <c r="AV4472" s="84"/>
      <c r="AW4472" s="84"/>
      <c r="AX4472" s="84"/>
      <c r="AY4472" s="84"/>
      <c r="AZ4472" s="84"/>
    </row>
    <row r="4473" spans="1:52" x14ac:dyDescent="0.55000000000000004">
      <c r="A4473" s="69" t="s">
        <v>856</v>
      </c>
      <c r="B4473" s="69" t="s">
        <v>853</v>
      </c>
      <c r="C4473" s="70"/>
      <c r="D4473" s="71"/>
      <c r="E4473" s="72"/>
      <c r="F4473" s="73"/>
      <c r="G4473" s="70"/>
      <c r="H4473" s="74"/>
      <c r="I4473" s="75"/>
      <c r="J4473" s="75"/>
      <c r="K4473" s="36"/>
      <c r="L4473" s="82"/>
      <c r="M4473" s="82"/>
      <c r="N4473" s="77"/>
      <c r="O4473" s="84" t="s">
        <v>1270</v>
      </c>
      <c r="P4473" s="86">
        <v>43430.407719907409</v>
      </c>
      <c r="Q4473" s="84" t="s">
        <v>1461</v>
      </c>
      <c r="R4473" s="88" t="s">
        <v>1788</v>
      </c>
      <c r="S4473" s="84" t="s">
        <v>1977</v>
      </c>
      <c r="T4473" s="84" t="s">
        <v>2021</v>
      </c>
      <c r="U4473" s="84"/>
      <c r="V4473" s="88" t="s">
        <v>3188</v>
      </c>
      <c r="W4473" s="86">
        <v>43430.407719907409</v>
      </c>
      <c r="X4473" s="88" t="s">
        <v>4185</v>
      </c>
      <c r="Y4473" s="84"/>
      <c r="Z4473" s="84"/>
      <c r="AA4473" s="87" t="s">
        <v>5316</v>
      </c>
      <c r="AB4473" s="84"/>
      <c r="AC4473" s="84" t="b">
        <v>0</v>
      </c>
      <c r="AD4473" s="84">
        <v>0</v>
      </c>
      <c r="AE4473" s="87" t="s">
        <v>5552</v>
      </c>
      <c r="AF4473" s="84" t="b">
        <v>0</v>
      </c>
      <c r="AG4473" s="84" t="s">
        <v>5604</v>
      </c>
      <c r="AH4473" s="84"/>
      <c r="AI4473" s="87" t="s">
        <v>5552</v>
      </c>
      <c r="AJ4473" s="84" t="b">
        <v>0</v>
      </c>
      <c r="AK4473" s="84">
        <v>7</v>
      </c>
      <c r="AL4473" s="87" t="s">
        <v>5317</v>
      </c>
      <c r="AM4473" s="84" t="s">
        <v>5684</v>
      </c>
      <c r="AN4473" s="84" t="b">
        <v>0</v>
      </c>
      <c r="AO4473" s="87" t="s">
        <v>5317</v>
      </c>
      <c r="AP4473" s="84" t="s">
        <v>179</v>
      </c>
      <c r="AQ4473" s="84">
        <v>0</v>
      </c>
      <c r="AR4473" s="84">
        <v>0</v>
      </c>
      <c r="AS4473" s="84"/>
      <c r="AT4473" s="84"/>
      <c r="AU4473" s="84"/>
      <c r="AV4473" s="84"/>
      <c r="AW4473" s="84"/>
      <c r="AX4473" s="84"/>
      <c r="AY4473" s="84"/>
      <c r="AZ4473" s="84"/>
    </row>
    <row r="4474" spans="1:52" x14ac:dyDescent="0.55000000000000004">
      <c r="A4474" s="69" t="s">
        <v>856</v>
      </c>
      <c r="B4474" s="69" t="s">
        <v>853</v>
      </c>
      <c r="C4474" s="70"/>
      <c r="D4474" s="71"/>
      <c r="E4474" s="72"/>
      <c r="F4474" s="73"/>
      <c r="G4474" s="70"/>
      <c r="H4474" s="74"/>
      <c r="I4474" s="75"/>
      <c r="J4474" s="75"/>
      <c r="K4474" s="36"/>
      <c r="L4474" s="82"/>
      <c r="M4474" s="82"/>
      <c r="N4474" s="77"/>
      <c r="O4474" s="84" t="s">
        <v>1269</v>
      </c>
      <c r="P4474" s="86">
        <v>43431.374641203707</v>
      </c>
      <c r="Q4474" s="84" t="s">
        <v>1493</v>
      </c>
      <c r="R4474" s="84"/>
      <c r="S4474" s="84"/>
      <c r="T4474" s="84" t="s">
        <v>2212</v>
      </c>
      <c r="U4474" s="84"/>
      <c r="V4474" s="88" t="s">
        <v>3188</v>
      </c>
      <c r="W4474" s="86">
        <v>43431.374641203707</v>
      </c>
      <c r="X4474" s="88" t="s">
        <v>4206</v>
      </c>
      <c r="Y4474" s="84"/>
      <c r="Z4474" s="84"/>
      <c r="AA4474" s="87" t="s">
        <v>5337</v>
      </c>
      <c r="AB4474" s="84"/>
      <c r="AC4474" s="84" t="b">
        <v>0</v>
      </c>
      <c r="AD4474" s="84">
        <v>0</v>
      </c>
      <c r="AE4474" s="87" t="s">
        <v>5552</v>
      </c>
      <c r="AF4474" s="84" t="b">
        <v>0</v>
      </c>
      <c r="AG4474" s="84" t="s">
        <v>5604</v>
      </c>
      <c r="AH4474" s="84"/>
      <c r="AI4474" s="87" t="s">
        <v>5552</v>
      </c>
      <c r="AJ4474" s="84" t="b">
        <v>0</v>
      </c>
      <c r="AK4474" s="84">
        <v>7</v>
      </c>
      <c r="AL4474" s="87" t="s">
        <v>5339</v>
      </c>
      <c r="AM4474" s="84" t="s">
        <v>5684</v>
      </c>
      <c r="AN4474" s="84" t="b">
        <v>0</v>
      </c>
      <c r="AO4474" s="87" t="s">
        <v>5339</v>
      </c>
      <c r="AP4474" s="84" t="s">
        <v>179</v>
      </c>
      <c r="AQ4474" s="84">
        <v>0</v>
      </c>
      <c r="AR4474" s="84">
        <v>0</v>
      </c>
      <c r="AS4474" s="84"/>
      <c r="AT4474" s="84"/>
      <c r="AU4474" s="84"/>
      <c r="AV4474" s="84"/>
      <c r="AW4474" s="84"/>
      <c r="AX4474" s="84"/>
      <c r="AY4474" s="84"/>
      <c r="AZ4474" s="84"/>
    </row>
    <row r="4475" spans="1:52" x14ac:dyDescent="0.55000000000000004">
      <c r="A4475" s="69" t="s">
        <v>856</v>
      </c>
      <c r="B4475" s="69" t="s">
        <v>856</v>
      </c>
      <c r="C4475" s="70"/>
      <c r="D4475" s="71"/>
      <c r="E4475" s="72"/>
      <c r="F4475" s="73"/>
      <c r="G4475" s="70"/>
      <c r="H4475" s="74"/>
      <c r="I4475" s="75"/>
      <c r="J4475" s="75"/>
      <c r="K4475" s="36"/>
      <c r="L4475" s="82"/>
      <c r="M4475" s="82"/>
      <c r="N4475" s="77"/>
      <c r="O4475" s="84" t="s">
        <v>179</v>
      </c>
      <c r="P4475" s="86">
        <v>43431.62767361111</v>
      </c>
      <c r="Q4475" s="84" t="s">
        <v>1524</v>
      </c>
      <c r="R4475" s="84" t="s">
        <v>1902</v>
      </c>
      <c r="S4475" s="84" t="s">
        <v>2011</v>
      </c>
      <c r="T4475" s="84" t="s">
        <v>2313</v>
      </c>
      <c r="U4475" s="88" t="s">
        <v>2625</v>
      </c>
      <c r="V4475" s="88" t="s">
        <v>2625</v>
      </c>
      <c r="W4475" s="86">
        <v>43431.62767361111</v>
      </c>
      <c r="X4475" s="88" t="s">
        <v>4265</v>
      </c>
      <c r="Y4475" s="84"/>
      <c r="Z4475" s="84"/>
      <c r="AA4475" s="87" t="s">
        <v>5396</v>
      </c>
      <c r="AB4475" s="84"/>
      <c r="AC4475" s="84" t="b">
        <v>0</v>
      </c>
      <c r="AD4475" s="84">
        <v>5</v>
      </c>
      <c r="AE4475" s="87" t="s">
        <v>5552</v>
      </c>
      <c r="AF4475" s="84" t="b">
        <v>0</v>
      </c>
      <c r="AG4475" s="84" t="s">
        <v>5604</v>
      </c>
      <c r="AH4475" s="84"/>
      <c r="AI4475" s="87" t="s">
        <v>5552</v>
      </c>
      <c r="AJ4475" s="84" t="b">
        <v>0</v>
      </c>
      <c r="AK4475" s="84">
        <v>1</v>
      </c>
      <c r="AL4475" s="87" t="s">
        <v>5552</v>
      </c>
      <c r="AM4475" s="84" t="s">
        <v>5684</v>
      </c>
      <c r="AN4475" s="84" t="b">
        <v>0</v>
      </c>
      <c r="AO4475" s="87" t="s">
        <v>5396</v>
      </c>
      <c r="AP4475" s="84" t="s">
        <v>179</v>
      </c>
      <c r="AQ4475" s="84">
        <v>0</v>
      </c>
      <c r="AR4475" s="84">
        <v>0</v>
      </c>
      <c r="AS4475" s="84"/>
      <c r="AT4475" s="84"/>
      <c r="AU4475" s="84"/>
      <c r="AV4475" s="84"/>
      <c r="AW4475" s="84"/>
      <c r="AX4475" s="84"/>
      <c r="AY4475" s="84"/>
      <c r="AZ4475" s="84"/>
    </row>
    <row r="4476" spans="1:52" x14ac:dyDescent="0.55000000000000004">
      <c r="A4476" s="69" t="s">
        <v>856</v>
      </c>
      <c r="B4476" s="69" t="s">
        <v>856</v>
      </c>
      <c r="C4476" s="70"/>
      <c r="D4476" s="71"/>
      <c r="E4476" s="72"/>
      <c r="F4476" s="73"/>
      <c r="G4476" s="70"/>
      <c r="H4476" s="74"/>
      <c r="I4476" s="75"/>
      <c r="J4476" s="75"/>
      <c r="K4476" s="36"/>
      <c r="L4476" s="82"/>
      <c r="M4476" s="82"/>
      <c r="N4476" s="77"/>
      <c r="O4476" s="84" t="s">
        <v>179</v>
      </c>
      <c r="P4476" s="86">
        <v>43432.564016203702</v>
      </c>
      <c r="Q4476" s="84" t="s">
        <v>1589</v>
      </c>
      <c r="R4476" s="84" t="s">
        <v>1903</v>
      </c>
      <c r="S4476" s="84" t="s">
        <v>2011</v>
      </c>
      <c r="T4476" s="84" t="s">
        <v>2403</v>
      </c>
      <c r="U4476" s="88" t="s">
        <v>2626</v>
      </c>
      <c r="V4476" s="88" t="s">
        <v>2626</v>
      </c>
      <c r="W4476" s="86">
        <v>43432.564016203702</v>
      </c>
      <c r="X4476" s="88" t="s">
        <v>4266</v>
      </c>
      <c r="Y4476" s="84"/>
      <c r="Z4476" s="84"/>
      <c r="AA4476" s="87" t="s">
        <v>5397</v>
      </c>
      <c r="AB4476" s="84"/>
      <c r="AC4476" s="84" t="b">
        <v>0</v>
      </c>
      <c r="AD4476" s="84">
        <v>4</v>
      </c>
      <c r="AE4476" s="87" t="s">
        <v>5552</v>
      </c>
      <c r="AF4476" s="84" t="b">
        <v>0</v>
      </c>
      <c r="AG4476" s="84" t="s">
        <v>5604</v>
      </c>
      <c r="AH4476" s="84"/>
      <c r="AI4476" s="87" t="s">
        <v>5552</v>
      </c>
      <c r="AJ4476" s="84" t="b">
        <v>0</v>
      </c>
      <c r="AK4476" s="84">
        <v>3</v>
      </c>
      <c r="AL4476" s="87" t="s">
        <v>5552</v>
      </c>
      <c r="AM4476" s="84" t="s">
        <v>5684</v>
      </c>
      <c r="AN4476" s="84" t="b">
        <v>0</v>
      </c>
      <c r="AO4476" s="87" t="s">
        <v>5397</v>
      </c>
      <c r="AP4476" s="84" t="s">
        <v>179</v>
      </c>
      <c r="AQ4476" s="84">
        <v>0</v>
      </c>
      <c r="AR4476" s="84">
        <v>0</v>
      </c>
      <c r="AS4476" s="84"/>
      <c r="AT4476" s="84"/>
      <c r="AU4476" s="84"/>
      <c r="AV4476" s="84"/>
      <c r="AW4476" s="84"/>
      <c r="AX4476" s="84"/>
      <c r="AY4476" s="84"/>
      <c r="AZ4476" s="84"/>
    </row>
    <row r="4477" spans="1:52" x14ac:dyDescent="0.55000000000000004">
      <c r="A4477" s="69" t="s">
        <v>853</v>
      </c>
      <c r="B4477" s="69" t="s">
        <v>856</v>
      </c>
      <c r="C4477" s="70"/>
      <c r="D4477" s="71"/>
      <c r="E4477" s="72"/>
      <c r="F4477" s="73"/>
      <c r="G4477" s="70"/>
      <c r="H4477" s="74"/>
      <c r="I4477" s="75"/>
      <c r="J4477" s="75"/>
      <c r="K4477" s="36"/>
      <c r="L4477" s="82"/>
      <c r="M4477" s="82"/>
      <c r="N4477" s="77"/>
      <c r="O4477" s="84" t="s">
        <v>1270</v>
      </c>
      <c r="P4477" s="86">
        <v>43427.619606481479</v>
      </c>
      <c r="Q4477" s="84" t="s">
        <v>1393</v>
      </c>
      <c r="R4477" s="88" t="s">
        <v>1887</v>
      </c>
      <c r="S4477" s="84" t="s">
        <v>1942</v>
      </c>
      <c r="T4477" s="84" t="s">
        <v>2377</v>
      </c>
      <c r="U4477" s="84"/>
      <c r="V4477" s="88" t="s">
        <v>3185</v>
      </c>
      <c r="W4477" s="86">
        <v>43427.619606481479</v>
      </c>
      <c r="X4477" s="88" t="s">
        <v>4159</v>
      </c>
      <c r="Y4477" s="84"/>
      <c r="Z4477" s="84"/>
      <c r="AA4477" s="87" t="s">
        <v>5290</v>
      </c>
      <c r="AB4477" s="84"/>
      <c r="AC4477" s="84" t="b">
        <v>0</v>
      </c>
      <c r="AD4477" s="84">
        <v>17</v>
      </c>
      <c r="AE4477" s="87" t="s">
        <v>5552</v>
      </c>
      <c r="AF4477" s="84" t="b">
        <v>1</v>
      </c>
      <c r="AG4477" s="84" t="s">
        <v>5604</v>
      </c>
      <c r="AH4477" s="84"/>
      <c r="AI4477" s="87" t="s">
        <v>5627</v>
      </c>
      <c r="AJ4477" s="84" t="b">
        <v>0</v>
      </c>
      <c r="AK4477" s="84">
        <v>9</v>
      </c>
      <c r="AL4477" s="87" t="s">
        <v>5552</v>
      </c>
      <c r="AM4477" s="84" t="s">
        <v>5684</v>
      </c>
      <c r="AN4477" s="84" t="b">
        <v>0</v>
      </c>
      <c r="AO4477" s="87" t="s">
        <v>5290</v>
      </c>
      <c r="AP4477" s="84" t="s">
        <v>179</v>
      </c>
      <c r="AQ4477" s="84">
        <v>0</v>
      </c>
      <c r="AR4477" s="84">
        <v>0</v>
      </c>
      <c r="AS4477" s="84"/>
      <c r="AT4477" s="84"/>
      <c r="AU4477" s="84"/>
      <c r="AV4477" s="84"/>
      <c r="AW4477" s="84"/>
      <c r="AX4477" s="84"/>
      <c r="AY4477" s="84"/>
      <c r="AZ4477" s="84"/>
    </row>
    <row r="4478" spans="1:52" x14ac:dyDescent="0.55000000000000004">
      <c r="A4478" s="69" t="s">
        <v>853</v>
      </c>
      <c r="B4478" s="69" t="s">
        <v>856</v>
      </c>
      <c r="C4478" s="70"/>
      <c r="D4478" s="71"/>
      <c r="E4478" s="72"/>
      <c r="F4478" s="73"/>
      <c r="G4478" s="70"/>
      <c r="H4478" s="74"/>
      <c r="I4478" s="75"/>
      <c r="J4478" s="75"/>
      <c r="K4478" s="36"/>
      <c r="L4478" s="82"/>
      <c r="M4478" s="82"/>
      <c r="N4478" s="77"/>
      <c r="O4478" s="84" t="s">
        <v>1270</v>
      </c>
      <c r="P4478" s="86">
        <v>43430.358819444446</v>
      </c>
      <c r="Q4478" s="84" t="s">
        <v>1656</v>
      </c>
      <c r="R4478" s="84"/>
      <c r="S4478" s="84"/>
      <c r="T4478" s="84"/>
      <c r="U4478" s="84"/>
      <c r="V4478" s="88" t="s">
        <v>3185</v>
      </c>
      <c r="W4478" s="86">
        <v>43430.358819444446</v>
      </c>
      <c r="X4478" s="88" t="s">
        <v>4181</v>
      </c>
      <c r="Y4478" s="84"/>
      <c r="Z4478" s="84"/>
      <c r="AA4478" s="87" t="s">
        <v>5312</v>
      </c>
      <c r="AB4478" s="84"/>
      <c r="AC4478" s="84" t="b">
        <v>0</v>
      </c>
      <c r="AD4478" s="84">
        <v>0</v>
      </c>
      <c r="AE4478" s="87" t="s">
        <v>5552</v>
      </c>
      <c r="AF4478" s="84" t="b">
        <v>0</v>
      </c>
      <c r="AG4478" s="84" t="s">
        <v>5604</v>
      </c>
      <c r="AH4478" s="84"/>
      <c r="AI4478" s="87" t="s">
        <v>5552</v>
      </c>
      <c r="AJ4478" s="84" t="b">
        <v>0</v>
      </c>
      <c r="AK4478" s="84">
        <v>3</v>
      </c>
      <c r="AL4478" s="87" t="s">
        <v>5301</v>
      </c>
      <c r="AM4478" s="84" t="s">
        <v>5684</v>
      </c>
      <c r="AN4478" s="84" t="b">
        <v>0</v>
      </c>
      <c r="AO4478" s="87" t="s">
        <v>5301</v>
      </c>
      <c r="AP4478" s="84" t="s">
        <v>179</v>
      </c>
      <c r="AQ4478" s="84">
        <v>0</v>
      </c>
      <c r="AR4478" s="84">
        <v>0</v>
      </c>
      <c r="AS4478" s="84"/>
      <c r="AT4478" s="84"/>
      <c r="AU4478" s="84"/>
      <c r="AV4478" s="84"/>
      <c r="AW4478" s="84"/>
      <c r="AX4478" s="84"/>
      <c r="AY4478" s="84"/>
      <c r="AZ4478" s="84"/>
    </row>
    <row r="4479" spans="1:52" x14ac:dyDescent="0.55000000000000004">
      <c r="A4479" s="69" t="s">
        <v>853</v>
      </c>
      <c r="B4479" s="69" t="s">
        <v>856</v>
      </c>
      <c r="C4479" s="70"/>
      <c r="D4479" s="71"/>
      <c r="E4479" s="72"/>
      <c r="F4479" s="73"/>
      <c r="G4479" s="70"/>
      <c r="H4479" s="74"/>
      <c r="I4479" s="75"/>
      <c r="J4479" s="75"/>
      <c r="K4479" s="36"/>
      <c r="L4479" s="82"/>
      <c r="M4479" s="82"/>
      <c r="N4479" s="77"/>
      <c r="O4479" s="84" t="s">
        <v>1270</v>
      </c>
      <c r="P4479" s="86">
        <v>43430.364178240743</v>
      </c>
      <c r="Q4479" s="84" t="s">
        <v>1461</v>
      </c>
      <c r="R4479" s="88" t="s">
        <v>1788</v>
      </c>
      <c r="S4479" s="84" t="s">
        <v>1977</v>
      </c>
      <c r="T4479" s="84" t="s">
        <v>2382</v>
      </c>
      <c r="U4479" s="88" t="s">
        <v>2594</v>
      </c>
      <c r="V4479" s="88" t="s">
        <v>2594</v>
      </c>
      <c r="W4479" s="86">
        <v>43430.364178240743</v>
      </c>
      <c r="X4479" s="88" t="s">
        <v>4186</v>
      </c>
      <c r="Y4479" s="84"/>
      <c r="Z4479" s="84"/>
      <c r="AA4479" s="87" t="s">
        <v>5317</v>
      </c>
      <c r="AB4479" s="84"/>
      <c r="AC4479" s="84" t="b">
        <v>0</v>
      </c>
      <c r="AD4479" s="84">
        <v>13</v>
      </c>
      <c r="AE4479" s="87" t="s">
        <v>5552</v>
      </c>
      <c r="AF4479" s="84" t="b">
        <v>0</v>
      </c>
      <c r="AG4479" s="84" t="s">
        <v>5604</v>
      </c>
      <c r="AH4479" s="84"/>
      <c r="AI4479" s="87" t="s">
        <v>5552</v>
      </c>
      <c r="AJ4479" s="84" t="b">
        <v>0</v>
      </c>
      <c r="AK4479" s="84">
        <v>7</v>
      </c>
      <c r="AL4479" s="87" t="s">
        <v>5552</v>
      </c>
      <c r="AM4479" s="84" t="s">
        <v>5684</v>
      </c>
      <c r="AN4479" s="84" t="b">
        <v>0</v>
      </c>
      <c r="AO4479" s="87" t="s">
        <v>5317</v>
      </c>
      <c r="AP4479" s="84" t="s">
        <v>179</v>
      </c>
      <c r="AQ4479" s="84">
        <v>0</v>
      </c>
      <c r="AR4479" s="84">
        <v>0</v>
      </c>
      <c r="AS4479" s="84"/>
      <c r="AT4479" s="84"/>
      <c r="AU4479" s="84"/>
      <c r="AV4479" s="84"/>
      <c r="AW4479" s="84"/>
      <c r="AX4479" s="84"/>
      <c r="AY4479" s="84"/>
      <c r="AZ4479" s="84"/>
    </row>
    <row r="4480" spans="1:52" x14ac:dyDescent="0.55000000000000004">
      <c r="A4480" s="69" t="s">
        <v>853</v>
      </c>
      <c r="B4480" s="69" t="s">
        <v>856</v>
      </c>
      <c r="C4480" s="70"/>
      <c r="D4480" s="71"/>
      <c r="E4480" s="72"/>
      <c r="F4480" s="73"/>
      <c r="G4480" s="70"/>
      <c r="H4480" s="74"/>
      <c r="I4480" s="75"/>
      <c r="J4480" s="75"/>
      <c r="K4480" s="36"/>
      <c r="L4480" s="82"/>
      <c r="M4480" s="82"/>
      <c r="N4480" s="77"/>
      <c r="O4480" s="84" t="s">
        <v>1270</v>
      </c>
      <c r="P4480" s="86">
        <v>43430.447465277779</v>
      </c>
      <c r="Q4480" s="84" t="s">
        <v>1448</v>
      </c>
      <c r="R4480" s="84"/>
      <c r="S4480" s="84"/>
      <c r="T4480" s="84" t="s">
        <v>2181</v>
      </c>
      <c r="U4480" s="84"/>
      <c r="V4480" s="88" t="s">
        <v>3185</v>
      </c>
      <c r="W4480" s="86">
        <v>43430.447465277779</v>
      </c>
      <c r="X4480" s="88" t="s">
        <v>4167</v>
      </c>
      <c r="Y4480" s="84"/>
      <c r="Z4480" s="84"/>
      <c r="AA4480" s="87" t="s">
        <v>5298</v>
      </c>
      <c r="AB4480" s="84"/>
      <c r="AC4480" s="84" t="b">
        <v>0</v>
      </c>
      <c r="AD4480" s="84">
        <v>0</v>
      </c>
      <c r="AE4480" s="87" t="s">
        <v>5552</v>
      </c>
      <c r="AF4480" s="84" t="b">
        <v>0</v>
      </c>
      <c r="AG4480" s="84" t="s">
        <v>5604</v>
      </c>
      <c r="AH4480" s="84"/>
      <c r="AI4480" s="87" t="s">
        <v>5552</v>
      </c>
      <c r="AJ4480" s="84" t="b">
        <v>0</v>
      </c>
      <c r="AK4480" s="84">
        <v>8</v>
      </c>
      <c r="AL4480" s="87" t="s">
        <v>5295</v>
      </c>
      <c r="AM4480" s="84" t="s">
        <v>5684</v>
      </c>
      <c r="AN4480" s="84" t="b">
        <v>0</v>
      </c>
      <c r="AO4480" s="87" t="s">
        <v>5295</v>
      </c>
      <c r="AP4480" s="84" t="s">
        <v>179</v>
      </c>
      <c r="AQ4480" s="84">
        <v>0</v>
      </c>
      <c r="AR4480" s="84">
        <v>0</v>
      </c>
      <c r="AS4480" s="84"/>
      <c r="AT4480" s="84"/>
      <c r="AU4480" s="84"/>
      <c r="AV4480" s="84"/>
      <c r="AW4480" s="84"/>
      <c r="AX4480" s="84"/>
      <c r="AY4480" s="84"/>
      <c r="AZ4480" s="84"/>
    </row>
    <row r="4481" spans="1:52" x14ac:dyDescent="0.55000000000000004">
      <c r="A4481" s="69" t="s">
        <v>853</v>
      </c>
      <c r="B4481" s="69" t="s">
        <v>856</v>
      </c>
      <c r="C4481" s="70"/>
      <c r="D4481" s="71"/>
      <c r="E4481" s="72"/>
      <c r="F4481" s="73"/>
      <c r="G4481" s="70"/>
      <c r="H4481" s="74"/>
      <c r="I4481" s="75"/>
      <c r="J4481" s="75"/>
      <c r="K4481" s="36"/>
      <c r="L4481" s="82"/>
      <c r="M4481" s="82"/>
      <c r="N4481" s="77"/>
      <c r="O4481" s="84" t="s">
        <v>1270</v>
      </c>
      <c r="P4481" s="86">
        <v>43431.370925925927</v>
      </c>
      <c r="Q4481" s="84" t="s">
        <v>1658</v>
      </c>
      <c r="R4481" s="84"/>
      <c r="S4481" s="84"/>
      <c r="T4481" s="84"/>
      <c r="U4481" s="84"/>
      <c r="V4481" s="88" t="s">
        <v>3185</v>
      </c>
      <c r="W4481" s="86">
        <v>43431.370925925927</v>
      </c>
      <c r="X4481" s="88" t="s">
        <v>4183</v>
      </c>
      <c r="Y4481" s="84"/>
      <c r="Z4481" s="84"/>
      <c r="AA4481" s="87" t="s">
        <v>5314</v>
      </c>
      <c r="AB4481" s="84"/>
      <c r="AC4481" s="84" t="b">
        <v>0</v>
      </c>
      <c r="AD4481" s="84">
        <v>0</v>
      </c>
      <c r="AE4481" s="87" t="s">
        <v>5552</v>
      </c>
      <c r="AF4481" s="84" t="b">
        <v>0</v>
      </c>
      <c r="AG4481" s="84" t="s">
        <v>5604</v>
      </c>
      <c r="AH4481" s="84"/>
      <c r="AI4481" s="87" t="s">
        <v>5552</v>
      </c>
      <c r="AJ4481" s="84" t="b">
        <v>0</v>
      </c>
      <c r="AK4481" s="84">
        <v>1</v>
      </c>
      <c r="AL4481" s="87" t="s">
        <v>5309</v>
      </c>
      <c r="AM4481" s="84" t="s">
        <v>5684</v>
      </c>
      <c r="AN4481" s="84" t="b">
        <v>0</v>
      </c>
      <c r="AO4481" s="87" t="s">
        <v>5309</v>
      </c>
      <c r="AP4481" s="84" t="s">
        <v>179</v>
      </c>
      <c r="AQ4481" s="84">
        <v>0</v>
      </c>
      <c r="AR4481" s="84">
        <v>0</v>
      </c>
      <c r="AS4481" s="84"/>
      <c r="AT4481" s="84"/>
      <c r="AU4481" s="84"/>
      <c r="AV4481" s="84"/>
      <c r="AW4481" s="84"/>
      <c r="AX4481" s="84"/>
      <c r="AY4481" s="84"/>
      <c r="AZ4481" s="84"/>
    </row>
    <row r="4482" spans="1:52" x14ac:dyDescent="0.55000000000000004">
      <c r="A4482" s="69" t="s">
        <v>853</v>
      </c>
      <c r="B4482" s="69" t="s">
        <v>856</v>
      </c>
      <c r="C4482" s="70"/>
      <c r="D4482" s="71"/>
      <c r="E4482" s="72"/>
      <c r="F4482" s="73"/>
      <c r="G4482" s="70"/>
      <c r="H4482" s="74"/>
      <c r="I4482" s="75"/>
      <c r="J4482" s="75"/>
      <c r="K4482" s="36"/>
      <c r="L4482" s="82"/>
      <c r="M4482" s="82"/>
      <c r="N4482" s="77"/>
      <c r="O4482" s="84" t="s">
        <v>1270</v>
      </c>
      <c r="P4482" s="86">
        <v>43432.467476851853</v>
      </c>
      <c r="Q4482" s="84" t="s">
        <v>1614</v>
      </c>
      <c r="R4482" s="84"/>
      <c r="S4482" s="84"/>
      <c r="T4482" s="84" t="s">
        <v>2331</v>
      </c>
      <c r="U4482" s="84"/>
      <c r="V4482" s="88" t="s">
        <v>3185</v>
      </c>
      <c r="W4482" s="86">
        <v>43432.467476851853</v>
      </c>
      <c r="X4482" s="88" t="s">
        <v>4210</v>
      </c>
      <c r="Y4482" s="84"/>
      <c r="Z4482" s="84"/>
      <c r="AA4482" s="87" t="s">
        <v>5341</v>
      </c>
      <c r="AB4482" s="84"/>
      <c r="AC4482" s="84" t="b">
        <v>0</v>
      </c>
      <c r="AD4482" s="84">
        <v>0</v>
      </c>
      <c r="AE4482" s="87" t="s">
        <v>5552</v>
      </c>
      <c r="AF4482" s="84" t="b">
        <v>0</v>
      </c>
      <c r="AG4482" s="84" t="s">
        <v>5604</v>
      </c>
      <c r="AH4482" s="84"/>
      <c r="AI4482" s="87" t="s">
        <v>5552</v>
      </c>
      <c r="AJ4482" s="84" t="b">
        <v>0</v>
      </c>
      <c r="AK4482" s="84">
        <v>2</v>
      </c>
      <c r="AL4482" s="87" t="s">
        <v>5340</v>
      </c>
      <c r="AM4482" s="84" t="s">
        <v>5684</v>
      </c>
      <c r="AN4482" s="84" t="b">
        <v>0</v>
      </c>
      <c r="AO4482" s="87" t="s">
        <v>5340</v>
      </c>
      <c r="AP4482" s="84" t="s">
        <v>179</v>
      </c>
      <c r="AQ4482" s="84">
        <v>0</v>
      </c>
      <c r="AR4482" s="84">
        <v>0</v>
      </c>
      <c r="AS4482" s="84"/>
      <c r="AT4482" s="84"/>
      <c r="AU4482" s="84"/>
      <c r="AV4482" s="84"/>
      <c r="AW4482" s="84"/>
      <c r="AX4482" s="84"/>
      <c r="AY4482" s="84"/>
      <c r="AZ4482" s="84"/>
    </row>
    <row r="4483" spans="1:52" x14ac:dyDescent="0.55000000000000004">
      <c r="A4483" s="69" t="s">
        <v>853</v>
      </c>
      <c r="B4483" s="69" t="s">
        <v>856</v>
      </c>
      <c r="C4483" s="70"/>
      <c r="D4483" s="71"/>
      <c r="E4483" s="72"/>
      <c r="F4483" s="73"/>
      <c r="G4483" s="70"/>
      <c r="H4483" s="74"/>
      <c r="I4483" s="75"/>
      <c r="J4483" s="75"/>
      <c r="K4483" s="36"/>
      <c r="L4483" s="82"/>
      <c r="M4483" s="82"/>
      <c r="N4483" s="77"/>
      <c r="O4483" s="84" t="s">
        <v>1270</v>
      </c>
      <c r="P4483" s="86">
        <v>43432.583032407405</v>
      </c>
      <c r="Q4483" s="84" t="s">
        <v>1600</v>
      </c>
      <c r="R4483" s="84"/>
      <c r="S4483" s="84"/>
      <c r="T4483" s="84" t="s">
        <v>2316</v>
      </c>
      <c r="U4483" s="84"/>
      <c r="V4483" s="88" t="s">
        <v>3185</v>
      </c>
      <c r="W4483" s="86">
        <v>43432.583032407405</v>
      </c>
      <c r="X4483" s="88" t="s">
        <v>4221</v>
      </c>
      <c r="Y4483" s="84"/>
      <c r="Z4483" s="84"/>
      <c r="AA4483" s="87" t="s">
        <v>5352</v>
      </c>
      <c r="AB4483" s="84"/>
      <c r="AC4483" s="84" t="b">
        <v>0</v>
      </c>
      <c r="AD4483" s="84">
        <v>0</v>
      </c>
      <c r="AE4483" s="87" t="s">
        <v>5552</v>
      </c>
      <c r="AF4483" s="84" t="b">
        <v>0</v>
      </c>
      <c r="AG4483" s="84" t="s">
        <v>5604</v>
      </c>
      <c r="AH4483" s="84"/>
      <c r="AI4483" s="87" t="s">
        <v>5552</v>
      </c>
      <c r="AJ4483" s="84" t="b">
        <v>0</v>
      </c>
      <c r="AK4483" s="84">
        <v>2</v>
      </c>
      <c r="AL4483" s="87" t="s">
        <v>5350</v>
      </c>
      <c r="AM4483" s="84" t="s">
        <v>5685</v>
      </c>
      <c r="AN4483" s="84" t="b">
        <v>0</v>
      </c>
      <c r="AO4483" s="87" t="s">
        <v>5350</v>
      </c>
      <c r="AP4483" s="84" t="s">
        <v>179</v>
      </c>
      <c r="AQ4483" s="84">
        <v>0</v>
      </c>
      <c r="AR4483" s="84">
        <v>0</v>
      </c>
      <c r="AS4483" s="84"/>
      <c r="AT4483" s="84"/>
      <c r="AU4483" s="84"/>
      <c r="AV4483" s="84"/>
      <c r="AW4483" s="84"/>
      <c r="AX4483" s="84"/>
      <c r="AY4483" s="84"/>
      <c r="AZ4483" s="84"/>
    </row>
    <row r="4484" spans="1:52" x14ac:dyDescent="0.55000000000000004">
      <c r="A4484" s="69" t="s">
        <v>878</v>
      </c>
      <c r="B4484" s="69" t="s">
        <v>856</v>
      </c>
      <c r="C4484" s="70"/>
      <c r="D4484" s="71"/>
      <c r="E4484" s="72"/>
      <c r="F4484" s="73"/>
      <c r="G4484" s="70"/>
      <c r="H4484" s="74"/>
      <c r="I4484" s="75"/>
      <c r="J4484" s="75"/>
      <c r="K4484" s="36"/>
      <c r="L4484" s="82"/>
      <c r="M4484" s="82"/>
      <c r="N4484" s="77"/>
      <c r="O4484" s="84" t="s">
        <v>1269</v>
      </c>
      <c r="P4484" s="86">
        <v>43432.564467592594</v>
      </c>
      <c r="Q4484" s="84" t="s">
        <v>1589</v>
      </c>
      <c r="R4484" s="84"/>
      <c r="S4484" s="84"/>
      <c r="T4484" s="84" t="s">
        <v>2021</v>
      </c>
      <c r="U4484" s="84"/>
      <c r="V4484" s="88" t="s">
        <v>3206</v>
      </c>
      <c r="W4484" s="86">
        <v>43432.564467592594</v>
      </c>
      <c r="X4484" s="88" t="s">
        <v>4267</v>
      </c>
      <c r="Y4484" s="84"/>
      <c r="Z4484" s="84"/>
      <c r="AA4484" s="87" t="s">
        <v>5398</v>
      </c>
      <c r="AB4484" s="84"/>
      <c r="AC4484" s="84" t="b">
        <v>0</v>
      </c>
      <c r="AD4484" s="84">
        <v>0</v>
      </c>
      <c r="AE4484" s="87" t="s">
        <v>5552</v>
      </c>
      <c r="AF4484" s="84" t="b">
        <v>0</v>
      </c>
      <c r="AG4484" s="84" t="s">
        <v>5604</v>
      </c>
      <c r="AH4484" s="84"/>
      <c r="AI4484" s="87" t="s">
        <v>5552</v>
      </c>
      <c r="AJ4484" s="84" t="b">
        <v>0</v>
      </c>
      <c r="AK4484" s="84">
        <v>3</v>
      </c>
      <c r="AL4484" s="87" t="s">
        <v>5397</v>
      </c>
      <c r="AM4484" s="84" t="s">
        <v>5682</v>
      </c>
      <c r="AN4484" s="84" t="b">
        <v>0</v>
      </c>
      <c r="AO4484" s="87" t="s">
        <v>5397</v>
      </c>
      <c r="AP4484" s="84" t="s">
        <v>179</v>
      </c>
      <c r="AQ4484" s="84">
        <v>0</v>
      </c>
      <c r="AR4484" s="84">
        <v>0</v>
      </c>
      <c r="AS4484" s="84"/>
      <c r="AT4484" s="84"/>
      <c r="AU4484" s="84"/>
      <c r="AV4484" s="84"/>
      <c r="AW4484" s="84"/>
      <c r="AX4484" s="84"/>
      <c r="AY4484" s="84"/>
      <c r="AZ4484" s="84"/>
    </row>
    <row r="4485" spans="1:52" x14ac:dyDescent="0.55000000000000004">
      <c r="A4485" s="69" t="s">
        <v>878</v>
      </c>
      <c r="B4485" s="69" t="s">
        <v>878</v>
      </c>
      <c r="C4485" s="70"/>
      <c r="D4485" s="71"/>
      <c r="E4485" s="72"/>
      <c r="F4485" s="73"/>
      <c r="G4485" s="70"/>
      <c r="H4485" s="74"/>
      <c r="I4485" s="75"/>
      <c r="J4485" s="75"/>
      <c r="K4485" s="36"/>
      <c r="L4485" s="82"/>
      <c r="M4485" s="82"/>
      <c r="N4485" s="77"/>
      <c r="O4485" s="84" t="s">
        <v>179</v>
      </c>
      <c r="P4485" s="86">
        <v>43430.487638888888</v>
      </c>
      <c r="Q4485" s="84" t="s">
        <v>1678</v>
      </c>
      <c r="R4485" s="84"/>
      <c r="S4485" s="84"/>
      <c r="T4485" s="84" t="s">
        <v>2021</v>
      </c>
      <c r="U4485" s="88" t="s">
        <v>2627</v>
      </c>
      <c r="V4485" s="88" t="s">
        <v>2627</v>
      </c>
      <c r="W4485" s="86">
        <v>43430.487638888888</v>
      </c>
      <c r="X4485" s="88" t="s">
        <v>4268</v>
      </c>
      <c r="Y4485" s="84"/>
      <c r="Z4485" s="84"/>
      <c r="AA4485" s="87" t="s">
        <v>5399</v>
      </c>
      <c r="AB4485" s="84"/>
      <c r="AC4485" s="84" t="b">
        <v>0</v>
      </c>
      <c r="AD4485" s="84">
        <v>1</v>
      </c>
      <c r="AE4485" s="87" t="s">
        <v>5552</v>
      </c>
      <c r="AF4485" s="84" t="b">
        <v>0</v>
      </c>
      <c r="AG4485" s="84" t="s">
        <v>5604</v>
      </c>
      <c r="AH4485" s="84"/>
      <c r="AI4485" s="87" t="s">
        <v>5552</v>
      </c>
      <c r="AJ4485" s="84" t="b">
        <v>0</v>
      </c>
      <c r="AK4485" s="84">
        <v>0</v>
      </c>
      <c r="AL4485" s="87" t="s">
        <v>5552</v>
      </c>
      <c r="AM4485" s="84" t="s">
        <v>5682</v>
      </c>
      <c r="AN4485" s="84" t="b">
        <v>0</v>
      </c>
      <c r="AO4485" s="87" t="s">
        <v>5399</v>
      </c>
      <c r="AP4485" s="84" t="s">
        <v>179</v>
      </c>
      <c r="AQ4485" s="84">
        <v>0</v>
      </c>
      <c r="AR4485" s="84">
        <v>0</v>
      </c>
      <c r="AS4485" s="84" t="s">
        <v>5738</v>
      </c>
      <c r="AT4485" s="84" t="s">
        <v>5749</v>
      </c>
      <c r="AU4485" s="84" t="s">
        <v>5760</v>
      </c>
      <c r="AV4485" s="84" t="s">
        <v>5777</v>
      </c>
      <c r="AW4485" s="84" t="s">
        <v>5796</v>
      </c>
      <c r="AX4485" s="84" t="s">
        <v>5777</v>
      </c>
      <c r="AY4485" s="84" t="s">
        <v>5813</v>
      </c>
      <c r="AZ4485" s="88" t="s">
        <v>5833</v>
      </c>
    </row>
    <row r="4486" spans="1:52" x14ac:dyDescent="0.55000000000000004">
      <c r="A4486" s="69" t="s">
        <v>878</v>
      </c>
      <c r="B4486" s="69" t="s">
        <v>853</v>
      </c>
      <c r="C4486" s="70"/>
      <c r="D4486" s="71"/>
      <c r="E4486" s="72"/>
      <c r="F4486" s="73"/>
      <c r="G4486" s="70"/>
      <c r="H4486" s="74"/>
      <c r="I4486" s="75"/>
      <c r="J4486" s="75"/>
      <c r="K4486" s="36"/>
      <c r="L4486" s="82"/>
      <c r="M4486" s="82"/>
      <c r="N4486" s="77"/>
      <c r="O4486" s="84" t="s">
        <v>1269</v>
      </c>
      <c r="P4486" s="86">
        <v>43433.905659722222</v>
      </c>
      <c r="Q4486" s="84" t="s">
        <v>1667</v>
      </c>
      <c r="R4486" s="84"/>
      <c r="S4486" s="84"/>
      <c r="T4486" s="84" t="s">
        <v>2394</v>
      </c>
      <c r="U4486" s="84"/>
      <c r="V4486" s="88" t="s">
        <v>3206</v>
      </c>
      <c r="W4486" s="86">
        <v>43433.905659722222</v>
      </c>
      <c r="X4486" s="88" t="s">
        <v>4269</v>
      </c>
      <c r="Y4486" s="84"/>
      <c r="Z4486" s="84"/>
      <c r="AA4486" s="87" t="s">
        <v>5400</v>
      </c>
      <c r="AB4486" s="84"/>
      <c r="AC4486" s="84" t="b">
        <v>0</v>
      </c>
      <c r="AD4486" s="84">
        <v>0</v>
      </c>
      <c r="AE4486" s="87" t="s">
        <v>5552</v>
      </c>
      <c r="AF4486" s="84" t="b">
        <v>0</v>
      </c>
      <c r="AG4486" s="84" t="s">
        <v>5604</v>
      </c>
      <c r="AH4486" s="84"/>
      <c r="AI4486" s="87" t="s">
        <v>5552</v>
      </c>
      <c r="AJ4486" s="84" t="b">
        <v>0</v>
      </c>
      <c r="AK4486" s="84">
        <v>6</v>
      </c>
      <c r="AL4486" s="87" t="s">
        <v>5432</v>
      </c>
      <c r="AM4486" s="84" t="s">
        <v>5682</v>
      </c>
      <c r="AN4486" s="84" t="b">
        <v>0</v>
      </c>
      <c r="AO4486" s="87" t="s">
        <v>5432</v>
      </c>
      <c r="AP4486" s="84" t="s">
        <v>179</v>
      </c>
      <c r="AQ4486" s="84">
        <v>0</v>
      </c>
      <c r="AR4486" s="84">
        <v>0</v>
      </c>
      <c r="AS4486" s="84"/>
      <c r="AT4486" s="84"/>
      <c r="AU4486" s="84"/>
      <c r="AV4486" s="84"/>
      <c r="AW4486" s="84"/>
      <c r="AX4486" s="84"/>
      <c r="AY4486" s="84"/>
      <c r="AZ4486" s="84"/>
    </row>
    <row r="4487" spans="1:52" x14ac:dyDescent="0.55000000000000004">
      <c r="A4487" s="69" t="s">
        <v>878</v>
      </c>
      <c r="B4487" s="69" t="s">
        <v>904</v>
      </c>
      <c r="C4487" s="70"/>
      <c r="D4487" s="71"/>
      <c r="E4487" s="72"/>
      <c r="F4487" s="73"/>
      <c r="G4487" s="70"/>
      <c r="H4487" s="74"/>
      <c r="I4487" s="75"/>
      <c r="J4487" s="75"/>
      <c r="K4487" s="36"/>
      <c r="L4487" s="82"/>
      <c r="M4487" s="82"/>
      <c r="N4487" s="77"/>
      <c r="O4487" s="84" t="s">
        <v>1270</v>
      </c>
      <c r="P4487" s="86">
        <v>43433.905659722222</v>
      </c>
      <c r="Q4487" s="84" t="s">
        <v>1667</v>
      </c>
      <c r="R4487" s="84"/>
      <c r="S4487" s="84"/>
      <c r="T4487" s="84" t="s">
        <v>2394</v>
      </c>
      <c r="U4487" s="84"/>
      <c r="V4487" s="88" t="s">
        <v>3206</v>
      </c>
      <c r="W4487" s="86">
        <v>43433.905659722222</v>
      </c>
      <c r="X4487" s="88" t="s">
        <v>4269</v>
      </c>
      <c r="Y4487" s="84"/>
      <c r="Z4487" s="84"/>
      <c r="AA4487" s="87" t="s">
        <v>5400</v>
      </c>
      <c r="AB4487" s="84"/>
      <c r="AC4487" s="84" t="b">
        <v>0</v>
      </c>
      <c r="AD4487" s="84">
        <v>0</v>
      </c>
      <c r="AE4487" s="87" t="s">
        <v>5552</v>
      </c>
      <c r="AF4487" s="84" t="b">
        <v>0</v>
      </c>
      <c r="AG4487" s="84" t="s">
        <v>5604</v>
      </c>
      <c r="AH4487" s="84"/>
      <c r="AI4487" s="87" t="s">
        <v>5552</v>
      </c>
      <c r="AJ4487" s="84" t="b">
        <v>0</v>
      </c>
      <c r="AK4487" s="84">
        <v>6</v>
      </c>
      <c r="AL4487" s="87" t="s">
        <v>5432</v>
      </c>
      <c r="AM4487" s="84" t="s">
        <v>5682</v>
      </c>
      <c r="AN4487" s="84" t="b">
        <v>0</v>
      </c>
      <c r="AO4487" s="87" t="s">
        <v>5432</v>
      </c>
      <c r="AP4487" s="84" t="s">
        <v>179</v>
      </c>
      <c r="AQ4487" s="84">
        <v>0</v>
      </c>
      <c r="AR4487" s="84">
        <v>0</v>
      </c>
      <c r="AS4487" s="84"/>
      <c r="AT4487" s="84"/>
      <c r="AU4487" s="84"/>
      <c r="AV4487" s="84"/>
      <c r="AW4487" s="84"/>
      <c r="AX4487" s="84"/>
      <c r="AY4487" s="84"/>
      <c r="AZ4487" s="84"/>
    </row>
    <row r="4488" spans="1:52" x14ac:dyDescent="0.55000000000000004">
      <c r="A4488" s="69" t="s">
        <v>878</v>
      </c>
      <c r="B4488" s="69" t="s">
        <v>853</v>
      </c>
      <c r="C4488" s="70"/>
      <c r="D4488" s="71"/>
      <c r="E4488" s="72"/>
      <c r="F4488" s="73"/>
      <c r="G4488" s="70"/>
      <c r="H4488" s="74"/>
      <c r="I4488" s="75"/>
      <c r="J4488" s="75"/>
      <c r="K4488" s="36"/>
      <c r="L4488" s="82"/>
      <c r="M4488" s="82"/>
      <c r="N4488" s="77"/>
      <c r="O4488" s="84" t="s">
        <v>1270</v>
      </c>
      <c r="P4488" s="86">
        <v>43433.905659722222</v>
      </c>
      <c r="Q4488" s="84" t="s">
        <v>1667</v>
      </c>
      <c r="R4488" s="84"/>
      <c r="S4488" s="84"/>
      <c r="T4488" s="84" t="s">
        <v>2394</v>
      </c>
      <c r="U4488" s="84"/>
      <c r="V4488" s="88" t="s">
        <v>3206</v>
      </c>
      <c r="W4488" s="86">
        <v>43433.905659722222</v>
      </c>
      <c r="X4488" s="88" t="s">
        <v>4269</v>
      </c>
      <c r="Y4488" s="84"/>
      <c r="Z4488" s="84"/>
      <c r="AA4488" s="87" t="s">
        <v>5400</v>
      </c>
      <c r="AB4488" s="84"/>
      <c r="AC4488" s="84" t="b">
        <v>0</v>
      </c>
      <c r="AD4488" s="84">
        <v>0</v>
      </c>
      <c r="AE4488" s="87" t="s">
        <v>5552</v>
      </c>
      <c r="AF4488" s="84" t="b">
        <v>0</v>
      </c>
      <c r="AG4488" s="84" t="s">
        <v>5604</v>
      </c>
      <c r="AH4488" s="84"/>
      <c r="AI4488" s="87" t="s">
        <v>5552</v>
      </c>
      <c r="AJ4488" s="84" t="b">
        <v>0</v>
      </c>
      <c r="AK4488" s="84">
        <v>6</v>
      </c>
      <c r="AL4488" s="87" t="s">
        <v>5432</v>
      </c>
      <c r="AM4488" s="84" t="s">
        <v>5682</v>
      </c>
      <c r="AN4488" s="84" t="b">
        <v>0</v>
      </c>
      <c r="AO4488" s="87" t="s">
        <v>5432</v>
      </c>
      <c r="AP4488" s="84" t="s">
        <v>179</v>
      </c>
      <c r="AQ4488" s="84">
        <v>0</v>
      </c>
      <c r="AR4488" s="84">
        <v>0</v>
      </c>
      <c r="AS4488" s="84"/>
      <c r="AT4488" s="84"/>
      <c r="AU4488" s="84"/>
      <c r="AV4488" s="84"/>
      <c r="AW4488" s="84"/>
      <c r="AX4488" s="84"/>
      <c r="AY4488" s="84"/>
      <c r="AZ4488" s="84"/>
    </row>
    <row r="4489" spans="1:52" x14ac:dyDescent="0.55000000000000004">
      <c r="A4489" s="69" t="s">
        <v>879</v>
      </c>
      <c r="B4489" s="69" t="s">
        <v>937</v>
      </c>
      <c r="C4489" s="70"/>
      <c r="D4489" s="71"/>
      <c r="E4489" s="72"/>
      <c r="F4489" s="73"/>
      <c r="G4489" s="70"/>
      <c r="H4489" s="74"/>
      <c r="I4489" s="75"/>
      <c r="J4489" s="75"/>
      <c r="K4489" s="36"/>
      <c r="L4489" s="82"/>
      <c r="M4489" s="82"/>
      <c r="N4489" s="77"/>
      <c r="O4489" s="84" t="s">
        <v>1269</v>
      </c>
      <c r="P4489" s="86">
        <v>43433.90587962963</v>
      </c>
      <c r="Q4489" s="84" t="s">
        <v>1676</v>
      </c>
      <c r="R4489" s="84"/>
      <c r="S4489" s="84"/>
      <c r="T4489" s="84"/>
      <c r="U4489" s="84"/>
      <c r="V4489" s="88" t="s">
        <v>3207</v>
      </c>
      <c r="W4489" s="86">
        <v>43433.90587962963</v>
      </c>
      <c r="X4489" s="88" t="s">
        <v>4270</v>
      </c>
      <c r="Y4489" s="84"/>
      <c r="Z4489" s="84"/>
      <c r="AA4489" s="87" t="s">
        <v>5401</v>
      </c>
      <c r="AB4489" s="84"/>
      <c r="AC4489" s="84" t="b">
        <v>0</v>
      </c>
      <c r="AD4489" s="84">
        <v>0</v>
      </c>
      <c r="AE4489" s="87" t="s">
        <v>5552</v>
      </c>
      <c r="AF4489" s="84" t="b">
        <v>0</v>
      </c>
      <c r="AG4489" s="84" t="s">
        <v>5605</v>
      </c>
      <c r="AH4489" s="84"/>
      <c r="AI4489" s="87" t="s">
        <v>5552</v>
      </c>
      <c r="AJ4489" s="84" t="b">
        <v>0</v>
      </c>
      <c r="AK4489" s="84">
        <v>43</v>
      </c>
      <c r="AL4489" s="87" t="s">
        <v>5484</v>
      </c>
      <c r="AM4489" s="84" t="s">
        <v>5682</v>
      </c>
      <c r="AN4489" s="84" t="b">
        <v>0</v>
      </c>
      <c r="AO4489" s="87" t="s">
        <v>5484</v>
      </c>
      <c r="AP4489" s="84" t="s">
        <v>179</v>
      </c>
      <c r="AQ4489" s="84">
        <v>0</v>
      </c>
      <c r="AR4489" s="84">
        <v>0</v>
      </c>
      <c r="AS4489" s="84"/>
      <c r="AT4489" s="84"/>
      <c r="AU4489" s="84"/>
      <c r="AV4489" s="84"/>
      <c r="AW4489" s="84"/>
      <c r="AX4489" s="84"/>
      <c r="AY4489" s="84"/>
      <c r="AZ4489" s="84"/>
    </row>
    <row r="4490" spans="1:52" x14ac:dyDescent="0.55000000000000004">
      <c r="A4490" s="69" t="s">
        <v>880</v>
      </c>
      <c r="B4490" s="69" t="s">
        <v>937</v>
      </c>
      <c r="C4490" s="70"/>
      <c r="D4490" s="71"/>
      <c r="E4490" s="72"/>
      <c r="F4490" s="73"/>
      <c r="G4490" s="70"/>
      <c r="H4490" s="74"/>
      <c r="I4490" s="75"/>
      <c r="J4490" s="75"/>
      <c r="K4490" s="36"/>
      <c r="L4490" s="82"/>
      <c r="M4490" s="82"/>
      <c r="N4490" s="77"/>
      <c r="O4490" s="84" t="s">
        <v>1269</v>
      </c>
      <c r="P4490" s="86">
        <v>43433.9062962963</v>
      </c>
      <c r="Q4490" s="84" t="s">
        <v>1676</v>
      </c>
      <c r="R4490" s="84"/>
      <c r="S4490" s="84"/>
      <c r="T4490" s="84"/>
      <c r="U4490" s="84"/>
      <c r="V4490" s="88" t="s">
        <v>2760</v>
      </c>
      <c r="W4490" s="86">
        <v>43433.9062962963</v>
      </c>
      <c r="X4490" s="88" t="s">
        <v>4271</v>
      </c>
      <c r="Y4490" s="84"/>
      <c r="Z4490" s="84"/>
      <c r="AA4490" s="87" t="s">
        <v>5402</v>
      </c>
      <c r="AB4490" s="84"/>
      <c r="AC4490" s="84" t="b">
        <v>0</v>
      </c>
      <c r="AD4490" s="84">
        <v>0</v>
      </c>
      <c r="AE4490" s="87" t="s">
        <v>5552</v>
      </c>
      <c r="AF4490" s="84" t="b">
        <v>0</v>
      </c>
      <c r="AG4490" s="84" t="s">
        <v>5605</v>
      </c>
      <c r="AH4490" s="84"/>
      <c r="AI4490" s="87" t="s">
        <v>5552</v>
      </c>
      <c r="AJ4490" s="84" t="b">
        <v>0</v>
      </c>
      <c r="AK4490" s="84">
        <v>43</v>
      </c>
      <c r="AL4490" s="87" t="s">
        <v>5484</v>
      </c>
      <c r="AM4490" s="84" t="s">
        <v>5685</v>
      </c>
      <c r="AN4490" s="84" t="b">
        <v>0</v>
      </c>
      <c r="AO4490" s="87" t="s">
        <v>5484</v>
      </c>
      <c r="AP4490" s="84" t="s">
        <v>179</v>
      </c>
      <c r="AQ4490" s="84">
        <v>0</v>
      </c>
      <c r="AR4490" s="84">
        <v>0</v>
      </c>
      <c r="AS4490" s="84"/>
      <c r="AT4490" s="84"/>
      <c r="AU4490" s="84"/>
      <c r="AV4490" s="84"/>
      <c r="AW4490" s="84"/>
      <c r="AX4490" s="84"/>
      <c r="AY4490" s="84"/>
      <c r="AZ4490" s="84"/>
    </row>
    <row r="4491" spans="1:52" x14ac:dyDescent="0.55000000000000004">
      <c r="A4491" s="69" t="s">
        <v>881</v>
      </c>
      <c r="B4491" s="69" t="s">
        <v>937</v>
      </c>
      <c r="C4491" s="70"/>
      <c r="D4491" s="71"/>
      <c r="E4491" s="72"/>
      <c r="F4491" s="73"/>
      <c r="G4491" s="70"/>
      <c r="H4491" s="74"/>
      <c r="I4491" s="75"/>
      <c r="J4491" s="75"/>
      <c r="K4491" s="36"/>
      <c r="L4491" s="82"/>
      <c r="M4491" s="82"/>
      <c r="N4491" s="77"/>
      <c r="O4491" s="84" t="s">
        <v>1269</v>
      </c>
      <c r="P4491" s="86">
        <v>43433.906446759262</v>
      </c>
      <c r="Q4491" s="84" t="s">
        <v>1676</v>
      </c>
      <c r="R4491" s="84"/>
      <c r="S4491" s="84"/>
      <c r="T4491" s="84"/>
      <c r="U4491" s="84"/>
      <c r="V4491" s="88" t="s">
        <v>3208</v>
      </c>
      <c r="W4491" s="86">
        <v>43433.906446759262</v>
      </c>
      <c r="X4491" s="88" t="s">
        <v>4272</v>
      </c>
      <c r="Y4491" s="84"/>
      <c r="Z4491" s="84"/>
      <c r="AA4491" s="87" t="s">
        <v>5403</v>
      </c>
      <c r="AB4491" s="84"/>
      <c r="AC4491" s="84" t="b">
        <v>0</v>
      </c>
      <c r="AD4491" s="84">
        <v>0</v>
      </c>
      <c r="AE4491" s="87" t="s">
        <v>5552</v>
      </c>
      <c r="AF4491" s="84" t="b">
        <v>0</v>
      </c>
      <c r="AG4491" s="84" t="s">
        <v>5605</v>
      </c>
      <c r="AH4491" s="84"/>
      <c r="AI4491" s="87" t="s">
        <v>5552</v>
      </c>
      <c r="AJ4491" s="84" t="b">
        <v>0</v>
      </c>
      <c r="AK4491" s="84">
        <v>43</v>
      </c>
      <c r="AL4491" s="87" t="s">
        <v>5484</v>
      </c>
      <c r="AM4491" s="84" t="s">
        <v>5685</v>
      </c>
      <c r="AN4491" s="84" t="b">
        <v>0</v>
      </c>
      <c r="AO4491" s="87" t="s">
        <v>5484</v>
      </c>
      <c r="AP4491" s="84" t="s">
        <v>179</v>
      </c>
      <c r="AQ4491" s="84">
        <v>0</v>
      </c>
      <c r="AR4491" s="84">
        <v>0</v>
      </c>
      <c r="AS4491" s="84"/>
      <c r="AT4491" s="84"/>
      <c r="AU4491" s="84"/>
      <c r="AV4491" s="84"/>
      <c r="AW4491" s="84"/>
      <c r="AX4491" s="84"/>
      <c r="AY4491" s="84"/>
      <c r="AZ4491" s="84"/>
    </row>
    <row r="4492" spans="1:52" x14ac:dyDescent="0.55000000000000004">
      <c r="A4492" s="69" t="s">
        <v>882</v>
      </c>
      <c r="B4492" s="69" t="s">
        <v>937</v>
      </c>
      <c r="C4492" s="70"/>
      <c r="D4492" s="71"/>
      <c r="E4492" s="72"/>
      <c r="F4492" s="73"/>
      <c r="G4492" s="70"/>
      <c r="H4492" s="74"/>
      <c r="I4492" s="75"/>
      <c r="J4492" s="75"/>
      <c r="K4492" s="36"/>
      <c r="L4492" s="82"/>
      <c r="M4492" s="82"/>
      <c r="N4492" s="77"/>
      <c r="O4492" s="84" t="s">
        <v>1269</v>
      </c>
      <c r="P4492" s="86">
        <v>43433.907743055555</v>
      </c>
      <c r="Q4492" s="84" t="s">
        <v>1676</v>
      </c>
      <c r="R4492" s="84"/>
      <c r="S4492" s="84"/>
      <c r="T4492" s="84"/>
      <c r="U4492" s="84"/>
      <c r="V4492" s="88" t="s">
        <v>3209</v>
      </c>
      <c r="W4492" s="86">
        <v>43433.907743055555</v>
      </c>
      <c r="X4492" s="88" t="s">
        <v>4273</v>
      </c>
      <c r="Y4492" s="84"/>
      <c r="Z4492" s="84"/>
      <c r="AA4492" s="87" t="s">
        <v>5404</v>
      </c>
      <c r="AB4492" s="84"/>
      <c r="AC4492" s="84" t="b">
        <v>0</v>
      </c>
      <c r="AD4492" s="84">
        <v>0</v>
      </c>
      <c r="AE4492" s="87" t="s">
        <v>5552</v>
      </c>
      <c r="AF4492" s="84" t="b">
        <v>0</v>
      </c>
      <c r="AG4492" s="84" t="s">
        <v>5605</v>
      </c>
      <c r="AH4492" s="84"/>
      <c r="AI4492" s="87" t="s">
        <v>5552</v>
      </c>
      <c r="AJ4492" s="84" t="b">
        <v>0</v>
      </c>
      <c r="AK4492" s="84">
        <v>43</v>
      </c>
      <c r="AL4492" s="87" t="s">
        <v>5484</v>
      </c>
      <c r="AM4492" s="84" t="s">
        <v>5685</v>
      </c>
      <c r="AN4492" s="84" t="b">
        <v>0</v>
      </c>
      <c r="AO4492" s="87" t="s">
        <v>5484</v>
      </c>
      <c r="AP4492" s="84" t="s">
        <v>179</v>
      </c>
      <c r="AQ4492" s="84">
        <v>0</v>
      </c>
      <c r="AR4492" s="84">
        <v>0</v>
      </c>
      <c r="AS4492" s="84"/>
      <c r="AT4492" s="84"/>
      <c r="AU4492" s="84"/>
      <c r="AV4492" s="84"/>
      <c r="AW4492" s="84"/>
      <c r="AX4492" s="84"/>
      <c r="AY4492" s="84"/>
      <c r="AZ4492" s="84"/>
    </row>
    <row r="4493" spans="1:52" x14ac:dyDescent="0.55000000000000004">
      <c r="A4493" s="69" t="s">
        <v>883</v>
      </c>
      <c r="B4493" s="69" t="s">
        <v>937</v>
      </c>
      <c r="C4493" s="70"/>
      <c r="D4493" s="71"/>
      <c r="E4493" s="72"/>
      <c r="F4493" s="73"/>
      <c r="G4493" s="70"/>
      <c r="H4493" s="74"/>
      <c r="I4493" s="75"/>
      <c r="J4493" s="75"/>
      <c r="K4493" s="36"/>
      <c r="L4493" s="82"/>
      <c r="M4493" s="82"/>
      <c r="N4493" s="77"/>
      <c r="O4493" s="84" t="s">
        <v>1269</v>
      </c>
      <c r="P4493" s="86">
        <v>43433.910231481481</v>
      </c>
      <c r="Q4493" s="84" t="s">
        <v>1676</v>
      </c>
      <c r="R4493" s="84"/>
      <c r="S4493" s="84"/>
      <c r="T4493" s="84"/>
      <c r="U4493" s="84"/>
      <c r="V4493" s="88" t="s">
        <v>3210</v>
      </c>
      <c r="W4493" s="86">
        <v>43433.910231481481</v>
      </c>
      <c r="X4493" s="88" t="s">
        <v>4274</v>
      </c>
      <c r="Y4493" s="84"/>
      <c r="Z4493" s="84"/>
      <c r="AA4493" s="87" t="s">
        <v>5405</v>
      </c>
      <c r="AB4493" s="84"/>
      <c r="AC4493" s="84" t="b">
        <v>0</v>
      </c>
      <c r="AD4493" s="84">
        <v>0</v>
      </c>
      <c r="AE4493" s="87" t="s">
        <v>5552</v>
      </c>
      <c r="AF4493" s="84" t="b">
        <v>0</v>
      </c>
      <c r="AG4493" s="84" t="s">
        <v>5605</v>
      </c>
      <c r="AH4493" s="84"/>
      <c r="AI4493" s="87" t="s">
        <v>5552</v>
      </c>
      <c r="AJ4493" s="84" t="b">
        <v>0</v>
      </c>
      <c r="AK4493" s="84">
        <v>43</v>
      </c>
      <c r="AL4493" s="87" t="s">
        <v>5484</v>
      </c>
      <c r="AM4493" s="84" t="s">
        <v>5684</v>
      </c>
      <c r="AN4493" s="84" t="b">
        <v>0</v>
      </c>
      <c r="AO4493" s="87" t="s">
        <v>5484</v>
      </c>
      <c r="AP4493" s="84" t="s">
        <v>179</v>
      </c>
      <c r="AQ4493" s="84">
        <v>0</v>
      </c>
      <c r="AR4493" s="84">
        <v>0</v>
      </c>
      <c r="AS4493" s="84"/>
      <c r="AT4493" s="84"/>
      <c r="AU4493" s="84"/>
      <c r="AV4493" s="84"/>
      <c r="AW4493" s="84"/>
      <c r="AX4493" s="84"/>
      <c r="AY4493" s="84"/>
      <c r="AZ4493" s="84"/>
    </row>
    <row r="4494" spans="1:52" x14ac:dyDescent="0.55000000000000004">
      <c r="A4494" s="69" t="s">
        <v>884</v>
      </c>
      <c r="B4494" s="69" t="s">
        <v>937</v>
      </c>
      <c r="C4494" s="70"/>
      <c r="D4494" s="71"/>
      <c r="E4494" s="72"/>
      <c r="F4494" s="73"/>
      <c r="G4494" s="70"/>
      <c r="H4494" s="74"/>
      <c r="I4494" s="75"/>
      <c r="J4494" s="75"/>
      <c r="K4494" s="36"/>
      <c r="L4494" s="82"/>
      <c r="M4494" s="82"/>
      <c r="N4494" s="77"/>
      <c r="O4494" s="84" t="s">
        <v>1269</v>
      </c>
      <c r="P4494" s="86">
        <v>43433.914050925923</v>
      </c>
      <c r="Q4494" s="84" t="s">
        <v>1676</v>
      </c>
      <c r="R4494" s="84"/>
      <c r="S4494" s="84"/>
      <c r="T4494" s="84"/>
      <c r="U4494" s="84"/>
      <c r="V4494" s="88" t="s">
        <v>3211</v>
      </c>
      <c r="W4494" s="86">
        <v>43433.914050925923</v>
      </c>
      <c r="X4494" s="88" t="s">
        <v>4275</v>
      </c>
      <c r="Y4494" s="84"/>
      <c r="Z4494" s="84"/>
      <c r="AA4494" s="87" t="s">
        <v>5406</v>
      </c>
      <c r="AB4494" s="84"/>
      <c r="AC4494" s="84" t="b">
        <v>0</v>
      </c>
      <c r="AD4494" s="84">
        <v>0</v>
      </c>
      <c r="AE4494" s="87" t="s">
        <v>5552</v>
      </c>
      <c r="AF4494" s="84" t="b">
        <v>0</v>
      </c>
      <c r="AG4494" s="84" t="s">
        <v>5605</v>
      </c>
      <c r="AH4494" s="84"/>
      <c r="AI4494" s="87" t="s">
        <v>5552</v>
      </c>
      <c r="AJ4494" s="84" t="b">
        <v>0</v>
      </c>
      <c r="AK4494" s="84">
        <v>43</v>
      </c>
      <c r="AL4494" s="87" t="s">
        <v>5484</v>
      </c>
      <c r="AM4494" s="84" t="s">
        <v>5685</v>
      </c>
      <c r="AN4494" s="84" t="b">
        <v>0</v>
      </c>
      <c r="AO4494" s="87" t="s">
        <v>5484</v>
      </c>
      <c r="AP4494" s="84" t="s">
        <v>179</v>
      </c>
      <c r="AQ4494" s="84">
        <v>0</v>
      </c>
      <c r="AR4494" s="84">
        <v>0</v>
      </c>
      <c r="AS4494" s="84"/>
      <c r="AT4494" s="84"/>
      <c r="AU4494" s="84"/>
      <c r="AV4494" s="84"/>
      <c r="AW4494" s="84"/>
      <c r="AX4494" s="84"/>
      <c r="AY4494" s="84"/>
      <c r="AZ4494" s="84"/>
    </row>
    <row r="4495" spans="1:52" x14ac:dyDescent="0.55000000000000004">
      <c r="A4495" s="69" t="s">
        <v>885</v>
      </c>
      <c r="B4495" s="69" t="s">
        <v>937</v>
      </c>
      <c r="C4495" s="70"/>
      <c r="D4495" s="71"/>
      <c r="E4495" s="72"/>
      <c r="F4495" s="73"/>
      <c r="G4495" s="70"/>
      <c r="H4495" s="74"/>
      <c r="I4495" s="75"/>
      <c r="J4495" s="75"/>
      <c r="K4495" s="36"/>
      <c r="L4495" s="82"/>
      <c r="M4495" s="82"/>
      <c r="N4495" s="77"/>
      <c r="O4495" s="84" t="s">
        <v>1269</v>
      </c>
      <c r="P4495" s="86">
        <v>43433.914733796293</v>
      </c>
      <c r="Q4495" s="84" t="s">
        <v>1676</v>
      </c>
      <c r="R4495" s="84"/>
      <c r="S4495" s="84"/>
      <c r="T4495" s="84"/>
      <c r="U4495" s="84"/>
      <c r="V4495" s="88" t="s">
        <v>3212</v>
      </c>
      <c r="W4495" s="86">
        <v>43433.914733796293</v>
      </c>
      <c r="X4495" s="88" t="s">
        <v>4276</v>
      </c>
      <c r="Y4495" s="84"/>
      <c r="Z4495" s="84"/>
      <c r="AA4495" s="87" t="s">
        <v>5407</v>
      </c>
      <c r="AB4495" s="84"/>
      <c r="AC4495" s="84" t="b">
        <v>0</v>
      </c>
      <c r="AD4495" s="84">
        <v>0</v>
      </c>
      <c r="AE4495" s="87" t="s">
        <v>5552</v>
      </c>
      <c r="AF4495" s="84" t="b">
        <v>0</v>
      </c>
      <c r="AG4495" s="84" t="s">
        <v>5605</v>
      </c>
      <c r="AH4495" s="84"/>
      <c r="AI4495" s="87" t="s">
        <v>5552</v>
      </c>
      <c r="AJ4495" s="84" t="b">
        <v>0</v>
      </c>
      <c r="AK4495" s="84">
        <v>43</v>
      </c>
      <c r="AL4495" s="87" t="s">
        <v>5484</v>
      </c>
      <c r="AM4495" s="84" t="s">
        <v>5682</v>
      </c>
      <c r="AN4495" s="84" t="b">
        <v>0</v>
      </c>
      <c r="AO4495" s="87" t="s">
        <v>5484</v>
      </c>
      <c r="AP4495" s="84" t="s">
        <v>179</v>
      </c>
      <c r="AQ4495" s="84">
        <v>0</v>
      </c>
      <c r="AR4495" s="84">
        <v>0</v>
      </c>
      <c r="AS4495" s="84"/>
      <c r="AT4495" s="84"/>
      <c r="AU4495" s="84"/>
      <c r="AV4495" s="84"/>
      <c r="AW4495" s="84"/>
      <c r="AX4495" s="84"/>
      <c r="AY4495" s="84"/>
      <c r="AZ4495" s="84"/>
    </row>
    <row r="4496" spans="1:52" x14ac:dyDescent="0.55000000000000004">
      <c r="A4496" s="69" t="s">
        <v>886</v>
      </c>
      <c r="B4496" s="69" t="s">
        <v>937</v>
      </c>
      <c r="C4496" s="70"/>
      <c r="D4496" s="71"/>
      <c r="E4496" s="72"/>
      <c r="F4496" s="73"/>
      <c r="G4496" s="70"/>
      <c r="H4496" s="74"/>
      <c r="I4496" s="75"/>
      <c r="J4496" s="75"/>
      <c r="K4496" s="36"/>
      <c r="L4496" s="82"/>
      <c r="M4496" s="82"/>
      <c r="N4496" s="77"/>
      <c r="O4496" s="84" t="s">
        <v>1269</v>
      </c>
      <c r="P4496" s="86">
        <v>43433.933912037035</v>
      </c>
      <c r="Q4496" s="84" t="s">
        <v>1676</v>
      </c>
      <c r="R4496" s="84"/>
      <c r="S4496" s="84"/>
      <c r="T4496" s="84"/>
      <c r="U4496" s="84"/>
      <c r="V4496" s="88" t="s">
        <v>3213</v>
      </c>
      <c r="W4496" s="86">
        <v>43433.933912037035</v>
      </c>
      <c r="X4496" s="88" t="s">
        <v>4277</v>
      </c>
      <c r="Y4496" s="84"/>
      <c r="Z4496" s="84"/>
      <c r="AA4496" s="87" t="s">
        <v>5408</v>
      </c>
      <c r="AB4496" s="84"/>
      <c r="AC4496" s="84" t="b">
        <v>0</v>
      </c>
      <c r="AD4496" s="84">
        <v>0</v>
      </c>
      <c r="AE4496" s="87" t="s">
        <v>5552</v>
      </c>
      <c r="AF4496" s="84" t="b">
        <v>0</v>
      </c>
      <c r="AG4496" s="84" t="s">
        <v>5605</v>
      </c>
      <c r="AH4496" s="84"/>
      <c r="AI4496" s="87" t="s">
        <v>5552</v>
      </c>
      <c r="AJ4496" s="84" t="b">
        <v>0</v>
      </c>
      <c r="AK4496" s="84">
        <v>43</v>
      </c>
      <c r="AL4496" s="87" t="s">
        <v>5484</v>
      </c>
      <c r="AM4496" s="84" t="s">
        <v>5682</v>
      </c>
      <c r="AN4496" s="84" t="b">
        <v>0</v>
      </c>
      <c r="AO4496" s="87" t="s">
        <v>5484</v>
      </c>
      <c r="AP4496" s="84" t="s">
        <v>179</v>
      </c>
      <c r="AQ4496" s="84">
        <v>0</v>
      </c>
      <c r="AR4496" s="84">
        <v>0</v>
      </c>
      <c r="AS4496" s="84"/>
      <c r="AT4496" s="84"/>
      <c r="AU4496" s="84"/>
      <c r="AV4496" s="84"/>
      <c r="AW4496" s="84"/>
      <c r="AX4496" s="84"/>
      <c r="AY4496" s="84"/>
      <c r="AZ4496" s="84"/>
    </row>
    <row r="4497" spans="1:52" x14ac:dyDescent="0.55000000000000004">
      <c r="A4497" s="69" t="s">
        <v>887</v>
      </c>
      <c r="B4497" s="69" t="s">
        <v>937</v>
      </c>
      <c r="C4497" s="70"/>
      <c r="D4497" s="71"/>
      <c r="E4497" s="72"/>
      <c r="F4497" s="73"/>
      <c r="G4497" s="70"/>
      <c r="H4497" s="74"/>
      <c r="I4497" s="75"/>
      <c r="J4497" s="75"/>
      <c r="K4497" s="36"/>
      <c r="L4497" s="82"/>
      <c r="M4497" s="82"/>
      <c r="N4497" s="77"/>
      <c r="O4497" s="84" t="s">
        <v>1269</v>
      </c>
      <c r="P4497" s="86">
        <v>43433.935925925929</v>
      </c>
      <c r="Q4497" s="84" t="s">
        <v>1676</v>
      </c>
      <c r="R4497" s="84"/>
      <c r="S4497" s="84"/>
      <c r="T4497" s="84"/>
      <c r="U4497" s="84"/>
      <c r="V4497" s="88" t="s">
        <v>3214</v>
      </c>
      <c r="W4497" s="86">
        <v>43433.935925925929</v>
      </c>
      <c r="X4497" s="88" t="s">
        <v>4278</v>
      </c>
      <c r="Y4497" s="84"/>
      <c r="Z4497" s="84"/>
      <c r="AA4497" s="87" t="s">
        <v>5409</v>
      </c>
      <c r="AB4497" s="84"/>
      <c r="AC4497" s="84" t="b">
        <v>0</v>
      </c>
      <c r="AD4497" s="84">
        <v>0</v>
      </c>
      <c r="AE4497" s="87" t="s">
        <v>5552</v>
      </c>
      <c r="AF4497" s="84" t="b">
        <v>0</v>
      </c>
      <c r="AG4497" s="84" t="s">
        <v>5605</v>
      </c>
      <c r="AH4497" s="84"/>
      <c r="AI4497" s="87" t="s">
        <v>5552</v>
      </c>
      <c r="AJ4497" s="84" t="b">
        <v>0</v>
      </c>
      <c r="AK4497" s="84">
        <v>43</v>
      </c>
      <c r="AL4497" s="87" t="s">
        <v>5484</v>
      </c>
      <c r="AM4497" s="84" t="s">
        <v>5685</v>
      </c>
      <c r="AN4497" s="84" t="b">
        <v>0</v>
      </c>
      <c r="AO4497" s="87" t="s">
        <v>5484</v>
      </c>
      <c r="AP4497" s="84" t="s">
        <v>179</v>
      </c>
      <c r="AQ4497" s="84">
        <v>0</v>
      </c>
      <c r="AR4497" s="84">
        <v>0</v>
      </c>
      <c r="AS4497" s="84"/>
      <c r="AT4497" s="84"/>
      <c r="AU4497" s="84"/>
      <c r="AV4497" s="84"/>
      <c r="AW4497" s="84"/>
      <c r="AX4497" s="84"/>
      <c r="AY4497" s="84"/>
      <c r="AZ4497" s="84"/>
    </row>
    <row r="4498" spans="1:52" x14ac:dyDescent="0.55000000000000004">
      <c r="A4498" s="69" t="s">
        <v>888</v>
      </c>
      <c r="B4498" s="69" t="s">
        <v>1248</v>
      </c>
      <c r="C4498" s="70"/>
      <c r="D4498" s="71"/>
      <c r="E4498" s="72"/>
      <c r="F4498" s="73"/>
      <c r="G4498" s="70"/>
      <c r="H4498" s="74"/>
      <c r="I4498" s="75"/>
      <c r="J4498" s="75"/>
      <c r="K4498" s="36"/>
      <c r="L4498" s="82"/>
      <c r="M4498" s="82"/>
      <c r="N4498" s="77"/>
      <c r="O4498" s="84" t="s">
        <v>1270</v>
      </c>
      <c r="P4498" s="86">
        <v>43433.940879629627</v>
      </c>
      <c r="Q4498" s="84" t="s">
        <v>1679</v>
      </c>
      <c r="R4498" s="88" t="s">
        <v>1904</v>
      </c>
      <c r="S4498" s="84" t="s">
        <v>1942</v>
      </c>
      <c r="T4498" s="84" t="s">
        <v>2021</v>
      </c>
      <c r="U4498" s="84"/>
      <c r="V4498" s="88" t="s">
        <v>3215</v>
      </c>
      <c r="W4498" s="86">
        <v>43433.940879629627</v>
      </c>
      <c r="X4498" s="88" t="s">
        <v>4279</v>
      </c>
      <c r="Y4498" s="84"/>
      <c r="Z4498" s="84"/>
      <c r="AA4498" s="87" t="s">
        <v>5410</v>
      </c>
      <c r="AB4498" s="84"/>
      <c r="AC4498" s="84" t="b">
        <v>0</v>
      </c>
      <c r="AD4498" s="84">
        <v>0</v>
      </c>
      <c r="AE4498" s="87" t="s">
        <v>5552</v>
      </c>
      <c r="AF4498" s="84" t="b">
        <v>1</v>
      </c>
      <c r="AG4498" s="84" t="s">
        <v>5604</v>
      </c>
      <c r="AH4498" s="84"/>
      <c r="AI4498" s="87" t="s">
        <v>5676</v>
      </c>
      <c r="AJ4498" s="84" t="b">
        <v>0</v>
      </c>
      <c r="AK4498" s="84">
        <v>0</v>
      </c>
      <c r="AL4498" s="87" t="s">
        <v>5552</v>
      </c>
      <c r="AM4498" s="84" t="s">
        <v>5684</v>
      </c>
      <c r="AN4498" s="84" t="b">
        <v>0</v>
      </c>
      <c r="AO4498" s="87" t="s">
        <v>5410</v>
      </c>
      <c r="AP4498" s="84" t="s">
        <v>179</v>
      </c>
      <c r="AQ4498" s="84">
        <v>0</v>
      </c>
      <c r="AR4498" s="84">
        <v>0</v>
      </c>
      <c r="AS4498" s="84"/>
      <c r="AT4498" s="84"/>
      <c r="AU4498" s="84"/>
      <c r="AV4498" s="84"/>
      <c r="AW4498" s="84"/>
      <c r="AX4498" s="84"/>
      <c r="AY4498" s="84"/>
      <c r="AZ4498" s="84"/>
    </row>
    <row r="4499" spans="1:52" x14ac:dyDescent="0.55000000000000004">
      <c r="A4499" s="69" t="s">
        <v>888</v>
      </c>
      <c r="B4499" s="69" t="s">
        <v>1249</v>
      </c>
      <c r="C4499" s="70"/>
      <c r="D4499" s="71"/>
      <c r="E4499" s="72"/>
      <c r="F4499" s="73"/>
      <c r="G4499" s="70"/>
      <c r="H4499" s="74"/>
      <c r="I4499" s="75"/>
      <c r="J4499" s="75"/>
      <c r="K4499" s="36"/>
      <c r="L4499" s="82"/>
      <c r="M4499" s="82"/>
      <c r="N4499" s="77"/>
      <c r="O4499" s="84" t="s">
        <v>1270</v>
      </c>
      <c r="P4499" s="86">
        <v>43433.940879629627</v>
      </c>
      <c r="Q4499" s="84" t="s">
        <v>1679</v>
      </c>
      <c r="R4499" s="88" t="s">
        <v>1904</v>
      </c>
      <c r="S4499" s="84" t="s">
        <v>1942</v>
      </c>
      <c r="T4499" s="84" t="s">
        <v>2021</v>
      </c>
      <c r="U4499" s="84"/>
      <c r="V4499" s="88" t="s">
        <v>3215</v>
      </c>
      <c r="W4499" s="86">
        <v>43433.940879629627</v>
      </c>
      <c r="X4499" s="88" t="s">
        <v>4279</v>
      </c>
      <c r="Y4499" s="84"/>
      <c r="Z4499" s="84"/>
      <c r="AA4499" s="87" t="s">
        <v>5410</v>
      </c>
      <c r="AB4499" s="84"/>
      <c r="AC4499" s="84" t="b">
        <v>0</v>
      </c>
      <c r="AD4499" s="84">
        <v>0</v>
      </c>
      <c r="AE4499" s="87" t="s">
        <v>5552</v>
      </c>
      <c r="AF4499" s="84" t="b">
        <v>1</v>
      </c>
      <c r="AG4499" s="84" t="s">
        <v>5604</v>
      </c>
      <c r="AH4499" s="84"/>
      <c r="AI4499" s="87" t="s">
        <v>5676</v>
      </c>
      <c r="AJ4499" s="84" t="b">
        <v>0</v>
      </c>
      <c r="AK4499" s="84">
        <v>0</v>
      </c>
      <c r="AL4499" s="87" t="s">
        <v>5552</v>
      </c>
      <c r="AM4499" s="84" t="s">
        <v>5684</v>
      </c>
      <c r="AN4499" s="84" t="b">
        <v>0</v>
      </c>
      <c r="AO4499" s="87" t="s">
        <v>5410</v>
      </c>
      <c r="AP4499" s="84" t="s">
        <v>179</v>
      </c>
      <c r="AQ4499" s="84">
        <v>0</v>
      </c>
      <c r="AR4499" s="84">
        <v>0</v>
      </c>
      <c r="AS4499" s="84"/>
      <c r="AT4499" s="84"/>
      <c r="AU4499" s="84"/>
      <c r="AV4499" s="84"/>
      <c r="AW4499" s="84"/>
      <c r="AX4499" s="84"/>
      <c r="AY4499" s="84"/>
      <c r="AZ4499" s="84"/>
    </row>
    <row r="4500" spans="1:52" x14ac:dyDescent="0.55000000000000004">
      <c r="A4500" s="69" t="s">
        <v>889</v>
      </c>
      <c r="B4500" s="69" t="s">
        <v>937</v>
      </c>
      <c r="C4500" s="70"/>
      <c r="D4500" s="71"/>
      <c r="E4500" s="72"/>
      <c r="F4500" s="73"/>
      <c r="G4500" s="70"/>
      <c r="H4500" s="74"/>
      <c r="I4500" s="75"/>
      <c r="J4500" s="75"/>
      <c r="K4500" s="36"/>
      <c r="L4500" s="82"/>
      <c r="M4500" s="82"/>
      <c r="N4500" s="77"/>
      <c r="O4500" s="84" t="s">
        <v>1269</v>
      </c>
      <c r="P4500" s="86">
        <v>43433.950914351852</v>
      </c>
      <c r="Q4500" s="84" t="s">
        <v>1676</v>
      </c>
      <c r="R4500" s="84"/>
      <c r="S4500" s="84"/>
      <c r="T4500" s="84"/>
      <c r="U4500" s="84"/>
      <c r="V4500" s="88" t="s">
        <v>3216</v>
      </c>
      <c r="W4500" s="86">
        <v>43433.950914351852</v>
      </c>
      <c r="X4500" s="88" t="s">
        <v>4280</v>
      </c>
      <c r="Y4500" s="84"/>
      <c r="Z4500" s="84"/>
      <c r="AA4500" s="87" t="s">
        <v>5411</v>
      </c>
      <c r="AB4500" s="84"/>
      <c r="AC4500" s="84" t="b">
        <v>0</v>
      </c>
      <c r="AD4500" s="84">
        <v>0</v>
      </c>
      <c r="AE4500" s="87" t="s">
        <v>5552</v>
      </c>
      <c r="AF4500" s="84" t="b">
        <v>0</v>
      </c>
      <c r="AG4500" s="84" t="s">
        <v>5605</v>
      </c>
      <c r="AH4500" s="84"/>
      <c r="AI4500" s="87" t="s">
        <v>5552</v>
      </c>
      <c r="AJ4500" s="84" t="b">
        <v>0</v>
      </c>
      <c r="AK4500" s="84">
        <v>43</v>
      </c>
      <c r="AL4500" s="87" t="s">
        <v>5484</v>
      </c>
      <c r="AM4500" s="84" t="s">
        <v>5682</v>
      </c>
      <c r="AN4500" s="84" t="b">
        <v>0</v>
      </c>
      <c r="AO4500" s="87" t="s">
        <v>5484</v>
      </c>
      <c r="AP4500" s="84" t="s">
        <v>179</v>
      </c>
      <c r="AQ4500" s="84">
        <v>0</v>
      </c>
      <c r="AR4500" s="84">
        <v>0</v>
      </c>
      <c r="AS4500" s="84"/>
      <c r="AT4500" s="84"/>
      <c r="AU4500" s="84"/>
      <c r="AV4500" s="84"/>
      <c r="AW4500" s="84"/>
      <c r="AX4500" s="84"/>
      <c r="AY4500" s="84"/>
      <c r="AZ4500" s="84"/>
    </row>
    <row r="4501" spans="1:52" x14ac:dyDescent="0.55000000000000004">
      <c r="A4501" s="69" t="s">
        <v>890</v>
      </c>
      <c r="B4501" s="69" t="s">
        <v>890</v>
      </c>
      <c r="C4501" s="70"/>
      <c r="D4501" s="71"/>
      <c r="E4501" s="72"/>
      <c r="F4501" s="73"/>
      <c r="G4501" s="70"/>
      <c r="H4501" s="74"/>
      <c r="I4501" s="75"/>
      <c r="J4501" s="75"/>
      <c r="K4501" s="36"/>
      <c r="L4501" s="82"/>
      <c r="M4501" s="82"/>
      <c r="N4501" s="77"/>
      <c r="O4501" s="84" t="s">
        <v>179</v>
      </c>
      <c r="P4501" s="86">
        <v>43433.951701388891</v>
      </c>
      <c r="Q4501" s="84" t="s">
        <v>1680</v>
      </c>
      <c r="R4501" s="88" t="s">
        <v>1905</v>
      </c>
      <c r="S4501" s="84" t="s">
        <v>2012</v>
      </c>
      <c r="T4501" s="84" t="s">
        <v>2404</v>
      </c>
      <c r="U4501" s="88" t="s">
        <v>2628</v>
      </c>
      <c r="V4501" s="88" t="s">
        <v>2628</v>
      </c>
      <c r="W4501" s="86">
        <v>43433.951701388891</v>
      </c>
      <c r="X4501" s="88" t="s">
        <v>4281</v>
      </c>
      <c r="Y4501" s="84"/>
      <c r="Z4501" s="84"/>
      <c r="AA4501" s="87" t="s">
        <v>5412</v>
      </c>
      <c r="AB4501" s="84"/>
      <c r="AC4501" s="84" t="b">
        <v>0</v>
      </c>
      <c r="AD4501" s="84">
        <v>1</v>
      </c>
      <c r="AE4501" s="87" t="s">
        <v>5552</v>
      </c>
      <c r="AF4501" s="84" t="b">
        <v>0</v>
      </c>
      <c r="AG4501" s="84" t="s">
        <v>5604</v>
      </c>
      <c r="AH4501" s="84"/>
      <c r="AI4501" s="87" t="s">
        <v>5552</v>
      </c>
      <c r="AJ4501" s="84" t="b">
        <v>0</v>
      </c>
      <c r="AK4501" s="84">
        <v>0</v>
      </c>
      <c r="AL4501" s="87" t="s">
        <v>5552</v>
      </c>
      <c r="AM4501" s="84" t="s">
        <v>5684</v>
      </c>
      <c r="AN4501" s="84" t="b">
        <v>0</v>
      </c>
      <c r="AO4501" s="87" t="s">
        <v>5412</v>
      </c>
      <c r="AP4501" s="84" t="s">
        <v>179</v>
      </c>
      <c r="AQ4501" s="84">
        <v>0</v>
      </c>
      <c r="AR4501" s="84">
        <v>0</v>
      </c>
      <c r="AS4501" s="84"/>
      <c r="AT4501" s="84"/>
      <c r="AU4501" s="84"/>
      <c r="AV4501" s="84"/>
      <c r="AW4501" s="84"/>
      <c r="AX4501" s="84"/>
      <c r="AY4501" s="84"/>
      <c r="AZ4501" s="84"/>
    </row>
    <row r="4502" spans="1:52" x14ac:dyDescent="0.55000000000000004">
      <c r="A4502" s="69" t="s">
        <v>891</v>
      </c>
      <c r="B4502" s="69" t="s">
        <v>937</v>
      </c>
      <c r="C4502" s="70"/>
      <c r="D4502" s="71"/>
      <c r="E4502" s="72"/>
      <c r="F4502" s="73"/>
      <c r="G4502" s="70"/>
      <c r="H4502" s="74"/>
      <c r="I4502" s="75"/>
      <c r="J4502" s="75"/>
      <c r="K4502" s="36"/>
      <c r="L4502" s="82"/>
      <c r="M4502" s="82"/>
      <c r="N4502" s="77"/>
      <c r="O4502" s="84" t="s">
        <v>1269</v>
      </c>
      <c r="P4502" s="86">
        <v>43433.957280092596</v>
      </c>
      <c r="Q4502" s="84" t="s">
        <v>1676</v>
      </c>
      <c r="R4502" s="84"/>
      <c r="S4502" s="84"/>
      <c r="T4502" s="84"/>
      <c r="U4502" s="84"/>
      <c r="V4502" s="88" t="s">
        <v>3217</v>
      </c>
      <c r="W4502" s="86">
        <v>43433.957280092596</v>
      </c>
      <c r="X4502" s="88" t="s">
        <v>4282</v>
      </c>
      <c r="Y4502" s="84"/>
      <c r="Z4502" s="84"/>
      <c r="AA4502" s="87" t="s">
        <v>5413</v>
      </c>
      <c r="AB4502" s="84"/>
      <c r="AC4502" s="84" t="b">
        <v>0</v>
      </c>
      <c r="AD4502" s="84">
        <v>0</v>
      </c>
      <c r="AE4502" s="87" t="s">
        <v>5552</v>
      </c>
      <c r="AF4502" s="84" t="b">
        <v>0</v>
      </c>
      <c r="AG4502" s="84" t="s">
        <v>5605</v>
      </c>
      <c r="AH4502" s="84"/>
      <c r="AI4502" s="87" t="s">
        <v>5552</v>
      </c>
      <c r="AJ4502" s="84" t="b">
        <v>0</v>
      </c>
      <c r="AK4502" s="84">
        <v>43</v>
      </c>
      <c r="AL4502" s="87" t="s">
        <v>5484</v>
      </c>
      <c r="AM4502" s="84" t="s">
        <v>5682</v>
      </c>
      <c r="AN4502" s="84" t="b">
        <v>0</v>
      </c>
      <c r="AO4502" s="87" t="s">
        <v>5484</v>
      </c>
      <c r="AP4502" s="84" t="s">
        <v>179</v>
      </c>
      <c r="AQ4502" s="84">
        <v>0</v>
      </c>
      <c r="AR4502" s="84">
        <v>0</v>
      </c>
      <c r="AS4502" s="84"/>
      <c r="AT4502" s="84"/>
      <c r="AU4502" s="84"/>
      <c r="AV4502" s="84"/>
      <c r="AW4502" s="84"/>
      <c r="AX4502" s="84"/>
      <c r="AY4502" s="84"/>
      <c r="AZ4502" s="84"/>
    </row>
    <row r="4503" spans="1:52" x14ac:dyDescent="0.55000000000000004">
      <c r="A4503" s="69" t="s">
        <v>892</v>
      </c>
      <c r="B4503" s="69" t="s">
        <v>937</v>
      </c>
      <c r="C4503" s="70"/>
      <c r="D4503" s="71"/>
      <c r="E4503" s="72"/>
      <c r="F4503" s="73"/>
      <c r="G4503" s="70"/>
      <c r="H4503" s="74"/>
      <c r="I4503" s="75"/>
      <c r="J4503" s="75"/>
      <c r="K4503" s="36"/>
      <c r="L4503" s="82"/>
      <c r="M4503" s="82"/>
      <c r="N4503" s="77"/>
      <c r="O4503" s="84" t="s">
        <v>1269</v>
      </c>
      <c r="P4503" s="86">
        <v>43433.962754629632</v>
      </c>
      <c r="Q4503" s="84" t="s">
        <v>1676</v>
      </c>
      <c r="R4503" s="84"/>
      <c r="S4503" s="84"/>
      <c r="T4503" s="84"/>
      <c r="U4503" s="84"/>
      <c r="V4503" s="88" t="s">
        <v>2760</v>
      </c>
      <c r="W4503" s="86">
        <v>43433.962754629632</v>
      </c>
      <c r="X4503" s="88" t="s">
        <v>4283</v>
      </c>
      <c r="Y4503" s="84"/>
      <c r="Z4503" s="84"/>
      <c r="AA4503" s="87" t="s">
        <v>5414</v>
      </c>
      <c r="AB4503" s="84"/>
      <c r="AC4503" s="84" t="b">
        <v>0</v>
      </c>
      <c r="AD4503" s="84">
        <v>0</v>
      </c>
      <c r="AE4503" s="87" t="s">
        <v>5552</v>
      </c>
      <c r="AF4503" s="84" t="b">
        <v>0</v>
      </c>
      <c r="AG4503" s="84" t="s">
        <v>5605</v>
      </c>
      <c r="AH4503" s="84"/>
      <c r="AI4503" s="87" t="s">
        <v>5552</v>
      </c>
      <c r="AJ4503" s="84" t="b">
        <v>0</v>
      </c>
      <c r="AK4503" s="84">
        <v>43</v>
      </c>
      <c r="AL4503" s="87" t="s">
        <v>5484</v>
      </c>
      <c r="AM4503" s="84" t="s">
        <v>5682</v>
      </c>
      <c r="AN4503" s="84" t="b">
        <v>0</v>
      </c>
      <c r="AO4503" s="87" t="s">
        <v>5484</v>
      </c>
      <c r="AP4503" s="84" t="s">
        <v>179</v>
      </c>
      <c r="AQ4503" s="84">
        <v>0</v>
      </c>
      <c r="AR4503" s="84">
        <v>0</v>
      </c>
      <c r="AS4503" s="84"/>
      <c r="AT4503" s="84"/>
      <c r="AU4503" s="84"/>
      <c r="AV4503" s="84"/>
      <c r="AW4503" s="84"/>
      <c r="AX4503" s="84"/>
      <c r="AY4503" s="84"/>
      <c r="AZ4503" s="84"/>
    </row>
    <row r="4504" spans="1:52" x14ac:dyDescent="0.55000000000000004">
      <c r="A4504" s="69" t="s">
        <v>893</v>
      </c>
      <c r="B4504" s="69" t="s">
        <v>937</v>
      </c>
      <c r="C4504" s="70"/>
      <c r="D4504" s="71"/>
      <c r="E4504" s="72"/>
      <c r="F4504" s="73"/>
      <c r="G4504" s="70"/>
      <c r="H4504" s="74"/>
      <c r="I4504" s="75"/>
      <c r="J4504" s="75"/>
      <c r="K4504" s="36"/>
      <c r="L4504" s="82"/>
      <c r="M4504" s="82"/>
      <c r="N4504" s="77"/>
      <c r="O4504" s="84" t="s">
        <v>1269</v>
      </c>
      <c r="P4504" s="86">
        <v>43433.97991898148</v>
      </c>
      <c r="Q4504" s="84" t="s">
        <v>1676</v>
      </c>
      <c r="R4504" s="84"/>
      <c r="S4504" s="84"/>
      <c r="T4504" s="84"/>
      <c r="U4504" s="84"/>
      <c r="V4504" s="88" t="s">
        <v>3218</v>
      </c>
      <c r="W4504" s="86">
        <v>43433.97991898148</v>
      </c>
      <c r="X4504" s="88" t="s">
        <v>4284</v>
      </c>
      <c r="Y4504" s="84"/>
      <c r="Z4504" s="84"/>
      <c r="AA4504" s="87" t="s">
        <v>5415</v>
      </c>
      <c r="AB4504" s="84"/>
      <c r="AC4504" s="84" t="b">
        <v>0</v>
      </c>
      <c r="AD4504" s="84">
        <v>0</v>
      </c>
      <c r="AE4504" s="87" t="s">
        <v>5552</v>
      </c>
      <c r="AF4504" s="84" t="b">
        <v>0</v>
      </c>
      <c r="AG4504" s="84" t="s">
        <v>5605</v>
      </c>
      <c r="AH4504" s="84"/>
      <c r="AI4504" s="87" t="s">
        <v>5552</v>
      </c>
      <c r="AJ4504" s="84" t="b">
        <v>0</v>
      </c>
      <c r="AK4504" s="84">
        <v>43</v>
      </c>
      <c r="AL4504" s="87" t="s">
        <v>5484</v>
      </c>
      <c r="AM4504" s="84" t="s">
        <v>5685</v>
      </c>
      <c r="AN4504" s="84" t="b">
        <v>0</v>
      </c>
      <c r="AO4504" s="87" t="s">
        <v>5484</v>
      </c>
      <c r="AP4504" s="84" t="s">
        <v>179</v>
      </c>
      <c r="AQ4504" s="84">
        <v>0</v>
      </c>
      <c r="AR4504" s="84">
        <v>0</v>
      </c>
      <c r="AS4504" s="84"/>
      <c r="AT4504" s="84"/>
      <c r="AU4504" s="84"/>
      <c r="AV4504" s="84"/>
      <c r="AW4504" s="84"/>
      <c r="AX4504" s="84"/>
      <c r="AY4504" s="84"/>
      <c r="AZ4504" s="84"/>
    </row>
    <row r="4505" spans="1:52" x14ac:dyDescent="0.55000000000000004">
      <c r="A4505" s="69" t="s">
        <v>894</v>
      </c>
      <c r="B4505" s="69" t="s">
        <v>937</v>
      </c>
      <c r="C4505" s="70"/>
      <c r="D4505" s="71"/>
      <c r="E4505" s="72"/>
      <c r="F4505" s="73"/>
      <c r="G4505" s="70"/>
      <c r="H4505" s="74"/>
      <c r="I4505" s="75"/>
      <c r="J4505" s="75"/>
      <c r="K4505" s="36"/>
      <c r="L4505" s="82"/>
      <c r="M4505" s="82"/>
      <c r="N4505" s="77"/>
      <c r="O4505" s="84" t="s">
        <v>1269</v>
      </c>
      <c r="P4505" s="86">
        <v>43433.98101851852</v>
      </c>
      <c r="Q4505" s="84" t="s">
        <v>1676</v>
      </c>
      <c r="R4505" s="84"/>
      <c r="S4505" s="84"/>
      <c r="T4505" s="84"/>
      <c r="U4505" s="84"/>
      <c r="V4505" s="88" t="s">
        <v>3219</v>
      </c>
      <c r="W4505" s="86">
        <v>43433.98101851852</v>
      </c>
      <c r="X4505" s="88" t="s">
        <v>4285</v>
      </c>
      <c r="Y4505" s="84"/>
      <c r="Z4505" s="84"/>
      <c r="AA4505" s="87" t="s">
        <v>5416</v>
      </c>
      <c r="AB4505" s="84"/>
      <c r="AC4505" s="84" t="b">
        <v>0</v>
      </c>
      <c r="AD4505" s="84">
        <v>0</v>
      </c>
      <c r="AE4505" s="87" t="s">
        <v>5552</v>
      </c>
      <c r="AF4505" s="84" t="b">
        <v>0</v>
      </c>
      <c r="AG4505" s="84" t="s">
        <v>5605</v>
      </c>
      <c r="AH4505" s="84"/>
      <c r="AI4505" s="87" t="s">
        <v>5552</v>
      </c>
      <c r="AJ4505" s="84" t="b">
        <v>0</v>
      </c>
      <c r="AK4505" s="84">
        <v>43</v>
      </c>
      <c r="AL4505" s="87" t="s">
        <v>5484</v>
      </c>
      <c r="AM4505" s="84" t="s">
        <v>5685</v>
      </c>
      <c r="AN4505" s="84" t="b">
        <v>0</v>
      </c>
      <c r="AO4505" s="87" t="s">
        <v>5484</v>
      </c>
      <c r="AP4505" s="84" t="s">
        <v>179</v>
      </c>
      <c r="AQ4505" s="84">
        <v>0</v>
      </c>
      <c r="AR4505" s="84">
        <v>0</v>
      </c>
      <c r="AS4505" s="84"/>
      <c r="AT4505" s="84"/>
      <c r="AU4505" s="84"/>
      <c r="AV4505" s="84"/>
      <c r="AW4505" s="84"/>
      <c r="AX4505" s="84"/>
      <c r="AY4505" s="84"/>
      <c r="AZ4505" s="84"/>
    </row>
    <row r="4506" spans="1:52" x14ac:dyDescent="0.55000000000000004">
      <c r="A4506" s="69" t="s">
        <v>895</v>
      </c>
      <c r="B4506" s="69" t="s">
        <v>937</v>
      </c>
      <c r="C4506" s="70"/>
      <c r="D4506" s="71"/>
      <c r="E4506" s="72"/>
      <c r="F4506" s="73"/>
      <c r="G4506" s="70"/>
      <c r="H4506" s="74"/>
      <c r="I4506" s="75"/>
      <c r="J4506" s="75"/>
      <c r="K4506" s="36"/>
      <c r="L4506" s="82"/>
      <c r="M4506" s="82"/>
      <c r="N4506" s="77"/>
      <c r="O4506" s="84" t="s">
        <v>1269</v>
      </c>
      <c r="P4506" s="86">
        <v>43433.989166666666</v>
      </c>
      <c r="Q4506" s="84" t="s">
        <v>1676</v>
      </c>
      <c r="R4506" s="84"/>
      <c r="S4506" s="84"/>
      <c r="T4506" s="84"/>
      <c r="U4506" s="84"/>
      <c r="V4506" s="88" t="s">
        <v>3220</v>
      </c>
      <c r="W4506" s="86">
        <v>43433.989166666666</v>
      </c>
      <c r="X4506" s="88" t="s">
        <v>4286</v>
      </c>
      <c r="Y4506" s="84"/>
      <c r="Z4506" s="84"/>
      <c r="AA4506" s="87" t="s">
        <v>5417</v>
      </c>
      <c r="AB4506" s="84"/>
      <c r="AC4506" s="84" t="b">
        <v>0</v>
      </c>
      <c r="AD4506" s="84">
        <v>0</v>
      </c>
      <c r="AE4506" s="87" t="s">
        <v>5552</v>
      </c>
      <c r="AF4506" s="84" t="b">
        <v>0</v>
      </c>
      <c r="AG4506" s="84" t="s">
        <v>5605</v>
      </c>
      <c r="AH4506" s="84"/>
      <c r="AI4506" s="87" t="s">
        <v>5552</v>
      </c>
      <c r="AJ4506" s="84" t="b">
        <v>0</v>
      </c>
      <c r="AK4506" s="84">
        <v>43</v>
      </c>
      <c r="AL4506" s="87" t="s">
        <v>5484</v>
      </c>
      <c r="AM4506" s="84" t="s">
        <v>5691</v>
      </c>
      <c r="AN4506" s="84" t="b">
        <v>0</v>
      </c>
      <c r="AO4506" s="87" t="s">
        <v>5484</v>
      </c>
      <c r="AP4506" s="84" t="s">
        <v>179</v>
      </c>
      <c r="AQ4506" s="84">
        <v>0</v>
      </c>
      <c r="AR4506" s="84">
        <v>0</v>
      </c>
      <c r="AS4506" s="84"/>
      <c r="AT4506" s="84"/>
      <c r="AU4506" s="84"/>
      <c r="AV4506" s="84"/>
      <c r="AW4506" s="84"/>
      <c r="AX4506" s="84"/>
      <c r="AY4506" s="84"/>
      <c r="AZ4506" s="84"/>
    </row>
    <row r="4507" spans="1:52" x14ac:dyDescent="0.55000000000000004">
      <c r="A4507" s="69" t="s">
        <v>896</v>
      </c>
      <c r="B4507" s="69" t="s">
        <v>937</v>
      </c>
      <c r="C4507" s="70"/>
      <c r="D4507" s="71"/>
      <c r="E4507" s="72"/>
      <c r="F4507" s="73"/>
      <c r="G4507" s="70"/>
      <c r="H4507" s="74"/>
      <c r="I4507" s="75"/>
      <c r="J4507" s="75"/>
      <c r="K4507" s="36"/>
      <c r="L4507" s="82"/>
      <c r="M4507" s="82"/>
      <c r="N4507" s="77"/>
      <c r="O4507" s="84" t="s">
        <v>1269</v>
      </c>
      <c r="P4507" s="86">
        <v>43433.998622685183</v>
      </c>
      <c r="Q4507" s="84" t="s">
        <v>1676</v>
      </c>
      <c r="R4507" s="84"/>
      <c r="S4507" s="84"/>
      <c r="T4507" s="84"/>
      <c r="U4507" s="84"/>
      <c r="V4507" s="88" t="s">
        <v>3221</v>
      </c>
      <c r="W4507" s="86">
        <v>43433.998622685183</v>
      </c>
      <c r="X4507" s="88" t="s">
        <v>4287</v>
      </c>
      <c r="Y4507" s="84"/>
      <c r="Z4507" s="84"/>
      <c r="AA4507" s="87" t="s">
        <v>5418</v>
      </c>
      <c r="AB4507" s="84"/>
      <c r="AC4507" s="84" t="b">
        <v>0</v>
      </c>
      <c r="AD4507" s="84">
        <v>0</v>
      </c>
      <c r="AE4507" s="87" t="s">
        <v>5552</v>
      </c>
      <c r="AF4507" s="84" t="b">
        <v>0</v>
      </c>
      <c r="AG4507" s="84" t="s">
        <v>5605</v>
      </c>
      <c r="AH4507" s="84"/>
      <c r="AI4507" s="87" t="s">
        <v>5552</v>
      </c>
      <c r="AJ4507" s="84" t="b">
        <v>0</v>
      </c>
      <c r="AK4507" s="84">
        <v>43</v>
      </c>
      <c r="AL4507" s="87" t="s">
        <v>5484</v>
      </c>
      <c r="AM4507" s="84" t="s">
        <v>5682</v>
      </c>
      <c r="AN4507" s="84" t="b">
        <v>0</v>
      </c>
      <c r="AO4507" s="87" t="s">
        <v>5484</v>
      </c>
      <c r="AP4507" s="84" t="s">
        <v>179</v>
      </c>
      <c r="AQ4507" s="84">
        <v>0</v>
      </c>
      <c r="AR4507" s="84">
        <v>0</v>
      </c>
      <c r="AS4507" s="84"/>
      <c r="AT4507" s="84"/>
      <c r="AU4507" s="84"/>
      <c r="AV4507" s="84"/>
      <c r="AW4507" s="84"/>
      <c r="AX4507" s="84"/>
      <c r="AY4507" s="84"/>
      <c r="AZ4507" s="84"/>
    </row>
    <row r="4508" spans="1:52" x14ac:dyDescent="0.55000000000000004">
      <c r="A4508" s="69" t="s">
        <v>897</v>
      </c>
      <c r="B4508" s="69" t="s">
        <v>901</v>
      </c>
      <c r="C4508" s="70"/>
      <c r="D4508" s="71"/>
      <c r="E4508" s="72"/>
      <c r="F4508" s="73"/>
      <c r="G4508" s="70"/>
      <c r="H4508" s="74"/>
      <c r="I4508" s="75"/>
      <c r="J4508" s="75"/>
      <c r="K4508" s="36"/>
      <c r="L4508" s="82"/>
      <c r="M4508" s="82"/>
      <c r="N4508" s="77"/>
      <c r="O4508" s="84" t="s">
        <v>1270</v>
      </c>
      <c r="P4508" s="86">
        <v>43431.279803240737</v>
      </c>
      <c r="Q4508" s="84" t="s">
        <v>1627</v>
      </c>
      <c r="R4508" s="88" t="s">
        <v>1869</v>
      </c>
      <c r="S4508" s="84" t="s">
        <v>2002</v>
      </c>
      <c r="T4508" s="84" t="s">
        <v>2346</v>
      </c>
      <c r="U4508" s="88" t="s">
        <v>2629</v>
      </c>
      <c r="V4508" s="88" t="s">
        <v>2629</v>
      </c>
      <c r="W4508" s="86">
        <v>43431.279803240737</v>
      </c>
      <c r="X4508" s="88" t="s">
        <v>4288</v>
      </c>
      <c r="Y4508" s="84"/>
      <c r="Z4508" s="84"/>
      <c r="AA4508" s="87" t="s">
        <v>5419</v>
      </c>
      <c r="AB4508" s="84"/>
      <c r="AC4508" s="84" t="b">
        <v>0</v>
      </c>
      <c r="AD4508" s="84">
        <v>2</v>
      </c>
      <c r="AE4508" s="87" t="s">
        <v>5552</v>
      </c>
      <c r="AF4508" s="84" t="b">
        <v>0</v>
      </c>
      <c r="AG4508" s="84" t="s">
        <v>5608</v>
      </c>
      <c r="AH4508" s="84"/>
      <c r="AI4508" s="87" t="s">
        <v>5552</v>
      </c>
      <c r="AJ4508" s="84" t="b">
        <v>0</v>
      </c>
      <c r="AK4508" s="84">
        <v>2</v>
      </c>
      <c r="AL4508" s="87" t="s">
        <v>5552</v>
      </c>
      <c r="AM4508" s="84" t="s">
        <v>5684</v>
      </c>
      <c r="AN4508" s="84" t="b">
        <v>0</v>
      </c>
      <c r="AO4508" s="87" t="s">
        <v>5419</v>
      </c>
      <c r="AP4508" s="84" t="s">
        <v>179</v>
      </c>
      <c r="AQ4508" s="84">
        <v>0</v>
      </c>
      <c r="AR4508" s="84">
        <v>0</v>
      </c>
      <c r="AS4508" s="84"/>
      <c r="AT4508" s="84"/>
      <c r="AU4508" s="84"/>
      <c r="AV4508" s="84"/>
      <c r="AW4508" s="84"/>
      <c r="AX4508" s="84"/>
      <c r="AY4508" s="84"/>
      <c r="AZ4508" s="84"/>
    </row>
    <row r="4509" spans="1:52" x14ac:dyDescent="0.55000000000000004">
      <c r="A4509" s="69" t="s">
        <v>898</v>
      </c>
      <c r="B4509" s="69" t="s">
        <v>897</v>
      </c>
      <c r="C4509" s="70"/>
      <c r="D4509" s="71"/>
      <c r="E4509" s="72"/>
      <c r="F4509" s="73"/>
      <c r="G4509" s="70"/>
      <c r="H4509" s="74"/>
      <c r="I4509" s="75"/>
      <c r="J4509" s="75"/>
      <c r="K4509" s="36"/>
      <c r="L4509" s="82"/>
      <c r="M4509" s="82"/>
      <c r="N4509" s="77"/>
      <c r="O4509" s="84" t="s">
        <v>1269</v>
      </c>
      <c r="P4509" s="86">
        <v>43431.281261574077</v>
      </c>
      <c r="Q4509" s="84" t="s">
        <v>1627</v>
      </c>
      <c r="R4509" s="84"/>
      <c r="S4509" s="84"/>
      <c r="T4509" s="84" t="s">
        <v>2347</v>
      </c>
      <c r="U4509" s="84"/>
      <c r="V4509" s="88" t="s">
        <v>3222</v>
      </c>
      <c r="W4509" s="86">
        <v>43431.281261574077</v>
      </c>
      <c r="X4509" s="88" t="s">
        <v>4289</v>
      </c>
      <c r="Y4509" s="84"/>
      <c r="Z4509" s="84"/>
      <c r="AA4509" s="87" t="s">
        <v>5420</v>
      </c>
      <c r="AB4509" s="84"/>
      <c r="AC4509" s="84" t="b">
        <v>0</v>
      </c>
      <c r="AD4509" s="84">
        <v>0</v>
      </c>
      <c r="AE4509" s="87" t="s">
        <v>5552</v>
      </c>
      <c r="AF4509" s="84" t="b">
        <v>0</v>
      </c>
      <c r="AG4509" s="84" t="s">
        <v>5608</v>
      </c>
      <c r="AH4509" s="84"/>
      <c r="AI4509" s="87" t="s">
        <v>5552</v>
      </c>
      <c r="AJ4509" s="84" t="b">
        <v>0</v>
      </c>
      <c r="AK4509" s="84">
        <v>2</v>
      </c>
      <c r="AL4509" s="87" t="s">
        <v>5419</v>
      </c>
      <c r="AM4509" s="84" t="s">
        <v>5717</v>
      </c>
      <c r="AN4509" s="84" t="b">
        <v>0</v>
      </c>
      <c r="AO4509" s="87" t="s">
        <v>5419</v>
      </c>
      <c r="AP4509" s="84" t="s">
        <v>179</v>
      </c>
      <c r="AQ4509" s="84">
        <v>0</v>
      </c>
      <c r="AR4509" s="84">
        <v>0</v>
      </c>
      <c r="AS4509" s="84"/>
      <c r="AT4509" s="84"/>
      <c r="AU4509" s="84"/>
      <c r="AV4509" s="84"/>
      <c r="AW4509" s="84"/>
      <c r="AX4509" s="84"/>
      <c r="AY4509" s="84"/>
      <c r="AZ4509" s="84"/>
    </row>
    <row r="4510" spans="1:52" x14ac:dyDescent="0.55000000000000004">
      <c r="A4510" s="69" t="s">
        <v>899</v>
      </c>
      <c r="B4510" s="69" t="s">
        <v>901</v>
      </c>
      <c r="C4510" s="70"/>
      <c r="D4510" s="71"/>
      <c r="E4510" s="72"/>
      <c r="F4510" s="73"/>
      <c r="G4510" s="70"/>
      <c r="H4510" s="74"/>
      <c r="I4510" s="75"/>
      <c r="J4510" s="75"/>
      <c r="K4510" s="36"/>
      <c r="L4510" s="82"/>
      <c r="M4510" s="82"/>
      <c r="N4510" s="77"/>
      <c r="O4510" s="84" t="s">
        <v>1270</v>
      </c>
      <c r="P4510" s="86">
        <v>43431.280185185184</v>
      </c>
      <c r="Q4510" s="84" t="s">
        <v>1628</v>
      </c>
      <c r="R4510" s="88" t="s">
        <v>1869</v>
      </c>
      <c r="S4510" s="84" t="s">
        <v>2002</v>
      </c>
      <c r="T4510" s="84" t="s">
        <v>2346</v>
      </c>
      <c r="U4510" s="88" t="s">
        <v>2630</v>
      </c>
      <c r="V4510" s="88" t="s">
        <v>2630</v>
      </c>
      <c r="W4510" s="86">
        <v>43431.280185185184</v>
      </c>
      <c r="X4510" s="88" t="s">
        <v>4290</v>
      </c>
      <c r="Y4510" s="84"/>
      <c r="Z4510" s="84"/>
      <c r="AA4510" s="87" t="s">
        <v>5421</v>
      </c>
      <c r="AB4510" s="84"/>
      <c r="AC4510" s="84" t="b">
        <v>0</v>
      </c>
      <c r="AD4510" s="84">
        <v>2</v>
      </c>
      <c r="AE4510" s="87" t="s">
        <v>5552</v>
      </c>
      <c r="AF4510" s="84" t="b">
        <v>0</v>
      </c>
      <c r="AG4510" s="84" t="s">
        <v>5608</v>
      </c>
      <c r="AH4510" s="84"/>
      <c r="AI4510" s="87" t="s">
        <v>5552</v>
      </c>
      <c r="AJ4510" s="84" t="b">
        <v>0</v>
      </c>
      <c r="AK4510" s="84">
        <v>2</v>
      </c>
      <c r="AL4510" s="87" t="s">
        <v>5552</v>
      </c>
      <c r="AM4510" s="84" t="s">
        <v>5684</v>
      </c>
      <c r="AN4510" s="84" t="b">
        <v>0</v>
      </c>
      <c r="AO4510" s="87" t="s">
        <v>5421</v>
      </c>
      <c r="AP4510" s="84" t="s">
        <v>179</v>
      </c>
      <c r="AQ4510" s="84">
        <v>0</v>
      </c>
      <c r="AR4510" s="84">
        <v>0</v>
      </c>
      <c r="AS4510" s="84"/>
      <c r="AT4510" s="84"/>
      <c r="AU4510" s="84"/>
      <c r="AV4510" s="84"/>
      <c r="AW4510" s="84"/>
      <c r="AX4510" s="84"/>
      <c r="AY4510" s="84"/>
      <c r="AZ4510" s="84"/>
    </row>
    <row r="4511" spans="1:52" x14ac:dyDescent="0.55000000000000004">
      <c r="A4511" s="69" t="s">
        <v>898</v>
      </c>
      <c r="B4511" s="69" t="s">
        <v>899</v>
      </c>
      <c r="C4511" s="70"/>
      <c r="D4511" s="71"/>
      <c r="E4511" s="72"/>
      <c r="F4511" s="73"/>
      <c r="G4511" s="70"/>
      <c r="H4511" s="74"/>
      <c r="I4511" s="75"/>
      <c r="J4511" s="75"/>
      <c r="K4511" s="36"/>
      <c r="L4511" s="82"/>
      <c r="M4511" s="82"/>
      <c r="N4511" s="77"/>
      <c r="O4511" s="84" t="s">
        <v>1269</v>
      </c>
      <c r="P4511" s="86">
        <v>43431.281319444446</v>
      </c>
      <c r="Q4511" s="84" t="s">
        <v>1628</v>
      </c>
      <c r="R4511" s="84"/>
      <c r="S4511" s="84"/>
      <c r="T4511" s="84" t="s">
        <v>2347</v>
      </c>
      <c r="U4511" s="84"/>
      <c r="V4511" s="88" t="s">
        <v>3222</v>
      </c>
      <c r="W4511" s="86">
        <v>43431.281319444446</v>
      </c>
      <c r="X4511" s="88" t="s">
        <v>4291</v>
      </c>
      <c r="Y4511" s="84"/>
      <c r="Z4511" s="84"/>
      <c r="AA4511" s="87" t="s">
        <v>5422</v>
      </c>
      <c r="AB4511" s="84"/>
      <c r="AC4511" s="84" t="b">
        <v>0</v>
      </c>
      <c r="AD4511" s="84">
        <v>0</v>
      </c>
      <c r="AE4511" s="87" t="s">
        <v>5552</v>
      </c>
      <c r="AF4511" s="84" t="b">
        <v>0</v>
      </c>
      <c r="AG4511" s="84" t="s">
        <v>5608</v>
      </c>
      <c r="AH4511" s="84"/>
      <c r="AI4511" s="87" t="s">
        <v>5552</v>
      </c>
      <c r="AJ4511" s="84" t="b">
        <v>0</v>
      </c>
      <c r="AK4511" s="84">
        <v>2</v>
      </c>
      <c r="AL4511" s="87" t="s">
        <v>5421</v>
      </c>
      <c r="AM4511" s="84" t="s">
        <v>5717</v>
      </c>
      <c r="AN4511" s="84" t="b">
        <v>0</v>
      </c>
      <c r="AO4511" s="87" t="s">
        <v>5421</v>
      </c>
      <c r="AP4511" s="84" t="s">
        <v>179</v>
      </c>
      <c r="AQ4511" s="84">
        <v>0</v>
      </c>
      <c r="AR4511" s="84">
        <v>0</v>
      </c>
      <c r="AS4511" s="84"/>
      <c r="AT4511" s="84"/>
      <c r="AU4511" s="84"/>
      <c r="AV4511" s="84"/>
      <c r="AW4511" s="84"/>
      <c r="AX4511" s="84"/>
      <c r="AY4511" s="84"/>
      <c r="AZ4511" s="84"/>
    </row>
    <row r="4512" spans="1:52" x14ac:dyDescent="0.55000000000000004">
      <c r="A4512" s="69" t="s">
        <v>900</v>
      </c>
      <c r="B4512" s="69" t="s">
        <v>901</v>
      </c>
      <c r="C4512" s="70"/>
      <c r="D4512" s="71"/>
      <c r="E4512" s="72"/>
      <c r="F4512" s="73"/>
      <c r="G4512" s="70"/>
      <c r="H4512" s="74"/>
      <c r="I4512" s="75"/>
      <c r="J4512" s="75"/>
      <c r="K4512" s="36"/>
      <c r="L4512" s="82"/>
      <c r="M4512" s="82"/>
      <c r="N4512" s="77"/>
      <c r="O4512" s="84" t="s">
        <v>1270</v>
      </c>
      <c r="P4512" s="86">
        <v>43431.280509259261</v>
      </c>
      <c r="Q4512" s="84" t="s">
        <v>1629</v>
      </c>
      <c r="R4512" s="88" t="s">
        <v>1869</v>
      </c>
      <c r="S4512" s="84" t="s">
        <v>2002</v>
      </c>
      <c r="T4512" s="84" t="s">
        <v>2346</v>
      </c>
      <c r="U4512" s="88" t="s">
        <v>2631</v>
      </c>
      <c r="V4512" s="88" t="s">
        <v>2631</v>
      </c>
      <c r="W4512" s="86">
        <v>43431.280509259261</v>
      </c>
      <c r="X4512" s="88" t="s">
        <v>4292</v>
      </c>
      <c r="Y4512" s="84"/>
      <c r="Z4512" s="84"/>
      <c r="AA4512" s="87" t="s">
        <v>5423</v>
      </c>
      <c r="AB4512" s="84"/>
      <c r="AC4512" s="84" t="b">
        <v>0</v>
      </c>
      <c r="AD4512" s="84">
        <v>2</v>
      </c>
      <c r="AE4512" s="87" t="s">
        <v>5552</v>
      </c>
      <c r="AF4512" s="84" t="b">
        <v>0</v>
      </c>
      <c r="AG4512" s="84" t="s">
        <v>5608</v>
      </c>
      <c r="AH4512" s="84"/>
      <c r="AI4512" s="87" t="s">
        <v>5552</v>
      </c>
      <c r="AJ4512" s="84" t="b">
        <v>0</v>
      </c>
      <c r="AK4512" s="84">
        <v>2</v>
      </c>
      <c r="AL4512" s="87" t="s">
        <v>5552</v>
      </c>
      <c r="AM4512" s="84" t="s">
        <v>5684</v>
      </c>
      <c r="AN4512" s="84" t="b">
        <v>0</v>
      </c>
      <c r="AO4512" s="87" t="s">
        <v>5423</v>
      </c>
      <c r="AP4512" s="84" t="s">
        <v>179</v>
      </c>
      <c r="AQ4512" s="84">
        <v>0</v>
      </c>
      <c r="AR4512" s="84">
        <v>0</v>
      </c>
      <c r="AS4512" s="84"/>
      <c r="AT4512" s="84"/>
      <c r="AU4512" s="84"/>
      <c r="AV4512" s="84"/>
      <c r="AW4512" s="84"/>
      <c r="AX4512" s="84"/>
      <c r="AY4512" s="84"/>
      <c r="AZ4512" s="84"/>
    </row>
    <row r="4513" spans="1:52" x14ac:dyDescent="0.55000000000000004">
      <c r="A4513" s="69" t="s">
        <v>898</v>
      </c>
      <c r="B4513" s="69" t="s">
        <v>900</v>
      </c>
      <c r="C4513" s="70"/>
      <c r="D4513" s="71"/>
      <c r="E4513" s="72"/>
      <c r="F4513" s="73"/>
      <c r="G4513" s="70"/>
      <c r="H4513" s="74"/>
      <c r="I4513" s="75"/>
      <c r="J4513" s="75"/>
      <c r="K4513" s="36"/>
      <c r="L4513" s="82"/>
      <c r="M4513" s="82"/>
      <c r="N4513" s="77"/>
      <c r="O4513" s="84" t="s">
        <v>1269</v>
      </c>
      <c r="P4513" s="86">
        <v>43431.281412037039</v>
      </c>
      <c r="Q4513" s="84" t="s">
        <v>1629</v>
      </c>
      <c r="R4513" s="84"/>
      <c r="S4513" s="84"/>
      <c r="T4513" s="84" t="s">
        <v>2347</v>
      </c>
      <c r="U4513" s="84"/>
      <c r="V4513" s="88" t="s">
        <v>3222</v>
      </c>
      <c r="W4513" s="86">
        <v>43431.281412037039</v>
      </c>
      <c r="X4513" s="88" t="s">
        <v>4293</v>
      </c>
      <c r="Y4513" s="84"/>
      <c r="Z4513" s="84"/>
      <c r="AA4513" s="87" t="s">
        <v>5424</v>
      </c>
      <c r="AB4513" s="84"/>
      <c r="AC4513" s="84" t="b">
        <v>0</v>
      </c>
      <c r="AD4513" s="84">
        <v>0</v>
      </c>
      <c r="AE4513" s="87" t="s">
        <v>5552</v>
      </c>
      <c r="AF4513" s="84" t="b">
        <v>0</v>
      </c>
      <c r="AG4513" s="84" t="s">
        <v>5608</v>
      </c>
      <c r="AH4513" s="84"/>
      <c r="AI4513" s="87" t="s">
        <v>5552</v>
      </c>
      <c r="AJ4513" s="84" t="b">
        <v>0</v>
      </c>
      <c r="AK4513" s="84">
        <v>2</v>
      </c>
      <c r="AL4513" s="87" t="s">
        <v>5423</v>
      </c>
      <c r="AM4513" s="84" t="s">
        <v>5717</v>
      </c>
      <c r="AN4513" s="84" t="b">
        <v>0</v>
      </c>
      <c r="AO4513" s="87" t="s">
        <v>5423</v>
      </c>
      <c r="AP4513" s="84" t="s">
        <v>179</v>
      </c>
      <c r="AQ4513" s="84">
        <v>0</v>
      </c>
      <c r="AR4513" s="84">
        <v>0</v>
      </c>
      <c r="AS4513" s="84"/>
      <c r="AT4513" s="84"/>
      <c r="AU4513" s="84"/>
      <c r="AV4513" s="84"/>
      <c r="AW4513" s="84"/>
      <c r="AX4513" s="84"/>
      <c r="AY4513" s="84"/>
      <c r="AZ4513" s="84"/>
    </row>
    <row r="4514" spans="1:52" x14ac:dyDescent="0.55000000000000004">
      <c r="A4514" s="69" t="s">
        <v>901</v>
      </c>
      <c r="B4514" s="69" t="s">
        <v>901</v>
      </c>
      <c r="C4514" s="70"/>
      <c r="D4514" s="71"/>
      <c r="E4514" s="72"/>
      <c r="F4514" s="73"/>
      <c r="G4514" s="70"/>
      <c r="H4514" s="74"/>
      <c r="I4514" s="75"/>
      <c r="J4514" s="75"/>
      <c r="K4514" s="36"/>
      <c r="L4514" s="82"/>
      <c r="M4514" s="82"/>
      <c r="N4514" s="77"/>
      <c r="O4514" s="84" t="s">
        <v>179</v>
      </c>
      <c r="P4514" s="86">
        <v>43431.280844907407</v>
      </c>
      <c r="Q4514" s="84" t="s">
        <v>1630</v>
      </c>
      <c r="R4514" s="88" t="s">
        <v>1869</v>
      </c>
      <c r="S4514" s="84" t="s">
        <v>2002</v>
      </c>
      <c r="T4514" s="84" t="s">
        <v>2346</v>
      </c>
      <c r="U4514" s="88" t="s">
        <v>2632</v>
      </c>
      <c r="V4514" s="88" t="s">
        <v>2632</v>
      </c>
      <c r="W4514" s="86">
        <v>43431.280844907407</v>
      </c>
      <c r="X4514" s="88" t="s">
        <v>4294</v>
      </c>
      <c r="Y4514" s="84"/>
      <c r="Z4514" s="84"/>
      <c r="AA4514" s="87" t="s">
        <v>5425</v>
      </c>
      <c r="AB4514" s="84"/>
      <c r="AC4514" s="84" t="b">
        <v>0</v>
      </c>
      <c r="AD4514" s="84">
        <v>2</v>
      </c>
      <c r="AE4514" s="87" t="s">
        <v>5552</v>
      </c>
      <c r="AF4514" s="84" t="b">
        <v>0</v>
      </c>
      <c r="AG4514" s="84" t="s">
        <v>5608</v>
      </c>
      <c r="AH4514" s="84"/>
      <c r="AI4514" s="87" t="s">
        <v>5552</v>
      </c>
      <c r="AJ4514" s="84" t="b">
        <v>0</v>
      </c>
      <c r="AK4514" s="84">
        <v>2</v>
      </c>
      <c r="AL4514" s="87" t="s">
        <v>5552</v>
      </c>
      <c r="AM4514" s="84" t="s">
        <v>5684</v>
      </c>
      <c r="AN4514" s="84" t="b">
        <v>0</v>
      </c>
      <c r="AO4514" s="87" t="s">
        <v>5425</v>
      </c>
      <c r="AP4514" s="84" t="s">
        <v>179</v>
      </c>
      <c r="AQ4514" s="84">
        <v>0</v>
      </c>
      <c r="AR4514" s="84">
        <v>0</v>
      </c>
      <c r="AS4514" s="84"/>
      <c r="AT4514" s="84"/>
      <c r="AU4514" s="84"/>
      <c r="AV4514" s="84"/>
      <c r="AW4514" s="84"/>
      <c r="AX4514" s="84"/>
      <c r="AY4514" s="84"/>
      <c r="AZ4514" s="84"/>
    </row>
    <row r="4515" spans="1:52" x14ac:dyDescent="0.55000000000000004">
      <c r="A4515" s="69" t="s">
        <v>898</v>
      </c>
      <c r="B4515" s="69" t="s">
        <v>901</v>
      </c>
      <c r="C4515" s="70"/>
      <c r="D4515" s="71"/>
      <c r="E4515" s="72"/>
      <c r="F4515" s="73"/>
      <c r="G4515" s="70"/>
      <c r="H4515" s="74"/>
      <c r="I4515" s="75"/>
      <c r="J4515" s="75"/>
      <c r="K4515" s="36"/>
      <c r="L4515" s="82"/>
      <c r="M4515" s="82"/>
      <c r="N4515" s="77"/>
      <c r="O4515" s="84" t="s">
        <v>1270</v>
      </c>
      <c r="P4515" s="86">
        <v>43431.281261574077</v>
      </c>
      <c r="Q4515" s="84" t="s">
        <v>1627</v>
      </c>
      <c r="R4515" s="84"/>
      <c r="S4515" s="84"/>
      <c r="T4515" s="84" t="s">
        <v>2347</v>
      </c>
      <c r="U4515" s="84"/>
      <c r="V4515" s="88" t="s">
        <v>3222</v>
      </c>
      <c r="W4515" s="86">
        <v>43431.281261574077</v>
      </c>
      <c r="X4515" s="88" t="s">
        <v>4289</v>
      </c>
      <c r="Y4515" s="84"/>
      <c r="Z4515" s="84"/>
      <c r="AA4515" s="87" t="s">
        <v>5420</v>
      </c>
      <c r="AB4515" s="84"/>
      <c r="AC4515" s="84" t="b">
        <v>0</v>
      </c>
      <c r="AD4515" s="84">
        <v>0</v>
      </c>
      <c r="AE4515" s="87" t="s">
        <v>5552</v>
      </c>
      <c r="AF4515" s="84" t="b">
        <v>0</v>
      </c>
      <c r="AG4515" s="84" t="s">
        <v>5608</v>
      </c>
      <c r="AH4515" s="84"/>
      <c r="AI4515" s="87" t="s">
        <v>5552</v>
      </c>
      <c r="AJ4515" s="84" t="b">
        <v>0</v>
      </c>
      <c r="AK4515" s="84">
        <v>2</v>
      </c>
      <c r="AL4515" s="87" t="s">
        <v>5419</v>
      </c>
      <c r="AM4515" s="84" t="s">
        <v>5717</v>
      </c>
      <c r="AN4515" s="84" t="b">
        <v>0</v>
      </c>
      <c r="AO4515" s="87" t="s">
        <v>5419</v>
      </c>
      <c r="AP4515" s="84" t="s">
        <v>179</v>
      </c>
      <c r="AQ4515" s="84">
        <v>0</v>
      </c>
      <c r="AR4515" s="84">
        <v>0</v>
      </c>
      <c r="AS4515" s="84"/>
      <c r="AT4515" s="84"/>
      <c r="AU4515" s="84"/>
      <c r="AV4515" s="84"/>
      <c r="AW4515" s="84"/>
      <c r="AX4515" s="84"/>
      <c r="AY4515" s="84"/>
      <c r="AZ4515" s="84"/>
    </row>
    <row r="4516" spans="1:52" x14ac:dyDescent="0.55000000000000004">
      <c r="A4516" s="69" t="s">
        <v>898</v>
      </c>
      <c r="B4516" s="69" t="s">
        <v>901</v>
      </c>
      <c r="C4516" s="70"/>
      <c r="D4516" s="71"/>
      <c r="E4516" s="72"/>
      <c r="F4516" s="73"/>
      <c r="G4516" s="70"/>
      <c r="H4516" s="74"/>
      <c r="I4516" s="75"/>
      <c r="J4516" s="75"/>
      <c r="K4516" s="36"/>
      <c r="L4516" s="82"/>
      <c r="M4516" s="82"/>
      <c r="N4516" s="77"/>
      <c r="O4516" s="84" t="s">
        <v>1270</v>
      </c>
      <c r="P4516" s="86">
        <v>43431.281319444446</v>
      </c>
      <c r="Q4516" s="84" t="s">
        <v>1628</v>
      </c>
      <c r="R4516" s="84"/>
      <c r="S4516" s="84"/>
      <c r="T4516" s="84" t="s">
        <v>2347</v>
      </c>
      <c r="U4516" s="84"/>
      <c r="V4516" s="88" t="s">
        <v>3222</v>
      </c>
      <c r="W4516" s="86">
        <v>43431.281319444446</v>
      </c>
      <c r="X4516" s="88" t="s">
        <v>4291</v>
      </c>
      <c r="Y4516" s="84"/>
      <c r="Z4516" s="84"/>
      <c r="AA4516" s="87" t="s">
        <v>5422</v>
      </c>
      <c r="AB4516" s="84"/>
      <c r="AC4516" s="84" t="b">
        <v>0</v>
      </c>
      <c r="AD4516" s="84">
        <v>0</v>
      </c>
      <c r="AE4516" s="87" t="s">
        <v>5552</v>
      </c>
      <c r="AF4516" s="84" t="b">
        <v>0</v>
      </c>
      <c r="AG4516" s="84" t="s">
        <v>5608</v>
      </c>
      <c r="AH4516" s="84"/>
      <c r="AI4516" s="87" t="s">
        <v>5552</v>
      </c>
      <c r="AJ4516" s="84" t="b">
        <v>0</v>
      </c>
      <c r="AK4516" s="84">
        <v>2</v>
      </c>
      <c r="AL4516" s="87" t="s">
        <v>5421</v>
      </c>
      <c r="AM4516" s="84" t="s">
        <v>5717</v>
      </c>
      <c r="AN4516" s="84" t="b">
        <v>0</v>
      </c>
      <c r="AO4516" s="87" t="s">
        <v>5421</v>
      </c>
      <c r="AP4516" s="84" t="s">
        <v>179</v>
      </c>
      <c r="AQ4516" s="84">
        <v>0</v>
      </c>
      <c r="AR4516" s="84">
        <v>0</v>
      </c>
      <c r="AS4516" s="84"/>
      <c r="AT4516" s="84"/>
      <c r="AU4516" s="84"/>
      <c r="AV4516" s="84"/>
      <c r="AW4516" s="84"/>
      <c r="AX4516" s="84"/>
      <c r="AY4516" s="84"/>
      <c r="AZ4516" s="84"/>
    </row>
    <row r="4517" spans="1:52" x14ac:dyDescent="0.55000000000000004">
      <c r="A4517" s="69" t="s">
        <v>898</v>
      </c>
      <c r="B4517" s="69" t="s">
        <v>901</v>
      </c>
      <c r="C4517" s="70"/>
      <c r="D4517" s="71"/>
      <c r="E4517" s="72"/>
      <c r="F4517" s="73"/>
      <c r="G4517" s="70"/>
      <c r="H4517" s="74"/>
      <c r="I4517" s="75"/>
      <c r="J4517" s="75"/>
      <c r="K4517" s="36"/>
      <c r="L4517" s="82"/>
      <c r="M4517" s="82"/>
      <c r="N4517" s="77"/>
      <c r="O4517" s="84" t="s">
        <v>1270</v>
      </c>
      <c r="P4517" s="86">
        <v>43431.281412037039</v>
      </c>
      <c r="Q4517" s="84" t="s">
        <v>1629</v>
      </c>
      <c r="R4517" s="84"/>
      <c r="S4517" s="84"/>
      <c r="T4517" s="84" t="s">
        <v>2347</v>
      </c>
      <c r="U4517" s="84"/>
      <c r="V4517" s="88" t="s">
        <v>3222</v>
      </c>
      <c r="W4517" s="86">
        <v>43431.281412037039</v>
      </c>
      <c r="X4517" s="88" t="s">
        <v>4293</v>
      </c>
      <c r="Y4517" s="84"/>
      <c r="Z4517" s="84"/>
      <c r="AA4517" s="87" t="s">
        <v>5424</v>
      </c>
      <c r="AB4517" s="84"/>
      <c r="AC4517" s="84" t="b">
        <v>0</v>
      </c>
      <c r="AD4517" s="84">
        <v>0</v>
      </c>
      <c r="AE4517" s="87" t="s">
        <v>5552</v>
      </c>
      <c r="AF4517" s="84" t="b">
        <v>0</v>
      </c>
      <c r="AG4517" s="84" t="s">
        <v>5608</v>
      </c>
      <c r="AH4517" s="84"/>
      <c r="AI4517" s="87" t="s">
        <v>5552</v>
      </c>
      <c r="AJ4517" s="84" t="b">
        <v>0</v>
      </c>
      <c r="AK4517" s="84">
        <v>2</v>
      </c>
      <c r="AL4517" s="87" t="s">
        <v>5423</v>
      </c>
      <c r="AM4517" s="84" t="s">
        <v>5717</v>
      </c>
      <c r="AN4517" s="84" t="b">
        <v>0</v>
      </c>
      <c r="AO4517" s="87" t="s">
        <v>5423</v>
      </c>
      <c r="AP4517" s="84" t="s">
        <v>179</v>
      </c>
      <c r="AQ4517" s="84">
        <v>0</v>
      </c>
      <c r="AR4517" s="84">
        <v>0</v>
      </c>
      <c r="AS4517" s="84"/>
      <c r="AT4517" s="84"/>
      <c r="AU4517" s="84"/>
      <c r="AV4517" s="84"/>
      <c r="AW4517" s="84"/>
      <c r="AX4517" s="84"/>
      <c r="AY4517" s="84"/>
      <c r="AZ4517" s="84"/>
    </row>
    <row r="4518" spans="1:52" x14ac:dyDescent="0.55000000000000004">
      <c r="A4518" s="69" t="s">
        <v>898</v>
      </c>
      <c r="B4518" s="69" t="s">
        <v>901</v>
      </c>
      <c r="C4518" s="70"/>
      <c r="D4518" s="71"/>
      <c r="E4518" s="72"/>
      <c r="F4518" s="73"/>
      <c r="G4518" s="70"/>
      <c r="H4518" s="74"/>
      <c r="I4518" s="75"/>
      <c r="J4518" s="75"/>
      <c r="K4518" s="36"/>
      <c r="L4518" s="82"/>
      <c r="M4518" s="82"/>
      <c r="N4518" s="77"/>
      <c r="O4518" s="84" t="s">
        <v>1269</v>
      </c>
      <c r="P4518" s="86">
        <v>43431.281493055554</v>
      </c>
      <c r="Q4518" s="84" t="s">
        <v>1630</v>
      </c>
      <c r="R4518" s="84"/>
      <c r="S4518" s="84"/>
      <c r="T4518" s="84" t="s">
        <v>2347</v>
      </c>
      <c r="U4518" s="84"/>
      <c r="V4518" s="88" t="s">
        <v>3222</v>
      </c>
      <c r="W4518" s="86">
        <v>43431.281493055554</v>
      </c>
      <c r="X4518" s="88" t="s">
        <v>4295</v>
      </c>
      <c r="Y4518" s="84"/>
      <c r="Z4518" s="84"/>
      <c r="AA4518" s="87" t="s">
        <v>5426</v>
      </c>
      <c r="AB4518" s="84"/>
      <c r="AC4518" s="84" t="b">
        <v>0</v>
      </c>
      <c r="AD4518" s="84">
        <v>0</v>
      </c>
      <c r="AE4518" s="87" t="s">
        <v>5552</v>
      </c>
      <c r="AF4518" s="84" t="b">
        <v>0</v>
      </c>
      <c r="AG4518" s="84" t="s">
        <v>5608</v>
      </c>
      <c r="AH4518" s="84"/>
      <c r="AI4518" s="87" t="s">
        <v>5552</v>
      </c>
      <c r="AJ4518" s="84" t="b">
        <v>0</v>
      </c>
      <c r="AK4518" s="84">
        <v>2</v>
      </c>
      <c r="AL4518" s="87" t="s">
        <v>5425</v>
      </c>
      <c r="AM4518" s="84" t="s">
        <v>5717</v>
      </c>
      <c r="AN4518" s="84" t="b">
        <v>0</v>
      </c>
      <c r="AO4518" s="87" t="s">
        <v>5425</v>
      </c>
      <c r="AP4518" s="84" t="s">
        <v>179</v>
      </c>
      <c r="AQ4518" s="84">
        <v>0</v>
      </c>
      <c r="AR4518" s="84">
        <v>0</v>
      </c>
      <c r="AS4518" s="84"/>
      <c r="AT4518" s="84"/>
      <c r="AU4518" s="84"/>
      <c r="AV4518" s="84"/>
      <c r="AW4518" s="84"/>
      <c r="AX4518" s="84"/>
      <c r="AY4518" s="84"/>
      <c r="AZ4518" s="84"/>
    </row>
    <row r="4519" spans="1:52" x14ac:dyDescent="0.55000000000000004">
      <c r="A4519" s="69" t="s">
        <v>898</v>
      </c>
      <c r="B4519" s="69" t="s">
        <v>901</v>
      </c>
      <c r="C4519" s="70"/>
      <c r="D4519" s="71"/>
      <c r="E4519" s="72"/>
      <c r="F4519" s="73"/>
      <c r="G4519" s="70"/>
      <c r="H4519" s="74"/>
      <c r="I4519" s="75"/>
      <c r="J4519" s="75"/>
      <c r="K4519" s="36"/>
      <c r="L4519" s="82"/>
      <c r="M4519" s="82"/>
      <c r="N4519" s="77"/>
      <c r="O4519" s="84" t="s">
        <v>1270</v>
      </c>
      <c r="P4519" s="86">
        <v>43431.281493055554</v>
      </c>
      <c r="Q4519" s="84" t="s">
        <v>1630</v>
      </c>
      <c r="R4519" s="84"/>
      <c r="S4519" s="84"/>
      <c r="T4519" s="84" t="s">
        <v>2347</v>
      </c>
      <c r="U4519" s="84"/>
      <c r="V4519" s="88" t="s">
        <v>3222</v>
      </c>
      <c r="W4519" s="86">
        <v>43431.281493055554</v>
      </c>
      <c r="X4519" s="88" t="s">
        <v>4295</v>
      </c>
      <c r="Y4519" s="84"/>
      <c r="Z4519" s="84"/>
      <c r="AA4519" s="87" t="s">
        <v>5426</v>
      </c>
      <c r="AB4519" s="84"/>
      <c r="AC4519" s="84" t="b">
        <v>0</v>
      </c>
      <c r="AD4519" s="84">
        <v>0</v>
      </c>
      <c r="AE4519" s="87" t="s">
        <v>5552</v>
      </c>
      <c r="AF4519" s="84" t="b">
        <v>0</v>
      </c>
      <c r="AG4519" s="84" t="s">
        <v>5608</v>
      </c>
      <c r="AH4519" s="84"/>
      <c r="AI4519" s="87" t="s">
        <v>5552</v>
      </c>
      <c r="AJ4519" s="84" t="b">
        <v>0</v>
      </c>
      <c r="AK4519" s="84">
        <v>2</v>
      </c>
      <c r="AL4519" s="87" t="s">
        <v>5425</v>
      </c>
      <c r="AM4519" s="84" t="s">
        <v>5717</v>
      </c>
      <c r="AN4519" s="84" t="b">
        <v>0</v>
      </c>
      <c r="AO4519" s="87" t="s">
        <v>5425</v>
      </c>
      <c r="AP4519" s="84" t="s">
        <v>179</v>
      </c>
      <c r="AQ4519" s="84">
        <v>0</v>
      </c>
      <c r="AR4519" s="84">
        <v>0</v>
      </c>
      <c r="AS4519" s="84"/>
      <c r="AT4519" s="84"/>
      <c r="AU4519" s="84"/>
      <c r="AV4519" s="84"/>
      <c r="AW4519" s="84"/>
      <c r="AX4519" s="84"/>
      <c r="AY4519" s="84"/>
      <c r="AZ4519" s="84"/>
    </row>
    <row r="4520" spans="1:52" x14ac:dyDescent="0.55000000000000004">
      <c r="A4520" s="69" t="s">
        <v>898</v>
      </c>
      <c r="B4520" s="69" t="s">
        <v>924</v>
      </c>
      <c r="C4520" s="70"/>
      <c r="D4520" s="71"/>
      <c r="E4520" s="72"/>
      <c r="F4520" s="73"/>
      <c r="G4520" s="70"/>
      <c r="H4520" s="74"/>
      <c r="I4520" s="75"/>
      <c r="J4520" s="75"/>
      <c r="K4520" s="36"/>
      <c r="L4520" s="82"/>
      <c r="M4520" s="82"/>
      <c r="N4520" s="77"/>
      <c r="O4520" s="84" t="s">
        <v>1269</v>
      </c>
      <c r="P4520" s="86">
        <v>43434.009942129633</v>
      </c>
      <c r="Q4520" s="84" t="s">
        <v>1681</v>
      </c>
      <c r="R4520" s="84"/>
      <c r="S4520" s="84"/>
      <c r="T4520" s="84"/>
      <c r="U4520" s="84"/>
      <c r="V4520" s="88" t="s">
        <v>3222</v>
      </c>
      <c r="W4520" s="86">
        <v>43434.009942129633</v>
      </c>
      <c r="X4520" s="88" t="s">
        <v>4296</v>
      </c>
      <c r="Y4520" s="84"/>
      <c r="Z4520" s="84"/>
      <c r="AA4520" s="87" t="s">
        <v>5427</v>
      </c>
      <c r="AB4520" s="84"/>
      <c r="AC4520" s="84" t="b">
        <v>0</v>
      </c>
      <c r="AD4520" s="84">
        <v>0</v>
      </c>
      <c r="AE4520" s="87" t="s">
        <v>5552</v>
      </c>
      <c r="AF4520" s="84" t="b">
        <v>0</v>
      </c>
      <c r="AG4520" s="84" t="s">
        <v>5604</v>
      </c>
      <c r="AH4520" s="84"/>
      <c r="AI4520" s="87" t="s">
        <v>5552</v>
      </c>
      <c r="AJ4520" s="84" t="b">
        <v>0</v>
      </c>
      <c r="AK4520" s="84">
        <v>2</v>
      </c>
      <c r="AL4520" s="87" t="s">
        <v>5471</v>
      </c>
      <c r="AM4520" s="84" t="s">
        <v>5717</v>
      </c>
      <c r="AN4520" s="84" t="b">
        <v>0</v>
      </c>
      <c r="AO4520" s="87" t="s">
        <v>5471</v>
      </c>
      <c r="AP4520" s="84" t="s">
        <v>179</v>
      </c>
      <c r="AQ4520" s="84">
        <v>0</v>
      </c>
      <c r="AR4520" s="84">
        <v>0</v>
      </c>
      <c r="AS4520" s="84"/>
      <c r="AT4520" s="84"/>
      <c r="AU4520" s="84"/>
      <c r="AV4520" s="84"/>
      <c r="AW4520" s="84"/>
      <c r="AX4520" s="84"/>
      <c r="AY4520" s="84"/>
      <c r="AZ4520" s="84"/>
    </row>
    <row r="4521" spans="1:52" x14ac:dyDescent="0.55000000000000004">
      <c r="A4521" s="69" t="s">
        <v>898</v>
      </c>
      <c r="B4521" s="69" t="s">
        <v>1250</v>
      </c>
      <c r="C4521" s="70"/>
      <c r="D4521" s="71"/>
      <c r="E4521" s="72"/>
      <c r="F4521" s="73"/>
      <c r="G4521" s="70"/>
      <c r="H4521" s="74"/>
      <c r="I4521" s="75"/>
      <c r="J4521" s="75"/>
      <c r="K4521" s="36"/>
      <c r="L4521" s="82"/>
      <c r="M4521" s="82"/>
      <c r="N4521" s="77"/>
      <c r="O4521" s="84" t="s">
        <v>1270</v>
      </c>
      <c r="P4521" s="86">
        <v>43434.009942129633</v>
      </c>
      <c r="Q4521" s="84" t="s">
        <v>1681</v>
      </c>
      <c r="R4521" s="84"/>
      <c r="S4521" s="84"/>
      <c r="T4521" s="84"/>
      <c r="U4521" s="84"/>
      <c r="V4521" s="88" t="s">
        <v>3222</v>
      </c>
      <c r="W4521" s="86">
        <v>43434.009942129633</v>
      </c>
      <c r="X4521" s="88" t="s">
        <v>4296</v>
      </c>
      <c r="Y4521" s="84"/>
      <c r="Z4521" s="84"/>
      <c r="AA4521" s="87" t="s">
        <v>5427</v>
      </c>
      <c r="AB4521" s="84"/>
      <c r="AC4521" s="84" t="b">
        <v>0</v>
      </c>
      <c r="AD4521" s="84">
        <v>0</v>
      </c>
      <c r="AE4521" s="87" t="s">
        <v>5552</v>
      </c>
      <c r="AF4521" s="84" t="b">
        <v>0</v>
      </c>
      <c r="AG4521" s="84" t="s">
        <v>5604</v>
      </c>
      <c r="AH4521" s="84"/>
      <c r="AI4521" s="87" t="s">
        <v>5552</v>
      </c>
      <c r="AJ4521" s="84" t="b">
        <v>0</v>
      </c>
      <c r="AK4521" s="84">
        <v>2</v>
      </c>
      <c r="AL4521" s="87" t="s">
        <v>5471</v>
      </c>
      <c r="AM4521" s="84" t="s">
        <v>5717</v>
      </c>
      <c r="AN4521" s="84" t="b">
        <v>0</v>
      </c>
      <c r="AO4521" s="87" t="s">
        <v>5471</v>
      </c>
      <c r="AP4521" s="84" t="s">
        <v>179</v>
      </c>
      <c r="AQ4521" s="84">
        <v>0</v>
      </c>
      <c r="AR4521" s="84">
        <v>0</v>
      </c>
      <c r="AS4521" s="84"/>
      <c r="AT4521" s="84"/>
      <c r="AU4521" s="84"/>
      <c r="AV4521" s="84"/>
      <c r="AW4521" s="84"/>
      <c r="AX4521" s="84"/>
      <c r="AY4521" s="84"/>
      <c r="AZ4521" s="84"/>
    </row>
    <row r="4522" spans="1:52" x14ac:dyDescent="0.55000000000000004">
      <c r="A4522" s="69" t="s">
        <v>902</v>
      </c>
      <c r="B4522" s="69" t="s">
        <v>937</v>
      </c>
      <c r="C4522" s="70"/>
      <c r="D4522" s="71"/>
      <c r="E4522" s="72"/>
      <c r="F4522" s="73"/>
      <c r="G4522" s="70"/>
      <c r="H4522" s="74"/>
      <c r="I4522" s="75"/>
      <c r="J4522" s="75"/>
      <c r="K4522" s="36"/>
      <c r="L4522" s="82"/>
      <c r="M4522" s="82"/>
      <c r="N4522" s="77"/>
      <c r="O4522" s="84" t="s">
        <v>1269</v>
      </c>
      <c r="P4522" s="86">
        <v>43434.015879629631</v>
      </c>
      <c r="Q4522" s="84" t="s">
        <v>1676</v>
      </c>
      <c r="R4522" s="84"/>
      <c r="S4522" s="84"/>
      <c r="T4522" s="84"/>
      <c r="U4522" s="84"/>
      <c r="V4522" s="88" t="s">
        <v>3223</v>
      </c>
      <c r="W4522" s="86">
        <v>43434.015879629631</v>
      </c>
      <c r="X4522" s="88" t="s">
        <v>4297</v>
      </c>
      <c r="Y4522" s="84"/>
      <c r="Z4522" s="84"/>
      <c r="AA4522" s="87" t="s">
        <v>5428</v>
      </c>
      <c r="AB4522" s="84"/>
      <c r="AC4522" s="84" t="b">
        <v>0</v>
      </c>
      <c r="AD4522" s="84">
        <v>0</v>
      </c>
      <c r="AE4522" s="87" t="s">
        <v>5552</v>
      </c>
      <c r="AF4522" s="84" t="b">
        <v>0</v>
      </c>
      <c r="AG4522" s="84" t="s">
        <v>5605</v>
      </c>
      <c r="AH4522" s="84"/>
      <c r="AI4522" s="87" t="s">
        <v>5552</v>
      </c>
      <c r="AJ4522" s="84" t="b">
        <v>0</v>
      </c>
      <c r="AK4522" s="84">
        <v>43</v>
      </c>
      <c r="AL4522" s="87" t="s">
        <v>5484</v>
      </c>
      <c r="AM4522" s="84" t="s">
        <v>5685</v>
      </c>
      <c r="AN4522" s="84" t="b">
        <v>0</v>
      </c>
      <c r="AO4522" s="87" t="s">
        <v>5484</v>
      </c>
      <c r="AP4522" s="84" t="s">
        <v>179</v>
      </c>
      <c r="AQ4522" s="84">
        <v>0</v>
      </c>
      <c r="AR4522" s="84">
        <v>0</v>
      </c>
      <c r="AS4522" s="84"/>
      <c r="AT4522" s="84"/>
      <c r="AU4522" s="84"/>
      <c r="AV4522" s="84"/>
      <c r="AW4522" s="84"/>
      <c r="AX4522" s="84"/>
      <c r="AY4522" s="84"/>
      <c r="AZ4522" s="84"/>
    </row>
    <row r="4523" spans="1:52" x14ac:dyDescent="0.55000000000000004">
      <c r="A4523" s="69" t="s">
        <v>903</v>
      </c>
      <c r="B4523" s="69" t="s">
        <v>937</v>
      </c>
      <c r="C4523" s="70"/>
      <c r="D4523" s="71"/>
      <c r="E4523" s="72"/>
      <c r="F4523" s="73"/>
      <c r="G4523" s="70"/>
      <c r="H4523" s="74"/>
      <c r="I4523" s="75"/>
      <c r="J4523" s="75"/>
      <c r="K4523" s="36"/>
      <c r="L4523" s="82"/>
      <c r="M4523" s="82"/>
      <c r="N4523" s="77"/>
      <c r="O4523" s="84" t="s">
        <v>1269</v>
      </c>
      <c r="P4523" s="86">
        <v>43434.018321759257</v>
      </c>
      <c r="Q4523" s="84" t="s">
        <v>1676</v>
      </c>
      <c r="R4523" s="84"/>
      <c r="S4523" s="84"/>
      <c r="T4523" s="84"/>
      <c r="U4523" s="84"/>
      <c r="V4523" s="88" t="s">
        <v>3224</v>
      </c>
      <c r="W4523" s="86">
        <v>43434.018321759257</v>
      </c>
      <c r="X4523" s="88" t="s">
        <v>4298</v>
      </c>
      <c r="Y4523" s="84"/>
      <c r="Z4523" s="84"/>
      <c r="AA4523" s="87" t="s">
        <v>5429</v>
      </c>
      <c r="AB4523" s="84"/>
      <c r="AC4523" s="84" t="b">
        <v>0</v>
      </c>
      <c r="AD4523" s="84">
        <v>0</v>
      </c>
      <c r="AE4523" s="87" t="s">
        <v>5552</v>
      </c>
      <c r="AF4523" s="84" t="b">
        <v>0</v>
      </c>
      <c r="AG4523" s="84" t="s">
        <v>5605</v>
      </c>
      <c r="AH4523" s="84"/>
      <c r="AI4523" s="87" t="s">
        <v>5552</v>
      </c>
      <c r="AJ4523" s="84" t="b">
        <v>0</v>
      </c>
      <c r="AK4523" s="84">
        <v>43</v>
      </c>
      <c r="AL4523" s="87" t="s">
        <v>5484</v>
      </c>
      <c r="AM4523" s="84" t="s">
        <v>5682</v>
      </c>
      <c r="AN4523" s="84" t="b">
        <v>0</v>
      </c>
      <c r="AO4523" s="87" t="s">
        <v>5484</v>
      </c>
      <c r="AP4523" s="84" t="s">
        <v>179</v>
      </c>
      <c r="AQ4523" s="84">
        <v>0</v>
      </c>
      <c r="AR4523" s="84">
        <v>0</v>
      </c>
      <c r="AS4523" s="84"/>
      <c r="AT4523" s="84"/>
      <c r="AU4523" s="84"/>
      <c r="AV4523" s="84"/>
      <c r="AW4523" s="84"/>
      <c r="AX4523" s="84"/>
      <c r="AY4523" s="84"/>
      <c r="AZ4523" s="84"/>
    </row>
    <row r="4524" spans="1:52" x14ac:dyDescent="0.55000000000000004">
      <c r="A4524" s="69" t="s">
        <v>854</v>
      </c>
      <c r="B4524" s="69" t="s">
        <v>853</v>
      </c>
      <c r="C4524" s="70"/>
      <c r="D4524" s="71"/>
      <c r="E4524" s="72"/>
      <c r="F4524" s="73"/>
      <c r="G4524" s="70"/>
      <c r="H4524" s="74"/>
      <c r="I4524" s="75"/>
      <c r="J4524" s="75"/>
      <c r="K4524" s="36"/>
      <c r="L4524" s="82"/>
      <c r="M4524" s="82"/>
      <c r="N4524" s="77"/>
      <c r="O4524" s="84" t="s">
        <v>1270</v>
      </c>
      <c r="P4524" s="86">
        <v>43430.407361111109</v>
      </c>
      <c r="Q4524" s="84" t="s">
        <v>1437</v>
      </c>
      <c r="R4524" s="84"/>
      <c r="S4524" s="84"/>
      <c r="T4524" s="84" t="s">
        <v>2021</v>
      </c>
      <c r="U4524" s="84"/>
      <c r="V4524" s="88" t="s">
        <v>3186</v>
      </c>
      <c r="W4524" s="86">
        <v>43430.407361111109</v>
      </c>
      <c r="X4524" s="88" t="s">
        <v>4160</v>
      </c>
      <c r="Y4524" s="84"/>
      <c r="Z4524" s="84"/>
      <c r="AA4524" s="87" t="s">
        <v>5291</v>
      </c>
      <c r="AB4524" s="84"/>
      <c r="AC4524" s="84" t="b">
        <v>0</v>
      </c>
      <c r="AD4524" s="84">
        <v>0</v>
      </c>
      <c r="AE4524" s="87" t="s">
        <v>5552</v>
      </c>
      <c r="AF4524" s="84" t="b">
        <v>0</v>
      </c>
      <c r="AG4524" s="84" t="s">
        <v>5604</v>
      </c>
      <c r="AH4524" s="84"/>
      <c r="AI4524" s="87" t="s">
        <v>5552</v>
      </c>
      <c r="AJ4524" s="84" t="b">
        <v>0</v>
      </c>
      <c r="AK4524" s="84">
        <v>8</v>
      </c>
      <c r="AL4524" s="87" t="s">
        <v>5294</v>
      </c>
      <c r="AM4524" s="84" t="s">
        <v>5684</v>
      </c>
      <c r="AN4524" s="84" t="b">
        <v>0</v>
      </c>
      <c r="AO4524" s="87" t="s">
        <v>5294</v>
      </c>
      <c r="AP4524" s="84" t="s">
        <v>179</v>
      </c>
      <c r="AQ4524" s="84">
        <v>0</v>
      </c>
      <c r="AR4524" s="84">
        <v>0</v>
      </c>
      <c r="AS4524" s="84"/>
      <c r="AT4524" s="84"/>
      <c r="AU4524" s="84"/>
      <c r="AV4524" s="84"/>
      <c r="AW4524" s="84"/>
      <c r="AX4524" s="84"/>
      <c r="AY4524" s="84"/>
      <c r="AZ4524" s="84"/>
    </row>
    <row r="4525" spans="1:52" x14ac:dyDescent="0.55000000000000004">
      <c r="A4525" s="69" t="s">
        <v>853</v>
      </c>
      <c r="B4525" s="69" t="s">
        <v>942</v>
      </c>
      <c r="C4525" s="70"/>
      <c r="D4525" s="71"/>
      <c r="E4525" s="72"/>
      <c r="F4525" s="73"/>
      <c r="G4525" s="70"/>
      <c r="H4525" s="74"/>
      <c r="I4525" s="75"/>
      <c r="J4525" s="75"/>
      <c r="K4525" s="36"/>
      <c r="L4525" s="82"/>
      <c r="M4525" s="82"/>
      <c r="N4525" s="77"/>
      <c r="O4525" s="84" t="s">
        <v>1270</v>
      </c>
      <c r="P4525" s="86">
        <v>43427.619606481479</v>
      </c>
      <c r="Q4525" s="84" t="s">
        <v>1393</v>
      </c>
      <c r="R4525" s="88" t="s">
        <v>1887</v>
      </c>
      <c r="S4525" s="84" t="s">
        <v>1942</v>
      </c>
      <c r="T4525" s="84" t="s">
        <v>2377</v>
      </c>
      <c r="U4525" s="84"/>
      <c r="V4525" s="88" t="s">
        <v>3185</v>
      </c>
      <c r="W4525" s="86">
        <v>43427.619606481479</v>
      </c>
      <c r="X4525" s="88" t="s">
        <v>4159</v>
      </c>
      <c r="Y4525" s="84"/>
      <c r="Z4525" s="84"/>
      <c r="AA4525" s="87" t="s">
        <v>5290</v>
      </c>
      <c r="AB4525" s="84"/>
      <c r="AC4525" s="84" t="b">
        <v>0</v>
      </c>
      <c r="AD4525" s="84">
        <v>17</v>
      </c>
      <c r="AE4525" s="87" t="s">
        <v>5552</v>
      </c>
      <c r="AF4525" s="84" t="b">
        <v>1</v>
      </c>
      <c r="AG4525" s="84" t="s">
        <v>5604</v>
      </c>
      <c r="AH4525" s="84"/>
      <c r="AI4525" s="87" t="s">
        <v>5627</v>
      </c>
      <c r="AJ4525" s="84" t="b">
        <v>0</v>
      </c>
      <c r="AK4525" s="84">
        <v>9</v>
      </c>
      <c r="AL4525" s="87" t="s">
        <v>5552</v>
      </c>
      <c r="AM4525" s="84" t="s">
        <v>5684</v>
      </c>
      <c r="AN4525" s="84" t="b">
        <v>0</v>
      </c>
      <c r="AO4525" s="87" t="s">
        <v>5290</v>
      </c>
      <c r="AP4525" s="84" t="s">
        <v>179</v>
      </c>
      <c r="AQ4525" s="84">
        <v>0</v>
      </c>
      <c r="AR4525" s="84">
        <v>0</v>
      </c>
      <c r="AS4525" s="84"/>
      <c r="AT4525" s="84"/>
      <c r="AU4525" s="84"/>
      <c r="AV4525" s="84"/>
      <c r="AW4525" s="84"/>
      <c r="AX4525" s="84"/>
      <c r="AY4525" s="84"/>
      <c r="AZ4525" s="84"/>
    </row>
    <row r="4526" spans="1:52" x14ac:dyDescent="0.55000000000000004">
      <c r="A4526" s="69" t="s">
        <v>853</v>
      </c>
      <c r="B4526" s="69" t="s">
        <v>1038</v>
      </c>
      <c r="C4526" s="70"/>
      <c r="D4526" s="71"/>
      <c r="E4526" s="72"/>
      <c r="F4526" s="73"/>
      <c r="G4526" s="70"/>
      <c r="H4526" s="74"/>
      <c r="I4526" s="75"/>
      <c r="J4526" s="75"/>
      <c r="K4526" s="36"/>
      <c r="L4526" s="82"/>
      <c r="M4526" s="82"/>
      <c r="N4526" s="77"/>
      <c r="O4526" s="84" t="s">
        <v>1270</v>
      </c>
      <c r="P4526" s="86">
        <v>43427.619606481479</v>
      </c>
      <c r="Q4526" s="84" t="s">
        <v>1393</v>
      </c>
      <c r="R4526" s="88" t="s">
        <v>1887</v>
      </c>
      <c r="S4526" s="84" t="s">
        <v>1942</v>
      </c>
      <c r="T4526" s="84" t="s">
        <v>2377</v>
      </c>
      <c r="U4526" s="84"/>
      <c r="V4526" s="88" t="s">
        <v>3185</v>
      </c>
      <c r="W4526" s="86">
        <v>43427.619606481479</v>
      </c>
      <c r="X4526" s="88" t="s">
        <v>4159</v>
      </c>
      <c r="Y4526" s="84"/>
      <c r="Z4526" s="84"/>
      <c r="AA4526" s="87" t="s">
        <v>5290</v>
      </c>
      <c r="AB4526" s="84"/>
      <c r="AC4526" s="84" t="b">
        <v>0</v>
      </c>
      <c r="AD4526" s="84">
        <v>17</v>
      </c>
      <c r="AE4526" s="87" t="s">
        <v>5552</v>
      </c>
      <c r="AF4526" s="84" t="b">
        <v>1</v>
      </c>
      <c r="AG4526" s="84" t="s">
        <v>5604</v>
      </c>
      <c r="AH4526" s="84"/>
      <c r="AI4526" s="87" t="s">
        <v>5627</v>
      </c>
      <c r="AJ4526" s="84" t="b">
        <v>0</v>
      </c>
      <c r="AK4526" s="84">
        <v>9</v>
      </c>
      <c r="AL4526" s="87" t="s">
        <v>5552</v>
      </c>
      <c r="AM4526" s="84" t="s">
        <v>5684</v>
      </c>
      <c r="AN4526" s="84" t="b">
        <v>0</v>
      </c>
      <c r="AO4526" s="87" t="s">
        <v>5290</v>
      </c>
      <c r="AP4526" s="84" t="s">
        <v>179</v>
      </c>
      <c r="AQ4526" s="84">
        <v>0</v>
      </c>
      <c r="AR4526" s="84">
        <v>0</v>
      </c>
      <c r="AS4526" s="84"/>
      <c r="AT4526" s="84"/>
      <c r="AU4526" s="84"/>
      <c r="AV4526" s="84"/>
      <c r="AW4526" s="84"/>
      <c r="AX4526" s="84"/>
      <c r="AY4526" s="84"/>
      <c r="AZ4526" s="84"/>
    </row>
    <row r="4527" spans="1:52" x14ac:dyDescent="0.55000000000000004">
      <c r="A4527" s="69" t="s">
        <v>853</v>
      </c>
      <c r="B4527" s="69" t="s">
        <v>1038</v>
      </c>
      <c r="C4527" s="70"/>
      <c r="D4527" s="71"/>
      <c r="E4527" s="72"/>
      <c r="F4527" s="73"/>
      <c r="G4527" s="70"/>
      <c r="H4527" s="74"/>
      <c r="I4527" s="75"/>
      <c r="J4527" s="75"/>
      <c r="K4527" s="36"/>
      <c r="L4527" s="82"/>
      <c r="M4527" s="82"/>
      <c r="N4527" s="77"/>
      <c r="O4527" s="84" t="s">
        <v>1270</v>
      </c>
      <c r="P4527" s="86">
        <v>43430.358819444446</v>
      </c>
      <c r="Q4527" s="84" t="s">
        <v>1656</v>
      </c>
      <c r="R4527" s="84"/>
      <c r="S4527" s="84"/>
      <c r="T4527" s="84"/>
      <c r="U4527" s="84"/>
      <c r="V4527" s="88" t="s">
        <v>3185</v>
      </c>
      <c r="W4527" s="86">
        <v>43430.358819444446</v>
      </c>
      <c r="X4527" s="88" t="s">
        <v>4181</v>
      </c>
      <c r="Y4527" s="84"/>
      <c r="Z4527" s="84"/>
      <c r="AA4527" s="87" t="s">
        <v>5312</v>
      </c>
      <c r="AB4527" s="84"/>
      <c r="AC4527" s="84" t="b">
        <v>0</v>
      </c>
      <c r="AD4527" s="84">
        <v>0</v>
      </c>
      <c r="AE4527" s="87" t="s">
        <v>5552</v>
      </c>
      <c r="AF4527" s="84" t="b">
        <v>0</v>
      </c>
      <c r="AG4527" s="84" t="s">
        <v>5604</v>
      </c>
      <c r="AH4527" s="84"/>
      <c r="AI4527" s="87" t="s">
        <v>5552</v>
      </c>
      <c r="AJ4527" s="84" t="b">
        <v>0</v>
      </c>
      <c r="AK4527" s="84">
        <v>3</v>
      </c>
      <c r="AL4527" s="87" t="s">
        <v>5301</v>
      </c>
      <c r="AM4527" s="84" t="s">
        <v>5684</v>
      </c>
      <c r="AN4527" s="84" t="b">
        <v>0</v>
      </c>
      <c r="AO4527" s="87" t="s">
        <v>5301</v>
      </c>
      <c r="AP4527" s="84" t="s">
        <v>179</v>
      </c>
      <c r="AQ4527" s="84">
        <v>0</v>
      </c>
      <c r="AR4527" s="84">
        <v>0</v>
      </c>
      <c r="AS4527" s="84"/>
      <c r="AT4527" s="84"/>
      <c r="AU4527" s="84"/>
      <c r="AV4527" s="84"/>
      <c r="AW4527" s="84"/>
      <c r="AX4527" s="84"/>
      <c r="AY4527" s="84"/>
      <c r="AZ4527" s="84"/>
    </row>
    <row r="4528" spans="1:52" x14ac:dyDescent="0.55000000000000004">
      <c r="A4528" s="69" t="s">
        <v>853</v>
      </c>
      <c r="B4528" s="69" t="s">
        <v>1038</v>
      </c>
      <c r="C4528" s="70"/>
      <c r="D4528" s="71"/>
      <c r="E4528" s="72"/>
      <c r="F4528" s="73"/>
      <c r="G4528" s="70"/>
      <c r="H4528" s="74"/>
      <c r="I4528" s="75"/>
      <c r="J4528" s="75"/>
      <c r="K4528" s="36"/>
      <c r="L4528" s="82"/>
      <c r="M4528" s="82"/>
      <c r="N4528" s="77"/>
      <c r="O4528" s="84" t="s">
        <v>1270</v>
      </c>
      <c r="P4528" s="86">
        <v>43430.364178240743</v>
      </c>
      <c r="Q4528" s="84" t="s">
        <v>1461</v>
      </c>
      <c r="R4528" s="88" t="s">
        <v>1788</v>
      </c>
      <c r="S4528" s="84" t="s">
        <v>1977</v>
      </c>
      <c r="T4528" s="84" t="s">
        <v>2382</v>
      </c>
      <c r="U4528" s="88" t="s">
        <v>2594</v>
      </c>
      <c r="V4528" s="88" t="s">
        <v>2594</v>
      </c>
      <c r="W4528" s="86">
        <v>43430.364178240743</v>
      </c>
      <c r="X4528" s="88" t="s">
        <v>4186</v>
      </c>
      <c r="Y4528" s="84"/>
      <c r="Z4528" s="84"/>
      <c r="AA4528" s="87" t="s">
        <v>5317</v>
      </c>
      <c r="AB4528" s="84"/>
      <c r="AC4528" s="84" t="b">
        <v>0</v>
      </c>
      <c r="AD4528" s="84">
        <v>13</v>
      </c>
      <c r="AE4528" s="87" t="s">
        <v>5552</v>
      </c>
      <c r="AF4528" s="84" t="b">
        <v>0</v>
      </c>
      <c r="AG4528" s="84" t="s">
        <v>5604</v>
      </c>
      <c r="AH4528" s="84"/>
      <c r="AI4528" s="87" t="s">
        <v>5552</v>
      </c>
      <c r="AJ4528" s="84" t="b">
        <v>0</v>
      </c>
      <c r="AK4528" s="84">
        <v>7</v>
      </c>
      <c r="AL4528" s="87" t="s">
        <v>5552</v>
      </c>
      <c r="AM4528" s="84" t="s">
        <v>5684</v>
      </c>
      <c r="AN4528" s="84" t="b">
        <v>0</v>
      </c>
      <c r="AO4528" s="87" t="s">
        <v>5317</v>
      </c>
      <c r="AP4528" s="84" t="s">
        <v>179</v>
      </c>
      <c r="AQ4528" s="84">
        <v>0</v>
      </c>
      <c r="AR4528" s="84">
        <v>0</v>
      </c>
      <c r="AS4528" s="84"/>
      <c r="AT4528" s="84"/>
      <c r="AU4528" s="84"/>
      <c r="AV4528" s="84"/>
      <c r="AW4528" s="84"/>
      <c r="AX4528" s="84"/>
      <c r="AY4528" s="84"/>
      <c r="AZ4528" s="84"/>
    </row>
    <row r="4529" spans="1:52" x14ac:dyDescent="0.55000000000000004">
      <c r="A4529" s="69" t="s">
        <v>853</v>
      </c>
      <c r="B4529" s="69" t="s">
        <v>1038</v>
      </c>
      <c r="C4529" s="70"/>
      <c r="D4529" s="71"/>
      <c r="E4529" s="72"/>
      <c r="F4529" s="73"/>
      <c r="G4529" s="70"/>
      <c r="H4529" s="74"/>
      <c r="I4529" s="75"/>
      <c r="J4529" s="75"/>
      <c r="K4529" s="36"/>
      <c r="L4529" s="82"/>
      <c r="M4529" s="82"/>
      <c r="N4529" s="77"/>
      <c r="O4529" s="84" t="s">
        <v>1270</v>
      </c>
      <c r="P4529" s="86">
        <v>43430.447465277779</v>
      </c>
      <c r="Q4529" s="84" t="s">
        <v>1448</v>
      </c>
      <c r="R4529" s="84"/>
      <c r="S4529" s="84"/>
      <c r="T4529" s="84" t="s">
        <v>2181</v>
      </c>
      <c r="U4529" s="84"/>
      <c r="V4529" s="88" t="s">
        <v>3185</v>
      </c>
      <c r="W4529" s="86">
        <v>43430.447465277779</v>
      </c>
      <c r="X4529" s="88" t="s">
        <v>4167</v>
      </c>
      <c r="Y4529" s="84"/>
      <c r="Z4529" s="84"/>
      <c r="AA4529" s="87" t="s">
        <v>5298</v>
      </c>
      <c r="AB4529" s="84"/>
      <c r="AC4529" s="84" t="b">
        <v>0</v>
      </c>
      <c r="AD4529" s="84">
        <v>0</v>
      </c>
      <c r="AE4529" s="87" t="s">
        <v>5552</v>
      </c>
      <c r="AF4529" s="84" t="b">
        <v>0</v>
      </c>
      <c r="AG4529" s="84" t="s">
        <v>5604</v>
      </c>
      <c r="AH4529" s="84"/>
      <c r="AI4529" s="87" t="s">
        <v>5552</v>
      </c>
      <c r="AJ4529" s="84" t="b">
        <v>0</v>
      </c>
      <c r="AK4529" s="84">
        <v>8</v>
      </c>
      <c r="AL4529" s="87" t="s">
        <v>5295</v>
      </c>
      <c r="AM4529" s="84" t="s">
        <v>5684</v>
      </c>
      <c r="AN4529" s="84" t="b">
        <v>0</v>
      </c>
      <c r="AO4529" s="87" t="s">
        <v>5295</v>
      </c>
      <c r="AP4529" s="84" t="s">
        <v>179</v>
      </c>
      <c r="AQ4529" s="84">
        <v>0</v>
      </c>
      <c r="AR4529" s="84">
        <v>0</v>
      </c>
      <c r="AS4529" s="84"/>
      <c r="AT4529" s="84"/>
      <c r="AU4529" s="84"/>
      <c r="AV4529" s="84"/>
      <c r="AW4529" s="84"/>
      <c r="AX4529" s="84"/>
      <c r="AY4529" s="84"/>
      <c r="AZ4529" s="84"/>
    </row>
    <row r="4530" spans="1:52" x14ac:dyDescent="0.55000000000000004">
      <c r="A4530" s="69" t="s">
        <v>853</v>
      </c>
      <c r="B4530" s="69" t="s">
        <v>854</v>
      </c>
      <c r="C4530" s="70"/>
      <c r="D4530" s="71"/>
      <c r="E4530" s="72"/>
      <c r="F4530" s="73"/>
      <c r="G4530" s="70"/>
      <c r="H4530" s="74"/>
      <c r="I4530" s="75"/>
      <c r="J4530" s="75"/>
      <c r="K4530" s="36"/>
      <c r="L4530" s="82"/>
      <c r="M4530" s="82"/>
      <c r="N4530" s="77"/>
      <c r="O4530" s="84" t="s">
        <v>1270</v>
      </c>
      <c r="P4530" s="86">
        <v>43430.461076388892</v>
      </c>
      <c r="Q4530" s="84" t="s">
        <v>1682</v>
      </c>
      <c r="R4530" s="84"/>
      <c r="S4530" s="84"/>
      <c r="T4530" s="84" t="s">
        <v>2405</v>
      </c>
      <c r="U4530" s="88" t="s">
        <v>2633</v>
      </c>
      <c r="V4530" s="88" t="s">
        <v>2633</v>
      </c>
      <c r="W4530" s="86">
        <v>43430.461076388892</v>
      </c>
      <c r="X4530" s="88" t="s">
        <v>4299</v>
      </c>
      <c r="Y4530" s="84"/>
      <c r="Z4530" s="84"/>
      <c r="AA4530" s="87" t="s">
        <v>5430</v>
      </c>
      <c r="AB4530" s="84"/>
      <c r="AC4530" s="84" t="b">
        <v>0</v>
      </c>
      <c r="AD4530" s="84">
        <v>5</v>
      </c>
      <c r="AE4530" s="87" t="s">
        <v>5552</v>
      </c>
      <c r="AF4530" s="84" t="b">
        <v>0</v>
      </c>
      <c r="AG4530" s="84" t="s">
        <v>5604</v>
      </c>
      <c r="AH4530" s="84"/>
      <c r="AI4530" s="87" t="s">
        <v>5552</v>
      </c>
      <c r="AJ4530" s="84" t="b">
        <v>0</v>
      </c>
      <c r="AK4530" s="84">
        <v>0</v>
      </c>
      <c r="AL4530" s="87" t="s">
        <v>5552</v>
      </c>
      <c r="AM4530" s="84" t="s">
        <v>5684</v>
      </c>
      <c r="AN4530" s="84" t="b">
        <v>0</v>
      </c>
      <c r="AO4530" s="87" t="s">
        <v>5430</v>
      </c>
      <c r="AP4530" s="84" t="s">
        <v>179</v>
      </c>
      <c r="AQ4530" s="84">
        <v>0</v>
      </c>
      <c r="AR4530" s="84">
        <v>0</v>
      </c>
      <c r="AS4530" s="84"/>
      <c r="AT4530" s="84"/>
      <c r="AU4530" s="84"/>
      <c r="AV4530" s="84"/>
      <c r="AW4530" s="84"/>
      <c r="AX4530" s="84"/>
      <c r="AY4530" s="84"/>
      <c r="AZ4530" s="84"/>
    </row>
    <row r="4531" spans="1:52" x14ac:dyDescent="0.55000000000000004">
      <c r="A4531" s="69" t="s">
        <v>853</v>
      </c>
      <c r="B4531" s="69" t="s">
        <v>1038</v>
      </c>
      <c r="C4531" s="70"/>
      <c r="D4531" s="71"/>
      <c r="E4531" s="72"/>
      <c r="F4531" s="73"/>
      <c r="G4531" s="70"/>
      <c r="H4531" s="74"/>
      <c r="I4531" s="75"/>
      <c r="J4531" s="75"/>
      <c r="K4531" s="36"/>
      <c r="L4531" s="82"/>
      <c r="M4531" s="82"/>
      <c r="N4531" s="77"/>
      <c r="O4531" s="84" t="s">
        <v>1270</v>
      </c>
      <c r="P4531" s="86">
        <v>43431.370925925927</v>
      </c>
      <c r="Q4531" s="84" t="s">
        <v>1658</v>
      </c>
      <c r="R4531" s="84"/>
      <c r="S4531" s="84"/>
      <c r="T4531" s="84"/>
      <c r="U4531" s="84"/>
      <c r="V4531" s="88" t="s">
        <v>3185</v>
      </c>
      <c r="W4531" s="86">
        <v>43431.370925925927</v>
      </c>
      <c r="X4531" s="88" t="s">
        <v>4183</v>
      </c>
      <c r="Y4531" s="84"/>
      <c r="Z4531" s="84"/>
      <c r="AA4531" s="87" t="s">
        <v>5314</v>
      </c>
      <c r="AB4531" s="84"/>
      <c r="AC4531" s="84" t="b">
        <v>0</v>
      </c>
      <c r="AD4531" s="84">
        <v>0</v>
      </c>
      <c r="AE4531" s="87" t="s">
        <v>5552</v>
      </c>
      <c r="AF4531" s="84" t="b">
        <v>0</v>
      </c>
      <c r="AG4531" s="84" t="s">
        <v>5604</v>
      </c>
      <c r="AH4531" s="84"/>
      <c r="AI4531" s="87" t="s">
        <v>5552</v>
      </c>
      <c r="AJ4531" s="84" t="b">
        <v>0</v>
      </c>
      <c r="AK4531" s="84">
        <v>1</v>
      </c>
      <c r="AL4531" s="87" t="s">
        <v>5309</v>
      </c>
      <c r="AM4531" s="84" t="s">
        <v>5684</v>
      </c>
      <c r="AN4531" s="84" t="b">
        <v>0</v>
      </c>
      <c r="AO4531" s="87" t="s">
        <v>5309</v>
      </c>
      <c r="AP4531" s="84" t="s">
        <v>179</v>
      </c>
      <c r="AQ4531" s="84">
        <v>0</v>
      </c>
      <c r="AR4531" s="84">
        <v>0</v>
      </c>
      <c r="AS4531" s="84"/>
      <c r="AT4531" s="84"/>
      <c r="AU4531" s="84"/>
      <c r="AV4531" s="84"/>
      <c r="AW4531" s="84"/>
      <c r="AX4531" s="84"/>
      <c r="AY4531" s="84"/>
      <c r="AZ4531" s="84"/>
    </row>
    <row r="4532" spans="1:52" x14ac:dyDescent="0.55000000000000004">
      <c r="A4532" s="69" t="s">
        <v>853</v>
      </c>
      <c r="B4532" s="69" t="s">
        <v>853</v>
      </c>
      <c r="C4532" s="70"/>
      <c r="D4532" s="71"/>
      <c r="E4532" s="72"/>
      <c r="F4532" s="73"/>
      <c r="G4532" s="70"/>
      <c r="H4532" s="74"/>
      <c r="I4532" s="75"/>
      <c r="J4532" s="75"/>
      <c r="K4532" s="36"/>
      <c r="L4532" s="82"/>
      <c r="M4532" s="82"/>
      <c r="N4532" s="77"/>
      <c r="O4532" s="84" t="s">
        <v>179</v>
      </c>
      <c r="P4532" s="86">
        <v>43431.630381944444</v>
      </c>
      <c r="Q4532" s="84" t="s">
        <v>1515</v>
      </c>
      <c r="R4532" s="84"/>
      <c r="S4532" s="84"/>
      <c r="T4532" s="84" t="s">
        <v>2313</v>
      </c>
      <c r="U4532" s="88" t="s">
        <v>2634</v>
      </c>
      <c r="V4532" s="88" t="s">
        <v>2634</v>
      </c>
      <c r="W4532" s="86">
        <v>43431.630381944444</v>
      </c>
      <c r="X4532" s="88" t="s">
        <v>4300</v>
      </c>
      <c r="Y4532" s="84"/>
      <c r="Z4532" s="84"/>
      <c r="AA4532" s="87" t="s">
        <v>5431</v>
      </c>
      <c r="AB4532" s="84"/>
      <c r="AC4532" s="84" t="b">
        <v>0</v>
      </c>
      <c r="AD4532" s="84">
        <v>10</v>
      </c>
      <c r="AE4532" s="87" t="s">
        <v>5552</v>
      </c>
      <c r="AF4532" s="84" t="b">
        <v>0</v>
      </c>
      <c r="AG4532" s="84" t="s">
        <v>5604</v>
      </c>
      <c r="AH4532" s="84"/>
      <c r="AI4532" s="87" t="s">
        <v>5552</v>
      </c>
      <c r="AJ4532" s="84" t="b">
        <v>0</v>
      </c>
      <c r="AK4532" s="84">
        <v>7</v>
      </c>
      <c r="AL4532" s="87" t="s">
        <v>5552</v>
      </c>
      <c r="AM4532" s="84" t="s">
        <v>5684</v>
      </c>
      <c r="AN4532" s="84" t="b">
        <v>0</v>
      </c>
      <c r="AO4532" s="87" t="s">
        <v>5431</v>
      </c>
      <c r="AP4532" s="84" t="s">
        <v>179</v>
      </c>
      <c r="AQ4532" s="84">
        <v>0</v>
      </c>
      <c r="AR4532" s="84">
        <v>0</v>
      </c>
      <c r="AS4532" s="84"/>
      <c r="AT4532" s="84"/>
      <c r="AU4532" s="84"/>
      <c r="AV4532" s="84"/>
      <c r="AW4532" s="84"/>
      <c r="AX4532" s="84"/>
      <c r="AY4532" s="84"/>
      <c r="AZ4532" s="84"/>
    </row>
    <row r="4533" spans="1:52" x14ac:dyDescent="0.55000000000000004">
      <c r="A4533" s="69" t="s">
        <v>853</v>
      </c>
      <c r="B4533" s="69" t="s">
        <v>854</v>
      </c>
      <c r="C4533" s="70"/>
      <c r="D4533" s="71"/>
      <c r="E4533" s="72"/>
      <c r="F4533" s="73"/>
      <c r="G4533" s="70"/>
      <c r="H4533" s="74"/>
      <c r="I4533" s="75"/>
      <c r="J4533" s="75"/>
      <c r="K4533" s="36"/>
      <c r="L4533" s="82"/>
      <c r="M4533" s="82"/>
      <c r="N4533" s="77"/>
      <c r="O4533" s="84" t="s">
        <v>1270</v>
      </c>
      <c r="P4533" s="86">
        <v>43432.522928240738</v>
      </c>
      <c r="Q4533" s="84" t="s">
        <v>1587</v>
      </c>
      <c r="R4533" s="84"/>
      <c r="S4533" s="84"/>
      <c r="T4533" s="84"/>
      <c r="U4533" s="84"/>
      <c r="V4533" s="88" t="s">
        <v>3185</v>
      </c>
      <c r="W4533" s="86">
        <v>43432.522928240738</v>
      </c>
      <c r="X4533" s="88" t="s">
        <v>4214</v>
      </c>
      <c r="Y4533" s="84"/>
      <c r="Z4533" s="84"/>
      <c r="AA4533" s="87" t="s">
        <v>5345</v>
      </c>
      <c r="AB4533" s="84"/>
      <c r="AC4533" s="84" t="b">
        <v>0</v>
      </c>
      <c r="AD4533" s="84">
        <v>0</v>
      </c>
      <c r="AE4533" s="87" t="s">
        <v>5552</v>
      </c>
      <c r="AF4533" s="84" t="b">
        <v>0</v>
      </c>
      <c r="AG4533" s="84" t="s">
        <v>5604</v>
      </c>
      <c r="AH4533" s="84"/>
      <c r="AI4533" s="87" t="s">
        <v>5552</v>
      </c>
      <c r="AJ4533" s="84" t="b">
        <v>0</v>
      </c>
      <c r="AK4533" s="84">
        <v>2</v>
      </c>
      <c r="AL4533" s="87" t="s">
        <v>5344</v>
      </c>
      <c r="AM4533" s="84" t="s">
        <v>5685</v>
      </c>
      <c r="AN4533" s="84" t="b">
        <v>0</v>
      </c>
      <c r="AO4533" s="87" t="s">
        <v>5344</v>
      </c>
      <c r="AP4533" s="84" t="s">
        <v>179</v>
      </c>
      <c r="AQ4533" s="84">
        <v>0</v>
      </c>
      <c r="AR4533" s="84">
        <v>0</v>
      </c>
      <c r="AS4533" s="84"/>
      <c r="AT4533" s="84"/>
      <c r="AU4533" s="84"/>
      <c r="AV4533" s="84"/>
      <c r="AW4533" s="84"/>
      <c r="AX4533" s="84"/>
      <c r="AY4533" s="84"/>
      <c r="AZ4533" s="84"/>
    </row>
    <row r="4534" spans="1:52" x14ac:dyDescent="0.55000000000000004">
      <c r="A4534" s="69" t="s">
        <v>853</v>
      </c>
      <c r="B4534" s="69" t="s">
        <v>942</v>
      </c>
      <c r="C4534" s="70"/>
      <c r="D4534" s="71"/>
      <c r="E4534" s="72"/>
      <c r="F4534" s="73"/>
      <c r="G4534" s="70"/>
      <c r="H4534" s="74"/>
      <c r="I4534" s="75"/>
      <c r="J4534" s="75"/>
      <c r="K4534" s="36"/>
      <c r="L4534" s="82"/>
      <c r="M4534" s="82"/>
      <c r="N4534" s="77"/>
      <c r="O4534" s="84" t="s">
        <v>1270</v>
      </c>
      <c r="P4534" s="86">
        <v>43432.522928240738</v>
      </c>
      <c r="Q4534" s="84" t="s">
        <v>1587</v>
      </c>
      <c r="R4534" s="84"/>
      <c r="S4534" s="84"/>
      <c r="T4534" s="84"/>
      <c r="U4534" s="84"/>
      <c r="V4534" s="88" t="s">
        <v>3185</v>
      </c>
      <c r="W4534" s="86">
        <v>43432.522928240738</v>
      </c>
      <c r="X4534" s="88" t="s">
        <v>4214</v>
      </c>
      <c r="Y4534" s="84"/>
      <c r="Z4534" s="84"/>
      <c r="AA4534" s="87" t="s">
        <v>5345</v>
      </c>
      <c r="AB4534" s="84"/>
      <c r="AC4534" s="84" t="b">
        <v>0</v>
      </c>
      <c r="AD4534" s="84">
        <v>0</v>
      </c>
      <c r="AE4534" s="87" t="s">
        <v>5552</v>
      </c>
      <c r="AF4534" s="84" t="b">
        <v>0</v>
      </c>
      <c r="AG4534" s="84" t="s">
        <v>5604</v>
      </c>
      <c r="AH4534" s="84"/>
      <c r="AI4534" s="87" t="s">
        <v>5552</v>
      </c>
      <c r="AJ4534" s="84" t="b">
        <v>0</v>
      </c>
      <c r="AK4534" s="84">
        <v>2</v>
      </c>
      <c r="AL4534" s="87" t="s">
        <v>5344</v>
      </c>
      <c r="AM4534" s="84" t="s">
        <v>5685</v>
      </c>
      <c r="AN4534" s="84" t="b">
        <v>0</v>
      </c>
      <c r="AO4534" s="87" t="s">
        <v>5344</v>
      </c>
      <c r="AP4534" s="84" t="s">
        <v>179</v>
      </c>
      <c r="AQ4534" s="84">
        <v>0</v>
      </c>
      <c r="AR4534" s="84">
        <v>0</v>
      </c>
      <c r="AS4534" s="84"/>
      <c r="AT4534" s="84"/>
      <c r="AU4534" s="84"/>
      <c r="AV4534" s="84"/>
      <c r="AW4534" s="84"/>
      <c r="AX4534" s="84"/>
      <c r="AY4534" s="84"/>
      <c r="AZ4534" s="84"/>
    </row>
    <row r="4535" spans="1:52" x14ac:dyDescent="0.55000000000000004">
      <c r="A4535" s="69" t="s">
        <v>853</v>
      </c>
      <c r="B4535" s="69" t="s">
        <v>904</v>
      </c>
      <c r="C4535" s="70"/>
      <c r="D4535" s="71"/>
      <c r="E4535" s="72"/>
      <c r="F4535" s="73"/>
      <c r="G4535" s="70"/>
      <c r="H4535" s="74"/>
      <c r="I4535" s="75"/>
      <c r="J4535" s="75"/>
      <c r="K4535" s="36"/>
      <c r="L4535" s="82"/>
      <c r="M4535" s="82"/>
      <c r="N4535" s="77"/>
      <c r="O4535" s="84" t="s">
        <v>1270</v>
      </c>
      <c r="P4535" s="86">
        <v>43433.659247685187</v>
      </c>
      <c r="Q4535" s="84" t="s">
        <v>1667</v>
      </c>
      <c r="R4535" s="88" t="s">
        <v>1906</v>
      </c>
      <c r="S4535" s="84" t="s">
        <v>1977</v>
      </c>
      <c r="T4535" s="84" t="s">
        <v>2406</v>
      </c>
      <c r="U4535" s="88" t="s">
        <v>2635</v>
      </c>
      <c r="V4535" s="88" t="s">
        <v>2635</v>
      </c>
      <c r="W4535" s="86">
        <v>43433.659247685187</v>
      </c>
      <c r="X4535" s="88" t="s">
        <v>4301</v>
      </c>
      <c r="Y4535" s="84"/>
      <c r="Z4535" s="84"/>
      <c r="AA4535" s="87" t="s">
        <v>5432</v>
      </c>
      <c r="AB4535" s="84"/>
      <c r="AC4535" s="84" t="b">
        <v>0</v>
      </c>
      <c r="AD4535" s="84">
        <v>8</v>
      </c>
      <c r="AE4535" s="87" t="s">
        <v>5552</v>
      </c>
      <c r="AF4535" s="84" t="b">
        <v>0</v>
      </c>
      <c r="AG4535" s="84" t="s">
        <v>5604</v>
      </c>
      <c r="AH4535" s="84"/>
      <c r="AI4535" s="87" t="s">
        <v>5552</v>
      </c>
      <c r="AJ4535" s="84" t="b">
        <v>0</v>
      </c>
      <c r="AK4535" s="84">
        <v>6</v>
      </c>
      <c r="AL4535" s="87" t="s">
        <v>5552</v>
      </c>
      <c r="AM4535" s="84" t="s">
        <v>5684</v>
      </c>
      <c r="AN4535" s="84" t="b">
        <v>0</v>
      </c>
      <c r="AO4535" s="87" t="s">
        <v>5432</v>
      </c>
      <c r="AP4535" s="84" t="s">
        <v>179</v>
      </c>
      <c r="AQ4535" s="84">
        <v>0</v>
      </c>
      <c r="AR4535" s="84">
        <v>0</v>
      </c>
      <c r="AS4535" s="84"/>
      <c r="AT4535" s="84"/>
      <c r="AU4535" s="84"/>
      <c r="AV4535" s="84"/>
      <c r="AW4535" s="84"/>
      <c r="AX4535" s="84"/>
      <c r="AY4535" s="84"/>
      <c r="AZ4535" s="84"/>
    </row>
    <row r="4536" spans="1:52" x14ac:dyDescent="0.55000000000000004">
      <c r="A4536" s="69" t="s">
        <v>904</v>
      </c>
      <c r="B4536" s="69" t="s">
        <v>853</v>
      </c>
      <c r="C4536" s="70"/>
      <c r="D4536" s="71"/>
      <c r="E4536" s="72"/>
      <c r="F4536" s="73"/>
      <c r="G4536" s="70"/>
      <c r="H4536" s="74"/>
      <c r="I4536" s="75"/>
      <c r="J4536" s="75"/>
      <c r="K4536" s="36"/>
      <c r="L4536" s="82"/>
      <c r="M4536" s="82"/>
      <c r="N4536" s="77"/>
      <c r="O4536" s="84" t="s">
        <v>1269</v>
      </c>
      <c r="P4536" s="86">
        <v>43433.667731481481</v>
      </c>
      <c r="Q4536" s="84" t="s">
        <v>1667</v>
      </c>
      <c r="R4536" s="84"/>
      <c r="S4536" s="84"/>
      <c r="T4536" s="84" t="s">
        <v>2394</v>
      </c>
      <c r="U4536" s="84"/>
      <c r="V4536" s="88" t="s">
        <v>3225</v>
      </c>
      <c r="W4536" s="86">
        <v>43433.667731481481</v>
      </c>
      <c r="X4536" s="88" t="s">
        <v>4302</v>
      </c>
      <c r="Y4536" s="84"/>
      <c r="Z4536" s="84"/>
      <c r="AA4536" s="87" t="s">
        <v>5433</v>
      </c>
      <c r="AB4536" s="84"/>
      <c r="AC4536" s="84" t="b">
        <v>0</v>
      </c>
      <c r="AD4536" s="84">
        <v>0</v>
      </c>
      <c r="AE4536" s="87" t="s">
        <v>5552</v>
      </c>
      <c r="AF4536" s="84" t="b">
        <v>0</v>
      </c>
      <c r="AG4536" s="84" t="s">
        <v>5604</v>
      </c>
      <c r="AH4536" s="84"/>
      <c r="AI4536" s="87" t="s">
        <v>5552</v>
      </c>
      <c r="AJ4536" s="84" t="b">
        <v>0</v>
      </c>
      <c r="AK4536" s="84">
        <v>6</v>
      </c>
      <c r="AL4536" s="87" t="s">
        <v>5432</v>
      </c>
      <c r="AM4536" s="84" t="s">
        <v>5684</v>
      </c>
      <c r="AN4536" s="84" t="b">
        <v>0</v>
      </c>
      <c r="AO4536" s="87" t="s">
        <v>5432</v>
      </c>
      <c r="AP4536" s="84" t="s">
        <v>179</v>
      </c>
      <c r="AQ4536" s="84">
        <v>0</v>
      </c>
      <c r="AR4536" s="84">
        <v>0</v>
      </c>
      <c r="AS4536" s="84"/>
      <c r="AT4536" s="84"/>
      <c r="AU4536" s="84"/>
      <c r="AV4536" s="84"/>
      <c r="AW4536" s="84"/>
      <c r="AX4536" s="84"/>
      <c r="AY4536" s="84"/>
      <c r="AZ4536" s="84"/>
    </row>
    <row r="4537" spans="1:52" x14ac:dyDescent="0.55000000000000004">
      <c r="A4537" s="69" t="s">
        <v>904</v>
      </c>
      <c r="B4537" s="69" t="s">
        <v>853</v>
      </c>
      <c r="C4537" s="70"/>
      <c r="D4537" s="71"/>
      <c r="E4537" s="72"/>
      <c r="F4537" s="73"/>
      <c r="G4537" s="70"/>
      <c r="H4537" s="74"/>
      <c r="I4537" s="75"/>
      <c r="J4537" s="75"/>
      <c r="K4537" s="36"/>
      <c r="L4537" s="82"/>
      <c r="M4537" s="82"/>
      <c r="N4537" s="77"/>
      <c r="O4537" s="84" t="s">
        <v>1270</v>
      </c>
      <c r="P4537" s="86">
        <v>43433.667731481481</v>
      </c>
      <c r="Q4537" s="84" t="s">
        <v>1667</v>
      </c>
      <c r="R4537" s="84"/>
      <c r="S4537" s="84"/>
      <c r="T4537" s="84" t="s">
        <v>2394</v>
      </c>
      <c r="U4537" s="84"/>
      <c r="V4537" s="88" t="s">
        <v>3225</v>
      </c>
      <c r="W4537" s="86">
        <v>43433.667731481481</v>
      </c>
      <c r="X4537" s="88" t="s">
        <v>4302</v>
      </c>
      <c r="Y4537" s="84"/>
      <c r="Z4537" s="84"/>
      <c r="AA4537" s="87" t="s">
        <v>5433</v>
      </c>
      <c r="AB4537" s="84"/>
      <c r="AC4537" s="84" t="b">
        <v>0</v>
      </c>
      <c r="AD4537" s="84">
        <v>0</v>
      </c>
      <c r="AE4537" s="87" t="s">
        <v>5552</v>
      </c>
      <c r="AF4537" s="84" t="b">
        <v>0</v>
      </c>
      <c r="AG4537" s="84" t="s">
        <v>5604</v>
      </c>
      <c r="AH4537" s="84"/>
      <c r="AI4537" s="87" t="s">
        <v>5552</v>
      </c>
      <c r="AJ4537" s="84" t="b">
        <v>0</v>
      </c>
      <c r="AK4537" s="84">
        <v>6</v>
      </c>
      <c r="AL4537" s="87" t="s">
        <v>5432</v>
      </c>
      <c r="AM4537" s="84" t="s">
        <v>5684</v>
      </c>
      <c r="AN4537" s="84" t="b">
        <v>0</v>
      </c>
      <c r="AO4537" s="87" t="s">
        <v>5432</v>
      </c>
      <c r="AP4537" s="84" t="s">
        <v>179</v>
      </c>
      <c r="AQ4537" s="84">
        <v>0</v>
      </c>
      <c r="AR4537" s="84">
        <v>0</v>
      </c>
      <c r="AS4537" s="84"/>
      <c r="AT4537" s="84"/>
      <c r="AU4537" s="84"/>
      <c r="AV4537" s="84"/>
      <c r="AW4537" s="84"/>
      <c r="AX4537" s="84"/>
      <c r="AY4537" s="84"/>
      <c r="AZ4537" s="84"/>
    </row>
    <row r="4538" spans="1:52" x14ac:dyDescent="0.55000000000000004">
      <c r="A4538" s="69" t="s">
        <v>905</v>
      </c>
      <c r="B4538" s="69" t="s">
        <v>853</v>
      </c>
      <c r="C4538" s="70"/>
      <c r="D4538" s="71"/>
      <c r="E4538" s="72"/>
      <c r="F4538" s="73"/>
      <c r="G4538" s="70"/>
      <c r="H4538" s="74"/>
      <c r="I4538" s="75"/>
      <c r="J4538" s="75"/>
      <c r="K4538" s="36"/>
      <c r="L4538" s="82"/>
      <c r="M4538" s="82"/>
      <c r="N4538" s="77"/>
      <c r="O4538" s="84" t="s">
        <v>1269</v>
      </c>
      <c r="P4538" s="86">
        <v>43434.029305555552</v>
      </c>
      <c r="Q4538" s="84" t="s">
        <v>1667</v>
      </c>
      <c r="R4538" s="84"/>
      <c r="S4538" s="84"/>
      <c r="T4538" s="84" t="s">
        <v>2394</v>
      </c>
      <c r="U4538" s="84"/>
      <c r="V4538" s="88" t="s">
        <v>3226</v>
      </c>
      <c r="W4538" s="86">
        <v>43434.029305555552</v>
      </c>
      <c r="X4538" s="88" t="s">
        <v>4303</v>
      </c>
      <c r="Y4538" s="84"/>
      <c r="Z4538" s="84"/>
      <c r="AA4538" s="87" t="s">
        <v>5434</v>
      </c>
      <c r="AB4538" s="84"/>
      <c r="AC4538" s="84" t="b">
        <v>0</v>
      </c>
      <c r="AD4538" s="84">
        <v>0</v>
      </c>
      <c r="AE4538" s="87" t="s">
        <v>5552</v>
      </c>
      <c r="AF4538" s="84" t="b">
        <v>0</v>
      </c>
      <c r="AG4538" s="84" t="s">
        <v>5604</v>
      </c>
      <c r="AH4538" s="84"/>
      <c r="AI4538" s="87" t="s">
        <v>5552</v>
      </c>
      <c r="AJ4538" s="84" t="b">
        <v>0</v>
      </c>
      <c r="AK4538" s="84">
        <v>6</v>
      </c>
      <c r="AL4538" s="87" t="s">
        <v>5432</v>
      </c>
      <c r="AM4538" s="84" t="s">
        <v>5682</v>
      </c>
      <c r="AN4538" s="84" t="b">
        <v>0</v>
      </c>
      <c r="AO4538" s="87" t="s">
        <v>5432</v>
      </c>
      <c r="AP4538" s="84" t="s">
        <v>179</v>
      </c>
      <c r="AQ4538" s="84">
        <v>0</v>
      </c>
      <c r="AR4538" s="84">
        <v>0</v>
      </c>
      <c r="AS4538" s="84"/>
      <c r="AT4538" s="84"/>
      <c r="AU4538" s="84"/>
      <c r="AV4538" s="84"/>
      <c r="AW4538" s="84"/>
      <c r="AX4538" s="84"/>
      <c r="AY4538" s="84"/>
      <c r="AZ4538" s="84"/>
    </row>
    <row r="4539" spans="1:52" x14ac:dyDescent="0.55000000000000004">
      <c r="A4539" s="69" t="s">
        <v>905</v>
      </c>
      <c r="B4539" s="69" t="s">
        <v>853</v>
      </c>
      <c r="C4539" s="70"/>
      <c r="D4539" s="71"/>
      <c r="E4539" s="72"/>
      <c r="F4539" s="73"/>
      <c r="G4539" s="70"/>
      <c r="H4539" s="74"/>
      <c r="I4539" s="75"/>
      <c r="J4539" s="75"/>
      <c r="K4539" s="36"/>
      <c r="L4539" s="82"/>
      <c r="M4539" s="82"/>
      <c r="N4539" s="77"/>
      <c r="O4539" s="84" t="s">
        <v>1270</v>
      </c>
      <c r="P4539" s="86">
        <v>43434.029305555552</v>
      </c>
      <c r="Q4539" s="84" t="s">
        <v>1667</v>
      </c>
      <c r="R4539" s="84"/>
      <c r="S4539" s="84"/>
      <c r="T4539" s="84" t="s">
        <v>2394</v>
      </c>
      <c r="U4539" s="84"/>
      <c r="V4539" s="88" t="s">
        <v>3226</v>
      </c>
      <c r="W4539" s="86">
        <v>43434.029305555552</v>
      </c>
      <c r="X4539" s="88" t="s">
        <v>4303</v>
      </c>
      <c r="Y4539" s="84"/>
      <c r="Z4539" s="84"/>
      <c r="AA4539" s="87" t="s">
        <v>5434</v>
      </c>
      <c r="AB4539" s="84"/>
      <c r="AC4539" s="84" t="b">
        <v>0</v>
      </c>
      <c r="AD4539" s="84">
        <v>0</v>
      </c>
      <c r="AE4539" s="87" t="s">
        <v>5552</v>
      </c>
      <c r="AF4539" s="84" t="b">
        <v>0</v>
      </c>
      <c r="AG4539" s="84" t="s">
        <v>5604</v>
      </c>
      <c r="AH4539" s="84"/>
      <c r="AI4539" s="87" t="s">
        <v>5552</v>
      </c>
      <c r="AJ4539" s="84" t="b">
        <v>0</v>
      </c>
      <c r="AK4539" s="84">
        <v>6</v>
      </c>
      <c r="AL4539" s="87" t="s">
        <v>5432</v>
      </c>
      <c r="AM4539" s="84" t="s">
        <v>5682</v>
      </c>
      <c r="AN4539" s="84" t="b">
        <v>0</v>
      </c>
      <c r="AO4539" s="87" t="s">
        <v>5432</v>
      </c>
      <c r="AP4539" s="84" t="s">
        <v>179</v>
      </c>
      <c r="AQ4539" s="84">
        <v>0</v>
      </c>
      <c r="AR4539" s="84">
        <v>0</v>
      </c>
      <c r="AS4539" s="84"/>
      <c r="AT4539" s="84"/>
      <c r="AU4539" s="84"/>
      <c r="AV4539" s="84"/>
      <c r="AW4539" s="84"/>
      <c r="AX4539" s="84"/>
      <c r="AY4539" s="84"/>
      <c r="AZ4539" s="84"/>
    </row>
    <row r="4540" spans="1:52" x14ac:dyDescent="0.55000000000000004">
      <c r="A4540" s="69" t="s">
        <v>905</v>
      </c>
      <c r="B4540" s="69" t="s">
        <v>904</v>
      </c>
      <c r="C4540" s="70"/>
      <c r="D4540" s="71"/>
      <c r="E4540" s="72"/>
      <c r="F4540" s="73"/>
      <c r="G4540" s="70"/>
      <c r="H4540" s="74"/>
      <c r="I4540" s="75"/>
      <c r="J4540" s="75"/>
      <c r="K4540" s="36"/>
      <c r="L4540" s="82"/>
      <c r="M4540" s="82"/>
      <c r="N4540" s="77"/>
      <c r="O4540" s="84" t="s">
        <v>1270</v>
      </c>
      <c r="P4540" s="86">
        <v>43434.029305555552</v>
      </c>
      <c r="Q4540" s="84" t="s">
        <v>1667</v>
      </c>
      <c r="R4540" s="84"/>
      <c r="S4540" s="84"/>
      <c r="T4540" s="84" t="s">
        <v>2394</v>
      </c>
      <c r="U4540" s="84"/>
      <c r="V4540" s="88" t="s">
        <v>3226</v>
      </c>
      <c r="W4540" s="86">
        <v>43434.029305555552</v>
      </c>
      <c r="X4540" s="88" t="s">
        <v>4303</v>
      </c>
      <c r="Y4540" s="84"/>
      <c r="Z4540" s="84"/>
      <c r="AA4540" s="87" t="s">
        <v>5434</v>
      </c>
      <c r="AB4540" s="84"/>
      <c r="AC4540" s="84" t="b">
        <v>0</v>
      </c>
      <c r="AD4540" s="84">
        <v>0</v>
      </c>
      <c r="AE4540" s="87" t="s">
        <v>5552</v>
      </c>
      <c r="AF4540" s="84" t="b">
        <v>0</v>
      </c>
      <c r="AG4540" s="84" t="s">
        <v>5604</v>
      </c>
      <c r="AH4540" s="84"/>
      <c r="AI4540" s="87" t="s">
        <v>5552</v>
      </c>
      <c r="AJ4540" s="84" t="b">
        <v>0</v>
      </c>
      <c r="AK4540" s="84">
        <v>6</v>
      </c>
      <c r="AL4540" s="87" t="s">
        <v>5432</v>
      </c>
      <c r="AM4540" s="84" t="s">
        <v>5682</v>
      </c>
      <c r="AN4540" s="84" t="b">
        <v>0</v>
      </c>
      <c r="AO4540" s="87" t="s">
        <v>5432</v>
      </c>
      <c r="AP4540" s="84" t="s">
        <v>179</v>
      </c>
      <c r="AQ4540" s="84">
        <v>0</v>
      </c>
      <c r="AR4540" s="84">
        <v>0</v>
      </c>
      <c r="AS4540" s="84"/>
      <c r="AT4540" s="84"/>
      <c r="AU4540" s="84"/>
      <c r="AV4540" s="84"/>
      <c r="AW4540" s="84"/>
      <c r="AX4540" s="84"/>
      <c r="AY4540" s="84"/>
      <c r="AZ4540" s="84"/>
    </row>
    <row r="4541" spans="1:52" x14ac:dyDescent="0.55000000000000004">
      <c r="A4541" s="69" t="s">
        <v>906</v>
      </c>
      <c r="B4541" s="69" t="s">
        <v>1251</v>
      </c>
      <c r="C4541" s="70"/>
      <c r="D4541" s="71"/>
      <c r="E4541" s="72"/>
      <c r="F4541" s="73"/>
      <c r="G4541" s="70"/>
      <c r="H4541" s="74"/>
      <c r="I4541" s="75"/>
      <c r="J4541" s="75"/>
      <c r="K4541" s="36"/>
      <c r="L4541" s="82"/>
      <c r="M4541" s="82"/>
      <c r="N4541" s="77"/>
      <c r="O4541" s="84" t="s">
        <v>1270</v>
      </c>
      <c r="P4541" s="86">
        <v>43424.666087962964</v>
      </c>
      <c r="Q4541" s="84" t="s">
        <v>1683</v>
      </c>
      <c r="R4541" s="88" t="s">
        <v>1907</v>
      </c>
      <c r="S4541" s="84" t="s">
        <v>1937</v>
      </c>
      <c r="T4541" s="84" t="s">
        <v>2407</v>
      </c>
      <c r="U4541" s="84"/>
      <c r="V4541" s="88" t="s">
        <v>3227</v>
      </c>
      <c r="W4541" s="86">
        <v>43424.666087962964</v>
      </c>
      <c r="X4541" s="88" t="s">
        <v>4304</v>
      </c>
      <c r="Y4541" s="84"/>
      <c r="Z4541" s="84"/>
      <c r="AA4541" s="87" t="s">
        <v>5435</v>
      </c>
      <c r="AB4541" s="84"/>
      <c r="AC4541" s="84" t="b">
        <v>0</v>
      </c>
      <c r="AD4541" s="84">
        <v>0</v>
      </c>
      <c r="AE4541" s="87" t="s">
        <v>5552</v>
      </c>
      <c r="AF4541" s="84" t="b">
        <v>0</v>
      </c>
      <c r="AG4541" s="84" t="s">
        <v>5604</v>
      </c>
      <c r="AH4541" s="84"/>
      <c r="AI4541" s="87" t="s">
        <v>5552</v>
      </c>
      <c r="AJ4541" s="84" t="b">
        <v>0</v>
      </c>
      <c r="AK4541" s="84">
        <v>0</v>
      </c>
      <c r="AL4541" s="87" t="s">
        <v>5552</v>
      </c>
      <c r="AM4541" s="84" t="s">
        <v>5684</v>
      </c>
      <c r="AN4541" s="84" t="b">
        <v>0</v>
      </c>
      <c r="AO4541" s="87" t="s">
        <v>5435</v>
      </c>
      <c r="AP4541" s="84" t="s">
        <v>179</v>
      </c>
      <c r="AQ4541" s="84">
        <v>0</v>
      </c>
      <c r="AR4541" s="84">
        <v>0</v>
      </c>
      <c r="AS4541" s="84"/>
      <c r="AT4541" s="84"/>
      <c r="AU4541" s="84"/>
      <c r="AV4541" s="84"/>
      <c r="AW4541" s="84"/>
      <c r="AX4541" s="84"/>
      <c r="AY4541" s="84"/>
      <c r="AZ4541" s="84"/>
    </row>
    <row r="4542" spans="1:52" x14ac:dyDescent="0.55000000000000004">
      <c r="A4542" s="69" t="s">
        <v>906</v>
      </c>
      <c r="B4542" s="69" t="s">
        <v>1252</v>
      </c>
      <c r="C4542" s="70"/>
      <c r="D4542" s="71"/>
      <c r="E4542" s="72"/>
      <c r="F4542" s="73"/>
      <c r="G4542" s="70"/>
      <c r="H4542" s="74"/>
      <c r="I4542" s="75"/>
      <c r="J4542" s="75"/>
      <c r="K4542" s="36"/>
      <c r="L4542" s="82"/>
      <c r="M4542" s="82"/>
      <c r="N4542" s="77"/>
      <c r="O4542" s="84" t="s">
        <v>1270</v>
      </c>
      <c r="P4542" s="86">
        <v>43424.666087962964</v>
      </c>
      <c r="Q4542" s="84" t="s">
        <v>1683</v>
      </c>
      <c r="R4542" s="88" t="s">
        <v>1907</v>
      </c>
      <c r="S4542" s="84" t="s">
        <v>1937</v>
      </c>
      <c r="T4542" s="84" t="s">
        <v>2407</v>
      </c>
      <c r="U4542" s="84"/>
      <c r="V4542" s="88" t="s">
        <v>3227</v>
      </c>
      <c r="W4542" s="86">
        <v>43424.666087962964</v>
      </c>
      <c r="X4542" s="88" t="s">
        <v>4304</v>
      </c>
      <c r="Y4542" s="84"/>
      <c r="Z4542" s="84"/>
      <c r="AA4542" s="87" t="s">
        <v>5435</v>
      </c>
      <c r="AB4542" s="84"/>
      <c r="AC4542" s="84" t="b">
        <v>0</v>
      </c>
      <c r="AD4542" s="84">
        <v>0</v>
      </c>
      <c r="AE4542" s="87" t="s">
        <v>5552</v>
      </c>
      <c r="AF4542" s="84" t="b">
        <v>0</v>
      </c>
      <c r="AG4542" s="84" t="s">
        <v>5604</v>
      </c>
      <c r="AH4542" s="84"/>
      <c r="AI4542" s="87" t="s">
        <v>5552</v>
      </c>
      <c r="AJ4542" s="84" t="b">
        <v>0</v>
      </c>
      <c r="AK4542" s="84">
        <v>0</v>
      </c>
      <c r="AL4542" s="87" t="s">
        <v>5552</v>
      </c>
      <c r="AM4542" s="84" t="s">
        <v>5684</v>
      </c>
      <c r="AN4542" s="84" t="b">
        <v>0</v>
      </c>
      <c r="AO4542" s="87" t="s">
        <v>5435</v>
      </c>
      <c r="AP4542" s="84" t="s">
        <v>179</v>
      </c>
      <c r="AQ4542" s="84">
        <v>0</v>
      </c>
      <c r="AR4542" s="84">
        <v>0</v>
      </c>
      <c r="AS4542" s="84"/>
      <c r="AT4542" s="84"/>
      <c r="AU4542" s="84"/>
      <c r="AV4542" s="84"/>
      <c r="AW4542" s="84"/>
      <c r="AX4542" s="84"/>
      <c r="AY4542" s="84"/>
      <c r="AZ4542" s="84"/>
    </row>
    <row r="4543" spans="1:52" x14ac:dyDescent="0.55000000000000004">
      <c r="A4543" s="69" t="s">
        <v>906</v>
      </c>
      <c r="B4543" s="69" t="s">
        <v>1088</v>
      </c>
      <c r="C4543" s="70"/>
      <c r="D4543" s="71"/>
      <c r="E4543" s="72"/>
      <c r="F4543" s="73"/>
      <c r="G4543" s="70"/>
      <c r="H4543" s="74"/>
      <c r="I4543" s="75"/>
      <c r="J4543" s="75"/>
      <c r="K4543" s="36"/>
      <c r="L4543" s="82"/>
      <c r="M4543" s="82"/>
      <c r="N4543" s="77"/>
      <c r="O4543" s="84" t="s">
        <v>1270</v>
      </c>
      <c r="P4543" s="86">
        <v>43424.666087962964</v>
      </c>
      <c r="Q4543" s="84" t="s">
        <v>1683</v>
      </c>
      <c r="R4543" s="88" t="s">
        <v>1907</v>
      </c>
      <c r="S4543" s="84" t="s">
        <v>1937</v>
      </c>
      <c r="T4543" s="84" t="s">
        <v>2407</v>
      </c>
      <c r="U4543" s="84"/>
      <c r="V4543" s="88" t="s">
        <v>3227</v>
      </c>
      <c r="W4543" s="86">
        <v>43424.666087962964</v>
      </c>
      <c r="X4543" s="88" t="s">
        <v>4304</v>
      </c>
      <c r="Y4543" s="84"/>
      <c r="Z4543" s="84"/>
      <c r="AA4543" s="87" t="s">
        <v>5435</v>
      </c>
      <c r="AB4543" s="84"/>
      <c r="AC4543" s="84" t="b">
        <v>0</v>
      </c>
      <c r="AD4543" s="84">
        <v>0</v>
      </c>
      <c r="AE4543" s="87" t="s">
        <v>5552</v>
      </c>
      <c r="AF4543" s="84" t="b">
        <v>0</v>
      </c>
      <c r="AG4543" s="84" t="s">
        <v>5604</v>
      </c>
      <c r="AH4543" s="84"/>
      <c r="AI4543" s="87" t="s">
        <v>5552</v>
      </c>
      <c r="AJ4543" s="84" t="b">
        <v>0</v>
      </c>
      <c r="AK4543" s="84">
        <v>0</v>
      </c>
      <c r="AL4543" s="87" t="s">
        <v>5552</v>
      </c>
      <c r="AM4543" s="84" t="s">
        <v>5684</v>
      </c>
      <c r="AN4543" s="84" t="b">
        <v>0</v>
      </c>
      <c r="AO4543" s="87" t="s">
        <v>5435</v>
      </c>
      <c r="AP4543" s="84" t="s">
        <v>179</v>
      </c>
      <c r="AQ4543" s="84">
        <v>0</v>
      </c>
      <c r="AR4543" s="84">
        <v>0</v>
      </c>
      <c r="AS4543" s="84"/>
      <c r="AT4543" s="84"/>
      <c r="AU4543" s="84"/>
      <c r="AV4543" s="84"/>
      <c r="AW4543" s="84"/>
      <c r="AX4543" s="84"/>
      <c r="AY4543" s="84"/>
      <c r="AZ4543" s="84"/>
    </row>
    <row r="4544" spans="1:52" x14ac:dyDescent="0.55000000000000004">
      <c r="A4544" s="69" t="s">
        <v>906</v>
      </c>
      <c r="B4544" s="69" t="s">
        <v>1253</v>
      </c>
      <c r="C4544" s="70"/>
      <c r="D4544" s="71"/>
      <c r="E4544" s="72"/>
      <c r="F4544" s="73"/>
      <c r="G4544" s="70"/>
      <c r="H4544" s="74"/>
      <c r="I4544" s="75"/>
      <c r="J4544" s="75"/>
      <c r="K4544" s="36"/>
      <c r="L4544" s="82"/>
      <c r="M4544" s="82"/>
      <c r="N4544" s="77"/>
      <c r="O4544" s="84" t="s">
        <v>1270</v>
      </c>
      <c r="P4544" s="86">
        <v>43428.781504629631</v>
      </c>
      <c r="Q4544" s="84" t="s">
        <v>1684</v>
      </c>
      <c r="R4544" s="88" t="s">
        <v>1908</v>
      </c>
      <c r="S4544" s="84" t="s">
        <v>1942</v>
      </c>
      <c r="T4544" s="84" t="s">
        <v>2408</v>
      </c>
      <c r="U4544" s="84"/>
      <c r="V4544" s="88" t="s">
        <v>3227</v>
      </c>
      <c r="W4544" s="86">
        <v>43428.781504629631</v>
      </c>
      <c r="X4544" s="88" t="s">
        <v>4305</v>
      </c>
      <c r="Y4544" s="84"/>
      <c r="Z4544" s="84"/>
      <c r="AA4544" s="87" t="s">
        <v>5436</v>
      </c>
      <c r="AB4544" s="84"/>
      <c r="AC4544" s="84" t="b">
        <v>0</v>
      </c>
      <c r="AD4544" s="84">
        <v>1</v>
      </c>
      <c r="AE4544" s="87" t="s">
        <v>5552</v>
      </c>
      <c r="AF4544" s="84" t="b">
        <v>1</v>
      </c>
      <c r="AG4544" s="84" t="s">
        <v>5604</v>
      </c>
      <c r="AH4544" s="84"/>
      <c r="AI4544" s="87" t="s">
        <v>5677</v>
      </c>
      <c r="AJ4544" s="84" t="b">
        <v>0</v>
      </c>
      <c r="AK4544" s="84">
        <v>0</v>
      </c>
      <c r="AL4544" s="87" t="s">
        <v>5552</v>
      </c>
      <c r="AM4544" s="84" t="s">
        <v>5684</v>
      </c>
      <c r="AN4544" s="84" t="b">
        <v>0</v>
      </c>
      <c r="AO4544" s="87" t="s">
        <v>5436</v>
      </c>
      <c r="AP4544" s="84" t="s">
        <v>179</v>
      </c>
      <c r="AQ4544" s="84">
        <v>0</v>
      </c>
      <c r="AR4544" s="84">
        <v>0</v>
      </c>
      <c r="AS4544" s="84"/>
      <c r="AT4544" s="84"/>
      <c r="AU4544" s="84"/>
      <c r="AV4544" s="84"/>
      <c r="AW4544" s="84"/>
      <c r="AX4544" s="84"/>
      <c r="AY4544" s="84"/>
      <c r="AZ4544" s="84"/>
    </row>
    <row r="4545" spans="1:52" x14ac:dyDescent="0.55000000000000004">
      <c r="A4545" s="69" t="s">
        <v>906</v>
      </c>
      <c r="B4545" s="69" t="s">
        <v>1254</v>
      </c>
      <c r="C4545" s="70"/>
      <c r="D4545" s="71"/>
      <c r="E4545" s="72"/>
      <c r="F4545" s="73"/>
      <c r="G4545" s="70"/>
      <c r="H4545" s="74"/>
      <c r="I4545" s="75"/>
      <c r="J4545" s="75"/>
      <c r="K4545" s="36"/>
      <c r="L4545" s="82"/>
      <c r="M4545" s="82"/>
      <c r="N4545" s="77"/>
      <c r="O4545" s="84" t="s">
        <v>1270</v>
      </c>
      <c r="P4545" s="86">
        <v>43428.781504629631</v>
      </c>
      <c r="Q4545" s="84" t="s">
        <v>1684</v>
      </c>
      <c r="R4545" s="88" t="s">
        <v>1908</v>
      </c>
      <c r="S4545" s="84" t="s">
        <v>1942</v>
      </c>
      <c r="T4545" s="84" t="s">
        <v>2408</v>
      </c>
      <c r="U4545" s="84"/>
      <c r="V4545" s="88" t="s">
        <v>3227</v>
      </c>
      <c r="W4545" s="86">
        <v>43428.781504629631</v>
      </c>
      <c r="X4545" s="88" t="s">
        <v>4305</v>
      </c>
      <c r="Y4545" s="84"/>
      <c r="Z4545" s="84"/>
      <c r="AA4545" s="87" t="s">
        <v>5436</v>
      </c>
      <c r="AB4545" s="84"/>
      <c r="AC4545" s="84" t="b">
        <v>0</v>
      </c>
      <c r="AD4545" s="84">
        <v>1</v>
      </c>
      <c r="AE4545" s="87" t="s">
        <v>5552</v>
      </c>
      <c r="AF4545" s="84" t="b">
        <v>1</v>
      </c>
      <c r="AG4545" s="84" t="s">
        <v>5604</v>
      </c>
      <c r="AH4545" s="84"/>
      <c r="AI4545" s="87" t="s">
        <v>5677</v>
      </c>
      <c r="AJ4545" s="84" t="b">
        <v>0</v>
      </c>
      <c r="AK4545" s="84">
        <v>0</v>
      </c>
      <c r="AL4545" s="87" t="s">
        <v>5552</v>
      </c>
      <c r="AM4545" s="84" t="s">
        <v>5684</v>
      </c>
      <c r="AN4545" s="84" t="b">
        <v>0</v>
      </c>
      <c r="AO4545" s="87" t="s">
        <v>5436</v>
      </c>
      <c r="AP4545" s="84" t="s">
        <v>179</v>
      </c>
      <c r="AQ4545" s="84">
        <v>0</v>
      </c>
      <c r="AR4545" s="84">
        <v>0</v>
      </c>
      <c r="AS4545" s="84"/>
      <c r="AT4545" s="84"/>
      <c r="AU4545" s="84"/>
      <c r="AV4545" s="84"/>
      <c r="AW4545" s="84"/>
      <c r="AX4545" s="84"/>
      <c r="AY4545" s="84"/>
      <c r="AZ4545" s="84"/>
    </row>
    <row r="4546" spans="1:52" x14ac:dyDescent="0.55000000000000004">
      <c r="A4546" s="69" t="s">
        <v>906</v>
      </c>
      <c r="B4546" s="69" t="s">
        <v>1254</v>
      </c>
      <c r="C4546" s="70"/>
      <c r="D4546" s="71"/>
      <c r="E4546" s="72"/>
      <c r="F4546" s="73"/>
      <c r="G4546" s="70"/>
      <c r="H4546" s="74"/>
      <c r="I4546" s="75"/>
      <c r="J4546" s="75"/>
      <c r="K4546" s="36"/>
      <c r="L4546" s="82"/>
      <c r="M4546" s="82"/>
      <c r="N4546" s="77"/>
      <c r="O4546" s="84" t="s">
        <v>1270</v>
      </c>
      <c r="P4546" s="86">
        <v>43428.87327546296</v>
      </c>
      <c r="Q4546" s="84" t="s">
        <v>1685</v>
      </c>
      <c r="R4546" s="84"/>
      <c r="S4546" s="84"/>
      <c r="T4546" s="84" t="s">
        <v>2409</v>
      </c>
      <c r="U4546" s="84"/>
      <c r="V4546" s="88" t="s">
        <v>3227</v>
      </c>
      <c r="W4546" s="86">
        <v>43428.87327546296</v>
      </c>
      <c r="X4546" s="88" t="s">
        <v>4306</v>
      </c>
      <c r="Y4546" s="84"/>
      <c r="Z4546" s="84"/>
      <c r="AA4546" s="87" t="s">
        <v>5437</v>
      </c>
      <c r="AB4546" s="84"/>
      <c r="AC4546" s="84" t="b">
        <v>0</v>
      </c>
      <c r="AD4546" s="84">
        <v>0</v>
      </c>
      <c r="AE4546" s="87" t="s">
        <v>5552</v>
      </c>
      <c r="AF4546" s="84" t="b">
        <v>0</v>
      </c>
      <c r="AG4546" s="84" t="s">
        <v>5604</v>
      </c>
      <c r="AH4546" s="84"/>
      <c r="AI4546" s="87" t="s">
        <v>5552</v>
      </c>
      <c r="AJ4546" s="84" t="b">
        <v>0</v>
      </c>
      <c r="AK4546" s="84">
        <v>0</v>
      </c>
      <c r="AL4546" s="87" t="s">
        <v>5552</v>
      </c>
      <c r="AM4546" s="84" t="s">
        <v>5684</v>
      </c>
      <c r="AN4546" s="84" t="b">
        <v>0</v>
      </c>
      <c r="AO4546" s="87" t="s">
        <v>5437</v>
      </c>
      <c r="AP4546" s="84" t="s">
        <v>179</v>
      </c>
      <c r="AQ4546" s="84">
        <v>0</v>
      </c>
      <c r="AR4546" s="84">
        <v>0</v>
      </c>
      <c r="AS4546" s="84"/>
      <c r="AT4546" s="84"/>
      <c r="AU4546" s="84"/>
      <c r="AV4546" s="84"/>
      <c r="AW4546" s="84"/>
      <c r="AX4546" s="84"/>
      <c r="AY4546" s="84"/>
      <c r="AZ4546" s="84"/>
    </row>
    <row r="4547" spans="1:52" x14ac:dyDescent="0.55000000000000004">
      <c r="A4547" s="69" t="s">
        <v>906</v>
      </c>
      <c r="B4547" s="69" t="s">
        <v>1255</v>
      </c>
      <c r="C4547" s="70"/>
      <c r="D4547" s="71"/>
      <c r="E4547" s="72"/>
      <c r="F4547" s="73"/>
      <c r="G4547" s="70"/>
      <c r="H4547" s="74"/>
      <c r="I4547" s="75"/>
      <c r="J4547" s="75"/>
      <c r="K4547" s="36"/>
      <c r="L4547" s="82"/>
      <c r="M4547" s="82"/>
      <c r="N4547" s="77"/>
      <c r="O4547" s="84" t="s">
        <v>1270</v>
      </c>
      <c r="P4547" s="86">
        <v>43429.620636574073</v>
      </c>
      <c r="Q4547" s="84" t="s">
        <v>1686</v>
      </c>
      <c r="R4547" s="84"/>
      <c r="S4547" s="84"/>
      <c r="T4547" s="84" t="s">
        <v>2410</v>
      </c>
      <c r="U4547" s="84"/>
      <c r="V4547" s="88" t="s">
        <v>3227</v>
      </c>
      <c r="W4547" s="86">
        <v>43429.620636574073</v>
      </c>
      <c r="X4547" s="88" t="s">
        <v>4307</v>
      </c>
      <c r="Y4547" s="84"/>
      <c r="Z4547" s="84"/>
      <c r="AA4547" s="87" t="s">
        <v>5438</v>
      </c>
      <c r="AB4547" s="84"/>
      <c r="AC4547" s="84" t="b">
        <v>0</v>
      </c>
      <c r="AD4547" s="84">
        <v>0</v>
      </c>
      <c r="AE4547" s="87" t="s">
        <v>5552</v>
      </c>
      <c r="AF4547" s="84" t="b">
        <v>0</v>
      </c>
      <c r="AG4547" s="84" t="s">
        <v>5604</v>
      </c>
      <c r="AH4547" s="84"/>
      <c r="AI4547" s="87" t="s">
        <v>5552</v>
      </c>
      <c r="AJ4547" s="84" t="b">
        <v>0</v>
      </c>
      <c r="AK4547" s="84">
        <v>0</v>
      </c>
      <c r="AL4547" s="87" t="s">
        <v>5552</v>
      </c>
      <c r="AM4547" s="84" t="s">
        <v>5684</v>
      </c>
      <c r="AN4547" s="84" t="b">
        <v>0</v>
      </c>
      <c r="AO4547" s="87" t="s">
        <v>5438</v>
      </c>
      <c r="AP4547" s="84" t="s">
        <v>179</v>
      </c>
      <c r="AQ4547" s="84">
        <v>0</v>
      </c>
      <c r="AR4547" s="84">
        <v>0</v>
      </c>
      <c r="AS4547" s="84"/>
      <c r="AT4547" s="84"/>
      <c r="AU4547" s="84"/>
      <c r="AV4547" s="84"/>
      <c r="AW4547" s="84"/>
      <c r="AX4547" s="84"/>
      <c r="AY4547" s="84"/>
      <c r="AZ4547" s="84"/>
    </row>
    <row r="4548" spans="1:52" x14ac:dyDescent="0.55000000000000004">
      <c r="A4548" s="69" t="s">
        <v>906</v>
      </c>
      <c r="B4548" s="69" t="s">
        <v>906</v>
      </c>
      <c r="C4548" s="70"/>
      <c r="D4548" s="71"/>
      <c r="E4548" s="72"/>
      <c r="F4548" s="73"/>
      <c r="G4548" s="70"/>
      <c r="H4548" s="74"/>
      <c r="I4548" s="75"/>
      <c r="J4548" s="75"/>
      <c r="K4548" s="36"/>
      <c r="L4548" s="82"/>
      <c r="M4548" s="82"/>
      <c r="N4548" s="77"/>
      <c r="O4548" s="84" t="s">
        <v>179</v>
      </c>
      <c r="P4548" s="86">
        <v>43424.566435185188</v>
      </c>
      <c r="Q4548" s="84" t="s">
        <v>1289</v>
      </c>
      <c r="R4548" s="88" t="s">
        <v>1718</v>
      </c>
      <c r="S4548" s="84" t="s">
        <v>1937</v>
      </c>
      <c r="T4548" s="84" t="s">
        <v>2411</v>
      </c>
      <c r="U4548" s="84"/>
      <c r="V4548" s="88" t="s">
        <v>3227</v>
      </c>
      <c r="W4548" s="86">
        <v>43424.566435185188</v>
      </c>
      <c r="X4548" s="88" t="s">
        <v>4308</v>
      </c>
      <c r="Y4548" s="84"/>
      <c r="Z4548" s="84"/>
      <c r="AA4548" s="87" t="s">
        <v>5439</v>
      </c>
      <c r="AB4548" s="84"/>
      <c r="AC4548" s="84" t="b">
        <v>0</v>
      </c>
      <c r="AD4548" s="84">
        <v>1</v>
      </c>
      <c r="AE4548" s="87" t="s">
        <v>5552</v>
      </c>
      <c r="AF4548" s="84" t="b">
        <v>0</v>
      </c>
      <c r="AG4548" s="84" t="s">
        <v>5604</v>
      </c>
      <c r="AH4548" s="84"/>
      <c r="AI4548" s="87" t="s">
        <v>5552</v>
      </c>
      <c r="AJ4548" s="84" t="b">
        <v>0</v>
      </c>
      <c r="AK4548" s="84">
        <v>1</v>
      </c>
      <c r="AL4548" s="87" t="s">
        <v>5552</v>
      </c>
      <c r="AM4548" s="84" t="s">
        <v>5684</v>
      </c>
      <c r="AN4548" s="84" t="b">
        <v>0</v>
      </c>
      <c r="AO4548" s="87" t="s">
        <v>5439</v>
      </c>
      <c r="AP4548" s="84" t="s">
        <v>179</v>
      </c>
      <c r="AQ4548" s="84">
        <v>0</v>
      </c>
      <c r="AR4548" s="84">
        <v>0</v>
      </c>
      <c r="AS4548" s="84"/>
      <c r="AT4548" s="84"/>
      <c r="AU4548" s="84"/>
      <c r="AV4548" s="84"/>
      <c r="AW4548" s="84"/>
      <c r="AX4548" s="84"/>
      <c r="AY4548" s="84"/>
      <c r="AZ4548" s="84"/>
    </row>
    <row r="4549" spans="1:52" x14ac:dyDescent="0.55000000000000004">
      <c r="A4549" s="69" t="s">
        <v>906</v>
      </c>
      <c r="B4549" s="69" t="s">
        <v>906</v>
      </c>
      <c r="C4549" s="70"/>
      <c r="D4549" s="71"/>
      <c r="E4549" s="72"/>
      <c r="F4549" s="73"/>
      <c r="G4549" s="70"/>
      <c r="H4549" s="74"/>
      <c r="I4549" s="75"/>
      <c r="J4549" s="75"/>
      <c r="K4549" s="36"/>
      <c r="L4549" s="82"/>
      <c r="M4549" s="82"/>
      <c r="N4549" s="77"/>
      <c r="O4549" s="84" t="s">
        <v>179</v>
      </c>
      <c r="P4549" s="86">
        <v>43424.775451388887</v>
      </c>
      <c r="Q4549" s="84" t="s">
        <v>1687</v>
      </c>
      <c r="R4549" s="88" t="s">
        <v>1909</v>
      </c>
      <c r="S4549" s="84" t="s">
        <v>1937</v>
      </c>
      <c r="T4549" s="84" t="s">
        <v>2412</v>
      </c>
      <c r="U4549" s="84"/>
      <c r="V4549" s="88" t="s">
        <v>3227</v>
      </c>
      <c r="W4549" s="86">
        <v>43424.775451388887</v>
      </c>
      <c r="X4549" s="88" t="s">
        <v>4309</v>
      </c>
      <c r="Y4549" s="84"/>
      <c r="Z4549" s="84"/>
      <c r="AA4549" s="87" t="s">
        <v>5440</v>
      </c>
      <c r="AB4549" s="84"/>
      <c r="AC4549" s="84" t="b">
        <v>0</v>
      </c>
      <c r="AD4549" s="84">
        <v>1</v>
      </c>
      <c r="AE4549" s="87" t="s">
        <v>5552</v>
      </c>
      <c r="AF4549" s="84" t="b">
        <v>0</v>
      </c>
      <c r="AG4549" s="84" t="s">
        <v>5604</v>
      </c>
      <c r="AH4549" s="84"/>
      <c r="AI4549" s="87" t="s">
        <v>5552</v>
      </c>
      <c r="AJ4549" s="84" t="b">
        <v>0</v>
      </c>
      <c r="AK4549" s="84">
        <v>0</v>
      </c>
      <c r="AL4549" s="87" t="s">
        <v>5552</v>
      </c>
      <c r="AM4549" s="84" t="s">
        <v>5684</v>
      </c>
      <c r="AN4549" s="84" t="b">
        <v>0</v>
      </c>
      <c r="AO4549" s="87" t="s">
        <v>5440</v>
      </c>
      <c r="AP4549" s="84" t="s">
        <v>179</v>
      </c>
      <c r="AQ4549" s="84">
        <v>0</v>
      </c>
      <c r="AR4549" s="84">
        <v>0</v>
      </c>
      <c r="AS4549" s="84"/>
      <c r="AT4549" s="84"/>
      <c r="AU4549" s="84"/>
      <c r="AV4549" s="84"/>
      <c r="AW4549" s="84"/>
      <c r="AX4549" s="84"/>
      <c r="AY4549" s="84"/>
      <c r="AZ4549" s="84"/>
    </row>
    <row r="4550" spans="1:52" x14ac:dyDescent="0.55000000000000004">
      <c r="A4550" s="69" t="s">
        <v>906</v>
      </c>
      <c r="B4550" s="69" t="s">
        <v>906</v>
      </c>
      <c r="C4550" s="70"/>
      <c r="D4550" s="71"/>
      <c r="E4550" s="72"/>
      <c r="F4550" s="73"/>
      <c r="G4550" s="70"/>
      <c r="H4550" s="74"/>
      <c r="I4550" s="75"/>
      <c r="J4550" s="75"/>
      <c r="K4550" s="36"/>
      <c r="L4550" s="82"/>
      <c r="M4550" s="82"/>
      <c r="N4550" s="77"/>
      <c r="O4550" s="84" t="s">
        <v>179</v>
      </c>
      <c r="P4550" s="86">
        <v>43425.592488425929</v>
      </c>
      <c r="Q4550" s="84" t="s">
        <v>1688</v>
      </c>
      <c r="R4550" s="88" t="s">
        <v>1910</v>
      </c>
      <c r="S4550" s="84" t="s">
        <v>1937</v>
      </c>
      <c r="T4550" s="84" t="s">
        <v>2413</v>
      </c>
      <c r="U4550" s="84"/>
      <c r="V4550" s="88" t="s">
        <v>3227</v>
      </c>
      <c r="W4550" s="86">
        <v>43425.592488425929</v>
      </c>
      <c r="X4550" s="88" t="s">
        <v>4310</v>
      </c>
      <c r="Y4550" s="84"/>
      <c r="Z4550" s="84"/>
      <c r="AA4550" s="87" t="s">
        <v>5441</v>
      </c>
      <c r="AB4550" s="84"/>
      <c r="AC4550" s="84" t="b">
        <v>0</v>
      </c>
      <c r="AD4550" s="84">
        <v>1</v>
      </c>
      <c r="AE4550" s="87" t="s">
        <v>5552</v>
      </c>
      <c r="AF4550" s="84" t="b">
        <v>0</v>
      </c>
      <c r="AG4550" s="84" t="s">
        <v>5604</v>
      </c>
      <c r="AH4550" s="84"/>
      <c r="AI4550" s="87" t="s">
        <v>5552</v>
      </c>
      <c r="AJ4550" s="84" t="b">
        <v>0</v>
      </c>
      <c r="AK4550" s="84">
        <v>1</v>
      </c>
      <c r="AL4550" s="87" t="s">
        <v>5552</v>
      </c>
      <c r="AM4550" s="84" t="s">
        <v>5684</v>
      </c>
      <c r="AN4550" s="84" t="b">
        <v>0</v>
      </c>
      <c r="AO4550" s="87" t="s">
        <v>5441</v>
      </c>
      <c r="AP4550" s="84" t="s">
        <v>179</v>
      </c>
      <c r="AQ4550" s="84">
        <v>0</v>
      </c>
      <c r="AR4550" s="84">
        <v>0</v>
      </c>
      <c r="AS4550" s="84"/>
      <c r="AT4550" s="84"/>
      <c r="AU4550" s="84"/>
      <c r="AV4550" s="84"/>
      <c r="AW4550" s="84"/>
      <c r="AX4550" s="84"/>
      <c r="AY4550" s="84"/>
      <c r="AZ4550" s="84"/>
    </row>
    <row r="4551" spans="1:52" x14ac:dyDescent="0.55000000000000004">
      <c r="A4551" s="69" t="s">
        <v>906</v>
      </c>
      <c r="B4551" s="69" t="s">
        <v>906</v>
      </c>
      <c r="C4551" s="70"/>
      <c r="D4551" s="71"/>
      <c r="E4551" s="72"/>
      <c r="F4551" s="73"/>
      <c r="G4551" s="70"/>
      <c r="H4551" s="74"/>
      <c r="I4551" s="75"/>
      <c r="J4551" s="75"/>
      <c r="K4551" s="36"/>
      <c r="L4551" s="82"/>
      <c r="M4551" s="82"/>
      <c r="N4551" s="77"/>
      <c r="O4551" s="84" t="s">
        <v>179</v>
      </c>
      <c r="P4551" s="86">
        <v>43429.054525462961</v>
      </c>
      <c r="Q4551" s="84" t="s">
        <v>1689</v>
      </c>
      <c r="R4551" s="88" t="s">
        <v>1911</v>
      </c>
      <c r="S4551" s="84" t="s">
        <v>1942</v>
      </c>
      <c r="T4551" s="84" t="s">
        <v>2414</v>
      </c>
      <c r="U4551" s="84"/>
      <c r="V4551" s="88" t="s">
        <v>3227</v>
      </c>
      <c r="W4551" s="86">
        <v>43429.054525462961</v>
      </c>
      <c r="X4551" s="88" t="s">
        <v>4311</v>
      </c>
      <c r="Y4551" s="84"/>
      <c r="Z4551" s="84"/>
      <c r="AA4551" s="87" t="s">
        <v>5442</v>
      </c>
      <c r="AB4551" s="84"/>
      <c r="AC4551" s="84" t="b">
        <v>0</v>
      </c>
      <c r="AD4551" s="84">
        <v>0</v>
      </c>
      <c r="AE4551" s="87" t="s">
        <v>5552</v>
      </c>
      <c r="AF4551" s="84" t="b">
        <v>1</v>
      </c>
      <c r="AG4551" s="84" t="s">
        <v>5604</v>
      </c>
      <c r="AH4551" s="84"/>
      <c r="AI4551" s="87" t="s">
        <v>5678</v>
      </c>
      <c r="AJ4551" s="84" t="b">
        <v>0</v>
      </c>
      <c r="AK4551" s="84">
        <v>0</v>
      </c>
      <c r="AL4551" s="87" t="s">
        <v>5552</v>
      </c>
      <c r="AM4551" s="84" t="s">
        <v>5684</v>
      </c>
      <c r="AN4551" s="84" t="b">
        <v>0</v>
      </c>
      <c r="AO4551" s="87" t="s">
        <v>5442</v>
      </c>
      <c r="AP4551" s="84" t="s">
        <v>179</v>
      </c>
      <c r="AQ4551" s="84">
        <v>0</v>
      </c>
      <c r="AR4551" s="84">
        <v>0</v>
      </c>
      <c r="AS4551" s="84"/>
      <c r="AT4551" s="84"/>
      <c r="AU4551" s="84"/>
      <c r="AV4551" s="84"/>
      <c r="AW4551" s="84"/>
      <c r="AX4551" s="84"/>
      <c r="AY4551" s="84"/>
      <c r="AZ4551" s="84"/>
    </row>
    <row r="4552" spans="1:52" x14ac:dyDescent="0.55000000000000004">
      <c r="A4552" s="69" t="s">
        <v>906</v>
      </c>
      <c r="B4552" s="69" t="s">
        <v>906</v>
      </c>
      <c r="C4552" s="70"/>
      <c r="D4552" s="71"/>
      <c r="E4552" s="72"/>
      <c r="F4552" s="73"/>
      <c r="G4552" s="70"/>
      <c r="H4552" s="74"/>
      <c r="I4552" s="75"/>
      <c r="J4552" s="75"/>
      <c r="K4552" s="36"/>
      <c r="L4552" s="82"/>
      <c r="M4552" s="82"/>
      <c r="N4552" s="77"/>
      <c r="O4552" s="84" t="s">
        <v>179</v>
      </c>
      <c r="P4552" s="86">
        <v>43429.724479166667</v>
      </c>
      <c r="Q4552" s="84" t="s">
        <v>1690</v>
      </c>
      <c r="R4552" s="88" t="s">
        <v>1912</v>
      </c>
      <c r="S4552" s="84" t="s">
        <v>1942</v>
      </c>
      <c r="T4552" s="84" t="s">
        <v>2415</v>
      </c>
      <c r="U4552" s="84"/>
      <c r="V4552" s="88" t="s">
        <v>3227</v>
      </c>
      <c r="W4552" s="86">
        <v>43429.724479166667</v>
      </c>
      <c r="X4552" s="88" t="s">
        <v>4312</v>
      </c>
      <c r="Y4552" s="84"/>
      <c r="Z4552" s="84"/>
      <c r="AA4552" s="87" t="s">
        <v>5443</v>
      </c>
      <c r="AB4552" s="84"/>
      <c r="AC4552" s="84" t="b">
        <v>0</v>
      </c>
      <c r="AD4552" s="84">
        <v>2</v>
      </c>
      <c r="AE4552" s="87" t="s">
        <v>5552</v>
      </c>
      <c r="AF4552" s="84" t="b">
        <v>1</v>
      </c>
      <c r="AG4552" s="84" t="s">
        <v>5604</v>
      </c>
      <c r="AH4552" s="84"/>
      <c r="AI4552" s="87" t="s">
        <v>5679</v>
      </c>
      <c r="AJ4552" s="84" t="b">
        <v>0</v>
      </c>
      <c r="AK4552" s="84">
        <v>0</v>
      </c>
      <c r="AL4552" s="87" t="s">
        <v>5552</v>
      </c>
      <c r="AM4552" s="84" t="s">
        <v>5684</v>
      </c>
      <c r="AN4552" s="84" t="b">
        <v>0</v>
      </c>
      <c r="AO4552" s="87" t="s">
        <v>5443</v>
      </c>
      <c r="AP4552" s="84" t="s">
        <v>179</v>
      </c>
      <c r="AQ4552" s="84">
        <v>0</v>
      </c>
      <c r="AR4552" s="84">
        <v>0</v>
      </c>
      <c r="AS4552" s="84"/>
      <c r="AT4552" s="84"/>
      <c r="AU4552" s="84"/>
      <c r="AV4552" s="84"/>
      <c r="AW4552" s="84"/>
      <c r="AX4552" s="84"/>
      <c r="AY4552" s="84"/>
      <c r="AZ4552" s="84"/>
    </row>
    <row r="4553" spans="1:52" x14ac:dyDescent="0.55000000000000004">
      <c r="A4553" s="69" t="s">
        <v>906</v>
      </c>
      <c r="B4553" s="69" t="s">
        <v>906</v>
      </c>
      <c r="C4553" s="70"/>
      <c r="D4553" s="71"/>
      <c r="E4553" s="72"/>
      <c r="F4553" s="73"/>
      <c r="G4553" s="70"/>
      <c r="H4553" s="74"/>
      <c r="I4553" s="75"/>
      <c r="J4553" s="75"/>
      <c r="K4553" s="36"/>
      <c r="L4553" s="82"/>
      <c r="M4553" s="82"/>
      <c r="N4553" s="77"/>
      <c r="O4553" s="84" t="s">
        <v>179</v>
      </c>
      <c r="P4553" s="86">
        <v>43429.72865740741</v>
      </c>
      <c r="Q4553" s="84" t="s">
        <v>1525</v>
      </c>
      <c r="R4553" s="88" t="s">
        <v>1913</v>
      </c>
      <c r="S4553" s="84" t="s">
        <v>1942</v>
      </c>
      <c r="T4553" s="84" t="s">
        <v>2416</v>
      </c>
      <c r="U4553" s="84"/>
      <c r="V4553" s="88" t="s">
        <v>3227</v>
      </c>
      <c r="W4553" s="86">
        <v>43429.72865740741</v>
      </c>
      <c r="X4553" s="88" t="s">
        <v>4313</v>
      </c>
      <c r="Y4553" s="84"/>
      <c r="Z4553" s="84"/>
      <c r="AA4553" s="87" t="s">
        <v>5444</v>
      </c>
      <c r="AB4553" s="84"/>
      <c r="AC4553" s="84" t="b">
        <v>0</v>
      </c>
      <c r="AD4553" s="84">
        <v>3</v>
      </c>
      <c r="AE4553" s="87" t="s">
        <v>5552</v>
      </c>
      <c r="AF4553" s="84" t="b">
        <v>1</v>
      </c>
      <c r="AG4553" s="84" t="s">
        <v>5604</v>
      </c>
      <c r="AH4553" s="84"/>
      <c r="AI4553" s="87" t="s">
        <v>5643</v>
      </c>
      <c r="AJ4553" s="84" t="b">
        <v>0</v>
      </c>
      <c r="AK4553" s="84">
        <v>1</v>
      </c>
      <c r="AL4553" s="87" t="s">
        <v>5552</v>
      </c>
      <c r="AM4553" s="84" t="s">
        <v>5684</v>
      </c>
      <c r="AN4553" s="84" t="b">
        <v>0</v>
      </c>
      <c r="AO4553" s="87" t="s">
        <v>5444</v>
      </c>
      <c r="AP4553" s="84" t="s">
        <v>179</v>
      </c>
      <c r="AQ4553" s="84">
        <v>0</v>
      </c>
      <c r="AR4553" s="84">
        <v>0</v>
      </c>
      <c r="AS4553" s="84"/>
      <c r="AT4553" s="84"/>
      <c r="AU4553" s="84"/>
      <c r="AV4553" s="84"/>
      <c r="AW4553" s="84"/>
      <c r="AX4553" s="84"/>
      <c r="AY4553" s="84"/>
      <c r="AZ4553" s="84"/>
    </row>
    <row r="4554" spans="1:52" x14ac:dyDescent="0.55000000000000004">
      <c r="A4554" s="69" t="s">
        <v>906</v>
      </c>
      <c r="B4554" s="69" t="s">
        <v>906</v>
      </c>
      <c r="C4554" s="70"/>
      <c r="D4554" s="71"/>
      <c r="E4554" s="72"/>
      <c r="F4554" s="73"/>
      <c r="G4554" s="70"/>
      <c r="H4554" s="74"/>
      <c r="I4554" s="75"/>
      <c r="J4554" s="75"/>
      <c r="K4554" s="36"/>
      <c r="L4554" s="82"/>
      <c r="M4554" s="82"/>
      <c r="N4554" s="77"/>
      <c r="O4554" s="84" t="s">
        <v>179</v>
      </c>
      <c r="P4554" s="86">
        <v>43429.747928240744</v>
      </c>
      <c r="Q4554" s="84" t="s">
        <v>1691</v>
      </c>
      <c r="R4554" s="88" t="s">
        <v>1914</v>
      </c>
      <c r="S4554" s="84" t="s">
        <v>1937</v>
      </c>
      <c r="T4554" s="84" t="s">
        <v>2417</v>
      </c>
      <c r="U4554" s="84"/>
      <c r="V4554" s="88" t="s">
        <v>3227</v>
      </c>
      <c r="W4554" s="86">
        <v>43429.747928240744</v>
      </c>
      <c r="X4554" s="88" t="s">
        <v>4314</v>
      </c>
      <c r="Y4554" s="84"/>
      <c r="Z4554" s="84"/>
      <c r="AA4554" s="87" t="s">
        <v>5445</v>
      </c>
      <c r="AB4554" s="84"/>
      <c r="AC4554" s="84" t="b">
        <v>0</v>
      </c>
      <c r="AD4554" s="84">
        <v>0</v>
      </c>
      <c r="AE4554" s="87" t="s">
        <v>5552</v>
      </c>
      <c r="AF4554" s="84" t="b">
        <v>0</v>
      </c>
      <c r="AG4554" s="84" t="s">
        <v>5604</v>
      </c>
      <c r="AH4554" s="84"/>
      <c r="AI4554" s="87" t="s">
        <v>5552</v>
      </c>
      <c r="AJ4554" s="84" t="b">
        <v>0</v>
      </c>
      <c r="AK4554" s="84">
        <v>0</v>
      </c>
      <c r="AL4554" s="87" t="s">
        <v>5552</v>
      </c>
      <c r="AM4554" s="84" t="s">
        <v>5684</v>
      </c>
      <c r="AN4554" s="84" t="b">
        <v>0</v>
      </c>
      <c r="AO4554" s="87" t="s">
        <v>5445</v>
      </c>
      <c r="AP4554" s="84" t="s">
        <v>179</v>
      </c>
      <c r="AQ4554" s="84">
        <v>0</v>
      </c>
      <c r="AR4554" s="84">
        <v>0</v>
      </c>
      <c r="AS4554" s="84"/>
      <c r="AT4554" s="84"/>
      <c r="AU4554" s="84"/>
      <c r="AV4554" s="84"/>
      <c r="AW4554" s="84"/>
      <c r="AX4554" s="84"/>
      <c r="AY4554" s="84"/>
      <c r="AZ4554" s="84"/>
    </row>
    <row r="4555" spans="1:52" x14ac:dyDescent="0.55000000000000004">
      <c r="A4555" s="69" t="s">
        <v>906</v>
      </c>
      <c r="B4555" s="69" t="s">
        <v>906</v>
      </c>
      <c r="C4555" s="70"/>
      <c r="D4555" s="71"/>
      <c r="E4555" s="72"/>
      <c r="F4555" s="73"/>
      <c r="G4555" s="70"/>
      <c r="H4555" s="74"/>
      <c r="I4555" s="75"/>
      <c r="J4555" s="75"/>
      <c r="K4555" s="36"/>
      <c r="L4555" s="82"/>
      <c r="M4555" s="82"/>
      <c r="N4555" s="77"/>
      <c r="O4555" s="84" t="s">
        <v>179</v>
      </c>
      <c r="P4555" s="86">
        <v>43431.694641203707</v>
      </c>
      <c r="Q4555" s="84" t="s">
        <v>1526</v>
      </c>
      <c r="R4555" s="88" t="s">
        <v>1915</v>
      </c>
      <c r="S4555" s="84" t="s">
        <v>1942</v>
      </c>
      <c r="T4555" s="84" t="s">
        <v>2418</v>
      </c>
      <c r="U4555" s="84"/>
      <c r="V4555" s="88" t="s">
        <v>3227</v>
      </c>
      <c r="W4555" s="86">
        <v>43431.694641203707</v>
      </c>
      <c r="X4555" s="88" t="s">
        <v>4315</v>
      </c>
      <c r="Y4555" s="84"/>
      <c r="Z4555" s="84"/>
      <c r="AA4555" s="87" t="s">
        <v>5446</v>
      </c>
      <c r="AB4555" s="84"/>
      <c r="AC4555" s="84" t="b">
        <v>0</v>
      </c>
      <c r="AD4555" s="84">
        <v>0</v>
      </c>
      <c r="AE4555" s="87" t="s">
        <v>5552</v>
      </c>
      <c r="AF4555" s="84" t="b">
        <v>1</v>
      </c>
      <c r="AG4555" s="84" t="s">
        <v>5604</v>
      </c>
      <c r="AH4555" s="84"/>
      <c r="AI4555" s="87" t="s">
        <v>5644</v>
      </c>
      <c r="AJ4555" s="84" t="b">
        <v>0</v>
      </c>
      <c r="AK4555" s="84">
        <v>1</v>
      </c>
      <c r="AL4555" s="87" t="s">
        <v>5552</v>
      </c>
      <c r="AM4555" s="84" t="s">
        <v>5684</v>
      </c>
      <c r="AN4555" s="84" t="b">
        <v>0</v>
      </c>
      <c r="AO4555" s="87" t="s">
        <v>5446</v>
      </c>
      <c r="AP4555" s="84" t="s">
        <v>179</v>
      </c>
      <c r="AQ4555" s="84">
        <v>0</v>
      </c>
      <c r="AR4555" s="84">
        <v>0</v>
      </c>
      <c r="AS4555" s="84"/>
      <c r="AT4555" s="84"/>
      <c r="AU4555" s="84"/>
      <c r="AV4555" s="84"/>
      <c r="AW4555" s="84"/>
      <c r="AX4555" s="84"/>
      <c r="AY4555" s="84"/>
      <c r="AZ4555" s="84"/>
    </row>
    <row r="4556" spans="1:52" x14ac:dyDescent="0.55000000000000004">
      <c r="A4556" s="69" t="s">
        <v>906</v>
      </c>
      <c r="B4556" s="69" t="s">
        <v>906</v>
      </c>
      <c r="C4556" s="70"/>
      <c r="D4556" s="71"/>
      <c r="E4556" s="72"/>
      <c r="F4556" s="73"/>
      <c r="G4556" s="70"/>
      <c r="H4556" s="74"/>
      <c r="I4556" s="75"/>
      <c r="J4556" s="75"/>
      <c r="K4556" s="36"/>
      <c r="L4556" s="82"/>
      <c r="M4556" s="82"/>
      <c r="N4556" s="77"/>
      <c r="O4556" s="84" t="s">
        <v>179</v>
      </c>
      <c r="P4556" s="86">
        <v>43432.67863425926</v>
      </c>
      <c r="Q4556" s="84" t="s">
        <v>1692</v>
      </c>
      <c r="R4556" s="88" t="s">
        <v>1916</v>
      </c>
      <c r="S4556" s="84" t="s">
        <v>1942</v>
      </c>
      <c r="T4556" s="84" t="s">
        <v>2419</v>
      </c>
      <c r="U4556" s="84"/>
      <c r="V4556" s="88" t="s">
        <v>3227</v>
      </c>
      <c r="W4556" s="86">
        <v>43432.67863425926</v>
      </c>
      <c r="X4556" s="88" t="s">
        <v>4316</v>
      </c>
      <c r="Y4556" s="84"/>
      <c r="Z4556" s="84"/>
      <c r="AA4556" s="87" t="s">
        <v>5447</v>
      </c>
      <c r="AB4556" s="84"/>
      <c r="AC4556" s="84" t="b">
        <v>0</v>
      </c>
      <c r="AD4556" s="84">
        <v>0</v>
      </c>
      <c r="AE4556" s="87" t="s">
        <v>5552</v>
      </c>
      <c r="AF4556" s="84" t="b">
        <v>1</v>
      </c>
      <c r="AG4556" s="84" t="s">
        <v>5604</v>
      </c>
      <c r="AH4556" s="84"/>
      <c r="AI4556" s="87" t="s">
        <v>5680</v>
      </c>
      <c r="AJ4556" s="84" t="b">
        <v>0</v>
      </c>
      <c r="AK4556" s="84">
        <v>0</v>
      </c>
      <c r="AL4556" s="87" t="s">
        <v>5552</v>
      </c>
      <c r="AM4556" s="84" t="s">
        <v>5684</v>
      </c>
      <c r="AN4556" s="84" t="b">
        <v>0</v>
      </c>
      <c r="AO4556" s="87" t="s">
        <v>5447</v>
      </c>
      <c r="AP4556" s="84" t="s">
        <v>179</v>
      </c>
      <c r="AQ4556" s="84">
        <v>0</v>
      </c>
      <c r="AR4556" s="84">
        <v>0</v>
      </c>
      <c r="AS4556" s="84"/>
      <c r="AT4556" s="84"/>
      <c r="AU4556" s="84"/>
      <c r="AV4556" s="84"/>
      <c r="AW4556" s="84"/>
      <c r="AX4556" s="84"/>
      <c r="AY4556" s="84"/>
      <c r="AZ4556" s="84"/>
    </row>
    <row r="4557" spans="1:52" x14ac:dyDescent="0.55000000000000004">
      <c r="A4557" s="69" t="s">
        <v>906</v>
      </c>
      <c r="B4557" s="69" t="s">
        <v>906</v>
      </c>
      <c r="C4557" s="70"/>
      <c r="D4557" s="71"/>
      <c r="E4557" s="72"/>
      <c r="F4557" s="73"/>
      <c r="G4557" s="70"/>
      <c r="H4557" s="74"/>
      <c r="I4557" s="75"/>
      <c r="J4557" s="75"/>
      <c r="K4557" s="36"/>
      <c r="L4557" s="82"/>
      <c r="M4557" s="82"/>
      <c r="N4557" s="77"/>
      <c r="O4557" s="84" t="s">
        <v>179</v>
      </c>
      <c r="P4557" s="86">
        <v>43434.041087962964</v>
      </c>
      <c r="Q4557" s="84" t="s">
        <v>1693</v>
      </c>
      <c r="R4557" s="88" t="s">
        <v>1917</v>
      </c>
      <c r="S4557" s="84" t="s">
        <v>1937</v>
      </c>
      <c r="T4557" s="84" t="s">
        <v>2420</v>
      </c>
      <c r="U4557" s="84"/>
      <c r="V4557" s="88" t="s">
        <v>3227</v>
      </c>
      <c r="W4557" s="86">
        <v>43434.041087962964</v>
      </c>
      <c r="X4557" s="88" t="s">
        <v>4317</v>
      </c>
      <c r="Y4557" s="84"/>
      <c r="Z4557" s="84"/>
      <c r="AA4557" s="87" t="s">
        <v>5448</v>
      </c>
      <c r="AB4557" s="84"/>
      <c r="AC4557" s="84" t="b">
        <v>0</v>
      </c>
      <c r="AD4557" s="84">
        <v>1</v>
      </c>
      <c r="AE4557" s="87" t="s">
        <v>5552</v>
      </c>
      <c r="AF4557" s="84" t="b">
        <v>0</v>
      </c>
      <c r="AG4557" s="84" t="s">
        <v>5604</v>
      </c>
      <c r="AH4557" s="84"/>
      <c r="AI4557" s="87" t="s">
        <v>5552</v>
      </c>
      <c r="AJ4557" s="84" t="b">
        <v>0</v>
      </c>
      <c r="AK4557" s="84">
        <v>0</v>
      </c>
      <c r="AL4557" s="87" t="s">
        <v>5552</v>
      </c>
      <c r="AM4557" s="84" t="s">
        <v>5684</v>
      </c>
      <c r="AN4557" s="84" t="b">
        <v>0</v>
      </c>
      <c r="AO4557" s="87" t="s">
        <v>5448</v>
      </c>
      <c r="AP4557" s="84" t="s">
        <v>179</v>
      </c>
      <c r="AQ4557" s="84">
        <v>0</v>
      </c>
      <c r="AR4557" s="84">
        <v>0</v>
      </c>
      <c r="AS4557" s="84"/>
      <c r="AT4557" s="84"/>
      <c r="AU4557" s="84"/>
      <c r="AV4557" s="84"/>
      <c r="AW4557" s="84"/>
      <c r="AX4557" s="84"/>
      <c r="AY4557" s="84"/>
      <c r="AZ4557" s="84"/>
    </row>
    <row r="4558" spans="1:52" x14ac:dyDescent="0.55000000000000004">
      <c r="A4558" s="69" t="s">
        <v>906</v>
      </c>
      <c r="B4558" s="69" t="s">
        <v>906</v>
      </c>
      <c r="C4558" s="70"/>
      <c r="D4558" s="71"/>
      <c r="E4558" s="72"/>
      <c r="F4558" s="73"/>
      <c r="G4558" s="70"/>
      <c r="H4558" s="74"/>
      <c r="I4558" s="75"/>
      <c r="J4558" s="75"/>
      <c r="K4558" s="36"/>
      <c r="L4558" s="82"/>
      <c r="M4558" s="82"/>
      <c r="N4558" s="77"/>
      <c r="O4558" s="84" t="s">
        <v>179</v>
      </c>
      <c r="P4558" s="86">
        <v>43434.075844907406</v>
      </c>
      <c r="Q4558" s="84" t="s">
        <v>1694</v>
      </c>
      <c r="R4558" s="88" t="s">
        <v>1918</v>
      </c>
      <c r="S4558" s="84" t="s">
        <v>1942</v>
      </c>
      <c r="T4558" s="84" t="s">
        <v>2421</v>
      </c>
      <c r="U4558" s="84"/>
      <c r="V4558" s="88" t="s">
        <v>3227</v>
      </c>
      <c r="W4558" s="86">
        <v>43434.075844907406</v>
      </c>
      <c r="X4558" s="88" t="s">
        <v>4318</v>
      </c>
      <c r="Y4558" s="84"/>
      <c r="Z4558" s="84"/>
      <c r="AA4558" s="87" t="s">
        <v>5449</v>
      </c>
      <c r="AB4558" s="84"/>
      <c r="AC4558" s="84" t="b">
        <v>0</v>
      </c>
      <c r="AD4558" s="84">
        <v>1</v>
      </c>
      <c r="AE4558" s="87" t="s">
        <v>5552</v>
      </c>
      <c r="AF4558" s="84" t="b">
        <v>1</v>
      </c>
      <c r="AG4558" s="84" t="s">
        <v>5604</v>
      </c>
      <c r="AH4558" s="84"/>
      <c r="AI4558" s="87" t="s">
        <v>5681</v>
      </c>
      <c r="AJ4558" s="84" t="b">
        <v>0</v>
      </c>
      <c r="AK4558" s="84">
        <v>1</v>
      </c>
      <c r="AL4558" s="87" t="s">
        <v>5552</v>
      </c>
      <c r="AM4558" s="84" t="s">
        <v>5684</v>
      </c>
      <c r="AN4558" s="84" t="b">
        <v>0</v>
      </c>
      <c r="AO4558" s="87" t="s">
        <v>5449</v>
      </c>
      <c r="AP4558" s="84" t="s">
        <v>179</v>
      </c>
      <c r="AQ4558" s="84">
        <v>0</v>
      </c>
      <c r="AR4558" s="84">
        <v>0</v>
      </c>
      <c r="AS4558" s="84"/>
      <c r="AT4558" s="84"/>
      <c r="AU4558" s="84"/>
      <c r="AV4558" s="84"/>
      <c r="AW4558" s="84"/>
      <c r="AX4558" s="84"/>
      <c r="AY4558" s="84"/>
      <c r="AZ4558" s="84"/>
    </row>
    <row r="4559" spans="1:52" x14ac:dyDescent="0.55000000000000004">
      <c r="A4559" s="69" t="s">
        <v>907</v>
      </c>
      <c r="B4559" s="69" t="s">
        <v>906</v>
      </c>
      <c r="C4559" s="70"/>
      <c r="D4559" s="71"/>
      <c r="E4559" s="72"/>
      <c r="F4559" s="73"/>
      <c r="G4559" s="70"/>
      <c r="H4559" s="74"/>
      <c r="I4559" s="75"/>
      <c r="J4559" s="75"/>
      <c r="K4559" s="36"/>
      <c r="L4559" s="82"/>
      <c r="M4559" s="82"/>
      <c r="N4559" s="77"/>
      <c r="O4559" s="84" t="s">
        <v>1269</v>
      </c>
      <c r="P4559" s="86">
        <v>43434.086400462962</v>
      </c>
      <c r="Q4559" s="84" t="s">
        <v>1694</v>
      </c>
      <c r="R4559" s="84"/>
      <c r="S4559" s="84"/>
      <c r="T4559" s="84" t="s">
        <v>2422</v>
      </c>
      <c r="U4559" s="84"/>
      <c r="V4559" s="88" t="s">
        <v>3228</v>
      </c>
      <c r="W4559" s="86">
        <v>43434.086400462962</v>
      </c>
      <c r="X4559" s="88" t="s">
        <v>4319</v>
      </c>
      <c r="Y4559" s="84"/>
      <c r="Z4559" s="84"/>
      <c r="AA4559" s="87" t="s">
        <v>5450</v>
      </c>
      <c r="AB4559" s="84"/>
      <c r="AC4559" s="84" t="b">
        <v>0</v>
      </c>
      <c r="AD4559" s="84">
        <v>0</v>
      </c>
      <c r="AE4559" s="87" t="s">
        <v>5552</v>
      </c>
      <c r="AF4559" s="84" t="b">
        <v>1</v>
      </c>
      <c r="AG4559" s="84" t="s">
        <v>5604</v>
      </c>
      <c r="AH4559" s="84"/>
      <c r="AI4559" s="87" t="s">
        <v>5681</v>
      </c>
      <c r="AJ4559" s="84" t="b">
        <v>0</v>
      </c>
      <c r="AK4559" s="84">
        <v>1</v>
      </c>
      <c r="AL4559" s="87" t="s">
        <v>5449</v>
      </c>
      <c r="AM4559" s="84" t="s">
        <v>5682</v>
      </c>
      <c r="AN4559" s="84" t="b">
        <v>0</v>
      </c>
      <c r="AO4559" s="87" t="s">
        <v>5449</v>
      </c>
      <c r="AP4559" s="84" t="s">
        <v>179</v>
      </c>
      <c r="AQ4559" s="84">
        <v>0</v>
      </c>
      <c r="AR4559" s="84">
        <v>0</v>
      </c>
      <c r="AS4559" s="84"/>
      <c r="AT4559" s="84"/>
      <c r="AU4559" s="84"/>
      <c r="AV4559" s="84"/>
      <c r="AW4559" s="84"/>
      <c r="AX4559" s="84"/>
      <c r="AY4559" s="84"/>
      <c r="AZ4559" s="84"/>
    </row>
    <row r="4560" spans="1:52" x14ac:dyDescent="0.55000000000000004">
      <c r="A4560" s="69" t="s">
        <v>908</v>
      </c>
      <c r="B4560" s="69" t="s">
        <v>908</v>
      </c>
      <c r="C4560" s="70"/>
      <c r="D4560" s="71"/>
      <c r="E4560" s="72"/>
      <c r="F4560" s="73"/>
      <c r="G4560" s="70"/>
      <c r="H4560" s="74"/>
      <c r="I4560" s="75"/>
      <c r="J4560" s="75"/>
      <c r="K4560" s="36"/>
      <c r="L4560" s="82"/>
      <c r="M4560" s="82"/>
      <c r="N4560" s="77"/>
      <c r="O4560" s="84" t="s">
        <v>179</v>
      </c>
      <c r="P4560" s="86">
        <v>43429.971099537041</v>
      </c>
      <c r="Q4560" s="84" t="s">
        <v>1695</v>
      </c>
      <c r="R4560" s="84"/>
      <c r="S4560" s="84"/>
      <c r="T4560" s="84" t="s">
        <v>2423</v>
      </c>
      <c r="U4560" s="88" t="s">
        <v>2636</v>
      </c>
      <c r="V4560" s="88" t="s">
        <v>2636</v>
      </c>
      <c r="W4560" s="86">
        <v>43429.971099537041</v>
      </c>
      <c r="X4560" s="88" t="s">
        <v>4320</v>
      </c>
      <c r="Y4560" s="84"/>
      <c r="Z4560" s="84"/>
      <c r="AA4560" s="87" t="s">
        <v>5451</v>
      </c>
      <c r="AB4560" s="84"/>
      <c r="AC4560" s="84" t="b">
        <v>0</v>
      </c>
      <c r="AD4560" s="84">
        <v>2</v>
      </c>
      <c r="AE4560" s="87" t="s">
        <v>5552</v>
      </c>
      <c r="AF4560" s="84" t="b">
        <v>0</v>
      </c>
      <c r="AG4560" s="84" t="s">
        <v>5604</v>
      </c>
      <c r="AH4560" s="84"/>
      <c r="AI4560" s="87" t="s">
        <v>5552</v>
      </c>
      <c r="AJ4560" s="84" t="b">
        <v>0</v>
      </c>
      <c r="AK4560" s="84">
        <v>0</v>
      </c>
      <c r="AL4560" s="87" t="s">
        <v>5552</v>
      </c>
      <c r="AM4560" s="84" t="s">
        <v>5684</v>
      </c>
      <c r="AN4560" s="84" t="b">
        <v>0</v>
      </c>
      <c r="AO4560" s="87" t="s">
        <v>5451</v>
      </c>
      <c r="AP4560" s="84" t="s">
        <v>179</v>
      </c>
      <c r="AQ4560" s="84">
        <v>0</v>
      </c>
      <c r="AR4560" s="84">
        <v>0</v>
      </c>
      <c r="AS4560" s="84"/>
      <c r="AT4560" s="84"/>
      <c r="AU4560" s="84"/>
      <c r="AV4560" s="84"/>
      <c r="AW4560" s="84"/>
      <c r="AX4560" s="84"/>
      <c r="AY4560" s="84"/>
      <c r="AZ4560" s="84"/>
    </row>
    <row r="4561" spans="1:52" x14ac:dyDescent="0.55000000000000004">
      <c r="A4561" s="69" t="s">
        <v>908</v>
      </c>
      <c r="B4561" s="69" t="s">
        <v>908</v>
      </c>
      <c r="C4561" s="70"/>
      <c r="D4561" s="71"/>
      <c r="E4561" s="72"/>
      <c r="F4561" s="73"/>
      <c r="G4561" s="70"/>
      <c r="H4561" s="74"/>
      <c r="I4561" s="75"/>
      <c r="J4561" s="75"/>
      <c r="K4561" s="36"/>
      <c r="L4561" s="82"/>
      <c r="M4561" s="82"/>
      <c r="N4561" s="77"/>
      <c r="O4561" s="84" t="s">
        <v>179</v>
      </c>
      <c r="P4561" s="86">
        <v>43429.976215277777</v>
      </c>
      <c r="Q4561" s="84" t="s">
        <v>1427</v>
      </c>
      <c r="R4561" s="88" t="s">
        <v>1778</v>
      </c>
      <c r="S4561" s="84" t="s">
        <v>1970</v>
      </c>
      <c r="T4561" s="84" t="s">
        <v>2424</v>
      </c>
      <c r="U4561" s="88" t="s">
        <v>2637</v>
      </c>
      <c r="V4561" s="88" t="s">
        <v>2637</v>
      </c>
      <c r="W4561" s="86">
        <v>43429.976215277777</v>
      </c>
      <c r="X4561" s="88" t="s">
        <v>4321</v>
      </c>
      <c r="Y4561" s="84"/>
      <c r="Z4561" s="84"/>
      <c r="AA4561" s="87" t="s">
        <v>5452</v>
      </c>
      <c r="AB4561" s="84"/>
      <c r="AC4561" s="84" t="b">
        <v>0</v>
      </c>
      <c r="AD4561" s="84">
        <v>3</v>
      </c>
      <c r="AE4561" s="87" t="s">
        <v>5552</v>
      </c>
      <c r="AF4561" s="84" t="b">
        <v>0</v>
      </c>
      <c r="AG4561" s="84" t="s">
        <v>5604</v>
      </c>
      <c r="AH4561" s="84"/>
      <c r="AI4561" s="87" t="s">
        <v>5552</v>
      </c>
      <c r="AJ4561" s="84" t="b">
        <v>0</v>
      </c>
      <c r="AK4561" s="84">
        <v>2</v>
      </c>
      <c r="AL4561" s="87" t="s">
        <v>5552</v>
      </c>
      <c r="AM4561" s="84" t="s">
        <v>5684</v>
      </c>
      <c r="AN4561" s="84" t="b">
        <v>0</v>
      </c>
      <c r="AO4561" s="87" t="s">
        <v>5452</v>
      </c>
      <c r="AP4561" s="84" t="s">
        <v>179</v>
      </c>
      <c r="AQ4561" s="84">
        <v>0</v>
      </c>
      <c r="AR4561" s="84">
        <v>0</v>
      </c>
      <c r="AS4561" s="84"/>
      <c r="AT4561" s="84"/>
      <c r="AU4561" s="84"/>
      <c r="AV4561" s="84"/>
      <c r="AW4561" s="84"/>
      <c r="AX4561" s="84"/>
      <c r="AY4561" s="84"/>
      <c r="AZ4561" s="84"/>
    </row>
    <row r="4562" spans="1:52" x14ac:dyDescent="0.55000000000000004">
      <c r="A4562" s="69" t="s">
        <v>908</v>
      </c>
      <c r="B4562" s="69" t="s">
        <v>908</v>
      </c>
      <c r="C4562" s="70"/>
      <c r="D4562" s="71"/>
      <c r="E4562" s="72"/>
      <c r="F4562" s="73"/>
      <c r="G4562" s="70"/>
      <c r="H4562" s="74"/>
      <c r="I4562" s="75"/>
      <c r="J4562" s="75"/>
      <c r="K4562" s="36"/>
      <c r="L4562" s="82"/>
      <c r="M4562" s="82"/>
      <c r="N4562" s="77"/>
      <c r="O4562" s="84" t="s">
        <v>179</v>
      </c>
      <c r="P4562" s="86">
        <v>43433.688946759263</v>
      </c>
      <c r="Q4562" s="84" t="s">
        <v>1696</v>
      </c>
      <c r="R4562" s="88" t="s">
        <v>1919</v>
      </c>
      <c r="S4562" s="84" t="s">
        <v>2013</v>
      </c>
      <c r="T4562" s="84" t="s">
        <v>2425</v>
      </c>
      <c r="U4562" s="88" t="s">
        <v>2638</v>
      </c>
      <c r="V4562" s="88" t="s">
        <v>2638</v>
      </c>
      <c r="W4562" s="86">
        <v>43433.688946759263</v>
      </c>
      <c r="X4562" s="88" t="s">
        <v>4322</v>
      </c>
      <c r="Y4562" s="84"/>
      <c r="Z4562" s="84"/>
      <c r="AA4562" s="87" t="s">
        <v>5453</v>
      </c>
      <c r="AB4562" s="84"/>
      <c r="AC4562" s="84" t="b">
        <v>0</v>
      </c>
      <c r="AD4562" s="84">
        <v>3</v>
      </c>
      <c r="AE4562" s="87" t="s">
        <v>5552</v>
      </c>
      <c r="AF4562" s="84" t="b">
        <v>0</v>
      </c>
      <c r="AG4562" s="84" t="s">
        <v>5604</v>
      </c>
      <c r="AH4562" s="84"/>
      <c r="AI4562" s="87" t="s">
        <v>5552</v>
      </c>
      <c r="AJ4562" s="84" t="b">
        <v>0</v>
      </c>
      <c r="AK4562" s="84">
        <v>1</v>
      </c>
      <c r="AL4562" s="87" t="s">
        <v>5552</v>
      </c>
      <c r="AM4562" s="84" t="s">
        <v>5684</v>
      </c>
      <c r="AN4562" s="84" t="b">
        <v>0</v>
      </c>
      <c r="AO4562" s="87" t="s">
        <v>5453</v>
      </c>
      <c r="AP4562" s="84" t="s">
        <v>179</v>
      </c>
      <c r="AQ4562" s="84">
        <v>0</v>
      </c>
      <c r="AR4562" s="84">
        <v>0</v>
      </c>
      <c r="AS4562" s="84"/>
      <c r="AT4562" s="84"/>
      <c r="AU4562" s="84"/>
      <c r="AV4562" s="84"/>
      <c r="AW4562" s="84"/>
      <c r="AX4562" s="84"/>
      <c r="AY4562" s="84"/>
      <c r="AZ4562" s="84"/>
    </row>
    <row r="4563" spans="1:52" x14ac:dyDescent="0.55000000000000004">
      <c r="A4563" s="69" t="s">
        <v>909</v>
      </c>
      <c r="B4563" s="69" t="s">
        <v>908</v>
      </c>
      <c r="C4563" s="70"/>
      <c r="D4563" s="71"/>
      <c r="E4563" s="72"/>
      <c r="F4563" s="73"/>
      <c r="G4563" s="70"/>
      <c r="H4563" s="74"/>
      <c r="I4563" s="75"/>
      <c r="J4563" s="75"/>
      <c r="K4563" s="36"/>
      <c r="L4563" s="82"/>
      <c r="M4563" s="82"/>
      <c r="N4563" s="77"/>
      <c r="O4563" s="84" t="s">
        <v>1269</v>
      </c>
      <c r="P4563" s="86">
        <v>43434.117638888885</v>
      </c>
      <c r="Q4563" s="84" t="s">
        <v>1696</v>
      </c>
      <c r="R4563" s="88" t="s">
        <v>1919</v>
      </c>
      <c r="S4563" s="84" t="s">
        <v>2013</v>
      </c>
      <c r="T4563" s="84"/>
      <c r="U4563" s="84"/>
      <c r="V4563" s="88" t="s">
        <v>3229</v>
      </c>
      <c r="W4563" s="86">
        <v>43434.117638888885</v>
      </c>
      <c r="X4563" s="88" t="s">
        <v>4323</v>
      </c>
      <c r="Y4563" s="84"/>
      <c r="Z4563" s="84"/>
      <c r="AA4563" s="87" t="s">
        <v>5454</v>
      </c>
      <c r="AB4563" s="84"/>
      <c r="AC4563" s="84" t="b">
        <v>0</v>
      </c>
      <c r="AD4563" s="84">
        <v>0</v>
      </c>
      <c r="AE4563" s="87" t="s">
        <v>5552</v>
      </c>
      <c r="AF4563" s="84" t="b">
        <v>0</v>
      </c>
      <c r="AG4563" s="84" t="s">
        <v>5604</v>
      </c>
      <c r="AH4563" s="84"/>
      <c r="AI4563" s="87" t="s">
        <v>5552</v>
      </c>
      <c r="AJ4563" s="84" t="b">
        <v>0</v>
      </c>
      <c r="AK4563" s="84">
        <v>1</v>
      </c>
      <c r="AL4563" s="87" t="s">
        <v>5453</v>
      </c>
      <c r="AM4563" s="84" t="s">
        <v>5684</v>
      </c>
      <c r="AN4563" s="84" t="b">
        <v>0</v>
      </c>
      <c r="AO4563" s="87" t="s">
        <v>5453</v>
      </c>
      <c r="AP4563" s="84" t="s">
        <v>179</v>
      </c>
      <c r="AQ4563" s="84">
        <v>0</v>
      </c>
      <c r="AR4563" s="84">
        <v>0</v>
      </c>
      <c r="AS4563" s="84"/>
      <c r="AT4563" s="84"/>
      <c r="AU4563" s="84"/>
      <c r="AV4563" s="84"/>
      <c r="AW4563" s="84"/>
      <c r="AX4563" s="84"/>
      <c r="AY4563" s="84"/>
      <c r="AZ4563" s="84"/>
    </row>
    <row r="4564" spans="1:52" x14ac:dyDescent="0.55000000000000004">
      <c r="A4564" s="69" t="s">
        <v>910</v>
      </c>
      <c r="B4564" s="69" t="s">
        <v>937</v>
      </c>
      <c r="C4564" s="70"/>
      <c r="D4564" s="71"/>
      <c r="E4564" s="72"/>
      <c r="F4564" s="73"/>
      <c r="G4564" s="70"/>
      <c r="H4564" s="74"/>
      <c r="I4564" s="75"/>
      <c r="J4564" s="75"/>
      <c r="K4564" s="36"/>
      <c r="L4564" s="82"/>
      <c r="M4564" s="82"/>
      <c r="N4564" s="77"/>
      <c r="O4564" s="84" t="s">
        <v>1269</v>
      </c>
      <c r="P4564" s="86">
        <v>43434.11787037037</v>
      </c>
      <c r="Q4564" s="84" t="s">
        <v>1676</v>
      </c>
      <c r="R4564" s="84"/>
      <c r="S4564" s="84"/>
      <c r="T4564" s="84"/>
      <c r="U4564" s="84"/>
      <c r="V4564" s="88" t="s">
        <v>3230</v>
      </c>
      <c r="W4564" s="86">
        <v>43434.11787037037</v>
      </c>
      <c r="X4564" s="88" t="s">
        <v>4324</v>
      </c>
      <c r="Y4564" s="84"/>
      <c r="Z4564" s="84"/>
      <c r="AA4564" s="87" t="s">
        <v>5455</v>
      </c>
      <c r="AB4564" s="84"/>
      <c r="AC4564" s="84" t="b">
        <v>0</v>
      </c>
      <c r="AD4564" s="84">
        <v>0</v>
      </c>
      <c r="AE4564" s="87" t="s">
        <v>5552</v>
      </c>
      <c r="AF4564" s="84" t="b">
        <v>0</v>
      </c>
      <c r="AG4564" s="84" t="s">
        <v>5605</v>
      </c>
      <c r="AH4564" s="84"/>
      <c r="AI4564" s="87" t="s">
        <v>5552</v>
      </c>
      <c r="AJ4564" s="84" t="b">
        <v>0</v>
      </c>
      <c r="AK4564" s="84">
        <v>43</v>
      </c>
      <c r="AL4564" s="87" t="s">
        <v>5484</v>
      </c>
      <c r="AM4564" s="84" t="s">
        <v>5682</v>
      </c>
      <c r="AN4564" s="84" t="b">
        <v>0</v>
      </c>
      <c r="AO4564" s="87" t="s">
        <v>5484</v>
      </c>
      <c r="AP4564" s="84" t="s">
        <v>179</v>
      </c>
      <c r="AQ4564" s="84">
        <v>0</v>
      </c>
      <c r="AR4564" s="84">
        <v>0</v>
      </c>
      <c r="AS4564" s="84"/>
      <c r="AT4564" s="84"/>
      <c r="AU4564" s="84"/>
      <c r="AV4564" s="84"/>
      <c r="AW4564" s="84"/>
      <c r="AX4564" s="84"/>
      <c r="AY4564" s="84"/>
      <c r="AZ4564" s="84"/>
    </row>
    <row r="4565" spans="1:52" x14ac:dyDescent="0.55000000000000004">
      <c r="A4565" s="69" t="s">
        <v>911</v>
      </c>
      <c r="B4565" s="69" t="s">
        <v>911</v>
      </c>
      <c r="C4565" s="70"/>
      <c r="D4565" s="71"/>
      <c r="E4565" s="72"/>
      <c r="F4565" s="73"/>
      <c r="G4565" s="70"/>
      <c r="H4565" s="74"/>
      <c r="I4565" s="75"/>
      <c r="J4565" s="75"/>
      <c r="K4565" s="36"/>
      <c r="L4565" s="82"/>
      <c r="M4565" s="82"/>
      <c r="N4565" s="77"/>
      <c r="O4565" s="84" t="s">
        <v>179</v>
      </c>
      <c r="P4565" s="86">
        <v>43426.519618055558</v>
      </c>
      <c r="Q4565" s="84" t="s">
        <v>1376</v>
      </c>
      <c r="R4565" s="88" t="s">
        <v>1751</v>
      </c>
      <c r="S4565" s="84" t="s">
        <v>1958</v>
      </c>
      <c r="T4565" s="84" t="s">
        <v>2426</v>
      </c>
      <c r="U4565" s="88" t="s">
        <v>2639</v>
      </c>
      <c r="V4565" s="88" t="s">
        <v>2639</v>
      </c>
      <c r="W4565" s="86">
        <v>43426.519618055558</v>
      </c>
      <c r="X4565" s="88" t="s">
        <v>4325</v>
      </c>
      <c r="Y4565" s="84"/>
      <c r="Z4565" s="84"/>
      <c r="AA4565" s="87" t="s">
        <v>5456</v>
      </c>
      <c r="AB4565" s="84"/>
      <c r="AC4565" s="84" t="b">
        <v>0</v>
      </c>
      <c r="AD4565" s="84">
        <v>4</v>
      </c>
      <c r="AE4565" s="87" t="s">
        <v>5552</v>
      </c>
      <c r="AF4565" s="84" t="b">
        <v>0</v>
      </c>
      <c r="AG4565" s="84" t="s">
        <v>5604</v>
      </c>
      <c r="AH4565" s="84"/>
      <c r="AI4565" s="87" t="s">
        <v>5552</v>
      </c>
      <c r="AJ4565" s="84" t="b">
        <v>0</v>
      </c>
      <c r="AK4565" s="84">
        <v>3</v>
      </c>
      <c r="AL4565" s="87" t="s">
        <v>5552</v>
      </c>
      <c r="AM4565" s="84" t="s">
        <v>5684</v>
      </c>
      <c r="AN4565" s="84" t="b">
        <v>0</v>
      </c>
      <c r="AO4565" s="87" t="s">
        <v>5456</v>
      </c>
      <c r="AP4565" s="84" t="s">
        <v>179</v>
      </c>
      <c r="AQ4565" s="84">
        <v>0</v>
      </c>
      <c r="AR4565" s="84">
        <v>0</v>
      </c>
      <c r="AS4565" s="84"/>
      <c r="AT4565" s="84"/>
      <c r="AU4565" s="84"/>
      <c r="AV4565" s="84"/>
      <c r="AW4565" s="84"/>
      <c r="AX4565" s="84"/>
      <c r="AY4565" s="84"/>
      <c r="AZ4565" s="84"/>
    </row>
    <row r="4566" spans="1:52" x14ac:dyDescent="0.55000000000000004">
      <c r="A4566" s="69" t="s">
        <v>912</v>
      </c>
      <c r="B4566" s="69" t="s">
        <v>911</v>
      </c>
      <c r="C4566" s="70"/>
      <c r="D4566" s="71"/>
      <c r="E4566" s="72"/>
      <c r="F4566" s="73"/>
      <c r="G4566" s="70"/>
      <c r="H4566" s="74"/>
      <c r="I4566" s="75"/>
      <c r="J4566" s="75"/>
      <c r="K4566" s="36"/>
      <c r="L4566" s="82"/>
      <c r="M4566" s="82"/>
      <c r="N4566" s="77"/>
      <c r="O4566" s="84" t="s">
        <v>1269</v>
      </c>
      <c r="P4566" s="86">
        <v>43427.048009259262</v>
      </c>
      <c r="Q4566" s="84" t="s">
        <v>1376</v>
      </c>
      <c r="R4566" s="88" t="s">
        <v>1751</v>
      </c>
      <c r="S4566" s="84" t="s">
        <v>1958</v>
      </c>
      <c r="T4566" s="84"/>
      <c r="U4566" s="84"/>
      <c r="V4566" s="88" t="s">
        <v>3231</v>
      </c>
      <c r="W4566" s="86">
        <v>43427.048009259262</v>
      </c>
      <c r="X4566" s="88" t="s">
        <v>4326</v>
      </c>
      <c r="Y4566" s="84"/>
      <c r="Z4566" s="84"/>
      <c r="AA4566" s="87" t="s">
        <v>5457</v>
      </c>
      <c r="AB4566" s="84"/>
      <c r="AC4566" s="84" t="b">
        <v>0</v>
      </c>
      <c r="AD4566" s="84">
        <v>0</v>
      </c>
      <c r="AE4566" s="87" t="s">
        <v>5552</v>
      </c>
      <c r="AF4566" s="84" t="b">
        <v>0</v>
      </c>
      <c r="AG4566" s="84" t="s">
        <v>5604</v>
      </c>
      <c r="AH4566" s="84"/>
      <c r="AI4566" s="87" t="s">
        <v>5552</v>
      </c>
      <c r="AJ4566" s="84" t="b">
        <v>0</v>
      </c>
      <c r="AK4566" s="84">
        <v>3</v>
      </c>
      <c r="AL4566" s="87" t="s">
        <v>5456</v>
      </c>
      <c r="AM4566" s="84" t="s">
        <v>5684</v>
      </c>
      <c r="AN4566" s="84" t="b">
        <v>0</v>
      </c>
      <c r="AO4566" s="87" t="s">
        <v>5456</v>
      </c>
      <c r="AP4566" s="84" t="s">
        <v>179</v>
      </c>
      <c r="AQ4566" s="84">
        <v>0</v>
      </c>
      <c r="AR4566" s="84">
        <v>0</v>
      </c>
      <c r="AS4566" s="84"/>
      <c r="AT4566" s="84"/>
      <c r="AU4566" s="84"/>
      <c r="AV4566" s="84"/>
      <c r="AW4566" s="84"/>
      <c r="AX4566" s="84"/>
      <c r="AY4566" s="84"/>
      <c r="AZ4566" s="84"/>
    </row>
    <row r="4567" spans="1:52" x14ac:dyDescent="0.55000000000000004">
      <c r="A4567" s="69" t="s">
        <v>912</v>
      </c>
      <c r="B4567" s="69" t="s">
        <v>911</v>
      </c>
      <c r="C4567" s="70"/>
      <c r="D4567" s="71"/>
      <c r="E4567" s="72"/>
      <c r="F4567" s="73"/>
      <c r="G4567" s="70"/>
      <c r="H4567" s="74"/>
      <c r="I4567" s="75"/>
      <c r="J4567" s="75"/>
      <c r="K4567" s="36"/>
      <c r="L4567" s="82"/>
      <c r="M4567" s="82"/>
      <c r="N4567" s="77"/>
      <c r="O4567" s="84" t="s">
        <v>1270</v>
      </c>
      <c r="P4567" s="86">
        <v>43427.048009259262</v>
      </c>
      <c r="Q4567" s="84" t="s">
        <v>1376</v>
      </c>
      <c r="R4567" s="88" t="s">
        <v>1751</v>
      </c>
      <c r="S4567" s="84" t="s">
        <v>1958</v>
      </c>
      <c r="T4567" s="84"/>
      <c r="U4567" s="84"/>
      <c r="V4567" s="88" t="s">
        <v>3231</v>
      </c>
      <c r="W4567" s="86">
        <v>43427.048009259262</v>
      </c>
      <c r="X4567" s="88" t="s">
        <v>4326</v>
      </c>
      <c r="Y4567" s="84"/>
      <c r="Z4567" s="84"/>
      <c r="AA4567" s="87" t="s">
        <v>5457</v>
      </c>
      <c r="AB4567" s="84"/>
      <c r="AC4567" s="84" t="b">
        <v>0</v>
      </c>
      <c r="AD4567" s="84">
        <v>0</v>
      </c>
      <c r="AE4567" s="87" t="s">
        <v>5552</v>
      </c>
      <c r="AF4567" s="84" t="b">
        <v>0</v>
      </c>
      <c r="AG4567" s="84" t="s">
        <v>5604</v>
      </c>
      <c r="AH4567" s="84"/>
      <c r="AI4567" s="87" t="s">
        <v>5552</v>
      </c>
      <c r="AJ4567" s="84" t="b">
        <v>0</v>
      </c>
      <c r="AK4567" s="84">
        <v>3</v>
      </c>
      <c r="AL4567" s="87" t="s">
        <v>5456</v>
      </c>
      <c r="AM4567" s="84" t="s">
        <v>5684</v>
      </c>
      <c r="AN4567" s="84" t="b">
        <v>0</v>
      </c>
      <c r="AO4567" s="87" t="s">
        <v>5456</v>
      </c>
      <c r="AP4567" s="84" t="s">
        <v>179</v>
      </c>
      <c r="AQ4567" s="84">
        <v>0</v>
      </c>
      <c r="AR4567" s="84">
        <v>0</v>
      </c>
      <c r="AS4567" s="84"/>
      <c r="AT4567" s="84"/>
      <c r="AU4567" s="84"/>
      <c r="AV4567" s="84"/>
      <c r="AW4567" s="84"/>
      <c r="AX4567" s="84"/>
      <c r="AY4567" s="84"/>
      <c r="AZ4567" s="84"/>
    </row>
    <row r="4568" spans="1:52" x14ac:dyDescent="0.55000000000000004">
      <c r="A4568" s="69" t="s">
        <v>912</v>
      </c>
      <c r="B4568" s="69" t="s">
        <v>912</v>
      </c>
      <c r="C4568" s="70"/>
      <c r="D4568" s="71"/>
      <c r="E4568" s="72"/>
      <c r="F4568" s="73"/>
      <c r="G4568" s="70"/>
      <c r="H4568" s="74"/>
      <c r="I4568" s="75"/>
      <c r="J4568" s="75"/>
      <c r="K4568" s="36"/>
      <c r="L4568" s="82"/>
      <c r="M4568" s="82"/>
      <c r="N4568" s="77"/>
      <c r="O4568" s="84" t="s">
        <v>179</v>
      </c>
      <c r="P4568" s="86">
        <v>43434.156331018516</v>
      </c>
      <c r="Q4568" s="84" t="s">
        <v>1697</v>
      </c>
      <c r="R4568" s="88" t="s">
        <v>1920</v>
      </c>
      <c r="S4568" s="84" t="s">
        <v>1953</v>
      </c>
      <c r="T4568" s="84" t="s">
        <v>2427</v>
      </c>
      <c r="U4568" s="88" t="s">
        <v>2640</v>
      </c>
      <c r="V4568" s="88" t="s">
        <v>2640</v>
      </c>
      <c r="W4568" s="86">
        <v>43434.156331018516</v>
      </c>
      <c r="X4568" s="88" t="s">
        <v>4327</v>
      </c>
      <c r="Y4568" s="84"/>
      <c r="Z4568" s="84"/>
      <c r="AA4568" s="87" t="s">
        <v>5458</v>
      </c>
      <c r="AB4568" s="84"/>
      <c r="AC4568" s="84" t="b">
        <v>0</v>
      </c>
      <c r="AD4568" s="84">
        <v>1</v>
      </c>
      <c r="AE4568" s="87" t="s">
        <v>5552</v>
      </c>
      <c r="AF4568" s="84" t="b">
        <v>0</v>
      </c>
      <c r="AG4568" s="84" t="s">
        <v>5604</v>
      </c>
      <c r="AH4568" s="84"/>
      <c r="AI4568" s="87" t="s">
        <v>5552</v>
      </c>
      <c r="AJ4568" s="84" t="b">
        <v>0</v>
      </c>
      <c r="AK4568" s="84">
        <v>0</v>
      </c>
      <c r="AL4568" s="87" t="s">
        <v>5552</v>
      </c>
      <c r="AM4568" s="84" t="s">
        <v>5696</v>
      </c>
      <c r="AN4568" s="84" t="b">
        <v>0</v>
      </c>
      <c r="AO4568" s="87" t="s">
        <v>5458</v>
      </c>
      <c r="AP4568" s="84" t="s">
        <v>179</v>
      </c>
      <c r="AQ4568" s="84">
        <v>0</v>
      </c>
      <c r="AR4568" s="84">
        <v>0</v>
      </c>
      <c r="AS4568" s="84"/>
      <c r="AT4568" s="84"/>
      <c r="AU4568" s="84"/>
      <c r="AV4568" s="84"/>
      <c r="AW4568" s="84"/>
      <c r="AX4568" s="84"/>
      <c r="AY4568" s="84"/>
      <c r="AZ4568" s="84"/>
    </row>
    <row r="4569" spans="1:52" x14ac:dyDescent="0.55000000000000004">
      <c r="A4569" s="69" t="s">
        <v>913</v>
      </c>
      <c r="B4569" s="69" t="s">
        <v>1256</v>
      </c>
      <c r="C4569" s="70"/>
      <c r="D4569" s="71"/>
      <c r="E4569" s="72"/>
      <c r="F4569" s="73"/>
      <c r="G4569" s="70"/>
      <c r="H4569" s="74"/>
      <c r="I4569" s="75"/>
      <c r="J4569" s="75"/>
      <c r="K4569" s="36"/>
      <c r="L4569" s="82"/>
      <c r="M4569" s="82"/>
      <c r="N4569" s="77"/>
      <c r="O4569" s="84" t="s">
        <v>1270</v>
      </c>
      <c r="P4569" s="86">
        <v>43434.207349537035</v>
      </c>
      <c r="Q4569" s="84" t="s">
        <v>1698</v>
      </c>
      <c r="R4569" s="84"/>
      <c r="S4569" s="84"/>
      <c r="T4569" s="84" t="s">
        <v>2428</v>
      </c>
      <c r="U4569" s="88" t="s">
        <v>2641</v>
      </c>
      <c r="V4569" s="88" t="s">
        <v>2641</v>
      </c>
      <c r="W4569" s="86">
        <v>43434.207349537035</v>
      </c>
      <c r="X4569" s="88" t="s">
        <v>4328</v>
      </c>
      <c r="Y4569" s="84"/>
      <c r="Z4569" s="84"/>
      <c r="AA4569" s="87" t="s">
        <v>5459</v>
      </c>
      <c r="AB4569" s="84"/>
      <c r="AC4569" s="84" t="b">
        <v>0</v>
      </c>
      <c r="AD4569" s="84">
        <v>4</v>
      </c>
      <c r="AE4569" s="87" t="s">
        <v>5552</v>
      </c>
      <c r="AF4569" s="84" t="b">
        <v>0</v>
      </c>
      <c r="AG4569" s="84" t="s">
        <v>5604</v>
      </c>
      <c r="AH4569" s="84"/>
      <c r="AI4569" s="87" t="s">
        <v>5552</v>
      </c>
      <c r="AJ4569" s="84" t="b">
        <v>0</v>
      </c>
      <c r="AK4569" s="84">
        <v>2</v>
      </c>
      <c r="AL4569" s="87" t="s">
        <v>5552</v>
      </c>
      <c r="AM4569" s="84" t="s">
        <v>5685</v>
      </c>
      <c r="AN4569" s="84" t="b">
        <v>0</v>
      </c>
      <c r="AO4569" s="87" t="s">
        <v>5459</v>
      </c>
      <c r="AP4569" s="84" t="s">
        <v>179</v>
      </c>
      <c r="AQ4569" s="84">
        <v>0</v>
      </c>
      <c r="AR4569" s="84">
        <v>0</v>
      </c>
      <c r="AS4569" s="84"/>
      <c r="AT4569" s="84"/>
      <c r="AU4569" s="84"/>
      <c r="AV4569" s="84"/>
      <c r="AW4569" s="84"/>
      <c r="AX4569" s="84"/>
      <c r="AY4569" s="84"/>
      <c r="AZ4569" s="84"/>
    </row>
    <row r="4570" spans="1:52" x14ac:dyDescent="0.55000000000000004">
      <c r="A4570" s="69" t="s">
        <v>913</v>
      </c>
      <c r="B4570" s="69" t="s">
        <v>942</v>
      </c>
      <c r="C4570" s="70"/>
      <c r="D4570" s="71"/>
      <c r="E4570" s="72"/>
      <c r="F4570" s="73"/>
      <c r="G4570" s="70"/>
      <c r="H4570" s="74"/>
      <c r="I4570" s="75"/>
      <c r="J4570" s="75"/>
      <c r="K4570" s="36"/>
      <c r="L4570" s="82"/>
      <c r="M4570" s="82"/>
      <c r="N4570" s="77"/>
      <c r="O4570" s="84" t="s">
        <v>1270</v>
      </c>
      <c r="P4570" s="86">
        <v>43434.207349537035</v>
      </c>
      <c r="Q4570" s="84" t="s">
        <v>1698</v>
      </c>
      <c r="R4570" s="84"/>
      <c r="S4570" s="84"/>
      <c r="T4570" s="84" t="s">
        <v>2428</v>
      </c>
      <c r="U4570" s="88" t="s">
        <v>2641</v>
      </c>
      <c r="V4570" s="88" t="s">
        <v>2641</v>
      </c>
      <c r="W4570" s="86">
        <v>43434.207349537035</v>
      </c>
      <c r="X4570" s="88" t="s">
        <v>4328</v>
      </c>
      <c r="Y4570" s="84"/>
      <c r="Z4570" s="84"/>
      <c r="AA4570" s="87" t="s">
        <v>5459</v>
      </c>
      <c r="AB4570" s="84"/>
      <c r="AC4570" s="84" t="b">
        <v>0</v>
      </c>
      <c r="AD4570" s="84">
        <v>4</v>
      </c>
      <c r="AE4570" s="87" t="s">
        <v>5552</v>
      </c>
      <c r="AF4570" s="84" t="b">
        <v>0</v>
      </c>
      <c r="AG4570" s="84" t="s">
        <v>5604</v>
      </c>
      <c r="AH4570" s="84"/>
      <c r="AI4570" s="87" t="s">
        <v>5552</v>
      </c>
      <c r="AJ4570" s="84" t="b">
        <v>0</v>
      </c>
      <c r="AK4570" s="84">
        <v>2</v>
      </c>
      <c r="AL4570" s="87" t="s">
        <v>5552</v>
      </c>
      <c r="AM4570" s="84" t="s">
        <v>5685</v>
      </c>
      <c r="AN4570" s="84" t="b">
        <v>0</v>
      </c>
      <c r="AO4570" s="87" t="s">
        <v>5459</v>
      </c>
      <c r="AP4570" s="84" t="s">
        <v>179</v>
      </c>
      <c r="AQ4570" s="84">
        <v>0</v>
      </c>
      <c r="AR4570" s="84">
        <v>0</v>
      </c>
      <c r="AS4570" s="84"/>
      <c r="AT4570" s="84"/>
      <c r="AU4570" s="84"/>
      <c r="AV4570" s="84"/>
      <c r="AW4570" s="84"/>
      <c r="AX4570" s="84"/>
      <c r="AY4570" s="84"/>
      <c r="AZ4570" s="84"/>
    </row>
    <row r="4571" spans="1:52" x14ac:dyDescent="0.55000000000000004">
      <c r="A4571" s="69" t="s">
        <v>913</v>
      </c>
      <c r="B4571" s="69" t="s">
        <v>854</v>
      </c>
      <c r="C4571" s="70"/>
      <c r="D4571" s="71"/>
      <c r="E4571" s="72"/>
      <c r="F4571" s="73"/>
      <c r="G4571" s="70"/>
      <c r="H4571" s="74"/>
      <c r="I4571" s="75"/>
      <c r="J4571" s="75"/>
      <c r="K4571" s="36"/>
      <c r="L4571" s="82"/>
      <c r="M4571" s="82"/>
      <c r="N4571" s="77"/>
      <c r="O4571" s="84" t="s">
        <v>1270</v>
      </c>
      <c r="P4571" s="86">
        <v>43434.207349537035</v>
      </c>
      <c r="Q4571" s="84" t="s">
        <v>1698</v>
      </c>
      <c r="R4571" s="84"/>
      <c r="S4571" s="84"/>
      <c r="T4571" s="84" t="s">
        <v>2428</v>
      </c>
      <c r="U4571" s="88" t="s">
        <v>2641</v>
      </c>
      <c r="V4571" s="88" t="s">
        <v>2641</v>
      </c>
      <c r="W4571" s="86">
        <v>43434.207349537035</v>
      </c>
      <c r="X4571" s="88" t="s">
        <v>4328</v>
      </c>
      <c r="Y4571" s="84"/>
      <c r="Z4571" s="84"/>
      <c r="AA4571" s="87" t="s">
        <v>5459</v>
      </c>
      <c r="AB4571" s="84"/>
      <c r="AC4571" s="84" t="b">
        <v>0</v>
      </c>
      <c r="AD4571" s="84">
        <v>4</v>
      </c>
      <c r="AE4571" s="87" t="s">
        <v>5552</v>
      </c>
      <c r="AF4571" s="84" t="b">
        <v>0</v>
      </c>
      <c r="AG4571" s="84" t="s">
        <v>5604</v>
      </c>
      <c r="AH4571" s="84"/>
      <c r="AI4571" s="87" t="s">
        <v>5552</v>
      </c>
      <c r="AJ4571" s="84" t="b">
        <v>0</v>
      </c>
      <c r="AK4571" s="84">
        <v>2</v>
      </c>
      <c r="AL4571" s="87" t="s">
        <v>5552</v>
      </c>
      <c r="AM4571" s="84" t="s">
        <v>5685</v>
      </c>
      <c r="AN4571" s="84" t="b">
        <v>0</v>
      </c>
      <c r="AO4571" s="87" t="s">
        <v>5459</v>
      </c>
      <c r="AP4571" s="84" t="s">
        <v>179</v>
      </c>
      <c r="AQ4571" s="84">
        <v>0</v>
      </c>
      <c r="AR4571" s="84">
        <v>0</v>
      </c>
      <c r="AS4571" s="84"/>
      <c r="AT4571" s="84"/>
      <c r="AU4571" s="84"/>
      <c r="AV4571" s="84"/>
      <c r="AW4571" s="84"/>
      <c r="AX4571" s="84"/>
      <c r="AY4571" s="84"/>
      <c r="AZ4571" s="84"/>
    </row>
    <row r="4572" spans="1:52" x14ac:dyDescent="0.55000000000000004">
      <c r="A4572" s="69" t="s">
        <v>913</v>
      </c>
      <c r="B4572" s="69" t="s">
        <v>914</v>
      </c>
      <c r="C4572" s="70"/>
      <c r="D4572" s="71"/>
      <c r="E4572" s="72"/>
      <c r="F4572" s="73"/>
      <c r="G4572" s="70"/>
      <c r="H4572" s="74"/>
      <c r="I4572" s="75"/>
      <c r="J4572" s="75"/>
      <c r="K4572" s="36"/>
      <c r="L4572" s="82"/>
      <c r="M4572" s="82"/>
      <c r="N4572" s="77"/>
      <c r="O4572" s="84" t="s">
        <v>1270</v>
      </c>
      <c r="P4572" s="86">
        <v>43434.207349537035</v>
      </c>
      <c r="Q4572" s="84" t="s">
        <v>1698</v>
      </c>
      <c r="R4572" s="84"/>
      <c r="S4572" s="84"/>
      <c r="T4572" s="84" t="s">
        <v>2428</v>
      </c>
      <c r="U4572" s="88" t="s">
        <v>2641</v>
      </c>
      <c r="V4572" s="88" t="s">
        <v>2641</v>
      </c>
      <c r="W4572" s="86">
        <v>43434.207349537035</v>
      </c>
      <c r="X4572" s="88" t="s">
        <v>4328</v>
      </c>
      <c r="Y4572" s="84"/>
      <c r="Z4572" s="84"/>
      <c r="AA4572" s="87" t="s">
        <v>5459</v>
      </c>
      <c r="AB4572" s="84"/>
      <c r="AC4572" s="84" t="b">
        <v>0</v>
      </c>
      <c r="AD4572" s="84">
        <v>4</v>
      </c>
      <c r="AE4572" s="87" t="s">
        <v>5552</v>
      </c>
      <c r="AF4572" s="84" t="b">
        <v>0</v>
      </c>
      <c r="AG4572" s="84" t="s">
        <v>5604</v>
      </c>
      <c r="AH4572" s="84"/>
      <c r="AI4572" s="87" t="s">
        <v>5552</v>
      </c>
      <c r="AJ4572" s="84" t="b">
        <v>0</v>
      </c>
      <c r="AK4572" s="84">
        <v>2</v>
      </c>
      <c r="AL4572" s="87" t="s">
        <v>5552</v>
      </c>
      <c r="AM4572" s="84" t="s">
        <v>5685</v>
      </c>
      <c r="AN4572" s="84" t="b">
        <v>0</v>
      </c>
      <c r="AO4572" s="87" t="s">
        <v>5459</v>
      </c>
      <c r="AP4572" s="84" t="s">
        <v>179</v>
      </c>
      <c r="AQ4572" s="84">
        <v>0</v>
      </c>
      <c r="AR4572" s="84">
        <v>0</v>
      </c>
      <c r="AS4572" s="84"/>
      <c r="AT4572" s="84"/>
      <c r="AU4572" s="84"/>
      <c r="AV4572" s="84"/>
      <c r="AW4572" s="84"/>
      <c r="AX4572" s="84"/>
      <c r="AY4572" s="84"/>
      <c r="AZ4572" s="84"/>
    </row>
    <row r="4573" spans="1:52" x14ac:dyDescent="0.55000000000000004">
      <c r="A4573" s="69" t="s">
        <v>913</v>
      </c>
      <c r="B4573" s="69" t="s">
        <v>904</v>
      </c>
      <c r="C4573" s="70"/>
      <c r="D4573" s="71"/>
      <c r="E4573" s="72"/>
      <c r="F4573" s="73"/>
      <c r="G4573" s="70"/>
      <c r="H4573" s="74"/>
      <c r="I4573" s="75"/>
      <c r="J4573" s="75"/>
      <c r="K4573" s="36"/>
      <c r="L4573" s="82"/>
      <c r="M4573" s="82"/>
      <c r="N4573" s="77"/>
      <c r="O4573" s="84" t="s">
        <v>1270</v>
      </c>
      <c r="P4573" s="86">
        <v>43434.207349537035</v>
      </c>
      <c r="Q4573" s="84" t="s">
        <v>1698</v>
      </c>
      <c r="R4573" s="84"/>
      <c r="S4573" s="84"/>
      <c r="T4573" s="84" t="s">
        <v>2428</v>
      </c>
      <c r="U4573" s="88" t="s">
        <v>2641</v>
      </c>
      <c r="V4573" s="88" t="s">
        <v>2641</v>
      </c>
      <c r="W4573" s="86">
        <v>43434.207349537035</v>
      </c>
      <c r="X4573" s="88" t="s">
        <v>4328</v>
      </c>
      <c r="Y4573" s="84"/>
      <c r="Z4573" s="84"/>
      <c r="AA4573" s="87" t="s">
        <v>5459</v>
      </c>
      <c r="AB4573" s="84"/>
      <c r="AC4573" s="84" t="b">
        <v>0</v>
      </c>
      <c r="AD4573" s="84">
        <v>4</v>
      </c>
      <c r="AE4573" s="87" t="s">
        <v>5552</v>
      </c>
      <c r="AF4573" s="84" t="b">
        <v>0</v>
      </c>
      <c r="AG4573" s="84" t="s">
        <v>5604</v>
      </c>
      <c r="AH4573" s="84"/>
      <c r="AI4573" s="87" t="s">
        <v>5552</v>
      </c>
      <c r="AJ4573" s="84" t="b">
        <v>0</v>
      </c>
      <c r="AK4573" s="84">
        <v>2</v>
      </c>
      <c r="AL4573" s="87" t="s">
        <v>5552</v>
      </c>
      <c r="AM4573" s="84" t="s">
        <v>5685</v>
      </c>
      <c r="AN4573" s="84" t="b">
        <v>0</v>
      </c>
      <c r="AO4573" s="87" t="s">
        <v>5459</v>
      </c>
      <c r="AP4573" s="84" t="s">
        <v>179</v>
      </c>
      <c r="AQ4573" s="84">
        <v>0</v>
      </c>
      <c r="AR4573" s="84">
        <v>0</v>
      </c>
      <c r="AS4573" s="84"/>
      <c r="AT4573" s="84"/>
      <c r="AU4573" s="84"/>
      <c r="AV4573" s="84"/>
      <c r="AW4573" s="84"/>
      <c r="AX4573" s="84"/>
      <c r="AY4573" s="84"/>
      <c r="AZ4573" s="84"/>
    </row>
    <row r="4574" spans="1:52" x14ac:dyDescent="0.55000000000000004">
      <c r="A4574" s="69" t="s">
        <v>913</v>
      </c>
      <c r="B4574" s="69" t="s">
        <v>1038</v>
      </c>
      <c r="C4574" s="70"/>
      <c r="D4574" s="71"/>
      <c r="E4574" s="72"/>
      <c r="F4574" s="73"/>
      <c r="G4574" s="70"/>
      <c r="H4574" s="74"/>
      <c r="I4574" s="75"/>
      <c r="J4574" s="75"/>
      <c r="K4574" s="36"/>
      <c r="L4574" s="82"/>
      <c r="M4574" s="82"/>
      <c r="N4574" s="77"/>
      <c r="O4574" s="84" t="s">
        <v>1270</v>
      </c>
      <c r="P4574" s="86">
        <v>43434.207349537035</v>
      </c>
      <c r="Q4574" s="84" t="s">
        <v>1698</v>
      </c>
      <c r="R4574" s="84"/>
      <c r="S4574" s="84"/>
      <c r="T4574" s="84" t="s">
        <v>2428</v>
      </c>
      <c r="U4574" s="88" t="s">
        <v>2641</v>
      </c>
      <c r="V4574" s="88" t="s">
        <v>2641</v>
      </c>
      <c r="W4574" s="86">
        <v>43434.207349537035</v>
      </c>
      <c r="X4574" s="88" t="s">
        <v>4328</v>
      </c>
      <c r="Y4574" s="84"/>
      <c r="Z4574" s="84"/>
      <c r="AA4574" s="87" t="s">
        <v>5459</v>
      </c>
      <c r="AB4574" s="84"/>
      <c r="AC4574" s="84" t="b">
        <v>0</v>
      </c>
      <c r="AD4574" s="84">
        <v>4</v>
      </c>
      <c r="AE4574" s="87" t="s">
        <v>5552</v>
      </c>
      <c r="AF4574" s="84" t="b">
        <v>0</v>
      </c>
      <c r="AG4574" s="84" t="s">
        <v>5604</v>
      </c>
      <c r="AH4574" s="84"/>
      <c r="AI4574" s="87" t="s">
        <v>5552</v>
      </c>
      <c r="AJ4574" s="84" t="b">
        <v>0</v>
      </c>
      <c r="AK4574" s="84">
        <v>2</v>
      </c>
      <c r="AL4574" s="87" t="s">
        <v>5552</v>
      </c>
      <c r="AM4574" s="84" t="s">
        <v>5685</v>
      </c>
      <c r="AN4574" s="84" t="b">
        <v>0</v>
      </c>
      <c r="AO4574" s="87" t="s">
        <v>5459</v>
      </c>
      <c r="AP4574" s="84" t="s">
        <v>179</v>
      </c>
      <c r="AQ4574" s="84">
        <v>0</v>
      </c>
      <c r="AR4574" s="84">
        <v>0</v>
      </c>
      <c r="AS4574" s="84"/>
      <c r="AT4574" s="84"/>
      <c r="AU4574" s="84"/>
      <c r="AV4574" s="84"/>
      <c r="AW4574" s="84"/>
      <c r="AX4574" s="84"/>
      <c r="AY4574" s="84"/>
      <c r="AZ4574" s="84"/>
    </row>
    <row r="4575" spans="1:52" x14ac:dyDescent="0.55000000000000004">
      <c r="A4575" s="69" t="s">
        <v>914</v>
      </c>
      <c r="B4575" s="69" t="s">
        <v>913</v>
      </c>
      <c r="C4575" s="70"/>
      <c r="D4575" s="71"/>
      <c r="E4575" s="72"/>
      <c r="F4575" s="73"/>
      <c r="G4575" s="70"/>
      <c r="H4575" s="74"/>
      <c r="I4575" s="75"/>
      <c r="J4575" s="75"/>
      <c r="K4575" s="36"/>
      <c r="L4575" s="82"/>
      <c r="M4575" s="82"/>
      <c r="N4575" s="77"/>
      <c r="O4575" s="84" t="s">
        <v>1269</v>
      </c>
      <c r="P4575" s="86">
        <v>43434.241030092591</v>
      </c>
      <c r="Q4575" s="84" t="s">
        <v>1698</v>
      </c>
      <c r="R4575" s="84"/>
      <c r="S4575" s="84"/>
      <c r="T4575" s="84" t="s">
        <v>2428</v>
      </c>
      <c r="U4575" s="84"/>
      <c r="V4575" s="88" t="s">
        <v>3232</v>
      </c>
      <c r="W4575" s="86">
        <v>43434.241030092591</v>
      </c>
      <c r="X4575" s="88" t="s">
        <v>4329</v>
      </c>
      <c r="Y4575" s="84"/>
      <c r="Z4575" s="84"/>
      <c r="AA4575" s="87" t="s">
        <v>5460</v>
      </c>
      <c r="AB4575" s="84"/>
      <c r="AC4575" s="84" t="b">
        <v>0</v>
      </c>
      <c r="AD4575" s="84">
        <v>0</v>
      </c>
      <c r="AE4575" s="87" t="s">
        <v>5552</v>
      </c>
      <c r="AF4575" s="84" t="b">
        <v>0</v>
      </c>
      <c r="AG4575" s="84" t="s">
        <v>5604</v>
      </c>
      <c r="AH4575" s="84"/>
      <c r="AI4575" s="87" t="s">
        <v>5552</v>
      </c>
      <c r="AJ4575" s="84" t="b">
        <v>0</v>
      </c>
      <c r="AK4575" s="84">
        <v>2</v>
      </c>
      <c r="AL4575" s="87" t="s">
        <v>5459</v>
      </c>
      <c r="AM4575" s="84" t="s">
        <v>5684</v>
      </c>
      <c r="AN4575" s="84" t="b">
        <v>0</v>
      </c>
      <c r="AO4575" s="87" t="s">
        <v>5459</v>
      </c>
      <c r="AP4575" s="84" t="s">
        <v>179</v>
      </c>
      <c r="AQ4575" s="84">
        <v>0</v>
      </c>
      <c r="AR4575" s="84">
        <v>0</v>
      </c>
      <c r="AS4575" s="84"/>
      <c r="AT4575" s="84"/>
      <c r="AU4575" s="84"/>
      <c r="AV4575" s="84"/>
      <c r="AW4575" s="84"/>
      <c r="AX4575" s="84"/>
      <c r="AY4575" s="84"/>
      <c r="AZ4575" s="84"/>
    </row>
    <row r="4576" spans="1:52" x14ac:dyDescent="0.55000000000000004">
      <c r="A4576" s="69" t="s">
        <v>914</v>
      </c>
      <c r="B4576" s="69" t="s">
        <v>1256</v>
      </c>
      <c r="C4576" s="70"/>
      <c r="D4576" s="71"/>
      <c r="E4576" s="72"/>
      <c r="F4576" s="73"/>
      <c r="G4576" s="70"/>
      <c r="H4576" s="74"/>
      <c r="I4576" s="75"/>
      <c r="J4576" s="75"/>
      <c r="K4576" s="36"/>
      <c r="L4576" s="82"/>
      <c r="M4576" s="82"/>
      <c r="N4576" s="77"/>
      <c r="O4576" s="84" t="s">
        <v>1270</v>
      </c>
      <c r="P4576" s="86">
        <v>43434.241030092591</v>
      </c>
      <c r="Q4576" s="84" t="s">
        <v>1698</v>
      </c>
      <c r="R4576" s="84"/>
      <c r="S4576" s="84"/>
      <c r="T4576" s="84" t="s">
        <v>2428</v>
      </c>
      <c r="U4576" s="84"/>
      <c r="V4576" s="88" t="s">
        <v>3232</v>
      </c>
      <c r="W4576" s="86">
        <v>43434.241030092591</v>
      </c>
      <c r="X4576" s="88" t="s">
        <v>4329</v>
      </c>
      <c r="Y4576" s="84"/>
      <c r="Z4576" s="84"/>
      <c r="AA4576" s="87" t="s">
        <v>5460</v>
      </c>
      <c r="AB4576" s="84"/>
      <c r="AC4576" s="84" t="b">
        <v>0</v>
      </c>
      <c r="AD4576" s="84">
        <v>0</v>
      </c>
      <c r="AE4576" s="87" t="s">
        <v>5552</v>
      </c>
      <c r="AF4576" s="84" t="b">
        <v>0</v>
      </c>
      <c r="AG4576" s="84" t="s">
        <v>5604</v>
      </c>
      <c r="AH4576" s="84"/>
      <c r="AI4576" s="87" t="s">
        <v>5552</v>
      </c>
      <c r="AJ4576" s="84" t="b">
        <v>0</v>
      </c>
      <c r="AK4576" s="84">
        <v>2</v>
      </c>
      <c r="AL4576" s="87" t="s">
        <v>5459</v>
      </c>
      <c r="AM4576" s="84" t="s">
        <v>5684</v>
      </c>
      <c r="AN4576" s="84" t="b">
        <v>0</v>
      </c>
      <c r="AO4576" s="87" t="s">
        <v>5459</v>
      </c>
      <c r="AP4576" s="84" t="s">
        <v>179</v>
      </c>
      <c r="AQ4576" s="84">
        <v>0</v>
      </c>
      <c r="AR4576" s="84">
        <v>0</v>
      </c>
      <c r="AS4576" s="84"/>
      <c r="AT4576" s="84"/>
      <c r="AU4576" s="84"/>
      <c r="AV4576" s="84"/>
      <c r="AW4576" s="84"/>
      <c r="AX4576" s="84"/>
      <c r="AY4576" s="84"/>
      <c r="AZ4576" s="84"/>
    </row>
    <row r="4577" spans="1:52" x14ac:dyDescent="0.55000000000000004">
      <c r="A4577" s="69" t="s">
        <v>854</v>
      </c>
      <c r="B4577" s="69" t="s">
        <v>1038</v>
      </c>
      <c r="C4577" s="70"/>
      <c r="D4577" s="71"/>
      <c r="E4577" s="72"/>
      <c r="F4577" s="73"/>
      <c r="G4577" s="70"/>
      <c r="H4577" s="74"/>
      <c r="I4577" s="75"/>
      <c r="J4577" s="75"/>
      <c r="K4577" s="36"/>
      <c r="L4577" s="82"/>
      <c r="M4577" s="82"/>
      <c r="N4577" s="77"/>
      <c r="O4577" s="84" t="s">
        <v>1270</v>
      </c>
      <c r="P4577" s="86">
        <v>43430.407361111109</v>
      </c>
      <c r="Q4577" s="84" t="s">
        <v>1437</v>
      </c>
      <c r="R4577" s="84"/>
      <c r="S4577" s="84"/>
      <c r="T4577" s="84" t="s">
        <v>2021</v>
      </c>
      <c r="U4577" s="84"/>
      <c r="V4577" s="88" t="s">
        <v>3186</v>
      </c>
      <c r="W4577" s="86">
        <v>43430.407361111109</v>
      </c>
      <c r="X4577" s="88" t="s">
        <v>4160</v>
      </c>
      <c r="Y4577" s="84"/>
      <c r="Z4577" s="84"/>
      <c r="AA4577" s="87" t="s">
        <v>5291</v>
      </c>
      <c r="AB4577" s="84"/>
      <c r="AC4577" s="84" t="b">
        <v>0</v>
      </c>
      <c r="AD4577" s="84">
        <v>0</v>
      </c>
      <c r="AE4577" s="87" t="s">
        <v>5552</v>
      </c>
      <c r="AF4577" s="84" t="b">
        <v>0</v>
      </c>
      <c r="AG4577" s="84" t="s">
        <v>5604</v>
      </c>
      <c r="AH4577" s="84"/>
      <c r="AI4577" s="87" t="s">
        <v>5552</v>
      </c>
      <c r="AJ4577" s="84" t="b">
        <v>0</v>
      </c>
      <c r="AK4577" s="84">
        <v>8</v>
      </c>
      <c r="AL4577" s="87" t="s">
        <v>5294</v>
      </c>
      <c r="AM4577" s="84" t="s">
        <v>5684</v>
      </c>
      <c r="AN4577" s="84" t="b">
        <v>0</v>
      </c>
      <c r="AO4577" s="87" t="s">
        <v>5294</v>
      </c>
      <c r="AP4577" s="84" t="s">
        <v>179</v>
      </c>
      <c r="AQ4577" s="84">
        <v>0</v>
      </c>
      <c r="AR4577" s="84">
        <v>0</v>
      </c>
      <c r="AS4577" s="84"/>
      <c r="AT4577" s="84"/>
      <c r="AU4577" s="84"/>
      <c r="AV4577" s="84"/>
      <c r="AW4577" s="84"/>
      <c r="AX4577" s="84"/>
      <c r="AY4577" s="84"/>
      <c r="AZ4577" s="84"/>
    </row>
    <row r="4578" spans="1:52" x14ac:dyDescent="0.55000000000000004">
      <c r="A4578" s="69" t="s">
        <v>914</v>
      </c>
      <c r="B4578" s="69" t="s">
        <v>854</v>
      </c>
      <c r="C4578" s="70"/>
      <c r="D4578" s="71"/>
      <c r="E4578" s="72"/>
      <c r="F4578" s="73"/>
      <c r="G4578" s="70"/>
      <c r="H4578" s="74"/>
      <c r="I4578" s="75"/>
      <c r="J4578" s="75"/>
      <c r="K4578" s="36"/>
      <c r="L4578" s="82"/>
      <c r="M4578" s="82"/>
      <c r="N4578" s="77"/>
      <c r="O4578" s="84" t="s">
        <v>1270</v>
      </c>
      <c r="P4578" s="86">
        <v>43434.241030092591</v>
      </c>
      <c r="Q4578" s="84" t="s">
        <v>1698</v>
      </c>
      <c r="R4578" s="84"/>
      <c r="S4578" s="84"/>
      <c r="T4578" s="84" t="s">
        <v>2428</v>
      </c>
      <c r="U4578" s="84"/>
      <c r="V4578" s="88" t="s">
        <v>3232</v>
      </c>
      <c r="W4578" s="86">
        <v>43434.241030092591</v>
      </c>
      <c r="X4578" s="88" t="s">
        <v>4329</v>
      </c>
      <c r="Y4578" s="84"/>
      <c r="Z4578" s="84"/>
      <c r="AA4578" s="87" t="s">
        <v>5460</v>
      </c>
      <c r="AB4578" s="84"/>
      <c r="AC4578" s="84" t="b">
        <v>0</v>
      </c>
      <c r="AD4578" s="84">
        <v>0</v>
      </c>
      <c r="AE4578" s="87" t="s">
        <v>5552</v>
      </c>
      <c r="AF4578" s="84" t="b">
        <v>0</v>
      </c>
      <c r="AG4578" s="84" t="s">
        <v>5604</v>
      </c>
      <c r="AH4578" s="84"/>
      <c r="AI4578" s="87" t="s">
        <v>5552</v>
      </c>
      <c r="AJ4578" s="84" t="b">
        <v>0</v>
      </c>
      <c r="AK4578" s="84">
        <v>2</v>
      </c>
      <c r="AL4578" s="87" t="s">
        <v>5459</v>
      </c>
      <c r="AM4578" s="84" t="s">
        <v>5684</v>
      </c>
      <c r="AN4578" s="84" t="b">
        <v>0</v>
      </c>
      <c r="AO4578" s="87" t="s">
        <v>5459</v>
      </c>
      <c r="AP4578" s="84" t="s">
        <v>179</v>
      </c>
      <c r="AQ4578" s="84">
        <v>0</v>
      </c>
      <c r="AR4578" s="84">
        <v>0</v>
      </c>
      <c r="AS4578" s="84"/>
      <c r="AT4578" s="84"/>
      <c r="AU4578" s="84"/>
      <c r="AV4578" s="84"/>
      <c r="AW4578" s="84"/>
      <c r="AX4578" s="84"/>
      <c r="AY4578" s="84"/>
      <c r="AZ4578" s="84"/>
    </row>
    <row r="4579" spans="1:52" x14ac:dyDescent="0.55000000000000004">
      <c r="A4579" s="69" t="s">
        <v>914</v>
      </c>
      <c r="B4579" s="69" t="s">
        <v>904</v>
      </c>
      <c r="C4579" s="70"/>
      <c r="D4579" s="71"/>
      <c r="E4579" s="72"/>
      <c r="F4579" s="73"/>
      <c r="G4579" s="70"/>
      <c r="H4579" s="74"/>
      <c r="I4579" s="75"/>
      <c r="J4579" s="75"/>
      <c r="K4579" s="36"/>
      <c r="L4579" s="82"/>
      <c r="M4579" s="82"/>
      <c r="N4579" s="77"/>
      <c r="O4579" s="84" t="s">
        <v>1270</v>
      </c>
      <c r="P4579" s="86">
        <v>43434.241030092591</v>
      </c>
      <c r="Q4579" s="84" t="s">
        <v>1698</v>
      </c>
      <c r="R4579" s="84"/>
      <c r="S4579" s="84"/>
      <c r="T4579" s="84" t="s">
        <v>2428</v>
      </c>
      <c r="U4579" s="84"/>
      <c r="V4579" s="88" t="s">
        <v>3232</v>
      </c>
      <c r="W4579" s="86">
        <v>43434.241030092591</v>
      </c>
      <c r="X4579" s="88" t="s">
        <v>4329</v>
      </c>
      <c r="Y4579" s="84"/>
      <c r="Z4579" s="84"/>
      <c r="AA4579" s="87" t="s">
        <v>5460</v>
      </c>
      <c r="AB4579" s="84"/>
      <c r="AC4579" s="84" t="b">
        <v>0</v>
      </c>
      <c r="AD4579" s="84">
        <v>0</v>
      </c>
      <c r="AE4579" s="87" t="s">
        <v>5552</v>
      </c>
      <c r="AF4579" s="84" t="b">
        <v>0</v>
      </c>
      <c r="AG4579" s="84" t="s">
        <v>5604</v>
      </c>
      <c r="AH4579" s="84"/>
      <c r="AI4579" s="87" t="s">
        <v>5552</v>
      </c>
      <c r="AJ4579" s="84" t="b">
        <v>0</v>
      </c>
      <c r="AK4579" s="84">
        <v>2</v>
      </c>
      <c r="AL4579" s="87" t="s">
        <v>5459</v>
      </c>
      <c r="AM4579" s="84" t="s">
        <v>5684</v>
      </c>
      <c r="AN4579" s="84" t="b">
        <v>0</v>
      </c>
      <c r="AO4579" s="87" t="s">
        <v>5459</v>
      </c>
      <c r="AP4579" s="84" t="s">
        <v>179</v>
      </c>
      <c r="AQ4579" s="84">
        <v>0</v>
      </c>
      <c r="AR4579" s="84">
        <v>0</v>
      </c>
      <c r="AS4579" s="84"/>
      <c r="AT4579" s="84"/>
      <c r="AU4579" s="84"/>
      <c r="AV4579" s="84"/>
      <c r="AW4579" s="84"/>
      <c r="AX4579" s="84"/>
      <c r="AY4579" s="84"/>
      <c r="AZ4579" s="84"/>
    </row>
    <row r="4580" spans="1:52" x14ac:dyDescent="0.55000000000000004">
      <c r="A4580" s="69" t="s">
        <v>914</v>
      </c>
      <c r="B4580" s="69" t="s">
        <v>1038</v>
      </c>
      <c r="C4580" s="70"/>
      <c r="D4580" s="71"/>
      <c r="E4580" s="72"/>
      <c r="F4580" s="73"/>
      <c r="G4580" s="70"/>
      <c r="H4580" s="74"/>
      <c r="I4580" s="75"/>
      <c r="J4580" s="75"/>
      <c r="K4580" s="36"/>
      <c r="L4580" s="82"/>
      <c r="M4580" s="82"/>
      <c r="N4580" s="77"/>
      <c r="O4580" s="84" t="s">
        <v>1270</v>
      </c>
      <c r="P4580" s="86">
        <v>43434.241030092591</v>
      </c>
      <c r="Q4580" s="84" t="s">
        <v>1698</v>
      </c>
      <c r="R4580" s="84"/>
      <c r="S4580" s="84"/>
      <c r="T4580" s="84" t="s">
        <v>2428</v>
      </c>
      <c r="U4580" s="84"/>
      <c r="V4580" s="88" t="s">
        <v>3232</v>
      </c>
      <c r="W4580" s="86">
        <v>43434.241030092591</v>
      </c>
      <c r="X4580" s="88" t="s">
        <v>4329</v>
      </c>
      <c r="Y4580" s="84"/>
      <c r="Z4580" s="84"/>
      <c r="AA4580" s="87" t="s">
        <v>5460</v>
      </c>
      <c r="AB4580" s="84"/>
      <c r="AC4580" s="84" t="b">
        <v>0</v>
      </c>
      <c r="AD4580" s="84">
        <v>0</v>
      </c>
      <c r="AE4580" s="87" t="s">
        <v>5552</v>
      </c>
      <c r="AF4580" s="84" t="b">
        <v>0</v>
      </c>
      <c r="AG4580" s="84" t="s">
        <v>5604</v>
      </c>
      <c r="AH4580" s="84"/>
      <c r="AI4580" s="87" t="s">
        <v>5552</v>
      </c>
      <c r="AJ4580" s="84" t="b">
        <v>0</v>
      </c>
      <c r="AK4580" s="84">
        <v>2</v>
      </c>
      <c r="AL4580" s="87" t="s">
        <v>5459</v>
      </c>
      <c r="AM4580" s="84" t="s">
        <v>5684</v>
      </c>
      <c r="AN4580" s="84" t="b">
        <v>0</v>
      </c>
      <c r="AO4580" s="87" t="s">
        <v>5459</v>
      </c>
      <c r="AP4580" s="84" t="s">
        <v>179</v>
      </c>
      <c r="AQ4580" s="84">
        <v>0</v>
      </c>
      <c r="AR4580" s="84">
        <v>0</v>
      </c>
      <c r="AS4580" s="84"/>
      <c r="AT4580" s="84"/>
      <c r="AU4580" s="84"/>
      <c r="AV4580" s="84"/>
      <c r="AW4580" s="84"/>
      <c r="AX4580" s="84"/>
      <c r="AY4580" s="84"/>
      <c r="AZ4580" s="84"/>
    </row>
    <row r="4581" spans="1:52" x14ac:dyDescent="0.55000000000000004">
      <c r="A4581" s="69" t="s">
        <v>914</v>
      </c>
      <c r="B4581" s="69" t="s">
        <v>942</v>
      </c>
      <c r="C4581" s="70"/>
      <c r="D4581" s="71"/>
      <c r="E4581" s="72"/>
      <c r="F4581" s="73"/>
      <c r="G4581" s="70"/>
      <c r="H4581" s="74"/>
      <c r="I4581" s="75"/>
      <c r="J4581" s="75"/>
      <c r="K4581" s="36"/>
      <c r="L4581" s="82"/>
      <c r="M4581" s="82"/>
      <c r="N4581" s="77"/>
      <c r="O4581" s="84" t="s">
        <v>1270</v>
      </c>
      <c r="P4581" s="86">
        <v>43434.241030092591</v>
      </c>
      <c r="Q4581" s="84" t="s">
        <v>1698</v>
      </c>
      <c r="R4581" s="84"/>
      <c r="S4581" s="84"/>
      <c r="T4581" s="84" t="s">
        <v>2428</v>
      </c>
      <c r="U4581" s="84"/>
      <c r="V4581" s="88" t="s">
        <v>3232</v>
      </c>
      <c r="W4581" s="86">
        <v>43434.241030092591</v>
      </c>
      <c r="X4581" s="88" t="s">
        <v>4329</v>
      </c>
      <c r="Y4581" s="84"/>
      <c r="Z4581" s="84"/>
      <c r="AA4581" s="87" t="s">
        <v>5460</v>
      </c>
      <c r="AB4581" s="84"/>
      <c r="AC4581" s="84" t="b">
        <v>0</v>
      </c>
      <c r="AD4581" s="84">
        <v>0</v>
      </c>
      <c r="AE4581" s="87" t="s">
        <v>5552</v>
      </c>
      <c r="AF4581" s="84" t="b">
        <v>0</v>
      </c>
      <c r="AG4581" s="84" t="s">
        <v>5604</v>
      </c>
      <c r="AH4581" s="84"/>
      <c r="AI4581" s="87" t="s">
        <v>5552</v>
      </c>
      <c r="AJ4581" s="84" t="b">
        <v>0</v>
      </c>
      <c r="AK4581" s="84">
        <v>2</v>
      </c>
      <c r="AL4581" s="87" t="s">
        <v>5459</v>
      </c>
      <c r="AM4581" s="84" t="s">
        <v>5684</v>
      </c>
      <c r="AN4581" s="84" t="b">
        <v>0</v>
      </c>
      <c r="AO4581" s="87" t="s">
        <v>5459</v>
      </c>
      <c r="AP4581" s="84" t="s">
        <v>179</v>
      </c>
      <c r="AQ4581" s="84">
        <v>0</v>
      </c>
      <c r="AR4581" s="84">
        <v>0</v>
      </c>
      <c r="AS4581" s="84"/>
      <c r="AT4581" s="84"/>
      <c r="AU4581" s="84"/>
      <c r="AV4581" s="84"/>
      <c r="AW4581" s="84"/>
      <c r="AX4581" s="84"/>
      <c r="AY4581" s="84"/>
      <c r="AZ4581" s="84"/>
    </row>
    <row r="4582" spans="1:52" x14ac:dyDescent="0.55000000000000004">
      <c r="A4582" s="69" t="s">
        <v>915</v>
      </c>
      <c r="B4582" s="69" t="s">
        <v>937</v>
      </c>
      <c r="C4582" s="70"/>
      <c r="D4582" s="71"/>
      <c r="E4582" s="72"/>
      <c r="F4582" s="73"/>
      <c r="G4582" s="70"/>
      <c r="H4582" s="74"/>
      <c r="I4582" s="75"/>
      <c r="J4582" s="75"/>
      <c r="K4582" s="36"/>
      <c r="L4582" s="82"/>
      <c r="M4582" s="82"/>
      <c r="N4582" s="77"/>
      <c r="O4582" s="84" t="s">
        <v>1269</v>
      </c>
      <c r="P4582" s="86">
        <v>43434.241851851853</v>
      </c>
      <c r="Q4582" s="84" t="s">
        <v>1676</v>
      </c>
      <c r="R4582" s="84"/>
      <c r="S4582" s="84"/>
      <c r="T4582" s="84"/>
      <c r="U4582" s="84"/>
      <c r="V4582" s="88" t="s">
        <v>3233</v>
      </c>
      <c r="W4582" s="86">
        <v>43434.241851851853</v>
      </c>
      <c r="X4582" s="88" t="s">
        <v>4330</v>
      </c>
      <c r="Y4582" s="84"/>
      <c r="Z4582" s="84"/>
      <c r="AA4582" s="87" t="s">
        <v>5461</v>
      </c>
      <c r="AB4582" s="84"/>
      <c r="AC4582" s="84" t="b">
        <v>0</v>
      </c>
      <c r="AD4582" s="84">
        <v>0</v>
      </c>
      <c r="AE4582" s="87" t="s">
        <v>5552</v>
      </c>
      <c r="AF4582" s="84" t="b">
        <v>0</v>
      </c>
      <c r="AG4582" s="84" t="s">
        <v>5605</v>
      </c>
      <c r="AH4582" s="84"/>
      <c r="AI4582" s="87" t="s">
        <v>5552</v>
      </c>
      <c r="AJ4582" s="84" t="b">
        <v>0</v>
      </c>
      <c r="AK4582" s="84">
        <v>43</v>
      </c>
      <c r="AL4582" s="87" t="s">
        <v>5484</v>
      </c>
      <c r="AM4582" s="84" t="s">
        <v>5682</v>
      </c>
      <c r="AN4582" s="84" t="b">
        <v>0</v>
      </c>
      <c r="AO4582" s="87" t="s">
        <v>5484</v>
      </c>
      <c r="AP4582" s="84" t="s">
        <v>179</v>
      </c>
      <c r="AQ4582" s="84">
        <v>0</v>
      </c>
      <c r="AR4582" s="84">
        <v>0</v>
      </c>
      <c r="AS4582" s="84"/>
      <c r="AT4582" s="84"/>
      <c r="AU4582" s="84"/>
      <c r="AV4582" s="84"/>
      <c r="AW4582" s="84"/>
      <c r="AX4582" s="84"/>
      <c r="AY4582" s="84"/>
      <c r="AZ4582" s="84"/>
    </row>
    <row r="4583" spans="1:52" x14ac:dyDescent="0.55000000000000004">
      <c r="A4583" s="69" t="s">
        <v>916</v>
      </c>
      <c r="B4583" s="69" t="s">
        <v>937</v>
      </c>
      <c r="C4583" s="70"/>
      <c r="D4583" s="71"/>
      <c r="E4583" s="72"/>
      <c r="F4583" s="73"/>
      <c r="G4583" s="70"/>
      <c r="H4583" s="74"/>
      <c r="I4583" s="75"/>
      <c r="J4583" s="75"/>
      <c r="K4583" s="36"/>
      <c r="L4583" s="82"/>
      <c r="M4583" s="82"/>
      <c r="N4583" s="77"/>
      <c r="O4583" s="84" t="s">
        <v>1269</v>
      </c>
      <c r="P4583" s="86">
        <v>43434.245023148149</v>
      </c>
      <c r="Q4583" s="84" t="s">
        <v>1676</v>
      </c>
      <c r="R4583" s="84"/>
      <c r="S4583" s="84"/>
      <c r="T4583" s="84"/>
      <c r="U4583" s="84"/>
      <c r="V4583" s="88" t="s">
        <v>3234</v>
      </c>
      <c r="W4583" s="86">
        <v>43434.245023148149</v>
      </c>
      <c r="X4583" s="88" t="s">
        <v>4331</v>
      </c>
      <c r="Y4583" s="84"/>
      <c r="Z4583" s="84"/>
      <c r="AA4583" s="87" t="s">
        <v>5462</v>
      </c>
      <c r="AB4583" s="84"/>
      <c r="AC4583" s="84" t="b">
        <v>0</v>
      </c>
      <c r="AD4583" s="84">
        <v>0</v>
      </c>
      <c r="AE4583" s="87" t="s">
        <v>5552</v>
      </c>
      <c r="AF4583" s="84" t="b">
        <v>0</v>
      </c>
      <c r="AG4583" s="84" t="s">
        <v>5605</v>
      </c>
      <c r="AH4583" s="84"/>
      <c r="AI4583" s="87" t="s">
        <v>5552</v>
      </c>
      <c r="AJ4583" s="84" t="b">
        <v>0</v>
      </c>
      <c r="AK4583" s="84">
        <v>43</v>
      </c>
      <c r="AL4583" s="87" t="s">
        <v>5484</v>
      </c>
      <c r="AM4583" s="84" t="s">
        <v>5682</v>
      </c>
      <c r="AN4583" s="84" t="b">
        <v>0</v>
      </c>
      <c r="AO4583" s="87" t="s">
        <v>5484</v>
      </c>
      <c r="AP4583" s="84" t="s">
        <v>179</v>
      </c>
      <c r="AQ4583" s="84">
        <v>0</v>
      </c>
      <c r="AR4583" s="84">
        <v>0</v>
      </c>
      <c r="AS4583" s="84"/>
      <c r="AT4583" s="84"/>
      <c r="AU4583" s="84"/>
      <c r="AV4583" s="84"/>
      <c r="AW4583" s="84"/>
      <c r="AX4583" s="84"/>
      <c r="AY4583" s="84"/>
      <c r="AZ4583" s="84"/>
    </row>
    <row r="4584" spans="1:52" x14ac:dyDescent="0.55000000000000004">
      <c r="A4584" s="69" t="s">
        <v>917</v>
      </c>
      <c r="B4584" s="69" t="s">
        <v>937</v>
      </c>
      <c r="C4584" s="70"/>
      <c r="D4584" s="71"/>
      <c r="E4584" s="72"/>
      <c r="F4584" s="73"/>
      <c r="G4584" s="70"/>
      <c r="H4584" s="74"/>
      <c r="I4584" s="75"/>
      <c r="J4584" s="75"/>
      <c r="K4584" s="36"/>
      <c r="L4584" s="82"/>
      <c r="M4584" s="82"/>
      <c r="N4584" s="77"/>
      <c r="O4584" s="84" t="s">
        <v>1269</v>
      </c>
      <c r="P4584" s="86">
        <v>43434.246412037035</v>
      </c>
      <c r="Q4584" s="84" t="s">
        <v>1676</v>
      </c>
      <c r="R4584" s="84"/>
      <c r="S4584" s="84"/>
      <c r="T4584" s="84"/>
      <c r="U4584" s="84"/>
      <c r="V4584" s="88" t="s">
        <v>3235</v>
      </c>
      <c r="W4584" s="86">
        <v>43434.246412037035</v>
      </c>
      <c r="X4584" s="88" t="s">
        <v>4332</v>
      </c>
      <c r="Y4584" s="84"/>
      <c r="Z4584" s="84"/>
      <c r="AA4584" s="87" t="s">
        <v>5463</v>
      </c>
      <c r="AB4584" s="84"/>
      <c r="AC4584" s="84" t="b">
        <v>0</v>
      </c>
      <c r="AD4584" s="84">
        <v>0</v>
      </c>
      <c r="AE4584" s="87" t="s">
        <v>5552</v>
      </c>
      <c r="AF4584" s="84" t="b">
        <v>0</v>
      </c>
      <c r="AG4584" s="84" t="s">
        <v>5605</v>
      </c>
      <c r="AH4584" s="84"/>
      <c r="AI4584" s="87" t="s">
        <v>5552</v>
      </c>
      <c r="AJ4584" s="84" t="b">
        <v>0</v>
      </c>
      <c r="AK4584" s="84">
        <v>43</v>
      </c>
      <c r="AL4584" s="87" t="s">
        <v>5484</v>
      </c>
      <c r="AM4584" s="84" t="s">
        <v>5691</v>
      </c>
      <c r="AN4584" s="84" t="b">
        <v>0</v>
      </c>
      <c r="AO4584" s="87" t="s">
        <v>5484</v>
      </c>
      <c r="AP4584" s="84" t="s">
        <v>179</v>
      </c>
      <c r="AQ4584" s="84">
        <v>0</v>
      </c>
      <c r="AR4584" s="84">
        <v>0</v>
      </c>
      <c r="AS4584" s="84"/>
      <c r="AT4584" s="84"/>
      <c r="AU4584" s="84"/>
      <c r="AV4584" s="84"/>
      <c r="AW4584" s="84"/>
      <c r="AX4584" s="84"/>
      <c r="AY4584" s="84"/>
      <c r="AZ4584" s="84"/>
    </row>
    <row r="4585" spans="1:52" x14ac:dyDescent="0.55000000000000004">
      <c r="A4585" s="69" t="s">
        <v>918</v>
      </c>
      <c r="B4585" s="69" t="s">
        <v>937</v>
      </c>
      <c r="C4585" s="70"/>
      <c r="D4585" s="71"/>
      <c r="E4585" s="72"/>
      <c r="F4585" s="73"/>
      <c r="G4585" s="70"/>
      <c r="H4585" s="74"/>
      <c r="I4585" s="75"/>
      <c r="J4585" s="75"/>
      <c r="K4585" s="36"/>
      <c r="L4585" s="82"/>
      <c r="M4585" s="82"/>
      <c r="N4585" s="77"/>
      <c r="O4585" s="84" t="s">
        <v>1269</v>
      </c>
      <c r="P4585" s="86">
        <v>43434.264201388891</v>
      </c>
      <c r="Q4585" s="84" t="s">
        <v>1676</v>
      </c>
      <c r="R4585" s="84"/>
      <c r="S4585" s="84"/>
      <c r="T4585" s="84"/>
      <c r="U4585" s="84"/>
      <c r="V4585" s="88" t="s">
        <v>3236</v>
      </c>
      <c r="W4585" s="86">
        <v>43434.264201388891</v>
      </c>
      <c r="X4585" s="88" t="s">
        <v>4333</v>
      </c>
      <c r="Y4585" s="84"/>
      <c r="Z4585" s="84"/>
      <c r="AA4585" s="87" t="s">
        <v>5464</v>
      </c>
      <c r="AB4585" s="84"/>
      <c r="AC4585" s="84" t="b">
        <v>0</v>
      </c>
      <c r="AD4585" s="84">
        <v>0</v>
      </c>
      <c r="AE4585" s="87" t="s">
        <v>5552</v>
      </c>
      <c r="AF4585" s="84" t="b">
        <v>0</v>
      </c>
      <c r="AG4585" s="84" t="s">
        <v>5605</v>
      </c>
      <c r="AH4585" s="84"/>
      <c r="AI4585" s="87" t="s">
        <v>5552</v>
      </c>
      <c r="AJ4585" s="84" t="b">
        <v>0</v>
      </c>
      <c r="AK4585" s="84">
        <v>43</v>
      </c>
      <c r="AL4585" s="87" t="s">
        <v>5484</v>
      </c>
      <c r="AM4585" s="84" t="s">
        <v>5685</v>
      </c>
      <c r="AN4585" s="84" t="b">
        <v>0</v>
      </c>
      <c r="AO4585" s="87" t="s">
        <v>5484</v>
      </c>
      <c r="AP4585" s="84" t="s">
        <v>179</v>
      </c>
      <c r="AQ4585" s="84">
        <v>0</v>
      </c>
      <c r="AR4585" s="84">
        <v>0</v>
      </c>
      <c r="AS4585" s="84"/>
      <c r="AT4585" s="84"/>
      <c r="AU4585" s="84"/>
      <c r="AV4585" s="84"/>
      <c r="AW4585" s="84"/>
      <c r="AX4585" s="84"/>
      <c r="AY4585" s="84"/>
      <c r="AZ4585" s="84"/>
    </row>
    <row r="4586" spans="1:52" x14ac:dyDescent="0.55000000000000004">
      <c r="A4586" s="69" t="s">
        <v>919</v>
      </c>
      <c r="B4586" s="69" t="s">
        <v>1257</v>
      </c>
      <c r="C4586" s="70"/>
      <c r="D4586" s="71"/>
      <c r="E4586" s="72"/>
      <c r="F4586" s="73"/>
      <c r="G4586" s="70"/>
      <c r="H4586" s="74"/>
      <c r="I4586" s="75"/>
      <c r="J4586" s="75"/>
      <c r="K4586" s="36"/>
      <c r="L4586" s="82"/>
      <c r="M4586" s="82"/>
      <c r="N4586" s="77"/>
      <c r="O4586" s="84" t="s">
        <v>1271</v>
      </c>
      <c r="P4586" s="86">
        <v>43434.260671296295</v>
      </c>
      <c r="Q4586" s="84" t="s">
        <v>1699</v>
      </c>
      <c r="R4586" s="84"/>
      <c r="S4586" s="84"/>
      <c r="T4586" s="84" t="s">
        <v>2429</v>
      </c>
      <c r="U4586" s="88" t="s">
        <v>2642</v>
      </c>
      <c r="V4586" s="88" t="s">
        <v>2642</v>
      </c>
      <c r="W4586" s="86">
        <v>43434.260671296295</v>
      </c>
      <c r="X4586" s="88" t="s">
        <v>4334</v>
      </c>
      <c r="Y4586" s="84"/>
      <c r="Z4586" s="84"/>
      <c r="AA4586" s="87" t="s">
        <v>5465</v>
      </c>
      <c r="AB4586" s="87" t="s">
        <v>5550</v>
      </c>
      <c r="AC4586" s="84" t="b">
        <v>0</v>
      </c>
      <c r="AD4586" s="84">
        <v>0</v>
      </c>
      <c r="AE4586" s="87" t="s">
        <v>5602</v>
      </c>
      <c r="AF4586" s="84" t="b">
        <v>0</v>
      </c>
      <c r="AG4586" s="84" t="s">
        <v>5604</v>
      </c>
      <c r="AH4586" s="84"/>
      <c r="AI4586" s="87" t="s">
        <v>5552</v>
      </c>
      <c r="AJ4586" s="84" t="b">
        <v>0</v>
      </c>
      <c r="AK4586" s="84">
        <v>0</v>
      </c>
      <c r="AL4586" s="87" t="s">
        <v>5552</v>
      </c>
      <c r="AM4586" s="84" t="s">
        <v>5684</v>
      </c>
      <c r="AN4586" s="84" t="b">
        <v>0</v>
      </c>
      <c r="AO4586" s="87" t="s">
        <v>5550</v>
      </c>
      <c r="AP4586" s="84" t="s">
        <v>179</v>
      </c>
      <c r="AQ4586" s="84">
        <v>0</v>
      </c>
      <c r="AR4586" s="84">
        <v>0</v>
      </c>
      <c r="AS4586" s="84"/>
      <c r="AT4586" s="84"/>
      <c r="AU4586" s="84"/>
      <c r="AV4586" s="84"/>
      <c r="AW4586" s="84"/>
      <c r="AX4586" s="84"/>
      <c r="AY4586" s="84"/>
      <c r="AZ4586" s="84"/>
    </row>
    <row r="4587" spans="1:52" x14ac:dyDescent="0.55000000000000004">
      <c r="A4587" s="69" t="s">
        <v>920</v>
      </c>
      <c r="B4587" s="69" t="s">
        <v>920</v>
      </c>
      <c r="C4587" s="70"/>
      <c r="D4587" s="71"/>
      <c r="E4587" s="72"/>
      <c r="F4587" s="73"/>
      <c r="G4587" s="70"/>
      <c r="H4587" s="74"/>
      <c r="I4587" s="75"/>
      <c r="J4587" s="75"/>
      <c r="K4587" s="36"/>
      <c r="L4587" s="82"/>
      <c r="M4587" s="82"/>
      <c r="N4587" s="77"/>
      <c r="O4587" s="84" t="s">
        <v>179</v>
      </c>
      <c r="P4587" s="86">
        <v>43434.281342592592</v>
      </c>
      <c r="Q4587" s="84" t="s">
        <v>1700</v>
      </c>
      <c r="R4587" s="84" t="s">
        <v>1921</v>
      </c>
      <c r="S4587" s="84" t="s">
        <v>2014</v>
      </c>
      <c r="T4587" s="84" t="s">
        <v>2430</v>
      </c>
      <c r="U4587" s="84"/>
      <c r="V4587" s="88" t="s">
        <v>3237</v>
      </c>
      <c r="W4587" s="86">
        <v>43434.281342592592</v>
      </c>
      <c r="X4587" s="88" t="s">
        <v>4335</v>
      </c>
      <c r="Y4587" s="84"/>
      <c r="Z4587" s="84"/>
      <c r="AA4587" s="87" t="s">
        <v>5466</v>
      </c>
      <c r="AB4587" s="84"/>
      <c r="AC4587" s="84" t="b">
        <v>0</v>
      </c>
      <c r="AD4587" s="84">
        <v>0</v>
      </c>
      <c r="AE4587" s="87" t="s">
        <v>5552</v>
      </c>
      <c r="AF4587" s="84" t="b">
        <v>0</v>
      </c>
      <c r="AG4587" s="84" t="s">
        <v>5605</v>
      </c>
      <c r="AH4587" s="84"/>
      <c r="AI4587" s="87" t="s">
        <v>5552</v>
      </c>
      <c r="AJ4587" s="84" t="b">
        <v>0</v>
      </c>
      <c r="AK4587" s="84">
        <v>0</v>
      </c>
      <c r="AL4587" s="87" t="s">
        <v>5552</v>
      </c>
      <c r="AM4587" s="84" t="s">
        <v>5692</v>
      </c>
      <c r="AN4587" s="84" t="b">
        <v>0</v>
      </c>
      <c r="AO4587" s="87" t="s">
        <v>5466</v>
      </c>
      <c r="AP4587" s="84" t="s">
        <v>179</v>
      </c>
      <c r="AQ4587" s="84">
        <v>0</v>
      </c>
      <c r="AR4587" s="84">
        <v>0</v>
      </c>
      <c r="AS4587" s="84"/>
      <c r="AT4587" s="84"/>
      <c r="AU4587" s="84"/>
      <c r="AV4587" s="84"/>
      <c r="AW4587" s="84"/>
      <c r="AX4587" s="84"/>
      <c r="AY4587" s="84"/>
      <c r="AZ4587" s="84"/>
    </row>
    <row r="4588" spans="1:52" x14ac:dyDescent="0.55000000000000004">
      <c r="A4588" s="69" t="s">
        <v>919</v>
      </c>
      <c r="B4588" s="69" t="s">
        <v>1258</v>
      </c>
      <c r="C4588" s="70"/>
      <c r="D4588" s="71"/>
      <c r="E4588" s="72"/>
      <c r="F4588" s="73"/>
      <c r="G4588" s="70"/>
      <c r="H4588" s="74"/>
      <c r="I4588" s="75"/>
      <c r="J4588" s="75"/>
      <c r="K4588" s="36"/>
      <c r="L4588" s="82"/>
      <c r="M4588" s="82"/>
      <c r="N4588" s="77"/>
      <c r="O4588" s="84" t="s">
        <v>1271</v>
      </c>
      <c r="P4588" s="86">
        <v>43434.277881944443</v>
      </c>
      <c r="Q4588" s="84" t="s">
        <v>1701</v>
      </c>
      <c r="R4588" s="84"/>
      <c r="S4588" s="84"/>
      <c r="T4588" s="84" t="s">
        <v>2429</v>
      </c>
      <c r="U4588" s="88" t="s">
        <v>2643</v>
      </c>
      <c r="V4588" s="88" t="s">
        <v>2643</v>
      </c>
      <c r="W4588" s="86">
        <v>43434.277881944443</v>
      </c>
      <c r="X4588" s="88" t="s">
        <v>4336</v>
      </c>
      <c r="Y4588" s="84"/>
      <c r="Z4588" s="84"/>
      <c r="AA4588" s="87" t="s">
        <v>5467</v>
      </c>
      <c r="AB4588" s="87" t="s">
        <v>5551</v>
      </c>
      <c r="AC4588" s="84" t="b">
        <v>0</v>
      </c>
      <c r="AD4588" s="84">
        <v>0</v>
      </c>
      <c r="AE4588" s="87" t="s">
        <v>5603</v>
      </c>
      <c r="AF4588" s="84" t="b">
        <v>0</v>
      </c>
      <c r="AG4588" s="84" t="s">
        <v>5604</v>
      </c>
      <c r="AH4588" s="84"/>
      <c r="AI4588" s="87" t="s">
        <v>5552</v>
      </c>
      <c r="AJ4588" s="84" t="b">
        <v>0</v>
      </c>
      <c r="AK4588" s="84">
        <v>1</v>
      </c>
      <c r="AL4588" s="87" t="s">
        <v>5552</v>
      </c>
      <c r="AM4588" s="84" t="s">
        <v>5690</v>
      </c>
      <c r="AN4588" s="84" t="b">
        <v>0</v>
      </c>
      <c r="AO4588" s="87" t="s">
        <v>5551</v>
      </c>
      <c r="AP4588" s="84" t="s">
        <v>179</v>
      </c>
      <c r="AQ4588" s="84">
        <v>0</v>
      </c>
      <c r="AR4588" s="84">
        <v>0</v>
      </c>
      <c r="AS4588" s="84"/>
      <c r="AT4588" s="84"/>
      <c r="AU4588" s="84"/>
      <c r="AV4588" s="84"/>
      <c r="AW4588" s="84"/>
      <c r="AX4588" s="84"/>
      <c r="AY4588" s="84"/>
      <c r="AZ4588" s="84"/>
    </row>
    <row r="4589" spans="1:52" x14ac:dyDescent="0.55000000000000004">
      <c r="A4589" s="69" t="s">
        <v>921</v>
      </c>
      <c r="B4589" s="69" t="s">
        <v>919</v>
      </c>
      <c r="C4589" s="70"/>
      <c r="D4589" s="71"/>
      <c r="E4589" s="72"/>
      <c r="F4589" s="73"/>
      <c r="G4589" s="70"/>
      <c r="H4589" s="74"/>
      <c r="I4589" s="75"/>
      <c r="J4589" s="75"/>
      <c r="K4589" s="36"/>
      <c r="L4589" s="82"/>
      <c r="M4589" s="82"/>
      <c r="N4589" s="77"/>
      <c r="O4589" s="84" t="s">
        <v>1269</v>
      </c>
      <c r="P4589" s="86">
        <v>43434.282118055555</v>
      </c>
      <c r="Q4589" s="84" t="s">
        <v>1701</v>
      </c>
      <c r="R4589" s="84"/>
      <c r="S4589" s="84"/>
      <c r="T4589" s="84" t="s">
        <v>2431</v>
      </c>
      <c r="U4589" s="84"/>
      <c r="V4589" s="88" t="s">
        <v>3238</v>
      </c>
      <c r="W4589" s="86">
        <v>43434.282118055555</v>
      </c>
      <c r="X4589" s="88" t="s">
        <v>4337</v>
      </c>
      <c r="Y4589" s="84"/>
      <c r="Z4589" s="84"/>
      <c r="AA4589" s="87" t="s">
        <v>5468</v>
      </c>
      <c r="AB4589" s="84"/>
      <c r="AC4589" s="84" t="b">
        <v>0</v>
      </c>
      <c r="AD4589" s="84">
        <v>0</v>
      </c>
      <c r="AE4589" s="87" t="s">
        <v>5552</v>
      </c>
      <c r="AF4589" s="84" t="b">
        <v>0</v>
      </c>
      <c r="AG4589" s="84" t="s">
        <v>5604</v>
      </c>
      <c r="AH4589" s="84"/>
      <c r="AI4589" s="87" t="s">
        <v>5552</v>
      </c>
      <c r="AJ4589" s="84" t="b">
        <v>0</v>
      </c>
      <c r="AK4589" s="84">
        <v>1</v>
      </c>
      <c r="AL4589" s="87" t="s">
        <v>5467</v>
      </c>
      <c r="AM4589" s="84" t="s">
        <v>5682</v>
      </c>
      <c r="AN4589" s="84" t="b">
        <v>0</v>
      </c>
      <c r="AO4589" s="87" t="s">
        <v>5467</v>
      </c>
      <c r="AP4589" s="84" t="s">
        <v>179</v>
      </c>
      <c r="AQ4589" s="84">
        <v>0</v>
      </c>
      <c r="AR4589" s="84">
        <v>0</v>
      </c>
      <c r="AS4589" s="84"/>
      <c r="AT4589" s="84"/>
      <c r="AU4589" s="84"/>
      <c r="AV4589" s="84"/>
      <c r="AW4589" s="84"/>
      <c r="AX4589" s="84"/>
      <c r="AY4589" s="84"/>
      <c r="AZ4589" s="84"/>
    </row>
    <row r="4590" spans="1:52" x14ac:dyDescent="0.55000000000000004">
      <c r="A4590" s="69" t="s">
        <v>921</v>
      </c>
      <c r="B4590" s="69" t="s">
        <v>1258</v>
      </c>
      <c r="C4590" s="70"/>
      <c r="D4590" s="71"/>
      <c r="E4590" s="72"/>
      <c r="F4590" s="73"/>
      <c r="G4590" s="70"/>
      <c r="H4590" s="74"/>
      <c r="I4590" s="75"/>
      <c r="J4590" s="75"/>
      <c r="K4590" s="36"/>
      <c r="L4590" s="82"/>
      <c r="M4590" s="82"/>
      <c r="N4590" s="77"/>
      <c r="O4590" s="84" t="s">
        <v>1271</v>
      </c>
      <c r="P4590" s="86">
        <v>43434.282118055555</v>
      </c>
      <c r="Q4590" s="84" t="s">
        <v>1701</v>
      </c>
      <c r="R4590" s="84"/>
      <c r="S4590" s="84"/>
      <c r="T4590" s="84" t="s">
        <v>2431</v>
      </c>
      <c r="U4590" s="84"/>
      <c r="V4590" s="88" t="s">
        <v>3238</v>
      </c>
      <c r="W4590" s="86">
        <v>43434.282118055555</v>
      </c>
      <c r="X4590" s="88" t="s">
        <v>4337</v>
      </c>
      <c r="Y4590" s="84"/>
      <c r="Z4590" s="84"/>
      <c r="AA4590" s="87" t="s">
        <v>5468</v>
      </c>
      <c r="AB4590" s="84"/>
      <c r="AC4590" s="84" t="b">
        <v>0</v>
      </c>
      <c r="AD4590" s="84">
        <v>0</v>
      </c>
      <c r="AE4590" s="87" t="s">
        <v>5552</v>
      </c>
      <c r="AF4590" s="84" t="b">
        <v>0</v>
      </c>
      <c r="AG4590" s="84" t="s">
        <v>5604</v>
      </c>
      <c r="AH4590" s="84"/>
      <c r="AI4590" s="87" t="s">
        <v>5552</v>
      </c>
      <c r="AJ4590" s="84" t="b">
        <v>0</v>
      </c>
      <c r="AK4590" s="84">
        <v>1</v>
      </c>
      <c r="AL4590" s="87" t="s">
        <v>5467</v>
      </c>
      <c r="AM4590" s="84" t="s">
        <v>5682</v>
      </c>
      <c r="AN4590" s="84" t="b">
        <v>0</v>
      </c>
      <c r="AO4590" s="87" t="s">
        <v>5467</v>
      </c>
      <c r="AP4590" s="84" t="s">
        <v>179</v>
      </c>
      <c r="AQ4590" s="84">
        <v>0</v>
      </c>
      <c r="AR4590" s="84">
        <v>0</v>
      </c>
      <c r="AS4590" s="84"/>
      <c r="AT4590" s="84"/>
      <c r="AU4590" s="84"/>
      <c r="AV4590" s="84"/>
      <c r="AW4590" s="84"/>
      <c r="AX4590" s="84"/>
      <c r="AY4590" s="84"/>
      <c r="AZ4590" s="84"/>
    </row>
    <row r="4591" spans="1:52" x14ac:dyDescent="0.55000000000000004">
      <c r="A4591" s="69" t="s">
        <v>843</v>
      </c>
      <c r="B4591" s="69" t="s">
        <v>922</v>
      </c>
      <c r="C4591" s="70"/>
      <c r="D4591" s="71"/>
      <c r="E4591" s="72"/>
      <c r="F4591" s="73"/>
      <c r="G4591" s="70"/>
      <c r="H4591" s="74"/>
      <c r="I4591" s="75"/>
      <c r="J4591" s="75"/>
      <c r="K4591" s="36"/>
      <c r="L4591" s="82"/>
      <c r="M4591" s="82"/>
      <c r="N4591" s="77"/>
      <c r="O4591" s="84" t="s">
        <v>1270</v>
      </c>
      <c r="P4591" s="86">
        <v>43425.488587962966</v>
      </c>
      <c r="Q4591" s="84" t="s">
        <v>1337</v>
      </c>
      <c r="R4591" s="84"/>
      <c r="S4591" s="84"/>
      <c r="T4591" s="84" t="s">
        <v>2077</v>
      </c>
      <c r="U4591" s="84"/>
      <c r="V4591" s="88" t="s">
        <v>3176</v>
      </c>
      <c r="W4591" s="86">
        <v>43425.488587962966</v>
      </c>
      <c r="X4591" s="88" t="s">
        <v>4129</v>
      </c>
      <c r="Y4591" s="84"/>
      <c r="Z4591" s="84"/>
      <c r="AA4591" s="87" t="s">
        <v>5259</v>
      </c>
      <c r="AB4591" s="84"/>
      <c r="AC4591" s="84" t="b">
        <v>0</v>
      </c>
      <c r="AD4591" s="84">
        <v>0</v>
      </c>
      <c r="AE4591" s="87" t="s">
        <v>5552</v>
      </c>
      <c r="AF4591" s="84" t="b">
        <v>1</v>
      </c>
      <c r="AG4591" s="84" t="s">
        <v>5604</v>
      </c>
      <c r="AH4591" s="84"/>
      <c r="AI4591" s="87" t="s">
        <v>5622</v>
      </c>
      <c r="AJ4591" s="84" t="b">
        <v>0</v>
      </c>
      <c r="AK4591" s="84">
        <v>8</v>
      </c>
      <c r="AL4591" s="87" t="s">
        <v>5260</v>
      </c>
      <c r="AM4591" s="84" t="s">
        <v>5685</v>
      </c>
      <c r="AN4591" s="84" t="b">
        <v>0</v>
      </c>
      <c r="AO4591" s="87" t="s">
        <v>5260</v>
      </c>
      <c r="AP4591" s="84" t="s">
        <v>179</v>
      </c>
      <c r="AQ4591" s="84">
        <v>0</v>
      </c>
      <c r="AR4591" s="84">
        <v>0</v>
      </c>
      <c r="AS4591" s="84"/>
      <c r="AT4591" s="84"/>
      <c r="AU4591" s="84"/>
      <c r="AV4591" s="84"/>
      <c r="AW4591" s="84"/>
      <c r="AX4591" s="84"/>
      <c r="AY4591" s="84"/>
      <c r="AZ4591" s="84"/>
    </row>
    <row r="4592" spans="1:52" x14ac:dyDescent="0.55000000000000004">
      <c r="A4592" s="69" t="s">
        <v>843</v>
      </c>
      <c r="B4592" s="69" t="s">
        <v>922</v>
      </c>
      <c r="C4592" s="70"/>
      <c r="D4592" s="71"/>
      <c r="E4592" s="72"/>
      <c r="F4592" s="73"/>
      <c r="G4592" s="70"/>
      <c r="H4592" s="74"/>
      <c r="I4592" s="75"/>
      <c r="J4592" s="75"/>
      <c r="K4592" s="36"/>
      <c r="L4592" s="82"/>
      <c r="M4592" s="82"/>
      <c r="N4592" s="77"/>
      <c r="O4592" s="84" t="s">
        <v>1270</v>
      </c>
      <c r="P4592" s="86">
        <v>43426.391458333332</v>
      </c>
      <c r="Q4592" s="84" t="s">
        <v>1356</v>
      </c>
      <c r="R4592" s="84"/>
      <c r="S4592" s="84"/>
      <c r="T4592" s="84" t="s">
        <v>2095</v>
      </c>
      <c r="U4592" s="84"/>
      <c r="V4592" s="88" t="s">
        <v>3176</v>
      </c>
      <c r="W4592" s="86">
        <v>43426.391458333332</v>
      </c>
      <c r="X4592" s="88" t="s">
        <v>4133</v>
      </c>
      <c r="Y4592" s="84"/>
      <c r="Z4592" s="84"/>
      <c r="AA4592" s="87" t="s">
        <v>5263</v>
      </c>
      <c r="AB4592" s="84"/>
      <c r="AC4592" s="84" t="b">
        <v>0</v>
      </c>
      <c r="AD4592" s="84">
        <v>0</v>
      </c>
      <c r="AE4592" s="87" t="s">
        <v>5552</v>
      </c>
      <c r="AF4592" s="84" t="b">
        <v>0</v>
      </c>
      <c r="AG4592" s="84" t="s">
        <v>5604</v>
      </c>
      <c r="AH4592" s="84"/>
      <c r="AI4592" s="87" t="s">
        <v>5552</v>
      </c>
      <c r="AJ4592" s="84" t="b">
        <v>0</v>
      </c>
      <c r="AK4592" s="84">
        <v>11</v>
      </c>
      <c r="AL4592" s="87" t="s">
        <v>5269</v>
      </c>
      <c r="AM4592" s="84" t="s">
        <v>5685</v>
      </c>
      <c r="AN4592" s="84" t="b">
        <v>0</v>
      </c>
      <c r="AO4592" s="87" t="s">
        <v>5269</v>
      </c>
      <c r="AP4592" s="84" t="s">
        <v>179</v>
      </c>
      <c r="AQ4592" s="84">
        <v>0</v>
      </c>
      <c r="AR4592" s="84">
        <v>0</v>
      </c>
      <c r="AS4592" s="84"/>
      <c r="AT4592" s="84"/>
      <c r="AU4592" s="84"/>
      <c r="AV4592" s="84"/>
      <c r="AW4592" s="84"/>
      <c r="AX4592" s="84"/>
      <c r="AY4592" s="84"/>
      <c r="AZ4592" s="84"/>
    </row>
    <row r="4593" spans="1:52" x14ac:dyDescent="0.55000000000000004">
      <c r="A4593" s="69" t="s">
        <v>922</v>
      </c>
      <c r="B4593" s="69" t="s">
        <v>843</v>
      </c>
      <c r="C4593" s="70"/>
      <c r="D4593" s="71"/>
      <c r="E4593" s="72"/>
      <c r="F4593" s="73"/>
      <c r="G4593" s="70"/>
      <c r="H4593" s="74"/>
      <c r="I4593" s="75"/>
      <c r="J4593" s="75"/>
      <c r="K4593" s="36"/>
      <c r="L4593" s="82"/>
      <c r="M4593" s="82"/>
      <c r="N4593" s="77"/>
      <c r="O4593" s="84" t="s">
        <v>1270</v>
      </c>
      <c r="P4593" s="86">
        <v>43433.651817129627</v>
      </c>
      <c r="Q4593" s="84" t="s">
        <v>1669</v>
      </c>
      <c r="R4593" s="88" t="s">
        <v>1922</v>
      </c>
      <c r="S4593" s="84" t="s">
        <v>1942</v>
      </c>
      <c r="T4593" s="84" t="s">
        <v>2432</v>
      </c>
      <c r="U4593" s="84"/>
      <c r="V4593" s="88" t="s">
        <v>3239</v>
      </c>
      <c r="W4593" s="86">
        <v>43433.651817129627</v>
      </c>
      <c r="X4593" s="88" t="s">
        <v>4338</v>
      </c>
      <c r="Y4593" s="84"/>
      <c r="Z4593" s="84"/>
      <c r="AA4593" s="87" t="s">
        <v>5469</v>
      </c>
      <c r="AB4593" s="84"/>
      <c r="AC4593" s="84" t="b">
        <v>0</v>
      </c>
      <c r="AD4593" s="84">
        <v>3</v>
      </c>
      <c r="AE4593" s="87" t="s">
        <v>5552</v>
      </c>
      <c r="AF4593" s="84" t="b">
        <v>1</v>
      </c>
      <c r="AG4593" s="84" t="s">
        <v>5604</v>
      </c>
      <c r="AH4593" s="84"/>
      <c r="AI4593" s="87" t="s">
        <v>5272</v>
      </c>
      <c r="AJ4593" s="84" t="b">
        <v>0</v>
      </c>
      <c r="AK4593" s="84">
        <v>2</v>
      </c>
      <c r="AL4593" s="87" t="s">
        <v>5552</v>
      </c>
      <c r="AM4593" s="84" t="s">
        <v>5684</v>
      </c>
      <c r="AN4593" s="84" t="b">
        <v>0</v>
      </c>
      <c r="AO4593" s="87" t="s">
        <v>5469</v>
      </c>
      <c r="AP4593" s="84" t="s">
        <v>179</v>
      </c>
      <c r="AQ4593" s="84">
        <v>0</v>
      </c>
      <c r="AR4593" s="84">
        <v>0</v>
      </c>
      <c r="AS4593" s="84"/>
      <c r="AT4593" s="84"/>
      <c r="AU4593" s="84"/>
      <c r="AV4593" s="84"/>
      <c r="AW4593" s="84"/>
      <c r="AX4593" s="84"/>
      <c r="AY4593" s="84"/>
      <c r="AZ4593" s="84"/>
    </row>
    <row r="4594" spans="1:52" x14ac:dyDescent="0.55000000000000004">
      <c r="A4594" s="69" t="s">
        <v>922</v>
      </c>
      <c r="B4594" s="69" t="s">
        <v>1241</v>
      </c>
      <c r="C4594" s="70"/>
      <c r="D4594" s="71"/>
      <c r="E4594" s="72"/>
      <c r="F4594" s="73"/>
      <c r="G4594" s="70"/>
      <c r="H4594" s="74"/>
      <c r="I4594" s="75"/>
      <c r="J4594" s="75"/>
      <c r="K4594" s="36"/>
      <c r="L4594" s="82"/>
      <c r="M4594" s="82"/>
      <c r="N4594" s="77"/>
      <c r="O4594" s="84" t="s">
        <v>1270</v>
      </c>
      <c r="P4594" s="86">
        <v>43433.651817129627</v>
      </c>
      <c r="Q4594" s="84" t="s">
        <v>1669</v>
      </c>
      <c r="R4594" s="88" t="s">
        <v>1922</v>
      </c>
      <c r="S4594" s="84" t="s">
        <v>1942</v>
      </c>
      <c r="T4594" s="84" t="s">
        <v>2432</v>
      </c>
      <c r="U4594" s="84"/>
      <c r="V4594" s="88" t="s">
        <v>3239</v>
      </c>
      <c r="W4594" s="86">
        <v>43433.651817129627</v>
      </c>
      <c r="X4594" s="88" t="s">
        <v>4338</v>
      </c>
      <c r="Y4594" s="84"/>
      <c r="Z4594" s="84"/>
      <c r="AA4594" s="87" t="s">
        <v>5469</v>
      </c>
      <c r="AB4594" s="84"/>
      <c r="AC4594" s="84" t="b">
        <v>0</v>
      </c>
      <c r="AD4594" s="84">
        <v>3</v>
      </c>
      <c r="AE4594" s="87" t="s">
        <v>5552</v>
      </c>
      <c r="AF4594" s="84" t="b">
        <v>1</v>
      </c>
      <c r="AG4594" s="84" t="s">
        <v>5604</v>
      </c>
      <c r="AH4594" s="84"/>
      <c r="AI4594" s="87" t="s">
        <v>5272</v>
      </c>
      <c r="AJ4594" s="84" t="b">
        <v>0</v>
      </c>
      <c r="AK4594" s="84">
        <v>2</v>
      </c>
      <c r="AL4594" s="87" t="s">
        <v>5552</v>
      </c>
      <c r="AM4594" s="84" t="s">
        <v>5684</v>
      </c>
      <c r="AN4594" s="84" t="b">
        <v>0</v>
      </c>
      <c r="AO4594" s="87" t="s">
        <v>5469</v>
      </c>
      <c r="AP4594" s="84" t="s">
        <v>179</v>
      </c>
      <c r="AQ4594" s="84">
        <v>0</v>
      </c>
      <c r="AR4594" s="84">
        <v>0</v>
      </c>
      <c r="AS4594" s="84"/>
      <c r="AT4594" s="84"/>
      <c r="AU4594" s="84"/>
      <c r="AV4594" s="84"/>
      <c r="AW4594" s="84"/>
      <c r="AX4594" s="84"/>
      <c r="AY4594" s="84"/>
      <c r="AZ4594" s="84"/>
    </row>
    <row r="4595" spans="1:52" x14ac:dyDescent="0.55000000000000004">
      <c r="A4595" s="69" t="s">
        <v>922</v>
      </c>
      <c r="B4595" s="69" t="s">
        <v>1242</v>
      </c>
      <c r="C4595" s="70"/>
      <c r="D4595" s="71"/>
      <c r="E4595" s="72"/>
      <c r="F4595" s="73"/>
      <c r="G4595" s="70"/>
      <c r="H4595" s="74"/>
      <c r="I4595" s="75"/>
      <c r="J4595" s="75"/>
      <c r="K4595" s="36"/>
      <c r="L4595" s="82"/>
      <c r="M4595" s="82"/>
      <c r="N4595" s="77"/>
      <c r="O4595" s="84" t="s">
        <v>1270</v>
      </c>
      <c r="P4595" s="86">
        <v>43433.651817129627</v>
      </c>
      <c r="Q4595" s="84" t="s">
        <v>1669</v>
      </c>
      <c r="R4595" s="88" t="s">
        <v>1922</v>
      </c>
      <c r="S4595" s="84" t="s">
        <v>1942</v>
      </c>
      <c r="T4595" s="84" t="s">
        <v>2432</v>
      </c>
      <c r="U4595" s="84"/>
      <c r="V4595" s="88" t="s">
        <v>3239</v>
      </c>
      <c r="W4595" s="86">
        <v>43433.651817129627</v>
      </c>
      <c r="X4595" s="88" t="s">
        <v>4338</v>
      </c>
      <c r="Y4595" s="84"/>
      <c r="Z4595" s="84"/>
      <c r="AA4595" s="87" t="s">
        <v>5469</v>
      </c>
      <c r="AB4595" s="84"/>
      <c r="AC4595" s="84" t="b">
        <v>0</v>
      </c>
      <c r="AD4595" s="84">
        <v>3</v>
      </c>
      <c r="AE4595" s="87" t="s">
        <v>5552</v>
      </c>
      <c r="AF4595" s="84" t="b">
        <v>1</v>
      </c>
      <c r="AG4595" s="84" t="s">
        <v>5604</v>
      </c>
      <c r="AH4595" s="84"/>
      <c r="AI4595" s="87" t="s">
        <v>5272</v>
      </c>
      <c r="AJ4595" s="84" t="b">
        <v>0</v>
      </c>
      <c r="AK4595" s="84">
        <v>2</v>
      </c>
      <c r="AL4595" s="87" t="s">
        <v>5552</v>
      </c>
      <c r="AM4595" s="84" t="s">
        <v>5684</v>
      </c>
      <c r="AN4595" s="84" t="b">
        <v>0</v>
      </c>
      <c r="AO4595" s="87" t="s">
        <v>5469</v>
      </c>
      <c r="AP4595" s="84" t="s">
        <v>179</v>
      </c>
      <c r="AQ4595" s="84">
        <v>0</v>
      </c>
      <c r="AR4595" s="84">
        <v>0</v>
      </c>
      <c r="AS4595" s="84"/>
      <c r="AT4595" s="84"/>
      <c r="AU4595" s="84"/>
      <c r="AV4595" s="84"/>
      <c r="AW4595" s="84"/>
      <c r="AX4595" s="84"/>
      <c r="AY4595" s="84"/>
      <c r="AZ4595" s="84"/>
    </row>
    <row r="4596" spans="1:52" x14ac:dyDescent="0.55000000000000004">
      <c r="A4596" s="69" t="s">
        <v>922</v>
      </c>
      <c r="B4596" s="69" t="s">
        <v>1243</v>
      </c>
      <c r="C4596" s="70"/>
      <c r="D4596" s="71"/>
      <c r="E4596" s="72"/>
      <c r="F4596" s="73"/>
      <c r="G4596" s="70"/>
      <c r="H4596" s="74"/>
      <c r="I4596" s="75"/>
      <c r="J4596" s="75"/>
      <c r="K4596" s="36"/>
      <c r="L4596" s="82"/>
      <c r="M4596" s="82"/>
      <c r="N4596" s="77"/>
      <c r="O4596" s="84" t="s">
        <v>1270</v>
      </c>
      <c r="P4596" s="86">
        <v>43433.651817129627</v>
      </c>
      <c r="Q4596" s="84" t="s">
        <v>1669</v>
      </c>
      <c r="R4596" s="88" t="s">
        <v>1922</v>
      </c>
      <c r="S4596" s="84" t="s">
        <v>1942</v>
      </c>
      <c r="T4596" s="84" t="s">
        <v>2432</v>
      </c>
      <c r="U4596" s="84"/>
      <c r="V4596" s="88" t="s">
        <v>3239</v>
      </c>
      <c r="W4596" s="86">
        <v>43433.651817129627</v>
      </c>
      <c r="X4596" s="88" t="s">
        <v>4338</v>
      </c>
      <c r="Y4596" s="84"/>
      <c r="Z4596" s="84"/>
      <c r="AA4596" s="87" t="s">
        <v>5469</v>
      </c>
      <c r="AB4596" s="84"/>
      <c r="AC4596" s="84" t="b">
        <v>0</v>
      </c>
      <c r="AD4596" s="84">
        <v>3</v>
      </c>
      <c r="AE4596" s="87" t="s">
        <v>5552</v>
      </c>
      <c r="AF4596" s="84" t="b">
        <v>1</v>
      </c>
      <c r="AG4596" s="84" t="s">
        <v>5604</v>
      </c>
      <c r="AH4596" s="84"/>
      <c r="AI4596" s="87" t="s">
        <v>5272</v>
      </c>
      <c r="AJ4596" s="84" t="b">
        <v>0</v>
      </c>
      <c r="AK4596" s="84">
        <v>2</v>
      </c>
      <c r="AL4596" s="87" t="s">
        <v>5552</v>
      </c>
      <c r="AM4596" s="84" t="s">
        <v>5684</v>
      </c>
      <c r="AN4596" s="84" t="b">
        <v>0</v>
      </c>
      <c r="AO4596" s="87" t="s">
        <v>5469</v>
      </c>
      <c r="AP4596" s="84" t="s">
        <v>179</v>
      </c>
      <c r="AQ4596" s="84">
        <v>0</v>
      </c>
      <c r="AR4596" s="84">
        <v>0</v>
      </c>
      <c r="AS4596" s="84"/>
      <c r="AT4596" s="84"/>
      <c r="AU4596" s="84"/>
      <c r="AV4596" s="84"/>
      <c r="AW4596" s="84"/>
      <c r="AX4596" s="84"/>
      <c r="AY4596" s="84"/>
      <c r="AZ4596" s="84"/>
    </row>
    <row r="4597" spans="1:52" x14ac:dyDescent="0.55000000000000004">
      <c r="A4597" s="69" t="s">
        <v>922</v>
      </c>
      <c r="B4597" s="69" t="s">
        <v>1244</v>
      </c>
      <c r="C4597" s="70"/>
      <c r="D4597" s="71"/>
      <c r="E4597" s="72"/>
      <c r="F4597" s="73"/>
      <c r="G4597" s="70"/>
      <c r="H4597" s="74"/>
      <c r="I4597" s="75"/>
      <c r="J4597" s="75"/>
      <c r="K4597" s="36"/>
      <c r="L4597" s="82"/>
      <c r="M4597" s="82"/>
      <c r="N4597" s="77"/>
      <c r="O4597" s="84" t="s">
        <v>1270</v>
      </c>
      <c r="P4597" s="86">
        <v>43433.651817129627</v>
      </c>
      <c r="Q4597" s="84" t="s">
        <v>1669</v>
      </c>
      <c r="R4597" s="88" t="s">
        <v>1922</v>
      </c>
      <c r="S4597" s="84" t="s">
        <v>1942</v>
      </c>
      <c r="T4597" s="84" t="s">
        <v>2432</v>
      </c>
      <c r="U4597" s="84"/>
      <c r="V4597" s="88" t="s">
        <v>3239</v>
      </c>
      <c r="W4597" s="86">
        <v>43433.651817129627</v>
      </c>
      <c r="X4597" s="88" t="s">
        <v>4338</v>
      </c>
      <c r="Y4597" s="84"/>
      <c r="Z4597" s="84"/>
      <c r="AA4597" s="87" t="s">
        <v>5469</v>
      </c>
      <c r="AB4597" s="84"/>
      <c r="AC4597" s="84" t="b">
        <v>0</v>
      </c>
      <c r="AD4597" s="84">
        <v>3</v>
      </c>
      <c r="AE4597" s="87" t="s">
        <v>5552</v>
      </c>
      <c r="AF4597" s="84" t="b">
        <v>1</v>
      </c>
      <c r="AG4597" s="84" t="s">
        <v>5604</v>
      </c>
      <c r="AH4597" s="84"/>
      <c r="AI4597" s="87" t="s">
        <v>5272</v>
      </c>
      <c r="AJ4597" s="84" t="b">
        <v>0</v>
      </c>
      <c r="AK4597" s="84">
        <v>2</v>
      </c>
      <c r="AL4597" s="87" t="s">
        <v>5552</v>
      </c>
      <c r="AM4597" s="84" t="s">
        <v>5684</v>
      </c>
      <c r="AN4597" s="84" t="b">
        <v>0</v>
      </c>
      <c r="AO4597" s="87" t="s">
        <v>5469</v>
      </c>
      <c r="AP4597" s="84" t="s">
        <v>179</v>
      </c>
      <c r="AQ4597" s="84">
        <v>0</v>
      </c>
      <c r="AR4597" s="84">
        <v>0</v>
      </c>
      <c r="AS4597" s="84"/>
      <c r="AT4597" s="84"/>
      <c r="AU4597" s="84"/>
      <c r="AV4597" s="84"/>
      <c r="AW4597" s="84"/>
      <c r="AX4597" s="84"/>
      <c r="AY4597" s="84"/>
      <c r="AZ4597" s="84"/>
    </row>
    <row r="4598" spans="1:52" x14ac:dyDescent="0.55000000000000004">
      <c r="A4598" s="69" t="s">
        <v>922</v>
      </c>
      <c r="B4598" s="69" t="s">
        <v>1228</v>
      </c>
      <c r="C4598" s="70"/>
      <c r="D4598" s="71"/>
      <c r="E4598" s="72"/>
      <c r="F4598" s="73"/>
      <c r="G4598" s="70"/>
      <c r="H4598" s="74"/>
      <c r="I4598" s="75"/>
      <c r="J4598" s="75"/>
      <c r="K4598" s="36"/>
      <c r="L4598" s="82"/>
      <c r="M4598" s="82"/>
      <c r="N4598" s="77"/>
      <c r="O4598" s="84" t="s">
        <v>1270</v>
      </c>
      <c r="P4598" s="86">
        <v>43433.651817129627</v>
      </c>
      <c r="Q4598" s="84" t="s">
        <v>1669</v>
      </c>
      <c r="R4598" s="88" t="s">
        <v>1922</v>
      </c>
      <c r="S4598" s="84" t="s">
        <v>1942</v>
      </c>
      <c r="T4598" s="84" t="s">
        <v>2432</v>
      </c>
      <c r="U4598" s="84"/>
      <c r="V4598" s="88" t="s">
        <v>3239</v>
      </c>
      <c r="W4598" s="86">
        <v>43433.651817129627</v>
      </c>
      <c r="X4598" s="88" t="s">
        <v>4338</v>
      </c>
      <c r="Y4598" s="84"/>
      <c r="Z4598" s="84"/>
      <c r="AA4598" s="87" t="s">
        <v>5469</v>
      </c>
      <c r="AB4598" s="84"/>
      <c r="AC4598" s="84" t="b">
        <v>0</v>
      </c>
      <c r="AD4598" s="84">
        <v>3</v>
      </c>
      <c r="AE4598" s="87" t="s">
        <v>5552</v>
      </c>
      <c r="AF4598" s="84" t="b">
        <v>1</v>
      </c>
      <c r="AG4598" s="84" t="s">
        <v>5604</v>
      </c>
      <c r="AH4598" s="84"/>
      <c r="AI4598" s="87" t="s">
        <v>5272</v>
      </c>
      <c r="AJ4598" s="84" t="b">
        <v>0</v>
      </c>
      <c r="AK4598" s="84">
        <v>2</v>
      </c>
      <c r="AL4598" s="87" t="s">
        <v>5552</v>
      </c>
      <c r="AM4598" s="84" t="s">
        <v>5684</v>
      </c>
      <c r="AN4598" s="84" t="b">
        <v>0</v>
      </c>
      <c r="AO4598" s="87" t="s">
        <v>5469</v>
      </c>
      <c r="AP4598" s="84" t="s">
        <v>179</v>
      </c>
      <c r="AQ4598" s="84">
        <v>0</v>
      </c>
      <c r="AR4598" s="84">
        <v>0</v>
      </c>
      <c r="AS4598" s="84"/>
      <c r="AT4598" s="84"/>
      <c r="AU4598" s="84"/>
      <c r="AV4598" s="84"/>
      <c r="AW4598" s="84"/>
      <c r="AX4598" s="84"/>
      <c r="AY4598" s="84"/>
      <c r="AZ4598" s="84"/>
    </row>
    <row r="4599" spans="1:52" x14ac:dyDescent="0.55000000000000004">
      <c r="A4599" s="69" t="s">
        <v>923</v>
      </c>
      <c r="B4599" s="69" t="s">
        <v>922</v>
      </c>
      <c r="C4599" s="70"/>
      <c r="D4599" s="71"/>
      <c r="E4599" s="72"/>
      <c r="F4599" s="73"/>
      <c r="G4599" s="70"/>
      <c r="H4599" s="74"/>
      <c r="I4599" s="75"/>
      <c r="J4599" s="75"/>
      <c r="K4599" s="36"/>
      <c r="L4599" s="82"/>
      <c r="M4599" s="82"/>
      <c r="N4599" s="77"/>
      <c r="O4599" s="84" t="s">
        <v>1269</v>
      </c>
      <c r="P4599" s="86">
        <v>43434.283194444448</v>
      </c>
      <c r="Q4599" s="84" t="s">
        <v>1669</v>
      </c>
      <c r="R4599" s="84"/>
      <c r="S4599" s="84"/>
      <c r="T4599" s="84" t="s">
        <v>2095</v>
      </c>
      <c r="U4599" s="84"/>
      <c r="V4599" s="88" t="s">
        <v>3240</v>
      </c>
      <c r="W4599" s="86">
        <v>43434.283194444448</v>
      </c>
      <c r="X4599" s="88" t="s">
        <v>4339</v>
      </c>
      <c r="Y4599" s="84"/>
      <c r="Z4599" s="84"/>
      <c r="AA4599" s="87" t="s">
        <v>5470</v>
      </c>
      <c r="AB4599" s="84"/>
      <c r="AC4599" s="84" t="b">
        <v>0</v>
      </c>
      <c r="AD4599" s="84">
        <v>0</v>
      </c>
      <c r="AE4599" s="87" t="s">
        <v>5552</v>
      </c>
      <c r="AF4599" s="84" t="b">
        <v>1</v>
      </c>
      <c r="AG4599" s="84" t="s">
        <v>5604</v>
      </c>
      <c r="AH4599" s="84"/>
      <c r="AI4599" s="87" t="s">
        <v>5272</v>
      </c>
      <c r="AJ4599" s="84" t="b">
        <v>0</v>
      </c>
      <c r="AK4599" s="84">
        <v>2</v>
      </c>
      <c r="AL4599" s="87" t="s">
        <v>5469</v>
      </c>
      <c r="AM4599" s="84" t="s">
        <v>5684</v>
      </c>
      <c r="AN4599" s="84" t="b">
        <v>0</v>
      </c>
      <c r="AO4599" s="87" t="s">
        <v>5469</v>
      </c>
      <c r="AP4599" s="84" t="s">
        <v>179</v>
      </c>
      <c r="AQ4599" s="84">
        <v>0</v>
      </c>
      <c r="AR4599" s="84">
        <v>0</v>
      </c>
      <c r="AS4599" s="84"/>
      <c r="AT4599" s="84"/>
      <c r="AU4599" s="84"/>
      <c r="AV4599" s="84"/>
      <c r="AW4599" s="84"/>
      <c r="AX4599" s="84"/>
      <c r="AY4599" s="84"/>
      <c r="AZ4599" s="84"/>
    </row>
    <row r="4600" spans="1:52" x14ac:dyDescent="0.55000000000000004">
      <c r="A4600" s="69" t="s">
        <v>923</v>
      </c>
      <c r="B4600" s="69" t="s">
        <v>843</v>
      </c>
      <c r="C4600" s="70"/>
      <c r="D4600" s="71"/>
      <c r="E4600" s="72"/>
      <c r="F4600" s="73"/>
      <c r="G4600" s="70"/>
      <c r="H4600" s="74"/>
      <c r="I4600" s="75"/>
      <c r="J4600" s="75"/>
      <c r="K4600" s="36"/>
      <c r="L4600" s="82"/>
      <c r="M4600" s="82"/>
      <c r="N4600" s="77"/>
      <c r="O4600" s="84" t="s">
        <v>1270</v>
      </c>
      <c r="P4600" s="86">
        <v>43434.283194444448</v>
      </c>
      <c r="Q4600" s="84" t="s">
        <v>1669</v>
      </c>
      <c r="R4600" s="84"/>
      <c r="S4600" s="84"/>
      <c r="T4600" s="84" t="s">
        <v>2095</v>
      </c>
      <c r="U4600" s="84"/>
      <c r="V4600" s="88" t="s">
        <v>3240</v>
      </c>
      <c r="W4600" s="86">
        <v>43434.283194444448</v>
      </c>
      <c r="X4600" s="88" t="s">
        <v>4339</v>
      </c>
      <c r="Y4600" s="84"/>
      <c r="Z4600" s="84"/>
      <c r="AA4600" s="87" t="s">
        <v>5470</v>
      </c>
      <c r="AB4600" s="84"/>
      <c r="AC4600" s="84" t="b">
        <v>0</v>
      </c>
      <c r="AD4600" s="84">
        <v>0</v>
      </c>
      <c r="AE4600" s="87" t="s">
        <v>5552</v>
      </c>
      <c r="AF4600" s="84" t="b">
        <v>1</v>
      </c>
      <c r="AG4600" s="84" t="s">
        <v>5604</v>
      </c>
      <c r="AH4600" s="84"/>
      <c r="AI4600" s="87" t="s">
        <v>5272</v>
      </c>
      <c r="AJ4600" s="84" t="b">
        <v>0</v>
      </c>
      <c r="AK4600" s="84">
        <v>2</v>
      </c>
      <c r="AL4600" s="87" t="s">
        <v>5469</v>
      </c>
      <c r="AM4600" s="84" t="s">
        <v>5684</v>
      </c>
      <c r="AN4600" s="84" t="b">
        <v>0</v>
      </c>
      <c r="AO4600" s="87" t="s">
        <v>5469</v>
      </c>
      <c r="AP4600" s="84" t="s">
        <v>179</v>
      </c>
      <c r="AQ4600" s="84">
        <v>0</v>
      </c>
      <c r="AR4600" s="84">
        <v>0</v>
      </c>
      <c r="AS4600" s="84"/>
      <c r="AT4600" s="84"/>
      <c r="AU4600" s="84"/>
      <c r="AV4600" s="84"/>
      <c r="AW4600" s="84"/>
      <c r="AX4600" s="84"/>
      <c r="AY4600" s="84"/>
      <c r="AZ4600" s="84"/>
    </row>
    <row r="4601" spans="1:52" x14ac:dyDescent="0.55000000000000004">
      <c r="A4601" s="69" t="s">
        <v>923</v>
      </c>
      <c r="B4601" s="69" t="s">
        <v>1241</v>
      </c>
      <c r="C4601" s="70"/>
      <c r="D4601" s="71"/>
      <c r="E4601" s="72"/>
      <c r="F4601" s="73"/>
      <c r="G4601" s="70"/>
      <c r="H4601" s="74"/>
      <c r="I4601" s="75"/>
      <c r="J4601" s="75"/>
      <c r="K4601" s="36"/>
      <c r="L4601" s="82"/>
      <c r="M4601" s="82"/>
      <c r="N4601" s="77"/>
      <c r="O4601" s="84" t="s">
        <v>1270</v>
      </c>
      <c r="P4601" s="86">
        <v>43434.283194444448</v>
      </c>
      <c r="Q4601" s="84" t="s">
        <v>1669</v>
      </c>
      <c r="R4601" s="84"/>
      <c r="S4601" s="84"/>
      <c r="T4601" s="84" t="s">
        <v>2095</v>
      </c>
      <c r="U4601" s="84"/>
      <c r="V4601" s="88" t="s">
        <v>3240</v>
      </c>
      <c r="W4601" s="86">
        <v>43434.283194444448</v>
      </c>
      <c r="X4601" s="88" t="s">
        <v>4339</v>
      </c>
      <c r="Y4601" s="84"/>
      <c r="Z4601" s="84"/>
      <c r="AA4601" s="87" t="s">
        <v>5470</v>
      </c>
      <c r="AB4601" s="84"/>
      <c r="AC4601" s="84" t="b">
        <v>0</v>
      </c>
      <c r="AD4601" s="84">
        <v>0</v>
      </c>
      <c r="AE4601" s="87" t="s">
        <v>5552</v>
      </c>
      <c r="AF4601" s="84" t="b">
        <v>1</v>
      </c>
      <c r="AG4601" s="84" t="s">
        <v>5604</v>
      </c>
      <c r="AH4601" s="84"/>
      <c r="AI4601" s="87" t="s">
        <v>5272</v>
      </c>
      <c r="AJ4601" s="84" t="b">
        <v>0</v>
      </c>
      <c r="AK4601" s="84">
        <v>2</v>
      </c>
      <c r="AL4601" s="87" t="s">
        <v>5469</v>
      </c>
      <c r="AM4601" s="84" t="s">
        <v>5684</v>
      </c>
      <c r="AN4601" s="84" t="b">
        <v>0</v>
      </c>
      <c r="AO4601" s="87" t="s">
        <v>5469</v>
      </c>
      <c r="AP4601" s="84" t="s">
        <v>179</v>
      </c>
      <c r="AQ4601" s="84">
        <v>0</v>
      </c>
      <c r="AR4601" s="84">
        <v>0</v>
      </c>
      <c r="AS4601" s="84"/>
      <c r="AT4601" s="84"/>
      <c r="AU4601" s="84"/>
      <c r="AV4601" s="84"/>
      <c r="AW4601" s="84"/>
      <c r="AX4601" s="84"/>
      <c r="AY4601" s="84"/>
      <c r="AZ4601" s="84"/>
    </row>
    <row r="4602" spans="1:52" x14ac:dyDescent="0.55000000000000004">
      <c r="A4602" s="69" t="s">
        <v>923</v>
      </c>
      <c r="B4602" s="69" t="s">
        <v>1242</v>
      </c>
      <c r="C4602" s="70"/>
      <c r="D4602" s="71"/>
      <c r="E4602" s="72"/>
      <c r="F4602" s="73"/>
      <c r="G4602" s="70"/>
      <c r="H4602" s="74"/>
      <c r="I4602" s="75"/>
      <c r="J4602" s="75"/>
      <c r="K4602" s="36"/>
      <c r="L4602" s="82"/>
      <c r="M4602" s="82"/>
      <c r="N4602" s="77"/>
      <c r="O4602" s="84" t="s">
        <v>1270</v>
      </c>
      <c r="P4602" s="86">
        <v>43434.283194444448</v>
      </c>
      <c r="Q4602" s="84" t="s">
        <v>1669</v>
      </c>
      <c r="R4602" s="84"/>
      <c r="S4602" s="84"/>
      <c r="T4602" s="84" t="s">
        <v>2095</v>
      </c>
      <c r="U4602" s="84"/>
      <c r="V4602" s="88" t="s">
        <v>3240</v>
      </c>
      <c r="W4602" s="86">
        <v>43434.283194444448</v>
      </c>
      <c r="X4602" s="88" t="s">
        <v>4339</v>
      </c>
      <c r="Y4602" s="84"/>
      <c r="Z4602" s="84"/>
      <c r="AA4602" s="87" t="s">
        <v>5470</v>
      </c>
      <c r="AB4602" s="84"/>
      <c r="AC4602" s="84" t="b">
        <v>0</v>
      </c>
      <c r="AD4602" s="84">
        <v>0</v>
      </c>
      <c r="AE4602" s="87" t="s">
        <v>5552</v>
      </c>
      <c r="AF4602" s="84" t="b">
        <v>1</v>
      </c>
      <c r="AG4602" s="84" t="s">
        <v>5604</v>
      </c>
      <c r="AH4602" s="84"/>
      <c r="AI4602" s="87" t="s">
        <v>5272</v>
      </c>
      <c r="AJ4602" s="84" t="b">
        <v>0</v>
      </c>
      <c r="AK4602" s="84">
        <v>2</v>
      </c>
      <c r="AL4602" s="87" t="s">
        <v>5469</v>
      </c>
      <c r="AM4602" s="84" t="s">
        <v>5684</v>
      </c>
      <c r="AN4602" s="84" t="b">
        <v>0</v>
      </c>
      <c r="AO4602" s="87" t="s">
        <v>5469</v>
      </c>
      <c r="AP4602" s="84" t="s">
        <v>179</v>
      </c>
      <c r="AQ4602" s="84">
        <v>0</v>
      </c>
      <c r="AR4602" s="84">
        <v>0</v>
      </c>
      <c r="AS4602" s="84"/>
      <c r="AT4602" s="84"/>
      <c r="AU4602" s="84"/>
      <c r="AV4602" s="84"/>
      <c r="AW4602" s="84"/>
      <c r="AX4602" s="84"/>
      <c r="AY4602" s="84"/>
      <c r="AZ4602" s="84"/>
    </row>
    <row r="4603" spans="1:52" x14ac:dyDescent="0.55000000000000004">
      <c r="A4603" s="69" t="s">
        <v>923</v>
      </c>
      <c r="B4603" s="69" t="s">
        <v>1243</v>
      </c>
      <c r="C4603" s="70"/>
      <c r="D4603" s="71"/>
      <c r="E4603" s="72"/>
      <c r="F4603" s="73"/>
      <c r="G4603" s="70"/>
      <c r="H4603" s="74"/>
      <c r="I4603" s="75"/>
      <c r="J4603" s="75"/>
      <c r="K4603" s="36"/>
      <c r="L4603" s="82"/>
      <c r="M4603" s="82"/>
      <c r="N4603" s="77"/>
      <c r="O4603" s="84" t="s">
        <v>1270</v>
      </c>
      <c r="P4603" s="86">
        <v>43434.283194444448</v>
      </c>
      <c r="Q4603" s="84" t="s">
        <v>1669</v>
      </c>
      <c r="R4603" s="84"/>
      <c r="S4603" s="84"/>
      <c r="T4603" s="84" t="s">
        <v>2095</v>
      </c>
      <c r="U4603" s="84"/>
      <c r="V4603" s="88" t="s">
        <v>3240</v>
      </c>
      <c r="W4603" s="86">
        <v>43434.283194444448</v>
      </c>
      <c r="X4603" s="88" t="s">
        <v>4339</v>
      </c>
      <c r="Y4603" s="84"/>
      <c r="Z4603" s="84"/>
      <c r="AA4603" s="87" t="s">
        <v>5470</v>
      </c>
      <c r="AB4603" s="84"/>
      <c r="AC4603" s="84" t="b">
        <v>0</v>
      </c>
      <c r="AD4603" s="84">
        <v>0</v>
      </c>
      <c r="AE4603" s="87" t="s">
        <v>5552</v>
      </c>
      <c r="AF4603" s="84" t="b">
        <v>1</v>
      </c>
      <c r="AG4603" s="84" t="s">
        <v>5604</v>
      </c>
      <c r="AH4603" s="84"/>
      <c r="AI4603" s="87" t="s">
        <v>5272</v>
      </c>
      <c r="AJ4603" s="84" t="b">
        <v>0</v>
      </c>
      <c r="AK4603" s="84">
        <v>2</v>
      </c>
      <c r="AL4603" s="87" t="s">
        <v>5469</v>
      </c>
      <c r="AM4603" s="84" t="s">
        <v>5684</v>
      </c>
      <c r="AN4603" s="84" t="b">
        <v>0</v>
      </c>
      <c r="AO4603" s="87" t="s">
        <v>5469</v>
      </c>
      <c r="AP4603" s="84" t="s">
        <v>179</v>
      </c>
      <c r="AQ4603" s="84">
        <v>0</v>
      </c>
      <c r="AR4603" s="84">
        <v>0</v>
      </c>
      <c r="AS4603" s="84"/>
      <c r="AT4603" s="84"/>
      <c r="AU4603" s="84"/>
      <c r="AV4603" s="84"/>
      <c r="AW4603" s="84"/>
      <c r="AX4603" s="84"/>
      <c r="AY4603" s="84"/>
      <c r="AZ4603" s="84"/>
    </row>
    <row r="4604" spans="1:52" x14ac:dyDescent="0.55000000000000004">
      <c r="A4604" s="69" t="s">
        <v>923</v>
      </c>
      <c r="B4604" s="69" t="s">
        <v>1244</v>
      </c>
      <c r="C4604" s="70"/>
      <c r="D4604" s="71"/>
      <c r="E4604" s="72"/>
      <c r="F4604" s="73"/>
      <c r="G4604" s="70"/>
      <c r="H4604" s="74"/>
      <c r="I4604" s="75"/>
      <c r="J4604" s="75"/>
      <c r="K4604" s="36"/>
      <c r="L4604" s="82"/>
      <c r="M4604" s="82"/>
      <c r="N4604" s="77"/>
      <c r="O4604" s="84" t="s">
        <v>1270</v>
      </c>
      <c r="P4604" s="86">
        <v>43434.283194444448</v>
      </c>
      <c r="Q4604" s="84" t="s">
        <v>1669</v>
      </c>
      <c r="R4604" s="84"/>
      <c r="S4604" s="84"/>
      <c r="T4604" s="84" t="s">
        <v>2095</v>
      </c>
      <c r="U4604" s="84"/>
      <c r="V4604" s="88" t="s">
        <v>3240</v>
      </c>
      <c r="W4604" s="86">
        <v>43434.283194444448</v>
      </c>
      <c r="X4604" s="88" t="s">
        <v>4339</v>
      </c>
      <c r="Y4604" s="84"/>
      <c r="Z4604" s="84"/>
      <c r="AA4604" s="87" t="s">
        <v>5470</v>
      </c>
      <c r="AB4604" s="84"/>
      <c r="AC4604" s="84" t="b">
        <v>0</v>
      </c>
      <c r="AD4604" s="84">
        <v>0</v>
      </c>
      <c r="AE4604" s="87" t="s">
        <v>5552</v>
      </c>
      <c r="AF4604" s="84" t="b">
        <v>1</v>
      </c>
      <c r="AG4604" s="84" t="s">
        <v>5604</v>
      </c>
      <c r="AH4604" s="84"/>
      <c r="AI4604" s="87" t="s">
        <v>5272</v>
      </c>
      <c r="AJ4604" s="84" t="b">
        <v>0</v>
      </c>
      <c r="AK4604" s="84">
        <v>2</v>
      </c>
      <c r="AL4604" s="87" t="s">
        <v>5469</v>
      </c>
      <c r="AM4604" s="84" t="s">
        <v>5684</v>
      </c>
      <c r="AN4604" s="84" t="b">
        <v>0</v>
      </c>
      <c r="AO4604" s="87" t="s">
        <v>5469</v>
      </c>
      <c r="AP4604" s="84" t="s">
        <v>179</v>
      </c>
      <c r="AQ4604" s="84">
        <v>0</v>
      </c>
      <c r="AR4604" s="84">
        <v>0</v>
      </c>
      <c r="AS4604" s="84"/>
      <c r="AT4604" s="84"/>
      <c r="AU4604" s="84"/>
      <c r="AV4604" s="84"/>
      <c r="AW4604" s="84"/>
      <c r="AX4604" s="84"/>
      <c r="AY4604" s="84"/>
      <c r="AZ4604" s="84"/>
    </row>
    <row r="4605" spans="1:52" x14ac:dyDescent="0.55000000000000004">
      <c r="A4605" s="69" t="s">
        <v>923</v>
      </c>
      <c r="B4605" s="69" t="s">
        <v>1228</v>
      </c>
      <c r="C4605" s="70"/>
      <c r="D4605" s="71"/>
      <c r="E4605" s="72"/>
      <c r="F4605" s="73"/>
      <c r="G4605" s="70"/>
      <c r="H4605" s="74"/>
      <c r="I4605" s="75"/>
      <c r="J4605" s="75"/>
      <c r="K4605" s="36"/>
      <c r="L4605" s="82"/>
      <c r="M4605" s="82"/>
      <c r="N4605" s="77"/>
      <c r="O4605" s="84" t="s">
        <v>1270</v>
      </c>
      <c r="P4605" s="86">
        <v>43434.283194444448</v>
      </c>
      <c r="Q4605" s="84" t="s">
        <v>1669</v>
      </c>
      <c r="R4605" s="84"/>
      <c r="S4605" s="84"/>
      <c r="T4605" s="84" t="s">
        <v>2095</v>
      </c>
      <c r="U4605" s="84"/>
      <c r="V4605" s="88" t="s">
        <v>3240</v>
      </c>
      <c r="W4605" s="86">
        <v>43434.283194444448</v>
      </c>
      <c r="X4605" s="88" t="s">
        <v>4339</v>
      </c>
      <c r="Y4605" s="84"/>
      <c r="Z4605" s="84"/>
      <c r="AA4605" s="87" t="s">
        <v>5470</v>
      </c>
      <c r="AB4605" s="84"/>
      <c r="AC4605" s="84" t="b">
        <v>0</v>
      </c>
      <c r="AD4605" s="84">
        <v>0</v>
      </c>
      <c r="AE4605" s="87" t="s">
        <v>5552</v>
      </c>
      <c r="AF4605" s="84" t="b">
        <v>1</v>
      </c>
      <c r="AG4605" s="84" t="s">
        <v>5604</v>
      </c>
      <c r="AH4605" s="84"/>
      <c r="AI4605" s="87" t="s">
        <v>5272</v>
      </c>
      <c r="AJ4605" s="84" t="b">
        <v>0</v>
      </c>
      <c r="AK4605" s="84">
        <v>2</v>
      </c>
      <c r="AL4605" s="87" t="s">
        <v>5469</v>
      </c>
      <c r="AM4605" s="84" t="s">
        <v>5684</v>
      </c>
      <c r="AN4605" s="84" t="b">
        <v>0</v>
      </c>
      <c r="AO4605" s="87" t="s">
        <v>5469</v>
      </c>
      <c r="AP4605" s="84" t="s">
        <v>179</v>
      </c>
      <c r="AQ4605" s="84">
        <v>0</v>
      </c>
      <c r="AR4605" s="84">
        <v>0</v>
      </c>
      <c r="AS4605" s="84"/>
      <c r="AT4605" s="84"/>
      <c r="AU4605" s="84"/>
      <c r="AV4605" s="84"/>
      <c r="AW4605" s="84"/>
      <c r="AX4605" s="84"/>
      <c r="AY4605" s="84"/>
      <c r="AZ4605" s="84"/>
    </row>
    <row r="4606" spans="1:52" x14ac:dyDescent="0.55000000000000004">
      <c r="A4606" s="69" t="s">
        <v>924</v>
      </c>
      <c r="B4606" s="69" t="s">
        <v>1250</v>
      </c>
      <c r="C4606" s="70"/>
      <c r="D4606" s="71"/>
      <c r="E4606" s="72"/>
      <c r="F4606" s="73"/>
      <c r="G4606" s="70"/>
      <c r="H4606" s="74"/>
      <c r="I4606" s="75"/>
      <c r="J4606" s="75"/>
      <c r="K4606" s="36"/>
      <c r="L4606" s="82"/>
      <c r="M4606" s="82"/>
      <c r="N4606" s="77"/>
      <c r="O4606" s="84" t="s">
        <v>1270</v>
      </c>
      <c r="P4606" s="86">
        <v>43433.977881944447</v>
      </c>
      <c r="Q4606" s="84" t="s">
        <v>1681</v>
      </c>
      <c r="R4606" s="84"/>
      <c r="S4606" s="84"/>
      <c r="T4606" s="84" t="s">
        <v>2433</v>
      </c>
      <c r="U4606" s="84"/>
      <c r="V4606" s="88" t="s">
        <v>3241</v>
      </c>
      <c r="W4606" s="86">
        <v>43433.977881944447</v>
      </c>
      <c r="X4606" s="88" t="s">
        <v>4340</v>
      </c>
      <c r="Y4606" s="84"/>
      <c r="Z4606" s="84"/>
      <c r="AA4606" s="87" t="s">
        <v>5471</v>
      </c>
      <c r="AB4606" s="84"/>
      <c r="AC4606" s="84" t="b">
        <v>0</v>
      </c>
      <c r="AD4606" s="84">
        <v>1</v>
      </c>
      <c r="AE4606" s="87" t="s">
        <v>5552</v>
      </c>
      <c r="AF4606" s="84" t="b">
        <v>0</v>
      </c>
      <c r="AG4606" s="84" t="s">
        <v>5604</v>
      </c>
      <c r="AH4606" s="84"/>
      <c r="AI4606" s="87" t="s">
        <v>5552</v>
      </c>
      <c r="AJ4606" s="84" t="b">
        <v>0</v>
      </c>
      <c r="AK4606" s="84">
        <v>2</v>
      </c>
      <c r="AL4606" s="87" t="s">
        <v>5552</v>
      </c>
      <c r="AM4606" s="84" t="s">
        <v>5718</v>
      </c>
      <c r="AN4606" s="84" t="b">
        <v>0</v>
      </c>
      <c r="AO4606" s="87" t="s">
        <v>5471</v>
      </c>
      <c r="AP4606" s="84" t="s">
        <v>179</v>
      </c>
      <c r="AQ4606" s="84">
        <v>0</v>
      </c>
      <c r="AR4606" s="84">
        <v>0</v>
      </c>
      <c r="AS4606" s="84"/>
      <c r="AT4606" s="84"/>
      <c r="AU4606" s="84"/>
      <c r="AV4606" s="84"/>
      <c r="AW4606" s="84"/>
      <c r="AX4606" s="84"/>
      <c r="AY4606" s="84"/>
      <c r="AZ4606" s="84"/>
    </row>
    <row r="4607" spans="1:52" x14ac:dyDescent="0.55000000000000004">
      <c r="A4607" s="69" t="s">
        <v>925</v>
      </c>
      <c r="B4607" s="69" t="s">
        <v>924</v>
      </c>
      <c r="C4607" s="70"/>
      <c r="D4607" s="71"/>
      <c r="E4607" s="72"/>
      <c r="F4607" s="73"/>
      <c r="G4607" s="70"/>
      <c r="H4607" s="74"/>
      <c r="I4607" s="75"/>
      <c r="J4607" s="75"/>
      <c r="K4607" s="36"/>
      <c r="L4607" s="82"/>
      <c r="M4607" s="82"/>
      <c r="N4607" s="77"/>
      <c r="O4607" s="84" t="s">
        <v>1269</v>
      </c>
      <c r="P4607" s="86">
        <v>43434.2890625</v>
      </c>
      <c r="Q4607" s="84" t="s">
        <v>1681</v>
      </c>
      <c r="R4607" s="84"/>
      <c r="S4607" s="84"/>
      <c r="T4607" s="84"/>
      <c r="U4607" s="84"/>
      <c r="V4607" s="88" t="s">
        <v>3242</v>
      </c>
      <c r="W4607" s="86">
        <v>43434.2890625</v>
      </c>
      <c r="X4607" s="88" t="s">
        <v>4341</v>
      </c>
      <c r="Y4607" s="84"/>
      <c r="Z4607" s="84"/>
      <c r="AA4607" s="87" t="s">
        <v>5472</v>
      </c>
      <c r="AB4607" s="84"/>
      <c r="AC4607" s="84" t="b">
        <v>0</v>
      </c>
      <c r="AD4607" s="84">
        <v>0</v>
      </c>
      <c r="AE4607" s="87" t="s">
        <v>5552</v>
      </c>
      <c r="AF4607" s="84" t="b">
        <v>0</v>
      </c>
      <c r="AG4607" s="84" t="s">
        <v>5604</v>
      </c>
      <c r="AH4607" s="84"/>
      <c r="AI4607" s="87" t="s">
        <v>5552</v>
      </c>
      <c r="AJ4607" s="84" t="b">
        <v>0</v>
      </c>
      <c r="AK4607" s="84">
        <v>2</v>
      </c>
      <c r="AL4607" s="87" t="s">
        <v>5471</v>
      </c>
      <c r="AM4607" s="84" t="s">
        <v>5684</v>
      </c>
      <c r="AN4607" s="84" t="b">
        <v>0</v>
      </c>
      <c r="AO4607" s="87" t="s">
        <v>5471</v>
      </c>
      <c r="AP4607" s="84" t="s">
        <v>179</v>
      </c>
      <c r="AQ4607" s="84">
        <v>0</v>
      </c>
      <c r="AR4607" s="84">
        <v>0</v>
      </c>
      <c r="AS4607" s="84"/>
      <c r="AT4607" s="84"/>
      <c r="AU4607" s="84"/>
      <c r="AV4607" s="84"/>
      <c r="AW4607" s="84"/>
      <c r="AX4607" s="84"/>
      <c r="AY4607" s="84"/>
      <c r="AZ4607" s="84"/>
    </row>
    <row r="4608" spans="1:52" x14ac:dyDescent="0.55000000000000004">
      <c r="A4608" s="69" t="s">
        <v>925</v>
      </c>
      <c r="B4608" s="69" t="s">
        <v>1250</v>
      </c>
      <c r="C4608" s="70"/>
      <c r="D4608" s="71"/>
      <c r="E4608" s="72"/>
      <c r="F4608" s="73"/>
      <c r="G4608" s="70"/>
      <c r="H4608" s="74"/>
      <c r="I4608" s="75"/>
      <c r="J4608" s="75"/>
      <c r="K4608" s="36"/>
      <c r="L4608" s="82"/>
      <c r="M4608" s="82"/>
      <c r="N4608" s="77"/>
      <c r="O4608" s="84" t="s">
        <v>1270</v>
      </c>
      <c r="P4608" s="86">
        <v>43434.2890625</v>
      </c>
      <c r="Q4608" s="84" t="s">
        <v>1681</v>
      </c>
      <c r="R4608" s="84"/>
      <c r="S4608" s="84"/>
      <c r="T4608" s="84"/>
      <c r="U4608" s="84"/>
      <c r="V4608" s="88" t="s">
        <v>3242</v>
      </c>
      <c r="W4608" s="86">
        <v>43434.2890625</v>
      </c>
      <c r="X4608" s="88" t="s">
        <v>4341</v>
      </c>
      <c r="Y4608" s="84"/>
      <c r="Z4608" s="84"/>
      <c r="AA4608" s="87" t="s">
        <v>5472</v>
      </c>
      <c r="AB4608" s="84"/>
      <c r="AC4608" s="84" t="b">
        <v>0</v>
      </c>
      <c r="AD4608" s="84">
        <v>0</v>
      </c>
      <c r="AE4608" s="87" t="s">
        <v>5552</v>
      </c>
      <c r="AF4608" s="84" t="b">
        <v>0</v>
      </c>
      <c r="AG4608" s="84" t="s">
        <v>5604</v>
      </c>
      <c r="AH4608" s="84"/>
      <c r="AI4608" s="87" t="s">
        <v>5552</v>
      </c>
      <c r="AJ4608" s="84" t="b">
        <v>0</v>
      </c>
      <c r="AK4608" s="84">
        <v>2</v>
      </c>
      <c r="AL4608" s="87" t="s">
        <v>5471</v>
      </c>
      <c r="AM4608" s="84" t="s">
        <v>5684</v>
      </c>
      <c r="AN4608" s="84" t="b">
        <v>0</v>
      </c>
      <c r="AO4608" s="87" t="s">
        <v>5471</v>
      </c>
      <c r="AP4608" s="84" t="s">
        <v>179</v>
      </c>
      <c r="AQ4608" s="84">
        <v>0</v>
      </c>
      <c r="AR4608" s="84">
        <v>0</v>
      </c>
      <c r="AS4608" s="84"/>
      <c r="AT4608" s="84"/>
      <c r="AU4608" s="84"/>
      <c r="AV4608" s="84"/>
      <c r="AW4608" s="84"/>
      <c r="AX4608" s="84"/>
      <c r="AY4608" s="84"/>
      <c r="AZ4608" s="84"/>
    </row>
    <row r="4609" spans="1:52" x14ac:dyDescent="0.55000000000000004">
      <c r="A4609" s="69" t="s">
        <v>926</v>
      </c>
      <c r="B4609" s="69" t="s">
        <v>937</v>
      </c>
      <c r="C4609" s="70"/>
      <c r="D4609" s="71"/>
      <c r="E4609" s="72"/>
      <c r="F4609" s="73"/>
      <c r="G4609" s="70"/>
      <c r="H4609" s="74"/>
      <c r="I4609" s="75"/>
      <c r="J4609" s="75"/>
      <c r="K4609" s="36"/>
      <c r="L4609" s="82"/>
      <c r="M4609" s="82"/>
      <c r="N4609" s="77"/>
      <c r="O4609" s="84" t="s">
        <v>1269</v>
      </c>
      <c r="P4609" s="86">
        <v>43434.299444444441</v>
      </c>
      <c r="Q4609" s="84" t="s">
        <v>1676</v>
      </c>
      <c r="R4609" s="84"/>
      <c r="S4609" s="84"/>
      <c r="T4609" s="84"/>
      <c r="U4609" s="84"/>
      <c r="V4609" s="88" t="s">
        <v>3243</v>
      </c>
      <c r="W4609" s="86">
        <v>43434.299444444441</v>
      </c>
      <c r="X4609" s="88" t="s">
        <v>4342</v>
      </c>
      <c r="Y4609" s="84"/>
      <c r="Z4609" s="84"/>
      <c r="AA4609" s="87" t="s">
        <v>5473</v>
      </c>
      <c r="AB4609" s="84"/>
      <c r="AC4609" s="84" t="b">
        <v>0</v>
      </c>
      <c r="AD4609" s="84">
        <v>0</v>
      </c>
      <c r="AE4609" s="87" t="s">
        <v>5552</v>
      </c>
      <c r="AF4609" s="84" t="b">
        <v>0</v>
      </c>
      <c r="AG4609" s="84" t="s">
        <v>5605</v>
      </c>
      <c r="AH4609" s="84"/>
      <c r="AI4609" s="87" t="s">
        <v>5552</v>
      </c>
      <c r="AJ4609" s="84" t="b">
        <v>0</v>
      </c>
      <c r="AK4609" s="84">
        <v>43</v>
      </c>
      <c r="AL4609" s="87" t="s">
        <v>5484</v>
      </c>
      <c r="AM4609" s="84" t="s">
        <v>5682</v>
      </c>
      <c r="AN4609" s="84" t="b">
        <v>0</v>
      </c>
      <c r="AO4609" s="87" t="s">
        <v>5484</v>
      </c>
      <c r="AP4609" s="84" t="s">
        <v>179</v>
      </c>
      <c r="AQ4609" s="84">
        <v>0</v>
      </c>
      <c r="AR4609" s="84">
        <v>0</v>
      </c>
      <c r="AS4609" s="84"/>
      <c r="AT4609" s="84"/>
      <c r="AU4609" s="84"/>
      <c r="AV4609" s="84"/>
      <c r="AW4609" s="84"/>
      <c r="AX4609" s="84"/>
      <c r="AY4609" s="84"/>
      <c r="AZ4609" s="84"/>
    </row>
    <row r="4610" spans="1:52" x14ac:dyDescent="0.55000000000000004">
      <c r="A4610" s="69" t="s">
        <v>927</v>
      </c>
      <c r="B4610" s="69" t="s">
        <v>937</v>
      </c>
      <c r="C4610" s="70"/>
      <c r="D4610" s="71"/>
      <c r="E4610" s="72"/>
      <c r="F4610" s="73"/>
      <c r="G4610" s="70"/>
      <c r="H4610" s="74"/>
      <c r="I4610" s="75"/>
      <c r="J4610" s="75"/>
      <c r="K4610" s="36"/>
      <c r="L4610" s="82"/>
      <c r="M4610" s="82"/>
      <c r="N4610" s="77"/>
      <c r="O4610" s="84" t="s">
        <v>1269</v>
      </c>
      <c r="P4610" s="86">
        <v>43434.307337962964</v>
      </c>
      <c r="Q4610" s="84" t="s">
        <v>1676</v>
      </c>
      <c r="R4610" s="84"/>
      <c r="S4610" s="84"/>
      <c r="T4610" s="84"/>
      <c r="U4610" s="84"/>
      <c r="V4610" s="88" t="s">
        <v>3244</v>
      </c>
      <c r="W4610" s="86">
        <v>43434.307337962964</v>
      </c>
      <c r="X4610" s="88" t="s">
        <v>4343</v>
      </c>
      <c r="Y4610" s="84"/>
      <c r="Z4610" s="84"/>
      <c r="AA4610" s="87" t="s">
        <v>5474</v>
      </c>
      <c r="AB4610" s="84"/>
      <c r="AC4610" s="84" t="b">
        <v>0</v>
      </c>
      <c r="AD4610" s="84">
        <v>0</v>
      </c>
      <c r="AE4610" s="87" t="s">
        <v>5552</v>
      </c>
      <c r="AF4610" s="84" t="b">
        <v>0</v>
      </c>
      <c r="AG4610" s="84" t="s">
        <v>5605</v>
      </c>
      <c r="AH4610" s="84"/>
      <c r="AI4610" s="87" t="s">
        <v>5552</v>
      </c>
      <c r="AJ4610" s="84" t="b">
        <v>0</v>
      </c>
      <c r="AK4610" s="84">
        <v>43</v>
      </c>
      <c r="AL4610" s="87" t="s">
        <v>5484</v>
      </c>
      <c r="AM4610" s="84" t="s">
        <v>5682</v>
      </c>
      <c r="AN4610" s="84" t="b">
        <v>0</v>
      </c>
      <c r="AO4610" s="87" t="s">
        <v>5484</v>
      </c>
      <c r="AP4610" s="84" t="s">
        <v>179</v>
      </c>
      <c r="AQ4610" s="84">
        <v>0</v>
      </c>
      <c r="AR4610" s="84">
        <v>0</v>
      </c>
      <c r="AS4610" s="84"/>
      <c r="AT4610" s="84"/>
      <c r="AU4610" s="84"/>
      <c r="AV4610" s="84"/>
      <c r="AW4610" s="84"/>
      <c r="AX4610" s="84"/>
      <c r="AY4610" s="84"/>
      <c r="AZ4610" s="84"/>
    </row>
    <row r="4611" spans="1:52" x14ac:dyDescent="0.55000000000000004">
      <c r="A4611" s="69" t="s">
        <v>928</v>
      </c>
      <c r="B4611" s="69" t="s">
        <v>946</v>
      </c>
      <c r="C4611" s="70"/>
      <c r="D4611" s="71"/>
      <c r="E4611" s="72"/>
      <c r="F4611" s="73"/>
      <c r="G4611" s="70"/>
      <c r="H4611" s="74"/>
      <c r="I4611" s="75"/>
      <c r="J4611" s="75"/>
      <c r="K4611" s="36"/>
      <c r="L4611" s="82"/>
      <c r="M4611" s="82"/>
      <c r="N4611" s="77"/>
      <c r="O4611" s="84" t="s">
        <v>1269</v>
      </c>
      <c r="P4611" s="86">
        <v>43434.310925925929</v>
      </c>
      <c r="Q4611" s="84" t="s">
        <v>1702</v>
      </c>
      <c r="R4611" s="84"/>
      <c r="S4611" s="84"/>
      <c r="T4611" s="84" t="s">
        <v>2021</v>
      </c>
      <c r="U4611" s="84"/>
      <c r="V4611" s="88" t="s">
        <v>3245</v>
      </c>
      <c r="W4611" s="86">
        <v>43434.310925925929</v>
      </c>
      <c r="X4611" s="88" t="s">
        <v>4344</v>
      </c>
      <c r="Y4611" s="84"/>
      <c r="Z4611" s="84"/>
      <c r="AA4611" s="87" t="s">
        <v>5475</v>
      </c>
      <c r="AB4611" s="84"/>
      <c r="AC4611" s="84" t="b">
        <v>0</v>
      </c>
      <c r="AD4611" s="84">
        <v>0</v>
      </c>
      <c r="AE4611" s="87" t="s">
        <v>5552</v>
      </c>
      <c r="AF4611" s="84" t="b">
        <v>0</v>
      </c>
      <c r="AG4611" s="84" t="s">
        <v>5604</v>
      </c>
      <c r="AH4611" s="84"/>
      <c r="AI4611" s="87" t="s">
        <v>5552</v>
      </c>
      <c r="AJ4611" s="84" t="b">
        <v>0</v>
      </c>
      <c r="AK4611" s="84">
        <v>1</v>
      </c>
      <c r="AL4611" s="87" t="s">
        <v>5516</v>
      </c>
      <c r="AM4611" s="84" t="s">
        <v>5685</v>
      </c>
      <c r="AN4611" s="84" t="b">
        <v>0</v>
      </c>
      <c r="AO4611" s="87" t="s">
        <v>5516</v>
      </c>
      <c r="AP4611" s="84" t="s">
        <v>179</v>
      </c>
      <c r="AQ4611" s="84">
        <v>0</v>
      </c>
      <c r="AR4611" s="84">
        <v>0</v>
      </c>
      <c r="AS4611" s="84"/>
      <c r="AT4611" s="84"/>
      <c r="AU4611" s="84"/>
      <c r="AV4611" s="84"/>
      <c r="AW4611" s="84"/>
      <c r="AX4611" s="84"/>
      <c r="AY4611" s="84"/>
      <c r="AZ4611" s="84"/>
    </row>
    <row r="4612" spans="1:52" x14ac:dyDescent="0.55000000000000004">
      <c r="A4612" s="69" t="s">
        <v>929</v>
      </c>
      <c r="B4612" s="69" t="s">
        <v>937</v>
      </c>
      <c r="C4612" s="70"/>
      <c r="D4612" s="71"/>
      <c r="E4612" s="72"/>
      <c r="F4612" s="73"/>
      <c r="G4612" s="70"/>
      <c r="H4612" s="74"/>
      <c r="I4612" s="75"/>
      <c r="J4612" s="75"/>
      <c r="K4612" s="36"/>
      <c r="L4612" s="82"/>
      <c r="M4612" s="82"/>
      <c r="N4612" s="77"/>
      <c r="O4612" s="84" t="s">
        <v>1269</v>
      </c>
      <c r="P4612" s="86">
        <v>43434.315601851849</v>
      </c>
      <c r="Q4612" s="84" t="s">
        <v>1676</v>
      </c>
      <c r="R4612" s="84"/>
      <c r="S4612" s="84"/>
      <c r="T4612" s="84"/>
      <c r="U4612" s="84"/>
      <c r="V4612" s="88" t="s">
        <v>3246</v>
      </c>
      <c r="W4612" s="86">
        <v>43434.315601851849</v>
      </c>
      <c r="X4612" s="88" t="s">
        <v>4345</v>
      </c>
      <c r="Y4612" s="84"/>
      <c r="Z4612" s="84"/>
      <c r="AA4612" s="87" t="s">
        <v>5476</v>
      </c>
      <c r="AB4612" s="84"/>
      <c r="AC4612" s="84" t="b">
        <v>0</v>
      </c>
      <c r="AD4612" s="84">
        <v>0</v>
      </c>
      <c r="AE4612" s="87" t="s">
        <v>5552</v>
      </c>
      <c r="AF4612" s="84" t="b">
        <v>0</v>
      </c>
      <c r="AG4612" s="84" t="s">
        <v>5605</v>
      </c>
      <c r="AH4612" s="84"/>
      <c r="AI4612" s="87" t="s">
        <v>5552</v>
      </c>
      <c r="AJ4612" s="84" t="b">
        <v>0</v>
      </c>
      <c r="AK4612" s="84">
        <v>43</v>
      </c>
      <c r="AL4612" s="87" t="s">
        <v>5484</v>
      </c>
      <c r="AM4612" s="84" t="s">
        <v>5685</v>
      </c>
      <c r="AN4612" s="84" t="b">
        <v>0</v>
      </c>
      <c r="AO4612" s="87" t="s">
        <v>5484</v>
      </c>
      <c r="AP4612" s="84" t="s">
        <v>179</v>
      </c>
      <c r="AQ4612" s="84">
        <v>0</v>
      </c>
      <c r="AR4612" s="84">
        <v>0</v>
      </c>
      <c r="AS4612" s="84"/>
      <c r="AT4612" s="84"/>
      <c r="AU4612" s="84"/>
      <c r="AV4612" s="84"/>
      <c r="AW4612" s="84"/>
      <c r="AX4612" s="84"/>
      <c r="AY4612" s="84"/>
      <c r="AZ4612" s="84"/>
    </row>
    <row r="4613" spans="1:52" x14ac:dyDescent="0.55000000000000004">
      <c r="A4613" s="69" t="s">
        <v>930</v>
      </c>
      <c r="B4613" s="69" t="s">
        <v>937</v>
      </c>
      <c r="C4613" s="70"/>
      <c r="D4613" s="71"/>
      <c r="E4613" s="72"/>
      <c r="F4613" s="73"/>
      <c r="G4613" s="70"/>
      <c r="H4613" s="74"/>
      <c r="I4613" s="75"/>
      <c r="J4613" s="75"/>
      <c r="K4613" s="36"/>
      <c r="L4613" s="82"/>
      <c r="M4613" s="82"/>
      <c r="N4613" s="77"/>
      <c r="O4613" s="84" t="s">
        <v>1269</v>
      </c>
      <c r="P4613" s="86">
        <v>43434.317442129628</v>
      </c>
      <c r="Q4613" s="84" t="s">
        <v>1676</v>
      </c>
      <c r="R4613" s="84"/>
      <c r="S4613" s="84"/>
      <c r="T4613" s="84"/>
      <c r="U4613" s="84"/>
      <c r="V4613" s="88" t="s">
        <v>3247</v>
      </c>
      <c r="W4613" s="86">
        <v>43434.317442129628</v>
      </c>
      <c r="X4613" s="88" t="s">
        <v>4346</v>
      </c>
      <c r="Y4613" s="84"/>
      <c r="Z4613" s="84"/>
      <c r="AA4613" s="87" t="s">
        <v>5477</v>
      </c>
      <c r="AB4613" s="84"/>
      <c r="AC4613" s="84" t="b">
        <v>0</v>
      </c>
      <c r="AD4613" s="84">
        <v>0</v>
      </c>
      <c r="AE4613" s="87" t="s">
        <v>5552</v>
      </c>
      <c r="AF4613" s="84" t="b">
        <v>0</v>
      </c>
      <c r="AG4613" s="84" t="s">
        <v>5605</v>
      </c>
      <c r="AH4613" s="84"/>
      <c r="AI4613" s="87" t="s">
        <v>5552</v>
      </c>
      <c r="AJ4613" s="84" t="b">
        <v>0</v>
      </c>
      <c r="AK4613" s="84">
        <v>43</v>
      </c>
      <c r="AL4613" s="87" t="s">
        <v>5484</v>
      </c>
      <c r="AM4613" s="84" t="s">
        <v>5685</v>
      </c>
      <c r="AN4613" s="84" t="b">
        <v>0</v>
      </c>
      <c r="AO4613" s="87" t="s">
        <v>5484</v>
      </c>
      <c r="AP4613" s="84" t="s">
        <v>179</v>
      </c>
      <c r="AQ4613" s="84">
        <v>0</v>
      </c>
      <c r="AR4613" s="84">
        <v>0</v>
      </c>
      <c r="AS4613" s="84"/>
      <c r="AT4613" s="84"/>
      <c r="AU4613" s="84"/>
      <c r="AV4613" s="84"/>
      <c r="AW4613" s="84"/>
      <c r="AX4613" s="84"/>
      <c r="AY4613" s="84"/>
      <c r="AZ4613" s="84"/>
    </row>
    <row r="4614" spans="1:52" x14ac:dyDescent="0.55000000000000004">
      <c r="A4614" s="69" t="s">
        <v>931</v>
      </c>
      <c r="B4614" s="69" t="s">
        <v>937</v>
      </c>
      <c r="C4614" s="70"/>
      <c r="D4614" s="71"/>
      <c r="E4614" s="72"/>
      <c r="F4614" s="73"/>
      <c r="G4614" s="70"/>
      <c r="H4614" s="74"/>
      <c r="I4614" s="75"/>
      <c r="J4614" s="75"/>
      <c r="K4614" s="36"/>
      <c r="L4614" s="82"/>
      <c r="M4614" s="82"/>
      <c r="N4614" s="77"/>
      <c r="O4614" s="84" t="s">
        <v>1269</v>
      </c>
      <c r="P4614" s="86">
        <v>43434.31994212963</v>
      </c>
      <c r="Q4614" s="84" t="s">
        <v>1676</v>
      </c>
      <c r="R4614" s="84"/>
      <c r="S4614" s="84"/>
      <c r="T4614" s="84"/>
      <c r="U4614" s="84"/>
      <c r="V4614" s="88" t="s">
        <v>3248</v>
      </c>
      <c r="W4614" s="86">
        <v>43434.31994212963</v>
      </c>
      <c r="X4614" s="88" t="s">
        <v>4347</v>
      </c>
      <c r="Y4614" s="84"/>
      <c r="Z4614" s="84"/>
      <c r="AA4614" s="87" t="s">
        <v>5478</v>
      </c>
      <c r="AB4614" s="84"/>
      <c r="AC4614" s="84" t="b">
        <v>0</v>
      </c>
      <c r="AD4614" s="84">
        <v>0</v>
      </c>
      <c r="AE4614" s="87" t="s">
        <v>5552</v>
      </c>
      <c r="AF4614" s="84" t="b">
        <v>0</v>
      </c>
      <c r="AG4614" s="84" t="s">
        <v>5605</v>
      </c>
      <c r="AH4614" s="84"/>
      <c r="AI4614" s="87" t="s">
        <v>5552</v>
      </c>
      <c r="AJ4614" s="84" t="b">
        <v>0</v>
      </c>
      <c r="AK4614" s="84">
        <v>43</v>
      </c>
      <c r="AL4614" s="87" t="s">
        <v>5484</v>
      </c>
      <c r="AM4614" s="84" t="s">
        <v>5685</v>
      </c>
      <c r="AN4614" s="84" t="b">
        <v>0</v>
      </c>
      <c r="AO4614" s="87" t="s">
        <v>5484</v>
      </c>
      <c r="AP4614" s="84" t="s">
        <v>179</v>
      </c>
      <c r="AQ4614" s="84">
        <v>0</v>
      </c>
      <c r="AR4614" s="84">
        <v>0</v>
      </c>
      <c r="AS4614" s="84"/>
      <c r="AT4614" s="84"/>
      <c r="AU4614" s="84"/>
      <c r="AV4614" s="84"/>
      <c r="AW4614" s="84"/>
      <c r="AX4614" s="84"/>
      <c r="AY4614" s="84"/>
      <c r="AZ4614" s="84"/>
    </row>
    <row r="4615" spans="1:52" x14ac:dyDescent="0.55000000000000004">
      <c r="A4615" s="69" t="s">
        <v>932</v>
      </c>
      <c r="B4615" s="69" t="s">
        <v>937</v>
      </c>
      <c r="C4615" s="70"/>
      <c r="D4615" s="71"/>
      <c r="E4615" s="72"/>
      <c r="F4615" s="73"/>
      <c r="G4615" s="70"/>
      <c r="H4615" s="74"/>
      <c r="I4615" s="75"/>
      <c r="J4615" s="75"/>
      <c r="K4615" s="36"/>
      <c r="L4615" s="82"/>
      <c r="M4615" s="82"/>
      <c r="N4615" s="77"/>
      <c r="O4615" s="84" t="s">
        <v>1269</v>
      </c>
      <c r="P4615" s="86">
        <v>43434.32440972222</v>
      </c>
      <c r="Q4615" s="84" t="s">
        <v>1676</v>
      </c>
      <c r="R4615" s="84"/>
      <c r="S4615" s="84"/>
      <c r="T4615" s="84"/>
      <c r="U4615" s="84"/>
      <c r="V4615" s="88" t="s">
        <v>3249</v>
      </c>
      <c r="W4615" s="86">
        <v>43434.32440972222</v>
      </c>
      <c r="X4615" s="88" t="s">
        <v>4348</v>
      </c>
      <c r="Y4615" s="84"/>
      <c r="Z4615" s="84"/>
      <c r="AA4615" s="87" t="s">
        <v>5479</v>
      </c>
      <c r="AB4615" s="84"/>
      <c r="AC4615" s="84" t="b">
        <v>0</v>
      </c>
      <c r="AD4615" s="84">
        <v>0</v>
      </c>
      <c r="AE4615" s="87" t="s">
        <v>5552</v>
      </c>
      <c r="AF4615" s="84" t="b">
        <v>0</v>
      </c>
      <c r="AG4615" s="84" t="s">
        <v>5605</v>
      </c>
      <c r="AH4615" s="84"/>
      <c r="AI4615" s="87" t="s">
        <v>5552</v>
      </c>
      <c r="AJ4615" s="84" t="b">
        <v>0</v>
      </c>
      <c r="AK4615" s="84">
        <v>43</v>
      </c>
      <c r="AL4615" s="87" t="s">
        <v>5484</v>
      </c>
      <c r="AM4615" s="84" t="s">
        <v>5682</v>
      </c>
      <c r="AN4615" s="84" t="b">
        <v>0</v>
      </c>
      <c r="AO4615" s="87" t="s">
        <v>5484</v>
      </c>
      <c r="AP4615" s="84" t="s">
        <v>179</v>
      </c>
      <c r="AQ4615" s="84">
        <v>0</v>
      </c>
      <c r="AR4615" s="84">
        <v>0</v>
      </c>
      <c r="AS4615" s="84"/>
      <c r="AT4615" s="84"/>
      <c r="AU4615" s="84"/>
      <c r="AV4615" s="84"/>
      <c r="AW4615" s="84"/>
      <c r="AX4615" s="84"/>
      <c r="AY4615" s="84"/>
      <c r="AZ4615" s="84"/>
    </row>
    <row r="4616" spans="1:52" x14ac:dyDescent="0.55000000000000004">
      <c r="A4616" s="69" t="s">
        <v>933</v>
      </c>
      <c r="B4616" s="69" t="s">
        <v>937</v>
      </c>
      <c r="C4616" s="70"/>
      <c r="D4616" s="71"/>
      <c r="E4616" s="72"/>
      <c r="F4616" s="73"/>
      <c r="G4616" s="70"/>
      <c r="H4616" s="74"/>
      <c r="I4616" s="75"/>
      <c r="J4616" s="75"/>
      <c r="K4616" s="36"/>
      <c r="L4616" s="82"/>
      <c r="M4616" s="82"/>
      <c r="N4616" s="77"/>
      <c r="O4616" s="84" t="s">
        <v>1269</v>
      </c>
      <c r="P4616" s="86">
        <v>43434.324652777781</v>
      </c>
      <c r="Q4616" s="84" t="s">
        <v>1676</v>
      </c>
      <c r="R4616" s="84"/>
      <c r="S4616" s="84"/>
      <c r="T4616" s="84"/>
      <c r="U4616" s="84"/>
      <c r="V4616" s="88" t="s">
        <v>3250</v>
      </c>
      <c r="W4616" s="86">
        <v>43434.324652777781</v>
      </c>
      <c r="X4616" s="88" t="s">
        <v>4349</v>
      </c>
      <c r="Y4616" s="84"/>
      <c r="Z4616" s="84"/>
      <c r="AA4616" s="87" t="s">
        <v>5480</v>
      </c>
      <c r="AB4616" s="84"/>
      <c r="AC4616" s="84" t="b">
        <v>0</v>
      </c>
      <c r="AD4616" s="84">
        <v>0</v>
      </c>
      <c r="AE4616" s="87" t="s">
        <v>5552</v>
      </c>
      <c r="AF4616" s="84" t="b">
        <v>0</v>
      </c>
      <c r="AG4616" s="84" t="s">
        <v>5605</v>
      </c>
      <c r="AH4616" s="84"/>
      <c r="AI4616" s="87" t="s">
        <v>5552</v>
      </c>
      <c r="AJ4616" s="84" t="b">
        <v>0</v>
      </c>
      <c r="AK4616" s="84">
        <v>43</v>
      </c>
      <c r="AL4616" s="87" t="s">
        <v>5484</v>
      </c>
      <c r="AM4616" s="84" t="s">
        <v>5685</v>
      </c>
      <c r="AN4616" s="84" t="b">
        <v>0</v>
      </c>
      <c r="AO4616" s="87" t="s">
        <v>5484</v>
      </c>
      <c r="AP4616" s="84" t="s">
        <v>179</v>
      </c>
      <c r="AQ4616" s="84">
        <v>0</v>
      </c>
      <c r="AR4616" s="84">
        <v>0</v>
      </c>
      <c r="AS4616" s="84"/>
      <c r="AT4616" s="84"/>
      <c r="AU4616" s="84"/>
      <c r="AV4616" s="84"/>
      <c r="AW4616" s="84"/>
      <c r="AX4616" s="84"/>
      <c r="AY4616" s="84"/>
      <c r="AZ4616" s="84"/>
    </row>
    <row r="4617" spans="1:52" x14ac:dyDescent="0.55000000000000004">
      <c r="A4617" s="69" t="s">
        <v>934</v>
      </c>
      <c r="B4617" s="69" t="s">
        <v>934</v>
      </c>
      <c r="C4617" s="70"/>
      <c r="D4617" s="71"/>
      <c r="E4617" s="72"/>
      <c r="F4617" s="73"/>
      <c r="G4617" s="70"/>
      <c r="H4617" s="74"/>
      <c r="I4617" s="75"/>
      <c r="J4617" s="75"/>
      <c r="K4617" s="36"/>
      <c r="L4617" s="82"/>
      <c r="M4617" s="82"/>
      <c r="N4617" s="77"/>
      <c r="O4617" s="84" t="s">
        <v>179</v>
      </c>
      <c r="P4617" s="86">
        <v>43432.814733796295</v>
      </c>
      <c r="Q4617" s="84" t="s">
        <v>1615</v>
      </c>
      <c r="R4617" s="84"/>
      <c r="S4617" s="84"/>
      <c r="T4617" s="84" t="s">
        <v>2332</v>
      </c>
      <c r="U4617" s="88" t="s">
        <v>2565</v>
      </c>
      <c r="V4617" s="88" t="s">
        <v>2565</v>
      </c>
      <c r="W4617" s="86">
        <v>43432.814733796295</v>
      </c>
      <c r="X4617" s="88" t="s">
        <v>4350</v>
      </c>
      <c r="Y4617" s="84"/>
      <c r="Z4617" s="84"/>
      <c r="AA4617" s="87" t="s">
        <v>5481</v>
      </c>
      <c r="AB4617" s="84"/>
      <c r="AC4617" s="84" t="b">
        <v>0</v>
      </c>
      <c r="AD4617" s="84">
        <v>16</v>
      </c>
      <c r="AE4617" s="87" t="s">
        <v>5552</v>
      </c>
      <c r="AF4617" s="84" t="b">
        <v>0</v>
      </c>
      <c r="AG4617" s="84" t="s">
        <v>5604</v>
      </c>
      <c r="AH4617" s="84"/>
      <c r="AI4617" s="87" t="s">
        <v>5552</v>
      </c>
      <c r="AJ4617" s="84" t="b">
        <v>0</v>
      </c>
      <c r="AK4617" s="84">
        <v>7</v>
      </c>
      <c r="AL4617" s="87" t="s">
        <v>5552</v>
      </c>
      <c r="AM4617" s="84" t="s">
        <v>5684</v>
      </c>
      <c r="AN4617" s="84" t="b">
        <v>0</v>
      </c>
      <c r="AO4617" s="87" t="s">
        <v>5481</v>
      </c>
      <c r="AP4617" s="84" t="s">
        <v>179</v>
      </c>
      <c r="AQ4617" s="84">
        <v>0</v>
      </c>
      <c r="AR4617" s="84">
        <v>0</v>
      </c>
      <c r="AS4617" s="84"/>
      <c r="AT4617" s="84"/>
      <c r="AU4617" s="84"/>
      <c r="AV4617" s="84"/>
      <c r="AW4617" s="84"/>
      <c r="AX4617" s="84"/>
      <c r="AY4617" s="84"/>
      <c r="AZ4617" s="84"/>
    </row>
    <row r="4618" spans="1:52" x14ac:dyDescent="0.55000000000000004">
      <c r="A4618" s="69" t="s">
        <v>935</v>
      </c>
      <c r="B4618" s="69" t="s">
        <v>934</v>
      </c>
      <c r="C4618" s="70"/>
      <c r="D4618" s="71"/>
      <c r="E4618" s="72"/>
      <c r="F4618" s="73"/>
      <c r="G4618" s="70"/>
      <c r="H4618" s="74"/>
      <c r="I4618" s="75"/>
      <c r="J4618" s="75"/>
      <c r="K4618" s="36"/>
      <c r="L4618" s="82"/>
      <c r="M4618" s="82"/>
      <c r="N4618" s="77"/>
      <c r="O4618" s="84" t="s">
        <v>1269</v>
      </c>
      <c r="P4618" s="86">
        <v>43434.33797453704</v>
      </c>
      <c r="Q4618" s="84" t="s">
        <v>1615</v>
      </c>
      <c r="R4618" s="84"/>
      <c r="S4618" s="84"/>
      <c r="T4618" s="84" t="s">
        <v>2332</v>
      </c>
      <c r="U4618" s="88" t="s">
        <v>2565</v>
      </c>
      <c r="V4618" s="88" t="s">
        <v>2565</v>
      </c>
      <c r="W4618" s="86">
        <v>43434.33797453704</v>
      </c>
      <c r="X4618" s="88" t="s">
        <v>4351</v>
      </c>
      <c r="Y4618" s="84"/>
      <c r="Z4618" s="84"/>
      <c r="AA4618" s="87" t="s">
        <v>5482</v>
      </c>
      <c r="AB4618" s="84"/>
      <c r="AC4618" s="84" t="b">
        <v>0</v>
      </c>
      <c r="AD4618" s="84">
        <v>0</v>
      </c>
      <c r="AE4618" s="87" t="s">
        <v>5552</v>
      </c>
      <c r="AF4618" s="84" t="b">
        <v>0</v>
      </c>
      <c r="AG4618" s="84" t="s">
        <v>5604</v>
      </c>
      <c r="AH4618" s="84"/>
      <c r="AI4618" s="87" t="s">
        <v>5552</v>
      </c>
      <c r="AJ4618" s="84" t="b">
        <v>0</v>
      </c>
      <c r="AK4618" s="84">
        <v>7</v>
      </c>
      <c r="AL4618" s="87" t="s">
        <v>5481</v>
      </c>
      <c r="AM4618" s="84" t="s">
        <v>5684</v>
      </c>
      <c r="AN4618" s="84" t="b">
        <v>0</v>
      </c>
      <c r="AO4618" s="87" t="s">
        <v>5481</v>
      </c>
      <c r="AP4618" s="84" t="s">
        <v>179</v>
      </c>
      <c r="AQ4618" s="84">
        <v>0</v>
      </c>
      <c r="AR4618" s="84">
        <v>0</v>
      </c>
      <c r="AS4618" s="84"/>
      <c r="AT4618" s="84"/>
      <c r="AU4618" s="84"/>
      <c r="AV4618" s="84"/>
      <c r="AW4618" s="84"/>
      <c r="AX4618" s="84"/>
      <c r="AY4618" s="84"/>
      <c r="AZ4618" s="84"/>
    </row>
    <row r="4619" spans="1:52" x14ac:dyDescent="0.55000000000000004">
      <c r="A4619" s="69" t="s">
        <v>936</v>
      </c>
      <c r="B4619" s="69" t="s">
        <v>937</v>
      </c>
      <c r="C4619" s="70"/>
      <c r="D4619" s="71"/>
      <c r="E4619" s="72"/>
      <c r="F4619" s="73"/>
      <c r="G4619" s="70"/>
      <c r="H4619" s="74"/>
      <c r="I4619" s="75"/>
      <c r="J4619" s="75"/>
      <c r="K4619" s="36"/>
      <c r="L4619" s="82"/>
      <c r="M4619" s="82"/>
      <c r="N4619" s="77"/>
      <c r="O4619" s="84" t="s">
        <v>1269</v>
      </c>
      <c r="P4619" s="86">
        <v>43434.354745370372</v>
      </c>
      <c r="Q4619" s="84" t="s">
        <v>1676</v>
      </c>
      <c r="R4619" s="84"/>
      <c r="S4619" s="84"/>
      <c r="T4619" s="84"/>
      <c r="U4619" s="84"/>
      <c r="V4619" s="88" t="s">
        <v>3251</v>
      </c>
      <c r="W4619" s="86">
        <v>43434.354745370372</v>
      </c>
      <c r="X4619" s="88" t="s">
        <v>4352</v>
      </c>
      <c r="Y4619" s="84"/>
      <c r="Z4619" s="84"/>
      <c r="AA4619" s="87" t="s">
        <v>5483</v>
      </c>
      <c r="AB4619" s="84"/>
      <c r="AC4619" s="84" t="b">
        <v>0</v>
      </c>
      <c r="AD4619" s="84">
        <v>0</v>
      </c>
      <c r="AE4619" s="87" t="s">
        <v>5552</v>
      </c>
      <c r="AF4619" s="84" t="b">
        <v>0</v>
      </c>
      <c r="AG4619" s="84" t="s">
        <v>5605</v>
      </c>
      <c r="AH4619" s="84"/>
      <c r="AI4619" s="87" t="s">
        <v>5552</v>
      </c>
      <c r="AJ4619" s="84" t="b">
        <v>0</v>
      </c>
      <c r="AK4619" s="84">
        <v>43</v>
      </c>
      <c r="AL4619" s="87" t="s">
        <v>5484</v>
      </c>
      <c r="AM4619" s="84" t="s">
        <v>5682</v>
      </c>
      <c r="AN4619" s="84" t="b">
        <v>0</v>
      </c>
      <c r="AO4619" s="87" t="s">
        <v>5484</v>
      </c>
      <c r="AP4619" s="84" t="s">
        <v>179</v>
      </c>
      <c r="AQ4619" s="84">
        <v>0</v>
      </c>
      <c r="AR4619" s="84">
        <v>0</v>
      </c>
      <c r="AS4619" s="84"/>
      <c r="AT4619" s="84"/>
      <c r="AU4619" s="84"/>
      <c r="AV4619" s="84"/>
      <c r="AW4619" s="84"/>
      <c r="AX4619" s="84"/>
      <c r="AY4619" s="84"/>
      <c r="AZ4619" s="84"/>
    </row>
    <row r="4620" spans="1:52" x14ac:dyDescent="0.55000000000000004">
      <c r="A4620" s="69" t="s">
        <v>937</v>
      </c>
      <c r="B4620" s="69" t="s">
        <v>937</v>
      </c>
      <c r="C4620" s="70"/>
      <c r="D4620" s="71"/>
      <c r="E4620" s="72"/>
      <c r="F4620" s="73"/>
      <c r="G4620" s="70"/>
      <c r="H4620" s="74"/>
      <c r="I4620" s="75"/>
      <c r="J4620" s="75"/>
      <c r="K4620" s="36"/>
      <c r="L4620" s="82"/>
      <c r="M4620" s="82"/>
      <c r="N4620" s="77"/>
      <c r="O4620" s="84" t="s">
        <v>179</v>
      </c>
      <c r="P4620" s="86">
        <v>43433.901979166665</v>
      </c>
      <c r="Q4620" s="84" t="s">
        <v>1676</v>
      </c>
      <c r="R4620" s="84"/>
      <c r="S4620" s="84"/>
      <c r="T4620" s="84" t="s">
        <v>2434</v>
      </c>
      <c r="U4620" s="84"/>
      <c r="V4620" s="88" t="s">
        <v>3252</v>
      </c>
      <c r="W4620" s="86">
        <v>43433.901979166665</v>
      </c>
      <c r="X4620" s="88" t="s">
        <v>4353</v>
      </c>
      <c r="Y4620" s="84"/>
      <c r="Z4620" s="84"/>
      <c r="AA4620" s="87" t="s">
        <v>5484</v>
      </c>
      <c r="AB4620" s="84"/>
      <c r="AC4620" s="84" t="b">
        <v>0</v>
      </c>
      <c r="AD4620" s="84">
        <v>145</v>
      </c>
      <c r="AE4620" s="87" t="s">
        <v>5552</v>
      </c>
      <c r="AF4620" s="84" t="b">
        <v>0</v>
      </c>
      <c r="AG4620" s="84" t="s">
        <v>5605</v>
      </c>
      <c r="AH4620" s="84"/>
      <c r="AI4620" s="87" t="s">
        <v>5552</v>
      </c>
      <c r="AJ4620" s="84" t="b">
        <v>0</v>
      </c>
      <c r="AK4620" s="84">
        <v>43</v>
      </c>
      <c r="AL4620" s="87" t="s">
        <v>5552</v>
      </c>
      <c r="AM4620" s="84" t="s">
        <v>5690</v>
      </c>
      <c r="AN4620" s="84" t="b">
        <v>0</v>
      </c>
      <c r="AO4620" s="87" t="s">
        <v>5484</v>
      </c>
      <c r="AP4620" s="84" t="s">
        <v>179</v>
      </c>
      <c r="AQ4620" s="84">
        <v>0</v>
      </c>
      <c r="AR4620" s="84">
        <v>0</v>
      </c>
      <c r="AS4620" s="84"/>
      <c r="AT4620" s="84"/>
      <c r="AU4620" s="84"/>
      <c r="AV4620" s="84"/>
      <c r="AW4620" s="84"/>
      <c r="AX4620" s="84"/>
      <c r="AY4620" s="84"/>
      <c r="AZ4620" s="84"/>
    </row>
    <row r="4621" spans="1:52" x14ac:dyDescent="0.55000000000000004">
      <c r="A4621" s="69" t="s">
        <v>938</v>
      </c>
      <c r="B4621" s="69" t="s">
        <v>937</v>
      </c>
      <c r="C4621" s="70"/>
      <c r="D4621" s="71"/>
      <c r="E4621" s="72"/>
      <c r="F4621" s="73"/>
      <c r="G4621" s="70"/>
      <c r="H4621" s="74"/>
      <c r="I4621" s="75"/>
      <c r="J4621" s="75"/>
      <c r="K4621" s="36"/>
      <c r="L4621" s="82"/>
      <c r="M4621" s="82"/>
      <c r="N4621" s="77"/>
      <c r="O4621" s="84" t="s">
        <v>1269</v>
      </c>
      <c r="P4621" s="86">
        <v>43434.357476851852</v>
      </c>
      <c r="Q4621" s="84" t="s">
        <v>1676</v>
      </c>
      <c r="R4621" s="84"/>
      <c r="S4621" s="84"/>
      <c r="T4621" s="84"/>
      <c r="U4621" s="84"/>
      <c r="V4621" s="88" t="s">
        <v>3253</v>
      </c>
      <c r="W4621" s="86">
        <v>43434.357476851852</v>
      </c>
      <c r="X4621" s="88" t="s">
        <v>4354</v>
      </c>
      <c r="Y4621" s="84"/>
      <c r="Z4621" s="84"/>
      <c r="AA4621" s="87" t="s">
        <v>5485</v>
      </c>
      <c r="AB4621" s="84"/>
      <c r="AC4621" s="84" t="b">
        <v>0</v>
      </c>
      <c r="AD4621" s="84">
        <v>0</v>
      </c>
      <c r="AE4621" s="87" t="s">
        <v>5552</v>
      </c>
      <c r="AF4621" s="84" t="b">
        <v>0</v>
      </c>
      <c r="AG4621" s="84" t="s">
        <v>5605</v>
      </c>
      <c r="AH4621" s="84"/>
      <c r="AI4621" s="87" t="s">
        <v>5552</v>
      </c>
      <c r="AJ4621" s="84" t="b">
        <v>0</v>
      </c>
      <c r="AK4621" s="84">
        <v>43</v>
      </c>
      <c r="AL4621" s="87" t="s">
        <v>5484</v>
      </c>
      <c r="AM4621" s="84" t="s">
        <v>5685</v>
      </c>
      <c r="AN4621" s="84" t="b">
        <v>0</v>
      </c>
      <c r="AO4621" s="87" t="s">
        <v>5484</v>
      </c>
      <c r="AP4621" s="84" t="s">
        <v>179</v>
      </c>
      <c r="AQ4621" s="84">
        <v>0</v>
      </c>
      <c r="AR4621" s="84">
        <v>0</v>
      </c>
      <c r="AS4621" s="84"/>
      <c r="AT4621" s="84"/>
      <c r="AU4621" s="84"/>
      <c r="AV4621" s="84"/>
      <c r="AW4621" s="84"/>
      <c r="AX4621" s="84"/>
      <c r="AY4621" s="84"/>
      <c r="AZ4621" s="84"/>
    </row>
    <row r="4622" spans="1:52" x14ac:dyDescent="0.55000000000000004">
      <c r="A4622" s="69" t="s">
        <v>939</v>
      </c>
      <c r="B4622" s="69" t="s">
        <v>939</v>
      </c>
      <c r="C4622" s="70"/>
      <c r="D4622" s="71"/>
      <c r="E4622" s="72"/>
      <c r="F4622" s="73"/>
      <c r="G4622" s="70"/>
      <c r="H4622" s="74"/>
      <c r="I4622" s="75"/>
      <c r="J4622" s="75"/>
      <c r="K4622" s="36"/>
      <c r="L4622" s="82"/>
      <c r="M4622" s="82"/>
      <c r="N4622" s="77"/>
      <c r="O4622" s="84" t="s">
        <v>179</v>
      </c>
      <c r="P4622" s="86">
        <v>43433.927245370367</v>
      </c>
      <c r="Q4622" s="84" t="s">
        <v>1703</v>
      </c>
      <c r="R4622" s="84"/>
      <c r="S4622" s="84"/>
      <c r="T4622" s="84" t="s">
        <v>2435</v>
      </c>
      <c r="U4622" s="88" t="s">
        <v>2644</v>
      </c>
      <c r="V4622" s="88" t="s">
        <v>2644</v>
      </c>
      <c r="W4622" s="86">
        <v>43433.927245370367</v>
      </c>
      <c r="X4622" s="88" t="s">
        <v>4355</v>
      </c>
      <c r="Y4622" s="84"/>
      <c r="Z4622" s="84"/>
      <c r="AA4622" s="87" t="s">
        <v>5486</v>
      </c>
      <c r="AB4622" s="84"/>
      <c r="AC4622" s="84" t="b">
        <v>0</v>
      </c>
      <c r="AD4622" s="84">
        <v>3</v>
      </c>
      <c r="AE4622" s="87" t="s">
        <v>5552</v>
      </c>
      <c r="AF4622" s="84" t="b">
        <v>0</v>
      </c>
      <c r="AG4622" s="84" t="s">
        <v>5604</v>
      </c>
      <c r="AH4622" s="84"/>
      <c r="AI4622" s="87" t="s">
        <v>5552</v>
      </c>
      <c r="AJ4622" s="84" t="b">
        <v>0</v>
      </c>
      <c r="AK4622" s="84">
        <v>1</v>
      </c>
      <c r="AL4622" s="87" t="s">
        <v>5552</v>
      </c>
      <c r="AM4622" s="84" t="s">
        <v>5719</v>
      </c>
      <c r="AN4622" s="84" t="b">
        <v>0</v>
      </c>
      <c r="AO4622" s="87" t="s">
        <v>5486</v>
      </c>
      <c r="AP4622" s="84" t="s">
        <v>179</v>
      </c>
      <c r="AQ4622" s="84">
        <v>0</v>
      </c>
      <c r="AR4622" s="84">
        <v>0</v>
      </c>
      <c r="AS4622" s="84"/>
      <c r="AT4622" s="84"/>
      <c r="AU4622" s="84"/>
      <c r="AV4622" s="84"/>
      <c r="AW4622" s="84"/>
      <c r="AX4622" s="84"/>
      <c r="AY4622" s="84"/>
      <c r="AZ4622" s="84"/>
    </row>
    <row r="4623" spans="1:52" x14ac:dyDescent="0.55000000000000004">
      <c r="A4623" s="69" t="s">
        <v>940</v>
      </c>
      <c r="B4623" s="69" t="s">
        <v>939</v>
      </c>
      <c r="C4623" s="70"/>
      <c r="D4623" s="71"/>
      <c r="E4623" s="72"/>
      <c r="F4623" s="73"/>
      <c r="G4623" s="70"/>
      <c r="H4623" s="74"/>
      <c r="I4623" s="75"/>
      <c r="J4623" s="75"/>
      <c r="K4623" s="36"/>
      <c r="L4623" s="82"/>
      <c r="M4623" s="82"/>
      <c r="N4623" s="77"/>
      <c r="O4623" s="84" t="s">
        <v>1269</v>
      </c>
      <c r="P4623" s="86">
        <v>43434.357824074075</v>
      </c>
      <c r="Q4623" s="84" t="s">
        <v>1703</v>
      </c>
      <c r="R4623" s="84"/>
      <c r="S4623" s="84"/>
      <c r="T4623" s="84"/>
      <c r="U4623" s="84"/>
      <c r="V4623" s="88" t="s">
        <v>3254</v>
      </c>
      <c r="W4623" s="86">
        <v>43434.357824074075</v>
      </c>
      <c r="X4623" s="88" t="s">
        <v>4356</v>
      </c>
      <c r="Y4623" s="84"/>
      <c r="Z4623" s="84"/>
      <c r="AA4623" s="87" t="s">
        <v>5487</v>
      </c>
      <c r="AB4623" s="84"/>
      <c r="AC4623" s="84" t="b">
        <v>0</v>
      </c>
      <c r="AD4623" s="84">
        <v>0</v>
      </c>
      <c r="AE4623" s="87" t="s">
        <v>5552</v>
      </c>
      <c r="AF4623" s="84" t="b">
        <v>0</v>
      </c>
      <c r="AG4623" s="84" t="s">
        <v>5604</v>
      </c>
      <c r="AH4623" s="84"/>
      <c r="AI4623" s="87" t="s">
        <v>5552</v>
      </c>
      <c r="AJ4623" s="84" t="b">
        <v>0</v>
      </c>
      <c r="AK4623" s="84">
        <v>1</v>
      </c>
      <c r="AL4623" s="87" t="s">
        <v>5486</v>
      </c>
      <c r="AM4623" s="84" t="s">
        <v>5682</v>
      </c>
      <c r="AN4623" s="84" t="b">
        <v>0</v>
      </c>
      <c r="AO4623" s="87" t="s">
        <v>5486</v>
      </c>
      <c r="AP4623" s="84" t="s">
        <v>179</v>
      </c>
      <c r="AQ4623" s="84">
        <v>0</v>
      </c>
      <c r="AR4623" s="84">
        <v>0</v>
      </c>
      <c r="AS4623" s="84"/>
      <c r="AT4623" s="84"/>
      <c r="AU4623" s="84"/>
      <c r="AV4623" s="84"/>
      <c r="AW4623" s="84"/>
      <c r="AX4623" s="84"/>
      <c r="AY4623" s="84"/>
      <c r="AZ4623" s="84"/>
    </row>
    <row r="4624" spans="1:52" x14ac:dyDescent="0.55000000000000004">
      <c r="A4624" s="69" t="s">
        <v>786</v>
      </c>
      <c r="B4624" s="69" t="s">
        <v>778</v>
      </c>
      <c r="C4624" s="70"/>
      <c r="D4624" s="71"/>
      <c r="E4624" s="72"/>
      <c r="F4624" s="73"/>
      <c r="G4624" s="70"/>
      <c r="H4624" s="74"/>
      <c r="I4624" s="75"/>
      <c r="J4624" s="75"/>
      <c r="K4624" s="36"/>
      <c r="L4624" s="82"/>
      <c r="M4624" s="82"/>
      <c r="N4624" s="77"/>
      <c r="O4624" s="84" t="s">
        <v>1270</v>
      </c>
      <c r="P4624" s="86">
        <v>43431.506747685184</v>
      </c>
      <c r="Q4624" s="84" t="s">
        <v>1605</v>
      </c>
      <c r="R4624" s="84"/>
      <c r="S4624" s="84"/>
      <c r="T4624" s="84" t="s">
        <v>2322</v>
      </c>
      <c r="U4624" s="84"/>
      <c r="V4624" s="88" t="s">
        <v>3133</v>
      </c>
      <c r="W4624" s="86">
        <v>43431.506747685184</v>
      </c>
      <c r="X4624" s="88" t="s">
        <v>4030</v>
      </c>
      <c r="Y4624" s="84"/>
      <c r="Z4624" s="84"/>
      <c r="AA4624" s="87" t="s">
        <v>5160</v>
      </c>
      <c r="AB4624" s="84"/>
      <c r="AC4624" s="84" t="b">
        <v>0</v>
      </c>
      <c r="AD4624" s="84">
        <v>0</v>
      </c>
      <c r="AE4624" s="87" t="s">
        <v>5552</v>
      </c>
      <c r="AF4624" s="84" t="b">
        <v>1</v>
      </c>
      <c r="AG4624" s="84" t="s">
        <v>5604</v>
      </c>
      <c r="AH4624" s="84"/>
      <c r="AI4624" s="87" t="s">
        <v>5662</v>
      </c>
      <c r="AJ4624" s="84" t="b">
        <v>0</v>
      </c>
      <c r="AK4624" s="84">
        <v>3</v>
      </c>
      <c r="AL4624" s="87" t="s">
        <v>5162</v>
      </c>
      <c r="AM4624" s="84" t="s">
        <v>5685</v>
      </c>
      <c r="AN4624" s="84" t="b">
        <v>0</v>
      </c>
      <c r="AO4624" s="87" t="s">
        <v>5162</v>
      </c>
      <c r="AP4624" s="84" t="s">
        <v>179</v>
      </c>
      <c r="AQ4624" s="84">
        <v>0</v>
      </c>
      <c r="AR4624" s="84">
        <v>0</v>
      </c>
      <c r="AS4624" s="84"/>
      <c r="AT4624" s="84"/>
      <c r="AU4624" s="84"/>
      <c r="AV4624" s="84"/>
      <c r="AW4624" s="84"/>
      <c r="AX4624" s="84"/>
      <c r="AY4624" s="84"/>
      <c r="AZ4624" s="84"/>
    </row>
    <row r="4625" spans="1:52" x14ac:dyDescent="0.55000000000000004">
      <c r="A4625" s="69" t="s">
        <v>786</v>
      </c>
      <c r="B4625" s="69" t="s">
        <v>778</v>
      </c>
      <c r="C4625" s="70"/>
      <c r="D4625" s="71"/>
      <c r="E4625" s="72"/>
      <c r="F4625" s="73"/>
      <c r="G4625" s="70"/>
      <c r="H4625" s="74"/>
      <c r="I4625" s="75"/>
      <c r="J4625" s="75"/>
      <c r="K4625" s="36"/>
      <c r="L4625" s="82"/>
      <c r="M4625" s="82"/>
      <c r="N4625" s="77"/>
      <c r="O4625" s="84" t="s">
        <v>1270</v>
      </c>
      <c r="P4625" s="86">
        <v>43431.664537037039</v>
      </c>
      <c r="Q4625" s="84" t="s">
        <v>1520</v>
      </c>
      <c r="R4625" s="84"/>
      <c r="S4625" s="84"/>
      <c r="T4625" s="84"/>
      <c r="U4625" s="84"/>
      <c r="V4625" s="88" t="s">
        <v>3133</v>
      </c>
      <c r="W4625" s="86">
        <v>43431.664537037039</v>
      </c>
      <c r="X4625" s="88" t="s">
        <v>4031</v>
      </c>
      <c r="Y4625" s="84"/>
      <c r="Z4625" s="84"/>
      <c r="AA4625" s="87" t="s">
        <v>5161</v>
      </c>
      <c r="AB4625" s="84"/>
      <c r="AC4625" s="84" t="b">
        <v>0</v>
      </c>
      <c r="AD4625" s="84">
        <v>0</v>
      </c>
      <c r="AE4625" s="87" t="s">
        <v>5552</v>
      </c>
      <c r="AF4625" s="84" t="b">
        <v>0</v>
      </c>
      <c r="AG4625" s="84" t="s">
        <v>5604</v>
      </c>
      <c r="AH4625" s="84"/>
      <c r="AI4625" s="87" t="s">
        <v>5552</v>
      </c>
      <c r="AJ4625" s="84" t="b">
        <v>0</v>
      </c>
      <c r="AK4625" s="84">
        <v>3</v>
      </c>
      <c r="AL4625" s="87" t="s">
        <v>5164</v>
      </c>
      <c r="AM4625" s="84" t="s">
        <v>5685</v>
      </c>
      <c r="AN4625" s="84" t="b">
        <v>0</v>
      </c>
      <c r="AO4625" s="87" t="s">
        <v>5164</v>
      </c>
      <c r="AP4625" s="84" t="s">
        <v>179</v>
      </c>
      <c r="AQ4625" s="84">
        <v>0</v>
      </c>
      <c r="AR4625" s="84">
        <v>0</v>
      </c>
      <c r="AS4625" s="84"/>
      <c r="AT4625" s="84"/>
      <c r="AU4625" s="84"/>
      <c r="AV4625" s="84"/>
      <c r="AW4625" s="84"/>
      <c r="AX4625" s="84"/>
      <c r="AY4625" s="84"/>
      <c r="AZ4625" s="84"/>
    </row>
    <row r="4626" spans="1:52" x14ac:dyDescent="0.55000000000000004">
      <c r="A4626" s="69" t="s">
        <v>786</v>
      </c>
      <c r="B4626" s="69" t="s">
        <v>778</v>
      </c>
      <c r="C4626" s="70"/>
      <c r="D4626" s="71"/>
      <c r="E4626" s="72"/>
      <c r="F4626" s="73"/>
      <c r="G4626" s="70"/>
      <c r="H4626" s="74"/>
      <c r="I4626" s="75"/>
      <c r="J4626" s="75"/>
      <c r="K4626" s="36"/>
      <c r="L4626" s="82"/>
      <c r="M4626" s="82"/>
      <c r="N4626" s="77"/>
      <c r="O4626" s="84" t="s">
        <v>1269</v>
      </c>
      <c r="P4626" s="86">
        <v>43431.664837962962</v>
      </c>
      <c r="Q4626" s="84" t="s">
        <v>1607</v>
      </c>
      <c r="R4626" s="84"/>
      <c r="S4626" s="84"/>
      <c r="T4626" s="84" t="s">
        <v>2322</v>
      </c>
      <c r="U4626" s="84"/>
      <c r="V4626" s="88" t="s">
        <v>3133</v>
      </c>
      <c r="W4626" s="86">
        <v>43431.664837962962</v>
      </c>
      <c r="X4626" s="88" t="s">
        <v>4357</v>
      </c>
      <c r="Y4626" s="84"/>
      <c r="Z4626" s="84"/>
      <c r="AA4626" s="87" t="s">
        <v>5488</v>
      </c>
      <c r="AB4626" s="84"/>
      <c r="AC4626" s="84" t="b">
        <v>0</v>
      </c>
      <c r="AD4626" s="84">
        <v>0</v>
      </c>
      <c r="AE4626" s="87" t="s">
        <v>5552</v>
      </c>
      <c r="AF4626" s="84" t="b">
        <v>0</v>
      </c>
      <c r="AG4626" s="84" t="s">
        <v>5604</v>
      </c>
      <c r="AH4626" s="84"/>
      <c r="AI4626" s="87" t="s">
        <v>5552</v>
      </c>
      <c r="AJ4626" s="84" t="b">
        <v>0</v>
      </c>
      <c r="AK4626" s="84">
        <v>6</v>
      </c>
      <c r="AL4626" s="87" t="s">
        <v>5492</v>
      </c>
      <c r="AM4626" s="84" t="s">
        <v>5685</v>
      </c>
      <c r="AN4626" s="84" t="b">
        <v>0</v>
      </c>
      <c r="AO4626" s="87" t="s">
        <v>5492</v>
      </c>
      <c r="AP4626" s="84" t="s">
        <v>179</v>
      </c>
      <c r="AQ4626" s="84">
        <v>0</v>
      </c>
      <c r="AR4626" s="84">
        <v>0</v>
      </c>
      <c r="AS4626" s="84"/>
      <c r="AT4626" s="84"/>
      <c r="AU4626" s="84"/>
      <c r="AV4626" s="84"/>
      <c r="AW4626" s="84"/>
      <c r="AX4626" s="84"/>
      <c r="AY4626" s="84"/>
      <c r="AZ4626" s="84"/>
    </row>
    <row r="4627" spans="1:52" x14ac:dyDescent="0.55000000000000004">
      <c r="A4627" s="69" t="s">
        <v>786</v>
      </c>
      <c r="B4627" s="69" t="s">
        <v>778</v>
      </c>
      <c r="C4627" s="70"/>
      <c r="D4627" s="71"/>
      <c r="E4627" s="72"/>
      <c r="F4627" s="73"/>
      <c r="G4627" s="70"/>
      <c r="H4627" s="74"/>
      <c r="I4627" s="75"/>
      <c r="J4627" s="75"/>
      <c r="K4627" s="36"/>
      <c r="L4627" s="82"/>
      <c r="M4627" s="82"/>
      <c r="N4627" s="77"/>
      <c r="O4627" s="84" t="s">
        <v>1270</v>
      </c>
      <c r="P4627" s="86">
        <v>43431.664837962962</v>
      </c>
      <c r="Q4627" s="84" t="s">
        <v>1607</v>
      </c>
      <c r="R4627" s="84"/>
      <c r="S4627" s="84"/>
      <c r="T4627" s="84" t="s">
        <v>2322</v>
      </c>
      <c r="U4627" s="84"/>
      <c r="V4627" s="88" t="s">
        <v>3133</v>
      </c>
      <c r="W4627" s="86">
        <v>43431.664837962962</v>
      </c>
      <c r="X4627" s="88" t="s">
        <v>4357</v>
      </c>
      <c r="Y4627" s="84"/>
      <c r="Z4627" s="84"/>
      <c r="AA4627" s="87" t="s">
        <v>5488</v>
      </c>
      <c r="AB4627" s="84"/>
      <c r="AC4627" s="84" t="b">
        <v>0</v>
      </c>
      <c r="AD4627" s="84">
        <v>0</v>
      </c>
      <c r="AE4627" s="87" t="s">
        <v>5552</v>
      </c>
      <c r="AF4627" s="84" t="b">
        <v>0</v>
      </c>
      <c r="AG4627" s="84" t="s">
        <v>5604</v>
      </c>
      <c r="AH4627" s="84"/>
      <c r="AI4627" s="87" t="s">
        <v>5552</v>
      </c>
      <c r="AJ4627" s="84" t="b">
        <v>0</v>
      </c>
      <c r="AK4627" s="84">
        <v>6</v>
      </c>
      <c r="AL4627" s="87" t="s">
        <v>5492</v>
      </c>
      <c r="AM4627" s="84" t="s">
        <v>5685</v>
      </c>
      <c r="AN4627" s="84" t="b">
        <v>0</v>
      </c>
      <c r="AO4627" s="87" t="s">
        <v>5492</v>
      </c>
      <c r="AP4627" s="84" t="s">
        <v>179</v>
      </c>
      <c r="AQ4627" s="84">
        <v>0</v>
      </c>
      <c r="AR4627" s="84">
        <v>0</v>
      </c>
      <c r="AS4627" s="84"/>
      <c r="AT4627" s="84"/>
      <c r="AU4627" s="84"/>
      <c r="AV4627" s="84"/>
      <c r="AW4627" s="84"/>
      <c r="AX4627" s="84"/>
      <c r="AY4627" s="84"/>
      <c r="AZ4627" s="84"/>
    </row>
    <row r="4628" spans="1:52" x14ac:dyDescent="0.55000000000000004">
      <c r="A4628" s="69" t="s">
        <v>778</v>
      </c>
      <c r="B4628" s="69" t="s">
        <v>778</v>
      </c>
      <c r="C4628" s="70"/>
      <c r="D4628" s="71"/>
      <c r="E4628" s="72"/>
      <c r="F4628" s="73"/>
      <c r="G4628" s="70"/>
      <c r="H4628" s="74"/>
      <c r="I4628" s="75"/>
      <c r="J4628" s="75"/>
      <c r="K4628" s="36"/>
      <c r="L4628" s="82"/>
      <c r="M4628" s="82"/>
      <c r="N4628" s="77"/>
      <c r="O4628" s="84" t="s">
        <v>1269</v>
      </c>
      <c r="P4628" s="86">
        <v>43425.900416666664</v>
      </c>
      <c r="Q4628" s="84" t="s">
        <v>1352</v>
      </c>
      <c r="R4628" s="84"/>
      <c r="S4628" s="84"/>
      <c r="T4628" s="84" t="s">
        <v>2092</v>
      </c>
      <c r="U4628" s="84"/>
      <c r="V4628" s="88" t="s">
        <v>3125</v>
      </c>
      <c r="W4628" s="86">
        <v>43425.900416666664</v>
      </c>
      <c r="X4628" s="88" t="s">
        <v>4020</v>
      </c>
      <c r="Y4628" s="84"/>
      <c r="Z4628" s="84"/>
      <c r="AA4628" s="87" t="s">
        <v>5150</v>
      </c>
      <c r="AB4628" s="84"/>
      <c r="AC4628" s="84" t="b">
        <v>0</v>
      </c>
      <c r="AD4628" s="84">
        <v>0</v>
      </c>
      <c r="AE4628" s="87" t="s">
        <v>5552</v>
      </c>
      <c r="AF4628" s="84" t="b">
        <v>0</v>
      </c>
      <c r="AG4628" s="84" t="s">
        <v>5604</v>
      </c>
      <c r="AH4628" s="84"/>
      <c r="AI4628" s="87" t="s">
        <v>5552</v>
      </c>
      <c r="AJ4628" s="84" t="b">
        <v>0</v>
      </c>
      <c r="AK4628" s="84">
        <v>10</v>
      </c>
      <c r="AL4628" s="87" t="s">
        <v>5149</v>
      </c>
      <c r="AM4628" s="84" t="s">
        <v>5682</v>
      </c>
      <c r="AN4628" s="84" t="b">
        <v>0</v>
      </c>
      <c r="AO4628" s="87" t="s">
        <v>5149</v>
      </c>
      <c r="AP4628" s="84" t="s">
        <v>179</v>
      </c>
      <c r="AQ4628" s="84">
        <v>0</v>
      </c>
      <c r="AR4628" s="84">
        <v>0</v>
      </c>
      <c r="AS4628" s="84"/>
      <c r="AT4628" s="84"/>
      <c r="AU4628" s="84"/>
      <c r="AV4628" s="84"/>
      <c r="AW4628" s="84"/>
      <c r="AX4628" s="84"/>
      <c r="AY4628" s="84"/>
      <c r="AZ4628" s="84"/>
    </row>
    <row r="4629" spans="1:52" x14ac:dyDescent="0.55000000000000004">
      <c r="A4629" s="69" t="s">
        <v>778</v>
      </c>
      <c r="B4629" s="69" t="s">
        <v>782</v>
      </c>
      <c r="C4629" s="70"/>
      <c r="D4629" s="71"/>
      <c r="E4629" s="72"/>
      <c r="F4629" s="73"/>
      <c r="G4629" s="70"/>
      <c r="H4629" s="74"/>
      <c r="I4629" s="75"/>
      <c r="J4629" s="75"/>
      <c r="K4629" s="36"/>
      <c r="L4629" s="82"/>
      <c r="M4629" s="82"/>
      <c r="N4629" s="77"/>
      <c r="O4629" s="84" t="s">
        <v>1269</v>
      </c>
      <c r="P4629" s="86">
        <v>43430.588460648149</v>
      </c>
      <c r="Q4629" s="84" t="s">
        <v>1604</v>
      </c>
      <c r="R4629" s="84"/>
      <c r="S4629" s="84"/>
      <c r="T4629" s="84"/>
      <c r="U4629" s="84"/>
      <c r="V4629" s="88" t="s">
        <v>3125</v>
      </c>
      <c r="W4629" s="86">
        <v>43430.588460648149</v>
      </c>
      <c r="X4629" s="88" t="s">
        <v>4358</v>
      </c>
      <c r="Y4629" s="84"/>
      <c r="Z4629" s="84"/>
      <c r="AA4629" s="87" t="s">
        <v>5489</v>
      </c>
      <c r="AB4629" s="84"/>
      <c r="AC4629" s="84" t="b">
        <v>0</v>
      </c>
      <c r="AD4629" s="84">
        <v>0</v>
      </c>
      <c r="AE4629" s="87" t="s">
        <v>5552</v>
      </c>
      <c r="AF4629" s="84" t="b">
        <v>0</v>
      </c>
      <c r="AG4629" s="84" t="s">
        <v>5604</v>
      </c>
      <c r="AH4629" s="84"/>
      <c r="AI4629" s="87" t="s">
        <v>5552</v>
      </c>
      <c r="AJ4629" s="84" t="b">
        <v>0</v>
      </c>
      <c r="AK4629" s="84">
        <v>3</v>
      </c>
      <c r="AL4629" s="87" t="s">
        <v>5500</v>
      </c>
      <c r="AM4629" s="84" t="s">
        <v>5690</v>
      </c>
      <c r="AN4629" s="84" t="b">
        <v>0</v>
      </c>
      <c r="AO4629" s="87" t="s">
        <v>5500</v>
      </c>
      <c r="AP4629" s="84" t="s">
        <v>179</v>
      </c>
      <c r="AQ4629" s="84">
        <v>0</v>
      </c>
      <c r="AR4629" s="84">
        <v>0</v>
      </c>
      <c r="AS4629" s="84"/>
      <c r="AT4629" s="84"/>
      <c r="AU4629" s="84"/>
      <c r="AV4629" s="84"/>
      <c r="AW4629" s="84"/>
      <c r="AX4629" s="84"/>
      <c r="AY4629" s="84"/>
      <c r="AZ4629" s="84"/>
    </row>
    <row r="4630" spans="1:52" x14ac:dyDescent="0.55000000000000004">
      <c r="A4630" s="69" t="s">
        <v>778</v>
      </c>
      <c r="B4630" s="69" t="s">
        <v>1130</v>
      </c>
      <c r="C4630" s="70"/>
      <c r="D4630" s="71"/>
      <c r="E4630" s="72"/>
      <c r="F4630" s="73"/>
      <c r="G4630" s="70"/>
      <c r="H4630" s="74"/>
      <c r="I4630" s="75"/>
      <c r="J4630" s="75"/>
      <c r="K4630" s="36"/>
      <c r="L4630" s="82"/>
      <c r="M4630" s="82"/>
      <c r="N4630" s="77"/>
      <c r="O4630" s="84" t="s">
        <v>1270</v>
      </c>
      <c r="P4630" s="86">
        <v>43431.43854166667</v>
      </c>
      <c r="Q4630" s="84" t="s">
        <v>1704</v>
      </c>
      <c r="R4630" s="84"/>
      <c r="S4630" s="84"/>
      <c r="T4630" s="84" t="s">
        <v>2021</v>
      </c>
      <c r="U4630" s="88" t="s">
        <v>2645</v>
      </c>
      <c r="V4630" s="88" t="s">
        <v>2645</v>
      </c>
      <c r="W4630" s="86">
        <v>43431.43854166667</v>
      </c>
      <c r="X4630" s="88" t="s">
        <v>4359</v>
      </c>
      <c r="Y4630" s="84"/>
      <c r="Z4630" s="84"/>
      <c r="AA4630" s="87" t="s">
        <v>5490</v>
      </c>
      <c r="AB4630" s="84"/>
      <c r="AC4630" s="84" t="b">
        <v>0</v>
      </c>
      <c r="AD4630" s="84">
        <v>1</v>
      </c>
      <c r="AE4630" s="87" t="s">
        <v>5552</v>
      </c>
      <c r="AF4630" s="84" t="b">
        <v>0</v>
      </c>
      <c r="AG4630" s="84" t="s">
        <v>5604</v>
      </c>
      <c r="AH4630" s="84"/>
      <c r="AI4630" s="87" t="s">
        <v>5552</v>
      </c>
      <c r="AJ4630" s="84" t="b">
        <v>0</v>
      </c>
      <c r="AK4630" s="84">
        <v>1</v>
      </c>
      <c r="AL4630" s="87" t="s">
        <v>5552</v>
      </c>
      <c r="AM4630" s="84" t="s">
        <v>5682</v>
      </c>
      <c r="AN4630" s="84" t="b">
        <v>0</v>
      </c>
      <c r="AO4630" s="87" t="s">
        <v>5490</v>
      </c>
      <c r="AP4630" s="84" t="s">
        <v>179</v>
      </c>
      <c r="AQ4630" s="84">
        <v>0</v>
      </c>
      <c r="AR4630" s="84">
        <v>0</v>
      </c>
      <c r="AS4630" s="84"/>
      <c r="AT4630" s="84"/>
      <c r="AU4630" s="84"/>
      <c r="AV4630" s="84"/>
      <c r="AW4630" s="84"/>
      <c r="AX4630" s="84"/>
      <c r="AY4630" s="84"/>
      <c r="AZ4630" s="84"/>
    </row>
    <row r="4631" spans="1:52" x14ac:dyDescent="0.55000000000000004">
      <c r="A4631" s="69" t="s">
        <v>778</v>
      </c>
      <c r="B4631" s="69" t="s">
        <v>786</v>
      </c>
      <c r="C4631" s="70"/>
      <c r="D4631" s="71"/>
      <c r="E4631" s="72"/>
      <c r="F4631" s="73"/>
      <c r="G4631" s="70"/>
      <c r="H4631" s="74"/>
      <c r="I4631" s="75"/>
      <c r="J4631" s="75"/>
      <c r="K4631" s="36"/>
      <c r="L4631" s="82"/>
      <c r="M4631" s="82"/>
      <c r="N4631" s="77"/>
      <c r="O4631" s="84" t="s">
        <v>1270</v>
      </c>
      <c r="P4631" s="86">
        <v>43431.499861111108</v>
      </c>
      <c r="Q4631" s="84" t="s">
        <v>1605</v>
      </c>
      <c r="R4631" s="84"/>
      <c r="S4631" s="84"/>
      <c r="T4631" s="84" t="s">
        <v>2322</v>
      </c>
      <c r="U4631" s="84"/>
      <c r="V4631" s="88" t="s">
        <v>3125</v>
      </c>
      <c r="W4631" s="86">
        <v>43431.499861111108</v>
      </c>
      <c r="X4631" s="88" t="s">
        <v>4036</v>
      </c>
      <c r="Y4631" s="84"/>
      <c r="Z4631" s="84"/>
      <c r="AA4631" s="87" t="s">
        <v>5166</v>
      </c>
      <c r="AB4631" s="84"/>
      <c r="AC4631" s="84" t="b">
        <v>0</v>
      </c>
      <c r="AD4631" s="84">
        <v>0</v>
      </c>
      <c r="AE4631" s="87" t="s">
        <v>5552</v>
      </c>
      <c r="AF4631" s="84" t="b">
        <v>1</v>
      </c>
      <c r="AG4631" s="84" t="s">
        <v>5604</v>
      </c>
      <c r="AH4631" s="84"/>
      <c r="AI4631" s="87" t="s">
        <v>5662</v>
      </c>
      <c r="AJ4631" s="84" t="b">
        <v>0</v>
      </c>
      <c r="AK4631" s="84">
        <v>3</v>
      </c>
      <c r="AL4631" s="87" t="s">
        <v>5162</v>
      </c>
      <c r="AM4631" s="84" t="s">
        <v>5682</v>
      </c>
      <c r="AN4631" s="84" t="b">
        <v>0</v>
      </c>
      <c r="AO4631" s="87" t="s">
        <v>5162</v>
      </c>
      <c r="AP4631" s="84" t="s">
        <v>179</v>
      </c>
      <c r="AQ4631" s="84">
        <v>0</v>
      </c>
      <c r="AR4631" s="84">
        <v>0</v>
      </c>
      <c r="AS4631" s="84"/>
      <c r="AT4631" s="84"/>
      <c r="AU4631" s="84"/>
      <c r="AV4631" s="84"/>
      <c r="AW4631" s="84"/>
      <c r="AX4631" s="84"/>
      <c r="AY4631" s="84"/>
      <c r="AZ4631" s="84"/>
    </row>
    <row r="4632" spans="1:52" x14ac:dyDescent="0.55000000000000004">
      <c r="A4632" s="69" t="s">
        <v>778</v>
      </c>
      <c r="B4632" s="69" t="s">
        <v>782</v>
      </c>
      <c r="C4632" s="70"/>
      <c r="D4632" s="71"/>
      <c r="E4632" s="72"/>
      <c r="F4632" s="73"/>
      <c r="G4632" s="70"/>
      <c r="H4632" s="74"/>
      <c r="I4632" s="75"/>
      <c r="J4632" s="75"/>
      <c r="K4632" s="36"/>
      <c r="L4632" s="82"/>
      <c r="M4632" s="82"/>
      <c r="N4632" s="77"/>
      <c r="O4632" s="84" t="s">
        <v>1270</v>
      </c>
      <c r="P4632" s="86">
        <v>43431.499861111108</v>
      </c>
      <c r="Q4632" s="84" t="s">
        <v>1605</v>
      </c>
      <c r="R4632" s="84"/>
      <c r="S4632" s="84"/>
      <c r="T4632" s="84" t="s">
        <v>2322</v>
      </c>
      <c r="U4632" s="84"/>
      <c r="V4632" s="88" t="s">
        <v>3125</v>
      </c>
      <c r="W4632" s="86">
        <v>43431.499861111108</v>
      </c>
      <c r="X4632" s="88" t="s">
        <v>4036</v>
      </c>
      <c r="Y4632" s="84"/>
      <c r="Z4632" s="84"/>
      <c r="AA4632" s="87" t="s">
        <v>5166</v>
      </c>
      <c r="AB4632" s="84"/>
      <c r="AC4632" s="84" t="b">
        <v>0</v>
      </c>
      <c r="AD4632" s="84">
        <v>0</v>
      </c>
      <c r="AE4632" s="87" t="s">
        <v>5552</v>
      </c>
      <c r="AF4632" s="84" t="b">
        <v>1</v>
      </c>
      <c r="AG4632" s="84" t="s">
        <v>5604</v>
      </c>
      <c r="AH4632" s="84"/>
      <c r="AI4632" s="87" t="s">
        <v>5662</v>
      </c>
      <c r="AJ4632" s="84" t="b">
        <v>0</v>
      </c>
      <c r="AK4632" s="84">
        <v>3</v>
      </c>
      <c r="AL4632" s="87" t="s">
        <v>5162</v>
      </c>
      <c r="AM4632" s="84" t="s">
        <v>5682</v>
      </c>
      <c r="AN4632" s="84" t="b">
        <v>0</v>
      </c>
      <c r="AO4632" s="87" t="s">
        <v>5162</v>
      </c>
      <c r="AP4632" s="84" t="s">
        <v>179</v>
      </c>
      <c r="AQ4632" s="84">
        <v>0</v>
      </c>
      <c r="AR4632" s="84">
        <v>0</v>
      </c>
      <c r="AS4632" s="84"/>
      <c r="AT4632" s="84"/>
      <c r="AU4632" s="84"/>
      <c r="AV4632" s="84"/>
      <c r="AW4632" s="84"/>
      <c r="AX4632" s="84"/>
      <c r="AY4632" s="84"/>
      <c r="AZ4632" s="84"/>
    </row>
    <row r="4633" spans="1:52" x14ac:dyDescent="0.55000000000000004">
      <c r="A4633" s="69" t="s">
        <v>778</v>
      </c>
      <c r="B4633" s="69" t="s">
        <v>1130</v>
      </c>
      <c r="C4633" s="70"/>
      <c r="D4633" s="71"/>
      <c r="E4633" s="72"/>
      <c r="F4633" s="73"/>
      <c r="G4633" s="70"/>
      <c r="H4633" s="74"/>
      <c r="I4633" s="75"/>
      <c r="J4633" s="75"/>
      <c r="K4633" s="36"/>
      <c r="L4633" s="82"/>
      <c r="M4633" s="82"/>
      <c r="N4633" s="77"/>
      <c r="O4633" s="84" t="s">
        <v>1270</v>
      </c>
      <c r="P4633" s="86">
        <v>43431.499861111108</v>
      </c>
      <c r="Q4633" s="84" t="s">
        <v>1605</v>
      </c>
      <c r="R4633" s="84"/>
      <c r="S4633" s="84"/>
      <c r="T4633" s="84" t="s">
        <v>2322</v>
      </c>
      <c r="U4633" s="84"/>
      <c r="V4633" s="88" t="s">
        <v>3125</v>
      </c>
      <c r="W4633" s="86">
        <v>43431.499861111108</v>
      </c>
      <c r="X4633" s="88" t="s">
        <v>4036</v>
      </c>
      <c r="Y4633" s="84"/>
      <c r="Z4633" s="84"/>
      <c r="AA4633" s="87" t="s">
        <v>5166</v>
      </c>
      <c r="AB4633" s="84"/>
      <c r="AC4633" s="84" t="b">
        <v>0</v>
      </c>
      <c r="AD4633" s="84">
        <v>0</v>
      </c>
      <c r="AE4633" s="87" t="s">
        <v>5552</v>
      </c>
      <c r="AF4633" s="84" t="b">
        <v>1</v>
      </c>
      <c r="AG4633" s="84" t="s">
        <v>5604</v>
      </c>
      <c r="AH4633" s="84"/>
      <c r="AI4633" s="87" t="s">
        <v>5662</v>
      </c>
      <c r="AJ4633" s="84" t="b">
        <v>0</v>
      </c>
      <c r="AK4633" s="84">
        <v>3</v>
      </c>
      <c r="AL4633" s="87" t="s">
        <v>5162</v>
      </c>
      <c r="AM4633" s="84" t="s">
        <v>5682</v>
      </c>
      <c r="AN4633" s="84" t="b">
        <v>0</v>
      </c>
      <c r="AO4633" s="87" t="s">
        <v>5162</v>
      </c>
      <c r="AP4633" s="84" t="s">
        <v>179</v>
      </c>
      <c r="AQ4633" s="84">
        <v>0</v>
      </c>
      <c r="AR4633" s="84">
        <v>0</v>
      </c>
      <c r="AS4633" s="84"/>
      <c r="AT4633" s="84"/>
      <c r="AU4633" s="84"/>
      <c r="AV4633" s="84"/>
      <c r="AW4633" s="84"/>
      <c r="AX4633" s="84"/>
      <c r="AY4633" s="84"/>
      <c r="AZ4633" s="84"/>
    </row>
    <row r="4634" spans="1:52" x14ac:dyDescent="0.55000000000000004">
      <c r="A4634" s="69" t="s">
        <v>778</v>
      </c>
      <c r="B4634" s="69" t="s">
        <v>1130</v>
      </c>
      <c r="C4634" s="70"/>
      <c r="D4634" s="71"/>
      <c r="E4634" s="72"/>
      <c r="F4634" s="73"/>
      <c r="G4634" s="70"/>
      <c r="H4634" s="74"/>
      <c r="I4634" s="75"/>
      <c r="J4634" s="75"/>
      <c r="K4634" s="36"/>
      <c r="L4634" s="82"/>
      <c r="M4634" s="82"/>
      <c r="N4634" s="77"/>
      <c r="O4634" s="84" t="s">
        <v>1270</v>
      </c>
      <c r="P4634" s="86">
        <v>43431.511608796296</v>
      </c>
      <c r="Q4634" s="84" t="s">
        <v>1606</v>
      </c>
      <c r="R4634" s="84"/>
      <c r="S4634" s="84"/>
      <c r="T4634" s="84" t="s">
        <v>2436</v>
      </c>
      <c r="U4634" s="88" t="s">
        <v>2646</v>
      </c>
      <c r="V4634" s="88" t="s">
        <v>2646</v>
      </c>
      <c r="W4634" s="86">
        <v>43431.511608796296</v>
      </c>
      <c r="X4634" s="88" t="s">
        <v>4360</v>
      </c>
      <c r="Y4634" s="84"/>
      <c r="Z4634" s="84"/>
      <c r="AA4634" s="87" t="s">
        <v>5491</v>
      </c>
      <c r="AB4634" s="84"/>
      <c r="AC4634" s="84" t="b">
        <v>0</v>
      </c>
      <c r="AD4634" s="84">
        <v>6</v>
      </c>
      <c r="AE4634" s="87" t="s">
        <v>5552</v>
      </c>
      <c r="AF4634" s="84" t="b">
        <v>0</v>
      </c>
      <c r="AG4634" s="84" t="s">
        <v>5604</v>
      </c>
      <c r="AH4634" s="84"/>
      <c r="AI4634" s="87" t="s">
        <v>5552</v>
      </c>
      <c r="AJ4634" s="84" t="b">
        <v>0</v>
      </c>
      <c r="AK4634" s="84">
        <v>4</v>
      </c>
      <c r="AL4634" s="87" t="s">
        <v>5552</v>
      </c>
      <c r="AM4634" s="84" t="s">
        <v>5682</v>
      </c>
      <c r="AN4634" s="84" t="b">
        <v>0</v>
      </c>
      <c r="AO4634" s="87" t="s">
        <v>5491</v>
      </c>
      <c r="AP4634" s="84" t="s">
        <v>179</v>
      </c>
      <c r="AQ4634" s="84">
        <v>0</v>
      </c>
      <c r="AR4634" s="84">
        <v>0</v>
      </c>
      <c r="AS4634" s="84"/>
      <c r="AT4634" s="84"/>
      <c r="AU4634" s="84"/>
      <c r="AV4634" s="84"/>
      <c r="AW4634" s="84"/>
      <c r="AX4634" s="84"/>
      <c r="AY4634" s="84"/>
      <c r="AZ4634" s="84"/>
    </row>
    <row r="4635" spans="1:52" x14ac:dyDescent="0.55000000000000004">
      <c r="A4635" s="69" t="s">
        <v>778</v>
      </c>
      <c r="B4635" s="69" t="s">
        <v>786</v>
      </c>
      <c r="C4635" s="70"/>
      <c r="D4635" s="71"/>
      <c r="E4635" s="72"/>
      <c r="F4635" s="73"/>
      <c r="G4635" s="70"/>
      <c r="H4635" s="74"/>
      <c r="I4635" s="75"/>
      <c r="J4635" s="75"/>
      <c r="K4635" s="36"/>
      <c r="L4635" s="82"/>
      <c r="M4635" s="82"/>
      <c r="N4635" s="77"/>
      <c r="O4635" s="84" t="s">
        <v>1270</v>
      </c>
      <c r="P4635" s="86">
        <v>43431.552916666667</v>
      </c>
      <c r="Q4635" s="84" t="s">
        <v>1607</v>
      </c>
      <c r="R4635" s="84"/>
      <c r="S4635" s="84"/>
      <c r="T4635" s="84" t="s">
        <v>2323</v>
      </c>
      <c r="U4635" s="88" t="s">
        <v>2647</v>
      </c>
      <c r="V4635" s="88" t="s">
        <v>2647</v>
      </c>
      <c r="W4635" s="86">
        <v>43431.552916666667</v>
      </c>
      <c r="X4635" s="88" t="s">
        <v>4361</v>
      </c>
      <c r="Y4635" s="84"/>
      <c r="Z4635" s="84"/>
      <c r="AA4635" s="87" t="s">
        <v>5492</v>
      </c>
      <c r="AB4635" s="84"/>
      <c r="AC4635" s="84" t="b">
        <v>0</v>
      </c>
      <c r="AD4635" s="84">
        <v>8</v>
      </c>
      <c r="AE4635" s="87" t="s">
        <v>5552</v>
      </c>
      <c r="AF4635" s="84" t="b">
        <v>0</v>
      </c>
      <c r="AG4635" s="84" t="s">
        <v>5604</v>
      </c>
      <c r="AH4635" s="84"/>
      <c r="AI4635" s="87" t="s">
        <v>5552</v>
      </c>
      <c r="AJ4635" s="84" t="b">
        <v>0</v>
      </c>
      <c r="AK4635" s="84">
        <v>6</v>
      </c>
      <c r="AL4635" s="87" t="s">
        <v>5552</v>
      </c>
      <c r="AM4635" s="84" t="s">
        <v>5682</v>
      </c>
      <c r="AN4635" s="84" t="b">
        <v>0</v>
      </c>
      <c r="AO4635" s="87" t="s">
        <v>5492</v>
      </c>
      <c r="AP4635" s="84" t="s">
        <v>179</v>
      </c>
      <c r="AQ4635" s="84">
        <v>0</v>
      </c>
      <c r="AR4635" s="84">
        <v>0</v>
      </c>
      <c r="AS4635" s="84"/>
      <c r="AT4635" s="84"/>
      <c r="AU4635" s="84"/>
      <c r="AV4635" s="84"/>
      <c r="AW4635" s="84"/>
      <c r="AX4635" s="84"/>
      <c r="AY4635" s="84"/>
      <c r="AZ4635" s="84"/>
    </row>
    <row r="4636" spans="1:52" x14ac:dyDescent="0.55000000000000004">
      <c r="A4636" s="69" t="s">
        <v>778</v>
      </c>
      <c r="B4636" s="69" t="s">
        <v>782</v>
      </c>
      <c r="C4636" s="70"/>
      <c r="D4636" s="71"/>
      <c r="E4636" s="72"/>
      <c r="F4636" s="73"/>
      <c r="G4636" s="70"/>
      <c r="H4636" s="74"/>
      <c r="I4636" s="75"/>
      <c r="J4636" s="75"/>
      <c r="K4636" s="36"/>
      <c r="L4636" s="82"/>
      <c r="M4636" s="82"/>
      <c r="N4636" s="77"/>
      <c r="O4636" s="84" t="s">
        <v>1270</v>
      </c>
      <c r="P4636" s="86">
        <v>43431.552916666667</v>
      </c>
      <c r="Q4636" s="84" t="s">
        <v>1607</v>
      </c>
      <c r="R4636" s="84"/>
      <c r="S4636" s="84"/>
      <c r="T4636" s="84" t="s">
        <v>2323</v>
      </c>
      <c r="U4636" s="88" t="s">
        <v>2647</v>
      </c>
      <c r="V4636" s="88" t="s">
        <v>2647</v>
      </c>
      <c r="W4636" s="86">
        <v>43431.552916666667</v>
      </c>
      <c r="X4636" s="88" t="s">
        <v>4361</v>
      </c>
      <c r="Y4636" s="84"/>
      <c r="Z4636" s="84"/>
      <c r="AA4636" s="87" t="s">
        <v>5492</v>
      </c>
      <c r="AB4636" s="84"/>
      <c r="AC4636" s="84" t="b">
        <v>0</v>
      </c>
      <c r="AD4636" s="84">
        <v>8</v>
      </c>
      <c r="AE4636" s="87" t="s">
        <v>5552</v>
      </c>
      <c r="AF4636" s="84" t="b">
        <v>0</v>
      </c>
      <c r="AG4636" s="84" t="s">
        <v>5604</v>
      </c>
      <c r="AH4636" s="84"/>
      <c r="AI4636" s="87" t="s">
        <v>5552</v>
      </c>
      <c r="AJ4636" s="84" t="b">
        <v>0</v>
      </c>
      <c r="AK4636" s="84">
        <v>6</v>
      </c>
      <c r="AL4636" s="87" t="s">
        <v>5552</v>
      </c>
      <c r="AM4636" s="84" t="s">
        <v>5682</v>
      </c>
      <c r="AN4636" s="84" t="b">
        <v>0</v>
      </c>
      <c r="AO4636" s="87" t="s">
        <v>5492</v>
      </c>
      <c r="AP4636" s="84" t="s">
        <v>179</v>
      </c>
      <c r="AQ4636" s="84">
        <v>0</v>
      </c>
      <c r="AR4636" s="84">
        <v>0</v>
      </c>
      <c r="AS4636" s="84"/>
      <c r="AT4636" s="84"/>
      <c r="AU4636" s="84"/>
      <c r="AV4636" s="84"/>
      <c r="AW4636" s="84"/>
      <c r="AX4636" s="84"/>
      <c r="AY4636" s="84"/>
      <c r="AZ4636" s="84"/>
    </row>
    <row r="4637" spans="1:52" x14ac:dyDescent="0.55000000000000004">
      <c r="A4637" s="69" t="s">
        <v>778</v>
      </c>
      <c r="B4637" s="69" t="s">
        <v>1130</v>
      </c>
      <c r="C4637" s="70"/>
      <c r="D4637" s="71"/>
      <c r="E4637" s="72"/>
      <c r="F4637" s="73"/>
      <c r="G4637" s="70"/>
      <c r="H4637" s="74"/>
      <c r="I4637" s="75"/>
      <c r="J4637" s="75"/>
      <c r="K4637" s="36"/>
      <c r="L4637" s="82"/>
      <c r="M4637" s="82"/>
      <c r="N4637" s="77"/>
      <c r="O4637" s="84" t="s">
        <v>1270</v>
      </c>
      <c r="P4637" s="86">
        <v>43431.552916666667</v>
      </c>
      <c r="Q4637" s="84" t="s">
        <v>1607</v>
      </c>
      <c r="R4637" s="84"/>
      <c r="S4637" s="84"/>
      <c r="T4637" s="84" t="s">
        <v>2323</v>
      </c>
      <c r="U4637" s="88" t="s">
        <v>2647</v>
      </c>
      <c r="V4637" s="88" t="s">
        <v>2647</v>
      </c>
      <c r="W4637" s="86">
        <v>43431.552916666667</v>
      </c>
      <c r="X4637" s="88" t="s">
        <v>4361</v>
      </c>
      <c r="Y4637" s="84"/>
      <c r="Z4637" s="84"/>
      <c r="AA4637" s="87" t="s">
        <v>5492</v>
      </c>
      <c r="AB4637" s="84"/>
      <c r="AC4637" s="84" t="b">
        <v>0</v>
      </c>
      <c r="AD4637" s="84">
        <v>8</v>
      </c>
      <c r="AE4637" s="87" t="s">
        <v>5552</v>
      </c>
      <c r="AF4637" s="84" t="b">
        <v>0</v>
      </c>
      <c r="AG4637" s="84" t="s">
        <v>5604</v>
      </c>
      <c r="AH4637" s="84"/>
      <c r="AI4637" s="87" t="s">
        <v>5552</v>
      </c>
      <c r="AJ4637" s="84" t="b">
        <v>0</v>
      </c>
      <c r="AK4637" s="84">
        <v>6</v>
      </c>
      <c r="AL4637" s="87" t="s">
        <v>5552</v>
      </c>
      <c r="AM4637" s="84" t="s">
        <v>5682</v>
      </c>
      <c r="AN4637" s="84" t="b">
        <v>0</v>
      </c>
      <c r="AO4637" s="87" t="s">
        <v>5492</v>
      </c>
      <c r="AP4637" s="84" t="s">
        <v>179</v>
      </c>
      <c r="AQ4637" s="84">
        <v>0</v>
      </c>
      <c r="AR4637" s="84">
        <v>0</v>
      </c>
      <c r="AS4637" s="84"/>
      <c r="AT4637" s="84"/>
      <c r="AU4637" s="84"/>
      <c r="AV4637" s="84"/>
      <c r="AW4637" s="84"/>
      <c r="AX4637" s="84"/>
      <c r="AY4637" s="84"/>
      <c r="AZ4637" s="84"/>
    </row>
    <row r="4638" spans="1:52" x14ac:dyDescent="0.55000000000000004">
      <c r="A4638" s="69" t="s">
        <v>778</v>
      </c>
      <c r="B4638" s="69" t="s">
        <v>1130</v>
      </c>
      <c r="C4638" s="70"/>
      <c r="D4638" s="71"/>
      <c r="E4638" s="72"/>
      <c r="F4638" s="73"/>
      <c r="G4638" s="70"/>
      <c r="H4638" s="74"/>
      <c r="I4638" s="75"/>
      <c r="J4638" s="75"/>
      <c r="K4638" s="36"/>
      <c r="L4638" s="82"/>
      <c r="M4638" s="82"/>
      <c r="N4638" s="77"/>
      <c r="O4638" s="84" t="s">
        <v>1270</v>
      </c>
      <c r="P4638" s="86">
        <v>43431.600208333337</v>
      </c>
      <c r="Q4638" s="84" t="s">
        <v>1520</v>
      </c>
      <c r="R4638" s="84"/>
      <c r="S4638" s="84"/>
      <c r="T4638" s="84"/>
      <c r="U4638" s="84"/>
      <c r="V4638" s="88" t="s">
        <v>3125</v>
      </c>
      <c r="W4638" s="86">
        <v>43431.600208333337</v>
      </c>
      <c r="X4638" s="88" t="s">
        <v>4037</v>
      </c>
      <c r="Y4638" s="84"/>
      <c r="Z4638" s="84"/>
      <c r="AA4638" s="87" t="s">
        <v>5167</v>
      </c>
      <c r="AB4638" s="84"/>
      <c r="AC4638" s="84" t="b">
        <v>0</v>
      </c>
      <c r="AD4638" s="84">
        <v>0</v>
      </c>
      <c r="AE4638" s="87" t="s">
        <v>5552</v>
      </c>
      <c r="AF4638" s="84" t="b">
        <v>0</v>
      </c>
      <c r="AG4638" s="84" t="s">
        <v>5604</v>
      </c>
      <c r="AH4638" s="84"/>
      <c r="AI4638" s="87" t="s">
        <v>5552</v>
      </c>
      <c r="AJ4638" s="84" t="b">
        <v>0</v>
      </c>
      <c r="AK4638" s="84">
        <v>3</v>
      </c>
      <c r="AL4638" s="87" t="s">
        <v>5164</v>
      </c>
      <c r="AM4638" s="84" t="s">
        <v>5682</v>
      </c>
      <c r="AN4638" s="84" t="b">
        <v>0</v>
      </c>
      <c r="AO4638" s="87" t="s">
        <v>5164</v>
      </c>
      <c r="AP4638" s="84" t="s">
        <v>179</v>
      </c>
      <c r="AQ4638" s="84">
        <v>0</v>
      </c>
      <c r="AR4638" s="84">
        <v>0</v>
      </c>
      <c r="AS4638" s="84"/>
      <c r="AT4638" s="84"/>
      <c r="AU4638" s="84"/>
      <c r="AV4638" s="84"/>
      <c r="AW4638" s="84"/>
      <c r="AX4638" s="84"/>
      <c r="AY4638" s="84"/>
      <c r="AZ4638" s="84"/>
    </row>
    <row r="4639" spans="1:52" x14ac:dyDescent="0.55000000000000004">
      <c r="A4639" s="69" t="s">
        <v>778</v>
      </c>
      <c r="B4639" s="69" t="s">
        <v>786</v>
      </c>
      <c r="C4639" s="70"/>
      <c r="D4639" s="71"/>
      <c r="E4639" s="72"/>
      <c r="F4639" s="73"/>
      <c r="G4639" s="70"/>
      <c r="H4639" s="74"/>
      <c r="I4639" s="75"/>
      <c r="J4639" s="75"/>
      <c r="K4639" s="36"/>
      <c r="L4639" s="82"/>
      <c r="M4639" s="82"/>
      <c r="N4639" s="77"/>
      <c r="O4639" s="84" t="s">
        <v>1271</v>
      </c>
      <c r="P4639" s="86">
        <v>43431.600208333337</v>
      </c>
      <c r="Q4639" s="84" t="s">
        <v>1520</v>
      </c>
      <c r="R4639" s="84"/>
      <c r="S4639" s="84"/>
      <c r="T4639" s="84"/>
      <c r="U4639" s="84"/>
      <c r="V4639" s="88" t="s">
        <v>3125</v>
      </c>
      <c r="W4639" s="86">
        <v>43431.600208333337</v>
      </c>
      <c r="X4639" s="88" t="s">
        <v>4037</v>
      </c>
      <c r="Y4639" s="84"/>
      <c r="Z4639" s="84"/>
      <c r="AA4639" s="87" t="s">
        <v>5167</v>
      </c>
      <c r="AB4639" s="84"/>
      <c r="AC4639" s="84" t="b">
        <v>0</v>
      </c>
      <c r="AD4639" s="84">
        <v>0</v>
      </c>
      <c r="AE4639" s="87" t="s">
        <v>5552</v>
      </c>
      <c r="AF4639" s="84" t="b">
        <v>0</v>
      </c>
      <c r="AG4639" s="84" t="s">
        <v>5604</v>
      </c>
      <c r="AH4639" s="84"/>
      <c r="AI4639" s="87" t="s">
        <v>5552</v>
      </c>
      <c r="AJ4639" s="84" t="b">
        <v>0</v>
      </c>
      <c r="AK4639" s="84">
        <v>3</v>
      </c>
      <c r="AL4639" s="87" t="s">
        <v>5164</v>
      </c>
      <c r="AM4639" s="84" t="s">
        <v>5682</v>
      </c>
      <c r="AN4639" s="84" t="b">
        <v>0</v>
      </c>
      <c r="AO4639" s="87" t="s">
        <v>5164</v>
      </c>
      <c r="AP4639" s="84" t="s">
        <v>179</v>
      </c>
      <c r="AQ4639" s="84">
        <v>0</v>
      </c>
      <c r="AR4639" s="84">
        <v>0</v>
      </c>
      <c r="AS4639" s="84"/>
      <c r="AT4639" s="84"/>
      <c r="AU4639" s="84"/>
      <c r="AV4639" s="84"/>
      <c r="AW4639" s="84"/>
      <c r="AX4639" s="84"/>
      <c r="AY4639" s="84"/>
      <c r="AZ4639" s="84"/>
    </row>
    <row r="4640" spans="1:52" x14ac:dyDescent="0.55000000000000004">
      <c r="A4640" s="69" t="s">
        <v>782</v>
      </c>
      <c r="B4640" s="69" t="s">
        <v>778</v>
      </c>
      <c r="C4640" s="70"/>
      <c r="D4640" s="71"/>
      <c r="E4640" s="72"/>
      <c r="F4640" s="73"/>
      <c r="G4640" s="70"/>
      <c r="H4640" s="74"/>
      <c r="I4640" s="75"/>
      <c r="J4640" s="75"/>
      <c r="K4640" s="36"/>
      <c r="L4640" s="82"/>
      <c r="M4640" s="82"/>
      <c r="N4640" s="77"/>
      <c r="O4640" s="84" t="s">
        <v>1269</v>
      </c>
      <c r="P4640" s="86">
        <v>43425.719270833331</v>
      </c>
      <c r="Q4640" s="84" t="s">
        <v>1352</v>
      </c>
      <c r="R4640" s="84"/>
      <c r="S4640" s="84"/>
      <c r="T4640" s="84" t="s">
        <v>2092</v>
      </c>
      <c r="U4640" s="84"/>
      <c r="V4640" s="88" t="s">
        <v>3129</v>
      </c>
      <c r="W4640" s="86">
        <v>43425.719270833331</v>
      </c>
      <c r="X4640" s="88" t="s">
        <v>4021</v>
      </c>
      <c r="Y4640" s="84"/>
      <c r="Z4640" s="84"/>
      <c r="AA4640" s="87" t="s">
        <v>5151</v>
      </c>
      <c r="AB4640" s="84"/>
      <c r="AC4640" s="84" t="b">
        <v>0</v>
      </c>
      <c r="AD4640" s="84">
        <v>0</v>
      </c>
      <c r="AE4640" s="87" t="s">
        <v>5552</v>
      </c>
      <c r="AF4640" s="84" t="b">
        <v>0</v>
      </c>
      <c r="AG4640" s="84" t="s">
        <v>5604</v>
      </c>
      <c r="AH4640" s="84"/>
      <c r="AI4640" s="87" t="s">
        <v>5552</v>
      </c>
      <c r="AJ4640" s="84" t="b">
        <v>0</v>
      </c>
      <c r="AK4640" s="84">
        <v>10</v>
      </c>
      <c r="AL4640" s="87" t="s">
        <v>5149</v>
      </c>
      <c r="AM4640" s="84" t="s">
        <v>5682</v>
      </c>
      <c r="AN4640" s="84" t="b">
        <v>0</v>
      </c>
      <c r="AO4640" s="87" t="s">
        <v>5149</v>
      </c>
      <c r="AP4640" s="84" t="s">
        <v>179</v>
      </c>
      <c r="AQ4640" s="84">
        <v>0</v>
      </c>
      <c r="AR4640" s="84">
        <v>0</v>
      </c>
      <c r="AS4640" s="84"/>
      <c r="AT4640" s="84"/>
      <c r="AU4640" s="84"/>
      <c r="AV4640" s="84"/>
      <c r="AW4640" s="84"/>
      <c r="AX4640" s="84"/>
      <c r="AY4640" s="84"/>
      <c r="AZ4640" s="84"/>
    </row>
    <row r="4641" spans="1:52" x14ac:dyDescent="0.55000000000000004">
      <c r="A4641" s="69" t="s">
        <v>782</v>
      </c>
      <c r="B4641" s="69" t="s">
        <v>778</v>
      </c>
      <c r="C4641" s="70"/>
      <c r="D4641" s="71"/>
      <c r="E4641" s="72"/>
      <c r="F4641" s="73"/>
      <c r="G4641" s="70"/>
      <c r="H4641" s="74"/>
      <c r="I4641" s="75"/>
      <c r="J4641" s="75"/>
      <c r="K4641" s="36"/>
      <c r="L4641" s="82"/>
      <c r="M4641" s="82"/>
      <c r="N4641" s="77"/>
      <c r="O4641" s="84" t="s">
        <v>1269</v>
      </c>
      <c r="P4641" s="86">
        <v>43431.452893518515</v>
      </c>
      <c r="Q4641" s="84" t="s">
        <v>1704</v>
      </c>
      <c r="R4641" s="84"/>
      <c r="S4641" s="84"/>
      <c r="T4641" s="84" t="s">
        <v>2021</v>
      </c>
      <c r="U4641" s="84"/>
      <c r="V4641" s="88" t="s">
        <v>3129</v>
      </c>
      <c r="W4641" s="86">
        <v>43431.452893518515</v>
      </c>
      <c r="X4641" s="88" t="s">
        <v>4362</v>
      </c>
      <c r="Y4641" s="84"/>
      <c r="Z4641" s="84"/>
      <c r="AA4641" s="87" t="s">
        <v>5493</v>
      </c>
      <c r="AB4641" s="84"/>
      <c r="AC4641" s="84" t="b">
        <v>0</v>
      </c>
      <c r="AD4641" s="84">
        <v>0</v>
      </c>
      <c r="AE4641" s="87" t="s">
        <v>5552</v>
      </c>
      <c r="AF4641" s="84" t="b">
        <v>0</v>
      </c>
      <c r="AG4641" s="84" t="s">
        <v>5604</v>
      </c>
      <c r="AH4641" s="84"/>
      <c r="AI4641" s="87" t="s">
        <v>5552</v>
      </c>
      <c r="AJ4641" s="84" t="b">
        <v>0</v>
      </c>
      <c r="AK4641" s="84">
        <v>1</v>
      </c>
      <c r="AL4641" s="87" t="s">
        <v>5490</v>
      </c>
      <c r="AM4641" s="84" t="s">
        <v>5682</v>
      </c>
      <c r="AN4641" s="84" t="b">
        <v>0</v>
      </c>
      <c r="AO4641" s="87" t="s">
        <v>5490</v>
      </c>
      <c r="AP4641" s="84" t="s">
        <v>179</v>
      </c>
      <c r="AQ4641" s="84">
        <v>0</v>
      </c>
      <c r="AR4641" s="84">
        <v>0</v>
      </c>
      <c r="AS4641" s="84"/>
      <c r="AT4641" s="84"/>
      <c r="AU4641" s="84"/>
      <c r="AV4641" s="84"/>
      <c r="AW4641" s="84"/>
      <c r="AX4641" s="84"/>
      <c r="AY4641" s="84"/>
      <c r="AZ4641" s="84"/>
    </row>
    <row r="4642" spans="1:52" x14ac:dyDescent="0.55000000000000004">
      <c r="A4642" s="69" t="s">
        <v>782</v>
      </c>
      <c r="B4642" s="69" t="s">
        <v>778</v>
      </c>
      <c r="C4642" s="70"/>
      <c r="D4642" s="71"/>
      <c r="E4642" s="72"/>
      <c r="F4642" s="73"/>
      <c r="G4642" s="70"/>
      <c r="H4642" s="74"/>
      <c r="I4642" s="75"/>
      <c r="J4642" s="75"/>
      <c r="K4642" s="36"/>
      <c r="L4642" s="82"/>
      <c r="M4642" s="82"/>
      <c r="N4642" s="77"/>
      <c r="O4642" s="84" t="s">
        <v>1270</v>
      </c>
      <c r="P4642" s="86">
        <v>43431.4997337963</v>
      </c>
      <c r="Q4642" s="84" t="s">
        <v>1605</v>
      </c>
      <c r="R4642" s="84"/>
      <c r="S4642" s="84"/>
      <c r="T4642" s="84" t="s">
        <v>2322</v>
      </c>
      <c r="U4642" s="84"/>
      <c r="V4642" s="88" t="s">
        <v>3129</v>
      </c>
      <c r="W4642" s="86">
        <v>43431.4997337963</v>
      </c>
      <c r="X4642" s="88" t="s">
        <v>4038</v>
      </c>
      <c r="Y4642" s="84"/>
      <c r="Z4642" s="84"/>
      <c r="AA4642" s="87" t="s">
        <v>5168</v>
      </c>
      <c r="AB4642" s="84"/>
      <c r="AC4642" s="84" t="b">
        <v>0</v>
      </c>
      <c r="AD4642" s="84">
        <v>0</v>
      </c>
      <c r="AE4642" s="87" t="s">
        <v>5552</v>
      </c>
      <c r="AF4642" s="84" t="b">
        <v>1</v>
      </c>
      <c r="AG4642" s="84" t="s">
        <v>5604</v>
      </c>
      <c r="AH4642" s="84"/>
      <c r="AI4642" s="87" t="s">
        <v>5662</v>
      </c>
      <c r="AJ4642" s="84" t="b">
        <v>0</v>
      </c>
      <c r="AK4642" s="84">
        <v>3</v>
      </c>
      <c r="AL4642" s="87" t="s">
        <v>5162</v>
      </c>
      <c r="AM4642" s="84" t="s">
        <v>5682</v>
      </c>
      <c r="AN4642" s="84" t="b">
        <v>0</v>
      </c>
      <c r="AO4642" s="87" t="s">
        <v>5162</v>
      </c>
      <c r="AP4642" s="84" t="s">
        <v>179</v>
      </c>
      <c r="AQ4642" s="84">
        <v>0</v>
      </c>
      <c r="AR4642" s="84">
        <v>0</v>
      </c>
      <c r="AS4642" s="84"/>
      <c r="AT4642" s="84"/>
      <c r="AU4642" s="84"/>
      <c r="AV4642" s="84"/>
      <c r="AW4642" s="84"/>
      <c r="AX4642" s="84"/>
      <c r="AY4642" s="84"/>
      <c r="AZ4642" s="84"/>
    </row>
    <row r="4643" spans="1:52" x14ac:dyDescent="0.55000000000000004">
      <c r="A4643" s="69" t="s">
        <v>782</v>
      </c>
      <c r="B4643" s="69" t="s">
        <v>778</v>
      </c>
      <c r="C4643" s="70"/>
      <c r="D4643" s="71"/>
      <c r="E4643" s="72"/>
      <c r="F4643" s="73"/>
      <c r="G4643" s="70"/>
      <c r="H4643" s="74"/>
      <c r="I4643" s="75"/>
      <c r="J4643" s="75"/>
      <c r="K4643" s="36"/>
      <c r="L4643" s="82"/>
      <c r="M4643" s="82"/>
      <c r="N4643" s="77"/>
      <c r="O4643" s="84" t="s">
        <v>1269</v>
      </c>
      <c r="P4643" s="86">
        <v>43431.528877314813</v>
      </c>
      <c r="Q4643" s="84" t="s">
        <v>1606</v>
      </c>
      <c r="R4643" s="84"/>
      <c r="S4643" s="84"/>
      <c r="T4643" s="84" t="s">
        <v>2324</v>
      </c>
      <c r="U4643" s="84"/>
      <c r="V4643" s="88" t="s">
        <v>3129</v>
      </c>
      <c r="W4643" s="86">
        <v>43431.528877314813</v>
      </c>
      <c r="X4643" s="88" t="s">
        <v>4363</v>
      </c>
      <c r="Y4643" s="84"/>
      <c r="Z4643" s="84"/>
      <c r="AA4643" s="87" t="s">
        <v>5494</v>
      </c>
      <c r="AB4643" s="84"/>
      <c r="AC4643" s="84" t="b">
        <v>0</v>
      </c>
      <c r="AD4643" s="84">
        <v>0</v>
      </c>
      <c r="AE4643" s="87" t="s">
        <v>5552</v>
      </c>
      <c r="AF4643" s="84" t="b">
        <v>0</v>
      </c>
      <c r="AG4643" s="84" t="s">
        <v>5604</v>
      </c>
      <c r="AH4643" s="84"/>
      <c r="AI4643" s="87" t="s">
        <v>5552</v>
      </c>
      <c r="AJ4643" s="84" t="b">
        <v>0</v>
      </c>
      <c r="AK4643" s="84">
        <v>4</v>
      </c>
      <c r="AL4643" s="87" t="s">
        <v>5491</v>
      </c>
      <c r="AM4643" s="84" t="s">
        <v>5682</v>
      </c>
      <c r="AN4643" s="84" t="b">
        <v>0</v>
      </c>
      <c r="AO4643" s="87" t="s">
        <v>5491</v>
      </c>
      <c r="AP4643" s="84" t="s">
        <v>179</v>
      </c>
      <c r="AQ4643" s="84">
        <v>0</v>
      </c>
      <c r="AR4643" s="84">
        <v>0</v>
      </c>
      <c r="AS4643" s="84"/>
      <c r="AT4643" s="84"/>
      <c r="AU4643" s="84"/>
      <c r="AV4643" s="84"/>
      <c r="AW4643" s="84"/>
      <c r="AX4643" s="84"/>
      <c r="AY4643" s="84"/>
      <c r="AZ4643" s="84"/>
    </row>
    <row r="4644" spans="1:52" x14ac:dyDescent="0.55000000000000004">
      <c r="A4644" s="69" t="s">
        <v>782</v>
      </c>
      <c r="B4644" s="69" t="s">
        <v>778</v>
      </c>
      <c r="C4644" s="70"/>
      <c r="D4644" s="71"/>
      <c r="E4644" s="72"/>
      <c r="F4644" s="73"/>
      <c r="G4644" s="70"/>
      <c r="H4644" s="74"/>
      <c r="I4644" s="75"/>
      <c r="J4644" s="75"/>
      <c r="K4644" s="36"/>
      <c r="L4644" s="82"/>
      <c r="M4644" s="82"/>
      <c r="N4644" s="77"/>
      <c r="O4644" s="84" t="s">
        <v>1269</v>
      </c>
      <c r="P4644" s="86">
        <v>43431.565879629627</v>
      </c>
      <c r="Q4644" s="84" t="s">
        <v>1607</v>
      </c>
      <c r="R4644" s="84"/>
      <c r="S4644" s="84"/>
      <c r="T4644" s="84" t="s">
        <v>2322</v>
      </c>
      <c r="U4644" s="84"/>
      <c r="V4644" s="88" t="s">
        <v>3129</v>
      </c>
      <c r="W4644" s="86">
        <v>43431.565879629627</v>
      </c>
      <c r="X4644" s="88" t="s">
        <v>4364</v>
      </c>
      <c r="Y4644" s="84"/>
      <c r="Z4644" s="84"/>
      <c r="AA4644" s="87" t="s">
        <v>5495</v>
      </c>
      <c r="AB4644" s="84"/>
      <c r="AC4644" s="84" t="b">
        <v>0</v>
      </c>
      <c r="AD4644" s="84">
        <v>0</v>
      </c>
      <c r="AE4644" s="87" t="s">
        <v>5552</v>
      </c>
      <c r="AF4644" s="84" t="b">
        <v>0</v>
      </c>
      <c r="AG4644" s="84" t="s">
        <v>5604</v>
      </c>
      <c r="AH4644" s="84"/>
      <c r="AI4644" s="87" t="s">
        <v>5552</v>
      </c>
      <c r="AJ4644" s="84" t="b">
        <v>0</v>
      </c>
      <c r="AK4644" s="84">
        <v>6</v>
      </c>
      <c r="AL4644" s="87" t="s">
        <v>5492</v>
      </c>
      <c r="AM4644" s="84" t="s">
        <v>5682</v>
      </c>
      <c r="AN4644" s="84" t="b">
        <v>0</v>
      </c>
      <c r="AO4644" s="87" t="s">
        <v>5492</v>
      </c>
      <c r="AP4644" s="84" t="s">
        <v>179</v>
      </c>
      <c r="AQ4644" s="84">
        <v>0</v>
      </c>
      <c r="AR4644" s="84">
        <v>0</v>
      </c>
      <c r="AS4644" s="84"/>
      <c r="AT4644" s="84"/>
      <c r="AU4644" s="84"/>
      <c r="AV4644" s="84"/>
      <c r="AW4644" s="84"/>
      <c r="AX4644" s="84"/>
      <c r="AY4644" s="84"/>
      <c r="AZ4644" s="84"/>
    </row>
    <row r="4645" spans="1:52" x14ac:dyDescent="0.55000000000000004">
      <c r="A4645" s="69" t="s">
        <v>782</v>
      </c>
      <c r="B4645" s="69" t="s">
        <v>778</v>
      </c>
      <c r="C4645" s="70"/>
      <c r="D4645" s="71"/>
      <c r="E4645" s="72"/>
      <c r="F4645" s="73"/>
      <c r="G4645" s="70"/>
      <c r="H4645" s="74"/>
      <c r="I4645" s="75"/>
      <c r="J4645" s="75"/>
      <c r="K4645" s="36"/>
      <c r="L4645" s="82"/>
      <c r="M4645" s="82"/>
      <c r="N4645" s="77"/>
      <c r="O4645" s="84" t="s">
        <v>1270</v>
      </c>
      <c r="P4645" s="86">
        <v>43431.565879629627</v>
      </c>
      <c r="Q4645" s="84" t="s">
        <v>1607</v>
      </c>
      <c r="R4645" s="84"/>
      <c r="S4645" s="84"/>
      <c r="T4645" s="84" t="s">
        <v>2322</v>
      </c>
      <c r="U4645" s="84"/>
      <c r="V4645" s="88" t="s">
        <v>3129</v>
      </c>
      <c r="W4645" s="86">
        <v>43431.565879629627</v>
      </c>
      <c r="X4645" s="88" t="s">
        <v>4364</v>
      </c>
      <c r="Y4645" s="84"/>
      <c r="Z4645" s="84"/>
      <c r="AA4645" s="87" t="s">
        <v>5495</v>
      </c>
      <c r="AB4645" s="84"/>
      <c r="AC4645" s="84" t="b">
        <v>0</v>
      </c>
      <c r="AD4645" s="84">
        <v>0</v>
      </c>
      <c r="AE4645" s="87" t="s">
        <v>5552</v>
      </c>
      <c r="AF4645" s="84" t="b">
        <v>0</v>
      </c>
      <c r="AG4645" s="84" t="s">
        <v>5604</v>
      </c>
      <c r="AH4645" s="84"/>
      <c r="AI4645" s="87" t="s">
        <v>5552</v>
      </c>
      <c r="AJ4645" s="84" t="b">
        <v>0</v>
      </c>
      <c r="AK4645" s="84">
        <v>6</v>
      </c>
      <c r="AL4645" s="87" t="s">
        <v>5492</v>
      </c>
      <c r="AM4645" s="84" t="s">
        <v>5682</v>
      </c>
      <c r="AN4645" s="84" t="b">
        <v>0</v>
      </c>
      <c r="AO4645" s="87" t="s">
        <v>5492</v>
      </c>
      <c r="AP4645" s="84" t="s">
        <v>179</v>
      </c>
      <c r="AQ4645" s="84">
        <v>0</v>
      </c>
      <c r="AR4645" s="84">
        <v>0</v>
      </c>
      <c r="AS4645" s="84"/>
      <c r="AT4645" s="84"/>
      <c r="AU4645" s="84"/>
      <c r="AV4645" s="84"/>
      <c r="AW4645" s="84"/>
      <c r="AX4645" s="84"/>
      <c r="AY4645" s="84"/>
      <c r="AZ4645" s="84"/>
    </row>
    <row r="4646" spans="1:52" x14ac:dyDescent="0.55000000000000004">
      <c r="A4646" s="69" t="s">
        <v>782</v>
      </c>
      <c r="B4646" s="69" t="s">
        <v>778</v>
      </c>
      <c r="C4646" s="70"/>
      <c r="D4646" s="71"/>
      <c r="E4646" s="72"/>
      <c r="F4646" s="73"/>
      <c r="G4646" s="70"/>
      <c r="H4646" s="74"/>
      <c r="I4646" s="75"/>
      <c r="J4646" s="75"/>
      <c r="K4646" s="36"/>
      <c r="L4646" s="82"/>
      <c r="M4646" s="82"/>
      <c r="N4646" s="77"/>
      <c r="O4646" s="84" t="s">
        <v>1269</v>
      </c>
      <c r="P4646" s="86">
        <v>43431.616851851853</v>
      </c>
      <c r="Q4646" s="84" t="s">
        <v>1521</v>
      </c>
      <c r="R4646" s="84"/>
      <c r="S4646" s="84"/>
      <c r="T4646" s="84" t="s">
        <v>2243</v>
      </c>
      <c r="U4646" s="84"/>
      <c r="V4646" s="88" t="s">
        <v>3129</v>
      </c>
      <c r="W4646" s="86">
        <v>43431.616851851853</v>
      </c>
      <c r="X4646" s="88" t="s">
        <v>4041</v>
      </c>
      <c r="Y4646" s="84"/>
      <c r="Z4646" s="84"/>
      <c r="AA4646" s="87" t="s">
        <v>5171</v>
      </c>
      <c r="AB4646" s="84"/>
      <c r="AC4646" s="84" t="b">
        <v>0</v>
      </c>
      <c r="AD4646" s="84">
        <v>0</v>
      </c>
      <c r="AE4646" s="87" t="s">
        <v>5552</v>
      </c>
      <c r="AF4646" s="84" t="b">
        <v>0</v>
      </c>
      <c r="AG4646" s="84" t="s">
        <v>5604</v>
      </c>
      <c r="AH4646" s="84"/>
      <c r="AI4646" s="87" t="s">
        <v>5552</v>
      </c>
      <c r="AJ4646" s="84" t="b">
        <v>0</v>
      </c>
      <c r="AK4646" s="84">
        <v>2</v>
      </c>
      <c r="AL4646" s="87" t="s">
        <v>5169</v>
      </c>
      <c r="AM4646" s="84" t="s">
        <v>5682</v>
      </c>
      <c r="AN4646" s="84" t="b">
        <v>0</v>
      </c>
      <c r="AO4646" s="87" t="s">
        <v>5169</v>
      </c>
      <c r="AP4646" s="84" t="s">
        <v>179</v>
      </c>
      <c r="AQ4646" s="84">
        <v>0</v>
      </c>
      <c r="AR4646" s="84">
        <v>0</v>
      </c>
      <c r="AS4646" s="84"/>
      <c r="AT4646" s="84"/>
      <c r="AU4646" s="84"/>
      <c r="AV4646" s="84"/>
      <c r="AW4646" s="84"/>
      <c r="AX4646" s="84"/>
      <c r="AY4646" s="84"/>
      <c r="AZ4646" s="84"/>
    </row>
    <row r="4647" spans="1:52" x14ac:dyDescent="0.55000000000000004">
      <c r="A4647" s="69" t="s">
        <v>782</v>
      </c>
      <c r="B4647" s="69" t="s">
        <v>778</v>
      </c>
      <c r="C4647" s="70"/>
      <c r="D4647" s="71"/>
      <c r="E4647" s="72"/>
      <c r="F4647" s="73"/>
      <c r="G4647" s="70"/>
      <c r="H4647" s="74"/>
      <c r="I4647" s="75"/>
      <c r="J4647" s="75"/>
      <c r="K4647" s="36"/>
      <c r="L4647" s="82"/>
      <c r="M4647" s="82"/>
      <c r="N4647" s="77"/>
      <c r="O4647" s="84" t="s">
        <v>1269</v>
      </c>
      <c r="P4647" s="86">
        <v>43432.751666666663</v>
      </c>
      <c r="Q4647" s="84" t="s">
        <v>1608</v>
      </c>
      <c r="R4647" s="84"/>
      <c r="S4647" s="84"/>
      <c r="T4647" s="84" t="s">
        <v>2322</v>
      </c>
      <c r="U4647" s="84"/>
      <c r="V4647" s="88" t="s">
        <v>3129</v>
      </c>
      <c r="W4647" s="86">
        <v>43432.751666666663</v>
      </c>
      <c r="X4647" s="88" t="s">
        <v>4042</v>
      </c>
      <c r="Y4647" s="84"/>
      <c r="Z4647" s="84"/>
      <c r="AA4647" s="87" t="s">
        <v>5172</v>
      </c>
      <c r="AB4647" s="84"/>
      <c r="AC4647" s="84" t="b">
        <v>0</v>
      </c>
      <c r="AD4647" s="84">
        <v>0</v>
      </c>
      <c r="AE4647" s="87" t="s">
        <v>5552</v>
      </c>
      <c r="AF4647" s="84" t="b">
        <v>0</v>
      </c>
      <c r="AG4647" s="84" t="s">
        <v>5604</v>
      </c>
      <c r="AH4647" s="84"/>
      <c r="AI4647" s="87" t="s">
        <v>5552</v>
      </c>
      <c r="AJ4647" s="84" t="b">
        <v>0</v>
      </c>
      <c r="AK4647" s="84">
        <v>1</v>
      </c>
      <c r="AL4647" s="87" t="s">
        <v>5170</v>
      </c>
      <c r="AM4647" s="84" t="s">
        <v>5690</v>
      </c>
      <c r="AN4647" s="84" t="b">
        <v>0</v>
      </c>
      <c r="AO4647" s="87" t="s">
        <v>5170</v>
      </c>
      <c r="AP4647" s="84" t="s">
        <v>179</v>
      </c>
      <c r="AQ4647" s="84">
        <v>0</v>
      </c>
      <c r="AR4647" s="84">
        <v>0</v>
      </c>
      <c r="AS4647" s="84"/>
      <c r="AT4647" s="84"/>
      <c r="AU4647" s="84"/>
      <c r="AV4647" s="84"/>
      <c r="AW4647" s="84"/>
      <c r="AX4647" s="84"/>
      <c r="AY4647" s="84"/>
      <c r="AZ4647" s="84"/>
    </row>
    <row r="4648" spans="1:52" x14ac:dyDescent="0.55000000000000004">
      <c r="A4648" s="69" t="s">
        <v>833</v>
      </c>
      <c r="B4648" s="69" t="s">
        <v>778</v>
      </c>
      <c r="C4648" s="70"/>
      <c r="D4648" s="71"/>
      <c r="E4648" s="72"/>
      <c r="F4648" s="73"/>
      <c r="G4648" s="70"/>
      <c r="H4648" s="74"/>
      <c r="I4648" s="75"/>
      <c r="J4648" s="75"/>
      <c r="K4648" s="36"/>
      <c r="L4648" s="82"/>
      <c r="M4648" s="82"/>
      <c r="N4648" s="77"/>
      <c r="O4648" s="84" t="s">
        <v>1269</v>
      </c>
      <c r="P4648" s="86">
        <v>43431.593113425923</v>
      </c>
      <c r="Q4648" s="84" t="s">
        <v>1607</v>
      </c>
      <c r="R4648" s="84"/>
      <c r="S4648" s="84"/>
      <c r="T4648" s="84" t="s">
        <v>2322</v>
      </c>
      <c r="U4648" s="84"/>
      <c r="V4648" s="88" t="s">
        <v>3167</v>
      </c>
      <c r="W4648" s="86">
        <v>43431.593113425923</v>
      </c>
      <c r="X4648" s="88" t="s">
        <v>4365</v>
      </c>
      <c r="Y4648" s="84"/>
      <c r="Z4648" s="84"/>
      <c r="AA4648" s="87" t="s">
        <v>5496</v>
      </c>
      <c r="AB4648" s="84"/>
      <c r="AC4648" s="84" t="b">
        <v>0</v>
      </c>
      <c r="AD4648" s="84">
        <v>0</v>
      </c>
      <c r="AE4648" s="87" t="s">
        <v>5552</v>
      </c>
      <c r="AF4648" s="84" t="b">
        <v>0</v>
      </c>
      <c r="AG4648" s="84" t="s">
        <v>5604</v>
      </c>
      <c r="AH4648" s="84"/>
      <c r="AI4648" s="87" t="s">
        <v>5552</v>
      </c>
      <c r="AJ4648" s="84" t="b">
        <v>0</v>
      </c>
      <c r="AK4648" s="84">
        <v>6</v>
      </c>
      <c r="AL4648" s="87" t="s">
        <v>5492</v>
      </c>
      <c r="AM4648" s="84" t="s">
        <v>5682</v>
      </c>
      <c r="AN4648" s="84" t="b">
        <v>0</v>
      </c>
      <c r="AO4648" s="87" t="s">
        <v>5492</v>
      </c>
      <c r="AP4648" s="84" t="s">
        <v>179</v>
      </c>
      <c r="AQ4648" s="84">
        <v>0</v>
      </c>
      <c r="AR4648" s="84">
        <v>0</v>
      </c>
      <c r="AS4648" s="84"/>
      <c r="AT4648" s="84"/>
      <c r="AU4648" s="84"/>
      <c r="AV4648" s="84"/>
      <c r="AW4648" s="84"/>
      <c r="AX4648" s="84"/>
      <c r="AY4648" s="84"/>
      <c r="AZ4648" s="84"/>
    </row>
    <row r="4649" spans="1:52" x14ac:dyDescent="0.55000000000000004">
      <c r="A4649" s="69" t="s">
        <v>833</v>
      </c>
      <c r="B4649" s="69" t="s">
        <v>778</v>
      </c>
      <c r="C4649" s="70"/>
      <c r="D4649" s="71"/>
      <c r="E4649" s="72"/>
      <c r="F4649" s="73"/>
      <c r="G4649" s="70"/>
      <c r="H4649" s="74"/>
      <c r="I4649" s="75"/>
      <c r="J4649" s="75"/>
      <c r="K4649" s="36"/>
      <c r="L4649" s="82"/>
      <c r="M4649" s="82"/>
      <c r="N4649" s="77"/>
      <c r="O4649" s="84" t="s">
        <v>1270</v>
      </c>
      <c r="P4649" s="86">
        <v>43431.593113425923</v>
      </c>
      <c r="Q4649" s="84" t="s">
        <v>1607</v>
      </c>
      <c r="R4649" s="84"/>
      <c r="S4649" s="84"/>
      <c r="T4649" s="84" t="s">
        <v>2322</v>
      </c>
      <c r="U4649" s="84"/>
      <c r="V4649" s="88" t="s">
        <v>3167</v>
      </c>
      <c r="W4649" s="86">
        <v>43431.593113425923</v>
      </c>
      <c r="X4649" s="88" t="s">
        <v>4365</v>
      </c>
      <c r="Y4649" s="84"/>
      <c r="Z4649" s="84"/>
      <c r="AA4649" s="87" t="s">
        <v>5496</v>
      </c>
      <c r="AB4649" s="84"/>
      <c r="AC4649" s="84" t="b">
        <v>0</v>
      </c>
      <c r="AD4649" s="84">
        <v>0</v>
      </c>
      <c r="AE4649" s="87" t="s">
        <v>5552</v>
      </c>
      <c r="AF4649" s="84" t="b">
        <v>0</v>
      </c>
      <c r="AG4649" s="84" t="s">
        <v>5604</v>
      </c>
      <c r="AH4649" s="84"/>
      <c r="AI4649" s="87" t="s">
        <v>5552</v>
      </c>
      <c r="AJ4649" s="84" t="b">
        <v>0</v>
      </c>
      <c r="AK4649" s="84">
        <v>6</v>
      </c>
      <c r="AL4649" s="87" t="s">
        <v>5492</v>
      </c>
      <c r="AM4649" s="84" t="s">
        <v>5682</v>
      </c>
      <c r="AN4649" s="84" t="b">
        <v>0</v>
      </c>
      <c r="AO4649" s="87" t="s">
        <v>5492</v>
      </c>
      <c r="AP4649" s="84" t="s">
        <v>179</v>
      </c>
      <c r="AQ4649" s="84">
        <v>0</v>
      </c>
      <c r="AR4649" s="84">
        <v>0</v>
      </c>
      <c r="AS4649" s="84"/>
      <c r="AT4649" s="84"/>
      <c r="AU4649" s="84"/>
      <c r="AV4649" s="84"/>
      <c r="AW4649" s="84"/>
      <c r="AX4649" s="84"/>
      <c r="AY4649" s="84"/>
      <c r="AZ4649" s="84"/>
    </row>
    <row r="4650" spans="1:52" x14ac:dyDescent="0.55000000000000004">
      <c r="A4650" s="69" t="s">
        <v>833</v>
      </c>
      <c r="B4650" s="69" t="s">
        <v>778</v>
      </c>
      <c r="C4650" s="70"/>
      <c r="D4650" s="71"/>
      <c r="E4650" s="72"/>
      <c r="F4650" s="73"/>
      <c r="G4650" s="70"/>
      <c r="H4650" s="74"/>
      <c r="I4650" s="75"/>
      <c r="J4650" s="75"/>
      <c r="K4650" s="36"/>
      <c r="L4650" s="82"/>
      <c r="M4650" s="82"/>
      <c r="N4650" s="77"/>
      <c r="O4650" s="84" t="s">
        <v>1269</v>
      </c>
      <c r="P4650" s="86">
        <v>43431.594270833331</v>
      </c>
      <c r="Q4650" s="84" t="s">
        <v>1606</v>
      </c>
      <c r="R4650" s="84"/>
      <c r="S4650" s="84"/>
      <c r="T4650" s="84" t="s">
        <v>2324</v>
      </c>
      <c r="U4650" s="84"/>
      <c r="V4650" s="88" t="s">
        <v>3167</v>
      </c>
      <c r="W4650" s="86">
        <v>43431.594270833331</v>
      </c>
      <c r="X4650" s="88" t="s">
        <v>4366</v>
      </c>
      <c r="Y4650" s="84"/>
      <c r="Z4650" s="84"/>
      <c r="AA4650" s="87" t="s">
        <v>5497</v>
      </c>
      <c r="AB4650" s="84"/>
      <c r="AC4650" s="84" t="b">
        <v>0</v>
      </c>
      <c r="AD4650" s="84">
        <v>0</v>
      </c>
      <c r="AE4650" s="87" t="s">
        <v>5552</v>
      </c>
      <c r="AF4650" s="84" t="b">
        <v>0</v>
      </c>
      <c r="AG4650" s="84" t="s">
        <v>5604</v>
      </c>
      <c r="AH4650" s="84"/>
      <c r="AI4650" s="87" t="s">
        <v>5552</v>
      </c>
      <c r="AJ4650" s="84" t="b">
        <v>0</v>
      </c>
      <c r="AK4650" s="84">
        <v>4</v>
      </c>
      <c r="AL4650" s="87" t="s">
        <v>5491</v>
      </c>
      <c r="AM4650" s="84" t="s">
        <v>5682</v>
      </c>
      <c r="AN4650" s="84" t="b">
        <v>0</v>
      </c>
      <c r="AO4650" s="87" t="s">
        <v>5491</v>
      </c>
      <c r="AP4650" s="84" t="s">
        <v>179</v>
      </c>
      <c r="AQ4650" s="84">
        <v>0</v>
      </c>
      <c r="AR4650" s="84">
        <v>0</v>
      </c>
      <c r="AS4650" s="84"/>
      <c r="AT4650" s="84"/>
      <c r="AU4650" s="84"/>
      <c r="AV4650" s="84"/>
      <c r="AW4650" s="84"/>
      <c r="AX4650" s="84"/>
      <c r="AY4650" s="84"/>
      <c r="AZ4650" s="84"/>
    </row>
    <row r="4651" spans="1:52" x14ac:dyDescent="0.55000000000000004">
      <c r="A4651" s="69" t="s">
        <v>941</v>
      </c>
      <c r="B4651" s="69" t="s">
        <v>778</v>
      </c>
      <c r="C4651" s="70"/>
      <c r="D4651" s="71"/>
      <c r="E4651" s="72"/>
      <c r="F4651" s="73"/>
      <c r="G4651" s="70"/>
      <c r="H4651" s="74"/>
      <c r="I4651" s="75"/>
      <c r="J4651" s="75"/>
      <c r="K4651" s="36"/>
      <c r="L4651" s="82"/>
      <c r="M4651" s="82"/>
      <c r="N4651" s="77"/>
      <c r="O4651" s="84" t="s">
        <v>1269</v>
      </c>
      <c r="P4651" s="86">
        <v>43432.392407407409</v>
      </c>
      <c r="Q4651" s="84" t="s">
        <v>1606</v>
      </c>
      <c r="R4651" s="84"/>
      <c r="S4651" s="84"/>
      <c r="T4651" s="84" t="s">
        <v>2324</v>
      </c>
      <c r="U4651" s="84"/>
      <c r="V4651" s="88" t="s">
        <v>3255</v>
      </c>
      <c r="W4651" s="86">
        <v>43432.392407407409</v>
      </c>
      <c r="X4651" s="88" t="s">
        <v>4367</v>
      </c>
      <c r="Y4651" s="84"/>
      <c r="Z4651" s="84"/>
      <c r="AA4651" s="87" t="s">
        <v>5498</v>
      </c>
      <c r="AB4651" s="84"/>
      <c r="AC4651" s="84" t="b">
        <v>0</v>
      </c>
      <c r="AD4651" s="84">
        <v>0</v>
      </c>
      <c r="AE4651" s="87" t="s">
        <v>5552</v>
      </c>
      <c r="AF4651" s="84" t="b">
        <v>0</v>
      </c>
      <c r="AG4651" s="84" t="s">
        <v>5604</v>
      </c>
      <c r="AH4651" s="84"/>
      <c r="AI4651" s="87" t="s">
        <v>5552</v>
      </c>
      <c r="AJ4651" s="84" t="b">
        <v>0</v>
      </c>
      <c r="AK4651" s="84">
        <v>4</v>
      </c>
      <c r="AL4651" s="87" t="s">
        <v>5491</v>
      </c>
      <c r="AM4651" s="84" t="s">
        <v>5682</v>
      </c>
      <c r="AN4651" s="84" t="b">
        <v>0</v>
      </c>
      <c r="AO4651" s="87" t="s">
        <v>5491</v>
      </c>
      <c r="AP4651" s="84" t="s">
        <v>179</v>
      </c>
      <c r="AQ4651" s="84">
        <v>0</v>
      </c>
      <c r="AR4651" s="84">
        <v>0</v>
      </c>
      <c r="AS4651" s="84"/>
      <c r="AT4651" s="84"/>
      <c r="AU4651" s="84"/>
      <c r="AV4651" s="84"/>
      <c r="AW4651" s="84"/>
      <c r="AX4651" s="84"/>
      <c r="AY4651" s="84"/>
      <c r="AZ4651" s="84"/>
    </row>
    <row r="4652" spans="1:52" x14ac:dyDescent="0.55000000000000004">
      <c r="A4652" s="69" t="s">
        <v>941</v>
      </c>
      <c r="B4652" s="69" t="s">
        <v>778</v>
      </c>
      <c r="C4652" s="70"/>
      <c r="D4652" s="71"/>
      <c r="E4652" s="72"/>
      <c r="F4652" s="73"/>
      <c r="G4652" s="70"/>
      <c r="H4652" s="74"/>
      <c r="I4652" s="75"/>
      <c r="J4652" s="75"/>
      <c r="K4652" s="36"/>
      <c r="L4652" s="82"/>
      <c r="M4652" s="82"/>
      <c r="N4652" s="77"/>
      <c r="O4652" s="84" t="s">
        <v>1269</v>
      </c>
      <c r="P4652" s="86">
        <v>43432.392592592594</v>
      </c>
      <c r="Q4652" s="84" t="s">
        <v>1607</v>
      </c>
      <c r="R4652" s="84"/>
      <c r="S4652" s="84"/>
      <c r="T4652" s="84" t="s">
        <v>2322</v>
      </c>
      <c r="U4652" s="84"/>
      <c r="V4652" s="88" t="s">
        <v>3255</v>
      </c>
      <c r="W4652" s="86">
        <v>43432.392592592594</v>
      </c>
      <c r="X4652" s="88" t="s">
        <v>4368</v>
      </c>
      <c r="Y4652" s="84"/>
      <c r="Z4652" s="84"/>
      <c r="AA4652" s="87" t="s">
        <v>5499</v>
      </c>
      <c r="AB4652" s="84"/>
      <c r="AC4652" s="84" t="b">
        <v>0</v>
      </c>
      <c r="AD4652" s="84">
        <v>0</v>
      </c>
      <c r="AE4652" s="87" t="s">
        <v>5552</v>
      </c>
      <c r="AF4652" s="84" t="b">
        <v>0</v>
      </c>
      <c r="AG4652" s="84" t="s">
        <v>5604</v>
      </c>
      <c r="AH4652" s="84"/>
      <c r="AI4652" s="87" t="s">
        <v>5552</v>
      </c>
      <c r="AJ4652" s="84" t="b">
        <v>0</v>
      </c>
      <c r="AK4652" s="84">
        <v>6</v>
      </c>
      <c r="AL4652" s="87" t="s">
        <v>5492</v>
      </c>
      <c r="AM4652" s="84" t="s">
        <v>5682</v>
      </c>
      <c r="AN4652" s="84" t="b">
        <v>0</v>
      </c>
      <c r="AO4652" s="87" t="s">
        <v>5492</v>
      </c>
      <c r="AP4652" s="84" t="s">
        <v>179</v>
      </c>
      <c r="AQ4652" s="84">
        <v>0</v>
      </c>
      <c r="AR4652" s="84">
        <v>0</v>
      </c>
      <c r="AS4652" s="84"/>
      <c r="AT4652" s="84"/>
      <c r="AU4652" s="84"/>
      <c r="AV4652" s="84"/>
      <c r="AW4652" s="84"/>
      <c r="AX4652" s="84"/>
      <c r="AY4652" s="84"/>
      <c r="AZ4652" s="84"/>
    </row>
    <row r="4653" spans="1:52" x14ac:dyDescent="0.55000000000000004">
      <c r="A4653" s="69" t="s">
        <v>941</v>
      </c>
      <c r="B4653" s="69" t="s">
        <v>778</v>
      </c>
      <c r="C4653" s="70"/>
      <c r="D4653" s="71"/>
      <c r="E4653" s="72"/>
      <c r="F4653" s="73"/>
      <c r="G4653" s="70"/>
      <c r="H4653" s="74"/>
      <c r="I4653" s="75"/>
      <c r="J4653" s="75"/>
      <c r="K4653" s="36"/>
      <c r="L4653" s="82"/>
      <c r="M4653" s="82"/>
      <c r="N4653" s="77"/>
      <c r="O4653" s="84" t="s">
        <v>1270</v>
      </c>
      <c r="P4653" s="86">
        <v>43432.392592592594</v>
      </c>
      <c r="Q4653" s="84" t="s">
        <v>1607</v>
      </c>
      <c r="R4653" s="84"/>
      <c r="S4653" s="84"/>
      <c r="T4653" s="84" t="s">
        <v>2322</v>
      </c>
      <c r="U4653" s="84"/>
      <c r="V4653" s="88" t="s">
        <v>3255</v>
      </c>
      <c r="W4653" s="86">
        <v>43432.392592592594</v>
      </c>
      <c r="X4653" s="88" t="s">
        <v>4368</v>
      </c>
      <c r="Y4653" s="84"/>
      <c r="Z4653" s="84"/>
      <c r="AA4653" s="87" t="s">
        <v>5499</v>
      </c>
      <c r="AB4653" s="84"/>
      <c r="AC4653" s="84" t="b">
        <v>0</v>
      </c>
      <c r="AD4653" s="84">
        <v>0</v>
      </c>
      <c r="AE4653" s="87" t="s">
        <v>5552</v>
      </c>
      <c r="AF4653" s="84" t="b">
        <v>0</v>
      </c>
      <c r="AG4653" s="84" t="s">
        <v>5604</v>
      </c>
      <c r="AH4653" s="84"/>
      <c r="AI4653" s="87" t="s">
        <v>5552</v>
      </c>
      <c r="AJ4653" s="84" t="b">
        <v>0</v>
      </c>
      <c r="AK4653" s="84">
        <v>6</v>
      </c>
      <c r="AL4653" s="87" t="s">
        <v>5492</v>
      </c>
      <c r="AM4653" s="84" t="s">
        <v>5682</v>
      </c>
      <c r="AN4653" s="84" t="b">
        <v>0</v>
      </c>
      <c r="AO4653" s="87" t="s">
        <v>5492</v>
      </c>
      <c r="AP4653" s="84" t="s">
        <v>179</v>
      </c>
      <c r="AQ4653" s="84">
        <v>0</v>
      </c>
      <c r="AR4653" s="84">
        <v>0</v>
      </c>
      <c r="AS4653" s="84"/>
      <c r="AT4653" s="84"/>
      <c r="AU4653" s="84"/>
      <c r="AV4653" s="84"/>
      <c r="AW4653" s="84"/>
      <c r="AX4653" s="84"/>
      <c r="AY4653" s="84"/>
      <c r="AZ4653" s="84"/>
    </row>
    <row r="4654" spans="1:52" x14ac:dyDescent="0.55000000000000004">
      <c r="A4654" s="69" t="s">
        <v>786</v>
      </c>
      <c r="B4654" s="69" t="s">
        <v>782</v>
      </c>
      <c r="C4654" s="70"/>
      <c r="D4654" s="71"/>
      <c r="E4654" s="72"/>
      <c r="F4654" s="73"/>
      <c r="G4654" s="70"/>
      <c r="H4654" s="74"/>
      <c r="I4654" s="75"/>
      <c r="J4654" s="75"/>
      <c r="K4654" s="36"/>
      <c r="L4654" s="82"/>
      <c r="M4654" s="82"/>
      <c r="N4654" s="77"/>
      <c r="O4654" s="84" t="s">
        <v>1270</v>
      </c>
      <c r="P4654" s="86">
        <v>43431.506747685184</v>
      </c>
      <c r="Q4654" s="84" t="s">
        <v>1605</v>
      </c>
      <c r="R4654" s="84"/>
      <c r="S4654" s="84"/>
      <c r="T4654" s="84" t="s">
        <v>2322</v>
      </c>
      <c r="U4654" s="84"/>
      <c r="V4654" s="88" t="s">
        <v>3133</v>
      </c>
      <c r="W4654" s="86">
        <v>43431.506747685184</v>
      </c>
      <c r="X4654" s="88" t="s">
        <v>4030</v>
      </c>
      <c r="Y4654" s="84"/>
      <c r="Z4654" s="84"/>
      <c r="AA4654" s="87" t="s">
        <v>5160</v>
      </c>
      <c r="AB4654" s="84"/>
      <c r="AC4654" s="84" t="b">
        <v>0</v>
      </c>
      <c r="AD4654" s="84">
        <v>0</v>
      </c>
      <c r="AE4654" s="87" t="s">
        <v>5552</v>
      </c>
      <c r="AF4654" s="84" t="b">
        <v>1</v>
      </c>
      <c r="AG4654" s="84" t="s">
        <v>5604</v>
      </c>
      <c r="AH4654" s="84"/>
      <c r="AI4654" s="87" t="s">
        <v>5662</v>
      </c>
      <c r="AJ4654" s="84" t="b">
        <v>0</v>
      </c>
      <c r="AK4654" s="84">
        <v>3</v>
      </c>
      <c r="AL4654" s="87" t="s">
        <v>5162</v>
      </c>
      <c r="AM4654" s="84" t="s">
        <v>5685</v>
      </c>
      <c r="AN4654" s="84" t="b">
        <v>0</v>
      </c>
      <c r="AO4654" s="87" t="s">
        <v>5162</v>
      </c>
      <c r="AP4654" s="84" t="s">
        <v>179</v>
      </c>
      <c r="AQ4654" s="84">
        <v>0</v>
      </c>
      <c r="AR4654" s="84">
        <v>0</v>
      </c>
      <c r="AS4654" s="84"/>
      <c r="AT4654" s="84"/>
      <c r="AU4654" s="84"/>
      <c r="AV4654" s="84"/>
      <c r="AW4654" s="84"/>
      <c r="AX4654" s="84"/>
      <c r="AY4654" s="84"/>
      <c r="AZ4654" s="84"/>
    </row>
    <row r="4655" spans="1:52" x14ac:dyDescent="0.55000000000000004">
      <c r="A4655" s="69" t="s">
        <v>786</v>
      </c>
      <c r="B4655" s="69" t="s">
        <v>1130</v>
      </c>
      <c r="C4655" s="70"/>
      <c r="D4655" s="71"/>
      <c r="E4655" s="72"/>
      <c r="F4655" s="73"/>
      <c r="G4655" s="70"/>
      <c r="H4655" s="74"/>
      <c r="I4655" s="75"/>
      <c r="J4655" s="75"/>
      <c r="K4655" s="36"/>
      <c r="L4655" s="82"/>
      <c r="M4655" s="82"/>
      <c r="N4655" s="77"/>
      <c r="O4655" s="84" t="s">
        <v>1270</v>
      </c>
      <c r="P4655" s="86">
        <v>43431.506747685184</v>
      </c>
      <c r="Q4655" s="84" t="s">
        <v>1605</v>
      </c>
      <c r="R4655" s="84"/>
      <c r="S4655" s="84"/>
      <c r="T4655" s="84" t="s">
        <v>2322</v>
      </c>
      <c r="U4655" s="84"/>
      <c r="V4655" s="88" t="s">
        <v>3133</v>
      </c>
      <c r="W4655" s="86">
        <v>43431.506747685184</v>
      </c>
      <c r="X4655" s="88" t="s">
        <v>4030</v>
      </c>
      <c r="Y4655" s="84"/>
      <c r="Z4655" s="84"/>
      <c r="AA4655" s="87" t="s">
        <v>5160</v>
      </c>
      <c r="AB4655" s="84"/>
      <c r="AC4655" s="84" t="b">
        <v>0</v>
      </c>
      <c r="AD4655" s="84">
        <v>0</v>
      </c>
      <c r="AE4655" s="87" t="s">
        <v>5552</v>
      </c>
      <c r="AF4655" s="84" t="b">
        <v>1</v>
      </c>
      <c r="AG4655" s="84" t="s">
        <v>5604</v>
      </c>
      <c r="AH4655" s="84"/>
      <c r="AI4655" s="87" t="s">
        <v>5662</v>
      </c>
      <c r="AJ4655" s="84" t="b">
        <v>0</v>
      </c>
      <c r="AK4655" s="84">
        <v>3</v>
      </c>
      <c r="AL4655" s="87" t="s">
        <v>5162</v>
      </c>
      <c r="AM4655" s="84" t="s">
        <v>5685</v>
      </c>
      <c r="AN4655" s="84" t="b">
        <v>0</v>
      </c>
      <c r="AO4655" s="87" t="s">
        <v>5162</v>
      </c>
      <c r="AP4655" s="84" t="s">
        <v>179</v>
      </c>
      <c r="AQ4655" s="84">
        <v>0</v>
      </c>
      <c r="AR4655" s="84">
        <v>0</v>
      </c>
      <c r="AS4655" s="84"/>
      <c r="AT4655" s="84"/>
      <c r="AU4655" s="84"/>
      <c r="AV4655" s="84"/>
      <c r="AW4655" s="84"/>
      <c r="AX4655" s="84"/>
      <c r="AY4655" s="84"/>
      <c r="AZ4655" s="84"/>
    </row>
    <row r="4656" spans="1:52" x14ac:dyDescent="0.55000000000000004">
      <c r="A4656" s="69" t="s">
        <v>786</v>
      </c>
      <c r="B4656" s="69" t="s">
        <v>1130</v>
      </c>
      <c r="C4656" s="70"/>
      <c r="D4656" s="71"/>
      <c r="E4656" s="72"/>
      <c r="F4656" s="73"/>
      <c r="G4656" s="70"/>
      <c r="H4656" s="74"/>
      <c r="I4656" s="75"/>
      <c r="J4656" s="75"/>
      <c r="K4656" s="36"/>
      <c r="L4656" s="82"/>
      <c r="M4656" s="82"/>
      <c r="N4656" s="77"/>
      <c r="O4656" s="84" t="s">
        <v>1270</v>
      </c>
      <c r="P4656" s="86">
        <v>43431.664537037039</v>
      </c>
      <c r="Q4656" s="84" t="s">
        <v>1520</v>
      </c>
      <c r="R4656" s="84"/>
      <c r="S4656" s="84"/>
      <c r="T4656" s="84"/>
      <c r="U4656" s="84"/>
      <c r="V4656" s="88" t="s">
        <v>3133</v>
      </c>
      <c r="W4656" s="86">
        <v>43431.664537037039</v>
      </c>
      <c r="X4656" s="88" t="s">
        <v>4031</v>
      </c>
      <c r="Y4656" s="84"/>
      <c r="Z4656" s="84"/>
      <c r="AA4656" s="87" t="s">
        <v>5161</v>
      </c>
      <c r="AB4656" s="84"/>
      <c r="AC4656" s="84" t="b">
        <v>0</v>
      </c>
      <c r="AD4656" s="84">
        <v>0</v>
      </c>
      <c r="AE4656" s="87" t="s">
        <v>5552</v>
      </c>
      <c r="AF4656" s="84" t="b">
        <v>0</v>
      </c>
      <c r="AG4656" s="84" t="s">
        <v>5604</v>
      </c>
      <c r="AH4656" s="84"/>
      <c r="AI4656" s="87" t="s">
        <v>5552</v>
      </c>
      <c r="AJ4656" s="84" t="b">
        <v>0</v>
      </c>
      <c r="AK4656" s="84">
        <v>3</v>
      </c>
      <c r="AL4656" s="87" t="s">
        <v>5164</v>
      </c>
      <c r="AM4656" s="84" t="s">
        <v>5685</v>
      </c>
      <c r="AN4656" s="84" t="b">
        <v>0</v>
      </c>
      <c r="AO4656" s="87" t="s">
        <v>5164</v>
      </c>
      <c r="AP4656" s="84" t="s">
        <v>179</v>
      </c>
      <c r="AQ4656" s="84">
        <v>0</v>
      </c>
      <c r="AR4656" s="84">
        <v>0</v>
      </c>
      <c r="AS4656" s="84"/>
      <c r="AT4656" s="84"/>
      <c r="AU4656" s="84"/>
      <c r="AV4656" s="84"/>
      <c r="AW4656" s="84"/>
      <c r="AX4656" s="84"/>
      <c r="AY4656" s="84"/>
      <c r="AZ4656" s="84"/>
    </row>
    <row r="4657" spans="1:52" x14ac:dyDescent="0.55000000000000004">
      <c r="A4657" s="69" t="s">
        <v>786</v>
      </c>
      <c r="B4657" s="69" t="s">
        <v>782</v>
      </c>
      <c r="C4657" s="70"/>
      <c r="D4657" s="71"/>
      <c r="E4657" s="72"/>
      <c r="F4657" s="73"/>
      <c r="G4657" s="70"/>
      <c r="H4657" s="74"/>
      <c r="I4657" s="75"/>
      <c r="J4657" s="75"/>
      <c r="K4657" s="36"/>
      <c r="L4657" s="82"/>
      <c r="M4657" s="82"/>
      <c r="N4657" s="77"/>
      <c r="O4657" s="84" t="s">
        <v>1270</v>
      </c>
      <c r="P4657" s="86">
        <v>43431.664837962962</v>
      </c>
      <c r="Q4657" s="84" t="s">
        <v>1607</v>
      </c>
      <c r="R4657" s="84"/>
      <c r="S4657" s="84"/>
      <c r="T4657" s="84" t="s">
        <v>2322</v>
      </c>
      <c r="U4657" s="84"/>
      <c r="V4657" s="88" t="s">
        <v>3133</v>
      </c>
      <c r="W4657" s="86">
        <v>43431.664837962962</v>
      </c>
      <c r="X4657" s="88" t="s">
        <v>4357</v>
      </c>
      <c r="Y4657" s="84"/>
      <c r="Z4657" s="84"/>
      <c r="AA4657" s="87" t="s">
        <v>5488</v>
      </c>
      <c r="AB4657" s="84"/>
      <c r="AC4657" s="84" t="b">
        <v>0</v>
      </c>
      <c r="AD4657" s="84">
        <v>0</v>
      </c>
      <c r="AE4657" s="87" t="s">
        <v>5552</v>
      </c>
      <c r="AF4657" s="84" t="b">
        <v>0</v>
      </c>
      <c r="AG4657" s="84" t="s">
        <v>5604</v>
      </c>
      <c r="AH4657" s="84"/>
      <c r="AI4657" s="87" t="s">
        <v>5552</v>
      </c>
      <c r="AJ4657" s="84" t="b">
        <v>0</v>
      </c>
      <c r="AK4657" s="84">
        <v>6</v>
      </c>
      <c r="AL4657" s="87" t="s">
        <v>5492</v>
      </c>
      <c r="AM4657" s="84" t="s">
        <v>5685</v>
      </c>
      <c r="AN4657" s="84" t="b">
        <v>0</v>
      </c>
      <c r="AO4657" s="87" t="s">
        <v>5492</v>
      </c>
      <c r="AP4657" s="84" t="s">
        <v>179</v>
      </c>
      <c r="AQ4657" s="84">
        <v>0</v>
      </c>
      <c r="AR4657" s="84">
        <v>0</v>
      </c>
      <c r="AS4657" s="84"/>
      <c r="AT4657" s="84"/>
      <c r="AU4657" s="84"/>
      <c r="AV4657" s="84"/>
      <c r="AW4657" s="84"/>
      <c r="AX4657" s="84"/>
      <c r="AY4657" s="84"/>
      <c r="AZ4657" s="84"/>
    </row>
    <row r="4658" spans="1:52" x14ac:dyDescent="0.55000000000000004">
      <c r="A4658" s="69" t="s">
        <v>786</v>
      </c>
      <c r="B4658" s="69" t="s">
        <v>1130</v>
      </c>
      <c r="C4658" s="70"/>
      <c r="D4658" s="71"/>
      <c r="E4658" s="72"/>
      <c r="F4658" s="73"/>
      <c r="G4658" s="70"/>
      <c r="H4658" s="74"/>
      <c r="I4658" s="75"/>
      <c r="J4658" s="75"/>
      <c r="K4658" s="36"/>
      <c r="L4658" s="82"/>
      <c r="M4658" s="82"/>
      <c r="N4658" s="77"/>
      <c r="O4658" s="84" t="s">
        <v>1270</v>
      </c>
      <c r="P4658" s="86">
        <v>43431.664837962962</v>
      </c>
      <c r="Q4658" s="84" t="s">
        <v>1607</v>
      </c>
      <c r="R4658" s="84"/>
      <c r="S4658" s="84"/>
      <c r="T4658" s="84" t="s">
        <v>2322</v>
      </c>
      <c r="U4658" s="84"/>
      <c r="V4658" s="88" t="s">
        <v>3133</v>
      </c>
      <c r="W4658" s="86">
        <v>43431.664837962962</v>
      </c>
      <c r="X4658" s="88" t="s">
        <v>4357</v>
      </c>
      <c r="Y4658" s="84"/>
      <c r="Z4658" s="84"/>
      <c r="AA4658" s="87" t="s">
        <v>5488</v>
      </c>
      <c r="AB4658" s="84"/>
      <c r="AC4658" s="84" t="b">
        <v>0</v>
      </c>
      <c r="AD4658" s="84">
        <v>0</v>
      </c>
      <c r="AE4658" s="87" t="s">
        <v>5552</v>
      </c>
      <c r="AF4658" s="84" t="b">
        <v>0</v>
      </c>
      <c r="AG4658" s="84" t="s">
        <v>5604</v>
      </c>
      <c r="AH4658" s="84"/>
      <c r="AI4658" s="87" t="s">
        <v>5552</v>
      </c>
      <c r="AJ4658" s="84" t="b">
        <v>0</v>
      </c>
      <c r="AK4658" s="84">
        <v>6</v>
      </c>
      <c r="AL4658" s="87" t="s">
        <v>5492</v>
      </c>
      <c r="AM4658" s="84" t="s">
        <v>5685</v>
      </c>
      <c r="AN4658" s="84" t="b">
        <v>0</v>
      </c>
      <c r="AO4658" s="87" t="s">
        <v>5492</v>
      </c>
      <c r="AP4658" s="84" t="s">
        <v>179</v>
      </c>
      <c r="AQ4658" s="84">
        <v>0</v>
      </c>
      <c r="AR4658" s="84">
        <v>0</v>
      </c>
      <c r="AS4658" s="84"/>
      <c r="AT4658" s="84"/>
      <c r="AU4658" s="84"/>
      <c r="AV4658" s="84"/>
      <c r="AW4658" s="84"/>
      <c r="AX4658" s="84"/>
      <c r="AY4658" s="84"/>
      <c r="AZ4658" s="84"/>
    </row>
    <row r="4659" spans="1:52" x14ac:dyDescent="0.55000000000000004">
      <c r="A4659" s="69" t="s">
        <v>782</v>
      </c>
      <c r="B4659" s="69" t="s">
        <v>786</v>
      </c>
      <c r="C4659" s="70"/>
      <c r="D4659" s="71"/>
      <c r="E4659" s="72"/>
      <c r="F4659" s="73"/>
      <c r="G4659" s="70"/>
      <c r="H4659" s="74"/>
      <c r="I4659" s="75"/>
      <c r="J4659" s="75"/>
      <c r="K4659" s="36"/>
      <c r="L4659" s="82"/>
      <c r="M4659" s="82"/>
      <c r="N4659" s="77"/>
      <c r="O4659" s="84" t="s">
        <v>1270</v>
      </c>
      <c r="P4659" s="86">
        <v>43431.4997337963</v>
      </c>
      <c r="Q4659" s="84" t="s">
        <v>1605</v>
      </c>
      <c r="R4659" s="84"/>
      <c r="S4659" s="84"/>
      <c r="T4659" s="84" t="s">
        <v>2322</v>
      </c>
      <c r="U4659" s="84"/>
      <c r="V4659" s="88" t="s">
        <v>3129</v>
      </c>
      <c r="W4659" s="86">
        <v>43431.4997337963</v>
      </c>
      <c r="X4659" s="88" t="s">
        <v>4038</v>
      </c>
      <c r="Y4659" s="84"/>
      <c r="Z4659" s="84"/>
      <c r="AA4659" s="87" t="s">
        <v>5168</v>
      </c>
      <c r="AB4659" s="84"/>
      <c r="AC4659" s="84" t="b">
        <v>0</v>
      </c>
      <c r="AD4659" s="84">
        <v>0</v>
      </c>
      <c r="AE4659" s="87" t="s">
        <v>5552</v>
      </c>
      <c r="AF4659" s="84" t="b">
        <v>1</v>
      </c>
      <c r="AG4659" s="84" t="s">
        <v>5604</v>
      </c>
      <c r="AH4659" s="84"/>
      <c r="AI4659" s="87" t="s">
        <v>5662</v>
      </c>
      <c r="AJ4659" s="84" t="b">
        <v>0</v>
      </c>
      <c r="AK4659" s="84">
        <v>3</v>
      </c>
      <c r="AL4659" s="87" t="s">
        <v>5162</v>
      </c>
      <c r="AM4659" s="84" t="s">
        <v>5682</v>
      </c>
      <c r="AN4659" s="84" t="b">
        <v>0</v>
      </c>
      <c r="AO4659" s="87" t="s">
        <v>5162</v>
      </c>
      <c r="AP4659" s="84" t="s">
        <v>179</v>
      </c>
      <c r="AQ4659" s="84">
        <v>0</v>
      </c>
      <c r="AR4659" s="84">
        <v>0</v>
      </c>
      <c r="AS4659" s="84"/>
      <c r="AT4659" s="84"/>
      <c r="AU4659" s="84"/>
      <c r="AV4659" s="84"/>
      <c r="AW4659" s="84"/>
      <c r="AX4659" s="84"/>
      <c r="AY4659" s="84"/>
      <c r="AZ4659" s="84"/>
    </row>
    <row r="4660" spans="1:52" x14ac:dyDescent="0.55000000000000004">
      <c r="A4660" s="69" t="s">
        <v>782</v>
      </c>
      <c r="B4660" s="69" t="s">
        <v>786</v>
      </c>
      <c r="C4660" s="70"/>
      <c r="D4660" s="71"/>
      <c r="E4660" s="72"/>
      <c r="F4660" s="73"/>
      <c r="G4660" s="70"/>
      <c r="H4660" s="74"/>
      <c r="I4660" s="75"/>
      <c r="J4660" s="75"/>
      <c r="K4660" s="36"/>
      <c r="L4660" s="82"/>
      <c r="M4660" s="82"/>
      <c r="N4660" s="77"/>
      <c r="O4660" s="84" t="s">
        <v>1270</v>
      </c>
      <c r="P4660" s="86">
        <v>43431.565879629627</v>
      </c>
      <c r="Q4660" s="84" t="s">
        <v>1607</v>
      </c>
      <c r="R4660" s="84"/>
      <c r="S4660" s="84"/>
      <c r="T4660" s="84" t="s">
        <v>2322</v>
      </c>
      <c r="U4660" s="84"/>
      <c r="V4660" s="88" t="s">
        <v>3129</v>
      </c>
      <c r="W4660" s="86">
        <v>43431.565879629627</v>
      </c>
      <c r="X4660" s="88" t="s">
        <v>4364</v>
      </c>
      <c r="Y4660" s="84"/>
      <c r="Z4660" s="84"/>
      <c r="AA4660" s="87" t="s">
        <v>5495</v>
      </c>
      <c r="AB4660" s="84"/>
      <c r="AC4660" s="84" t="b">
        <v>0</v>
      </c>
      <c r="AD4660" s="84">
        <v>0</v>
      </c>
      <c r="AE4660" s="87" t="s">
        <v>5552</v>
      </c>
      <c r="AF4660" s="84" t="b">
        <v>0</v>
      </c>
      <c r="AG4660" s="84" t="s">
        <v>5604</v>
      </c>
      <c r="AH4660" s="84"/>
      <c r="AI4660" s="87" t="s">
        <v>5552</v>
      </c>
      <c r="AJ4660" s="84" t="b">
        <v>0</v>
      </c>
      <c r="AK4660" s="84">
        <v>6</v>
      </c>
      <c r="AL4660" s="87" t="s">
        <v>5492</v>
      </c>
      <c r="AM4660" s="84" t="s">
        <v>5682</v>
      </c>
      <c r="AN4660" s="84" t="b">
        <v>0</v>
      </c>
      <c r="AO4660" s="87" t="s">
        <v>5492</v>
      </c>
      <c r="AP4660" s="84" t="s">
        <v>179</v>
      </c>
      <c r="AQ4660" s="84">
        <v>0</v>
      </c>
      <c r="AR4660" s="84">
        <v>0</v>
      </c>
      <c r="AS4660" s="84"/>
      <c r="AT4660" s="84"/>
      <c r="AU4660" s="84"/>
      <c r="AV4660" s="84"/>
      <c r="AW4660" s="84"/>
      <c r="AX4660" s="84"/>
      <c r="AY4660" s="84"/>
      <c r="AZ4660" s="84"/>
    </row>
    <row r="4661" spans="1:52" x14ac:dyDescent="0.55000000000000004">
      <c r="A4661" s="69" t="s">
        <v>833</v>
      </c>
      <c r="B4661" s="69" t="s">
        <v>786</v>
      </c>
      <c r="C4661" s="70"/>
      <c r="D4661" s="71"/>
      <c r="E4661" s="72"/>
      <c r="F4661" s="73"/>
      <c r="G4661" s="70"/>
      <c r="H4661" s="74"/>
      <c r="I4661" s="75"/>
      <c r="J4661" s="75"/>
      <c r="K4661" s="36"/>
      <c r="L4661" s="82"/>
      <c r="M4661" s="82"/>
      <c r="N4661" s="77"/>
      <c r="O4661" s="84" t="s">
        <v>1270</v>
      </c>
      <c r="P4661" s="86">
        <v>43431.593113425923</v>
      </c>
      <c r="Q4661" s="84" t="s">
        <v>1607</v>
      </c>
      <c r="R4661" s="84"/>
      <c r="S4661" s="84"/>
      <c r="T4661" s="84" t="s">
        <v>2322</v>
      </c>
      <c r="U4661" s="84"/>
      <c r="V4661" s="88" t="s">
        <v>3167</v>
      </c>
      <c r="W4661" s="86">
        <v>43431.593113425923</v>
      </c>
      <c r="X4661" s="88" t="s">
        <v>4365</v>
      </c>
      <c r="Y4661" s="84"/>
      <c r="Z4661" s="84"/>
      <c r="AA4661" s="87" t="s">
        <v>5496</v>
      </c>
      <c r="AB4661" s="84"/>
      <c r="AC4661" s="84" t="b">
        <v>0</v>
      </c>
      <c r="AD4661" s="84">
        <v>0</v>
      </c>
      <c r="AE4661" s="87" t="s">
        <v>5552</v>
      </c>
      <c r="AF4661" s="84" t="b">
        <v>0</v>
      </c>
      <c r="AG4661" s="84" t="s">
        <v>5604</v>
      </c>
      <c r="AH4661" s="84"/>
      <c r="AI4661" s="87" t="s">
        <v>5552</v>
      </c>
      <c r="AJ4661" s="84" t="b">
        <v>0</v>
      </c>
      <c r="AK4661" s="84">
        <v>6</v>
      </c>
      <c r="AL4661" s="87" t="s">
        <v>5492</v>
      </c>
      <c r="AM4661" s="84" t="s">
        <v>5682</v>
      </c>
      <c r="AN4661" s="84" t="b">
        <v>0</v>
      </c>
      <c r="AO4661" s="87" t="s">
        <v>5492</v>
      </c>
      <c r="AP4661" s="84" t="s">
        <v>179</v>
      </c>
      <c r="AQ4661" s="84">
        <v>0</v>
      </c>
      <c r="AR4661" s="84">
        <v>0</v>
      </c>
      <c r="AS4661" s="84"/>
      <c r="AT4661" s="84"/>
      <c r="AU4661" s="84"/>
      <c r="AV4661" s="84"/>
      <c r="AW4661" s="84"/>
      <c r="AX4661" s="84"/>
      <c r="AY4661" s="84"/>
      <c r="AZ4661" s="84"/>
    </row>
    <row r="4662" spans="1:52" x14ac:dyDescent="0.55000000000000004">
      <c r="A4662" s="69" t="s">
        <v>941</v>
      </c>
      <c r="B4662" s="69" t="s">
        <v>786</v>
      </c>
      <c r="C4662" s="70"/>
      <c r="D4662" s="71"/>
      <c r="E4662" s="72"/>
      <c r="F4662" s="73"/>
      <c r="G4662" s="70"/>
      <c r="H4662" s="74"/>
      <c r="I4662" s="75"/>
      <c r="J4662" s="75"/>
      <c r="K4662" s="36"/>
      <c r="L4662" s="82"/>
      <c r="M4662" s="82"/>
      <c r="N4662" s="77"/>
      <c r="O4662" s="84" t="s">
        <v>1270</v>
      </c>
      <c r="P4662" s="86">
        <v>43432.392592592594</v>
      </c>
      <c r="Q4662" s="84" t="s">
        <v>1607</v>
      </c>
      <c r="R4662" s="84"/>
      <c r="S4662" s="84"/>
      <c r="T4662" s="84" t="s">
        <v>2322</v>
      </c>
      <c r="U4662" s="84"/>
      <c r="V4662" s="88" t="s">
        <v>3255</v>
      </c>
      <c r="W4662" s="86">
        <v>43432.392592592594</v>
      </c>
      <c r="X4662" s="88" t="s">
        <v>4368</v>
      </c>
      <c r="Y4662" s="84"/>
      <c r="Z4662" s="84"/>
      <c r="AA4662" s="87" t="s">
        <v>5499</v>
      </c>
      <c r="AB4662" s="84"/>
      <c r="AC4662" s="84" t="b">
        <v>0</v>
      </c>
      <c r="AD4662" s="84">
        <v>0</v>
      </c>
      <c r="AE4662" s="87" t="s">
        <v>5552</v>
      </c>
      <c r="AF4662" s="84" t="b">
        <v>0</v>
      </c>
      <c r="AG4662" s="84" t="s">
        <v>5604</v>
      </c>
      <c r="AH4662" s="84"/>
      <c r="AI4662" s="87" t="s">
        <v>5552</v>
      </c>
      <c r="AJ4662" s="84" t="b">
        <v>0</v>
      </c>
      <c r="AK4662" s="84">
        <v>6</v>
      </c>
      <c r="AL4662" s="87" t="s">
        <v>5492</v>
      </c>
      <c r="AM4662" s="84" t="s">
        <v>5682</v>
      </c>
      <c r="AN4662" s="84" t="b">
        <v>0</v>
      </c>
      <c r="AO4662" s="87" t="s">
        <v>5492</v>
      </c>
      <c r="AP4662" s="84" t="s">
        <v>179</v>
      </c>
      <c r="AQ4662" s="84">
        <v>0</v>
      </c>
      <c r="AR4662" s="84">
        <v>0</v>
      </c>
      <c r="AS4662" s="84"/>
      <c r="AT4662" s="84"/>
      <c r="AU4662" s="84"/>
      <c r="AV4662" s="84"/>
      <c r="AW4662" s="84"/>
      <c r="AX4662" s="84"/>
      <c r="AY4662" s="84"/>
      <c r="AZ4662" s="84"/>
    </row>
    <row r="4663" spans="1:52" x14ac:dyDescent="0.55000000000000004">
      <c r="A4663" s="69" t="s">
        <v>782</v>
      </c>
      <c r="B4663" s="69" t="s">
        <v>782</v>
      </c>
      <c r="C4663" s="70"/>
      <c r="D4663" s="71"/>
      <c r="E4663" s="72"/>
      <c r="F4663" s="73"/>
      <c r="G4663" s="70"/>
      <c r="H4663" s="74"/>
      <c r="I4663" s="75"/>
      <c r="J4663" s="75"/>
      <c r="K4663" s="36"/>
      <c r="L4663" s="82"/>
      <c r="M4663" s="82"/>
      <c r="N4663" s="77"/>
      <c r="O4663" s="84" t="s">
        <v>179</v>
      </c>
      <c r="P4663" s="86">
        <v>43430.588101851848</v>
      </c>
      <c r="Q4663" s="84" t="s">
        <v>1604</v>
      </c>
      <c r="R4663" s="88" t="s">
        <v>1923</v>
      </c>
      <c r="S4663" s="84" t="s">
        <v>1987</v>
      </c>
      <c r="T4663" s="84" t="s">
        <v>2437</v>
      </c>
      <c r="U4663" s="88" t="s">
        <v>2648</v>
      </c>
      <c r="V4663" s="88" t="s">
        <v>2648</v>
      </c>
      <c r="W4663" s="86">
        <v>43430.588101851848</v>
      </c>
      <c r="X4663" s="88" t="s">
        <v>4369</v>
      </c>
      <c r="Y4663" s="84"/>
      <c r="Z4663" s="84"/>
      <c r="AA4663" s="87" t="s">
        <v>5500</v>
      </c>
      <c r="AB4663" s="84"/>
      <c r="AC4663" s="84" t="b">
        <v>0</v>
      </c>
      <c r="AD4663" s="84">
        <v>2</v>
      </c>
      <c r="AE4663" s="87" t="s">
        <v>5552</v>
      </c>
      <c r="AF4663" s="84" t="b">
        <v>0</v>
      </c>
      <c r="AG4663" s="84" t="s">
        <v>5604</v>
      </c>
      <c r="AH4663" s="84"/>
      <c r="AI4663" s="87" t="s">
        <v>5552</v>
      </c>
      <c r="AJ4663" s="84" t="b">
        <v>0</v>
      </c>
      <c r="AK4663" s="84">
        <v>3</v>
      </c>
      <c r="AL4663" s="87" t="s">
        <v>5552</v>
      </c>
      <c r="AM4663" s="84" t="s">
        <v>5691</v>
      </c>
      <c r="AN4663" s="84" t="b">
        <v>0</v>
      </c>
      <c r="AO4663" s="87" t="s">
        <v>5500</v>
      </c>
      <c r="AP4663" s="84" t="s">
        <v>179</v>
      </c>
      <c r="AQ4663" s="84">
        <v>0</v>
      </c>
      <c r="AR4663" s="84">
        <v>0</v>
      </c>
      <c r="AS4663" s="84"/>
      <c r="AT4663" s="84"/>
      <c r="AU4663" s="84"/>
      <c r="AV4663" s="84"/>
      <c r="AW4663" s="84"/>
      <c r="AX4663" s="84"/>
      <c r="AY4663" s="84"/>
      <c r="AZ4663" s="84"/>
    </row>
    <row r="4664" spans="1:52" x14ac:dyDescent="0.55000000000000004">
      <c r="A4664" s="69" t="s">
        <v>782</v>
      </c>
      <c r="B4664" s="69" t="s">
        <v>1130</v>
      </c>
      <c r="C4664" s="70"/>
      <c r="D4664" s="71"/>
      <c r="E4664" s="72"/>
      <c r="F4664" s="73"/>
      <c r="G4664" s="70"/>
      <c r="H4664" s="74"/>
      <c r="I4664" s="75"/>
      <c r="J4664" s="75"/>
      <c r="K4664" s="36"/>
      <c r="L4664" s="82"/>
      <c r="M4664" s="82"/>
      <c r="N4664" s="77"/>
      <c r="O4664" s="84" t="s">
        <v>1270</v>
      </c>
      <c r="P4664" s="86">
        <v>43431.452893518515</v>
      </c>
      <c r="Q4664" s="84" t="s">
        <v>1704</v>
      </c>
      <c r="R4664" s="84"/>
      <c r="S4664" s="84"/>
      <c r="T4664" s="84" t="s">
        <v>2021</v>
      </c>
      <c r="U4664" s="84"/>
      <c r="V4664" s="88" t="s">
        <v>3129</v>
      </c>
      <c r="W4664" s="86">
        <v>43431.452893518515</v>
      </c>
      <c r="X4664" s="88" t="s">
        <v>4362</v>
      </c>
      <c r="Y4664" s="84"/>
      <c r="Z4664" s="84"/>
      <c r="AA4664" s="87" t="s">
        <v>5493</v>
      </c>
      <c r="AB4664" s="84"/>
      <c r="AC4664" s="84" t="b">
        <v>0</v>
      </c>
      <c r="AD4664" s="84">
        <v>0</v>
      </c>
      <c r="AE4664" s="87" t="s">
        <v>5552</v>
      </c>
      <c r="AF4664" s="84" t="b">
        <v>0</v>
      </c>
      <c r="AG4664" s="84" t="s">
        <v>5604</v>
      </c>
      <c r="AH4664" s="84"/>
      <c r="AI4664" s="87" t="s">
        <v>5552</v>
      </c>
      <c r="AJ4664" s="84" t="b">
        <v>0</v>
      </c>
      <c r="AK4664" s="84">
        <v>1</v>
      </c>
      <c r="AL4664" s="87" t="s">
        <v>5490</v>
      </c>
      <c r="AM4664" s="84" t="s">
        <v>5682</v>
      </c>
      <c r="AN4664" s="84" t="b">
        <v>0</v>
      </c>
      <c r="AO4664" s="87" t="s">
        <v>5490</v>
      </c>
      <c r="AP4664" s="84" t="s">
        <v>179</v>
      </c>
      <c r="AQ4664" s="84">
        <v>0</v>
      </c>
      <c r="AR4664" s="84">
        <v>0</v>
      </c>
      <c r="AS4664" s="84"/>
      <c r="AT4664" s="84"/>
      <c r="AU4664" s="84"/>
      <c r="AV4664" s="84"/>
      <c r="AW4664" s="84"/>
      <c r="AX4664" s="84"/>
      <c r="AY4664" s="84"/>
      <c r="AZ4664" s="84"/>
    </row>
    <row r="4665" spans="1:52" x14ac:dyDescent="0.55000000000000004">
      <c r="A4665" s="69" t="s">
        <v>782</v>
      </c>
      <c r="B4665" s="69" t="s">
        <v>1130</v>
      </c>
      <c r="C4665" s="70"/>
      <c r="D4665" s="71"/>
      <c r="E4665" s="72"/>
      <c r="F4665" s="73"/>
      <c r="G4665" s="70"/>
      <c r="H4665" s="74"/>
      <c r="I4665" s="75"/>
      <c r="J4665" s="75"/>
      <c r="K4665" s="36"/>
      <c r="L4665" s="82"/>
      <c r="M4665" s="82"/>
      <c r="N4665" s="77"/>
      <c r="O4665" s="84" t="s">
        <v>1270</v>
      </c>
      <c r="P4665" s="86">
        <v>43431.4997337963</v>
      </c>
      <c r="Q4665" s="84" t="s">
        <v>1605</v>
      </c>
      <c r="R4665" s="84"/>
      <c r="S4665" s="84"/>
      <c r="T4665" s="84" t="s">
        <v>2322</v>
      </c>
      <c r="U4665" s="84"/>
      <c r="V4665" s="88" t="s">
        <v>3129</v>
      </c>
      <c r="W4665" s="86">
        <v>43431.4997337963</v>
      </c>
      <c r="X4665" s="88" t="s">
        <v>4038</v>
      </c>
      <c r="Y4665" s="84"/>
      <c r="Z4665" s="84"/>
      <c r="AA4665" s="87" t="s">
        <v>5168</v>
      </c>
      <c r="AB4665" s="84"/>
      <c r="AC4665" s="84" t="b">
        <v>0</v>
      </c>
      <c r="AD4665" s="84">
        <v>0</v>
      </c>
      <c r="AE4665" s="87" t="s">
        <v>5552</v>
      </c>
      <c r="AF4665" s="84" t="b">
        <v>1</v>
      </c>
      <c r="AG4665" s="84" t="s">
        <v>5604</v>
      </c>
      <c r="AH4665" s="84"/>
      <c r="AI4665" s="87" t="s">
        <v>5662</v>
      </c>
      <c r="AJ4665" s="84" t="b">
        <v>0</v>
      </c>
      <c r="AK4665" s="84">
        <v>3</v>
      </c>
      <c r="AL4665" s="87" t="s">
        <v>5162</v>
      </c>
      <c r="AM4665" s="84" t="s">
        <v>5682</v>
      </c>
      <c r="AN4665" s="84" t="b">
        <v>0</v>
      </c>
      <c r="AO4665" s="87" t="s">
        <v>5162</v>
      </c>
      <c r="AP4665" s="84" t="s">
        <v>179</v>
      </c>
      <c r="AQ4665" s="84">
        <v>0</v>
      </c>
      <c r="AR4665" s="84">
        <v>0</v>
      </c>
      <c r="AS4665" s="84"/>
      <c r="AT4665" s="84"/>
      <c r="AU4665" s="84"/>
      <c r="AV4665" s="84"/>
      <c r="AW4665" s="84"/>
      <c r="AX4665" s="84"/>
      <c r="AY4665" s="84"/>
      <c r="AZ4665" s="84"/>
    </row>
    <row r="4666" spans="1:52" x14ac:dyDescent="0.55000000000000004">
      <c r="A4666" s="69" t="s">
        <v>782</v>
      </c>
      <c r="B4666" s="69" t="s">
        <v>1130</v>
      </c>
      <c r="C4666" s="70"/>
      <c r="D4666" s="71"/>
      <c r="E4666" s="72"/>
      <c r="F4666" s="73"/>
      <c r="G4666" s="70"/>
      <c r="H4666" s="74"/>
      <c r="I4666" s="75"/>
      <c r="J4666" s="75"/>
      <c r="K4666" s="36"/>
      <c r="L4666" s="82"/>
      <c r="M4666" s="82"/>
      <c r="N4666" s="77"/>
      <c r="O4666" s="84" t="s">
        <v>1270</v>
      </c>
      <c r="P4666" s="86">
        <v>43431.528877314813</v>
      </c>
      <c r="Q4666" s="84" t="s">
        <v>1606</v>
      </c>
      <c r="R4666" s="84"/>
      <c r="S4666" s="84"/>
      <c r="T4666" s="84" t="s">
        <v>2324</v>
      </c>
      <c r="U4666" s="84"/>
      <c r="V4666" s="88" t="s">
        <v>3129</v>
      </c>
      <c r="W4666" s="86">
        <v>43431.528877314813</v>
      </c>
      <c r="X4666" s="88" t="s">
        <v>4363</v>
      </c>
      <c r="Y4666" s="84"/>
      <c r="Z4666" s="84"/>
      <c r="AA4666" s="87" t="s">
        <v>5494</v>
      </c>
      <c r="AB4666" s="84"/>
      <c r="AC4666" s="84" t="b">
        <v>0</v>
      </c>
      <c r="AD4666" s="84">
        <v>0</v>
      </c>
      <c r="AE4666" s="87" t="s">
        <v>5552</v>
      </c>
      <c r="AF4666" s="84" t="b">
        <v>0</v>
      </c>
      <c r="AG4666" s="84" t="s">
        <v>5604</v>
      </c>
      <c r="AH4666" s="84"/>
      <c r="AI4666" s="87" t="s">
        <v>5552</v>
      </c>
      <c r="AJ4666" s="84" t="b">
        <v>0</v>
      </c>
      <c r="AK4666" s="84">
        <v>4</v>
      </c>
      <c r="AL4666" s="87" t="s">
        <v>5491</v>
      </c>
      <c r="AM4666" s="84" t="s">
        <v>5682</v>
      </c>
      <c r="AN4666" s="84" t="b">
        <v>0</v>
      </c>
      <c r="AO4666" s="87" t="s">
        <v>5491</v>
      </c>
      <c r="AP4666" s="84" t="s">
        <v>179</v>
      </c>
      <c r="AQ4666" s="84">
        <v>0</v>
      </c>
      <c r="AR4666" s="84">
        <v>0</v>
      </c>
      <c r="AS4666" s="84"/>
      <c r="AT4666" s="84"/>
      <c r="AU4666" s="84"/>
      <c r="AV4666" s="84"/>
      <c r="AW4666" s="84"/>
      <c r="AX4666" s="84"/>
      <c r="AY4666" s="84"/>
      <c r="AZ4666" s="84"/>
    </row>
    <row r="4667" spans="1:52" x14ac:dyDescent="0.55000000000000004">
      <c r="A4667" s="69" t="s">
        <v>782</v>
      </c>
      <c r="B4667" s="69" t="s">
        <v>1130</v>
      </c>
      <c r="C4667" s="70"/>
      <c r="D4667" s="71"/>
      <c r="E4667" s="72"/>
      <c r="F4667" s="73"/>
      <c r="G4667" s="70"/>
      <c r="H4667" s="74"/>
      <c r="I4667" s="75"/>
      <c r="J4667" s="75"/>
      <c r="K4667" s="36"/>
      <c r="L4667" s="82"/>
      <c r="M4667" s="82"/>
      <c r="N4667" s="77"/>
      <c r="O4667" s="84" t="s">
        <v>1270</v>
      </c>
      <c r="P4667" s="86">
        <v>43431.565879629627</v>
      </c>
      <c r="Q4667" s="84" t="s">
        <v>1607</v>
      </c>
      <c r="R4667" s="84"/>
      <c r="S4667" s="84"/>
      <c r="T4667" s="84" t="s">
        <v>2322</v>
      </c>
      <c r="U4667" s="84"/>
      <c r="V4667" s="88" t="s">
        <v>3129</v>
      </c>
      <c r="W4667" s="86">
        <v>43431.565879629627</v>
      </c>
      <c r="X4667" s="88" t="s">
        <v>4364</v>
      </c>
      <c r="Y4667" s="84"/>
      <c r="Z4667" s="84"/>
      <c r="AA4667" s="87" t="s">
        <v>5495</v>
      </c>
      <c r="AB4667" s="84"/>
      <c r="AC4667" s="84" t="b">
        <v>0</v>
      </c>
      <c r="AD4667" s="84">
        <v>0</v>
      </c>
      <c r="AE4667" s="87" t="s">
        <v>5552</v>
      </c>
      <c r="AF4667" s="84" t="b">
        <v>0</v>
      </c>
      <c r="AG4667" s="84" t="s">
        <v>5604</v>
      </c>
      <c r="AH4667" s="84"/>
      <c r="AI4667" s="87" t="s">
        <v>5552</v>
      </c>
      <c r="AJ4667" s="84" t="b">
        <v>0</v>
      </c>
      <c r="AK4667" s="84">
        <v>6</v>
      </c>
      <c r="AL4667" s="87" t="s">
        <v>5492</v>
      </c>
      <c r="AM4667" s="84" t="s">
        <v>5682</v>
      </c>
      <c r="AN4667" s="84" t="b">
        <v>0</v>
      </c>
      <c r="AO4667" s="87" t="s">
        <v>5492</v>
      </c>
      <c r="AP4667" s="84" t="s">
        <v>179</v>
      </c>
      <c r="AQ4667" s="84">
        <v>0</v>
      </c>
      <c r="AR4667" s="84">
        <v>0</v>
      </c>
      <c r="AS4667" s="84"/>
      <c r="AT4667" s="84"/>
      <c r="AU4667" s="84"/>
      <c r="AV4667" s="84"/>
      <c r="AW4667" s="84"/>
      <c r="AX4667" s="84"/>
      <c r="AY4667" s="84"/>
      <c r="AZ4667" s="84"/>
    </row>
    <row r="4668" spans="1:52" x14ac:dyDescent="0.55000000000000004">
      <c r="A4668" s="69" t="s">
        <v>833</v>
      </c>
      <c r="B4668" s="69" t="s">
        <v>782</v>
      </c>
      <c r="C4668" s="70"/>
      <c r="D4668" s="71"/>
      <c r="E4668" s="72"/>
      <c r="F4668" s="73"/>
      <c r="G4668" s="70"/>
      <c r="H4668" s="74"/>
      <c r="I4668" s="75"/>
      <c r="J4668" s="75"/>
      <c r="K4668" s="36"/>
      <c r="L4668" s="82"/>
      <c r="M4668" s="82"/>
      <c r="N4668" s="77"/>
      <c r="O4668" s="84" t="s">
        <v>1270</v>
      </c>
      <c r="P4668" s="86">
        <v>43431.593113425923</v>
      </c>
      <c r="Q4668" s="84" t="s">
        <v>1607</v>
      </c>
      <c r="R4668" s="84"/>
      <c r="S4668" s="84"/>
      <c r="T4668" s="84" t="s">
        <v>2322</v>
      </c>
      <c r="U4668" s="84"/>
      <c r="V4668" s="88" t="s">
        <v>3167</v>
      </c>
      <c r="W4668" s="86">
        <v>43431.593113425923</v>
      </c>
      <c r="X4668" s="88" t="s">
        <v>4365</v>
      </c>
      <c r="Y4668" s="84"/>
      <c r="Z4668" s="84"/>
      <c r="AA4668" s="87" t="s">
        <v>5496</v>
      </c>
      <c r="AB4668" s="84"/>
      <c r="AC4668" s="84" t="b">
        <v>0</v>
      </c>
      <c r="AD4668" s="84">
        <v>0</v>
      </c>
      <c r="AE4668" s="87" t="s">
        <v>5552</v>
      </c>
      <c r="AF4668" s="84" t="b">
        <v>0</v>
      </c>
      <c r="AG4668" s="84" t="s">
        <v>5604</v>
      </c>
      <c r="AH4668" s="84"/>
      <c r="AI4668" s="87" t="s">
        <v>5552</v>
      </c>
      <c r="AJ4668" s="84" t="b">
        <v>0</v>
      </c>
      <c r="AK4668" s="84">
        <v>6</v>
      </c>
      <c r="AL4668" s="87" t="s">
        <v>5492</v>
      </c>
      <c r="AM4668" s="84" t="s">
        <v>5682</v>
      </c>
      <c r="AN4668" s="84" t="b">
        <v>0</v>
      </c>
      <c r="AO4668" s="87" t="s">
        <v>5492</v>
      </c>
      <c r="AP4668" s="84" t="s">
        <v>179</v>
      </c>
      <c r="AQ4668" s="84">
        <v>0</v>
      </c>
      <c r="AR4668" s="84">
        <v>0</v>
      </c>
      <c r="AS4668" s="84"/>
      <c r="AT4668" s="84"/>
      <c r="AU4668" s="84"/>
      <c r="AV4668" s="84"/>
      <c r="AW4668" s="84"/>
      <c r="AX4668" s="84"/>
      <c r="AY4668" s="84"/>
      <c r="AZ4668" s="84"/>
    </row>
    <row r="4669" spans="1:52" x14ac:dyDescent="0.55000000000000004">
      <c r="A4669" s="69" t="s">
        <v>941</v>
      </c>
      <c r="B4669" s="69" t="s">
        <v>782</v>
      </c>
      <c r="C4669" s="70"/>
      <c r="D4669" s="71"/>
      <c r="E4669" s="72"/>
      <c r="F4669" s="73"/>
      <c r="G4669" s="70"/>
      <c r="H4669" s="74"/>
      <c r="I4669" s="75"/>
      <c r="J4669" s="75"/>
      <c r="K4669" s="36"/>
      <c r="L4669" s="82"/>
      <c r="M4669" s="82"/>
      <c r="N4669" s="77"/>
      <c r="O4669" s="84" t="s">
        <v>1270</v>
      </c>
      <c r="P4669" s="86">
        <v>43432.392592592594</v>
      </c>
      <c r="Q4669" s="84" t="s">
        <v>1607</v>
      </c>
      <c r="R4669" s="84"/>
      <c r="S4669" s="84"/>
      <c r="T4669" s="84" t="s">
        <v>2322</v>
      </c>
      <c r="U4669" s="84"/>
      <c r="V4669" s="88" t="s">
        <v>3255</v>
      </c>
      <c r="W4669" s="86">
        <v>43432.392592592594</v>
      </c>
      <c r="X4669" s="88" t="s">
        <v>4368</v>
      </c>
      <c r="Y4669" s="84"/>
      <c r="Z4669" s="84"/>
      <c r="AA4669" s="87" t="s">
        <v>5499</v>
      </c>
      <c r="AB4669" s="84"/>
      <c r="AC4669" s="84" t="b">
        <v>0</v>
      </c>
      <c r="AD4669" s="84">
        <v>0</v>
      </c>
      <c r="AE4669" s="87" t="s">
        <v>5552</v>
      </c>
      <c r="AF4669" s="84" t="b">
        <v>0</v>
      </c>
      <c r="AG4669" s="84" t="s">
        <v>5604</v>
      </c>
      <c r="AH4669" s="84"/>
      <c r="AI4669" s="87" t="s">
        <v>5552</v>
      </c>
      <c r="AJ4669" s="84" t="b">
        <v>0</v>
      </c>
      <c r="AK4669" s="84">
        <v>6</v>
      </c>
      <c r="AL4669" s="87" t="s">
        <v>5492</v>
      </c>
      <c r="AM4669" s="84" t="s">
        <v>5682</v>
      </c>
      <c r="AN4669" s="84" t="b">
        <v>0</v>
      </c>
      <c r="AO4669" s="87" t="s">
        <v>5492</v>
      </c>
      <c r="AP4669" s="84" t="s">
        <v>179</v>
      </c>
      <c r="AQ4669" s="84">
        <v>0</v>
      </c>
      <c r="AR4669" s="84">
        <v>0</v>
      </c>
      <c r="AS4669" s="84"/>
      <c r="AT4669" s="84"/>
      <c r="AU4669" s="84"/>
      <c r="AV4669" s="84"/>
      <c r="AW4669" s="84"/>
      <c r="AX4669" s="84"/>
      <c r="AY4669" s="84"/>
      <c r="AZ4669" s="84"/>
    </row>
    <row r="4670" spans="1:52" x14ac:dyDescent="0.55000000000000004">
      <c r="A4670" s="69" t="s">
        <v>833</v>
      </c>
      <c r="B4670" s="69" t="s">
        <v>1130</v>
      </c>
      <c r="C4670" s="70"/>
      <c r="D4670" s="71"/>
      <c r="E4670" s="72"/>
      <c r="F4670" s="73"/>
      <c r="G4670" s="70"/>
      <c r="H4670" s="74"/>
      <c r="I4670" s="75"/>
      <c r="J4670" s="75"/>
      <c r="K4670" s="36"/>
      <c r="L4670" s="82"/>
      <c r="M4670" s="82"/>
      <c r="N4670" s="77"/>
      <c r="O4670" s="84" t="s">
        <v>1270</v>
      </c>
      <c r="P4670" s="86">
        <v>43431.593113425923</v>
      </c>
      <c r="Q4670" s="84" t="s">
        <v>1607</v>
      </c>
      <c r="R4670" s="84"/>
      <c r="S4670" s="84"/>
      <c r="T4670" s="84" t="s">
        <v>2322</v>
      </c>
      <c r="U4670" s="84"/>
      <c r="V4670" s="88" t="s">
        <v>3167</v>
      </c>
      <c r="W4670" s="86">
        <v>43431.593113425923</v>
      </c>
      <c r="X4670" s="88" t="s">
        <v>4365</v>
      </c>
      <c r="Y4670" s="84"/>
      <c r="Z4670" s="84"/>
      <c r="AA4670" s="87" t="s">
        <v>5496</v>
      </c>
      <c r="AB4670" s="84"/>
      <c r="AC4670" s="84" t="b">
        <v>0</v>
      </c>
      <c r="AD4670" s="84">
        <v>0</v>
      </c>
      <c r="AE4670" s="87" t="s">
        <v>5552</v>
      </c>
      <c r="AF4670" s="84" t="b">
        <v>0</v>
      </c>
      <c r="AG4670" s="84" t="s">
        <v>5604</v>
      </c>
      <c r="AH4670" s="84"/>
      <c r="AI4670" s="87" t="s">
        <v>5552</v>
      </c>
      <c r="AJ4670" s="84" t="b">
        <v>0</v>
      </c>
      <c r="AK4670" s="84">
        <v>6</v>
      </c>
      <c r="AL4670" s="87" t="s">
        <v>5492</v>
      </c>
      <c r="AM4670" s="84" t="s">
        <v>5682</v>
      </c>
      <c r="AN4670" s="84" t="b">
        <v>0</v>
      </c>
      <c r="AO4670" s="87" t="s">
        <v>5492</v>
      </c>
      <c r="AP4670" s="84" t="s">
        <v>179</v>
      </c>
      <c r="AQ4670" s="84">
        <v>0</v>
      </c>
      <c r="AR4670" s="84">
        <v>0</v>
      </c>
      <c r="AS4670" s="84"/>
      <c r="AT4670" s="84"/>
      <c r="AU4670" s="84"/>
      <c r="AV4670" s="84"/>
      <c r="AW4670" s="84"/>
      <c r="AX4670" s="84"/>
      <c r="AY4670" s="84"/>
      <c r="AZ4670" s="84"/>
    </row>
    <row r="4671" spans="1:52" x14ac:dyDescent="0.55000000000000004">
      <c r="A4671" s="69" t="s">
        <v>833</v>
      </c>
      <c r="B4671" s="69" t="s">
        <v>1130</v>
      </c>
      <c r="C4671" s="70"/>
      <c r="D4671" s="71"/>
      <c r="E4671" s="72"/>
      <c r="F4671" s="73"/>
      <c r="G4671" s="70"/>
      <c r="H4671" s="74"/>
      <c r="I4671" s="75"/>
      <c r="J4671" s="75"/>
      <c r="K4671" s="36"/>
      <c r="L4671" s="82"/>
      <c r="M4671" s="82"/>
      <c r="N4671" s="77"/>
      <c r="O4671" s="84" t="s">
        <v>1270</v>
      </c>
      <c r="P4671" s="86">
        <v>43431.594270833331</v>
      </c>
      <c r="Q4671" s="84" t="s">
        <v>1606</v>
      </c>
      <c r="R4671" s="84"/>
      <c r="S4671" s="84"/>
      <c r="T4671" s="84" t="s">
        <v>2324</v>
      </c>
      <c r="U4671" s="84"/>
      <c r="V4671" s="88" t="s">
        <v>3167</v>
      </c>
      <c r="W4671" s="86">
        <v>43431.594270833331</v>
      </c>
      <c r="X4671" s="88" t="s">
        <v>4366</v>
      </c>
      <c r="Y4671" s="84"/>
      <c r="Z4671" s="84"/>
      <c r="AA4671" s="87" t="s">
        <v>5497</v>
      </c>
      <c r="AB4671" s="84"/>
      <c r="AC4671" s="84" t="b">
        <v>0</v>
      </c>
      <c r="AD4671" s="84">
        <v>0</v>
      </c>
      <c r="AE4671" s="87" t="s">
        <v>5552</v>
      </c>
      <c r="AF4671" s="84" t="b">
        <v>0</v>
      </c>
      <c r="AG4671" s="84" t="s">
        <v>5604</v>
      </c>
      <c r="AH4671" s="84"/>
      <c r="AI4671" s="87" t="s">
        <v>5552</v>
      </c>
      <c r="AJ4671" s="84" t="b">
        <v>0</v>
      </c>
      <c r="AK4671" s="84">
        <v>4</v>
      </c>
      <c r="AL4671" s="87" t="s">
        <v>5491</v>
      </c>
      <c r="AM4671" s="84" t="s">
        <v>5682</v>
      </c>
      <c r="AN4671" s="84" t="b">
        <v>0</v>
      </c>
      <c r="AO4671" s="87" t="s">
        <v>5491</v>
      </c>
      <c r="AP4671" s="84" t="s">
        <v>179</v>
      </c>
      <c r="AQ4671" s="84">
        <v>0</v>
      </c>
      <c r="AR4671" s="84">
        <v>0</v>
      </c>
      <c r="AS4671" s="84"/>
      <c r="AT4671" s="84"/>
      <c r="AU4671" s="84"/>
      <c r="AV4671" s="84"/>
      <c r="AW4671" s="84"/>
      <c r="AX4671" s="84"/>
      <c r="AY4671" s="84"/>
      <c r="AZ4671" s="84"/>
    </row>
    <row r="4672" spans="1:52" x14ac:dyDescent="0.55000000000000004">
      <c r="A4672" s="69" t="s">
        <v>941</v>
      </c>
      <c r="B4672" s="69" t="s">
        <v>1130</v>
      </c>
      <c r="C4672" s="70"/>
      <c r="D4672" s="71"/>
      <c r="E4672" s="72"/>
      <c r="F4672" s="73"/>
      <c r="G4672" s="70"/>
      <c r="H4672" s="74"/>
      <c r="I4672" s="75"/>
      <c r="J4672" s="75"/>
      <c r="K4672" s="36"/>
      <c r="L4672" s="82"/>
      <c r="M4672" s="82"/>
      <c r="N4672" s="77"/>
      <c r="O4672" s="84" t="s">
        <v>1270</v>
      </c>
      <c r="P4672" s="86">
        <v>43432.392407407409</v>
      </c>
      <c r="Q4672" s="84" t="s">
        <v>1606</v>
      </c>
      <c r="R4672" s="84"/>
      <c r="S4672" s="84"/>
      <c r="T4672" s="84" t="s">
        <v>2324</v>
      </c>
      <c r="U4672" s="84"/>
      <c r="V4672" s="88" t="s">
        <v>3255</v>
      </c>
      <c r="W4672" s="86">
        <v>43432.392407407409</v>
      </c>
      <c r="X4672" s="88" t="s">
        <v>4367</v>
      </c>
      <c r="Y4672" s="84"/>
      <c r="Z4672" s="84"/>
      <c r="AA4672" s="87" t="s">
        <v>5498</v>
      </c>
      <c r="AB4672" s="84"/>
      <c r="AC4672" s="84" t="b">
        <v>0</v>
      </c>
      <c r="AD4672" s="84">
        <v>0</v>
      </c>
      <c r="AE4672" s="87" t="s">
        <v>5552</v>
      </c>
      <c r="AF4672" s="84" t="b">
        <v>0</v>
      </c>
      <c r="AG4672" s="84" t="s">
        <v>5604</v>
      </c>
      <c r="AH4672" s="84"/>
      <c r="AI4672" s="87" t="s">
        <v>5552</v>
      </c>
      <c r="AJ4672" s="84" t="b">
        <v>0</v>
      </c>
      <c r="AK4672" s="84">
        <v>4</v>
      </c>
      <c r="AL4672" s="87" t="s">
        <v>5491</v>
      </c>
      <c r="AM4672" s="84" t="s">
        <v>5682</v>
      </c>
      <c r="AN4672" s="84" t="b">
        <v>0</v>
      </c>
      <c r="AO4672" s="87" t="s">
        <v>5491</v>
      </c>
      <c r="AP4672" s="84" t="s">
        <v>179</v>
      </c>
      <c r="AQ4672" s="84">
        <v>0</v>
      </c>
      <c r="AR4672" s="84">
        <v>0</v>
      </c>
      <c r="AS4672" s="84"/>
      <c r="AT4672" s="84"/>
      <c r="AU4672" s="84"/>
      <c r="AV4672" s="84"/>
      <c r="AW4672" s="84"/>
      <c r="AX4672" s="84"/>
      <c r="AY4672" s="84"/>
      <c r="AZ4672" s="84"/>
    </row>
    <row r="4673" spans="1:52" x14ac:dyDescent="0.55000000000000004">
      <c r="A4673" s="69" t="s">
        <v>941</v>
      </c>
      <c r="B4673" s="69" t="s">
        <v>1130</v>
      </c>
      <c r="C4673" s="70"/>
      <c r="D4673" s="71"/>
      <c r="E4673" s="72"/>
      <c r="F4673" s="73"/>
      <c r="G4673" s="70"/>
      <c r="H4673" s="74"/>
      <c r="I4673" s="75"/>
      <c r="J4673" s="75"/>
      <c r="K4673" s="36"/>
      <c r="L4673" s="82"/>
      <c r="M4673" s="82"/>
      <c r="N4673" s="77"/>
      <c r="O4673" s="84" t="s">
        <v>1270</v>
      </c>
      <c r="P4673" s="86">
        <v>43432.392592592594</v>
      </c>
      <c r="Q4673" s="84" t="s">
        <v>1607</v>
      </c>
      <c r="R4673" s="84"/>
      <c r="S4673" s="84"/>
      <c r="T4673" s="84" t="s">
        <v>2322</v>
      </c>
      <c r="U4673" s="84"/>
      <c r="V4673" s="88" t="s">
        <v>3255</v>
      </c>
      <c r="W4673" s="86">
        <v>43432.392592592594</v>
      </c>
      <c r="X4673" s="88" t="s">
        <v>4368</v>
      </c>
      <c r="Y4673" s="84"/>
      <c r="Z4673" s="84"/>
      <c r="AA4673" s="87" t="s">
        <v>5499</v>
      </c>
      <c r="AB4673" s="84"/>
      <c r="AC4673" s="84" t="b">
        <v>0</v>
      </c>
      <c r="AD4673" s="84">
        <v>0</v>
      </c>
      <c r="AE4673" s="87" t="s">
        <v>5552</v>
      </c>
      <c r="AF4673" s="84" t="b">
        <v>0</v>
      </c>
      <c r="AG4673" s="84" t="s">
        <v>5604</v>
      </c>
      <c r="AH4673" s="84"/>
      <c r="AI4673" s="87" t="s">
        <v>5552</v>
      </c>
      <c r="AJ4673" s="84" t="b">
        <v>0</v>
      </c>
      <c r="AK4673" s="84">
        <v>6</v>
      </c>
      <c r="AL4673" s="87" t="s">
        <v>5492</v>
      </c>
      <c r="AM4673" s="84" t="s">
        <v>5682</v>
      </c>
      <c r="AN4673" s="84" t="b">
        <v>0</v>
      </c>
      <c r="AO4673" s="87" t="s">
        <v>5492</v>
      </c>
      <c r="AP4673" s="84" t="s">
        <v>179</v>
      </c>
      <c r="AQ4673" s="84">
        <v>0</v>
      </c>
      <c r="AR4673" s="84">
        <v>0</v>
      </c>
      <c r="AS4673" s="84"/>
      <c r="AT4673" s="84"/>
      <c r="AU4673" s="84"/>
      <c r="AV4673" s="84"/>
      <c r="AW4673" s="84"/>
      <c r="AX4673" s="84"/>
      <c r="AY4673" s="84"/>
      <c r="AZ4673" s="84"/>
    </row>
    <row r="4674" spans="1:52" x14ac:dyDescent="0.55000000000000004">
      <c r="A4674" s="69" t="s">
        <v>833</v>
      </c>
      <c r="B4674" s="69" t="s">
        <v>1211</v>
      </c>
      <c r="C4674" s="70"/>
      <c r="D4674" s="71"/>
      <c r="E4674" s="72"/>
      <c r="F4674" s="73"/>
      <c r="G4674" s="70"/>
      <c r="H4674" s="74"/>
      <c r="I4674" s="75"/>
      <c r="J4674" s="75"/>
      <c r="K4674" s="36"/>
      <c r="L4674" s="82"/>
      <c r="M4674" s="82"/>
      <c r="N4674" s="77"/>
      <c r="O4674" s="84" t="s">
        <v>1270</v>
      </c>
      <c r="P4674" s="86">
        <v>43432.401701388888</v>
      </c>
      <c r="Q4674" s="84" t="s">
        <v>1613</v>
      </c>
      <c r="R4674" s="84"/>
      <c r="S4674" s="84"/>
      <c r="T4674" s="84" t="s">
        <v>2330</v>
      </c>
      <c r="U4674" s="84"/>
      <c r="V4674" s="88" t="s">
        <v>3167</v>
      </c>
      <c r="W4674" s="86">
        <v>43432.401701388888</v>
      </c>
      <c r="X4674" s="88" t="s">
        <v>4370</v>
      </c>
      <c r="Y4674" s="84"/>
      <c r="Z4674" s="84"/>
      <c r="AA4674" s="87" t="s">
        <v>5501</v>
      </c>
      <c r="AB4674" s="84"/>
      <c r="AC4674" s="84" t="b">
        <v>0</v>
      </c>
      <c r="AD4674" s="84">
        <v>0</v>
      </c>
      <c r="AE4674" s="87" t="s">
        <v>5552</v>
      </c>
      <c r="AF4674" s="84" t="b">
        <v>1</v>
      </c>
      <c r="AG4674" s="84" t="s">
        <v>5604</v>
      </c>
      <c r="AH4674" s="84"/>
      <c r="AI4674" s="87" t="s">
        <v>5665</v>
      </c>
      <c r="AJ4674" s="84" t="b">
        <v>0</v>
      </c>
      <c r="AK4674" s="84">
        <v>2</v>
      </c>
      <c r="AL4674" s="87" t="s">
        <v>5502</v>
      </c>
      <c r="AM4674" s="84" t="s">
        <v>5682</v>
      </c>
      <c r="AN4674" s="84" t="b">
        <v>0</v>
      </c>
      <c r="AO4674" s="87" t="s">
        <v>5502</v>
      </c>
      <c r="AP4674" s="84" t="s">
        <v>179</v>
      </c>
      <c r="AQ4674" s="84">
        <v>0</v>
      </c>
      <c r="AR4674" s="84">
        <v>0</v>
      </c>
      <c r="AS4674" s="84"/>
      <c r="AT4674" s="84"/>
      <c r="AU4674" s="84"/>
      <c r="AV4674" s="84"/>
      <c r="AW4674" s="84"/>
      <c r="AX4674" s="84"/>
      <c r="AY4674" s="84"/>
      <c r="AZ4674" s="84"/>
    </row>
    <row r="4675" spans="1:52" x14ac:dyDescent="0.55000000000000004">
      <c r="A4675" s="69" t="s">
        <v>941</v>
      </c>
      <c r="B4675" s="69" t="s">
        <v>1211</v>
      </c>
      <c r="C4675" s="70"/>
      <c r="D4675" s="71"/>
      <c r="E4675" s="72"/>
      <c r="F4675" s="73"/>
      <c r="G4675" s="70"/>
      <c r="H4675" s="74"/>
      <c r="I4675" s="75"/>
      <c r="J4675" s="75"/>
      <c r="K4675" s="36"/>
      <c r="L4675" s="82"/>
      <c r="M4675" s="82"/>
      <c r="N4675" s="77"/>
      <c r="O4675" s="84" t="s">
        <v>1270</v>
      </c>
      <c r="P4675" s="86">
        <v>43432.400763888887</v>
      </c>
      <c r="Q4675" s="84" t="s">
        <v>1613</v>
      </c>
      <c r="R4675" s="88" t="s">
        <v>1924</v>
      </c>
      <c r="S4675" s="84" t="s">
        <v>1942</v>
      </c>
      <c r="T4675" s="84" t="s">
        <v>2438</v>
      </c>
      <c r="U4675" s="84"/>
      <c r="V4675" s="88" t="s">
        <v>3255</v>
      </c>
      <c r="W4675" s="86">
        <v>43432.400763888887</v>
      </c>
      <c r="X4675" s="88" t="s">
        <v>4371</v>
      </c>
      <c r="Y4675" s="84"/>
      <c r="Z4675" s="84"/>
      <c r="AA4675" s="87" t="s">
        <v>5502</v>
      </c>
      <c r="AB4675" s="84"/>
      <c r="AC4675" s="84" t="b">
        <v>0</v>
      </c>
      <c r="AD4675" s="84">
        <v>3</v>
      </c>
      <c r="AE4675" s="87" t="s">
        <v>5552</v>
      </c>
      <c r="AF4675" s="84" t="b">
        <v>1</v>
      </c>
      <c r="AG4675" s="84" t="s">
        <v>5604</v>
      </c>
      <c r="AH4675" s="84"/>
      <c r="AI4675" s="87" t="s">
        <v>5665</v>
      </c>
      <c r="AJ4675" s="84" t="b">
        <v>0</v>
      </c>
      <c r="AK4675" s="84">
        <v>2</v>
      </c>
      <c r="AL4675" s="87" t="s">
        <v>5552</v>
      </c>
      <c r="AM4675" s="84" t="s">
        <v>5682</v>
      </c>
      <c r="AN4675" s="84" t="b">
        <v>0</v>
      </c>
      <c r="AO4675" s="87" t="s">
        <v>5502</v>
      </c>
      <c r="AP4675" s="84" t="s">
        <v>179</v>
      </c>
      <c r="AQ4675" s="84">
        <v>0</v>
      </c>
      <c r="AR4675" s="84">
        <v>0</v>
      </c>
      <c r="AS4675" s="84"/>
      <c r="AT4675" s="84"/>
      <c r="AU4675" s="84"/>
      <c r="AV4675" s="84"/>
      <c r="AW4675" s="84"/>
      <c r="AX4675" s="84"/>
      <c r="AY4675" s="84"/>
      <c r="AZ4675" s="84"/>
    </row>
    <row r="4676" spans="1:52" x14ac:dyDescent="0.55000000000000004">
      <c r="A4676" s="69" t="s">
        <v>833</v>
      </c>
      <c r="B4676" s="69" t="s">
        <v>1212</v>
      </c>
      <c r="C4676" s="70"/>
      <c r="D4676" s="71"/>
      <c r="E4676" s="72"/>
      <c r="F4676" s="73"/>
      <c r="G4676" s="70"/>
      <c r="H4676" s="74"/>
      <c r="I4676" s="75"/>
      <c r="J4676" s="75"/>
      <c r="K4676" s="36"/>
      <c r="L4676" s="82"/>
      <c r="M4676" s="82"/>
      <c r="N4676" s="77"/>
      <c r="O4676" s="84" t="s">
        <v>1270</v>
      </c>
      <c r="P4676" s="86">
        <v>43432.401701388888</v>
      </c>
      <c r="Q4676" s="84" t="s">
        <v>1613</v>
      </c>
      <c r="R4676" s="84"/>
      <c r="S4676" s="84"/>
      <c r="T4676" s="84" t="s">
        <v>2330</v>
      </c>
      <c r="U4676" s="84"/>
      <c r="V4676" s="88" t="s">
        <v>3167</v>
      </c>
      <c r="W4676" s="86">
        <v>43432.401701388888</v>
      </c>
      <c r="X4676" s="88" t="s">
        <v>4370</v>
      </c>
      <c r="Y4676" s="84"/>
      <c r="Z4676" s="84"/>
      <c r="AA4676" s="87" t="s">
        <v>5501</v>
      </c>
      <c r="AB4676" s="84"/>
      <c r="AC4676" s="84" t="b">
        <v>0</v>
      </c>
      <c r="AD4676" s="84">
        <v>0</v>
      </c>
      <c r="AE4676" s="87" t="s">
        <v>5552</v>
      </c>
      <c r="AF4676" s="84" t="b">
        <v>1</v>
      </c>
      <c r="AG4676" s="84" t="s">
        <v>5604</v>
      </c>
      <c r="AH4676" s="84"/>
      <c r="AI4676" s="87" t="s">
        <v>5665</v>
      </c>
      <c r="AJ4676" s="84" t="b">
        <v>0</v>
      </c>
      <c r="AK4676" s="84">
        <v>2</v>
      </c>
      <c r="AL4676" s="87" t="s">
        <v>5502</v>
      </c>
      <c r="AM4676" s="84" t="s">
        <v>5682</v>
      </c>
      <c r="AN4676" s="84" t="b">
        <v>0</v>
      </c>
      <c r="AO4676" s="87" t="s">
        <v>5502</v>
      </c>
      <c r="AP4676" s="84" t="s">
        <v>179</v>
      </c>
      <c r="AQ4676" s="84">
        <v>0</v>
      </c>
      <c r="AR4676" s="84">
        <v>0</v>
      </c>
      <c r="AS4676" s="84"/>
      <c r="AT4676" s="84"/>
      <c r="AU4676" s="84"/>
      <c r="AV4676" s="84"/>
      <c r="AW4676" s="84"/>
      <c r="AX4676" s="84"/>
      <c r="AY4676" s="84"/>
      <c r="AZ4676" s="84"/>
    </row>
    <row r="4677" spans="1:52" x14ac:dyDescent="0.55000000000000004">
      <c r="A4677" s="69" t="s">
        <v>941</v>
      </c>
      <c r="B4677" s="69" t="s">
        <v>1212</v>
      </c>
      <c r="C4677" s="70"/>
      <c r="D4677" s="71"/>
      <c r="E4677" s="72"/>
      <c r="F4677" s="73"/>
      <c r="G4677" s="70"/>
      <c r="H4677" s="74"/>
      <c r="I4677" s="75"/>
      <c r="J4677" s="75"/>
      <c r="K4677" s="36"/>
      <c r="L4677" s="82"/>
      <c r="M4677" s="82"/>
      <c r="N4677" s="77"/>
      <c r="O4677" s="84" t="s">
        <v>1270</v>
      </c>
      <c r="P4677" s="86">
        <v>43432.400763888887</v>
      </c>
      <c r="Q4677" s="84" t="s">
        <v>1613</v>
      </c>
      <c r="R4677" s="88" t="s">
        <v>1924</v>
      </c>
      <c r="S4677" s="84" t="s">
        <v>1942</v>
      </c>
      <c r="T4677" s="84" t="s">
        <v>2438</v>
      </c>
      <c r="U4677" s="84"/>
      <c r="V4677" s="88" t="s">
        <v>3255</v>
      </c>
      <c r="W4677" s="86">
        <v>43432.400763888887</v>
      </c>
      <c r="X4677" s="88" t="s">
        <v>4371</v>
      </c>
      <c r="Y4677" s="84"/>
      <c r="Z4677" s="84"/>
      <c r="AA4677" s="87" t="s">
        <v>5502</v>
      </c>
      <c r="AB4677" s="84"/>
      <c r="AC4677" s="84" t="b">
        <v>0</v>
      </c>
      <c r="AD4677" s="84">
        <v>3</v>
      </c>
      <c r="AE4677" s="87" t="s">
        <v>5552</v>
      </c>
      <c r="AF4677" s="84" t="b">
        <v>1</v>
      </c>
      <c r="AG4677" s="84" t="s">
        <v>5604</v>
      </c>
      <c r="AH4677" s="84"/>
      <c r="AI4677" s="87" t="s">
        <v>5665</v>
      </c>
      <c r="AJ4677" s="84" t="b">
        <v>0</v>
      </c>
      <c r="AK4677" s="84">
        <v>2</v>
      </c>
      <c r="AL4677" s="87" t="s">
        <v>5552</v>
      </c>
      <c r="AM4677" s="84" t="s">
        <v>5682</v>
      </c>
      <c r="AN4677" s="84" t="b">
        <v>0</v>
      </c>
      <c r="AO4677" s="87" t="s">
        <v>5502</v>
      </c>
      <c r="AP4677" s="84" t="s">
        <v>179</v>
      </c>
      <c r="AQ4677" s="84">
        <v>0</v>
      </c>
      <c r="AR4677" s="84">
        <v>0</v>
      </c>
      <c r="AS4677" s="84"/>
      <c r="AT4677" s="84"/>
      <c r="AU4677" s="84"/>
      <c r="AV4677" s="84"/>
      <c r="AW4677" s="84"/>
      <c r="AX4677" s="84"/>
      <c r="AY4677" s="84"/>
      <c r="AZ4677" s="84"/>
    </row>
    <row r="4678" spans="1:52" x14ac:dyDescent="0.55000000000000004">
      <c r="A4678" s="69" t="s">
        <v>941</v>
      </c>
      <c r="B4678" s="69" t="s">
        <v>1259</v>
      </c>
      <c r="C4678" s="70"/>
      <c r="D4678" s="71"/>
      <c r="E4678" s="72"/>
      <c r="F4678" s="73"/>
      <c r="G4678" s="70"/>
      <c r="H4678" s="74"/>
      <c r="I4678" s="75"/>
      <c r="J4678" s="75"/>
      <c r="K4678" s="36"/>
      <c r="L4678" s="82"/>
      <c r="M4678" s="82"/>
      <c r="N4678" s="77"/>
      <c r="O4678" s="84" t="s">
        <v>1270</v>
      </c>
      <c r="P4678" s="86">
        <v>43433.475208333337</v>
      </c>
      <c r="Q4678" s="84" t="s">
        <v>1705</v>
      </c>
      <c r="R4678" s="88" t="s">
        <v>1884</v>
      </c>
      <c r="S4678" s="84" t="s">
        <v>2005</v>
      </c>
      <c r="T4678" s="84" t="s">
        <v>2439</v>
      </c>
      <c r="U4678" s="84"/>
      <c r="V4678" s="88" t="s">
        <v>3255</v>
      </c>
      <c r="W4678" s="86">
        <v>43433.475208333337</v>
      </c>
      <c r="X4678" s="88" t="s">
        <v>4372</v>
      </c>
      <c r="Y4678" s="84"/>
      <c r="Z4678" s="84"/>
      <c r="AA4678" s="87" t="s">
        <v>5503</v>
      </c>
      <c r="AB4678" s="84"/>
      <c r="AC4678" s="84" t="b">
        <v>0</v>
      </c>
      <c r="AD4678" s="84">
        <v>1</v>
      </c>
      <c r="AE4678" s="87" t="s">
        <v>5552</v>
      </c>
      <c r="AF4678" s="84" t="b">
        <v>0</v>
      </c>
      <c r="AG4678" s="84" t="s">
        <v>5604</v>
      </c>
      <c r="AH4678" s="84"/>
      <c r="AI4678" s="87" t="s">
        <v>5552</v>
      </c>
      <c r="AJ4678" s="84" t="b">
        <v>0</v>
      </c>
      <c r="AK4678" s="84">
        <v>0</v>
      </c>
      <c r="AL4678" s="87" t="s">
        <v>5552</v>
      </c>
      <c r="AM4678" s="84" t="s">
        <v>5682</v>
      </c>
      <c r="AN4678" s="84" t="b">
        <v>0</v>
      </c>
      <c r="AO4678" s="87" t="s">
        <v>5503</v>
      </c>
      <c r="AP4678" s="84" t="s">
        <v>179</v>
      </c>
      <c r="AQ4678" s="84">
        <v>0</v>
      </c>
      <c r="AR4678" s="84">
        <v>0</v>
      </c>
      <c r="AS4678" s="84"/>
      <c r="AT4678" s="84"/>
      <c r="AU4678" s="84"/>
      <c r="AV4678" s="84"/>
      <c r="AW4678" s="84"/>
      <c r="AX4678" s="84"/>
      <c r="AY4678" s="84"/>
      <c r="AZ4678" s="84"/>
    </row>
    <row r="4679" spans="1:52" x14ac:dyDescent="0.55000000000000004">
      <c r="A4679" s="69" t="s">
        <v>941</v>
      </c>
      <c r="B4679" s="69" t="s">
        <v>1052</v>
      </c>
      <c r="C4679" s="70"/>
      <c r="D4679" s="71"/>
      <c r="E4679" s="72"/>
      <c r="F4679" s="73"/>
      <c r="G4679" s="70"/>
      <c r="H4679" s="74"/>
      <c r="I4679" s="75"/>
      <c r="J4679" s="75"/>
      <c r="K4679" s="36"/>
      <c r="L4679" s="82"/>
      <c r="M4679" s="82"/>
      <c r="N4679" s="77"/>
      <c r="O4679" s="84" t="s">
        <v>1270</v>
      </c>
      <c r="P4679" s="86">
        <v>43433.475208333337</v>
      </c>
      <c r="Q4679" s="84" t="s">
        <v>1705</v>
      </c>
      <c r="R4679" s="88" t="s">
        <v>1884</v>
      </c>
      <c r="S4679" s="84" t="s">
        <v>2005</v>
      </c>
      <c r="T4679" s="84" t="s">
        <v>2439</v>
      </c>
      <c r="U4679" s="84"/>
      <c r="V4679" s="88" t="s">
        <v>3255</v>
      </c>
      <c r="W4679" s="86">
        <v>43433.475208333337</v>
      </c>
      <c r="X4679" s="88" t="s">
        <v>4372</v>
      </c>
      <c r="Y4679" s="84"/>
      <c r="Z4679" s="84"/>
      <c r="AA4679" s="87" t="s">
        <v>5503</v>
      </c>
      <c r="AB4679" s="84"/>
      <c r="AC4679" s="84" t="b">
        <v>0</v>
      </c>
      <c r="AD4679" s="84">
        <v>1</v>
      </c>
      <c r="AE4679" s="87" t="s">
        <v>5552</v>
      </c>
      <c r="AF4679" s="84" t="b">
        <v>0</v>
      </c>
      <c r="AG4679" s="84" t="s">
        <v>5604</v>
      </c>
      <c r="AH4679" s="84"/>
      <c r="AI4679" s="87" t="s">
        <v>5552</v>
      </c>
      <c r="AJ4679" s="84" t="b">
        <v>0</v>
      </c>
      <c r="AK4679" s="84">
        <v>0</v>
      </c>
      <c r="AL4679" s="87" t="s">
        <v>5552</v>
      </c>
      <c r="AM4679" s="84" t="s">
        <v>5682</v>
      </c>
      <c r="AN4679" s="84" t="b">
        <v>0</v>
      </c>
      <c r="AO4679" s="87" t="s">
        <v>5503</v>
      </c>
      <c r="AP4679" s="84" t="s">
        <v>179</v>
      </c>
      <c r="AQ4679" s="84">
        <v>0</v>
      </c>
      <c r="AR4679" s="84">
        <v>0</v>
      </c>
      <c r="AS4679" s="84"/>
      <c r="AT4679" s="84"/>
      <c r="AU4679" s="84"/>
      <c r="AV4679" s="84"/>
      <c r="AW4679" s="84"/>
      <c r="AX4679" s="84"/>
      <c r="AY4679" s="84"/>
      <c r="AZ4679" s="84"/>
    </row>
    <row r="4680" spans="1:52" x14ac:dyDescent="0.55000000000000004">
      <c r="A4680" s="69" t="s">
        <v>941</v>
      </c>
      <c r="B4680" s="69" t="s">
        <v>1260</v>
      </c>
      <c r="C4680" s="70"/>
      <c r="D4680" s="71"/>
      <c r="E4680" s="72"/>
      <c r="F4680" s="73"/>
      <c r="G4680" s="70"/>
      <c r="H4680" s="74"/>
      <c r="I4680" s="75"/>
      <c r="J4680" s="75"/>
      <c r="K4680" s="36"/>
      <c r="L4680" s="82"/>
      <c r="M4680" s="82"/>
      <c r="N4680" s="77"/>
      <c r="O4680" s="84" t="s">
        <v>1270</v>
      </c>
      <c r="P4680" s="86">
        <v>43433.475208333337</v>
      </c>
      <c r="Q4680" s="84" t="s">
        <v>1705</v>
      </c>
      <c r="R4680" s="88" t="s">
        <v>1884</v>
      </c>
      <c r="S4680" s="84" t="s">
        <v>2005</v>
      </c>
      <c r="T4680" s="84" t="s">
        <v>2439</v>
      </c>
      <c r="U4680" s="84"/>
      <c r="V4680" s="88" t="s">
        <v>3255</v>
      </c>
      <c r="W4680" s="86">
        <v>43433.475208333337</v>
      </c>
      <c r="X4680" s="88" t="s">
        <v>4372</v>
      </c>
      <c r="Y4680" s="84"/>
      <c r="Z4680" s="84"/>
      <c r="AA4680" s="87" t="s">
        <v>5503</v>
      </c>
      <c r="AB4680" s="84"/>
      <c r="AC4680" s="84" t="b">
        <v>0</v>
      </c>
      <c r="AD4680" s="84">
        <v>1</v>
      </c>
      <c r="AE4680" s="87" t="s">
        <v>5552</v>
      </c>
      <c r="AF4680" s="84" t="b">
        <v>0</v>
      </c>
      <c r="AG4680" s="84" t="s">
        <v>5604</v>
      </c>
      <c r="AH4680" s="84"/>
      <c r="AI4680" s="87" t="s">
        <v>5552</v>
      </c>
      <c r="AJ4680" s="84" t="b">
        <v>0</v>
      </c>
      <c r="AK4680" s="84">
        <v>0</v>
      </c>
      <c r="AL4680" s="87" t="s">
        <v>5552</v>
      </c>
      <c r="AM4680" s="84" t="s">
        <v>5682</v>
      </c>
      <c r="AN4680" s="84" t="b">
        <v>0</v>
      </c>
      <c r="AO4680" s="87" t="s">
        <v>5503</v>
      </c>
      <c r="AP4680" s="84" t="s">
        <v>179</v>
      </c>
      <c r="AQ4680" s="84">
        <v>0</v>
      </c>
      <c r="AR4680" s="84">
        <v>0</v>
      </c>
      <c r="AS4680" s="84"/>
      <c r="AT4680" s="84"/>
      <c r="AU4680" s="84"/>
      <c r="AV4680" s="84"/>
      <c r="AW4680" s="84"/>
      <c r="AX4680" s="84"/>
      <c r="AY4680" s="84"/>
      <c r="AZ4680" s="84"/>
    </row>
    <row r="4681" spans="1:52" x14ac:dyDescent="0.55000000000000004">
      <c r="A4681" s="69" t="s">
        <v>833</v>
      </c>
      <c r="B4681" s="69" t="s">
        <v>1261</v>
      </c>
      <c r="C4681" s="70"/>
      <c r="D4681" s="71"/>
      <c r="E4681" s="72"/>
      <c r="F4681" s="73"/>
      <c r="G4681" s="70"/>
      <c r="H4681" s="74"/>
      <c r="I4681" s="75"/>
      <c r="J4681" s="75"/>
      <c r="K4681" s="36"/>
      <c r="L4681" s="82"/>
      <c r="M4681" s="82"/>
      <c r="N4681" s="77"/>
      <c r="O4681" s="84" t="s">
        <v>1270</v>
      </c>
      <c r="P4681" s="86">
        <v>43427.403634259259</v>
      </c>
      <c r="Q4681" s="84" t="s">
        <v>1648</v>
      </c>
      <c r="R4681" s="84"/>
      <c r="S4681" s="84"/>
      <c r="T4681" s="84" t="s">
        <v>2367</v>
      </c>
      <c r="U4681" s="84"/>
      <c r="V4681" s="88" t="s">
        <v>3167</v>
      </c>
      <c r="W4681" s="86">
        <v>43427.403634259259</v>
      </c>
      <c r="X4681" s="88" t="s">
        <v>4109</v>
      </c>
      <c r="Y4681" s="84"/>
      <c r="Z4681" s="84"/>
      <c r="AA4681" s="87" t="s">
        <v>5239</v>
      </c>
      <c r="AB4681" s="87" t="s">
        <v>5544</v>
      </c>
      <c r="AC4681" s="84" t="b">
        <v>0</v>
      </c>
      <c r="AD4681" s="84">
        <v>2</v>
      </c>
      <c r="AE4681" s="87" t="s">
        <v>5593</v>
      </c>
      <c r="AF4681" s="84" t="b">
        <v>0</v>
      </c>
      <c r="AG4681" s="84" t="s">
        <v>5604</v>
      </c>
      <c r="AH4681" s="84"/>
      <c r="AI4681" s="87" t="s">
        <v>5552</v>
      </c>
      <c r="AJ4681" s="84" t="b">
        <v>0</v>
      </c>
      <c r="AK4681" s="84">
        <v>0</v>
      </c>
      <c r="AL4681" s="87" t="s">
        <v>5552</v>
      </c>
      <c r="AM4681" s="84" t="s">
        <v>5682</v>
      </c>
      <c r="AN4681" s="84" t="b">
        <v>0</v>
      </c>
      <c r="AO4681" s="87" t="s">
        <v>5544</v>
      </c>
      <c r="AP4681" s="84" t="s">
        <v>179</v>
      </c>
      <c r="AQ4681" s="84">
        <v>0</v>
      </c>
      <c r="AR4681" s="84">
        <v>0</v>
      </c>
      <c r="AS4681" s="84"/>
      <c r="AT4681" s="84"/>
      <c r="AU4681" s="84"/>
      <c r="AV4681" s="84"/>
      <c r="AW4681" s="84"/>
      <c r="AX4681" s="84"/>
      <c r="AY4681" s="84"/>
      <c r="AZ4681" s="84"/>
    </row>
    <row r="4682" spans="1:52" x14ac:dyDescent="0.55000000000000004">
      <c r="A4682" s="69" t="s">
        <v>941</v>
      </c>
      <c r="B4682" s="69" t="s">
        <v>1261</v>
      </c>
      <c r="C4682" s="70"/>
      <c r="D4682" s="71"/>
      <c r="E4682" s="72"/>
      <c r="F4682" s="73"/>
      <c r="G4682" s="70"/>
      <c r="H4682" s="74"/>
      <c r="I4682" s="75"/>
      <c r="J4682" s="75"/>
      <c r="K4682" s="36"/>
      <c r="L4682" s="82"/>
      <c r="M4682" s="82"/>
      <c r="N4682" s="77"/>
      <c r="O4682" s="84" t="s">
        <v>1270</v>
      </c>
      <c r="P4682" s="86">
        <v>43433.475208333337</v>
      </c>
      <c r="Q4682" s="84" t="s">
        <v>1705</v>
      </c>
      <c r="R4682" s="88" t="s">
        <v>1884</v>
      </c>
      <c r="S4682" s="84" t="s">
        <v>2005</v>
      </c>
      <c r="T4682" s="84" t="s">
        <v>2439</v>
      </c>
      <c r="U4682" s="84"/>
      <c r="V4682" s="88" t="s">
        <v>3255</v>
      </c>
      <c r="W4682" s="86">
        <v>43433.475208333337</v>
      </c>
      <c r="X4682" s="88" t="s">
        <v>4372</v>
      </c>
      <c r="Y4682" s="84"/>
      <c r="Z4682" s="84"/>
      <c r="AA4682" s="87" t="s">
        <v>5503</v>
      </c>
      <c r="AB4682" s="84"/>
      <c r="AC4682" s="84" t="b">
        <v>0</v>
      </c>
      <c r="AD4682" s="84">
        <v>1</v>
      </c>
      <c r="AE4682" s="87" t="s">
        <v>5552</v>
      </c>
      <c r="AF4682" s="84" t="b">
        <v>0</v>
      </c>
      <c r="AG4682" s="84" t="s">
        <v>5604</v>
      </c>
      <c r="AH4682" s="84"/>
      <c r="AI4682" s="87" t="s">
        <v>5552</v>
      </c>
      <c r="AJ4682" s="84" t="b">
        <v>0</v>
      </c>
      <c r="AK4682" s="84">
        <v>0</v>
      </c>
      <c r="AL4682" s="87" t="s">
        <v>5552</v>
      </c>
      <c r="AM4682" s="84" t="s">
        <v>5682</v>
      </c>
      <c r="AN4682" s="84" t="b">
        <v>0</v>
      </c>
      <c r="AO4682" s="87" t="s">
        <v>5503</v>
      </c>
      <c r="AP4682" s="84" t="s">
        <v>179</v>
      </c>
      <c r="AQ4682" s="84">
        <v>0</v>
      </c>
      <c r="AR4682" s="84">
        <v>0</v>
      </c>
      <c r="AS4682" s="84"/>
      <c r="AT4682" s="84"/>
      <c r="AU4682" s="84"/>
      <c r="AV4682" s="84"/>
      <c r="AW4682" s="84"/>
      <c r="AX4682" s="84"/>
      <c r="AY4682" s="84"/>
      <c r="AZ4682" s="84"/>
    </row>
    <row r="4683" spans="1:52" x14ac:dyDescent="0.55000000000000004">
      <c r="A4683" s="69" t="s">
        <v>941</v>
      </c>
      <c r="B4683" s="69" t="s">
        <v>1262</v>
      </c>
      <c r="C4683" s="70"/>
      <c r="D4683" s="71"/>
      <c r="E4683" s="72"/>
      <c r="F4683" s="73"/>
      <c r="G4683" s="70"/>
      <c r="H4683" s="74"/>
      <c r="I4683" s="75"/>
      <c r="J4683" s="75"/>
      <c r="K4683" s="36"/>
      <c r="L4683" s="82"/>
      <c r="M4683" s="82"/>
      <c r="N4683" s="77"/>
      <c r="O4683" s="84" t="s">
        <v>1270</v>
      </c>
      <c r="P4683" s="86">
        <v>43433.475208333337</v>
      </c>
      <c r="Q4683" s="84" t="s">
        <v>1705</v>
      </c>
      <c r="R4683" s="88" t="s">
        <v>1884</v>
      </c>
      <c r="S4683" s="84" t="s">
        <v>2005</v>
      </c>
      <c r="T4683" s="84" t="s">
        <v>2439</v>
      </c>
      <c r="U4683" s="84"/>
      <c r="V4683" s="88" t="s">
        <v>3255</v>
      </c>
      <c r="W4683" s="86">
        <v>43433.475208333337</v>
      </c>
      <c r="X4683" s="88" t="s">
        <v>4372</v>
      </c>
      <c r="Y4683" s="84"/>
      <c r="Z4683" s="84"/>
      <c r="AA4683" s="87" t="s">
        <v>5503</v>
      </c>
      <c r="AB4683" s="84"/>
      <c r="AC4683" s="84" t="b">
        <v>0</v>
      </c>
      <c r="AD4683" s="84">
        <v>1</v>
      </c>
      <c r="AE4683" s="87" t="s">
        <v>5552</v>
      </c>
      <c r="AF4683" s="84" t="b">
        <v>0</v>
      </c>
      <c r="AG4683" s="84" t="s">
        <v>5604</v>
      </c>
      <c r="AH4683" s="84"/>
      <c r="AI4683" s="87" t="s">
        <v>5552</v>
      </c>
      <c r="AJ4683" s="84" t="b">
        <v>0</v>
      </c>
      <c r="AK4683" s="84">
        <v>0</v>
      </c>
      <c r="AL4683" s="87" t="s">
        <v>5552</v>
      </c>
      <c r="AM4683" s="84" t="s">
        <v>5682</v>
      </c>
      <c r="AN4683" s="84" t="b">
        <v>0</v>
      </c>
      <c r="AO4683" s="87" t="s">
        <v>5503</v>
      </c>
      <c r="AP4683" s="84" t="s">
        <v>179</v>
      </c>
      <c r="AQ4683" s="84">
        <v>0</v>
      </c>
      <c r="AR4683" s="84">
        <v>0</v>
      </c>
      <c r="AS4683" s="84"/>
      <c r="AT4683" s="84"/>
      <c r="AU4683" s="84"/>
      <c r="AV4683" s="84"/>
      <c r="AW4683" s="84"/>
      <c r="AX4683" s="84"/>
      <c r="AY4683" s="84"/>
      <c r="AZ4683" s="84"/>
    </row>
    <row r="4684" spans="1:52" x14ac:dyDescent="0.55000000000000004">
      <c r="A4684" s="69" t="s">
        <v>941</v>
      </c>
      <c r="B4684" s="69" t="s">
        <v>1068</v>
      </c>
      <c r="C4684" s="70"/>
      <c r="D4684" s="71"/>
      <c r="E4684" s="72"/>
      <c r="F4684" s="73"/>
      <c r="G4684" s="70"/>
      <c r="H4684" s="74"/>
      <c r="I4684" s="75"/>
      <c r="J4684" s="75"/>
      <c r="K4684" s="36"/>
      <c r="L4684" s="82"/>
      <c r="M4684" s="82"/>
      <c r="N4684" s="77"/>
      <c r="O4684" s="84" t="s">
        <v>1270</v>
      </c>
      <c r="P4684" s="86">
        <v>43433.475208333337</v>
      </c>
      <c r="Q4684" s="84" t="s">
        <v>1705</v>
      </c>
      <c r="R4684" s="88" t="s">
        <v>1884</v>
      </c>
      <c r="S4684" s="84" t="s">
        <v>2005</v>
      </c>
      <c r="T4684" s="84" t="s">
        <v>2439</v>
      </c>
      <c r="U4684" s="84"/>
      <c r="V4684" s="88" t="s">
        <v>3255</v>
      </c>
      <c r="W4684" s="86">
        <v>43433.475208333337</v>
      </c>
      <c r="X4684" s="88" t="s">
        <v>4372</v>
      </c>
      <c r="Y4684" s="84"/>
      <c r="Z4684" s="84"/>
      <c r="AA4684" s="87" t="s">
        <v>5503</v>
      </c>
      <c r="AB4684" s="84"/>
      <c r="AC4684" s="84" t="b">
        <v>0</v>
      </c>
      <c r="AD4684" s="84">
        <v>1</v>
      </c>
      <c r="AE4684" s="87" t="s">
        <v>5552</v>
      </c>
      <c r="AF4684" s="84" t="b">
        <v>0</v>
      </c>
      <c r="AG4684" s="84" t="s">
        <v>5604</v>
      </c>
      <c r="AH4684" s="84"/>
      <c r="AI4684" s="87" t="s">
        <v>5552</v>
      </c>
      <c r="AJ4684" s="84" t="b">
        <v>0</v>
      </c>
      <c r="AK4684" s="84">
        <v>0</v>
      </c>
      <c r="AL4684" s="87" t="s">
        <v>5552</v>
      </c>
      <c r="AM4684" s="84" t="s">
        <v>5682</v>
      </c>
      <c r="AN4684" s="84" t="b">
        <v>0</v>
      </c>
      <c r="AO4684" s="87" t="s">
        <v>5503</v>
      </c>
      <c r="AP4684" s="84" t="s">
        <v>179</v>
      </c>
      <c r="AQ4684" s="84">
        <v>0</v>
      </c>
      <c r="AR4684" s="84">
        <v>0</v>
      </c>
      <c r="AS4684" s="84"/>
      <c r="AT4684" s="84"/>
      <c r="AU4684" s="84"/>
      <c r="AV4684" s="84"/>
      <c r="AW4684" s="84"/>
      <c r="AX4684" s="84"/>
      <c r="AY4684" s="84"/>
      <c r="AZ4684" s="84"/>
    </row>
    <row r="4685" spans="1:52" x14ac:dyDescent="0.55000000000000004">
      <c r="A4685" s="69" t="s">
        <v>941</v>
      </c>
      <c r="B4685" s="69" t="s">
        <v>1263</v>
      </c>
      <c r="C4685" s="70"/>
      <c r="D4685" s="71"/>
      <c r="E4685" s="72"/>
      <c r="F4685" s="73"/>
      <c r="G4685" s="70"/>
      <c r="H4685" s="74"/>
      <c r="I4685" s="75"/>
      <c r="J4685" s="75"/>
      <c r="K4685" s="36"/>
      <c r="L4685" s="82"/>
      <c r="M4685" s="82"/>
      <c r="N4685" s="77"/>
      <c r="O4685" s="84" t="s">
        <v>1270</v>
      </c>
      <c r="P4685" s="86">
        <v>43433.475208333337</v>
      </c>
      <c r="Q4685" s="84" t="s">
        <v>1705</v>
      </c>
      <c r="R4685" s="88" t="s">
        <v>1884</v>
      </c>
      <c r="S4685" s="84" t="s">
        <v>2005</v>
      </c>
      <c r="T4685" s="84" t="s">
        <v>2439</v>
      </c>
      <c r="U4685" s="84"/>
      <c r="V4685" s="88" t="s">
        <v>3255</v>
      </c>
      <c r="W4685" s="86">
        <v>43433.475208333337</v>
      </c>
      <c r="X4685" s="88" t="s">
        <v>4372</v>
      </c>
      <c r="Y4685" s="84"/>
      <c r="Z4685" s="84"/>
      <c r="AA4685" s="87" t="s">
        <v>5503</v>
      </c>
      <c r="AB4685" s="84"/>
      <c r="AC4685" s="84" t="b">
        <v>0</v>
      </c>
      <c r="AD4685" s="84">
        <v>1</v>
      </c>
      <c r="AE4685" s="87" t="s">
        <v>5552</v>
      </c>
      <c r="AF4685" s="84" t="b">
        <v>0</v>
      </c>
      <c r="AG4685" s="84" t="s">
        <v>5604</v>
      </c>
      <c r="AH4685" s="84"/>
      <c r="AI4685" s="87" t="s">
        <v>5552</v>
      </c>
      <c r="AJ4685" s="84" t="b">
        <v>0</v>
      </c>
      <c r="AK4685" s="84">
        <v>0</v>
      </c>
      <c r="AL4685" s="87" t="s">
        <v>5552</v>
      </c>
      <c r="AM4685" s="84" t="s">
        <v>5682</v>
      </c>
      <c r="AN4685" s="84" t="b">
        <v>0</v>
      </c>
      <c r="AO4685" s="87" t="s">
        <v>5503</v>
      </c>
      <c r="AP4685" s="84" t="s">
        <v>179</v>
      </c>
      <c r="AQ4685" s="84">
        <v>0</v>
      </c>
      <c r="AR4685" s="84">
        <v>0</v>
      </c>
      <c r="AS4685" s="84"/>
      <c r="AT4685" s="84"/>
      <c r="AU4685" s="84"/>
      <c r="AV4685" s="84"/>
      <c r="AW4685" s="84"/>
      <c r="AX4685" s="84"/>
      <c r="AY4685" s="84"/>
      <c r="AZ4685" s="84"/>
    </row>
    <row r="4686" spans="1:52" x14ac:dyDescent="0.55000000000000004">
      <c r="A4686" s="69" t="s">
        <v>833</v>
      </c>
      <c r="B4686" s="69" t="s">
        <v>1081</v>
      </c>
      <c r="C4686" s="70"/>
      <c r="D4686" s="71"/>
      <c r="E4686" s="72"/>
      <c r="F4686" s="73"/>
      <c r="G4686" s="70"/>
      <c r="H4686" s="74"/>
      <c r="I4686" s="75"/>
      <c r="J4686" s="75"/>
      <c r="K4686" s="36"/>
      <c r="L4686" s="82"/>
      <c r="M4686" s="82"/>
      <c r="N4686" s="77"/>
      <c r="O4686" s="84" t="s">
        <v>1270</v>
      </c>
      <c r="P4686" s="86">
        <v>43433.60361111111</v>
      </c>
      <c r="Q4686" s="84" t="s">
        <v>1649</v>
      </c>
      <c r="R4686" s="88" t="s">
        <v>1884</v>
      </c>
      <c r="S4686" s="84" t="s">
        <v>2005</v>
      </c>
      <c r="T4686" s="84" t="s">
        <v>2021</v>
      </c>
      <c r="U4686" s="84"/>
      <c r="V4686" s="88" t="s">
        <v>3167</v>
      </c>
      <c r="W4686" s="86">
        <v>43433.60361111111</v>
      </c>
      <c r="X4686" s="88" t="s">
        <v>4110</v>
      </c>
      <c r="Y4686" s="84"/>
      <c r="Z4686" s="84"/>
      <c r="AA4686" s="87" t="s">
        <v>5240</v>
      </c>
      <c r="AB4686" s="87" t="s">
        <v>5545</v>
      </c>
      <c r="AC4686" s="84" t="b">
        <v>0</v>
      </c>
      <c r="AD4686" s="84">
        <v>2</v>
      </c>
      <c r="AE4686" s="87" t="s">
        <v>5594</v>
      </c>
      <c r="AF4686" s="84" t="b">
        <v>0</v>
      </c>
      <c r="AG4686" s="84" t="s">
        <v>5604</v>
      </c>
      <c r="AH4686" s="84"/>
      <c r="AI4686" s="87" t="s">
        <v>5552</v>
      </c>
      <c r="AJ4686" s="84" t="b">
        <v>0</v>
      </c>
      <c r="AK4686" s="84">
        <v>0</v>
      </c>
      <c r="AL4686" s="87" t="s">
        <v>5552</v>
      </c>
      <c r="AM4686" s="84" t="s">
        <v>5682</v>
      </c>
      <c r="AN4686" s="84" t="b">
        <v>0</v>
      </c>
      <c r="AO4686" s="87" t="s">
        <v>5545</v>
      </c>
      <c r="AP4686" s="84" t="s">
        <v>179</v>
      </c>
      <c r="AQ4686" s="84">
        <v>0</v>
      </c>
      <c r="AR4686" s="84">
        <v>0</v>
      </c>
      <c r="AS4686" s="84"/>
      <c r="AT4686" s="84"/>
      <c r="AU4686" s="84"/>
      <c r="AV4686" s="84"/>
      <c r="AW4686" s="84"/>
      <c r="AX4686" s="84"/>
      <c r="AY4686" s="84"/>
      <c r="AZ4686" s="84"/>
    </row>
    <row r="4687" spans="1:52" x14ac:dyDescent="0.55000000000000004">
      <c r="A4687" s="69" t="s">
        <v>941</v>
      </c>
      <c r="B4687" s="69" t="s">
        <v>1081</v>
      </c>
      <c r="C4687" s="70"/>
      <c r="D4687" s="71"/>
      <c r="E4687" s="72"/>
      <c r="F4687" s="73"/>
      <c r="G4687" s="70"/>
      <c r="H4687" s="74"/>
      <c r="I4687" s="75"/>
      <c r="J4687" s="75"/>
      <c r="K4687" s="36"/>
      <c r="L4687" s="82"/>
      <c r="M4687" s="82"/>
      <c r="N4687" s="77"/>
      <c r="O4687" s="84" t="s">
        <v>1270</v>
      </c>
      <c r="P4687" s="86">
        <v>43433.475208333337</v>
      </c>
      <c r="Q4687" s="84" t="s">
        <v>1705</v>
      </c>
      <c r="R4687" s="88" t="s">
        <v>1884</v>
      </c>
      <c r="S4687" s="84" t="s">
        <v>2005</v>
      </c>
      <c r="T4687" s="84" t="s">
        <v>2439</v>
      </c>
      <c r="U4687" s="84"/>
      <c r="V4687" s="88" t="s">
        <v>3255</v>
      </c>
      <c r="W4687" s="86">
        <v>43433.475208333337</v>
      </c>
      <c r="X4687" s="88" t="s">
        <v>4372</v>
      </c>
      <c r="Y4687" s="84"/>
      <c r="Z4687" s="84"/>
      <c r="AA4687" s="87" t="s">
        <v>5503</v>
      </c>
      <c r="AB4687" s="84"/>
      <c r="AC4687" s="84" t="b">
        <v>0</v>
      </c>
      <c r="AD4687" s="84">
        <v>1</v>
      </c>
      <c r="AE4687" s="87" t="s">
        <v>5552</v>
      </c>
      <c r="AF4687" s="84" t="b">
        <v>0</v>
      </c>
      <c r="AG4687" s="84" t="s">
        <v>5604</v>
      </c>
      <c r="AH4687" s="84"/>
      <c r="AI4687" s="87" t="s">
        <v>5552</v>
      </c>
      <c r="AJ4687" s="84" t="b">
        <v>0</v>
      </c>
      <c r="AK4687" s="84">
        <v>0</v>
      </c>
      <c r="AL4687" s="87" t="s">
        <v>5552</v>
      </c>
      <c r="AM4687" s="84" t="s">
        <v>5682</v>
      </c>
      <c r="AN4687" s="84" t="b">
        <v>0</v>
      </c>
      <c r="AO4687" s="87" t="s">
        <v>5503</v>
      </c>
      <c r="AP4687" s="84" t="s">
        <v>179</v>
      </c>
      <c r="AQ4687" s="84">
        <v>0</v>
      </c>
      <c r="AR4687" s="84">
        <v>0</v>
      </c>
      <c r="AS4687" s="84"/>
      <c r="AT4687" s="84"/>
      <c r="AU4687" s="84"/>
      <c r="AV4687" s="84"/>
      <c r="AW4687" s="84"/>
      <c r="AX4687" s="84"/>
      <c r="AY4687" s="84"/>
      <c r="AZ4687" s="84"/>
    </row>
    <row r="4688" spans="1:52" x14ac:dyDescent="0.55000000000000004">
      <c r="A4688" s="69" t="s">
        <v>833</v>
      </c>
      <c r="B4688" s="69" t="s">
        <v>1215</v>
      </c>
      <c r="C4688" s="70"/>
      <c r="D4688" s="71"/>
      <c r="E4688" s="72"/>
      <c r="F4688" s="73"/>
      <c r="G4688" s="70"/>
      <c r="H4688" s="74"/>
      <c r="I4688" s="75"/>
      <c r="J4688" s="75"/>
      <c r="K4688" s="36"/>
      <c r="L4688" s="82"/>
      <c r="M4688" s="82"/>
      <c r="N4688" s="77"/>
      <c r="O4688" s="84" t="s">
        <v>1270</v>
      </c>
      <c r="P4688" s="86">
        <v>43433.60361111111</v>
      </c>
      <c r="Q4688" s="84" t="s">
        <v>1649</v>
      </c>
      <c r="R4688" s="88" t="s">
        <v>1884</v>
      </c>
      <c r="S4688" s="84" t="s">
        <v>2005</v>
      </c>
      <c r="T4688" s="84" t="s">
        <v>2021</v>
      </c>
      <c r="U4688" s="84"/>
      <c r="V4688" s="88" t="s">
        <v>3167</v>
      </c>
      <c r="W4688" s="86">
        <v>43433.60361111111</v>
      </c>
      <c r="X4688" s="88" t="s">
        <v>4110</v>
      </c>
      <c r="Y4688" s="84"/>
      <c r="Z4688" s="84"/>
      <c r="AA4688" s="87" t="s">
        <v>5240</v>
      </c>
      <c r="AB4688" s="87" t="s">
        <v>5545</v>
      </c>
      <c r="AC4688" s="84" t="b">
        <v>0</v>
      </c>
      <c r="AD4688" s="84">
        <v>2</v>
      </c>
      <c r="AE4688" s="87" t="s">
        <v>5594</v>
      </c>
      <c r="AF4688" s="84" t="b">
        <v>0</v>
      </c>
      <c r="AG4688" s="84" t="s">
        <v>5604</v>
      </c>
      <c r="AH4688" s="84"/>
      <c r="AI4688" s="87" t="s">
        <v>5552</v>
      </c>
      <c r="AJ4688" s="84" t="b">
        <v>0</v>
      </c>
      <c r="AK4688" s="84">
        <v>0</v>
      </c>
      <c r="AL4688" s="87" t="s">
        <v>5552</v>
      </c>
      <c r="AM4688" s="84" t="s">
        <v>5682</v>
      </c>
      <c r="AN4688" s="84" t="b">
        <v>0</v>
      </c>
      <c r="AO4688" s="87" t="s">
        <v>5545</v>
      </c>
      <c r="AP4688" s="84" t="s">
        <v>179</v>
      </c>
      <c r="AQ4688" s="84">
        <v>0</v>
      </c>
      <c r="AR4688" s="84">
        <v>0</v>
      </c>
      <c r="AS4688" s="84"/>
      <c r="AT4688" s="84"/>
      <c r="AU4688" s="84"/>
      <c r="AV4688" s="84"/>
      <c r="AW4688" s="84"/>
      <c r="AX4688" s="84"/>
      <c r="AY4688" s="84"/>
      <c r="AZ4688" s="84"/>
    </row>
    <row r="4689" spans="1:52" x14ac:dyDescent="0.55000000000000004">
      <c r="A4689" s="69" t="s">
        <v>941</v>
      </c>
      <c r="B4689" s="69" t="s">
        <v>1215</v>
      </c>
      <c r="C4689" s="70"/>
      <c r="D4689" s="71"/>
      <c r="E4689" s="72"/>
      <c r="F4689" s="73"/>
      <c r="G4689" s="70"/>
      <c r="H4689" s="74"/>
      <c r="I4689" s="75"/>
      <c r="J4689" s="75"/>
      <c r="K4689" s="36"/>
      <c r="L4689" s="82"/>
      <c r="M4689" s="82"/>
      <c r="N4689" s="77"/>
      <c r="O4689" s="84" t="s">
        <v>1270</v>
      </c>
      <c r="P4689" s="86">
        <v>43433.475208333337</v>
      </c>
      <c r="Q4689" s="84" t="s">
        <v>1705</v>
      </c>
      <c r="R4689" s="88" t="s">
        <v>1884</v>
      </c>
      <c r="S4689" s="84" t="s">
        <v>2005</v>
      </c>
      <c r="T4689" s="84" t="s">
        <v>2439</v>
      </c>
      <c r="U4689" s="84"/>
      <c r="V4689" s="88" t="s">
        <v>3255</v>
      </c>
      <c r="W4689" s="86">
        <v>43433.475208333337</v>
      </c>
      <c r="X4689" s="88" t="s">
        <v>4372</v>
      </c>
      <c r="Y4689" s="84"/>
      <c r="Z4689" s="84"/>
      <c r="AA4689" s="87" t="s">
        <v>5503</v>
      </c>
      <c r="AB4689" s="84"/>
      <c r="AC4689" s="84" t="b">
        <v>0</v>
      </c>
      <c r="AD4689" s="84">
        <v>1</v>
      </c>
      <c r="AE4689" s="87" t="s">
        <v>5552</v>
      </c>
      <c r="AF4689" s="84" t="b">
        <v>0</v>
      </c>
      <c r="AG4689" s="84" t="s">
        <v>5604</v>
      </c>
      <c r="AH4689" s="84"/>
      <c r="AI4689" s="87" t="s">
        <v>5552</v>
      </c>
      <c r="AJ4689" s="84" t="b">
        <v>0</v>
      </c>
      <c r="AK4689" s="84">
        <v>0</v>
      </c>
      <c r="AL4689" s="87" t="s">
        <v>5552</v>
      </c>
      <c r="AM4689" s="84" t="s">
        <v>5682</v>
      </c>
      <c r="AN4689" s="84" t="b">
        <v>0</v>
      </c>
      <c r="AO4689" s="87" t="s">
        <v>5503</v>
      </c>
      <c r="AP4689" s="84" t="s">
        <v>179</v>
      </c>
      <c r="AQ4689" s="84">
        <v>0</v>
      </c>
      <c r="AR4689" s="84">
        <v>0</v>
      </c>
      <c r="AS4689" s="84"/>
      <c r="AT4689" s="84"/>
      <c r="AU4689" s="84"/>
      <c r="AV4689" s="84"/>
      <c r="AW4689" s="84"/>
      <c r="AX4689" s="84"/>
      <c r="AY4689" s="84"/>
      <c r="AZ4689" s="84"/>
    </row>
    <row r="4690" spans="1:52" x14ac:dyDescent="0.55000000000000004">
      <c r="A4690" s="69" t="s">
        <v>942</v>
      </c>
      <c r="B4690" s="69" t="s">
        <v>942</v>
      </c>
      <c r="C4690" s="70"/>
      <c r="D4690" s="71"/>
      <c r="E4690" s="72"/>
      <c r="F4690" s="73"/>
      <c r="G4690" s="70"/>
      <c r="H4690" s="74"/>
      <c r="I4690" s="75"/>
      <c r="J4690" s="75"/>
      <c r="K4690" s="36"/>
      <c r="L4690" s="82"/>
      <c r="M4690" s="82"/>
      <c r="N4690" s="77"/>
      <c r="O4690" s="84" t="s">
        <v>179</v>
      </c>
      <c r="P4690" s="86">
        <v>43407.660729166666</v>
      </c>
      <c r="Q4690" s="84" t="s">
        <v>1377</v>
      </c>
      <c r="R4690" s="88" t="s">
        <v>1925</v>
      </c>
      <c r="S4690" s="84" t="s">
        <v>1938</v>
      </c>
      <c r="T4690" s="84" t="s">
        <v>2440</v>
      </c>
      <c r="U4690" s="88" t="s">
        <v>2649</v>
      </c>
      <c r="V4690" s="88" t="s">
        <v>2649</v>
      </c>
      <c r="W4690" s="86">
        <v>43407.660729166666</v>
      </c>
      <c r="X4690" s="88" t="s">
        <v>4373</v>
      </c>
      <c r="Y4690" s="84"/>
      <c r="Z4690" s="84"/>
      <c r="AA4690" s="87" t="s">
        <v>5504</v>
      </c>
      <c r="AB4690" s="84"/>
      <c r="AC4690" s="84" t="b">
        <v>0</v>
      </c>
      <c r="AD4690" s="84">
        <v>237</v>
      </c>
      <c r="AE4690" s="87" t="s">
        <v>5552</v>
      </c>
      <c r="AF4690" s="84" t="b">
        <v>0</v>
      </c>
      <c r="AG4690" s="84" t="s">
        <v>5604</v>
      </c>
      <c r="AH4690" s="84"/>
      <c r="AI4690" s="87" t="s">
        <v>5552</v>
      </c>
      <c r="AJ4690" s="84" t="b">
        <v>0</v>
      </c>
      <c r="AK4690" s="84">
        <v>116</v>
      </c>
      <c r="AL4690" s="87" t="s">
        <v>5552</v>
      </c>
      <c r="AM4690" s="84" t="s">
        <v>5685</v>
      </c>
      <c r="AN4690" s="84" t="b">
        <v>0</v>
      </c>
      <c r="AO4690" s="87" t="s">
        <v>5504</v>
      </c>
      <c r="AP4690" s="84" t="s">
        <v>1269</v>
      </c>
      <c r="AQ4690" s="84">
        <v>0</v>
      </c>
      <c r="AR4690" s="84">
        <v>0</v>
      </c>
      <c r="AS4690" s="84"/>
      <c r="AT4690" s="84"/>
      <c r="AU4690" s="84"/>
      <c r="AV4690" s="84"/>
      <c r="AW4690" s="84"/>
      <c r="AX4690" s="84"/>
      <c r="AY4690" s="84"/>
      <c r="AZ4690" s="84"/>
    </row>
    <row r="4691" spans="1:52" x14ac:dyDescent="0.55000000000000004">
      <c r="A4691" s="69" t="s">
        <v>833</v>
      </c>
      <c r="B4691" s="69" t="s">
        <v>942</v>
      </c>
      <c r="C4691" s="70"/>
      <c r="D4691" s="71"/>
      <c r="E4691" s="72"/>
      <c r="F4691" s="73"/>
      <c r="G4691" s="70"/>
      <c r="H4691" s="74"/>
      <c r="I4691" s="75"/>
      <c r="J4691" s="75"/>
      <c r="K4691" s="36"/>
      <c r="L4691" s="82"/>
      <c r="M4691" s="82"/>
      <c r="N4691" s="77"/>
      <c r="O4691" s="84" t="s">
        <v>1270</v>
      </c>
      <c r="P4691" s="86">
        <v>43433.60361111111</v>
      </c>
      <c r="Q4691" s="84" t="s">
        <v>1649</v>
      </c>
      <c r="R4691" s="88" t="s">
        <v>1884</v>
      </c>
      <c r="S4691" s="84" t="s">
        <v>2005</v>
      </c>
      <c r="T4691" s="84" t="s">
        <v>2021</v>
      </c>
      <c r="U4691" s="84"/>
      <c r="V4691" s="88" t="s">
        <v>3167</v>
      </c>
      <c r="W4691" s="86">
        <v>43433.60361111111</v>
      </c>
      <c r="X4691" s="88" t="s">
        <v>4110</v>
      </c>
      <c r="Y4691" s="84"/>
      <c r="Z4691" s="84"/>
      <c r="AA4691" s="87" t="s">
        <v>5240</v>
      </c>
      <c r="AB4691" s="87" t="s">
        <v>5545</v>
      </c>
      <c r="AC4691" s="84" t="b">
        <v>0</v>
      </c>
      <c r="AD4691" s="84">
        <v>2</v>
      </c>
      <c r="AE4691" s="87" t="s">
        <v>5594</v>
      </c>
      <c r="AF4691" s="84" t="b">
        <v>0</v>
      </c>
      <c r="AG4691" s="84" t="s">
        <v>5604</v>
      </c>
      <c r="AH4691" s="84"/>
      <c r="AI4691" s="87" t="s">
        <v>5552</v>
      </c>
      <c r="AJ4691" s="84" t="b">
        <v>0</v>
      </c>
      <c r="AK4691" s="84">
        <v>0</v>
      </c>
      <c r="AL4691" s="87" t="s">
        <v>5552</v>
      </c>
      <c r="AM4691" s="84" t="s">
        <v>5682</v>
      </c>
      <c r="AN4691" s="84" t="b">
        <v>0</v>
      </c>
      <c r="AO4691" s="87" t="s">
        <v>5545</v>
      </c>
      <c r="AP4691" s="84" t="s">
        <v>179</v>
      </c>
      <c r="AQ4691" s="84">
        <v>0</v>
      </c>
      <c r="AR4691" s="84">
        <v>0</v>
      </c>
      <c r="AS4691" s="84"/>
      <c r="AT4691" s="84"/>
      <c r="AU4691" s="84"/>
      <c r="AV4691" s="84"/>
      <c r="AW4691" s="84"/>
      <c r="AX4691" s="84"/>
      <c r="AY4691" s="84"/>
      <c r="AZ4691" s="84"/>
    </row>
    <row r="4692" spans="1:52" x14ac:dyDescent="0.55000000000000004">
      <c r="A4692" s="69" t="s">
        <v>941</v>
      </c>
      <c r="B4692" s="69" t="s">
        <v>942</v>
      </c>
      <c r="C4692" s="70"/>
      <c r="D4692" s="71"/>
      <c r="E4692" s="72"/>
      <c r="F4692" s="73"/>
      <c r="G4692" s="70"/>
      <c r="H4692" s="74"/>
      <c r="I4692" s="75"/>
      <c r="J4692" s="75"/>
      <c r="K4692" s="36"/>
      <c r="L4692" s="82"/>
      <c r="M4692" s="82"/>
      <c r="N4692" s="77"/>
      <c r="O4692" s="84" t="s">
        <v>1270</v>
      </c>
      <c r="P4692" s="86">
        <v>43433.475208333337</v>
      </c>
      <c r="Q4692" s="84" t="s">
        <v>1705</v>
      </c>
      <c r="R4692" s="88" t="s">
        <v>1884</v>
      </c>
      <c r="S4692" s="84" t="s">
        <v>2005</v>
      </c>
      <c r="T4692" s="84" t="s">
        <v>2439</v>
      </c>
      <c r="U4692" s="84"/>
      <c r="V4692" s="88" t="s">
        <v>3255</v>
      </c>
      <c r="W4692" s="86">
        <v>43433.475208333337</v>
      </c>
      <c r="X4692" s="88" t="s">
        <v>4372</v>
      </c>
      <c r="Y4692" s="84"/>
      <c r="Z4692" s="84"/>
      <c r="AA4692" s="87" t="s">
        <v>5503</v>
      </c>
      <c r="AB4692" s="84"/>
      <c r="AC4692" s="84" t="b">
        <v>0</v>
      </c>
      <c r="AD4692" s="84">
        <v>1</v>
      </c>
      <c r="AE4692" s="87" t="s">
        <v>5552</v>
      </c>
      <c r="AF4692" s="84" t="b">
        <v>0</v>
      </c>
      <c r="AG4692" s="84" t="s">
        <v>5604</v>
      </c>
      <c r="AH4692" s="84"/>
      <c r="AI4692" s="87" t="s">
        <v>5552</v>
      </c>
      <c r="AJ4692" s="84" t="b">
        <v>0</v>
      </c>
      <c r="AK4692" s="84">
        <v>0</v>
      </c>
      <c r="AL4692" s="87" t="s">
        <v>5552</v>
      </c>
      <c r="AM4692" s="84" t="s">
        <v>5682</v>
      </c>
      <c r="AN4692" s="84" t="b">
        <v>0</v>
      </c>
      <c r="AO4692" s="87" t="s">
        <v>5503</v>
      </c>
      <c r="AP4692" s="84" t="s">
        <v>179</v>
      </c>
      <c r="AQ4692" s="84">
        <v>0</v>
      </c>
      <c r="AR4692" s="84">
        <v>0</v>
      </c>
      <c r="AS4692" s="84"/>
      <c r="AT4692" s="84"/>
      <c r="AU4692" s="84"/>
      <c r="AV4692" s="84"/>
      <c r="AW4692" s="84"/>
      <c r="AX4692" s="84"/>
      <c r="AY4692" s="84"/>
      <c r="AZ4692" s="84"/>
    </row>
    <row r="4693" spans="1:52" x14ac:dyDescent="0.55000000000000004">
      <c r="A4693" s="69" t="s">
        <v>833</v>
      </c>
      <c r="B4693" s="69" t="s">
        <v>941</v>
      </c>
      <c r="C4693" s="70"/>
      <c r="D4693" s="71"/>
      <c r="E4693" s="72"/>
      <c r="F4693" s="73"/>
      <c r="G4693" s="70"/>
      <c r="H4693" s="74"/>
      <c r="I4693" s="75"/>
      <c r="J4693" s="75"/>
      <c r="K4693" s="36"/>
      <c r="L4693" s="82"/>
      <c r="M4693" s="82"/>
      <c r="N4693" s="77"/>
      <c r="O4693" s="84" t="s">
        <v>1269</v>
      </c>
      <c r="P4693" s="86">
        <v>43432.401701388888</v>
      </c>
      <c r="Q4693" s="84" t="s">
        <v>1613</v>
      </c>
      <c r="R4693" s="84"/>
      <c r="S4693" s="84"/>
      <c r="T4693" s="84" t="s">
        <v>2330</v>
      </c>
      <c r="U4693" s="84"/>
      <c r="V4693" s="88" t="s">
        <v>3167</v>
      </c>
      <c r="W4693" s="86">
        <v>43432.401701388888</v>
      </c>
      <c r="X4693" s="88" t="s">
        <v>4370</v>
      </c>
      <c r="Y4693" s="84"/>
      <c r="Z4693" s="84"/>
      <c r="AA4693" s="87" t="s">
        <v>5501</v>
      </c>
      <c r="AB4693" s="84"/>
      <c r="AC4693" s="84" t="b">
        <v>0</v>
      </c>
      <c r="AD4693" s="84">
        <v>0</v>
      </c>
      <c r="AE4693" s="87" t="s">
        <v>5552</v>
      </c>
      <c r="AF4693" s="84" t="b">
        <v>1</v>
      </c>
      <c r="AG4693" s="84" t="s">
        <v>5604</v>
      </c>
      <c r="AH4693" s="84"/>
      <c r="AI4693" s="87" t="s">
        <v>5665</v>
      </c>
      <c r="AJ4693" s="84" t="b">
        <v>0</v>
      </c>
      <c r="AK4693" s="84">
        <v>2</v>
      </c>
      <c r="AL4693" s="87" t="s">
        <v>5502</v>
      </c>
      <c r="AM4693" s="84" t="s">
        <v>5682</v>
      </c>
      <c r="AN4693" s="84" t="b">
        <v>0</v>
      </c>
      <c r="AO4693" s="87" t="s">
        <v>5502</v>
      </c>
      <c r="AP4693" s="84" t="s">
        <v>179</v>
      </c>
      <c r="AQ4693" s="84">
        <v>0</v>
      </c>
      <c r="AR4693" s="84">
        <v>0</v>
      </c>
      <c r="AS4693" s="84"/>
      <c r="AT4693" s="84"/>
      <c r="AU4693" s="84"/>
      <c r="AV4693" s="84"/>
      <c r="AW4693" s="84"/>
      <c r="AX4693" s="84"/>
      <c r="AY4693" s="84"/>
      <c r="AZ4693" s="84"/>
    </row>
    <row r="4694" spans="1:52" x14ac:dyDescent="0.55000000000000004">
      <c r="A4694" s="69" t="s">
        <v>833</v>
      </c>
      <c r="B4694" s="69" t="s">
        <v>1209</v>
      </c>
      <c r="C4694" s="70"/>
      <c r="D4694" s="71"/>
      <c r="E4694" s="72"/>
      <c r="F4694" s="73"/>
      <c r="G4694" s="70"/>
      <c r="H4694" s="74"/>
      <c r="I4694" s="75"/>
      <c r="J4694" s="75"/>
      <c r="K4694" s="36"/>
      <c r="L4694" s="82"/>
      <c r="M4694" s="82"/>
      <c r="N4694" s="77"/>
      <c r="O4694" s="84" t="s">
        <v>1270</v>
      </c>
      <c r="P4694" s="86">
        <v>43432.401701388888</v>
      </c>
      <c r="Q4694" s="84" t="s">
        <v>1613</v>
      </c>
      <c r="R4694" s="84"/>
      <c r="S4694" s="84"/>
      <c r="T4694" s="84" t="s">
        <v>2330</v>
      </c>
      <c r="U4694" s="84"/>
      <c r="V4694" s="88" t="s">
        <v>3167</v>
      </c>
      <c r="W4694" s="86">
        <v>43432.401701388888</v>
      </c>
      <c r="X4694" s="88" t="s">
        <v>4370</v>
      </c>
      <c r="Y4694" s="84"/>
      <c r="Z4694" s="84"/>
      <c r="AA4694" s="87" t="s">
        <v>5501</v>
      </c>
      <c r="AB4694" s="84"/>
      <c r="AC4694" s="84" t="b">
        <v>0</v>
      </c>
      <c r="AD4694" s="84">
        <v>0</v>
      </c>
      <c r="AE4694" s="87" t="s">
        <v>5552</v>
      </c>
      <c r="AF4694" s="84" t="b">
        <v>1</v>
      </c>
      <c r="AG4694" s="84" t="s">
        <v>5604</v>
      </c>
      <c r="AH4694" s="84"/>
      <c r="AI4694" s="87" t="s">
        <v>5665</v>
      </c>
      <c r="AJ4694" s="84" t="b">
        <v>0</v>
      </c>
      <c r="AK4694" s="84">
        <v>2</v>
      </c>
      <c r="AL4694" s="87" t="s">
        <v>5502</v>
      </c>
      <c r="AM4694" s="84" t="s">
        <v>5682</v>
      </c>
      <c r="AN4694" s="84" t="b">
        <v>0</v>
      </c>
      <c r="AO4694" s="87" t="s">
        <v>5502</v>
      </c>
      <c r="AP4694" s="84" t="s">
        <v>179</v>
      </c>
      <c r="AQ4694" s="84">
        <v>0</v>
      </c>
      <c r="AR4694" s="84">
        <v>0</v>
      </c>
      <c r="AS4694" s="84"/>
      <c r="AT4694" s="84"/>
      <c r="AU4694" s="84"/>
      <c r="AV4694" s="84"/>
      <c r="AW4694" s="84"/>
      <c r="AX4694" s="84"/>
      <c r="AY4694" s="84"/>
      <c r="AZ4694" s="84"/>
    </row>
    <row r="4695" spans="1:52" x14ac:dyDescent="0.55000000000000004">
      <c r="A4695" s="69" t="s">
        <v>833</v>
      </c>
      <c r="B4695" s="69" t="s">
        <v>1208</v>
      </c>
      <c r="C4695" s="70"/>
      <c r="D4695" s="71"/>
      <c r="E4695" s="72"/>
      <c r="F4695" s="73"/>
      <c r="G4695" s="70"/>
      <c r="H4695" s="74"/>
      <c r="I4695" s="75"/>
      <c r="J4695" s="75"/>
      <c r="K4695" s="36"/>
      <c r="L4695" s="82"/>
      <c r="M4695" s="82"/>
      <c r="N4695" s="77"/>
      <c r="O4695" s="84" t="s">
        <v>1270</v>
      </c>
      <c r="P4695" s="86">
        <v>43432.427604166667</v>
      </c>
      <c r="Q4695" s="84" t="s">
        <v>1612</v>
      </c>
      <c r="R4695" s="84" t="s">
        <v>1926</v>
      </c>
      <c r="S4695" s="84" t="s">
        <v>2015</v>
      </c>
      <c r="T4695" s="84" t="s">
        <v>2441</v>
      </c>
      <c r="U4695" s="84"/>
      <c r="V4695" s="88" t="s">
        <v>3167</v>
      </c>
      <c r="W4695" s="86">
        <v>43432.427604166667</v>
      </c>
      <c r="X4695" s="88" t="s">
        <v>4374</v>
      </c>
      <c r="Y4695" s="84"/>
      <c r="Z4695" s="84"/>
      <c r="AA4695" s="87" t="s">
        <v>5505</v>
      </c>
      <c r="AB4695" s="84"/>
      <c r="AC4695" s="84" t="b">
        <v>0</v>
      </c>
      <c r="AD4695" s="84">
        <v>3</v>
      </c>
      <c r="AE4695" s="87" t="s">
        <v>5552</v>
      </c>
      <c r="AF4695" s="84" t="b">
        <v>1</v>
      </c>
      <c r="AG4695" s="84" t="s">
        <v>5604</v>
      </c>
      <c r="AH4695" s="84"/>
      <c r="AI4695" s="87" t="s">
        <v>5664</v>
      </c>
      <c r="AJ4695" s="84" t="b">
        <v>0</v>
      </c>
      <c r="AK4695" s="84">
        <v>2</v>
      </c>
      <c r="AL4695" s="87" t="s">
        <v>5552</v>
      </c>
      <c r="AM4695" s="84" t="s">
        <v>5682</v>
      </c>
      <c r="AN4695" s="84" t="b">
        <v>0</v>
      </c>
      <c r="AO4695" s="87" t="s">
        <v>5505</v>
      </c>
      <c r="AP4695" s="84" t="s">
        <v>179</v>
      </c>
      <c r="AQ4695" s="84">
        <v>0</v>
      </c>
      <c r="AR4695" s="84">
        <v>0</v>
      </c>
      <c r="AS4695" s="84"/>
      <c r="AT4695" s="84"/>
      <c r="AU4695" s="84"/>
      <c r="AV4695" s="84"/>
      <c r="AW4695" s="84"/>
      <c r="AX4695" s="84"/>
      <c r="AY4695" s="84"/>
      <c r="AZ4695" s="84"/>
    </row>
    <row r="4696" spans="1:52" x14ac:dyDescent="0.55000000000000004">
      <c r="A4696" s="69" t="s">
        <v>833</v>
      </c>
      <c r="B4696" s="69" t="s">
        <v>1209</v>
      </c>
      <c r="C4696" s="70"/>
      <c r="D4696" s="71"/>
      <c r="E4696" s="72"/>
      <c r="F4696" s="73"/>
      <c r="G4696" s="70"/>
      <c r="H4696" s="74"/>
      <c r="I4696" s="75"/>
      <c r="J4696" s="75"/>
      <c r="K4696" s="36"/>
      <c r="L4696" s="82"/>
      <c r="M4696" s="82"/>
      <c r="N4696" s="77"/>
      <c r="O4696" s="84" t="s">
        <v>1270</v>
      </c>
      <c r="P4696" s="86">
        <v>43432.427604166667</v>
      </c>
      <c r="Q4696" s="84" t="s">
        <v>1612</v>
      </c>
      <c r="R4696" s="84" t="s">
        <v>1926</v>
      </c>
      <c r="S4696" s="84" t="s">
        <v>2015</v>
      </c>
      <c r="T4696" s="84" t="s">
        <v>2441</v>
      </c>
      <c r="U4696" s="84"/>
      <c r="V4696" s="88" t="s">
        <v>3167</v>
      </c>
      <c r="W4696" s="86">
        <v>43432.427604166667</v>
      </c>
      <c r="X4696" s="88" t="s">
        <v>4374</v>
      </c>
      <c r="Y4696" s="84"/>
      <c r="Z4696" s="84"/>
      <c r="AA4696" s="87" t="s">
        <v>5505</v>
      </c>
      <c r="AB4696" s="84"/>
      <c r="AC4696" s="84" t="b">
        <v>0</v>
      </c>
      <c r="AD4696" s="84">
        <v>3</v>
      </c>
      <c r="AE4696" s="87" t="s">
        <v>5552</v>
      </c>
      <c r="AF4696" s="84" t="b">
        <v>1</v>
      </c>
      <c r="AG4696" s="84" t="s">
        <v>5604</v>
      </c>
      <c r="AH4696" s="84"/>
      <c r="AI4696" s="87" t="s">
        <v>5664</v>
      </c>
      <c r="AJ4696" s="84" t="b">
        <v>0</v>
      </c>
      <c r="AK4696" s="84">
        <v>2</v>
      </c>
      <c r="AL4696" s="87" t="s">
        <v>5552</v>
      </c>
      <c r="AM4696" s="84" t="s">
        <v>5682</v>
      </c>
      <c r="AN4696" s="84" t="b">
        <v>0</v>
      </c>
      <c r="AO4696" s="87" t="s">
        <v>5505</v>
      </c>
      <c r="AP4696" s="84" t="s">
        <v>179</v>
      </c>
      <c r="AQ4696" s="84">
        <v>0</v>
      </c>
      <c r="AR4696" s="84">
        <v>0</v>
      </c>
      <c r="AS4696" s="84"/>
      <c r="AT4696" s="84"/>
      <c r="AU4696" s="84"/>
      <c r="AV4696" s="84"/>
      <c r="AW4696" s="84"/>
      <c r="AX4696" s="84"/>
      <c r="AY4696" s="84"/>
      <c r="AZ4696" s="84"/>
    </row>
    <row r="4697" spans="1:52" x14ac:dyDescent="0.55000000000000004">
      <c r="A4697" s="69" t="s">
        <v>833</v>
      </c>
      <c r="B4697" s="69" t="s">
        <v>1210</v>
      </c>
      <c r="C4697" s="70"/>
      <c r="D4697" s="71"/>
      <c r="E4697" s="72"/>
      <c r="F4697" s="73"/>
      <c r="G4697" s="70"/>
      <c r="H4697" s="74"/>
      <c r="I4697" s="75"/>
      <c r="J4697" s="75"/>
      <c r="K4697" s="36"/>
      <c r="L4697" s="82"/>
      <c r="M4697" s="82"/>
      <c r="N4697" s="77"/>
      <c r="O4697" s="84" t="s">
        <v>1270</v>
      </c>
      <c r="P4697" s="86">
        <v>43432.427604166667</v>
      </c>
      <c r="Q4697" s="84" t="s">
        <v>1612</v>
      </c>
      <c r="R4697" s="84" t="s">
        <v>1926</v>
      </c>
      <c r="S4697" s="84" t="s">
        <v>2015</v>
      </c>
      <c r="T4697" s="84" t="s">
        <v>2441</v>
      </c>
      <c r="U4697" s="84"/>
      <c r="V4697" s="88" t="s">
        <v>3167</v>
      </c>
      <c r="W4697" s="86">
        <v>43432.427604166667</v>
      </c>
      <c r="X4697" s="88" t="s">
        <v>4374</v>
      </c>
      <c r="Y4697" s="84"/>
      <c r="Z4697" s="84"/>
      <c r="AA4697" s="87" t="s">
        <v>5505</v>
      </c>
      <c r="AB4697" s="84"/>
      <c r="AC4697" s="84" t="b">
        <v>0</v>
      </c>
      <c r="AD4697" s="84">
        <v>3</v>
      </c>
      <c r="AE4697" s="87" t="s">
        <v>5552</v>
      </c>
      <c r="AF4697" s="84" t="b">
        <v>1</v>
      </c>
      <c r="AG4697" s="84" t="s">
        <v>5604</v>
      </c>
      <c r="AH4697" s="84"/>
      <c r="AI4697" s="87" t="s">
        <v>5664</v>
      </c>
      <c r="AJ4697" s="84" t="b">
        <v>0</v>
      </c>
      <c r="AK4697" s="84">
        <v>2</v>
      </c>
      <c r="AL4697" s="87" t="s">
        <v>5552</v>
      </c>
      <c r="AM4697" s="84" t="s">
        <v>5682</v>
      </c>
      <c r="AN4697" s="84" t="b">
        <v>0</v>
      </c>
      <c r="AO4697" s="87" t="s">
        <v>5505</v>
      </c>
      <c r="AP4697" s="84" t="s">
        <v>179</v>
      </c>
      <c r="AQ4697" s="84">
        <v>0</v>
      </c>
      <c r="AR4697" s="84">
        <v>0</v>
      </c>
      <c r="AS4697" s="84"/>
      <c r="AT4697" s="84"/>
      <c r="AU4697" s="84"/>
      <c r="AV4697" s="84"/>
      <c r="AW4697" s="84"/>
      <c r="AX4697" s="84"/>
      <c r="AY4697" s="84"/>
      <c r="AZ4697" s="84"/>
    </row>
    <row r="4698" spans="1:52" x14ac:dyDescent="0.55000000000000004">
      <c r="A4698" s="69" t="s">
        <v>833</v>
      </c>
      <c r="B4698" s="69" t="s">
        <v>1209</v>
      </c>
      <c r="C4698" s="70"/>
      <c r="D4698" s="71"/>
      <c r="E4698" s="72"/>
      <c r="F4698" s="73"/>
      <c r="G4698" s="70"/>
      <c r="H4698" s="74"/>
      <c r="I4698" s="75"/>
      <c r="J4698" s="75"/>
      <c r="K4698" s="36"/>
      <c r="L4698" s="82"/>
      <c r="M4698" s="82"/>
      <c r="N4698" s="77"/>
      <c r="O4698" s="84" t="s">
        <v>1271</v>
      </c>
      <c r="P4698" s="86">
        <v>43433.60361111111</v>
      </c>
      <c r="Q4698" s="84" t="s">
        <v>1649</v>
      </c>
      <c r="R4698" s="88" t="s">
        <v>1884</v>
      </c>
      <c r="S4698" s="84" t="s">
        <v>2005</v>
      </c>
      <c r="T4698" s="84" t="s">
        <v>2021</v>
      </c>
      <c r="U4698" s="84"/>
      <c r="V4698" s="88" t="s">
        <v>3167</v>
      </c>
      <c r="W4698" s="86">
        <v>43433.60361111111</v>
      </c>
      <c r="X4698" s="88" t="s">
        <v>4110</v>
      </c>
      <c r="Y4698" s="84"/>
      <c r="Z4698" s="84"/>
      <c r="AA4698" s="87" t="s">
        <v>5240</v>
      </c>
      <c r="AB4698" s="87" t="s">
        <v>5545</v>
      </c>
      <c r="AC4698" s="84" t="b">
        <v>0</v>
      </c>
      <c r="AD4698" s="84">
        <v>2</v>
      </c>
      <c r="AE4698" s="87" t="s">
        <v>5594</v>
      </c>
      <c r="AF4698" s="84" t="b">
        <v>0</v>
      </c>
      <c r="AG4698" s="84" t="s">
        <v>5604</v>
      </c>
      <c r="AH4698" s="84"/>
      <c r="AI4698" s="87" t="s">
        <v>5552</v>
      </c>
      <c r="AJ4698" s="84" t="b">
        <v>0</v>
      </c>
      <c r="AK4698" s="84">
        <v>0</v>
      </c>
      <c r="AL4698" s="87" t="s">
        <v>5552</v>
      </c>
      <c r="AM4698" s="84" t="s">
        <v>5682</v>
      </c>
      <c r="AN4698" s="84" t="b">
        <v>0</v>
      </c>
      <c r="AO4698" s="87" t="s">
        <v>5545</v>
      </c>
      <c r="AP4698" s="84" t="s">
        <v>179</v>
      </c>
      <c r="AQ4698" s="84">
        <v>0</v>
      </c>
      <c r="AR4698" s="84">
        <v>0</v>
      </c>
      <c r="AS4698" s="84"/>
      <c r="AT4698" s="84"/>
      <c r="AU4698" s="84"/>
      <c r="AV4698" s="84"/>
      <c r="AW4698" s="84"/>
      <c r="AX4698" s="84"/>
      <c r="AY4698" s="84"/>
      <c r="AZ4698" s="84"/>
    </row>
    <row r="4699" spans="1:52" x14ac:dyDescent="0.55000000000000004">
      <c r="A4699" s="69" t="s">
        <v>941</v>
      </c>
      <c r="B4699" s="69" t="s">
        <v>833</v>
      </c>
      <c r="C4699" s="70"/>
      <c r="D4699" s="71"/>
      <c r="E4699" s="72"/>
      <c r="F4699" s="73"/>
      <c r="G4699" s="70"/>
      <c r="H4699" s="74"/>
      <c r="I4699" s="75"/>
      <c r="J4699" s="75"/>
      <c r="K4699" s="36"/>
      <c r="L4699" s="82"/>
      <c r="M4699" s="82"/>
      <c r="N4699" s="77"/>
      <c r="O4699" s="84" t="s">
        <v>1269</v>
      </c>
      <c r="P4699" s="86">
        <v>43433.905578703707</v>
      </c>
      <c r="Q4699" s="84" t="s">
        <v>1612</v>
      </c>
      <c r="R4699" s="84"/>
      <c r="S4699" s="84"/>
      <c r="T4699" s="84" t="s">
        <v>2329</v>
      </c>
      <c r="U4699" s="84"/>
      <c r="V4699" s="88" t="s">
        <v>3255</v>
      </c>
      <c r="W4699" s="86">
        <v>43433.905578703707</v>
      </c>
      <c r="X4699" s="88" t="s">
        <v>4375</v>
      </c>
      <c r="Y4699" s="84"/>
      <c r="Z4699" s="84"/>
      <c r="AA4699" s="87" t="s">
        <v>5506</v>
      </c>
      <c r="AB4699" s="84"/>
      <c r="AC4699" s="84" t="b">
        <v>0</v>
      </c>
      <c r="AD4699" s="84">
        <v>0</v>
      </c>
      <c r="AE4699" s="87" t="s">
        <v>5552</v>
      </c>
      <c r="AF4699" s="84" t="b">
        <v>1</v>
      </c>
      <c r="AG4699" s="84" t="s">
        <v>5604</v>
      </c>
      <c r="AH4699" s="84"/>
      <c r="AI4699" s="87" t="s">
        <v>5664</v>
      </c>
      <c r="AJ4699" s="84" t="b">
        <v>0</v>
      </c>
      <c r="AK4699" s="84">
        <v>2</v>
      </c>
      <c r="AL4699" s="87" t="s">
        <v>5505</v>
      </c>
      <c r="AM4699" s="84" t="s">
        <v>5682</v>
      </c>
      <c r="AN4699" s="84" t="b">
        <v>0</v>
      </c>
      <c r="AO4699" s="87" t="s">
        <v>5505</v>
      </c>
      <c r="AP4699" s="84" t="s">
        <v>179</v>
      </c>
      <c r="AQ4699" s="84">
        <v>0</v>
      </c>
      <c r="AR4699" s="84">
        <v>0</v>
      </c>
      <c r="AS4699" s="84"/>
      <c r="AT4699" s="84"/>
      <c r="AU4699" s="84"/>
      <c r="AV4699" s="84"/>
      <c r="AW4699" s="84"/>
      <c r="AX4699" s="84"/>
      <c r="AY4699" s="84"/>
      <c r="AZ4699" s="84"/>
    </row>
    <row r="4700" spans="1:52" x14ac:dyDescent="0.55000000000000004">
      <c r="A4700" s="69" t="s">
        <v>941</v>
      </c>
      <c r="B4700" s="69" t="s">
        <v>1208</v>
      </c>
      <c r="C4700" s="70"/>
      <c r="D4700" s="71"/>
      <c r="E4700" s="72"/>
      <c r="F4700" s="73"/>
      <c r="G4700" s="70"/>
      <c r="H4700" s="74"/>
      <c r="I4700" s="75"/>
      <c r="J4700" s="75"/>
      <c r="K4700" s="36"/>
      <c r="L4700" s="82"/>
      <c r="M4700" s="82"/>
      <c r="N4700" s="77"/>
      <c r="O4700" s="84" t="s">
        <v>1270</v>
      </c>
      <c r="P4700" s="86">
        <v>43433.905578703707</v>
      </c>
      <c r="Q4700" s="84" t="s">
        <v>1612</v>
      </c>
      <c r="R4700" s="84"/>
      <c r="S4700" s="84"/>
      <c r="T4700" s="84" t="s">
        <v>2329</v>
      </c>
      <c r="U4700" s="84"/>
      <c r="V4700" s="88" t="s">
        <v>3255</v>
      </c>
      <c r="W4700" s="86">
        <v>43433.905578703707</v>
      </c>
      <c r="X4700" s="88" t="s">
        <v>4375</v>
      </c>
      <c r="Y4700" s="84"/>
      <c r="Z4700" s="84"/>
      <c r="AA4700" s="87" t="s">
        <v>5506</v>
      </c>
      <c r="AB4700" s="84"/>
      <c r="AC4700" s="84" t="b">
        <v>0</v>
      </c>
      <c r="AD4700" s="84">
        <v>0</v>
      </c>
      <c r="AE4700" s="87" t="s">
        <v>5552</v>
      </c>
      <c r="AF4700" s="84" t="b">
        <v>1</v>
      </c>
      <c r="AG4700" s="84" t="s">
        <v>5604</v>
      </c>
      <c r="AH4700" s="84"/>
      <c r="AI4700" s="87" t="s">
        <v>5664</v>
      </c>
      <c r="AJ4700" s="84" t="b">
        <v>0</v>
      </c>
      <c r="AK4700" s="84">
        <v>2</v>
      </c>
      <c r="AL4700" s="87" t="s">
        <v>5505</v>
      </c>
      <c r="AM4700" s="84" t="s">
        <v>5682</v>
      </c>
      <c r="AN4700" s="84" t="b">
        <v>0</v>
      </c>
      <c r="AO4700" s="87" t="s">
        <v>5505</v>
      </c>
      <c r="AP4700" s="84" t="s">
        <v>179</v>
      </c>
      <c r="AQ4700" s="84">
        <v>0</v>
      </c>
      <c r="AR4700" s="84">
        <v>0</v>
      </c>
      <c r="AS4700" s="84"/>
      <c r="AT4700" s="84"/>
      <c r="AU4700" s="84"/>
      <c r="AV4700" s="84"/>
      <c r="AW4700" s="84"/>
      <c r="AX4700" s="84"/>
      <c r="AY4700" s="84"/>
      <c r="AZ4700" s="84"/>
    </row>
    <row r="4701" spans="1:52" x14ac:dyDescent="0.55000000000000004">
      <c r="A4701" s="69" t="s">
        <v>941</v>
      </c>
      <c r="B4701" s="69" t="s">
        <v>1209</v>
      </c>
      <c r="C4701" s="70"/>
      <c r="D4701" s="71"/>
      <c r="E4701" s="72"/>
      <c r="F4701" s="73"/>
      <c r="G4701" s="70"/>
      <c r="H4701" s="74"/>
      <c r="I4701" s="75"/>
      <c r="J4701" s="75"/>
      <c r="K4701" s="36"/>
      <c r="L4701" s="82"/>
      <c r="M4701" s="82"/>
      <c r="N4701" s="77"/>
      <c r="O4701" s="84" t="s">
        <v>1270</v>
      </c>
      <c r="P4701" s="86">
        <v>43432.400763888887</v>
      </c>
      <c r="Q4701" s="84" t="s">
        <v>1613</v>
      </c>
      <c r="R4701" s="88" t="s">
        <v>1924</v>
      </c>
      <c r="S4701" s="84" t="s">
        <v>1942</v>
      </c>
      <c r="T4701" s="84" t="s">
        <v>2438</v>
      </c>
      <c r="U4701" s="84"/>
      <c r="V4701" s="88" t="s">
        <v>3255</v>
      </c>
      <c r="W4701" s="86">
        <v>43432.400763888887</v>
      </c>
      <c r="X4701" s="88" t="s">
        <v>4371</v>
      </c>
      <c r="Y4701" s="84"/>
      <c r="Z4701" s="84"/>
      <c r="AA4701" s="87" t="s">
        <v>5502</v>
      </c>
      <c r="AB4701" s="84"/>
      <c r="AC4701" s="84" t="b">
        <v>0</v>
      </c>
      <c r="AD4701" s="84">
        <v>3</v>
      </c>
      <c r="AE4701" s="87" t="s">
        <v>5552</v>
      </c>
      <c r="AF4701" s="84" t="b">
        <v>1</v>
      </c>
      <c r="AG4701" s="84" t="s">
        <v>5604</v>
      </c>
      <c r="AH4701" s="84"/>
      <c r="AI4701" s="87" t="s">
        <v>5665</v>
      </c>
      <c r="AJ4701" s="84" t="b">
        <v>0</v>
      </c>
      <c r="AK4701" s="84">
        <v>2</v>
      </c>
      <c r="AL4701" s="87" t="s">
        <v>5552</v>
      </c>
      <c r="AM4701" s="84" t="s">
        <v>5682</v>
      </c>
      <c r="AN4701" s="84" t="b">
        <v>0</v>
      </c>
      <c r="AO4701" s="87" t="s">
        <v>5502</v>
      </c>
      <c r="AP4701" s="84" t="s">
        <v>179</v>
      </c>
      <c r="AQ4701" s="84">
        <v>0</v>
      </c>
      <c r="AR4701" s="84">
        <v>0</v>
      </c>
      <c r="AS4701" s="84"/>
      <c r="AT4701" s="84"/>
      <c r="AU4701" s="84"/>
      <c r="AV4701" s="84"/>
      <c r="AW4701" s="84"/>
      <c r="AX4701" s="84"/>
      <c r="AY4701" s="84"/>
      <c r="AZ4701" s="84"/>
    </row>
    <row r="4702" spans="1:52" x14ac:dyDescent="0.55000000000000004">
      <c r="A4702" s="69" t="s">
        <v>941</v>
      </c>
      <c r="B4702" s="69" t="s">
        <v>1209</v>
      </c>
      <c r="C4702" s="70"/>
      <c r="D4702" s="71"/>
      <c r="E4702" s="72"/>
      <c r="F4702" s="73"/>
      <c r="G4702" s="70"/>
      <c r="H4702" s="74"/>
      <c r="I4702" s="75"/>
      <c r="J4702" s="75"/>
      <c r="K4702" s="36"/>
      <c r="L4702" s="82"/>
      <c r="M4702" s="82"/>
      <c r="N4702" s="77"/>
      <c r="O4702" s="84" t="s">
        <v>1270</v>
      </c>
      <c r="P4702" s="86">
        <v>43433.475208333337</v>
      </c>
      <c r="Q4702" s="84" t="s">
        <v>1705</v>
      </c>
      <c r="R4702" s="88" t="s">
        <v>1884</v>
      </c>
      <c r="S4702" s="84" t="s">
        <v>2005</v>
      </c>
      <c r="T4702" s="84" t="s">
        <v>2439</v>
      </c>
      <c r="U4702" s="84"/>
      <c r="V4702" s="88" t="s">
        <v>3255</v>
      </c>
      <c r="W4702" s="86">
        <v>43433.475208333337</v>
      </c>
      <c r="X4702" s="88" t="s">
        <v>4372</v>
      </c>
      <c r="Y4702" s="84"/>
      <c r="Z4702" s="84"/>
      <c r="AA4702" s="87" t="s">
        <v>5503</v>
      </c>
      <c r="AB4702" s="84"/>
      <c r="AC4702" s="84" t="b">
        <v>0</v>
      </c>
      <c r="AD4702" s="84">
        <v>1</v>
      </c>
      <c r="AE4702" s="87" t="s">
        <v>5552</v>
      </c>
      <c r="AF4702" s="84" t="b">
        <v>0</v>
      </c>
      <c r="AG4702" s="84" t="s">
        <v>5604</v>
      </c>
      <c r="AH4702" s="84"/>
      <c r="AI4702" s="87" t="s">
        <v>5552</v>
      </c>
      <c r="AJ4702" s="84" t="b">
        <v>0</v>
      </c>
      <c r="AK4702" s="84">
        <v>0</v>
      </c>
      <c r="AL4702" s="87" t="s">
        <v>5552</v>
      </c>
      <c r="AM4702" s="84" t="s">
        <v>5682</v>
      </c>
      <c r="AN4702" s="84" t="b">
        <v>0</v>
      </c>
      <c r="AO4702" s="87" t="s">
        <v>5503</v>
      </c>
      <c r="AP4702" s="84" t="s">
        <v>179</v>
      </c>
      <c r="AQ4702" s="84">
        <v>0</v>
      </c>
      <c r="AR4702" s="84">
        <v>0</v>
      </c>
      <c r="AS4702" s="84"/>
      <c r="AT4702" s="84"/>
      <c r="AU4702" s="84"/>
      <c r="AV4702" s="84"/>
      <c r="AW4702" s="84"/>
      <c r="AX4702" s="84"/>
      <c r="AY4702" s="84"/>
      <c r="AZ4702" s="84"/>
    </row>
    <row r="4703" spans="1:52" x14ac:dyDescent="0.55000000000000004">
      <c r="A4703" s="69" t="s">
        <v>941</v>
      </c>
      <c r="B4703" s="69" t="s">
        <v>1209</v>
      </c>
      <c r="C4703" s="70"/>
      <c r="D4703" s="71"/>
      <c r="E4703" s="72"/>
      <c r="F4703" s="73"/>
      <c r="G4703" s="70"/>
      <c r="H4703" s="74"/>
      <c r="I4703" s="75"/>
      <c r="J4703" s="75"/>
      <c r="K4703" s="36"/>
      <c r="L4703" s="82"/>
      <c r="M4703" s="82"/>
      <c r="N4703" s="77"/>
      <c r="O4703" s="84" t="s">
        <v>1270</v>
      </c>
      <c r="P4703" s="86">
        <v>43433.905578703707</v>
      </c>
      <c r="Q4703" s="84" t="s">
        <v>1612</v>
      </c>
      <c r="R4703" s="84"/>
      <c r="S4703" s="84"/>
      <c r="T4703" s="84" t="s">
        <v>2329</v>
      </c>
      <c r="U4703" s="84"/>
      <c r="V4703" s="88" t="s">
        <v>3255</v>
      </c>
      <c r="W4703" s="86">
        <v>43433.905578703707</v>
      </c>
      <c r="X4703" s="88" t="s">
        <v>4375</v>
      </c>
      <c r="Y4703" s="84"/>
      <c r="Z4703" s="84"/>
      <c r="AA4703" s="87" t="s">
        <v>5506</v>
      </c>
      <c r="AB4703" s="84"/>
      <c r="AC4703" s="84" t="b">
        <v>0</v>
      </c>
      <c r="AD4703" s="84">
        <v>0</v>
      </c>
      <c r="AE4703" s="87" t="s">
        <v>5552</v>
      </c>
      <c r="AF4703" s="84" t="b">
        <v>1</v>
      </c>
      <c r="AG4703" s="84" t="s">
        <v>5604</v>
      </c>
      <c r="AH4703" s="84"/>
      <c r="AI4703" s="87" t="s">
        <v>5664</v>
      </c>
      <c r="AJ4703" s="84" t="b">
        <v>0</v>
      </c>
      <c r="AK4703" s="84">
        <v>2</v>
      </c>
      <c r="AL4703" s="87" t="s">
        <v>5505</v>
      </c>
      <c r="AM4703" s="84" t="s">
        <v>5682</v>
      </c>
      <c r="AN4703" s="84" t="b">
        <v>0</v>
      </c>
      <c r="AO4703" s="87" t="s">
        <v>5505</v>
      </c>
      <c r="AP4703" s="84" t="s">
        <v>179</v>
      </c>
      <c r="AQ4703" s="84">
        <v>0</v>
      </c>
      <c r="AR4703" s="84">
        <v>0</v>
      </c>
      <c r="AS4703" s="84"/>
      <c r="AT4703" s="84"/>
      <c r="AU4703" s="84"/>
      <c r="AV4703" s="84"/>
      <c r="AW4703" s="84"/>
      <c r="AX4703" s="84"/>
      <c r="AY4703" s="84"/>
      <c r="AZ4703" s="84"/>
    </row>
    <row r="4704" spans="1:52" x14ac:dyDescent="0.55000000000000004">
      <c r="A4704" s="69" t="s">
        <v>941</v>
      </c>
      <c r="B4704" s="69" t="s">
        <v>1210</v>
      </c>
      <c r="C4704" s="70"/>
      <c r="D4704" s="71"/>
      <c r="E4704" s="72"/>
      <c r="F4704" s="73"/>
      <c r="G4704" s="70"/>
      <c r="H4704" s="74"/>
      <c r="I4704" s="75"/>
      <c r="J4704" s="75"/>
      <c r="K4704" s="36"/>
      <c r="L4704" s="82"/>
      <c r="M4704" s="82"/>
      <c r="N4704" s="77"/>
      <c r="O4704" s="84" t="s">
        <v>1270</v>
      </c>
      <c r="P4704" s="86">
        <v>43433.905578703707</v>
      </c>
      <c r="Q4704" s="84" t="s">
        <v>1612</v>
      </c>
      <c r="R4704" s="84"/>
      <c r="S4704" s="84"/>
      <c r="T4704" s="84" t="s">
        <v>2329</v>
      </c>
      <c r="U4704" s="84"/>
      <c r="V4704" s="88" t="s">
        <v>3255</v>
      </c>
      <c r="W4704" s="86">
        <v>43433.905578703707</v>
      </c>
      <c r="X4704" s="88" t="s">
        <v>4375</v>
      </c>
      <c r="Y4704" s="84"/>
      <c r="Z4704" s="84"/>
      <c r="AA4704" s="87" t="s">
        <v>5506</v>
      </c>
      <c r="AB4704" s="84"/>
      <c r="AC4704" s="84" t="b">
        <v>0</v>
      </c>
      <c r="AD4704" s="84">
        <v>0</v>
      </c>
      <c r="AE4704" s="87" t="s">
        <v>5552</v>
      </c>
      <c r="AF4704" s="84" t="b">
        <v>1</v>
      </c>
      <c r="AG4704" s="84" t="s">
        <v>5604</v>
      </c>
      <c r="AH4704" s="84"/>
      <c r="AI4704" s="87" t="s">
        <v>5664</v>
      </c>
      <c r="AJ4704" s="84" t="b">
        <v>0</v>
      </c>
      <c r="AK4704" s="84">
        <v>2</v>
      </c>
      <c r="AL4704" s="87" t="s">
        <v>5505</v>
      </c>
      <c r="AM4704" s="84" t="s">
        <v>5682</v>
      </c>
      <c r="AN4704" s="84" t="b">
        <v>0</v>
      </c>
      <c r="AO4704" s="87" t="s">
        <v>5505</v>
      </c>
      <c r="AP4704" s="84" t="s">
        <v>179</v>
      </c>
      <c r="AQ4704" s="84">
        <v>0</v>
      </c>
      <c r="AR4704" s="84">
        <v>0</v>
      </c>
      <c r="AS4704" s="84"/>
      <c r="AT4704" s="84"/>
      <c r="AU4704" s="84"/>
      <c r="AV4704" s="84"/>
      <c r="AW4704" s="84"/>
      <c r="AX4704" s="84"/>
      <c r="AY4704" s="84"/>
      <c r="AZ4704" s="84"/>
    </row>
    <row r="4705" spans="1:52" x14ac:dyDescent="0.55000000000000004">
      <c r="A4705" s="69" t="s">
        <v>941</v>
      </c>
      <c r="B4705" s="69" t="s">
        <v>941</v>
      </c>
      <c r="C4705" s="70"/>
      <c r="D4705" s="71"/>
      <c r="E4705" s="72"/>
      <c r="F4705" s="73"/>
      <c r="G4705" s="70"/>
      <c r="H4705" s="74"/>
      <c r="I4705" s="75"/>
      <c r="J4705" s="75"/>
      <c r="K4705" s="36"/>
      <c r="L4705" s="82"/>
      <c r="M4705" s="82"/>
      <c r="N4705" s="77"/>
      <c r="O4705" s="84" t="s">
        <v>179</v>
      </c>
      <c r="P4705" s="86">
        <v>43434.366701388892</v>
      </c>
      <c r="Q4705" s="84" t="s">
        <v>1706</v>
      </c>
      <c r="R4705" s="88" t="s">
        <v>1927</v>
      </c>
      <c r="S4705" s="84" t="s">
        <v>2016</v>
      </c>
      <c r="T4705" s="84" t="s">
        <v>2442</v>
      </c>
      <c r="U4705" s="84"/>
      <c r="V4705" s="88" t="s">
        <v>3255</v>
      </c>
      <c r="W4705" s="86">
        <v>43434.366701388892</v>
      </c>
      <c r="X4705" s="88" t="s">
        <v>4376</v>
      </c>
      <c r="Y4705" s="84"/>
      <c r="Z4705" s="84"/>
      <c r="AA4705" s="87" t="s">
        <v>5507</v>
      </c>
      <c r="AB4705" s="84"/>
      <c r="AC4705" s="84" t="b">
        <v>0</v>
      </c>
      <c r="AD4705" s="84">
        <v>0</v>
      </c>
      <c r="AE4705" s="87" t="s">
        <v>5552</v>
      </c>
      <c r="AF4705" s="84" t="b">
        <v>0</v>
      </c>
      <c r="AG4705" s="84" t="s">
        <v>5604</v>
      </c>
      <c r="AH4705" s="84"/>
      <c r="AI4705" s="87" t="s">
        <v>5552</v>
      </c>
      <c r="AJ4705" s="84" t="b">
        <v>0</v>
      </c>
      <c r="AK4705" s="84">
        <v>0</v>
      </c>
      <c r="AL4705" s="87" t="s">
        <v>5552</v>
      </c>
      <c r="AM4705" s="84" t="s">
        <v>5682</v>
      </c>
      <c r="AN4705" s="84" t="b">
        <v>0</v>
      </c>
      <c r="AO4705" s="87" t="s">
        <v>5507</v>
      </c>
      <c r="AP4705" s="84" t="s">
        <v>179</v>
      </c>
      <c r="AQ4705" s="84">
        <v>0</v>
      </c>
      <c r="AR4705" s="84">
        <v>0</v>
      </c>
      <c r="AS4705" s="84"/>
      <c r="AT4705" s="84"/>
      <c r="AU4705" s="84"/>
      <c r="AV4705" s="84"/>
      <c r="AW4705" s="84"/>
      <c r="AX4705" s="84"/>
      <c r="AY4705" s="84"/>
      <c r="AZ4705" s="84"/>
    </row>
    <row r="4706" spans="1:52" x14ac:dyDescent="0.55000000000000004">
      <c r="A4706" s="69" t="s">
        <v>943</v>
      </c>
      <c r="B4706" s="69" t="s">
        <v>1264</v>
      </c>
      <c r="C4706" s="70"/>
      <c r="D4706" s="71"/>
      <c r="E4706" s="72"/>
      <c r="F4706" s="73"/>
      <c r="G4706" s="70"/>
      <c r="H4706" s="74"/>
      <c r="I4706" s="75"/>
      <c r="J4706" s="75"/>
      <c r="K4706" s="36"/>
      <c r="L4706" s="82"/>
      <c r="M4706" s="82"/>
      <c r="N4706" s="77"/>
      <c r="O4706" s="84" t="s">
        <v>1270</v>
      </c>
      <c r="P4706" s="86">
        <v>43426.475416666668</v>
      </c>
      <c r="Q4706" s="84" t="s">
        <v>1707</v>
      </c>
      <c r="R4706" s="88" t="s">
        <v>1928</v>
      </c>
      <c r="S4706" s="84" t="s">
        <v>1940</v>
      </c>
      <c r="T4706" s="84" t="s">
        <v>2443</v>
      </c>
      <c r="U4706" s="84"/>
      <c r="V4706" s="88" t="s">
        <v>3256</v>
      </c>
      <c r="W4706" s="86">
        <v>43426.475416666668</v>
      </c>
      <c r="X4706" s="88" t="s">
        <v>4377</v>
      </c>
      <c r="Y4706" s="84"/>
      <c r="Z4706" s="84"/>
      <c r="AA4706" s="87" t="s">
        <v>5508</v>
      </c>
      <c r="AB4706" s="84"/>
      <c r="AC4706" s="84" t="b">
        <v>0</v>
      </c>
      <c r="AD4706" s="84">
        <v>2</v>
      </c>
      <c r="AE4706" s="87" t="s">
        <v>5552</v>
      </c>
      <c r="AF4706" s="84" t="b">
        <v>0</v>
      </c>
      <c r="AG4706" s="84" t="s">
        <v>5605</v>
      </c>
      <c r="AH4706" s="84"/>
      <c r="AI4706" s="87" t="s">
        <v>5552</v>
      </c>
      <c r="AJ4706" s="84" t="b">
        <v>0</v>
      </c>
      <c r="AK4706" s="84">
        <v>0</v>
      </c>
      <c r="AL4706" s="87" t="s">
        <v>5552</v>
      </c>
      <c r="AM4706" s="84" t="s">
        <v>5684</v>
      </c>
      <c r="AN4706" s="84" t="b">
        <v>0</v>
      </c>
      <c r="AO4706" s="87" t="s">
        <v>5508</v>
      </c>
      <c r="AP4706" s="84" t="s">
        <v>179</v>
      </c>
      <c r="AQ4706" s="84">
        <v>0</v>
      </c>
      <c r="AR4706" s="84">
        <v>0</v>
      </c>
      <c r="AS4706" s="84"/>
      <c r="AT4706" s="84"/>
      <c r="AU4706" s="84"/>
      <c r="AV4706" s="84"/>
      <c r="AW4706" s="84"/>
      <c r="AX4706" s="84"/>
      <c r="AY4706" s="84"/>
      <c r="AZ4706" s="84"/>
    </row>
    <row r="4707" spans="1:52" x14ac:dyDescent="0.55000000000000004">
      <c r="A4707" s="69" t="s">
        <v>943</v>
      </c>
      <c r="B4707" s="69" t="s">
        <v>1265</v>
      </c>
      <c r="C4707" s="70"/>
      <c r="D4707" s="71"/>
      <c r="E4707" s="72"/>
      <c r="F4707" s="73"/>
      <c r="G4707" s="70"/>
      <c r="H4707" s="74"/>
      <c r="I4707" s="75"/>
      <c r="J4707" s="75"/>
      <c r="K4707" s="36"/>
      <c r="L4707" s="82"/>
      <c r="M4707" s="82"/>
      <c r="N4707" s="77"/>
      <c r="O4707" s="84" t="s">
        <v>1270</v>
      </c>
      <c r="P4707" s="86">
        <v>43424.630335648151</v>
      </c>
      <c r="Q4707" s="84" t="s">
        <v>1708</v>
      </c>
      <c r="R4707" s="88" t="s">
        <v>1929</v>
      </c>
      <c r="S4707" s="84" t="s">
        <v>1940</v>
      </c>
      <c r="T4707" s="84" t="s">
        <v>2444</v>
      </c>
      <c r="U4707" s="84"/>
      <c r="V4707" s="88" t="s">
        <v>3256</v>
      </c>
      <c r="W4707" s="86">
        <v>43424.630335648151</v>
      </c>
      <c r="X4707" s="88" t="s">
        <v>4378</v>
      </c>
      <c r="Y4707" s="84"/>
      <c r="Z4707" s="84"/>
      <c r="AA4707" s="87" t="s">
        <v>5509</v>
      </c>
      <c r="AB4707" s="84"/>
      <c r="AC4707" s="84" t="b">
        <v>0</v>
      </c>
      <c r="AD4707" s="84">
        <v>0</v>
      </c>
      <c r="AE4707" s="87" t="s">
        <v>5552</v>
      </c>
      <c r="AF4707" s="84" t="b">
        <v>0</v>
      </c>
      <c r="AG4707" s="84" t="s">
        <v>5605</v>
      </c>
      <c r="AH4707" s="84"/>
      <c r="AI4707" s="87" t="s">
        <v>5552</v>
      </c>
      <c r="AJ4707" s="84" t="b">
        <v>0</v>
      </c>
      <c r="AK4707" s="84">
        <v>0</v>
      </c>
      <c r="AL4707" s="87" t="s">
        <v>5552</v>
      </c>
      <c r="AM4707" s="84" t="s">
        <v>5684</v>
      </c>
      <c r="AN4707" s="84" t="b">
        <v>0</v>
      </c>
      <c r="AO4707" s="87" t="s">
        <v>5509</v>
      </c>
      <c r="AP4707" s="84" t="s">
        <v>179</v>
      </c>
      <c r="AQ4707" s="84">
        <v>0</v>
      </c>
      <c r="AR4707" s="84">
        <v>0</v>
      </c>
      <c r="AS4707" s="84"/>
      <c r="AT4707" s="84"/>
      <c r="AU4707" s="84"/>
      <c r="AV4707" s="84"/>
      <c r="AW4707" s="84"/>
      <c r="AX4707" s="84"/>
      <c r="AY4707" s="84"/>
      <c r="AZ4707" s="84"/>
    </row>
    <row r="4708" spans="1:52" x14ac:dyDescent="0.55000000000000004">
      <c r="A4708" s="69" t="s">
        <v>943</v>
      </c>
      <c r="B4708" s="69" t="s">
        <v>1265</v>
      </c>
      <c r="C4708" s="70"/>
      <c r="D4708" s="71"/>
      <c r="E4708" s="72"/>
      <c r="F4708" s="73"/>
      <c r="G4708" s="70"/>
      <c r="H4708" s="74"/>
      <c r="I4708" s="75"/>
      <c r="J4708" s="75"/>
      <c r="K4708" s="36"/>
      <c r="L4708" s="82"/>
      <c r="M4708" s="82"/>
      <c r="N4708" s="77"/>
      <c r="O4708" s="84" t="s">
        <v>1270</v>
      </c>
      <c r="P4708" s="86">
        <v>43426.475416666668</v>
      </c>
      <c r="Q4708" s="84" t="s">
        <v>1707</v>
      </c>
      <c r="R4708" s="88" t="s">
        <v>1928</v>
      </c>
      <c r="S4708" s="84" t="s">
        <v>1940</v>
      </c>
      <c r="T4708" s="84" t="s">
        <v>2443</v>
      </c>
      <c r="U4708" s="84"/>
      <c r="V4708" s="88" t="s">
        <v>3256</v>
      </c>
      <c r="W4708" s="86">
        <v>43426.475416666668</v>
      </c>
      <c r="X4708" s="88" t="s">
        <v>4377</v>
      </c>
      <c r="Y4708" s="84"/>
      <c r="Z4708" s="84"/>
      <c r="AA4708" s="87" t="s">
        <v>5508</v>
      </c>
      <c r="AB4708" s="84"/>
      <c r="AC4708" s="84" t="b">
        <v>0</v>
      </c>
      <c r="AD4708" s="84">
        <v>2</v>
      </c>
      <c r="AE4708" s="87" t="s">
        <v>5552</v>
      </c>
      <c r="AF4708" s="84" t="b">
        <v>0</v>
      </c>
      <c r="AG4708" s="84" t="s">
        <v>5605</v>
      </c>
      <c r="AH4708" s="84"/>
      <c r="AI4708" s="87" t="s">
        <v>5552</v>
      </c>
      <c r="AJ4708" s="84" t="b">
        <v>0</v>
      </c>
      <c r="AK4708" s="84">
        <v>0</v>
      </c>
      <c r="AL4708" s="87" t="s">
        <v>5552</v>
      </c>
      <c r="AM4708" s="84" t="s">
        <v>5684</v>
      </c>
      <c r="AN4708" s="84" t="b">
        <v>0</v>
      </c>
      <c r="AO4708" s="87" t="s">
        <v>5508</v>
      </c>
      <c r="AP4708" s="84" t="s">
        <v>179</v>
      </c>
      <c r="AQ4708" s="84">
        <v>0</v>
      </c>
      <c r="AR4708" s="84">
        <v>0</v>
      </c>
      <c r="AS4708" s="84"/>
      <c r="AT4708" s="84"/>
      <c r="AU4708" s="84"/>
      <c r="AV4708" s="84"/>
      <c r="AW4708" s="84"/>
      <c r="AX4708" s="84"/>
      <c r="AY4708" s="84"/>
      <c r="AZ4708" s="84"/>
    </row>
    <row r="4709" spans="1:52" x14ac:dyDescent="0.55000000000000004">
      <c r="A4709" s="69" t="s">
        <v>943</v>
      </c>
      <c r="B4709" s="69" t="s">
        <v>1265</v>
      </c>
      <c r="C4709" s="70"/>
      <c r="D4709" s="71"/>
      <c r="E4709" s="72"/>
      <c r="F4709" s="73"/>
      <c r="G4709" s="70"/>
      <c r="H4709" s="74"/>
      <c r="I4709" s="75"/>
      <c r="J4709" s="75"/>
      <c r="K4709" s="36"/>
      <c r="L4709" s="82"/>
      <c r="M4709" s="82"/>
      <c r="N4709" s="77"/>
      <c r="O4709" s="84" t="s">
        <v>1270</v>
      </c>
      <c r="P4709" s="86">
        <v>43430.486215277779</v>
      </c>
      <c r="Q4709" s="84" t="s">
        <v>1709</v>
      </c>
      <c r="R4709" s="88" t="s">
        <v>1930</v>
      </c>
      <c r="S4709" s="84" t="s">
        <v>1940</v>
      </c>
      <c r="T4709" s="84" t="s">
        <v>2445</v>
      </c>
      <c r="U4709" s="84"/>
      <c r="V4709" s="88" t="s">
        <v>3256</v>
      </c>
      <c r="W4709" s="86">
        <v>43430.486215277779</v>
      </c>
      <c r="X4709" s="88" t="s">
        <v>4379</v>
      </c>
      <c r="Y4709" s="84"/>
      <c r="Z4709" s="84"/>
      <c r="AA4709" s="87" t="s">
        <v>5510</v>
      </c>
      <c r="AB4709" s="84"/>
      <c r="AC4709" s="84" t="b">
        <v>0</v>
      </c>
      <c r="AD4709" s="84">
        <v>0</v>
      </c>
      <c r="AE4709" s="87" t="s">
        <v>5552</v>
      </c>
      <c r="AF4709" s="84" t="b">
        <v>0</v>
      </c>
      <c r="AG4709" s="84" t="s">
        <v>5605</v>
      </c>
      <c r="AH4709" s="84"/>
      <c r="AI4709" s="87" t="s">
        <v>5552</v>
      </c>
      <c r="AJ4709" s="84" t="b">
        <v>0</v>
      </c>
      <c r="AK4709" s="84">
        <v>0</v>
      </c>
      <c r="AL4709" s="87" t="s">
        <v>5552</v>
      </c>
      <c r="AM4709" s="84" t="s">
        <v>5684</v>
      </c>
      <c r="AN4709" s="84" t="b">
        <v>0</v>
      </c>
      <c r="AO4709" s="87" t="s">
        <v>5510</v>
      </c>
      <c r="AP4709" s="84" t="s">
        <v>179</v>
      </c>
      <c r="AQ4709" s="84">
        <v>0</v>
      </c>
      <c r="AR4709" s="84">
        <v>0</v>
      </c>
      <c r="AS4709" s="84"/>
      <c r="AT4709" s="84"/>
      <c r="AU4709" s="84"/>
      <c r="AV4709" s="84"/>
      <c r="AW4709" s="84"/>
      <c r="AX4709" s="84"/>
      <c r="AY4709" s="84"/>
      <c r="AZ4709" s="84"/>
    </row>
    <row r="4710" spans="1:52" x14ac:dyDescent="0.55000000000000004">
      <c r="A4710" s="69" t="s">
        <v>943</v>
      </c>
      <c r="B4710" s="69" t="s">
        <v>1265</v>
      </c>
      <c r="C4710" s="70"/>
      <c r="D4710" s="71"/>
      <c r="E4710" s="72"/>
      <c r="F4710" s="73"/>
      <c r="G4710" s="70"/>
      <c r="H4710" s="74"/>
      <c r="I4710" s="75"/>
      <c r="J4710" s="75"/>
      <c r="K4710" s="36"/>
      <c r="L4710" s="82"/>
      <c r="M4710" s="82"/>
      <c r="N4710" s="77"/>
      <c r="O4710" s="84" t="s">
        <v>1270</v>
      </c>
      <c r="P4710" s="86">
        <v>43434.369583333333</v>
      </c>
      <c r="Q4710" s="84" t="s">
        <v>1710</v>
      </c>
      <c r="R4710" s="88" t="s">
        <v>1931</v>
      </c>
      <c r="S4710" s="84" t="s">
        <v>1940</v>
      </c>
      <c r="T4710" s="84" t="s">
        <v>2446</v>
      </c>
      <c r="U4710" s="84"/>
      <c r="V4710" s="88" t="s">
        <v>3256</v>
      </c>
      <c r="W4710" s="86">
        <v>43434.369583333333</v>
      </c>
      <c r="X4710" s="88" t="s">
        <v>4380</v>
      </c>
      <c r="Y4710" s="84"/>
      <c r="Z4710" s="84"/>
      <c r="AA4710" s="87" t="s">
        <v>5511</v>
      </c>
      <c r="AB4710" s="84"/>
      <c r="AC4710" s="84" t="b">
        <v>0</v>
      </c>
      <c r="AD4710" s="84">
        <v>3</v>
      </c>
      <c r="AE4710" s="87" t="s">
        <v>5552</v>
      </c>
      <c r="AF4710" s="84" t="b">
        <v>0</v>
      </c>
      <c r="AG4710" s="84" t="s">
        <v>5605</v>
      </c>
      <c r="AH4710" s="84"/>
      <c r="AI4710" s="87" t="s">
        <v>5552</v>
      </c>
      <c r="AJ4710" s="84" t="b">
        <v>0</v>
      </c>
      <c r="AK4710" s="84">
        <v>3</v>
      </c>
      <c r="AL4710" s="87" t="s">
        <v>5552</v>
      </c>
      <c r="AM4710" s="84" t="s">
        <v>5684</v>
      </c>
      <c r="AN4710" s="84" t="b">
        <v>0</v>
      </c>
      <c r="AO4710" s="87" t="s">
        <v>5511</v>
      </c>
      <c r="AP4710" s="84" t="s">
        <v>179</v>
      </c>
      <c r="AQ4710" s="84">
        <v>0</v>
      </c>
      <c r="AR4710" s="84">
        <v>0</v>
      </c>
      <c r="AS4710" s="84"/>
      <c r="AT4710" s="84"/>
      <c r="AU4710" s="84"/>
      <c r="AV4710" s="84"/>
      <c r="AW4710" s="84"/>
      <c r="AX4710" s="84"/>
      <c r="AY4710" s="84"/>
      <c r="AZ4710" s="84"/>
    </row>
    <row r="4711" spans="1:52" x14ac:dyDescent="0.55000000000000004">
      <c r="A4711" s="69" t="s">
        <v>943</v>
      </c>
      <c r="B4711" s="69" t="s">
        <v>1266</v>
      </c>
      <c r="C4711" s="70"/>
      <c r="D4711" s="71"/>
      <c r="E4711" s="72"/>
      <c r="F4711" s="73"/>
      <c r="G4711" s="70"/>
      <c r="H4711" s="74"/>
      <c r="I4711" s="75"/>
      <c r="J4711" s="75"/>
      <c r="K4711" s="36"/>
      <c r="L4711" s="82"/>
      <c r="M4711" s="82"/>
      <c r="N4711" s="77"/>
      <c r="O4711" s="84" t="s">
        <v>1270</v>
      </c>
      <c r="P4711" s="86">
        <v>43434.369583333333</v>
      </c>
      <c r="Q4711" s="84" t="s">
        <v>1710</v>
      </c>
      <c r="R4711" s="88" t="s">
        <v>1931</v>
      </c>
      <c r="S4711" s="84" t="s">
        <v>1940</v>
      </c>
      <c r="T4711" s="84" t="s">
        <v>2446</v>
      </c>
      <c r="U4711" s="84"/>
      <c r="V4711" s="88" t="s">
        <v>3256</v>
      </c>
      <c r="W4711" s="86">
        <v>43434.369583333333</v>
      </c>
      <c r="X4711" s="88" t="s">
        <v>4380</v>
      </c>
      <c r="Y4711" s="84"/>
      <c r="Z4711" s="84"/>
      <c r="AA4711" s="87" t="s">
        <v>5511</v>
      </c>
      <c r="AB4711" s="84"/>
      <c r="AC4711" s="84" t="b">
        <v>0</v>
      </c>
      <c r="AD4711" s="84">
        <v>3</v>
      </c>
      <c r="AE4711" s="87" t="s">
        <v>5552</v>
      </c>
      <c r="AF4711" s="84" t="b">
        <v>0</v>
      </c>
      <c r="AG4711" s="84" t="s">
        <v>5605</v>
      </c>
      <c r="AH4711" s="84"/>
      <c r="AI4711" s="87" t="s">
        <v>5552</v>
      </c>
      <c r="AJ4711" s="84" t="b">
        <v>0</v>
      </c>
      <c r="AK4711" s="84">
        <v>3</v>
      </c>
      <c r="AL4711" s="87" t="s">
        <v>5552</v>
      </c>
      <c r="AM4711" s="84" t="s">
        <v>5684</v>
      </c>
      <c r="AN4711" s="84" t="b">
        <v>0</v>
      </c>
      <c r="AO4711" s="87" t="s">
        <v>5511</v>
      </c>
      <c r="AP4711" s="84" t="s">
        <v>179</v>
      </c>
      <c r="AQ4711" s="84">
        <v>0</v>
      </c>
      <c r="AR4711" s="84">
        <v>0</v>
      </c>
      <c r="AS4711" s="84"/>
      <c r="AT4711" s="84"/>
      <c r="AU4711" s="84"/>
      <c r="AV4711" s="84"/>
      <c r="AW4711" s="84"/>
      <c r="AX4711" s="84"/>
      <c r="AY4711" s="84"/>
      <c r="AZ4711" s="84"/>
    </row>
    <row r="4712" spans="1:52" x14ac:dyDescent="0.55000000000000004">
      <c r="A4712" s="69" t="s">
        <v>943</v>
      </c>
      <c r="B4712" s="69" t="s">
        <v>1267</v>
      </c>
      <c r="C4712" s="70"/>
      <c r="D4712" s="71"/>
      <c r="E4712" s="72"/>
      <c r="F4712" s="73"/>
      <c r="G4712" s="70"/>
      <c r="H4712" s="74"/>
      <c r="I4712" s="75"/>
      <c r="J4712" s="75"/>
      <c r="K4712" s="36"/>
      <c r="L4712" s="82"/>
      <c r="M4712" s="82"/>
      <c r="N4712" s="77"/>
      <c r="O4712" s="84" t="s">
        <v>1270</v>
      </c>
      <c r="P4712" s="86">
        <v>43434.369583333333</v>
      </c>
      <c r="Q4712" s="84" t="s">
        <v>1710</v>
      </c>
      <c r="R4712" s="88" t="s">
        <v>1931</v>
      </c>
      <c r="S4712" s="84" t="s">
        <v>1940</v>
      </c>
      <c r="T4712" s="84" t="s">
        <v>2446</v>
      </c>
      <c r="U4712" s="84"/>
      <c r="V4712" s="88" t="s">
        <v>3256</v>
      </c>
      <c r="W4712" s="86">
        <v>43434.369583333333</v>
      </c>
      <c r="X4712" s="88" t="s">
        <v>4380</v>
      </c>
      <c r="Y4712" s="84"/>
      <c r="Z4712" s="84"/>
      <c r="AA4712" s="87" t="s">
        <v>5511</v>
      </c>
      <c r="AB4712" s="84"/>
      <c r="AC4712" s="84" t="b">
        <v>0</v>
      </c>
      <c r="AD4712" s="84">
        <v>3</v>
      </c>
      <c r="AE4712" s="87" t="s">
        <v>5552</v>
      </c>
      <c r="AF4712" s="84" t="b">
        <v>0</v>
      </c>
      <c r="AG4712" s="84" t="s">
        <v>5605</v>
      </c>
      <c r="AH4712" s="84"/>
      <c r="AI4712" s="87" t="s">
        <v>5552</v>
      </c>
      <c r="AJ4712" s="84" t="b">
        <v>0</v>
      </c>
      <c r="AK4712" s="84">
        <v>3</v>
      </c>
      <c r="AL4712" s="87" t="s">
        <v>5552</v>
      </c>
      <c r="AM4712" s="84" t="s">
        <v>5684</v>
      </c>
      <c r="AN4712" s="84" t="b">
        <v>0</v>
      </c>
      <c r="AO4712" s="87" t="s">
        <v>5511</v>
      </c>
      <c r="AP4712" s="84" t="s">
        <v>179</v>
      </c>
      <c r="AQ4712" s="84">
        <v>0</v>
      </c>
      <c r="AR4712" s="84">
        <v>0</v>
      </c>
      <c r="AS4712" s="84"/>
      <c r="AT4712" s="84"/>
      <c r="AU4712" s="84"/>
      <c r="AV4712" s="84"/>
      <c r="AW4712" s="84"/>
      <c r="AX4712" s="84"/>
      <c r="AY4712" s="84"/>
      <c r="AZ4712" s="84"/>
    </row>
    <row r="4713" spans="1:52" x14ac:dyDescent="0.55000000000000004">
      <c r="A4713" s="69" t="s">
        <v>943</v>
      </c>
      <c r="B4713" s="69" t="s">
        <v>943</v>
      </c>
      <c r="C4713" s="70"/>
      <c r="D4713" s="71"/>
      <c r="E4713" s="72"/>
      <c r="F4713" s="73"/>
      <c r="G4713" s="70"/>
      <c r="H4713" s="74"/>
      <c r="I4713" s="75"/>
      <c r="J4713" s="75"/>
      <c r="K4713" s="36"/>
      <c r="L4713" s="82"/>
      <c r="M4713" s="82"/>
      <c r="N4713" s="77"/>
      <c r="O4713" s="84" t="s">
        <v>179</v>
      </c>
      <c r="P4713" s="86">
        <v>43429.598553240743</v>
      </c>
      <c r="Q4713" s="84" t="s">
        <v>1711</v>
      </c>
      <c r="R4713" s="84"/>
      <c r="S4713" s="84"/>
      <c r="T4713" s="84" t="s">
        <v>2447</v>
      </c>
      <c r="U4713" s="88" t="s">
        <v>2650</v>
      </c>
      <c r="V4713" s="88" t="s">
        <v>2650</v>
      </c>
      <c r="W4713" s="86">
        <v>43429.598553240743</v>
      </c>
      <c r="X4713" s="88" t="s">
        <v>4381</v>
      </c>
      <c r="Y4713" s="84"/>
      <c r="Z4713" s="84"/>
      <c r="AA4713" s="87" t="s">
        <v>5512</v>
      </c>
      <c r="AB4713" s="84"/>
      <c r="AC4713" s="84" t="b">
        <v>0</v>
      </c>
      <c r="AD4713" s="84">
        <v>4</v>
      </c>
      <c r="AE4713" s="87" t="s">
        <v>5552</v>
      </c>
      <c r="AF4713" s="84" t="b">
        <v>0</v>
      </c>
      <c r="AG4713" s="84" t="s">
        <v>5605</v>
      </c>
      <c r="AH4713" s="84"/>
      <c r="AI4713" s="87" t="s">
        <v>5552</v>
      </c>
      <c r="AJ4713" s="84" t="b">
        <v>0</v>
      </c>
      <c r="AK4713" s="84">
        <v>0</v>
      </c>
      <c r="AL4713" s="87" t="s">
        <v>5552</v>
      </c>
      <c r="AM4713" s="84" t="s">
        <v>5684</v>
      </c>
      <c r="AN4713" s="84" t="b">
        <v>0</v>
      </c>
      <c r="AO4713" s="87" t="s">
        <v>5512</v>
      </c>
      <c r="AP4713" s="84" t="s">
        <v>179</v>
      </c>
      <c r="AQ4713" s="84">
        <v>0</v>
      </c>
      <c r="AR4713" s="84">
        <v>0</v>
      </c>
      <c r="AS4713" s="84"/>
      <c r="AT4713" s="84"/>
      <c r="AU4713" s="84"/>
      <c r="AV4713" s="84"/>
      <c r="AW4713" s="84"/>
      <c r="AX4713" s="84"/>
      <c r="AY4713" s="84"/>
      <c r="AZ4713" s="84"/>
    </row>
    <row r="4714" spans="1:52" x14ac:dyDescent="0.55000000000000004">
      <c r="A4714" s="69" t="s">
        <v>944</v>
      </c>
      <c r="B4714" s="69" t="s">
        <v>1268</v>
      </c>
      <c r="C4714" s="70"/>
      <c r="D4714" s="71"/>
      <c r="E4714" s="72"/>
      <c r="F4714" s="73"/>
      <c r="G4714" s="70"/>
      <c r="H4714" s="74"/>
      <c r="I4714" s="75"/>
      <c r="J4714" s="75"/>
      <c r="K4714" s="36"/>
      <c r="L4714" s="82"/>
      <c r="M4714" s="82"/>
      <c r="N4714" s="77"/>
      <c r="O4714" s="84" t="s">
        <v>1270</v>
      </c>
      <c r="P4714" s="86">
        <v>43434.375011574077</v>
      </c>
      <c r="Q4714" s="84" t="s">
        <v>1712</v>
      </c>
      <c r="R4714" s="88" t="s">
        <v>1932</v>
      </c>
      <c r="S4714" s="84" t="s">
        <v>1938</v>
      </c>
      <c r="T4714" s="84" t="s">
        <v>2448</v>
      </c>
      <c r="U4714" s="88" t="s">
        <v>2651</v>
      </c>
      <c r="V4714" s="88" t="s">
        <v>2651</v>
      </c>
      <c r="W4714" s="86">
        <v>43434.375011574077</v>
      </c>
      <c r="X4714" s="88" t="s">
        <v>4382</v>
      </c>
      <c r="Y4714" s="84"/>
      <c r="Z4714" s="84"/>
      <c r="AA4714" s="87" t="s">
        <v>5513</v>
      </c>
      <c r="AB4714" s="84"/>
      <c r="AC4714" s="84" t="b">
        <v>0</v>
      </c>
      <c r="AD4714" s="84">
        <v>0</v>
      </c>
      <c r="AE4714" s="87" t="s">
        <v>5552</v>
      </c>
      <c r="AF4714" s="84" t="b">
        <v>0</v>
      </c>
      <c r="AG4714" s="84" t="s">
        <v>5604</v>
      </c>
      <c r="AH4714" s="84"/>
      <c r="AI4714" s="87" t="s">
        <v>5552</v>
      </c>
      <c r="AJ4714" s="84" t="b">
        <v>0</v>
      </c>
      <c r="AK4714" s="84">
        <v>0</v>
      </c>
      <c r="AL4714" s="87" t="s">
        <v>5552</v>
      </c>
      <c r="AM4714" s="84" t="s">
        <v>5690</v>
      </c>
      <c r="AN4714" s="84" t="b">
        <v>0</v>
      </c>
      <c r="AO4714" s="87" t="s">
        <v>5513</v>
      </c>
      <c r="AP4714" s="84" t="s">
        <v>179</v>
      </c>
      <c r="AQ4714" s="84">
        <v>0</v>
      </c>
      <c r="AR4714" s="84">
        <v>0</v>
      </c>
      <c r="AS4714" s="84"/>
      <c r="AT4714" s="84"/>
      <c r="AU4714" s="84"/>
      <c r="AV4714" s="84"/>
      <c r="AW4714" s="84"/>
      <c r="AX4714" s="84"/>
      <c r="AY4714" s="84"/>
      <c r="AZ4714" s="84"/>
    </row>
    <row r="4715" spans="1:52" x14ac:dyDescent="0.55000000000000004">
      <c r="A4715" s="69" t="s">
        <v>945</v>
      </c>
      <c r="B4715" s="69" t="s">
        <v>946</v>
      </c>
      <c r="C4715" s="70"/>
      <c r="D4715" s="71"/>
      <c r="E4715" s="72"/>
      <c r="F4715" s="73"/>
      <c r="G4715" s="70"/>
      <c r="H4715" s="74"/>
      <c r="I4715" s="75"/>
      <c r="J4715" s="75"/>
      <c r="K4715" s="36"/>
      <c r="L4715" s="82"/>
      <c r="M4715" s="82"/>
      <c r="N4715" s="77"/>
      <c r="O4715" s="84" t="s">
        <v>1270</v>
      </c>
      <c r="P4715" s="86">
        <v>43434.375</v>
      </c>
      <c r="Q4715" s="84" t="s">
        <v>1713</v>
      </c>
      <c r="R4715" s="88" t="s">
        <v>1933</v>
      </c>
      <c r="S4715" s="84" t="s">
        <v>2017</v>
      </c>
      <c r="T4715" s="84" t="s">
        <v>2449</v>
      </c>
      <c r="U4715" s="88" t="s">
        <v>2652</v>
      </c>
      <c r="V4715" s="88" t="s">
        <v>2652</v>
      </c>
      <c r="W4715" s="86">
        <v>43434.375</v>
      </c>
      <c r="X4715" s="88" t="s">
        <v>4383</v>
      </c>
      <c r="Y4715" s="84"/>
      <c r="Z4715" s="84"/>
      <c r="AA4715" s="87" t="s">
        <v>5514</v>
      </c>
      <c r="AB4715" s="84"/>
      <c r="AC4715" s="84" t="b">
        <v>0</v>
      </c>
      <c r="AD4715" s="84">
        <v>1</v>
      </c>
      <c r="AE4715" s="87" t="s">
        <v>5552</v>
      </c>
      <c r="AF4715" s="84" t="b">
        <v>0</v>
      </c>
      <c r="AG4715" s="84" t="s">
        <v>5604</v>
      </c>
      <c r="AH4715" s="84"/>
      <c r="AI4715" s="87" t="s">
        <v>5552</v>
      </c>
      <c r="AJ4715" s="84" t="b">
        <v>0</v>
      </c>
      <c r="AK4715" s="84">
        <v>1</v>
      </c>
      <c r="AL4715" s="87" t="s">
        <v>5552</v>
      </c>
      <c r="AM4715" s="84" t="s">
        <v>5709</v>
      </c>
      <c r="AN4715" s="84" t="b">
        <v>0</v>
      </c>
      <c r="AO4715" s="87" t="s">
        <v>5514</v>
      </c>
      <c r="AP4715" s="84" t="s">
        <v>179</v>
      </c>
      <c r="AQ4715" s="84">
        <v>0</v>
      </c>
      <c r="AR4715" s="84">
        <v>0</v>
      </c>
      <c r="AS4715" s="84"/>
      <c r="AT4715" s="84"/>
      <c r="AU4715" s="84"/>
      <c r="AV4715" s="84"/>
      <c r="AW4715" s="84"/>
      <c r="AX4715" s="84"/>
      <c r="AY4715" s="84"/>
      <c r="AZ4715" s="84"/>
    </row>
    <row r="4716" spans="1:52" x14ac:dyDescent="0.55000000000000004">
      <c r="A4716" s="69" t="s">
        <v>946</v>
      </c>
      <c r="B4716" s="69" t="s">
        <v>945</v>
      </c>
      <c r="C4716" s="70"/>
      <c r="D4716" s="71"/>
      <c r="E4716" s="72"/>
      <c r="F4716" s="73"/>
      <c r="G4716" s="70"/>
      <c r="H4716" s="74"/>
      <c r="I4716" s="75"/>
      <c r="J4716" s="75"/>
      <c r="K4716" s="36"/>
      <c r="L4716" s="82"/>
      <c r="M4716" s="82"/>
      <c r="N4716" s="77"/>
      <c r="O4716" s="84" t="s">
        <v>1269</v>
      </c>
      <c r="P4716" s="86">
        <v>43434.380185185182</v>
      </c>
      <c r="Q4716" s="84" t="s">
        <v>1713</v>
      </c>
      <c r="R4716" s="84"/>
      <c r="S4716" s="84"/>
      <c r="T4716" s="84"/>
      <c r="U4716" s="84"/>
      <c r="V4716" s="88" t="s">
        <v>3257</v>
      </c>
      <c r="W4716" s="86">
        <v>43434.380185185182</v>
      </c>
      <c r="X4716" s="88" t="s">
        <v>4384</v>
      </c>
      <c r="Y4716" s="84"/>
      <c r="Z4716" s="84"/>
      <c r="AA4716" s="87" t="s">
        <v>5515</v>
      </c>
      <c r="AB4716" s="84"/>
      <c r="AC4716" s="84" t="b">
        <v>0</v>
      </c>
      <c r="AD4716" s="84">
        <v>0</v>
      </c>
      <c r="AE4716" s="87" t="s">
        <v>5552</v>
      </c>
      <c r="AF4716" s="84" t="b">
        <v>0</v>
      </c>
      <c r="AG4716" s="84" t="s">
        <v>5604</v>
      </c>
      <c r="AH4716" s="84"/>
      <c r="AI4716" s="87" t="s">
        <v>5552</v>
      </c>
      <c r="AJ4716" s="84" t="b">
        <v>0</v>
      </c>
      <c r="AK4716" s="84">
        <v>1</v>
      </c>
      <c r="AL4716" s="87" t="s">
        <v>5514</v>
      </c>
      <c r="AM4716" s="84" t="s">
        <v>5684</v>
      </c>
      <c r="AN4716" s="84" t="b">
        <v>0</v>
      </c>
      <c r="AO4716" s="87" t="s">
        <v>5514</v>
      </c>
      <c r="AP4716" s="84" t="s">
        <v>179</v>
      </c>
      <c r="AQ4716" s="84">
        <v>0</v>
      </c>
      <c r="AR4716" s="84">
        <v>0</v>
      </c>
      <c r="AS4716" s="84"/>
      <c r="AT4716" s="84"/>
      <c r="AU4716" s="84"/>
      <c r="AV4716" s="84"/>
      <c r="AW4716" s="84"/>
      <c r="AX4716" s="84"/>
      <c r="AY4716" s="84"/>
      <c r="AZ4716" s="84"/>
    </row>
    <row r="4717" spans="1:52" x14ac:dyDescent="0.55000000000000004">
      <c r="A4717" s="69" t="s">
        <v>946</v>
      </c>
      <c r="B4717" s="69" t="s">
        <v>946</v>
      </c>
      <c r="C4717" s="70"/>
      <c r="D4717" s="71"/>
      <c r="E4717" s="72"/>
      <c r="F4717" s="73"/>
      <c r="G4717" s="70"/>
      <c r="H4717" s="74"/>
      <c r="I4717" s="75"/>
      <c r="J4717" s="75"/>
      <c r="K4717" s="36"/>
      <c r="L4717" s="82"/>
      <c r="M4717" s="82"/>
      <c r="N4717" s="77"/>
      <c r="O4717" s="84" t="s">
        <v>179</v>
      </c>
      <c r="P4717" s="86">
        <v>43430.117268518516</v>
      </c>
      <c r="Q4717" s="84" t="s">
        <v>1702</v>
      </c>
      <c r="R4717" s="84"/>
      <c r="S4717" s="84"/>
      <c r="T4717" s="84" t="s">
        <v>2450</v>
      </c>
      <c r="U4717" s="88" t="s">
        <v>2653</v>
      </c>
      <c r="V4717" s="88" t="s">
        <v>2653</v>
      </c>
      <c r="W4717" s="86">
        <v>43430.117268518516</v>
      </c>
      <c r="X4717" s="88" t="s">
        <v>4385</v>
      </c>
      <c r="Y4717" s="84"/>
      <c r="Z4717" s="84"/>
      <c r="AA4717" s="87" t="s">
        <v>5516</v>
      </c>
      <c r="AB4717" s="84"/>
      <c r="AC4717" s="84" t="b">
        <v>0</v>
      </c>
      <c r="AD4717" s="84">
        <v>2</v>
      </c>
      <c r="AE4717" s="87" t="s">
        <v>5552</v>
      </c>
      <c r="AF4717" s="84" t="b">
        <v>0</v>
      </c>
      <c r="AG4717" s="84" t="s">
        <v>5604</v>
      </c>
      <c r="AH4717" s="84"/>
      <c r="AI4717" s="87" t="s">
        <v>5552</v>
      </c>
      <c r="AJ4717" s="84" t="b">
        <v>0</v>
      </c>
      <c r="AK4717" s="84">
        <v>1</v>
      </c>
      <c r="AL4717" s="87" t="s">
        <v>5552</v>
      </c>
      <c r="AM4717" s="84" t="s">
        <v>5684</v>
      </c>
      <c r="AN4717" s="84" t="b">
        <v>0</v>
      </c>
      <c r="AO4717" s="87" t="s">
        <v>5516</v>
      </c>
      <c r="AP4717" s="84" t="s">
        <v>179</v>
      </c>
      <c r="AQ4717" s="84">
        <v>0</v>
      </c>
      <c r="AR4717" s="84">
        <v>0</v>
      </c>
      <c r="AS4717" s="84"/>
      <c r="AT4717" s="84"/>
      <c r="AU4717" s="84"/>
      <c r="AV4717" s="84"/>
      <c r="AW4717" s="84"/>
      <c r="AX4717" s="84"/>
      <c r="AY4717" s="84"/>
      <c r="AZ4717" s="84"/>
    </row>
    <row r="4718" spans="1:52" x14ac:dyDescent="0.55000000000000004">
      <c r="A4718" s="69" t="s">
        <v>946</v>
      </c>
      <c r="B4718" s="69" t="s">
        <v>946</v>
      </c>
      <c r="C4718" s="70"/>
      <c r="D4718" s="71"/>
      <c r="E4718" s="72"/>
      <c r="F4718" s="73"/>
      <c r="G4718" s="70"/>
      <c r="H4718" s="74"/>
      <c r="I4718" s="75"/>
      <c r="J4718" s="75"/>
      <c r="K4718" s="36"/>
      <c r="L4718" s="82"/>
      <c r="M4718" s="82"/>
      <c r="N4718" s="77"/>
      <c r="O4718" s="84" t="s">
        <v>179</v>
      </c>
      <c r="P4718" s="86">
        <v>43431.115335648145</v>
      </c>
      <c r="Q4718" s="84" t="s">
        <v>1714</v>
      </c>
      <c r="R4718" s="84"/>
      <c r="S4718" s="84"/>
      <c r="T4718" s="84" t="s">
        <v>2451</v>
      </c>
      <c r="U4718" s="84"/>
      <c r="V4718" s="88" t="s">
        <v>3257</v>
      </c>
      <c r="W4718" s="86">
        <v>43431.115335648145</v>
      </c>
      <c r="X4718" s="88" t="s">
        <v>4386</v>
      </c>
      <c r="Y4718" s="84"/>
      <c r="Z4718" s="84"/>
      <c r="AA4718" s="87" t="s">
        <v>5517</v>
      </c>
      <c r="AB4718" s="84"/>
      <c r="AC4718" s="84" t="b">
        <v>0</v>
      </c>
      <c r="AD4718" s="84">
        <v>1</v>
      </c>
      <c r="AE4718" s="87" t="s">
        <v>5552</v>
      </c>
      <c r="AF4718" s="84" t="b">
        <v>0</v>
      </c>
      <c r="AG4718" s="84" t="s">
        <v>5604</v>
      </c>
      <c r="AH4718" s="84"/>
      <c r="AI4718" s="87" t="s">
        <v>5552</v>
      </c>
      <c r="AJ4718" s="84" t="b">
        <v>0</v>
      </c>
      <c r="AK4718" s="84">
        <v>0</v>
      </c>
      <c r="AL4718" s="87" t="s">
        <v>5552</v>
      </c>
      <c r="AM4718" s="84" t="s">
        <v>5684</v>
      </c>
      <c r="AN4718" s="84" t="b">
        <v>0</v>
      </c>
      <c r="AO4718" s="87" t="s">
        <v>5517</v>
      </c>
      <c r="AP4718" s="84" t="s">
        <v>179</v>
      </c>
      <c r="AQ4718" s="84">
        <v>0</v>
      </c>
      <c r="AR4718" s="84">
        <v>0</v>
      </c>
      <c r="AS4718" s="84"/>
      <c r="AT4718" s="84"/>
      <c r="AU4718" s="84"/>
      <c r="AV4718" s="84"/>
      <c r="AW4718" s="84"/>
      <c r="AX4718" s="84"/>
      <c r="AY4718" s="84"/>
      <c r="AZ4718" s="84"/>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718"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718" xr:uid="{00000000-0002-0000-0000-000001000000}"/>
    <dataValidation allowBlank="1" showErrorMessage="1" sqref="N2:N4718"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718"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718" xr:uid="{00000000-0002-0000-0000-000004000000}"/>
    <dataValidation allowBlank="1" showInputMessage="1" promptTitle="Edge Color" prompt="To select an optional edge color, right-click and select Select Color on the right-click menu." sqref="C3:C4718" xr:uid="{00000000-0002-0000-0000-000005000000}"/>
    <dataValidation allowBlank="1" showInputMessage="1" errorTitle="Invalid Edge Width" error="The optional edge width must be a whole number between 1 and 10." promptTitle="Edge Width" prompt="Enter an optional edge width between 1 and 10." sqref="D3:D4718"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718"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718" xr:uid="{00000000-0002-0000-0000-000008000000}">
      <formula1>ValidEdgeVisibilities</formula1>
    </dataValidation>
    <dataValidation allowBlank="1" showInputMessage="1" showErrorMessage="1" promptTitle="Vertex 1 Name" prompt="Enter the name of the edge's first vertex." sqref="A3:A4718" xr:uid="{00000000-0002-0000-0000-000009000000}"/>
    <dataValidation allowBlank="1" showInputMessage="1" showErrorMessage="1" promptTitle="Vertex 2 Name" prompt="Enter the name of the edge's second vertex." sqref="B3:B4718"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718"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718"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718" xr:uid="{00000000-0002-0000-0000-00000D000000}"/>
  </dataValidations>
  <hyperlinks>
    <hyperlink ref="R6" r:id="rId1" xr:uid="{9FA3991A-54E5-480A-849C-4E2B5D69261A}"/>
    <hyperlink ref="R7" r:id="rId2" xr:uid="{54C8A188-3F44-4DD6-BB53-C6FDDDDC6E57}"/>
    <hyperlink ref="R57" r:id="rId3" xr:uid="{399FB73F-4061-4FAD-A466-13A744AB9BE2}"/>
    <hyperlink ref="R70" r:id="rId4" xr:uid="{A3691A68-175B-4D8F-B9D5-17DEB4D6E7E3}"/>
    <hyperlink ref="R73" r:id="rId5" xr:uid="{B86C7033-2D83-4FAE-B347-DA8F5365DD04}"/>
    <hyperlink ref="R74" r:id="rId6" xr:uid="{D075651F-2F28-4447-B562-60A144B048F1}"/>
    <hyperlink ref="R75" r:id="rId7" xr:uid="{04017AEE-981C-4327-A0B9-28F70F8C44A5}"/>
    <hyperlink ref="R76" r:id="rId8" xr:uid="{5F0F121C-0734-4F3A-B563-21B8814A3AED}"/>
    <hyperlink ref="R77" r:id="rId9" xr:uid="{78C3524B-3F0D-4AF7-8AF0-8E1AF690F80B}"/>
    <hyperlink ref="R84" r:id="rId10" xr:uid="{5FB8F578-B7B1-4D44-859E-92831775BE55}"/>
    <hyperlink ref="R85" r:id="rId11" xr:uid="{493527CB-83B2-461A-AEEF-7C90AB638B5F}"/>
    <hyperlink ref="R86" r:id="rId12" xr:uid="{9A34312D-0FB6-4745-8024-A4E393424054}"/>
    <hyperlink ref="R148" r:id="rId13" xr:uid="{34EEA270-A040-4CAD-9D48-D5C53D46C44F}"/>
    <hyperlink ref="R199" r:id="rId14" xr:uid="{44EC4827-F279-453C-99C5-9FDF8958E5D1}"/>
    <hyperlink ref="R200" r:id="rId15" xr:uid="{18D35A67-A3DA-4255-BDA7-4A4DF3FB1557}"/>
    <hyperlink ref="R203" r:id="rId16" xr:uid="{CEDA3672-DF2F-4CDA-BD89-9334234B4EDA}"/>
    <hyperlink ref="R526" r:id="rId17" xr:uid="{F04E6534-6A79-475D-8CAD-B8A466B309FD}"/>
    <hyperlink ref="R527" r:id="rId18" xr:uid="{9E87696D-2D11-49B3-A466-F28BEBEE82FF}"/>
    <hyperlink ref="R749" r:id="rId19" xr:uid="{8CBD082A-18E0-43F2-88FF-83A93A7393C0}"/>
    <hyperlink ref="R932" r:id="rId20" xr:uid="{DD77D8DF-3E5C-4054-8688-4851825781CB}"/>
    <hyperlink ref="R933" r:id="rId21" xr:uid="{CCC8F738-7CCA-4636-BAB4-6D625E3EC0F2}"/>
    <hyperlink ref="R936" r:id="rId22" xr:uid="{52A02734-0E9A-43CD-B09E-FA875B65FA73}"/>
    <hyperlink ref="R1196" r:id="rId23" xr:uid="{DE499201-F2AE-410E-92F4-1D0ACFA38B81}"/>
    <hyperlink ref="R1197" r:id="rId24" xr:uid="{BAE81BD3-F628-4094-BC10-B78E0325ACAA}"/>
    <hyperlink ref="R1201" r:id="rId25" xr:uid="{5E849B1B-D7B3-474F-91C6-179967B3C1A5}"/>
    <hyperlink ref="R1254" r:id="rId26" xr:uid="{5F31FB52-E563-4AD7-9C80-4B825284E9FC}"/>
    <hyperlink ref="R1257" r:id="rId27" xr:uid="{EE259510-0227-4B11-AC4C-1E9FF9072AFF}"/>
    <hyperlink ref="R1340" r:id="rId28" xr:uid="{E4399CD5-ADD4-4E65-BC71-46BF89378FDA}"/>
    <hyperlink ref="R1341" r:id="rId29" xr:uid="{35D6E4B6-0515-47EB-956A-F66764798E9C}"/>
    <hyperlink ref="R1344" r:id="rId30" xr:uid="{03444179-0397-469D-BE63-503142F95000}"/>
    <hyperlink ref="R1402" r:id="rId31" xr:uid="{AB107AD7-2549-4F79-97E1-A7A4B6EBA138}"/>
    <hyperlink ref="R1403" r:id="rId32" xr:uid="{2D695FE0-8881-4F1E-B957-809A24184328}"/>
    <hyperlink ref="R1425" r:id="rId33" xr:uid="{677D2432-1188-4642-BCC0-38B9243DCEA0}"/>
    <hyperlink ref="R1478" r:id="rId34" xr:uid="{3F0E54D0-E1F7-405F-B1DB-B8852AE49B5C}"/>
    <hyperlink ref="R1513" r:id="rId35" xr:uid="{8BEC7E32-F506-4732-9C96-1852E53EA288}"/>
    <hyperlink ref="R1523" r:id="rId36" xr:uid="{BA6A6E45-12F4-47CB-ACB6-A23ABA252157}"/>
    <hyperlink ref="R1525" r:id="rId37" xr:uid="{543D92B4-3B13-466B-9926-D578E91C0CB0}"/>
    <hyperlink ref="R1564" r:id="rId38" xr:uid="{A98CB292-9AF5-4175-8027-A0213F591648}"/>
    <hyperlink ref="R1565" r:id="rId39" xr:uid="{29E84BB2-9D5C-46DC-AB84-F252A7F19527}"/>
    <hyperlink ref="R1566" r:id="rId40" xr:uid="{EEF10E9F-BE04-42FD-83BA-4E0AA688A03B}"/>
    <hyperlink ref="R1567" r:id="rId41" xr:uid="{1DEA83F3-A67D-4A4A-8C71-3E8FE428A8F7}"/>
    <hyperlink ref="R1590" r:id="rId42" xr:uid="{7B722433-7B81-4831-A741-5D36238C9F29}"/>
    <hyperlink ref="R1591" r:id="rId43" xr:uid="{085DEA73-99F6-4ECE-A3DB-40AE949A93B1}"/>
    <hyperlink ref="R1592" r:id="rId44" xr:uid="{08533B86-BCAC-4FBE-BFDA-ED9F17A3F9BA}"/>
    <hyperlink ref="R1593" r:id="rId45" xr:uid="{883777BE-4194-4F14-B0BA-F8322B5816EA}"/>
    <hyperlink ref="R1594" r:id="rId46" xr:uid="{8D5DE59D-0D4C-415F-BA25-90F8390E1CBA}"/>
    <hyperlink ref="R1599" r:id="rId47" xr:uid="{54B05C98-6177-4080-8B08-34BED1189804}"/>
    <hyperlink ref="R1601" r:id="rId48" xr:uid="{C9F7D679-F6BB-4AA0-A08A-31D833DDE4D8}"/>
    <hyperlink ref="R1602" r:id="rId49" xr:uid="{5DAC0543-C5E5-460B-8DB1-351A4A6AA721}"/>
    <hyperlink ref="R1603" r:id="rId50" xr:uid="{D23721F8-9FC4-46FC-9112-E34D7B0253A3}"/>
    <hyperlink ref="R1606" r:id="rId51" xr:uid="{2D5F14D8-F6D6-405D-B5BF-78E6E35CF149}"/>
    <hyperlink ref="R1609" r:id="rId52" xr:uid="{C330DA88-6102-486B-85BF-E8892473D4F2}"/>
    <hyperlink ref="R1615" r:id="rId53" xr:uid="{8C4F3294-98AC-4468-9CD2-BA0C6411B189}"/>
    <hyperlink ref="R1616" r:id="rId54" xr:uid="{90925C2A-30BE-4CAF-8B88-4AD20BC28C16}"/>
    <hyperlink ref="R1617" r:id="rId55" xr:uid="{95CEB728-D1CC-4815-8C0B-97527930E1F6}"/>
    <hyperlink ref="R1618" r:id="rId56" xr:uid="{CF356922-D996-419A-ACE0-A05A989786AF}"/>
    <hyperlink ref="R1619" r:id="rId57" xr:uid="{5BEF8312-40B3-44DE-A2AF-3BDC208F0F36}"/>
    <hyperlink ref="R1717" r:id="rId58" xr:uid="{274C54F3-97BA-43B2-8240-761936343136}"/>
    <hyperlink ref="R1721" r:id="rId59" xr:uid="{AA6E0AD6-89FD-4A40-8F86-979C009E39AC}"/>
    <hyperlink ref="R1722" r:id="rId60" xr:uid="{56A98756-898C-4F27-868F-E3D9EDC03ECB}"/>
    <hyperlink ref="R1723" r:id="rId61" xr:uid="{6772EFC2-ED46-4AF4-A837-20D05A563FD5}"/>
    <hyperlink ref="R1724" r:id="rId62" xr:uid="{9AAA33BA-B5E7-4DEE-8034-30BC758384CE}"/>
    <hyperlink ref="R1725" r:id="rId63" xr:uid="{A4406529-F718-4B06-8D9F-D4F8180D4506}"/>
    <hyperlink ref="R1752" r:id="rId64" xr:uid="{7B005EBD-B702-4F62-8B99-D2A919E36E83}"/>
    <hyperlink ref="R1753" r:id="rId65" xr:uid="{54392940-11E3-48DD-8E3B-FF6190B1A843}"/>
    <hyperlink ref="R1754" r:id="rId66" xr:uid="{6C9662B4-31A3-4F7B-970F-135025839A13}"/>
    <hyperlink ref="R1755" r:id="rId67" xr:uid="{27ECBBE5-36C9-42A8-AA94-755A2FF5363E}"/>
    <hyperlink ref="R1756" r:id="rId68" xr:uid="{6098CAC6-9A15-46E2-B639-39923491DD25}"/>
    <hyperlink ref="R1757" r:id="rId69" xr:uid="{D1F09546-24B4-4D8B-9AC8-0AD0F59421CE}"/>
    <hyperlink ref="R1758" r:id="rId70" xr:uid="{95953EEF-1A9F-4B31-8864-2D9FA8675ED8}"/>
    <hyperlink ref="R1759" r:id="rId71" xr:uid="{E6D50272-B076-4B3A-8A93-6AB8CB0E1284}"/>
    <hyperlink ref="R1760" r:id="rId72" xr:uid="{7B2AC28C-EE0A-4518-81D8-F7238C1D4339}"/>
    <hyperlink ref="R1761" r:id="rId73" xr:uid="{9DE6850D-4D40-44EF-87D0-5AF3567E90DD}"/>
    <hyperlink ref="R1762" r:id="rId74" xr:uid="{D7B96C2E-2A0B-4705-99B9-FFEA06379731}"/>
    <hyperlink ref="R1782" r:id="rId75" xr:uid="{8C381AFD-A5F7-4A47-B3B8-5D156F3013A2}"/>
    <hyperlink ref="R1788" r:id="rId76" xr:uid="{5973F020-C74B-4B34-B6C2-177FB9270478}"/>
    <hyperlink ref="R1801" r:id="rId77" xr:uid="{A4880E5A-F6F2-46D0-8F7B-3BDC501DA44C}"/>
    <hyperlink ref="R1802" r:id="rId78" xr:uid="{72B96B0A-CF4D-4FF2-8AC7-A401321EC613}"/>
    <hyperlink ref="R1828" r:id="rId79" xr:uid="{2EFE462B-312D-4086-9C97-5A8148379F86}"/>
    <hyperlink ref="R1829" r:id="rId80" xr:uid="{B4EAE1FC-7F52-4407-AD11-C6B631A375B6}"/>
    <hyperlink ref="R1830" r:id="rId81" xr:uid="{B0B8C2BF-8566-4E89-BEEF-622D72C786D8}"/>
    <hyperlink ref="R1866" r:id="rId82" xr:uid="{98A62BA0-7DEA-4516-911F-F90BD627CDF9}"/>
    <hyperlink ref="R1867" r:id="rId83" xr:uid="{A9544C85-65BB-4485-903F-AA2852C351D0}"/>
    <hyperlink ref="R1906" r:id="rId84" xr:uid="{7F157D8F-D203-4D9F-A716-13C082988427}"/>
    <hyperlink ref="R1908" r:id="rId85" xr:uid="{F0F243E4-5DDA-4F81-8153-95D3A9D0ED5B}"/>
    <hyperlink ref="R1929" r:id="rId86" xr:uid="{04415106-569B-460B-9C88-6288303857C3}"/>
    <hyperlink ref="R1930" r:id="rId87" xr:uid="{AD3C4FDE-6FCD-4E48-8CC6-6517DF7D8A8E}"/>
    <hyperlink ref="R1938" r:id="rId88" xr:uid="{E05AFD53-4914-4E51-9ED3-22B173855F6B}"/>
    <hyperlink ref="R1943" r:id="rId89" xr:uid="{05D686E6-3B9E-4D57-BE24-63624E706414}"/>
    <hyperlink ref="R1944" r:id="rId90" xr:uid="{C0F12FD9-030B-4E66-8E12-FFEEC61BA500}"/>
    <hyperlink ref="R1945" r:id="rId91" xr:uid="{E8E72862-E470-442E-95D0-370217448A21}"/>
    <hyperlink ref="R1946" r:id="rId92" xr:uid="{BFB58A99-44B5-4630-818F-A1AC344F421C}"/>
    <hyperlink ref="R1947" r:id="rId93" xr:uid="{2D5284EB-E638-48D0-B7A2-7A050663B361}"/>
    <hyperlink ref="R1948" r:id="rId94" xr:uid="{DE8EB748-A6DB-4243-9A31-1FD2FA21317E}"/>
    <hyperlink ref="R1949" r:id="rId95" xr:uid="{67F1CDF9-1C78-444B-A64E-D9A4D4E83DE6}"/>
    <hyperlink ref="R1950" r:id="rId96" xr:uid="{8C2F7E14-E6C3-4145-9BAA-C0CE1599AE75}"/>
    <hyperlink ref="R1951" r:id="rId97" xr:uid="{F1B48AAA-A0D7-490E-BC65-C11F90D8AC8D}"/>
    <hyperlink ref="R1952" r:id="rId98" xr:uid="{82877470-4E01-4082-8FF9-7C2D5223AFA5}"/>
    <hyperlink ref="R1957" r:id="rId99" xr:uid="{8A4C9624-81DD-494B-B4BC-24F4F80E9C47}"/>
    <hyperlink ref="R1958" r:id="rId100" xr:uid="{4840E7D1-4E01-4444-942A-3B08AA5C3DBC}"/>
    <hyperlink ref="R1962" r:id="rId101" xr:uid="{77673733-987D-4D0B-B4EB-100531B7426A}"/>
    <hyperlink ref="R1963" r:id="rId102" xr:uid="{F1C336D4-0958-4BA9-8265-8E2958900476}"/>
    <hyperlink ref="R1964" r:id="rId103" xr:uid="{99082ADC-0EF9-43EC-9837-8A7F2092428B}"/>
    <hyperlink ref="R1965" r:id="rId104" xr:uid="{D2FF266B-A424-44BC-AC16-A346CA97EF6B}"/>
    <hyperlink ref="R1966" r:id="rId105" xr:uid="{ACFF7DF3-FF2F-4913-87DF-F54325C4095F}"/>
    <hyperlink ref="R1985" r:id="rId106" xr:uid="{BBE918FF-1711-40B7-899C-27342707EFE2}"/>
    <hyperlink ref="R1986" r:id="rId107" xr:uid="{CF11A99A-F4BE-43F8-A2C7-7105AD2CF423}"/>
    <hyperlink ref="R1991" r:id="rId108" xr:uid="{D08805A3-2C0F-4A3D-BE69-FADCB2462370}"/>
    <hyperlink ref="R1995" r:id="rId109" xr:uid="{0C9C76EE-06E6-40E8-A647-851959C6EA5C}"/>
    <hyperlink ref="R1996" r:id="rId110" xr:uid="{5861793B-3A39-4A40-96F2-50956A238071}"/>
    <hyperlink ref="R1997" r:id="rId111" xr:uid="{D3CC4A4D-BDA6-480D-89EB-9A5081772A81}"/>
    <hyperlink ref="R1998" r:id="rId112" xr:uid="{BF7ED08D-F32E-4018-AF7F-4C468F157D72}"/>
    <hyperlink ref="R1999" r:id="rId113" xr:uid="{210CF5AE-70DB-49AD-8628-77A3180CEAD5}"/>
    <hyperlink ref="R2000" r:id="rId114" xr:uid="{CD580A83-A218-4E55-9C8B-F3D989A51069}"/>
    <hyperlink ref="R2001" r:id="rId115" xr:uid="{05D589A4-69B9-475A-A787-CDBE749C066B}"/>
    <hyperlink ref="R2002" r:id="rId116" xr:uid="{A4F1A6E7-6A38-4285-8CA7-80B4FF75B1FA}"/>
    <hyperlink ref="R2003" r:id="rId117" xr:uid="{B9437AEC-CA61-48F4-B767-F9888ACEA2FE}"/>
    <hyperlink ref="R2004" r:id="rId118" xr:uid="{A3CE862A-F6FE-4E7C-810A-2B00B4D708AF}"/>
    <hyperlink ref="R2005" r:id="rId119" xr:uid="{CFB542C5-BA40-4181-9237-993C7ABA97B7}"/>
    <hyperlink ref="R2006" r:id="rId120" xr:uid="{4FDB629B-73DB-4CB5-9ABF-A6D2832C4571}"/>
    <hyperlink ref="R2007" r:id="rId121" xr:uid="{8862C4FC-8773-4E28-AF78-3C9839433A46}"/>
    <hyperlink ref="R2008" r:id="rId122" xr:uid="{578DAAB6-3B84-415D-AE15-E3833EEF23D0}"/>
    <hyperlink ref="R2012" r:id="rId123" xr:uid="{73B473D3-C43B-48C3-8076-5BB7AD1CF60B}"/>
    <hyperlink ref="R2015" r:id="rId124" xr:uid="{87A394F9-4198-4065-9567-D7AE9694D3C9}"/>
    <hyperlink ref="R2016" r:id="rId125" xr:uid="{759D5BAF-A666-42F9-BD7B-2781A783F7BB}"/>
    <hyperlink ref="R2035" r:id="rId126" xr:uid="{A8201774-677A-4502-8B8A-FB292D5ED7DB}"/>
    <hyperlink ref="R2036" r:id="rId127" xr:uid="{90174EFA-EFB1-4820-BE42-D9BDB673BEC5}"/>
    <hyperlink ref="R2037" r:id="rId128" xr:uid="{08DA06F5-EED9-4929-8DDF-63AA8D5A91D1}"/>
    <hyperlink ref="R2040" r:id="rId129" xr:uid="{2F7F8F2D-6B40-463E-8778-3523EE1BE0D6}"/>
    <hyperlink ref="R2044" r:id="rId130" xr:uid="{C77A1B43-CF75-4725-8E77-9D9D58796753}"/>
    <hyperlink ref="R2067" r:id="rId131" xr:uid="{4BA233F6-0DA8-4037-82F6-61A95A8B85E5}"/>
    <hyperlink ref="R2068" r:id="rId132" xr:uid="{2C0B935F-8B00-4E87-9201-3405F0D9EF01}"/>
    <hyperlink ref="R2072" r:id="rId133" xr:uid="{642AD0C8-7BE8-49C4-84E5-B9EBF5DD1CC4}"/>
    <hyperlink ref="R2100" r:id="rId134" xr:uid="{C1576469-3B48-420E-A59B-D83253D2A632}"/>
    <hyperlink ref="R2101" r:id="rId135" xr:uid="{0BC2A8AB-57EC-4600-8CF3-7C8FB482686A}"/>
    <hyperlink ref="R2114" r:id="rId136" xr:uid="{869C909B-9EF1-4412-886D-423942A04370}"/>
    <hyperlink ref="R2115" r:id="rId137" xr:uid="{5FE5E63D-071E-42C6-9684-D6F58DAD291B}"/>
    <hyperlink ref="R2134" r:id="rId138" xr:uid="{196B6A26-3882-40CD-A100-E8C26BB56875}"/>
    <hyperlink ref="R2135" r:id="rId139" xr:uid="{BFF042F6-6D24-42C9-BD4D-6DDB1607A184}"/>
    <hyperlink ref="R2136" r:id="rId140" xr:uid="{4D1A82EB-5B15-4F20-BEE6-F293BEC933CB}"/>
    <hyperlink ref="R2137" r:id="rId141" xr:uid="{C5DA8253-F0DA-4F10-8208-CA865AECFEB6}"/>
    <hyperlink ref="R2138" r:id="rId142" xr:uid="{D8B080C3-0906-4804-BE71-C866D4C5DA5B}"/>
    <hyperlink ref="R2139" r:id="rId143" xr:uid="{BC27A725-AA50-4F3A-817A-7AA53EDAA1A1}"/>
    <hyperlink ref="R2140" r:id="rId144" xr:uid="{D18029FA-6056-4CEA-B527-7971CDBCB59C}"/>
    <hyperlink ref="R2141" r:id="rId145" xr:uid="{7A8EADD3-211B-4488-A82E-45CA90DD3EFB}"/>
    <hyperlink ref="R2142" r:id="rId146" xr:uid="{DE8BA438-CDA9-40B1-AC33-8004ECC48C31}"/>
    <hyperlink ref="R2143" r:id="rId147" xr:uid="{68881B6D-7905-4D2F-8C31-2FFFE2FFCD6E}"/>
    <hyperlink ref="R2144" r:id="rId148" xr:uid="{03D6B4E8-FF69-4770-99B4-5618E8E8F6CF}"/>
    <hyperlink ref="R2145" r:id="rId149" xr:uid="{2A3E1DF0-6350-4E11-AE70-D9F39D5FC92A}"/>
    <hyperlink ref="R2146" r:id="rId150" xr:uid="{A143473D-8600-4ED8-ADE2-CF85299E0788}"/>
    <hyperlink ref="R2147" r:id="rId151" xr:uid="{08DE1B66-4304-4F2F-8191-01111CE148BF}"/>
    <hyperlink ref="R2148" r:id="rId152" xr:uid="{D52B9256-BB73-4B81-B4A5-DD427B0D0AC0}"/>
    <hyperlink ref="R2149" r:id="rId153" xr:uid="{A97F42D5-6FF1-4200-A1FE-69ECFC24ACAE}"/>
    <hyperlink ref="R2150" r:id="rId154" xr:uid="{DCD04CC0-C1E3-4C43-A57E-531A4B0E7193}"/>
    <hyperlink ref="R2151" r:id="rId155" xr:uid="{CD6DB56A-6821-4C3B-83AB-98E6C11D446A}"/>
    <hyperlink ref="R2152" r:id="rId156" xr:uid="{34E493DE-1654-40BA-A21D-34197334E829}"/>
    <hyperlink ref="R2153" r:id="rId157" xr:uid="{16DC339B-C21F-4E99-BFF4-919C6AD9B37B}"/>
    <hyperlink ref="R2154" r:id="rId158" xr:uid="{0906526A-B229-440F-A549-8EB00A775603}"/>
    <hyperlink ref="R2155" r:id="rId159" xr:uid="{07D34296-10B9-41A5-9B67-23176AD23079}"/>
    <hyperlink ref="R2156" r:id="rId160" xr:uid="{6B48DE00-C38A-41A1-A93A-AA489C2FC40F}"/>
    <hyperlink ref="R2157" r:id="rId161" xr:uid="{7C51DE03-1C94-48A0-A56E-2C524197E13C}"/>
    <hyperlink ref="R2158" r:id="rId162" xr:uid="{42D8A756-7581-4DF7-B3BF-EF72E2363620}"/>
    <hyperlink ref="R2159" r:id="rId163" xr:uid="{55D06A43-46A2-4E15-A598-F744A3DF4835}"/>
    <hyperlink ref="R2160" r:id="rId164" xr:uid="{8339D035-74E3-4051-AF35-B6875315CFB4}"/>
    <hyperlink ref="R2168" r:id="rId165" xr:uid="{9A165E23-2D32-421C-A320-EC7A9D520EB1}"/>
    <hyperlink ref="R2169" r:id="rId166" xr:uid="{84191A81-DC51-4EA3-B70D-18049F805653}"/>
    <hyperlink ref="R2170" r:id="rId167" xr:uid="{9E78D057-5F39-49E9-9719-1CD0E02F3215}"/>
    <hyperlink ref="R2171" r:id="rId168" xr:uid="{2891FBBC-27AB-464C-B3A4-67623FFAC426}"/>
    <hyperlink ref="R2172" r:id="rId169" xr:uid="{A0C55AF5-5CF6-4C83-B1A6-FD02E16A3C07}"/>
    <hyperlink ref="R2173" r:id="rId170" xr:uid="{C8BAECF5-960A-4930-9912-759A715A2624}"/>
    <hyperlink ref="R2174" r:id="rId171" xr:uid="{8D6DB84A-00C9-4680-A154-FC77F17B1279}"/>
    <hyperlink ref="R2175" r:id="rId172" xr:uid="{81709E99-9666-4847-ACF4-49D2B173A829}"/>
    <hyperlink ref="R2176" r:id="rId173" xr:uid="{F99557BA-D72D-4610-9C34-0EBFF1995CF8}"/>
    <hyperlink ref="R2177" r:id="rId174" xr:uid="{6F884085-E832-487B-A14F-F0BDCEC9487A}"/>
    <hyperlink ref="R2178" r:id="rId175" xr:uid="{0005D743-F388-4D27-B68C-AE97D0367D1A}"/>
    <hyperlink ref="R2179" r:id="rId176" xr:uid="{72208301-56BA-4EB7-A8B0-C65E8AF59484}"/>
    <hyperlink ref="R2182" r:id="rId177" xr:uid="{9AF42A44-EFB5-454F-89FC-F76900BAF130}"/>
    <hyperlink ref="R2184" r:id="rId178" xr:uid="{0D87C99A-75D5-4FE1-B245-351E26C59B03}"/>
    <hyperlink ref="R2187" r:id="rId179" xr:uid="{506BA2E5-537D-4560-A6DA-B533B4754D00}"/>
    <hyperlink ref="R2202" r:id="rId180" location=".W_wkI4HaQMI.twitter" xr:uid="{F6AFC60D-F233-4BA4-A301-9E2146FB2FC1}"/>
    <hyperlink ref="R2203" r:id="rId181" location=".W_wkI4HaQMI.twitter" xr:uid="{B16E2883-E85E-4F6F-9BC0-546C3337B48C}"/>
    <hyperlink ref="R2212" r:id="rId182" xr:uid="{48BA4879-8BD5-4F84-B450-3B32CC730DDE}"/>
    <hyperlink ref="R2213" r:id="rId183" xr:uid="{F88C1E34-98A4-47A8-B59D-4F7C88940DBA}"/>
    <hyperlink ref="R2214" r:id="rId184" xr:uid="{F8871C39-B0A9-4305-BB7C-4ED156FEB271}"/>
    <hyperlink ref="R2215" r:id="rId185" xr:uid="{58967810-6E9B-4AAA-B9C1-84FF7CCF33C9}"/>
    <hyperlink ref="R2216" r:id="rId186" xr:uid="{90485D81-33DF-49DC-8E5D-066E9365B0EE}"/>
    <hyperlink ref="R2217" r:id="rId187" xr:uid="{8204AFF5-04F8-4A7B-A9DE-017CD6F2364D}"/>
    <hyperlink ref="R2218" r:id="rId188" xr:uid="{808C80A4-CABA-4C05-9E06-B02619172A77}"/>
    <hyperlink ref="R2222" r:id="rId189" xr:uid="{E41BDE2B-E5A9-4399-908B-3B059FAA52CA}"/>
    <hyperlink ref="R2223" r:id="rId190" xr:uid="{7865ECC6-E7BB-40C4-8C53-98C0D9BFF65A}"/>
    <hyperlink ref="R2224" r:id="rId191" xr:uid="{4FAFD3C2-6284-484B-92C7-D4E0833206D0}"/>
    <hyperlink ref="R2225" r:id="rId192" xr:uid="{62B10AA2-4B25-4871-BF61-F0F2F79EADEB}"/>
    <hyperlink ref="R2226" r:id="rId193" xr:uid="{8851BC81-DC57-4E55-A507-266E9826376B}"/>
    <hyperlink ref="R2227" r:id="rId194" xr:uid="{9FD9ED10-FC47-4A6A-9EAB-330E4C710DC3}"/>
    <hyperlink ref="R2269" r:id="rId195" xr:uid="{D6971DCE-A43B-434B-B48F-EDE328038196}"/>
    <hyperlink ref="R2270" r:id="rId196" xr:uid="{3D8E9E1B-8419-4CA7-B1F4-F2EEED747354}"/>
    <hyperlink ref="R2271" r:id="rId197" xr:uid="{36E8E4D9-0FCE-4196-8F0C-D75DC228A26E}"/>
    <hyperlink ref="R2272" r:id="rId198" xr:uid="{137813D7-4189-40AD-862F-EDABD4F3FEC2}"/>
    <hyperlink ref="R2273" r:id="rId199" xr:uid="{3422BB8D-A16D-4C89-99F9-2ECC038D2830}"/>
    <hyperlink ref="R2282" r:id="rId200" xr:uid="{C21CC598-6577-44AB-8B00-FA2CA1E5B4EB}"/>
    <hyperlink ref="R2286" r:id="rId201" xr:uid="{D4997068-2229-4271-B870-28C5739ABDEA}"/>
    <hyperlink ref="R2287" r:id="rId202" xr:uid="{EE517F5D-8600-49D0-B6BA-D71BCAE01A95}"/>
    <hyperlink ref="R2288" r:id="rId203" xr:uid="{B4C07FFC-9941-4AD6-B42A-1E40DEBDF727}"/>
    <hyperlink ref="R2289" r:id="rId204" xr:uid="{F282F482-A414-432D-B1FC-D3053D293832}"/>
    <hyperlink ref="R2290" r:id="rId205" xr:uid="{FA26060D-C4B7-4BB7-B171-DF3BC6FC4255}"/>
    <hyperlink ref="R2291" r:id="rId206" xr:uid="{56C364D7-A44C-4E13-81AD-1B9912D1F6DE}"/>
    <hyperlink ref="R2292" r:id="rId207" xr:uid="{F15BA8E5-6E25-4874-AC53-778B18412F70}"/>
    <hyperlink ref="R2300" r:id="rId208" xr:uid="{E577FE61-E9AC-4711-9B83-1522215C1D80}"/>
    <hyperlink ref="R2301" r:id="rId209" xr:uid="{9F21763F-41FC-491F-AEDD-0462A2BE7F9D}"/>
    <hyperlink ref="R2316" r:id="rId210" xr:uid="{7B63CA3F-B638-4310-B2D7-EB7A03B972CB}"/>
    <hyperlink ref="R2321" r:id="rId211" xr:uid="{DDBC46A5-595C-4BEE-979B-BC4F4354DE2D}"/>
    <hyperlink ref="R2330" r:id="rId212" xr:uid="{13CBF4BD-A954-4FE2-9587-C50BD0A2D460}"/>
    <hyperlink ref="R2331" r:id="rId213" xr:uid="{ACF28066-C705-43F0-A47F-4A6E15484941}"/>
    <hyperlink ref="R2332" r:id="rId214" xr:uid="{840D907E-03C8-4942-B10D-8144D23ACCE9}"/>
    <hyperlink ref="R2333" r:id="rId215" xr:uid="{B03A65E7-BA4B-4906-A202-E062CCC055F8}"/>
    <hyperlink ref="R2334" r:id="rId216" xr:uid="{FFF4E5AB-4FEE-49FD-85C5-DDBFCC26602F}"/>
    <hyperlink ref="R2340" r:id="rId217" xr:uid="{E8B2EBC6-7791-4435-9441-01DC6C3140AD}"/>
    <hyperlink ref="R2346" r:id="rId218" xr:uid="{EB0B0B85-42F5-48F8-A06A-C648002C1F16}"/>
    <hyperlink ref="R2357" r:id="rId219" xr:uid="{73A9D06D-BDEF-4CB8-9F83-7DC659C51FFB}"/>
    <hyperlink ref="R2359" r:id="rId220" xr:uid="{80B9C522-21DC-464A-80C4-A4F7BCD3C23F}"/>
    <hyperlink ref="R2361" r:id="rId221" xr:uid="{6413230B-31BD-4E57-BDCB-D9A41645738A}"/>
    <hyperlink ref="R2362" r:id="rId222" xr:uid="{2AC31C36-A910-43AC-9923-0C74B1B12C58}"/>
    <hyperlink ref="R2363" r:id="rId223" xr:uid="{6590C89E-CA37-45CB-B66D-1B80E3CA6894}"/>
    <hyperlink ref="R2365" r:id="rId224" xr:uid="{E09B047D-557E-427A-A074-19C767A10A9A}"/>
    <hyperlink ref="R2366" r:id="rId225" xr:uid="{A6BB8751-3552-4468-9A01-AB6C0DAC9A27}"/>
    <hyperlink ref="R2367" r:id="rId226" xr:uid="{F3A2B95E-C26C-440B-A7CD-FED8AA9C7141}"/>
    <hyperlink ref="R2388" r:id="rId227" xr:uid="{1CAA65ED-957A-4E86-9BC1-68825D04B64F}"/>
    <hyperlink ref="R2389" r:id="rId228" xr:uid="{9677A3E4-A6F1-44C7-9162-31D519F0178A}"/>
    <hyperlink ref="R2390" r:id="rId229" xr:uid="{8D6A199A-9D81-49DF-9FD6-D22E4AD0544D}"/>
    <hyperlink ref="R2392" r:id="rId230" xr:uid="{E845D82D-6BF0-4B01-AC2B-0F568271388D}"/>
    <hyperlink ref="R2395" r:id="rId231" xr:uid="{6029AE64-5697-4234-ADCB-026E65ECF7E0}"/>
    <hyperlink ref="R2398" r:id="rId232" xr:uid="{5C2557BF-34EC-4985-B656-CDD2AC558ED0}"/>
    <hyperlink ref="R2399" r:id="rId233" xr:uid="{DD9F82E6-B43C-4E8A-A125-F3B84D4AFCB1}"/>
    <hyperlink ref="R2400" r:id="rId234" xr:uid="{595A7034-6B6A-4A15-A99F-C122F5B9B579}"/>
    <hyperlink ref="R2418" r:id="rId235" xr:uid="{BBC752E2-C867-4027-8828-A3191312BECA}"/>
    <hyperlink ref="R2419" r:id="rId236" xr:uid="{520FC948-65F8-47D8-888A-AF1ED2424D60}"/>
    <hyperlink ref="R2421" r:id="rId237" xr:uid="{DBCA977E-67FE-4FC2-A54C-2EC66F76397D}"/>
    <hyperlink ref="R2422" r:id="rId238" xr:uid="{B2773979-7BC7-4A33-A20F-E00C73DE67FA}"/>
    <hyperlink ref="R2423" r:id="rId239" xr:uid="{182CE3E1-8076-4CE0-A3B0-346B2F274ADE}"/>
    <hyperlink ref="R2427" r:id="rId240" xr:uid="{7919A566-4E05-4EDA-ADD6-A18148A0E382}"/>
    <hyperlink ref="R2428" r:id="rId241" xr:uid="{47D2AD4D-9B02-47F5-A36C-4E8ECDBB8A18}"/>
    <hyperlink ref="R2429" r:id="rId242" xr:uid="{D40C4242-EEDB-4BF5-976E-EC680D65DE01}"/>
    <hyperlink ref="R2430" r:id="rId243" xr:uid="{60B99AEC-D021-4134-9F2D-59C56D1CC122}"/>
    <hyperlink ref="R2461" r:id="rId244" xr:uid="{A62D142B-6443-4975-87F0-F4CE77BABBC6}"/>
    <hyperlink ref="R2462" r:id="rId245" xr:uid="{BEA76424-9F10-4EA7-AC50-4750BD40C9DE}"/>
    <hyperlink ref="R2473" r:id="rId246" xr:uid="{FC59D57D-57A0-4885-9B11-944ED8618694}"/>
    <hyperlink ref="R2478" r:id="rId247" xr:uid="{54FC6857-7C30-4CC0-AC50-C561FD8A610D}"/>
    <hyperlink ref="R2479" r:id="rId248" xr:uid="{53327EE2-E30C-4F62-8C8A-ECF60264B820}"/>
    <hyperlink ref="R2481" r:id="rId249" xr:uid="{BF5E474E-0D31-4072-B708-6F39A941DF12}"/>
    <hyperlink ref="R2482" r:id="rId250" xr:uid="{E7ED1D3A-1386-4772-8102-E0BA7AC1A717}"/>
    <hyperlink ref="R2483" r:id="rId251" xr:uid="{7EF7FD9E-8E92-49BD-BFD3-79C1E01E8805}"/>
    <hyperlink ref="R2484" r:id="rId252" xr:uid="{F0BE1DC0-ED40-45C5-B172-0122250B72FB}"/>
    <hyperlink ref="R2485" r:id="rId253" xr:uid="{DE7E56A5-6084-4586-BB5C-3B5A641CE1FC}"/>
    <hyperlink ref="R2486" r:id="rId254" xr:uid="{7CA8C227-0AEC-4723-BC4A-2F2902982F34}"/>
    <hyperlink ref="R2487" r:id="rId255" xr:uid="{0E31F291-C5D9-40E4-AD37-E542E2DE1472}"/>
    <hyperlink ref="R2488" r:id="rId256" xr:uid="{451311D4-DB03-49AF-A50F-73D05219F0B0}"/>
    <hyperlink ref="R2489" r:id="rId257" xr:uid="{ADEAF15C-BE98-40FD-B9DB-09F2ECC8C6CE}"/>
    <hyperlink ref="R2490" r:id="rId258" xr:uid="{53B46069-341B-48E2-A899-0C56BF3DFE55}"/>
    <hyperlink ref="R2491" r:id="rId259" xr:uid="{7C528B01-8C45-439F-93F3-0315E8AEE717}"/>
    <hyperlink ref="R2492" r:id="rId260" xr:uid="{E862332C-59AA-4A31-9FB1-AEB99752AE16}"/>
    <hyperlink ref="R2493" r:id="rId261" xr:uid="{963C7A82-104E-4536-AB96-5B8F71B0D5EA}"/>
    <hyperlink ref="R2494" r:id="rId262" xr:uid="{047F9632-740A-4B13-9EA4-D73A9DB4B576}"/>
    <hyperlink ref="R2495" r:id="rId263" xr:uid="{D85B9A48-A289-4E57-AA89-AEB65EC4F5EC}"/>
    <hyperlink ref="R2496" r:id="rId264" xr:uid="{EDD0F39A-1243-4039-A5F5-5D0BC4278425}"/>
    <hyperlink ref="R2497" r:id="rId265" xr:uid="{3F380245-A0AB-4E53-B9EF-DC4B42A247FF}"/>
    <hyperlink ref="R2498" r:id="rId266" xr:uid="{5DE5F5EA-9ADD-4BE7-9F09-8E38BF5CFA33}"/>
    <hyperlink ref="R2499" r:id="rId267" xr:uid="{A50281D7-962A-4BFA-8579-9A682D08D7E8}"/>
    <hyperlink ref="R2501" r:id="rId268" xr:uid="{2D3058F8-E462-45FC-9F36-F96A4B5C68FB}"/>
    <hyperlink ref="R2502" r:id="rId269" xr:uid="{EDAE5113-21ED-45AA-B8D0-911FACD51F45}"/>
    <hyperlink ref="R2507" r:id="rId270" xr:uid="{6DABB896-AF02-495F-AF2F-9FCA94095570}"/>
    <hyperlink ref="R2508" r:id="rId271" xr:uid="{56BCD7E5-CF59-4423-960D-7EB478278D6A}"/>
    <hyperlink ref="R2509" r:id="rId272" xr:uid="{8DC84B10-6E01-4616-B735-19ECE417C2E1}"/>
    <hyperlink ref="R2510" r:id="rId273" xr:uid="{5372B536-AF60-4357-95C4-E55C47BB862D}"/>
    <hyperlink ref="R2511" r:id="rId274" xr:uid="{B4CA17FF-9642-4742-A479-959A0F96785C}"/>
    <hyperlink ref="R2512" r:id="rId275" xr:uid="{16ABB871-8825-4A5D-9DA5-B259E8CD535B}"/>
    <hyperlink ref="R2513" r:id="rId276" xr:uid="{FD818A4C-56B8-4275-81D1-95D09082BC37}"/>
    <hyperlink ref="R2514" r:id="rId277" xr:uid="{5642ACB9-9ECE-43B4-812D-2D7EF4192C4F}"/>
    <hyperlink ref="R2516" r:id="rId278" xr:uid="{BCD5A47F-CEA6-4AD0-AA77-7DFF9943AC1D}"/>
    <hyperlink ref="R2517" r:id="rId279" xr:uid="{6F3EE628-BC9A-4F7E-8E46-5FCBFFF459E4}"/>
    <hyperlink ref="R2518" r:id="rId280" xr:uid="{ACF0364D-E2F8-4D28-BBB9-F8C22431CC1B}"/>
    <hyperlink ref="R2519" r:id="rId281" xr:uid="{E86AE7F9-3876-4B9B-A3CA-80E2F3DE2205}"/>
    <hyperlink ref="R2521" r:id="rId282" xr:uid="{AA172422-0273-4E3A-A59C-331A8007F457}"/>
    <hyperlink ref="R2547" r:id="rId283" xr:uid="{5F6EC563-425E-4C16-90D7-725850FA41CF}"/>
    <hyperlink ref="R3486" r:id="rId284" xr:uid="{DD09F0B0-38F5-4964-A166-E7E27071D7C7}"/>
    <hyperlink ref="R3593" r:id="rId285" xr:uid="{875205FE-1411-44DA-955B-C377C77896C5}"/>
    <hyperlink ref="R3594" r:id="rId286" xr:uid="{012FFF5E-95E6-4127-B82A-BDBA517D642F}"/>
    <hyperlink ref="R3595" r:id="rId287" xr:uid="{7A14CB20-B26D-4F9A-9F74-04E7B4ECD0FC}"/>
    <hyperlink ref="R3596" r:id="rId288" xr:uid="{A6F1A522-6187-4E8C-A941-9FB1341DB839}"/>
    <hyperlink ref="R3597" r:id="rId289" xr:uid="{AFFB4B85-DF64-40ED-A41C-0D28E66F5E43}"/>
    <hyperlink ref="R3598" r:id="rId290" xr:uid="{46F7802F-97EB-482D-9568-316551FA0365}"/>
    <hyperlink ref="R3599" r:id="rId291" xr:uid="{89871C15-26EA-4A2E-BCC6-5A0237F4A70D}"/>
    <hyperlink ref="R3641" r:id="rId292" xr:uid="{D6B99589-B8EB-457C-B07B-428B5143FCF0}"/>
    <hyperlink ref="R3644" r:id="rId293" xr:uid="{123E6354-A9D0-460F-8616-A9413735403C}"/>
    <hyperlink ref="R3645" r:id="rId294" xr:uid="{23E9A7D4-8805-496C-B068-07DDF79DB317}"/>
    <hyperlink ref="R3646" r:id="rId295" xr:uid="{01CED48B-BF80-4CA5-ADA4-551B7AB6E085}"/>
    <hyperlink ref="R3647" r:id="rId296" xr:uid="{D1D797C2-C51B-4E93-818D-8649BF4C0ECB}"/>
    <hyperlink ref="R3653" r:id="rId297" xr:uid="{0E5AAE1A-6E02-4788-8137-8E0C0E807FCC}"/>
    <hyperlink ref="R3662" r:id="rId298" xr:uid="{CEC1440E-F094-4C30-9FB1-D377AEE94CFE}"/>
    <hyperlink ref="R3663" r:id="rId299" xr:uid="{2582B689-755D-401C-BE8E-3E22A5B719E9}"/>
    <hyperlink ref="R3664" r:id="rId300" xr:uid="{17FB1198-0C74-4302-A787-4D19C6F2CD8E}"/>
    <hyperlink ref="R3665" r:id="rId301" xr:uid="{CF02CF7A-A5D4-45E6-BB04-E9A73E6C8B97}"/>
    <hyperlink ref="R3666" r:id="rId302" xr:uid="{6C18E867-2D51-4326-AC74-30ED662A74C6}"/>
    <hyperlink ref="R3667" r:id="rId303" xr:uid="{2DF257AD-D3B6-43FD-95DC-7DDCB9EB5EF4}"/>
    <hyperlink ref="R3677" r:id="rId304" xr:uid="{3BC77941-6B17-48DE-AD68-7C2A266E96B0}"/>
    <hyperlink ref="R3678" r:id="rId305" xr:uid="{E6081A76-0FDC-4587-A40F-4C1D63425C56}"/>
    <hyperlink ref="R3681" r:id="rId306" xr:uid="{362AA925-14F3-4EE0-B7FE-E28B2237B9D0}"/>
    <hyperlink ref="R3682" r:id="rId307" xr:uid="{D83778EF-F42C-446A-AFEE-5663A721D393}"/>
    <hyperlink ref="R3690" r:id="rId308" xr:uid="{56CC3047-CE63-4F00-9B97-D71C77BCF770}"/>
    <hyperlink ref="R3700" r:id="rId309" xr:uid="{E480D354-B427-4188-ACE3-7F6DEBF86412}"/>
    <hyperlink ref="R3701" r:id="rId310" xr:uid="{1CFF29E8-935F-4AA4-9506-B10A704A63DB}"/>
    <hyperlink ref="R3705" r:id="rId311" xr:uid="{9BE6482B-C536-4BBA-8273-C24CE9DEE46B}"/>
    <hyperlink ref="R3706" r:id="rId312" xr:uid="{005C61BC-550B-4BD6-A48F-6B19489F2782}"/>
    <hyperlink ref="R3707" r:id="rId313" xr:uid="{E9C012C3-7205-424B-9996-EA6063509FE4}"/>
    <hyperlink ref="R3708" r:id="rId314" xr:uid="{25D4C9F5-892D-4D55-A19C-E6521EA8A911}"/>
    <hyperlink ref="R3709" r:id="rId315" xr:uid="{975DA546-D408-4702-BFA4-B9E9C520091A}"/>
    <hyperlink ref="R3710" r:id="rId316" xr:uid="{9C2FE27E-CF96-40E2-B35D-B6FBCA5EECD9}"/>
    <hyperlink ref="R3711" r:id="rId317" xr:uid="{5C19895E-0642-451F-847B-8272455C226D}"/>
    <hyperlink ref="R3712" r:id="rId318" xr:uid="{E5B9FE7D-789E-4A1F-9D2B-B05E85FFB856}"/>
    <hyperlink ref="R3713" r:id="rId319" xr:uid="{386C8DA8-E024-4A8E-BD88-E82E2B001688}"/>
    <hyperlink ref="R3714" r:id="rId320" xr:uid="{8B9335C5-4DBA-4E31-9BC3-75F15DD02B07}"/>
    <hyperlink ref="R3718" r:id="rId321" xr:uid="{8D3E2962-D1DA-431D-88D5-9C8237147D89}"/>
    <hyperlink ref="R3719" r:id="rId322" xr:uid="{AFA8E48D-2405-4974-986D-0308827C63C0}"/>
    <hyperlink ref="R3720" r:id="rId323" xr:uid="{E0E34A34-227B-47BD-873F-4C32CF3868C4}"/>
    <hyperlink ref="R3721" r:id="rId324" xr:uid="{1F35EE9C-4E1C-4662-88E8-774C01A5B83D}"/>
    <hyperlink ref="R3726" r:id="rId325" xr:uid="{F5B2E677-52C7-4E32-993C-3A6D41003550}"/>
    <hyperlink ref="R3727" r:id="rId326" xr:uid="{4BC84F40-5BB4-4397-AD75-B4DC9100C46F}"/>
    <hyperlink ref="R3728" r:id="rId327" xr:uid="{E6079701-495D-48D3-A4A2-86BA1D92BA54}"/>
    <hyperlink ref="R3729" r:id="rId328" xr:uid="{87BF0726-6384-44BB-9598-FC9DB65F7212}"/>
    <hyperlink ref="R3730" r:id="rId329" xr:uid="{690F736E-52DC-49B2-894E-40274BA5A2A8}"/>
    <hyperlink ref="R3731" r:id="rId330" xr:uid="{47056B75-1DD3-4AEA-9856-83D8FF100F3D}"/>
    <hyperlink ref="R3732" r:id="rId331" xr:uid="{44FDC9E6-4991-468A-960F-BBDBAB761AEA}"/>
    <hyperlink ref="R3739" r:id="rId332" xr:uid="{C1783B73-1300-4744-8A6C-7B45C8282EE3}"/>
    <hyperlink ref="R3749" r:id="rId333" xr:uid="{B17FC8E6-8458-475C-8CC1-3B5783B547FF}"/>
    <hyperlink ref="R3750" r:id="rId334" xr:uid="{8DBCAF6E-92B9-4F9D-9D1A-F32DD13A4E9E}"/>
    <hyperlink ref="R3761" r:id="rId335" xr:uid="{292F682B-87B4-4C18-85C0-D1B15CEAC27D}"/>
    <hyperlink ref="R3762" r:id="rId336" xr:uid="{22E15881-15A0-4800-B91D-3EEE9B5053C4}"/>
    <hyperlink ref="R3763" r:id="rId337" xr:uid="{C859FF19-CB2A-484F-9B8A-1AC0D6A256B5}"/>
    <hyperlink ref="R3772" r:id="rId338" xr:uid="{2B2E749F-C2A2-4CB2-AC17-F6884892AB61}"/>
    <hyperlink ref="R3787" r:id="rId339" xr:uid="{AAEB4950-3994-402E-A328-C3B60AAFA905}"/>
    <hyperlink ref="R3790" r:id="rId340" xr:uid="{D2B16232-DDD0-4BB4-8699-9429AEF5E34A}"/>
    <hyperlink ref="R3793" r:id="rId341" xr:uid="{11C9A87C-E4B0-4B36-98CF-BB767C65CF29}"/>
    <hyperlink ref="R3796" r:id="rId342" xr:uid="{5566F430-6171-4FBC-ABE5-FE3DECC58AC9}"/>
    <hyperlink ref="R3799" r:id="rId343" xr:uid="{8A071FEB-1887-4D25-B32D-078BF81050D1}"/>
    <hyperlink ref="R3802" r:id="rId344" xr:uid="{035A9D69-508E-4B69-A83F-08AC84578B41}"/>
    <hyperlink ref="R3805" r:id="rId345" xr:uid="{C647C5D9-0D36-4C91-BBC8-C28BC7E3C209}"/>
    <hyperlink ref="R3810" r:id="rId346" xr:uid="{FFE595B2-3B8C-4B96-B2D2-D30F7AFA6FAF}"/>
    <hyperlink ref="R3812" r:id="rId347" xr:uid="{24974DAF-CA0C-44B5-9366-074108509F9D}"/>
    <hyperlink ref="R3821" r:id="rId348" xr:uid="{057D1FC8-C092-468F-969F-75F15067D3EC}"/>
    <hyperlink ref="R3828" r:id="rId349" xr:uid="{669F0534-0A32-4D16-88C4-A2CE4E0D6192}"/>
    <hyperlink ref="R3833" r:id="rId350" xr:uid="{01B0229B-FC64-422E-B102-AFF790A27D78}"/>
    <hyperlink ref="R3834" r:id="rId351" xr:uid="{65AA80E5-21EA-441E-A8F9-31937DB01B35}"/>
    <hyperlink ref="R3840" r:id="rId352" xr:uid="{22F82AD5-5CBF-4E08-BBDD-AE2F882EA46E}"/>
    <hyperlink ref="R3841" r:id="rId353" xr:uid="{86ED9381-3595-4749-AB2B-41A715DC7F6C}"/>
    <hyperlink ref="R3843" r:id="rId354" xr:uid="{197CFB74-625B-42BE-A28C-106D063BD17F}"/>
    <hyperlink ref="R3859" r:id="rId355" xr:uid="{D0A51F57-17B1-4D20-B56D-7B3C5A522F8F}"/>
    <hyperlink ref="R3860" r:id="rId356" xr:uid="{FD42AC99-FE67-4806-86AF-BF1463CC84FA}"/>
    <hyperlink ref="R3861" r:id="rId357" xr:uid="{6D0881A8-3048-47B3-BB06-A1792548CD09}"/>
    <hyperlink ref="R3862" r:id="rId358" xr:uid="{6F85E703-27B6-431A-A835-A9E5E00DEFDC}"/>
    <hyperlink ref="R3863" r:id="rId359" xr:uid="{D7A367AF-74CD-4EBF-9885-28AD21C47944}"/>
    <hyperlink ref="R3864" r:id="rId360" xr:uid="{0BFC1FDC-182E-4048-9F85-5E5CFFEAD3B9}"/>
    <hyperlink ref="R3865" r:id="rId361" xr:uid="{AC04F334-1836-49DA-A094-42DD45F8B358}"/>
    <hyperlink ref="R3902" r:id="rId362" xr:uid="{4A4EC011-D310-47C7-B792-79BF35B4D9EA}"/>
    <hyperlink ref="R3922" r:id="rId363" xr:uid="{C708B05C-86F6-4DD7-8FA6-03A51302EAA9}"/>
    <hyperlink ref="R3923" r:id="rId364" xr:uid="{78B5B20B-3982-4789-A9A5-B6D8D41587AD}"/>
    <hyperlink ref="R3924" r:id="rId365" xr:uid="{5943CFD4-784F-47A3-8B53-4B8A721E38B5}"/>
    <hyperlink ref="R3925" r:id="rId366" xr:uid="{E05D0458-FD94-4BF3-9224-D4B20121BD52}"/>
    <hyperlink ref="R3926" r:id="rId367" xr:uid="{BFACAB3A-E97A-4BBD-A63F-5E65B69043C1}"/>
    <hyperlink ref="R3927" r:id="rId368" xr:uid="{D1FFD3BA-0C92-4846-8C01-F2D55E6D9E49}"/>
    <hyperlink ref="R3928" r:id="rId369" xr:uid="{4660B386-A957-4D39-8228-2239BB9AB18A}"/>
    <hyperlink ref="R3929" r:id="rId370" xr:uid="{8BB932AF-5F29-4DA2-ABE4-DD64351F6036}"/>
    <hyperlink ref="R3930" r:id="rId371" xr:uid="{C2E2EB2D-C839-4218-920B-F6F17E0EC2A2}"/>
    <hyperlink ref="R3931" r:id="rId372" xr:uid="{C8C771AA-B9B1-4D16-B17E-93D8CB642E58}"/>
    <hyperlink ref="R3932" r:id="rId373" xr:uid="{3364D813-19CD-45C9-8BF9-616CB8C123F4}"/>
    <hyperlink ref="R3933" r:id="rId374" xr:uid="{90BEFFC7-6E1A-4917-9FC0-37506837955A}"/>
    <hyperlink ref="R3934" r:id="rId375" xr:uid="{210F5E3F-8FA1-46AD-B078-FDFC2FE0270B}"/>
    <hyperlink ref="R3935" r:id="rId376" xr:uid="{CDFEB049-93EA-476D-9F7E-CEAEF0DA3234}"/>
    <hyperlink ref="R3936" r:id="rId377" xr:uid="{E983F86A-A9B9-4D1B-B8B3-49A5DDFC9932}"/>
    <hyperlink ref="R3937" r:id="rId378" xr:uid="{76FEB57D-668C-4E57-9EDB-89E97FDD1C4C}"/>
    <hyperlink ref="R3938" r:id="rId379" xr:uid="{C87D6560-B57A-47E4-AEAD-939AEFD4DCBC}"/>
    <hyperlink ref="R3940" r:id="rId380" xr:uid="{544A6AD5-40B2-4289-827E-C8AA14FF9A72}"/>
    <hyperlink ref="R3941" r:id="rId381" location=".W_gZRtLo5aU.twitter" xr:uid="{8D0B9121-31FD-453C-BC9B-4CCE0A385894}"/>
    <hyperlink ref="R3942" r:id="rId382" location=".W_gZRtLo5aU.twitter" xr:uid="{F1A0C860-7094-4AB2-ABFA-8A816714C524}"/>
    <hyperlink ref="R3943" r:id="rId383" location=".W_gZRtLo5aU.twitter" xr:uid="{0CEE922D-B007-492A-9BDB-B69994464002}"/>
    <hyperlink ref="R3944" r:id="rId384" location=".W_gZRtLo5aU.twitter" xr:uid="{88FEEC2B-7548-4B4A-B329-427AA852314A}"/>
    <hyperlink ref="R3945" r:id="rId385" location=".W_gZRtLo5aU.twitter" xr:uid="{EDEFC1D8-CD6D-4FAA-BAEE-30AD4292EA43}"/>
    <hyperlink ref="R3946" r:id="rId386" location=".W_gZRtLo5aU.twitter" xr:uid="{C2E2BC0E-FC81-4704-BAEB-72E3A937B12E}"/>
    <hyperlink ref="R3947" r:id="rId387" location=".W_gZRtLo5aU.twitter" xr:uid="{9B69A3F7-7A1B-423F-9A1A-F1DFA6FF5DEB}"/>
    <hyperlink ref="R3972" r:id="rId388" xr:uid="{97F48D38-9B19-4467-9455-2BD7FABA307B}"/>
    <hyperlink ref="R3973" r:id="rId389" xr:uid="{CB881735-BB8A-40AB-90C4-7E70492C8292}"/>
    <hyperlink ref="R3976" r:id="rId390" xr:uid="{3A125D7F-465B-4BE0-9D6B-39C5E9AB19A6}"/>
    <hyperlink ref="R3977" r:id="rId391" xr:uid="{2A0227A7-BC11-4AA8-A822-87C42C089FFC}"/>
    <hyperlink ref="R3978" r:id="rId392" xr:uid="{9D0C5233-A9F9-4217-901A-135104021564}"/>
    <hyperlink ref="R3980" r:id="rId393" xr:uid="{53B8A1A1-FDB0-4861-845C-1BF1736A125B}"/>
    <hyperlink ref="R3990" r:id="rId394" xr:uid="{0DBB8351-F01C-4E4E-BA0B-36EF33465C32}"/>
    <hyperlink ref="R3991" r:id="rId395" xr:uid="{71D05246-2942-4E69-AC0F-68B98EC46E4D}"/>
    <hyperlink ref="R3992" r:id="rId396" xr:uid="{AD5A43E3-1A2A-4822-9D8E-BFAD7BFA0A47}"/>
    <hyperlink ref="R3993" r:id="rId397" xr:uid="{3D7F26C4-12AC-4D14-A8D2-DC4CDF93B995}"/>
    <hyperlink ref="R3994" r:id="rId398" xr:uid="{1CD16CA4-81BB-4B81-B4BB-3748A4FC3A60}"/>
    <hyperlink ref="R3996" r:id="rId399" xr:uid="{19F20A99-E147-4C5F-88DC-0A0BC2B6D124}"/>
    <hyperlink ref="R3997" r:id="rId400" xr:uid="{B348B36A-C919-4444-BC98-7321B7275A43}"/>
    <hyperlink ref="R3999" r:id="rId401" xr:uid="{28FEE925-0A50-4040-9721-0C14DC49FF6B}"/>
    <hyperlink ref="R4002" r:id="rId402" xr:uid="{9B884718-B587-400B-A6A2-BDDCD1263AC6}"/>
    <hyperlink ref="R4003" r:id="rId403" xr:uid="{474EC53B-717D-4D5B-B5B2-17ACBA6B7E05}"/>
    <hyperlink ref="R4005" r:id="rId404" xr:uid="{B11E758B-177F-48BD-A2FB-C1340DAAEE5B}"/>
    <hyperlink ref="R4007" r:id="rId405" xr:uid="{037493E5-7DBE-41A8-8F53-600042A0CB55}"/>
    <hyperlink ref="R4009" r:id="rId406" xr:uid="{C1A4DD9A-B1F7-437F-ADB3-E5577D413B42}"/>
    <hyperlink ref="R4010" r:id="rId407" xr:uid="{B8E18B7F-2F22-44D7-A906-E33E7E170175}"/>
    <hyperlink ref="R4012" r:id="rId408" xr:uid="{2A1C57B4-9B6A-4BB6-B033-0EAF5296F6EF}"/>
    <hyperlink ref="R4013" r:id="rId409" xr:uid="{846E2332-EF7E-400D-998A-CCDBBDA09086}"/>
    <hyperlink ref="R4014" r:id="rId410" xr:uid="{F9D0920D-B12A-4CFD-9AA4-3BA9650D4A0E}"/>
    <hyperlink ref="R4015" r:id="rId411" xr:uid="{1686E4AD-972D-4698-BFC1-035ECC17C4AB}"/>
    <hyperlink ref="R4027" r:id="rId412" xr:uid="{20CEAAA4-7024-4B50-82E5-0F39CFCAD560}"/>
    <hyperlink ref="R4030" r:id="rId413" xr:uid="{6BB12623-E2B7-446A-808D-035434B50D15}"/>
    <hyperlink ref="R4031" r:id="rId414" xr:uid="{FECD77BD-24CA-447F-BFE0-1721BDD2434F}"/>
    <hyperlink ref="R4032" r:id="rId415" xr:uid="{0ECEA2BD-5EEF-4012-B343-DB276B423483}"/>
    <hyperlink ref="R4033" r:id="rId416" xr:uid="{4B6A8DF6-B3A8-413E-9A97-CCC437F2396F}"/>
    <hyperlink ref="R4043" r:id="rId417" xr:uid="{3570A0F0-1D1E-4903-9BB1-6FC7500851F4}"/>
    <hyperlink ref="R4061" r:id="rId418" xr:uid="{6B2207DF-7CCE-466F-AE01-4C759A822E73}"/>
    <hyperlink ref="R4062" r:id="rId419" xr:uid="{FF3E0933-2247-46B6-87C6-19442E251B32}"/>
    <hyperlink ref="R4063" r:id="rId420" xr:uid="{95A75C81-68DA-4396-ADD0-BFBEBA61FBC3}"/>
    <hyperlink ref="R4064" r:id="rId421" xr:uid="{87F056AA-B9EA-4D80-9A1E-76B1EA3236B7}"/>
    <hyperlink ref="R4065" r:id="rId422" xr:uid="{EAC81DBD-3763-470D-B9C6-82CC17D31E81}"/>
    <hyperlink ref="R4066" r:id="rId423" xr:uid="{9DA04AC9-C613-4EB9-96CA-752789E06F7C}"/>
    <hyperlink ref="R4067" r:id="rId424" xr:uid="{B68900B3-BF04-481D-8C3D-A6BD5215F0B5}"/>
    <hyperlink ref="R4068" r:id="rId425" xr:uid="{05B22187-DBB0-4640-B0E1-F95F72C12D10}"/>
    <hyperlink ref="R4069" r:id="rId426" xr:uid="{660B67E0-0041-4066-A798-CD2C8C7D0632}"/>
    <hyperlink ref="R4070" r:id="rId427" xr:uid="{A213EE8C-0F96-4345-94CE-CDD7934A6251}"/>
    <hyperlink ref="R4071" r:id="rId428" xr:uid="{899C8BA8-6687-45E9-91D3-F02DD6232C1D}"/>
    <hyperlink ref="R4072" r:id="rId429" xr:uid="{A8B112FE-F59D-4E0D-BB5B-1267FB7C2E06}"/>
    <hyperlink ref="R4073" r:id="rId430" xr:uid="{245C744A-6B0C-4841-AD48-D63044F6522D}"/>
    <hyperlink ref="R4118" r:id="rId431" xr:uid="{E14A9C0D-431E-43E1-879E-12B7EB425E56}"/>
    <hyperlink ref="R4151" r:id="rId432" xr:uid="{92C36241-9DB5-45EB-9C12-E45C5E389566}"/>
    <hyperlink ref="R4152" r:id="rId433" xr:uid="{15FB5903-4B04-44B4-A230-90A5AD4D1E69}"/>
    <hyperlink ref="R4153" r:id="rId434" xr:uid="{7B6E12D2-501B-464D-8B36-939E0D3690D5}"/>
    <hyperlink ref="R4154" r:id="rId435" xr:uid="{5A6596DD-B56D-457B-ACDC-14C90F27CBA7}"/>
    <hyperlink ref="R4155" r:id="rId436" xr:uid="{EECA3B2E-2F8D-4A48-B309-BFC7BEE840CF}"/>
    <hyperlink ref="R4156" r:id="rId437" xr:uid="{52857F43-57F2-4447-86D5-E05E8D0FDAC5}"/>
    <hyperlink ref="R4167" r:id="rId438" xr:uid="{5F22B8E7-42AF-4B6E-A70D-6DF477835FDB}"/>
    <hyperlink ref="R4168" r:id="rId439" xr:uid="{1CCCEDB7-A0B6-4940-82E7-8EA5A4821131}"/>
    <hyperlink ref="R4169" r:id="rId440" xr:uid="{1AF1DA46-7FC9-4489-8C2C-18EC5C09E71C}"/>
    <hyperlink ref="R4170" r:id="rId441" xr:uid="{767A7E92-B4D3-4CD4-845D-834904FDCF6F}"/>
    <hyperlink ref="R4171" r:id="rId442" xr:uid="{D6FC1206-B8D8-43C1-8E6F-54510F87F8A6}"/>
    <hyperlink ref="R4186" r:id="rId443" xr:uid="{F882CAD1-E012-4178-B754-861B9929D558}"/>
    <hyperlink ref="R4191" r:id="rId444" xr:uid="{508EA2D1-DE4F-43A4-8BEB-BAB2FCA49064}"/>
    <hyperlink ref="R4192" r:id="rId445" xr:uid="{31296EB0-DD18-4268-9B5C-257E2067BB51}"/>
    <hyperlink ref="R4193" r:id="rId446" xr:uid="{00D509AD-A859-4684-91A3-9321635287B9}"/>
    <hyperlink ref="R4194" r:id="rId447" xr:uid="{3BF4B18D-874B-44DC-BC9C-CC68EF7294E0}"/>
    <hyperlink ref="R4195" r:id="rId448" xr:uid="{B632504F-06DE-448F-B03A-7D96F4B799B4}"/>
    <hyperlink ref="R4196" r:id="rId449" xr:uid="{2B1C0B08-4563-41BB-B22E-9018049ABB40}"/>
    <hyperlink ref="R4202" r:id="rId450" xr:uid="{0CA97562-69CB-426B-B58F-60BA3B560A75}"/>
    <hyperlink ref="R4218" r:id="rId451" xr:uid="{1FEFB76C-4A13-4E31-AD52-8928DC11B896}"/>
    <hyperlink ref="R4219" r:id="rId452" xr:uid="{89CB2E69-90FA-478B-B7D2-E07A8BEC8711}"/>
    <hyperlink ref="R4220" r:id="rId453" xr:uid="{E4468970-A396-4DA4-8E01-06CD81806459}"/>
    <hyperlink ref="R4221" r:id="rId454" xr:uid="{BA5F1437-A05E-42E6-8741-058C01B01FB3}"/>
    <hyperlink ref="R4222" r:id="rId455" xr:uid="{ED01F8C8-8D8F-4A67-A3C3-AE4A5B653A69}"/>
    <hyperlink ref="R4223" r:id="rId456" xr:uid="{35AAFF8E-DAE4-42C9-99FD-C6B456A8B548}"/>
    <hyperlink ref="R4224" r:id="rId457" xr:uid="{3EB512FB-3506-4C2A-8CA8-67C6210337D9}"/>
    <hyperlink ref="R4225" r:id="rId458" xr:uid="{E038378D-BCC0-4627-B1A8-B62E91856D10}"/>
    <hyperlink ref="R4226" r:id="rId459" xr:uid="{647F29FD-50A6-4BA9-AE88-0020E71ABDF1}"/>
    <hyperlink ref="R4227" r:id="rId460" xr:uid="{BB809A5F-EE7F-4CD1-A232-CD0711D63115}"/>
    <hyperlink ref="R4228" r:id="rId461" xr:uid="{45ABB2F4-2D54-4F14-BDDD-D9161293267A}"/>
    <hyperlink ref="R4229" r:id="rId462" xr:uid="{A349F6C7-ECCF-4228-8ED3-21FAD5953CD1}"/>
    <hyperlink ref="R4230" r:id="rId463" xr:uid="{ACB8E7EC-CC87-4FD0-8EE6-09EA34E55332}"/>
    <hyperlink ref="R4231" r:id="rId464" xr:uid="{400CE072-BE2A-487B-8CAB-FEB4FF42E5DB}"/>
    <hyperlink ref="R4239" r:id="rId465" xr:uid="{E32BDBA9-9A0A-40C0-BFCA-DC8AAB201D40}"/>
    <hyperlink ref="R4240" r:id="rId466" xr:uid="{1D595D07-C596-4544-9480-7C970E20E9F0}"/>
    <hyperlink ref="R4241" r:id="rId467" xr:uid="{0F6F7EC4-DC9F-4BC6-8B73-7EDBABE48E76}"/>
    <hyperlink ref="R4242" r:id="rId468" xr:uid="{036E2379-73E3-4498-A881-9EBCE1C43D63}"/>
    <hyperlink ref="R4243" r:id="rId469" xr:uid="{3D84F323-680C-4D8E-8F54-B8BB8DEE59BF}"/>
    <hyperlink ref="R4244" r:id="rId470" xr:uid="{2E482DB3-8E04-419A-8397-B97FFA9F8DCE}"/>
    <hyperlink ref="R4248" r:id="rId471" xr:uid="{EB9A9CEE-708E-4EF0-A0B3-CE428982FCC7}"/>
    <hyperlink ref="R4273" r:id="rId472" xr:uid="{DA6403A2-7221-49EB-971C-BEEE69EBC338}"/>
    <hyperlink ref="R4274" r:id="rId473" xr:uid="{BF45E94C-9068-47B9-8475-AEFF9E9E0566}"/>
    <hyperlink ref="R4276" r:id="rId474" xr:uid="{379A9950-C618-4EA3-AA62-BCB52D6A4BCD}"/>
    <hyperlink ref="R4279" r:id="rId475" xr:uid="{7A7A5FD0-3FB6-4D6E-B57B-A5F714F004FD}"/>
    <hyperlink ref="R4282" r:id="rId476" xr:uid="{FB3C2AF0-24B7-4546-AFC0-F46F9470A828}"/>
    <hyperlink ref="R4284" r:id="rId477" xr:uid="{5BB4A1BD-6DEF-4B9A-9D7A-DF23C833C9C6}"/>
    <hyperlink ref="R4290" r:id="rId478" xr:uid="{AC4B6024-6743-4C3B-ADAD-B2E150C7EF17}"/>
    <hyperlink ref="R4291" r:id="rId479" xr:uid="{B175D7FB-A01A-4B90-B51F-099959C318C5}"/>
    <hyperlink ref="R4293" r:id="rId480" xr:uid="{F5B69B02-DEA9-4507-8859-A87C29F137F5}"/>
    <hyperlink ref="R4294" r:id="rId481" xr:uid="{313A24C6-93E4-42EA-B422-640347972514}"/>
    <hyperlink ref="R4301" r:id="rId482" xr:uid="{115D38DF-3244-4386-B5F0-41B9200D2D35}"/>
    <hyperlink ref="R4302" r:id="rId483" xr:uid="{7F8C2A3E-0186-4718-A737-05FA14DBCB1D}"/>
    <hyperlink ref="R4303" r:id="rId484" xr:uid="{44B72189-0F5D-4CB1-9B66-2C470BB20736}"/>
    <hyperlink ref="R4308" r:id="rId485" xr:uid="{ABCCD921-671B-4A8C-ADB3-0E9BDF3E847E}"/>
    <hyperlink ref="R4309" r:id="rId486" xr:uid="{2406392D-F445-4F5B-BAA4-E1F4EC6299B4}"/>
    <hyperlink ref="R4310" r:id="rId487" xr:uid="{C0858219-F9A7-4899-81CC-6FDAF1FEF124}"/>
    <hyperlink ref="R4311" r:id="rId488" xr:uid="{DCDB3BAD-DECA-4CA9-8FBA-50061C88A448}"/>
    <hyperlink ref="R4314" r:id="rId489" xr:uid="{EE4FF599-FC14-4078-9806-FF6060349E83}"/>
    <hyperlink ref="R4316" r:id="rId490" xr:uid="{34C559A1-ECF7-4704-8100-A1FC41B5F86C}"/>
    <hyperlink ref="R4328" r:id="rId491" xr:uid="{08980B2D-85F5-485B-B40B-9CA2276AD31C}"/>
    <hyperlink ref="R4329" r:id="rId492" xr:uid="{90B8471C-D50A-4A80-9F1B-A0675FD5DFC9}"/>
    <hyperlink ref="R4343" r:id="rId493" xr:uid="{14191513-C43A-4C85-A68F-E4E996E60A63}"/>
    <hyperlink ref="R4344" r:id="rId494" xr:uid="{245FABCE-781A-415F-AA71-5E4935F59C3E}"/>
    <hyperlink ref="R4345" r:id="rId495" xr:uid="{B4B69AC8-6136-4666-924A-F2E488A890E1}"/>
    <hyperlink ref="R4347" r:id="rId496" xr:uid="{3E8C4B69-A0F9-4628-8E12-CB99242D1811}"/>
    <hyperlink ref="R4348" r:id="rId497" xr:uid="{EFBA1C14-DCD6-4A12-BB52-A0A49D343FF6}"/>
    <hyperlink ref="R4349" r:id="rId498" xr:uid="{2B0DF1C2-E20C-4984-827B-0FEB1ECA750F}"/>
    <hyperlink ref="R4350" r:id="rId499" xr:uid="{569F7EB6-DA5A-4E11-A56D-1BC8FE95692B}"/>
    <hyperlink ref="R4352" r:id="rId500" xr:uid="{0D2EDA60-2431-43D7-ABD1-8C8CBDB06B1F}"/>
    <hyperlink ref="R4353" r:id="rId501" xr:uid="{4792B97F-6F06-4D9A-A853-B1E848D7B23E}"/>
    <hyperlink ref="R4354" r:id="rId502" xr:uid="{C1E3DDDF-775E-40A4-A17A-4F50A9FDFAE9}"/>
    <hyperlink ref="R4355" r:id="rId503" xr:uid="{2F8CB386-FFB3-41FF-87DD-7A8009F2900D}"/>
    <hyperlink ref="R4356" r:id="rId504" xr:uid="{DE6A2A6A-897D-468F-A4F4-303D375EBC86}"/>
    <hyperlink ref="R4357" r:id="rId505" xr:uid="{F47AAB1E-4909-44B8-A839-1E3964BC38B2}"/>
    <hyperlink ref="R4358" r:id="rId506" xr:uid="{0DCC9BA4-5A2A-401C-A201-D4BFAC803B22}"/>
    <hyperlink ref="R4359" r:id="rId507" xr:uid="{9DB7D4F0-DD9C-476E-8DEA-610FE34FA37A}"/>
    <hyperlink ref="R4360" r:id="rId508" xr:uid="{002C3621-7014-47F8-8782-010EB51B90C0}"/>
    <hyperlink ref="R4363" r:id="rId509" xr:uid="{ED537AE7-94F6-401D-91E5-00326F6E4AF9}"/>
    <hyperlink ref="R4364" r:id="rId510" xr:uid="{C524A0C9-8260-48C2-93AA-D342F35EB922}"/>
    <hyperlink ref="R4365" r:id="rId511" xr:uid="{1BF03A30-2FC0-4F29-947C-FC46A1FA283D}"/>
    <hyperlink ref="R4366" r:id="rId512" xr:uid="{8713DC9E-0E55-4B3B-8EE7-5B1F149C8000}"/>
    <hyperlink ref="R4367" r:id="rId513" xr:uid="{A7EF7CBE-4844-4280-836B-FA409CA09EF3}"/>
    <hyperlink ref="R4381" r:id="rId514" xr:uid="{2EAB986A-3831-4A6C-AC1C-B3F2AB91D18D}"/>
    <hyperlink ref="R4382" r:id="rId515" xr:uid="{EC028B27-D7A1-4E0D-844F-1112DC7E29E2}"/>
    <hyperlink ref="R4390" r:id="rId516" xr:uid="{23470AA8-AD73-4F49-AC09-AD99A58911E9}"/>
    <hyperlink ref="R4397" r:id="rId517" xr:uid="{7C011C81-EB0D-4DBA-8534-DB815F3E5075}"/>
    <hyperlink ref="R4449" r:id="rId518" xr:uid="{AA264E45-D39B-40C1-B186-3C4108CBA48E}"/>
    <hyperlink ref="R4450" r:id="rId519" xr:uid="{25546074-CC84-473A-8C25-F50722E6AA68}"/>
    <hyperlink ref="R4451" r:id="rId520" xr:uid="{9DCBDBC4-38EF-4F91-BA73-123C2CA589F9}"/>
    <hyperlink ref="R4471" r:id="rId521" xr:uid="{B1367423-51F0-498A-A804-A681602192D5}"/>
    <hyperlink ref="R4472" r:id="rId522" xr:uid="{4CE7E0F7-7FB1-4C63-9B16-A8B28AA6CE67}"/>
    <hyperlink ref="R4473" r:id="rId523" xr:uid="{81259D8E-52E0-4F6B-A817-4A10E2706EA2}"/>
    <hyperlink ref="R4477" r:id="rId524" xr:uid="{5D131A39-B75F-424E-A35D-B01AE9F2161D}"/>
    <hyperlink ref="R4479" r:id="rId525" xr:uid="{12764BB5-BD27-4C0B-9FC3-1090F12C4E81}"/>
    <hyperlink ref="R4498" r:id="rId526" xr:uid="{8BE4215D-6AC9-4C03-A251-5518D836C009}"/>
    <hyperlink ref="R4499" r:id="rId527" xr:uid="{62C16EA0-9FED-40DC-B889-85DBE0380FA6}"/>
    <hyperlink ref="R4501" r:id="rId528" xr:uid="{AAF8C7DC-D6B8-4533-BA06-AE9B1AE03AA7}"/>
    <hyperlink ref="R4508" r:id="rId529" xr:uid="{27AA0E9A-2209-4D17-A224-E931E8F97750}"/>
    <hyperlink ref="R4510" r:id="rId530" xr:uid="{49FEB1EB-AF1E-4FFF-B801-2F867133DBE0}"/>
    <hyperlink ref="R4512" r:id="rId531" xr:uid="{9D93C4A7-DEDD-4385-A50D-FA290ACB5FB4}"/>
    <hyperlink ref="R4514" r:id="rId532" xr:uid="{457E81B2-B257-4C2B-A928-7588C4C782D7}"/>
    <hyperlink ref="R4525" r:id="rId533" xr:uid="{89B18B26-0D64-481B-8AEC-9021A4A76BA1}"/>
    <hyperlink ref="R4526" r:id="rId534" xr:uid="{A5DC0B3F-4DBB-4AD3-8FC1-F218AE60480D}"/>
    <hyperlink ref="R4528" r:id="rId535" xr:uid="{B570BCA7-4A33-40C6-AB9C-2F90C810453F}"/>
    <hyperlink ref="R4535" r:id="rId536" xr:uid="{68ABA15B-610D-47E2-A4E3-025DE591DF06}"/>
    <hyperlink ref="R4541" r:id="rId537" xr:uid="{2ABD0AE4-050F-40EF-BC22-BE6281002F75}"/>
    <hyperlink ref="R4542" r:id="rId538" xr:uid="{DDF0BD58-A70F-45EC-9A31-C6F119404460}"/>
    <hyperlink ref="R4543" r:id="rId539" xr:uid="{11163AFB-F573-404B-8B45-51779CC85593}"/>
    <hyperlink ref="R4544" r:id="rId540" xr:uid="{510CDA47-0A94-4DB6-A646-0C0D9F44415B}"/>
    <hyperlink ref="R4545" r:id="rId541" xr:uid="{3EC13C53-932F-4445-9120-5C63774FB176}"/>
    <hyperlink ref="R4548" r:id="rId542" xr:uid="{4F2D9AD2-4364-40F9-BF3F-C63B9C527970}"/>
    <hyperlink ref="R4549" r:id="rId543" xr:uid="{3CCCA664-1F86-481C-B0DB-C37D4999367C}"/>
    <hyperlink ref="R4550" r:id="rId544" xr:uid="{2F350C99-80C2-4380-9573-6127C84CF960}"/>
    <hyperlink ref="R4551" r:id="rId545" xr:uid="{0E00E6A9-1320-4382-B33F-AE3900042397}"/>
    <hyperlink ref="R4552" r:id="rId546" xr:uid="{8FBB2FEB-CA8E-4A64-9FBA-E99685F4F4EF}"/>
    <hyperlink ref="R4553" r:id="rId547" xr:uid="{E47965C9-0182-42F1-B1E8-A2E098E0103D}"/>
    <hyperlink ref="R4554" r:id="rId548" xr:uid="{10000866-59FC-494A-8F2E-3F76CDBF47F3}"/>
    <hyperlink ref="R4555" r:id="rId549" xr:uid="{95F65206-C2DB-4BA8-BFF1-2D3A91009227}"/>
    <hyperlink ref="R4556" r:id="rId550" xr:uid="{47D826B2-4695-43E5-91B9-9CD6E0B2A7EE}"/>
    <hyperlink ref="R4557" r:id="rId551" xr:uid="{F353E2F3-7630-4AFC-99DA-C6F5E542B1CA}"/>
    <hyperlink ref="R4558" r:id="rId552" xr:uid="{33C20386-BB58-4C3D-BD02-808CD64D53EB}"/>
    <hyperlink ref="R4561" r:id="rId553" xr:uid="{88D2B68E-2CE3-473A-B396-786DDA7E7838}"/>
    <hyperlink ref="R4562" r:id="rId554" xr:uid="{A4400476-218E-4689-A82E-442430124400}"/>
    <hyperlink ref="R4563" r:id="rId555" xr:uid="{23DDA8F0-71DB-4FD0-BCFE-8FE7999B5177}"/>
    <hyperlink ref="R4565" r:id="rId556" xr:uid="{9BA04070-9D9B-441A-9C32-5C3B391ED707}"/>
    <hyperlink ref="R4566" r:id="rId557" xr:uid="{26E2F9F2-841F-499D-9E43-84A12E609A1B}"/>
    <hyperlink ref="R4567" r:id="rId558" xr:uid="{0F454BCD-DD99-40C7-9FC2-44EA8E96FC4C}"/>
    <hyperlink ref="R4568" r:id="rId559" xr:uid="{294A1F7D-B45E-437E-93FA-79E961D6D278}"/>
    <hyperlink ref="R4593" r:id="rId560" xr:uid="{D61E70B7-A32B-4CCE-9914-91274339D3D1}"/>
    <hyperlink ref="R4594" r:id="rId561" xr:uid="{74E56FE7-9770-45D0-B6CB-94D4A3A6A7D4}"/>
    <hyperlink ref="R4595" r:id="rId562" xr:uid="{953A1308-1ECA-4E9B-A5C3-8B1033E6C27D}"/>
    <hyperlink ref="R4596" r:id="rId563" xr:uid="{25E70231-3C90-4CFD-935C-3C03FAACAEC6}"/>
    <hyperlink ref="R4597" r:id="rId564" xr:uid="{F5BAF20C-2ECD-4B84-A63F-13D2F1A2FAFE}"/>
    <hyperlink ref="R4598" r:id="rId565" xr:uid="{3790B1B6-92DC-4E2B-B5D4-83732FB73902}"/>
    <hyperlink ref="R4663" r:id="rId566" xr:uid="{05930523-B10B-4825-AA25-4868BBCE1E85}"/>
    <hyperlink ref="R4675" r:id="rId567" xr:uid="{E15EA693-5668-4075-B957-7A5E5CAB8D07}"/>
    <hyperlink ref="R4677" r:id="rId568" xr:uid="{1CFA368C-F903-44AA-BD54-1B1928E203C0}"/>
    <hyperlink ref="R4678" r:id="rId569" xr:uid="{B827184E-8CDA-49B5-9A9C-701EECADD1B8}"/>
    <hyperlink ref="R4679" r:id="rId570" xr:uid="{A15A1860-9942-44D3-B4C4-6552E6E0C14A}"/>
    <hyperlink ref="R4680" r:id="rId571" xr:uid="{A023CAA8-E6A3-4B53-AC26-35496633DABF}"/>
    <hyperlink ref="R4682" r:id="rId572" xr:uid="{6A87B915-F218-451C-9049-A30553769D04}"/>
    <hyperlink ref="R4683" r:id="rId573" xr:uid="{A5743299-A4E3-4C6A-9581-E10A7A3A7F5A}"/>
    <hyperlink ref="R4684" r:id="rId574" xr:uid="{E2933259-5E78-4CB6-BDFB-57898D6934B3}"/>
    <hyperlink ref="R4685" r:id="rId575" xr:uid="{0953CBF5-A009-43F4-8139-CDE140127509}"/>
    <hyperlink ref="R4686" r:id="rId576" xr:uid="{696ECBA9-E1BA-44C1-BE01-70CDBA47AAD6}"/>
    <hyperlink ref="R4687" r:id="rId577" xr:uid="{60447C84-783E-4CBC-AE7E-43B4ED35E3AC}"/>
    <hyperlink ref="R4688" r:id="rId578" xr:uid="{8D11794E-46F1-4655-8938-8329586D35D4}"/>
    <hyperlink ref="R4689" r:id="rId579" xr:uid="{576EA8E3-EE4D-48E7-BD5D-5E7FFA269EB5}"/>
    <hyperlink ref="R4690" r:id="rId580" xr:uid="{D1834D61-FF09-4C5D-95AC-4ADDE9307768}"/>
    <hyperlink ref="R4691" r:id="rId581" xr:uid="{82AA7201-81C2-4B57-A5CD-EA6F7F56EFA1}"/>
    <hyperlink ref="R4692" r:id="rId582" xr:uid="{5DC9DBE1-656F-4E13-A74A-2242F42B0B82}"/>
    <hyperlink ref="R4698" r:id="rId583" xr:uid="{01A50EAA-415D-4DA8-8B62-2F86047F0ADC}"/>
    <hyperlink ref="R4701" r:id="rId584" xr:uid="{133551C3-3F60-4F1A-959B-9E9B85F9667D}"/>
    <hyperlink ref="R4702" r:id="rId585" xr:uid="{360359B0-B606-44EA-AD4B-7DC4C029AFE7}"/>
    <hyperlink ref="R4705" r:id="rId586" xr:uid="{29AEF433-2563-46F8-8853-DE4EDE239DE5}"/>
    <hyperlink ref="R4706" r:id="rId587" xr:uid="{0DD44D6F-4AEF-4CC7-9B8D-D9B3B114DDAB}"/>
    <hyperlink ref="R4707" r:id="rId588" xr:uid="{5DD14D37-BB83-4054-8734-8209D5426024}"/>
    <hyperlink ref="R4708" r:id="rId589" xr:uid="{B7B4FBAE-C0B2-4AA7-B797-45CA93C3B523}"/>
    <hyperlink ref="R4709" r:id="rId590" xr:uid="{57501ECE-EF40-4491-B9AD-8384EBE64C41}"/>
    <hyperlink ref="R4710" r:id="rId591" xr:uid="{38FF3FA1-66E6-48F3-9990-47060610F6C1}"/>
    <hyperlink ref="R4711" r:id="rId592" xr:uid="{CD99E6D4-64BA-4F85-9979-393F292BEB71}"/>
    <hyperlink ref="R4712" r:id="rId593" xr:uid="{39E20D54-A796-44C7-BEF6-A74ABD247215}"/>
    <hyperlink ref="R4714" r:id="rId594" xr:uid="{3F137B41-94BD-4E49-844C-A519E8C512D9}"/>
    <hyperlink ref="R4715" r:id="rId595" xr:uid="{E4A599EF-4629-4EE1-A31A-2178EF309E77}"/>
    <hyperlink ref="U6" r:id="rId596" xr:uid="{33C08BB8-D66F-4CB7-AC9F-CF0F5598BAA8}"/>
    <hyperlink ref="U7" r:id="rId597" xr:uid="{F2098BD9-E82A-46C3-A050-BA9696CECD1D}"/>
    <hyperlink ref="U42" r:id="rId598" xr:uid="{B6F45C07-5890-4B71-8EA3-A59BAC362D5B}"/>
    <hyperlink ref="U43" r:id="rId599" xr:uid="{807B0E02-E164-40AA-9965-12B0B914BF8F}"/>
    <hyperlink ref="U67" r:id="rId600" xr:uid="{6E0D5A7A-6E68-4661-B572-05F71D9185D9}"/>
    <hyperlink ref="U73" r:id="rId601" xr:uid="{D63FE4D1-A15B-49B9-BF2F-B0E53FE1F049}"/>
    <hyperlink ref="U74" r:id="rId602" xr:uid="{BAC62082-AED1-4CEB-A8AF-2096CBD519DF}"/>
    <hyperlink ref="U75" r:id="rId603" xr:uid="{DA206815-4ECA-46AA-9E83-558454C9F0C5}"/>
    <hyperlink ref="U76" r:id="rId604" xr:uid="{A9A55763-A5C4-4163-B7EC-5FFD28A6FDB5}"/>
    <hyperlink ref="U77" r:id="rId605" xr:uid="{53CA3324-814D-4EC5-95E2-86375A3A8DF3}"/>
    <hyperlink ref="U87" r:id="rId606" xr:uid="{EA0A295F-CB0C-4675-A229-0FCDCDDFE669}"/>
    <hyperlink ref="U88" r:id="rId607" xr:uid="{18888704-D6AD-4F26-8476-2936CBD44CD1}"/>
    <hyperlink ref="U169" r:id="rId608" xr:uid="{C442D755-E0A0-4E91-8736-8D9F2CDBF7F5}"/>
    <hyperlink ref="U173" r:id="rId609" xr:uid="{40F95446-2E69-4CAE-8B2C-21A0C80E22D2}"/>
    <hyperlink ref="U178" r:id="rId610" xr:uid="{BF977A1E-2A47-4105-814E-7B324AC54A67}"/>
    <hyperlink ref="U199" r:id="rId611" xr:uid="{DC11DC6A-50B7-4A3F-9E38-9FF93F65FBAA}"/>
    <hyperlink ref="U526" r:id="rId612" xr:uid="{6E48E9AD-D36D-408C-885D-343C5A7479E1}"/>
    <hyperlink ref="U527" r:id="rId613" xr:uid="{53FCCEF9-1A60-4427-8063-B50A7B257E8D}"/>
    <hyperlink ref="U748" r:id="rId614" xr:uid="{1CF24303-93B4-4806-A4E4-5F3E0221C152}"/>
    <hyperlink ref="U752" r:id="rId615" xr:uid="{36B4DB0B-C2A2-42C8-B918-4DD7DD8F22DF}"/>
    <hyperlink ref="U753" r:id="rId616" xr:uid="{9585CF4E-8AD7-47D9-B24B-10A73B26FCD7}"/>
    <hyperlink ref="U754" r:id="rId617" xr:uid="{C1C4AFF5-300E-46C2-A25D-9A8B396FBD17}"/>
    <hyperlink ref="U755" r:id="rId618" xr:uid="{69053753-89B3-4956-AA44-F1D86DF20E4F}"/>
    <hyperlink ref="U813" r:id="rId619" xr:uid="{E0D67328-B5A8-4E0A-B838-AEF78692CCC3}"/>
    <hyperlink ref="U922" r:id="rId620" xr:uid="{38C4900A-9B30-48E6-935F-F27509715743}"/>
    <hyperlink ref="U923" r:id="rId621" xr:uid="{ED63C57B-E600-4B3F-AE10-2969D32226BD}"/>
    <hyperlink ref="U927" r:id="rId622" xr:uid="{55004290-B9F6-4E15-83A6-9549E4EB1C0A}"/>
    <hyperlink ref="U1254" r:id="rId623" xr:uid="{77879A2E-6689-43FE-95DA-0B7982805B33}"/>
    <hyperlink ref="U1263" r:id="rId624" xr:uid="{5D63F40D-D1D9-4BBE-81F9-F999211047B1}"/>
    <hyperlink ref="U1264" r:id="rId625" xr:uid="{29A3906E-FFA3-4206-A047-92BA9E334005}"/>
    <hyperlink ref="U1265" r:id="rId626" xr:uid="{BEB6EC2E-D525-41BE-9B67-10262E384777}"/>
    <hyperlink ref="U1266" r:id="rId627" xr:uid="{B40509CC-F43E-4A13-95A9-613527ECD1D3}"/>
    <hyperlink ref="U1278" r:id="rId628" xr:uid="{F2E67172-CE08-48D9-90C6-3D0C750C1F80}"/>
    <hyperlink ref="U1288" r:id="rId629" xr:uid="{20DAE407-46BC-459E-9E92-7BE8D3D57AC9}"/>
    <hyperlink ref="U1343" r:id="rId630" xr:uid="{B1FA09BA-54AA-4517-B566-C3C44A756C15}"/>
    <hyperlink ref="U1425" r:id="rId631" xr:uid="{0D49C3FE-E3D3-4112-A624-01E75E40AD6E}"/>
    <hyperlink ref="U1478" r:id="rId632" xr:uid="{4B87C8C6-40A5-4610-976D-8A6E641C5258}"/>
    <hyperlink ref="U1514" r:id="rId633" xr:uid="{8A3DC88B-4170-48A9-9913-55AD7A2473BF}"/>
    <hyperlink ref="U1522" r:id="rId634" xr:uid="{741C0459-867A-48C3-8CF4-7F44EFF0B609}"/>
    <hyperlink ref="U1525" r:id="rId635" xr:uid="{55890D5D-8105-4B58-A4C2-126223CE08B8}"/>
    <hyperlink ref="U1533" r:id="rId636" xr:uid="{CC9C447E-653F-4898-9A7E-CD65B0338234}"/>
    <hyperlink ref="U1534" r:id="rId637" xr:uid="{DE7CAD48-358F-4CCD-8597-7EA398E77C1B}"/>
    <hyperlink ref="U1564" r:id="rId638" xr:uid="{AB48B6CB-6ADF-49F1-9E75-4C25298BB72A}"/>
    <hyperlink ref="U1565" r:id="rId639" xr:uid="{99ED04F6-BA6A-42C7-A308-8325392AB7F7}"/>
    <hyperlink ref="U1566" r:id="rId640" xr:uid="{1530403D-4680-4CEA-AEB9-A79D8D0F0468}"/>
    <hyperlink ref="U1567" r:id="rId641" xr:uid="{2F3E7A13-301C-42EC-B3AE-CE429F5DB74E}"/>
    <hyperlink ref="U1579" r:id="rId642" xr:uid="{B6071B11-5BE8-4A5E-9209-3071B384CA20}"/>
    <hyperlink ref="U1592" r:id="rId643" xr:uid="{83DA8150-C2A9-41D9-8CF7-2BDABD93EE43}"/>
    <hyperlink ref="U1593" r:id="rId644" xr:uid="{134ED8ED-8C43-4515-B59E-0C28520924B8}"/>
    <hyperlink ref="U1594" r:id="rId645" xr:uid="{3C246929-E895-414B-AE21-4AA63480BED8}"/>
    <hyperlink ref="U1605" r:id="rId646" xr:uid="{C3D4070B-7C45-45D2-B93D-E29F9CDE3B5F}"/>
    <hyperlink ref="U1608" r:id="rId647" xr:uid="{B0AB9F0F-8C3A-4871-A225-4F9302AEEBB7}"/>
    <hyperlink ref="U1615" r:id="rId648" xr:uid="{D63DF9A1-8A20-4164-9A24-E806D0DCF0D5}"/>
    <hyperlink ref="U1616" r:id="rId649" xr:uid="{5AE612FB-9368-4E61-AFA3-FDB25B1A6A15}"/>
    <hyperlink ref="U1617" r:id="rId650" xr:uid="{82BD2AA8-C381-497A-A9CA-799A61719946}"/>
    <hyperlink ref="U1618" r:id="rId651" xr:uid="{E6C9DA72-A20E-43D1-91AA-E2281CD2B381}"/>
    <hyperlink ref="U1619" r:id="rId652" xr:uid="{8DE8E9B4-1E16-48B2-9C66-3464ABC6970A}"/>
    <hyperlink ref="U1671" r:id="rId653" xr:uid="{4C09A922-C146-4E52-98A4-4A407554DA8D}"/>
    <hyperlink ref="U1684" r:id="rId654" xr:uid="{2D6F5DE5-7F26-4D48-B48D-BC00B93BCBC3}"/>
    <hyperlink ref="U1688" r:id="rId655" xr:uid="{C70C2FF6-DB44-490D-91BD-97DE6E5BA2C4}"/>
    <hyperlink ref="U1698" r:id="rId656" xr:uid="{7B86F55B-7237-489D-A2B7-78F5FC6C3379}"/>
    <hyperlink ref="U1701" r:id="rId657" xr:uid="{E5F1C29C-55B5-46AF-B78A-30958DCB15C6}"/>
    <hyperlink ref="U1708" r:id="rId658" xr:uid="{8FAB6E26-B9C0-4790-9C00-352B449AB4D0}"/>
    <hyperlink ref="U1710" r:id="rId659" xr:uid="{42E756D2-ECB3-4AAF-8D07-E702A59A67DD}"/>
    <hyperlink ref="U1711" r:id="rId660" xr:uid="{B37BC042-ACE6-4D9E-93B5-C49585278E68}"/>
    <hyperlink ref="U1721" r:id="rId661" xr:uid="{0B51E650-79A6-4AE7-992B-B3C50E271DAB}"/>
    <hyperlink ref="U1722" r:id="rId662" xr:uid="{A1AAF301-FCCF-42C7-A856-259F5AEC66E8}"/>
    <hyperlink ref="U1723" r:id="rId663" xr:uid="{E37DE0E0-C88D-47DE-B482-35A3C3C28C5B}"/>
    <hyperlink ref="U1724" r:id="rId664" xr:uid="{922E43C5-A6D9-420D-8979-44887B249BC3}"/>
    <hyperlink ref="U1725" r:id="rId665" xr:uid="{1E4E41C0-A56E-434E-A1F5-A999832D0D83}"/>
    <hyperlink ref="U1726" r:id="rId666" xr:uid="{5D2D4CF2-E104-4C26-BB16-34C86E7AAECF}"/>
    <hyperlink ref="U1727" r:id="rId667" xr:uid="{D5253A47-C256-46C2-AA6A-BD6ACB084ACD}"/>
    <hyperlink ref="U1728" r:id="rId668" xr:uid="{B6F07323-B4D3-4026-883D-303A7F1ED5B4}"/>
    <hyperlink ref="U1729" r:id="rId669" xr:uid="{E895B5D0-1FA6-4A71-AF2D-6E3AB7710010}"/>
    <hyperlink ref="U1730" r:id="rId670" xr:uid="{674101C8-04D6-4359-8217-4D135E107D86}"/>
    <hyperlink ref="U1731" r:id="rId671" xr:uid="{EE48CB18-03FF-484F-9708-71214FEA5659}"/>
    <hyperlink ref="U1732" r:id="rId672" xr:uid="{54D6625E-C383-497F-9258-84D87B57959B}"/>
    <hyperlink ref="U1802" r:id="rId673" xr:uid="{9DEEE84C-3D88-4447-90BA-297CD95128E1}"/>
    <hyperlink ref="U1876" r:id="rId674" xr:uid="{E8F78145-6517-489F-9C35-9B3F195153B3}"/>
    <hyperlink ref="U1880" r:id="rId675" xr:uid="{CACD2014-6C8E-446B-AC4B-5423B506168E}"/>
    <hyperlink ref="U1881" r:id="rId676" xr:uid="{6E76F78B-F284-4DA2-9652-E8986CC11A9B}"/>
    <hyperlink ref="U1898" r:id="rId677" xr:uid="{3273E4C3-7177-4BF7-BDD4-D4C4E6029EA2}"/>
    <hyperlink ref="U1899" r:id="rId678" xr:uid="{F0521396-A78D-4964-A4BE-8F82C3B75B9A}"/>
    <hyperlink ref="U1908" r:id="rId679" xr:uid="{162648D2-6572-42FF-8E43-CEB1C1D250D1}"/>
    <hyperlink ref="U1912" r:id="rId680" xr:uid="{9A8671CF-EA3B-4452-BF64-16F69D10F5F2}"/>
    <hyperlink ref="U1930" r:id="rId681" xr:uid="{ED35D555-8B9E-4DCF-8FCD-430BF7C8A03D}"/>
    <hyperlink ref="U1938" r:id="rId682" xr:uid="{70D3067F-CA30-4445-BCF9-BB2DC13174AD}"/>
    <hyperlink ref="U1943" r:id="rId683" xr:uid="{CB4FACF4-EA7A-4E5A-94A7-C6BC1AC74D6F}"/>
    <hyperlink ref="U1944" r:id="rId684" xr:uid="{BE730BE2-35F1-4463-BA6C-DF89F9101FBF}"/>
    <hyperlink ref="U1945" r:id="rId685" xr:uid="{82E66377-7676-4C08-94A2-0B5DD407DBD5}"/>
    <hyperlink ref="U1946" r:id="rId686" xr:uid="{1F93DC6D-B02B-46FB-B780-90AAA0AF1312}"/>
    <hyperlink ref="U1947" r:id="rId687" xr:uid="{7C179E17-1ACE-4823-B776-502AA8BBD524}"/>
    <hyperlink ref="U1948" r:id="rId688" xr:uid="{4F358069-4106-4241-AC9B-D05B7C540404}"/>
    <hyperlink ref="U1949" r:id="rId689" xr:uid="{46F48167-BCA1-42EB-9318-5EE849C29A67}"/>
    <hyperlink ref="U1950" r:id="rId690" xr:uid="{5A819B3F-B80B-4E5C-B327-D49C5A948B9C}"/>
    <hyperlink ref="U1951" r:id="rId691" xr:uid="{2ED9E513-5F05-430A-A2D5-516C3F6D0686}"/>
    <hyperlink ref="U1952" r:id="rId692" xr:uid="{6F7AE370-8280-4556-B301-77A41C80C889}"/>
    <hyperlink ref="U1955" r:id="rId693" xr:uid="{3A4E34FD-3EA6-4493-898F-FA336F72AE5F}"/>
    <hyperlink ref="U1968" r:id="rId694" xr:uid="{BC4C149B-FCF1-409A-AF48-D0520BE01542}"/>
    <hyperlink ref="U1992" r:id="rId695" xr:uid="{A0011C8D-7A11-4CFE-8B27-5A8EDB3FDC90}"/>
    <hyperlink ref="U2009" r:id="rId696" xr:uid="{8A160A3A-DC1B-49C6-B1FD-8C46FBC7053B}"/>
    <hyperlink ref="U2010" r:id="rId697" xr:uid="{AEFF6E47-51CE-416A-8AE7-9A008CA31262}"/>
    <hyperlink ref="U2016" r:id="rId698" xr:uid="{EF2061E9-F736-48CA-A5AC-5411D8B44181}"/>
    <hyperlink ref="U2019" r:id="rId699" xr:uid="{27C5D921-317D-4247-9CE9-3A40D09D5E3A}"/>
    <hyperlink ref="U2071" r:id="rId700" xr:uid="{B53E1271-35FF-41D2-B629-DC4F9FDF3D6C}"/>
    <hyperlink ref="U2110" r:id="rId701" xr:uid="{397DF01F-CA1D-4B99-90BB-579CF16F5E56}"/>
    <hyperlink ref="U2134" r:id="rId702" xr:uid="{EBB9F883-00B7-4645-9BE3-ADCFB1FF6C73}"/>
    <hyperlink ref="U2135" r:id="rId703" xr:uid="{7C1CA876-D24E-4EF0-A793-6BBB829ABAA9}"/>
    <hyperlink ref="U2136" r:id="rId704" xr:uid="{8632CF78-3533-4D10-958C-44947E268FEE}"/>
    <hyperlink ref="U2137" r:id="rId705" xr:uid="{296A5FCC-9AD3-45D9-B79C-407C735263F8}"/>
    <hyperlink ref="U2138" r:id="rId706" xr:uid="{F0EDC2D0-8AE2-44A4-9EC4-DBEA99F94B85}"/>
    <hyperlink ref="U2140" r:id="rId707" xr:uid="{0EAF300B-79BE-450E-9B90-31F71BA72958}"/>
    <hyperlink ref="U2141" r:id="rId708" xr:uid="{29B38A76-1EED-40E4-88CB-2F317EC71DFF}"/>
    <hyperlink ref="U2142" r:id="rId709" xr:uid="{6C3BA3A3-848C-4AD2-99E2-4C8490277C63}"/>
    <hyperlink ref="U2143" r:id="rId710" xr:uid="{6EA882D1-FDA8-4F19-B167-2D7786D5DE32}"/>
    <hyperlink ref="U2144" r:id="rId711" xr:uid="{EDC25648-B1E6-4814-8AC8-059849E9A209}"/>
    <hyperlink ref="U2175" r:id="rId712" xr:uid="{99BE79BE-6E0F-4F7A-9625-D6CBF91B6ABA}"/>
    <hyperlink ref="U2176" r:id="rId713" xr:uid="{8214647F-9D5E-4422-80F4-7D176C7DFC15}"/>
    <hyperlink ref="U2177" r:id="rId714" xr:uid="{7C207A53-64FB-459C-9078-44CA7829560A}"/>
    <hyperlink ref="U2178" r:id="rId715" xr:uid="{3689CD15-37E0-41E5-8B56-7DB47EC8B55A}"/>
    <hyperlink ref="U2179" r:id="rId716" xr:uid="{F1E37BA9-765E-4D90-94BF-779DBF5C2062}"/>
    <hyperlink ref="U2182" r:id="rId717" xr:uid="{8D3E0578-240A-4D09-8367-E7DC1A337D89}"/>
    <hyperlink ref="U2184" r:id="rId718" xr:uid="{B364D712-413E-4C3E-B506-3C9F89E474EB}"/>
    <hyperlink ref="U2187" r:id="rId719" xr:uid="{6BE055D7-A46B-4BBA-B906-76C4B4A48E78}"/>
    <hyperlink ref="U2206" r:id="rId720" xr:uid="{977E3DE1-741F-4AD7-BB1B-AF8FE277F832}"/>
    <hyperlink ref="U2207" r:id="rId721" xr:uid="{86B55811-D94B-4AD0-B7D1-2F4A5A871180}"/>
    <hyperlink ref="U2223" r:id="rId722" xr:uid="{4E10C175-FE4D-4B3B-A8C8-8A6CD58C07E4}"/>
    <hyperlink ref="U2224" r:id="rId723" xr:uid="{104F5B29-2001-4BE5-A651-310BFD469EB4}"/>
    <hyperlink ref="U2225" r:id="rId724" xr:uid="{488D988E-617D-4359-AE3C-8BAFFE69A38B}"/>
    <hyperlink ref="U2226" r:id="rId725" xr:uid="{86F34CB1-C813-41AF-8EED-3DC58FE20D03}"/>
    <hyperlink ref="U2227" r:id="rId726" xr:uid="{76C09054-0447-47DB-8334-A45079019577}"/>
    <hyperlink ref="U2269" r:id="rId727" xr:uid="{17E165D3-BF65-4C44-93D0-3A73781E7D23}"/>
    <hyperlink ref="U2270" r:id="rId728" xr:uid="{84C70701-B86A-4120-9632-A54786F80951}"/>
    <hyperlink ref="U2271" r:id="rId729" xr:uid="{7C27CA4F-72AD-475A-A562-DC77B9D5928B}"/>
    <hyperlink ref="U2272" r:id="rId730" xr:uid="{F8302A2C-F464-4195-BCED-6722628B953B}"/>
    <hyperlink ref="U2273" r:id="rId731" xr:uid="{8106D738-C7BB-440E-95B7-4393C70C777B}"/>
    <hyperlink ref="U2301" r:id="rId732" xr:uid="{249DD47C-EC63-4C91-B736-1757188660B2}"/>
    <hyperlink ref="U2393" r:id="rId733" xr:uid="{071315E2-A19D-44E2-BBA1-DEF1F4EAC50A}"/>
    <hyperlink ref="U2396" r:id="rId734" xr:uid="{C62BF3E5-8556-4EA3-8182-3DFEADA35F24}"/>
    <hyperlink ref="U2409" r:id="rId735" xr:uid="{0BD8BC4C-C68C-4368-9A19-9607CD4DD238}"/>
    <hyperlink ref="U2410" r:id="rId736" xr:uid="{330DA5D1-13BC-45F1-9AFA-319E8B13938C}"/>
    <hyperlink ref="U2411" r:id="rId737" xr:uid="{A67DB069-D26F-4C86-8C86-CA418339DA4C}"/>
    <hyperlink ref="U2416" r:id="rId738" xr:uid="{583677BA-4F81-46A1-8B7A-204BB0C9C6CF}"/>
    <hyperlink ref="U2418" r:id="rId739" xr:uid="{491FDAA9-07A1-4145-A1C7-0A410349A4FF}"/>
    <hyperlink ref="U2421" r:id="rId740" xr:uid="{948DF17E-4E6E-4AB8-B4C2-9B48CA1781EF}"/>
    <hyperlink ref="U2446" r:id="rId741" xr:uid="{BD43784A-677F-44ED-8374-8DA3470FAAC6}"/>
    <hyperlink ref="U2447" r:id="rId742" xr:uid="{D829230E-8F0F-4F85-A19A-413D955C8224}"/>
    <hyperlink ref="U2448" r:id="rId743" xr:uid="{EC67A522-5E69-4655-9134-FAE184F493DD}"/>
    <hyperlink ref="U2449" r:id="rId744" xr:uid="{C0331291-8DAD-4089-97A7-16C0CEF0EDDC}"/>
    <hyperlink ref="U2461" r:id="rId745" xr:uid="{CEB8436C-46DE-4F23-B5A7-F57D2F59682E}"/>
    <hyperlink ref="U2462" r:id="rId746" xr:uid="{722C4E35-3974-49E9-AEED-B37098497909}"/>
    <hyperlink ref="U2487" r:id="rId747" xr:uid="{F7ABF78C-12AF-41CA-A009-9DE8A3818801}"/>
    <hyperlink ref="U2488" r:id="rId748" xr:uid="{049EBF3F-7A03-42B3-9577-4AC9B5DA1B39}"/>
    <hyperlink ref="U2494" r:id="rId749" xr:uid="{2F01052E-FE45-4484-B5A9-950E285FD81F}"/>
    <hyperlink ref="U2495" r:id="rId750" xr:uid="{EB99FF6C-755C-4E9B-BEE9-0D235A44ADEA}"/>
    <hyperlink ref="U2496" r:id="rId751" xr:uid="{D0F19621-A9B7-4959-A696-A90D6229A71D}"/>
    <hyperlink ref="U2497" r:id="rId752" xr:uid="{A464BED5-32E9-4979-A368-74759ADE57CE}"/>
    <hyperlink ref="U2498" r:id="rId753" xr:uid="{9824C3AF-6B2A-4F08-899D-6B7A07A215E2}"/>
    <hyperlink ref="U2499" r:id="rId754" xr:uid="{BFCBE609-9200-46A3-85E0-BED47F4B9892}"/>
    <hyperlink ref="U2501" r:id="rId755" xr:uid="{C2F42764-2D96-4B84-B5F2-A1961782ED25}"/>
    <hyperlink ref="U2503" r:id="rId756" xr:uid="{D956F4FD-9B01-4BC8-ACE1-E275EEAF7C1B}"/>
    <hyperlink ref="U2504" r:id="rId757" xr:uid="{4AC778A6-0DEE-4AB5-992C-10CDD8ED82C2}"/>
    <hyperlink ref="U2514" r:id="rId758" xr:uid="{C2D90502-824D-40C3-9542-3AA216B01FC6}"/>
    <hyperlink ref="U2516" r:id="rId759" xr:uid="{149015E3-7224-49BB-8BB5-59F276579723}"/>
    <hyperlink ref="U2517" r:id="rId760" xr:uid="{8655904E-3FC4-4F06-BD98-60F16114B135}"/>
    <hyperlink ref="U2518" r:id="rId761" xr:uid="{BA55EAEB-7337-48CC-84CA-C681224DD9A4}"/>
    <hyperlink ref="U2520" r:id="rId762" xr:uid="{ACDDBA50-BD9D-472A-95EA-12CEB7A520E7}"/>
    <hyperlink ref="U2524" r:id="rId763" xr:uid="{AE9B8861-996F-48E0-8607-6A71F13AD541}"/>
    <hyperlink ref="U2548" r:id="rId764" xr:uid="{389A6C72-B2EA-4D10-A2A4-AC8047981BBF}"/>
    <hyperlink ref="U2551" r:id="rId765" xr:uid="{E4D34898-2ADD-4794-994E-434590A54350}"/>
    <hyperlink ref="U2561" r:id="rId766" xr:uid="{63F9A9A0-BEDE-440C-8504-7B846155712C}"/>
    <hyperlink ref="U2562" r:id="rId767" xr:uid="{8F73B1A6-8F9C-4C56-9ED2-731472FE6E56}"/>
    <hyperlink ref="U2563" r:id="rId768" xr:uid="{E1E3189C-DC9B-45F6-8F01-F388077B393E}"/>
    <hyperlink ref="U2564" r:id="rId769" xr:uid="{98E1386D-CCA4-447B-9C86-0DD9A159D997}"/>
    <hyperlink ref="U2565" r:id="rId770" xr:uid="{016147E5-518E-41E6-9815-6D8C359F0B96}"/>
    <hyperlink ref="U2566" r:id="rId771" xr:uid="{0BCF0ACA-E0CB-4C50-A929-A0E3383095CA}"/>
    <hyperlink ref="U2567" r:id="rId772" xr:uid="{B6FF65BE-09C4-4F8B-9469-B2F8E98121C6}"/>
    <hyperlink ref="U2568" r:id="rId773" xr:uid="{67A4DF59-9C0F-48F1-A466-1780B18DB237}"/>
    <hyperlink ref="U2569" r:id="rId774" xr:uid="{6D725116-417F-43FF-9E6F-43F1603C1787}"/>
    <hyperlink ref="U2570" r:id="rId775" xr:uid="{CA7E5169-876B-42D8-84B8-18F8DBDAB821}"/>
    <hyperlink ref="U2571" r:id="rId776" xr:uid="{0DB01C41-9BB8-488F-BCF0-0BD24C7443DA}"/>
    <hyperlink ref="U2572" r:id="rId777" xr:uid="{C5C3B338-E878-4109-A880-2FE3A858BBF1}"/>
    <hyperlink ref="U2573" r:id="rId778" xr:uid="{96900C5D-9817-4FB8-829F-31FD8F45F564}"/>
    <hyperlink ref="U2574" r:id="rId779" xr:uid="{ACAF81BE-8BD0-44EC-B9ED-7F04FC696FB9}"/>
    <hyperlink ref="U2575" r:id="rId780" xr:uid="{48399330-50E0-4E7F-920A-C1086A63EE64}"/>
    <hyperlink ref="U2576" r:id="rId781" xr:uid="{3AF52DB9-1134-413D-8686-CE11210B79BD}"/>
    <hyperlink ref="U2577" r:id="rId782" xr:uid="{72C28EAB-9B26-4123-B101-C7349F7D96AC}"/>
    <hyperlink ref="U2578" r:id="rId783" xr:uid="{3A092C35-4C49-4DB8-B02B-40F177284134}"/>
    <hyperlink ref="U2579" r:id="rId784" xr:uid="{09F5F55D-0DA2-4AC8-AD4B-6886D4696300}"/>
    <hyperlink ref="U2580" r:id="rId785" xr:uid="{00D3A0FB-DBF2-4B33-9693-EC6245DDD8AA}"/>
    <hyperlink ref="U2581" r:id="rId786" xr:uid="{17696612-920E-4076-9D64-54CEA9A372AB}"/>
    <hyperlink ref="U2582" r:id="rId787" xr:uid="{47326A40-AC5D-450F-9BCC-E9B01A6D9D35}"/>
    <hyperlink ref="U2583" r:id="rId788" xr:uid="{F2B18503-9FE5-4AF8-B373-9DD620A8962C}"/>
    <hyperlink ref="U2584" r:id="rId789" xr:uid="{5502E5B5-8B1D-4601-9DF8-88B7B9FF789A}"/>
    <hyperlink ref="U2585" r:id="rId790" xr:uid="{7FE82DEE-3CA9-4E8E-8B30-13BABEEC1C87}"/>
    <hyperlink ref="U2586" r:id="rId791" xr:uid="{234FDB4C-1DCF-4EA3-9CE8-C75D7AD55887}"/>
    <hyperlink ref="U2587" r:id="rId792" xr:uid="{AB26635A-61F9-44A1-BCBC-EDD7AE0F1E2B}"/>
    <hyperlink ref="U2588" r:id="rId793" xr:uid="{6C5C558B-93AE-4A09-8F7D-5B52E6B5A94D}"/>
    <hyperlink ref="U2589" r:id="rId794" xr:uid="{A8A7419D-9FD7-4B28-862F-311D40EA1B3F}"/>
    <hyperlink ref="U2590" r:id="rId795" xr:uid="{3785303E-77B1-4A96-B343-B249E9F0F991}"/>
    <hyperlink ref="U2591" r:id="rId796" xr:uid="{864D2F02-033E-4A99-89F0-467EBA5864EF}"/>
    <hyperlink ref="U2592" r:id="rId797" xr:uid="{E5286C66-DD32-4694-8C36-6514309DCD38}"/>
    <hyperlink ref="U2593" r:id="rId798" xr:uid="{1B3821EF-3EA3-4715-B6A3-A969768F450D}"/>
    <hyperlink ref="U2594" r:id="rId799" xr:uid="{FBBE937B-E3A4-478A-A945-C0BA9315CE52}"/>
    <hyperlink ref="U2595" r:id="rId800" xr:uid="{8A4BF197-1180-4DBA-A6F8-31D985599AC9}"/>
    <hyperlink ref="U2596" r:id="rId801" xr:uid="{D6223A8B-BEF7-41A3-AE37-FB0720ADFF43}"/>
    <hyperlink ref="U2597" r:id="rId802" xr:uid="{00C429C7-A5B6-4865-BC89-90A9D4FF982C}"/>
    <hyperlink ref="U2598" r:id="rId803" xr:uid="{BF447B97-02CC-4A1C-BB73-61EDFD969A10}"/>
    <hyperlink ref="U2599" r:id="rId804" xr:uid="{6CC03101-499E-4D7C-B324-3F08C8DB5DE6}"/>
    <hyperlink ref="U2600" r:id="rId805" xr:uid="{661ECEB1-8C2A-4F5E-BB20-0088DAB04379}"/>
    <hyperlink ref="U2601" r:id="rId806" xr:uid="{CBA96089-E055-4231-B6B7-8D093D887E5E}"/>
    <hyperlink ref="U2602" r:id="rId807" xr:uid="{CA8265E0-B5B7-4A60-A205-FE7FB04FC530}"/>
    <hyperlink ref="U2603" r:id="rId808" xr:uid="{364AE5CB-D449-4750-A565-6D9F6BF5163E}"/>
    <hyperlink ref="U2604" r:id="rId809" xr:uid="{11200E5F-6570-4C4C-9055-D405CB906AD3}"/>
    <hyperlink ref="U2605" r:id="rId810" xr:uid="{5E6CFCD2-16EF-40F9-A3AD-333B70844402}"/>
    <hyperlink ref="U2606" r:id="rId811" xr:uid="{FDDBCBDA-D58F-43E4-B787-974004755CB7}"/>
    <hyperlink ref="U2607" r:id="rId812" xr:uid="{7453583E-C640-4FF8-BF5A-D3EE8879FC6E}"/>
    <hyperlink ref="U2608" r:id="rId813" xr:uid="{E123E26D-E6DD-4DE6-8D8F-A250086B15F7}"/>
    <hyperlink ref="U2609" r:id="rId814" xr:uid="{94F2ED3F-906E-484C-8C55-F8A6418B3B1E}"/>
    <hyperlink ref="U2610" r:id="rId815" xr:uid="{84D5173B-2711-4FFA-BC52-738962A8572A}"/>
    <hyperlink ref="U3457" r:id="rId816" xr:uid="{6271AF4E-DD86-477C-9472-82210B4A1DDC}"/>
    <hyperlink ref="U3460" r:id="rId817" xr:uid="{9CCDDAE0-BF8B-4C64-A754-E4FAADE64F3B}"/>
    <hyperlink ref="U3461" r:id="rId818" xr:uid="{CB7D6AA1-B2AF-4813-B4D5-0DB14A5FE1DF}"/>
    <hyperlink ref="U3474" r:id="rId819" xr:uid="{EE3F98A5-123E-483E-8405-B2A54E378952}"/>
    <hyperlink ref="U3475" r:id="rId820" xr:uid="{9ED63550-D4CB-4EB2-A839-1B343F60ABFB}"/>
    <hyperlink ref="U3484" r:id="rId821" xr:uid="{FC9948A5-2878-4A37-8B90-9515A34A25E4}"/>
    <hyperlink ref="U3485" r:id="rId822" xr:uid="{AEB2C085-22B1-4122-AEA7-200C883FCE28}"/>
    <hyperlink ref="U3620" r:id="rId823" xr:uid="{383E58C2-ABA6-471A-B994-DEE8EB85A51E}"/>
    <hyperlink ref="U3621" r:id="rId824" xr:uid="{CDCC7276-75F2-42F0-AC46-8C128AB9A0FC}"/>
    <hyperlink ref="U3622" r:id="rId825" xr:uid="{E69FD0D1-E64D-4DEB-AA02-3730808874FA}"/>
    <hyperlink ref="U3639" r:id="rId826" xr:uid="{6AF0EC8A-DEC4-43C4-878C-AFEBFEBFE5D2}"/>
    <hyperlink ref="U3646" r:id="rId827" xr:uid="{6C378B0E-A7B3-43A2-A246-DB28E427C967}"/>
    <hyperlink ref="U3649" r:id="rId828" xr:uid="{49016EC4-C611-4869-A4DC-B8AF085E6DE7}"/>
    <hyperlink ref="U3650" r:id="rId829" xr:uid="{6825CADB-8FE9-4531-8992-15F3BF6397E1}"/>
    <hyperlink ref="U3651" r:id="rId830" xr:uid="{B3E5A7D9-ACEE-42C6-8295-A93A8C34B7B0}"/>
    <hyperlink ref="U3661" r:id="rId831" xr:uid="{25971FB6-FF08-4778-B5AB-965D61F63E03}"/>
    <hyperlink ref="U3700" r:id="rId832" xr:uid="{BC9BBD80-8DC7-4D68-851E-ECA20B8BC4A3}"/>
    <hyperlink ref="U3701" r:id="rId833" xr:uid="{9BE8AB87-1F52-4005-9FEF-C94559EC0AE5}"/>
    <hyperlink ref="U3704" r:id="rId834" xr:uid="{8618F6BB-CCE5-4A1B-A515-94673D46DF6A}"/>
    <hyperlink ref="U3724" r:id="rId835" xr:uid="{9A1F6BE5-27B8-46A1-BD48-B0AAF88D07BB}"/>
    <hyperlink ref="U3739" r:id="rId836" xr:uid="{FFC37FF2-11F3-4ABD-8BCC-8A4DDF56DF54}"/>
    <hyperlink ref="U3749" r:id="rId837" xr:uid="{59B6FF12-AC5B-4077-A07C-535783A82DA0}"/>
    <hyperlink ref="U3750" r:id="rId838" xr:uid="{98D1B085-1EE3-417D-A89F-863F0F65C927}"/>
    <hyperlink ref="U3751" r:id="rId839" xr:uid="{E3AABA9D-9614-4001-9D2A-C3A0A3ED6ADF}"/>
    <hyperlink ref="U3761" r:id="rId840" xr:uid="{888DF606-7C9A-43CF-ACE9-59784ECE9A5F}"/>
    <hyperlink ref="U3762" r:id="rId841" xr:uid="{F5FCC841-98D3-48C9-AD71-99DD25A5A648}"/>
    <hyperlink ref="U3763" r:id="rId842" xr:uid="{956CA437-0550-433D-AA1B-4DDD91D990C8}"/>
    <hyperlink ref="U3838" r:id="rId843" xr:uid="{9D790CEE-703A-40DF-98AE-2D777B1C6117}"/>
    <hyperlink ref="U3839" r:id="rId844" xr:uid="{07B41375-B5E1-48DC-A7AC-4AC978669DEA}"/>
    <hyperlink ref="U3868" r:id="rId845" xr:uid="{B6B70D14-1E95-4F56-B22B-FDCC0F24E7DA}"/>
    <hyperlink ref="U3869" r:id="rId846" xr:uid="{8E83BC4B-17CC-422E-98C1-C8ABF4638BDF}"/>
    <hyperlink ref="U3870" r:id="rId847" xr:uid="{A2761100-0D6B-4CDF-BF92-F5B642600599}"/>
    <hyperlink ref="U3871" r:id="rId848" xr:uid="{B5413A88-8151-4D61-A63F-7CF0B8F1003A}"/>
    <hyperlink ref="U3891" r:id="rId849" xr:uid="{2CFD0248-AF92-4123-9E09-08FAEEBA32B3}"/>
    <hyperlink ref="U3892" r:id="rId850" xr:uid="{BABC981D-0075-429A-84F3-849B8FF4A587}"/>
    <hyperlink ref="U3921" r:id="rId851" xr:uid="{9C984BF9-BF30-456A-A831-24E18A4F91BE}"/>
    <hyperlink ref="U3922" r:id="rId852" xr:uid="{BC78845A-D3DF-495B-AB7C-CA1A51B9A986}"/>
    <hyperlink ref="U3938" r:id="rId853" xr:uid="{7A2FDE91-7210-46ED-BD0C-479BD8F0ED79}"/>
    <hyperlink ref="U3941" r:id="rId854" xr:uid="{F114C939-CBEC-4DAB-83AD-545843AD6BCD}"/>
    <hyperlink ref="U3942" r:id="rId855" xr:uid="{F1FC0861-4B59-4CC0-A0F2-A25B093CB3B3}"/>
    <hyperlink ref="U3943" r:id="rId856" xr:uid="{E6C58672-94D1-4E46-BE0C-A230637E1795}"/>
    <hyperlink ref="U3944" r:id="rId857" xr:uid="{7341C825-9DB1-4B8A-B1E1-77B050E3D7DD}"/>
    <hyperlink ref="U3945" r:id="rId858" xr:uid="{FECF8D69-462B-483D-B027-55C6094DD7BD}"/>
    <hyperlink ref="U3946" r:id="rId859" xr:uid="{BF090533-5556-40D3-AB70-7598CCBEBD9F}"/>
    <hyperlink ref="U3947" r:id="rId860" xr:uid="{A8C5EAEC-483A-4E23-98AA-7B5728434BAC}"/>
    <hyperlink ref="U3974" r:id="rId861" xr:uid="{E5034A21-DB2C-46B3-8DB4-FEF5186270C7}"/>
    <hyperlink ref="U3975" r:id="rId862" xr:uid="{3C3AF6A4-C16B-4B9B-9131-FC9AA142EDBD}"/>
    <hyperlink ref="U3978" r:id="rId863" xr:uid="{EB4AB5F5-2E59-41CB-9E38-FAAA42DF05CB}"/>
    <hyperlink ref="U3980" r:id="rId864" xr:uid="{9F8EF15E-B8A3-4604-99E2-C6FE293AA3E8}"/>
    <hyperlink ref="U3995" r:id="rId865" xr:uid="{A1B52E7B-EED2-4420-9AAC-72C1BD9A639F}"/>
    <hyperlink ref="U3996" r:id="rId866" xr:uid="{378DB0F8-C08D-47C3-B0AE-EB8DD40C5326}"/>
    <hyperlink ref="U3997" r:id="rId867" xr:uid="{08E97D69-1E30-46B3-84CA-249F0D110FF5}"/>
    <hyperlink ref="U3998" r:id="rId868" xr:uid="{77F271DA-8DB2-4554-B9D9-B6E010765493}"/>
    <hyperlink ref="U4000" r:id="rId869" xr:uid="{391EF78C-7D86-48BC-AF29-2BBBE25960D2}"/>
    <hyperlink ref="U4016" r:id="rId870" xr:uid="{72ACBC9D-4313-4A0D-A03A-4EA8981B0FEA}"/>
    <hyperlink ref="U4017" r:id="rId871" xr:uid="{1931C502-91FE-4E80-82CD-D22177CB6E33}"/>
    <hyperlink ref="U4018" r:id="rId872" xr:uid="{B0113DC3-F110-40A0-BD6F-6AD6D458031F}"/>
    <hyperlink ref="U4019" r:id="rId873" xr:uid="{432CDC0F-EBB2-471A-BA93-384114A052BB}"/>
    <hyperlink ref="U4020" r:id="rId874" xr:uid="{86965626-1108-4688-9BDD-3C6739C97151}"/>
    <hyperlink ref="U4021" r:id="rId875" xr:uid="{BD57D532-A5D0-4061-A043-C8DF53A0126F}"/>
    <hyperlink ref="U4027" r:id="rId876" xr:uid="{A1103252-3E80-47FB-9329-E1D9F83B9B8B}"/>
    <hyperlink ref="U4034" r:id="rId877" xr:uid="{AEE969E6-7779-4504-8BB8-31E5A1701F37}"/>
    <hyperlink ref="U4035" r:id="rId878" xr:uid="{199B3B29-368A-47B5-A1CC-8700F7FECCBD}"/>
    <hyperlink ref="U4036" r:id="rId879" xr:uid="{83A199D0-2285-4186-AEC1-92581B578B78}"/>
    <hyperlink ref="U4037" r:id="rId880" xr:uid="{C86DE907-AE42-47AF-9333-2B63EF36452A}"/>
    <hyperlink ref="U4090" r:id="rId881" xr:uid="{7B22932F-E31C-43F5-91C3-6CACBDB70181}"/>
    <hyperlink ref="U4110" r:id="rId882" xr:uid="{92EE59F5-0252-4048-A291-FADB188D9099}"/>
    <hyperlink ref="U4116" r:id="rId883" xr:uid="{1FE6CEB7-D490-4A87-86BA-D4FD786AE70C}"/>
    <hyperlink ref="U4136" r:id="rId884" xr:uid="{6DA45776-7B97-4747-B85E-CC3F9378C937}"/>
    <hyperlink ref="U4139" r:id="rId885" xr:uid="{F6F7B4DE-8166-4218-866D-F16669B100DF}"/>
    <hyperlink ref="U4142" r:id="rId886" xr:uid="{85D71AA2-1B85-447B-93F7-C9A70885C908}"/>
    <hyperlink ref="U4147" r:id="rId887" xr:uid="{14C53897-15AF-400C-B0F8-040F808DB129}"/>
    <hyperlink ref="U4164" r:id="rId888" xr:uid="{872CEDAA-E5E4-43CD-BE7D-1B57398D5CD0}"/>
    <hyperlink ref="U4167" r:id="rId889" xr:uid="{BD778EA4-4C8B-4F99-9D75-346CEE26F6F5}"/>
    <hyperlink ref="U4168" r:id="rId890" xr:uid="{A7DDF717-D55C-426F-AFF9-6F4738FC7BC8}"/>
    <hyperlink ref="U4169" r:id="rId891" xr:uid="{B8D32081-7C85-421E-A05F-1E2D656E0299}"/>
    <hyperlink ref="U4170" r:id="rId892" xr:uid="{C859F1A3-C370-423C-8CF6-18835954F0A5}"/>
    <hyperlink ref="U4171" r:id="rId893" xr:uid="{1F0CB9CE-669C-47C1-AAF9-B7052D1EE41F}"/>
    <hyperlink ref="U4172" r:id="rId894" xr:uid="{A9431483-2CAF-4B9A-9653-7B2E74C8DE92}"/>
    <hyperlink ref="U4173" r:id="rId895" xr:uid="{E05AEBEF-B902-445E-9B68-BF31FDBC87AE}"/>
    <hyperlink ref="U4174" r:id="rId896" xr:uid="{FBE90BFB-6826-43F7-9EFF-997D0142F08B}"/>
    <hyperlink ref="U4191" r:id="rId897" xr:uid="{006A1040-D885-43EA-A4D7-319A585418E3}"/>
    <hyperlink ref="U4192" r:id="rId898" xr:uid="{2AB2011D-89E0-42BA-8F03-D95F678D3166}"/>
    <hyperlink ref="U4193" r:id="rId899" xr:uid="{22A8F5CE-F08B-47EC-AF8A-63A540BF7215}"/>
    <hyperlink ref="U4194" r:id="rId900" xr:uid="{34218795-FE32-41FD-BDFA-26F860EDC206}"/>
    <hyperlink ref="U4195" r:id="rId901" xr:uid="{B922F895-BF8E-4CE7-AFCD-FD1F4C64AE4D}"/>
    <hyperlink ref="U4196" r:id="rId902" xr:uid="{5259C822-F82F-481A-835F-3C14265C32F2}"/>
    <hyperlink ref="U4197" r:id="rId903" xr:uid="{F5DEBFF3-90AF-4565-B9F1-8648B44C8E7F}"/>
    <hyperlink ref="U4198" r:id="rId904" xr:uid="{68B61FD6-AD34-4E38-991F-19D91F2F46CE}"/>
    <hyperlink ref="U4199" r:id="rId905" xr:uid="{488DF050-FF9B-4874-892E-CE05727562C7}"/>
    <hyperlink ref="U4200" r:id="rId906" xr:uid="{0024C67E-2294-42B3-B1FB-566BC2F0F2AE}"/>
    <hyperlink ref="U4201" r:id="rId907" xr:uid="{A9D9A0BC-0679-4D5C-8B3A-F6BA5B87186E}"/>
    <hyperlink ref="U4202" r:id="rId908" xr:uid="{0176306C-19EF-4DC1-9276-F65F334373C4}"/>
    <hyperlink ref="U4218" r:id="rId909" xr:uid="{36F43739-3287-4076-95F7-4D58670D00CC}"/>
    <hyperlink ref="U4219" r:id="rId910" xr:uid="{6AAC644C-44F0-441D-8C10-C8F53EB69C5C}"/>
    <hyperlink ref="U4220" r:id="rId911" xr:uid="{B75D084A-7DC3-4F82-B177-567BEB2726C7}"/>
    <hyperlink ref="U4221" r:id="rId912" xr:uid="{4A4B8567-B425-4BBB-93E0-6E640E9717A9}"/>
    <hyperlink ref="U4222" r:id="rId913" xr:uid="{F1637F35-27E1-4904-B68A-233832ABB650}"/>
    <hyperlink ref="U4223" r:id="rId914" xr:uid="{23E2A64F-AE15-4252-B95A-266D036397A7}"/>
    <hyperlink ref="U4231" r:id="rId915" xr:uid="{CBB7FD15-01ED-4F86-994F-2836866B57CD}"/>
    <hyperlink ref="U4239" r:id="rId916" xr:uid="{EE009035-4356-4412-82CF-F7D2D4F42F38}"/>
    <hyperlink ref="U4240" r:id="rId917" xr:uid="{558DC4D5-77BC-4FB5-B3C5-D7B3737901DC}"/>
    <hyperlink ref="U4241" r:id="rId918" xr:uid="{99745644-37E6-46E4-A8E1-8EDBFB3374BB}"/>
    <hyperlink ref="U4242" r:id="rId919" xr:uid="{B0284EB1-907C-4907-88A0-7537FFA17BF8}"/>
    <hyperlink ref="U4243" r:id="rId920" xr:uid="{9AC21763-928C-43EF-B0E2-32636262CA2D}"/>
    <hyperlink ref="U4244" r:id="rId921" xr:uid="{91CA92DC-9D58-4998-AED0-A22C67EBE5B4}"/>
    <hyperlink ref="U4276" r:id="rId922" xr:uid="{3D6469C3-ACA8-4C68-83C5-B77811D66E9F}"/>
    <hyperlink ref="U4277" r:id="rId923" xr:uid="{E4B6B64C-C3DC-474C-9A0C-B5AA67788D52}"/>
    <hyperlink ref="U4279" r:id="rId924" xr:uid="{AC5BE285-CF41-4A8F-90A6-FD1B5CA31A29}"/>
    <hyperlink ref="U4284" r:id="rId925" xr:uid="{DFFB0537-1EB2-4399-82F6-9465CE02CAF4}"/>
    <hyperlink ref="U4290" r:id="rId926" xr:uid="{A64F3848-65FB-41D4-A05B-C13C29FB378C}"/>
    <hyperlink ref="U4291" r:id="rId927" xr:uid="{A463C06B-AC75-4A57-B109-5FAFAC6BF76F}"/>
    <hyperlink ref="U4293" r:id="rId928" xr:uid="{C874FB48-D7CF-490C-BC44-847654634029}"/>
    <hyperlink ref="U4294" r:id="rId929" xr:uid="{0F88F784-CDFF-48D0-A556-A8C3BB82A813}"/>
    <hyperlink ref="U4303" r:id="rId930" xr:uid="{57A8F1CE-455E-4F94-A38F-CA4DDE402034}"/>
    <hyperlink ref="U4308" r:id="rId931" xr:uid="{01D5E853-A60F-4E5D-BE1E-773542343219}"/>
    <hyperlink ref="U4316" r:id="rId932" xr:uid="{C8CC2264-7EAE-4A0E-BE88-0941C12B58AA}"/>
    <hyperlink ref="U4329" r:id="rId933" xr:uid="{32D90EE3-E56D-4AF3-B3CC-7C20AC834493}"/>
    <hyperlink ref="U4330" r:id="rId934" xr:uid="{A4B877E4-2305-40A3-8084-36C98B56D86B}"/>
    <hyperlink ref="U4331" r:id="rId935" xr:uid="{CAD7959E-61B9-4125-9E7E-4EDB8585D6A9}"/>
    <hyperlink ref="U4332" r:id="rId936" xr:uid="{A8696A09-8F50-47C0-B468-E7DAD8FDAF5B}"/>
    <hyperlink ref="U4333" r:id="rId937" xr:uid="{6CDEC46C-10E2-47F3-AADD-A889D28940BA}"/>
    <hyperlink ref="U4337" r:id="rId938" xr:uid="{4F69307C-56A3-44AF-8076-D64D06EB94C4}"/>
    <hyperlink ref="U4338" r:id="rId939" xr:uid="{4277D138-DA01-45BA-A222-75D96D392B6E}"/>
    <hyperlink ref="U4339" r:id="rId940" xr:uid="{B6A7711F-F66A-4B2F-A11A-E78FCA716E81}"/>
    <hyperlink ref="U4340" r:id="rId941" xr:uid="{2E6C6F50-E5C4-48C2-AE7A-57B57072D6E6}"/>
    <hyperlink ref="U4341" r:id="rId942" xr:uid="{0CC4284A-2318-460D-98AA-11DFB882A595}"/>
    <hyperlink ref="U4348" r:id="rId943" xr:uid="{B44F8138-82C0-4E5B-9E93-89784B94C5F6}"/>
    <hyperlink ref="U4349" r:id="rId944" xr:uid="{EF6F7907-EF95-4E97-839D-28B8DFA908E5}"/>
    <hyperlink ref="U4350" r:id="rId945" xr:uid="{812ADFEC-FAE1-4521-B1CC-016934D78C57}"/>
    <hyperlink ref="U4352" r:id="rId946" xr:uid="{9A2F553E-D1D3-4BA9-95AC-6C7F0B4B6158}"/>
    <hyperlink ref="U4353" r:id="rId947" xr:uid="{E727CEE0-0951-4873-AFE9-04C0DE3C9AC7}"/>
    <hyperlink ref="U4354" r:id="rId948" xr:uid="{71CD988D-ABB8-4CC2-943E-304E9370BEF0}"/>
    <hyperlink ref="U4355" r:id="rId949" xr:uid="{C919FDA6-DFF4-4D40-A9EE-21131C10892C}"/>
    <hyperlink ref="U4356" r:id="rId950" xr:uid="{C7433C81-8C4E-4497-8410-60A4DB8D3D09}"/>
    <hyperlink ref="U4357" r:id="rId951" xr:uid="{5822621B-8100-46C7-89DD-F4B15FAB1927}"/>
    <hyperlink ref="U4358" r:id="rId952" xr:uid="{A38F384F-4FD3-412A-9780-36EBAF8FB25D}"/>
    <hyperlink ref="U4359" r:id="rId953" xr:uid="{90316A94-ABD6-4B50-A49F-EEFE04E44F81}"/>
    <hyperlink ref="U4360" r:id="rId954" xr:uid="{7E8C2E8E-07BE-42A5-8A00-DC3479993D4A}"/>
    <hyperlink ref="U4363" r:id="rId955" xr:uid="{C245BA32-712A-4F87-9326-8460FE9BFA6D}"/>
    <hyperlink ref="U4364" r:id="rId956" xr:uid="{C4AE5DF7-DBB8-4521-8FEC-7D9A820010C1}"/>
    <hyperlink ref="U4365" r:id="rId957" xr:uid="{42A35F86-707E-4D2B-96B2-575CAF19A55C}"/>
    <hyperlink ref="U4366" r:id="rId958" xr:uid="{689D4D9A-83F0-4AE6-94D4-6BD61914A159}"/>
    <hyperlink ref="U4367" r:id="rId959" xr:uid="{856F9508-A019-449C-9EE1-321859527921}"/>
    <hyperlink ref="U4387" r:id="rId960" xr:uid="{70B3603A-B0A5-4CDB-87CF-1D1316ED77CE}"/>
    <hyperlink ref="U4388" r:id="rId961" xr:uid="{51AC428D-962A-40BE-9D87-262E5178C032}"/>
    <hyperlink ref="U4391" r:id="rId962" xr:uid="{31614BF2-0E0D-4F84-8AE9-12462F83DECD}"/>
    <hyperlink ref="U4392" r:id="rId963" xr:uid="{00C5D9E2-104D-4D60-A185-30E4FBDDF14E}"/>
    <hyperlink ref="U4396" r:id="rId964" xr:uid="{54284E5C-5FE8-4E11-A92A-BF1DDCFDB61B}"/>
    <hyperlink ref="U4398" r:id="rId965" xr:uid="{E4CE59A9-9FE5-4808-88E4-3749BDBA04F6}"/>
    <hyperlink ref="U4406" r:id="rId966" xr:uid="{2D15164D-1F99-443A-A89F-24C274D8BA2E}"/>
    <hyperlink ref="U4407" r:id="rId967" xr:uid="{7A23BEB4-A92B-4D0E-88B2-7B5AE5A0BBB5}"/>
    <hyperlink ref="U4410" r:id="rId968" xr:uid="{B192261A-D319-4843-9FF7-B9C63434A46C}"/>
    <hyperlink ref="U4411" r:id="rId969" xr:uid="{487749C7-8DBB-4C19-8EB0-7BB25F264D1B}"/>
    <hyperlink ref="U4412" r:id="rId970" xr:uid="{62F5BCBE-9363-4598-908E-03E6A50C70BC}"/>
    <hyperlink ref="U4419" r:id="rId971" xr:uid="{9AC54E26-0179-4C19-926C-315A89D5274B}"/>
    <hyperlink ref="U4420" r:id="rId972" xr:uid="{002669B6-4A85-435C-8DFD-AE724BD1508B}"/>
    <hyperlink ref="U4421" r:id="rId973" xr:uid="{0433E1EC-46E0-49FA-81E9-81D377AD8FED}"/>
    <hyperlink ref="U4422" r:id="rId974" xr:uid="{C793657B-BB4F-4C47-961C-4B7F90514004}"/>
    <hyperlink ref="U4423" r:id="rId975" xr:uid="{23196D71-0778-4B80-A38E-8CED83CF418D}"/>
    <hyperlink ref="U4425" r:id="rId976" xr:uid="{4A1CF9EF-D1E7-45DD-8A14-212C8150C23C}"/>
    <hyperlink ref="U4426" r:id="rId977" xr:uid="{03FD6C1E-1760-4773-9C1B-AA9C50C0031A}"/>
    <hyperlink ref="U4427" r:id="rId978" xr:uid="{58228995-FFCF-4C3E-87A3-19B1247BA642}"/>
    <hyperlink ref="U4428" r:id="rId979" xr:uid="{B84A35F8-744B-47B3-B63E-DE5712537F11}"/>
    <hyperlink ref="U4429" r:id="rId980" xr:uid="{1B3F98DE-81CE-4D01-847B-3409FB3C6CAC}"/>
    <hyperlink ref="U4430" r:id="rId981" xr:uid="{0F79F548-C956-4D77-89C7-7DCD01576344}"/>
    <hyperlink ref="U4431" r:id="rId982" xr:uid="{0E7FCB2B-46CE-4102-9BD8-893C9E2CC377}"/>
    <hyperlink ref="U4448" r:id="rId983" xr:uid="{D42B8CBA-DD1D-4D72-BFE6-8E4666CA5B45}"/>
    <hyperlink ref="U4451" r:id="rId984" xr:uid="{BD105910-A6F9-48FD-B639-AA42785E67EB}"/>
    <hyperlink ref="U4452" r:id="rId985" xr:uid="{C2B25BC5-B9D7-4D4F-83C0-41088585175C}"/>
    <hyperlink ref="U4475" r:id="rId986" xr:uid="{DB9627E3-8EB9-4D87-A04E-EC8B00002854}"/>
    <hyperlink ref="U4476" r:id="rId987" xr:uid="{EA32D022-30A2-4E01-889C-85977632F7B9}"/>
    <hyperlink ref="U4479" r:id="rId988" xr:uid="{D843511C-E6FA-47DC-A336-F1E9661EA5B6}"/>
    <hyperlink ref="U4485" r:id="rId989" xr:uid="{2237C40D-5DF2-4E31-A5CD-CC7CF038D06B}"/>
    <hyperlink ref="U4501" r:id="rId990" xr:uid="{EF46020A-5B4A-4FEE-9DBD-762FAF3AFFEF}"/>
    <hyperlink ref="U4508" r:id="rId991" xr:uid="{945F3F6C-CC3C-470B-A5F4-4F131F086D10}"/>
    <hyperlink ref="U4510" r:id="rId992" xr:uid="{EB708C66-59E8-4E28-BC8A-8A291992F221}"/>
    <hyperlink ref="U4512" r:id="rId993" xr:uid="{78925F25-A88B-4924-91F6-D58956F94FB2}"/>
    <hyperlink ref="U4514" r:id="rId994" xr:uid="{D8EB88F8-3B32-4178-90F2-81F43D32B920}"/>
    <hyperlink ref="U4528" r:id="rId995" xr:uid="{F676FE9E-3A8E-45B1-9A0D-FC71FFB17F3D}"/>
    <hyperlink ref="U4530" r:id="rId996" xr:uid="{827F60FB-35A3-4C52-8A9F-6F3A72384A09}"/>
    <hyperlink ref="U4532" r:id="rId997" xr:uid="{F17928C6-1D72-4E0F-814D-D90C68D39819}"/>
    <hyperlink ref="U4535" r:id="rId998" xr:uid="{8E2012FC-C17F-450E-9644-5D216A1B0416}"/>
    <hyperlink ref="U4560" r:id="rId999" xr:uid="{828A3ACC-F8E2-46D1-8554-72674B1C0478}"/>
    <hyperlink ref="U4561" r:id="rId1000" xr:uid="{F9FED8D8-32A8-46B8-9266-E477F9F9A0D6}"/>
    <hyperlink ref="U4562" r:id="rId1001" xr:uid="{67EEA4FF-719A-49AF-9A75-751BC2FB2F84}"/>
    <hyperlink ref="U4565" r:id="rId1002" xr:uid="{759C0A65-44C4-42A8-8A3B-10125CE725AB}"/>
    <hyperlink ref="U4568" r:id="rId1003" xr:uid="{E5E7FCD5-4F84-40C9-8102-11923A769920}"/>
    <hyperlink ref="U4569" r:id="rId1004" xr:uid="{DEF613C1-8E09-455E-BD30-4295F6141223}"/>
    <hyperlink ref="U4570" r:id="rId1005" xr:uid="{36A62CFB-9996-4E7A-8931-934AD17D3000}"/>
    <hyperlink ref="U4571" r:id="rId1006" xr:uid="{DDD2879C-2967-464D-AAA2-29412942C674}"/>
    <hyperlink ref="U4572" r:id="rId1007" xr:uid="{0B908920-8D81-4AB4-B51E-0554B8AE1CEA}"/>
    <hyperlink ref="U4573" r:id="rId1008" xr:uid="{E0262ABF-B7CB-4155-AE59-A1D89AA1294C}"/>
    <hyperlink ref="U4574" r:id="rId1009" xr:uid="{1A987CBF-D2B5-465F-8E6D-82C9E20E33D0}"/>
    <hyperlink ref="U4586" r:id="rId1010" xr:uid="{F074748F-33B1-4D11-A84C-3D58F08BBBCE}"/>
    <hyperlink ref="U4588" r:id="rId1011" xr:uid="{CE73E11A-6F1A-4810-946E-14E3A7B27DD0}"/>
    <hyperlink ref="U4617" r:id="rId1012" xr:uid="{3F1E8263-E000-49AD-AFC1-8F2D9CD3445E}"/>
    <hyperlink ref="U4618" r:id="rId1013" xr:uid="{7A486AFE-8D8B-4C78-834C-B377DBFB7682}"/>
    <hyperlink ref="U4622" r:id="rId1014" xr:uid="{6068902F-3CF1-4770-A85E-B5F8530AA2D0}"/>
    <hyperlink ref="U4630" r:id="rId1015" xr:uid="{D62B0656-7E97-4156-98E8-83D3A534114A}"/>
    <hyperlink ref="U4634" r:id="rId1016" xr:uid="{9BC8325A-215F-4B43-9128-4650A4BA455C}"/>
    <hyperlink ref="U4635" r:id="rId1017" xr:uid="{9423AC00-8522-4F76-8BA1-C8C37EF17043}"/>
    <hyperlink ref="U4636" r:id="rId1018" xr:uid="{EA02468F-D653-45F7-A5D7-8E7E3794D296}"/>
    <hyperlink ref="U4637" r:id="rId1019" xr:uid="{A0DD9500-DE33-4412-8E79-6A06A21044DC}"/>
    <hyperlink ref="U4663" r:id="rId1020" xr:uid="{16B5C641-BA92-48D1-AA3F-73CD3732DDF5}"/>
    <hyperlink ref="U4690" r:id="rId1021" xr:uid="{136115E8-F47E-4BDD-AAA5-99B4AAB1059D}"/>
    <hyperlink ref="U4713" r:id="rId1022" xr:uid="{8F74A204-334E-4C45-8254-A65F8ED033A7}"/>
    <hyperlink ref="U4714" r:id="rId1023" xr:uid="{20119717-87C9-44D5-9805-5488C389A97B}"/>
    <hyperlink ref="U4715" r:id="rId1024" xr:uid="{88EF425B-F3A1-41F6-90CD-E08C1558069B}"/>
    <hyperlink ref="U4717" r:id="rId1025" xr:uid="{A370F8CC-225F-448D-B242-C59DD7CE9883}"/>
    <hyperlink ref="V3" r:id="rId1026" xr:uid="{50D65E5D-A9ED-40EB-859A-3D51458BADA9}"/>
    <hyperlink ref="V4" r:id="rId1027" xr:uid="{1656A2D7-9BFB-4F8B-A4D9-32555F866DB7}"/>
    <hyperlink ref="V6" r:id="rId1028" xr:uid="{68645AF3-8BB9-4952-BB3B-AC7C2FEC8059}"/>
    <hyperlink ref="V7" r:id="rId1029" xr:uid="{B0BD2A84-A69F-4859-9A9D-10CCB03C636A}"/>
    <hyperlink ref="V8" r:id="rId1030" xr:uid="{E2C0CC4F-4517-4D11-9D12-0197E6499F58}"/>
    <hyperlink ref="V9" r:id="rId1031" xr:uid="{9E243A30-6FA4-4FBD-977D-A71079548E31}"/>
    <hyperlink ref="V10" r:id="rId1032" xr:uid="{6A989606-F885-49BD-A208-A29A9D186724}"/>
    <hyperlink ref="V11" r:id="rId1033" xr:uid="{06F5D5FE-5139-4E58-9726-57FA80746EEF}"/>
    <hyperlink ref="V12" r:id="rId1034" xr:uid="{28438782-9777-4929-9BF9-997E80AEE430}"/>
    <hyperlink ref="V13" r:id="rId1035" xr:uid="{E945B6F8-4053-4898-97F0-3E49AC785C18}"/>
    <hyperlink ref="V14" r:id="rId1036" xr:uid="{856ADD15-1C1E-416C-96BE-180603CA6A63}"/>
    <hyperlink ref="V15" r:id="rId1037" xr:uid="{B32F80EC-916A-457E-9012-9E6B9E9CAF58}"/>
    <hyperlink ref="V16" r:id="rId1038" xr:uid="{65C1D436-F5DB-4461-9353-4062DC7419C9}"/>
    <hyperlink ref="V17" r:id="rId1039" xr:uid="{A494E030-CC4B-4F5C-97DA-416871917F61}"/>
    <hyperlink ref="V18" r:id="rId1040" xr:uid="{E34368AD-299D-4690-BD43-79A04C1D61FA}"/>
    <hyperlink ref="V19" r:id="rId1041" xr:uid="{1F9918D9-8B70-4BE8-824C-D9AE9E150321}"/>
    <hyperlink ref="V20" r:id="rId1042" xr:uid="{91BE4459-801E-41DD-A7BA-35FA545F8F49}"/>
    <hyperlink ref="V21" r:id="rId1043" xr:uid="{DDB70E1F-BF8D-48B9-9D29-D21586D57528}"/>
    <hyperlink ref="V22" r:id="rId1044" xr:uid="{134773B6-2215-481A-ABAC-3468EF3DC999}"/>
    <hyperlink ref="V23" r:id="rId1045" xr:uid="{CE77801C-11BF-4E9B-AF8B-D79784DACAC4}"/>
    <hyperlink ref="V24" r:id="rId1046" xr:uid="{5B66AD17-898D-4D24-AAA7-F0979DC4623E}"/>
    <hyperlink ref="V25" r:id="rId1047" xr:uid="{C1051917-CFD6-4BFC-8EE5-FBF08BF9588A}"/>
    <hyperlink ref="V26" r:id="rId1048" xr:uid="{E8EE0B9B-03E7-47BE-A9EC-30E77D6AD2C2}"/>
    <hyperlink ref="V27" r:id="rId1049" xr:uid="{703A8851-CCE0-4005-B5FD-0679C2E540A8}"/>
    <hyperlink ref="V28" r:id="rId1050" xr:uid="{2A69C71E-8FC6-4E6E-A4DA-4CEB977E0E2C}"/>
    <hyperlink ref="V29" r:id="rId1051" xr:uid="{1CD06655-8F2F-4261-8428-9254B5DCB694}"/>
    <hyperlink ref="V30" r:id="rId1052" xr:uid="{3676C8D4-C238-43AD-BF03-CCBDA55B079B}"/>
    <hyperlink ref="V31" r:id="rId1053" xr:uid="{DF9142C2-E2C0-4237-BA3E-E83238D04941}"/>
    <hyperlink ref="V32" r:id="rId1054" xr:uid="{DA705144-4C61-43E4-B1ED-09D016762192}"/>
    <hyperlink ref="V33" r:id="rId1055" xr:uid="{6FD62941-DB62-4DDA-8889-C9638B395F18}"/>
    <hyperlink ref="V34" r:id="rId1056" xr:uid="{D7848E04-99EB-4666-8960-8EFC4D99BCFA}"/>
    <hyperlink ref="V35" r:id="rId1057" xr:uid="{748A18CC-DE4F-4C2E-B586-62E13E0625AF}"/>
    <hyperlink ref="V36" r:id="rId1058" xr:uid="{3583BDC2-0347-43C1-9E12-2FACAF2243C4}"/>
    <hyperlink ref="V37" r:id="rId1059" xr:uid="{F925BC91-290D-451C-B294-9644C25A9517}"/>
    <hyperlink ref="V38" r:id="rId1060" xr:uid="{18521BF7-41C3-41AB-8631-EC9AB59353DF}"/>
    <hyperlink ref="V39" r:id="rId1061" xr:uid="{E4E604D1-4846-48F5-9F0A-43156522E69E}"/>
    <hyperlink ref="V40" r:id="rId1062" xr:uid="{3DA4FD14-7628-46EA-893D-D4BCACF191D5}"/>
    <hyperlink ref="V41" r:id="rId1063" xr:uid="{F0628EA1-3D3F-4BE7-BA0F-923352B79144}"/>
    <hyperlink ref="V42" r:id="rId1064" xr:uid="{64F1CD89-357D-4BF5-A24C-F6F979CDC001}"/>
    <hyperlink ref="V43" r:id="rId1065" xr:uid="{89627663-89AE-4AA8-A409-FBE321251892}"/>
    <hyperlink ref="V44" r:id="rId1066" xr:uid="{4FF7AA04-AD1C-4CA5-ACAD-BCD8FB92C8AB}"/>
    <hyperlink ref="V45" r:id="rId1067" xr:uid="{6574478A-0790-4651-B20E-43542E52BA77}"/>
    <hyperlink ref="V46" r:id="rId1068" xr:uid="{0F20CB6E-74DE-4369-AF2B-770CF4079DD4}"/>
    <hyperlink ref="V47" r:id="rId1069" xr:uid="{C41130DB-D349-48BF-B85F-002270964D02}"/>
    <hyperlink ref="V48" r:id="rId1070" xr:uid="{05AAE35B-DB8A-4855-80F8-2278CB0DE910}"/>
    <hyperlink ref="V49" r:id="rId1071" xr:uid="{7D4D659E-9234-412B-A630-57078EE23A6E}"/>
    <hyperlink ref="V50" r:id="rId1072" xr:uid="{988764CF-CB12-4233-BE49-1F4B83DEA086}"/>
    <hyperlink ref="V51" r:id="rId1073" xr:uid="{E91658C5-FBA5-4BB4-B8E9-81B58CB576D0}"/>
    <hyperlink ref="V52" r:id="rId1074" xr:uid="{3221F26C-1B71-4B4B-A1D0-A989E95312F2}"/>
    <hyperlink ref="V53" r:id="rId1075" xr:uid="{9A736C13-2BD6-47F0-A4EE-90DF27A9A754}"/>
    <hyperlink ref="V54" r:id="rId1076" xr:uid="{6324ED30-619E-4346-82AE-A1315582D168}"/>
    <hyperlink ref="V55" r:id="rId1077" xr:uid="{AFEB52DD-176D-42F2-9FFF-F1F68863A927}"/>
    <hyperlink ref="V56" r:id="rId1078" xr:uid="{C65C60EC-C042-4EC0-88F3-E7F85FF2B9E1}"/>
    <hyperlink ref="V57" r:id="rId1079" xr:uid="{6D067086-6231-47DC-84F0-7CB0F63B4994}"/>
    <hyperlink ref="V58" r:id="rId1080" xr:uid="{CFBE31ED-E4BA-41EC-AB1D-F9C3B0824A65}"/>
    <hyperlink ref="V59" r:id="rId1081" xr:uid="{4C19D61F-BDF2-442A-B281-1A4C84EB0525}"/>
    <hyperlink ref="V60" r:id="rId1082" xr:uid="{8E5AEB83-D05A-48CC-81DF-16E1C7FBC43B}"/>
    <hyperlink ref="V61" r:id="rId1083" xr:uid="{A2DF6F88-EA84-4B43-986E-505D5C05C9BE}"/>
    <hyperlink ref="V62" r:id="rId1084" xr:uid="{981AB5A1-E51D-44F5-9F38-B76AB2657BD5}"/>
    <hyperlink ref="V63" r:id="rId1085" xr:uid="{BFDDD3BD-158B-476C-8D36-9E3E9B5F7A4E}"/>
    <hyperlink ref="V64" r:id="rId1086" xr:uid="{44CE8E3F-606F-4DE6-BA61-4947E81F23C6}"/>
    <hyperlink ref="V65" r:id="rId1087" xr:uid="{530AE02D-DCD5-4BF1-A076-1A4FAF4AC5A7}"/>
    <hyperlink ref="V66" r:id="rId1088" xr:uid="{D43BE65B-870F-4784-A737-CBE5E7778B1B}"/>
    <hyperlink ref="V67" r:id="rId1089" xr:uid="{E34EE5F5-D6B9-449E-817B-1F81A5D4EE0F}"/>
    <hyperlink ref="V68" r:id="rId1090" xr:uid="{F88E8D66-E218-453C-AB72-04C255193195}"/>
    <hyperlink ref="V69" r:id="rId1091" xr:uid="{C48D807A-EE0C-4952-A3AD-0E678788715B}"/>
    <hyperlink ref="V70" r:id="rId1092" xr:uid="{C21BF299-B682-40F1-81BA-C791C7A90946}"/>
    <hyperlink ref="V71" r:id="rId1093" xr:uid="{45E5894E-2414-44AA-A953-24AB41372D33}"/>
    <hyperlink ref="V72" r:id="rId1094" xr:uid="{63377B25-95C7-4714-A384-665295A300F5}"/>
    <hyperlink ref="V73" r:id="rId1095" xr:uid="{B41E7914-CF12-4820-82BD-9674D813AE1F}"/>
    <hyperlink ref="V74" r:id="rId1096" xr:uid="{79ED3540-DEF0-4911-9CF6-67172784B285}"/>
    <hyperlink ref="V75" r:id="rId1097" xr:uid="{6F0D5A00-159A-437A-9009-3011368E2FD3}"/>
    <hyperlink ref="V76" r:id="rId1098" xr:uid="{3F379137-58D8-4FE6-A3E7-16538119CE22}"/>
    <hyperlink ref="V77" r:id="rId1099" xr:uid="{338D95B8-696B-4341-9CB2-E6F8096DD1C6}"/>
    <hyperlink ref="V78" r:id="rId1100" xr:uid="{44B6BEB6-E974-423C-B067-D0CF11BA2A85}"/>
    <hyperlink ref="V79" r:id="rId1101" xr:uid="{628C1A08-D47D-4CB6-99E7-594A3391250C}"/>
    <hyperlink ref="V80" r:id="rId1102" xr:uid="{48BC9EFA-18D7-41CA-8FBC-5C0B11D9849B}"/>
    <hyperlink ref="V81" r:id="rId1103" xr:uid="{063D5815-29D3-4544-9861-416E8B717C81}"/>
    <hyperlink ref="V82" r:id="rId1104" xr:uid="{941F429A-409C-43EB-92AD-CB78DAEF16F1}"/>
    <hyperlink ref="V83" r:id="rId1105" xr:uid="{45633893-4688-41BF-BEE0-EDEB558D2CF1}"/>
    <hyperlink ref="V84" r:id="rId1106" xr:uid="{57921F6A-7B93-4267-8007-298EAB8FDBBA}"/>
    <hyperlink ref="V85" r:id="rId1107" xr:uid="{D6968266-96BB-48AD-869F-1D338357B004}"/>
    <hyperlink ref="V86" r:id="rId1108" xr:uid="{9C545AC4-2351-4833-A567-BAC350BBE2AC}"/>
    <hyperlink ref="V87" r:id="rId1109" xr:uid="{9D4555E3-E258-403F-B78C-AFC3BFDB3FDF}"/>
    <hyperlink ref="V88" r:id="rId1110" xr:uid="{1D2D23F1-2315-4E3F-A714-E54349AA17B9}"/>
    <hyperlink ref="V89" r:id="rId1111" xr:uid="{737B4CDB-378E-4467-BBFF-0B20661C472B}"/>
    <hyperlink ref="V90" r:id="rId1112" xr:uid="{0FCA0F9A-E4CF-4F2C-A095-F3A9F545A02E}"/>
    <hyperlink ref="V91" r:id="rId1113" xr:uid="{035FE353-070A-42BC-A7B3-5EB228C3C4F0}"/>
    <hyperlink ref="V92" r:id="rId1114" xr:uid="{B1238A1F-BA6E-4BDE-80D9-37D0683DECC8}"/>
    <hyperlink ref="V93" r:id="rId1115" xr:uid="{B796A6C9-D9A4-4817-AE73-A709BA316D31}"/>
    <hyperlink ref="V94" r:id="rId1116" xr:uid="{DBC810F4-3B1E-4CB3-93E3-4E216B6D7E42}"/>
    <hyperlink ref="V95" r:id="rId1117" xr:uid="{0EE84383-49EA-4E91-896C-7A54C5C05963}"/>
    <hyperlink ref="V96" r:id="rId1118" xr:uid="{81D33521-D9A5-4B08-9D52-DD193DB31E66}"/>
    <hyperlink ref="V97" r:id="rId1119" xr:uid="{0503A77A-629A-451E-B287-EF197AE44F0D}"/>
    <hyperlink ref="V98" r:id="rId1120" xr:uid="{6B675A05-596F-401A-9171-3F682F603630}"/>
    <hyperlink ref="V99" r:id="rId1121" xr:uid="{ADB8851A-93F7-4BC5-9CBC-200E50DB7E62}"/>
    <hyperlink ref="V100" r:id="rId1122" xr:uid="{7AE0783E-2875-4758-A68E-7FDEE1302148}"/>
    <hyperlink ref="V101" r:id="rId1123" xr:uid="{FAE9C718-E06C-4BC1-B3AC-7BC2CA0BD7A6}"/>
    <hyperlink ref="V102" r:id="rId1124" xr:uid="{0B7F6713-C2B1-4EBD-847B-78A94977F443}"/>
    <hyperlink ref="V103" r:id="rId1125" xr:uid="{2D335045-6F31-4D6A-B755-A927611C1CAA}"/>
    <hyperlink ref="V104" r:id="rId1126" xr:uid="{68448813-334B-467C-AFBC-4E74558BB2D1}"/>
    <hyperlink ref="V105" r:id="rId1127" xr:uid="{219AE153-44DD-48C9-A8EE-30908C6D2E87}"/>
    <hyperlink ref="V106" r:id="rId1128" xr:uid="{BD77C4D2-A58A-465F-BF97-C3247EF6D7A5}"/>
    <hyperlink ref="V107" r:id="rId1129" xr:uid="{2D275D3E-5E8A-4435-B882-25677EAF0C02}"/>
    <hyperlink ref="V108" r:id="rId1130" xr:uid="{5A8D0664-7886-40D7-95CD-AEBA31A21A6D}"/>
    <hyperlink ref="V109" r:id="rId1131" xr:uid="{69C5CAE5-EE4A-4684-9FAC-8B46ED5979BF}"/>
    <hyperlink ref="V110" r:id="rId1132" xr:uid="{12ADF10B-B0AC-4958-AC8F-2BAD68964011}"/>
    <hyperlink ref="V111" r:id="rId1133" xr:uid="{8F19133D-A221-4E0E-B313-CC0D47D31D7A}"/>
    <hyperlink ref="V112" r:id="rId1134" xr:uid="{FF093281-6D4F-4400-BC91-4EB7B894942D}"/>
    <hyperlink ref="V113" r:id="rId1135" xr:uid="{018444D0-827F-48F4-954E-A1A7C557812C}"/>
    <hyperlink ref="V114" r:id="rId1136" xr:uid="{8A63C316-337B-4665-B661-77250477C428}"/>
    <hyperlink ref="V115" r:id="rId1137" xr:uid="{DC14161C-8480-4AE6-B953-D8F3E9F570FA}"/>
    <hyperlink ref="V116" r:id="rId1138" xr:uid="{A0D36C5F-753E-475B-938C-BFC3D0F014D2}"/>
    <hyperlink ref="V117" r:id="rId1139" xr:uid="{7DF88D6A-1A4F-44C6-8575-252E4EF7CC10}"/>
    <hyperlink ref="V118" r:id="rId1140" xr:uid="{C90A7DC6-E232-4589-A524-94A88C89292E}"/>
    <hyperlink ref="V119" r:id="rId1141" xr:uid="{AC2108B3-74DB-40BB-A49B-2557EA5A62B5}"/>
    <hyperlink ref="V120" r:id="rId1142" xr:uid="{C986423A-F07B-411A-B6DE-4E3A9F689402}"/>
    <hyperlink ref="V121" r:id="rId1143" xr:uid="{ECB8BFAC-34C6-4014-85D4-6A88476AEBDF}"/>
    <hyperlink ref="V122" r:id="rId1144" xr:uid="{4D48A2A8-EACF-480F-B057-FF4160AF3293}"/>
    <hyperlink ref="V123" r:id="rId1145" xr:uid="{44C2D05D-0151-4043-8CF0-576BE9D713F5}"/>
    <hyperlink ref="V124" r:id="rId1146" xr:uid="{1BD21ED1-921A-42BB-BC24-DCD03EC9C751}"/>
    <hyperlink ref="V125" r:id="rId1147" xr:uid="{D96AEBD3-A1C4-4D09-B6D2-A6995264EA11}"/>
    <hyperlink ref="V126" r:id="rId1148" xr:uid="{D55E6E7E-4504-4B05-9ACB-A27CFF9998F3}"/>
    <hyperlink ref="V127" r:id="rId1149" xr:uid="{8FAAEA7A-8978-4A11-B310-296F5E26A555}"/>
    <hyperlink ref="V128" r:id="rId1150" xr:uid="{405F65AD-8865-4C0B-8D85-F6AF5EA5DD7F}"/>
    <hyperlink ref="V129" r:id="rId1151" xr:uid="{7754CDC8-CDD4-41FA-9AA0-0ED2F4688CEC}"/>
    <hyperlink ref="V130" r:id="rId1152" xr:uid="{0605D1E0-99D3-4C32-8978-90C3AA13D44E}"/>
    <hyperlink ref="V131" r:id="rId1153" xr:uid="{2BCCF6E9-7968-4D76-9E75-38FA0D54B4CC}"/>
    <hyperlink ref="V132" r:id="rId1154" xr:uid="{DCFAB9D8-1B97-4B0A-8DD8-F626ECE49780}"/>
    <hyperlink ref="V133" r:id="rId1155" xr:uid="{FCDCD522-353D-4037-B427-71BE0076B97E}"/>
    <hyperlink ref="V134" r:id="rId1156" xr:uid="{90BBC251-8F59-44D2-85BD-E937793087BE}"/>
    <hyperlink ref="V135" r:id="rId1157" xr:uid="{D9A947D5-5519-4284-8A7D-9953BD630FAC}"/>
    <hyperlink ref="V136" r:id="rId1158" xr:uid="{CEDBFEE6-0AB3-432A-87E4-A50D7712C74C}"/>
    <hyperlink ref="V137" r:id="rId1159" xr:uid="{39B4C434-B24B-476E-8284-1A13AC76521A}"/>
    <hyperlink ref="V138" r:id="rId1160" xr:uid="{D6CF7534-3AF1-4712-AF3F-4F75AB510EC2}"/>
    <hyperlink ref="V139" r:id="rId1161" xr:uid="{9192C5A6-7397-44A6-B285-25E2996C7A96}"/>
    <hyperlink ref="V140" r:id="rId1162" xr:uid="{42890B57-12D4-4579-AFC8-704B92CB3587}"/>
    <hyperlink ref="V141" r:id="rId1163" xr:uid="{C4503232-74B9-4555-8440-7619BAF12592}"/>
    <hyperlink ref="V142" r:id="rId1164" xr:uid="{CD0F1519-C356-406C-B00B-970B4A7C5C41}"/>
    <hyperlink ref="V143" r:id="rId1165" xr:uid="{1C3F6424-F3E4-41D2-AF07-260CA24F0C63}"/>
    <hyperlink ref="V144" r:id="rId1166" xr:uid="{5C778728-AED5-4B4B-BAA8-C6773A599F20}"/>
    <hyperlink ref="V145" r:id="rId1167" xr:uid="{23E61118-CED0-4B89-9524-87B37BE574E5}"/>
    <hyperlink ref="V146" r:id="rId1168" xr:uid="{BF2C1B49-564E-4215-803D-D20DD77DCFA7}"/>
    <hyperlink ref="V147" r:id="rId1169" xr:uid="{31DCC652-7A52-40DC-A1D3-584315113957}"/>
    <hyperlink ref="V148" r:id="rId1170" xr:uid="{0BB66FF2-56D4-49FB-8344-7F1B478CA1CD}"/>
    <hyperlink ref="V149" r:id="rId1171" xr:uid="{62C86CA3-A612-4BFF-B144-8E1450971730}"/>
    <hyperlink ref="V150" r:id="rId1172" xr:uid="{55CDFB9E-76CC-4369-89C3-E3D0343F4353}"/>
    <hyperlink ref="V151" r:id="rId1173" xr:uid="{ED176ECC-A2CB-4DEA-A47E-803FEEC682C6}"/>
    <hyperlink ref="V152" r:id="rId1174" xr:uid="{A1142D95-75F6-4989-B447-A5E8E3C56495}"/>
    <hyperlink ref="V153" r:id="rId1175" xr:uid="{BC4AF0B6-3BD7-446E-BACD-3FF3DFA75356}"/>
    <hyperlink ref="V154" r:id="rId1176" xr:uid="{AA75BB8B-3CD8-45CD-BADE-2731FD984E07}"/>
    <hyperlink ref="V155" r:id="rId1177" xr:uid="{C71A2B42-88BF-4B7C-9939-C203ADA326E6}"/>
    <hyperlink ref="V156" r:id="rId1178" xr:uid="{F024DE83-DDF8-4CDC-9872-D59AAE4CD87F}"/>
    <hyperlink ref="V157" r:id="rId1179" xr:uid="{5EB355DC-35D1-4E04-A646-64FCCC8AA8A6}"/>
    <hyperlink ref="V158" r:id="rId1180" xr:uid="{80486200-901B-43F2-A926-F55F7A86FFBF}"/>
    <hyperlink ref="V159" r:id="rId1181" xr:uid="{9C4BAE7B-8D70-47F2-A835-A6C52F58993C}"/>
    <hyperlink ref="V160" r:id="rId1182" xr:uid="{BED96704-06E9-4C65-8F41-CCAB8DF27272}"/>
    <hyperlink ref="V161" r:id="rId1183" xr:uid="{A66CF910-352B-42AE-B339-B0D2E7054831}"/>
    <hyperlink ref="V162" r:id="rId1184" xr:uid="{6F728D6E-C0DF-4755-B5A3-542E98269646}"/>
    <hyperlink ref="V163" r:id="rId1185" xr:uid="{8ADA6520-11E3-4B0F-8FCD-F02C8C2895AB}"/>
    <hyperlink ref="V164" r:id="rId1186" xr:uid="{27F2662B-8BC8-4C6B-A79C-20DCECB22D32}"/>
    <hyperlink ref="V165" r:id="rId1187" xr:uid="{0E8C391D-AC24-4C59-8F94-FBFD8D9F069B}"/>
    <hyperlink ref="V166" r:id="rId1188" xr:uid="{DAED0E4F-E9A5-42C2-BE3E-EFF2C9237EB6}"/>
    <hyperlink ref="V167" r:id="rId1189" xr:uid="{8164BC87-8279-4598-B007-ABCE678629C6}"/>
    <hyperlink ref="V168" r:id="rId1190" xr:uid="{C3361225-BD66-4E1A-8F3F-8145AF832DF6}"/>
    <hyperlink ref="V169" r:id="rId1191" xr:uid="{B33CD313-A2E3-49AF-B680-90F09D4C0A0A}"/>
    <hyperlink ref="V170" r:id="rId1192" xr:uid="{8954692D-A89B-4092-9A19-7E34C4B2D34E}"/>
    <hyperlink ref="V171" r:id="rId1193" xr:uid="{C23FECD3-7BF6-4EAC-81C5-62AD95BB1BAE}"/>
    <hyperlink ref="V172" r:id="rId1194" xr:uid="{7A00B040-C134-4057-9CE0-F00FFF3732AF}"/>
    <hyperlink ref="V173" r:id="rId1195" xr:uid="{B893AE5E-0DB0-4175-A087-878A133763E5}"/>
    <hyperlink ref="V174" r:id="rId1196" xr:uid="{A70085F5-CC4C-4270-BE19-15293A0B9677}"/>
    <hyperlink ref="V175" r:id="rId1197" xr:uid="{9FAD6D86-DF06-4484-ACC6-467EA49363D7}"/>
    <hyperlink ref="V176" r:id="rId1198" xr:uid="{B0DE65C4-4126-4646-9EC9-0EC96B94FEA6}"/>
    <hyperlink ref="V177" r:id="rId1199" xr:uid="{18CB92B4-8E9A-446E-9969-0783BF541FA9}"/>
    <hyperlink ref="V178" r:id="rId1200" xr:uid="{8F6CF33B-2F21-4313-B3B9-61EA8F9241FC}"/>
    <hyperlink ref="V179" r:id="rId1201" xr:uid="{083824FF-E181-47A4-A61E-1001A006E5C4}"/>
    <hyperlink ref="V180" r:id="rId1202" xr:uid="{31F63C3C-46B1-46B2-AD2F-E0465294CC31}"/>
    <hyperlink ref="V181" r:id="rId1203" xr:uid="{DFCEA066-B426-41B3-BD97-84631103B548}"/>
    <hyperlink ref="V182" r:id="rId1204" xr:uid="{2B0B7575-16EE-40C4-85EE-FC1BC73D3AFE}"/>
    <hyperlink ref="V183" r:id="rId1205" xr:uid="{F34593F9-0A65-47A4-A2E0-F00409137719}"/>
    <hyperlink ref="V184" r:id="rId1206" xr:uid="{1F5EC520-D77A-43B2-A0F2-2974D7EE9B4E}"/>
    <hyperlink ref="V185" r:id="rId1207" xr:uid="{425C3EE5-B308-41B1-BFC8-5FEE4AB63F55}"/>
    <hyperlink ref="V186" r:id="rId1208" xr:uid="{F6741CFE-440A-4A70-AC20-0ADB866B0D02}"/>
    <hyperlink ref="V187" r:id="rId1209" xr:uid="{04434746-2F9B-4C84-BB80-66920AFCCDF4}"/>
    <hyperlink ref="V188" r:id="rId1210" xr:uid="{432E99F2-6450-4CBF-9716-CB78FC0ECF3C}"/>
    <hyperlink ref="V189" r:id="rId1211" xr:uid="{9DD27765-0B2E-4040-85D8-81F9FD0AB708}"/>
    <hyperlink ref="V190" r:id="rId1212" xr:uid="{367A2891-EC27-4A84-A29A-F4C5C8782DE6}"/>
    <hyperlink ref="V191" r:id="rId1213" xr:uid="{A0D76932-87CE-4614-B976-B72681D75175}"/>
    <hyperlink ref="V192" r:id="rId1214" xr:uid="{4ECDE5B7-B09C-4B27-BC1E-B0D970CE7678}"/>
    <hyperlink ref="V193" r:id="rId1215" xr:uid="{9D0F839A-82E2-4D6C-8DCE-7026C9CE131F}"/>
    <hyperlink ref="V194" r:id="rId1216" xr:uid="{3BEAD667-AB2E-4916-A7EA-9394A25DFEAE}"/>
    <hyperlink ref="V195" r:id="rId1217" xr:uid="{E2B76FE0-C556-4DA5-B6A6-34C14134489D}"/>
    <hyperlink ref="V196" r:id="rId1218" xr:uid="{024AADB0-A554-4AE9-897D-953CF828618B}"/>
    <hyperlink ref="V197" r:id="rId1219" xr:uid="{7F38A096-BEBB-4F58-AAA2-7E9D66791508}"/>
    <hyperlink ref="V198" r:id="rId1220" xr:uid="{F7D8F6C8-00B2-4AF5-A6DE-5EDDD0185262}"/>
    <hyperlink ref="V199" r:id="rId1221" xr:uid="{8E1E9B9A-26DE-4A29-8D05-2AEEFABDCFBB}"/>
    <hyperlink ref="V200" r:id="rId1222" xr:uid="{EA200F5E-D695-4C91-A4C5-0B676A82E04F}"/>
    <hyperlink ref="V201" r:id="rId1223" xr:uid="{E35EAAA5-8A7A-4D35-AF71-49C28FC3E0FC}"/>
    <hyperlink ref="V202" r:id="rId1224" xr:uid="{5646DB3B-DB9E-4335-8D10-BED51DD1FCD1}"/>
    <hyperlink ref="V203" r:id="rId1225" xr:uid="{B47DB0F6-FB78-439F-AEFB-75657F8D35EF}"/>
    <hyperlink ref="V204" r:id="rId1226" xr:uid="{5B449850-717F-40FA-B1C6-71C29B2ADB25}"/>
    <hyperlink ref="V205" r:id="rId1227" xr:uid="{48D2DA23-106A-4BE9-AAAF-6F68F042C50C}"/>
    <hyperlink ref="V206" r:id="rId1228" xr:uid="{29FE5CC1-B493-477E-A3DD-F58B39D4489D}"/>
    <hyperlink ref="V207" r:id="rId1229" xr:uid="{ACD65B86-98CF-470D-B964-21FEBAAE1A17}"/>
    <hyperlink ref="V208" r:id="rId1230" xr:uid="{749D95E5-BC9D-4F73-9B49-36C37555ADA3}"/>
    <hyperlink ref="V209" r:id="rId1231" xr:uid="{83CB5C64-F639-4EAE-B6B9-3D78B451BDB8}"/>
    <hyperlink ref="V210" r:id="rId1232" xr:uid="{6BAE702C-3FDD-491A-895D-266669A4BCBC}"/>
    <hyperlink ref="V211" r:id="rId1233" xr:uid="{47D3DC68-0936-4A53-8ADD-06C9080F8BE1}"/>
    <hyperlink ref="V212" r:id="rId1234" xr:uid="{F3FF008B-F0D9-43BF-ADA2-66AAB5C0FB6D}"/>
    <hyperlink ref="V213" r:id="rId1235" xr:uid="{6A9B7D36-BF5E-4340-B376-4D1019ED0161}"/>
    <hyperlink ref="V214" r:id="rId1236" xr:uid="{7F88D6B5-C45B-45AB-AF9A-9393F7A7922F}"/>
    <hyperlink ref="V215" r:id="rId1237" xr:uid="{8AC33DC3-E593-4BA4-96A2-C88DA0A447E9}"/>
    <hyperlink ref="V216" r:id="rId1238" xr:uid="{308A1E2F-E261-48E6-B888-B31D18088F5A}"/>
    <hyperlink ref="V217" r:id="rId1239" xr:uid="{62C76A69-C124-4F21-8095-B2B60EF443A3}"/>
    <hyperlink ref="V218" r:id="rId1240" xr:uid="{DFC2E938-5B41-4AB2-BC03-9D219C1BC367}"/>
    <hyperlink ref="V219" r:id="rId1241" xr:uid="{0EAC35DF-014A-4899-8AA2-952BB7C3F818}"/>
    <hyperlink ref="V220" r:id="rId1242" xr:uid="{C5BC48C7-2254-4A46-A89F-FCE9594E3476}"/>
    <hyperlink ref="V221" r:id="rId1243" xr:uid="{CC60803E-CA81-45A4-A37D-E6B4FDE072BC}"/>
    <hyperlink ref="V222" r:id="rId1244" xr:uid="{663A9BD1-8094-4F19-AF6D-34C20C8F65F2}"/>
    <hyperlink ref="V223" r:id="rId1245" xr:uid="{712E2E82-B7CA-424E-91C7-008510003831}"/>
    <hyperlink ref="V224" r:id="rId1246" xr:uid="{2148AEA7-E103-4EAD-850E-12FC0AF79FDB}"/>
    <hyperlink ref="V225" r:id="rId1247" xr:uid="{35FC0BFB-0BCA-4B17-B08F-F2A59537471C}"/>
    <hyperlink ref="V226" r:id="rId1248" xr:uid="{3F5F2793-0D21-4469-A7CB-9311A2836E2A}"/>
    <hyperlink ref="V227" r:id="rId1249" xr:uid="{B7335BF7-4703-46BD-B8FC-5437C06D08B3}"/>
    <hyperlink ref="V228" r:id="rId1250" xr:uid="{6EFF9C97-D6D7-40CF-83E9-63D5CA69FE65}"/>
    <hyperlink ref="V229" r:id="rId1251" xr:uid="{A681149F-4B6E-4F75-8D93-6137D9C22A0C}"/>
    <hyperlink ref="V230" r:id="rId1252" xr:uid="{10540D8E-8029-4DDD-916B-9C4B65AE43C1}"/>
    <hyperlink ref="V231" r:id="rId1253" xr:uid="{50255888-C5DE-4C60-BFDB-6F91B4C64C38}"/>
    <hyperlink ref="V232" r:id="rId1254" xr:uid="{AA6A774D-8A63-45B9-97E9-8007359A4201}"/>
    <hyperlink ref="V233" r:id="rId1255" xr:uid="{CCC43C36-CEEF-4F8A-8D7E-F2C137F44B5D}"/>
    <hyperlink ref="V234" r:id="rId1256" xr:uid="{2BF6EDEA-C2F9-401B-9364-9F4EF583585F}"/>
    <hyperlink ref="V235" r:id="rId1257" xr:uid="{C39C1187-851F-4E5A-AFAD-C0768546C614}"/>
    <hyperlink ref="V236" r:id="rId1258" xr:uid="{89A8F25A-A59B-4CBC-8D5D-3FA7275D0270}"/>
    <hyperlink ref="V237" r:id="rId1259" xr:uid="{2A328439-C6C4-4C50-A605-144144B55810}"/>
    <hyperlink ref="V238" r:id="rId1260" xr:uid="{A6339755-F53A-4D79-9CB5-42C739F2CFC2}"/>
    <hyperlink ref="V239" r:id="rId1261" xr:uid="{EB0CC863-47F6-4495-B83D-FB5015C4CA0A}"/>
    <hyperlink ref="V240" r:id="rId1262" xr:uid="{1EA615A8-5534-4491-AC39-F387C67642D9}"/>
    <hyperlink ref="V241" r:id="rId1263" xr:uid="{0388B676-ABB7-41F9-A597-26CB31EF9B51}"/>
    <hyperlink ref="V242" r:id="rId1264" xr:uid="{FB7F8D15-15B2-4240-B443-FA61334A6069}"/>
    <hyperlink ref="V243" r:id="rId1265" xr:uid="{9CE57885-C4D2-4F99-A638-14116FA006AD}"/>
    <hyperlink ref="V244" r:id="rId1266" xr:uid="{0D287F69-7A90-4BE3-9F51-BC6809CC5F15}"/>
    <hyperlink ref="V245" r:id="rId1267" xr:uid="{FB33A5EB-AEC0-48A7-B88A-71F38109AB29}"/>
    <hyperlink ref="V246" r:id="rId1268" xr:uid="{CD5D617A-C76C-41FD-B97E-6789D4B5EF68}"/>
    <hyperlink ref="V247" r:id="rId1269" xr:uid="{5A71B1CC-D767-40A8-AF2F-169B40FE36EE}"/>
    <hyperlink ref="V248" r:id="rId1270" xr:uid="{4123C50D-3B40-4E27-B4D3-A8DF59DB6663}"/>
    <hyperlink ref="V249" r:id="rId1271" xr:uid="{5853E2A8-718E-498A-B30F-DC006EDB55FD}"/>
    <hyperlink ref="V250" r:id="rId1272" xr:uid="{4C85A367-C9D0-4D57-BC12-BB6D9C10547C}"/>
    <hyperlink ref="V251" r:id="rId1273" xr:uid="{BE6F3805-CE43-4498-9D15-037934CD1093}"/>
    <hyperlink ref="V252" r:id="rId1274" xr:uid="{151EBAF8-5803-4978-B242-93C58A28FCEE}"/>
    <hyperlink ref="V253" r:id="rId1275" xr:uid="{3F6A3C77-7650-4FBF-98D5-7A284798B7B0}"/>
    <hyperlink ref="V254" r:id="rId1276" xr:uid="{828E9B9C-1D89-4902-AD1E-2574D54CFDBB}"/>
    <hyperlink ref="V255" r:id="rId1277" xr:uid="{AD52B329-505A-4927-B6AA-C49636E44921}"/>
    <hyperlink ref="V256" r:id="rId1278" xr:uid="{A1FE9BCF-BBA6-4D80-9BB2-9DA28DA1144E}"/>
    <hyperlink ref="V257" r:id="rId1279" xr:uid="{C32616A9-737B-455A-A0D9-B8BF8F257712}"/>
    <hyperlink ref="V258" r:id="rId1280" xr:uid="{558DBB8E-1A65-4B0C-B8E6-4904BAB65193}"/>
    <hyperlink ref="V259" r:id="rId1281" xr:uid="{E09CF5DB-2E4D-4E6A-9889-6A7A9349AE27}"/>
    <hyperlink ref="V260" r:id="rId1282" xr:uid="{7E9322D6-385A-4F07-8620-D5B08C757797}"/>
    <hyperlink ref="V261" r:id="rId1283" xr:uid="{4EADF906-0A73-4179-9FA4-21051ABC7906}"/>
    <hyperlink ref="V262" r:id="rId1284" xr:uid="{A00F8CAC-95D0-45F0-B885-6F48240F3840}"/>
    <hyperlink ref="V263" r:id="rId1285" xr:uid="{A1E452FB-EFE8-4BBC-B8D5-A888B58594E3}"/>
    <hyperlink ref="V264" r:id="rId1286" xr:uid="{C12E5C8B-1481-4D8C-B277-FE3C4234890A}"/>
    <hyperlink ref="V265" r:id="rId1287" xr:uid="{2A6561C0-33B3-4200-9A8C-C7168A72E040}"/>
    <hyperlink ref="V266" r:id="rId1288" xr:uid="{FEC27118-5E10-420E-AB5A-D0B2DE7447F0}"/>
    <hyperlink ref="V267" r:id="rId1289" xr:uid="{2BE27967-CB71-4F05-9EE5-427F095312D3}"/>
    <hyperlink ref="V268" r:id="rId1290" xr:uid="{7446A563-74FF-4BB2-ADC0-382BBFC21CBF}"/>
    <hyperlink ref="V269" r:id="rId1291" xr:uid="{27D039CF-2B37-48B8-98EB-AAF198E830F3}"/>
    <hyperlink ref="V270" r:id="rId1292" xr:uid="{E2332720-5595-406E-8151-9FA555EA42E1}"/>
    <hyperlink ref="V271" r:id="rId1293" xr:uid="{53F4E6E1-845D-4369-8056-40669925C5E9}"/>
    <hyperlink ref="V272" r:id="rId1294" xr:uid="{FF7ECDD0-2CE8-449B-BAAE-2FB40AA153FA}"/>
    <hyperlink ref="V273" r:id="rId1295" xr:uid="{DDD0C068-01E7-4D0D-9E2D-75D83C62CB87}"/>
    <hyperlink ref="V274" r:id="rId1296" xr:uid="{179658FF-CA45-4279-95CF-A2B490A18015}"/>
    <hyperlink ref="V275" r:id="rId1297" xr:uid="{18DAF248-1B2B-407A-8DB9-6989411221F9}"/>
    <hyperlink ref="V276" r:id="rId1298" xr:uid="{AD71CE19-E239-42CC-9B77-892300D5C561}"/>
    <hyperlink ref="V277" r:id="rId1299" xr:uid="{5B0EDDE7-AF23-49D8-9653-E028F7135D19}"/>
    <hyperlink ref="V278" r:id="rId1300" xr:uid="{22816080-9DEA-4051-AFE6-0A2F408F1FDA}"/>
    <hyperlink ref="V279" r:id="rId1301" xr:uid="{868E505B-A1A7-4B0E-B78A-B8699C5DDCA1}"/>
    <hyperlink ref="V280" r:id="rId1302" xr:uid="{AC128B98-DAE7-4C07-AABF-9D9670A121EA}"/>
    <hyperlink ref="V281" r:id="rId1303" xr:uid="{A14C8634-D298-4E8D-8B52-DA3EAC89707F}"/>
    <hyperlink ref="V282" r:id="rId1304" xr:uid="{7D1243B9-524D-46A3-92D8-AB13D9221DB1}"/>
    <hyperlink ref="V283" r:id="rId1305" xr:uid="{1FBD4777-A0BA-4186-A602-26382774A2BC}"/>
    <hyperlink ref="V284" r:id="rId1306" xr:uid="{BE776031-1AF9-4E57-BB51-E5368E496DB1}"/>
    <hyperlink ref="V285" r:id="rId1307" xr:uid="{75EE7163-5E26-4BC4-B4A9-5985859AED79}"/>
    <hyperlink ref="V286" r:id="rId1308" xr:uid="{94FE67E8-7FC1-4E18-A36E-EBDAD29731A1}"/>
    <hyperlink ref="V287" r:id="rId1309" xr:uid="{D1BAC2D7-9175-48F0-93A6-4DCE1731014A}"/>
    <hyperlink ref="V288" r:id="rId1310" xr:uid="{A045118B-53EB-4363-919B-FA7E4192DBF0}"/>
    <hyperlink ref="V289" r:id="rId1311" xr:uid="{D368D0AB-E161-4EF6-A3D0-A88F859FCEDD}"/>
    <hyperlink ref="V290" r:id="rId1312" xr:uid="{174F0BAA-06C1-4D70-8292-947420828514}"/>
    <hyperlink ref="V291" r:id="rId1313" xr:uid="{9CAFB26E-DF3C-46B5-996F-7B94CE51C892}"/>
    <hyperlink ref="V292" r:id="rId1314" xr:uid="{99849A13-3289-4997-9072-52825935B16D}"/>
    <hyperlink ref="V293" r:id="rId1315" xr:uid="{15A8B890-4A65-4178-A9BE-917E38A4B358}"/>
    <hyperlink ref="V294" r:id="rId1316" xr:uid="{94EFFCA2-842E-4380-A70A-88FD52A53A6C}"/>
    <hyperlink ref="V295" r:id="rId1317" xr:uid="{C978619C-C1CE-4199-B0B7-37E1CE9DAD6B}"/>
    <hyperlink ref="V296" r:id="rId1318" xr:uid="{FDC91D77-628D-4AD0-AD93-0AA9CE8BE745}"/>
    <hyperlink ref="V297" r:id="rId1319" xr:uid="{270A19E4-D625-43C1-9BD5-0A3709A8839C}"/>
    <hyperlink ref="V298" r:id="rId1320" xr:uid="{75605860-1DD9-48A4-86BB-8F62BDB7072E}"/>
    <hyperlink ref="V299" r:id="rId1321" xr:uid="{CB242529-D096-4C80-9F2A-5B991EFFBFC3}"/>
    <hyperlink ref="V300" r:id="rId1322" xr:uid="{43720B16-4F4A-447C-B48C-29C35F37CEF1}"/>
    <hyperlink ref="V301" r:id="rId1323" xr:uid="{A4CC49FB-E756-4D3E-A948-4CB0210FA004}"/>
    <hyperlink ref="V302" r:id="rId1324" xr:uid="{5D6DE9B5-F65D-41FE-9370-F7A235FE4F40}"/>
    <hyperlink ref="V303" r:id="rId1325" xr:uid="{FADEDE47-10EB-4A4E-AE1F-354F1EB71B44}"/>
    <hyperlink ref="V304" r:id="rId1326" xr:uid="{736ACF0A-5AD4-417A-B55F-5796D031F9E3}"/>
    <hyperlink ref="V305" r:id="rId1327" xr:uid="{7E0965B6-5AAC-463F-8462-DF34FCBA4AD7}"/>
    <hyperlink ref="V306" r:id="rId1328" xr:uid="{97F31E07-BF3A-476A-860F-9367C7DBC126}"/>
    <hyperlink ref="V307" r:id="rId1329" xr:uid="{225203EB-3B51-438D-BD1F-B38DFEB52CBF}"/>
    <hyperlink ref="V308" r:id="rId1330" xr:uid="{1657B2BF-ABFF-4F9C-9AF7-3804B8771C11}"/>
    <hyperlink ref="V309" r:id="rId1331" xr:uid="{9609AC22-E0E0-4D25-AC97-EBF5D5387934}"/>
    <hyperlink ref="V310" r:id="rId1332" xr:uid="{7C201D0E-1A3F-4AAC-BA5A-1DE405468851}"/>
    <hyperlink ref="V311" r:id="rId1333" xr:uid="{43D92418-C5A1-4E19-B1F2-0FC333C3F740}"/>
    <hyperlink ref="V312" r:id="rId1334" xr:uid="{33898A40-1D05-4339-A8A1-0BF6A03C28FC}"/>
    <hyperlink ref="V313" r:id="rId1335" xr:uid="{CA5559A1-E5E7-4BFB-87B0-FD04D6B4A3DD}"/>
    <hyperlink ref="V314" r:id="rId1336" xr:uid="{025E07BC-1898-4B9A-949F-BEC34ACAB5BD}"/>
    <hyperlink ref="V315" r:id="rId1337" xr:uid="{05D4AA10-CDD3-4591-851D-B8719E0EF9ED}"/>
    <hyperlink ref="V316" r:id="rId1338" xr:uid="{6A1B8F31-96EF-4981-97BD-0D753A602D77}"/>
    <hyperlink ref="V317" r:id="rId1339" xr:uid="{F1EF19A4-87BD-4D04-A810-2675E573DE9F}"/>
    <hyperlink ref="V318" r:id="rId1340" xr:uid="{FB98E6D3-F838-41F1-80C0-4387121B3A0C}"/>
    <hyperlink ref="V319" r:id="rId1341" xr:uid="{096E6499-A6AA-49CC-BCFB-38C8BFB5CC61}"/>
    <hyperlink ref="V320" r:id="rId1342" xr:uid="{DE94A288-9966-4E65-8221-A8A64AE230E3}"/>
    <hyperlink ref="V321" r:id="rId1343" xr:uid="{69BFE1D9-2B4C-4244-8FA3-82CE8C644B87}"/>
    <hyperlink ref="V322" r:id="rId1344" xr:uid="{4A929A7E-09AC-4717-906D-8C498960BB86}"/>
    <hyperlink ref="V323" r:id="rId1345" xr:uid="{F07A94BE-FA9C-4F34-BCC4-12A5AC565644}"/>
    <hyperlink ref="V324" r:id="rId1346" xr:uid="{A9A6789C-C52C-4B83-BDB0-F95559248F4D}"/>
    <hyperlink ref="V325" r:id="rId1347" xr:uid="{CE8B835C-6946-4959-9287-19CB225CC4A8}"/>
    <hyperlink ref="V326" r:id="rId1348" xr:uid="{7B95C741-2467-40CA-90CC-B7B8FCBE0BDD}"/>
    <hyperlink ref="V327" r:id="rId1349" xr:uid="{1D1B7314-1E3B-4718-A20D-F103D2384A4B}"/>
    <hyperlink ref="V328" r:id="rId1350" xr:uid="{B2F321C5-A636-4814-80E3-32F57EE4A80F}"/>
    <hyperlink ref="V329" r:id="rId1351" xr:uid="{B60FECC8-46BC-4BEF-846D-7DC5DAF78C10}"/>
    <hyperlink ref="V330" r:id="rId1352" xr:uid="{7F4B099D-2BD8-47E9-8C42-52D8673860DD}"/>
    <hyperlink ref="V331" r:id="rId1353" xr:uid="{B5C2E3D8-291F-4401-A9BC-4603DB57D0B9}"/>
    <hyperlink ref="V332" r:id="rId1354" xr:uid="{2ABB5B35-51CD-42B2-9C28-E19A5DD1146E}"/>
    <hyperlink ref="V333" r:id="rId1355" xr:uid="{2A269279-7C62-48EA-A5D4-94734B241279}"/>
    <hyperlink ref="V334" r:id="rId1356" xr:uid="{962D72E9-C762-46DF-95E6-D859A4EFAF1B}"/>
    <hyperlink ref="V335" r:id="rId1357" xr:uid="{7DBBEADB-C83E-4D6F-BE67-CB643E0849CC}"/>
    <hyperlink ref="V336" r:id="rId1358" xr:uid="{D789D029-2C01-4AE6-9FCB-DEE25362E110}"/>
    <hyperlink ref="V337" r:id="rId1359" xr:uid="{201934BB-F0B5-48B0-8343-B71937B85053}"/>
    <hyperlink ref="V338" r:id="rId1360" xr:uid="{DF271607-CE8D-45C6-8C5A-1DFFBD0657D1}"/>
    <hyperlink ref="V339" r:id="rId1361" xr:uid="{D5320DBD-1CED-4CE5-9605-D36F0AFAA3BF}"/>
    <hyperlink ref="V340" r:id="rId1362" xr:uid="{4CC0187E-0EAA-4DF9-8C26-D642FC37EB93}"/>
    <hyperlink ref="V341" r:id="rId1363" xr:uid="{0682174F-F7CF-4B3E-9071-B3C653F79F77}"/>
    <hyperlink ref="V342" r:id="rId1364" xr:uid="{EC851A0E-6CD6-49DB-8AA2-E9AC6C1E43ED}"/>
    <hyperlink ref="V343" r:id="rId1365" xr:uid="{A457AC99-8E63-4DC0-AF45-95B486391998}"/>
    <hyperlink ref="V344" r:id="rId1366" xr:uid="{C9A3D944-A903-4885-9E28-5623401A1AE0}"/>
    <hyperlink ref="V345" r:id="rId1367" xr:uid="{E13C30CC-17F7-49AE-B6B4-79A827EE454A}"/>
    <hyperlink ref="V346" r:id="rId1368" xr:uid="{28EEB4AF-EDC2-4CDC-9601-6B45DEC2C3EB}"/>
    <hyperlink ref="V347" r:id="rId1369" xr:uid="{C47CE7A8-A704-412D-8674-0AB054ADFB1A}"/>
    <hyperlink ref="V348" r:id="rId1370" xr:uid="{30ED1DFC-970C-48B0-BB03-8B6C84B6C1B1}"/>
    <hyperlink ref="V349" r:id="rId1371" xr:uid="{880A493D-A91D-4ED0-8102-C5A8BE209601}"/>
    <hyperlink ref="V350" r:id="rId1372" xr:uid="{7ED0B320-129D-4B3F-913A-DFDE650E9F96}"/>
    <hyperlink ref="V351" r:id="rId1373" xr:uid="{1F165A8E-3B9F-468D-BCA1-80CF5E105183}"/>
    <hyperlink ref="V352" r:id="rId1374" xr:uid="{18D7234A-F8B3-48BC-A4A1-78E882BF85CC}"/>
    <hyperlink ref="V353" r:id="rId1375" xr:uid="{1A8658C8-B46B-4A21-A050-2238EB41940A}"/>
    <hyperlink ref="V354" r:id="rId1376" xr:uid="{846CDB3D-8D9B-48AE-99B3-11B55207797A}"/>
    <hyperlink ref="V355" r:id="rId1377" xr:uid="{41466874-29F4-4F00-9BB3-D5525424C9E4}"/>
    <hyperlink ref="V356" r:id="rId1378" xr:uid="{FDDEC760-6364-4D14-8FEB-BA66562D9358}"/>
    <hyperlink ref="V357" r:id="rId1379" xr:uid="{395CF628-F664-4A24-890B-C3D024D613A3}"/>
    <hyperlink ref="V358" r:id="rId1380" xr:uid="{6DB02829-5A9B-40DF-87A0-7212956F1023}"/>
    <hyperlink ref="V359" r:id="rId1381" xr:uid="{B39B388C-A66E-400A-891B-F5D9115C1162}"/>
    <hyperlink ref="V360" r:id="rId1382" xr:uid="{A1996783-B083-4997-B9F7-1F20E560C769}"/>
    <hyperlink ref="V361" r:id="rId1383" xr:uid="{A386F5F0-46E7-48B4-9193-CFB1764E4E8F}"/>
    <hyperlink ref="V362" r:id="rId1384" xr:uid="{2D33825B-C0CA-4551-ABA7-DE821E9DC08E}"/>
    <hyperlink ref="V363" r:id="rId1385" xr:uid="{C6AEF296-BDBC-487C-AB3B-4744252D4C26}"/>
    <hyperlink ref="V364" r:id="rId1386" xr:uid="{5B4B8069-D144-4DE1-90EA-E0D7424547A0}"/>
    <hyperlink ref="V365" r:id="rId1387" xr:uid="{4250E2A8-9965-4B77-B1D1-C37A246B9CDD}"/>
    <hyperlink ref="V366" r:id="rId1388" xr:uid="{E2A09E0C-3550-4789-83D7-93A8CE93B870}"/>
    <hyperlink ref="V367" r:id="rId1389" xr:uid="{85021BD7-AAFE-4422-B64D-8DD551F9285C}"/>
    <hyperlink ref="V368" r:id="rId1390" xr:uid="{C2594A33-18D4-4F99-A613-B22D6D7F15BC}"/>
    <hyperlink ref="V369" r:id="rId1391" xr:uid="{8877EF53-2BBF-46DF-B5E7-0AFBD1867EAB}"/>
    <hyperlink ref="V370" r:id="rId1392" xr:uid="{14486B41-0141-43CB-BA91-39421572664A}"/>
    <hyperlink ref="V371" r:id="rId1393" xr:uid="{4FCAD390-7B6C-45AD-BCD6-6EF292138DB7}"/>
    <hyperlink ref="V372" r:id="rId1394" xr:uid="{5D168220-5792-4201-84BB-283437E2E874}"/>
    <hyperlink ref="V373" r:id="rId1395" xr:uid="{C8FD9922-411C-46C3-A464-51F01DB84606}"/>
    <hyperlink ref="V374" r:id="rId1396" xr:uid="{7DCAD594-BDF2-442D-83FE-26DC9D490E3B}"/>
    <hyperlink ref="V375" r:id="rId1397" xr:uid="{78E1F917-5FD0-4A43-B863-D121673C9B51}"/>
    <hyperlink ref="V376" r:id="rId1398" xr:uid="{7AA964E5-4842-4280-A80F-A52EC3B46267}"/>
    <hyperlink ref="V377" r:id="rId1399" xr:uid="{B51ADDB0-ABA2-4F35-8695-88506C814DC5}"/>
    <hyperlink ref="V378" r:id="rId1400" xr:uid="{64641FBA-59DC-4431-AB67-70604A5535EE}"/>
    <hyperlink ref="V379" r:id="rId1401" xr:uid="{2469F553-97D1-48CD-AEF2-F6931AF5C7FD}"/>
    <hyperlink ref="V380" r:id="rId1402" xr:uid="{C7776456-FDE6-4601-8E49-921F189E4E26}"/>
    <hyperlink ref="V381" r:id="rId1403" xr:uid="{25139C1E-A941-4FCC-8A7A-57364BB79738}"/>
    <hyperlink ref="V382" r:id="rId1404" xr:uid="{0184AA18-A476-4E31-9AE2-A9B03B9DAFF1}"/>
    <hyperlink ref="V383" r:id="rId1405" xr:uid="{B4F4ADA5-846C-4C56-9CFB-6E83AAB7CC8A}"/>
    <hyperlink ref="V384" r:id="rId1406" xr:uid="{79C475EE-E74A-4B60-8CCC-96959B9D24BE}"/>
    <hyperlink ref="V385" r:id="rId1407" xr:uid="{625C7B4E-1E2A-4424-9668-8B415EB083BE}"/>
    <hyperlink ref="V386" r:id="rId1408" xr:uid="{0490E4B3-0E36-464A-83BF-6B9DB2DEAF57}"/>
    <hyperlink ref="V387" r:id="rId1409" xr:uid="{68E5E586-FB27-46C1-AE0B-A00AA3B8C37E}"/>
    <hyperlink ref="V388" r:id="rId1410" xr:uid="{F2A55055-927E-44AA-8EFF-1838C2047C7C}"/>
    <hyperlink ref="V389" r:id="rId1411" xr:uid="{E24455A7-FFE9-4A8B-8AD1-FBC0C278708D}"/>
    <hyperlink ref="V390" r:id="rId1412" xr:uid="{167EA3A9-3677-4189-82B0-50A4887B88CB}"/>
    <hyperlink ref="V391" r:id="rId1413" xr:uid="{C12D3FE9-6FB4-41EA-A787-12048045ED88}"/>
    <hyperlink ref="V392" r:id="rId1414" xr:uid="{A56DC304-BC5A-445C-8D29-F56FF93FDC9D}"/>
    <hyperlink ref="V393" r:id="rId1415" xr:uid="{0FFFEB81-E822-476A-A114-593E99604339}"/>
    <hyperlink ref="V394" r:id="rId1416" xr:uid="{BC2EB06C-EE8B-49CB-8799-F1E780CE5CCD}"/>
    <hyperlink ref="V395" r:id="rId1417" xr:uid="{36897F16-BE24-493F-BC31-FD20BDB543C0}"/>
    <hyperlink ref="V396" r:id="rId1418" xr:uid="{D558A93F-88D2-4699-9034-B232AD9C1758}"/>
    <hyperlink ref="V397" r:id="rId1419" xr:uid="{2022E344-9B26-4136-8783-D7D3E0C8A33A}"/>
    <hyperlink ref="V398" r:id="rId1420" xr:uid="{50E03852-96BD-4F1C-AC77-904898449A7C}"/>
    <hyperlink ref="V399" r:id="rId1421" xr:uid="{549E854A-B923-4B18-8D8E-2AF9E02D3BAE}"/>
    <hyperlink ref="V400" r:id="rId1422" xr:uid="{20CAC1DB-780D-4B06-9F74-C35F822C85D3}"/>
    <hyperlink ref="V401" r:id="rId1423" xr:uid="{1A94B3D8-3B22-4D52-9654-97455A84658B}"/>
    <hyperlink ref="V402" r:id="rId1424" xr:uid="{4796DCFD-C8C5-4C63-BA26-35D5772D293A}"/>
    <hyperlink ref="V403" r:id="rId1425" xr:uid="{995F2F4D-0E9A-4CF9-80AB-0A22859651CE}"/>
    <hyperlink ref="V404" r:id="rId1426" xr:uid="{00E32145-261C-4A40-B56A-A51BA50C3B32}"/>
    <hyperlink ref="V405" r:id="rId1427" xr:uid="{1C878F3C-DF1F-4D84-8B57-6EC68D4E3DC9}"/>
    <hyperlink ref="V406" r:id="rId1428" xr:uid="{E4FC0114-73D2-4AB1-916D-A4812864908F}"/>
    <hyperlink ref="V407" r:id="rId1429" xr:uid="{7DF245A1-5F79-4959-815C-BEBCC29996A5}"/>
    <hyperlink ref="V408" r:id="rId1430" xr:uid="{3D698BAB-2F09-4934-BA2B-FF8E88DB43C5}"/>
    <hyperlink ref="V409" r:id="rId1431" xr:uid="{E51EACE6-50A2-4531-B28B-EE3D57246D24}"/>
    <hyperlink ref="V410" r:id="rId1432" xr:uid="{5EDB2B08-D72B-49C1-843A-F457054BA8AB}"/>
    <hyperlink ref="V411" r:id="rId1433" xr:uid="{5864CBE6-9034-457B-B951-B95E06A9451C}"/>
    <hyperlink ref="V412" r:id="rId1434" xr:uid="{15580F59-4CED-45EE-9BF2-62988AF493FE}"/>
    <hyperlink ref="V413" r:id="rId1435" xr:uid="{2DE4AAC3-1BC9-4B31-9989-E24560A085CA}"/>
    <hyperlink ref="V414" r:id="rId1436" xr:uid="{64A822B6-8270-46E8-AE0F-BF4D68C86778}"/>
    <hyperlink ref="V415" r:id="rId1437" xr:uid="{73F76CB9-7781-409B-812F-8676F149E181}"/>
    <hyperlink ref="V416" r:id="rId1438" xr:uid="{EF604B05-6E27-4C26-821B-01165E63F4DB}"/>
    <hyperlink ref="V417" r:id="rId1439" xr:uid="{696A72F6-0FE9-461F-8C05-5DD771ED436E}"/>
    <hyperlink ref="V418" r:id="rId1440" xr:uid="{8B96DEA5-AE05-4EE0-B62E-872FAB767E4C}"/>
    <hyperlink ref="V419" r:id="rId1441" xr:uid="{3F31A8FC-116A-470B-BEA6-A0E57415E84A}"/>
    <hyperlink ref="V420" r:id="rId1442" xr:uid="{52A62824-A8F8-49E5-9F89-CAE60BD32039}"/>
    <hyperlink ref="V421" r:id="rId1443" xr:uid="{848ED283-9576-433D-B6C3-867C49A840A6}"/>
    <hyperlink ref="V422" r:id="rId1444" xr:uid="{3356549B-E5F9-4B21-A043-52BC182DBD5A}"/>
    <hyperlink ref="V423" r:id="rId1445" xr:uid="{1F15BE89-BFD8-4C79-898B-81C6FD594500}"/>
    <hyperlink ref="V424" r:id="rId1446" xr:uid="{CF47D7F2-05A9-43E3-999D-AAF6ADC101CF}"/>
    <hyperlink ref="V425" r:id="rId1447" xr:uid="{6D38CE06-EB57-4C0C-B1D6-D52C81BAEE77}"/>
    <hyperlink ref="V426" r:id="rId1448" xr:uid="{B79DF002-7245-494C-B844-1A1C21379214}"/>
    <hyperlink ref="V427" r:id="rId1449" xr:uid="{C2A2A0B7-9749-4E59-AB26-8A712315261B}"/>
    <hyperlink ref="V428" r:id="rId1450" xr:uid="{267C01DF-753F-47BA-845C-CB09D9F04CD1}"/>
    <hyperlink ref="V429" r:id="rId1451" xr:uid="{4C4692FE-F829-43F9-831F-A73DFA0FD8F7}"/>
    <hyperlink ref="V430" r:id="rId1452" xr:uid="{8B5A79F8-6481-499B-8461-08D9CE7DB4EF}"/>
    <hyperlink ref="V431" r:id="rId1453" xr:uid="{9C88EDD2-8B60-4BF0-8164-A50F053FC989}"/>
    <hyperlink ref="V432" r:id="rId1454" xr:uid="{4FFC141F-1651-4AE8-8801-C1E60FE0D938}"/>
    <hyperlink ref="V433" r:id="rId1455" xr:uid="{CAA42519-8928-4854-8866-A0A0125907C9}"/>
    <hyperlink ref="V434" r:id="rId1456" xr:uid="{12C778AF-CD2E-40C7-8CEE-E415FE16FB1F}"/>
    <hyperlink ref="V435" r:id="rId1457" xr:uid="{1329FD14-FA24-479F-8FBD-6FB910C97D59}"/>
    <hyperlink ref="V436" r:id="rId1458" xr:uid="{2D0F0A6C-45EF-4403-A901-1A13C9BB6BBB}"/>
    <hyperlink ref="V437" r:id="rId1459" xr:uid="{99526B59-E8A9-4B9C-8BEB-94E2A6067382}"/>
    <hyperlink ref="V438" r:id="rId1460" xr:uid="{61A042E5-B42F-43A9-AC4A-B5A6928BE5B5}"/>
    <hyperlink ref="V439" r:id="rId1461" xr:uid="{5D8A936E-E12E-4C17-BB76-D8D92E1EFBED}"/>
    <hyperlink ref="V440" r:id="rId1462" xr:uid="{CD3EBD0F-F4CD-4815-A8A5-4629E5C2678C}"/>
    <hyperlink ref="V441" r:id="rId1463" xr:uid="{0020E02C-DC1A-4175-8657-BC595738BD47}"/>
    <hyperlink ref="V442" r:id="rId1464" xr:uid="{B5F561F0-06A7-4DBB-895A-31EE4C8B702B}"/>
    <hyperlink ref="V443" r:id="rId1465" xr:uid="{FBCC9071-607F-4FDE-9885-E05561034512}"/>
    <hyperlink ref="V444" r:id="rId1466" xr:uid="{F03B2CE3-B0AE-45A5-907B-4A286AD06079}"/>
    <hyperlink ref="V445" r:id="rId1467" xr:uid="{838DCF23-49EF-43CC-8FB9-1E6E05F0DEFB}"/>
    <hyperlink ref="V446" r:id="rId1468" xr:uid="{79600D7D-758D-432A-A90E-ED7CD472AAA5}"/>
    <hyperlink ref="V447" r:id="rId1469" xr:uid="{82E4F044-B054-450D-BFC6-0E671E1CE6C0}"/>
    <hyperlink ref="V448" r:id="rId1470" xr:uid="{566D364C-A91A-46E9-8C4A-0B4D65F1AB5C}"/>
    <hyperlink ref="V449" r:id="rId1471" xr:uid="{0B0798FB-BF34-4E4E-BF43-2CEEC8D878A9}"/>
    <hyperlink ref="V450" r:id="rId1472" xr:uid="{14F855CC-601B-4967-8081-5A2252E71DB3}"/>
    <hyperlink ref="V451" r:id="rId1473" xr:uid="{0010838C-7E80-4024-AF49-F06B46B526EC}"/>
    <hyperlink ref="V452" r:id="rId1474" xr:uid="{EE6FB8C6-9AB6-44C3-B75B-D54EF6FF3E78}"/>
    <hyperlink ref="V453" r:id="rId1475" xr:uid="{697E12A0-9169-4E08-9F5E-E6794C54239B}"/>
    <hyperlink ref="V454" r:id="rId1476" xr:uid="{2AEE1236-C19A-4E81-9FA3-BB77301526C5}"/>
    <hyperlink ref="V455" r:id="rId1477" xr:uid="{3717509B-C07A-4A0B-8901-A37531D23B5C}"/>
    <hyperlink ref="V456" r:id="rId1478" xr:uid="{D72A7C64-D40F-45A8-898B-0071F5DDEB56}"/>
    <hyperlink ref="V457" r:id="rId1479" xr:uid="{AFBC3C07-3247-443C-854A-48B36021BF9E}"/>
    <hyperlink ref="V458" r:id="rId1480" xr:uid="{B64BE2C9-51DB-4BCA-974B-74E3E3163714}"/>
    <hyperlink ref="V459" r:id="rId1481" xr:uid="{7CDA9BCD-FB4D-4133-8B1C-4AF9BB2DE419}"/>
    <hyperlink ref="V460" r:id="rId1482" xr:uid="{785EED08-011E-4AA8-8305-999C2E4B000C}"/>
    <hyperlink ref="V461" r:id="rId1483" xr:uid="{7EDDCFD3-3729-403A-80C4-BAE9B291CCCC}"/>
    <hyperlink ref="V462" r:id="rId1484" xr:uid="{50FBF5C3-C3AB-4FC3-96C1-FFC4D1E60EC7}"/>
    <hyperlink ref="V463" r:id="rId1485" xr:uid="{7659375D-B91D-4B1C-88EB-D96D94D546D3}"/>
    <hyperlink ref="V464" r:id="rId1486" xr:uid="{A35B2F9C-DC9A-4389-8FA4-B5FB743CB669}"/>
    <hyperlink ref="V465" r:id="rId1487" xr:uid="{30A5393C-EAFB-4D41-AA4C-9C42120D64BB}"/>
    <hyperlink ref="V466" r:id="rId1488" xr:uid="{4FBED7D9-53F4-4C01-B5D8-C22E02FB9B76}"/>
    <hyperlink ref="V467" r:id="rId1489" xr:uid="{D91146B9-6CB6-47BE-99C2-FA40591200D2}"/>
    <hyperlink ref="V468" r:id="rId1490" xr:uid="{5C947F76-DDEA-461E-BE7D-7D84B18BCA9E}"/>
    <hyperlink ref="V469" r:id="rId1491" xr:uid="{98293BF3-3398-4423-AFED-367ABCACB90D}"/>
    <hyperlink ref="V470" r:id="rId1492" xr:uid="{6328EDB4-EFAE-442D-B032-605019B9D5E7}"/>
    <hyperlink ref="V471" r:id="rId1493" xr:uid="{550258CA-7F9D-46E2-85C5-72D34318BC1C}"/>
    <hyperlink ref="V472" r:id="rId1494" xr:uid="{43D9987A-3632-4228-BBF7-CD9636FBE527}"/>
    <hyperlink ref="V473" r:id="rId1495" xr:uid="{604C360A-AA1D-4C2A-BF6A-EA957297FD5F}"/>
    <hyperlink ref="V474" r:id="rId1496" xr:uid="{7884C972-3DD5-4454-9F35-995DF8F302C0}"/>
    <hyperlink ref="V475" r:id="rId1497" xr:uid="{DDF8BBB8-C637-446E-8A42-F71C823DA43E}"/>
    <hyperlink ref="V476" r:id="rId1498" xr:uid="{9CE84118-F23D-44C7-9AEF-E377DA8D1AC1}"/>
    <hyperlink ref="V477" r:id="rId1499" xr:uid="{DB635696-44AC-48B8-9B38-C5C837FCEB69}"/>
    <hyperlink ref="V478" r:id="rId1500" xr:uid="{0354C296-ABD8-4A6A-9737-B7F43F589E1B}"/>
    <hyperlink ref="V479" r:id="rId1501" xr:uid="{DAAEE98F-D15C-4D7B-87BB-524325EFB555}"/>
    <hyperlink ref="V480" r:id="rId1502" xr:uid="{37CED1EB-FA10-44BA-B1AB-118B4698B40C}"/>
    <hyperlink ref="V481" r:id="rId1503" xr:uid="{1D21A8F4-79B3-4649-81C1-5C3A66DF5127}"/>
    <hyperlink ref="V482" r:id="rId1504" xr:uid="{607C27D7-5A56-41E3-8A30-F7FC6C8B7DDA}"/>
    <hyperlink ref="V483" r:id="rId1505" xr:uid="{49640923-301C-4A2F-98D1-15CD5154C514}"/>
    <hyperlink ref="V484" r:id="rId1506" xr:uid="{3735888E-71CB-4156-A2E6-B1DBBD5EB237}"/>
    <hyperlink ref="V485" r:id="rId1507" xr:uid="{1C6537FF-6CDC-46EB-9A03-727D297100AC}"/>
    <hyperlink ref="V486" r:id="rId1508" xr:uid="{A06735D4-514D-488B-B09B-BCE7A0C61548}"/>
    <hyperlink ref="V487" r:id="rId1509" xr:uid="{27884392-4AB5-4DB7-BEE5-B897FA5C7C34}"/>
    <hyperlink ref="V488" r:id="rId1510" xr:uid="{36825CCB-5AF2-4BDD-91C8-2592BD2661BB}"/>
    <hyperlink ref="V489" r:id="rId1511" xr:uid="{D2D4E922-9E54-41E5-8135-CE96A6EA49EF}"/>
    <hyperlink ref="V490" r:id="rId1512" xr:uid="{4898527D-C9E0-4EE5-9BD5-8F19B53F5CC0}"/>
    <hyperlink ref="V491" r:id="rId1513" xr:uid="{957680EC-93F0-4531-A242-8AA2134AE3A5}"/>
    <hyperlink ref="V492" r:id="rId1514" xr:uid="{2BC39E47-EDC1-4571-93DC-9C49D5200526}"/>
    <hyperlink ref="V493" r:id="rId1515" xr:uid="{696CCCCB-5874-4C51-B722-113BFC496D49}"/>
    <hyperlink ref="V494" r:id="rId1516" xr:uid="{0346F609-3E9B-4046-88D1-22AAC41FB728}"/>
    <hyperlink ref="V495" r:id="rId1517" xr:uid="{1254342D-BD0C-4617-A89B-B38516C41BA7}"/>
    <hyperlink ref="V496" r:id="rId1518" xr:uid="{7773982D-9477-4C03-A228-C0EA25741A6B}"/>
    <hyperlink ref="V497" r:id="rId1519" xr:uid="{220646D6-0546-40F9-9CB5-ADD0E64C4DC2}"/>
    <hyperlink ref="V498" r:id="rId1520" xr:uid="{AF665C1E-63D7-47F0-881D-44185AE390BB}"/>
    <hyperlink ref="V499" r:id="rId1521" xr:uid="{FF56AB09-EEE9-466A-9012-F8E5E3ACB3C8}"/>
    <hyperlink ref="V500" r:id="rId1522" xr:uid="{97AFC58C-A91B-4E41-879F-E23F0528BB25}"/>
    <hyperlink ref="V501" r:id="rId1523" xr:uid="{8168E497-7706-4CF6-96B7-F7FC6622F963}"/>
    <hyperlink ref="V502" r:id="rId1524" xr:uid="{84745A7D-7872-44C3-8C98-1F07BF4952AF}"/>
    <hyperlink ref="V503" r:id="rId1525" xr:uid="{FC693ABB-6644-4A9A-8BFA-E472782F535C}"/>
    <hyperlink ref="V504" r:id="rId1526" xr:uid="{A7ED8069-DD1D-4D4F-A282-5179EBB14D65}"/>
    <hyperlink ref="V505" r:id="rId1527" xr:uid="{66487110-3713-4DDE-B5C2-3EC9D1697A18}"/>
    <hyperlink ref="V506" r:id="rId1528" xr:uid="{E8265937-E6DE-4284-9527-9897B036F3CF}"/>
    <hyperlink ref="V507" r:id="rId1529" xr:uid="{F8070935-6D3E-4B15-BFC9-510A7F0C33B7}"/>
    <hyperlink ref="V508" r:id="rId1530" xr:uid="{36248B55-1B2A-43FF-99EF-54D1DA4994F9}"/>
    <hyperlink ref="V509" r:id="rId1531" xr:uid="{A832079F-745C-44CD-BCB5-CE2C0ACEAD3A}"/>
    <hyperlink ref="V510" r:id="rId1532" xr:uid="{B16289C7-A704-4DB9-9D80-DADC2045573D}"/>
    <hyperlink ref="V511" r:id="rId1533" xr:uid="{EB0D5D7F-151C-4854-95FA-9AD5BB831849}"/>
    <hyperlink ref="V512" r:id="rId1534" xr:uid="{CB85F346-BC71-4E7F-A0E5-C990CAE19172}"/>
    <hyperlink ref="V513" r:id="rId1535" xr:uid="{A1A5CA5A-BB81-4FA1-947F-AB8F081B51D9}"/>
    <hyperlink ref="V514" r:id="rId1536" xr:uid="{F6596F85-67F3-47C4-A51A-1806CCA0242C}"/>
    <hyperlink ref="V515" r:id="rId1537" xr:uid="{8B9F4218-C3AA-4271-A6E5-8693D0AE5631}"/>
    <hyperlink ref="V516" r:id="rId1538" xr:uid="{0007BB9C-B268-462D-A10F-2F5FED769672}"/>
    <hyperlink ref="V517" r:id="rId1539" xr:uid="{01D29572-BC64-4ECC-A66B-E1AA5821E5B1}"/>
    <hyperlink ref="V518" r:id="rId1540" xr:uid="{C1091313-E4AA-4B8A-9FC1-8C36EB7B01A2}"/>
    <hyperlink ref="V519" r:id="rId1541" xr:uid="{113FC04A-1D72-43F0-A0A2-305C7E900A0B}"/>
    <hyperlink ref="V520" r:id="rId1542" xr:uid="{4C604BAD-716C-447D-B4D8-E0C3E268C699}"/>
    <hyperlink ref="V521" r:id="rId1543" xr:uid="{6D0148BE-C10B-47AD-8D65-2556F35537EF}"/>
    <hyperlink ref="V522" r:id="rId1544" xr:uid="{88D805A3-431C-4DD3-B8AD-47C90EA5B471}"/>
    <hyperlink ref="V523" r:id="rId1545" xr:uid="{83F873F7-7845-4150-8F7C-21B6A879C282}"/>
    <hyperlink ref="V524" r:id="rId1546" xr:uid="{EE94D677-7EE4-402F-8AE1-27DFCEDF5C72}"/>
    <hyperlink ref="V525" r:id="rId1547" xr:uid="{19B3D754-CF14-45FA-A95D-AF402AC9B9BC}"/>
    <hyperlink ref="V526" r:id="rId1548" xr:uid="{E6949DA3-88A2-4F6D-9EBA-B4A6D053FFE8}"/>
    <hyperlink ref="V527" r:id="rId1549" xr:uid="{0C714CB1-183A-4B6E-B8AF-EFB1BA680F0D}"/>
    <hyperlink ref="V528" r:id="rId1550" xr:uid="{C83F2EBA-7F06-456C-9451-C83A59CFEDAB}"/>
    <hyperlink ref="V529" r:id="rId1551" xr:uid="{99F8D240-4E41-494D-B11E-BECBAAF1B074}"/>
    <hyperlink ref="V530" r:id="rId1552" xr:uid="{920A5B6A-7861-4BD5-A29B-82D5BBEA450C}"/>
    <hyperlink ref="V531" r:id="rId1553" xr:uid="{B8F08D86-E392-4ABC-B77B-5C586AC6EBC6}"/>
    <hyperlink ref="V532" r:id="rId1554" xr:uid="{BE6DB7A1-3A64-47BD-8140-9129D4611001}"/>
    <hyperlink ref="V533" r:id="rId1555" xr:uid="{52FD83D7-6A8F-4B0F-975B-2271D826F34B}"/>
    <hyperlink ref="V534" r:id="rId1556" xr:uid="{E73C9DB4-B138-4052-9A5F-AD589B1FACFD}"/>
    <hyperlink ref="V535" r:id="rId1557" xr:uid="{FB041F73-6517-45EB-8210-FB7CDCA46744}"/>
    <hyperlink ref="V536" r:id="rId1558" xr:uid="{D0B41094-0E75-43DC-BAFF-B7BD8EF68733}"/>
    <hyperlink ref="V537" r:id="rId1559" xr:uid="{CCA3083F-3D17-41F4-BBC1-F4B6F2C8D6F1}"/>
    <hyperlink ref="V538" r:id="rId1560" xr:uid="{CC288F28-3D83-4AB5-A66F-788903CF2E0A}"/>
    <hyperlink ref="V539" r:id="rId1561" xr:uid="{1C95CCED-582A-4B31-AC24-83825498BD09}"/>
    <hyperlink ref="V540" r:id="rId1562" xr:uid="{F93499D2-6646-442A-9860-6506D428DC57}"/>
    <hyperlink ref="V541" r:id="rId1563" xr:uid="{9F9BDDD5-0200-4AC3-A377-8BCF195A6A44}"/>
    <hyperlink ref="V542" r:id="rId1564" xr:uid="{7A70B2E1-6625-4A78-93B8-7FC9E8277E63}"/>
    <hyperlink ref="V543" r:id="rId1565" xr:uid="{07443B31-BB6A-46EE-B871-568F17CF6988}"/>
    <hyperlink ref="V544" r:id="rId1566" xr:uid="{3F7DCF48-A17C-4428-91C6-4BBEE44DDDD7}"/>
    <hyperlink ref="V545" r:id="rId1567" xr:uid="{54052F58-E009-44DA-9B1B-37A9CC2843BD}"/>
    <hyperlink ref="V546" r:id="rId1568" xr:uid="{4A60AA31-B4CE-40AF-9B35-47728125ABE7}"/>
    <hyperlink ref="V547" r:id="rId1569" xr:uid="{59875B8C-FC93-4F0B-AE1F-9E5BE2970521}"/>
    <hyperlink ref="V548" r:id="rId1570" xr:uid="{2E51C4B0-5FE5-4674-AA45-FBF9CD787580}"/>
    <hyperlink ref="V549" r:id="rId1571" xr:uid="{69492995-49F5-4A6D-A79A-1BF976BC7591}"/>
    <hyperlink ref="V550" r:id="rId1572" xr:uid="{71B2DA6B-5D7D-482E-AB17-7A763456A324}"/>
    <hyperlink ref="V551" r:id="rId1573" xr:uid="{C99AC29D-6D20-443B-B24A-0540928DDFA8}"/>
    <hyperlink ref="V552" r:id="rId1574" xr:uid="{464EFBD0-BD53-4B84-9F42-221A94F9758F}"/>
    <hyperlink ref="V553" r:id="rId1575" xr:uid="{D10A93A1-C0D8-4C8A-A195-63519EBFB743}"/>
    <hyperlink ref="V554" r:id="rId1576" xr:uid="{B46AAC20-8527-4399-91F2-3F3842CAD291}"/>
    <hyperlink ref="V555" r:id="rId1577" xr:uid="{66F67B25-BC56-49E3-A12A-D90BA4156B76}"/>
    <hyperlink ref="V556" r:id="rId1578" xr:uid="{3F5FF499-8512-4EDE-91AC-B8E9889CEA5D}"/>
    <hyperlink ref="V557" r:id="rId1579" xr:uid="{39F49A81-F339-41DF-A725-E11401DC1445}"/>
    <hyperlink ref="V558" r:id="rId1580" xr:uid="{F2B65846-E7A6-4D00-97E8-24C632A0A50F}"/>
    <hyperlink ref="V559" r:id="rId1581" xr:uid="{883A7A2C-BF54-4877-835F-882C92E26EF9}"/>
    <hyperlink ref="V560" r:id="rId1582" xr:uid="{11141CCD-F38F-4C06-A54C-F1F741F3FD1F}"/>
    <hyperlink ref="V561" r:id="rId1583" xr:uid="{7F0CEB60-0A2E-4A5B-B774-49352C6911AD}"/>
    <hyperlink ref="V562" r:id="rId1584" xr:uid="{27294AEC-3CC5-45C0-B4F8-3EFA31037E79}"/>
    <hyperlink ref="V563" r:id="rId1585" xr:uid="{77CADE87-631A-4AD9-9799-8DE4CBDAF3CE}"/>
    <hyperlink ref="V564" r:id="rId1586" xr:uid="{FEC3ABD5-D8C9-42B3-8EBA-6D7AAEB1E0B2}"/>
    <hyperlink ref="V565" r:id="rId1587" xr:uid="{69635C7F-58BD-4F18-8CBE-93B32D98CC91}"/>
    <hyperlink ref="V566" r:id="rId1588" xr:uid="{FB20EFA9-897E-4450-9086-029A8C8E356D}"/>
    <hyperlink ref="V567" r:id="rId1589" xr:uid="{67717D65-B0F8-4C6D-9B5D-D0DBBADF4A61}"/>
    <hyperlink ref="V568" r:id="rId1590" xr:uid="{D602F346-BF42-4D20-B239-333BA46312A6}"/>
    <hyperlink ref="V569" r:id="rId1591" xr:uid="{EBD39F26-A0CC-4F0C-8074-E92F49616E95}"/>
    <hyperlink ref="V570" r:id="rId1592" xr:uid="{8C5E6D81-99F4-4A76-9A11-5CC6B589424D}"/>
    <hyperlink ref="V571" r:id="rId1593" xr:uid="{24D64EA4-7FD4-4033-AC6E-DD926343B25A}"/>
    <hyperlink ref="V572" r:id="rId1594" xr:uid="{812FBB8C-6694-491B-8F3F-580F9C5A2D18}"/>
    <hyperlink ref="V573" r:id="rId1595" xr:uid="{76EC379F-5F9D-4FC5-9A1D-4949A1A49D02}"/>
    <hyperlink ref="V574" r:id="rId1596" xr:uid="{EE5ACF6C-06B9-47CA-814F-3552AA505734}"/>
    <hyperlink ref="V575" r:id="rId1597" xr:uid="{55FAFF42-8FFF-44CE-BBEE-BCAD73B533C2}"/>
    <hyperlink ref="V576" r:id="rId1598" xr:uid="{D43CBAF8-11C7-4762-9706-456693BFE42A}"/>
    <hyperlink ref="V577" r:id="rId1599" xr:uid="{2D6D473B-8CE0-48F4-B6B4-2E2F0A83AA25}"/>
    <hyperlink ref="V578" r:id="rId1600" xr:uid="{686F23B5-6E98-45C4-B78D-1980C1F411D0}"/>
    <hyperlink ref="V579" r:id="rId1601" xr:uid="{5536AE4F-E0B1-48AF-86A0-A0D43A0B7155}"/>
    <hyperlink ref="V580" r:id="rId1602" xr:uid="{AF4A6168-167C-4D5A-B7F1-4D94354B7C2D}"/>
    <hyperlink ref="V581" r:id="rId1603" xr:uid="{FF262FF0-2505-43A4-AD54-73300D41BED8}"/>
    <hyperlink ref="V582" r:id="rId1604" xr:uid="{18148F73-C196-4C07-8D17-96C78C31527F}"/>
    <hyperlink ref="V583" r:id="rId1605" xr:uid="{BEC2F5C4-24B8-4E72-A699-ED7D2F9D80A1}"/>
    <hyperlink ref="V584" r:id="rId1606" xr:uid="{DCE95D3A-10F2-4530-9079-93862D118AC8}"/>
    <hyperlink ref="V585" r:id="rId1607" xr:uid="{76A9853A-D70B-41DE-A9B0-1CE7B1C9C604}"/>
    <hyperlink ref="V586" r:id="rId1608" xr:uid="{56CBF1BD-E2E9-41E8-8349-D5E59B76CF8D}"/>
    <hyperlink ref="V587" r:id="rId1609" xr:uid="{93C23E8D-BC48-45AF-A27F-48F13AB5ECA5}"/>
    <hyperlink ref="V588" r:id="rId1610" xr:uid="{8514C452-494A-4942-BDC3-9062573A9203}"/>
    <hyperlink ref="V589" r:id="rId1611" xr:uid="{788726AE-AF31-42CB-BED4-F3FA1AE13645}"/>
    <hyperlink ref="V590" r:id="rId1612" xr:uid="{B769F1E8-1518-4E3E-B499-A70A01A19712}"/>
    <hyperlink ref="V591" r:id="rId1613" xr:uid="{A266BD9D-BAE7-456A-8FD2-806B47920932}"/>
    <hyperlink ref="V592" r:id="rId1614" xr:uid="{E4743543-91A1-4B20-A0D4-54ED0F7BC828}"/>
    <hyperlink ref="V593" r:id="rId1615" xr:uid="{5ED4B728-C1EF-43FA-986B-A51DCD6F85B2}"/>
    <hyperlink ref="V594" r:id="rId1616" xr:uid="{C4D762ED-8C7C-42D8-8FC6-148FC44F8EA6}"/>
    <hyperlink ref="V595" r:id="rId1617" xr:uid="{E7AE99EE-9558-4C79-8338-201D43008C1D}"/>
    <hyperlink ref="V596" r:id="rId1618" xr:uid="{A51B0760-E502-4E91-9EFA-9D152681CFE1}"/>
    <hyperlink ref="V597" r:id="rId1619" xr:uid="{7A8CCF1C-1461-4C40-B1D3-5298C2C488C5}"/>
    <hyperlink ref="V598" r:id="rId1620" xr:uid="{C5565F23-182F-439C-B765-C9AF22E142B9}"/>
    <hyperlink ref="V599" r:id="rId1621" xr:uid="{EFAA7466-0422-44B8-82EF-3990A5EB47AF}"/>
    <hyperlink ref="V600" r:id="rId1622" xr:uid="{786CB1ED-662F-4EE0-8091-C90DE3FF8C63}"/>
    <hyperlink ref="V601" r:id="rId1623" xr:uid="{F39C656B-7AD2-4EE2-ABD2-9F72649DD199}"/>
    <hyperlink ref="V602" r:id="rId1624" xr:uid="{BE7BCE3E-6467-4707-A2EB-DCC88252E557}"/>
    <hyperlink ref="V603" r:id="rId1625" xr:uid="{01C9799D-AF71-4B1E-AE2E-334A04ED427F}"/>
    <hyperlink ref="V604" r:id="rId1626" xr:uid="{71FD4BC3-C17A-42C7-9C17-926E4FAC75B4}"/>
    <hyperlink ref="V605" r:id="rId1627" xr:uid="{682F9405-16EA-4C76-8063-389219F68D7D}"/>
    <hyperlink ref="V606" r:id="rId1628" xr:uid="{4F1C01C4-C74E-4F87-AED3-A0E123EE3AB2}"/>
    <hyperlink ref="V607" r:id="rId1629" xr:uid="{FEC2275B-FE15-4C9E-886B-1579CB300496}"/>
    <hyperlink ref="V608" r:id="rId1630" xr:uid="{2251B755-0C81-41E5-91BB-F96C8535FB1B}"/>
    <hyperlink ref="V609" r:id="rId1631" xr:uid="{1D157C03-8C1C-4AD4-BBF1-2A00442F91EB}"/>
    <hyperlink ref="V610" r:id="rId1632" xr:uid="{B8326062-D05B-4556-AC5F-3A4F6192AE98}"/>
    <hyperlink ref="V611" r:id="rId1633" xr:uid="{D683CAFB-C8EC-4DED-9D41-75E3C98EA88A}"/>
    <hyperlink ref="V612" r:id="rId1634" xr:uid="{0DD99ABD-A28B-4DF2-AF46-DF02A1D83B3C}"/>
    <hyperlink ref="V613" r:id="rId1635" xr:uid="{BE727973-BEED-48EF-83ED-862FEA4D54DC}"/>
    <hyperlink ref="V614" r:id="rId1636" xr:uid="{1D21EA65-FAAB-407D-BAF7-6C685B1FF374}"/>
    <hyperlink ref="V615" r:id="rId1637" xr:uid="{544BA359-87E7-44E4-8A44-457E2E186C94}"/>
    <hyperlink ref="V616" r:id="rId1638" xr:uid="{5951414A-0485-46B6-9E12-FAADE54BCDD4}"/>
    <hyperlink ref="V617" r:id="rId1639" xr:uid="{E01EB7E8-B07D-4229-B60C-44F180C04F6F}"/>
    <hyperlink ref="V618" r:id="rId1640" xr:uid="{CD18049B-B8FE-4B08-B768-85777470F99F}"/>
    <hyperlink ref="V619" r:id="rId1641" xr:uid="{9B885826-B236-419A-86A4-52FC746BC141}"/>
    <hyperlink ref="V620" r:id="rId1642" xr:uid="{29E63C96-70BD-4993-8ED4-B828F0A82B82}"/>
    <hyperlink ref="V621" r:id="rId1643" xr:uid="{D6D5344F-8447-4383-8835-8B869DE7F8D8}"/>
    <hyperlink ref="V622" r:id="rId1644" xr:uid="{26BC9005-771F-4848-A9F0-21C88E08F0C0}"/>
    <hyperlink ref="V623" r:id="rId1645" xr:uid="{2D75AB7F-1C8F-493D-99C8-A168A7AB4159}"/>
    <hyperlink ref="V624" r:id="rId1646" xr:uid="{D2F6D1F9-B369-4DFE-81C6-642F44E2F7A1}"/>
    <hyperlink ref="V625" r:id="rId1647" xr:uid="{CEC48284-7240-4169-8639-BA67E3D51CBB}"/>
    <hyperlink ref="V626" r:id="rId1648" xr:uid="{0D602719-BF3B-43DF-84D3-3E182E4B3D94}"/>
    <hyperlink ref="V627" r:id="rId1649" xr:uid="{3C161896-29D0-4901-AB94-005CD9B90735}"/>
    <hyperlink ref="V628" r:id="rId1650" xr:uid="{44728B9C-80E9-4750-B98F-E869E3E611CF}"/>
    <hyperlink ref="V629" r:id="rId1651" xr:uid="{03C86C9F-D182-4E42-B626-5BF05EAD46EB}"/>
    <hyperlink ref="V630" r:id="rId1652" xr:uid="{58DCB0A7-7010-43DD-92E7-07D3287FA80D}"/>
    <hyperlink ref="V631" r:id="rId1653" xr:uid="{69B0540E-CA01-4DE0-A52D-1063BBFD7705}"/>
    <hyperlink ref="V632" r:id="rId1654" xr:uid="{FF1599C4-FBBF-4DB4-BA7B-632619D77D94}"/>
    <hyperlink ref="V633" r:id="rId1655" xr:uid="{118DAE13-F3C0-4E8B-B5B6-05963BD1369A}"/>
    <hyperlink ref="V634" r:id="rId1656" xr:uid="{E682512B-F7B6-4E89-90B2-0045E0BAACA7}"/>
    <hyperlink ref="V635" r:id="rId1657" xr:uid="{806398D9-C338-4E75-B962-1562C27D56E2}"/>
    <hyperlink ref="V636" r:id="rId1658" xr:uid="{732845DA-D9D3-48CF-A37E-984F59AB53C8}"/>
    <hyperlink ref="V637" r:id="rId1659" xr:uid="{4045A0E3-8D25-4A89-B4AB-8BAE3885071F}"/>
    <hyperlink ref="V638" r:id="rId1660" xr:uid="{3BF51B11-054B-4A7B-BB5C-C3B0BF4605CA}"/>
    <hyperlink ref="V639" r:id="rId1661" xr:uid="{1CCFBE1A-3339-435C-A69F-207C080E1344}"/>
    <hyperlink ref="V640" r:id="rId1662" xr:uid="{7CFBC8BE-F0C6-4891-AD37-5CB6CFB7CB6C}"/>
    <hyperlink ref="V641" r:id="rId1663" xr:uid="{EFB7C2FD-BCC4-4B21-A954-5904D69F58F7}"/>
    <hyperlink ref="V642" r:id="rId1664" xr:uid="{19A1F3B1-5F8E-4E63-B19B-E2548169AA87}"/>
    <hyperlink ref="V643" r:id="rId1665" xr:uid="{EC5B5FE0-F651-4802-918C-875D0B9E412D}"/>
    <hyperlink ref="V644" r:id="rId1666" xr:uid="{B976F6EE-A073-430D-B1F5-BC904A25A1E1}"/>
    <hyperlink ref="V645" r:id="rId1667" xr:uid="{D1002DA8-D909-435F-8C5F-AE6BFF79CC11}"/>
    <hyperlink ref="V646" r:id="rId1668" xr:uid="{0C5CE560-C9C8-4E10-B2B5-7DB27501BDE7}"/>
    <hyperlink ref="V647" r:id="rId1669" xr:uid="{D2222A21-CFAF-4B09-8133-AFB66C951E0A}"/>
    <hyperlink ref="V648" r:id="rId1670" xr:uid="{67E37869-2FD3-46DB-8627-C6F10DE004A4}"/>
    <hyperlink ref="V649" r:id="rId1671" xr:uid="{92EA67F8-564B-4B9E-AA7A-73ABED69795E}"/>
    <hyperlink ref="V650" r:id="rId1672" xr:uid="{71C8B4F2-A21B-48D2-8EA1-6EC39DD45AED}"/>
    <hyperlink ref="V651" r:id="rId1673" xr:uid="{4522E26F-239F-4D40-8B2A-CA8B42DD169E}"/>
    <hyperlink ref="V652" r:id="rId1674" xr:uid="{C63B4B98-38E2-4561-AC45-7655ECA33EF5}"/>
    <hyperlink ref="V653" r:id="rId1675" xr:uid="{425D637D-8368-4FC7-AA0B-BE3801A74F48}"/>
    <hyperlink ref="V654" r:id="rId1676" xr:uid="{93B6B551-0F14-49FE-8EC4-896EDB1DA475}"/>
    <hyperlink ref="V655" r:id="rId1677" xr:uid="{ADB40439-9BF8-49D8-9C05-6A58DEBF7FDE}"/>
    <hyperlink ref="V656" r:id="rId1678" xr:uid="{B7E39360-93D3-4C7E-B8DF-7505F3E29867}"/>
    <hyperlink ref="V657" r:id="rId1679" xr:uid="{90616694-852F-46D0-BB0D-3455C5B63158}"/>
    <hyperlink ref="V658" r:id="rId1680" xr:uid="{83F9F95D-8CFB-498F-A81B-37A811BAEAC9}"/>
    <hyperlink ref="V659" r:id="rId1681" xr:uid="{CE3F3031-15BC-4816-BE71-759D9612837C}"/>
    <hyperlink ref="V660" r:id="rId1682" xr:uid="{D0F1F968-FBA7-4958-B583-0170E7E9111A}"/>
    <hyperlink ref="V661" r:id="rId1683" xr:uid="{26314CCE-7FBE-44E1-95DC-A624347D1D41}"/>
    <hyperlink ref="V662" r:id="rId1684" xr:uid="{FA234DC4-EE03-40E0-9437-8FBF694134F1}"/>
    <hyperlink ref="V663" r:id="rId1685" xr:uid="{82F2E7D2-CC4F-4829-9D37-840DB7B078FA}"/>
    <hyperlink ref="V664" r:id="rId1686" xr:uid="{09741FF9-774E-4148-9DB6-178D818B6D2B}"/>
    <hyperlink ref="V665" r:id="rId1687" xr:uid="{1DDFEEF2-53F9-49D3-8272-DB07E2529320}"/>
    <hyperlink ref="V666" r:id="rId1688" xr:uid="{79E34F45-2655-48C3-A8AD-EBCC44FDDFEC}"/>
    <hyperlink ref="V667" r:id="rId1689" xr:uid="{59D8A458-BE60-4123-B22C-EDD5814656A6}"/>
    <hyperlink ref="V668" r:id="rId1690" xr:uid="{740531EA-481E-463A-B3D1-611150186949}"/>
    <hyperlink ref="V669" r:id="rId1691" xr:uid="{79118EA5-1BCA-4099-B1A2-2F7E66384B31}"/>
    <hyperlink ref="V670" r:id="rId1692" xr:uid="{E6D6FA53-707B-40FE-8A8E-B0B9BB9F57E7}"/>
    <hyperlink ref="V671" r:id="rId1693" xr:uid="{F15C0C43-5FCF-4C98-ABEE-AB3697D7A127}"/>
    <hyperlink ref="V672" r:id="rId1694" xr:uid="{E9BD327E-4EB0-4B3B-B309-36A74A4E5064}"/>
    <hyperlink ref="V673" r:id="rId1695" xr:uid="{61EFFE9D-5351-402F-B725-C40F377BB11A}"/>
    <hyperlink ref="V674" r:id="rId1696" xr:uid="{480730F0-D30E-4B13-B97C-DE16042EC877}"/>
    <hyperlink ref="V675" r:id="rId1697" xr:uid="{3482359B-BDDF-4D37-85BF-274BE1A8EC7B}"/>
    <hyperlink ref="V676" r:id="rId1698" xr:uid="{6475A3B7-B63E-48E4-94BE-6C8702AF5F1C}"/>
    <hyperlink ref="V677" r:id="rId1699" xr:uid="{75010B39-CAD1-4626-8F89-1BD271270971}"/>
    <hyperlink ref="V678" r:id="rId1700" xr:uid="{0EA93387-8535-47B2-9E0E-AD26348D5119}"/>
    <hyperlink ref="V679" r:id="rId1701" xr:uid="{FBBB9A4B-737A-4F98-9388-8F960CB0C5CD}"/>
    <hyperlink ref="V680" r:id="rId1702" xr:uid="{DD9D24DF-65FC-4EEE-AFFF-E575CFF3EDF0}"/>
    <hyperlink ref="V681" r:id="rId1703" xr:uid="{F3A4AB6A-BD0F-4EFF-90BA-AFA32A8F9E66}"/>
    <hyperlink ref="V682" r:id="rId1704" xr:uid="{064BB050-B05B-4E51-971A-D4DEDD122423}"/>
    <hyperlink ref="V683" r:id="rId1705" xr:uid="{B788DBB4-2475-4310-9C53-35C244A7748B}"/>
    <hyperlink ref="V684" r:id="rId1706" xr:uid="{90F37D39-9BA2-4A5C-8D00-1EF5E125F3DD}"/>
    <hyperlink ref="V685" r:id="rId1707" xr:uid="{3D0BD0D8-CE2D-4F07-9CF3-E925B0BE3381}"/>
    <hyperlink ref="V686" r:id="rId1708" xr:uid="{5780096B-D289-40BC-A10F-154D50C93723}"/>
    <hyperlink ref="V687" r:id="rId1709" xr:uid="{CCDDDE8D-612F-457B-96D7-577836A1B5C2}"/>
    <hyperlink ref="V688" r:id="rId1710" xr:uid="{BFC15958-A4F6-4545-A93C-BA7FD750A79A}"/>
    <hyperlink ref="V689" r:id="rId1711" xr:uid="{113F25C4-D8CC-4212-9CD6-8458753E337A}"/>
    <hyperlink ref="V690" r:id="rId1712" xr:uid="{712E29FC-22B7-4527-A737-FF813B0A8BC4}"/>
    <hyperlink ref="V691" r:id="rId1713" xr:uid="{200D5080-571B-4509-B9C6-901355FC06DB}"/>
    <hyperlink ref="V692" r:id="rId1714" xr:uid="{712223CD-A78C-4FF3-B7E9-FD8558809D21}"/>
    <hyperlink ref="V693" r:id="rId1715" xr:uid="{BA2E2D89-37C3-4632-BE8A-BD216CD7AE14}"/>
    <hyperlink ref="V694" r:id="rId1716" xr:uid="{46A0AE9C-4335-41AA-941D-A690E4328449}"/>
    <hyperlink ref="V695" r:id="rId1717" xr:uid="{FDCF9736-4EFA-4AD8-AF3A-AA4662129B05}"/>
    <hyperlink ref="V696" r:id="rId1718" xr:uid="{11CE95DC-0CD6-4DAE-B38B-EF9D6DBB961B}"/>
    <hyperlink ref="V697" r:id="rId1719" xr:uid="{B328FAD8-4F06-4223-A4E3-2C3765BAB2DD}"/>
    <hyperlink ref="V698" r:id="rId1720" xr:uid="{6D1F8E82-0C4F-40EB-9B06-94CFCA9990EF}"/>
    <hyperlink ref="V699" r:id="rId1721" xr:uid="{FCFBD370-C12D-4170-8323-0360BFADEBAF}"/>
    <hyperlink ref="V700" r:id="rId1722" xr:uid="{5AFF2715-A674-4D19-9C58-64AE4C3B17F2}"/>
    <hyperlink ref="V701" r:id="rId1723" xr:uid="{83B14F01-2B83-487A-B43B-78903E6B9A77}"/>
    <hyperlink ref="V702" r:id="rId1724" xr:uid="{86CCDBA0-B18F-41AC-A7F7-B622A3351F98}"/>
    <hyperlink ref="V703" r:id="rId1725" xr:uid="{D40C0244-34B3-439B-BC5B-ED631DC57FD7}"/>
    <hyperlink ref="V704" r:id="rId1726" xr:uid="{06D53A97-1E3E-448E-ABB3-B1366147918F}"/>
    <hyperlink ref="V705" r:id="rId1727" xr:uid="{2DC8B2EA-E765-4547-9C7E-6B4DDEFBCE6E}"/>
    <hyperlink ref="V706" r:id="rId1728" xr:uid="{30DAB5E3-0EE8-4809-875E-6618A25996A4}"/>
    <hyperlink ref="V707" r:id="rId1729" xr:uid="{48DE41EA-876B-47BC-AE07-C33904709B33}"/>
    <hyperlink ref="V708" r:id="rId1730" xr:uid="{EFB343BA-ABEF-4448-8A29-8C90EC2B8F47}"/>
    <hyperlink ref="V709" r:id="rId1731" xr:uid="{DC1E69F1-D951-41B7-BFFD-8EA8CA19E618}"/>
    <hyperlink ref="V710" r:id="rId1732" xr:uid="{B740C2C0-3E82-4DEB-8F39-992B0FA08384}"/>
    <hyperlink ref="V711" r:id="rId1733" xr:uid="{F3FA7864-468B-463C-84D0-5475E9D0AB67}"/>
    <hyperlink ref="V712" r:id="rId1734" xr:uid="{17F29BAA-07DE-43DA-B1B9-70EAF60E26A1}"/>
    <hyperlink ref="V713" r:id="rId1735" xr:uid="{CFBE45B7-1879-4103-BFA3-6EDBE37F9498}"/>
    <hyperlink ref="V714" r:id="rId1736" xr:uid="{99A72475-7854-404B-B85D-2DA1E5D8E19C}"/>
    <hyperlink ref="V715" r:id="rId1737" xr:uid="{06382661-74AE-4C0B-AC4B-F1C7A3997FAA}"/>
    <hyperlink ref="V716" r:id="rId1738" xr:uid="{214BC811-C4D8-46F9-8249-2ECA964BAF12}"/>
    <hyperlink ref="V717" r:id="rId1739" xr:uid="{01105AA5-4763-47C3-B8D0-5E19C81D973E}"/>
    <hyperlink ref="V718" r:id="rId1740" xr:uid="{EBDF2934-4E4F-438F-9CEF-58E477BBFFE5}"/>
    <hyperlink ref="V719" r:id="rId1741" xr:uid="{B5070D40-386C-4BBA-8574-409BA0FDA8E1}"/>
    <hyperlink ref="V720" r:id="rId1742" xr:uid="{60F6F8B8-6A7C-45F1-9228-752017A56A59}"/>
    <hyperlink ref="V721" r:id="rId1743" xr:uid="{909E7DDA-A5D9-41DE-BC44-56AB30AF4C68}"/>
    <hyperlink ref="V722" r:id="rId1744" xr:uid="{BE3281C3-E00E-4188-8979-8774DC1FC27A}"/>
    <hyperlink ref="V723" r:id="rId1745" xr:uid="{50BD29BD-8101-4AC6-BC93-276739F1F486}"/>
    <hyperlink ref="V724" r:id="rId1746" xr:uid="{0C549145-4209-4AF0-9761-562F41D5C4B7}"/>
    <hyperlink ref="V725" r:id="rId1747" xr:uid="{13BA0BEF-F42C-43FC-A4ED-8E30413D28CA}"/>
    <hyperlink ref="V726" r:id="rId1748" xr:uid="{A539726D-4924-47AE-B6B8-FDB71C2417D5}"/>
    <hyperlink ref="V727" r:id="rId1749" xr:uid="{A238984F-2886-4598-8F5B-4C961C60428B}"/>
    <hyperlink ref="V728" r:id="rId1750" xr:uid="{C612EC46-A309-497B-ACC7-AC31D88B5269}"/>
    <hyperlink ref="V729" r:id="rId1751" xr:uid="{F708DEAC-578A-4A0F-A0E8-00662B578263}"/>
    <hyperlink ref="V730" r:id="rId1752" xr:uid="{908EC831-D194-45E4-B7AA-E8CA75B25703}"/>
    <hyperlink ref="V731" r:id="rId1753" xr:uid="{81707B2F-D2BF-4012-9F8E-49FACCBE11B5}"/>
    <hyperlink ref="V732" r:id="rId1754" xr:uid="{7063A6A0-CCE8-4C30-8A6F-0E108502414D}"/>
    <hyperlink ref="V733" r:id="rId1755" xr:uid="{F03F4FF1-0B79-49C2-9550-77F7A0CC7FC6}"/>
    <hyperlink ref="V734" r:id="rId1756" xr:uid="{0980A2B9-00F7-467C-BA94-9C529CEC38C1}"/>
    <hyperlink ref="V735" r:id="rId1757" xr:uid="{96B39BBB-1DF1-4873-8ADF-26BA64151168}"/>
    <hyperlink ref="V736" r:id="rId1758" xr:uid="{91954048-4F12-4DA7-AEB2-356F4839385F}"/>
    <hyperlink ref="V737" r:id="rId1759" xr:uid="{904A41DC-F4E7-47F5-A972-1A5342BD9607}"/>
    <hyperlink ref="V738" r:id="rId1760" xr:uid="{FA0C1900-6D48-4C33-B0AE-2558B3EDB8C3}"/>
    <hyperlink ref="V739" r:id="rId1761" xr:uid="{EBE059F5-CD7A-4CF1-9F2C-176360375465}"/>
    <hyperlink ref="V740" r:id="rId1762" xr:uid="{77915E2B-26BD-47F9-88E9-9AAB6206F188}"/>
    <hyperlink ref="V741" r:id="rId1763" xr:uid="{9DF25C3E-C924-498D-8DA9-AB75B5EF2D8A}"/>
    <hyperlink ref="V742" r:id="rId1764" xr:uid="{A3F7452F-FF61-4037-BF56-55CCC61265F7}"/>
    <hyperlink ref="V743" r:id="rId1765" xr:uid="{646A1E4B-0077-4340-BE73-EBC72DD7EB9B}"/>
    <hyperlink ref="V744" r:id="rId1766" xr:uid="{0F8852BB-4F89-4EB4-BF88-39FD227DA14D}"/>
    <hyperlink ref="V745" r:id="rId1767" xr:uid="{6E290FAC-0EE7-4C22-B427-14C3CCC01FCC}"/>
    <hyperlink ref="V746" r:id="rId1768" xr:uid="{A3DF6A92-FB95-445F-BB43-1437DEF62923}"/>
    <hyperlink ref="V747" r:id="rId1769" xr:uid="{03241E0E-B9A3-4498-8989-DC890B71E2AC}"/>
    <hyperlink ref="V748" r:id="rId1770" xr:uid="{B3F600A1-2C0B-43B9-A5E2-10FDF7D23F1E}"/>
    <hyperlink ref="V749" r:id="rId1771" xr:uid="{562FBF45-543C-40A3-8E8C-3E62E8CB5E36}"/>
    <hyperlink ref="V750" r:id="rId1772" xr:uid="{9D4842FF-26C9-4294-8148-BD3D1004309E}"/>
    <hyperlink ref="V751" r:id="rId1773" xr:uid="{CD0241CE-E680-4DC3-B62E-1AD391E22036}"/>
    <hyperlink ref="V752" r:id="rId1774" xr:uid="{125E1B31-CF32-4E41-B558-DEB16871B7D2}"/>
    <hyperlink ref="V753" r:id="rId1775" xr:uid="{542FB460-6F67-4C4D-9223-E4A6B9FFC9A9}"/>
    <hyperlink ref="V754" r:id="rId1776" xr:uid="{B77BEF3F-C79E-4253-8EB7-9C7581A59825}"/>
    <hyperlink ref="V755" r:id="rId1777" xr:uid="{20CCA8A7-BF45-4720-9C31-882E86C79FA3}"/>
    <hyperlink ref="V756" r:id="rId1778" xr:uid="{BF86FB7D-AB31-4B12-959A-65DC9E48B8C1}"/>
    <hyperlink ref="V757" r:id="rId1779" xr:uid="{F006E3C0-907D-41D8-91A9-710385C486C6}"/>
    <hyperlink ref="V758" r:id="rId1780" xr:uid="{FFE2D7B2-BAC0-4418-96D3-5C4D1E8CA9EB}"/>
    <hyperlink ref="V759" r:id="rId1781" xr:uid="{4244F7A3-A4AE-4565-BA40-C9772D234642}"/>
    <hyperlink ref="V760" r:id="rId1782" xr:uid="{CD69AB0D-E951-41BB-A9B3-639B55C58D35}"/>
    <hyperlink ref="V761" r:id="rId1783" xr:uid="{B61F5AEC-A026-4A0C-8797-ACF73E36E0EA}"/>
    <hyperlink ref="V762" r:id="rId1784" xr:uid="{0B38105F-F349-4097-B0D3-57EB62A74B0A}"/>
    <hyperlink ref="V763" r:id="rId1785" xr:uid="{BCF157ED-0278-472B-900D-0A818CFBB21C}"/>
    <hyperlink ref="V764" r:id="rId1786" xr:uid="{AA161E3A-A96C-44DA-902B-93486A75D84A}"/>
    <hyperlink ref="V765" r:id="rId1787" xr:uid="{1147D305-A177-4DF8-B658-FCD79C4CD3B4}"/>
    <hyperlink ref="V766" r:id="rId1788" xr:uid="{015A0072-0B5E-452E-8F48-374F7B6CC979}"/>
    <hyperlink ref="V767" r:id="rId1789" xr:uid="{E01C58CE-0C88-49F1-A466-8D6E3D9FD7F2}"/>
    <hyperlink ref="V768" r:id="rId1790" xr:uid="{A47C64E3-1C71-4088-8A55-B476D175EEBB}"/>
    <hyperlink ref="V769" r:id="rId1791" xr:uid="{C5E1E4E0-A119-4CBF-9542-4BB8A99C372B}"/>
    <hyperlink ref="V770" r:id="rId1792" xr:uid="{24DD3303-7D42-4FDC-8392-C158378DF7F7}"/>
    <hyperlink ref="V771" r:id="rId1793" xr:uid="{A36FBAC5-185D-4CFD-9CD4-8AAA9DC1D616}"/>
    <hyperlink ref="V772" r:id="rId1794" xr:uid="{F2613B0E-BFA3-4AB3-AA6E-EA0BE66AF267}"/>
    <hyperlink ref="V773" r:id="rId1795" xr:uid="{D2B31E2E-A174-423D-B901-E77B914BAAAF}"/>
    <hyperlink ref="V774" r:id="rId1796" xr:uid="{9F637FDB-6CF5-476D-B431-01C3B3820239}"/>
    <hyperlink ref="V775" r:id="rId1797" xr:uid="{FE5833DC-6B99-4257-859F-82B3EEFFC9FC}"/>
    <hyperlink ref="V776" r:id="rId1798" xr:uid="{C4C984AA-DE6E-43AE-B4FC-5D927DF69F14}"/>
    <hyperlink ref="V777" r:id="rId1799" xr:uid="{A877C39D-FA3A-4578-82E1-89150A60497D}"/>
    <hyperlink ref="V778" r:id="rId1800" xr:uid="{238FFE38-BD76-4438-9724-88B5BF357256}"/>
    <hyperlink ref="V779" r:id="rId1801" xr:uid="{F0B8BCB3-1BA0-45CB-99B9-3C6805C890E3}"/>
    <hyperlink ref="V780" r:id="rId1802" xr:uid="{29D2EAC5-2E51-4730-ACDB-E0921C52B4A1}"/>
    <hyperlink ref="V781" r:id="rId1803" xr:uid="{861015DB-7BEB-4257-9F79-693578F32F1F}"/>
    <hyperlink ref="V782" r:id="rId1804" xr:uid="{E8D55969-0F9B-4859-8E23-4EDE593DAD63}"/>
    <hyperlink ref="V783" r:id="rId1805" xr:uid="{59105E73-F7E4-4DF9-89A4-089ACAF0BB3F}"/>
    <hyperlink ref="V784" r:id="rId1806" xr:uid="{99BCB6E3-98E0-4698-BF5C-A373034BB69F}"/>
    <hyperlink ref="V785" r:id="rId1807" xr:uid="{748238FE-5186-4E36-AC08-4E349DDF4709}"/>
    <hyperlink ref="V786" r:id="rId1808" xr:uid="{53A5ACB0-9F79-40F1-915F-68B5F5144DFD}"/>
    <hyperlink ref="V787" r:id="rId1809" xr:uid="{2E0B0417-ACBF-41FD-A307-CB73727AEBFD}"/>
    <hyperlink ref="V788" r:id="rId1810" xr:uid="{646BA42A-B056-40B2-8E0B-B31F5AE3C392}"/>
    <hyperlink ref="V789" r:id="rId1811" xr:uid="{51C9D102-7A7C-460E-AF80-2D8D85DD8392}"/>
    <hyperlink ref="V790" r:id="rId1812" xr:uid="{82A48B48-8AAC-4601-920C-F80286C3E316}"/>
    <hyperlink ref="V791" r:id="rId1813" xr:uid="{0F6718B8-D10A-4EF1-9F9B-5FD4389E285F}"/>
    <hyperlink ref="V792" r:id="rId1814" xr:uid="{A9684944-E23C-46FB-8229-4C805408CC36}"/>
    <hyperlink ref="V793" r:id="rId1815" xr:uid="{E0CE1FFD-EB34-40F5-A2BA-B6612763070A}"/>
    <hyperlink ref="V794" r:id="rId1816" xr:uid="{88BF92B1-ECB9-4623-BAF2-22B227A30E39}"/>
    <hyperlink ref="V795" r:id="rId1817" xr:uid="{C31503C7-519B-45CB-B1A2-3693971CA287}"/>
    <hyperlink ref="V796" r:id="rId1818" xr:uid="{1BE84458-2B98-4C57-A813-1DC6C1F27DF2}"/>
    <hyperlink ref="V797" r:id="rId1819" xr:uid="{B72D5BF9-8C0B-4459-8B4E-F7CC99525C37}"/>
    <hyperlink ref="V798" r:id="rId1820" xr:uid="{F1ABE695-9C03-43F6-9869-6414179DC80C}"/>
    <hyperlink ref="V799" r:id="rId1821" xr:uid="{EE5D5D4B-0C91-4C2C-8B69-C00DA42D1760}"/>
    <hyperlink ref="V800" r:id="rId1822" xr:uid="{72751DAF-DD98-4750-869A-8B86376BBBFF}"/>
    <hyperlink ref="V801" r:id="rId1823" xr:uid="{8700341B-2F47-4E51-A72D-67227A3BA5FD}"/>
    <hyperlink ref="V802" r:id="rId1824" xr:uid="{F636DC7E-8A5E-4027-8B28-5F339E712395}"/>
    <hyperlink ref="V803" r:id="rId1825" xr:uid="{68CF72DF-4E2C-48E1-A06D-82871403BDD6}"/>
    <hyperlink ref="V804" r:id="rId1826" xr:uid="{2ACB795D-C8A8-4E7B-9F18-086B88ACE30E}"/>
    <hyperlink ref="V805" r:id="rId1827" xr:uid="{B41F9563-17D4-4136-8B7F-443DD7B67B0E}"/>
    <hyperlink ref="V806" r:id="rId1828" xr:uid="{64EFE212-7852-4337-97D6-59244165265C}"/>
    <hyperlink ref="V807" r:id="rId1829" xr:uid="{BC6AA85A-C6F0-493F-AD58-BFAC6CAB62F1}"/>
    <hyperlink ref="V808" r:id="rId1830" xr:uid="{5A962F5C-5920-4091-8C25-D2E81ED7BF35}"/>
    <hyperlink ref="V809" r:id="rId1831" xr:uid="{8B7A900D-FE67-47E5-B955-33F2E93775F7}"/>
    <hyperlink ref="V810" r:id="rId1832" xr:uid="{E2BC62AD-947A-4D8C-84BD-7F3EE146F882}"/>
    <hyperlink ref="V811" r:id="rId1833" xr:uid="{32556AC5-D5CA-495D-8999-9B2E9B787800}"/>
    <hyperlink ref="V812" r:id="rId1834" xr:uid="{8FA4A39E-7679-4056-989A-3E2F754F09CB}"/>
    <hyperlink ref="V813" r:id="rId1835" xr:uid="{0BAC64B4-56AA-4DC9-B70C-F428CA1628A6}"/>
    <hyperlink ref="V814" r:id="rId1836" xr:uid="{3ECF8F6D-0930-4CB3-976C-A94DB6B7554C}"/>
    <hyperlink ref="V815" r:id="rId1837" xr:uid="{FFCB6494-2789-4B36-BDE8-F6EECAE7D75C}"/>
    <hyperlink ref="V816" r:id="rId1838" xr:uid="{B1CF4FB6-3026-4F48-9CAD-C3698BCBE3EA}"/>
    <hyperlink ref="V817" r:id="rId1839" xr:uid="{90268CB2-43FE-4C0E-AF42-099598344FA1}"/>
    <hyperlink ref="V818" r:id="rId1840" xr:uid="{50006F8D-B400-4786-9A0C-72C7A9563488}"/>
    <hyperlink ref="V819" r:id="rId1841" xr:uid="{1330A124-8600-4B30-843D-7D8E0C6D9E1F}"/>
    <hyperlink ref="V820" r:id="rId1842" xr:uid="{1E4C5ED9-0F93-49E6-AAC5-7EE8FEAE5B0D}"/>
    <hyperlink ref="V821" r:id="rId1843" xr:uid="{74BA0A1D-23D3-49F5-8C40-FB060133BEBF}"/>
    <hyperlink ref="V822" r:id="rId1844" xr:uid="{67090189-B582-4F2C-A27A-9CA12A21F2DB}"/>
    <hyperlink ref="V823" r:id="rId1845" xr:uid="{3E0DF648-5BBB-45EB-8590-DAB647E08AAC}"/>
    <hyperlink ref="V824" r:id="rId1846" xr:uid="{B907222B-DFAC-4E87-9D3F-906314210C72}"/>
    <hyperlink ref="V825" r:id="rId1847" xr:uid="{488234E8-DED8-449C-A74A-0E1D2CE3B56D}"/>
    <hyperlink ref="V826" r:id="rId1848" xr:uid="{C183C91A-7342-49CF-9802-2F438A3F0A96}"/>
    <hyperlink ref="V827" r:id="rId1849" xr:uid="{2A2EA845-CB9A-4723-AB90-A4FAE7DE1488}"/>
    <hyperlink ref="V828" r:id="rId1850" xr:uid="{E4E96E18-B726-4DC2-9425-DCC8918BC455}"/>
    <hyperlink ref="V829" r:id="rId1851" xr:uid="{5C86ADC3-32E1-4157-BCA6-6926404A2409}"/>
    <hyperlink ref="V830" r:id="rId1852" xr:uid="{EB7DEE03-7E52-40B6-B4F2-3ED25D72637D}"/>
    <hyperlink ref="V831" r:id="rId1853" xr:uid="{9E072A74-D2CB-4498-9D12-BE7BB6C7D519}"/>
    <hyperlink ref="V832" r:id="rId1854" xr:uid="{163638EE-D172-46DF-B211-FF981E91620B}"/>
    <hyperlink ref="V833" r:id="rId1855" xr:uid="{B3A9C3A6-12E7-4705-92E7-7B6C0FBC4EBD}"/>
    <hyperlink ref="V834" r:id="rId1856" xr:uid="{DA083D8B-7202-46DF-93AA-30B28A6A96C7}"/>
    <hyperlink ref="V835" r:id="rId1857" xr:uid="{853502D2-AE5B-4B8E-9AC3-33133ED94400}"/>
    <hyperlink ref="V836" r:id="rId1858" xr:uid="{70730580-818B-48D8-B04E-6954DE7DCFCF}"/>
    <hyperlink ref="V837" r:id="rId1859" xr:uid="{EE3718F2-F643-4F4D-A50F-84F1077420E2}"/>
    <hyperlink ref="V838" r:id="rId1860" xr:uid="{83D243CB-80A9-47D4-9118-EDE55AD7FA0D}"/>
    <hyperlink ref="V839" r:id="rId1861" xr:uid="{8EDFDB6B-860E-4BAC-B946-002A4228EA27}"/>
    <hyperlink ref="V840" r:id="rId1862" xr:uid="{116B1E31-6FDB-4BCA-A220-DA3FD121467D}"/>
    <hyperlink ref="V841" r:id="rId1863" xr:uid="{EDE622DA-CBA7-4968-807B-42B95B763EC3}"/>
    <hyperlink ref="V842" r:id="rId1864" xr:uid="{55388A4C-2CBC-4F3A-A71C-BE5754A04439}"/>
    <hyperlink ref="V843" r:id="rId1865" xr:uid="{196768B1-C2CC-4203-B2B4-32D60294B11F}"/>
    <hyperlink ref="V844" r:id="rId1866" xr:uid="{5DC23031-96E0-4E7A-88A8-E35EEF0D69CC}"/>
    <hyperlink ref="V845" r:id="rId1867" xr:uid="{60107A6E-FB65-442A-9218-2AA92666E00E}"/>
    <hyperlink ref="V846" r:id="rId1868" xr:uid="{86F2F402-FF61-430C-88C2-7B31292CB6E2}"/>
    <hyperlink ref="V847" r:id="rId1869" xr:uid="{20D6F5B3-B450-4C70-8552-9904E6ABAC97}"/>
    <hyperlink ref="V848" r:id="rId1870" xr:uid="{6C7A7BB2-C06A-4E09-A95B-709741B9B27C}"/>
    <hyperlink ref="V849" r:id="rId1871" xr:uid="{608CFD19-5296-4C70-93B9-96167CC58083}"/>
    <hyperlink ref="V850" r:id="rId1872" xr:uid="{BBD3BCE4-8C7E-4DCE-8231-43F8C6D579A7}"/>
    <hyperlink ref="V851" r:id="rId1873" xr:uid="{F7475A55-027C-446D-A907-9F1BC5EA717F}"/>
    <hyperlink ref="V852" r:id="rId1874" xr:uid="{1A1D0940-CCD0-4E83-A967-DD7CCA4BFFB4}"/>
    <hyperlink ref="V853" r:id="rId1875" xr:uid="{A9226C0C-E696-44DD-B02D-BCB10B50D40D}"/>
    <hyperlink ref="V854" r:id="rId1876" xr:uid="{EDBA2E34-0EFB-497D-92C4-66C41C1B2418}"/>
    <hyperlink ref="V855" r:id="rId1877" xr:uid="{358C9B44-7B2E-418D-BA37-D6148BD270BE}"/>
    <hyperlink ref="V856" r:id="rId1878" xr:uid="{85500C3F-A10F-4680-8D87-E62071ED8082}"/>
    <hyperlink ref="V857" r:id="rId1879" xr:uid="{1C467729-7F17-424E-BC3D-5E1438D91265}"/>
    <hyperlink ref="V858" r:id="rId1880" xr:uid="{BB52DFF0-F034-4787-9431-F42DF0BBE580}"/>
    <hyperlink ref="V859" r:id="rId1881" xr:uid="{99F61B5A-23F3-49E0-B6E2-D9C217F1E73C}"/>
    <hyperlink ref="V860" r:id="rId1882" xr:uid="{6F4D3068-79FC-4388-AA48-093EF8BA32FF}"/>
    <hyperlink ref="V861" r:id="rId1883" xr:uid="{386AD62A-FC56-42C0-8A00-F479AA09E8A6}"/>
    <hyperlink ref="V862" r:id="rId1884" xr:uid="{E15E4AF2-132F-45AD-B902-A04442FE7527}"/>
    <hyperlink ref="V863" r:id="rId1885" xr:uid="{5479C2EB-9F22-446D-862A-97393D57B6C7}"/>
    <hyperlink ref="V864" r:id="rId1886" xr:uid="{6A3B57D0-4D45-4C8C-BE95-ECCC57CE2EAD}"/>
    <hyperlink ref="V865" r:id="rId1887" xr:uid="{55A6E9AE-90ED-4F44-BEC8-27565EBBBDBB}"/>
    <hyperlink ref="V866" r:id="rId1888" xr:uid="{A7F64462-0E55-4294-8F4F-F86922D2D57F}"/>
    <hyperlink ref="V867" r:id="rId1889" xr:uid="{EED2C600-475F-4EAB-BF33-CA13E7434A05}"/>
    <hyperlink ref="V868" r:id="rId1890" xr:uid="{BB0D494B-1151-4F38-A090-3947C503707F}"/>
    <hyperlink ref="V869" r:id="rId1891" xr:uid="{F1991010-669B-4D65-A4EE-78E933CCBB6C}"/>
    <hyperlink ref="V870" r:id="rId1892" xr:uid="{7F570DDF-694C-47CC-A1ED-F72596C8B6B6}"/>
    <hyperlink ref="V871" r:id="rId1893" xr:uid="{F99BDD63-C2D6-4C05-A5CE-54FC19C288D9}"/>
    <hyperlink ref="V872" r:id="rId1894" xr:uid="{D70E8236-F5E2-418E-BF41-4843C8D1C089}"/>
    <hyperlink ref="V873" r:id="rId1895" xr:uid="{8F90C33D-ED5D-4E56-B706-8FB403096808}"/>
    <hyperlink ref="V874" r:id="rId1896" xr:uid="{0181D4BC-A5DD-4790-BB5F-EDC755D1BCCD}"/>
    <hyperlink ref="V875" r:id="rId1897" xr:uid="{F0C7AAD8-A7EF-430A-AAB5-4AB2CF82F27F}"/>
    <hyperlink ref="V876" r:id="rId1898" xr:uid="{8DAEDCDD-5E70-4B09-ACC0-304FA2F81275}"/>
    <hyperlink ref="V877" r:id="rId1899" xr:uid="{5F41122C-A606-4395-B455-2F7592F8C695}"/>
    <hyperlink ref="V878" r:id="rId1900" xr:uid="{CA895CA3-E1F8-4AFB-BFCA-7043050431EE}"/>
    <hyperlink ref="V879" r:id="rId1901" xr:uid="{3FFBAE7D-5769-4E5E-A806-C543A13A64F7}"/>
    <hyperlink ref="V880" r:id="rId1902" xr:uid="{94DAAEB3-7C57-4A6F-AF5E-6CBAB4731DB7}"/>
    <hyperlink ref="V881" r:id="rId1903" xr:uid="{ED98B514-42CD-4EA3-B49D-1961AFA7227E}"/>
    <hyperlink ref="V882" r:id="rId1904" xr:uid="{F31B268E-9F2C-4710-8111-C1BFCCC311E5}"/>
    <hyperlink ref="V883" r:id="rId1905" xr:uid="{641CEF0F-E4C8-47DD-B48E-C1F731978B2C}"/>
    <hyperlink ref="V884" r:id="rId1906" xr:uid="{04D891C4-F8D0-4BB6-86ED-A7CF6CEF95B1}"/>
    <hyperlink ref="V885" r:id="rId1907" xr:uid="{9473DB94-CDE8-45A4-BDC9-4CF7BF1D037C}"/>
    <hyperlink ref="V886" r:id="rId1908" xr:uid="{C615CB95-2A10-4CEE-A07D-FB0A29789285}"/>
    <hyperlink ref="V887" r:id="rId1909" xr:uid="{D666AA63-2B65-42F1-ADB6-F50BDA99B053}"/>
    <hyperlink ref="V888" r:id="rId1910" xr:uid="{5B83A0C1-DEFF-4925-B104-ED7FAAB093D4}"/>
    <hyperlink ref="V889" r:id="rId1911" xr:uid="{4E197F15-09A6-49BA-9EE6-36A815EAF84E}"/>
    <hyperlink ref="V890" r:id="rId1912" xr:uid="{BB8A82E6-903F-48BE-AF50-2B91291EF28E}"/>
    <hyperlink ref="V891" r:id="rId1913" xr:uid="{76F5BCCC-AC9A-4F2F-B484-7DFD695D4FDA}"/>
    <hyperlink ref="V892" r:id="rId1914" xr:uid="{928FA23C-88F6-4CF1-8DF8-DD2CC981F88E}"/>
    <hyperlink ref="V893" r:id="rId1915" xr:uid="{62E95323-CF45-4CD3-A392-A1972B519CFB}"/>
    <hyperlink ref="V894" r:id="rId1916" xr:uid="{B1A8B278-D5CF-4A6D-95D6-DC131239D2FE}"/>
    <hyperlink ref="V895" r:id="rId1917" xr:uid="{C1C66177-4525-4005-98F0-02119340DB9B}"/>
    <hyperlink ref="V896" r:id="rId1918" xr:uid="{A299E4EB-775D-43CB-9857-07821C7EBEC5}"/>
    <hyperlink ref="V897" r:id="rId1919" xr:uid="{A91D7C2C-6522-4C90-A50F-C84E2D2C69B1}"/>
    <hyperlink ref="V898" r:id="rId1920" xr:uid="{C9B3BF69-0B7E-475C-B61C-8C0CB8AD09BA}"/>
    <hyperlink ref="V899" r:id="rId1921" xr:uid="{C43D4CED-412C-48C4-96ED-AB8BB93AEFC9}"/>
    <hyperlink ref="V900" r:id="rId1922" xr:uid="{5762124B-2162-4006-8FF0-5D00410BC00F}"/>
    <hyperlink ref="V901" r:id="rId1923" xr:uid="{B1E3CBDA-BC13-4E6E-945E-44EF7E5CF5CC}"/>
    <hyperlink ref="V902" r:id="rId1924" xr:uid="{BF08086F-1614-4392-A1CE-682D052F2C05}"/>
    <hyperlink ref="V903" r:id="rId1925" xr:uid="{DEE1DE30-215D-401D-BCB7-161F64BD2563}"/>
    <hyperlink ref="V904" r:id="rId1926" xr:uid="{10DC7421-3EC0-49FD-A0A1-39BD9350CFFC}"/>
    <hyperlink ref="V905" r:id="rId1927" xr:uid="{B36624EE-8DAF-4C96-818E-6CCD5A4A4B68}"/>
    <hyperlink ref="V906" r:id="rId1928" xr:uid="{E7DD4B0C-C977-47CB-884C-60975C7EB7FC}"/>
    <hyperlink ref="V907" r:id="rId1929" xr:uid="{66757CF7-FF12-4D7B-840A-5DF46B40A460}"/>
    <hyperlink ref="V908" r:id="rId1930" xr:uid="{403A67E1-6C7D-4A05-9BEB-B59C76D40A1D}"/>
    <hyperlink ref="V909" r:id="rId1931" xr:uid="{21AB5FE0-5807-45E7-8981-31D203C97FF5}"/>
    <hyperlink ref="V910" r:id="rId1932" xr:uid="{2E66152A-9FC2-442E-A76F-C5BB62D227DC}"/>
    <hyperlink ref="V911" r:id="rId1933" xr:uid="{5D143DE1-4276-4859-83E8-A04CFFD7B276}"/>
    <hyperlink ref="V912" r:id="rId1934" xr:uid="{382CC516-BDD2-4224-B9F8-4BE462181893}"/>
    <hyperlink ref="V913" r:id="rId1935" xr:uid="{CDAE16DC-28BE-4FC3-BDAD-FA0F44AE9B77}"/>
    <hyperlink ref="V914" r:id="rId1936" xr:uid="{B2D8D663-74F5-4D67-99E0-BB1DA2FC4B3B}"/>
    <hyperlink ref="V915" r:id="rId1937" xr:uid="{61105030-F0FC-40CC-ADB8-EDC41248B2C9}"/>
    <hyperlink ref="V916" r:id="rId1938" xr:uid="{7D0F72A1-67E5-4835-B3F3-ACDB1C490BA2}"/>
    <hyperlink ref="V917" r:id="rId1939" xr:uid="{92512512-1195-4D40-AF44-56F9D342ED2A}"/>
    <hyperlink ref="V918" r:id="rId1940" xr:uid="{9DA2E5D3-4AED-47F7-94B9-4982242F16B8}"/>
    <hyperlink ref="V919" r:id="rId1941" xr:uid="{B73F2A57-6211-4516-B0AC-76E9CF0B9F13}"/>
    <hyperlink ref="V920" r:id="rId1942" xr:uid="{19A5F836-BB90-4964-AD96-9B1BE5025C1D}"/>
    <hyperlink ref="V921" r:id="rId1943" xr:uid="{93269D96-C957-4170-A12A-33CE90ECDEED}"/>
    <hyperlink ref="V922" r:id="rId1944" xr:uid="{5E898199-98AB-48A9-8DB1-809B4A2B0356}"/>
    <hyperlink ref="V923" r:id="rId1945" xr:uid="{D4D6B568-B05F-440B-B723-D2D92D375CD5}"/>
    <hyperlink ref="V924" r:id="rId1946" xr:uid="{B5E8EC4C-D0C8-454B-96B6-69F71AD55412}"/>
    <hyperlink ref="V925" r:id="rId1947" xr:uid="{6C1FF29D-6356-4716-BE0D-BC6B3A52D2DC}"/>
    <hyperlink ref="V926" r:id="rId1948" xr:uid="{3B3643E2-9611-4F00-824F-01AB94ACDDCC}"/>
    <hyperlink ref="V927" r:id="rId1949" xr:uid="{5C99AF35-2A8C-4CA1-B353-8BED1CE6A3F1}"/>
    <hyperlink ref="V928" r:id="rId1950" xr:uid="{3E55A816-F351-440A-8E7B-A83B7BEFA572}"/>
    <hyperlink ref="V929" r:id="rId1951" xr:uid="{EFD5EB56-3106-48A2-8C49-0294FF11128B}"/>
    <hyperlink ref="V930" r:id="rId1952" xr:uid="{1F7A8E47-303A-415B-970E-E8697A37F1B8}"/>
    <hyperlink ref="V931" r:id="rId1953" xr:uid="{09D42C66-15C4-4990-B1BA-1ED8BBE04CAB}"/>
    <hyperlink ref="V932" r:id="rId1954" xr:uid="{78C2A6D1-6185-435D-86CC-A7D2B8B52320}"/>
    <hyperlink ref="V933" r:id="rId1955" xr:uid="{20AB6A9D-3EB8-4BA2-B1FE-F2AFA1BF3620}"/>
    <hyperlink ref="V934" r:id="rId1956" xr:uid="{C91E15F7-1C4C-493D-A227-AD2BB1E99C98}"/>
    <hyperlink ref="V935" r:id="rId1957" xr:uid="{BFC6FD7A-49AA-46BD-8CD3-F3C314B4F841}"/>
    <hyperlink ref="V936" r:id="rId1958" xr:uid="{30E13868-131D-4C57-B23C-DE1B51C3AA9D}"/>
    <hyperlink ref="V937" r:id="rId1959" xr:uid="{98B067C4-2859-418D-B643-FA7DE89C00ED}"/>
    <hyperlink ref="V938" r:id="rId1960" xr:uid="{F4052C17-034A-4D79-B6D1-A26CAFC75ABC}"/>
    <hyperlink ref="V939" r:id="rId1961" xr:uid="{A09A1D45-2961-4F80-BB7D-328A5790B860}"/>
    <hyperlink ref="V940" r:id="rId1962" xr:uid="{0E5B469C-B90D-47AE-B58E-0A9136773138}"/>
    <hyperlink ref="V941" r:id="rId1963" xr:uid="{40B59AA9-3623-4F1E-AA47-83A33838BDA0}"/>
    <hyperlink ref="V942" r:id="rId1964" xr:uid="{28DD6F73-AEAE-4AC4-9717-7804F25C4707}"/>
    <hyperlink ref="V943" r:id="rId1965" xr:uid="{3858B289-DC84-4507-ACC7-BC7B48E8E6E1}"/>
    <hyperlink ref="V944" r:id="rId1966" xr:uid="{0AEEC995-028F-472A-9E03-FB8E7E15A22B}"/>
    <hyperlink ref="V945" r:id="rId1967" xr:uid="{91144347-0A08-4520-964C-C6F32C66F023}"/>
    <hyperlink ref="V946" r:id="rId1968" xr:uid="{DCD8E340-F00B-4642-AA7C-FC622E294C59}"/>
    <hyperlink ref="V947" r:id="rId1969" xr:uid="{53E53D33-C06B-4FF2-A80F-D91AAEBBBEBD}"/>
    <hyperlink ref="V948" r:id="rId1970" xr:uid="{30D63DC0-E1D9-4ACF-9B3C-82A933103546}"/>
    <hyperlink ref="V949" r:id="rId1971" xr:uid="{E14A4FA9-ACCD-4005-B1EE-EC8B41E0480E}"/>
    <hyperlink ref="V950" r:id="rId1972" xr:uid="{4899442F-1CF6-4375-8208-10285D129278}"/>
    <hyperlink ref="V951" r:id="rId1973" xr:uid="{796FCA5D-DAED-4280-B0DF-204AE5C96CF8}"/>
    <hyperlink ref="V952" r:id="rId1974" xr:uid="{2270C723-E06A-49EB-919A-554BE1BA7B9B}"/>
    <hyperlink ref="V953" r:id="rId1975" xr:uid="{8E185FA2-7A12-491D-8D12-ABD20EB26221}"/>
    <hyperlink ref="V954" r:id="rId1976" xr:uid="{EB8D0E4D-E3D7-492B-8134-790A99BC540E}"/>
    <hyperlink ref="V955" r:id="rId1977" xr:uid="{DAE1B34B-92F9-4DE3-BD46-C569650DF630}"/>
    <hyperlink ref="V956" r:id="rId1978" xr:uid="{258198DD-18F0-420F-9345-65678B5E69AC}"/>
    <hyperlink ref="V957" r:id="rId1979" xr:uid="{85156E37-E43D-4126-9021-554E1A574565}"/>
    <hyperlink ref="V958" r:id="rId1980" xr:uid="{B0BC2776-16C0-4955-9662-4BD7A240ABF8}"/>
    <hyperlink ref="V959" r:id="rId1981" xr:uid="{A0371E6C-1844-4F2B-BD0E-6CD50B9F4F42}"/>
    <hyperlink ref="V960" r:id="rId1982" xr:uid="{95A9052D-AEE3-4869-A185-A5F26BD8D4AB}"/>
    <hyperlink ref="V961" r:id="rId1983" xr:uid="{435C43FE-3CCB-41F4-B192-C95B81D23EC8}"/>
    <hyperlink ref="V962" r:id="rId1984" xr:uid="{A99167F7-0789-466F-87E3-E60849952531}"/>
    <hyperlink ref="V963" r:id="rId1985" xr:uid="{B0B1FBB6-1A36-41C4-ACCF-42D666CDB703}"/>
    <hyperlink ref="V964" r:id="rId1986" xr:uid="{582A0B24-5633-41C8-8F34-7D50D05D729D}"/>
    <hyperlink ref="V965" r:id="rId1987" xr:uid="{B63C163D-9844-40F6-B57F-630D8736995F}"/>
    <hyperlink ref="V966" r:id="rId1988" xr:uid="{ACA77442-EC69-478D-AC37-B299FD4A8DED}"/>
    <hyperlink ref="V967" r:id="rId1989" xr:uid="{052CD09F-304F-48E2-B8E2-AE871BD473C7}"/>
    <hyperlink ref="V968" r:id="rId1990" xr:uid="{2701A7EA-F424-4B3B-8D60-96BC49553D36}"/>
    <hyperlink ref="V969" r:id="rId1991" xr:uid="{A001E8BB-9C88-474B-8D8E-042D06C2F898}"/>
    <hyperlink ref="V970" r:id="rId1992" xr:uid="{DC749386-E94F-4D4C-959B-0051B7DAA103}"/>
    <hyperlink ref="V971" r:id="rId1993" xr:uid="{94E44E82-8423-42B2-8C96-1AFF48129AAC}"/>
    <hyperlink ref="V972" r:id="rId1994" xr:uid="{10C6BCD9-DF16-4752-84DE-1E11E403EF8E}"/>
    <hyperlink ref="V973" r:id="rId1995" xr:uid="{66DAD47D-5420-4012-A472-DE1E4318AEAD}"/>
    <hyperlink ref="V974" r:id="rId1996" xr:uid="{DFDB91F0-7B40-4A86-8445-2C32EFFD8A08}"/>
    <hyperlink ref="V975" r:id="rId1997" xr:uid="{1CA406C0-E043-437D-A4A6-11EBF147BCEF}"/>
    <hyperlink ref="V976" r:id="rId1998" xr:uid="{961A48D4-DDC1-4AC5-82FF-042E6D440B2F}"/>
    <hyperlink ref="V977" r:id="rId1999" xr:uid="{24A3B80C-0527-4C27-9DAC-59ECE38545B0}"/>
    <hyperlink ref="V978" r:id="rId2000" xr:uid="{4B444BDB-2B14-4723-9E85-5EF87014ED11}"/>
    <hyperlink ref="V979" r:id="rId2001" xr:uid="{B929A58F-2109-410E-9E13-4FF9EB183069}"/>
    <hyperlink ref="V980" r:id="rId2002" xr:uid="{794CBAF5-C890-4972-B19D-6F2133F0E305}"/>
    <hyperlink ref="V981" r:id="rId2003" xr:uid="{FBAB29E9-4D35-421D-8A64-F9DE098C276E}"/>
    <hyperlink ref="V982" r:id="rId2004" xr:uid="{C340DBED-66C3-424D-BD3F-DA3D3C11933F}"/>
    <hyperlink ref="V983" r:id="rId2005" xr:uid="{B6C8481E-E4A8-4CC2-8401-721FEA29AB88}"/>
    <hyperlink ref="V984" r:id="rId2006" xr:uid="{5F2A4031-AA9D-4A1F-8FD0-6A0AB8169CA9}"/>
    <hyperlink ref="V985" r:id="rId2007" xr:uid="{EA5AAF6F-48D1-48DC-8151-F3B9A877FBF9}"/>
    <hyperlink ref="V986" r:id="rId2008" xr:uid="{B07B565A-22CE-435A-812D-B183E3723D52}"/>
    <hyperlink ref="V987" r:id="rId2009" xr:uid="{8A853043-9025-4649-B62F-8426A4F41961}"/>
    <hyperlink ref="V988" r:id="rId2010" xr:uid="{FB53D4AE-187F-4FE6-8F42-122F14A9E1B3}"/>
    <hyperlink ref="V989" r:id="rId2011" xr:uid="{5BDB1A02-F8DA-464E-BE8B-8F11EDA04825}"/>
    <hyperlink ref="V990" r:id="rId2012" xr:uid="{E41D0281-3D77-4C4C-8610-C9A0CA1569B4}"/>
    <hyperlink ref="V991" r:id="rId2013" xr:uid="{A10F821C-F3E8-445F-AC1C-058617E2D17B}"/>
    <hyperlink ref="V992" r:id="rId2014" xr:uid="{7317C38A-0E45-4788-8098-6DCFF71C8431}"/>
    <hyperlink ref="V993" r:id="rId2015" xr:uid="{E257DBBB-DEC3-4E61-A470-E8F94852738B}"/>
    <hyperlink ref="V994" r:id="rId2016" xr:uid="{3C4135C0-65A9-4DE3-8D9B-F74265F329FE}"/>
    <hyperlink ref="V995" r:id="rId2017" xr:uid="{990330C2-86A9-4A11-AE56-6EF1D0120185}"/>
    <hyperlink ref="V996" r:id="rId2018" xr:uid="{97C8E34E-082A-4F93-82C4-258ECDA6955A}"/>
    <hyperlink ref="V997" r:id="rId2019" xr:uid="{7E1F80E1-2438-4990-A50C-D30ED4F440D4}"/>
    <hyperlink ref="V998" r:id="rId2020" xr:uid="{349DC9AE-6D8A-4C11-A7FB-E1AE8DC148FA}"/>
    <hyperlink ref="V999" r:id="rId2021" xr:uid="{7A200DBE-1B17-4651-85D2-86FAF3C3347F}"/>
    <hyperlink ref="V1000" r:id="rId2022" xr:uid="{3D0363A2-7DD3-488D-98A8-042BB50E00D3}"/>
    <hyperlink ref="V1001" r:id="rId2023" xr:uid="{42A7853D-E7A3-4201-B598-5C8678332DE2}"/>
    <hyperlink ref="V1002" r:id="rId2024" xr:uid="{FBF26A9E-7C65-40A5-9A18-B8090B4240C3}"/>
    <hyperlink ref="V1003" r:id="rId2025" xr:uid="{7ED2A2F1-FC4C-4498-B37E-C9450C9175F2}"/>
    <hyperlink ref="V1004" r:id="rId2026" xr:uid="{AB48FD0D-BD5C-4ADD-A4DF-1307F757DC66}"/>
    <hyperlink ref="V1005" r:id="rId2027" xr:uid="{3EDD78E5-AC50-4986-935F-93CD63809436}"/>
    <hyperlink ref="V1006" r:id="rId2028" xr:uid="{93189550-95D1-4574-AFB1-A38EB5679917}"/>
    <hyperlink ref="V1007" r:id="rId2029" xr:uid="{808C6098-ED83-46C7-A3C2-0E3C3CDC93BC}"/>
    <hyperlink ref="V1008" r:id="rId2030" xr:uid="{8988DB79-CD9E-49C8-8D56-281747A9DBA8}"/>
    <hyperlink ref="V1009" r:id="rId2031" xr:uid="{7D6E1544-FA88-4688-B867-FB9BA806E475}"/>
    <hyperlink ref="V1010" r:id="rId2032" xr:uid="{EEC89783-4C9F-4552-9BC8-9E44F24A8D06}"/>
    <hyperlink ref="V1011" r:id="rId2033" xr:uid="{9A61780E-1CE3-4269-A0AC-5ABDA2CA305C}"/>
    <hyperlink ref="V1012" r:id="rId2034" xr:uid="{FAB8D250-DDD3-4782-BA33-F8475E549E99}"/>
    <hyperlink ref="V1013" r:id="rId2035" xr:uid="{AB58E802-245D-4D7E-A8F0-F6DA12743726}"/>
    <hyperlink ref="V1014" r:id="rId2036" xr:uid="{1ADF956B-F4F7-48BC-B827-4508FB8E4309}"/>
    <hyperlink ref="V1015" r:id="rId2037" xr:uid="{1F4E3A2D-1303-4D54-8E7B-4A2A6E908220}"/>
    <hyperlink ref="V1016" r:id="rId2038" xr:uid="{FBD5C15D-2760-41E2-B208-679CBF71D242}"/>
    <hyperlink ref="V1017" r:id="rId2039" xr:uid="{A261DDDC-5B61-4C37-902C-2DA6DB9B8DE7}"/>
    <hyperlink ref="V1018" r:id="rId2040" xr:uid="{0F1A073E-1154-4A9A-8517-C8B92BD07E8B}"/>
    <hyperlink ref="V1019" r:id="rId2041" xr:uid="{BC02172F-1B8D-4EDE-9F2C-E11DB81658E4}"/>
    <hyperlink ref="V1020" r:id="rId2042" xr:uid="{E150C7B3-A79E-4E59-B8AD-42FBC1DEBF19}"/>
    <hyperlink ref="V1021" r:id="rId2043" xr:uid="{13713338-873F-438B-94A3-D05D60FA0A59}"/>
    <hyperlink ref="V1022" r:id="rId2044" xr:uid="{6A65970A-4548-402C-A68F-7D4AF6F85B93}"/>
    <hyperlink ref="V1023" r:id="rId2045" xr:uid="{4839BA5F-3FC5-424F-A8EC-56AC03A02496}"/>
    <hyperlink ref="V1024" r:id="rId2046" xr:uid="{D54E21D8-F98C-4BB4-9C3D-40621AE8424F}"/>
    <hyperlink ref="V1025" r:id="rId2047" xr:uid="{F5773A15-D016-478F-A267-515C724D0338}"/>
    <hyperlink ref="V1026" r:id="rId2048" xr:uid="{D799535E-D42E-4E2C-9E35-5132AB620CCB}"/>
    <hyperlink ref="V1027" r:id="rId2049" xr:uid="{F987DDCE-A5C9-40AC-B14A-F33E5C4F6895}"/>
    <hyperlink ref="V1028" r:id="rId2050" xr:uid="{1491ABE9-9B63-4A16-A0E9-81E12E04AECF}"/>
    <hyperlink ref="V1029" r:id="rId2051" xr:uid="{CF73E896-D59B-4975-A161-51E824B87AAD}"/>
    <hyperlink ref="V1030" r:id="rId2052" xr:uid="{B415BB05-88F9-4C05-B2D8-B777BD0E1CD4}"/>
    <hyperlink ref="V1031" r:id="rId2053" xr:uid="{720E29DC-ED30-4337-9A75-53DCF11AF32F}"/>
    <hyperlink ref="V1032" r:id="rId2054" xr:uid="{78C88A1F-DB41-48F9-8E42-8B19E9CE864A}"/>
    <hyperlink ref="V1033" r:id="rId2055" xr:uid="{ACA22087-37F3-4D4E-9384-733008AD88C1}"/>
    <hyperlink ref="V1034" r:id="rId2056" xr:uid="{0C2A256E-E517-4739-8003-17B443388817}"/>
    <hyperlink ref="V1035" r:id="rId2057" xr:uid="{7B3341F5-7D1E-4145-86B1-4FE84649FE5C}"/>
    <hyperlink ref="V1036" r:id="rId2058" xr:uid="{AADEDE35-63A5-418F-BA33-3CD5A9978D14}"/>
    <hyperlink ref="V1037" r:id="rId2059" xr:uid="{71713D35-FB40-44CB-8BF3-8792311C30D0}"/>
    <hyperlink ref="V1038" r:id="rId2060" xr:uid="{8F4A0525-8F92-439C-8E80-D3CE40088168}"/>
    <hyperlink ref="V1039" r:id="rId2061" xr:uid="{4F5CB4B6-BAD2-411F-BFCD-755177D9AD0E}"/>
    <hyperlink ref="V1040" r:id="rId2062" xr:uid="{9DCCC1B7-4A45-49AD-9824-85098886E99F}"/>
    <hyperlink ref="V1041" r:id="rId2063" xr:uid="{D8C9FBB3-6992-4755-BC83-A2A1936A75ED}"/>
    <hyperlink ref="V1042" r:id="rId2064" xr:uid="{F0CD4D37-A6B5-4C7F-B4C6-A7CB8C1668FE}"/>
    <hyperlink ref="V1043" r:id="rId2065" xr:uid="{AF68ABB0-13A7-4201-ADB1-4DBE82C9723C}"/>
    <hyperlink ref="V1044" r:id="rId2066" xr:uid="{58F96C13-C2F2-4114-B81D-EB99BF2B7E48}"/>
    <hyperlink ref="V1045" r:id="rId2067" xr:uid="{B7F7E164-41C2-4291-9181-3DA5AFAC20C6}"/>
    <hyperlink ref="V1046" r:id="rId2068" xr:uid="{8832808D-8DB5-48F9-979B-CE6F31DFE111}"/>
    <hyperlink ref="V1047" r:id="rId2069" xr:uid="{C5106839-C628-4A09-B6DB-2E0723F8179F}"/>
    <hyperlink ref="V1048" r:id="rId2070" xr:uid="{AD2F51D9-68D5-40E9-8159-03A76CE5A4F0}"/>
    <hyperlink ref="V1049" r:id="rId2071" xr:uid="{4AA2977F-9A55-41AA-9041-07C0DC5380C2}"/>
    <hyperlink ref="V1050" r:id="rId2072" xr:uid="{A5850D55-8915-4D7E-897E-1BEAF8DADC7F}"/>
    <hyperlink ref="V1051" r:id="rId2073" xr:uid="{160CC6FF-BCF8-4390-A17A-7FD26134D7CE}"/>
    <hyperlink ref="V1052" r:id="rId2074" xr:uid="{224F6C7E-12DB-4ACA-B4D7-D40130E650F3}"/>
    <hyperlink ref="V1053" r:id="rId2075" xr:uid="{958504DC-C397-46EB-92B8-F0896096D0DD}"/>
    <hyperlink ref="V1054" r:id="rId2076" xr:uid="{B13D12F7-5FE8-40E6-AD87-5149E9F85915}"/>
    <hyperlink ref="V1055" r:id="rId2077" xr:uid="{B44B7766-8E0F-432D-8ABC-0EEF536BC865}"/>
    <hyperlink ref="V1056" r:id="rId2078" xr:uid="{46D9259D-0155-4BC8-AD16-9C89200DD7AE}"/>
    <hyperlink ref="V1057" r:id="rId2079" xr:uid="{AA52DB10-DB13-4C69-9F82-2E735E436F15}"/>
    <hyperlink ref="V1058" r:id="rId2080" xr:uid="{B50DA804-9104-42D6-B431-5D4BA4C789F5}"/>
    <hyperlink ref="V1059" r:id="rId2081" xr:uid="{830462EC-3D3E-4798-92FB-8680530EA758}"/>
    <hyperlink ref="V1060" r:id="rId2082" xr:uid="{41E0F3FE-E4D4-4ADA-9F07-AE3FAAA3E3D4}"/>
    <hyperlink ref="V1061" r:id="rId2083" xr:uid="{E36F41A3-A700-464C-9A6D-413EF2B149E9}"/>
    <hyperlink ref="V1062" r:id="rId2084" xr:uid="{58939243-2A7C-4F01-AA61-CD3242EB20D7}"/>
    <hyperlink ref="V1063" r:id="rId2085" xr:uid="{81EC9BAF-9790-462E-8D6F-E9D19214CBB9}"/>
    <hyperlink ref="V1064" r:id="rId2086" xr:uid="{671D0901-9CD2-4248-AC8C-1F603551EC41}"/>
    <hyperlink ref="V1065" r:id="rId2087" xr:uid="{57D29564-E20E-49C3-9716-7149E85BE08B}"/>
    <hyperlink ref="V1066" r:id="rId2088" xr:uid="{C13196DD-7EEF-4E75-81BB-199976CC365B}"/>
    <hyperlink ref="V1067" r:id="rId2089" xr:uid="{1764BEEC-497E-4810-BAD8-1D31960BA9B4}"/>
    <hyperlink ref="V1068" r:id="rId2090" xr:uid="{04F31D66-426A-4AC8-876B-886227560EF9}"/>
    <hyperlink ref="V1069" r:id="rId2091" xr:uid="{CD6402AC-6EEA-4764-9652-8DD18DC966E3}"/>
    <hyperlink ref="V1070" r:id="rId2092" xr:uid="{B6A2F8D0-39FD-41EA-990D-5EEA74E4AAD0}"/>
    <hyperlink ref="V1071" r:id="rId2093" xr:uid="{2A587A16-83CD-4589-B888-25ACBCBF5CC4}"/>
    <hyperlink ref="V1072" r:id="rId2094" xr:uid="{B0353E9E-CE14-4A15-8716-670A397D421E}"/>
    <hyperlink ref="V1073" r:id="rId2095" xr:uid="{FB452999-6F70-4986-9906-62874058472D}"/>
    <hyperlink ref="V1074" r:id="rId2096" xr:uid="{68E00E6D-371A-4D04-8FEB-CDCEF719B454}"/>
    <hyperlink ref="V1075" r:id="rId2097" xr:uid="{3AA2E4CF-5A78-4675-84F4-171464BA45CD}"/>
    <hyperlink ref="V1076" r:id="rId2098" xr:uid="{32DF949A-82F3-4019-A238-7E34CC6633BE}"/>
    <hyperlink ref="V1077" r:id="rId2099" xr:uid="{7FFC687E-F4D5-49C9-B728-81C5B5834334}"/>
    <hyperlink ref="V1078" r:id="rId2100" xr:uid="{EF7948DB-023C-4234-804E-7F1FA63B4CB0}"/>
    <hyperlink ref="V1079" r:id="rId2101" xr:uid="{72DF4F74-EE75-46A2-91F1-1E2E40EB3309}"/>
    <hyperlink ref="V1080" r:id="rId2102" xr:uid="{860E4690-137A-4628-A663-64FCA54D8C39}"/>
    <hyperlink ref="V1081" r:id="rId2103" xr:uid="{F8D63F53-53E0-471C-86ED-8E1E881224B4}"/>
    <hyperlink ref="V1082" r:id="rId2104" xr:uid="{9B359209-9C0F-484E-9794-6EB958CD0B34}"/>
    <hyperlink ref="V1083" r:id="rId2105" xr:uid="{EE8BFD3A-04BF-41A6-90ED-741F1480074D}"/>
    <hyperlink ref="V1084" r:id="rId2106" xr:uid="{200AAE49-9DF3-4177-AB46-D35836894199}"/>
    <hyperlink ref="V1085" r:id="rId2107" xr:uid="{B5CCC6B7-3383-4D2C-A4DE-545DD857050E}"/>
    <hyperlink ref="V1086" r:id="rId2108" xr:uid="{9AF259BE-2CBE-4950-BCEA-55EBAD9C28A2}"/>
    <hyperlink ref="V1087" r:id="rId2109" xr:uid="{88A36C74-4B88-4D50-826F-E1F9828DE866}"/>
    <hyperlink ref="V1088" r:id="rId2110" xr:uid="{06CE9F9F-D300-4F6B-A6BA-1853F8DBFC58}"/>
    <hyperlink ref="V1089" r:id="rId2111" xr:uid="{8FBF7BCB-DCAB-4613-8277-231055B02D6B}"/>
    <hyperlink ref="V1090" r:id="rId2112" xr:uid="{D3ED9720-CED4-4342-8983-F6605444EC5C}"/>
    <hyperlink ref="V1091" r:id="rId2113" xr:uid="{C631C613-F4BA-4ECD-AD63-AF76435E4809}"/>
    <hyperlink ref="V1092" r:id="rId2114" xr:uid="{483C4BEC-6BFF-4D33-B979-9505123B460D}"/>
    <hyperlink ref="V1093" r:id="rId2115" xr:uid="{F306605C-7731-41FF-A468-9F7A30492A9A}"/>
    <hyperlink ref="V1094" r:id="rId2116" xr:uid="{CB1255FC-0961-4CA6-A1F4-CBC3B528791E}"/>
    <hyperlink ref="V1095" r:id="rId2117" xr:uid="{9F3D1AFA-095A-4E93-9FA2-CC46F67724B9}"/>
    <hyperlink ref="V1096" r:id="rId2118" xr:uid="{C7A6A0E6-7D2F-43F0-A239-0CBE88CD3FCC}"/>
    <hyperlink ref="V1097" r:id="rId2119" xr:uid="{ACEF2031-ED7D-46FD-AD09-CC74B1C2EEF9}"/>
    <hyperlink ref="V1098" r:id="rId2120" xr:uid="{125FA7DD-0095-4379-9484-FE42D6BA6B4D}"/>
    <hyperlink ref="V1099" r:id="rId2121" xr:uid="{4C027236-6E80-4637-83B0-0E96073EF8E0}"/>
    <hyperlink ref="V1100" r:id="rId2122" xr:uid="{6BF2ADEA-99BD-4B99-BBB0-2F9D6F664F29}"/>
    <hyperlink ref="V1101" r:id="rId2123" xr:uid="{1551049F-F6E8-4EE4-9A67-1697033F0828}"/>
    <hyperlink ref="V1102" r:id="rId2124" xr:uid="{FACA729D-ECEF-48FC-9454-4384B10867C2}"/>
    <hyperlink ref="V1103" r:id="rId2125" xr:uid="{D220C5BE-4687-49BC-BB01-7040EFECD7A0}"/>
    <hyperlink ref="V1104" r:id="rId2126" xr:uid="{F0C5150D-07A5-461B-9111-908253F4C9ED}"/>
    <hyperlink ref="V1105" r:id="rId2127" xr:uid="{8C143B30-188B-4C5A-B135-0B5133FFABE2}"/>
    <hyperlink ref="V1106" r:id="rId2128" xr:uid="{B6B84D0A-3995-4A57-82DA-22FC26A4A3FD}"/>
    <hyperlink ref="V1107" r:id="rId2129" xr:uid="{8BAD6B11-FBBE-40CA-ABAD-B5F2F2CFF41A}"/>
    <hyperlink ref="V1108" r:id="rId2130" xr:uid="{F020B061-3E49-4B16-A94E-DE80746A21F3}"/>
    <hyperlink ref="V1109" r:id="rId2131" xr:uid="{60F55E2B-00B8-442E-8234-2E0E3F0CCEEC}"/>
    <hyperlink ref="V1110" r:id="rId2132" xr:uid="{E0223127-F39D-46EC-A227-69E0FD80388A}"/>
    <hyperlink ref="V1111" r:id="rId2133" xr:uid="{6BE564FE-642D-4147-AAE3-C3850EE4A0DB}"/>
    <hyperlink ref="V1112" r:id="rId2134" xr:uid="{9B40F280-2BCC-473F-B442-2787C5A53875}"/>
    <hyperlink ref="V1113" r:id="rId2135" xr:uid="{3FD825EC-9245-428B-9292-9D5D4C0D42FC}"/>
    <hyperlink ref="V1114" r:id="rId2136" xr:uid="{62A4A369-59AE-4297-96AD-1BA728C195DE}"/>
    <hyperlink ref="V1115" r:id="rId2137" xr:uid="{C8EF05AE-486C-4487-AEE1-9C8581EE4DFE}"/>
    <hyperlink ref="V1116" r:id="rId2138" xr:uid="{6E2DF5BD-C262-4F93-BDEB-F7A2A0262E81}"/>
    <hyperlink ref="V1117" r:id="rId2139" xr:uid="{B31AC1CC-1242-4490-BBC2-5DC9E5B33172}"/>
    <hyperlink ref="V1118" r:id="rId2140" xr:uid="{7580F246-38B1-4647-A976-F3F49044F474}"/>
    <hyperlink ref="V1119" r:id="rId2141" xr:uid="{9E91AC37-491B-4435-84D4-3823406B438C}"/>
    <hyperlink ref="V1120" r:id="rId2142" xr:uid="{4BFAFA18-DC71-4D12-A167-3FD9C5E97AFD}"/>
    <hyperlink ref="V1121" r:id="rId2143" xr:uid="{4CA35CE2-BCF5-4D84-A07E-F72E2E2C0DD5}"/>
    <hyperlink ref="V1122" r:id="rId2144" xr:uid="{3C08BF72-94CC-408D-ACCB-25F5331EE12A}"/>
    <hyperlink ref="V1123" r:id="rId2145" xr:uid="{56D79386-34B2-416C-8AF1-A910C7E9509D}"/>
    <hyperlink ref="V1124" r:id="rId2146" xr:uid="{4EDF8998-622F-4CA1-BFF2-54A813966B01}"/>
    <hyperlink ref="V1125" r:id="rId2147" xr:uid="{41A9F75B-84F1-4F37-B433-D93F739E96C9}"/>
    <hyperlink ref="V1126" r:id="rId2148" xr:uid="{3A5FAEF5-DA89-4912-98A0-3C0B1407FC16}"/>
    <hyperlink ref="V1127" r:id="rId2149" xr:uid="{2C436ECD-72BB-463E-B034-2CB4E90DE299}"/>
    <hyperlink ref="V1128" r:id="rId2150" xr:uid="{8F9B9DFF-CA67-4C8B-B811-EBED47FD491F}"/>
    <hyperlink ref="V1129" r:id="rId2151" xr:uid="{CFA126CD-0C15-4C73-8B9E-B5F088F3C24B}"/>
    <hyperlink ref="V1130" r:id="rId2152" xr:uid="{1CAA21FB-8F2C-4BC0-B76F-DBCD0DC49C6A}"/>
    <hyperlink ref="V1131" r:id="rId2153" xr:uid="{E37C8B37-0DC3-4DF5-8C2B-6461B407B1FF}"/>
    <hyperlink ref="V1132" r:id="rId2154" xr:uid="{7F77D30C-4754-4802-B15D-E6FF4806822B}"/>
    <hyperlink ref="V1133" r:id="rId2155" xr:uid="{13FB3BA4-6FB8-4F4C-AE6E-F3B7E1662AD7}"/>
    <hyperlink ref="V1134" r:id="rId2156" xr:uid="{0DD396D5-77DE-480A-BBDF-17782D323F7E}"/>
    <hyperlink ref="V1135" r:id="rId2157" xr:uid="{184BD94E-795D-4291-A371-5CE76CF8B921}"/>
    <hyperlink ref="V1136" r:id="rId2158" xr:uid="{9AB26F15-8C06-4252-805B-09A144D81A11}"/>
    <hyperlink ref="V1137" r:id="rId2159" xr:uid="{B8B0C243-ECA2-43B2-A6E5-EC012C10623D}"/>
    <hyperlink ref="V1138" r:id="rId2160" xr:uid="{BF073A82-324D-45A6-8D28-A0E62E3AEF3A}"/>
    <hyperlink ref="V1139" r:id="rId2161" xr:uid="{C3D26E41-50A9-4340-A417-302E4E88EBAE}"/>
    <hyperlink ref="V1140" r:id="rId2162" xr:uid="{F4935931-70BA-4149-87F8-CECA596A1680}"/>
    <hyperlink ref="V1141" r:id="rId2163" xr:uid="{76D1D58D-AA77-406C-A32D-B567707B5370}"/>
    <hyperlink ref="V1142" r:id="rId2164" xr:uid="{36A691D1-6A82-47DD-8EA7-FF232258689A}"/>
    <hyperlink ref="V1143" r:id="rId2165" xr:uid="{903F9BC2-372A-483E-A7A5-B120588CFF9D}"/>
    <hyperlink ref="V1144" r:id="rId2166" xr:uid="{661C1CF1-6E8F-4BB7-8DFA-5B532EAD9CFE}"/>
    <hyperlink ref="V1145" r:id="rId2167" xr:uid="{7595A3E7-21F4-4D6E-A539-19A7663F6911}"/>
    <hyperlink ref="V1146" r:id="rId2168" xr:uid="{48054C46-D063-4CFE-9074-76398C71D229}"/>
    <hyperlink ref="V1147" r:id="rId2169" xr:uid="{42577BEE-DA8A-4B6C-928E-9FFD33FB2FF1}"/>
    <hyperlink ref="V1148" r:id="rId2170" xr:uid="{9F3E9D11-D67D-4EF6-94B4-7FCE122571F4}"/>
    <hyperlink ref="V1149" r:id="rId2171" xr:uid="{80164F35-02F6-4CB7-A9F5-BE290B09C23C}"/>
    <hyperlink ref="V1150" r:id="rId2172" xr:uid="{E5650574-85EE-4E98-929B-DA82EDC25C37}"/>
    <hyperlink ref="V1151" r:id="rId2173" xr:uid="{B926E4E5-55F1-4537-9F89-F434FB61B67B}"/>
    <hyperlink ref="V1152" r:id="rId2174" xr:uid="{55680FF1-FDA8-46F5-BB10-F2E4850ED181}"/>
    <hyperlink ref="V1153" r:id="rId2175" xr:uid="{A5CF12DB-DFD1-4213-8AB3-3FE89356C8FD}"/>
    <hyperlink ref="V1154" r:id="rId2176" xr:uid="{B4EBFD8E-89C0-431F-B01B-9BE578DA617E}"/>
    <hyperlink ref="V1155" r:id="rId2177" xr:uid="{EEBC35F2-6C39-4069-BBEA-48B5AF57EBEF}"/>
    <hyperlink ref="V1156" r:id="rId2178" xr:uid="{8B398616-3352-4486-AD3E-950943FC2BAA}"/>
    <hyperlink ref="V1157" r:id="rId2179" xr:uid="{D4766AFF-A396-41F5-B9E5-4354ADABF1AF}"/>
    <hyperlink ref="V1158" r:id="rId2180" xr:uid="{BD98C032-BEAA-49F3-88FB-447E8D63F099}"/>
    <hyperlink ref="V1159" r:id="rId2181" xr:uid="{69F64774-46FB-4BE2-88C9-88BB754DC46C}"/>
    <hyperlink ref="V1160" r:id="rId2182" xr:uid="{160F2832-25A7-48D5-B75F-F4483EB31BB4}"/>
    <hyperlink ref="V1161" r:id="rId2183" xr:uid="{74361AF5-743B-458C-8E4A-10F516FA7DB5}"/>
    <hyperlink ref="V1162" r:id="rId2184" xr:uid="{CEFA66B0-C10D-4A0A-B1D1-62D22CEF859F}"/>
    <hyperlink ref="V1163" r:id="rId2185" xr:uid="{4DE6211D-6B31-48CD-B522-8E2A4264B44B}"/>
    <hyperlink ref="V1164" r:id="rId2186" xr:uid="{47C10D50-CE96-49A6-953A-D853FFCAD051}"/>
    <hyperlink ref="V1165" r:id="rId2187" xr:uid="{0D84926F-6B68-4A01-911B-8B4AF8750446}"/>
    <hyperlink ref="V1166" r:id="rId2188" xr:uid="{2BB6DB12-2845-412C-A016-83C96AE9F22A}"/>
    <hyperlink ref="V1167" r:id="rId2189" xr:uid="{E621A898-5629-4BE1-98ED-F15AF68DF156}"/>
    <hyperlink ref="V1168" r:id="rId2190" xr:uid="{5C9F5E91-E84E-4D43-8E2C-585101572980}"/>
    <hyperlink ref="V1169" r:id="rId2191" xr:uid="{62D5BA61-9736-4556-A772-75260458BDE9}"/>
    <hyperlink ref="V1170" r:id="rId2192" xr:uid="{E73CADAA-CE31-4D29-AB51-491A040C921F}"/>
    <hyperlink ref="V1171" r:id="rId2193" xr:uid="{B51B6D8A-5739-4C71-B530-BFB16BB8F0E2}"/>
    <hyperlink ref="V1172" r:id="rId2194" xr:uid="{89B5A68C-ED4C-473F-AB34-8BC5ECAE3D4A}"/>
    <hyperlink ref="V1173" r:id="rId2195" xr:uid="{4A0599FB-D32E-47B3-84CA-B1A088C10E90}"/>
    <hyperlink ref="V1174" r:id="rId2196" xr:uid="{132A7699-10B6-4CC6-B7AE-DC281F6D2134}"/>
    <hyperlink ref="V1175" r:id="rId2197" xr:uid="{73B1217A-631E-4856-A23F-FA79F5A1C482}"/>
    <hyperlink ref="V1176" r:id="rId2198" xr:uid="{69285FBB-93C3-4716-B1AC-F439FAC6C848}"/>
    <hyperlink ref="V1177" r:id="rId2199" xr:uid="{090CA425-9949-4D30-89FE-609382AB9516}"/>
    <hyperlink ref="V1178" r:id="rId2200" xr:uid="{A695AF98-85F6-46C9-BD3B-E36DE50287F1}"/>
    <hyperlink ref="V1179" r:id="rId2201" xr:uid="{9838318D-3535-4069-B6FF-D113997E4773}"/>
    <hyperlink ref="V1180" r:id="rId2202" xr:uid="{7F368128-5190-46E6-8022-45CDB2D08D0A}"/>
    <hyperlink ref="V1181" r:id="rId2203" xr:uid="{A80B5D34-8736-4044-B4F1-E915174CEC12}"/>
    <hyperlink ref="V1182" r:id="rId2204" xr:uid="{C7344AFD-A258-480C-B504-E98A4E04BC3E}"/>
    <hyperlink ref="V1183" r:id="rId2205" xr:uid="{94EF4DD8-1DB4-4DFB-95B5-4A234CEE7475}"/>
    <hyperlink ref="V1184" r:id="rId2206" xr:uid="{3BE8E09B-7ED5-4D6D-99B9-FDDE19F81999}"/>
    <hyperlink ref="V1185" r:id="rId2207" xr:uid="{FAFDA82B-3CC5-48C1-BDED-FCF487AB7797}"/>
    <hyperlink ref="V1186" r:id="rId2208" xr:uid="{E97577A6-2D18-4F52-BAC4-3980B63F1E3F}"/>
    <hyperlink ref="V1187" r:id="rId2209" xr:uid="{4D5D2ECF-820D-4424-B920-5844BB7F808D}"/>
    <hyperlink ref="V1188" r:id="rId2210" xr:uid="{15E8512C-3616-4833-897A-1E6F33585974}"/>
    <hyperlink ref="V1189" r:id="rId2211" xr:uid="{CBD2A2A6-F5AB-4392-AA19-B5944A3AB374}"/>
    <hyperlink ref="V1190" r:id="rId2212" xr:uid="{2071EED1-F8CE-46DE-B996-D4764B472D75}"/>
    <hyperlink ref="V1191" r:id="rId2213" xr:uid="{D7BD0F4B-466B-4498-9B31-27FB788350D9}"/>
    <hyperlink ref="V1192" r:id="rId2214" xr:uid="{627D2F9B-FD61-401D-B0F3-6D8041B639E6}"/>
    <hyperlink ref="V1193" r:id="rId2215" xr:uid="{E6CD4E62-3B47-4909-BF9E-2930185A8903}"/>
    <hyperlink ref="V1194" r:id="rId2216" xr:uid="{2F3D498C-6357-4E22-822B-5F539E0430E2}"/>
    <hyperlink ref="V1195" r:id="rId2217" xr:uid="{A8A887AB-6830-40E3-9568-1DB42AB06360}"/>
    <hyperlink ref="V1196" r:id="rId2218" xr:uid="{BD135647-7958-4048-A569-9B7736E93B75}"/>
    <hyperlink ref="V1197" r:id="rId2219" xr:uid="{5E25F01E-350E-47B4-AA02-AA5F108CF434}"/>
    <hyperlink ref="V1198" r:id="rId2220" xr:uid="{60F1724C-6AC8-4E39-AC95-BC5ED5668375}"/>
    <hyperlink ref="V1199" r:id="rId2221" xr:uid="{941EA0E6-F613-4272-9EA3-8313EE1115BD}"/>
    <hyperlink ref="V1200" r:id="rId2222" xr:uid="{B9135365-1516-4B95-A8FB-5E44808D0D29}"/>
    <hyperlink ref="V1201" r:id="rId2223" xr:uid="{9338787F-6287-4973-B15E-63D91119032D}"/>
    <hyperlink ref="V1202" r:id="rId2224" xr:uid="{240827BE-DE33-4207-94C9-79E37821804C}"/>
    <hyperlink ref="V1203" r:id="rId2225" xr:uid="{67ED0272-9F43-46FE-8C9F-0DDAED2C3910}"/>
    <hyperlink ref="V1204" r:id="rId2226" xr:uid="{6DAB0D34-73DC-474B-8F73-C681D340FBF5}"/>
    <hyperlink ref="V1205" r:id="rId2227" xr:uid="{384E3277-934E-4A82-BF67-69ED62EFB62D}"/>
    <hyperlink ref="V1206" r:id="rId2228" xr:uid="{D0A78CF5-3AD0-4C78-AF7D-D7322027EA7A}"/>
    <hyperlink ref="V1207" r:id="rId2229" xr:uid="{518E17E2-584C-4362-B2D8-AFE45D45FB52}"/>
    <hyperlink ref="V1208" r:id="rId2230" xr:uid="{1658711E-7C8B-47B7-A643-5375EE7CE5A7}"/>
    <hyperlink ref="V1209" r:id="rId2231" xr:uid="{AA529598-9EDE-4B39-89B2-36927849D43B}"/>
    <hyperlink ref="V1210" r:id="rId2232" xr:uid="{A2C9F82D-90BD-452D-863F-BA2BB9F71DC8}"/>
    <hyperlink ref="V1211" r:id="rId2233" xr:uid="{83B6B51C-FE7C-493F-8A68-F3F1B5DFE512}"/>
    <hyperlink ref="V1212" r:id="rId2234" xr:uid="{9A10E2D3-BDB9-4914-9145-9E9FBF477FFD}"/>
    <hyperlink ref="V1213" r:id="rId2235" xr:uid="{72B9AF17-7705-4AEA-8DC1-3302D970BFEA}"/>
    <hyperlink ref="V1214" r:id="rId2236" xr:uid="{60E6FD07-0677-439F-86AE-4C15FC4B4300}"/>
    <hyperlink ref="V1215" r:id="rId2237" xr:uid="{27022590-46A9-43A3-AC5A-0234CA5BF80B}"/>
    <hyperlink ref="V1216" r:id="rId2238" xr:uid="{F0E0C1ED-0170-4FEC-A545-62655D087819}"/>
    <hyperlink ref="V1217" r:id="rId2239" xr:uid="{AF9B631E-0866-4AB1-9F05-5F791BFB31E5}"/>
    <hyperlink ref="V1218" r:id="rId2240" xr:uid="{7B7DF92B-2854-4111-B715-749A4FFB9A8B}"/>
    <hyperlink ref="V1219" r:id="rId2241" xr:uid="{AD6B3D8F-C1D0-4C08-9DA3-AEA95C2E0E02}"/>
    <hyperlink ref="V1220" r:id="rId2242" xr:uid="{8F4EF0FD-1102-4618-8891-1D27033F1A81}"/>
    <hyperlink ref="V1221" r:id="rId2243" xr:uid="{38C6DA8C-27CF-43D5-8B20-C852D08CABC8}"/>
    <hyperlink ref="V1222" r:id="rId2244" xr:uid="{398D91EF-B55F-426D-A124-A72A90222E26}"/>
    <hyperlink ref="V1223" r:id="rId2245" xr:uid="{CBB2EEBF-F37B-4A72-9962-1F88A609C38D}"/>
    <hyperlink ref="V1224" r:id="rId2246" xr:uid="{98F1BC56-8AC9-4F1D-95B1-31D0CEA12590}"/>
    <hyperlink ref="V1225" r:id="rId2247" xr:uid="{97644AA5-FD4D-4F3B-845C-7E378F60388F}"/>
    <hyperlink ref="V1226" r:id="rId2248" xr:uid="{21A9104A-A151-462F-83BF-AF251FF04678}"/>
    <hyperlink ref="V1227" r:id="rId2249" xr:uid="{4F6E8C41-8DFC-4B11-8B78-BE699ED747D5}"/>
    <hyperlink ref="V1228" r:id="rId2250" xr:uid="{46074CCA-2EA1-43AF-8B88-D6D7B427451E}"/>
    <hyperlink ref="V1229" r:id="rId2251" xr:uid="{6339616D-46AB-4602-B12B-5FBADE5AD6EA}"/>
    <hyperlink ref="V1230" r:id="rId2252" xr:uid="{E675B6C5-330A-41FF-9BDA-DA3B156844EF}"/>
    <hyperlink ref="V1231" r:id="rId2253" xr:uid="{2DFB091C-19AF-478C-B8AA-4BAD75A1E0D3}"/>
    <hyperlink ref="V1232" r:id="rId2254" xr:uid="{1DD6B8D2-EB3D-4805-AD9A-9DE90600F392}"/>
    <hyperlink ref="V1233" r:id="rId2255" xr:uid="{0739D9BF-739D-4543-82D0-8247FF851899}"/>
    <hyperlink ref="V1234" r:id="rId2256" xr:uid="{56F1A01E-E8E1-4F52-A2C3-8EB703F8447B}"/>
    <hyperlink ref="V1235" r:id="rId2257" xr:uid="{27343739-EEAB-49F8-98F6-E43223D74C06}"/>
    <hyperlink ref="V1236" r:id="rId2258" xr:uid="{122F8488-4E2B-4362-8377-0CDCD15AAC99}"/>
    <hyperlink ref="V1237" r:id="rId2259" xr:uid="{EB62CC40-93AD-4B6C-9AA7-018016D80F26}"/>
    <hyperlink ref="V1238" r:id="rId2260" xr:uid="{4B7B0E6E-7714-449D-9CEA-763FD45C39FB}"/>
    <hyperlink ref="V1239" r:id="rId2261" xr:uid="{0BA1E065-DDF8-448B-8CBE-51312BB91FC4}"/>
    <hyperlink ref="V1240" r:id="rId2262" xr:uid="{16194245-D22E-4E23-A7E8-79D8E8124319}"/>
    <hyperlink ref="V1241" r:id="rId2263" xr:uid="{ABC31240-8E64-45AA-9284-784BA270744B}"/>
    <hyperlink ref="V1242" r:id="rId2264" xr:uid="{49E2E244-0CD5-4BE5-806C-36E9B9307908}"/>
    <hyperlink ref="V1243" r:id="rId2265" xr:uid="{078CFA4A-5E1F-46DA-B2F1-5EE4E4356969}"/>
    <hyperlink ref="V1244" r:id="rId2266" xr:uid="{3357BA33-ECE9-4E73-90C6-4A555962C726}"/>
    <hyperlink ref="V1245" r:id="rId2267" xr:uid="{E0AA64E8-DA19-4EAF-95B9-F50E57E502EC}"/>
    <hyperlink ref="V1246" r:id="rId2268" xr:uid="{87B047C0-74AB-4B0C-812F-C93C8CC8C3F3}"/>
    <hyperlink ref="V1247" r:id="rId2269" xr:uid="{DD27D156-E4CC-4E5B-9DBF-9466694180C4}"/>
    <hyperlink ref="V1248" r:id="rId2270" xr:uid="{4DA94E56-BF70-4A07-A6A3-9527C5ADA7AD}"/>
    <hyperlink ref="V1249" r:id="rId2271" xr:uid="{C95010E3-51F9-43D7-82D9-56FC1950AAD6}"/>
    <hyperlink ref="V1250" r:id="rId2272" xr:uid="{7C76A07B-8BFC-43DB-80AC-ABE76F4B9901}"/>
    <hyperlink ref="V1251" r:id="rId2273" xr:uid="{699AE92A-FA08-4D47-AF08-E4C69F06F034}"/>
    <hyperlink ref="V1252" r:id="rId2274" xr:uid="{688A2C6B-0413-444B-97B4-F44966C147CC}"/>
    <hyperlink ref="V1253" r:id="rId2275" xr:uid="{904713F6-A6A3-40EA-A88A-21B6F4A37842}"/>
    <hyperlink ref="V1254" r:id="rId2276" xr:uid="{60082E48-7853-4CDB-A4C0-8482E41F42FC}"/>
    <hyperlink ref="V1255" r:id="rId2277" xr:uid="{4424863F-86D0-4C72-A720-F1C9EAA75F72}"/>
    <hyperlink ref="V1256" r:id="rId2278" xr:uid="{C4E24330-50A0-4807-913A-39C6B488D80B}"/>
    <hyperlink ref="V1257" r:id="rId2279" xr:uid="{81488C5A-08AE-43F9-A93F-6DAEDC47A4A7}"/>
    <hyperlink ref="V1258" r:id="rId2280" xr:uid="{5BF9C9F0-F502-44E1-A8EC-39A21BD3961B}"/>
    <hyperlink ref="V1259" r:id="rId2281" xr:uid="{337FBB5D-9B58-4B13-A3A8-BDDE6067A101}"/>
    <hyperlink ref="V1260" r:id="rId2282" xr:uid="{EAEDF56B-E986-4463-880B-814F4DE7808A}"/>
    <hyperlink ref="V1261" r:id="rId2283" xr:uid="{D598E325-AB14-42CA-BF1D-BA0AB74A9BCF}"/>
    <hyperlink ref="V1262" r:id="rId2284" xr:uid="{4973AE43-C522-4710-8E1F-BC6E056EE8E0}"/>
    <hyperlink ref="V1263" r:id="rId2285" xr:uid="{EB92ED1F-591C-48DD-8085-56AE0DCC7FE4}"/>
    <hyperlink ref="V1264" r:id="rId2286" xr:uid="{9737EFD1-F43D-43C8-80DD-4125E05280B4}"/>
    <hyperlink ref="V1265" r:id="rId2287" xr:uid="{82A2E267-51D9-48B5-9A05-70624A97DAED}"/>
    <hyperlink ref="V1266" r:id="rId2288" xr:uid="{A25894BA-A367-4BE6-848C-6C8BD211820A}"/>
    <hyperlink ref="V1267" r:id="rId2289" xr:uid="{481634D2-CDA3-48CB-AEE4-20D5D8846EA0}"/>
    <hyperlink ref="V1268" r:id="rId2290" xr:uid="{9977F93A-5A2D-4241-AA6C-A9CC198CF193}"/>
    <hyperlink ref="V1269" r:id="rId2291" xr:uid="{FCD44AB7-F21B-4F86-8077-D897B1974EB2}"/>
    <hyperlink ref="V1270" r:id="rId2292" xr:uid="{96422A40-09CF-4789-8F99-043B498E2830}"/>
    <hyperlink ref="V1271" r:id="rId2293" xr:uid="{3C287AA2-8D3C-46D5-BD16-AB206E92E2DA}"/>
    <hyperlink ref="V1272" r:id="rId2294" xr:uid="{EF654E10-3C76-4E01-9C48-2B1E28542C9F}"/>
    <hyperlink ref="V1273" r:id="rId2295" xr:uid="{48AF5C04-BD59-4ED0-8A55-474D30B368ED}"/>
    <hyperlink ref="V1274" r:id="rId2296" xr:uid="{2EE2D17A-C20B-4B4A-8688-55276CA8222D}"/>
    <hyperlink ref="V1275" r:id="rId2297" xr:uid="{65DB9432-6F8A-40C2-8850-1572937EB26A}"/>
    <hyperlink ref="V1276" r:id="rId2298" xr:uid="{117BAC0B-DB13-440A-B21F-BCD2B4CD2430}"/>
    <hyperlink ref="V1277" r:id="rId2299" xr:uid="{E0EE3E33-F806-4EB9-9E8A-CF7BEF1B7414}"/>
    <hyperlink ref="V1278" r:id="rId2300" xr:uid="{503677CB-B44D-4EF6-869E-A932673E78F6}"/>
    <hyperlink ref="V1279" r:id="rId2301" xr:uid="{D4D31392-D2F6-45DD-914E-D53E2630ABF6}"/>
    <hyperlink ref="V1280" r:id="rId2302" xr:uid="{6C656632-8437-431D-97F1-920B5DDED374}"/>
    <hyperlink ref="V1281" r:id="rId2303" xr:uid="{8926E723-C0F0-488B-8894-82FCFB6FF790}"/>
    <hyperlink ref="V1282" r:id="rId2304" xr:uid="{089D2C54-AFFD-4A27-917F-FCE3F6694B4F}"/>
    <hyperlink ref="V1283" r:id="rId2305" xr:uid="{B2A49C60-6ABC-4BC2-870C-51CBAE73CA1A}"/>
    <hyperlink ref="V1284" r:id="rId2306" xr:uid="{35A573AB-B300-4692-BAF6-AB1D31B411B6}"/>
    <hyperlink ref="V1285" r:id="rId2307" xr:uid="{D52B13B9-913C-43B7-99CA-FEAD3B4D1C4B}"/>
    <hyperlink ref="V1286" r:id="rId2308" xr:uid="{B5A6812C-4BDD-40CE-9F75-FE541F4FC007}"/>
    <hyperlink ref="V1287" r:id="rId2309" xr:uid="{7D5929C9-AB32-4D3B-9BD0-A7570C58B45D}"/>
    <hyperlink ref="V1288" r:id="rId2310" xr:uid="{AC11B49F-E925-431E-A306-B7547D897ED7}"/>
    <hyperlink ref="V1289" r:id="rId2311" xr:uid="{27E90B23-FC35-44A4-9C36-EB89ED74E144}"/>
    <hyperlink ref="V1290" r:id="rId2312" xr:uid="{62760A9F-3162-4C4A-92C6-7E0B5605F77E}"/>
    <hyperlink ref="V1291" r:id="rId2313" xr:uid="{43779EE8-A279-4BFF-8C99-81E19323194B}"/>
    <hyperlink ref="V1292" r:id="rId2314" xr:uid="{50A33FB9-DC38-42D5-9D92-88B80CC4BDF0}"/>
    <hyperlink ref="V1293" r:id="rId2315" xr:uid="{B1E2BCED-2128-4E9E-B8B6-BED5331C50E3}"/>
    <hyperlink ref="V1294" r:id="rId2316" xr:uid="{BE7842CE-0748-4277-80EF-08537A2CB51C}"/>
    <hyperlink ref="V1295" r:id="rId2317" xr:uid="{432D1B70-68A3-40B2-9A94-90132586FE8D}"/>
    <hyperlink ref="V1296" r:id="rId2318" xr:uid="{2819AD99-4BE2-4FF7-80ED-0C6FBD24CB15}"/>
    <hyperlink ref="V1297" r:id="rId2319" xr:uid="{0F69B33A-E95C-43F6-9FFF-5EAF84F61733}"/>
    <hyperlink ref="V1298" r:id="rId2320" xr:uid="{5B1F807B-098A-4FB4-B234-E01EDB27582A}"/>
    <hyperlink ref="V1299" r:id="rId2321" xr:uid="{2DEF44E9-4CB9-4DF3-A89E-F4AD2A1A543D}"/>
    <hyperlink ref="V1300" r:id="rId2322" xr:uid="{366754E3-3138-404E-8C4C-AE907D0C3D56}"/>
    <hyperlink ref="V1301" r:id="rId2323" xr:uid="{C187A86C-C8C4-4425-98C4-48E32359A1E9}"/>
    <hyperlink ref="V1302" r:id="rId2324" xr:uid="{B9251427-7EC0-4E59-9F80-95E634F650DB}"/>
    <hyperlink ref="V1303" r:id="rId2325" xr:uid="{4FD88DEB-F1DD-4656-9868-21F3CDCB950E}"/>
    <hyperlink ref="V1304" r:id="rId2326" xr:uid="{0965434C-B706-4A27-B714-F8EA0A5053BD}"/>
    <hyperlink ref="V1305" r:id="rId2327" xr:uid="{639E9F29-4F98-402D-94A6-6A33C16AB1BE}"/>
    <hyperlink ref="V1306" r:id="rId2328" xr:uid="{474FFA4C-1029-4DFD-A73C-9E27E4258141}"/>
    <hyperlink ref="V1307" r:id="rId2329" xr:uid="{854C3552-FA43-4ECA-AB05-90214EA9BEEF}"/>
    <hyperlink ref="V1308" r:id="rId2330" xr:uid="{107501F9-CDB1-4449-81AB-40A895616906}"/>
    <hyperlink ref="V1309" r:id="rId2331" xr:uid="{5FC4C3E8-F9F2-4AA3-98C9-E61626AF9D2E}"/>
    <hyperlink ref="V1310" r:id="rId2332" xr:uid="{BFE06B04-150F-4489-A605-4C2A2C9D0564}"/>
    <hyperlink ref="V1311" r:id="rId2333" xr:uid="{1460298D-FB7A-4159-BE81-486ABFB7C862}"/>
    <hyperlink ref="V1312" r:id="rId2334" xr:uid="{F36FF397-3609-4104-B576-2976798AB59C}"/>
    <hyperlink ref="V1313" r:id="rId2335" xr:uid="{785BB51C-A8A3-4ADE-966C-91E6519D5A76}"/>
    <hyperlink ref="V1314" r:id="rId2336" xr:uid="{C3C66E3F-2CF2-4F3D-84C2-8DE538946370}"/>
    <hyperlink ref="V1315" r:id="rId2337" xr:uid="{FAF7D013-2210-4E58-9CC0-78795BED878D}"/>
    <hyperlink ref="V1316" r:id="rId2338" xr:uid="{89C5A0F8-591E-4134-A01B-8E0F737B329A}"/>
    <hyperlink ref="V1317" r:id="rId2339" xr:uid="{7BC1C429-BD40-45BC-A6C1-7A7EAF4C9DBB}"/>
    <hyperlink ref="V1318" r:id="rId2340" xr:uid="{93C684E5-14A5-4DCD-AAB8-F97A0E313A92}"/>
    <hyperlink ref="V1319" r:id="rId2341" xr:uid="{D68F37C3-2CFA-4039-9D16-B446B162F14F}"/>
    <hyperlink ref="V1320" r:id="rId2342" xr:uid="{E76A1159-F370-4D51-911D-522B842C7154}"/>
    <hyperlink ref="V1321" r:id="rId2343" xr:uid="{0B74740C-9A02-40CD-9CDE-C3820F3B8AD0}"/>
    <hyperlink ref="V1322" r:id="rId2344" xr:uid="{F8733495-D8FA-49A5-93C5-F7C597FDCCE1}"/>
    <hyperlink ref="V1323" r:id="rId2345" xr:uid="{669FC27F-33F3-4F9B-8093-33A10B2DFE85}"/>
    <hyperlink ref="V1324" r:id="rId2346" xr:uid="{96350DB0-305F-4482-866C-186DA7A66E08}"/>
    <hyperlink ref="V1325" r:id="rId2347" xr:uid="{23BF05DC-BE4B-4656-A501-F79921A0F893}"/>
    <hyperlink ref="V1326" r:id="rId2348" xr:uid="{BD47639D-30EA-4675-AF63-A46352368820}"/>
    <hyperlink ref="V1327" r:id="rId2349" xr:uid="{111957FE-4725-4D43-8617-F6F57DD8DB3B}"/>
    <hyperlink ref="V1328" r:id="rId2350" xr:uid="{4E4326FD-D068-4352-8672-907E4C42F84C}"/>
    <hyperlink ref="V1329" r:id="rId2351" xr:uid="{02636FAB-6DAB-48C9-BB46-1A695AD33BCE}"/>
    <hyperlink ref="V1330" r:id="rId2352" xr:uid="{D5D9664A-2D9D-4B09-92CF-0CFA4766AEEE}"/>
    <hyperlink ref="V1331" r:id="rId2353" xr:uid="{58FD4BD5-4FDE-4027-A8C1-915CBE9DF964}"/>
    <hyperlink ref="V1332" r:id="rId2354" xr:uid="{22ABA711-594C-442D-8186-D0F2854E2E00}"/>
    <hyperlink ref="V1333" r:id="rId2355" xr:uid="{11BA448D-9259-4E06-8176-B4DDF3F3FBD9}"/>
    <hyperlink ref="V1334" r:id="rId2356" xr:uid="{D1F596D1-A29E-4F40-9B1E-BBF17E4D9CEE}"/>
    <hyperlink ref="V1335" r:id="rId2357" xr:uid="{19515C23-7117-409A-9335-00E45D4C65F5}"/>
    <hyperlink ref="V1336" r:id="rId2358" xr:uid="{071CC8AA-1046-4B23-BB8D-00DD70AE2131}"/>
    <hyperlink ref="V1337" r:id="rId2359" xr:uid="{D3F91E35-F88C-4318-A44C-167CA7135B7F}"/>
    <hyperlink ref="V1338" r:id="rId2360" xr:uid="{3663BC07-27D4-4DEF-A42F-B63FC9BFED1B}"/>
    <hyperlink ref="V1339" r:id="rId2361" xr:uid="{A5C65B73-2A1E-41F2-A47F-DF85FE0EE9E7}"/>
    <hyperlink ref="V1340" r:id="rId2362" xr:uid="{1D1438C1-5273-41BA-8D2B-43A71B659AB2}"/>
    <hyperlink ref="V1341" r:id="rId2363" xr:uid="{0ABFC919-64F7-47F0-A7C8-711F30609784}"/>
    <hyperlink ref="V1342" r:id="rId2364" xr:uid="{AF22FDC2-BE71-4C3B-B8AC-CC86B15F2601}"/>
    <hyperlink ref="V1343" r:id="rId2365" xr:uid="{1249EA60-1E7B-4FF3-A0B6-2629602793BC}"/>
    <hyperlink ref="V1344" r:id="rId2366" xr:uid="{8D6C47E3-3457-4DC0-884F-44412C0EDA14}"/>
    <hyperlink ref="V1345" r:id="rId2367" xr:uid="{0FD0D3C1-4397-4172-8B4F-1A1E40894EB4}"/>
    <hyperlink ref="V1346" r:id="rId2368" xr:uid="{33C3D893-4415-48F6-8446-FFD02E13EDFF}"/>
    <hyperlink ref="V1347" r:id="rId2369" xr:uid="{949D4C34-C745-4B6F-B34B-E8BFFC3DFDF1}"/>
    <hyperlink ref="V1348" r:id="rId2370" xr:uid="{D3FACC83-9AC6-43DA-A03B-FCDC4D870B92}"/>
    <hyperlink ref="V1349" r:id="rId2371" xr:uid="{E38DDE4E-0B96-4E6C-98FD-ACF7FFF2C789}"/>
    <hyperlink ref="V1350" r:id="rId2372" xr:uid="{C307A59D-B8A6-4DE6-9322-DED16F7C00A1}"/>
    <hyperlink ref="V1351" r:id="rId2373" xr:uid="{E2D993AF-2ECF-4038-8924-3EE2D4D568D1}"/>
    <hyperlink ref="V1352" r:id="rId2374" xr:uid="{85718DA5-240F-46E6-9527-9FA1247C7D64}"/>
    <hyperlink ref="V1353" r:id="rId2375" xr:uid="{D8A79CD1-68C7-4DB9-AB6F-889DE16E65AF}"/>
    <hyperlink ref="V1354" r:id="rId2376" xr:uid="{34238E7E-D962-43A9-ADA8-34123B4691EA}"/>
    <hyperlink ref="V1355" r:id="rId2377" xr:uid="{BB3CCC71-1B55-4FB1-B8E1-A37C530B8B40}"/>
    <hyperlink ref="V1356" r:id="rId2378" xr:uid="{4AC3E23B-3E31-43C4-AC15-02797F533CF5}"/>
    <hyperlink ref="V1357" r:id="rId2379" xr:uid="{53D15287-9373-49FE-BAE8-77CF2C8EDEAE}"/>
    <hyperlink ref="V1358" r:id="rId2380" xr:uid="{F3AC97D3-5A91-431A-AA15-4D092F3E4444}"/>
    <hyperlink ref="V1359" r:id="rId2381" xr:uid="{319EF5E9-3787-46C6-A4FC-F618288F3FED}"/>
    <hyperlink ref="V1360" r:id="rId2382" xr:uid="{56076D2A-6A9F-474D-821E-2AA809ED525B}"/>
    <hyperlink ref="V1361" r:id="rId2383" xr:uid="{5B96C211-E563-448D-AB43-1F452F2D5ED7}"/>
    <hyperlink ref="V1362" r:id="rId2384" xr:uid="{24FE4E8B-C11F-47B4-9CBE-3ED7D1EBA6D5}"/>
    <hyperlink ref="V1363" r:id="rId2385" xr:uid="{5693B9B0-5EAB-4232-99D2-F25E980B0499}"/>
    <hyperlink ref="V1364" r:id="rId2386" xr:uid="{AFE9883C-90FA-4080-AA92-641172265E43}"/>
    <hyperlink ref="V1365" r:id="rId2387" xr:uid="{EAC52CE4-9EE7-4117-A111-35BF2AD64C0D}"/>
    <hyperlink ref="V1366" r:id="rId2388" xr:uid="{CC1F4742-BE01-49E9-B96B-1723CB056EA9}"/>
    <hyperlink ref="V1367" r:id="rId2389" xr:uid="{67DD1DE9-8037-43CC-8938-937CF5D45AA7}"/>
    <hyperlink ref="V1368" r:id="rId2390" xr:uid="{8C3F3489-F161-4DE1-ACD3-C6BAD522FFDA}"/>
    <hyperlink ref="V1369" r:id="rId2391" xr:uid="{779125F8-B20D-4EC6-958E-D70C5205A959}"/>
    <hyperlink ref="V1370" r:id="rId2392" xr:uid="{21B5177F-252D-4D28-99CE-8D8311EB9CF0}"/>
    <hyperlink ref="V1371" r:id="rId2393" xr:uid="{53D7A9D6-7496-4667-822F-98FF34AEE888}"/>
    <hyperlink ref="V1372" r:id="rId2394" xr:uid="{4F983488-6027-45FB-84C7-4BA93ECA5FE0}"/>
    <hyperlink ref="V1373" r:id="rId2395" xr:uid="{A0B740E0-DD51-4B10-B064-F8B7E0072F15}"/>
    <hyperlink ref="V1374" r:id="rId2396" xr:uid="{D25CF2C3-0F40-469D-8AA6-55526B9BBCBA}"/>
    <hyperlink ref="V1375" r:id="rId2397" xr:uid="{48A2D2F5-F574-48D9-9D30-E5507B95FD61}"/>
    <hyperlink ref="V1376" r:id="rId2398" xr:uid="{A6C5541D-2755-446E-B915-DE4116BD7605}"/>
    <hyperlink ref="V1377" r:id="rId2399" xr:uid="{FA1248E5-0980-4D82-8A6B-D78DE56A9C13}"/>
    <hyperlink ref="V1378" r:id="rId2400" xr:uid="{7D98844A-D053-4934-AC44-C16F72BBB716}"/>
    <hyperlink ref="V1379" r:id="rId2401" xr:uid="{A36B6079-54C3-44C4-B2DB-600ABFA27F6C}"/>
    <hyperlink ref="V1380" r:id="rId2402" xr:uid="{85C84A46-5659-4B68-9991-73872F86BCE5}"/>
    <hyperlink ref="V1381" r:id="rId2403" xr:uid="{ECFED93C-D6D2-4117-B634-3EEA2696F090}"/>
    <hyperlink ref="V1382" r:id="rId2404" xr:uid="{DD07BF74-D5CB-4F3A-9F4E-74CC92A42DA4}"/>
    <hyperlink ref="V1383" r:id="rId2405" xr:uid="{575A96D3-C17A-4453-A26C-C6572970C311}"/>
    <hyperlink ref="V1384" r:id="rId2406" xr:uid="{50DFBC8F-965D-4A33-BA21-89C05C2B002B}"/>
    <hyperlink ref="V1385" r:id="rId2407" xr:uid="{18F35F00-9F7B-42FF-92F3-ABD9F13CDDE7}"/>
    <hyperlink ref="V1386" r:id="rId2408" xr:uid="{2605ACB9-C970-442D-9531-4929B9C97D9C}"/>
    <hyperlink ref="V1387" r:id="rId2409" xr:uid="{9FF4DF35-3464-4756-B1EB-48BEF0EEED28}"/>
    <hyperlink ref="V1388" r:id="rId2410" xr:uid="{238240CA-864D-49D2-8E9A-A41E4AF60B32}"/>
    <hyperlink ref="V1389" r:id="rId2411" xr:uid="{A58E9BF5-3048-4C29-B8D0-B0C7406AAE22}"/>
    <hyperlink ref="V1390" r:id="rId2412" xr:uid="{1B772BBE-A713-4D5C-9F57-A9776ECFDC5D}"/>
    <hyperlink ref="V1391" r:id="rId2413" xr:uid="{C219A95E-311B-4C5F-AD06-47FE1A52148E}"/>
    <hyperlink ref="V1392" r:id="rId2414" xr:uid="{31477427-CF6E-4558-B171-703F68DD5CAA}"/>
    <hyperlink ref="V1393" r:id="rId2415" xr:uid="{30D31AAC-43CF-4A62-B4C6-61096A67CCE1}"/>
    <hyperlink ref="V1394" r:id="rId2416" xr:uid="{A4648D0A-66E1-44DA-BF97-B9B42F616584}"/>
    <hyperlink ref="V1395" r:id="rId2417" xr:uid="{DE845BF8-78E5-4A02-B4F6-8BECD3141AED}"/>
    <hyperlink ref="V1396" r:id="rId2418" xr:uid="{5A9E9AB2-24D6-49BE-AE75-ED047F18445A}"/>
    <hyperlink ref="V1397" r:id="rId2419" xr:uid="{45B3E5FF-B139-42AE-B5DF-A5CEDAFFBE12}"/>
    <hyperlink ref="V1398" r:id="rId2420" xr:uid="{95D446CA-227F-4257-B0E2-D90A777931F8}"/>
    <hyperlink ref="V1399" r:id="rId2421" xr:uid="{22B0F2CC-4A1F-45CD-A095-09D913CD8922}"/>
    <hyperlink ref="V1400" r:id="rId2422" xr:uid="{C8E293C3-409F-4D6A-92B3-7F70046F33D5}"/>
    <hyperlink ref="V1401" r:id="rId2423" xr:uid="{B50FC013-E62F-4374-899C-B3F41176DAFA}"/>
    <hyperlink ref="V1402" r:id="rId2424" xr:uid="{AED82383-6FC1-448E-B1ED-45D44E70B807}"/>
    <hyperlink ref="V1403" r:id="rId2425" xr:uid="{5C5F062D-F5F4-45A3-A6D6-656A5F193C8D}"/>
    <hyperlink ref="V1404" r:id="rId2426" xr:uid="{B82CFE28-1F7A-44DE-8E19-8686BB92B43F}"/>
    <hyperlink ref="V1405" r:id="rId2427" xr:uid="{11D2422A-9C9E-432A-9FCB-967BE1A575C2}"/>
    <hyperlink ref="V1406" r:id="rId2428" xr:uid="{63677E84-CE65-4194-A0AF-FF3B344A0FDC}"/>
    <hyperlink ref="V1407" r:id="rId2429" xr:uid="{EA520BA9-7395-44D8-AAAB-F687680FE324}"/>
    <hyperlink ref="V1408" r:id="rId2430" xr:uid="{B6044A4A-0CDD-41E2-82EE-90BD28CA9F46}"/>
    <hyperlink ref="V1409" r:id="rId2431" xr:uid="{9B1289AC-DFD8-4317-8530-C1A8119370D9}"/>
    <hyperlink ref="V1410" r:id="rId2432" xr:uid="{18F9118C-D622-466E-9BA4-C0BF793FCE3E}"/>
    <hyperlink ref="V1411" r:id="rId2433" xr:uid="{B373C4BD-1C0B-4322-8F88-EE02482A7B2F}"/>
    <hyperlink ref="V1412" r:id="rId2434" xr:uid="{A84332CF-B0FF-40A3-A268-E9979AFB3378}"/>
    <hyperlink ref="V1413" r:id="rId2435" xr:uid="{84A17C0D-C0D0-422A-B5EC-5FF794E56752}"/>
    <hyperlink ref="V1414" r:id="rId2436" xr:uid="{8222B510-FFDA-4D8F-BAD4-AFF6574D49DE}"/>
    <hyperlink ref="V1415" r:id="rId2437" xr:uid="{275F3B65-8DA4-4FEC-97BE-E68F895014E6}"/>
    <hyperlink ref="V1416" r:id="rId2438" xr:uid="{E4BBFD68-0675-490E-A6F5-EA0940F311A1}"/>
    <hyperlink ref="V1417" r:id="rId2439" xr:uid="{01719D44-F262-43D4-975E-A10A283DC9BA}"/>
    <hyperlink ref="V1418" r:id="rId2440" xr:uid="{50FA529D-4524-4E97-8E42-25131A85BFFC}"/>
    <hyperlink ref="V1419" r:id="rId2441" xr:uid="{58B0CEB2-D3CF-4EB3-BC12-9A3FA4712880}"/>
    <hyperlink ref="V1420" r:id="rId2442" xr:uid="{09352A1B-BDD3-46E4-AD51-1A1A6B187E65}"/>
    <hyperlink ref="V1421" r:id="rId2443" xr:uid="{B34F229D-50A7-4605-936B-BA2B2758DE7F}"/>
    <hyperlink ref="V1422" r:id="rId2444" xr:uid="{D2ED98C1-2777-4831-99E5-D54B3828D1F0}"/>
    <hyperlink ref="V1423" r:id="rId2445" xr:uid="{12333E36-F720-46B4-ADC3-B8AB0AADA6DD}"/>
    <hyperlink ref="V1424" r:id="rId2446" xr:uid="{C15022B9-0629-4B45-9E54-B137E4339606}"/>
    <hyperlink ref="V1425" r:id="rId2447" xr:uid="{F0E7A5C3-CF1C-489A-9962-DD17AC798144}"/>
    <hyperlink ref="V1426" r:id="rId2448" xr:uid="{70723A42-53FF-4E22-8C41-BB0C1E8376B7}"/>
    <hyperlink ref="V1427" r:id="rId2449" xr:uid="{C1E9EA64-1BFF-466E-9D09-CA95A2E230AA}"/>
    <hyperlink ref="V1428" r:id="rId2450" xr:uid="{69D1CB6B-08FC-4FCC-89C7-1B1DBAF28BFD}"/>
    <hyperlink ref="V1429" r:id="rId2451" xr:uid="{BE182F5E-488F-4775-AC9E-5B3D09C9FB3A}"/>
    <hyperlink ref="V1430" r:id="rId2452" xr:uid="{0D20DDC3-378F-40FB-AA7E-1E6C5249315E}"/>
    <hyperlink ref="V1431" r:id="rId2453" xr:uid="{FA254FFC-D07F-4CC5-94CE-021B49CDB0C0}"/>
    <hyperlink ref="V1432" r:id="rId2454" xr:uid="{E9D967AC-D3D2-4BDF-928D-F601B809B10D}"/>
    <hyperlink ref="V1433" r:id="rId2455" xr:uid="{EDAF88F6-D765-432C-9A66-244E91F4E7FE}"/>
    <hyperlink ref="V1434" r:id="rId2456" xr:uid="{C7BC6932-E5BF-4297-A516-458DBF4C5923}"/>
    <hyperlink ref="V1435" r:id="rId2457" xr:uid="{46E75DA7-6C54-4F74-BBE0-76BF1F17508D}"/>
    <hyperlink ref="V1436" r:id="rId2458" xr:uid="{1A689ABD-CE64-4785-8B9C-E791D5C77AA2}"/>
    <hyperlink ref="V1437" r:id="rId2459" xr:uid="{F0F9CE73-13DD-4CBE-8BA1-F43B5992B19E}"/>
    <hyperlink ref="V1438" r:id="rId2460" xr:uid="{961B00CA-4074-4807-A9B0-2B364F5716EC}"/>
    <hyperlink ref="V1439" r:id="rId2461" xr:uid="{BF099D94-A6D6-491A-ACE2-8728F51A4CF0}"/>
    <hyperlink ref="V1440" r:id="rId2462" xr:uid="{F08F3BBE-CF84-467A-A614-111D56C2FB43}"/>
    <hyperlink ref="V1441" r:id="rId2463" xr:uid="{906273C8-1E61-431E-93AF-6D5030D08BCB}"/>
    <hyperlink ref="V1442" r:id="rId2464" xr:uid="{56DC93BC-5358-45D8-884E-B913B175C9BC}"/>
    <hyperlink ref="V1443" r:id="rId2465" xr:uid="{7AE5AAA1-7234-4D0C-A793-CA8C53DF0F07}"/>
    <hyperlink ref="V1444" r:id="rId2466" xr:uid="{01B3FCB1-A44B-442B-A345-6832D4D21318}"/>
    <hyperlink ref="V1445" r:id="rId2467" xr:uid="{EC2CB6D9-9DD9-4AF6-AC1B-5517574D49E2}"/>
    <hyperlink ref="V1446" r:id="rId2468" xr:uid="{DA001D2F-AC3D-42D2-8443-95B4F2431907}"/>
    <hyperlink ref="V1447" r:id="rId2469" xr:uid="{ADDDD850-3D63-46CE-B3B0-EEB7BBA83DED}"/>
    <hyperlink ref="V1448" r:id="rId2470" xr:uid="{54176998-E491-4BC3-96EB-8424791AFD0E}"/>
    <hyperlink ref="V1449" r:id="rId2471" xr:uid="{4C7BCFD4-F58B-476C-AB2F-979BA453020C}"/>
    <hyperlink ref="V1450" r:id="rId2472" xr:uid="{584A80FC-5DAC-44B3-8D03-7F754E695BFE}"/>
    <hyperlink ref="V1451" r:id="rId2473" xr:uid="{65467FE8-B826-49C1-9BEF-7965010F519B}"/>
    <hyperlink ref="V1452" r:id="rId2474" xr:uid="{5B4F4C8D-BBC9-4CEF-837C-04C599880B53}"/>
    <hyperlink ref="V1453" r:id="rId2475" xr:uid="{3EF3FC00-DFD5-4F02-81AC-98C8CA2503DF}"/>
    <hyperlink ref="V1454" r:id="rId2476" xr:uid="{C3ECB04B-93E1-4388-B4B1-5096730DEA2A}"/>
    <hyperlink ref="V1455" r:id="rId2477" xr:uid="{DE21B152-9000-4210-8B11-B0D02A250A8E}"/>
    <hyperlink ref="V1456" r:id="rId2478" xr:uid="{44F68DFD-7D3D-4866-8670-9615A8E17B68}"/>
    <hyperlink ref="V1457" r:id="rId2479" xr:uid="{FCB17D91-FF44-4A4E-A222-DAD79B46AB4E}"/>
    <hyperlink ref="V1458" r:id="rId2480" xr:uid="{E46F5275-5110-47E6-AC9E-AB35302A0C24}"/>
    <hyperlink ref="V1459" r:id="rId2481" xr:uid="{8535624C-2E54-490C-8349-E5A6A0FBFB2C}"/>
    <hyperlink ref="V1460" r:id="rId2482" xr:uid="{53178FE6-F475-4524-AB4A-B964AA5A19E5}"/>
    <hyperlink ref="V1461" r:id="rId2483" xr:uid="{1E5F210A-18E7-444A-A40D-436E7E84BEEC}"/>
    <hyperlink ref="V1462" r:id="rId2484" xr:uid="{E17DFDA9-9F37-45D1-883A-2C10ACFD1271}"/>
    <hyperlink ref="V1463" r:id="rId2485" xr:uid="{DD666930-C6E8-409A-BC04-4401020C46A9}"/>
    <hyperlink ref="V1464" r:id="rId2486" xr:uid="{BEF94C75-3D18-49CC-A4C5-BED762259836}"/>
    <hyperlink ref="V1465" r:id="rId2487" xr:uid="{9A7E013A-09AA-423F-B073-D212CBE88568}"/>
    <hyperlink ref="V1466" r:id="rId2488" xr:uid="{8B129906-7B38-4DCA-87D5-F78EC875594E}"/>
    <hyperlink ref="V1467" r:id="rId2489" xr:uid="{AD41E782-E46F-4F23-BDC5-986789248B0D}"/>
    <hyperlink ref="V1468" r:id="rId2490" xr:uid="{48C91F9A-8CDD-416D-B27C-31B33B613B87}"/>
    <hyperlink ref="V1469" r:id="rId2491" xr:uid="{D83D3C5C-6623-4010-9A0A-E0F957E4063A}"/>
    <hyperlink ref="V1470" r:id="rId2492" xr:uid="{2ACF51A0-5CBC-4DF6-85F1-CB575012CA33}"/>
    <hyperlink ref="V1471" r:id="rId2493" xr:uid="{8CDD6D85-DC6C-43CA-B962-D09221FB4989}"/>
    <hyperlink ref="V1472" r:id="rId2494" xr:uid="{878A25FD-82EE-48E3-A60A-2F201DE20FA1}"/>
    <hyperlink ref="V1473" r:id="rId2495" xr:uid="{CCD29D9A-94D1-4802-8A07-DEAA1B3DA194}"/>
    <hyperlink ref="V1474" r:id="rId2496" xr:uid="{46115073-F280-481F-9A38-FA6EBE601600}"/>
    <hyperlink ref="V1475" r:id="rId2497" xr:uid="{9C130BA8-025D-4C34-A6ED-00D63BC78B69}"/>
    <hyperlink ref="V1476" r:id="rId2498" xr:uid="{0EE894EF-5329-4040-A056-01955CBC2687}"/>
    <hyperlink ref="V1477" r:id="rId2499" xr:uid="{A3C904E9-3C30-45E6-B8D8-7D493A647CFF}"/>
    <hyperlink ref="V1478" r:id="rId2500" xr:uid="{C03217A8-F439-4325-B968-B48A304B2C05}"/>
    <hyperlink ref="V1479" r:id="rId2501" xr:uid="{62511CF4-07D3-4F7F-8636-70F23232624C}"/>
    <hyperlink ref="V1480" r:id="rId2502" xr:uid="{8843958A-9B14-4D40-B12F-260A2EFD5304}"/>
    <hyperlink ref="V1481" r:id="rId2503" xr:uid="{6355F028-9B6A-4B63-83BE-0B04FD5BF157}"/>
    <hyperlink ref="V1482" r:id="rId2504" xr:uid="{71BD3905-6419-4C83-AB52-06EFA8B63E4C}"/>
    <hyperlink ref="V1483" r:id="rId2505" xr:uid="{C97BD4F9-0756-4689-98B1-233207F1EFC9}"/>
    <hyperlink ref="V1484" r:id="rId2506" xr:uid="{38B19C9F-07EC-45A1-9951-4E3AA61E85E1}"/>
    <hyperlink ref="V1485" r:id="rId2507" xr:uid="{50439D54-B88A-4879-B162-32CCABA8A42E}"/>
    <hyperlink ref="V1486" r:id="rId2508" xr:uid="{8B9A1E57-69AA-4341-AC35-6FD266A31F84}"/>
    <hyperlink ref="V1487" r:id="rId2509" xr:uid="{54DF0039-A439-4FFA-B6D7-138BF5A9CB4B}"/>
    <hyperlink ref="V1488" r:id="rId2510" xr:uid="{38FE375F-663F-4FF4-850E-BEA5FF5F00D8}"/>
    <hyperlink ref="V1489" r:id="rId2511" xr:uid="{760C65A8-2979-416D-A618-C300861C8A3E}"/>
    <hyperlink ref="V1490" r:id="rId2512" xr:uid="{5E6AD4AB-9799-4313-9EAD-A4FE3259F472}"/>
    <hyperlink ref="V1491" r:id="rId2513" xr:uid="{C95E8B64-5FDE-417B-B852-6862EDD85774}"/>
    <hyperlink ref="V1492" r:id="rId2514" xr:uid="{1058FA27-22A5-4554-A235-68AF4835D490}"/>
    <hyperlink ref="V1493" r:id="rId2515" xr:uid="{076AE0FC-711E-4824-B8D0-047DFE36FB2A}"/>
    <hyperlink ref="V1494" r:id="rId2516" xr:uid="{758F2227-9248-4D9A-B813-2F1452C5CF05}"/>
    <hyperlink ref="V1495" r:id="rId2517" xr:uid="{46C705E7-9D7E-4E96-8E56-37FC8E71C171}"/>
    <hyperlink ref="V1496" r:id="rId2518" xr:uid="{0782437F-2609-47A3-85A3-91BE21F35250}"/>
    <hyperlink ref="V1497" r:id="rId2519" xr:uid="{65CD26DF-24E1-4DCA-BC58-A0AD0DC75152}"/>
    <hyperlink ref="V1498" r:id="rId2520" xr:uid="{D6C44DC8-F823-4874-B10B-732F3A33EAF2}"/>
    <hyperlink ref="V1499" r:id="rId2521" xr:uid="{5AF7ECF8-A496-496B-BE35-29FDBA499F17}"/>
    <hyperlink ref="V1500" r:id="rId2522" xr:uid="{A30EEBC0-69A8-495D-9E5B-4DC3D70374E1}"/>
    <hyperlink ref="V1501" r:id="rId2523" xr:uid="{FA1E6B11-9593-444E-895F-946F01E0499F}"/>
    <hyperlink ref="V1502" r:id="rId2524" xr:uid="{E4FB1DA4-55CA-4E6D-BA8B-6E1485B9E584}"/>
    <hyperlink ref="V1503" r:id="rId2525" xr:uid="{83C0783C-ECA0-4840-BBA8-21B7199BF212}"/>
    <hyperlink ref="V1504" r:id="rId2526" xr:uid="{095FE6AA-CC24-45E6-AE2F-A893F6560739}"/>
    <hyperlink ref="V1505" r:id="rId2527" xr:uid="{9F880B87-5F22-424F-912D-342CB30BDACA}"/>
    <hyperlink ref="V1506" r:id="rId2528" xr:uid="{3DD4BEAF-2A7C-4A93-8F16-00976CCAF674}"/>
    <hyperlink ref="V1507" r:id="rId2529" xr:uid="{92902A09-5A8D-45B8-BFC1-A641B0EA9478}"/>
    <hyperlink ref="V1508" r:id="rId2530" xr:uid="{A8EA8B5B-8BEF-49C0-AE40-3C0632157DBE}"/>
    <hyperlink ref="V1509" r:id="rId2531" xr:uid="{F3AE47E3-6925-4DD0-9B63-FB4F21276F64}"/>
    <hyperlink ref="V1510" r:id="rId2532" xr:uid="{6E128F1C-FC35-446E-A5CE-3E3D0804A5A3}"/>
    <hyperlink ref="V1511" r:id="rId2533" xr:uid="{6996BFD7-5182-4074-B413-FB3105E2061C}"/>
    <hyperlink ref="V1512" r:id="rId2534" xr:uid="{B149A4BF-230E-4E66-A854-F336F6BE3117}"/>
    <hyperlink ref="V1513" r:id="rId2535" xr:uid="{ECB446D6-88B3-44D2-AAAB-1F3BC9F4EC82}"/>
    <hyperlink ref="V1514" r:id="rId2536" xr:uid="{59F7504D-759F-4283-9401-682E5CC5447D}"/>
    <hyperlink ref="V1515" r:id="rId2537" xr:uid="{FA9BC6C0-833A-4DDC-AB8C-3C9C01052FB5}"/>
    <hyperlink ref="V1516" r:id="rId2538" xr:uid="{2BA892A1-F709-4A6E-8A86-A0FFA5DC0B7E}"/>
    <hyperlink ref="V1517" r:id="rId2539" xr:uid="{F4F5BBD3-4290-4C50-8822-100F4F7BE235}"/>
    <hyperlink ref="V1518" r:id="rId2540" xr:uid="{D1530478-95BA-4F66-84A8-0ED350B32A53}"/>
    <hyperlink ref="V1519" r:id="rId2541" xr:uid="{6AAE7D3B-31A8-4191-AD61-D24EAD9DE89A}"/>
    <hyperlink ref="V1520" r:id="rId2542" xr:uid="{757072B5-7D68-405D-A6D6-D123D5F5DB5C}"/>
    <hyperlink ref="V1521" r:id="rId2543" xr:uid="{FFB55791-9E22-4979-9B58-2D6004198E7A}"/>
    <hyperlink ref="V1522" r:id="rId2544" xr:uid="{43D2F864-0E70-444C-ABF0-93B40EEE3843}"/>
    <hyperlink ref="V1523" r:id="rId2545" xr:uid="{909D0FF0-B629-4361-B665-67D4C573E173}"/>
    <hyperlink ref="V1524" r:id="rId2546" xr:uid="{884E107A-5059-4E0D-BFA1-6C768F2A0E5A}"/>
    <hyperlink ref="V1525" r:id="rId2547" xr:uid="{C8473450-9E70-43F3-BCB9-94796394F5C0}"/>
    <hyperlink ref="V1526" r:id="rId2548" xr:uid="{B758E224-EAD3-4945-9FF2-E91B6EE1A4A7}"/>
    <hyperlink ref="V1527" r:id="rId2549" xr:uid="{B8ADC1FF-C1E1-4E85-992F-568BEE2AF3AA}"/>
    <hyperlink ref="V1528" r:id="rId2550" xr:uid="{25C99757-0E71-4B35-9348-97A62C349C59}"/>
    <hyperlink ref="V1529" r:id="rId2551" xr:uid="{6EE143B2-4ECE-4781-BFB0-A1092EC4FBFA}"/>
    <hyperlink ref="V1530" r:id="rId2552" xr:uid="{ADA2B1E8-A70B-4E7C-8961-7F793E3F766A}"/>
    <hyperlink ref="V1531" r:id="rId2553" xr:uid="{5930AE7F-A479-403C-BB61-D20CF949B20F}"/>
    <hyperlink ref="V1532" r:id="rId2554" xr:uid="{B698AAED-71A3-4C60-A091-E3FD052160A6}"/>
    <hyperlink ref="V1533" r:id="rId2555" xr:uid="{3BC158A1-1868-46A9-8457-4059796F4233}"/>
    <hyperlink ref="V1534" r:id="rId2556" xr:uid="{8DA44D45-F5F9-47A4-A5DD-8266F4A460AE}"/>
    <hyperlink ref="V1535" r:id="rId2557" xr:uid="{982AE691-C09E-4974-9882-839E658C2665}"/>
    <hyperlink ref="V1536" r:id="rId2558" xr:uid="{149B1B45-B538-4CFB-A59B-A5E639FD7266}"/>
    <hyperlink ref="V1537" r:id="rId2559" xr:uid="{0C611848-0F9E-4BDB-B484-0C61DCA8DEED}"/>
    <hyperlink ref="V1538" r:id="rId2560" xr:uid="{0ACB0D00-8535-42CE-B0FC-A74A2A78A243}"/>
    <hyperlink ref="V1539" r:id="rId2561" xr:uid="{C359E2A7-F37F-4620-AC9A-0E46BA9C205C}"/>
    <hyperlink ref="V1540" r:id="rId2562" xr:uid="{712DBF8D-9D58-4B10-BCBA-500163A90B0B}"/>
    <hyperlink ref="V1541" r:id="rId2563" xr:uid="{A4AA3040-4BCB-461C-B5F8-DAA48A81FF79}"/>
    <hyperlink ref="V1542" r:id="rId2564" xr:uid="{C7772F29-FC96-4B9C-A7BC-CC2EBDC118E8}"/>
    <hyperlink ref="V1543" r:id="rId2565" xr:uid="{E32EC046-A33A-405F-8D27-8F8E6CB22903}"/>
    <hyperlink ref="V1544" r:id="rId2566" xr:uid="{FD700DBF-6EE2-48A1-B5AE-DF0DE51F2F71}"/>
    <hyperlink ref="V1545" r:id="rId2567" xr:uid="{71CE583B-7EBE-42B0-A5BE-3CE21F653D5E}"/>
    <hyperlink ref="V1546" r:id="rId2568" xr:uid="{F5F999D8-EDE3-4B71-AFD6-ADA005392856}"/>
    <hyperlink ref="V1547" r:id="rId2569" xr:uid="{220F45FC-5F3C-4E63-B49C-DF5098361F4D}"/>
    <hyperlink ref="V1548" r:id="rId2570" xr:uid="{FD4C66D7-503A-49E6-85A3-78484171F894}"/>
    <hyperlink ref="V1549" r:id="rId2571" xr:uid="{2AEBD2D9-1DA2-4772-A6BA-86DD6588E20A}"/>
    <hyperlink ref="V1550" r:id="rId2572" xr:uid="{1D812B0A-9FF8-4244-A885-4BB66D88D633}"/>
    <hyperlink ref="V1551" r:id="rId2573" xr:uid="{1B38BB8A-A158-4574-9C28-D592D94750DC}"/>
    <hyperlink ref="V1552" r:id="rId2574" xr:uid="{F6547FF9-1855-4718-AB1A-4823E6525FC5}"/>
    <hyperlink ref="V1553" r:id="rId2575" xr:uid="{157CA662-3F1D-40C2-A1DC-E070F6573356}"/>
    <hyperlink ref="V1554" r:id="rId2576" xr:uid="{AE390EAD-381E-4F07-B6DE-69A264861347}"/>
    <hyperlink ref="V1555" r:id="rId2577" xr:uid="{0A3AB34C-9DCD-417D-888D-A7D17CBF1EBF}"/>
    <hyperlink ref="V1556" r:id="rId2578" xr:uid="{643C1F69-89CC-4152-9F63-368E06802096}"/>
    <hyperlink ref="V1557" r:id="rId2579" xr:uid="{3D519431-FA72-4071-8B1F-830D605DBFA7}"/>
    <hyperlink ref="V1558" r:id="rId2580" xr:uid="{4B1A068E-BF9E-4C9E-9ECA-0BD363D62C35}"/>
    <hyperlink ref="V1559" r:id="rId2581" xr:uid="{6D0A98B3-0009-466E-BD45-219A28467547}"/>
    <hyperlink ref="V1560" r:id="rId2582" xr:uid="{9BACB8F4-D30C-4059-A08D-452D1CFA95BA}"/>
    <hyperlink ref="V1561" r:id="rId2583" xr:uid="{5B2B0662-46D4-4155-9E8F-32C1F647799E}"/>
    <hyperlink ref="V1562" r:id="rId2584" xr:uid="{A30386A4-8671-47F5-803B-5897945D62DC}"/>
    <hyperlink ref="V1563" r:id="rId2585" xr:uid="{9EA57C90-443E-40A3-B597-75BA3E169637}"/>
    <hyperlink ref="V1564" r:id="rId2586" xr:uid="{05D432A3-B1D5-4BDF-9FDE-CEB688B7CD21}"/>
    <hyperlink ref="V1565" r:id="rId2587" xr:uid="{A7F1F31C-922D-4FAD-BE64-D94A1EB0CB8A}"/>
    <hyperlink ref="V1566" r:id="rId2588" xr:uid="{67B803A5-E0C4-4E8F-A52F-7409D3785A28}"/>
    <hyperlink ref="V1567" r:id="rId2589" xr:uid="{C17AF9FD-839B-422F-93B5-96F49BEB65A8}"/>
    <hyperlink ref="V1568" r:id="rId2590" xr:uid="{465AD573-66A4-45D9-B9CD-AB4A9DFF39A8}"/>
    <hyperlink ref="V1569" r:id="rId2591" xr:uid="{5DB0FCD1-F069-438D-A7C4-ACD18DF60EDF}"/>
    <hyperlink ref="V1570" r:id="rId2592" xr:uid="{7EE2054B-B97A-4DB8-B168-538D3145663B}"/>
    <hyperlink ref="V1571" r:id="rId2593" xr:uid="{02278803-946E-42DB-BD07-7A68929C6DBA}"/>
    <hyperlink ref="V1572" r:id="rId2594" xr:uid="{3ED55623-1261-4535-A361-0990AB505F7E}"/>
    <hyperlink ref="V1573" r:id="rId2595" xr:uid="{95065E58-382A-493D-9292-D0E57FB32DC6}"/>
    <hyperlink ref="V1574" r:id="rId2596" xr:uid="{F4A3CA5B-3AFE-4389-855E-1A94DA16B649}"/>
    <hyperlink ref="V1575" r:id="rId2597" xr:uid="{E6DF3D95-9104-4583-97AB-F8FEBA772119}"/>
    <hyperlink ref="V1576" r:id="rId2598" xr:uid="{097E3D6B-37AF-45B0-80A0-EBDC100A25AC}"/>
    <hyperlink ref="V1577" r:id="rId2599" xr:uid="{764965F4-229E-44F1-ABEB-D565AE897851}"/>
    <hyperlink ref="V1578" r:id="rId2600" xr:uid="{E23F4590-FBA8-4858-AFD9-09C1982B6BF7}"/>
    <hyperlink ref="V1579" r:id="rId2601" xr:uid="{42DE917C-B525-4B6C-AB2B-36C0592416BE}"/>
    <hyperlink ref="V1580" r:id="rId2602" xr:uid="{DE370E42-DD29-4F68-9603-F64B0623F065}"/>
    <hyperlink ref="V1581" r:id="rId2603" xr:uid="{326F2872-88B0-4053-AF66-793797A46ADC}"/>
    <hyperlink ref="V1582" r:id="rId2604" xr:uid="{A2488B5A-F607-498A-85A0-8BEA81BE2AFF}"/>
    <hyperlink ref="V1583" r:id="rId2605" xr:uid="{CFF6E34E-ADF3-4C71-A716-09C9148CCB00}"/>
    <hyperlink ref="V1584" r:id="rId2606" xr:uid="{614F1EC2-0793-48CC-A9B5-CAEEAAEE986F}"/>
    <hyperlink ref="V1585" r:id="rId2607" xr:uid="{C5F72674-87AB-4792-9284-A2A75CE405B3}"/>
    <hyperlink ref="V1586" r:id="rId2608" xr:uid="{ACDBE525-3D45-4496-8C63-7827E4B10419}"/>
    <hyperlink ref="V1587" r:id="rId2609" xr:uid="{72B1EF82-D143-4890-8458-5B78326A23BF}"/>
    <hyperlink ref="V1588" r:id="rId2610" xr:uid="{BA2D5025-2EFB-4EE5-8C5C-5FC8AF2B1577}"/>
    <hyperlink ref="V1589" r:id="rId2611" xr:uid="{3E7C44E4-3EA2-4A1C-8B15-E686536EB224}"/>
    <hyperlink ref="V1590" r:id="rId2612" xr:uid="{9CEA7250-F7BA-4A43-B4D5-CC4B8563872E}"/>
    <hyperlink ref="V1591" r:id="rId2613" xr:uid="{61F762DA-3EF1-4E5D-8C4B-E6812F01058B}"/>
    <hyperlink ref="V1592" r:id="rId2614" xr:uid="{CDE2E362-8385-4EEC-9E1E-135B7C28FFE5}"/>
    <hyperlink ref="V1593" r:id="rId2615" xr:uid="{D9BED4AF-30A0-4E94-9E16-FBB0F4C86BD9}"/>
    <hyperlink ref="V1594" r:id="rId2616" xr:uid="{2DDEFAC9-1DA8-40EA-B6F6-CA1D6FDE2986}"/>
    <hyperlink ref="V1595" r:id="rId2617" xr:uid="{07774D80-4AE2-4449-A038-38F1010B22B8}"/>
    <hyperlink ref="V1596" r:id="rId2618" xr:uid="{F6B35B94-37EF-4D70-8FAE-0885B54AEB98}"/>
    <hyperlink ref="V1597" r:id="rId2619" xr:uid="{27EE941A-DA2C-4787-B9AB-0D5AE72CC644}"/>
    <hyperlink ref="V1598" r:id="rId2620" xr:uid="{8589CE5A-DC24-4FD5-8231-62BD8D170BDA}"/>
    <hyperlink ref="V1599" r:id="rId2621" xr:uid="{66D5E174-417B-453A-8B55-6D2B920E4DEC}"/>
    <hyperlink ref="V1600" r:id="rId2622" xr:uid="{46509BF5-EDAB-490C-8E3D-B9DE4B0FF9E9}"/>
    <hyperlink ref="V1601" r:id="rId2623" xr:uid="{A0FD8BF8-951C-44F5-B941-6867B0708E35}"/>
    <hyperlink ref="V1602" r:id="rId2624" xr:uid="{7C050408-3B8C-413B-A2D2-D7B1773E608E}"/>
    <hyperlink ref="V1603" r:id="rId2625" xr:uid="{12C4A67C-0156-4965-BBB0-6FABFDC96339}"/>
    <hyperlink ref="V1604" r:id="rId2626" xr:uid="{5FD57922-D4DD-446E-B6B0-76E8BE9DF67C}"/>
    <hyperlink ref="V1605" r:id="rId2627" xr:uid="{602FEFA8-CA6E-4BD9-98D4-6E61E9D885C9}"/>
    <hyperlink ref="V1606" r:id="rId2628" xr:uid="{E8E1BB81-7828-4597-9304-93FE539D18C6}"/>
    <hyperlink ref="V1607" r:id="rId2629" xr:uid="{7EC2A14B-5C63-4852-AA55-21AAF9E96B30}"/>
    <hyperlink ref="V1608" r:id="rId2630" xr:uid="{D06A2E5D-841D-472B-87C8-FF379DA318D5}"/>
    <hyperlink ref="V1609" r:id="rId2631" xr:uid="{45D7DDAE-40CA-482C-9C6B-D7B35FDDAE80}"/>
    <hyperlink ref="V1610" r:id="rId2632" xr:uid="{281069EE-BBA9-469E-ACCC-C6AC262AC0A9}"/>
    <hyperlink ref="V1611" r:id="rId2633" xr:uid="{B636F494-4B85-405D-B706-BBE39694D9B7}"/>
    <hyperlink ref="V1612" r:id="rId2634" xr:uid="{0FB150D8-FDDB-4C9B-BECC-280C0CDD4A6D}"/>
    <hyperlink ref="V1613" r:id="rId2635" xr:uid="{DCE93C24-B8BE-46DA-A533-4EDAD8DF484C}"/>
    <hyperlink ref="V1614" r:id="rId2636" xr:uid="{8EEDF682-C363-4151-8211-976480DCFD33}"/>
    <hyperlink ref="V1615" r:id="rId2637" xr:uid="{3ADAD63A-E537-4943-AED4-C858FC7101CB}"/>
    <hyperlink ref="V1616" r:id="rId2638" xr:uid="{D3263498-A876-4D1C-80B9-5E3539E1191A}"/>
    <hyperlink ref="V1617" r:id="rId2639" xr:uid="{B4ED59F6-8424-4072-B3A0-3EFDCC0B3076}"/>
    <hyperlink ref="V1618" r:id="rId2640" xr:uid="{BA6B4B29-927B-4C4B-B63E-A2639F9BFFEF}"/>
    <hyperlink ref="V1619" r:id="rId2641" xr:uid="{AA15A8E2-1044-4014-B571-F8B7E167C18B}"/>
    <hyperlink ref="V1620" r:id="rId2642" xr:uid="{FFF285B2-FF2B-4880-B59E-CB032AE1027A}"/>
    <hyperlink ref="V1621" r:id="rId2643" xr:uid="{7884E351-D8B0-4FFA-84EF-49203B3EE50C}"/>
    <hyperlink ref="V1622" r:id="rId2644" xr:uid="{6BD0DBE2-169D-4AEF-B913-036E6A9E0490}"/>
    <hyperlink ref="V1623" r:id="rId2645" xr:uid="{D75C7413-28CF-4F7B-8921-02806F029663}"/>
    <hyperlink ref="V1624" r:id="rId2646" xr:uid="{8C9CE9D4-91D7-4432-BF98-A38FA75F7B36}"/>
    <hyperlink ref="V1625" r:id="rId2647" xr:uid="{9F0229E9-FB13-4F08-B5FF-B2FB0C97B6A4}"/>
    <hyperlink ref="V1626" r:id="rId2648" xr:uid="{E04647E8-5B1B-42FC-B7F7-F3C9F5B926F0}"/>
    <hyperlink ref="V1627" r:id="rId2649" xr:uid="{D4D996AE-96FA-4591-A6E2-2BE74E5162DD}"/>
    <hyperlink ref="V1628" r:id="rId2650" xr:uid="{977D8215-90F6-48EB-81D3-A4BA7D154D19}"/>
    <hyperlink ref="V1629" r:id="rId2651" xr:uid="{EAE1708A-B309-4536-9A0A-C8D70DF2B658}"/>
    <hyperlink ref="V1630" r:id="rId2652" xr:uid="{70A42486-522F-4FC7-B1BF-C3201F4EC27C}"/>
    <hyperlink ref="V1631" r:id="rId2653" xr:uid="{C8DD3F03-9F19-42FE-AAA4-EF36FC9C3794}"/>
    <hyperlink ref="V1632" r:id="rId2654" xr:uid="{33B7C13B-0953-4AE7-AACA-E446B3F7D182}"/>
    <hyperlink ref="V1633" r:id="rId2655" xr:uid="{5FF694E5-7F09-4A78-960B-DBABE6C39FEC}"/>
    <hyperlink ref="V1634" r:id="rId2656" xr:uid="{CD8BE1CB-99DE-48EC-98C2-57ADC74D6CEB}"/>
    <hyperlink ref="V1635" r:id="rId2657" xr:uid="{CB859003-E2CB-4E4D-AAF6-2461EB35D01C}"/>
    <hyperlink ref="V1636" r:id="rId2658" xr:uid="{03D92515-59B7-48CC-BF42-6376275C55A3}"/>
    <hyperlink ref="V1637" r:id="rId2659" xr:uid="{EC8BED23-E4AA-4355-97FA-DB35CF058DF6}"/>
    <hyperlink ref="V1638" r:id="rId2660" xr:uid="{22982BB2-5E04-4DFB-A528-FA2DCE18A228}"/>
    <hyperlink ref="V1639" r:id="rId2661" xr:uid="{C4A36784-88D5-4BA8-BF1F-8DA12F316D16}"/>
    <hyperlink ref="V1640" r:id="rId2662" xr:uid="{F5DFB699-98A8-4BB9-B1FF-8E0AB415E69B}"/>
    <hyperlink ref="V1641" r:id="rId2663" xr:uid="{26FF40E2-28EF-4873-B891-CA4F116F9648}"/>
    <hyperlink ref="V1642" r:id="rId2664" xr:uid="{41B4DAAE-9338-4E23-B21F-12B86C298D49}"/>
    <hyperlink ref="V1643" r:id="rId2665" xr:uid="{7E2B88A6-11E7-4E10-855D-17FC4C54EC83}"/>
    <hyperlink ref="V1644" r:id="rId2666" xr:uid="{B2755EC0-8726-43EC-A62F-8E5F3B35D4D0}"/>
    <hyperlink ref="V1645" r:id="rId2667" xr:uid="{5E0A837B-6950-49CA-848E-D1B99C93DF79}"/>
    <hyperlink ref="V1646" r:id="rId2668" xr:uid="{0F89D8C1-8DB2-43B9-B73E-C87213162C73}"/>
    <hyperlink ref="V1647" r:id="rId2669" xr:uid="{CDA9CBF5-7E13-4301-ABCD-52125B1CDC37}"/>
    <hyperlink ref="V1648" r:id="rId2670" xr:uid="{1717C6E6-B11A-4115-B5F9-C5354B936CE3}"/>
    <hyperlink ref="V1649" r:id="rId2671" xr:uid="{00DCE92E-916D-4EA5-838C-114F56A0C0A6}"/>
    <hyperlink ref="V1650" r:id="rId2672" xr:uid="{BE0DBE66-CE15-4C95-8286-724FA57F038F}"/>
    <hyperlink ref="V1651" r:id="rId2673" xr:uid="{29F75D31-244C-4000-B907-55B1E802362C}"/>
    <hyperlink ref="V1652" r:id="rId2674" xr:uid="{8AD8386E-2DF8-40B2-B57F-8078226D84ED}"/>
    <hyperlink ref="V1653" r:id="rId2675" xr:uid="{436762E6-821D-4031-BDAD-435FAAEB1770}"/>
    <hyperlink ref="V1654" r:id="rId2676" xr:uid="{6901EB21-DB11-49CF-BB0D-5044615D9856}"/>
    <hyperlink ref="V1655" r:id="rId2677" xr:uid="{E07D935D-5ED2-4F86-80F8-B103B8540CEF}"/>
    <hyperlink ref="V1656" r:id="rId2678" xr:uid="{9B36A82C-3880-447E-9E99-AB6A0EBBA102}"/>
    <hyperlink ref="V1657" r:id="rId2679" xr:uid="{F53FE18A-E5C2-4298-8661-7161B7EC073E}"/>
    <hyperlink ref="V1658" r:id="rId2680" xr:uid="{25EC5489-13E5-4DFD-A736-4E3102CBEFC4}"/>
    <hyperlink ref="V1659" r:id="rId2681" xr:uid="{10EFC605-3CD9-4693-86D0-478A6A1DAE7D}"/>
    <hyperlink ref="V1660" r:id="rId2682" xr:uid="{F1D9D108-042F-4C9D-843A-55F77DBE8317}"/>
    <hyperlink ref="V1661" r:id="rId2683" xr:uid="{AE0E2E3C-1B71-4391-B8DA-D6AFD294012A}"/>
    <hyperlink ref="V1662" r:id="rId2684" xr:uid="{C23B5709-A1EA-413C-BE78-F92819AB05BB}"/>
    <hyperlink ref="V1663" r:id="rId2685" xr:uid="{B19B2CBB-22BB-4D06-8267-B44A464E9C45}"/>
    <hyperlink ref="V1664" r:id="rId2686" xr:uid="{D312E2C3-DCC3-46AF-A9AF-6BCFD8C4C58D}"/>
    <hyperlink ref="V1665" r:id="rId2687" xr:uid="{08063A43-2ED4-4393-8CEA-3C4338AF1AC9}"/>
    <hyperlink ref="V1666" r:id="rId2688" xr:uid="{DD665549-DCF0-444D-8AC3-B2B54B21BE49}"/>
    <hyperlink ref="V1667" r:id="rId2689" xr:uid="{58E3E197-4F22-4D69-BC89-FDDFF1905FE3}"/>
    <hyperlink ref="V1668" r:id="rId2690" xr:uid="{2414C058-3612-47E1-8C49-19F6D959FD45}"/>
    <hyperlink ref="V1669" r:id="rId2691" xr:uid="{3D4D6AA5-7C90-4DD5-8C7B-E8FF934D9C62}"/>
    <hyperlink ref="V1670" r:id="rId2692" xr:uid="{BBAA2CD5-A263-46EE-8A55-AACD62F9661C}"/>
    <hyperlink ref="V1671" r:id="rId2693" xr:uid="{51398F76-EF07-4672-A97C-48066AF14912}"/>
    <hyperlink ref="V1672" r:id="rId2694" xr:uid="{FA90B162-5357-436C-86EB-B5DDCDA47BAF}"/>
    <hyperlink ref="V1673" r:id="rId2695" xr:uid="{81B213E3-397F-44C6-91FF-E11F4BBC9318}"/>
    <hyperlink ref="V1674" r:id="rId2696" xr:uid="{D3DAF45C-7224-492C-9050-063E138809D2}"/>
    <hyperlink ref="V1675" r:id="rId2697" xr:uid="{195E73B9-3177-4988-B296-5B195DC8D99E}"/>
    <hyperlink ref="V1676" r:id="rId2698" xr:uid="{63ADB4CE-4428-44B4-8C68-A7FAE6D65E90}"/>
    <hyperlink ref="V1677" r:id="rId2699" xr:uid="{90B2DAAF-F1C6-4E30-BB99-82FC50470F97}"/>
    <hyperlink ref="V1678" r:id="rId2700" xr:uid="{A3A9AA16-0DC0-48F5-9B78-C6ADD2FF20B9}"/>
    <hyperlink ref="V1679" r:id="rId2701" xr:uid="{2B8622E2-5240-4527-A7A6-4A9F8A7F5B71}"/>
    <hyperlink ref="V1680" r:id="rId2702" xr:uid="{82E74974-1BEB-4DF2-BF21-3BEF584FCCE0}"/>
    <hyperlink ref="V1681" r:id="rId2703" xr:uid="{13FB2EAC-0212-47E6-9E16-E017CC940E15}"/>
    <hyperlink ref="V1682" r:id="rId2704" xr:uid="{E006CE8F-6528-4350-9A44-D4F1EC5B224B}"/>
    <hyperlink ref="V1683" r:id="rId2705" xr:uid="{BD2C6147-D418-4D3D-B637-CD89631AEF89}"/>
    <hyperlink ref="V1684" r:id="rId2706" xr:uid="{E71B4DE1-B5E2-4634-9B7F-D2056EAF180F}"/>
    <hyperlink ref="V1685" r:id="rId2707" xr:uid="{9A1F1849-F795-4B4C-8C0C-E381076B53AD}"/>
    <hyperlink ref="V1686" r:id="rId2708" xr:uid="{CE0666E9-DF44-4BAD-996D-59B1B799E561}"/>
    <hyperlink ref="V1687" r:id="rId2709" xr:uid="{F8A88A2B-598F-48DB-90F3-DE0F03209BE0}"/>
    <hyperlink ref="V1688" r:id="rId2710" xr:uid="{E3A9B277-4228-4418-ADF2-9134E7690C73}"/>
    <hyperlink ref="V1689" r:id="rId2711" xr:uid="{6CB7A421-1BAF-4F49-98D6-1C3B9A590078}"/>
    <hyperlink ref="V1690" r:id="rId2712" xr:uid="{1598B54A-C9DD-4B84-9BC2-8891C84B3595}"/>
    <hyperlink ref="V1691" r:id="rId2713" xr:uid="{9A23FE70-3CD5-4BB5-8F18-EDBEA0DCC2BA}"/>
    <hyperlink ref="V1692" r:id="rId2714" xr:uid="{7E07B9E9-7D98-4902-A10A-839C5BC14B30}"/>
    <hyperlink ref="V1693" r:id="rId2715" xr:uid="{026CC149-5F8F-4468-9A35-39A8AE78BA0D}"/>
    <hyperlink ref="V1694" r:id="rId2716" xr:uid="{EE5AE77B-0331-490D-8A85-F646ADB9BDA7}"/>
    <hyperlink ref="V1695" r:id="rId2717" xr:uid="{403D6ACC-4136-455F-A976-81E1EE1C548F}"/>
    <hyperlink ref="V1696" r:id="rId2718" xr:uid="{A405BB98-CABE-4FA2-B128-ADD7CFC07AE7}"/>
    <hyperlink ref="V1697" r:id="rId2719" xr:uid="{40859C4F-8FFE-4691-94A5-7DE7D588748A}"/>
    <hyperlink ref="V1698" r:id="rId2720" xr:uid="{E6EAF50B-6E8D-4712-AED4-67109CFD4303}"/>
    <hyperlink ref="V1699" r:id="rId2721" xr:uid="{A4AB94D8-50F3-4F3C-8B51-0EF374B1EFFC}"/>
    <hyperlink ref="V1700" r:id="rId2722" xr:uid="{45D566ED-ACD6-4EED-88C9-7223E385FC3B}"/>
    <hyperlink ref="V1701" r:id="rId2723" xr:uid="{114311FE-F681-4C8D-BBC8-548EB8689C36}"/>
    <hyperlink ref="V1702" r:id="rId2724" xr:uid="{A25AFAB0-9E9B-4AD4-A43F-AE13E2F5ECD8}"/>
    <hyperlink ref="V1703" r:id="rId2725" xr:uid="{7D0EECFA-0B46-4FEB-B934-9F4CA7833ACC}"/>
    <hyperlink ref="V1704" r:id="rId2726" xr:uid="{AB3FC124-75ED-47A4-B4FC-758CC1D0D296}"/>
    <hyperlink ref="V1705" r:id="rId2727" xr:uid="{EBBF43D3-E6FA-43C0-B8D7-D61617778EBD}"/>
    <hyperlink ref="V1706" r:id="rId2728" xr:uid="{794048F9-9781-424A-853E-280A0CA75927}"/>
    <hyperlink ref="V1707" r:id="rId2729" xr:uid="{BF7AA3F0-C5C3-4165-898B-FAB393B581CC}"/>
    <hyperlink ref="V1708" r:id="rId2730" xr:uid="{B58B48EA-F43F-40B3-BD29-C5406B216B41}"/>
    <hyperlink ref="V1709" r:id="rId2731" xr:uid="{1FCAC616-888A-401D-AD97-976463752974}"/>
    <hyperlink ref="V1710" r:id="rId2732" xr:uid="{FED7B074-8F1E-4D92-8FBB-1C50016D87F4}"/>
    <hyperlink ref="V1711" r:id="rId2733" xr:uid="{D3144B74-9F0E-475E-BF2A-803D12E29AD1}"/>
    <hyperlink ref="V1712" r:id="rId2734" xr:uid="{C66F726A-70F9-44B5-BF1B-607D4437597D}"/>
    <hyperlink ref="V1713" r:id="rId2735" xr:uid="{25C7006B-D0E3-4929-99DE-AE8FF68B58C5}"/>
    <hyperlink ref="V1714" r:id="rId2736" xr:uid="{ACBDFDFB-3963-4C2A-8685-1C32DAE84C01}"/>
    <hyperlink ref="V1715" r:id="rId2737" xr:uid="{44B535A3-A31D-4456-A2E3-BA2BE22941FE}"/>
    <hyperlink ref="V1716" r:id="rId2738" xr:uid="{5F5A7AC2-7977-4AAC-9983-7254AF12BA43}"/>
    <hyperlink ref="V1717" r:id="rId2739" xr:uid="{0BF436F0-5A90-4866-817C-F506ED552D8E}"/>
    <hyperlink ref="V1718" r:id="rId2740" xr:uid="{AE4BF7B2-92CE-4A0F-A4ED-0E85D8BC4700}"/>
    <hyperlink ref="V1719" r:id="rId2741" xr:uid="{6CDCEF39-E35B-41D7-9CD2-3B0545F82348}"/>
    <hyperlink ref="V1720" r:id="rId2742" xr:uid="{A495CFB5-F8D6-4B1B-8739-C43FB0F27AA1}"/>
    <hyperlink ref="V1721" r:id="rId2743" xr:uid="{CDB95314-893D-40C2-AAAC-A9EB86F3A01C}"/>
    <hyperlink ref="V1722" r:id="rId2744" xr:uid="{0663D350-5176-4BA8-8C4B-CFA939A83BC5}"/>
    <hyperlink ref="V1723" r:id="rId2745" xr:uid="{5C72498A-6426-4E8C-AA01-67B094C05F07}"/>
    <hyperlink ref="V1724" r:id="rId2746" xr:uid="{5D7346CA-14B5-4E04-9417-5C556A90247C}"/>
    <hyperlink ref="V1725" r:id="rId2747" xr:uid="{0B6EE0B8-DD52-4F2F-87B9-5AEE5F4C0FF8}"/>
    <hyperlink ref="V1726" r:id="rId2748" xr:uid="{5CCA9073-9082-4034-9D85-19FDBA2358F7}"/>
    <hyperlink ref="V1727" r:id="rId2749" xr:uid="{E52C0C10-2B71-48B6-BCB8-83F2663027DB}"/>
    <hyperlink ref="V1728" r:id="rId2750" xr:uid="{B6B1F7BA-18A0-4A97-96BB-DB932E81A142}"/>
    <hyperlink ref="V1729" r:id="rId2751" xr:uid="{5C6A5C23-92C4-45C2-ABE6-09557026B392}"/>
    <hyperlink ref="V1730" r:id="rId2752" xr:uid="{CB330950-B56A-4206-82EB-F75311904945}"/>
    <hyperlink ref="V1731" r:id="rId2753" xr:uid="{C6F12B56-9F48-421C-9597-79B183427800}"/>
    <hyperlink ref="V1732" r:id="rId2754" xr:uid="{6AA3AB2A-0111-4003-8393-3BA610CF6ADA}"/>
    <hyperlink ref="V1733" r:id="rId2755" xr:uid="{AE359D0C-CFBA-4397-8B03-E673629CC126}"/>
    <hyperlink ref="V1734" r:id="rId2756" xr:uid="{171429CE-6FC2-42E3-8AB6-BEC6C604C12E}"/>
    <hyperlink ref="V1735" r:id="rId2757" xr:uid="{F6FB429A-C60D-424B-B4EB-E2E2CEEE2E2E}"/>
    <hyperlink ref="V1736" r:id="rId2758" xr:uid="{384E76BD-040C-421B-8755-4B85364B76CD}"/>
    <hyperlink ref="V1737" r:id="rId2759" xr:uid="{910380B3-9C19-4ECA-8EBD-65D8465B578C}"/>
    <hyperlink ref="V1738" r:id="rId2760" xr:uid="{614A3F4E-5B59-4C41-9CC6-C538FA5EB2B1}"/>
    <hyperlink ref="V1739" r:id="rId2761" xr:uid="{F8F1164D-1085-44DD-9205-CEA317F37EF0}"/>
    <hyperlink ref="V1740" r:id="rId2762" xr:uid="{4CE01102-BC68-476F-9CBD-45606C37433C}"/>
    <hyperlink ref="V1741" r:id="rId2763" xr:uid="{8F112D4A-3A99-432A-8788-35EE0ABC4381}"/>
    <hyperlink ref="V1742" r:id="rId2764" xr:uid="{8E4590F5-B43E-4E8B-8577-BE1A3954CF7C}"/>
    <hyperlink ref="V1743" r:id="rId2765" xr:uid="{6C4CB2EC-EBF0-4AE4-92C3-C055CB9D5595}"/>
    <hyperlink ref="V1744" r:id="rId2766" xr:uid="{547D0A31-4763-4F42-AAFD-F4BE6E79E6BD}"/>
    <hyperlink ref="V1745" r:id="rId2767" xr:uid="{EFEC567E-6CF9-4D39-8675-3D38CF4524A5}"/>
    <hyperlink ref="V1746" r:id="rId2768" xr:uid="{84B1631D-8CB2-441F-BBB8-30339B79C7C9}"/>
    <hyperlink ref="V1747" r:id="rId2769" xr:uid="{83D27B33-BB50-4F54-8A3E-289BDBC67CAB}"/>
    <hyperlink ref="V1748" r:id="rId2770" xr:uid="{BCF08B22-F7D7-4345-84A8-8F27AB11CC5E}"/>
    <hyperlink ref="V1749" r:id="rId2771" xr:uid="{B36FD2AA-A7A8-4897-A968-DF3359780732}"/>
    <hyperlink ref="V1750" r:id="rId2772" xr:uid="{74D81798-4EBE-46F1-84B9-301C657FA418}"/>
    <hyperlink ref="V1751" r:id="rId2773" xr:uid="{75092080-3EF4-4AA8-90BD-D9DC0CF2AA14}"/>
    <hyperlink ref="V1752" r:id="rId2774" xr:uid="{FD86F751-1931-4A94-8EEE-FA36E55254A9}"/>
    <hyperlink ref="V1753" r:id="rId2775" xr:uid="{65E77BA3-B18E-4E8F-83FE-2453F3734ACF}"/>
    <hyperlink ref="V1754" r:id="rId2776" xr:uid="{BA62C509-C8D8-471E-8197-00237607F663}"/>
    <hyperlink ref="V1755" r:id="rId2777" xr:uid="{A00E29B0-EA5C-4788-86E4-A46A98CCDA83}"/>
    <hyperlink ref="V1756" r:id="rId2778" xr:uid="{9BE2179C-0B4E-4277-9875-7102F19840DF}"/>
    <hyperlink ref="V1757" r:id="rId2779" xr:uid="{B1D506C6-FDB6-42A8-86AD-B86FAB5828A7}"/>
    <hyperlink ref="V1758" r:id="rId2780" xr:uid="{6D03C171-1642-4FF8-B6E0-12C62EEE6B5B}"/>
    <hyperlink ref="V1759" r:id="rId2781" xr:uid="{FDC9FDEE-F21B-40BE-A51E-E169ED7EB0DA}"/>
    <hyperlink ref="V1760" r:id="rId2782" xr:uid="{27159583-F0EB-4DC8-BD39-A955B89524F2}"/>
    <hyperlink ref="V1761" r:id="rId2783" xr:uid="{636D99A7-70D7-41A4-BB37-74D3FA2C8132}"/>
    <hyperlink ref="V1762" r:id="rId2784" xr:uid="{93785A69-647B-4E9C-89BC-DF4D886C4F6D}"/>
    <hyperlink ref="V1763" r:id="rId2785" xr:uid="{3E25CECA-F36B-45F8-BB57-82A90FA897AB}"/>
    <hyperlink ref="V1764" r:id="rId2786" xr:uid="{6EFB9078-4E6A-42A1-879F-3F374AAA469D}"/>
    <hyperlink ref="V1765" r:id="rId2787" xr:uid="{8F539184-D3EF-4B7A-A92B-EF28C83F8EC6}"/>
    <hyperlink ref="V1766" r:id="rId2788" xr:uid="{9D56FC04-9C39-446F-A673-839AD7D301A6}"/>
    <hyperlink ref="V1767" r:id="rId2789" xr:uid="{4F506054-7EF5-4080-9D1F-D4528A9E5229}"/>
    <hyperlink ref="V1768" r:id="rId2790" xr:uid="{7A732023-C08A-4197-9D14-1C1220FD13D3}"/>
    <hyperlink ref="V1769" r:id="rId2791" xr:uid="{F3A8E9D9-5A95-458A-A466-6BE316DFF279}"/>
    <hyperlink ref="V1770" r:id="rId2792" xr:uid="{2859DA5D-55BA-497D-A140-E6177B52E8C1}"/>
    <hyperlink ref="V1771" r:id="rId2793" xr:uid="{1FBCD353-AB9C-42BC-9C74-81DC0A33FB3C}"/>
    <hyperlink ref="V1772" r:id="rId2794" xr:uid="{991EAE86-56F9-44CD-AF76-88294A2A327B}"/>
    <hyperlink ref="V1773" r:id="rId2795" xr:uid="{1D42CD94-024D-41FF-AC13-CD7A79446C59}"/>
    <hyperlink ref="V1774" r:id="rId2796" xr:uid="{EFAACEAA-C5A3-4C91-8FA3-1578169C670E}"/>
    <hyperlink ref="V1775" r:id="rId2797" xr:uid="{6C31C18E-A8F4-4B3A-AADA-90E34890F6B9}"/>
    <hyperlink ref="V1776" r:id="rId2798" xr:uid="{3CE35B99-40AB-49C9-A86F-A451C003BD03}"/>
    <hyperlink ref="V1777" r:id="rId2799" xr:uid="{9BFDCF57-4194-4F7E-973F-10731E00231C}"/>
    <hyperlink ref="V1778" r:id="rId2800" xr:uid="{4B72A3A9-A3F1-4A88-BA38-7AA27D3651B6}"/>
    <hyperlink ref="V1779" r:id="rId2801" xr:uid="{DC05A9E9-0C2C-4573-AAA6-F021FC93DAA4}"/>
    <hyperlink ref="V1780" r:id="rId2802" xr:uid="{B72990BD-8ACE-459E-98B1-9B18B3F8C23B}"/>
    <hyperlink ref="V1781" r:id="rId2803" xr:uid="{3CD14B5C-D1A4-40F1-9D12-842220B3BCA3}"/>
    <hyperlink ref="V1782" r:id="rId2804" xr:uid="{51C92591-E173-4C33-82C4-5CC55D3D13C8}"/>
    <hyperlink ref="V1783" r:id="rId2805" xr:uid="{8B22CB17-8C62-450B-A5E8-A2A54821C695}"/>
    <hyperlink ref="V1784" r:id="rId2806" xr:uid="{F6C96FA3-F9F8-407F-A2C1-EC5C89DE80B5}"/>
    <hyperlink ref="V1785" r:id="rId2807" xr:uid="{5255F6D3-C58C-4D82-BAE5-2D56FA4C33A1}"/>
    <hyperlink ref="V1786" r:id="rId2808" xr:uid="{5A39A02C-A80E-4061-B6AA-996A82D4B300}"/>
    <hyperlink ref="V1787" r:id="rId2809" xr:uid="{88232D96-B167-4EFF-82F8-13F2D598E759}"/>
    <hyperlink ref="V1788" r:id="rId2810" xr:uid="{4BDEA66C-F8F9-48C5-8C07-47B807A38DF1}"/>
    <hyperlink ref="V1789" r:id="rId2811" xr:uid="{F4F87CA1-847C-46E6-B5B6-6F5A08C77E6B}"/>
    <hyperlink ref="V1790" r:id="rId2812" xr:uid="{6554FC75-EBB8-488E-A027-DBD69D974DD2}"/>
    <hyperlink ref="V1791" r:id="rId2813" xr:uid="{AEFA77AA-A4F3-4C62-8990-E137BE53F781}"/>
    <hyperlink ref="V1792" r:id="rId2814" xr:uid="{AA0D212C-B059-4F40-9A43-C6C44E852376}"/>
    <hyperlink ref="V1793" r:id="rId2815" xr:uid="{27320158-20AF-490C-BA3C-08DD9E5CE3E1}"/>
    <hyperlink ref="V1794" r:id="rId2816" xr:uid="{895555C1-0A6D-4C77-9953-1847A98BC330}"/>
    <hyperlink ref="V1795" r:id="rId2817" xr:uid="{89EE6C32-D400-430F-A4FD-C4CE826877F9}"/>
    <hyperlink ref="V1796" r:id="rId2818" xr:uid="{08A532AC-B234-466A-BDEA-727493B7B106}"/>
    <hyperlink ref="V1797" r:id="rId2819" xr:uid="{E4C24082-0279-4A2F-B483-73A4E4AD6224}"/>
    <hyperlink ref="V1798" r:id="rId2820" xr:uid="{95EC8AEA-A9D9-4869-B9E4-77F3FB6B231D}"/>
    <hyperlink ref="V1799" r:id="rId2821" xr:uid="{A8D4F715-9799-4F35-AE33-495862061A35}"/>
    <hyperlink ref="V1800" r:id="rId2822" xr:uid="{B4DBBC3C-0E94-4450-9445-0E0FD297F20F}"/>
    <hyperlink ref="V1801" r:id="rId2823" xr:uid="{2D4ECFB9-8007-4B34-A267-C8346AB06339}"/>
    <hyperlink ref="V1802" r:id="rId2824" xr:uid="{FC2223A5-7C99-47FF-99DA-E1E7A376498B}"/>
    <hyperlink ref="V1803" r:id="rId2825" xr:uid="{A700A349-CE76-45CF-91FC-46FE1DE12FDA}"/>
    <hyperlink ref="V1804" r:id="rId2826" xr:uid="{1968EB4B-5F80-4E47-BF73-027CC93478F9}"/>
    <hyperlink ref="V1805" r:id="rId2827" xr:uid="{A4257E15-C4EF-442E-AF5B-E6F07835099E}"/>
    <hyperlink ref="V1806" r:id="rId2828" xr:uid="{DE4962BB-C559-4139-8B38-EDB0A4F7087A}"/>
    <hyperlink ref="V1807" r:id="rId2829" xr:uid="{EBE6102A-69DC-4EAA-83BE-2179CC3E8468}"/>
    <hyperlink ref="V1808" r:id="rId2830" xr:uid="{C16B98A0-45BB-4683-A46F-C8B84BD50C47}"/>
    <hyperlink ref="V1809" r:id="rId2831" xr:uid="{7A808F43-90F6-479E-8CDD-3E4E77726C6C}"/>
    <hyperlink ref="V1810" r:id="rId2832" xr:uid="{829F3A90-C53B-46B1-98CA-52690DDB6D52}"/>
    <hyperlink ref="V1811" r:id="rId2833" xr:uid="{3D21FAEC-EB28-4C48-B1FE-B85F300DC459}"/>
    <hyperlink ref="V1812" r:id="rId2834" xr:uid="{6B759146-BFBA-422E-B7DE-164311BE8B2C}"/>
    <hyperlink ref="V1813" r:id="rId2835" xr:uid="{C3B71024-36D3-4F61-9A9E-6635A62DB3C6}"/>
    <hyperlink ref="V1814" r:id="rId2836" xr:uid="{8130C532-E69E-4638-8B0E-0F2DCCD2438E}"/>
    <hyperlink ref="V1815" r:id="rId2837" xr:uid="{29060F5C-5284-42FD-9198-84AAB52C9399}"/>
    <hyperlink ref="V1816" r:id="rId2838" xr:uid="{0B5E0C77-4ED8-44A3-8D70-1A5647825969}"/>
    <hyperlink ref="V1817" r:id="rId2839" xr:uid="{CA85F89A-CECF-4C73-BD57-CC7DACCE962D}"/>
    <hyperlink ref="V1818" r:id="rId2840" xr:uid="{7CE2C3F1-5B19-4DC9-8EDA-680F33B62F48}"/>
    <hyperlink ref="V1819" r:id="rId2841" xr:uid="{2B943A01-4792-45E4-A836-31745A1D076B}"/>
    <hyperlink ref="V1820" r:id="rId2842" xr:uid="{B37E838D-5DF5-4163-9097-A656DBA50691}"/>
    <hyperlink ref="V1821" r:id="rId2843" xr:uid="{8325DD64-E031-4833-BDA4-26EB3FA38269}"/>
    <hyperlink ref="V1822" r:id="rId2844" xr:uid="{AA6C001B-7979-4674-A21B-23F526EA4E8C}"/>
    <hyperlink ref="V1823" r:id="rId2845" xr:uid="{4A150905-4098-4623-969B-1B03DD224DF1}"/>
    <hyperlink ref="V1824" r:id="rId2846" xr:uid="{D2D52BA6-10C2-41A3-AC52-0DCD6F325773}"/>
    <hyperlink ref="V1825" r:id="rId2847" xr:uid="{CD46E9A4-ECFF-4D5F-B9E7-9686B8492B84}"/>
    <hyperlink ref="V1826" r:id="rId2848" xr:uid="{F4717FA3-E2AF-49EE-9223-F5F86D8DAA36}"/>
    <hyperlink ref="V1827" r:id="rId2849" xr:uid="{86258CCA-A4F0-41A0-B9A0-541F6544E21E}"/>
    <hyperlink ref="V1828" r:id="rId2850" xr:uid="{B4FA0104-41ED-463C-A827-9A64C1C1D21C}"/>
    <hyperlink ref="V1829" r:id="rId2851" xr:uid="{D34BDDFF-F9CB-4A16-AB37-2D2485C49335}"/>
    <hyperlink ref="V1830" r:id="rId2852" xr:uid="{C0DADE3D-3C13-4435-9C12-389987C2107D}"/>
    <hyperlink ref="V1831" r:id="rId2853" xr:uid="{633E5FD2-EE27-408F-A4C1-D00F18522A9B}"/>
    <hyperlink ref="V1832" r:id="rId2854" xr:uid="{40935E7F-5C53-4D36-B75E-5039089889AC}"/>
    <hyperlink ref="V1833" r:id="rId2855" xr:uid="{3C908219-07A8-4D08-9D85-7FD03B13FD85}"/>
    <hyperlink ref="V1834" r:id="rId2856" xr:uid="{1CF584C5-323F-4C99-AC30-E3AF98D467B8}"/>
    <hyperlink ref="V1835" r:id="rId2857" xr:uid="{0A36142D-40BB-4E18-BD5B-DEF15CDC7E7D}"/>
    <hyperlink ref="V1836" r:id="rId2858" xr:uid="{19147EE1-5258-4D0C-BD85-91B816B7810D}"/>
    <hyperlink ref="V1837" r:id="rId2859" xr:uid="{E2D4A840-698F-4EB4-A735-CEB13DE9D748}"/>
    <hyperlink ref="V1838" r:id="rId2860" xr:uid="{E31A8A69-5D25-4A76-9AA1-1E844F56BD45}"/>
    <hyperlink ref="V1839" r:id="rId2861" xr:uid="{58CD151C-5B17-41B4-924C-84A20EE02053}"/>
    <hyperlink ref="V1840" r:id="rId2862" xr:uid="{411AF9C7-D82C-4C95-9B89-45F5FB323885}"/>
    <hyperlink ref="V1841" r:id="rId2863" xr:uid="{AED0CCD4-F557-49D7-A063-B77A587B8597}"/>
    <hyperlink ref="V1842" r:id="rId2864" xr:uid="{82C3ABBA-46EC-46DB-936D-19A1E0C621A5}"/>
    <hyperlink ref="V1843" r:id="rId2865" xr:uid="{842BEB1B-C551-4E52-BAFB-653F102832D8}"/>
    <hyperlink ref="V1844" r:id="rId2866" xr:uid="{E97180AC-658A-4651-8434-F52DDDCEA216}"/>
    <hyperlink ref="V1845" r:id="rId2867" xr:uid="{1C886E68-2E1E-43E8-BFE5-CACA17899078}"/>
    <hyperlink ref="V1846" r:id="rId2868" xr:uid="{BF4196AD-ACD3-41B3-A007-05911A933C96}"/>
    <hyperlink ref="V1847" r:id="rId2869" xr:uid="{0C66213A-0420-41D7-9D17-894828190F6B}"/>
    <hyperlink ref="V1848" r:id="rId2870" xr:uid="{5580B166-990E-4C53-BFCA-EABF2C7E11BA}"/>
    <hyperlink ref="V1849" r:id="rId2871" xr:uid="{2C6B68ED-8EEA-4138-B570-815D6883C979}"/>
    <hyperlink ref="V1850" r:id="rId2872" xr:uid="{83F29DD1-067B-4224-90BE-BEA8E36E900F}"/>
    <hyperlink ref="V1851" r:id="rId2873" xr:uid="{15C4720B-DB7B-4D74-8EB5-1392132E430F}"/>
    <hyperlink ref="V1852" r:id="rId2874" xr:uid="{770FE8FE-3481-414C-A631-711219FB713F}"/>
    <hyperlink ref="V1853" r:id="rId2875" xr:uid="{86B2A34C-075C-46AC-9BF6-0078A1F6082C}"/>
    <hyperlink ref="V1854" r:id="rId2876" xr:uid="{196CA6B2-34F7-4A9A-B0D9-8546B0A83422}"/>
    <hyperlink ref="V1855" r:id="rId2877" xr:uid="{D3191E13-5D08-4447-914B-E663A735010E}"/>
    <hyperlink ref="V1856" r:id="rId2878" xr:uid="{C030A589-6F5E-43D1-8341-C4A48738105E}"/>
    <hyperlink ref="V1857" r:id="rId2879" xr:uid="{B42E2B61-6437-4B10-AAFF-E829C5C4033B}"/>
    <hyperlink ref="V1858" r:id="rId2880" xr:uid="{0F6F9254-D883-4C4C-914F-374A5EB2BD69}"/>
    <hyperlink ref="V1859" r:id="rId2881" xr:uid="{46DDE616-00C1-449B-B732-43D2D3A71FD3}"/>
    <hyperlink ref="V1860" r:id="rId2882" xr:uid="{F38A957B-2240-4E6C-A502-F3A4C4D50A12}"/>
    <hyperlink ref="V1861" r:id="rId2883" xr:uid="{1638CA64-8318-4E3F-85B2-E78E57BFAF25}"/>
    <hyperlink ref="V1862" r:id="rId2884" xr:uid="{E19F309C-4AB5-4A41-97D6-B35407CCBDD0}"/>
    <hyperlink ref="V1863" r:id="rId2885" xr:uid="{AD5036C2-B0B3-4DCC-9303-C2A9910AC8AF}"/>
    <hyperlink ref="V1864" r:id="rId2886" xr:uid="{7E133174-BE30-494C-B13B-DD9FF5EBFBEE}"/>
    <hyperlink ref="V1865" r:id="rId2887" xr:uid="{4B6EACD4-7255-4938-98B8-E8EBB94C9070}"/>
    <hyperlink ref="V1866" r:id="rId2888" xr:uid="{28345548-57E3-45B2-B60C-C2E0A85AD0CF}"/>
    <hyperlink ref="V1867" r:id="rId2889" xr:uid="{E946F493-D20C-47EC-8834-DF88C5ECF12D}"/>
    <hyperlink ref="V1868" r:id="rId2890" xr:uid="{E8209922-1394-4E38-9B89-F3B85D2B7CA8}"/>
    <hyperlink ref="V1869" r:id="rId2891" xr:uid="{7914C0C8-79E0-4CD5-ABEA-476D64CB8AEE}"/>
    <hyperlink ref="V1870" r:id="rId2892" xr:uid="{B9F03FE1-279A-489F-A5A5-3A232FB367B4}"/>
    <hyperlink ref="V1871" r:id="rId2893" xr:uid="{DE4E78CC-5252-48DD-A56A-388C09F3F44D}"/>
    <hyperlink ref="V1872" r:id="rId2894" xr:uid="{80CC4E8B-E85F-4C26-875F-64D1BAF17209}"/>
    <hyperlink ref="V1873" r:id="rId2895" xr:uid="{62BFEA63-7CFD-4F20-A639-04C84C076448}"/>
    <hyperlink ref="V1874" r:id="rId2896" xr:uid="{D963820D-1DA7-4B79-ACC1-D9DC71D27DD0}"/>
    <hyperlink ref="V1875" r:id="rId2897" xr:uid="{257BE418-630D-4EBF-84E0-AACDD8482E78}"/>
    <hyperlink ref="V1876" r:id="rId2898" xr:uid="{86D9FAF2-FAF0-43DE-AF35-77A7B361A488}"/>
    <hyperlink ref="V1877" r:id="rId2899" xr:uid="{623015B4-8631-40FB-A50D-4DD1F8DE2168}"/>
    <hyperlink ref="V1878" r:id="rId2900" xr:uid="{110073D2-0BE8-4A29-A72A-FF0888AF8F5E}"/>
    <hyperlink ref="V1879" r:id="rId2901" xr:uid="{B05D8692-09A4-4D6C-BCDC-629875006463}"/>
    <hyperlink ref="V1880" r:id="rId2902" xr:uid="{4F004069-D843-42CC-A7A5-266457EFA020}"/>
    <hyperlink ref="V1881" r:id="rId2903" xr:uid="{54ED1B12-4C95-4EFE-824B-476A3742DB49}"/>
    <hyperlink ref="V1882" r:id="rId2904" xr:uid="{D4524B60-E4BD-472C-AB9E-C54E18F29A9C}"/>
    <hyperlink ref="V1883" r:id="rId2905" xr:uid="{1C5711A0-E75A-461F-9430-CE6859C73145}"/>
    <hyperlink ref="V1884" r:id="rId2906" xr:uid="{4D8D3AFE-2F3C-467F-8508-B8501B774559}"/>
    <hyperlink ref="V1885" r:id="rId2907" xr:uid="{5E742196-97F2-4BB9-833B-09D7ADF47961}"/>
    <hyperlink ref="V1886" r:id="rId2908" xr:uid="{92136FE9-4F9C-4E00-B206-40A45CA610CA}"/>
    <hyperlink ref="V1887" r:id="rId2909" xr:uid="{415073CA-6339-4123-81CD-96A3FD7C4A2C}"/>
    <hyperlink ref="V1888" r:id="rId2910" xr:uid="{4790BB52-95E8-431E-8AEC-28B01425E62F}"/>
    <hyperlink ref="V1889" r:id="rId2911" xr:uid="{5C9F767A-775E-4C22-BAB0-49DFAE0008A4}"/>
    <hyperlink ref="V1890" r:id="rId2912" xr:uid="{6456CEF1-8AF2-4D7B-AB9F-B0F22E837C3D}"/>
    <hyperlink ref="V1891" r:id="rId2913" xr:uid="{B47203B0-13AF-4407-BFEE-1D78816CE4F7}"/>
    <hyperlink ref="V1892" r:id="rId2914" xr:uid="{3BEB2A14-2894-4380-B2BF-2FFDF9DD834C}"/>
    <hyperlink ref="V1893" r:id="rId2915" xr:uid="{A34C4EED-0034-43AD-9661-76746A5FA4F8}"/>
    <hyperlink ref="V1894" r:id="rId2916" xr:uid="{B2CAC09A-E043-447E-960B-61B74CCFDCE6}"/>
    <hyperlink ref="V1895" r:id="rId2917" xr:uid="{A4FF0D6A-AB02-401E-AE35-C77A28FB296D}"/>
    <hyperlink ref="V1896" r:id="rId2918" xr:uid="{F36DD7F2-D1F2-4188-8CF2-9DC89AFF4587}"/>
    <hyperlink ref="V1897" r:id="rId2919" xr:uid="{B4F69F40-F24C-47D6-AD59-5AAB3D607472}"/>
    <hyperlink ref="V1898" r:id="rId2920" xr:uid="{604C15F8-8B37-45C9-B00F-9D1E7D7F3B4F}"/>
    <hyperlink ref="V1899" r:id="rId2921" xr:uid="{077E1CCE-DC22-4E85-AC46-AB1D256913AD}"/>
    <hyperlink ref="V1900" r:id="rId2922" xr:uid="{19DA497D-F54D-44D1-B29E-2D082D0CE897}"/>
    <hyperlink ref="V1901" r:id="rId2923" xr:uid="{B2735B33-B42A-410C-9E8B-82B7CF10482B}"/>
    <hyperlink ref="V1902" r:id="rId2924" xr:uid="{713872EF-1037-47C3-B440-92DAB99DBF44}"/>
    <hyperlink ref="V1903" r:id="rId2925" xr:uid="{0CE1A187-C027-467E-AAD0-1750AD95E4C2}"/>
    <hyperlink ref="V1904" r:id="rId2926" xr:uid="{605FBAAE-CE7D-46EA-B31F-481748052BA5}"/>
    <hyperlink ref="V1905" r:id="rId2927" xr:uid="{8AF264E9-ECE2-4401-8EDA-618BE160D604}"/>
    <hyperlink ref="V1906" r:id="rId2928" xr:uid="{48DD6AA9-5BF4-4014-9599-FC4E75D383BF}"/>
    <hyperlink ref="V1907" r:id="rId2929" xr:uid="{0382F43A-E0FB-43C9-A8A4-BBEAAF52FC59}"/>
    <hyperlink ref="V1908" r:id="rId2930" xr:uid="{25419B3F-5D47-4870-8126-F163D28E9014}"/>
    <hyperlink ref="V1909" r:id="rId2931" xr:uid="{7EF78F1D-BA60-4F75-A23B-C4FF176CEF74}"/>
    <hyperlink ref="V1910" r:id="rId2932" xr:uid="{753DEA64-4B55-4985-B56B-617D70A4790A}"/>
    <hyperlink ref="V1911" r:id="rId2933" xr:uid="{035112AC-EDA2-4532-BF9E-8E28433C1AEC}"/>
    <hyperlink ref="V1912" r:id="rId2934" xr:uid="{8299226B-3D1B-4101-8754-304133878DC8}"/>
    <hyperlink ref="V1913" r:id="rId2935" xr:uid="{C8319E26-605D-4DA4-BBCB-755398C39A2D}"/>
    <hyperlink ref="V1914" r:id="rId2936" xr:uid="{791C7F30-1D16-4732-A221-67805DEE3CBB}"/>
    <hyperlink ref="V1915" r:id="rId2937" xr:uid="{0140EC5A-5ED5-4921-B7CC-EA6C7D52083D}"/>
    <hyperlink ref="V1916" r:id="rId2938" xr:uid="{D86B6E04-8193-4654-90F7-440D27EB5CED}"/>
    <hyperlink ref="V1917" r:id="rId2939" xr:uid="{DBB3F1C6-6EBA-4F93-9188-518313088D0A}"/>
    <hyperlink ref="V1918" r:id="rId2940" xr:uid="{73A85F69-6D48-4FF0-A399-096BF07EC9E6}"/>
    <hyperlink ref="V1919" r:id="rId2941" xr:uid="{88B18DF1-5471-4700-ABED-AA03577D7863}"/>
    <hyperlink ref="V1920" r:id="rId2942" xr:uid="{554E5F7C-6519-4CB4-8285-0F8DAC7175CD}"/>
    <hyperlink ref="V1921" r:id="rId2943" xr:uid="{01CD750D-4F8D-4FA1-90A0-2CB0F902EB50}"/>
    <hyperlink ref="V1922" r:id="rId2944" xr:uid="{F9427279-36F9-437D-AEEC-930BA7C269BF}"/>
    <hyperlink ref="V1923" r:id="rId2945" xr:uid="{066E974C-5E43-4E82-9267-B2E9EA1D3170}"/>
    <hyperlink ref="V1924" r:id="rId2946" xr:uid="{8DED73DF-553B-4CED-BB0F-E1CD6FFB9D03}"/>
    <hyperlink ref="V1925" r:id="rId2947" xr:uid="{AE2FC191-5756-44FF-A6BE-43BE6403C702}"/>
    <hyperlink ref="V1926" r:id="rId2948" xr:uid="{E098BB1D-CF0F-4B3A-BF26-70E5E7B89EA5}"/>
    <hyperlink ref="V1927" r:id="rId2949" xr:uid="{2C60FA46-63B6-4B60-A76E-89C64EB803A8}"/>
    <hyperlink ref="V1928" r:id="rId2950" xr:uid="{2DFC1A91-7621-4C6E-8208-CACC163B7311}"/>
    <hyperlink ref="V1929" r:id="rId2951" xr:uid="{B72B53B7-094F-42B3-BFA5-8272098303DA}"/>
    <hyperlink ref="V1930" r:id="rId2952" xr:uid="{55CBD8C6-DBD5-4C28-BA38-CDBD7FF53F01}"/>
    <hyperlink ref="V1931" r:id="rId2953" xr:uid="{8A7774AE-FAFB-4F6C-96DE-8BCDD788DF2C}"/>
    <hyperlink ref="V1932" r:id="rId2954" xr:uid="{0B65A5FB-7363-4F20-B608-512B48457726}"/>
    <hyperlink ref="V1933" r:id="rId2955" xr:uid="{47B04CF6-34ED-4546-AF72-0926A4DF08A6}"/>
    <hyperlink ref="V1934" r:id="rId2956" xr:uid="{99B2BF00-E552-4AF4-8C28-0540A50B6B4D}"/>
    <hyperlink ref="V1935" r:id="rId2957" xr:uid="{A5BCD279-887E-45CE-A587-D3783A60A538}"/>
    <hyperlink ref="V1936" r:id="rId2958" xr:uid="{D2E30740-CA16-49DA-96B8-DD140B8A74A7}"/>
    <hyperlink ref="V1937" r:id="rId2959" xr:uid="{0DD09BAF-DDD6-478D-931D-BCA8702DCC4A}"/>
    <hyperlink ref="V1938" r:id="rId2960" xr:uid="{8C626406-9803-4F23-8810-D50980744ADF}"/>
    <hyperlink ref="V1939" r:id="rId2961" xr:uid="{B4B09956-0ED9-464A-9ECE-46B0691FBD09}"/>
    <hyperlink ref="V1940" r:id="rId2962" xr:uid="{36E41097-79E9-4881-8B28-65E443D3F49D}"/>
    <hyperlink ref="V1941" r:id="rId2963" xr:uid="{278FDFA1-1E33-45B8-8388-C456F1F7D4E1}"/>
    <hyperlink ref="V1942" r:id="rId2964" xr:uid="{A47CFB8B-6FE7-49F3-A41F-C85FE42222A2}"/>
    <hyperlink ref="V1943" r:id="rId2965" xr:uid="{7622A4DA-7A4B-49E1-B0A6-E83610162E2A}"/>
    <hyperlink ref="V1944" r:id="rId2966" xr:uid="{13E51875-6E92-4AC8-B839-31162895CAC6}"/>
    <hyperlink ref="V1945" r:id="rId2967" xr:uid="{31AB5E7C-15A5-4E6D-8804-E3E853BB3E0A}"/>
    <hyperlink ref="V1946" r:id="rId2968" xr:uid="{3159B6A5-4B3E-41FD-9131-68B68A2E8FEE}"/>
    <hyperlink ref="V1947" r:id="rId2969" xr:uid="{5E79F0BC-9571-469A-BC5E-77A667F1781F}"/>
    <hyperlink ref="V1948" r:id="rId2970" xr:uid="{5D994128-313F-40A8-9110-3A6F1284B7D7}"/>
    <hyperlink ref="V1949" r:id="rId2971" xr:uid="{94831BAE-AF27-49E2-B3D6-AC2C06EEC75E}"/>
    <hyperlink ref="V1950" r:id="rId2972" xr:uid="{228FD06A-59D9-41EE-BBB5-3ECAA069E8FB}"/>
    <hyperlink ref="V1951" r:id="rId2973" xr:uid="{BCE38A53-B79C-4E2E-9C7C-23A38CFAEB86}"/>
    <hyperlink ref="V1952" r:id="rId2974" xr:uid="{3D39BE32-9B75-4900-AC3C-511EAD8B4412}"/>
    <hyperlink ref="V1953" r:id="rId2975" xr:uid="{76EA826D-DA57-4A77-A187-43253576CBE7}"/>
    <hyperlink ref="V1954" r:id="rId2976" xr:uid="{60FF0920-4C2B-4346-8AC7-EE6E6C8F90F4}"/>
    <hyperlink ref="V1955" r:id="rId2977" xr:uid="{C0BFCA5B-6E0A-4EEF-AA79-8FA03F78B040}"/>
    <hyperlink ref="V1956" r:id="rId2978" xr:uid="{A05B9628-9CD7-410C-B73E-D8A298B0AA12}"/>
    <hyperlink ref="V1957" r:id="rId2979" xr:uid="{C5123407-C4A0-4913-9717-867851C7CC29}"/>
    <hyperlink ref="V1958" r:id="rId2980" xr:uid="{AF11A86C-7121-4156-A4A5-6F9F059DE796}"/>
    <hyperlink ref="V1959" r:id="rId2981" xr:uid="{9FF1C9A7-2B0A-4897-B5B7-D54CD88A6F7F}"/>
    <hyperlink ref="V1960" r:id="rId2982" xr:uid="{DB74C29A-A26C-46CC-B288-65E6CEDD702D}"/>
    <hyperlink ref="V1961" r:id="rId2983" xr:uid="{5BB339A2-1FAB-47CD-A92A-F7D654CF411D}"/>
    <hyperlink ref="V1962" r:id="rId2984" xr:uid="{A1D079AA-6987-442E-B437-E5F55A9BEC46}"/>
    <hyperlink ref="V1963" r:id="rId2985" xr:uid="{626A7F29-2E00-4D20-945D-8F021289ED04}"/>
    <hyperlink ref="V1964" r:id="rId2986" xr:uid="{27B00BB8-3737-4A27-BD88-3354197BEE1B}"/>
    <hyperlink ref="V1965" r:id="rId2987" xr:uid="{2CFCA87B-5927-44F8-87D1-B0780F4294C4}"/>
    <hyperlink ref="V1966" r:id="rId2988" xr:uid="{55F4146D-D691-4A3B-9CD9-8B46B4751B5C}"/>
    <hyperlink ref="V1967" r:id="rId2989" xr:uid="{3D4D7193-0199-4650-8A44-F1D9655C4351}"/>
    <hyperlink ref="V1968" r:id="rId2990" xr:uid="{23202D18-6B03-494C-BFDA-C168F007B19D}"/>
    <hyperlink ref="V1969" r:id="rId2991" xr:uid="{B03BCA27-8568-4F2B-A7BB-DDC064664D55}"/>
    <hyperlink ref="V1970" r:id="rId2992" xr:uid="{AF0A2C41-20CB-4B7B-AE73-D231CC38AF0C}"/>
    <hyperlink ref="V1971" r:id="rId2993" xr:uid="{BBC0186A-D626-460F-B7A9-0CA458725E39}"/>
    <hyperlink ref="V1972" r:id="rId2994" xr:uid="{13B3E6BE-DB13-4FF7-B9DA-72C25A3752A0}"/>
    <hyperlink ref="V1973" r:id="rId2995" xr:uid="{F1B95401-D62C-49AA-8654-24EDC6EEBFB9}"/>
    <hyperlink ref="V1974" r:id="rId2996" xr:uid="{5728C301-6368-47B3-A0F7-E689253AF44A}"/>
    <hyperlink ref="V1975" r:id="rId2997" xr:uid="{0875413A-AA3D-4292-8189-49AB54FDC1E8}"/>
    <hyperlink ref="V1976" r:id="rId2998" xr:uid="{DF255A1A-B2D0-49B6-BE78-B67D6DB85F1A}"/>
    <hyperlink ref="V1977" r:id="rId2999" xr:uid="{05E44173-426D-4571-BC95-1E50FBEFE033}"/>
    <hyperlink ref="V1978" r:id="rId3000" xr:uid="{3FAB59AC-ED48-488B-8482-02C6E3A03627}"/>
    <hyperlink ref="V1979" r:id="rId3001" xr:uid="{AFA3392B-CF1B-4CE8-B260-C0BE29D23C63}"/>
    <hyperlink ref="V1980" r:id="rId3002" xr:uid="{79DF562F-1803-4EF6-B12E-1E397ED297D9}"/>
    <hyperlink ref="V1981" r:id="rId3003" xr:uid="{320A8676-D396-4D84-A114-1BCA904456E4}"/>
    <hyperlink ref="V1982" r:id="rId3004" xr:uid="{C59E0784-59DC-41C1-9E0A-1389D924FEE8}"/>
    <hyperlink ref="V1983" r:id="rId3005" xr:uid="{25C89CAE-FFB9-470C-BDBA-FD1E71C413C7}"/>
    <hyperlink ref="V1984" r:id="rId3006" xr:uid="{15821528-62CB-4498-B953-788274C26F7B}"/>
    <hyperlink ref="V1985" r:id="rId3007" xr:uid="{F0F291BE-AEC9-484B-BF46-A813FC420017}"/>
    <hyperlink ref="V1986" r:id="rId3008" xr:uid="{81804A70-4F36-4A50-B57C-88DF7BBFA87C}"/>
    <hyperlink ref="V1987" r:id="rId3009" xr:uid="{14DA6D08-1D84-412E-AED1-49275BBAF0AE}"/>
    <hyperlink ref="V1988" r:id="rId3010" xr:uid="{FA37C031-366F-42C2-8D95-7EB958C8FE3B}"/>
    <hyperlink ref="V1989" r:id="rId3011" xr:uid="{13DD8A7F-4A8D-4B01-BEF0-18983FC43CBA}"/>
    <hyperlink ref="V1990" r:id="rId3012" xr:uid="{FF4848AB-3140-4605-B918-FFE094641FE9}"/>
    <hyperlink ref="V1991" r:id="rId3013" xr:uid="{F9774D06-77B1-43D7-98C7-B9B87FBBAA6E}"/>
    <hyperlink ref="V1992" r:id="rId3014" xr:uid="{09E0F4E9-4201-44E1-88CF-351B02AF74BE}"/>
    <hyperlink ref="V1993" r:id="rId3015" xr:uid="{CC9EED7B-6BBB-4653-A8B3-46FF1AA3B884}"/>
    <hyperlink ref="V1994" r:id="rId3016" xr:uid="{291BC4EE-8497-49AE-8B4C-8CA847F2CBD9}"/>
    <hyperlink ref="V1995" r:id="rId3017" xr:uid="{E2EA3737-C24E-411A-AFA5-CA7C4E3B1E1A}"/>
    <hyperlink ref="V1996" r:id="rId3018" xr:uid="{2366D6F7-1B75-47AB-8849-0646E8BD56E6}"/>
    <hyperlink ref="V1997" r:id="rId3019" xr:uid="{8118B4B4-F13C-4111-9EE2-811A00C604ED}"/>
    <hyperlink ref="V1998" r:id="rId3020" xr:uid="{DF8B8EBE-AE2B-4AA1-9BFF-66CE24D367CA}"/>
    <hyperlink ref="V1999" r:id="rId3021" xr:uid="{04C864CE-79D5-4E41-93E4-A4BDFCEB627C}"/>
    <hyperlink ref="V2000" r:id="rId3022" xr:uid="{18F253C7-EBC6-4B78-B25E-607BC0B9A1BE}"/>
    <hyperlink ref="V2001" r:id="rId3023" xr:uid="{2D37B043-35EA-4276-B20B-F5B33EA50DE6}"/>
    <hyperlink ref="V2002" r:id="rId3024" xr:uid="{25C7AF82-6972-4136-92B2-AC68654697CC}"/>
    <hyperlink ref="V2003" r:id="rId3025" xr:uid="{64F1F01E-9CA9-4C8D-B668-5DE7408FD019}"/>
    <hyperlink ref="V2004" r:id="rId3026" xr:uid="{C6C48E48-EA5E-47E1-B423-F30812939018}"/>
    <hyperlink ref="V2005" r:id="rId3027" xr:uid="{F1A50C4F-8711-4A35-B3BA-99E122909DF2}"/>
    <hyperlink ref="V2006" r:id="rId3028" xr:uid="{FB543E91-DEEC-428D-BB1A-A9E5F79DF03E}"/>
    <hyperlink ref="V2007" r:id="rId3029" xr:uid="{56894043-01EA-4FB2-8B47-92F6B37BCD88}"/>
    <hyperlink ref="V2008" r:id="rId3030" xr:uid="{2D1C7543-8E90-47B6-9AF0-B2E45E72E851}"/>
    <hyperlink ref="V2009" r:id="rId3031" xr:uid="{79B74C83-AEEA-47DD-B887-EC331AEF9F05}"/>
    <hyperlink ref="V2010" r:id="rId3032" xr:uid="{59D43DE2-9D8A-4306-951D-F1114FDB8DAA}"/>
    <hyperlink ref="V2011" r:id="rId3033" xr:uid="{A8F50837-9B69-4908-9A16-ADE964794A62}"/>
    <hyperlink ref="V2012" r:id="rId3034" xr:uid="{A5271382-5B64-4C76-8D20-4662C50B18CC}"/>
    <hyperlink ref="V2013" r:id="rId3035" xr:uid="{78300314-D1AA-4131-80D7-EAED71B10BF5}"/>
    <hyperlink ref="V2014" r:id="rId3036" xr:uid="{B775243F-F20E-446C-80C2-048D7C19C43E}"/>
    <hyperlink ref="V2015" r:id="rId3037" xr:uid="{571C67EA-1E12-4BC6-A12B-F6BC1996834E}"/>
    <hyperlink ref="V2016" r:id="rId3038" xr:uid="{4FBA85C9-6C4C-4174-AEC7-9052C7D22FAB}"/>
    <hyperlink ref="V2017" r:id="rId3039" xr:uid="{49873AED-3CDA-458D-BDBA-5039CF8C179F}"/>
    <hyperlink ref="V2018" r:id="rId3040" xr:uid="{EDCA31BB-6865-4977-8C26-E9859FB414D0}"/>
    <hyperlink ref="V2019" r:id="rId3041" xr:uid="{37BDF523-FB15-4A73-B560-209EB2C278CB}"/>
    <hyperlink ref="V2020" r:id="rId3042" xr:uid="{676DF417-25EE-4755-8545-64252B30BADF}"/>
    <hyperlink ref="V2021" r:id="rId3043" xr:uid="{1197B397-0B1C-4DF1-BDA7-D7124101B9D5}"/>
    <hyperlink ref="V2022" r:id="rId3044" xr:uid="{6A88D1DF-23D9-46C0-9183-6935E1560179}"/>
    <hyperlink ref="V2023" r:id="rId3045" xr:uid="{2DA5CD3D-061B-404E-BEB6-F0EB1DD0C694}"/>
    <hyperlink ref="V2024" r:id="rId3046" xr:uid="{2FE6EAAC-0A5B-4991-8D9B-ADE9A9A355F0}"/>
    <hyperlink ref="V2025" r:id="rId3047" xr:uid="{6A2FF3A8-922E-4FBB-9546-F2F57FFC9DB1}"/>
    <hyperlink ref="V2026" r:id="rId3048" xr:uid="{7E3B3BD8-E0DE-4D84-AD95-C1052BD1A1F7}"/>
    <hyperlink ref="V2027" r:id="rId3049" xr:uid="{F98EA623-4CD0-4D8C-8C56-78743C2A68EC}"/>
    <hyperlink ref="V2028" r:id="rId3050" xr:uid="{6CD497CA-3DB2-4611-A152-635015992A59}"/>
    <hyperlink ref="V2029" r:id="rId3051" xr:uid="{FD662DED-14A5-4BDA-B84F-823C5C3FBB9F}"/>
    <hyperlink ref="V2030" r:id="rId3052" xr:uid="{ED1D89E5-3752-4CF0-94F4-250FA0248FF1}"/>
    <hyperlink ref="V2031" r:id="rId3053" xr:uid="{327F0AE0-D2F7-4C72-9F9A-15F5B271B29A}"/>
    <hyperlink ref="V2032" r:id="rId3054" xr:uid="{70411EC6-F6FD-45CF-8577-3D39BAB2E349}"/>
    <hyperlink ref="V2033" r:id="rId3055" xr:uid="{B5CF3E2B-85DB-4A62-96F2-89A29912EF2D}"/>
    <hyperlink ref="V2034" r:id="rId3056" xr:uid="{A5AB6D3C-C9F6-45A5-BFD8-60B253D23047}"/>
    <hyperlink ref="V2035" r:id="rId3057" xr:uid="{6CF8724D-777F-40B4-9470-6005EC746569}"/>
    <hyperlink ref="V2036" r:id="rId3058" xr:uid="{32FB9175-A20D-4F02-9D0F-9EDE748334BF}"/>
    <hyperlink ref="V2037" r:id="rId3059" xr:uid="{ABD3E896-A952-4F58-8991-E76757453918}"/>
    <hyperlink ref="V2038" r:id="rId3060" xr:uid="{FDB35711-B2B4-404F-80B2-7EF498354468}"/>
    <hyperlink ref="V2039" r:id="rId3061" xr:uid="{2FE99038-557D-4E1E-8C99-22973F0E29D8}"/>
    <hyperlink ref="V2040" r:id="rId3062" xr:uid="{9479DA1C-58FD-4EE9-9B64-CFB624E2AA5F}"/>
    <hyperlink ref="V2041" r:id="rId3063" xr:uid="{502A994F-FE78-4709-BEC8-E9C889972FE0}"/>
    <hyperlink ref="V2042" r:id="rId3064" xr:uid="{EDB0DD67-B35C-4C33-AE8C-4F551B0498A8}"/>
    <hyperlink ref="V2043" r:id="rId3065" xr:uid="{189D8811-A095-4C0A-A7A8-DA1F4558CD22}"/>
    <hyperlink ref="V2044" r:id="rId3066" xr:uid="{BF487F94-ADD1-49F9-BA47-F57FF9C40AFC}"/>
    <hyperlink ref="V2045" r:id="rId3067" xr:uid="{89AB4767-BE00-4174-A631-1E6AE65EE6DC}"/>
    <hyperlink ref="V2046" r:id="rId3068" xr:uid="{39007041-A529-4324-83D1-A9534CB29BEE}"/>
    <hyperlink ref="V2047" r:id="rId3069" xr:uid="{85E68CD2-8776-4BAE-8F78-AFA2D239CF66}"/>
    <hyperlink ref="V2048" r:id="rId3070" xr:uid="{FD22503C-13B6-4DB5-A299-71DABC85776F}"/>
    <hyperlink ref="V2049" r:id="rId3071" xr:uid="{D8D2DFB8-DA1D-48AC-BF3A-EE4519DFDC6F}"/>
    <hyperlink ref="V2050" r:id="rId3072" xr:uid="{FC7D0E96-4E1C-47D7-9C69-94DDC0DCE1D3}"/>
    <hyperlink ref="V2051" r:id="rId3073" xr:uid="{77C947E4-682F-402D-947E-BF71EDFFFA8F}"/>
    <hyperlink ref="V2052" r:id="rId3074" xr:uid="{BD0D171B-C6FB-4E48-B57E-FB93D1AF91A7}"/>
    <hyperlink ref="V2053" r:id="rId3075" xr:uid="{7FC1316D-EDAD-4BEA-BA20-4CB72C7E7B8F}"/>
    <hyperlink ref="V2054" r:id="rId3076" xr:uid="{0CA45AE0-50B5-4806-BA29-F0B9B215B518}"/>
    <hyperlink ref="V2055" r:id="rId3077" xr:uid="{19A965A6-D4D3-48C8-A3A3-633352AC5798}"/>
    <hyperlink ref="V2056" r:id="rId3078" xr:uid="{F1E0D2E5-C18B-476E-B42D-D9D7DACBEE0C}"/>
    <hyperlink ref="V2057" r:id="rId3079" xr:uid="{F1B68B23-18AB-4C55-9971-37884F61CD1C}"/>
    <hyperlink ref="V2058" r:id="rId3080" xr:uid="{F008660D-BB4F-4E06-A466-412138449FAB}"/>
    <hyperlink ref="V2059" r:id="rId3081" xr:uid="{03FED0D6-4304-4B43-A91E-9E2955046A97}"/>
    <hyperlink ref="V2060" r:id="rId3082" xr:uid="{9C39984A-9334-4285-B503-176BA17CE623}"/>
    <hyperlink ref="V2061" r:id="rId3083" xr:uid="{9C829CC2-A3B4-4E0B-B738-451B5BF4865D}"/>
    <hyperlink ref="V2062" r:id="rId3084" xr:uid="{83ADC0CE-B2BA-4C57-ABF5-7C8EBA31CF3A}"/>
    <hyperlink ref="V2063" r:id="rId3085" xr:uid="{9FBA2EC9-5F51-4FF8-BF77-2E5FD81A8488}"/>
    <hyperlink ref="V2064" r:id="rId3086" xr:uid="{FB7DE2A5-0C33-4E86-9D5D-ABA306516B0D}"/>
    <hyperlink ref="V2065" r:id="rId3087" xr:uid="{87E6D7E0-1ECD-496D-B6B2-D6335311F7ED}"/>
    <hyperlink ref="V2066" r:id="rId3088" xr:uid="{DDB7FE64-90A0-4A23-883C-F995D63B136F}"/>
    <hyperlink ref="V2067" r:id="rId3089" xr:uid="{76745399-57CA-45D6-8BCC-1DB4F29CA015}"/>
    <hyperlink ref="V2068" r:id="rId3090" xr:uid="{0CD90E80-4F8B-432A-B3BB-150A7F3E89D4}"/>
    <hyperlink ref="V2069" r:id="rId3091" xr:uid="{A2F97DAA-743D-4C19-BD1B-C189812149F6}"/>
    <hyperlink ref="V2070" r:id="rId3092" xr:uid="{5EAAC755-66E8-4D87-8951-9D724F8176F4}"/>
    <hyperlink ref="V2071" r:id="rId3093" xr:uid="{33D0C72B-FBDF-462F-95FA-1897979F9BCC}"/>
    <hyperlink ref="V2072" r:id="rId3094" xr:uid="{31B2E366-6CEA-4838-A827-707CCFBA0B16}"/>
    <hyperlink ref="V2073" r:id="rId3095" xr:uid="{349F7346-56ED-4A27-9C57-FD9817431924}"/>
    <hyperlink ref="V2074" r:id="rId3096" xr:uid="{5C1592E7-4C3D-4911-A3F6-073B21307645}"/>
    <hyperlink ref="V2075" r:id="rId3097" xr:uid="{56829438-43BD-4FAB-8AAC-FB2848869D77}"/>
    <hyperlink ref="V2076" r:id="rId3098" xr:uid="{D4968379-431F-4800-AB96-66C4683885CE}"/>
    <hyperlink ref="V2077" r:id="rId3099" xr:uid="{1A319C33-E24B-4D59-BA40-FB9530075696}"/>
    <hyperlink ref="V2078" r:id="rId3100" xr:uid="{5BC51EDA-3DC5-42CE-AC1D-E5B7316D8514}"/>
    <hyperlink ref="V2079" r:id="rId3101" xr:uid="{DE9AE6FC-8CC9-4160-8E30-EFDBBB75C005}"/>
    <hyperlink ref="V2080" r:id="rId3102" xr:uid="{458645A3-274B-484D-AEE7-B0F599DADFB9}"/>
    <hyperlink ref="V2081" r:id="rId3103" xr:uid="{C707AF2C-049B-4E55-9E06-2FDB615738A3}"/>
    <hyperlink ref="V2082" r:id="rId3104" xr:uid="{E95CDA87-61A5-4541-BC63-0E6CEE7515EA}"/>
    <hyperlink ref="V2083" r:id="rId3105" xr:uid="{A736BF0E-A24C-45D1-AD21-22C4E487B6B9}"/>
    <hyperlink ref="V2084" r:id="rId3106" xr:uid="{8AF56251-BF86-496D-93F8-C88B201B6875}"/>
    <hyperlink ref="V2085" r:id="rId3107" xr:uid="{CA019C81-1F47-4A3D-A3D0-1DDD0AC23466}"/>
    <hyperlink ref="V2086" r:id="rId3108" xr:uid="{68D7E642-1176-4CDB-9851-04D22804C7B7}"/>
    <hyperlink ref="V2087" r:id="rId3109" xr:uid="{01D0FAFA-3D84-41F1-9A4C-19541D406262}"/>
    <hyperlink ref="V2088" r:id="rId3110" xr:uid="{3ECEAF7B-E465-4271-8685-AD1EA44F788D}"/>
    <hyperlink ref="V2089" r:id="rId3111" xr:uid="{6DF3C028-FCA1-4489-8945-2957CA5D1095}"/>
    <hyperlink ref="V2090" r:id="rId3112" xr:uid="{1B10D89C-51AB-4486-BE64-433704777B05}"/>
    <hyperlink ref="V2091" r:id="rId3113" xr:uid="{631FFA61-E06C-4233-8414-4BC04005264F}"/>
    <hyperlink ref="V2092" r:id="rId3114" xr:uid="{F4A71D41-E33D-47C8-955F-99971D8AB319}"/>
    <hyperlink ref="V2093" r:id="rId3115" xr:uid="{2CDEC5B5-0567-4780-9769-C3CD36C1659F}"/>
    <hyperlink ref="V2094" r:id="rId3116" xr:uid="{F09693B6-58D3-4284-ABE9-E255AEDEDC3F}"/>
    <hyperlink ref="V2095" r:id="rId3117" xr:uid="{FB0E9D20-F594-4F55-A5CA-427CB0F9EAC0}"/>
    <hyperlink ref="V2096" r:id="rId3118" xr:uid="{A1CA4207-174A-4508-8380-40BD48C9AE28}"/>
    <hyperlink ref="V2097" r:id="rId3119" xr:uid="{03875107-9E58-43D2-9A78-B840E0A83895}"/>
    <hyperlink ref="V2098" r:id="rId3120" xr:uid="{B9B842E9-B4A4-4CA1-BF9B-13D133141B72}"/>
    <hyperlink ref="V2099" r:id="rId3121" xr:uid="{722E47F1-BB4C-4FA6-896E-3237E7460577}"/>
    <hyperlink ref="V2100" r:id="rId3122" xr:uid="{0299D699-BD88-4EAE-AF3A-4F36E18DBFED}"/>
    <hyperlink ref="V2101" r:id="rId3123" xr:uid="{A1D2EE3F-FED0-448B-925A-AFDDF196387D}"/>
    <hyperlink ref="V2102" r:id="rId3124" xr:uid="{66A3A7D2-3163-4A37-B4CA-B49B8BFEC463}"/>
    <hyperlink ref="V2103" r:id="rId3125" xr:uid="{22733D7D-E0C1-4B4E-9A78-0599D318D4B7}"/>
    <hyperlink ref="V2104" r:id="rId3126" xr:uid="{B57964F0-B28D-45EA-94BB-0F4CC7E9ED78}"/>
    <hyperlink ref="V2105" r:id="rId3127" xr:uid="{B50D00EC-AABC-4E8E-9CAC-77B5172B3901}"/>
    <hyperlink ref="V2106" r:id="rId3128" xr:uid="{4914781C-A793-4B26-A065-3E46E52D6D06}"/>
    <hyperlink ref="V2107" r:id="rId3129" xr:uid="{07720BDC-0C62-4F12-AA4B-EEBCDDE126AF}"/>
    <hyperlink ref="V2108" r:id="rId3130" xr:uid="{E7AF4BFF-5996-49C4-BB42-1A22850690D7}"/>
    <hyperlink ref="V2109" r:id="rId3131" xr:uid="{0448D3DD-7B50-486F-BE27-3C7B82A48E86}"/>
    <hyperlink ref="V2110" r:id="rId3132" xr:uid="{D2435FA5-B042-48C6-8AF4-CB804D80B41C}"/>
    <hyperlink ref="V2111" r:id="rId3133" xr:uid="{4CF18EF0-62F9-4545-A12B-DB18BADFC170}"/>
    <hyperlink ref="V2112" r:id="rId3134" xr:uid="{1830B93F-AFA1-41C4-9FA1-0298B5976149}"/>
    <hyperlink ref="V2113" r:id="rId3135" xr:uid="{2620E189-9C19-4EB9-881F-9D026D1F7779}"/>
    <hyperlink ref="V2114" r:id="rId3136" xr:uid="{06D1E552-3325-49D1-A3CD-B04DEAC7DF12}"/>
    <hyperlink ref="V2115" r:id="rId3137" xr:uid="{5940159D-CF85-4644-9814-2F7D75992A59}"/>
    <hyperlink ref="V2116" r:id="rId3138" xr:uid="{9F49DAD8-F3EB-4B0A-B882-EDA825CD0191}"/>
    <hyperlink ref="V2117" r:id="rId3139" xr:uid="{CB88CEF5-BE12-49CE-8B65-898DF1BDF2FA}"/>
    <hyperlink ref="V2118" r:id="rId3140" xr:uid="{CF5E33CA-8A40-40E7-B617-C4B8038A017C}"/>
    <hyperlink ref="V2119" r:id="rId3141" xr:uid="{14ADBC9A-0995-43AF-8543-D7704515DB0B}"/>
    <hyperlink ref="V2120" r:id="rId3142" xr:uid="{35DF40A3-494E-4B2F-8AFB-7106B64586E9}"/>
    <hyperlink ref="V2121" r:id="rId3143" xr:uid="{879230BB-D2F6-4982-8E85-8C75D379EB13}"/>
    <hyperlink ref="V2122" r:id="rId3144" xr:uid="{93EB0B33-E532-44A8-862D-A1DC287761A0}"/>
    <hyperlink ref="V2123" r:id="rId3145" xr:uid="{D2713A7E-0F5B-4F22-9188-F091D55848CD}"/>
    <hyperlink ref="V2124" r:id="rId3146" xr:uid="{E9FEB25A-7B30-4EC5-8F42-D906E323F0C6}"/>
    <hyperlink ref="V2125" r:id="rId3147" xr:uid="{C9193146-2438-4F0A-B3BE-35F8BD6F768B}"/>
    <hyperlink ref="V2126" r:id="rId3148" xr:uid="{DD636A42-344A-43A3-8883-15306A0D8CC4}"/>
    <hyperlink ref="V2127" r:id="rId3149" xr:uid="{EA630A75-E66E-43ED-9556-EBB57D01A664}"/>
    <hyperlink ref="V2128" r:id="rId3150" xr:uid="{46EFBE87-FAF9-40DE-9CB5-640D097AB9FD}"/>
    <hyperlink ref="V2129" r:id="rId3151" xr:uid="{E749065B-FA7D-49A1-A518-040645A07B56}"/>
    <hyperlink ref="V2130" r:id="rId3152" xr:uid="{9A027010-3C8E-4277-B372-5774C756EE76}"/>
    <hyperlink ref="V2131" r:id="rId3153" xr:uid="{880AF7FA-843E-44A0-A8C1-5177A6FE13D4}"/>
    <hyperlink ref="V2132" r:id="rId3154" xr:uid="{40DF9B72-A0EB-4F70-8566-8189C6353D1A}"/>
    <hyperlink ref="V2133" r:id="rId3155" xr:uid="{2C295752-FE59-4ED6-9067-C817FD5C1B20}"/>
    <hyperlink ref="V2134" r:id="rId3156" xr:uid="{B24B1E0C-58AD-4BC7-872A-C99B7551136D}"/>
    <hyperlink ref="V2135" r:id="rId3157" xr:uid="{D67B83C0-0E1A-429A-B63D-476C2AE99536}"/>
    <hyperlink ref="V2136" r:id="rId3158" xr:uid="{48AADFFA-A58E-46A5-8884-A96D7DE4FFCB}"/>
    <hyperlink ref="V2137" r:id="rId3159" xr:uid="{ED117722-FC8B-4039-8AA2-7751086C4AAB}"/>
    <hyperlink ref="V2138" r:id="rId3160" xr:uid="{16DA03B2-1E3F-4905-9B70-49739A2A8B12}"/>
    <hyperlink ref="V2139" r:id="rId3161" xr:uid="{CCC6BB2A-9E53-4B99-A7CD-614897DDCDC5}"/>
    <hyperlink ref="V2140" r:id="rId3162" xr:uid="{1E1FCD3A-8330-4DD9-B070-E966F2D19962}"/>
    <hyperlink ref="V2141" r:id="rId3163" xr:uid="{9A31A59A-3DC3-494A-9687-50155C981688}"/>
    <hyperlink ref="V2142" r:id="rId3164" xr:uid="{345BC37A-C795-4C3F-8C39-0D71E9D8E865}"/>
    <hyperlink ref="V2143" r:id="rId3165" xr:uid="{F90C11B6-88A4-4F1B-A858-A2D134813C9A}"/>
    <hyperlink ref="V2144" r:id="rId3166" xr:uid="{F745D72D-ADA3-449A-98C9-790A1E097046}"/>
    <hyperlink ref="V2145" r:id="rId3167" xr:uid="{5E397185-55D9-40B2-AA26-AD7E426F5FBE}"/>
    <hyperlink ref="V2146" r:id="rId3168" xr:uid="{CF12CA42-7697-4667-A681-4AB21FF1CED8}"/>
    <hyperlink ref="V2147" r:id="rId3169" xr:uid="{4B5FF748-8E9B-4E3D-84D3-0E8B99AFE06B}"/>
    <hyperlink ref="V2148" r:id="rId3170" xr:uid="{7602B3E5-A9B6-4845-A3A9-70B63E26FFF5}"/>
    <hyperlink ref="V2149" r:id="rId3171" xr:uid="{16224AEE-5FBA-4B5A-A5C1-B5CCD18AF85C}"/>
    <hyperlink ref="V2150" r:id="rId3172" xr:uid="{7307FDAF-0EEF-4D44-997F-7693E9FCDE28}"/>
    <hyperlink ref="V2151" r:id="rId3173" xr:uid="{974EB62C-8521-4C60-B0FC-B6899B1CECD5}"/>
    <hyperlink ref="V2152" r:id="rId3174" xr:uid="{45013E42-263C-4E05-9AB2-564742CF65C7}"/>
    <hyperlink ref="V2153" r:id="rId3175" xr:uid="{198061CB-43B6-4F10-990D-356B06C4735A}"/>
    <hyperlink ref="V2154" r:id="rId3176" xr:uid="{C51A133D-4F07-49E7-B7D9-F8252467BB9B}"/>
    <hyperlink ref="V2155" r:id="rId3177" xr:uid="{0AE28751-BDCB-461A-A8D2-846DDEA3AC08}"/>
    <hyperlink ref="V2156" r:id="rId3178" xr:uid="{FCF3C883-8866-4408-A3C7-92D5542CC255}"/>
    <hyperlink ref="V2157" r:id="rId3179" xr:uid="{E95ADB46-AA35-4116-8E0D-EEA3306C8C78}"/>
    <hyperlink ref="V2158" r:id="rId3180" xr:uid="{60F4A8ED-1C7B-4DD4-8450-4064E61BCBB5}"/>
    <hyperlink ref="V2159" r:id="rId3181" xr:uid="{6C650038-EA91-4BB1-ACDE-81CA8084ADFB}"/>
    <hyperlink ref="V2160" r:id="rId3182" xr:uid="{78062B4A-F835-486F-A79C-E056EFC7C317}"/>
    <hyperlink ref="V2161" r:id="rId3183" xr:uid="{A5B54DE9-0E60-4F54-B60A-1FB09E4F82CF}"/>
    <hyperlink ref="V2162" r:id="rId3184" xr:uid="{50910FA7-00F2-4012-8CBD-6AA19E502FA9}"/>
    <hyperlink ref="V2163" r:id="rId3185" xr:uid="{A6190FF2-017E-4A6F-BA11-6A620342F504}"/>
    <hyperlink ref="V2164" r:id="rId3186" xr:uid="{AA971BEE-E909-4780-8581-5BF5B1054A07}"/>
    <hyperlink ref="V2165" r:id="rId3187" xr:uid="{15527E11-1138-4838-A5AC-EBC13F7D2F8D}"/>
    <hyperlink ref="V2166" r:id="rId3188" xr:uid="{ABACDD53-DFAD-48D4-BFAF-C3A359A76E50}"/>
    <hyperlink ref="V2167" r:id="rId3189" xr:uid="{16E6F0D7-3B8F-425C-A6BA-37A034220383}"/>
    <hyperlink ref="V2168" r:id="rId3190" xr:uid="{FA5EC6CE-7E7F-449D-A269-188E6A6A7CDB}"/>
    <hyperlink ref="V2169" r:id="rId3191" xr:uid="{FA5F6566-E519-4526-8D06-DC1726D13E70}"/>
    <hyperlink ref="V2170" r:id="rId3192" xr:uid="{D8A1C508-ACCE-4154-9EA4-E02FD3F31E61}"/>
    <hyperlink ref="V2171" r:id="rId3193" xr:uid="{D4474501-D7CD-4155-A342-15340E8060EA}"/>
    <hyperlink ref="V2172" r:id="rId3194" xr:uid="{21DE15F8-6172-4CD8-96F2-510A815C167B}"/>
    <hyperlink ref="V2173" r:id="rId3195" xr:uid="{14C8307E-9432-4654-81A4-28ED390B514E}"/>
    <hyperlink ref="V2174" r:id="rId3196" xr:uid="{AAC339A9-4F1E-4F9D-B639-CDEECCCB25AF}"/>
    <hyperlink ref="V2175" r:id="rId3197" xr:uid="{1CDF29A9-C67D-4AAC-AF47-2C9809B12DF5}"/>
    <hyperlink ref="V2176" r:id="rId3198" xr:uid="{45F06C65-D3FC-43C7-B63D-B5F770594AFB}"/>
    <hyperlink ref="V2177" r:id="rId3199" xr:uid="{0E336BB6-E635-40C1-AE26-6FB07837F6C4}"/>
    <hyperlink ref="V2178" r:id="rId3200" xr:uid="{4EE15207-01E9-42F0-88D7-A2889AC11128}"/>
    <hyperlink ref="V2179" r:id="rId3201" xr:uid="{ED35B648-D645-44F8-9B13-8175C0E6E1AD}"/>
    <hyperlink ref="V2180" r:id="rId3202" xr:uid="{419A114D-9423-4509-98E9-0F74EF12A46C}"/>
    <hyperlink ref="V2181" r:id="rId3203" xr:uid="{9F5526C6-E52E-41AC-98B8-4A845D3901EC}"/>
    <hyperlink ref="V2182" r:id="rId3204" xr:uid="{B8DC7CD6-B600-4B64-81BD-2919055D4255}"/>
    <hyperlink ref="V2183" r:id="rId3205" xr:uid="{41B0FC62-5B39-4E3C-A494-36EA2CB22D9E}"/>
    <hyperlink ref="V2184" r:id="rId3206" xr:uid="{CE2576A7-E353-4D72-A2EE-1244DCF215CE}"/>
    <hyperlink ref="V2185" r:id="rId3207" xr:uid="{EE29DAEF-87E3-4571-AA74-C6ED77E72528}"/>
    <hyperlink ref="V2186" r:id="rId3208" xr:uid="{62CE627C-695D-4E7F-B385-5BDA62E7FC01}"/>
    <hyperlink ref="V2187" r:id="rId3209" xr:uid="{7115FB68-F993-412F-A991-CED339AD5F57}"/>
    <hyperlink ref="V2188" r:id="rId3210" xr:uid="{59A35BD6-3635-4936-8E53-531813A5E83B}"/>
    <hyperlink ref="V2189" r:id="rId3211" xr:uid="{CEFB61D6-6F41-4BBD-B18B-3AF7D4A81A1D}"/>
    <hyperlink ref="V2190" r:id="rId3212" xr:uid="{8FD9F777-29C3-4C67-A82C-DB3CA8FC34A6}"/>
    <hyperlink ref="V2191" r:id="rId3213" xr:uid="{2D83B919-B104-4C0D-BD7F-689D935F7189}"/>
    <hyperlink ref="V2192" r:id="rId3214" xr:uid="{77CD5763-63C7-4D50-9649-0715BF480815}"/>
    <hyperlink ref="V2193" r:id="rId3215" xr:uid="{9C969018-9727-4B7F-B140-FB3ED7D04288}"/>
    <hyperlink ref="V2194" r:id="rId3216" xr:uid="{6CCE3AF8-3721-4C50-A944-29C9B346C6DA}"/>
    <hyperlink ref="V2195" r:id="rId3217" xr:uid="{A0C6931D-9D13-4960-8795-D7F3261C9032}"/>
    <hyperlink ref="V2196" r:id="rId3218" xr:uid="{E8E8DAEA-62B2-4954-83A6-26EE656EA3E4}"/>
    <hyperlink ref="V2197" r:id="rId3219" xr:uid="{3F0236BB-65C5-4D54-A286-F822AC0DE704}"/>
    <hyperlink ref="V2198" r:id="rId3220" xr:uid="{FDD13B39-7512-4C58-A9AF-608F6F1456C5}"/>
    <hyperlink ref="V2199" r:id="rId3221" xr:uid="{99FC5FB0-9694-4F76-AC99-94D3773145CE}"/>
    <hyperlink ref="V2200" r:id="rId3222" xr:uid="{1FFAE6D8-8433-4B81-9E2A-854E05F68BE2}"/>
    <hyperlink ref="V2201" r:id="rId3223" xr:uid="{267B27DF-D143-497B-A1D1-967C3ACE23A2}"/>
    <hyperlink ref="V2202" r:id="rId3224" xr:uid="{520617C8-157E-4840-95A7-A3128AF1A670}"/>
    <hyperlink ref="V2203" r:id="rId3225" xr:uid="{763BD070-BFF4-4972-819B-83D25D5E8FC2}"/>
    <hyperlink ref="V2204" r:id="rId3226" xr:uid="{A74612BA-E084-4D3F-9386-C02DB611B925}"/>
    <hyperlink ref="V2205" r:id="rId3227" xr:uid="{92162166-4D87-470F-8D6B-DFB3EE4483E6}"/>
    <hyperlink ref="V2206" r:id="rId3228" xr:uid="{FDA988F3-AA23-4817-9C7C-741D21A0DF22}"/>
    <hyperlink ref="V2207" r:id="rId3229" xr:uid="{6BF9D208-2112-47E2-8E31-FB566406EE34}"/>
    <hyperlink ref="V2208" r:id="rId3230" xr:uid="{29ABB63C-DCC6-41E2-B150-0AEBE300CB71}"/>
    <hyperlink ref="V2209" r:id="rId3231" xr:uid="{927D5757-7D82-4B63-A906-F8F3FF691530}"/>
    <hyperlink ref="V2210" r:id="rId3232" xr:uid="{38D9EFBF-952E-452A-8D84-94D8201B8E9E}"/>
    <hyperlink ref="V2211" r:id="rId3233" xr:uid="{6FC51935-532B-454D-96FE-5CC88E572C80}"/>
    <hyperlink ref="V2212" r:id="rId3234" xr:uid="{1D4778B3-5FBC-4612-9850-2165960208C4}"/>
    <hyperlink ref="V2213" r:id="rId3235" xr:uid="{09EC892B-CDC9-4E4C-B032-15C5E057B62E}"/>
    <hyperlink ref="V2214" r:id="rId3236" xr:uid="{A380E807-040F-4AFB-9BAF-7FD227B965A9}"/>
    <hyperlink ref="V2215" r:id="rId3237" xr:uid="{685607C0-8F4E-49BD-9A8B-83ED0DC5B906}"/>
    <hyperlink ref="V2216" r:id="rId3238" xr:uid="{16FBFC13-0D23-49C8-B45E-2E3202E76EE8}"/>
    <hyperlink ref="V2217" r:id="rId3239" xr:uid="{96028D38-3AEB-4534-A839-6E8C9725D6D4}"/>
    <hyperlink ref="V2218" r:id="rId3240" xr:uid="{4F601224-CC79-42FC-BD47-3A7BF9E5D62A}"/>
    <hyperlink ref="V2219" r:id="rId3241" xr:uid="{C71D1D6B-F4ED-4F19-B5A0-E75C7DB60CD3}"/>
    <hyperlink ref="V2220" r:id="rId3242" xr:uid="{1E19816C-CF2B-4597-B21D-69A987540DBB}"/>
    <hyperlink ref="V2221" r:id="rId3243" xr:uid="{22A483C8-0B19-4054-A022-D5BD63E2C16A}"/>
    <hyperlink ref="V2222" r:id="rId3244" xr:uid="{6CE0F9AF-E4C9-4D75-B72A-8F684322E6DB}"/>
    <hyperlink ref="V2223" r:id="rId3245" xr:uid="{E27B150D-9A91-48BE-83AD-931C70610D4A}"/>
    <hyperlink ref="V2224" r:id="rId3246" xr:uid="{FC67DE36-99AA-42AD-A79E-D18C02909A32}"/>
    <hyperlink ref="V2225" r:id="rId3247" xr:uid="{22246E29-5DB2-4D91-99A2-3E92E9393ABE}"/>
    <hyperlink ref="V2226" r:id="rId3248" xr:uid="{CA89506B-F276-4391-8C6A-C6B8431D46A1}"/>
    <hyperlink ref="V2227" r:id="rId3249" xr:uid="{F35C8D46-6FBF-4A5B-AE22-722CC8572C44}"/>
    <hyperlink ref="V2228" r:id="rId3250" xr:uid="{1481596E-5600-4C6A-98B7-55FBE6ECD4EC}"/>
    <hyperlink ref="V2229" r:id="rId3251" xr:uid="{C0B8FC14-3708-4F7F-A414-B36CD7CF8C42}"/>
    <hyperlink ref="V2230" r:id="rId3252" xr:uid="{AFD953BA-2D67-4B5E-8CDA-6A60721F5898}"/>
    <hyperlink ref="V2231" r:id="rId3253" xr:uid="{84D962C3-AFD2-4541-851F-57B6919AD328}"/>
    <hyperlink ref="V2232" r:id="rId3254" xr:uid="{5B97DCB6-E86E-44A6-9487-48B49C7D254B}"/>
    <hyperlink ref="V2233" r:id="rId3255" xr:uid="{3E437C21-A3DC-483F-ACA3-CFEB9C620ABB}"/>
    <hyperlink ref="V2234" r:id="rId3256" xr:uid="{CC9A65C4-061F-4934-A324-FEBE169A14CC}"/>
    <hyperlink ref="V2235" r:id="rId3257" xr:uid="{A1CF535D-F8A5-4577-BA8A-6B9DA676C808}"/>
    <hyperlink ref="V2236" r:id="rId3258" xr:uid="{F2DE5167-C588-4DB6-AE9E-E37455AB7707}"/>
    <hyperlink ref="V2237" r:id="rId3259" xr:uid="{1159B5DB-06D5-446B-9903-14AAC8844FBD}"/>
    <hyperlink ref="V2238" r:id="rId3260" xr:uid="{F2FBB662-FAFA-485A-B99E-34F9C17D01D7}"/>
    <hyperlink ref="V2239" r:id="rId3261" xr:uid="{C1337C4A-93BD-470F-822C-6FA72CA26CA5}"/>
    <hyperlink ref="V2240" r:id="rId3262" xr:uid="{03638A10-D472-483F-B9F7-D493B010AA88}"/>
    <hyperlink ref="V2241" r:id="rId3263" xr:uid="{B61BF77B-4609-40E5-A02D-F61A139DD4E3}"/>
    <hyperlink ref="V2242" r:id="rId3264" xr:uid="{071268EF-97A2-4F70-B58D-25C0FA5351D9}"/>
    <hyperlink ref="V2243" r:id="rId3265" xr:uid="{9C110F0D-224A-4AFE-8243-E35DAD940A12}"/>
    <hyperlink ref="V2244" r:id="rId3266" xr:uid="{D81F5669-40EE-449A-A150-381F5FA35314}"/>
    <hyperlink ref="V2245" r:id="rId3267" xr:uid="{ECF640C7-DA6F-4F80-B5E4-CAD83765AE1D}"/>
    <hyperlink ref="V2246" r:id="rId3268" xr:uid="{A599B873-7C94-42D1-A581-E30B5A180E7B}"/>
    <hyperlink ref="V2247" r:id="rId3269" xr:uid="{9C56F54D-834D-4EE3-A601-2229754AC62C}"/>
    <hyperlink ref="V2248" r:id="rId3270" xr:uid="{5BF2AB78-F8B9-42AA-A782-9E1145D243F2}"/>
    <hyperlink ref="V2249" r:id="rId3271" xr:uid="{121EF17A-3F70-4ED8-9509-E17574D99F0D}"/>
    <hyperlink ref="V2250" r:id="rId3272" xr:uid="{3D9A5EB0-0B04-43B1-93F3-CBFCD15B158B}"/>
    <hyperlink ref="V2251" r:id="rId3273" xr:uid="{F7B066C6-3E6F-4854-8AD6-DC77274E12E6}"/>
    <hyperlink ref="V2252" r:id="rId3274" xr:uid="{B4D44490-7135-488A-93E5-986A9B290043}"/>
    <hyperlink ref="V2253" r:id="rId3275" xr:uid="{B516EBB4-40D2-4609-9707-97F6B1C87B4C}"/>
    <hyperlink ref="V2254" r:id="rId3276" xr:uid="{FFBBFDE8-F43C-4275-8B46-66B8B68EBAB0}"/>
    <hyperlink ref="V2255" r:id="rId3277" xr:uid="{FDD4DDC9-9767-4635-A09E-BBF27A944896}"/>
    <hyperlink ref="V2256" r:id="rId3278" xr:uid="{1D144A13-245A-475C-821E-F81D94DC9456}"/>
    <hyperlink ref="V2257" r:id="rId3279" xr:uid="{7DD57476-E5C3-46A9-B2CA-22E5C9C15DAB}"/>
    <hyperlink ref="V2258" r:id="rId3280" xr:uid="{CD0F95A7-BB60-4357-AD92-4FEAE4B8C318}"/>
    <hyperlink ref="V2259" r:id="rId3281" xr:uid="{73F5C1F3-6629-4987-A4AD-68381E30EDE5}"/>
    <hyperlink ref="V2260" r:id="rId3282" xr:uid="{B73B8994-53E6-404F-9E25-31DD52346E50}"/>
    <hyperlink ref="V2261" r:id="rId3283" xr:uid="{074819DF-12ED-44D5-B68F-4B84D7E2A01C}"/>
    <hyperlink ref="V2262" r:id="rId3284" xr:uid="{4C96A3B6-DD99-4852-BE57-A91F455ADC9A}"/>
    <hyperlink ref="V2263" r:id="rId3285" xr:uid="{AE3AE5B0-AE09-41E2-A4B4-875C0B80EF46}"/>
    <hyperlink ref="V2264" r:id="rId3286" xr:uid="{E569F9BB-F506-482A-BF73-56D91A3D021B}"/>
    <hyperlink ref="V2265" r:id="rId3287" xr:uid="{19033825-4BBB-4E9B-94DA-6D4C81D29CF0}"/>
    <hyperlink ref="V2266" r:id="rId3288" xr:uid="{1F2074B9-9878-4A14-9BA1-F69A07028DDF}"/>
    <hyperlink ref="V2267" r:id="rId3289" xr:uid="{AABE5585-999B-4229-A3E9-94DF6475485B}"/>
    <hyperlink ref="V2268" r:id="rId3290" xr:uid="{A203E9E1-5012-479F-9783-7B829EF420F0}"/>
    <hyperlink ref="V2269" r:id="rId3291" xr:uid="{F0CCA800-FE54-49E2-815D-4E1FAC188B7F}"/>
    <hyperlink ref="V2270" r:id="rId3292" xr:uid="{C96A6FF5-747B-4A86-B389-4AA7E4CEE3D1}"/>
    <hyperlink ref="V2271" r:id="rId3293" xr:uid="{0C07BD22-3D92-4832-B993-4F65323FD943}"/>
    <hyperlink ref="V2272" r:id="rId3294" xr:uid="{E8D7B6B8-F181-4D07-A3C5-A4C6AD5E7AB9}"/>
    <hyperlink ref="V2273" r:id="rId3295" xr:uid="{4C014205-E922-445A-AD1F-C30AC66997F5}"/>
    <hyperlink ref="V2274" r:id="rId3296" xr:uid="{A2DFCE48-58B9-437B-8BC4-42BFEC5B12AE}"/>
    <hyperlink ref="V2275" r:id="rId3297" xr:uid="{E603E893-23DE-4E48-A56E-24207D5F31B4}"/>
    <hyperlink ref="V2276" r:id="rId3298" xr:uid="{5477BF77-7DAF-4B8C-8450-6001A9BE04CC}"/>
    <hyperlink ref="V2277" r:id="rId3299" xr:uid="{6FBEA027-C508-43C2-9EE8-671B263785E2}"/>
    <hyperlink ref="V2278" r:id="rId3300" xr:uid="{AA25CC26-70D4-47CD-91E1-041D2F52F042}"/>
    <hyperlink ref="V2279" r:id="rId3301" xr:uid="{6FCF86C8-7847-4F33-AB23-F23A54E3E1F9}"/>
    <hyperlink ref="V2280" r:id="rId3302" xr:uid="{02971CC7-F25E-458C-8022-68C9181A8FAA}"/>
    <hyperlink ref="V2281" r:id="rId3303" xr:uid="{FA43B969-5E6F-4B1D-B245-4B6029BC187A}"/>
    <hyperlink ref="V2282" r:id="rId3304" xr:uid="{748D2B06-5F24-4030-B791-49D82D5CEAC1}"/>
    <hyperlink ref="V2283" r:id="rId3305" xr:uid="{1BCE882C-073B-4FD1-BA07-C9F588073F65}"/>
    <hyperlink ref="V2284" r:id="rId3306" xr:uid="{6E04FFA7-1133-4D29-A612-780EF3CF10A7}"/>
    <hyperlink ref="V2285" r:id="rId3307" xr:uid="{A052BC0F-5481-421C-9832-7D10B468C2E2}"/>
    <hyperlink ref="V2286" r:id="rId3308" xr:uid="{4FB5D31F-49B1-4014-A3AE-E46D8C1C988C}"/>
    <hyperlink ref="V2287" r:id="rId3309" xr:uid="{1826531E-872C-48D7-8CE0-1866979FA383}"/>
    <hyperlink ref="V2288" r:id="rId3310" xr:uid="{3062209F-EB62-4323-AB56-FEE617D79ECB}"/>
    <hyperlink ref="V2289" r:id="rId3311" xr:uid="{E2BA09D0-C575-4D0D-8955-4EFEABB95672}"/>
    <hyperlink ref="V2290" r:id="rId3312" xr:uid="{37D28591-CA9E-46E8-9110-4AA23CBFEFBE}"/>
    <hyperlink ref="V2291" r:id="rId3313" xr:uid="{73798A40-6C4C-4113-A1B3-7368BC692EF4}"/>
    <hyperlink ref="V2292" r:id="rId3314" xr:uid="{AB5DAC96-7117-4E2C-84BD-0C4317721A91}"/>
    <hyperlink ref="V2293" r:id="rId3315" xr:uid="{86A36CEE-035B-4241-BE91-502503A91AC6}"/>
    <hyperlink ref="V2294" r:id="rId3316" xr:uid="{7F08EBBA-2A1B-483E-B6D9-8F89507E54EC}"/>
    <hyperlink ref="V2295" r:id="rId3317" xr:uid="{829AC33D-E97C-40C1-A90F-3B0753932D84}"/>
    <hyperlink ref="V2296" r:id="rId3318" xr:uid="{A3860D76-70D0-4FDD-BB65-E7C7CFDBD37E}"/>
    <hyperlink ref="V2297" r:id="rId3319" xr:uid="{48DE44AC-A298-4D4D-85E8-B64E6A17D900}"/>
    <hyperlink ref="V2298" r:id="rId3320" xr:uid="{7D17AB79-4EBC-41D0-BD45-61BCED5278D6}"/>
    <hyperlink ref="V2299" r:id="rId3321" xr:uid="{2B12B869-036A-40DB-921B-220FF93F9A7D}"/>
    <hyperlink ref="V2300" r:id="rId3322" xr:uid="{D17EFFB1-7DFF-4F1D-B659-4735D8DB9050}"/>
    <hyperlink ref="V2301" r:id="rId3323" xr:uid="{EE34F583-6835-46DF-9251-AA348B821EAB}"/>
    <hyperlink ref="V2302" r:id="rId3324" xr:uid="{09AE226A-C10A-4325-8849-8CCE04CE93B8}"/>
    <hyperlink ref="V2303" r:id="rId3325" xr:uid="{6C88B7B1-62D4-44B5-9133-D7D87B3FD0F1}"/>
    <hyperlink ref="V2304" r:id="rId3326" xr:uid="{296FFF43-35F1-4DC2-9CA0-ADDD215B9DCA}"/>
    <hyperlink ref="V2305" r:id="rId3327" xr:uid="{3F62B8F6-FD9E-468D-8721-3B3B3DF8AA43}"/>
    <hyperlink ref="V2306" r:id="rId3328" xr:uid="{4C6A818B-B497-4740-9158-4B5016404BD9}"/>
    <hyperlink ref="V2307" r:id="rId3329" xr:uid="{A12E7F6A-CA62-4808-91FF-475B3EC5EE34}"/>
    <hyperlink ref="V2308" r:id="rId3330" xr:uid="{0CAFE265-307D-4854-BA19-929E61D1642E}"/>
    <hyperlink ref="V2309" r:id="rId3331" xr:uid="{BA9EFB6E-9963-4E14-9A9B-EE5B61F6C446}"/>
    <hyperlink ref="V2310" r:id="rId3332" xr:uid="{E20B51E0-1A77-4226-B59B-F2E635CB615C}"/>
    <hyperlink ref="V2311" r:id="rId3333" xr:uid="{E3F29C3A-846B-464C-98D4-99C221C7EFF7}"/>
    <hyperlink ref="V2312" r:id="rId3334" xr:uid="{A0A83C4D-A217-4996-9D13-044CEF9DAF58}"/>
    <hyperlink ref="V2313" r:id="rId3335" xr:uid="{F9D8AD74-450C-46FA-9272-798A62764622}"/>
    <hyperlink ref="V2314" r:id="rId3336" xr:uid="{08A0269C-67C6-4417-8617-A408F9CF1863}"/>
    <hyperlink ref="V2315" r:id="rId3337" xr:uid="{3389F9DE-6D86-4CC5-BF77-69E473CF68CD}"/>
    <hyperlink ref="V2316" r:id="rId3338" xr:uid="{8769F15E-AF00-45C6-8CEA-81D708A96A37}"/>
    <hyperlink ref="V2317" r:id="rId3339" xr:uid="{57A9DEA9-5C32-4C9C-BC1E-D53E80A8E346}"/>
    <hyperlink ref="V2318" r:id="rId3340" xr:uid="{59153F72-0959-4072-9DCC-5F00D64F4549}"/>
    <hyperlink ref="V2319" r:id="rId3341" xr:uid="{266968DC-83C4-405A-AB82-BD0950239675}"/>
    <hyperlink ref="V2320" r:id="rId3342" xr:uid="{C613D95C-5A8F-4D12-9ABC-97A4D4B09275}"/>
    <hyperlink ref="V2321" r:id="rId3343" xr:uid="{03C6A775-B67B-40E0-A07B-1AD698FE816C}"/>
    <hyperlink ref="V2322" r:id="rId3344" xr:uid="{38A61677-0A6F-4ADD-A2BC-BFEE5A883F28}"/>
    <hyperlink ref="V2323" r:id="rId3345" xr:uid="{6737B04C-9E12-46A1-8460-C1219E75DAEB}"/>
    <hyperlink ref="V2324" r:id="rId3346" xr:uid="{28D7012D-F0CB-4E4A-9CFC-F03FE26570BC}"/>
    <hyperlink ref="V2325" r:id="rId3347" xr:uid="{441F8D74-032F-4FAA-87C2-B36CB9036B46}"/>
    <hyperlink ref="V2326" r:id="rId3348" xr:uid="{AEC606A7-5507-4D1E-B7F4-858DE12159D2}"/>
    <hyperlink ref="V2327" r:id="rId3349" xr:uid="{FD49797E-F458-4D6B-9905-86DF1AA86FC0}"/>
    <hyperlink ref="V2328" r:id="rId3350" xr:uid="{E5E5ACE0-D26F-4F10-902E-5FD5C14E4105}"/>
    <hyperlink ref="V2329" r:id="rId3351" xr:uid="{E7A74EA0-9177-43FA-A9D8-C3995AFA10B8}"/>
    <hyperlink ref="V2330" r:id="rId3352" xr:uid="{36E1F775-7AFF-4C5A-90DB-96BDBC38E0F5}"/>
    <hyperlink ref="V2331" r:id="rId3353" xr:uid="{B8F48444-C24E-4A7C-BCC6-B36937FDE5BF}"/>
    <hyperlink ref="V2332" r:id="rId3354" xr:uid="{EBADB3D1-6710-44C9-A66F-85C011B1699B}"/>
    <hyperlink ref="V2333" r:id="rId3355" xr:uid="{29FE4FE7-C0B5-4917-A832-C565CC30E51E}"/>
    <hyperlink ref="V2334" r:id="rId3356" xr:uid="{AA0FEE06-C38A-43D0-B86F-CA17861388CE}"/>
    <hyperlink ref="V2335" r:id="rId3357" xr:uid="{71BEC269-1051-41E3-9343-3D1A4C72BCB9}"/>
    <hyperlink ref="V2336" r:id="rId3358" xr:uid="{25A51436-A733-46ED-AE33-A3927EA65F6B}"/>
    <hyperlink ref="V2337" r:id="rId3359" xr:uid="{44DE6ED3-0B90-414B-A261-DA07A868301A}"/>
    <hyperlink ref="V2338" r:id="rId3360" xr:uid="{B94A1254-498C-4C4C-82A6-96A448143DC5}"/>
    <hyperlink ref="V2339" r:id="rId3361" xr:uid="{51E47B80-D612-4DCD-8DF9-501CA82062E8}"/>
    <hyperlink ref="V2340" r:id="rId3362" xr:uid="{A7385DD7-5A3F-42EB-8E0A-BFC805A7D21F}"/>
    <hyperlink ref="V2341" r:id="rId3363" xr:uid="{2BACF844-C594-4F99-B562-D36BCE41DC32}"/>
    <hyperlink ref="V2342" r:id="rId3364" xr:uid="{B56AE062-F6E7-48FC-AC3C-730324BB3712}"/>
    <hyperlink ref="V2343" r:id="rId3365" xr:uid="{3CDF5955-47A1-41F0-A128-D8C537AA0B26}"/>
    <hyperlink ref="V2344" r:id="rId3366" xr:uid="{F37913DB-DD43-44BE-8F34-13F368827D53}"/>
    <hyperlink ref="V2345" r:id="rId3367" xr:uid="{0176E15D-8C0D-403A-AD09-E3CFF451FA2C}"/>
    <hyperlink ref="V2346" r:id="rId3368" xr:uid="{8CB06961-39BF-43AA-94AF-E36E9EAE9A1C}"/>
    <hyperlink ref="V2347" r:id="rId3369" xr:uid="{78A8A299-6D4C-4C0E-8B19-CE66F8CAA76F}"/>
    <hyperlink ref="V2348" r:id="rId3370" xr:uid="{2F47ACFD-07A0-4E8D-B6A5-9848A207F8C6}"/>
    <hyperlink ref="V2349" r:id="rId3371" xr:uid="{4973F80A-8275-45E3-B0E4-E81155D042DD}"/>
    <hyperlink ref="V2350" r:id="rId3372" xr:uid="{0D47B5FE-00C5-4E33-BEED-A1FD32A99020}"/>
    <hyperlink ref="V2351" r:id="rId3373" xr:uid="{669517CD-4E86-49DA-8F0C-F0A76398CF35}"/>
    <hyperlink ref="V2352" r:id="rId3374" xr:uid="{1D3B0709-590A-4472-806E-38AEE17AAAA2}"/>
    <hyperlink ref="V2353" r:id="rId3375" xr:uid="{684657AE-DDFC-4A0C-901D-701D282A3FD1}"/>
    <hyperlink ref="V2354" r:id="rId3376" xr:uid="{B6468F27-BFA4-44C9-BCAC-36674F01BF83}"/>
    <hyperlink ref="V2355" r:id="rId3377" xr:uid="{E612933C-8485-4037-BE3F-2EEA0AA77D95}"/>
    <hyperlink ref="V2356" r:id="rId3378" xr:uid="{C5AEE206-FB4D-413E-9A79-D8E5FD2D90AD}"/>
    <hyperlink ref="V2357" r:id="rId3379" xr:uid="{C7281E85-16CE-4AF3-A49F-1866B8A3535B}"/>
    <hyperlink ref="V2358" r:id="rId3380" xr:uid="{9AFB0A3C-2203-4E1D-9F4C-E02F65C589A7}"/>
    <hyperlink ref="V2359" r:id="rId3381" xr:uid="{1E40284F-4160-4DB8-815F-9CBA19B355A0}"/>
    <hyperlink ref="V2360" r:id="rId3382" xr:uid="{4784292E-F265-4BD4-8A6A-98EAB3BEF9CC}"/>
    <hyperlink ref="V2361" r:id="rId3383" xr:uid="{FDB63152-8150-4D24-B4AE-BD2A5E890685}"/>
    <hyperlink ref="V2362" r:id="rId3384" xr:uid="{36CC1423-0811-4ED3-9ECD-55412DDFE3C5}"/>
    <hyperlink ref="V2363" r:id="rId3385" xr:uid="{BFD25031-5EBF-47CA-8DBE-153A28BFBEFA}"/>
    <hyperlink ref="V2364" r:id="rId3386" xr:uid="{72CED719-244C-42FD-B1B6-91565463B663}"/>
    <hyperlink ref="V2365" r:id="rId3387" xr:uid="{661F395E-BEB3-404A-AA3F-BB323803842E}"/>
    <hyperlink ref="V2366" r:id="rId3388" xr:uid="{52A8BBD6-7FE5-4654-A6BD-D2DA64D26F49}"/>
    <hyperlink ref="V2367" r:id="rId3389" xr:uid="{113386DB-A333-4A72-92B5-AEF9906AFAB0}"/>
    <hyperlink ref="V2368" r:id="rId3390" xr:uid="{12C8A166-C484-48BD-8A35-DC123E148AAB}"/>
    <hyperlink ref="V2369" r:id="rId3391" xr:uid="{B0A9367D-F7AE-4DEA-B333-3E001BF7C02F}"/>
    <hyperlink ref="V2370" r:id="rId3392" xr:uid="{5354E793-3CFD-4C5B-A870-DE01EF78F87E}"/>
    <hyperlink ref="V2371" r:id="rId3393" xr:uid="{5721D990-3BFE-4CE3-8922-2717EBE81148}"/>
    <hyperlink ref="V2372" r:id="rId3394" xr:uid="{509063F1-D68D-41C3-9BEF-B0D744634F78}"/>
    <hyperlink ref="V2373" r:id="rId3395" xr:uid="{94FF340F-9AB6-41D1-B1AD-8EE86521D849}"/>
    <hyperlink ref="V2374" r:id="rId3396" xr:uid="{C60509D3-170A-4C56-80F8-08073AAFD1D2}"/>
    <hyperlink ref="V2375" r:id="rId3397" xr:uid="{CFA8E049-4488-4E7B-A6C4-5644BF7C8B16}"/>
    <hyperlink ref="V2376" r:id="rId3398" xr:uid="{D13AF9AC-5256-499A-966F-4F0ACE0E8AD8}"/>
    <hyperlink ref="V2377" r:id="rId3399" xr:uid="{A208CB2D-4FC0-4A50-9AE4-78553427C067}"/>
    <hyperlink ref="V2378" r:id="rId3400" xr:uid="{3DE5AEB3-2A88-4215-A11C-F3539BD819CA}"/>
    <hyperlink ref="V2379" r:id="rId3401" xr:uid="{657BBE85-6C6E-4A5F-AFB7-21B78E053861}"/>
    <hyperlink ref="V2380" r:id="rId3402" xr:uid="{77DE2060-F32E-45C2-B9A5-DFC8CA9979CD}"/>
    <hyperlink ref="V2381" r:id="rId3403" xr:uid="{597EE19F-7C4D-40BF-9754-04C1654112E6}"/>
    <hyperlink ref="V2382" r:id="rId3404" xr:uid="{17D8D7D7-ED01-40EF-816F-CBFE7C1DA291}"/>
    <hyperlink ref="V2383" r:id="rId3405" xr:uid="{D542B57A-FD9E-4379-952B-9AEAD7092293}"/>
    <hyperlink ref="V2384" r:id="rId3406" xr:uid="{C7C13F26-625B-42CD-A5CD-5FFC2B521250}"/>
    <hyperlink ref="V2385" r:id="rId3407" xr:uid="{C3483015-9E9D-477B-8C90-519C226A2684}"/>
    <hyperlink ref="V2386" r:id="rId3408" xr:uid="{6AE1A0D1-09A1-4826-BCF4-FA0017A97341}"/>
    <hyperlink ref="V2387" r:id="rId3409" xr:uid="{E6BA39BC-1308-484D-8B1E-813995D09B3A}"/>
    <hyperlink ref="V2388" r:id="rId3410" xr:uid="{05C81615-AA68-40E4-A0B2-48A4C9780276}"/>
    <hyperlink ref="V2389" r:id="rId3411" xr:uid="{ED584123-204D-454E-8EA8-E41FDFCD17FF}"/>
    <hyperlink ref="V2390" r:id="rId3412" xr:uid="{0503CBF7-682B-4A25-946A-3FA1F9F9901E}"/>
    <hyperlink ref="V2391" r:id="rId3413" xr:uid="{C9BDECE7-F6D1-4D07-85AC-42F7E7038842}"/>
    <hyperlink ref="V2392" r:id="rId3414" xr:uid="{2D943003-273A-42AF-9948-2B1C683BD50A}"/>
    <hyperlink ref="V2393" r:id="rId3415" xr:uid="{6911FF11-B98F-41E5-BDB0-1D3B2B611ECA}"/>
    <hyperlink ref="V2394" r:id="rId3416" xr:uid="{229631CF-8180-4405-BD54-5306851213C9}"/>
    <hyperlink ref="V2395" r:id="rId3417" xr:uid="{7CBE52C7-C200-4F71-9F8C-B7E7D7A42515}"/>
    <hyperlink ref="V2396" r:id="rId3418" xr:uid="{A5C0444D-9A33-4795-BC2B-14FCBD76F535}"/>
    <hyperlink ref="V2397" r:id="rId3419" xr:uid="{B202AB9E-2D0B-4EFC-889D-DDCFBDD406B8}"/>
    <hyperlink ref="V2398" r:id="rId3420" xr:uid="{DB74E143-AB1B-4A09-BE20-62DC5104AF8E}"/>
    <hyperlink ref="V2399" r:id="rId3421" xr:uid="{005E7CB2-FB83-4B48-B633-5AA1390BEC41}"/>
    <hyperlink ref="V2400" r:id="rId3422" xr:uid="{08A5DF06-A40C-45A9-82A3-BD9E4D386C0C}"/>
    <hyperlink ref="V2401" r:id="rId3423" xr:uid="{F93A6D2A-68F1-4761-9E1B-2F71BFD0B733}"/>
    <hyperlink ref="V2402" r:id="rId3424" xr:uid="{A4AEB098-2F47-4238-AD12-52428850AA15}"/>
    <hyperlink ref="V2403" r:id="rId3425" xr:uid="{2B9F916D-A3B3-4F70-A442-2BAA24828F07}"/>
    <hyperlink ref="V2404" r:id="rId3426" xr:uid="{1A2F4D45-BCFF-4B4E-88EE-63856FF95293}"/>
    <hyperlink ref="V2405" r:id="rId3427" xr:uid="{8F63E916-2682-48E5-9336-686B5F29D521}"/>
    <hyperlink ref="V2406" r:id="rId3428" xr:uid="{0423529D-09AA-42F5-BDE3-3725A7289CEB}"/>
    <hyperlink ref="V2407" r:id="rId3429" xr:uid="{8AAA1A13-4507-4422-8D69-971EA4951452}"/>
    <hyperlink ref="V2408" r:id="rId3430" xr:uid="{0BF25044-D4E8-48C1-9B7F-7B96838F400F}"/>
    <hyperlink ref="V2409" r:id="rId3431" xr:uid="{835CDB73-B42E-43BE-AE2F-CE6EC8D2B205}"/>
    <hyperlink ref="V2410" r:id="rId3432" xr:uid="{3503BD7E-7B79-4D33-990A-10DB981C6C02}"/>
    <hyperlink ref="V2411" r:id="rId3433" xr:uid="{1B6FA9BF-F59E-44B0-B802-3DDF3F17AF2A}"/>
    <hyperlink ref="V2412" r:id="rId3434" xr:uid="{72CC5C52-BEF6-4F81-A297-0346095FDB69}"/>
    <hyperlink ref="V2413" r:id="rId3435" xr:uid="{3938447A-934C-4FCC-9095-1ABC89CF2417}"/>
    <hyperlink ref="V2414" r:id="rId3436" xr:uid="{FD1571C4-B384-4467-919E-D8FE245D2C69}"/>
    <hyperlink ref="V2415" r:id="rId3437" xr:uid="{E6FAB25D-72DF-4832-B298-BFBE6C6AB6EA}"/>
    <hyperlink ref="V2416" r:id="rId3438" xr:uid="{BFBAE119-F4DF-4FCC-B396-1FD194199A27}"/>
    <hyperlink ref="V2417" r:id="rId3439" xr:uid="{007C1863-CA9E-4D51-82BF-951BEB170EAD}"/>
    <hyperlink ref="V2418" r:id="rId3440" xr:uid="{045C53FD-709D-4792-BB4B-DD385532E2D3}"/>
    <hyperlink ref="V2419" r:id="rId3441" xr:uid="{444C57A5-EE10-4B66-A37A-B91F0CBD1DE7}"/>
    <hyperlink ref="V2420" r:id="rId3442" xr:uid="{EF8DF94B-1D2B-49AF-BC09-128A2EA61FF0}"/>
    <hyperlink ref="V2421" r:id="rId3443" xr:uid="{B8A231EC-F14E-4F96-BE42-87C3AF4CD6B7}"/>
    <hyperlink ref="V2422" r:id="rId3444" xr:uid="{80810637-F346-4622-9341-B87CE70FDA75}"/>
    <hyperlink ref="V2423" r:id="rId3445" xr:uid="{85E98D73-2ED8-4C8F-ACA4-1277974C9B21}"/>
    <hyperlink ref="V2424" r:id="rId3446" xr:uid="{353558A4-F7BE-40EE-BB6B-AAE2CCE8A690}"/>
    <hyperlink ref="V2425" r:id="rId3447" xr:uid="{47BE8CBE-5E0E-451B-9C5E-8A983C0FE3BF}"/>
    <hyperlink ref="V2426" r:id="rId3448" xr:uid="{EFBAA8D8-5DB4-4FE3-A01F-857F9D90A260}"/>
    <hyperlink ref="V2427" r:id="rId3449" xr:uid="{E991B6E0-DD93-46E4-A891-27F043FB3959}"/>
    <hyperlink ref="V2428" r:id="rId3450" xr:uid="{FF817D16-DAE7-4849-8CAE-ECAAACD8A102}"/>
    <hyperlink ref="V2429" r:id="rId3451" xr:uid="{0212ADBB-89BA-4EA3-8DCE-E46D385F4A41}"/>
    <hyperlink ref="V2430" r:id="rId3452" xr:uid="{00F4678C-B6BF-486A-98B5-2C9E03385988}"/>
    <hyperlink ref="V2431" r:id="rId3453" xr:uid="{875B84FF-9765-4487-B93D-5D522F566C65}"/>
    <hyperlink ref="V2432" r:id="rId3454" xr:uid="{A18B636D-1A17-425E-8474-8809967775FD}"/>
    <hyperlink ref="V2433" r:id="rId3455" xr:uid="{6828312F-4CF5-4096-B297-C107753F0BEF}"/>
    <hyperlink ref="V2434" r:id="rId3456" xr:uid="{CEDC268F-4294-48ED-8DA1-58F9CB43FD4F}"/>
    <hyperlink ref="V2435" r:id="rId3457" xr:uid="{40BD5702-9CBB-481B-8DE4-9496B4C4DF17}"/>
    <hyperlink ref="V2436" r:id="rId3458" xr:uid="{41E6663C-C1FE-433B-9DFD-235A08D1FA11}"/>
    <hyperlink ref="V2437" r:id="rId3459" xr:uid="{6940952B-4F89-4885-8770-5B584DF058A7}"/>
    <hyperlink ref="V2438" r:id="rId3460" xr:uid="{55D3C9C7-B8F0-4D4F-AAA1-FCE18DE2F689}"/>
    <hyperlink ref="V2439" r:id="rId3461" xr:uid="{0546914F-BEF3-4471-8769-0ACA8A46E41C}"/>
    <hyperlink ref="V2440" r:id="rId3462" xr:uid="{DB0B5FD2-05B0-4AC0-AF38-5F5FA849571A}"/>
    <hyperlink ref="V2441" r:id="rId3463" xr:uid="{077D0F55-D53F-4639-AFC9-A836A94E5EAC}"/>
    <hyperlink ref="V2442" r:id="rId3464" xr:uid="{9C29E45A-DD02-46A3-B261-C48132480BE0}"/>
    <hyperlink ref="V2443" r:id="rId3465" xr:uid="{5CE8CF04-18BB-45D9-B9B9-B4D278CEB157}"/>
    <hyperlink ref="V2444" r:id="rId3466" xr:uid="{6EF5164D-4853-4CF2-9DAA-9AAD4E28A382}"/>
    <hyperlink ref="V2445" r:id="rId3467" xr:uid="{3BBD881B-DBD6-4291-80F0-636610BA0497}"/>
    <hyperlink ref="V2446" r:id="rId3468" xr:uid="{C9F0A42A-16CA-44B8-B1B8-85AD2FA90DFF}"/>
    <hyperlink ref="V2447" r:id="rId3469" xr:uid="{AF131DB5-1A7F-44BD-8BED-7F02895221B3}"/>
    <hyperlink ref="V2448" r:id="rId3470" xr:uid="{BE2ECC9D-D96D-4FD2-9A4C-6BC0EF3ADB8B}"/>
    <hyperlink ref="V2449" r:id="rId3471" xr:uid="{12AEAEE4-1242-4402-86E3-DC51BD8CE569}"/>
    <hyperlink ref="V2450" r:id="rId3472" xr:uid="{15E609A0-D486-4474-A6D7-59F2874DE803}"/>
    <hyperlink ref="V2451" r:id="rId3473" xr:uid="{70D3050B-9BE9-4C18-A40E-7904494B2678}"/>
    <hyperlink ref="V2452" r:id="rId3474" xr:uid="{B70227AC-1E35-4F12-9C67-6A71C3A3DB53}"/>
    <hyperlink ref="V2453" r:id="rId3475" xr:uid="{9433B135-69A7-4AF4-90F8-11AC3DD67A15}"/>
    <hyperlink ref="V2454" r:id="rId3476" xr:uid="{3847A142-7B2C-4B67-AA2E-DA15FFD33F5B}"/>
    <hyperlink ref="V2455" r:id="rId3477" xr:uid="{BF8FCD15-7443-4E13-A0EC-237BF0DAC15A}"/>
    <hyperlink ref="V2456" r:id="rId3478" xr:uid="{E07578DD-1711-44B6-B2D7-E4034249E99F}"/>
    <hyperlink ref="V2457" r:id="rId3479" xr:uid="{484ECED0-3FD3-43FB-991C-8C77E04521CC}"/>
    <hyperlink ref="V2458" r:id="rId3480" xr:uid="{020DCE76-FE83-4109-ABD9-AACF5E723DD6}"/>
    <hyperlink ref="V2459" r:id="rId3481" xr:uid="{84B06AF7-4E6B-4EAF-A7B6-9F20BEFA01EF}"/>
    <hyperlink ref="V2460" r:id="rId3482" xr:uid="{F3F9314A-392C-47B4-8F09-3E35FEF0C05B}"/>
    <hyperlink ref="V2461" r:id="rId3483" xr:uid="{246D821A-A003-48C1-B684-C15C322D4911}"/>
    <hyperlink ref="V2462" r:id="rId3484" xr:uid="{E907A856-5872-46C2-A386-B49AC718F941}"/>
    <hyperlink ref="V2463" r:id="rId3485" xr:uid="{09D1F12F-14F2-4BC7-BC17-9A025B57D5F4}"/>
    <hyperlink ref="V2464" r:id="rId3486" xr:uid="{E73ABA84-E6A1-4E05-92E7-94D96D41FF1F}"/>
    <hyperlink ref="V2465" r:id="rId3487" xr:uid="{0A4990BC-F026-4D81-B672-4037AC481583}"/>
    <hyperlink ref="V2466" r:id="rId3488" xr:uid="{FE2ABCC3-5AFA-4A72-ABBD-E16EBEBA26AA}"/>
    <hyperlink ref="V2467" r:id="rId3489" xr:uid="{CB1ED7A7-6879-4880-94F6-E4DBDA75DFAF}"/>
    <hyperlink ref="V2468" r:id="rId3490" xr:uid="{DAFF33B2-2716-40DB-861F-48116ED01627}"/>
    <hyperlink ref="V2469" r:id="rId3491" xr:uid="{C56573CE-E6EB-43A5-A97C-884BD2E0506F}"/>
    <hyperlink ref="V2470" r:id="rId3492" xr:uid="{8129739E-E9B5-4DF6-A36E-C96218348C88}"/>
    <hyperlink ref="V2471" r:id="rId3493" xr:uid="{523FB490-E81A-479C-BF0E-02F51BE1F29B}"/>
    <hyperlink ref="V2472" r:id="rId3494" xr:uid="{0D0D833F-E7B9-49A4-B696-D7F8251E4E39}"/>
    <hyperlink ref="V2473" r:id="rId3495" xr:uid="{9E32F853-57E6-48E6-860C-E9BDECEB168F}"/>
    <hyperlink ref="V2474" r:id="rId3496" xr:uid="{661E58AD-F768-4817-84C7-92A4D0F05CE6}"/>
    <hyperlink ref="V2475" r:id="rId3497" xr:uid="{6DE82B3C-7A17-469D-BC66-9002A4A75C0A}"/>
    <hyperlink ref="V2476" r:id="rId3498" xr:uid="{FCEF5D93-8377-4A34-8532-D2D0C7352639}"/>
    <hyperlink ref="V2477" r:id="rId3499" xr:uid="{8304755E-864D-46E5-B759-1FB8E73964FB}"/>
    <hyperlink ref="V2478" r:id="rId3500" xr:uid="{3B6F05EF-CE96-435A-A237-421A4A1F35EA}"/>
    <hyperlink ref="V2479" r:id="rId3501" xr:uid="{270D3E3D-C6B4-42AB-A2D0-298BB7D0B541}"/>
    <hyperlink ref="V2480" r:id="rId3502" xr:uid="{219D9569-0496-4F83-9285-F4AA22FADB48}"/>
    <hyperlink ref="V2481" r:id="rId3503" xr:uid="{FC75DEAD-34AD-4172-A7F2-FE40697C72A5}"/>
    <hyperlink ref="V2482" r:id="rId3504" xr:uid="{B53F830E-4E55-4C05-AD7D-2742EFE6A49F}"/>
    <hyperlink ref="V2483" r:id="rId3505" xr:uid="{D1E70BA0-4B94-4208-B96E-59032A6E203E}"/>
    <hyperlink ref="V2484" r:id="rId3506" xr:uid="{2F0E0485-CF6A-47A8-B25A-136799858206}"/>
    <hyperlink ref="V2485" r:id="rId3507" xr:uid="{BD68D267-039A-4266-A38F-B0858E314D9F}"/>
    <hyperlink ref="V2486" r:id="rId3508" xr:uid="{F8EF54BD-B300-4DC5-8495-8D5925019EDD}"/>
    <hyperlink ref="V2487" r:id="rId3509" xr:uid="{2B93AD61-F191-47AF-BF01-544D45D577DB}"/>
    <hyperlink ref="V2488" r:id="rId3510" xr:uid="{1B60E53C-0205-4A2B-B7E0-6231020DB7AF}"/>
    <hyperlink ref="V2489" r:id="rId3511" xr:uid="{5B3625C1-C6C7-4380-A1FF-DD1DBF3EC8B3}"/>
    <hyperlink ref="V2490" r:id="rId3512" xr:uid="{915F40DB-3C8C-4AAA-963F-5FADF2B5C91B}"/>
    <hyperlink ref="V2491" r:id="rId3513" xr:uid="{ADEBBA74-997E-4314-B092-EBF2B8E4C2E2}"/>
    <hyperlink ref="V2492" r:id="rId3514" xr:uid="{A5960094-BCEA-4633-9EFB-AF7962DE7C5C}"/>
    <hyperlink ref="V2493" r:id="rId3515" xr:uid="{A566AB38-1481-4CE2-8275-405CAF69FC90}"/>
    <hyperlink ref="V2494" r:id="rId3516" xr:uid="{A426AEB8-15D2-4A25-A20B-5C4FA5BA3E4E}"/>
    <hyperlink ref="V2495" r:id="rId3517" xr:uid="{9A0C2DCE-BAE7-4969-94BC-CD90B1292CF4}"/>
    <hyperlink ref="V2496" r:id="rId3518" xr:uid="{97D66A11-1437-4FF8-8312-EB62AA754301}"/>
    <hyperlink ref="V2497" r:id="rId3519" xr:uid="{3C7D916E-1685-435A-AEBD-6A200834ADDD}"/>
    <hyperlink ref="V2498" r:id="rId3520" xr:uid="{66194C8D-88D4-4167-9202-715F339452EC}"/>
    <hyperlink ref="V2499" r:id="rId3521" xr:uid="{2D0711E6-074E-4F65-A9B0-E1B4EA27ECA8}"/>
    <hyperlink ref="V2500" r:id="rId3522" xr:uid="{CB33EF1A-B17E-428C-8989-F19E53C41238}"/>
    <hyperlink ref="V2501" r:id="rId3523" xr:uid="{EF490558-F4D3-4EDA-9F63-A576FFD1A1BE}"/>
    <hyperlink ref="V2502" r:id="rId3524" xr:uid="{CD7A532C-A851-4627-A1A2-F99BE138F6F1}"/>
    <hyperlink ref="V2503" r:id="rId3525" xr:uid="{F4E3C8CB-6790-48D2-8072-25742301076E}"/>
    <hyperlink ref="V2504" r:id="rId3526" xr:uid="{D1ACCC0B-EAF9-4558-A993-9B4B24E1EACB}"/>
    <hyperlink ref="V2505" r:id="rId3527" xr:uid="{5D2440A1-387F-42D6-986A-B09EEC2A237F}"/>
    <hyperlink ref="V2506" r:id="rId3528" xr:uid="{53F78FB8-BAD6-4E7B-A228-5EF200C65531}"/>
    <hyperlink ref="V2507" r:id="rId3529" xr:uid="{92FA719E-FF93-49F4-9957-230D91E1782C}"/>
    <hyperlink ref="V2508" r:id="rId3530" xr:uid="{699EAB5A-379C-4074-9578-5F7CA32F01F7}"/>
    <hyperlink ref="V2509" r:id="rId3531" xr:uid="{75C7027A-BDFA-4141-8A09-FCEE053A1ADE}"/>
    <hyperlink ref="V2510" r:id="rId3532" xr:uid="{481EAAB7-661A-43F0-8828-095D84ADEA99}"/>
    <hyperlink ref="V2511" r:id="rId3533" xr:uid="{D06C2BFB-91C0-46CB-A8F4-CE681FA7063D}"/>
    <hyperlink ref="V2512" r:id="rId3534" xr:uid="{B163E554-67A9-44E8-9E71-0ADF8CCBC1C2}"/>
    <hyperlink ref="V2513" r:id="rId3535" xr:uid="{BDBBC749-8553-46CA-A242-CD42245FA1A3}"/>
    <hyperlink ref="V2514" r:id="rId3536" xr:uid="{7800A1BD-606D-43C2-88F4-2A804E921CE8}"/>
    <hyperlink ref="V2515" r:id="rId3537" xr:uid="{4C4168CF-DA80-4376-861F-E94872EA7C88}"/>
    <hyperlink ref="V2516" r:id="rId3538" xr:uid="{810A14CD-6F6D-41EA-9288-5A2855152F8A}"/>
    <hyperlink ref="V2517" r:id="rId3539" xr:uid="{7C397DD1-20B1-4414-AC6B-661F315C14C5}"/>
    <hyperlink ref="V2518" r:id="rId3540" xr:uid="{3E7E7D3D-6F82-47DB-ADF1-7EF38C6A0C70}"/>
    <hyperlink ref="V2519" r:id="rId3541" xr:uid="{9081B3E1-3FA9-4C56-B056-7AFB3800A927}"/>
    <hyperlink ref="V2520" r:id="rId3542" xr:uid="{AFABC67C-8580-40C6-B863-70D12BFC1421}"/>
    <hyperlink ref="V2521" r:id="rId3543" xr:uid="{72E89605-7C87-44AC-A34D-BA765E36DA5B}"/>
    <hyperlink ref="V2522" r:id="rId3544" xr:uid="{2E024405-8484-4E3A-9DA1-8DA019BB7C5A}"/>
    <hyperlink ref="V2523" r:id="rId3545" xr:uid="{70F00909-696C-4AC7-A136-D5E4636E0BCE}"/>
    <hyperlink ref="V2524" r:id="rId3546" xr:uid="{C66F556D-EF24-4F12-8C67-69231CC01C84}"/>
    <hyperlink ref="V2525" r:id="rId3547" xr:uid="{B0F70325-51C3-4330-BB6B-8FFB6A20C12F}"/>
    <hyperlink ref="V2526" r:id="rId3548" xr:uid="{46814CD5-2ABE-4BDE-AE4D-A7548F2A3549}"/>
    <hyperlink ref="V2527" r:id="rId3549" xr:uid="{74FD0721-E296-422C-8E0E-7727CAF2B33C}"/>
    <hyperlink ref="V2528" r:id="rId3550" xr:uid="{50E3D116-DE5B-47DE-854A-68246465311B}"/>
    <hyperlink ref="V2529" r:id="rId3551" xr:uid="{6A4C512F-CFC7-44E7-ADDF-918E7E4E0FE5}"/>
    <hyperlink ref="V2530" r:id="rId3552" xr:uid="{4EB009D3-67F1-4B45-B4EA-1D01F0EC26BF}"/>
    <hyperlink ref="V2531" r:id="rId3553" xr:uid="{4E027F85-1EAC-4918-AD86-EC7C17E89713}"/>
    <hyperlink ref="V2532" r:id="rId3554" xr:uid="{91E910D0-AA6A-47B2-A365-2D6F9190C0F7}"/>
    <hyperlink ref="V2533" r:id="rId3555" xr:uid="{0D359E8F-F0EB-4F4E-B8A9-3267A20297FB}"/>
    <hyperlink ref="V2534" r:id="rId3556" xr:uid="{839E1D5A-EB47-4AD4-8268-C96F419EC308}"/>
    <hyperlink ref="V2535" r:id="rId3557" xr:uid="{245587C5-826A-46FA-9738-7CD9C056B135}"/>
    <hyperlink ref="V2536" r:id="rId3558" xr:uid="{201DECC8-8D7A-4F8B-B152-989645E191CB}"/>
    <hyperlink ref="V2537" r:id="rId3559" xr:uid="{63CC20CB-3130-423D-8AD8-6DD25BE46236}"/>
    <hyperlink ref="V2538" r:id="rId3560" xr:uid="{4351F66C-9C5A-444F-A310-6CEE72B020B7}"/>
    <hyperlink ref="V2539" r:id="rId3561" xr:uid="{CFE7DE01-6976-4EF6-B805-5358DFA224E2}"/>
    <hyperlink ref="V2540" r:id="rId3562" xr:uid="{A7FCAE93-DAAD-4F51-A79E-302A388D3D32}"/>
    <hyperlink ref="V2541" r:id="rId3563" xr:uid="{AF711D7A-39CB-4450-B9B5-6037FF55DD32}"/>
    <hyperlink ref="V2542" r:id="rId3564" xr:uid="{94977815-FB3A-4697-9B86-8506B26DCF07}"/>
    <hyperlink ref="V2543" r:id="rId3565" xr:uid="{D7513CDB-B044-4D0C-9CF4-944CB7A6D3B5}"/>
    <hyperlink ref="V2544" r:id="rId3566" xr:uid="{9FB50AAE-BA6E-4C97-A693-ED8C4609405B}"/>
    <hyperlink ref="V2545" r:id="rId3567" xr:uid="{D1642690-5061-459B-89EC-D74D61D9D6A1}"/>
    <hyperlink ref="V2546" r:id="rId3568" xr:uid="{3A2CC735-D1B9-40FD-809A-C26961BC5829}"/>
    <hyperlink ref="V2547" r:id="rId3569" xr:uid="{E2CE7D03-0072-4A5A-87CA-89C4BB5519BA}"/>
    <hyperlink ref="V2548" r:id="rId3570" xr:uid="{66F4C096-72C4-4A54-9239-CD30FAE8AEA6}"/>
    <hyperlink ref="V2549" r:id="rId3571" xr:uid="{13DAF309-CCC3-4BA8-81D4-8E447F6A4FF3}"/>
    <hyperlink ref="V2550" r:id="rId3572" xr:uid="{D5E82D89-D9CD-4525-BFE4-A5DCFD626922}"/>
    <hyperlink ref="V2551" r:id="rId3573" xr:uid="{EFF09FBF-C4BB-4154-B259-B0219ED014BF}"/>
    <hyperlink ref="V2552" r:id="rId3574" xr:uid="{29699706-8815-47BA-97F3-4184DEDF81D2}"/>
    <hyperlink ref="V2553" r:id="rId3575" xr:uid="{894C053F-A154-4133-8C99-676FAE0C7492}"/>
    <hyperlink ref="V2554" r:id="rId3576" xr:uid="{8A90F79D-A1D4-4287-87B4-7E6F0EE40F6E}"/>
    <hyperlink ref="V2555" r:id="rId3577" xr:uid="{9B151652-2BEE-47C0-B600-4DD000AE5232}"/>
    <hyperlink ref="V2556" r:id="rId3578" xr:uid="{6F64F660-9336-4093-AE7C-F2A536F980C5}"/>
    <hyperlink ref="V2557" r:id="rId3579" xr:uid="{73AE17F7-97FC-4E98-9D7F-02D15890A243}"/>
    <hyperlink ref="V2558" r:id="rId3580" xr:uid="{8F7D867D-461E-4760-A088-73F78DCB17AA}"/>
    <hyperlink ref="V2559" r:id="rId3581" xr:uid="{D6338CB2-2481-4C3C-887B-7735E7899772}"/>
    <hyperlink ref="V2560" r:id="rId3582" xr:uid="{CF841FB3-371A-4B2C-9434-CE841B452107}"/>
    <hyperlink ref="V2561" r:id="rId3583" xr:uid="{7932B2BA-BE21-4470-883D-E8909E29E3D2}"/>
    <hyperlink ref="V2562" r:id="rId3584" xr:uid="{164378B6-2B6F-427C-A5E2-29FC01460EF7}"/>
    <hyperlink ref="V2563" r:id="rId3585" xr:uid="{E900A27D-941F-470C-A307-76B8CDA43E6F}"/>
    <hyperlink ref="V2564" r:id="rId3586" xr:uid="{33131BA9-5188-44B6-8229-9A90A8E2DD50}"/>
    <hyperlink ref="V2565" r:id="rId3587" xr:uid="{03F4A784-5B8F-4623-B11F-432B78E6A422}"/>
    <hyperlink ref="V2566" r:id="rId3588" xr:uid="{31A8D3E2-8CD4-45E4-9D61-D439BF073991}"/>
    <hyperlink ref="V2567" r:id="rId3589" xr:uid="{3C195EC0-A2E9-4790-82D6-FE35FD82AAE3}"/>
    <hyperlink ref="V2568" r:id="rId3590" xr:uid="{87563E2B-BA31-4F6C-B893-F76EBA70051C}"/>
    <hyperlink ref="V2569" r:id="rId3591" xr:uid="{BC234C9A-DAEE-49C5-AF87-3353DAE79460}"/>
    <hyperlink ref="V2570" r:id="rId3592" xr:uid="{94E0969D-DDBF-40EA-9857-5130708E5CE9}"/>
    <hyperlink ref="V2571" r:id="rId3593" xr:uid="{70CBC0FF-1176-402E-B4B7-8F6BA0EE6867}"/>
    <hyperlink ref="V2572" r:id="rId3594" xr:uid="{D677D965-9A63-4736-B640-368C6696BAA4}"/>
    <hyperlink ref="V2573" r:id="rId3595" xr:uid="{11DCF3E5-68C6-46BE-8A21-4AD6B2CD5D88}"/>
    <hyperlink ref="V2574" r:id="rId3596" xr:uid="{4290A296-A763-409A-9B61-A984089BB76A}"/>
    <hyperlink ref="V2575" r:id="rId3597" xr:uid="{F91ADDBA-2437-4874-8521-0378ACA0DFD5}"/>
    <hyperlink ref="V2576" r:id="rId3598" xr:uid="{F66C0E2B-40D4-4A02-976F-0E100CB2A9A6}"/>
    <hyperlink ref="V2577" r:id="rId3599" xr:uid="{A2F91628-B9FC-4E31-ACCF-5F984539107A}"/>
    <hyperlink ref="V2578" r:id="rId3600" xr:uid="{AAD84A4B-42F1-4A83-8E98-CFD3F0AC06AA}"/>
    <hyperlink ref="V2579" r:id="rId3601" xr:uid="{7DBCB225-87FF-4FEB-BBA3-E2A68142E303}"/>
    <hyperlink ref="V2580" r:id="rId3602" xr:uid="{BEBCF984-A72A-4EFE-A910-C0CBD8616E6C}"/>
    <hyperlink ref="V2581" r:id="rId3603" xr:uid="{35B8DB71-97E0-4EB5-95C8-BF2EEB9C9C29}"/>
    <hyperlink ref="V2582" r:id="rId3604" xr:uid="{3B769E99-88C7-44CC-AE85-95661AA9FF3D}"/>
    <hyperlink ref="V2583" r:id="rId3605" xr:uid="{A9CEE541-0127-475D-A3F8-FD92417F510F}"/>
    <hyperlink ref="V2584" r:id="rId3606" xr:uid="{44350404-8BCD-4750-B5F1-B627F18854D0}"/>
    <hyperlink ref="V2585" r:id="rId3607" xr:uid="{7B52E63D-B3F2-42B0-80C9-C3B175C34A4E}"/>
    <hyperlink ref="V2586" r:id="rId3608" xr:uid="{6F2BDF2E-30E3-4ED1-876B-F37ADCC33B12}"/>
    <hyperlink ref="V2587" r:id="rId3609" xr:uid="{07CF4F34-EDB9-4701-ADEA-DD0D23182BEB}"/>
    <hyperlink ref="V2588" r:id="rId3610" xr:uid="{3115F260-AAAC-4359-B33B-4B61E2DEB580}"/>
    <hyperlink ref="V2589" r:id="rId3611" xr:uid="{74A9E9C1-96E0-4941-9633-ACEC505E4620}"/>
    <hyperlink ref="V2590" r:id="rId3612" xr:uid="{60CDD272-DBF0-4AF8-A26F-368C22E04F8B}"/>
    <hyperlink ref="V2591" r:id="rId3613" xr:uid="{9DD3EFC9-2007-490D-9F6A-46DFE08A7105}"/>
    <hyperlink ref="V2592" r:id="rId3614" xr:uid="{0365734B-144D-4783-A732-EEB3F2157ABF}"/>
    <hyperlink ref="V2593" r:id="rId3615" xr:uid="{FFC32D0E-9C02-416D-928F-CDEF083AB563}"/>
    <hyperlink ref="V2594" r:id="rId3616" xr:uid="{1A9F3478-2D0D-42DC-8B3F-31CBB60AE13E}"/>
    <hyperlink ref="V2595" r:id="rId3617" xr:uid="{D3069BEE-DE93-4555-B1CD-37B188BF0FF6}"/>
    <hyperlink ref="V2596" r:id="rId3618" xr:uid="{39179912-D6C0-446C-86CE-79E97FF65A36}"/>
    <hyperlink ref="V2597" r:id="rId3619" xr:uid="{D91DE345-D1CC-493D-B789-2DE3689D2926}"/>
    <hyperlink ref="V2598" r:id="rId3620" xr:uid="{5D1FE14D-7874-4ECA-A8A5-6FD3C7164336}"/>
    <hyperlink ref="V2599" r:id="rId3621" xr:uid="{5CEC71CE-19DD-4C5B-BB07-BA07B49B6047}"/>
    <hyperlink ref="V2600" r:id="rId3622" xr:uid="{9B6FF841-5E0F-4ED2-A7FD-C9450D9C5250}"/>
    <hyperlink ref="V2601" r:id="rId3623" xr:uid="{E318160F-538D-43ED-8298-C2B3A0F17DCD}"/>
    <hyperlink ref="V2602" r:id="rId3624" xr:uid="{559531F3-5B64-495F-A8A5-AB23593C0D27}"/>
    <hyperlink ref="V2603" r:id="rId3625" xr:uid="{4231CF85-662F-4251-A378-E72969274BA6}"/>
    <hyperlink ref="V2604" r:id="rId3626" xr:uid="{E8B5EB41-AB99-41CC-AD5D-2E60369DBC1A}"/>
    <hyperlink ref="V2605" r:id="rId3627" xr:uid="{1BAEA696-55C6-48A1-93B3-1C51B37F529C}"/>
    <hyperlink ref="V2606" r:id="rId3628" xr:uid="{018270FC-3A3A-4156-B521-75FD0C8252AA}"/>
    <hyperlink ref="V2607" r:id="rId3629" xr:uid="{82EEB647-046A-4A49-9417-1A7D05B0FDB4}"/>
    <hyperlink ref="V2608" r:id="rId3630" xr:uid="{AA76DDC0-2B6E-419F-83E7-7F041A6447D6}"/>
    <hyperlink ref="V2609" r:id="rId3631" xr:uid="{5087AD9C-5B35-4378-9C43-FC0611EF5FD6}"/>
    <hyperlink ref="V2610" r:id="rId3632" xr:uid="{13612955-1F83-4F77-A330-575AECE5E8D2}"/>
    <hyperlink ref="V2611" r:id="rId3633" xr:uid="{8323BE70-30BB-4F6F-BEB9-E5EB3670D485}"/>
    <hyperlink ref="V2612" r:id="rId3634" xr:uid="{417C153B-687B-4D30-B60D-2979FAA74950}"/>
    <hyperlink ref="V2613" r:id="rId3635" xr:uid="{E9E3E7D3-2B9B-476E-8B36-BCBCF3B1AD3C}"/>
    <hyperlink ref="V2614" r:id="rId3636" xr:uid="{19012567-87F2-470D-9230-6BF46998715B}"/>
    <hyperlink ref="V2615" r:id="rId3637" xr:uid="{98C82AB3-17D1-4134-9099-FB856B7C5540}"/>
    <hyperlink ref="V2616" r:id="rId3638" xr:uid="{84DBF902-EF3D-44B5-A038-BE35E39EBCC2}"/>
    <hyperlink ref="V2617" r:id="rId3639" xr:uid="{CF34416D-D2A5-4518-92AA-E0715906DE81}"/>
    <hyperlink ref="V2618" r:id="rId3640" xr:uid="{3EC9C0C4-35AB-4237-A1D1-DE0ED0FEDF13}"/>
    <hyperlink ref="V2619" r:id="rId3641" xr:uid="{5ACB964A-D8D5-487B-8FB9-C17B4452FEA0}"/>
    <hyperlink ref="V2620" r:id="rId3642" xr:uid="{8E9F7887-9CB2-4FD5-B23E-ADE2C3C0EF15}"/>
    <hyperlink ref="V2621" r:id="rId3643" xr:uid="{081F3310-9BBF-4F88-9ADB-982F0AB577B6}"/>
    <hyperlink ref="V2622" r:id="rId3644" xr:uid="{E9816398-0813-48D8-AB8E-D5A802C579D2}"/>
    <hyperlink ref="V2623" r:id="rId3645" xr:uid="{C8505CCB-D758-4412-9F6E-43F5B30C824A}"/>
    <hyperlink ref="V2624" r:id="rId3646" xr:uid="{2326A2E4-F175-435B-B4A4-133686EE58C2}"/>
    <hyperlink ref="V2625" r:id="rId3647" xr:uid="{CA59F5E3-6AF9-44CA-918E-7B36875EBC17}"/>
    <hyperlink ref="V2626" r:id="rId3648" xr:uid="{48F12A12-92D5-4704-9F64-9879CE769698}"/>
    <hyperlink ref="V2627" r:id="rId3649" xr:uid="{33314C4F-C137-4086-BDED-7A7D20DBFEC9}"/>
    <hyperlink ref="V2628" r:id="rId3650" xr:uid="{D8660ECB-4AB2-4FE7-966C-20B08C2106B4}"/>
    <hyperlink ref="V2629" r:id="rId3651" xr:uid="{85A724AF-6B79-4232-8D1D-A34EFAC9B611}"/>
    <hyperlink ref="V2630" r:id="rId3652" xr:uid="{038592AE-F945-4C54-91B6-715530281CAE}"/>
    <hyperlink ref="V2631" r:id="rId3653" xr:uid="{A955F19C-DA22-415E-A6CA-6F43A69A6DFF}"/>
    <hyperlink ref="V2632" r:id="rId3654" xr:uid="{6D9F67EA-75C4-4FD4-AE3C-8721B9F7C720}"/>
    <hyperlink ref="V2633" r:id="rId3655" xr:uid="{2B10ED8B-5383-4424-9AA4-DAEDA2DC4FBB}"/>
    <hyperlink ref="V2634" r:id="rId3656" xr:uid="{D5E3CBF8-7289-4315-A7BB-FEF413B5C320}"/>
    <hyperlink ref="V2635" r:id="rId3657" xr:uid="{7FF32D6A-6925-48E3-8A34-CB44125817B4}"/>
    <hyperlink ref="V2636" r:id="rId3658" xr:uid="{AC89C3CA-EF73-4689-AD87-A35E04674587}"/>
    <hyperlink ref="V2637" r:id="rId3659" xr:uid="{4445E117-A1BD-47B3-A927-AB78E2AB578A}"/>
    <hyperlink ref="V2638" r:id="rId3660" xr:uid="{1501288A-9E66-4B85-9504-5A9EE04B7481}"/>
    <hyperlink ref="V2639" r:id="rId3661" xr:uid="{5260CB09-701A-49D8-B8B7-D6738B778B30}"/>
    <hyperlink ref="V2640" r:id="rId3662" xr:uid="{90DA80B5-25BC-486C-A67F-2CDF1A8A28EF}"/>
    <hyperlink ref="V2641" r:id="rId3663" xr:uid="{29DFCF62-8FCE-48CA-9490-AA00CA58EFD6}"/>
    <hyperlink ref="V2642" r:id="rId3664" xr:uid="{CF2585D2-DB60-4D41-B679-FCE925E65BF5}"/>
    <hyperlink ref="V2643" r:id="rId3665" xr:uid="{F2204D63-EC7E-4733-BE71-E54654C3A34C}"/>
    <hyperlink ref="V2644" r:id="rId3666" xr:uid="{35B72F74-B860-4242-AF50-3041B49FC416}"/>
    <hyperlink ref="V2645" r:id="rId3667" xr:uid="{D2A0C954-B1DB-4844-8F14-514B399E946A}"/>
    <hyperlink ref="V2646" r:id="rId3668" xr:uid="{BD8DB748-7444-43AE-854C-CABC8EA266C9}"/>
    <hyperlink ref="V2647" r:id="rId3669" xr:uid="{86FA6328-B3CD-464A-AD02-4C8FCB5FDE73}"/>
    <hyperlink ref="V2648" r:id="rId3670" xr:uid="{E76EB6A9-68EA-489F-B444-AF16DA1087AF}"/>
    <hyperlink ref="V2649" r:id="rId3671" xr:uid="{DD7DD7FF-F35D-4FA5-814E-311D1669081C}"/>
    <hyperlink ref="V2650" r:id="rId3672" xr:uid="{CC6B554C-9055-46D1-A57B-1C1B655E44FB}"/>
    <hyperlink ref="V2651" r:id="rId3673" xr:uid="{BB204734-629E-45E2-87D6-5CE2E655FCA6}"/>
    <hyperlink ref="V2652" r:id="rId3674" xr:uid="{D8F28D62-75F5-447E-873B-58FB92D17DBE}"/>
    <hyperlink ref="V2653" r:id="rId3675" xr:uid="{FAE22856-2465-43AB-8EEC-B8A04B0E0908}"/>
    <hyperlink ref="V2654" r:id="rId3676" xr:uid="{EE7FB3E8-181E-4DC4-8432-9E6FA3EE858B}"/>
    <hyperlink ref="V2655" r:id="rId3677" xr:uid="{40314EE6-05E5-4E67-8D78-B687CDB29ADA}"/>
    <hyperlink ref="V2656" r:id="rId3678" xr:uid="{9001EC08-59DF-4F52-892C-8707A84E8458}"/>
    <hyperlink ref="V2657" r:id="rId3679" xr:uid="{413A8DD5-DAB2-4FC4-B04D-8E92C21DDC7A}"/>
    <hyperlink ref="V2658" r:id="rId3680" xr:uid="{9F353A4C-3C55-4F06-A26B-D328EC897F95}"/>
    <hyperlink ref="V2659" r:id="rId3681" xr:uid="{B85A8702-7C51-40E1-B228-81C260AE77E0}"/>
    <hyperlink ref="V2660" r:id="rId3682" xr:uid="{BDA7CFFE-2341-42DF-994D-77B0EA7CD89E}"/>
    <hyperlink ref="V2661" r:id="rId3683" xr:uid="{E9D0D071-156E-4BC5-A6D4-8D218BAA8F7D}"/>
    <hyperlink ref="V2662" r:id="rId3684" xr:uid="{CA2A793B-EA05-42B8-86FE-858C3549970B}"/>
    <hyperlink ref="V2663" r:id="rId3685" xr:uid="{DEC9CDEA-8CE0-4439-84CF-2773FDE3CC47}"/>
    <hyperlink ref="V2664" r:id="rId3686" xr:uid="{66420839-DA02-4497-9711-8EF8EF27839F}"/>
    <hyperlink ref="V2665" r:id="rId3687" xr:uid="{D8AB714C-C26A-4984-B968-3770858F5443}"/>
    <hyperlink ref="V2666" r:id="rId3688" xr:uid="{362B1858-5566-4A4B-84A3-AA791B74259F}"/>
    <hyperlink ref="V2667" r:id="rId3689" xr:uid="{02F3DEE6-92CE-4493-A4CC-30E9109908A5}"/>
    <hyperlink ref="V2668" r:id="rId3690" xr:uid="{8F458931-D12B-4832-A052-1884BD7C8D89}"/>
    <hyperlink ref="V2669" r:id="rId3691" xr:uid="{CB13A4C6-EF74-4948-A133-929D028FD7BF}"/>
    <hyperlink ref="V2670" r:id="rId3692" xr:uid="{76E7F46C-22B6-4D33-9EA8-007A69D2B5F9}"/>
    <hyperlink ref="V2671" r:id="rId3693" xr:uid="{80E59A8B-07E6-4691-A99D-EECEA22D8D74}"/>
    <hyperlink ref="V2672" r:id="rId3694" xr:uid="{FD92D313-2120-4D3D-9E83-629AF329DCC6}"/>
    <hyperlink ref="V2673" r:id="rId3695" xr:uid="{F5303811-42A3-4F84-8E03-331A6E0ACDB7}"/>
    <hyperlink ref="V2674" r:id="rId3696" xr:uid="{646BCCB7-34C6-4403-B243-836B25CBAF6F}"/>
    <hyperlink ref="V2675" r:id="rId3697" xr:uid="{19B3E12E-575D-4745-9B78-3D7C0298D1BC}"/>
    <hyperlink ref="V2676" r:id="rId3698" xr:uid="{5DB4D7B0-EAD1-48FA-92F5-80BB2112C833}"/>
    <hyperlink ref="V2677" r:id="rId3699" xr:uid="{E61AC144-A990-4F0D-89DE-B3F638800CBD}"/>
    <hyperlink ref="V2678" r:id="rId3700" xr:uid="{21F84F02-96A6-4E2D-8CCB-7A05BB76BD13}"/>
    <hyperlink ref="V2679" r:id="rId3701" xr:uid="{749E2846-865E-4D22-890D-BB1B603DFB00}"/>
    <hyperlink ref="V2680" r:id="rId3702" xr:uid="{E1958518-6316-4CBC-8A63-1EC422EA97A3}"/>
    <hyperlink ref="V2681" r:id="rId3703" xr:uid="{B445A633-D3E6-4855-8176-F7AFA8F5C33E}"/>
    <hyperlink ref="V2682" r:id="rId3704" xr:uid="{5CB467A6-4EDD-460A-94B5-D2347CF7B97D}"/>
    <hyperlink ref="V2683" r:id="rId3705" xr:uid="{B72B5423-39C4-419C-95DE-FBF26A780B8C}"/>
    <hyperlink ref="V2684" r:id="rId3706" xr:uid="{9716798A-07EE-4FBD-9457-7106A24EC83D}"/>
    <hyperlink ref="V2685" r:id="rId3707" xr:uid="{64EF0DD7-7EAE-444D-865F-9DA49233E987}"/>
    <hyperlink ref="V2686" r:id="rId3708" xr:uid="{F2641364-01A7-4C36-8AA1-9577B0B81186}"/>
    <hyperlink ref="V2687" r:id="rId3709" xr:uid="{956DABE7-1718-401B-8BCD-A7C1E0277E88}"/>
    <hyperlink ref="V2688" r:id="rId3710" xr:uid="{158E4A71-ECC6-4856-9584-296E1C1A9BC5}"/>
    <hyperlink ref="V2689" r:id="rId3711" xr:uid="{BFDBDA87-9984-4EE4-8F1C-9BE28BC0ABB6}"/>
    <hyperlink ref="V2690" r:id="rId3712" xr:uid="{FB0504A2-189B-4A3E-A2FF-3FE577C9A872}"/>
    <hyperlink ref="V2691" r:id="rId3713" xr:uid="{CBC6CD8B-3EFC-4799-AD87-943C836394EB}"/>
    <hyperlink ref="V2692" r:id="rId3714" xr:uid="{581E2A20-A8FB-4702-9B3F-ACCBF923CEC7}"/>
    <hyperlink ref="V2693" r:id="rId3715" xr:uid="{E8EE05CC-D7F3-40B4-8967-76CF320CE580}"/>
    <hyperlink ref="V2694" r:id="rId3716" xr:uid="{600F66B6-6E37-4412-9BE6-5ABAED9E18DE}"/>
    <hyperlink ref="V2695" r:id="rId3717" xr:uid="{D67D8172-E87B-4EB3-B662-83EA2DFEAC48}"/>
    <hyperlink ref="V2696" r:id="rId3718" xr:uid="{2E5C7B03-F58F-4582-BD71-121321A01B1C}"/>
    <hyperlink ref="V2697" r:id="rId3719" xr:uid="{A9CC7246-0AEE-42D7-92F9-5C3A17B37762}"/>
    <hyperlink ref="V2698" r:id="rId3720" xr:uid="{A971C9A9-0C55-4F01-8747-4E633286D7F6}"/>
    <hyperlink ref="V2699" r:id="rId3721" xr:uid="{7269E9CA-F5DF-4939-96CE-EC112457872D}"/>
    <hyperlink ref="V2700" r:id="rId3722" xr:uid="{FE65DEE1-8F96-44D2-89CB-A8A82A626891}"/>
    <hyperlink ref="V2701" r:id="rId3723" xr:uid="{A1A458FF-D670-45AA-9F40-B3D851AD1C0D}"/>
    <hyperlink ref="V2702" r:id="rId3724" xr:uid="{867FA095-0C29-48A4-AF39-07F466919EC1}"/>
    <hyperlink ref="V2703" r:id="rId3725" xr:uid="{3AB5F96F-E2F8-4098-ABF3-EFAA0ED3726F}"/>
    <hyperlink ref="V2704" r:id="rId3726" xr:uid="{C9FC5DD1-97A4-4FD9-9A1E-A7557F5F4C36}"/>
    <hyperlink ref="V2705" r:id="rId3727" xr:uid="{7A2390F2-7E17-4921-AA60-50BA50741E06}"/>
    <hyperlink ref="V2706" r:id="rId3728" xr:uid="{3DB0D039-8CEA-4B8C-A0F8-9BC841ECF66E}"/>
    <hyperlink ref="V2707" r:id="rId3729" xr:uid="{5D3AB811-97AA-4DC8-98C8-3D4FB91B7E04}"/>
    <hyperlink ref="V2708" r:id="rId3730" xr:uid="{292C3F15-89A9-4A09-88DB-76E644092855}"/>
    <hyperlink ref="V2709" r:id="rId3731" xr:uid="{16179E48-E2D9-4599-AC95-97A792063B05}"/>
    <hyperlink ref="V2710" r:id="rId3732" xr:uid="{8B623703-A201-42BF-BB13-910F1823DEEC}"/>
    <hyperlink ref="V2711" r:id="rId3733" xr:uid="{1AF49714-1DAA-484D-9D0F-6D885F72D672}"/>
    <hyperlink ref="V2712" r:id="rId3734" xr:uid="{E78C62E8-F43E-41E7-8D24-1F80263271C9}"/>
    <hyperlink ref="V2713" r:id="rId3735" xr:uid="{76F5A01A-D8E9-482B-BEB8-B1B6D8B02D30}"/>
    <hyperlink ref="V2714" r:id="rId3736" xr:uid="{87C05449-7BF3-45A2-BFD2-E5C5BBDAC124}"/>
    <hyperlink ref="V2715" r:id="rId3737" xr:uid="{BB92C996-1BF9-456E-907E-0D6186713923}"/>
    <hyperlink ref="V2716" r:id="rId3738" xr:uid="{EB47700D-8105-4B8A-89B3-AFA2A9BF4848}"/>
    <hyperlink ref="V2717" r:id="rId3739" xr:uid="{657A26F5-DE6C-4CF9-B936-8705E77EE60C}"/>
    <hyperlink ref="V2718" r:id="rId3740" xr:uid="{19DD8AA0-84E7-4A3E-9F2F-4FDBE57400E8}"/>
    <hyperlink ref="V2719" r:id="rId3741" xr:uid="{365D7AE0-FA18-4B07-88CD-C5966C572D7F}"/>
    <hyperlink ref="V2720" r:id="rId3742" xr:uid="{4F11C50A-2D0B-4FFA-AE49-E657F396D47B}"/>
    <hyperlink ref="V2721" r:id="rId3743" xr:uid="{5AA2EA08-97D2-4645-BF0B-F06DB41A90A5}"/>
    <hyperlink ref="V2722" r:id="rId3744" xr:uid="{23CD37BF-D1D8-403F-B482-43DF192B0EB9}"/>
    <hyperlink ref="V2723" r:id="rId3745" xr:uid="{F040E256-C7C3-47CF-AA25-1667CD4991DD}"/>
    <hyperlink ref="V2724" r:id="rId3746" xr:uid="{B064ACB3-A54D-4510-83F6-9DE18F4A0AEC}"/>
    <hyperlink ref="V2725" r:id="rId3747" xr:uid="{309530DA-2038-4914-80A4-52EDC223D05C}"/>
    <hyperlink ref="V2726" r:id="rId3748" xr:uid="{A30194C7-C968-4181-9A54-27EFF23B1AF3}"/>
    <hyperlink ref="V2727" r:id="rId3749" xr:uid="{29A9FEEB-F057-40C1-8AE7-DC548ED14EAF}"/>
    <hyperlink ref="V2728" r:id="rId3750" xr:uid="{50575462-E1D2-4515-8532-10452D68E5EE}"/>
    <hyperlink ref="V2729" r:id="rId3751" xr:uid="{2946E7B7-46BB-4CDA-B6C9-955E6A8EAD9C}"/>
    <hyperlink ref="V2730" r:id="rId3752" xr:uid="{6958221B-1158-4A7D-82D8-187F9DDE40E4}"/>
    <hyperlink ref="V2731" r:id="rId3753" xr:uid="{AD6A84C0-0CC8-4B9F-8234-16C1DA19D963}"/>
    <hyperlink ref="V2732" r:id="rId3754" xr:uid="{627EEDDE-E720-44EE-B9B3-FAA83E86DA85}"/>
    <hyperlink ref="V2733" r:id="rId3755" xr:uid="{17AB9797-18EB-478F-A942-3637080CE199}"/>
    <hyperlink ref="V2734" r:id="rId3756" xr:uid="{A2E1E2F3-B2D3-4049-A75D-7770D4930206}"/>
    <hyperlink ref="V2735" r:id="rId3757" xr:uid="{689F12ED-8FE9-4675-8F65-49CDE1AF1871}"/>
    <hyperlink ref="V2736" r:id="rId3758" xr:uid="{C00B7D46-F89C-4F2A-BF60-5C474FC8C66B}"/>
    <hyperlink ref="V2737" r:id="rId3759" xr:uid="{308CF7CC-5176-4257-A249-8D027D7A5910}"/>
    <hyperlink ref="V2738" r:id="rId3760" xr:uid="{75E40AE1-BE05-4AF7-9FF1-E9CA02A2FC21}"/>
    <hyperlink ref="V2739" r:id="rId3761" xr:uid="{0AF82504-0C1E-44BB-89F5-EFD8EF2CA368}"/>
    <hyperlink ref="V2740" r:id="rId3762" xr:uid="{30B780C9-2120-49A9-8C5F-63B8ED20400E}"/>
    <hyperlink ref="V2741" r:id="rId3763" xr:uid="{F6E86113-DFCF-42C2-B03B-668761174FA0}"/>
    <hyperlink ref="V2742" r:id="rId3764" xr:uid="{2D80613B-9206-4FB6-8B3F-7A61AC75D4CD}"/>
    <hyperlink ref="V2743" r:id="rId3765" xr:uid="{A0AFB3AB-7F01-444B-97A5-83ECECBB3214}"/>
    <hyperlink ref="V2744" r:id="rId3766" xr:uid="{0EE812FA-EDF7-4DA8-8452-196E559E465D}"/>
    <hyperlink ref="V2745" r:id="rId3767" xr:uid="{89716D65-5131-4CD8-AB18-23180422AD0C}"/>
    <hyperlink ref="V2746" r:id="rId3768" xr:uid="{13ED88DC-B6E3-401D-A403-9A7B1E3660C2}"/>
    <hyperlink ref="V2747" r:id="rId3769" xr:uid="{D9EF0AEC-32DE-46AA-A0E1-EC719897AAA2}"/>
    <hyperlink ref="V2748" r:id="rId3770" xr:uid="{591E562B-4A9A-442F-906D-A0FAEA64951E}"/>
    <hyperlink ref="V2749" r:id="rId3771" xr:uid="{3639F9EC-D85F-4530-9B37-5AC44F6E88C5}"/>
    <hyperlink ref="V2750" r:id="rId3772" xr:uid="{8458ED4A-6BF5-47C2-99CA-218DD029DF57}"/>
    <hyperlink ref="V2751" r:id="rId3773" xr:uid="{1D0B3F6B-9391-4C5E-8CB2-B238C7901F01}"/>
    <hyperlink ref="V2752" r:id="rId3774" xr:uid="{CD167BC1-5BA5-4C82-9F32-29C89C7082A7}"/>
    <hyperlink ref="V2753" r:id="rId3775" xr:uid="{E3243B97-6FC8-4CB9-BE0F-6F84B61999AE}"/>
    <hyperlink ref="V2754" r:id="rId3776" xr:uid="{C190AEE9-0607-499F-BFC9-4974556CD74A}"/>
    <hyperlink ref="V2755" r:id="rId3777" xr:uid="{C1D178C1-63BE-41A2-8A3F-F882362F1A1E}"/>
    <hyperlink ref="V2756" r:id="rId3778" xr:uid="{ED28FE26-FD78-41F9-86E4-F9A42F86B3FE}"/>
    <hyperlink ref="V2757" r:id="rId3779" xr:uid="{21829AF4-5A6D-4C92-BF19-A6CA6D61A95C}"/>
    <hyperlink ref="V2758" r:id="rId3780" xr:uid="{47402863-9310-4376-8F64-81BD3D08EAB9}"/>
    <hyperlink ref="V2759" r:id="rId3781" xr:uid="{94A5AF0F-5ADC-40A1-B56A-290DF0AFE37C}"/>
    <hyperlink ref="V2760" r:id="rId3782" xr:uid="{8B6420BA-AE72-4E65-B832-466BA66997D9}"/>
    <hyperlink ref="V2761" r:id="rId3783" xr:uid="{21B8F6B2-D230-42E2-9EFD-AEC84B41503C}"/>
    <hyperlink ref="V2762" r:id="rId3784" xr:uid="{EAB6C086-CC92-4AF8-A0D1-8138FD90FC90}"/>
    <hyperlink ref="V2763" r:id="rId3785" xr:uid="{52E416A3-5FB4-44D4-AF96-991D5B15473F}"/>
    <hyperlink ref="V2764" r:id="rId3786" xr:uid="{CE16DA42-F2BE-4ABB-905E-761E00B49113}"/>
    <hyperlink ref="V2765" r:id="rId3787" xr:uid="{61AA3048-0D6A-4160-A3F2-5C7626EFB2C2}"/>
    <hyperlink ref="V2766" r:id="rId3788" xr:uid="{8A400FA6-ADDC-45B3-ADF1-96EE894829C2}"/>
    <hyperlink ref="V2767" r:id="rId3789" xr:uid="{E33F5D80-78D2-46B2-BD87-80FC9752B705}"/>
    <hyperlink ref="V2768" r:id="rId3790" xr:uid="{F956156F-7E7E-4375-9E20-947DFEF0647C}"/>
    <hyperlink ref="V2769" r:id="rId3791" xr:uid="{ABFEBE17-2E57-4748-AF13-2E68A832604B}"/>
    <hyperlink ref="V2770" r:id="rId3792" xr:uid="{429FDFED-F707-48A2-B215-4CE40C963F7C}"/>
    <hyperlink ref="V2771" r:id="rId3793" xr:uid="{CB5D50CF-0B21-4F69-B3D1-137E7B6CA3C7}"/>
    <hyperlink ref="V2772" r:id="rId3794" xr:uid="{4211C1DD-2D1F-469A-BB50-16D7488EFD66}"/>
    <hyperlink ref="V2773" r:id="rId3795" xr:uid="{891DD3ED-5644-459C-B310-FB1CC62B06E7}"/>
    <hyperlink ref="V2774" r:id="rId3796" xr:uid="{309BC0C2-13BC-4880-836D-471D6E0CAE1A}"/>
    <hyperlink ref="V2775" r:id="rId3797" xr:uid="{E801C6C4-43EE-4605-B877-A9FABD139EFA}"/>
    <hyperlink ref="V2776" r:id="rId3798" xr:uid="{8B917518-740E-4F13-B611-27709BD71B67}"/>
    <hyperlink ref="V2777" r:id="rId3799" xr:uid="{CB2DA12F-EEDB-4DCE-9F49-0F1603A0B2F6}"/>
    <hyperlink ref="V2778" r:id="rId3800" xr:uid="{12EE047E-45F2-4BC8-9995-99F0D80A896B}"/>
    <hyperlink ref="V2779" r:id="rId3801" xr:uid="{ED3E0476-B553-470A-AD7A-420DF086AE12}"/>
    <hyperlink ref="V2780" r:id="rId3802" xr:uid="{DD48B19F-BE2F-4DAD-9E8D-F28CC9E8F166}"/>
    <hyperlink ref="V2781" r:id="rId3803" xr:uid="{40B826E4-62FF-49AB-83E0-E53E15E961B0}"/>
    <hyperlink ref="V2782" r:id="rId3804" xr:uid="{95DFF625-A29E-4030-B469-05CC6D67F5BA}"/>
    <hyperlink ref="V2783" r:id="rId3805" xr:uid="{2C931F35-23FE-4A12-99BA-77CC7C28785F}"/>
    <hyperlink ref="V2784" r:id="rId3806" xr:uid="{07E374A8-75B1-4ED5-87BD-967BEC0EE0FE}"/>
    <hyperlink ref="V2785" r:id="rId3807" xr:uid="{49238FA5-0141-407F-A9D8-BD1999238AA0}"/>
    <hyperlink ref="V2786" r:id="rId3808" xr:uid="{97AB0C5C-566D-46DB-8471-C3326CF64715}"/>
    <hyperlink ref="V2787" r:id="rId3809" xr:uid="{41067F7E-5BA0-4E17-BE2F-414F013F297D}"/>
    <hyperlink ref="V2788" r:id="rId3810" xr:uid="{5473053B-D50D-46E3-A94D-FB302CB8682B}"/>
    <hyperlink ref="V2789" r:id="rId3811" xr:uid="{5DBE337D-A265-4244-8C57-988F0D286DCD}"/>
    <hyperlink ref="V2790" r:id="rId3812" xr:uid="{204A1E6E-10CA-47D1-8687-8CB2139DE168}"/>
    <hyperlink ref="V2791" r:id="rId3813" xr:uid="{46311043-F6E1-4502-AAB2-2132502460E7}"/>
    <hyperlink ref="V2792" r:id="rId3814" xr:uid="{AEC5CA79-93AC-4510-96F1-D05C4F5B80B8}"/>
    <hyperlink ref="V2793" r:id="rId3815" xr:uid="{809C061A-DA78-48AC-8249-E3DB992FB18B}"/>
    <hyperlink ref="V2794" r:id="rId3816" xr:uid="{415196B8-909E-42BE-A5D7-C98AE691F03F}"/>
    <hyperlink ref="V2795" r:id="rId3817" xr:uid="{B97CAA5F-E818-4F30-83E6-196C60E99EC1}"/>
    <hyperlink ref="V2796" r:id="rId3818" xr:uid="{C56B203B-2CC8-4482-8468-A1E55B7ACC5B}"/>
    <hyperlink ref="V2797" r:id="rId3819" xr:uid="{228CE7DB-DF52-4E27-A229-F88232CF4925}"/>
    <hyperlink ref="V2798" r:id="rId3820" xr:uid="{B308AD99-212B-4B1C-97B3-51ECA1E7B8FE}"/>
    <hyperlink ref="V2799" r:id="rId3821" xr:uid="{2B9B24AB-7796-4B63-BC95-B61E9D33948A}"/>
    <hyperlink ref="V2800" r:id="rId3822" xr:uid="{B941802E-7169-4EDF-B637-7ABDA3A835FD}"/>
    <hyperlink ref="V2801" r:id="rId3823" xr:uid="{59FBA938-FA38-4359-8967-D9593D8987C3}"/>
    <hyperlink ref="V2802" r:id="rId3824" xr:uid="{9A27B95A-0387-44D5-B2FC-69CD43395909}"/>
    <hyperlink ref="V2803" r:id="rId3825" xr:uid="{5BE8035C-B4AE-4038-93C9-F178F7667717}"/>
    <hyperlink ref="V2804" r:id="rId3826" xr:uid="{92FAC965-0C1A-448C-9E88-3B311487E850}"/>
    <hyperlink ref="V2805" r:id="rId3827" xr:uid="{9B186DBF-0A2F-4E42-8927-AEFA51DE948A}"/>
    <hyperlink ref="V2806" r:id="rId3828" xr:uid="{9FDC4692-270E-44C7-AE0F-04C8149D3B2E}"/>
    <hyperlink ref="V2807" r:id="rId3829" xr:uid="{7465338B-89DE-4D65-AD8F-6F31EAD1E898}"/>
    <hyperlink ref="V2808" r:id="rId3830" xr:uid="{A502BAF7-03A3-47E2-86EB-26C737CDA9A8}"/>
    <hyperlink ref="V2809" r:id="rId3831" xr:uid="{F60ED701-7989-4F94-B98E-7572192A06A8}"/>
    <hyperlink ref="V2810" r:id="rId3832" xr:uid="{ACF5F4D2-D5EA-4C47-A568-45A966C915B6}"/>
    <hyperlink ref="V2811" r:id="rId3833" xr:uid="{A88B187C-F953-4AC0-9D7C-55437037D0BC}"/>
    <hyperlink ref="V2812" r:id="rId3834" xr:uid="{A0FAFD04-130A-4186-BF48-15CD94C4C3B2}"/>
    <hyperlink ref="V2813" r:id="rId3835" xr:uid="{F21AE062-5521-4892-8756-4E30CE0FC560}"/>
    <hyperlink ref="V2814" r:id="rId3836" xr:uid="{55E60D28-BD04-428F-8B2A-262150102050}"/>
    <hyperlink ref="V2815" r:id="rId3837" xr:uid="{9B1C81D7-9AB5-47FB-A96B-1E6C4740DCC9}"/>
    <hyperlink ref="V2816" r:id="rId3838" xr:uid="{61ACDCC0-8585-4C56-8CF6-A6CF80FA2C69}"/>
    <hyperlink ref="V2817" r:id="rId3839" xr:uid="{35F89AE2-E257-479E-A22D-81BA8205EE3C}"/>
    <hyperlink ref="V2818" r:id="rId3840" xr:uid="{D7B23C8A-424E-402F-8BEB-6009AB369A77}"/>
    <hyperlink ref="V2819" r:id="rId3841" xr:uid="{5636C8D3-5A26-48A0-93B0-309534AE7B94}"/>
    <hyperlink ref="V2820" r:id="rId3842" xr:uid="{D749179B-57CF-4745-B34F-5082D6718676}"/>
    <hyperlink ref="V2821" r:id="rId3843" xr:uid="{2F57D786-4085-42CB-9082-6E5D7CB25738}"/>
    <hyperlink ref="V2822" r:id="rId3844" xr:uid="{BE65C3BA-28AC-45AF-B679-8E5485BD70AF}"/>
    <hyperlink ref="V2823" r:id="rId3845" xr:uid="{1B11E249-EE8F-4FAF-872C-3CC16B5DC4A8}"/>
    <hyperlink ref="V2824" r:id="rId3846" xr:uid="{FACCC821-2751-445D-B3AD-AFE6F66C4012}"/>
    <hyperlink ref="V2825" r:id="rId3847" xr:uid="{EB2030D0-AE49-452A-AA83-C2DA8B2D9AE1}"/>
    <hyperlink ref="V2826" r:id="rId3848" xr:uid="{CB63E4C9-6E08-4168-AEE4-5ED57029496B}"/>
    <hyperlink ref="V2827" r:id="rId3849" xr:uid="{D11F3872-EF0D-4152-B77A-E1E3448EC5F8}"/>
    <hyperlink ref="V2828" r:id="rId3850" xr:uid="{D8963EB7-14E0-4B8E-A33D-367F4B725415}"/>
    <hyperlink ref="V2829" r:id="rId3851" xr:uid="{1DE3DAD9-0AAB-45A4-BA16-53379B7BF4E8}"/>
    <hyperlink ref="V2830" r:id="rId3852" xr:uid="{7109509E-2169-4206-B494-877A51B9D0E0}"/>
    <hyperlink ref="V2831" r:id="rId3853" xr:uid="{1CE0C6CF-21B5-4055-AAFA-7B667F5074F3}"/>
    <hyperlink ref="V2832" r:id="rId3854" xr:uid="{D3959CC9-EDA9-41BE-A32F-0BD6D6D1C1F3}"/>
    <hyperlink ref="V2833" r:id="rId3855" xr:uid="{3511D110-6288-4999-A59F-C1FB1B9AB6AE}"/>
    <hyperlink ref="V2834" r:id="rId3856" xr:uid="{6A63B18B-1196-47D0-973B-B120FA8781A5}"/>
    <hyperlink ref="V2835" r:id="rId3857" xr:uid="{11EE26D3-145A-4EC5-8835-A17EC0F1022B}"/>
    <hyperlink ref="V2836" r:id="rId3858" xr:uid="{00E51BFB-099B-4047-A080-E1B38ECAF0E3}"/>
    <hyperlink ref="V2837" r:id="rId3859" xr:uid="{CDFBB2F0-E61A-49B4-9089-E678B05CA1E6}"/>
    <hyperlink ref="V2838" r:id="rId3860" xr:uid="{53742EE3-B418-43C9-9663-F9F16EB72F5E}"/>
    <hyperlink ref="V2839" r:id="rId3861" xr:uid="{C496EE78-3266-49AB-9EA0-69081BBA2CF6}"/>
    <hyperlink ref="V2840" r:id="rId3862" xr:uid="{650EF493-91A9-4EFE-9D75-55FB67002B07}"/>
    <hyperlink ref="V2841" r:id="rId3863" xr:uid="{855FE2DB-6864-4711-AF89-3B229E2D96E8}"/>
    <hyperlink ref="V2842" r:id="rId3864" xr:uid="{908AE0F4-BD5C-4AFD-8208-B0DB102F966D}"/>
    <hyperlink ref="V2843" r:id="rId3865" xr:uid="{86A66353-8E3C-4657-97B8-B1E6C7FD4662}"/>
    <hyperlink ref="V2844" r:id="rId3866" xr:uid="{8B50B8F6-EA20-4DA8-97E0-EDEB7A2E3EDF}"/>
    <hyperlink ref="V2845" r:id="rId3867" xr:uid="{32A132BE-9261-4490-AEB8-C7B8928B0AD4}"/>
    <hyperlink ref="V2846" r:id="rId3868" xr:uid="{9505D85A-E306-4881-BF75-96AC744D3DF4}"/>
    <hyperlink ref="V2847" r:id="rId3869" xr:uid="{AB9BBED8-76BA-4341-9967-903EED6CCF5E}"/>
    <hyperlink ref="V2848" r:id="rId3870" xr:uid="{6F16F04F-F7F1-492A-AA81-644AF41DF7F0}"/>
    <hyperlink ref="V2849" r:id="rId3871" xr:uid="{788F05F7-2013-451B-A09F-F0C4B0D4FA43}"/>
    <hyperlink ref="V2850" r:id="rId3872" xr:uid="{889618DB-139F-47DE-81B8-4ABB15553DE3}"/>
    <hyperlink ref="V2851" r:id="rId3873" xr:uid="{3C16CFD5-75D8-4128-8393-9B867D63CBF9}"/>
    <hyperlink ref="V2852" r:id="rId3874" xr:uid="{BFDF30E8-B48A-4CF0-8F43-5BB3F241CC35}"/>
    <hyperlink ref="V2853" r:id="rId3875" xr:uid="{36A5ED99-96DA-4C1A-B3EE-FCA5BE4E3C3E}"/>
    <hyperlink ref="V2854" r:id="rId3876" xr:uid="{F0FA7E1B-60CC-4C6C-873C-24939EF69DCE}"/>
    <hyperlink ref="V2855" r:id="rId3877" xr:uid="{19248D02-2F74-4A27-BA9A-2950A00D339F}"/>
    <hyperlink ref="V2856" r:id="rId3878" xr:uid="{D6AF1D57-5E9C-4E68-8E58-106C1D250619}"/>
    <hyperlink ref="V2857" r:id="rId3879" xr:uid="{80C38D73-858A-4A51-9F20-71A27D678AE3}"/>
    <hyperlink ref="V2858" r:id="rId3880" xr:uid="{BECD1E8B-B2F9-454E-B7F5-85E4237E3487}"/>
    <hyperlink ref="V2859" r:id="rId3881" xr:uid="{C96FF668-321E-4FBF-B086-04BBA3C72945}"/>
    <hyperlink ref="V2860" r:id="rId3882" xr:uid="{5EA23545-F3AD-4A74-8EED-7F1074C18F76}"/>
    <hyperlink ref="V2861" r:id="rId3883" xr:uid="{C783018B-1DBC-49E9-BF43-AD47D02BC59A}"/>
    <hyperlink ref="V2862" r:id="rId3884" xr:uid="{0515C22D-9C12-4A09-B023-1B3553ABABBC}"/>
    <hyperlink ref="V2863" r:id="rId3885" xr:uid="{E56C9CDF-C67C-4611-850F-DB7F1E1E9187}"/>
    <hyperlink ref="V2864" r:id="rId3886" xr:uid="{2F137D04-EE88-4C34-9B01-81045FF5DF3B}"/>
    <hyperlink ref="V2865" r:id="rId3887" xr:uid="{0DD76656-A7C0-4072-B34A-712191D97832}"/>
    <hyperlink ref="V2866" r:id="rId3888" xr:uid="{8980C812-CDD9-4F83-9F52-E971A5FA7253}"/>
    <hyperlink ref="V2867" r:id="rId3889" xr:uid="{DF7AB5CF-56E4-4BB8-89FA-3610A8143963}"/>
    <hyperlink ref="V2868" r:id="rId3890" xr:uid="{8E458240-2E45-4710-A43B-EB1C5E0DC711}"/>
    <hyperlink ref="V2869" r:id="rId3891" xr:uid="{ED90E658-BF8E-4A03-916D-25B9091E92B5}"/>
    <hyperlink ref="V2870" r:id="rId3892" xr:uid="{1103CED3-D0A8-4A23-9DA8-EAFF0F35F1EA}"/>
    <hyperlink ref="V2871" r:id="rId3893" xr:uid="{8E7B3E63-9069-4343-B38B-CE72E6AEF453}"/>
    <hyperlink ref="V2872" r:id="rId3894" xr:uid="{4BC4BD76-FFB0-47FD-8C4E-541E29A5B417}"/>
    <hyperlink ref="V2873" r:id="rId3895" xr:uid="{A06077DC-FDD1-40AA-8FEB-5439A0798049}"/>
    <hyperlink ref="V2874" r:id="rId3896" xr:uid="{DBB80026-8B1C-4E50-AA1D-2DD5272D6E28}"/>
    <hyperlink ref="V2875" r:id="rId3897" xr:uid="{29223B20-D091-45F2-84CD-ED2CF56213BE}"/>
    <hyperlink ref="V2876" r:id="rId3898" xr:uid="{A1173822-F23B-4B10-8524-306507F01943}"/>
    <hyperlink ref="V2877" r:id="rId3899" xr:uid="{BD86FBED-E218-4341-86EB-98C068BAD6AD}"/>
    <hyperlink ref="V2878" r:id="rId3900" xr:uid="{6B1DD3DF-877F-4714-B741-07595140268C}"/>
    <hyperlink ref="V2879" r:id="rId3901" xr:uid="{4F686E18-69C8-4F0C-989E-A510D118EEAA}"/>
    <hyperlink ref="V2880" r:id="rId3902" xr:uid="{582BFC76-C387-472B-9C07-79BD0267EDEB}"/>
    <hyperlink ref="V2881" r:id="rId3903" xr:uid="{181FAC9E-3B39-42E1-8D73-8CCAC654BF39}"/>
    <hyperlink ref="V2882" r:id="rId3904" xr:uid="{E3E0FB4D-3C79-47FF-BA33-EC41508EE998}"/>
    <hyperlink ref="V2883" r:id="rId3905" xr:uid="{8B9E39D3-0B3F-43AE-8098-B9DF19B455E4}"/>
    <hyperlink ref="V2884" r:id="rId3906" xr:uid="{71B5F417-F8C3-4AC9-A3CB-BE9D404F3095}"/>
    <hyperlink ref="V2885" r:id="rId3907" xr:uid="{97CBA7BA-63B9-4165-9A1B-A8CCA3BDE50B}"/>
    <hyperlink ref="V2886" r:id="rId3908" xr:uid="{92319F53-04F0-41EC-B8CE-6A290E296E55}"/>
    <hyperlink ref="V2887" r:id="rId3909" xr:uid="{512F64FC-9F2D-4F00-BAD5-38914DB34322}"/>
    <hyperlink ref="V2888" r:id="rId3910" xr:uid="{DC4AECA9-DE69-4889-8AD6-75DC8E713AA6}"/>
    <hyperlink ref="V2889" r:id="rId3911" xr:uid="{3B2E82A3-450B-47AF-A620-CC5544F4CBB8}"/>
    <hyperlink ref="V2890" r:id="rId3912" xr:uid="{B565F6EC-AE63-4DBC-BEA4-187930B8E295}"/>
    <hyperlink ref="V2891" r:id="rId3913" xr:uid="{59C3E3D0-3766-49CE-83AE-A4FB1E53DCAB}"/>
    <hyperlink ref="V2892" r:id="rId3914" xr:uid="{70E1C61A-B9F8-44FC-A6FD-A1526EF3227D}"/>
    <hyperlink ref="V2893" r:id="rId3915" xr:uid="{CF8BE470-E955-4AFA-9635-DB7B0222AE01}"/>
    <hyperlink ref="V2894" r:id="rId3916" xr:uid="{9C2644E0-4CAC-43EA-9F7D-A2DB93478342}"/>
    <hyperlink ref="V2895" r:id="rId3917" xr:uid="{2B2B9AB3-63C4-4D5B-BE20-7A75318C9C62}"/>
    <hyperlink ref="V2896" r:id="rId3918" xr:uid="{67F4F9C9-FE8A-4895-8A12-3EB8984056C0}"/>
    <hyperlink ref="V2897" r:id="rId3919" xr:uid="{1D66205C-01FA-471B-9A7F-AF155ABF7319}"/>
    <hyperlink ref="V2898" r:id="rId3920" xr:uid="{F6C82D77-69DC-45A2-B4A0-510903C5D1C4}"/>
    <hyperlink ref="V2899" r:id="rId3921" xr:uid="{47BC4A60-48BB-4831-9478-2D7C3F7B2F6E}"/>
    <hyperlink ref="V2900" r:id="rId3922" xr:uid="{7744EC62-E743-4039-B257-C302387618B7}"/>
    <hyperlink ref="V2901" r:id="rId3923" xr:uid="{7DCA2468-9031-4A5B-BDEC-6D21B606BC4A}"/>
    <hyperlink ref="V2902" r:id="rId3924" xr:uid="{2814F117-D490-4577-983F-92B801E202FE}"/>
    <hyperlink ref="V2903" r:id="rId3925" xr:uid="{A729A128-4C4C-489A-883B-830AA23A6B92}"/>
    <hyperlink ref="V2904" r:id="rId3926" xr:uid="{2F2AADF2-2488-4094-A10F-4FC25AFB5CDB}"/>
    <hyperlink ref="V2905" r:id="rId3927" xr:uid="{D3F8BB5C-5AAF-45CC-88EA-31EE1452D28E}"/>
    <hyperlink ref="V2906" r:id="rId3928" xr:uid="{F20D1189-DB3C-4AA3-96E0-C71EA739188D}"/>
    <hyperlink ref="V2907" r:id="rId3929" xr:uid="{85EAE278-3183-46BF-A792-8CD654A745FC}"/>
    <hyperlink ref="V2908" r:id="rId3930" xr:uid="{E3C12E70-B1E7-43E0-BFBE-6A419BBC1976}"/>
    <hyperlink ref="V2909" r:id="rId3931" xr:uid="{A411CB1A-B63C-4961-84B7-4CA668784E4B}"/>
    <hyperlink ref="V2910" r:id="rId3932" xr:uid="{A4BF904F-76EB-4514-8C6E-B99153B9732B}"/>
    <hyperlink ref="V2911" r:id="rId3933" xr:uid="{8C99D4C5-97B7-44C3-878F-D5C8B0B00878}"/>
    <hyperlink ref="V2912" r:id="rId3934" xr:uid="{1B48BEBB-3039-40CC-BC03-5AD882EB6C9E}"/>
    <hyperlink ref="V2913" r:id="rId3935" xr:uid="{E58ECFF6-6D46-4096-9229-5B25E02BAC47}"/>
    <hyperlink ref="V2914" r:id="rId3936" xr:uid="{DD700054-F949-421D-A209-81DF79B64378}"/>
    <hyperlink ref="V2915" r:id="rId3937" xr:uid="{3697B051-DCD2-4205-8C71-2B3E281FDA9B}"/>
    <hyperlink ref="V2916" r:id="rId3938" xr:uid="{6605E700-DBC7-4D65-9517-E344231DA9AC}"/>
    <hyperlink ref="V2917" r:id="rId3939" xr:uid="{7EA3FB70-0D44-4540-A8C7-70F7B6D16DB9}"/>
    <hyperlink ref="V2918" r:id="rId3940" xr:uid="{140F1547-A577-4972-BC23-AB7259118D0B}"/>
    <hyperlink ref="V2919" r:id="rId3941" xr:uid="{F1981FEC-6744-4D60-98F2-80EE08D20F8A}"/>
    <hyperlink ref="V2920" r:id="rId3942" xr:uid="{641B3FD5-9AF8-42EA-98C9-5B38AC3B230D}"/>
    <hyperlink ref="V2921" r:id="rId3943" xr:uid="{476C08E9-417A-415C-86F3-FC251AAB9E0A}"/>
    <hyperlink ref="V2922" r:id="rId3944" xr:uid="{E7ACEB5F-6C5A-4C41-87D2-17D94B2D8FA6}"/>
    <hyperlink ref="V2923" r:id="rId3945" xr:uid="{306CD6BB-FAC4-4139-9B67-13512E45C06D}"/>
    <hyperlink ref="V2924" r:id="rId3946" xr:uid="{870BC39F-682E-4EDA-A9C5-7A5C6DD6CA6B}"/>
    <hyperlink ref="V2925" r:id="rId3947" xr:uid="{77A69BD1-3876-413F-A55A-AEA8633481D4}"/>
    <hyperlink ref="V2926" r:id="rId3948" xr:uid="{EF58B240-6223-4666-9319-94F2DD54CB16}"/>
    <hyperlink ref="V2927" r:id="rId3949" xr:uid="{804500AD-9B9B-4CAF-B60E-3A90BC231F6E}"/>
    <hyperlink ref="V2928" r:id="rId3950" xr:uid="{28245CAD-341C-4C9A-80BE-4EB546707C79}"/>
    <hyperlink ref="V2929" r:id="rId3951" xr:uid="{93DC9E35-50C6-46D3-9C3E-AB08FF2B42FD}"/>
    <hyperlink ref="V2930" r:id="rId3952" xr:uid="{DFC1EE39-70C7-4F86-B453-46C9EEF8ACBC}"/>
    <hyperlink ref="V2931" r:id="rId3953" xr:uid="{B7F056F8-60D9-4B81-8B7D-4BE0ECA68291}"/>
    <hyperlink ref="V2932" r:id="rId3954" xr:uid="{B769099E-6AEC-47F0-9000-7293AFAF3683}"/>
    <hyperlink ref="V2933" r:id="rId3955" xr:uid="{5B65CCE6-6EAD-44D7-8D39-76952EC305AD}"/>
    <hyperlink ref="V2934" r:id="rId3956" xr:uid="{877528BB-4D21-4ADE-BB72-EF744FA0283E}"/>
    <hyperlink ref="V2935" r:id="rId3957" xr:uid="{4C647E3F-EE04-4675-9839-DF376FC8BC2A}"/>
    <hyperlink ref="V2936" r:id="rId3958" xr:uid="{ACA6C125-A0F7-48C1-B808-EF4E38A1B1F6}"/>
    <hyperlink ref="V2937" r:id="rId3959" xr:uid="{AFB5ACA8-088B-405A-B592-904F182FCEDF}"/>
    <hyperlink ref="V2938" r:id="rId3960" xr:uid="{91EE8A34-64F6-4E66-BB8E-96507273A945}"/>
    <hyperlink ref="V2939" r:id="rId3961" xr:uid="{D0564AC7-27FC-489F-BBCD-5B60F68A0B97}"/>
    <hyperlink ref="V2940" r:id="rId3962" xr:uid="{D6E6108E-5694-4AAA-9CD5-8C2F73847BA5}"/>
    <hyperlink ref="V2941" r:id="rId3963" xr:uid="{AC18656E-3DEE-4576-8F2F-6F3EA5D7430B}"/>
    <hyperlink ref="V2942" r:id="rId3964" xr:uid="{2483A790-936C-4766-AC94-28AB5BE03EB7}"/>
    <hyperlink ref="V2943" r:id="rId3965" xr:uid="{C48464F9-F0AC-4564-A4B8-1251E60B28BA}"/>
    <hyperlink ref="V2944" r:id="rId3966" xr:uid="{B21F8595-1E0B-44A9-B87A-6FFB25086651}"/>
    <hyperlink ref="V2945" r:id="rId3967" xr:uid="{9F8541FD-D309-4485-B1DC-655F0D0BEEA1}"/>
    <hyperlink ref="V2946" r:id="rId3968" xr:uid="{EAF17A57-B880-47EF-A448-F54EBF62FF8D}"/>
    <hyperlink ref="V2947" r:id="rId3969" xr:uid="{3AFBE7C7-77CF-4309-86ED-1EBE5C159A6C}"/>
    <hyperlink ref="V2948" r:id="rId3970" xr:uid="{BCA880AE-1DC6-4B93-BC88-BD0447A29C4C}"/>
    <hyperlink ref="V2949" r:id="rId3971" xr:uid="{EC1CC709-DB70-4E07-B79E-10D732F2F26E}"/>
    <hyperlink ref="V2950" r:id="rId3972" xr:uid="{4EC29BA6-BD48-4DCB-93EF-BACEFC1D4C43}"/>
    <hyperlink ref="V2951" r:id="rId3973" xr:uid="{D47524CC-55CB-41F1-8C35-28A49ECCF0BA}"/>
    <hyperlink ref="V2952" r:id="rId3974" xr:uid="{A595A369-9927-4AE7-8421-F147FAE1D3E7}"/>
    <hyperlink ref="V2953" r:id="rId3975" xr:uid="{B035F7E6-33DC-4E99-A7CF-E2EE879B6EE0}"/>
    <hyperlink ref="V2954" r:id="rId3976" xr:uid="{B81B078D-F12B-4774-8F4A-1336448D8061}"/>
    <hyperlink ref="V2955" r:id="rId3977" xr:uid="{08500555-7DB6-46B8-9DDD-7E6CF05FE516}"/>
    <hyperlink ref="V2956" r:id="rId3978" xr:uid="{0913ED3A-44B9-4B9A-AFAF-4FC506FCDE91}"/>
    <hyperlink ref="V2957" r:id="rId3979" xr:uid="{39A76C45-112C-4198-BA95-F55BD88F3133}"/>
    <hyperlink ref="V2958" r:id="rId3980" xr:uid="{067BB68D-B7F0-40E3-B6B2-6A7496725814}"/>
    <hyperlink ref="V2959" r:id="rId3981" xr:uid="{65729FFD-88A9-4D74-A4A2-D166F83D2B18}"/>
    <hyperlink ref="V2960" r:id="rId3982" xr:uid="{14B724FB-C921-4889-A205-E803E8D84D24}"/>
    <hyperlink ref="V2961" r:id="rId3983" xr:uid="{3C4232B8-7A53-4A5D-981E-C86446D25B48}"/>
    <hyperlink ref="V2962" r:id="rId3984" xr:uid="{12BF6C41-050F-472E-8C31-853D0492BF4B}"/>
    <hyperlink ref="V2963" r:id="rId3985" xr:uid="{53F78560-D5CE-4556-90B2-E4E594628B1C}"/>
    <hyperlink ref="V2964" r:id="rId3986" xr:uid="{DA1D8963-CA2E-4C9D-8F7A-D2CE1EAE312A}"/>
    <hyperlink ref="V2965" r:id="rId3987" xr:uid="{B0090928-1EF6-414A-A5B4-58A9849FE96A}"/>
    <hyperlink ref="V2966" r:id="rId3988" xr:uid="{27C3D192-CE02-4A14-9D15-921A96D58594}"/>
    <hyperlink ref="V2967" r:id="rId3989" xr:uid="{D19C1BB1-7139-401A-924A-4DD1FE6C2E89}"/>
    <hyperlink ref="V2968" r:id="rId3990" xr:uid="{F2D163A6-6B09-4C07-BAD5-6B6190DDFCCE}"/>
    <hyperlink ref="V2969" r:id="rId3991" xr:uid="{E9D46251-92B2-4F91-A3EB-72766CFE0353}"/>
    <hyperlink ref="V2970" r:id="rId3992" xr:uid="{77EC81DA-D862-4FDE-8FDA-42EAB619083D}"/>
    <hyperlink ref="V2971" r:id="rId3993" xr:uid="{F687A09C-6A0D-4D09-A9EC-CAF7A4260687}"/>
    <hyperlink ref="V2972" r:id="rId3994" xr:uid="{62D7D39A-C5ED-41EB-AB01-D345433DD932}"/>
    <hyperlink ref="V2973" r:id="rId3995" xr:uid="{0D7C8516-4B18-48CE-A69C-9848664F787B}"/>
    <hyperlink ref="V2974" r:id="rId3996" xr:uid="{E609F398-CEE7-4AA5-ADB3-D27FA630E915}"/>
    <hyperlink ref="V2975" r:id="rId3997" xr:uid="{1584F888-4011-410A-8493-797DEF071C77}"/>
    <hyperlink ref="V2976" r:id="rId3998" xr:uid="{12F06BD0-F4FC-446B-8527-0949BB64F51E}"/>
    <hyperlink ref="V2977" r:id="rId3999" xr:uid="{DB99DCA8-5BF2-42FB-A3EF-3B4CB5EF82F5}"/>
    <hyperlink ref="V2978" r:id="rId4000" xr:uid="{0AC8AEF5-CB12-4EFB-9D9F-A2F61AB2DA19}"/>
    <hyperlink ref="V2979" r:id="rId4001" xr:uid="{79B86D18-8888-445C-8499-55660BA38770}"/>
    <hyperlink ref="V2980" r:id="rId4002" xr:uid="{49734A2B-2448-43A4-BC51-736FA4723E70}"/>
    <hyperlink ref="V2981" r:id="rId4003" xr:uid="{5AA51B27-F7EF-4121-A502-12A4C217A28C}"/>
    <hyperlink ref="V2982" r:id="rId4004" xr:uid="{C76EA4EC-72D2-48BF-866B-3D0374051B8F}"/>
    <hyperlink ref="V2983" r:id="rId4005" xr:uid="{D49FFDCC-2E38-475C-8BE0-F6EA138C9DC7}"/>
    <hyperlink ref="V2984" r:id="rId4006" xr:uid="{7ABE3D71-1E0A-4A24-B6ED-681179E3FDF8}"/>
    <hyperlink ref="V2985" r:id="rId4007" xr:uid="{D6A53B28-CBF2-40AF-A037-EC033B115EE1}"/>
    <hyperlink ref="V2986" r:id="rId4008" xr:uid="{7D203236-1B72-4368-84D9-60AE35918AF6}"/>
    <hyperlink ref="V2987" r:id="rId4009" xr:uid="{84C4ADC1-2113-4554-8B11-4855CFDD78A0}"/>
    <hyperlink ref="V2988" r:id="rId4010" xr:uid="{640E8816-1B97-464C-AF5B-D03B7B026BC5}"/>
    <hyperlink ref="V2989" r:id="rId4011" xr:uid="{2DBFF8B2-CAA4-4817-8223-AD7F9C7CA83F}"/>
    <hyperlink ref="V2990" r:id="rId4012" xr:uid="{9AF4041A-5EF3-44F9-9818-75E889288C37}"/>
    <hyperlink ref="V2991" r:id="rId4013" xr:uid="{4B419AE7-0B65-46B2-8BB9-368414CED550}"/>
    <hyperlink ref="V2992" r:id="rId4014" xr:uid="{7BE56D1A-0553-4B41-961D-2F2025B7F03A}"/>
    <hyperlink ref="V2993" r:id="rId4015" xr:uid="{7821B36F-DC81-4A83-B501-BE8D038C93E1}"/>
    <hyperlink ref="V2994" r:id="rId4016" xr:uid="{CA1970CA-B285-4286-94C9-7B95B7B6858D}"/>
    <hyperlink ref="V2995" r:id="rId4017" xr:uid="{FD42E51E-6CB9-46CC-B5F6-0BEA6F1B0CFB}"/>
    <hyperlink ref="V2996" r:id="rId4018" xr:uid="{B509ABD1-3EEB-4CC3-B7C2-8BB499ED9871}"/>
    <hyperlink ref="V2997" r:id="rId4019" xr:uid="{7B1F5C93-D39F-410B-BA90-40507B799DDF}"/>
    <hyperlink ref="V2998" r:id="rId4020" xr:uid="{E1463368-850F-4D3E-93BF-560555DE9ED8}"/>
    <hyperlink ref="V2999" r:id="rId4021" xr:uid="{1751DCAD-E9F3-420B-8779-0B41B1D064D2}"/>
    <hyperlink ref="V3000" r:id="rId4022" xr:uid="{A332B74B-8C97-47CF-B492-0AE98BC1D917}"/>
    <hyperlink ref="V3001" r:id="rId4023" xr:uid="{B4359161-C6B0-44F2-A34B-2BC94B5F34F6}"/>
    <hyperlink ref="V3002" r:id="rId4024" xr:uid="{EE570BD1-62F3-4C9F-9999-F30406686516}"/>
    <hyperlink ref="V3003" r:id="rId4025" xr:uid="{24D2E9F7-B9D0-41A9-9F23-E48FC1DA0AF4}"/>
    <hyperlink ref="V3004" r:id="rId4026" xr:uid="{8FB68BB9-734D-402A-ADBC-AF550563B69C}"/>
    <hyperlink ref="V3005" r:id="rId4027" xr:uid="{55811591-1829-40CA-9695-A008E0596D27}"/>
    <hyperlink ref="V3006" r:id="rId4028" xr:uid="{8A9507A6-162F-4C97-AC73-2359FC5CC341}"/>
    <hyperlink ref="V3007" r:id="rId4029" xr:uid="{7E2A1303-DC4D-45A9-89CB-6A81D0B02E22}"/>
    <hyperlink ref="V3008" r:id="rId4030" xr:uid="{B39A8D80-48AA-49C8-8318-B436F202ACDB}"/>
    <hyperlink ref="V3009" r:id="rId4031" xr:uid="{32A032D1-5323-4933-B291-425D981F3E50}"/>
    <hyperlink ref="V3010" r:id="rId4032" xr:uid="{23B20F47-F07A-41B8-B6A2-3EDFB7CEEDEE}"/>
    <hyperlink ref="V3011" r:id="rId4033" xr:uid="{BD20FD11-CEC8-4FF6-8F33-19CB251FFB0A}"/>
    <hyperlink ref="V3012" r:id="rId4034" xr:uid="{B3A2BA24-0CE4-4967-9E3D-849F167D7057}"/>
    <hyperlink ref="V3013" r:id="rId4035" xr:uid="{C2BB8CBD-7C46-43D1-BB5A-C1080F9C3F3E}"/>
    <hyperlink ref="V3014" r:id="rId4036" xr:uid="{F5C8EC0D-5146-46AA-BA3B-F3BD2B3CF3D9}"/>
    <hyperlink ref="V3015" r:id="rId4037" xr:uid="{D80C52C5-24B3-484D-A4A2-1F00FACE28BD}"/>
    <hyperlink ref="V3016" r:id="rId4038" xr:uid="{8919B254-ED35-4D51-9C17-CD281EA0A3FB}"/>
    <hyperlink ref="V3017" r:id="rId4039" xr:uid="{96963DD6-B99F-4222-89AC-0D95EADD169A}"/>
    <hyperlink ref="V3018" r:id="rId4040" xr:uid="{35F61C89-8D99-4543-8912-AC77ECAD8691}"/>
    <hyperlink ref="V3019" r:id="rId4041" xr:uid="{95C5E4D9-976A-4FE4-9CE8-5A56459984C0}"/>
    <hyperlink ref="V3020" r:id="rId4042" xr:uid="{12C5E2C5-CAC6-433D-8131-8F3E9E154B9F}"/>
    <hyperlink ref="V3021" r:id="rId4043" xr:uid="{7737D9B6-260D-4220-8C88-EA1A4BCC3086}"/>
    <hyperlink ref="V3022" r:id="rId4044" xr:uid="{74C950E9-6E99-4B9C-93C5-5A8D8F01C3C5}"/>
    <hyperlink ref="V3023" r:id="rId4045" xr:uid="{7FEC31BB-5DA2-4487-B31C-EB62EF02A329}"/>
    <hyperlink ref="V3024" r:id="rId4046" xr:uid="{61324AFC-857F-4166-8B0A-F5276EF4DDCE}"/>
    <hyperlink ref="V3025" r:id="rId4047" xr:uid="{4010AFB1-9009-4BD1-AE8F-F90FFF0CA365}"/>
    <hyperlink ref="V3026" r:id="rId4048" xr:uid="{80D04F8D-169E-4E90-A69C-F623FB85686F}"/>
    <hyperlink ref="V3027" r:id="rId4049" xr:uid="{7B254E38-CF07-4266-B332-405A3CABFDF7}"/>
    <hyperlink ref="V3028" r:id="rId4050" xr:uid="{BDB2FBB5-D439-490E-8003-AF20134D3795}"/>
    <hyperlink ref="V3029" r:id="rId4051" xr:uid="{3EE5C2B7-9905-47E5-800A-214EB122533C}"/>
    <hyperlink ref="V3030" r:id="rId4052" xr:uid="{88112FD6-5236-4863-8AE8-38EA79092856}"/>
    <hyperlink ref="V3031" r:id="rId4053" xr:uid="{9E7FC641-AB3E-485D-8E48-F8ED1333159E}"/>
    <hyperlink ref="V3032" r:id="rId4054" xr:uid="{1AB425C2-474B-46D3-8DFA-7F5850577B56}"/>
    <hyperlink ref="V3033" r:id="rId4055" xr:uid="{92141C77-4866-48E6-870D-3EAFB1F3B54A}"/>
    <hyperlink ref="V3034" r:id="rId4056" xr:uid="{ABDC4137-B690-46BE-A156-0BFB1253E92D}"/>
    <hyperlink ref="V3035" r:id="rId4057" xr:uid="{D5B4EF46-84BE-4D10-9B90-CE05126BCA17}"/>
    <hyperlink ref="V3036" r:id="rId4058" xr:uid="{18F6CCA0-AB5B-4D89-86C3-AD88DF2A2B15}"/>
    <hyperlink ref="V3037" r:id="rId4059" xr:uid="{B5650CFB-5346-4BF5-B326-18D13CAF6849}"/>
    <hyperlink ref="V3038" r:id="rId4060" xr:uid="{5A1CDEF6-E072-45B7-A9E3-F987F69F25FA}"/>
    <hyperlink ref="V3039" r:id="rId4061" xr:uid="{AE80133A-2718-4E6A-AF06-F7705322F716}"/>
    <hyperlink ref="V3040" r:id="rId4062" xr:uid="{A2751DE2-37A2-4530-8C1B-457F67418A53}"/>
    <hyperlink ref="V3041" r:id="rId4063" xr:uid="{3871CCD6-72AC-4D98-8964-33EEA5AD5DB3}"/>
    <hyperlink ref="V3042" r:id="rId4064" xr:uid="{9799FB95-977A-4A10-B484-CCBF9F65A1AB}"/>
    <hyperlink ref="V3043" r:id="rId4065" xr:uid="{7A21523B-244C-4ED0-BFD1-527CD137828B}"/>
    <hyperlink ref="V3044" r:id="rId4066" xr:uid="{4B311F3A-D62F-402A-9EA8-F5DA4D9B2BC1}"/>
    <hyperlink ref="V3045" r:id="rId4067" xr:uid="{A1AE3433-9276-4FE0-8A85-7D973BAF2EB2}"/>
    <hyperlink ref="V3046" r:id="rId4068" xr:uid="{E1DDD195-39D3-4E7F-B361-58EC399D52BA}"/>
    <hyperlink ref="V3047" r:id="rId4069" xr:uid="{8A75C9B6-6E91-401E-B520-05488C70FA76}"/>
    <hyperlink ref="V3048" r:id="rId4070" xr:uid="{E76E820A-8626-440D-AEB8-7F6E9030C45B}"/>
    <hyperlink ref="V3049" r:id="rId4071" xr:uid="{9BAB6F75-1687-4392-AFFD-AB1B6ACD0230}"/>
    <hyperlink ref="V3050" r:id="rId4072" xr:uid="{62144463-F099-4326-8DB9-20425D6DB960}"/>
    <hyperlink ref="V3051" r:id="rId4073" xr:uid="{AEBC9D97-9F9B-468B-9EF4-59FBD9A45D15}"/>
    <hyperlink ref="V3052" r:id="rId4074" xr:uid="{FD27ED90-A09A-44BA-B79A-E1E950977F20}"/>
    <hyperlink ref="V3053" r:id="rId4075" xr:uid="{EDE24207-DF8F-4046-A23F-7F4233A68A6B}"/>
    <hyperlink ref="V3054" r:id="rId4076" xr:uid="{EA649D15-52B7-428F-9930-8F9A7B27ABAB}"/>
    <hyperlink ref="V3055" r:id="rId4077" xr:uid="{1EE717DC-5C96-4FA2-BCE4-72CEA97C3892}"/>
    <hyperlink ref="V3056" r:id="rId4078" xr:uid="{110552B1-5C46-4323-A078-2284DFE5EBCB}"/>
    <hyperlink ref="V3057" r:id="rId4079" xr:uid="{99BC15F1-7F09-405D-95B4-7C6EC61D31A1}"/>
    <hyperlink ref="V3058" r:id="rId4080" xr:uid="{82B5DA37-36DB-4A1E-9769-01F49766E4AA}"/>
    <hyperlink ref="V3059" r:id="rId4081" xr:uid="{3F143D90-D08B-4E61-A8AD-1FBF459EF3A7}"/>
    <hyperlink ref="V3060" r:id="rId4082" xr:uid="{0297C208-6490-4F2B-B0B9-BD23A38BE84B}"/>
    <hyperlink ref="V3061" r:id="rId4083" xr:uid="{A1D50906-E3AA-43F5-85AA-FCDF8C0BFB2F}"/>
    <hyperlink ref="V3062" r:id="rId4084" xr:uid="{CC696792-8DD8-4097-AA39-02EFB9D9433A}"/>
    <hyperlink ref="V3063" r:id="rId4085" xr:uid="{A826C39D-894F-4292-B2D9-78EFE3ADB9B9}"/>
    <hyperlink ref="V3064" r:id="rId4086" xr:uid="{1DC19B3B-B32F-4A0A-9159-FDE8A8D569EC}"/>
    <hyperlink ref="V3065" r:id="rId4087" xr:uid="{0E8C2755-4F99-4FD0-8A9F-5B8DA0954941}"/>
    <hyperlink ref="V3066" r:id="rId4088" xr:uid="{D94B1182-85FE-4E47-9DD8-8B684FDF3E3E}"/>
    <hyperlink ref="V3067" r:id="rId4089" xr:uid="{EC5C4B9F-5E79-4113-85E7-797C281B6E15}"/>
    <hyperlink ref="V3068" r:id="rId4090" xr:uid="{D75D4514-7EC6-4215-A61B-FC14497BB9D6}"/>
    <hyperlink ref="V3069" r:id="rId4091" xr:uid="{A04F7604-C027-4D81-99EB-2696CDA65133}"/>
    <hyperlink ref="V3070" r:id="rId4092" xr:uid="{42476895-023E-4DFA-890C-9B9B48117C92}"/>
    <hyperlink ref="V3071" r:id="rId4093" xr:uid="{AE02969B-F2C7-4F8A-AE8C-C4498D741C67}"/>
    <hyperlink ref="V3072" r:id="rId4094" xr:uid="{2DEF68BF-F13E-42C8-A42B-EB27E7F1BE95}"/>
    <hyperlink ref="V3073" r:id="rId4095" xr:uid="{80877A16-384E-4936-B5B8-15FF81BFB05C}"/>
    <hyperlink ref="V3074" r:id="rId4096" xr:uid="{1A8B3A6B-D7E6-4E75-889D-9147D538F237}"/>
    <hyperlink ref="V3075" r:id="rId4097" xr:uid="{9CB151D6-8B7F-4B19-AC62-866170826EB4}"/>
    <hyperlink ref="V3076" r:id="rId4098" xr:uid="{C97CFCC3-099D-416B-BFE3-B552812C5769}"/>
    <hyperlink ref="V3077" r:id="rId4099" xr:uid="{B48184D7-110A-4EF4-9BB4-4444C985B788}"/>
    <hyperlink ref="V3078" r:id="rId4100" xr:uid="{414310B2-1F70-48F8-8C44-8543EC652C85}"/>
    <hyperlink ref="V3079" r:id="rId4101" xr:uid="{E149D669-6088-4A33-B515-C9E87C0295FB}"/>
    <hyperlink ref="V3080" r:id="rId4102" xr:uid="{D51E9795-F412-40A9-A59D-F7F47CE462AA}"/>
    <hyperlink ref="V3081" r:id="rId4103" xr:uid="{5304A4B4-88E5-4DF5-B9FA-E92D5F4CEDFD}"/>
    <hyperlink ref="V3082" r:id="rId4104" xr:uid="{44B70B77-9410-408B-9F20-BB7E1B896E5F}"/>
    <hyperlink ref="V3083" r:id="rId4105" xr:uid="{285F2E3B-2EE1-4A44-96D6-A19A32E3CB52}"/>
    <hyperlink ref="V3084" r:id="rId4106" xr:uid="{CF0F5546-EE5B-416E-B0F6-83BFA8FEBA86}"/>
    <hyperlink ref="V3085" r:id="rId4107" xr:uid="{57DF3259-81BA-4000-A05E-3E247D5E6F54}"/>
    <hyperlink ref="V3086" r:id="rId4108" xr:uid="{7BACFB8C-42E3-4797-8990-6D2417967AEE}"/>
    <hyperlink ref="V3087" r:id="rId4109" xr:uid="{3AE5BA08-9540-414F-985B-206DC857D43A}"/>
    <hyperlink ref="V3088" r:id="rId4110" xr:uid="{9EE35BDD-D928-4E7D-9734-BA179527C3F7}"/>
    <hyperlink ref="V3089" r:id="rId4111" xr:uid="{891AD974-ABD3-4E92-9395-9EB51BB13CBC}"/>
    <hyperlink ref="V3090" r:id="rId4112" xr:uid="{65E26353-2832-4A62-96E6-237928C9796B}"/>
    <hyperlink ref="V3091" r:id="rId4113" xr:uid="{756EE68B-DFC2-4A3C-A2E6-1DC9C4A04AFB}"/>
    <hyperlink ref="V3092" r:id="rId4114" xr:uid="{792961A1-4223-4D05-A53B-BE0A4E332E79}"/>
    <hyperlink ref="V3093" r:id="rId4115" xr:uid="{2B44353A-B02A-4A17-9DB4-C0FEBD59353F}"/>
    <hyperlink ref="V3094" r:id="rId4116" xr:uid="{40E7399B-3261-48DB-8623-A814551195EC}"/>
    <hyperlink ref="V3095" r:id="rId4117" xr:uid="{9F114875-E8CE-446F-A203-D06B8ED1FF01}"/>
    <hyperlink ref="V3096" r:id="rId4118" xr:uid="{1AAB530D-2FA4-45B3-B258-A1452BD3D3AE}"/>
    <hyperlink ref="V3097" r:id="rId4119" xr:uid="{CADAFA1F-7457-4340-AC77-F756F4486777}"/>
    <hyperlink ref="V3098" r:id="rId4120" xr:uid="{0A6C6FE4-B17A-44A6-B153-952929EFEC1E}"/>
    <hyperlink ref="V3099" r:id="rId4121" xr:uid="{F697A929-260D-47AA-9CE4-6B305DF3E0E3}"/>
    <hyperlink ref="V3100" r:id="rId4122" xr:uid="{440B5F20-DFE8-42BE-B4C7-9924A6502C54}"/>
    <hyperlink ref="V3101" r:id="rId4123" xr:uid="{3B06DDD5-B8F2-4C3A-9FE9-CCFCFF6602A0}"/>
    <hyperlink ref="V3102" r:id="rId4124" xr:uid="{3934CE65-575C-426A-9CD6-6640E34CF241}"/>
    <hyperlink ref="V3103" r:id="rId4125" xr:uid="{860C4645-7463-4AB2-A739-573E5D09C6D1}"/>
    <hyperlink ref="V3104" r:id="rId4126" xr:uid="{41EC0FE0-BF32-4BB1-986F-49D0E3799CF4}"/>
    <hyperlink ref="V3105" r:id="rId4127" xr:uid="{C4C53A48-E5B1-4F5C-B102-7D85A21A7DC0}"/>
    <hyperlink ref="V3106" r:id="rId4128" xr:uid="{72EA3B69-46D1-42C4-A2D5-D610BB7FDD5D}"/>
    <hyperlink ref="V3107" r:id="rId4129" xr:uid="{236BD81F-42C8-46C7-9C89-D59441A66005}"/>
    <hyperlink ref="V3108" r:id="rId4130" xr:uid="{3667A185-C7D1-4D87-9754-21750DCE3B72}"/>
    <hyperlink ref="V3109" r:id="rId4131" xr:uid="{1A07B641-6FAF-4032-B6CA-6FD78ACE130A}"/>
    <hyperlink ref="V3110" r:id="rId4132" xr:uid="{EA348924-DB4D-4EF1-A7DB-F2052A3CC54A}"/>
    <hyperlink ref="V3111" r:id="rId4133" xr:uid="{087FAA81-745C-48A4-8DB8-A5DD3DB5550D}"/>
    <hyperlink ref="V3112" r:id="rId4134" xr:uid="{B5726411-1DCA-49AC-913D-2B01BE5FA42D}"/>
    <hyperlink ref="V3113" r:id="rId4135" xr:uid="{39DD806A-4190-4B56-AAC2-93AC5CD5D024}"/>
    <hyperlink ref="V3114" r:id="rId4136" xr:uid="{BB26D7E1-7002-4603-B0F3-683E60901495}"/>
    <hyperlink ref="V3115" r:id="rId4137" xr:uid="{2306F680-0E7D-4254-9D7D-27AEF11CA3E9}"/>
    <hyperlink ref="V3116" r:id="rId4138" xr:uid="{89AF11C9-15C8-48FE-A183-F7716500CA51}"/>
    <hyperlink ref="V3117" r:id="rId4139" xr:uid="{7DA5BA9C-CE54-4146-A50E-3D406EA51283}"/>
    <hyperlink ref="V3118" r:id="rId4140" xr:uid="{0F32EB0C-124F-46C4-9AC4-EB961703A371}"/>
    <hyperlink ref="V3119" r:id="rId4141" xr:uid="{38144712-CA86-4169-8DE1-20089CB598FD}"/>
    <hyperlink ref="V3120" r:id="rId4142" xr:uid="{809074CF-2078-42FA-84FD-1DB501225A6D}"/>
    <hyperlink ref="V3121" r:id="rId4143" xr:uid="{096B2152-82F1-4863-8E88-5458941E8BD5}"/>
    <hyperlink ref="V3122" r:id="rId4144" xr:uid="{2CF2E5F2-E082-4BE1-8E08-6AC7EF43A6B3}"/>
    <hyperlink ref="V3123" r:id="rId4145" xr:uid="{404F358C-C65A-4ADF-AA67-33CAB8E5F1E2}"/>
    <hyperlink ref="V3124" r:id="rId4146" xr:uid="{C29FB923-E4C8-4E3B-966A-086FB34E48D1}"/>
    <hyperlink ref="V3125" r:id="rId4147" xr:uid="{0CD80E58-2E9B-40DC-8881-84D42A3BC57E}"/>
    <hyperlink ref="V3126" r:id="rId4148" xr:uid="{444B1872-FCFB-40DE-913B-793D598E49C6}"/>
    <hyperlink ref="V3127" r:id="rId4149" xr:uid="{492FA833-ECDE-48B5-8989-1163B780DAB5}"/>
    <hyperlink ref="V3128" r:id="rId4150" xr:uid="{8DEDA304-EC30-4A6B-A0A1-B64A5398A87D}"/>
    <hyperlink ref="V3129" r:id="rId4151" xr:uid="{F21285FA-8160-4CFD-94C5-DE6A7A21ED30}"/>
    <hyperlink ref="V3130" r:id="rId4152" xr:uid="{51B66CDA-1E17-4D5F-93DA-EFB542AA7CBB}"/>
    <hyperlink ref="V3131" r:id="rId4153" xr:uid="{FDF5006E-5727-4532-8011-A342C97400EA}"/>
    <hyperlink ref="V3132" r:id="rId4154" xr:uid="{38D9F1D2-85AD-43F3-8CF6-E653BFB2E0EB}"/>
    <hyperlink ref="V3133" r:id="rId4155" xr:uid="{58D3E5D0-A36E-4A46-B055-D69C5D8249CF}"/>
    <hyperlink ref="V3134" r:id="rId4156" xr:uid="{31F82E33-2A42-4E7F-AA53-9A83925FBD27}"/>
    <hyperlink ref="V3135" r:id="rId4157" xr:uid="{36FF4CCF-A20E-4E3E-A144-F8A4BFDD0316}"/>
    <hyperlink ref="V3136" r:id="rId4158" xr:uid="{CB6C21E2-2F6B-42F0-9F50-6D8DDB2D56DF}"/>
    <hyperlink ref="V3137" r:id="rId4159" xr:uid="{6516CE34-AC95-4626-A142-E0BA6245F924}"/>
    <hyperlink ref="V3138" r:id="rId4160" xr:uid="{1802270A-C6C9-4DAF-B075-F3D1A92F0D23}"/>
    <hyperlink ref="V3139" r:id="rId4161" xr:uid="{FD70798D-802B-4895-BF30-5645886DFB1D}"/>
    <hyperlink ref="V3140" r:id="rId4162" xr:uid="{BCF5C2B7-FF11-4714-B1B1-9F6A6FD3A6BE}"/>
    <hyperlink ref="V3141" r:id="rId4163" xr:uid="{146E2EB4-B712-42D7-95C0-F421AA0C4839}"/>
    <hyperlink ref="V3142" r:id="rId4164" xr:uid="{58DC4161-E03A-4C6D-822E-8189158547C7}"/>
    <hyperlink ref="V3143" r:id="rId4165" xr:uid="{D3898B37-93CB-4645-B231-1E602D51D3EF}"/>
    <hyperlink ref="V3144" r:id="rId4166" xr:uid="{CC103A93-A622-4870-AE05-5A5F0CB2552E}"/>
    <hyperlink ref="V3145" r:id="rId4167" xr:uid="{27F61645-F85C-4111-9A50-8FB12345B827}"/>
    <hyperlink ref="V3146" r:id="rId4168" xr:uid="{78D4EFCE-6AF6-42DD-9813-922E90DF16D4}"/>
    <hyperlink ref="V3147" r:id="rId4169" xr:uid="{EAF878E1-69A4-49FC-939F-02D298EAD030}"/>
    <hyperlink ref="V3148" r:id="rId4170" xr:uid="{3F3414EC-BACE-4B34-AC45-B6D6705B4EBD}"/>
    <hyperlink ref="V3149" r:id="rId4171" xr:uid="{509955E8-FC3D-4422-88FA-3513F97BD34D}"/>
    <hyperlink ref="V3150" r:id="rId4172" xr:uid="{32BF130C-D837-4AD7-A2BC-6C21EABE7048}"/>
    <hyperlink ref="V3151" r:id="rId4173" xr:uid="{ED434607-595F-4780-BB19-8BBCA5C8AE06}"/>
    <hyperlink ref="V3152" r:id="rId4174" xr:uid="{01A8A9BA-163D-4F3A-A39F-A4180EFB6C6A}"/>
    <hyperlink ref="V3153" r:id="rId4175" xr:uid="{612EACA9-07E9-4042-8F33-2468CF6BBC95}"/>
    <hyperlink ref="V3154" r:id="rId4176" xr:uid="{ABB6EF50-6E12-4AA7-9BA6-DA7F6EFAA8ED}"/>
    <hyperlink ref="V3155" r:id="rId4177" xr:uid="{2A34CA44-714B-4AFD-B76F-5CE59578B5EA}"/>
    <hyperlink ref="V3156" r:id="rId4178" xr:uid="{596978C7-C263-423F-9DA0-402F7825B0E3}"/>
    <hyperlink ref="V3157" r:id="rId4179" xr:uid="{647CB4AD-1FA0-436A-A717-EB8BB9208B25}"/>
    <hyperlink ref="V3158" r:id="rId4180" xr:uid="{64D066AE-D06A-414B-94E6-8386D0C35131}"/>
    <hyperlink ref="V3159" r:id="rId4181" xr:uid="{7937C352-8011-4B54-91F8-C9BA6FF5C70F}"/>
    <hyperlink ref="V3160" r:id="rId4182" xr:uid="{A514E9E9-11BE-4B7F-8AC7-B143E4CA1D51}"/>
    <hyperlink ref="V3161" r:id="rId4183" xr:uid="{663ABF37-3313-4039-89FC-34DBFA2E4497}"/>
    <hyperlink ref="V3162" r:id="rId4184" xr:uid="{D1500D6C-D355-43C5-A5BF-86CB09A667B6}"/>
    <hyperlink ref="V3163" r:id="rId4185" xr:uid="{1032667F-56DD-4678-BCEA-635A6189FCB3}"/>
    <hyperlink ref="V3164" r:id="rId4186" xr:uid="{614CA9C9-EA07-44D2-8039-BF8123AF0BBA}"/>
    <hyperlink ref="V3165" r:id="rId4187" xr:uid="{C7BB3E9E-8231-4831-BF84-D321070D15DC}"/>
    <hyperlink ref="V3166" r:id="rId4188" xr:uid="{4B9B1EC1-B4A7-4575-BFD3-7C57CA6F0F37}"/>
    <hyperlink ref="V3167" r:id="rId4189" xr:uid="{145F1A38-58D4-496A-91F2-1D1787365FEE}"/>
    <hyperlink ref="V3168" r:id="rId4190" xr:uid="{6250E7EB-ABF8-4038-B1F6-1DA43011FA63}"/>
    <hyperlink ref="V3169" r:id="rId4191" xr:uid="{E47814EF-8637-4D5B-BF1B-AAA991DAFDD7}"/>
    <hyperlink ref="V3170" r:id="rId4192" xr:uid="{A61D003F-43C1-443F-85E8-0D281447AF8C}"/>
    <hyperlink ref="V3171" r:id="rId4193" xr:uid="{23570888-DD8B-4D4B-A572-0A2DE201F523}"/>
    <hyperlink ref="V3172" r:id="rId4194" xr:uid="{F84AC385-EB05-4F98-B30D-9A60B8DCB41E}"/>
    <hyperlink ref="V3173" r:id="rId4195" xr:uid="{C628D39A-0FCF-42DE-A47A-D5E6E00625D5}"/>
    <hyperlink ref="V3174" r:id="rId4196" xr:uid="{E713834C-5366-44D2-86F9-E177A683ABFD}"/>
    <hyperlink ref="V3175" r:id="rId4197" xr:uid="{4359314C-1744-4F01-94E6-8429733073A7}"/>
    <hyperlink ref="V3176" r:id="rId4198" xr:uid="{8DFD51F3-1A03-4676-9919-4B7DAC6AAAF8}"/>
    <hyperlink ref="V3177" r:id="rId4199" xr:uid="{26B36365-EAD1-4EDC-83CF-109D7C1DB74A}"/>
    <hyperlink ref="V3178" r:id="rId4200" xr:uid="{B8B7FD3B-91D8-44E9-92F8-AB8AD3AC967C}"/>
    <hyperlink ref="V3179" r:id="rId4201" xr:uid="{7F04AC2F-848B-4CB1-9E2A-F610BDE7C6BA}"/>
    <hyperlink ref="V3180" r:id="rId4202" xr:uid="{1E11F174-9C31-473F-8588-66A43DF4F8BC}"/>
    <hyperlink ref="V3181" r:id="rId4203" xr:uid="{69E63274-45F0-45AC-8F3B-DA35F5A3900E}"/>
    <hyperlink ref="V3182" r:id="rId4204" xr:uid="{43475658-7D5E-4DC1-9854-489C5455ED19}"/>
    <hyperlink ref="V3183" r:id="rId4205" xr:uid="{BDFAF554-8985-46BF-A4A5-CB2481BEFD9B}"/>
    <hyperlink ref="V3184" r:id="rId4206" xr:uid="{BA44128A-554E-4892-B9C3-93E732AD304C}"/>
    <hyperlink ref="V3185" r:id="rId4207" xr:uid="{D268D8BC-809E-4F11-879B-DB27D6736638}"/>
    <hyperlink ref="V3186" r:id="rId4208" xr:uid="{ADA9F38B-A11F-4768-A8E8-6665A5C55DD4}"/>
    <hyperlink ref="V3187" r:id="rId4209" xr:uid="{4B3407B9-E382-4A23-BBD1-1A3D587305D5}"/>
    <hyperlink ref="V3188" r:id="rId4210" xr:uid="{667559E7-4449-4920-A839-2BB6DF911DBE}"/>
    <hyperlink ref="V3189" r:id="rId4211" xr:uid="{6763D59C-DEA7-40D4-ACBE-70299F92BB16}"/>
    <hyperlink ref="V3190" r:id="rId4212" xr:uid="{AC545500-7E8B-4878-B77A-0BECDB3FA3E6}"/>
    <hyperlink ref="V3191" r:id="rId4213" xr:uid="{809CC5E7-F16C-47CB-8C98-E3FB3378F833}"/>
    <hyperlink ref="V3192" r:id="rId4214" xr:uid="{4FC73424-CE91-4318-BEDA-BF5D19084180}"/>
    <hyperlink ref="V3193" r:id="rId4215" xr:uid="{F34A9302-3E4B-47FD-BCCE-86CEEACB3C33}"/>
    <hyperlink ref="V3194" r:id="rId4216" xr:uid="{9E5FB934-461C-452E-AA4B-CB7356E246A6}"/>
    <hyperlink ref="V3195" r:id="rId4217" xr:uid="{4D6B1408-75FB-45C9-A47B-25AC6955E7B0}"/>
    <hyperlink ref="V3196" r:id="rId4218" xr:uid="{A9194CEC-E185-403F-8C3C-4FF3EA99979D}"/>
    <hyperlink ref="V3197" r:id="rId4219" xr:uid="{00146DEF-32D9-4FFF-96A3-19C0032AA8CB}"/>
    <hyperlink ref="V3198" r:id="rId4220" xr:uid="{0DDCD0AC-CAD4-4C9A-BF8A-55F23A166E24}"/>
    <hyperlink ref="V3199" r:id="rId4221" xr:uid="{3AA3F0EB-429B-4AB2-AD65-5E4207179A41}"/>
    <hyperlink ref="V3200" r:id="rId4222" xr:uid="{BA83EAE7-325E-43DD-AB4A-089E6700C446}"/>
    <hyperlink ref="V3201" r:id="rId4223" xr:uid="{D268D4B5-421D-4DD4-987F-89AD7A5A5BB9}"/>
    <hyperlink ref="V3202" r:id="rId4224" xr:uid="{0CEDAF1B-D3D1-488C-A0CC-D1E4B9A09BA0}"/>
    <hyperlink ref="V3203" r:id="rId4225" xr:uid="{E560B0B0-5F37-4214-A6B8-AF2285ECBAB0}"/>
    <hyperlink ref="V3204" r:id="rId4226" xr:uid="{1316A1B7-5529-4A77-A195-081358DDC64C}"/>
    <hyperlink ref="V3205" r:id="rId4227" xr:uid="{0B4461BB-8045-4C57-A4F5-572D00D0CC7D}"/>
    <hyperlink ref="V3206" r:id="rId4228" xr:uid="{D33FB198-E5B5-41C2-B3BC-D2D8CBC32C1E}"/>
    <hyperlink ref="V3207" r:id="rId4229" xr:uid="{700C77A4-764B-4620-B579-238EF099114D}"/>
    <hyperlink ref="V3208" r:id="rId4230" xr:uid="{23A8E0FD-B260-4C7C-8BD1-F36E22249331}"/>
    <hyperlink ref="V3209" r:id="rId4231" xr:uid="{A1CE9DF3-C8DB-4CEE-A89A-F23D3149F34E}"/>
    <hyperlink ref="V3210" r:id="rId4232" xr:uid="{3B547B4C-D748-4005-A1B6-1130DB1F1661}"/>
    <hyperlink ref="V3211" r:id="rId4233" xr:uid="{69FE5CD8-3F86-4755-B4ED-E9AF4854821C}"/>
    <hyperlink ref="V3212" r:id="rId4234" xr:uid="{E8F47AC1-BC37-4ED2-B7A5-5F73DA2D561F}"/>
    <hyperlink ref="V3213" r:id="rId4235" xr:uid="{976F1312-8DFA-44F4-B22E-70DF1699F417}"/>
    <hyperlink ref="V3214" r:id="rId4236" xr:uid="{34281CD3-917C-404C-BB14-87A08AEB9EA1}"/>
    <hyperlink ref="V3215" r:id="rId4237" xr:uid="{03625A41-B51D-46F7-83AD-81A71AF44DE0}"/>
    <hyperlink ref="V3216" r:id="rId4238" xr:uid="{E00DB15D-9B89-41D4-84AD-8C198468F080}"/>
    <hyperlink ref="V3217" r:id="rId4239" xr:uid="{1CC70C7A-FF10-4442-9CDC-97695C663C86}"/>
    <hyperlink ref="V3218" r:id="rId4240" xr:uid="{9F2DD628-9360-4777-9212-610A4CFD22C2}"/>
    <hyperlink ref="V3219" r:id="rId4241" xr:uid="{D2C6295B-A5F8-4727-BC0E-C8EC225E5B2C}"/>
    <hyperlink ref="V3220" r:id="rId4242" xr:uid="{F131EE93-0432-4114-A9A5-5A8D30CE69A4}"/>
    <hyperlink ref="V3221" r:id="rId4243" xr:uid="{C3E4E82C-4A53-4C7A-9815-56AAB704E01C}"/>
    <hyperlink ref="V3222" r:id="rId4244" xr:uid="{5195ECC1-51E6-4426-AC4C-39E1500BB0BC}"/>
    <hyperlink ref="V3223" r:id="rId4245" xr:uid="{2DB9502E-E407-4F00-BD2A-9A88E3243DCD}"/>
    <hyperlink ref="V3224" r:id="rId4246" xr:uid="{CA20EDCB-35E5-46C8-BF2C-AD88B9A0DAF4}"/>
    <hyperlink ref="V3225" r:id="rId4247" xr:uid="{21A0CFE7-34D1-412B-A6B6-C67AF29A0A4E}"/>
    <hyperlink ref="V3226" r:id="rId4248" xr:uid="{46D6A63D-D303-4206-A65A-6F1E76999C13}"/>
    <hyperlink ref="V3227" r:id="rId4249" xr:uid="{6F49869C-D6E0-45AF-AB58-10670A0D068F}"/>
    <hyperlink ref="V3228" r:id="rId4250" xr:uid="{229D062D-BE52-45D8-BBC9-F9D8132E85D4}"/>
    <hyperlink ref="V3229" r:id="rId4251" xr:uid="{F9A855E8-EA09-4CD6-8469-AEC3E1069725}"/>
    <hyperlink ref="V3230" r:id="rId4252" xr:uid="{C190703F-F48D-4A70-AB81-9D6D12DEBA3D}"/>
    <hyperlink ref="V3231" r:id="rId4253" xr:uid="{DAF4ED8C-B5C2-41AF-9178-F3639276408A}"/>
    <hyperlink ref="V3232" r:id="rId4254" xr:uid="{E7E6B2A3-EEE5-4271-898F-C00171B47238}"/>
    <hyperlink ref="V3233" r:id="rId4255" xr:uid="{689252AB-CAE6-47D9-86C3-6967CC3B9A86}"/>
    <hyperlink ref="V3234" r:id="rId4256" xr:uid="{1D4E6781-5C2C-40F4-9A8D-24ED929108FA}"/>
    <hyperlink ref="V3235" r:id="rId4257" xr:uid="{0B48078C-9C0D-444F-91E3-C45B9122D7A5}"/>
    <hyperlink ref="V3236" r:id="rId4258" xr:uid="{8D662AFB-DF61-4857-9D2E-B3F5E7D0C81B}"/>
    <hyperlink ref="V3237" r:id="rId4259" xr:uid="{55F51FE5-F5C3-4177-B839-306BCD77C761}"/>
    <hyperlink ref="V3238" r:id="rId4260" xr:uid="{7BA57A82-59BF-44C2-9D02-56D0927719C8}"/>
    <hyperlink ref="V3239" r:id="rId4261" xr:uid="{B8102A35-947C-4696-B99B-9D477828802A}"/>
    <hyperlink ref="V3240" r:id="rId4262" xr:uid="{E0189202-3D8C-47D8-B70A-3289CDFF9A04}"/>
    <hyperlink ref="V3241" r:id="rId4263" xr:uid="{BF2E07F1-27ED-4EFE-BDB9-C4DA244783BA}"/>
    <hyperlink ref="V3242" r:id="rId4264" xr:uid="{1C847650-D9E2-4B29-836B-0BDA3ED4D2BD}"/>
    <hyperlink ref="V3243" r:id="rId4265" xr:uid="{784D53B4-17FF-4721-AE98-D3E52D611204}"/>
    <hyperlink ref="V3244" r:id="rId4266" xr:uid="{D4BA7D98-808B-4BCB-8BC9-8BB14E15BF5A}"/>
    <hyperlink ref="V3245" r:id="rId4267" xr:uid="{7C90D1CB-2187-463A-BBA3-B3BE985CE319}"/>
    <hyperlink ref="V3246" r:id="rId4268" xr:uid="{8F40F385-CFF1-43CE-B96A-DD30D453C8AC}"/>
    <hyperlink ref="V3247" r:id="rId4269" xr:uid="{2BA180D4-5552-4F67-B318-991B954088E1}"/>
    <hyperlink ref="V3248" r:id="rId4270" xr:uid="{A1E6CBC4-4CB7-480A-9255-0294AAF42CE1}"/>
    <hyperlink ref="V3249" r:id="rId4271" xr:uid="{022F2520-DAA0-4FAB-B8AF-FB2A17E67FC7}"/>
    <hyperlink ref="V3250" r:id="rId4272" xr:uid="{BF5F591B-52B5-456D-A91D-36EB88D07606}"/>
    <hyperlink ref="V3251" r:id="rId4273" xr:uid="{4458FDF3-DB88-4F94-B964-B46AA8FCC16F}"/>
    <hyperlink ref="V3252" r:id="rId4274" xr:uid="{655B6E0F-80D3-409C-95A7-A7AA61218B7C}"/>
    <hyperlink ref="V3253" r:id="rId4275" xr:uid="{872B1323-7ED6-4258-A9BA-8E617B62F0E7}"/>
    <hyperlink ref="V3254" r:id="rId4276" xr:uid="{1A9B0B12-74E0-458E-8A27-CCBFAEE7E781}"/>
    <hyperlink ref="V3255" r:id="rId4277" xr:uid="{F227A3F6-6ECA-4F7C-80DB-DC2A337C58CD}"/>
    <hyperlink ref="V3256" r:id="rId4278" xr:uid="{89D9E4B2-37E3-4E8D-85C7-CD4990929AF0}"/>
    <hyperlink ref="V3257" r:id="rId4279" xr:uid="{167F21A4-B67A-4428-B7C7-57F480908C38}"/>
    <hyperlink ref="V3258" r:id="rId4280" xr:uid="{1B4CDF36-B37A-4A84-8AAC-86DF33E971B7}"/>
    <hyperlink ref="V3259" r:id="rId4281" xr:uid="{AF6C2BFE-64CF-4B16-9D76-1B61BBB53959}"/>
    <hyperlink ref="V3260" r:id="rId4282" xr:uid="{9C40CBCF-5BA8-415F-BD6A-21BB4DF6C8EA}"/>
    <hyperlink ref="V3261" r:id="rId4283" xr:uid="{29CD2E7A-74F0-4318-AA6C-D0D7F1546F09}"/>
    <hyperlink ref="V3262" r:id="rId4284" xr:uid="{E5AFDBC5-DBCC-4BF1-A6A3-BF8E55732C23}"/>
    <hyperlink ref="V3263" r:id="rId4285" xr:uid="{27DF2595-9D8E-44E4-B665-507F8361C6A2}"/>
    <hyperlink ref="V3264" r:id="rId4286" xr:uid="{F0D0DF44-F190-473D-A37E-9B63D54AE8E5}"/>
    <hyperlink ref="V3265" r:id="rId4287" xr:uid="{11A52D80-58C6-43C8-9B31-D9A90490E2AC}"/>
    <hyperlink ref="V3266" r:id="rId4288" xr:uid="{71CB924A-CE1E-46AD-8685-94B91492DBB1}"/>
    <hyperlink ref="V3267" r:id="rId4289" xr:uid="{ED3B1F83-2CC3-4AE9-8EC7-6E028A374535}"/>
    <hyperlink ref="V3268" r:id="rId4290" xr:uid="{D3D8FFBE-9AFD-4619-8718-911EF3516C7E}"/>
    <hyperlink ref="V3269" r:id="rId4291" xr:uid="{F7FBA1BA-E5AA-4129-9A24-976B66869FFB}"/>
    <hyperlink ref="V3270" r:id="rId4292" xr:uid="{70494088-9BA1-4DAA-AEE3-301CD80E5353}"/>
    <hyperlink ref="V3271" r:id="rId4293" xr:uid="{80154D6F-1E86-424C-9A23-F9CAEABD1D87}"/>
    <hyperlink ref="V3272" r:id="rId4294" xr:uid="{BFE2D106-FDCF-4CC9-94B1-8D7DC823A2AF}"/>
    <hyperlink ref="V3273" r:id="rId4295" xr:uid="{BB965061-523B-4AD0-837B-30E97424440D}"/>
    <hyperlink ref="V3274" r:id="rId4296" xr:uid="{FD8896E6-AC1E-4EA6-B22D-32C9085F5614}"/>
    <hyperlink ref="V3275" r:id="rId4297" xr:uid="{FD58549C-77DA-4B12-9286-C030A0C7EA5C}"/>
    <hyperlink ref="V3276" r:id="rId4298" xr:uid="{3E44AF49-BB58-437E-BE9D-143113130F65}"/>
    <hyperlink ref="V3277" r:id="rId4299" xr:uid="{20DF93E8-618F-4007-A8F0-1D9CC6CCCA6F}"/>
    <hyperlink ref="V3278" r:id="rId4300" xr:uid="{0C669A6E-EAD6-4903-B0D9-C005940E42D9}"/>
    <hyperlink ref="V3279" r:id="rId4301" xr:uid="{F3684D43-A7FF-454F-8DE5-C60DA4CC2623}"/>
    <hyperlink ref="V3280" r:id="rId4302" xr:uid="{D707912B-4725-4ACD-919F-D7D319FE0540}"/>
    <hyperlink ref="V3281" r:id="rId4303" xr:uid="{FCEF7E87-9CC2-45DE-8E46-4BF4E9E56CD9}"/>
    <hyperlink ref="V3282" r:id="rId4304" xr:uid="{6CF51F46-1A6B-485D-90EA-E2578EA93A6D}"/>
    <hyperlink ref="V3283" r:id="rId4305" xr:uid="{FB967954-C1CF-4AFD-BC33-70E208E68BC1}"/>
    <hyperlink ref="V3284" r:id="rId4306" xr:uid="{395748B4-A78F-4380-81B5-ACEF558F6C98}"/>
    <hyperlink ref="V3285" r:id="rId4307" xr:uid="{A0DF5AAD-04A4-47BC-9742-9121A041940F}"/>
    <hyperlink ref="V3286" r:id="rId4308" xr:uid="{F402DC2F-D659-40E6-91AD-B4EA14DD5EF9}"/>
    <hyperlink ref="V3287" r:id="rId4309" xr:uid="{E7CF6A67-DD27-4C0E-BBE1-1798C9E791BB}"/>
    <hyperlink ref="V3288" r:id="rId4310" xr:uid="{ECFDF29F-0BD6-41BF-8170-142F207E31B8}"/>
    <hyperlink ref="V3289" r:id="rId4311" xr:uid="{8A8E6AE7-6D67-4D78-A536-3DCB65A4D0E8}"/>
    <hyperlink ref="V3290" r:id="rId4312" xr:uid="{6241808B-BCD9-4184-B7C3-772EC8081953}"/>
    <hyperlink ref="V3291" r:id="rId4313" xr:uid="{C1ABD685-A350-4FAD-AF8B-9F62D200FBD3}"/>
    <hyperlink ref="V3292" r:id="rId4314" xr:uid="{B1EB90D2-0556-48F8-BC7E-F22F9CCF1DB3}"/>
    <hyperlink ref="V3293" r:id="rId4315" xr:uid="{B1F59EE7-A8A2-4ECF-88FD-30BCD2FFD554}"/>
    <hyperlink ref="V3294" r:id="rId4316" xr:uid="{93E40648-7950-4017-A4EE-26C6DDCBB687}"/>
    <hyperlink ref="V3295" r:id="rId4317" xr:uid="{7931E81B-1C6B-4FE2-AFC8-E12216AF5385}"/>
    <hyperlink ref="V3296" r:id="rId4318" xr:uid="{2E73FB4F-0E54-40CF-947F-051B51AAAC0A}"/>
    <hyperlink ref="V3297" r:id="rId4319" xr:uid="{A5B6F4E2-E8BD-48FC-BD93-4F2EF6088BDD}"/>
    <hyperlink ref="V3298" r:id="rId4320" xr:uid="{036297A0-F605-4E78-BC96-2668F58DFC6E}"/>
    <hyperlink ref="V3299" r:id="rId4321" xr:uid="{CD89EEA1-827D-4E90-994C-9A3FCCACE0C5}"/>
    <hyperlink ref="V3300" r:id="rId4322" xr:uid="{CBA0041B-293E-471D-A81B-B4BAB1BA764E}"/>
    <hyperlink ref="V3301" r:id="rId4323" xr:uid="{6054B6AE-B7C6-4362-B115-EE101A9F029C}"/>
    <hyperlink ref="V3302" r:id="rId4324" xr:uid="{44AC73CA-A2A0-4D5C-89D4-DCDB6C660663}"/>
    <hyperlink ref="V3303" r:id="rId4325" xr:uid="{1BCCADF4-84DA-4586-87E4-5BE09E19760E}"/>
    <hyperlink ref="V3304" r:id="rId4326" xr:uid="{1C3963B1-3A79-432E-B744-8CFBF75CFF3A}"/>
    <hyperlink ref="V3305" r:id="rId4327" xr:uid="{62CC00CA-B6D2-4648-AEC6-70484B4D8EC4}"/>
    <hyperlink ref="V3306" r:id="rId4328" xr:uid="{38709554-B645-4C7F-8EA2-5E09E2B9EEE9}"/>
    <hyperlink ref="V3307" r:id="rId4329" xr:uid="{5EBD1E5F-307A-40B7-9F78-073F508AEF99}"/>
    <hyperlink ref="V3308" r:id="rId4330" xr:uid="{A9E9382B-7E1C-4435-A7A6-D262F163675B}"/>
    <hyperlink ref="V3309" r:id="rId4331" xr:uid="{E143F2B2-AF07-4E42-8D00-E77ACB414285}"/>
    <hyperlink ref="V3310" r:id="rId4332" xr:uid="{9C2830D3-B583-4B60-B97A-6E60AB009126}"/>
    <hyperlink ref="V3311" r:id="rId4333" xr:uid="{8E8DE75F-8673-4461-956A-3C1D187C3A8B}"/>
    <hyperlink ref="V3312" r:id="rId4334" xr:uid="{80605E4E-2DD1-460A-A33F-FA148158F430}"/>
    <hyperlink ref="V3313" r:id="rId4335" xr:uid="{7862445E-85FB-42BA-A7EF-A6E482A90CFC}"/>
    <hyperlink ref="V3314" r:id="rId4336" xr:uid="{9C50DD23-AD67-4EC5-A081-EB31C1E26B67}"/>
    <hyperlink ref="V3315" r:id="rId4337" xr:uid="{C4FEA11C-FF89-46E5-AF64-1D4ECB2D38AE}"/>
    <hyperlink ref="V3316" r:id="rId4338" xr:uid="{D2584408-F3B3-42BB-8034-2AB2159CAC76}"/>
    <hyperlink ref="V3317" r:id="rId4339" xr:uid="{81477168-D53C-473B-A840-074CB1EB3DDB}"/>
    <hyperlink ref="V3318" r:id="rId4340" xr:uid="{9B8E0C6B-B4C3-4EE3-9F8A-A0F4267CEE12}"/>
    <hyperlink ref="V3319" r:id="rId4341" xr:uid="{B19EBDD5-9923-45EA-A46C-CF61CBD03C45}"/>
    <hyperlink ref="V3320" r:id="rId4342" xr:uid="{C3EBEFDE-A583-45ED-B5B7-EE533F5CC586}"/>
    <hyperlink ref="V3321" r:id="rId4343" xr:uid="{94A535A9-02DB-4D94-A22A-8ED464EDBEB8}"/>
    <hyperlink ref="V3322" r:id="rId4344" xr:uid="{F1F86C29-8D46-474C-8B37-6F0761870E24}"/>
    <hyperlink ref="V3323" r:id="rId4345" xr:uid="{FF95F161-4C4C-4C64-B5CC-90C04D105D3F}"/>
    <hyperlink ref="V3324" r:id="rId4346" xr:uid="{F51D69A8-3A78-41DA-9257-289E8B3F19AC}"/>
    <hyperlink ref="V3325" r:id="rId4347" xr:uid="{EAD49A08-5CC4-4EFD-B7EF-63613973AD44}"/>
    <hyperlink ref="V3326" r:id="rId4348" xr:uid="{3EAFD096-EFB4-4AA5-A9CC-27337678622C}"/>
    <hyperlink ref="V3327" r:id="rId4349" xr:uid="{8501353C-3B16-45D1-AE85-165552D9DFF1}"/>
    <hyperlink ref="V3328" r:id="rId4350" xr:uid="{159C3C79-ACDF-4369-99BD-1C2926D91AB1}"/>
    <hyperlink ref="V3329" r:id="rId4351" xr:uid="{D4F4B503-1C11-49F7-B793-207B73FCC218}"/>
    <hyperlink ref="V3330" r:id="rId4352" xr:uid="{529A77AC-6C0B-4888-BAEA-AA20436E648F}"/>
    <hyperlink ref="V3331" r:id="rId4353" xr:uid="{9BF164B4-0E41-484B-B162-C856A7CA5A0C}"/>
    <hyperlink ref="V3332" r:id="rId4354" xr:uid="{5103AB01-FE49-4998-9489-E1D69582CC92}"/>
    <hyperlink ref="V3333" r:id="rId4355" xr:uid="{1D27A33D-9F07-424D-B665-8D1E837FB8D0}"/>
    <hyperlink ref="V3334" r:id="rId4356" xr:uid="{16AE6CE6-F582-4AB5-8086-79DC03228F90}"/>
    <hyperlink ref="V3335" r:id="rId4357" xr:uid="{12C45C51-6AEE-4CA8-B789-B1E18ABCDC3F}"/>
    <hyperlink ref="V3336" r:id="rId4358" xr:uid="{AE716F7C-1BF3-4607-AD97-3718A90F4CA3}"/>
    <hyperlink ref="V3337" r:id="rId4359" xr:uid="{EDF66491-99E7-46B2-B9EF-3F03DDF07CC1}"/>
    <hyperlink ref="V3338" r:id="rId4360" xr:uid="{63183CDD-A22B-4290-AFE6-BD121FB4FF60}"/>
    <hyperlink ref="V3339" r:id="rId4361" xr:uid="{527231CE-D9FF-42EF-81D9-D3A1524BBFBD}"/>
    <hyperlink ref="V3340" r:id="rId4362" xr:uid="{7F1CAD4C-3AA0-4C02-A283-E0F019E2E2D9}"/>
    <hyperlink ref="V3341" r:id="rId4363" xr:uid="{FFC60725-4E1F-40BD-BB75-BE12C15694D7}"/>
    <hyperlink ref="V3342" r:id="rId4364" xr:uid="{065C0F7F-44F3-4576-BEE9-C4D486EE3613}"/>
    <hyperlink ref="V3343" r:id="rId4365" xr:uid="{66A35E07-DD31-4088-A1B2-5FC6F53BCDA5}"/>
    <hyperlink ref="V3344" r:id="rId4366" xr:uid="{2EB2BAF5-3C61-4177-8E4C-667727532CDF}"/>
    <hyperlink ref="V3345" r:id="rId4367" xr:uid="{9A571B1B-44B9-450C-B4D8-2B80604DB997}"/>
    <hyperlink ref="V3346" r:id="rId4368" xr:uid="{BF1AB8D3-F054-418A-A866-01B7F3C6C9B5}"/>
    <hyperlink ref="V3347" r:id="rId4369" xr:uid="{283EC3C7-07E9-4B2C-8400-0F772C11EB6C}"/>
    <hyperlink ref="V3348" r:id="rId4370" xr:uid="{214CD096-804F-42AA-B0CE-779893579870}"/>
    <hyperlink ref="V3349" r:id="rId4371" xr:uid="{0AB08AED-6E38-466A-BB72-CE5004D83FC8}"/>
    <hyperlink ref="V3350" r:id="rId4372" xr:uid="{C33E46AD-A62F-4840-92EE-12B9B38FBB63}"/>
    <hyperlink ref="V3351" r:id="rId4373" xr:uid="{D5C16B41-9A36-46E0-9979-7AB8C829B8EB}"/>
    <hyperlink ref="V3352" r:id="rId4374" xr:uid="{C654A142-8AC8-4D24-8412-D5998C3CDAEE}"/>
    <hyperlink ref="V3353" r:id="rId4375" xr:uid="{3A1C8CFC-3479-4D9F-8F35-AD2836136532}"/>
    <hyperlink ref="V3354" r:id="rId4376" xr:uid="{9429BD53-7A89-4BB4-82AD-702D88091A75}"/>
    <hyperlink ref="V3355" r:id="rId4377" xr:uid="{8DE2D48D-2081-442F-AFD7-E997AE639FF6}"/>
    <hyperlink ref="V3356" r:id="rId4378" xr:uid="{6BC12DFA-6A77-43B8-85BA-A2A55F76D83F}"/>
    <hyperlink ref="V3357" r:id="rId4379" xr:uid="{C8BEC0B5-27F0-4190-A4D8-0F51B214BBB3}"/>
    <hyperlink ref="V3358" r:id="rId4380" xr:uid="{782269A9-1F27-4F42-9F64-B90F233B0BBA}"/>
    <hyperlink ref="V3359" r:id="rId4381" xr:uid="{2ED8BCAB-C46B-41BC-B754-4A4A7A3A79EE}"/>
    <hyperlink ref="V3360" r:id="rId4382" xr:uid="{1DEC602F-2712-4A07-9EC2-B08BAE829D95}"/>
    <hyperlink ref="V3361" r:id="rId4383" xr:uid="{EA620CC7-8F61-49AA-8295-9C34E46F5282}"/>
    <hyperlink ref="V3362" r:id="rId4384" xr:uid="{4852210B-E58C-497B-9207-6239A2359630}"/>
    <hyperlink ref="V3363" r:id="rId4385" xr:uid="{BEECF0C8-9FE0-46F7-9990-2F9905B059E1}"/>
    <hyperlink ref="V3364" r:id="rId4386" xr:uid="{E8EE339A-5918-48BF-8498-DEFC09EC64B3}"/>
    <hyperlink ref="V3365" r:id="rId4387" xr:uid="{3E343AC6-3DFD-4121-A32E-475B0B0ED8EA}"/>
    <hyperlink ref="V3366" r:id="rId4388" xr:uid="{1C850DD1-6FF0-4282-A1DD-1FBC8C5193E2}"/>
    <hyperlink ref="V3367" r:id="rId4389" xr:uid="{33D404E7-926D-47AB-9D74-05862E404176}"/>
    <hyperlink ref="V3368" r:id="rId4390" xr:uid="{B292C020-4D89-4221-8BAA-B94F13949F27}"/>
    <hyperlink ref="V3369" r:id="rId4391" xr:uid="{7246832D-9D83-4305-B6EB-C2C69B400B9F}"/>
    <hyperlink ref="V3370" r:id="rId4392" xr:uid="{CC10434C-E852-454D-A719-62FB53B52951}"/>
    <hyperlink ref="V3371" r:id="rId4393" xr:uid="{CE037A31-352F-4F39-AA33-A777BC22EDAA}"/>
    <hyperlink ref="V3372" r:id="rId4394" xr:uid="{8DC6E5D5-DD00-4928-A73E-D16E33BA388B}"/>
    <hyperlink ref="V3373" r:id="rId4395" xr:uid="{C845CC34-5407-4299-B028-25A016D49A0F}"/>
    <hyperlink ref="V3374" r:id="rId4396" xr:uid="{54DF6B33-3AC8-4F40-B355-98B0DBAF5CDB}"/>
    <hyperlink ref="V3375" r:id="rId4397" xr:uid="{04E36F8F-E846-4B1B-8B47-1580C0D87802}"/>
    <hyperlink ref="V3376" r:id="rId4398" xr:uid="{5012FDDE-EEDB-43C9-8C8B-B580B1520ACA}"/>
    <hyperlink ref="V3377" r:id="rId4399" xr:uid="{A5FDCD22-2C47-4217-8A24-6C531E574F16}"/>
    <hyperlink ref="V3378" r:id="rId4400" xr:uid="{34B37A4C-655A-402B-B1ED-0EB48A316E0D}"/>
    <hyperlink ref="V3379" r:id="rId4401" xr:uid="{9E0C61E3-43A2-445B-9DEB-54290F3E94BB}"/>
    <hyperlink ref="V3380" r:id="rId4402" xr:uid="{DA9EBA48-D083-4725-AF62-210C8EC6E39B}"/>
    <hyperlink ref="V3381" r:id="rId4403" xr:uid="{D57186E7-3B88-4F16-9D91-D58C238B78FB}"/>
    <hyperlink ref="V3382" r:id="rId4404" xr:uid="{B95E52C5-BF2E-4EA7-9BB6-2DE359324C3A}"/>
    <hyperlink ref="V3383" r:id="rId4405" xr:uid="{65D01CC2-075B-42A1-A9E6-A60102C143A0}"/>
    <hyperlink ref="V3384" r:id="rId4406" xr:uid="{71AE58FE-4EE1-4177-AED8-B31ADF2D68DC}"/>
    <hyperlink ref="V3385" r:id="rId4407" xr:uid="{660635C9-BF56-438F-A9E8-8209E722BF62}"/>
    <hyperlink ref="V3386" r:id="rId4408" xr:uid="{04D00C57-A493-4E86-A52A-8D977A359ED9}"/>
    <hyperlink ref="V3387" r:id="rId4409" xr:uid="{54A40DD5-6110-443C-A226-52C1127DB6B0}"/>
    <hyperlink ref="V3388" r:id="rId4410" xr:uid="{D8F118C4-854A-478B-8ACB-24CE69B35519}"/>
    <hyperlink ref="V3389" r:id="rId4411" xr:uid="{4C8780B2-B22D-4BC6-829D-475A8C2CE223}"/>
    <hyperlink ref="V3390" r:id="rId4412" xr:uid="{8894DA2C-CC03-4C5E-B060-6E97314696D5}"/>
    <hyperlink ref="V3391" r:id="rId4413" xr:uid="{E5DFADB8-3261-4BE8-9510-A9793C0C4DEA}"/>
    <hyperlink ref="V3392" r:id="rId4414" xr:uid="{48757389-B81C-4271-AA9C-DCF2E0BF1F41}"/>
    <hyperlink ref="V3393" r:id="rId4415" xr:uid="{3FAA61FA-6303-46FC-B258-1D142B0C0A61}"/>
    <hyperlink ref="V3394" r:id="rId4416" xr:uid="{F8760124-2A1E-40FE-AF25-A323C01D281F}"/>
    <hyperlink ref="V3395" r:id="rId4417" xr:uid="{3BCD22D3-5585-4E08-AB20-F48598303867}"/>
    <hyperlink ref="V3396" r:id="rId4418" xr:uid="{0CDE4E17-54E9-46FB-BD87-B1FAF51CAFCA}"/>
    <hyperlink ref="V3397" r:id="rId4419" xr:uid="{25906F55-AE43-435B-9949-518068DD3799}"/>
    <hyperlink ref="V3398" r:id="rId4420" xr:uid="{A8B07C55-3451-4F58-B98D-FC0215C0D4D2}"/>
    <hyperlink ref="V3399" r:id="rId4421" xr:uid="{2FEE737F-CCF5-475E-884A-551EE094BD80}"/>
    <hyperlink ref="V3400" r:id="rId4422" xr:uid="{6768A7B7-3BA1-4B7F-A592-CBBAB62730D4}"/>
    <hyperlink ref="V3401" r:id="rId4423" xr:uid="{67549546-24DC-4643-B3E1-C45DACA21580}"/>
    <hyperlink ref="V3402" r:id="rId4424" xr:uid="{DCB93C4C-1945-4AAC-87AE-68A5D644B4D9}"/>
    <hyperlink ref="V3403" r:id="rId4425" xr:uid="{67F04261-032E-459E-BEB2-41559BB0D5BA}"/>
    <hyperlink ref="V3404" r:id="rId4426" xr:uid="{E93A0C43-EEFA-4A1D-8B9A-78B265304D17}"/>
    <hyperlink ref="V3405" r:id="rId4427" xr:uid="{A276EA21-5226-427A-AA44-239D16F643CE}"/>
    <hyperlink ref="V3406" r:id="rId4428" xr:uid="{DDF6345F-296E-4410-9D12-30A0B77024D4}"/>
    <hyperlink ref="V3407" r:id="rId4429" xr:uid="{79BE4A71-C15E-4CBC-8B0F-345DDBEE931F}"/>
    <hyperlink ref="V3408" r:id="rId4430" xr:uid="{401E7EDA-4CB8-4B9A-A4B9-78E71D045FB5}"/>
    <hyperlink ref="V3409" r:id="rId4431" xr:uid="{1EBBE92E-4EC6-4ACA-A884-02FFEAA6C564}"/>
    <hyperlink ref="V3410" r:id="rId4432" xr:uid="{171B9BC2-E508-4957-883D-850103ECE584}"/>
    <hyperlink ref="V3411" r:id="rId4433" xr:uid="{13C80899-30D3-4265-8FE6-2DD9627CE937}"/>
    <hyperlink ref="V3412" r:id="rId4434" xr:uid="{6C82F61B-ED1B-4645-9B3E-B46C3C1B89A9}"/>
    <hyperlink ref="V3413" r:id="rId4435" xr:uid="{171FF16B-0B7E-4D97-9881-38B5999122C1}"/>
    <hyperlink ref="V3414" r:id="rId4436" xr:uid="{8926663D-DC9D-4E16-96EB-7B7D26A92B1D}"/>
    <hyperlink ref="V3415" r:id="rId4437" xr:uid="{575594C4-AF2C-4B52-B6B1-A0F7895DF4D9}"/>
    <hyperlink ref="V3416" r:id="rId4438" xr:uid="{71FD7480-724C-4EC9-897D-4B701274C997}"/>
    <hyperlink ref="V3417" r:id="rId4439" xr:uid="{7FEAF00B-1BCA-473D-BF03-2ED544781F99}"/>
    <hyperlink ref="V3418" r:id="rId4440" xr:uid="{B94F5B06-4834-4ECD-BB25-9AD365434C3B}"/>
    <hyperlink ref="V3419" r:id="rId4441" xr:uid="{062E4B40-BAF5-4912-897E-F2B33732C70C}"/>
    <hyperlink ref="V3420" r:id="rId4442" xr:uid="{34E3283D-64C5-4760-9D0E-EA496D97266F}"/>
    <hyperlink ref="V3421" r:id="rId4443" xr:uid="{A1D62CAD-8AF0-4259-9A78-F1FDDC52D05E}"/>
    <hyperlink ref="V3422" r:id="rId4444" xr:uid="{A27DF79E-22F4-4375-B762-77D6EC4612C7}"/>
    <hyperlink ref="V3423" r:id="rId4445" xr:uid="{357888A1-6B7A-42BB-9975-EB64447E9391}"/>
    <hyperlink ref="V3424" r:id="rId4446" xr:uid="{8D8F35B7-48BE-4BF3-BF4A-87ED5FFE00DB}"/>
    <hyperlink ref="V3425" r:id="rId4447" xr:uid="{1388C477-A38B-48BA-91FD-A843A341A27B}"/>
    <hyperlink ref="V3426" r:id="rId4448" xr:uid="{BEBFE76F-AC8B-44AC-BDDE-5529273D22CD}"/>
    <hyperlink ref="V3427" r:id="rId4449" xr:uid="{B41160A0-A312-43BE-B6C9-08BA04004FBE}"/>
    <hyperlink ref="V3428" r:id="rId4450" xr:uid="{1F370C25-82FF-4EE9-B221-98375FDBEC0E}"/>
    <hyperlink ref="V3429" r:id="rId4451" xr:uid="{A07AED80-7C1E-473E-A68F-9350904066D7}"/>
    <hyperlink ref="V3430" r:id="rId4452" xr:uid="{BE8610E0-E842-4499-9B03-68B9B6952421}"/>
    <hyperlink ref="V3431" r:id="rId4453" xr:uid="{02A6A264-A6DA-47BC-9358-A8A7F8514116}"/>
    <hyperlink ref="V3432" r:id="rId4454" xr:uid="{CFB0D7AD-0179-464B-B365-1D044E9E392C}"/>
    <hyperlink ref="V3433" r:id="rId4455" xr:uid="{8274CEF9-0FFD-4610-A34F-64BB38FB570B}"/>
    <hyperlink ref="V3434" r:id="rId4456" xr:uid="{F6D65F0F-FC6D-4F27-9A80-08519B69F6CB}"/>
    <hyperlink ref="V3435" r:id="rId4457" xr:uid="{8F513B67-3D26-4383-BDA0-23F9EE6AB9C9}"/>
    <hyperlink ref="V3436" r:id="rId4458" xr:uid="{6E90FB76-E813-410E-95E1-F9BF89695280}"/>
    <hyperlink ref="V3437" r:id="rId4459" xr:uid="{3F5C9433-10D3-40CD-847D-7C97DE18558B}"/>
    <hyperlink ref="V3438" r:id="rId4460" xr:uid="{E5352B2A-D3D9-44DA-93C1-B46071035A1A}"/>
    <hyperlink ref="V3439" r:id="rId4461" xr:uid="{F4F0E837-4354-4BF9-BBDA-B1715379FFC5}"/>
    <hyperlink ref="V3440" r:id="rId4462" xr:uid="{75DBF5C8-D78D-4E8F-8376-312AD96A5349}"/>
    <hyperlink ref="V3441" r:id="rId4463" xr:uid="{D565C57C-6368-4D84-BDF0-700A911E041E}"/>
    <hyperlink ref="V3442" r:id="rId4464" xr:uid="{2E6A20C3-C243-40DD-BB49-E9672A58B487}"/>
    <hyperlink ref="V3443" r:id="rId4465" xr:uid="{D30F1075-F980-444E-9A85-62D475AD29AE}"/>
    <hyperlink ref="V3444" r:id="rId4466" xr:uid="{A1C3E9E5-01F6-4CC4-B967-6BC0D547ECE0}"/>
    <hyperlink ref="V3445" r:id="rId4467" xr:uid="{6480A76C-73D4-4D32-916B-5C9D894FBD76}"/>
    <hyperlink ref="V3446" r:id="rId4468" xr:uid="{4EB5D52C-F3A3-4D59-9711-8B2F2697B45D}"/>
    <hyperlink ref="V3447" r:id="rId4469" xr:uid="{EF100F68-5E7A-433F-8686-D2CA284B24B5}"/>
    <hyperlink ref="V3448" r:id="rId4470" xr:uid="{FC708C39-7EC0-4EDE-A85A-BAB9064BFC96}"/>
    <hyperlink ref="V3449" r:id="rId4471" xr:uid="{4FE0C5CC-83F3-4759-A4FF-FEB4697593D4}"/>
    <hyperlink ref="V3450" r:id="rId4472" xr:uid="{2AB384BD-3351-46C2-B5F2-1A3172326BC4}"/>
    <hyperlink ref="V3451" r:id="rId4473" xr:uid="{F427D155-1463-4FA9-B834-4B9CC5EB5214}"/>
    <hyperlink ref="V3452" r:id="rId4474" xr:uid="{FB15D367-D867-4332-9A4C-31DBD17FDA07}"/>
    <hyperlink ref="V3453" r:id="rId4475" xr:uid="{C2188DBB-D3A1-4E9F-B91E-22AD2F63314D}"/>
    <hyperlink ref="V3454" r:id="rId4476" xr:uid="{749674B4-B501-4734-9F83-88AB22E9804D}"/>
    <hyperlink ref="V3455" r:id="rId4477" xr:uid="{D7503CAA-A21C-41D6-9D01-BD9695FF4A12}"/>
    <hyperlink ref="V3456" r:id="rId4478" xr:uid="{08A4A1FB-3189-46AB-84D6-1923738394AD}"/>
    <hyperlink ref="V3457" r:id="rId4479" xr:uid="{BBE0D198-CDCB-4A31-AD7A-0C68D1B50E8B}"/>
    <hyperlink ref="V3458" r:id="rId4480" xr:uid="{8A32395B-B5A9-4C3E-AFF5-706285F1E163}"/>
    <hyperlink ref="V3459" r:id="rId4481" xr:uid="{3642A882-C7FE-49DF-A6EC-10E11C5011F8}"/>
    <hyperlink ref="V3460" r:id="rId4482" xr:uid="{343CEF83-E814-4EFE-B327-1C6879EC3C7D}"/>
    <hyperlink ref="V3461" r:id="rId4483" xr:uid="{510C1D37-B476-403B-BFB0-24A441EFF75A}"/>
    <hyperlink ref="V3462" r:id="rId4484" xr:uid="{E0A88C78-F933-40B6-AD59-17F4EB8CEFDA}"/>
    <hyperlink ref="V3463" r:id="rId4485" xr:uid="{224E6522-AA84-4C44-BEE5-8E9A23ED9FCA}"/>
    <hyperlink ref="V3464" r:id="rId4486" xr:uid="{CE0EEA8D-F150-4BA2-AB8F-FE46FB690073}"/>
    <hyperlink ref="V3465" r:id="rId4487" xr:uid="{4234FE8F-95ED-45B1-A915-3738BE1BACEA}"/>
    <hyperlink ref="V3466" r:id="rId4488" xr:uid="{F22E6F37-9A82-4813-A6B4-A80E63E82CF9}"/>
    <hyperlink ref="V3467" r:id="rId4489" xr:uid="{001A131A-F306-402D-B419-9BC61F4BD1A7}"/>
    <hyperlink ref="V3468" r:id="rId4490" xr:uid="{EE40CEBE-75D2-4A6F-831B-1AE7189018B3}"/>
    <hyperlink ref="V3469" r:id="rId4491" xr:uid="{B9313BEF-DA13-4730-A2D4-2633F9F28120}"/>
    <hyperlink ref="V3470" r:id="rId4492" xr:uid="{809D5444-E291-477B-A417-F3834947C63C}"/>
    <hyperlink ref="V3471" r:id="rId4493" xr:uid="{CD101918-A1CB-4B2F-991F-20ACAEEA4540}"/>
    <hyperlink ref="V3472" r:id="rId4494" xr:uid="{8BD10102-B599-4841-9EC9-036777D0280F}"/>
    <hyperlink ref="V3473" r:id="rId4495" xr:uid="{37E84DD3-4949-4C87-BDE5-FC8A3F938C70}"/>
    <hyperlink ref="V3474" r:id="rId4496" xr:uid="{B0F2C04F-B827-40A8-92B9-6FF998AFCFC2}"/>
    <hyperlink ref="V3475" r:id="rId4497" xr:uid="{005BD767-7B08-4CBD-BD4B-BEE97B131C5D}"/>
    <hyperlink ref="V3476" r:id="rId4498" xr:uid="{0BBE40F3-AF5B-4F1F-84BD-C388CA604008}"/>
    <hyperlink ref="V3477" r:id="rId4499" xr:uid="{B10692E2-00B3-4D44-8A1B-E9321A88F342}"/>
    <hyperlink ref="V3478" r:id="rId4500" xr:uid="{64EAC059-C9F1-4588-96F5-2ECC4AA5332B}"/>
    <hyperlink ref="V3479" r:id="rId4501" xr:uid="{316F1E0B-0E15-4C44-82C4-3D5071B8354C}"/>
    <hyperlink ref="V3480" r:id="rId4502" xr:uid="{A33F14B1-8687-41E5-BE55-BF0001906F92}"/>
    <hyperlink ref="V3481" r:id="rId4503" xr:uid="{4AEE52FE-0CF3-405B-9631-D1971EE0FDEF}"/>
    <hyperlink ref="V3482" r:id="rId4504" xr:uid="{E882AFF3-F71E-4C12-B3D1-6020753B2815}"/>
    <hyperlink ref="V3483" r:id="rId4505" xr:uid="{AE701B06-E525-47DD-8DE4-602BEBC3E6DF}"/>
    <hyperlink ref="V3484" r:id="rId4506" xr:uid="{F70B6AD5-A1B0-4754-9199-698A501A7F27}"/>
    <hyperlink ref="V3485" r:id="rId4507" xr:uid="{96401CA0-3F4E-4B72-82A7-129D4750A6B3}"/>
    <hyperlink ref="V3486" r:id="rId4508" xr:uid="{3F817653-7095-443B-A1ED-C5ED8A3916FC}"/>
    <hyperlink ref="V3487" r:id="rId4509" xr:uid="{009FCFC2-E826-4DF9-A629-66AFB5658550}"/>
    <hyperlink ref="V3488" r:id="rId4510" xr:uid="{424B0987-1B79-4DF8-BC5A-C82573A18646}"/>
    <hyperlink ref="V3489" r:id="rId4511" xr:uid="{8A035326-95B6-4EE7-BA4B-3EFC8ECCF3B6}"/>
    <hyperlink ref="V3490" r:id="rId4512" xr:uid="{80616958-3605-460F-A7CA-52606F2C2302}"/>
    <hyperlink ref="V3491" r:id="rId4513" xr:uid="{AA47BF62-9256-4B83-9CE3-2227F3AC8963}"/>
    <hyperlink ref="V3492" r:id="rId4514" xr:uid="{270672D7-C63E-4ECB-B1A6-237B27F18FBF}"/>
    <hyperlink ref="V3493" r:id="rId4515" xr:uid="{63961975-E788-4BC1-9C56-771BD9B47FF9}"/>
    <hyperlink ref="V3494" r:id="rId4516" xr:uid="{DB935EC2-5ABB-47E5-91C0-FF0EABABF5AE}"/>
    <hyperlink ref="V3495" r:id="rId4517" xr:uid="{5C351B1C-ACB7-43C3-9670-F7E797F18DEB}"/>
    <hyperlink ref="V3496" r:id="rId4518" xr:uid="{E98F0A16-2877-42E1-9A4F-702B002E72C3}"/>
    <hyperlink ref="V3497" r:id="rId4519" xr:uid="{D4A762CD-50B4-48AD-A907-4D1B012462CB}"/>
    <hyperlink ref="V3498" r:id="rId4520" xr:uid="{431891F3-5BCA-4537-B209-CE549B6F6949}"/>
    <hyperlink ref="V3499" r:id="rId4521" xr:uid="{7F0DBEF1-5983-4B1D-B7FC-F1561196C6BF}"/>
    <hyperlink ref="V3500" r:id="rId4522" xr:uid="{9C8DA8F6-FF4E-472C-91A4-6960EA71CCB6}"/>
    <hyperlink ref="V3501" r:id="rId4523" xr:uid="{606D383A-DC67-4DE2-8C21-5AB0BC9E3260}"/>
    <hyperlink ref="V3502" r:id="rId4524" xr:uid="{4A19242A-C3D4-4A7D-850F-FDC70C176D72}"/>
    <hyperlink ref="V3503" r:id="rId4525" xr:uid="{A5F5E7FF-962C-4129-9DF5-EC706CBD1B64}"/>
    <hyperlink ref="V3504" r:id="rId4526" xr:uid="{C44C12D8-0AA9-4ADC-9A68-B4704DFB38AA}"/>
    <hyperlink ref="V3505" r:id="rId4527" xr:uid="{6371D57E-3E53-4530-B3F4-F3590C0C3FF0}"/>
    <hyperlink ref="V3506" r:id="rId4528" xr:uid="{6E331423-9513-44CC-9D62-90CF440F241D}"/>
    <hyperlink ref="V3507" r:id="rId4529" xr:uid="{24F4BA9C-CBB6-4E05-957C-A960732364A8}"/>
    <hyperlink ref="V3508" r:id="rId4530" xr:uid="{52371EA2-6CA9-4E6A-A488-63AEF3E78D19}"/>
    <hyperlink ref="V3509" r:id="rId4531" xr:uid="{6C6B0D67-6513-49CD-97C0-49ACC56F857C}"/>
    <hyperlink ref="V3510" r:id="rId4532" xr:uid="{9C796738-CE19-4DD8-950B-57DBDCADEEDE}"/>
    <hyperlink ref="V3511" r:id="rId4533" xr:uid="{0FA728C2-99BA-4341-AE19-872813AA846B}"/>
    <hyperlink ref="V3512" r:id="rId4534" xr:uid="{BDDFA0B9-4B55-44ED-A582-85AF263D164F}"/>
    <hyperlink ref="V3513" r:id="rId4535" xr:uid="{EC7E3AD6-7A28-4525-BBBC-3D157590BF62}"/>
    <hyperlink ref="V3514" r:id="rId4536" xr:uid="{C8A6EB5A-49FD-4AF0-86CB-A66CBA67A80F}"/>
    <hyperlink ref="V3515" r:id="rId4537" xr:uid="{D9CB07DF-22DD-4F6A-988F-87FFFF048B67}"/>
    <hyperlink ref="V3516" r:id="rId4538" xr:uid="{82389A3B-35EF-4240-AC03-6C1C00282B64}"/>
    <hyperlink ref="V3517" r:id="rId4539" xr:uid="{0552EBDA-6738-4600-988B-5BC3E2BA93BA}"/>
    <hyperlink ref="V3518" r:id="rId4540" xr:uid="{F0D4A3D4-4035-4B87-8437-4E3079929211}"/>
    <hyperlink ref="V3519" r:id="rId4541" xr:uid="{B8C31DA6-01B8-4095-ABBA-A6805BC6D649}"/>
    <hyperlink ref="V3520" r:id="rId4542" xr:uid="{91FBFEBF-49EB-4BAA-862B-422A3CD27EA8}"/>
    <hyperlink ref="V3521" r:id="rId4543" xr:uid="{4543F58A-1FF0-44A4-AA14-C5847840F61B}"/>
    <hyperlink ref="V3522" r:id="rId4544" xr:uid="{457F250E-6209-4F8F-93F7-55BF41B8E5E8}"/>
    <hyperlink ref="V3523" r:id="rId4545" xr:uid="{2E195532-D151-40B1-807F-38050BAC6B3E}"/>
    <hyperlink ref="V3524" r:id="rId4546" xr:uid="{35C0B7F3-738E-4759-94D5-B0BB3480144D}"/>
    <hyperlink ref="V3525" r:id="rId4547" xr:uid="{AB2F145D-4325-4518-BB14-04548ADA0787}"/>
    <hyperlink ref="V3526" r:id="rId4548" xr:uid="{C5DCB1E6-5CC9-45E2-A352-6687ABA1421F}"/>
    <hyperlink ref="V3527" r:id="rId4549" xr:uid="{580F3139-0553-49B9-BFCA-C300B13A6C69}"/>
    <hyperlink ref="V3528" r:id="rId4550" xr:uid="{AF2721D0-1399-4E18-B622-FA7681FBAA8A}"/>
    <hyperlink ref="V3529" r:id="rId4551" xr:uid="{DA19C4DF-6CE5-463B-B68C-B191DE93791B}"/>
    <hyperlink ref="V3530" r:id="rId4552" xr:uid="{E3DB2123-EFA5-496D-8D13-2D775D4C8CA6}"/>
    <hyperlink ref="V3531" r:id="rId4553" xr:uid="{39F6D9B4-BE1D-49C0-B262-239D8046F4DC}"/>
    <hyperlink ref="V3532" r:id="rId4554" xr:uid="{46A367D1-4F3E-4B1E-8405-271BF95119A7}"/>
    <hyperlink ref="V3533" r:id="rId4555" xr:uid="{BB5A2ACB-417A-4D1D-8A10-7B075D643028}"/>
    <hyperlink ref="V3534" r:id="rId4556" xr:uid="{0D944342-592B-42C9-955A-6508269DE222}"/>
    <hyperlink ref="V3535" r:id="rId4557" xr:uid="{A0F12230-FD46-4EE7-AAF2-17A2C947AFB0}"/>
    <hyperlink ref="V3536" r:id="rId4558" xr:uid="{385F20D3-2F44-4064-AA79-2C08B59D33C1}"/>
    <hyperlink ref="V3537" r:id="rId4559" xr:uid="{E6344EB2-59E0-4F4D-8B23-0AB93EC1F671}"/>
    <hyperlink ref="V3538" r:id="rId4560" xr:uid="{5E835B1A-6355-4861-8784-DE7731526D00}"/>
    <hyperlink ref="V3539" r:id="rId4561" xr:uid="{650B0732-07E6-41F8-A552-E32E9283B7AC}"/>
    <hyperlink ref="V3540" r:id="rId4562" xr:uid="{15FEE1B8-736F-4B8F-B61E-791479F5DAC5}"/>
    <hyperlink ref="V3541" r:id="rId4563" xr:uid="{4A68C097-DC9F-4AB2-875D-6C36B86D4287}"/>
    <hyperlink ref="V3542" r:id="rId4564" xr:uid="{29FA14F8-DC15-4B5F-89A9-DA6E65594A5D}"/>
    <hyperlink ref="V3543" r:id="rId4565" xr:uid="{CC4EE714-5466-4DF3-A943-18EE7145E373}"/>
    <hyperlink ref="V3544" r:id="rId4566" xr:uid="{A575DB02-6F89-4D07-A88D-F262A3EDA1C6}"/>
    <hyperlink ref="V3545" r:id="rId4567" xr:uid="{7160737B-CAB3-4F0A-9F2D-33443C31784E}"/>
    <hyperlink ref="V3546" r:id="rId4568" xr:uid="{0FFEE90E-8F3C-427A-A725-805FC9D1E4D2}"/>
    <hyperlink ref="V3547" r:id="rId4569" xr:uid="{4DA97816-40FA-4F93-8705-F89BC1466F52}"/>
    <hyperlink ref="V3548" r:id="rId4570" xr:uid="{DDE6F955-F0C7-4821-A883-02A9A70EE141}"/>
    <hyperlink ref="V3549" r:id="rId4571" xr:uid="{DFA41700-9110-40B5-902C-A3F6205B6D1C}"/>
    <hyperlink ref="V3550" r:id="rId4572" xr:uid="{5AEBBE68-2057-4C66-93DA-64E129F92CD2}"/>
    <hyperlink ref="V3551" r:id="rId4573" xr:uid="{AA23E9B9-08B8-4F85-9007-9BD04ED85E5F}"/>
    <hyperlink ref="V3552" r:id="rId4574" xr:uid="{E6329733-18D4-4349-9388-F9FDD6F86EC2}"/>
    <hyperlink ref="V3553" r:id="rId4575" xr:uid="{E3393A6C-05D3-44FB-A0B1-F218F42923A9}"/>
    <hyperlink ref="V3554" r:id="rId4576" xr:uid="{2309323D-0773-472D-8CAE-F29C151BCBFA}"/>
    <hyperlink ref="V3555" r:id="rId4577" xr:uid="{922E1C25-7152-48B8-87FC-C604A41EF95A}"/>
    <hyperlink ref="V3556" r:id="rId4578" xr:uid="{B57B663F-A095-4DA6-8211-EDF25AB68375}"/>
    <hyperlink ref="V3557" r:id="rId4579" xr:uid="{36BC6643-36B3-41D1-B344-185D5B0B4529}"/>
    <hyperlink ref="V3558" r:id="rId4580" xr:uid="{66AF88E9-F488-4DE9-8971-1C9043DA8D71}"/>
    <hyperlink ref="V3559" r:id="rId4581" xr:uid="{BD4C6292-C64B-4C4B-88E3-7A9C60E2A4F7}"/>
    <hyperlink ref="V3560" r:id="rId4582" xr:uid="{4DB265A3-B957-4FFD-AAF4-6962C2D0FF6B}"/>
    <hyperlink ref="V3561" r:id="rId4583" xr:uid="{4ABF79F6-4E25-458B-B87D-7496AA95597E}"/>
    <hyperlink ref="V3562" r:id="rId4584" xr:uid="{8A5AEAD8-DF8F-4303-BD35-09E72095BDB2}"/>
    <hyperlink ref="V3563" r:id="rId4585" xr:uid="{08156BA3-E37D-45E1-AE02-AD0527D71DCE}"/>
    <hyperlink ref="V3564" r:id="rId4586" xr:uid="{24C8F13C-E584-4280-B27D-54AEC31D7A15}"/>
    <hyperlink ref="V3565" r:id="rId4587" xr:uid="{6CD8EB2F-5C37-49AF-BE53-E8865DE61C67}"/>
    <hyperlink ref="V3566" r:id="rId4588" xr:uid="{6FE092B1-7A72-4794-B0A5-9DC943666F57}"/>
    <hyperlink ref="V3567" r:id="rId4589" xr:uid="{C24D46F9-7A10-4129-939E-8F69AEA0CFC3}"/>
    <hyperlink ref="V3568" r:id="rId4590" xr:uid="{0B32301B-B833-44F2-9FA6-6D936F9855A7}"/>
    <hyperlink ref="V3569" r:id="rId4591" xr:uid="{3BF02692-0419-41A8-8EBB-1B3DD753F4BB}"/>
    <hyperlink ref="V3570" r:id="rId4592" xr:uid="{ACFCF860-6D1D-47D3-B389-474F0615460C}"/>
    <hyperlink ref="V3571" r:id="rId4593" xr:uid="{6242099A-B71A-43C0-92B4-AD3B42508C4F}"/>
    <hyperlink ref="V3572" r:id="rId4594" xr:uid="{065070E8-729D-441D-9EB4-C2AAA0DCE9F7}"/>
    <hyperlink ref="V3573" r:id="rId4595" xr:uid="{ECF53FE4-0B4C-4E72-9BEB-C4D6685595DD}"/>
    <hyperlink ref="V3574" r:id="rId4596" xr:uid="{E83F052E-3378-4512-A9C9-ACA881D1DD69}"/>
    <hyperlink ref="V3575" r:id="rId4597" xr:uid="{BD254B96-8E7F-4B7D-BDEA-5E74715449EB}"/>
    <hyperlink ref="V3576" r:id="rId4598" xr:uid="{1B4CA2C8-E170-45FF-B707-25F0DB620D3C}"/>
    <hyperlink ref="V3577" r:id="rId4599" xr:uid="{58F35FDB-0746-4625-A7AC-1E0848D86C22}"/>
    <hyperlink ref="V3578" r:id="rId4600" xr:uid="{5A436FB7-64AD-4E6B-B9B6-451348B2AACA}"/>
    <hyperlink ref="V3579" r:id="rId4601" xr:uid="{91B9786C-7BD3-4305-93EF-5F8503A8823C}"/>
    <hyperlink ref="V3580" r:id="rId4602" xr:uid="{C77532D9-93FD-4FB2-A820-EFF73C466440}"/>
    <hyperlink ref="V3581" r:id="rId4603" xr:uid="{E975259D-659C-46AE-B910-ADF3F7359A3A}"/>
    <hyperlink ref="V3582" r:id="rId4604" xr:uid="{119A758B-04F3-4E1E-BEF7-22275E486614}"/>
    <hyperlink ref="V3583" r:id="rId4605" xr:uid="{EEDBD3BD-77A7-42B4-8202-8776DEC388D4}"/>
    <hyperlink ref="V3584" r:id="rId4606" xr:uid="{98D2E761-BA44-44EC-B750-D12D506851B0}"/>
    <hyperlink ref="V3585" r:id="rId4607" xr:uid="{8420A3F6-DFC8-4679-BF83-A567C5F1A546}"/>
    <hyperlink ref="V3586" r:id="rId4608" xr:uid="{ED69D44F-59D4-43EB-BAE5-DE6FEEF149D9}"/>
    <hyperlink ref="V3587" r:id="rId4609" xr:uid="{02F60FD8-652F-43FC-8173-E4A1DF88BC00}"/>
    <hyperlink ref="V3588" r:id="rId4610" xr:uid="{71E84D23-3484-48DC-8BB8-89FBB95309D7}"/>
    <hyperlink ref="V3589" r:id="rId4611" xr:uid="{B8D0C76E-1D84-4870-93AE-DB2B866CD053}"/>
    <hyperlink ref="V3590" r:id="rId4612" xr:uid="{B5144D2B-94C7-40F7-A1D0-4910782643C7}"/>
    <hyperlink ref="V3591" r:id="rId4613" xr:uid="{01DB129A-434E-4C40-B850-71377ADEC889}"/>
    <hyperlink ref="V3592" r:id="rId4614" xr:uid="{EE269E47-5A9B-4C01-A8C4-EFB65AAEB78D}"/>
    <hyperlink ref="V3593" r:id="rId4615" xr:uid="{D3ABA389-215C-496F-9433-61788A974E44}"/>
    <hyperlink ref="V3594" r:id="rId4616" xr:uid="{6066E413-1086-4D07-B8D1-3F14DFF89C49}"/>
    <hyperlink ref="V3595" r:id="rId4617" xr:uid="{28940F44-8A00-4429-88DB-1E792617BB3E}"/>
    <hyperlink ref="V3596" r:id="rId4618" xr:uid="{CEBB06CD-0B75-46D1-8DF9-B92F1A9F8D5A}"/>
    <hyperlink ref="V3597" r:id="rId4619" xr:uid="{C4EABD6D-EE39-432B-B036-42EDDFC050AC}"/>
    <hyperlink ref="V3598" r:id="rId4620" xr:uid="{2A42292B-8DB1-4136-8605-594A75E3DA47}"/>
    <hyperlink ref="V3599" r:id="rId4621" xr:uid="{B5DB75AA-4F95-48E3-8E14-4322E72EB5C4}"/>
    <hyperlink ref="V3600" r:id="rId4622" xr:uid="{E1A5CC39-3E36-4F5B-B443-F301FA4BCFF1}"/>
    <hyperlink ref="V3601" r:id="rId4623" xr:uid="{6E8B582C-C16B-4223-82D7-B35DE3D3D7D6}"/>
    <hyperlink ref="V3602" r:id="rId4624" xr:uid="{1B5860FC-F755-4040-AEC6-B48C2B6F5A5F}"/>
    <hyperlink ref="V3603" r:id="rId4625" xr:uid="{813B660E-F9ED-42DE-B073-12C1A3AF6094}"/>
    <hyperlink ref="V3604" r:id="rId4626" xr:uid="{8CE67E3A-B5CB-4AE1-B869-C5F488FC4E57}"/>
    <hyperlink ref="V3605" r:id="rId4627" xr:uid="{D4FE01D5-F88F-472A-B242-2E66C8CB4E52}"/>
    <hyperlink ref="V3606" r:id="rId4628" xr:uid="{57463F89-7A09-4DAF-9F93-D2D35A9DA433}"/>
    <hyperlink ref="V3607" r:id="rId4629" xr:uid="{2FD61D1A-AFA3-42E1-9C37-9E0E52CC1564}"/>
    <hyperlink ref="V3608" r:id="rId4630" xr:uid="{7315B68D-635B-4D25-9361-7FF0EFCFE8CA}"/>
    <hyperlink ref="V3609" r:id="rId4631" xr:uid="{C8B9DAC7-C2EA-452D-8495-EAF033069510}"/>
    <hyperlink ref="V3610" r:id="rId4632" xr:uid="{9D3106AB-18E1-4B27-934D-86383F37D707}"/>
    <hyperlink ref="V3611" r:id="rId4633" xr:uid="{FBFAC2BD-9AEA-4CA9-8253-CE6A7AA5D426}"/>
    <hyperlink ref="V3612" r:id="rId4634" xr:uid="{8D3B5E49-A4E9-4FE8-82A9-1167B777BA56}"/>
    <hyperlink ref="V3613" r:id="rId4635" xr:uid="{2E336E40-D748-42B2-BBED-3B264708942E}"/>
    <hyperlink ref="V3614" r:id="rId4636" xr:uid="{0ED89BF2-3688-4ECE-94D3-7F238680465E}"/>
    <hyperlink ref="V3615" r:id="rId4637" xr:uid="{0F1CDFC2-8B32-4BBE-BDE7-70A6F6BD2621}"/>
    <hyperlink ref="V3616" r:id="rId4638" xr:uid="{C308972E-39B1-4BCC-A6FB-6E5FEBF5C40B}"/>
    <hyperlink ref="V3617" r:id="rId4639" xr:uid="{B4185B5B-2142-40EB-A49F-240ADCC18534}"/>
    <hyperlink ref="V3618" r:id="rId4640" xr:uid="{622C2CC3-4F28-4367-BF4D-8DE25BA423C0}"/>
    <hyperlink ref="V3619" r:id="rId4641" xr:uid="{A373256C-01BC-4574-906A-4F398340AFBD}"/>
    <hyperlink ref="V3620" r:id="rId4642" xr:uid="{897C0BE4-1EF7-49BF-8A58-46F962C6BD3D}"/>
    <hyperlink ref="V3621" r:id="rId4643" xr:uid="{FFF38035-7840-42AD-9C99-0E95084CCB9C}"/>
    <hyperlink ref="V3622" r:id="rId4644" xr:uid="{B9928E08-066F-41E1-9A0D-54308159EE93}"/>
    <hyperlink ref="V3623" r:id="rId4645" xr:uid="{E4320670-F888-4462-A8E7-74C17874E81E}"/>
    <hyperlink ref="V3624" r:id="rId4646" xr:uid="{B0502CFF-3A90-406E-969E-6475EEFED260}"/>
    <hyperlink ref="V3625" r:id="rId4647" xr:uid="{F4B32DE2-60E8-4F77-9179-927402A65D37}"/>
    <hyperlink ref="V3626" r:id="rId4648" xr:uid="{2CCCFF50-9F6A-4FD7-B897-A4BCD41775C8}"/>
    <hyperlink ref="V3627" r:id="rId4649" xr:uid="{E9A36D04-C5B3-40B7-A1BF-BBFEAC9C3129}"/>
    <hyperlink ref="V3628" r:id="rId4650" xr:uid="{328A31DD-34B5-4CD9-9A63-12C5BA3745EA}"/>
    <hyperlink ref="V3629" r:id="rId4651" xr:uid="{65D00A8C-0C12-4FB8-86C1-377BDFC201E9}"/>
    <hyperlink ref="V3630" r:id="rId4652" xr:uid="{93270934-09EC-40DF-B43B-5A72D9E4BD35}"/>
    <hyperlink ref="V3631" r:id="rId4653" xr:uid="{FF6395CA-C52A-4873-BCAD-7E5F0366AB97}"/>
    <hyperlink ref="V3632" r:id="rId4654" xr:uid="{587CED58-94FC-4092-A3EA-81D64CE818C8}"/>
    <hyperlink ref="V3633" r:id="rId4655" xr:uid="{F23DCE09-7AF9-4A7A-9E6E-01F64CD5346F}"/>
    <hyperlink ref="V3634" r:id="rId4656" xr:uid="{794F4124-AB46-4894-9EE3-B447219DD049}"/>
    <hyperlink ref="V3635" r:id="rId4657" xr:uid="{8AB915F3-237E-4162-9D47-C99B7826F759}"/>
    <hyperlink ref="V3636" r:id="rId4658" xr:uid="{D76804DB-8E77-453E-A27C-1E28F3380C17}"/>
    <hyperlink ref="V3637" r:id="rId4659" xr:uid="{370E1FA0-E75F-406E-9323-2622CC8EA71A}"/>
    <hyperlink ref="V3638" r:id="rId4660" xr:uid="{2A2FF4E7-93C5-492A-9BEA-386D0EFD4656}"/>
    <hyperlink ref="V3639" r:id="rId4661" xr:uid="{4F4969F1-C28C-4D45-A1B0-FCACC76F5BD0}"/>
    <hyperlink ref="V3640" r:id="rId4662" xr:uid="{B367B106-068A-4403-9A2D-2C68FCD7AF54}"/>
    <hyperlink ref="V3641" r:id="rId4663" xr:uid="{77A6FF68-2A79-4B3E-9277-0D188B084100}"/>
    <hyperlink ref="V3642" r:id="rId4664" xr:uid="{41E72ADC-1B3B-4922-9CF6-1263181897B8}"/>
    <hyperlink ref="V3643" r:id="rId4665" xr:uid="{1D77824A-8AEE-4019-BE68-35AD665F1DA0}"/>
    <hyperlink ref="V3644" r:id="rId4666" xr:uid="{E917A6A9-F99E-467D-B747-EBF10C9A17A4}"/>
    <hyperlink ref="V3645" r:id="rId4667" xr:uid="{0FC67DB2-C8C8-4D9D-AEDB-8B1A60FD33C9}"/>
    <hyperlink ref="V3646" r:id="rId4668" xr:uid="{41214D7E-592B-45FA-BF14-1942B1A6746C}"/>
    <hyperlink ref="V3647" r:id="rId4669" xr:uid="{395A2623-393C-4FB3-964C-AACEC268D6FB}"/>
    <hyperlink ref="V3648" r:id="rId4670" xr:uid="{2601648E-87FB-4EDD-A09B-3E29E19BCCEE}"/>
    <hyperlink ref="V3649" r:id="rId4671" xr:uid="{5DCAFD10-B346-497C-99B3-A089B55C834C}"/>
    <hyperlink ref="V3650" r:id="rId4672" xr:uid="{D73B9935-5D6C-4EE2-97BC-FCBCC2CE85A4}"/>
    <hyperlink ref="V3651" r:id="rId4673" xr:uid="{A21FED4A-4EDD-4FC2-A695-AF0801EBD5A7}"/>
    <hyperlink ref="V3652" r:id="rId4674" xr:uid="{B2120433-5075-4339-96BB-E07709CDD261}"/>
    <hyperlink ref="V3653" r:id="rId4675" xr:uid="{1B541D02-64B0-458A-B517-0131561D3EA0}"/>
    <hyperlink ref="V3654" r:id="rId4676" xr:uid="{81383745-F736-40F6-94D7-FA5D63FFBB70}"/>
    <hyperlink ref="V3655" r:id="rId4677" xr:uid="{1C9698C8-C860-4DA9-894F-FB8980615088}"/>
    <hyperlink ref="V3656" r:id="rId4678" xr:uid="{809BC82B-9732-4BC7-B0CA-9F28A25C58A5}"/>
    <hyperlink ref="V3657" r:id="rId4679" xr:uid="{26DD0E11-BA17-420D-8FC7-C6B726B31E44}"/>
    <hyperlink ref="V3658" r:id="rId4680" xr:uid="{3DE72DFC-2723-4A8B-A4C2-528D59ED1EF4}"/>
    <hyperlink ref="V3659" r:id="rId4681" xr:uid="{A8DA09F1-C6B3-4F6F-B45B-75808AAF2AD4}"/>
    <hyperlink ref="V3660" r:id="rId4682" xr:uid="{8FB292E2-7937-4F09-9670-1AB56A8CE870}"/>
    <hyperlink ref="V3661" r:id="rId4683" xr:uid="{0A464ECD-9EA2-4E69-9A07-63B6AB8E729B}"/>
    <hyperlink ref="V3662" r:id="rId4684" xr:uid="{EE661A85-6651-4EE2-9189-3D84026D0C0B}"/>
    <hyperlink ref="V3663" r:id="rId4685" xr:uid="{49E4B91B-3D59-4BF2-8D56-D50327A14088}"/>
    <hyperlink ref="V3664" r:id="rId4686" xr:uid="{A9D207DE-17BE-4722-9715-24831C957BCC}"/>
    <hyperlink ref="V3665" r:id="rId4687" xr:uid="{4A56B553-653B-461D-91C2-B7B0E8E0A1B6}"/>
    <hyperlink ref="V3666" r:id="rId4688" xr:uid="{5C533F76-5079-488E-94FB-B763F7809310}"/>
    <hyperlink ref="V3667" r:id="rId4689" xr:uid="{A57D9A33-B100-4A62-924D-6AD5A6AFD34F}"/>
    <hyperlink ref="V3668" r:id="rId4690" xr:uid="{D6D5ACC4-A27C-44D4-9726-39196DBC7345}"/>
    <hyperlink ref="V3669" r:id="rId4691" xr:uid="{E862EA2B-0CC6-4FF1-83DD-88166DC9DC29}"/>
    <hyperlink ref="V3670" r:id="rId4692" xr:uid="{5F65ED9A-B4DE-414E-B223-004B50AFA35B}"/>
    <hyperlink ref="V3671" r:id="rId4693" xr:uid="{CFE6A3AD-512A-4472-9D0A-A6EBDA28E1E7}"/>
    <hyperlink ref="V3672" r:id="rId4694" xr:uid="{E29833BD-755B-4560-87DE-DF53B0A56B78}"/>
    <hyperlink ref="V3673" r:id="rId4695" xr:uid="{47B08BB5-2670-4C70-AD5D-208550DE299A}"/>
    <hyperlink ref="V3674" r:id="rId4696" xr:uid="{FBD1BBB7-C4EF-49EC-8EFC-6DE8CC8091C0}"/>
    <hyperlink ref="V3675" r:id="rId4697" xr:uid="{8E873759-A7FE-4997-8F1E-5A953D6110F9}"/>
    <hyperlink ref="V3676" r:id="rId4698" xr:uid="{DCE2C31C-2CED-4776-8CCC-D8D5AD7F5E5D}"/>
    <hyperlink ref="V3677" r:id="rId4699" xr:uid="{7BA7431B-F3C4-44D9-88A4-9686D3492A59}"/>
    <hyperlink ref="V3678" r:id="rId4700" xr:uid="{E151BB80-FA5F-41C6-91E4-50ED8DB07433}"/>
    <hyperlink ref="V3679" r:id="rId4701" xr:uid="{5E40B4A1-73EF-4CC8-BF39-264E580B000A}"/>
    <hyperlink ref="V3680" r:id="rId4702" xr:uid="{9B8A6048-267A-4814-BE10-27A1A20E6600}"/>
    <hyperlink ref="V3681" r:id="rId4703" xr:uid="{4EDF1C3C-1233-43A1-B05D-1834C10E9C2F}"/>
    <hyperlink ref="V3682" r:id="rId4704" xr:uid="{273D4B70-E3AC-4774-9679-F9813909C22A}"/>
    <hyperlink ref="V3683" r:id="rId4705" xr:uid="{B5937677-73EE-4F0E-866D-576223BE62F5}"/>
    <hyperlink ref="V3684" r:id="rId4706" xr:uid="{A03821DE-F4D2-44AE-9D5E-0FD7EAB0EAC0}"/>
    <hyperlink ref="V3685" r:id="rId4707" xr:uid="{4A4E248C-8617-4807-88C9-FBB9729BF9A7}"/>
    <hyperlink ref="V3686" r:id="rId4708" xr:uid="{6FB76254-AA45-46A8-A50F-0D5B0D9BF4E3}"/>
    <hyperlink ref="V3687" r:id="rId4709" xr:uid="{DBEFDAC6-C67F-4734-9AF4-8CEA88A94B22}"/>
    <hyperlink ref="V3688" r:id="rId4710" xr:uid="{5A240F0B-7F27-4F25-83C3-254B870E4AAB}"/>
    <hyperlink ref="V3689" r:id="rId4711" xr:uid="{FDECDB0D-34BA-47B4-9667-A8D09C5D0790}"/>
    <hyperlink ref="V3690" r:id="rId4712" xr:uid="{263BB2A6-95ED-46F9-B149-476140F1406F}"/>
    <hyperlink ref="V3691" r:id="rId4713" xr:uid="{004C743B-96BC-46C8-8302-6CA8C54E46D0}"/>
    <hyperlink ref="V3692" r:id="rId4714" xr:uid="{A6A9762F-BD37-4C67-8296-CF38CB1A1196}"/>
    <hyperlink ref="V3693" r:id="rId4715" xr:uid="{BAE0B808-6A73-41DF-81EE-C67BC93E8E8F}"/>
    <hyperlink ref="V3694" r:id="rId4716" xr:uid="{088CF726-8876-4662-A078-6D14FB89212A}"/>
    <hyperlink ref="V3695" r:id="rId4717" xr:uid="{7B3C0426-6D16-4795-8726-D59A9C971C63}"/>
    <hyperlink ref="V3696" r:id="rId4718" xr:uid="{21983E5F-5B27-4552-9C9F-EE37C01114FE}"/>
    <hyperlink ref="V3697" r:id="rId4719" xr:uid="{2869BC6A-EE9B-4BA8-BE10-693FAC89029F}"/>
    <hyperlink ref="V3698" r:id="rId4720" xr:uid="{B5C4252A-DD9E-4F4B-9A91-3F312F954297}"/>
    <hyperlink ref="V3699" r:id="rId4721" xr:uid="{24B02F76-040D-4B94-850B-FDFE57A1C452}"/>
    <hyperlink ref="V3700" r:id="rId4722" xr:uid="{E9A5F63C-AA55-4976-A7F3-2F1D8795A3BC}"/>
    <hyperlink ref="V3701" r:id="rId4723" xr:uid="{770AB4E7-2773-44CB-A502-B3BCC10D5EA6}"/>
    <hyperlink ref="V3702" r:id="rId4724" xr:uid="{1201794B-5320-486A-B33E-E0A915C1086E}"/>
    <hyperlink ref="V3703" r:id="rId4725" xr:uid="{19DAEEDA-DAF1-4925-83CA-ABF7113D3872}"/>
    <hyperlink ref="V3704" r:id="rId4726" xr:uid="{ABA2323E-78FF-4880-8548-2E8BBA3F79FC}"/>
    <hyperlink ref="V3705" r:id="rId4727" xr:uid="{5869A7B5-0F70-458C-91D5-A7263EE8FBCC}"/>
    <hyperlink ref="V3706" r:id="rId4728" xr:uid="{6EAF65FD-836C-4D58-A327-12784759D7C6}"/>
    <hyperlink ref="V3707" r:id="rId4729" xr:uid="{4CD10A22-F74F-484B-BA05-BE20B1BD2785}"/>
    <hyperlink ref="V3708" r:id="rId4730" xr:uid="{3FF5995D-00E7-45CC-9723-94F06E4F6C9D}"/>
    <hyperlink ref="V3709" r:id="rId4731" xr:uid="{5DCD75B4-22E3-42F4-A960-9AB7C8830D57}"/>
    <hyperlink ref="V3710" r:id="rId4732" xr:uid="{78CD8910-06D4-42FB-B2E3-81C06B36490A}"/>
    <hyperlink ref="V3711" r:id="rId4733" xr:uid="{068D96AC-822F-4982-BC81-B026E1638CE7}"/>
    <hyperlink ref="V3712" r:id="rId4734" xr:uid="{D53B09BE-4A31-4B40-B290-64A70DFCAB77}"/>
    <hyperlink ref="V3713" r:id="rId4735" xr:uid="{C3255729-FF08-4103-AA6D-525100F356C5}"/>
    <hyperlink ref="V3714" r:id="rId4736" xr:uid="{20CF234C-0DA8-457C-B578-607536F2653B}"/>
    <hyperlink ref="V3715" r:id="rId4737" xr:uid="{2710F2DC-E0F1-493B-B1BE-88CD868E807E}"/>
    <hyperlink ref="V3716" r:id="rId4738" xr:uid="{8257AAB5-61F8-425E-994F-BD7E3C5CE134}"/>
    <hyperlink ref="V3717" r:id="rId4739" xr:uid="{2C253F65-13E1-48DB-AD20-66970502EBDD}"/>
    <hyperlink ref="V3718" r:id="rId4740" xr:uid="{A1D1AECB-EC8B-43D7-9161-5973A3EEC524}"/>
    <hyperlink ref="V3719" r:id="rId4741" xr:uid="{4AE1A8A2-30C7-4A02-9FBE-D3EAF8E45A90}"/>
    <hyperlink ref="V3720" r:id="rId4742" xr:uid="{C25DF524-3C16-4B6C-AFCA-627B27B887CA}"/>
    <hyperlink ref="V3721" r:id="rId4743" xr:uid="{4DBDB6E8-AFC6-4E20-A691-372A31851623}"/>
    <hyperlink ref="V3722" r:id="rId4744" xr:uid="{F5F65EE5-3927-45C0-BBAE-F9AD4603FFB7}"/>
    <hyperlink ref="V3723" r:id="rId4745" xr:uid="{8F4839A3-E714-4939-8592-5AAEFDC4B2B1}"/>
    <hyperlink ref="V3724" r:id="rId4746" xr:uid="{EC180BAD-3E0B-42BE-ABB0-73D1D36BED85}"/>
    <hyperlink ref="V3725" r:id="rId4747" xr:uid="{F2DE6C41-523F-4E8D-AB4A-358A5D36214E}"/>
    <hyperlink ref="V3726" r:id="rId4748" xr:uid="{A80C6FB6-DB01-469B-B917-068A5039346F}"/>
    <hyperlink ref="V3727" r:id="rId4749" xr:uid="{6AFA304E-56D9-4062-93D2-0CE7701A0B6D}"/>
    <hyperlink ref="V3728" r:id="rId4750" xr:uid="{AA3CA7B3-A946-4AAA-93B9-94BFE37A8167}"/>
    <hyperlink ref="V3729" r:id="rId4751" xr:uid="{C7BB9383-D05B-4EDA-9725-9F8D8E3F80F9}"/>
    <hyperlink ref="V3730" r:id="rId4752" xr:uid="{13DD9235-68CA-4EB4-B084-48915C50434B}"/>
    <hyperlink ref="V3731" r:id="rId4753" xr:uid="{0F8CA14C-5DF3-4EA8-97EE-126427CBAB38}"/>
    <hyperlink ref="V3732" r:id="rId4754" xr:uid="{1B1C3F6A-E74D-4F9A-8169-98EA8FD5480D}"/>
    <hyperlink ref="V3733" r:id="rId4755" xr:uid="{23E1E77F-8793-460C-9F6D-AABA11275A34}"/>
    <hyperlink ref="V3734" r:id="rId4756" xr:uid="{F49F1FEE-AE72-43C8-8EB0-B2CC06B75F38}"/>
    <hyperlink ref="V3735" r:id="rId4757" xr:uid="{932D0F19-8542-48F6-850E-26C0B9CAE427}"/>
    <hyperlink ref="V3736" r:id="rId4758" xr:uid="{8EB2E33C-A53F-466F-B166-919555DA489F}"/>
    <hyperlink ref="V3737" r:id="rId4759" xr:uid="{8363E455-A45B-43C8-8A45-1B12F9142595}"/>
    <hyperlink ref="V3738" r:id="rId4760" xr:uid="{099AC711-3350-4076-8B9C-5EDC6D3F7C61}"/>
    <hyperlink ref="V3739" r:id="rId4761" xr:uid="{2F5D1E2D-278B-4185-BFED-0F520FB56FF2}"/>
    <hyperlink ref="V3740" r:id="rId4762" xr:uid="{53003E2A-FEA1-4200-BE76-8D43FAC6254D}"/>
    <hyperlink ref="V3741" r:id="rId4763" xr:uid="{D0F2ABA7-13D6-4232-8C08-15FBB2BCF55C}"/>
    <hyperlink ref="V3742" r:id="rId4764" xr:uid="{AA90F780-EF23-4031-96DB-084C65EB083C}"/>
    <hyperlink ref="V3743" r:id="rId4765" xr:uid="{B123AC87-190D-42DB-8375-2A578AE0578A}"/>
    <hyperlink ref="V3744" r:id="rId4766" xr:uid="{A7AAAB18-07E8-4690-8221-6B00AC5CF7CC}"/>
    <hyperlink ref="V3745" r:id="rId4767" xr:uid="{3308895B-D59D-4C2B-8EFE-D5FE249B7820}"/>
    <hyperlink ref="V3746" r:id="rId4768" xr:uid="{90503E96-3DF3-4866-9637-45099A3B8523}"/>
    <hyperlink ref="V3747" r:id="rId4769" xr:uid="{14C0C74F-FFC9-49DF-82C3-3E8001A8F958}"/>
    <hyperlink ref="V3748" r:id="rId4770" xr:uid="{77173484-1E01-4398-9E6F-8EEA03AA1821}"/>
    <hyperlink ref="V3749" r:id="rId4771" xr:uid="{D954FB53-88B7-48D4-ACA9-58CF350B2330}"/>
    <hyperlink ref="V3750" r:id="rId4772" xr:uid="{FE4FD5A0-822A-4677-A591-1A3561E1B59D}"/>
    <hyperlink ref="V3751" r:id="rId4773" xr:uid="{006E4618-8CD7-4E88-957F-8B6C2E44F205}"/>
    <hyperlink ref="V3752" r:id="rId4774" xr:uid="{E65CA5BD-3712-49C6-881C-6DC28F3F332B}"/>
    <hyperlink ref="V3753" r:id="rId4775" xr:uid="{94B00CD4-0F7A-4A1C-8EBB-E0535BF2B54C}"/>
    <hyperlink ref="V3754" r:id="rId4776" xr:uid="{A24E28ED-136C-4054-9ABD-67CCB9454A58}"/>
    <hyperlink ref="V3755" r:id="rId4777" xr:uid="{93268C9C-D763-45AD-9287-A6F878D3DB51}"/>
    <hyperlink ref="V3756" r:id="rId4778" xr:uid="{350B788B-A3D4-40CD-B9C7-AEF70D496EFE}"/>
    <hyperlink ref="V3757" r:id="rId4779" xr:uid="{6AB6D633-48A1-4C43-8A34-F7553F2908BE}"/>
    <hyperlink ref="V3758" r:id="rId4780" xr:uid="{F12F278B-375C-47EB-AE8C-EE3FEAE3FC95}"/>
    <hyperlink ref="V3759" r:id="rId4781" xr:uid="{8CC2F9EB-2D67-44C1-A0AE-04C2E130A081}"/>
    <hyperlink ref="V3760" r:id="rId4782" xr:uid="{540FDB3C-B7F6-409A-8283-D29B6CA6B320}"/>
    <hyperlink ref="V3761" r:id="rId4783" xr:uid="{D07B8E95-787B-455D-8C41-3F56C2153F89}"/>
    <hyperlink ref="V3762" r:id="rId4784" xr:uid="{D8788A99-0B34-4B97-BEDF-78E418432154}"/>
    <hyperlink ref="V3763" r:id="rId4785" xr:uid="{627FDF73-3B1A-481E-ADBC-3A45DA23C0D0}"/>
    <hyperlink ref="V3764" r:id="rId4786" xr:uid="{A120039F-C519-4E8D-9FF2-72387351BA6B}"/>
    <hyperlink ref="V3765" r:id="rId4787" xr:uid="{89FA9139-4A19-48BD-9822-8A4D528A4A8B}"/>
    <hyperlink ref="V3766" r:id="rId4788" xr:uid="{9C0DF41B-6A82-4188-89CD-EF25252FAED3}"/>
    <hyperlink ref="V3767" r:id="rId4789" xr:uid="{BA6EC7BA-73C1-42F9-AB50-3CE23B9E6F06}"/>
    <hyperlink ref="V3768" r:id="rId4790" xr:uid="{E35D2FEC-B8A4-4C3B-B677-B9ACD32D267D}"/>
    <hyperlink ref="V3769" r:id="rId4791" xr:uid="{2BCAB74E-5A9A-4F16-B403-476D0DCC34CA}"/>
    <hyperlink ref="V3770" r:id="rId4792" xr:uid="{C6149071-C2B3-432C-993A-B79049D23ADD}"/>
    <hyperlink ref="V3771" r:id="rId4793" xr:uid="{34ED55FB-FA4D-491F-ABE9-9693715B7A9F}"/>
    <hyperlink ref="V3772" r:id="rId4794" xr:uid="{9D9D84C8-F0FA-4578-896E-1831C3D51106}"/>
    <hyperlink ref="V3773" r:id="rId4795" xr:uid="{E260177D-A80B-4AF4-9361-E3DE46A7DCAD}"/>
    <hyperlink ref="V3774" r:id="rId4796" xr:uid="{C8C43A5A-1EA4-4D12-A71F-6E58C5740803}"/>
    <hyperlink ref="V3775" r:id="rId4797" xr:uid="{3FA0757E-78DE-49A3-83AF-A292750CA5FF}"/>
    <hyperlink ref="V3776" r:id="rId4798" xr:uid="{D6EF4BFA-3C10-411E-9584-DEF0B1A437B7}"/>
    <hyperlink ref="V3777" r:id="rId4799" xr:uid="{39569CF2-C7D0-41D5-BEBF-4D3939C425E5}"/>
    <hyperlink ref="V3778" r:id="rId4800" xr:uid="{70F07A90-62D7-477C-9531-14E7DE848860}"/>
    <hyperlink ref="V3779" r:id="rId4801" xr:uid="{3A5C7153-7D99-40FA-8E14-A7CCF18E5C1C}"/>
    <hyperlink ref="V3780" r:id="rId4802" xr:uid="{7210FF8F-EDA9-47A5-BBD9-4BD5166C7EFD}"/>
    <hyperlink ref="V3781" r:id="rId4803" xr:uid="{70E08FFB-0012-4388-8266-DCF100829094}"/>
    <hyperlink ref="V3782" r:id="rId4804" xr:uid="{A3B1F723-C8F7-4B21-B37E-E821026BEA23}"/>
    <hyperlink ref="V3783" r:id="rId4805" xr:uid="{3F758F5D-A859-4553-9C1D-F60C1C3CB676}"/>
    <hyperlink ref="V3784" r:id="rId4806" xr:uid="{8E16F092-848D-4ADA-963B-275B58BF2133}"/>
    <hyperlink ref="V3785" r:id="rId4807" xr:uid="{8391AE26-BC13-46AD-B385-6E96E5AE3D93}"/>
    <hyperlink ref="V3786" r:id="rId4808" xr:uid="{964400CB-11BB-445B-83C5-C7D46611620C}"/>
    <hyperlink ref="V3787" r:id="rId4809" xr:uid="{14398163-ADDD-49BA-BD47-F63E2475A11F}"/>
    <hyperlink ref="V3788" r:id="rId4810" xr:uid="{1C0FC050-8A27-4EFF-8331-2719685961B1}"/>
    <hyperlink ref="V3789" r:id="rId4811" xr:uid="{0621BE9A-9058-4115-9FCA-18EDF90A82E7}"/>
    <hyperlink ref="V3790" r:id="rId4812" xr:uid="{9C6CD3B5-543B-418D-806C-6BDA7038ADD2}"/>
    <hyperlink ref="V3791" r:id="rId4813" xr:uid="{F52EBD4C-B22E-4E79-955E-9B8B6634332F}"/>
    <hyperlink ref="V3792" r:id="rId4814" xr:uid="{7D84E5EB-6344-45C0-8194-9BF85D435AF8}"/>
    <hyperlink ref="V3793" r:id="rId4815" xr:uid="{46558FBC-84D3-49CE-A545-24A7AA341848}"/>
    <hyperlink ref="V3794" r:id="rId4816" xr:uid="{0C47638C-A8CF-4865-AEBE-92A76FE0BD0C}"/>
    <hyperlink ref="V3795" r:id="rId4817" xr:uid="{72EE1F87-2239-48B3-ADD8-DF154909CE2F}"/>
    <hyperlink ref="V3796" r:id="rId4818" xr:uid="{B4FDF5B8-7C73-4B71-B5AF-0B98DAA62542}"/>
    <hyperlink ref="V3797" r:id="rId4819" xr:uid="{7FF2EF5C-67FE-47F7-9D43-04CEA59D34FC}"/>
    <hyperlink ref="V3798" r:id="rId4820" xr:uid="{5AC61090-A573-4BD2-9729-0AB97EC3710B}"/>
    <hyperlink ref="V3799" r:id="rId4821" xr:uid="{C080C828-353E-414A-AC1D-CEC6B3B303E6}"/>
    <hyperlink ref="V3800" r:id="rId4822" xr:uid="{27936996-09ED-4C8E-8652-5683575DA688}"/>
    <hyperlink ref="V3801" r:id="rId4823" xr:uid="{DFAB7BD1-553F-4A76-B827-A7C60395656A}"/>
    <hyperlink ref="V3802" r:id="rId4824" xr:uid="{ADCA1AAA-368A-43FD-BD25-58606A6BB955}"/>
    <hyperlink ref="V3803" r:id="rId4825" xr:uid="{682721C1-E141-4D34-A9FA-27BB540C0FAF}"/>
    <hyperlink ref="V3804" r:id="rId4826" xr:uid="{A41540E2-E6F1-430A-862A-9B4342E70B96}"/>
    <hyperlink ref="V3805" r:id="rId4827" xr:uid="{9CCA5AAC-7E95-4C21-81EA-5F5233ED8DCB}"/>
    <hyperlink ref="V3806" r:id="rId4828" xr:uid="{6012ECC8-5358-49B1-8810-D5E7F591A9F0}"/>
    <hyperlink ref="V3807" r:id="rId4829" xr:uid="{C55C6105-FDEF-480E-987D-F14C8167E02A}"/>
    <hyperlink ref="V3808" r:id="rId4830" xr:uid="{58E77A33-B60D-4F1E-BEA8-C01BB99A10F7}"/>
    <hyperlink ref="V3809" r:id="rId4831" xr:uid="{B77F0072-6537-4ED5-9A81-A389BAF75760}"/>
    <hyperlink ref="V3810" r:id="rId4832" xr:uid="{30A74D20-131D-4A35-BEDB-6F97BA0DA221}"/>
    <hyperlink ref="V3811" r:id="rId4833" xr:uid="{5A2195CF-39DB-4BC7-A392-BA40A0386A0D}"/>
    <hyperlink ref="V3812" r:id="rId4834" xr:uid="{E2C89626-58FB-43CC-818D-84067D9EDFB2}"/>
    <hyperlink ref="V3813" r:id="rId4835" xr:uid="{6ABF7D9F-97CD-4A05-9D8E-02CE631BA473}"/>
    <hyperlink ref="V3814" r:id="rId4836" xr:uid="{6B6A5C6E-3D88-40B9-B9C8-22D69C596692}"/>
    <hyperlink ref="V3815" r:id="rId4837" xr:uid="{14EE8919-9E9B-4521-BF15-FA0F26EF8AF1}"/>
    <hyperlink ref="V3816" r:id="rId4838" xr:uid="{669BDAB7-6BFA-49AE-96D3-B8DEAA6DDB5C}"/>
    <hyperlink ref="V3817" r:id="rId4839" xr:uid="{95E939A4-24C7-41CA-896E-B193AD600AF8}"/>
    <hyperlink ref="V3818" r:id="rId4840" xr:uid="{FA0DC070-E291-4353-A018-B3EDB4AD5EC4}"/>
    <hyperlink ref="V3819" r:id="rId4841" xr:uid="{6CA10260-A422-4CA4-85A2-A7965CAD6501}"/>
    <hyperlink ref="V3820" r:id="rId4842" xr:uid="{BACE0317-6C62-4645-A9DB-59DD47270F4E}"/>
    <hyperlink ref="V3821" r:id="rId4843" xr:uid="{EDE423C2-A047-4AD6-97DD-C4A74107BD81}"/>
    <hyperlink ref="V3822" r:id="rId4844" xr:uid="{AD7ED874-C945-4D3D-A0AC-F85DA2BBB137}"/>
    <hyperlink ref="V3823" r:id="rId4845" xr:uid="{BD2CD5AF-00AB-4835-B3EA-013A53D013E2}"/>
    <hyperlink ref="V3824" r:id="rId4846" xr:uid="{AB733BAF-38D8-49B4-8837-D9260FA14906}"/>
    <hyperlink ref="V3825" r:id="rId4847" xr:uid="{B1A2164A-F6FE-4892-967B-13BED83A0374}"/>
    <hyperlink ref="V3826" r:id="rId4848" xr:uid="{6FDF8E65-4B3E-4F5C-8546-FFA078BEE4C5}"/>
    <hyperlink ref="V3827" r:id="rId4849" xr:uid="{D3528AA5-4992-4BE6-876C-93C9C1ECB581}"/>
    <hyperlink ref="V3828" r:id="rId4850" xr:uid="{7D4CAEF2-BF2B-4C17-8A6E-3B144AB74895}"/>
    <hyperlink ref="V3829" r:id="rId4851" xr:uid="{416F8E31-E370-4F9E-89EE-C189350EDF59}"/>
    <hyperlink ref="V3830" r:id="rId4852" xr:uid="{5E7C4B8E-28C1-4F65-982C-E0B1F51FAD7C}"/>
    <hyperlink ref="V3831" r:id="rId4853" xr:uid="{988D03D7-C17C-4CE6-A0AE-3CFF2AA65342}"/>
    <hyperlink ref="V3832" r:id="rId4854" xr:uid="{C911308E-7D09-42C5-B103-99D32462737C}"/>
    <hyperlink ref="V3833" r:id="rId4855" xr:uid="{DFF4487C-8A2B-4F3A-BF2E-E535E3D043B2}"/>
    <hyperlink ref="V3834" r:id="rId4856" xr:uid="{4F2A2167-AF71-4A76-92BF-97EBE9DB59C1}"/>
    <hyperlink ref="V3835" r:id="rId4857" xr:uid="{A3125C34-D652-4B75-933A-768145814702}"/>
    <hyperlink ref="V3836" r:id="rId4858" xr:uid="{D296743E-36E4-4F64-B100-FC1B2DEC962B}"/>
    <hyperlink ref="V3837" r:id="rId4859" xr:uid="{3FD4E013-C8FB-4862-8F5C-9E594CB677C6}"/>
    <hyperlink ref="V3838" r:id="rId4860" xr:uid="{3A1F229D-AD03-4DA4-8319-889A4B11DBB6}"/>
    <hyperlink ref="V3839" r:id="rId4861" xr:uid="{72C80D23-9589-4E71-A6F0-0F7C7371F236}"/>
    <hyperlink ref="V3840" r:id="rId4862" xr:uid="{788DCC45-8C81-4586-9FCB-9D2C2521E8F0}"/>
    <hyperlink ref="V3841" r:id="rId4863" xr:uid="{1C4DA492-25B9-4A8C-9FAC-FF6A8830508E}"/>
    <hyperlink ref="V3842" r:id="rId4864" xr:uid="{3E850F13-25F1-4E47-9E89-9C780638E07C}"/>
    <hyperlink ref="V3843" r:id="rId4865" xr:uid="{88A4BFCA-F04B-40AF-8333-043F1E57E268}"/>
    <hyperlink ref="V3844" r:id="rId4866" xr:uid="{F592CBBB-59B6-49EA-8AC7-4F32D610A019}"/>
    <hyperlink ref="V3845" r:id="rId4867" xr:uid="{0D687B03-5726-4A3A-8018-42D34803772B}"/>
    <hyperlink ref="V3846" r:id="rId4868" xr:uid="{4CC8EE76-ADB0-4872-A9E8-EE30C630EA09}"/>
    <hyperlink ref="V3847" r:id="rId4869" xr:uid="{707B0F45-93B8-415C-839C-0BCD0A81FB17}"/>
    <hyperlink ref="V3848" r:id="rId4870" xr:uid="{CB94BE0F-1790-4538-9815-55E0E89FBD06}"/>
    <hyperlink ref="V3849" r:id="rId4871" xr:uid="{51BA9E40-DF4F-4837-BFFD-FDC1D488018A}"/>
    <hyperlink ref="V3850" r:id="rId4872" xr:uid="{769FCB18-E993-4F3A-8DC5-5B6BD3D197DA}"/>
    <hyperlink ref="V3851" r:id="rId4873" xr:uid="{4CE23511-A6B0-4731-80EB-AD45850F1DC1}"/>
    <hyperlink ref="V3852" r:id="rId4874" xr:uid="{2D819F10-A14B-4302-AB9B-9B54010A38CB}"/>
    <hyperlink ref="V3853" r:id="rId4875" xr:uid="{602A6410-AA9A-4667-9BF5-388660F1ED13}"/>
    <hyperlink ref="V3854" r:id="rId4876" xr:uid="{FCA10E68-571A-4049-84FA-13BB4867C4F7}"/>
    <hyperlink ref="V3855" r:id="rId4877" xr:uid="{E74A6117-C93F-4D55-9986-669A83A59C01}"/>
    <hyperlink ref="V3856" r:id="rId4878" xr:uid="{5620B8A3-BA9C-46B1-9F89-02CFFE1B0244}"/>
    <hyperlink ref="V3857" r:id="rId4879" xr:uid="{A9F31CE6-0ACF-4F36-9FA4-32E244AFED0F}"/>
    <hyperlink ref="V3858" r:id="rId4880" xr:uid="{3F06F9AA-A553-449E-B138-9BB197D3DC0E}"/>
    <hyperlink ref="V3859" r:id="rId4881" xr:uid="{6E0AB00A-BE7C-4ECE-AD24-48B3A393280F}"/>
    <hyperlink ref="V3860" r:id="rId4882" xr:uid="{B5AD5E88-403B-4EAD-A35D-6DD305B641E2}"/>
    <hyperlink ref="V3861" r:id="rId4883" xr:uid="{C50A0429-E140-44B0-866C-5590C0ABDD5A}"/>
    <hyperlink ref="V3862" r:id="rId4884" xr:uid="{F5943553-04B5-4650-B59A-98B9944436E7}"/>
    <hyperlink ref="V3863" r:id="rId4885" xr:uid="{BD74D1D9-7AE7-4010-9C48-BAC8C8697E83}"/>
    <hyperlink ref="V3864" r:id="rId4886" xr:uid="{887C927C-56BE-4A4B-8F6F-D1944F726E7F}"/>
    <hyperlink ref="V3865" r:id="rId4887" xr:uid="{7DBA34D8-A9D8-481F-AE38-AD50FBAF9F75}"/>
    <hyperlink ref="V3866" r:id="rId4888" xr:uid="{DB8B0F97-E0DF-4475-87E2-00C9DF2969E5}"/>
    <hyperlink ref="V3867" r:id="rId4889" xr:uid="{1023FF12-C064-4631-B49F-9A9A6AF1B8CA}"/>
    <hyperlink ref="V3868" r:id="rId4890" xr:uid="{EF6092C5-EB8E-4C3F-9F2D-BEE9938AA85D}"/>
    <hyperlink ref="V3869" r:id="rId4891" xr:uid="{170BE4A3-6DF9-4A9E-B8CC-9EB4DD63C9A7}"/>
    <hyperlink ref="V3870" r:id="rId4892" xr:uid="{B2F4CEB4-3523-4A51-BB8D-8D9F6E9B701B}"/>
    <hyperlink ref="V3871" r:id="rId4893" xr:uid="{71D3AB36-AB95-4A26-B6AA-E0040902CA8E}"/>
    <hyperlink ref="V3872" r:id="rId4894" xr:uid="{898471A7-9952-4B00-945A-BA89A8AD6F74}"/>
    <hyperlink ref="V3873" r:id="rId4895" xr:uid="{CB15A373-C769-49E2-9BEB-6560EDA115FD}"/>
    <hyperlink ref="V3874" r:id="rId4896" xr:uid="{9816C6C0-3CA6-40E2-820A-6CE16E5E54E5}"/>
    <hyperlink ref="V3875" r:id="rId4897" xr:uid="{8CA4782A-3BBF-4924-A88E-69EFDD045879}"/>
    <hyperlink ref="V3876" r:id="rId4898" xr:uid="{31AF76B1-7276-4DFD-897E-1A886BF7F5F3}"/>
    <hyperlink ref="V3877" r:id="rId4899" xr:uid="{BA1F1CBB-2E57-4082-95B9-AF5E7A3D9CF5}"/>
    <hyperlink ref="V3878" r:id="rId4900" xr:uid="{4958FD94-6F14-4623-B8BA-65CE20DA3F6F}"/>
    <hyperlink ref="V3879" r:id="rId4901" xr:uid="{2D2BDBF9-6271-4F78-A7CE-F37B705651DA}"/>
    <hyperlink ref="V3880" r:id="rId4902" xr:uid="{5C44C55C-F8D9-41DB-A5F0-E50C8C6CFBC4}"/>
    <hyperlink ref="V3881" r:id="rId4903" xr:uid="{8B967751-B3FF-4717-BF50-70BC77052042}"/>
    <hyperlink ref="V3882" r:id="rId4904" xr:uid="{9ED2A1A6-882A-499F-9688-E08DDC7A060B}"/>
    <hyperlink ref="V3883" r:id="rId4905" xr:uid="{B0D29B6A-F202-4346-94DB-B7A67C9E919D}"/>
    <hyperlink ref="V3884" r:id="rId4906" xr:uid="{4BDD33F9-0C37-43BD-B1D1-7178FA064AC0}"/>
    <hyperlink ref="V3885" r:id="rId4907" xr:uid="{08DF9F93-75B6-4749-936C-E48AEDE2CE3F}"/>
    <hyperlink ref="V3886" r:id="rId4908" xr:uid="{0867E1F7-698C-4909-A6C2-C491A0CDB383}"/>
    <hyperlink ref="V3887" r:id="rId4909" xr:uid="{669654EF-3B5A-49BC-A725-DA1F67989B3F}"/>
    <hyperlink ref="V3888" r:id="rId4910" xr:uid="{5868EB90-1490-45D7-A9A0-BCC42D44345A}"/>
    <hyperlink ref="V3889" r:id="rId4911" xr:uid="{04D4484B-430E-4ADB-A144-EDBF652B4A26}"/>
    <hyperlink ref="V3890" r:id="rId4912" xr:uid="{45892B56-8AF2-41B6-B2A1-9CB76682258F}"/>
    <hyperlink ref="V3891" r:id="rId4913" xr:uid="{841FF4F7-3CC6-4F81-B517-8C612C9668A7}"/>
    <hyperlink ref="V3892" r:id="rId4914" xr:uid="{1EDB92BF-D2E1-4060-AD81-7CA9351BCC54}"/>
    <hyperlink ref="V3893" r:id="rId4915" xr:uid="{EDC3BD99-5BE2-4F82-B4D8-B719D60FF404}"/>
    <hyperlink ref="V3894" r:id="rId4916" xr:uid="{8DE1E4EE-7001-4661-9502-806CB787AB47}"/>
    <hyperlink ref="V3895" r:id="rId4917" xr:uid="{A909A297-C016-42EB-9D84-007FF7F172DA}"/>
    <hyperlink ref="V3896" r:id="rId4918" xr:uid="{84C285C1-BE86-49A4-859B-EA2E60F487F6}"/>
    <hyperlink ref="V3897" r:id="rId4919" xr:uid="{8BE765A7-8592-47BB-A53B-4A92E3581BAF}"/>
    <hyperlink ref="V3898" r:id="rId4920" xr:uid="{6B0F2CD6-64AC-4532-A59D-A28FABF40B2E}"/>
    <hyperlink ref="V3899" r:id="rId4921" xr:uid="{4C6265ED-F08E-4965-900B-7308D00515F9}"/>
    <hyperlink ref="V3900" r:id="rId4922" xr:uid="{35585E6D-4430-49DD-86C7-195A995EC7EE}"/>
    <hyperlink ref="V3901" r:id="rId4923" xr:uid="{C7925F4A-52C4-44DD-B01B-B6F9F260470C}"/>
    <hyperlink ref="V3902" r:id="rId4924" xr:uid="{A4D466AA-5C80-4CDD-A65E-65156A070730}"/>
    <hyperlink ref="V3903" r:id="rId4925" xr:uid="{DAF07C37-1795-48DA-A5AA-C370D6C646E3}"/>
    <hyperlink ref="V3904" r:id="rId4926" xr:uid="{4E38DCE6-3980-4DEC-B67D-DDA3F7A4BEC6}"/>
    <hyperlink ref="V3905" r:id="rId4927" xr:uid="{72A2B2A2-5A83-410A-A508-9BDD6C4ADD02}"/>
    <hyperlink ref="V3906" r:id="rId4928" xr:uid="{7EE3E4DA-FF93-4E79-9575-25A1FCA1442C}"/>
    <hyperlink ref="V3907" r:id="rId4929" xr:uid="{C91A8E49-2B76-4825-AB8D-18BEBFE3C598}"/>
    <hyperlink ref="V3908" r:id="rId4930" xr:uid="{1F6FF9FD-CEFB-495E-AB9F-D0A06B28D5F3}"/>
    <hyperlink ref="V3909" r:id="rId4931" xr:uid="{469D2BB8-2756-440A-AF1D-BC57AEFD1D7C}"/>
    <hyperlink ref="V3910" r:id="rId4932" xr:uid="{F6F3516D-38D3-4BE3-931A-F984B8830248}"/>
    <hyperlink ref="V3911" r:id="rId4933" xr:uid="{A3C4472B-694B-4DB8-85A8-5D2D24B9C645}"/>
    <hyperlink ref="V3912" r:id="rId4934" xr:uid="{DEFC9118-32DE-4ABF-9353-AD374C294832}"/>
    <hyperlink ref="V3913" r:id="rId4935" xr:uid="{49042E91-9191-42CF-940E-ABD750597622}"/>
    <hyperlink ref="V3914" r:id="rId4936" xr:uid="{1DFF4000-1129-4A0F-B135-F5BF5D10F1C2}"/>
    <hyperlink ref="V3915" r:id="rId4937" xr:uid="{9BCB22AC-A2B0-497B-B926-63BF5E64EA50}"/>
    <hyperlink ref="V3916" r:id="rId4938" xr:uid="{7F6B03D3-3AC9-4A34-A0A5-37CF8D0CB89A}"/>
    <hyperlink ref="V3917" r:id="rId4939" xr:uid="{F4A71C78-6E4B-455B-A2C2-597A25AD826E}"/>
    <hyperlink ref="V3918" r:id="rId4940" xr:uid="{87E4A3C4-FC37-4BED-AD10-535D68B180C0}"/>
    <hyperlink ref="V3919" r:id="rId4941" xr:uid="{AE37D9B7-A350-41A6-B01B-2D5B07D8F4F8}"/>
    <hyperlink ref="V3920" r:id="rId4942" xr:uid="{A34F09EF-D1A5-4C95-9132-46E96E5276B7}"/>
    <hyperlink ref="V3921" r:id="rId4943" xr:uid="{C29BEB35-D365-4E30-AE61-1B4C3EAA5DE5}"/>
    <hyperlink ref="V3922" r:id="rId4944" xr:uid="{2EC0B58F-CD8F-40FB-9E00-BD86EA04A879}"/>
    <hyperlink ref="V3923" r:id="rId4945" xr:uid="{935EF1D6-727D-4552-B1B2-F049744F4CF3}"/>
    <hyperlink ref="V3924" r:id="rId4946" xr:uid="{F7505CF3-4112-4829-9450-BF05A1DE8D74}"/>
    <hyperlink ref="V3925" r:id="rId4947" xr:uid="{D46FFE18-ED7F-4CD6-84F3-1216CBE0F6EB}"/>
    <hyperlink ref="V3926" r:id="rId4948" xr:uid="{E2668A05-A833-428C-A51C-BD22168908B5}"/>
    <hyperlink ref="V3927" r:id="rId4949" xr:uid="{4E472DE7-A86C-494D-8E26-2B4BC83C035B}"/>
    <hyperlink ref="V3928" r:id="rId4950" xr:uid="{836ECA5B-90C9-4A2C-A993-B05E373A28AE}"/>
    <hyperlink ref="V3929" r:id="rId4951" xr:uid="{F52592C1-3C65-4EE1-B4A4-85ADBD7E196C}"/>
    <hyperlink ref="V3930" r:id="rId4952" xr:uid="{C02118D6-99B3-442D-B8C5-620D8ADC5603}"/>
    <hyperlink ref="V3931" r:id="rId4953" xr:uid="{EA756709-FC72-4655-80B9-A4AFADF5DF81}"/>
    <hyperlink ref="V3932" r:id="rId4954" xr:uid="{E5B2C10F-7AAD-4C8C-9DD6-BA2ECEE6A8BC}"/>
    <hyperlink ref="V3933" r:id="rId4955" xr:uid="{B29AE9D0-8E20-4758-9096-71F8CD04D366}"/>
    <hyperlink ref="V3934" r:id="rId4956" xr:uid="{51779677-3DEE-4318-ACFD-653E7744B52B}"/>
    <hyperlink ref="V3935" r:id="rId4957" xr:uid="{D63419F0-08E7-40F8-8E6F-800A62DB99BC}"/>
    <hyperlink ref="V3936" r:id="rId4958" xr:uid="{EF642F3A-9587-4219-A01A-77382B51F641}"/>
    <hyperlink ref="V3937" r:id="rId4959" xr:uid="{36E32E9F-E260-4110-BDCF-0D59AAB0B9A2}"/>
    <hyperlink ref="V3938" r:id="rId4960" xr:uid="{C0D8C038-04CC-4CC4-BB05-031DC7672423}"/>
    <hyperlink ref="V3939" r:id="rId4961" xr:uid="{2A670D1A-7DE0-4AFE-88E4-B406348B8A35}"/>
    <hyperlink ref="V3940" r:id="rId4962" xr:uid="{BBF179E9-8C6F-46CF-B06B-DEE7BAE7D8C4}"/>
    <hyperlink ref="V3941" r:id="rId4963" xr:uid="{2FA9254B-B454-4D49-91B7-5853548D3791}"/>
    <hyperlink ref="V3942" r:id="rId4964" xr:uid="{7D62A8DB-C82F-435C-9E18-497AA675BC77}"/>
    <hyperlink ref="V3943" r:id="rId4965" xr:uid="{3D46E72F-A352-42D5-89C5-BBE059B09E34}"/>
    <hyperlink ref="V3944" r:id="rId4966" xr:uid="{3FF78BB0-FD34-4234-A531-DFC1120383B2}"/>
    <hyperlink ref="V3945" r:id="rId4967" xr:uid="{7EE1752D-1015-443C-B05A-626FA23817ED}"/>
    <hyperlink ref="V3946" r:id="rId4968" xr:uid="{B18B1DBD-620C-4910-AC34-3A6C8DFAE0AE}"/>
    <hyperlink ref="V3947" r:id="rId4969" xr:uid="{EF00D93B-B105-4919-9183-48B082127930}"/>
    <hyperlink ref="V3948" r:id="rId4970" xr:uid="{3A842F5E-4889-4F43-B374-3768A2F29541}"/>
    <hyperlink ref="V3949" r:id="rId4971" xr:uid="{E3ABCB15-2FEA-4E65-97E8-AF4C67B1781E}"/>
    <hyperlink ref="V3950" r:id="rId4972" xr:uid="{771ABFD0-F472-4599-B6DA-95CCDE623291}"/>
    <hyperlink ref="V3951" r:id="rId4973" xr:uid="{52E35137-026E-4C77-8B5E-AB67F89AAB1E}"/>
    <hyperlink ref="V3952" r:id="rId4974" xr:uid="{EE188AC5-647A-44AF-9A88-6B21E50172EA}"/>
    <hyperlink ref="V3953" r:id="rId4975" xr:uid="{3832B358-0D66-43E2-8FE1-2B64C277F8D5}"/>
    <hyperlink ref="V3954" r:id="rId4976" xr:uid="{B8704E8F-B919-4CB8-B4EA-038C77344729}"/>
    <hyperlink ref="V3955" r:id="rId4977" xr:uid="{742CE416-50C9-423D-86AA-BD5D08D0E970}"/>
    <hyperlink ref="V3956" r:id="rId4978" xr:uid="{D85DE82C-CCD3-4A40-88FD-CD323A28BDBC}"/>
    <hyperlink ref="V3957" r:id="rId4979" xr:uid="{A1B2A1B4-C66B-4791-834B-B3DEDF4CA9E6}"/>
    <hyperlink ref="V3958" r:id="rId4980" xr:uid="{A9950AC9-5BF7-45E7-9E53-14B803F8E73A}"/>
    <hyperlink ref="V3959" r:id="rId4981" xr:uid="{9A5D77D9-627A-4B11-98CF-23E8E3446338}"/>
    <hyperlink ref="V3960" r:id="rId4982" xr:uid="{E523AD7E-DBB9-4BA7-B0EF-B2A74FC79F7E}"/>
    <hyperlink ref="V3961" r:id="rId4983" xr:uid="{14F45CD5-1DF5-4275-B376-E85A5A467E77}"/>
    <hyperlink ref="V3962" r:id="rId4984" xr:uid="{3E0D8B8B-2BE4-4864-B271-91E7BD19B1D8}"/>
    <hyperlink ref="V3963" r:id="rId4985" xr:uid="{6EC3EEC2-C13F-4FB1-BC79-3512B8D2FEE7}"/>
    <hyperlink ref="V3964" r:id="rId4986" xr:uid="{26F2086F-876F-4404-87F1-C4DB37B57EC6}"/>
    <hyperlink ref="V3965" r:id="rId4987" xr:uid="{B0938910-3122-4534-9C13-D3AFB068795F}"/>
    <hyperlink ref="V3966" r:id="rId4988" xr:uid="{CDA8709B-8F00-421C-AFDE-5FDF00839AA0}"/>
    <hyperlink ref="V3967" r:id="rId4989" xr:uid="{38AB657D-EFBE-4FE4-B568-C106CA078592}"/>
    <hyperlink ref="V3968" r:id="rId4990" xr:uid="{62FDB076-D1F1-4F6A-B67F-09D6A100D813}"/>
    <hyperlink ref="V3969" r:id="rId4991" xr:uid="{546E8F24-716B-43F9-9C67-68160EC54E27}"/>
    <hyperlink ref="V3970" r:id="rId4992" xr:uid="{CDFC1A26-B0B7-4EB7-A52E-5BC3AB5A976D}"/>
    <hyperlink ref="V3971" r:id="rId4993" xr:uid="{132FC327-CD02-4DDB-A5AF-68EC5627A256}"/>
    <hyperlink ref="V3972" r:id="rId4994" xr:uid="{FDD1D647-677B-4F77-8406-60D8438F47F8}"/>
    <hyperlink ref="V3973" r:id="rId4995" xr:uid="{6FE897C2-01F7-4D17-85C7-7FE22B651E7F}"/>
    <hyperlink ref="V3974" r:id="rId4996" xr:uid="{30C36D1D-60AD-4258-B27F-FA346E007DEE}"/>
    <hyperlink ref="V3975" r:id="rId4997" xr:uid="{047872EA-3B9F-4612-A995-945C0C6E212B}"/>
    <hyperlink ref="V3976" r:id="rId4998" xr:uid="{393ADCC2-97DC-4F27-8E15-3C8DF77EB413}"/>
    <hyperlink ref="V3977" r:id="rId4999" xr:uid="{E0A237CD-7300-4C0D-BD6B-D8B1CA66F59B}"/>
    <hyperlink ref="V3978" r:id="rId5000" xr:uid="{65D3637B-1A35-4EF6-995C-470D3967DC48}"/>
    <hyperlink ref="V3979" r:id="rId5001" xr:uid="{F6EE09B0-4D23-4162-90A0-F8F40B54B009}"/>
    <hyperlink ref="V3980" r:id="rId5002" xr:uid="{29193E6F-6EA5-416F-B6BE-B13C09127F48}"/>
    <hyperlink ref="V3981" r:id="rId5003" xr:uid="{1A84184D-CBC6-454C-8F5C-D8681330BD03}"/>
    <hyperlink ref="V3982" r:id="rId5004" xr:uid="{301EE0CF-20DE-4045-B40F-0147B976DB93}"/>
    <hyperlink ref="V3983" r:id="rId5005" xr:uid="{90F1DB64-8A9A-4F72-B42C-777F64D44478}"/>
    <hyperlink ref="V3984" r:id="rId5006" xr:uid="{36E10AA2-99EA-4044-87D0-90DB3B7565BB}"/>
    <hyperlink ref="V3985" r:id="rId5007" xr:uid="{916E6AA2-5BDF-4DAC-A6E9-B0022D8AFA3B}"/>
    <hyperlink ref="V3986" r:id="rId5008" xr:uid="{79BD100D-CE32-493D-84AF-021C7F173A97}"/>
    <hyperlink ref="V3987" r:id="rId5009" xr:uid="{7F641B23-EBB5-40BF-9982-3D7E22E7C39D}"/>
    <hyperlink ref="V3988" r:id="rId5010" xr:uid="{358DC945-AF0F-43C8-9974-3EFF1A44BDB9}"/>
    <hyperlink ref="V3989" r:id="rId5011" xr:uid="{56F246B7-C82D-47D7-9FD4-AAD84E030BE3}"/>
    <hyperlink ref="V3990" r:id="rId5012" xr:uid="{0AAA670C-ED70-46ED-83C4-C68BA731CF39}"/>
    <hyperlink ref="V3991" r:id="rId5013" xr:uid="{56CADDCD-B94D-4F5B-A7F3-A670A863D178}"/>
    <hyperlink ref="V3992" r:id="rId5014" xr:uid="{E2EF3063-D42D-43F9-A9DA-2D5DA4AEFAC2}"/>
    <hyperlink ref="V3993" r:id="rId5015" xr:uid="{D3FE9469-1386-4AA2-988D-AA6B1C58E846}"/>
    <hyperlink ref="V3994" r:id="rId5016" xr:uid="{FF71A088-4D7B-4CE8-9024-E55543D29590}"/>
    <hyperlink ref="V3995" r:id="rId5017" xr:uid="{350EAFC2-6B2B-45F4-BBF6-8B33E728B36F}"/>
    <hyperlink ref="V3996" r:id="rId5018" xr:uid="{C6FFBFBF-3FAD-4DAA-BF96-863DAE41244A}"/>
    <hyperlink ref="V3997" r:id="rId5019" xr:uid="{2E4A885D-271F-4B52-BC0C-1134671AAB9B}"/>
    <hyperlink ref="V3998" r:id="rId5020" xr:uid="{A63A13E7-C887-4537-AB94-86F5E0D1B633}"/>
    <hyperlink ref="V3999" r:id="rId5021" xr:uid="{6D4DB933-8FD0-43BF-BA18-6F26B0E22338}"/>
    <hyperlink ref="V4000" r:id="rId5022" xr:uid="{D8D87285-F88B-4923-93D6-A858512489EA}"/>
    <hyperlink ref="V4001" r:id="rId5023" xr:uid="{66082772-C50D-46A6-AAAC-56565BDB457E}"/>
    <hyperlink ref="V4002" r:id="rId5024" xr:uid="{E9F9A388-A061-4448-91C1-02F847BF2291}"/>
    <hyperlink ref="V4003" r:id="rId5025" xr:uid="{23C2218A-3BE4-4829-A2EB-C4BAF571E46A}"/>
    <hyperlink ref="V4004" r:id="rId5026" xr:uid="{71D9425C-76A7-4B8C-B547-5DA609E4A589}"/>
    <hyperlink ref="V4005" r:id="rId5027" xr:uid="{6E2C1A90-37E1-4DA3-8454-2F3A2619DCC5}"/>
    <hyperlink ref="V4006" r:id="rId5028" xr:uid="{665D2199-0DE0-4A9B-9FF7-16F2B3CF61FE}"/>
    <hyperlink ref="V4007" r:id="rId5029" xr:uid="{79F96BB4-330C-426A-8289-39ABAABC28D4}"/>
    <hyperlink ref="V4008" r:id="rId5030" xr:uid="{1669F17D-38D1-48B8-9847-86949D7E05A3}"/>
    <hyperlink ref="V4009" r:id="rId5031" xr:uid="{0AB1C08D-A897-4C62-A220-0B389A0EA03F}"/>
    <hyperlink ref="V4010" r:id="rId5032" xr:uid="{81C22911-B00C-4BE4-B020-BD660BAE819C}"/>
    <hyperlink ref="V4011" r:id="rId5033" xr:uid="{A37F587D-E326-46F7-B8EF-4D523406B927}"/>
    <hyperlink ref="V4012" r:id="rId5034" xr:uid="{97112FAC-254E-4FE3-91EE-9358F7E2E10A}"/>
    <hyperlink ref="V4013" r:id="rId5035" xr:uid="{0AE9E6C3-B9B5-4E6A-9169-EEDB37E087F0}"/>
    <hyperlink ref="V4014" r:id="rId5036" xr:uid="{EDC2827F-135D-4F79-BCF3-02164868C077}"/>
    <hyperlink ref="V4015" r:id="rId5037" xr:uid="{8760A2A8-F9D9-404B-AC2E-9E28CA7D1DFA}"/>
    <hyperlink ref="V4016" r:id="rId5038" xr:uid="{CCF8F111-1B99-4593-879D-96F41D044CD4}"/>
    <hyperlink ref="V4017" r:id="rId5039" xr:uid="{B5DC5493-E21B-42B1-922F-1681DFED36B1}"/>
    <hyperlink ref="V4018" r:id="rId5040" xr:uid="{84D4C495-057C-4CAB-9DB0-3C090FAF21C9}"/>
    <hyperlink ref="V4019" r:id="rId5041" xr:uid="{9EADB1FF-69BC-4CD1-B813-F9A92614F0B0}"/>
    <hyperlink ref="V4020" r:id="rId5042" xr:uid="{42385B9E-D5B6-461D-A377-4B8760522D46}"/>
    <hyperlink ref="V4021" r:id="rId5043" xr:uid="{C1F7681B-776B-4094-BB5F-E7C180E0B895}"/>
    <hyperlink ref="V4022" r:id="rId5044" xr:uid="{28A5FBB7-B7BD-485A-8EC1-637710844E50}"/>
    <hyperlink ref="V4023" r:id="rId5045" xr:uid="{27DA13BC-4865-4C04-8204-3FDECFE1B771}"/>
    <hyperlink ref="V4024" r:id="rId5046" xr:uid="{7EC6481A-C930-4409-95A5-ADA78DDCB5E4}"/>
    <hyperlink ref="V4025" r:id="rId5047" xr:uid="{5C4B2E19-8498-4304-8D84-601D0098335B}"/>
    <hyperlink ref="V4026" r:id="rId5048" xr:uid="{63A148DC-1782-4F9C-8E3F-BE85C9A36B7A}"/>
    <hyperlink ref="V4027" r:id="rId5049" xr:uid="{1A69F993-7C40-4DA7-9944-D842E3F1DFCD}"/>
    <hyperlink ref="V4028" r:id="rId5050" xr:uid="{62793CE4-3D0C-4C5E-89CF-11846C2E84F2}"/>
    <hyperlink ref="V4029" r:id="rId5051" xr:uid="{AA2417E1-12B3-4A04-9C7C-427EC986DEEF}"/>
    <hyperlink ref="V4030" r:id="rId5052" xr:uid="{65C53A8B-C362-4DA7-BF6C-C5F5330DBB6F}"/>
    <hyperlink ref="V4031" r:id="rId5053" xr:uid="{08B90447-21ED-4A14-9FBC-49BED317725C}"/>
    <hyperlink ref="V4032" r:id="rId5054" xr:uid="{BC87255C-67FC-4227-A545-9577C818733C}"/>
    <hyperlink ref="V4033" r:id="rId5055" xr:uid="{02CB1C3B-47CE-490C-AEFC-4E9B3E194D20}"/>
    <hyperlink ref="V4034" r:id="rId5056" xr:uid="{36F685E8-70F8-4E47-9B3D-EEACCDE225EB}"/>
    <hyperlink ref="V4035" r:id="rId5057" xr:uid="{641C19C8-4C4F-4DA2-97B3-1DD3A0521EC7}"/>
    <hyperlink ref="V4036" r:id="rId5058" xr:uid="{F5283149-3EDF-4FAF-AC58-AD0F47E3BE49}"/>
    <hyperlink ref="V4037" r:id="rId5059" xr:uid="{54D84E57-AF82-4E53-A5CF-2E884B7D326F}"/>
    <hyperlink ref="V4038" r:id="rId5060" xr:uid="{238F530E-65D6-4CFF-92E5-404087027386}"/>
    <hyperlink ref="V4039" r:id="rId5061" xr:uid="{62C953A1-836F-49D0-BD07-C2F32F9FD221}"/>
    <hyperlink ref="V4040" r:id="rId5062" xr:uid="{375D423D-9EBC-496D-B4C6-A1013726AC76}"/>
    <hyperlink ref="V4041" r:id="rId5063" xr:uid="{8655BBB1-94D6-4D98-B1A7-4B9230C309DA}"/>
    <hyperlink ref="V4042" r:id="rId5064" xr:uid="{540C128F-365C-4DA2-9727-55BA98D614F9}"/>
    <hyperlink ref="V4043" r:id="rId5065" xr:uid="{6B47C096-F280-419D-9D0A-9EAA0332F204}"/>
    <hyperlink ref="V4044" r:id="rId5066" xr:uid="{67AD374C-8C11-40DE-BDFE-1257B897B302}"/>
    <hyperlink ref="V4045" r:id="rId5067" xr:uid="{B66AFE74-E16E-4941-87A0-0A0665E49D4A}"/>
    <hyperlink ref="V4046" r:id="rId5068" xr:uid="{025B484F-26C5-4956-8724-EE8BCB447C33}"/>
    <hyperlink ref="V4047" r:id="rId5069" xr:uid="{7CD06A22-6DC5-4534-B150-D2F409AB85BB}"/>
    <hyperlink ref="V4048" r:id="rId5070" xr:uid="{BB4D53A1-1893-4DB7-A056-34A2CD7469F3}"/>
    <hyperlink ref="V4049" r:id="rId5071" xr:uid="{47CF3CD7-9E03-4F84-A603-C410012044C1}"/>
    <hyperlink ref="V4050" r:id="rId5072" xr:uid="{643D9CFB-8B78-4E6A-A6DD-4B49F3A45644}"/>
    <hyperlink ref="V4051" r:id="rId5073" xr:uid="{23D32D9C-FCBD-46AE-8001-C166AC601012}"/>
    <hyperlink ref="V4052" r:id="rId5074" xr:uid="{1E698994-6AE8-4E08-A60E-C38EE5AC594D}"/>
    <hyperlink ref="V4053" r:id="rId5075" xr:uid="{C7F12C33-795C-4C37-B7C2-3EB21B1FE60F}"/>
    <hyperlink ref="V4054" r:id="rId5076" xr:uid="{66764A53-D5D0-4D74-A4F6-D7C4DD859630}"/>
    <hyperlink ref="V4055" r:id="rId5077" xr:uid="{A2A0590E-ECB7-4DC0-A954-1D04DC6CD4CA}"/>
    <hyperlink ref="V4056" r:id="rId5078" xr:uid="{4AFE229C-DF5B-4C4F-8E4D-B0CB19261A77}"/>
    <hyperlink ref="V4057" r:id="rId5079" xr:uid="{16640581-5572-4695-B61C-8BD47CFE45E0}"/>
    <hyperlink ref="V4058" r:id="rId5080" xr:uid="{05FE7DEF-4DFA-4ECA-9D6B-4F82A13EC04D}"/>
    <hyperlink ref="V4059" r:id="rId5081" xr:uid="{124C6457-1569-410A-9A16-98D95E3385F5}"/>
    <hyperlink ref="V4060" r:id="rId5082" xr:uid="{9AEBB5FA-389B-4F8F-9894-A178E93CD430}"/>
    <hyperlink ref="V4061" r:id="rId5083" xr:uid="{49DEC606-8524-4BC1-BB8B-D3A4E3E21DAE}"/>
    <hyperlink ref="V4062" r:id="rId5084" xr:uid="{AF916CE9-A0A3-4320-80E8-362CBBC6BF01}"/>
    <hyperlink ref="V4063" r:id="rId5085" xr:uid="{6561DC8B-474F-472A-A070-12032C32410D}"/>
    <hyperlink ref="V4064" r:id="rId5086" xr:uid="{8E253D2E-D650-43BA-B9CB-03139B1AD8CA}"/>
    <hyperlink ref="V4065" r:id="rId5087" xr:uid="{02742097-92DD-4B66-A5E1-F76982F6000E}"/>
    <hyperlink ref="V4066" r:id="rId5088" xr:uid="{5ADDDDEF-125F-4B48-8C37-9DBE1571B7F6}"/>
    <hyperlink ref="V4067" r:id="rId5089" xr:uid="{6D9DBDDD-A9F4-4043-9890-CB8DDC6CCDC7}"/>
    <hyperlink ref="V4068" r:id="rId5090" xr:uid="{FB2FB0EE-661F-4414-BE21-F409D1212C39}"/>
    <hyperlink ref="V4069" r:id="rId5091" xr:uid="{448E22B2-D133-42EE-B9A2-B109D9B18170}"/>
    <hyperlink ref="V4070" r:id="rId5092" xr:uid="{4097480B-78F8-44C7-BAE8-5C0173AF13E6}"/>
    <hyperlink ref="V4071" r:id="rId5093" xr:uid="{06D4D31D-1DE6-4D46-A1AD-F6253B711B3F}"/>
    <hyperlink ref="V4072" r:id="rId5094" xr:uid="{71D05DA0-C3FF-4A49-AB37-37B7055FEE82}"/>
    <hyperlink ref="V4073" r:id="rId5095" xr:uid="{E8515A59-3916-46D8-B0DC-3C0456F5958F}"/>
    <hyperlink ref="V4074" r:id="rId5096" xr:uid="{F3D1FF90-8CC6-4C12-BB5E-12634E67ACDA}"/>
    <hyperlink ref="V4075" r:id="rId5097" xr:uid="{45A1BCC8-4643-4EEA-9DDA-169350F1BBA0}"/>
    <hyperlink ref="V4076" r:id="rId5098" xr:uid="{B657CC2D-9B97-425B-AD5D-D6C346EF5948}"/>
    <hyperlink ref="V4077" r:id="rId5099" xr:uid="{B8897066-81CA-4F78-94A8-AA7A9224FA11}"/>
    <hyperlink ref="V4078" r:id="rId5100" xr:uid="{7AF8E9B3-BC6A-4D9E-8B05-5FE2E66404B7}"/>
    <hyperlink ref="V4079" r:id="rId5101" xr:uid="{A893EA37-DA2D-4F70-94AD-884418081083}"/>
    <hyperlink ref="V4080" r:id="rId5102" xr:uid="{494AB2B4-5E21-464B-8538-F80507796DB9}"/>
    <hyperlink ref="V4081" r:id="rId5103" xr:uid="{411BC6C9-08EF-465F-8893-81C68D3418C6}"/>
    <hyperlink ref="V4082" r:id="rId5104" xr:uid="{F837ADE4-5194-46F5-89F7-D22D52AD0750}"/>
    <hyperlink ref="V4083" r:id="rId5105" xr:uid="{232F6170-7FEB-438E-A066-58C6840436CB}"/>
    <hyperlink ref="V4084" r:id="rId5106" xr:uid="{DB6B5436-EFAB-4C7A-9189-728213F17505}"/>
    <hyperlink ref="V4085" r:id="rId5107" xr:uid="{D029254D-5E34-4F64-8BA2-1F02449E91E1}"/>
    <hyperlink ref="V4086" r:id="rId5108" xr:uid="{DB9A6E63-F5F7-4158-8A55-E08704EEAAF0}"/>
    <hyperlink ref="V4087" r:id="rId5109" xr:uid="{9B58A9D7-8307-4455-921B-F90D0B6A4574}"/>
    <hyperlink ref="V4088" r:id="rId5110" xr:uid="{78A5C90A-BF5F-4B93-B35D-F2CAC748E7D7}"/>
    <hyperlink ref="V4089" r:id="rId5111" xr:uid="{15274611-15A5-41B8-9970-564322004ADE}"/>
    <hyperlink ref="V4090" r:id="rId5112" xr:uid="{FD17D989-72A6-4284-ADCC-90DF0DD47C39}"/>
    <hyperlink ref="V4091" r:id="rId5113" xr:uid="{5EC15EF9-3A62-4E38-AA2C-626B81921900}"/>
    <hyperlink ref="V4092" r:id="rId5114" xr:uid="{38B61073-1149-4E4A-8390-180DE9DB3320}"/>
    <hyperlink ref="V4093" r:id="rId5115" xr:uid="{A4E566D6-6808-433F-B9B9-3A33EF8C80C6}"/>
    <hyperlink ref="V4094" r:id="rId5116" xr:uid="{125C7993-8901-4860-B7B0-FB5E6976F692}"/>
    <hyperlink ref="V4095" r:id="rId5117" xr:uid="{6590F9C0-A9AE-4119-8608-25CED7316E03}"/>
    <hyperlink ref="V4096" r:id="rId5118" xr:uid="{47FFC340-2671-4415-A806-292FE74F058F}"/>
    <hyperlink ref="V4097" r:id="rId5119" xr:uid="{F2C12E88-007B-4AF6-91C9-BC346B1AB8B2}"/>
    <hyperlink ref="V4098" r:id="rId5120" xr:uid="{CC913DBE-4BEE-43DC-B5F4-60CF97D3B66F}"/>
    <hyperlink ref="V4099" r:id="rId5121" xr:uid="{73436CF9-300B-4842-ACFA-4526C770B63C}"/>
    <hyperlink ref="V4100" r:id="rId5122" xr:uid="{A4BE853D-2FA2-47BB-91E3-81E8AEBD9088}"/>
    <hyperlink ref="V4101" r:id="rId5123" xr:uid="{F3558056-AFE3-4843-9F8E-A73CB79D26A4}"/>
    <hyperlink ref="V4102" r:id="rId5124" xr:uid="{0AB56891-B928-439F-86B9-B7F0C6C24678}"/>
    <hyperlink ref="V4103" r:id="rId5125" xr:uid="{27C31BDF-8B2A-4028-A984-3470CDD49DC7}"/>
    <hyperlink ref="V4104" r:id="rId5126" xr:uid="{E9AC509E-7399-4AE4-99D1-990E789BE240}"/>
    <hyperlink ref="V4105" r:id="rId5127" xr:uid="{170F3D15-48A9-4B93-849E-900009EC6C5F}"/>
    <hyperlink ref="V4106" r:id="rId5128" xr:uid="{35B99F54-D8DF-44F9-8540-2E6208017851}"/>
    <hyperlink ref="V4107" r:id="rId5129" xr:uid="{5F9094A4-6670-469A-931C-8172042DC8A9}"/>
    <hyperlink ref="V4108" r:id="rId5130" xr:uid="{71B51EE5-8780-4A33-8CCD-FD741B388946}"/>
    <hyperlink ref="V4109" r:id="rId5131" xr:uid="{BB54F0DB-1861-4329-AF5F-3775AB35F37B}"/>
    <hyperlink ref="V4110" r:id="rId5132" xr:uid="{DA689A30-4E65-485D-9177-B3F0856BC046}"/>
    <hyperlink ref="V4111" r:id="rId5133" xr:uid="{480C4C60-FAD6-42A6-AB1A-0EB70B593AC9}"/>
    <hyperlink ref="V4112" r:id="rId5134" xr:uid="{846ECEF6-25C0-4495-AB2A-153E2BACC4D2}"/>
    <hyperlink ref="V4113" r:id="rId5135" xr:uid="{BEC560BE-9E5E-4A39-B337-C756D7A46AEE}"/>
    <hyperlink ref="V4114" r:id="rId5136" xr:uid="{A344DD97-C391-4F0E-BE26-3B471D2D4B1F}"/>
    <hyperlink ref="V4115" r:id="rId5137" xr:uid="{3754B6FD-8A0F-44E3-A87C-C536E0B90105}"/>
    <hyperlink ref="V4116" r:id="rId5138" xr:uid="{CE27CE48-F000-4C4F-BAE2-2A1BFD034B44}"/>
    <hyperlink ref="V4117" r:id="rId5139" xr:uid="{5207F213-122B-4B7C-BE6A-220BCCFB11EE}"/>
    <hyperlink ref="V4118" r:id="rId5140" xr:uid="{FD1C4383-D09C-4AA1-9BB0-8A11088BFC36}"/>
    <hyperlink ref="V4119" r:id="rId5141" xr:uid="{400AAA7E-7A02-42D3-9C26-8C03C686C8B8}"/>
    <hyperlink ref="V4120" r:id="rId5142" xr:uid="{35FE45B2-4261-404B-8FF3-72739471610B}"/>
    <hyperlink ref="V4121" r:id="rId5143" xr:uid="{92517A6D-42D1-45E0-9C14-7F8A522A4A71}"/>
    <hyperlink ref="V4122" r:id="rId5144" xr:uid="{411B28FA-09FA-47C7-9C36-EEBD393E56A0}"/>
    <hyperlink ref="V4123" r:id="rId5145" xr:uid="{84DA928C-C502-41CA-A8AE-A6F551FA3994}"/>
    <hyperlink ref="V4124" r:id="rId5146" xr:uid="{EED2E8BF-0EAA-47CD-BB59-8DB7690F551A}"/>
    <hyperlink ref="V4125" r:id="rId5147" xr:uid="{8F017D3B-08EE-462D-86D5-0B435489109E}"/>
    <hyperlink ref="V4126" r:id="rId5148" xr:uid="{0C32B987-C426-4CAD-ADC6-1AA022B6C809}"/>
    <hyperlink ref="V4127" r:id="rId5149" xr:uid="{E164789E-8DFF-430B-A650-EC42DD561BEB}"/>
    <hyperlink ref="V4128" r:id="rId5150" xr:uid="{249F4378-20CB-4123-A6A7-69279C885164}"/>
    <hyperlink ref="V4129" r:id="rId5151" xr:uid="{01B252B1-E1E8-4450-98A0-F04EF2F1240C}"/>
    <hyperlink ref="V4130" r:id="rId5152" xr:uid="{EFDE0696-D04A-4C76-9C9B-C00E40ADB194}"/>
    <hyperlink ref="V4131" r:id="rId5153" xr:uid="{BA34AB25-DD6F-483E-BEB7-3B3B834C44CA}"/>
    <hyperlink ref="V4132" r:id="rId5154" xr:uid="{325883D7-B304-4043-92B0-4E51EC3DC7BC}"/>
    <hyperlink ref="V4133" r:id="rId5155" xr:uid="{BDB8CE38-BD5D-48DE-9709-1FB7922D5B54}"/>
    <hyperlink ref="V4134" r:id="rId5156" xr:uid="{69DDC9AE-F26D-4B88-80C4-87B9FC830C91}"/>
    <hyperlink ref="V4135" r:id="rId5157" xr:uid="{801531AA-6A3B-49AE-9258-D4D9B72A6149}"/>
    <hyperlink ref="V4136" r:id="rId5158" xr:uid="{5148F81C-5C0D-49AA-BD37-06D7320597FD}"/>
    <hyperlink ref="V4137" r:id="rId5159" xr:uid="{D9876228-C659-4AF7-B432-1C4A3364EF0D}"/>
    <hyperlink ref="V4138" r:id="rId5160" xr:uid="{06AEFF63-5D01-4167-9FB9-50A1FA7DB06C}"/>
    <hyperlink ref="V4139" r:id="rId5161" xr:uid="{93F615F8-F11B-4F06-B1C8-2F03C6E2E752}"/>
    <hyperlink ref="V4140" r:id="rId5162" xr:uid="{02D8EACD-7DCA-4B1F-96C3-592294B8222B}"/>
    <hyperlink ref="V4141" r:id="rId5163" xr:uid="{CB1EDAB6-9092-42C9-B83F-C81219672E2A}"/>
    <hyperlink ref="V4142" r:id="rId5164" xr:uid="{7CF3CB5E-EF16-4729-AF1C-DD0ABBCE48DE}"/>
    <hyperlink ref="V4143" r:id="rId5165" xr:uid="{924B80D3-BABC-4B42-98FC-2DC881BB610A}"/>
    <hyperlink ref="V4144" r:id="rId5166" xr:uid="{D117887C-9110-4433-941B-43D6212EFED1}"/>
    <hyperlink ref="V4145" r:id="rId5167" xr:uid="{83FAEC3C-4693-4D34-86DA-081B0CE66ECB}"/>
    <hyperlink ref="V4146" r:id="rId5168" xr:uid="{BAD43B27-C849-4458-B78E-56177B938985}"/>
    <hyperlink ref="V4147" r:id="rId5169" xr:uid="{F8D695C5-4ED0-4B87-AFC4-974C2C336191}"/>
    <hyperlink ref="V4148" r:id="rId5170" xr:uid="{2682D848-B91A-46A1-BCFD-5EB982F04AC0}"/>
    <hyperlink ref="V4149" r:id="rId5171" xr:uid="{9471EA69-DABB-4FB1-B863-1B0D28095E46}"/>
    <hyperlink ref="V4150" r:id="rId5172" xr:uid="{A76CB7DD-F0F7-45BB-9684-0BBF11EC20BA}"/>
    <hyperlink ref="V4151" r:id="rId5173" xr:uid="{DCA729D8-A872-495B-8719-786AB48571E0}"/>
    <hyperlink ref="V4152" r:id="rId5174" xr:uid="{4424FCE1-90E3-47CF-8CB2-DBE5A8BFA60C}"/>
    <hyperlink ref="V4153" r:id="rId5175" xr:uid="{B2D2EDF9-9C2D-4928-8373-8D9BEDB7CC22}"/>
    <hyperlink ref="V4154" r:id="rId5176" xr:uid="{DC6F26C4-E675-4073-B17B-987025609BAA}"/>
    <hyperlink ref="V4155" r:id="rId5177" xr:uid="{E1B59E8A-0E64-45DD-9204-C15DC366B135}"/>
    <hyperlink ref="V4156" r:id="rId5178" xr:uid="{067EF264-747A-48A1-B558-29112CB4A6CD}"/>
    <hyperlink ref="V4157" r:id="rId5179" xr:uid="{7B0EB290-A479-4C1D-B67C-3EE73266EDE1}"/>
    <hyperlink ref="V4158" r:id="rId5180" xr:uid="{B36F081C-7B99-4291-878E-C21F8397E284}"/>
    <hyperlink ref="V4159" r:id="rId5181" xr:uid="{920500EC-3364-4E1E-9480-ED72215080E9}"/>
    <hyperlink ref="V4160" r:id="rId5182" xr:uid="{92FA3743-3DF9-48D9-8103-474FF711B93B}"/>
    <hyperlink ref="V4161" r:id="rId5183" xr:uid="{2AA4AAC5-21C5-4A66-9BD5-A97CCF669BDB}"/>
    <hyperlink ref="V4162" r:id="rId5184" xr:uid="{A1B453C9-F413-450C-8906-6A5D417872C9}"/>
    <hyperlink ref="V4163" r:id="rId5185" xr:uid="{E3D73542-3097-4301-96BE-7A32B1DDB0FA}"/>
    <hyperlink ref="V4164" r:id="rId5186" xr:uid="{35C358D4-65B8-4A90-9BA5-0A58AD52BDCA}"/>
    <hyperlink ref="V4165" r:id="rId5187" xr:uid="{223FDB32-BD7A-4780-ADF1-1802F52DCB58}"/>
    <hyperlink ref="V4166" r:id="rId5188" xr:uid="{7CE45AF6-DD5D-4ADB-BFAB-7EC9940583C1}"/>
    <hyperlink ref="V4167" r:id="rId5189" xr:uid="{F5BE48E1-FDDE-4B47-8988-C7997D171A9B}"/>
    <hyperlink ref="V4168" r:id="rId5190" xr:uid="{D8D3D878-6C41-4035-90A6-CA5644798353}"/>
    <hyperlink ref="V4169" r:id="rId5191" xr:uid="{FFC5A995-FE07-4EE8-BB01-9F15EE8DBF0D}"/>
    <hyperlink ref="V4170" r:id="rId5192" xr:uid="{8EDD07DB-313E-49D9-A705-BD14D7B392FD}"/>
    <hyperlink ref="V4171" r:id="rId5193" xr:uid="{C61BD82D-A77D-49B0-88B2-4174BBF8BAC5}"/>
    <hyperlink ref="V4172" r:id="rId5194" xr:uid="{88949651-68B6-43E5-841D-C170EBEDAE3D}"/>
    <hyperlink ref="V4173" r:id="rId5195" xr:uid="{AE9E10F2-01E4-485C-9C79-2F0D4DE89C60}"/>
    <hyperlink ref="V4174" r:id="rId5196" xr:uid="{459249EE-55D3-4B4D-AF9B-18A3884804E1}"/>
    <hyperlink ref="V4175" r:id="rId5197" xr:uid="{24842F92-3DB2-48BA-A189-94B83BF9DE15}"/>
    <hyperlink ref="V4176" r:id="rId5198" xr:uid="{A28FAA69-205B-4BFF-A3C7-EED0ED1FD5E7}"/>
    <hyperlink ref="V4177" r:id="rId5199" xr:uid="{1BD90906-3857-4885-B56C-77933EF74E97}"/>
    <hyperlink ref="V4178" r:id="rId5200" xr:uid="{59A42787-F168-4125-BDB0-59A1FB66CBAC}"/>
    <hyperlink ref="V4179" r:id="rId5201" xr:uid="{4996C1C7-D007-400C-991C-104C47101CE0}"/>
    <hyperlink ref="V4180" r:id="rId5202" xr:uid="{39EA1C3C-235C-4102-8C08-E9004D007738}"/>
    <hyperlink ref="V4181" r:id="rId5203" xr:uid="{5F389831-C6AB-4956-AA8E-870CB4A854D1}"/>
    <hyperlink ref="V4182" r:id="rId5204" xr:uid="{7BE5C512-E60F-436D-91FB-1CD9C6753DE9}"/>
    <hyperlink ref="V4183" r:id="rId5205" xr:uid="{25129D27-033B-4B2F-9CEE-F0BE4080CF00}"/>
    <hyperlink ref="V4184" r:id="rId5206" xr:uid="{558898AA-8F94-40CF-B2D2-2CCDF2DA007A}"/>
    <hyperlink ref="V4185" r:id="rId5207" xr:uid="{F61F6477-C428-48D6-910D-C144F43244C3}"/>
    <hyperlink ref="V4186" r:id="rId5208" xr:uid="{C0DA1E77-C095-4669-A708-76B4684B692C}"/>
    <hyperlink ref="V4187" r:id="rId5209" xr:uid="{669D46FA-0565-4D60-9046-C7948F952E9D}"/>
    <hyperlink ref="V4188" r:id="rId5210" xr:uid="{13AFFEE6-09D7-4381-97D7-C581B927E205}"/>
    <hyperlink ref="V4189" r:id="rId5211" xr:uid="{F9B31E83-BBE4-4C05-89A3-3AD062E607C8}"/>
    <hyperlink ref="V4190" r:id="rId5212" xr:uid="{BDD9B561-F5FA-4608-B371-F75D1346B32E}"/>
    <hyperlink ref="V4191" r:id="rId5213" xr:uid="{EBBB8340-EA67-4443-AA76-69BE6FF8CD3D}"/>
    <hyperlink ref="V4192" r:id="rId5214" xr:uid="{B318E890-C086-4D65-BE5E-25E6B53079CB}"/>
    <hyperlink ref="V4193" r:id="rId5215" xr:uid="{76C8BDAC-8162-4D52-9CB7-13DCA087E33C}"/>
    <hyperlink ref="V4194" r:id="rId5216" xr:uid="{CDF6BF44-47BD-4D06-8CDC-63C82609BBD3}"/>
    <hyperlink ref="V4195" r:id="rId5217" xr:uid="{36150D0F-D2A7-45BE-81C3-A68EDD43F8C8}"/>
    <hyperlink ref="V4196" r:id="rId5218" xr:uid="{D58583FE-97A3-418A-8398-CD6753AE1497}"/>
    <hyperlink ref="V4197" r:id="rId5219" xr:uid="{E4AB453A-00F5-4109-A63C-7CEEF2A006A5}"/>
    <hyperlink ref="V4198" r:id="rId5220" xr:uid="{7CAA453C-6E5D-4D7E-8961-D7A927C5709B}"/>
    <hyperlink ref="V4199" r:id="rId5221" xr:uid="{7E858281-C0B2-47B0-A71E-2CC37EC01CBB}"/>
    <hyperlink ref="V4200" r:id="rId5222" xr:uid="{64F176AB-CA66-43EC-B191-4894142D1128}"/>
    <hyperlink ref="V4201" r:id="rId5223" xr:uid="{447AB0F4-DF1D-49BE-AB3E-2163C2270DB5}"/>
    <hyperlink ref="V4202" r:id="rId5224" xr:uid="{65BE38D3-25DD-4F80-A1D1-C840DB64B560}"/>
    <hyperlink ref="V4203" r:id="rId5225" xr:uid="{1E8EE143-0844-44E1-9437-1A17B45D9092}"/>
    <hyperlink ref="V4204" r:id="rId5226" xr:uid="{E98B9965-DDE1-4510-A276-225B041CA32C}"/>
    <hyperlink ref="V4205" r:id="rId5227" xr:uid="{EAE6ADCD-1629-4BBF-A3C0-00D3AC912ACA}"/>
    <hyperlink ref="V4206" r:id="rId5228" xr:uid="{2F188D16-7AD1-4631-BEA1-AE8BC46E2F06}"/>
    <hyperlink ref="V4207" r:id="rId5229" xr:uid="{796C5B96-226F-4851-B3FF-D4783A0AB1E0}"/>
    <hyperlink ref="V4208" r:id="rId5230" xr:uid="{C84D1203-7673-4272-AB7C-5C6F086E58E4}"/>
    <hyperlink ref="V4209" r:id="rId5231" xr:uid="{E8186229-00FA-4B27-A14A-405EC7A33699}"/>
    <hyperlink ref="V4210" r:id="rId5232" xr:uid="{5D071734-A282-4B5C-AB15-309B46E4FDAB}"/>
    <hyperlink ref="V4211" r:id="rId5233" xr:uid="{A502DBAF-1ED6-44F0-9219-E086FF470687}"/>
    <hyperlink ref="V4212" r:id="rId5234" xr:uid="{9B428FC2-75F8-4498-B4BD-BF8F028A9096}"/>
    <hyperlink ref="V4213" r:id="rId5235" xr:uid="{DFA754F4-24A1-4107-A719-AA83B3383A6B}"/>
    <hyperlink ref="V4214" r:id="rId5236" xr:uid="{C92D6D32-3BA5-4DB7-9ADA-6F9FC1D34477}"/>
    <hyperlink ref="V4215" r:id="rId5237" xr:uid="{9883259A-AF4B-4DF8-8069-B0C9F22D2866}"/>
    <hyperlink ref="V4216" r:id="rId5238" xr:uid="{91CB65CC-E3DD-490C-AFB2-0160929D8544}"/>
    <hyperlink ref="V4217" r:id="rId5239" xr:uid="{C6802067-ECFD-457B-B17F-D8C082459C4F}"/>
    <hyperlink ref="V4218" r:id="rId5240" xr:uid="{AED04B23-B27A-41FD-B14A-7C7BC4A3361A}"/>
    <hyperlink ref="V4219" r:id="rId5241" xr:uid="{BA7D0D0E-0D57-4CB8-8B7F-82A709081642}"/>
    <hyperlink ref="V4220" r:id="rId5242" xr:uid="{0618793E-00B9-4163-A236-C2259D3E3EE1}"/>
    <hyperlink ref="V4221" r:id="rId5243" xr:uid="{791957EF-9617-4ABE-BF83-1B7BEF395DF4}"/>
    <hyperlink ref="V4222" r:id="rId5244" xr:uid="{83521C68-F385-4825-9421-9C1B73419B42}"/>
    <hyperlink ref="V4223" r:id="rId5245" xr:uid="{62788FFE-70CA-4621-90A4-D0DDE35680C8}"/>
    <hyperlink ref="V4224" r:id="rId5246" xr:uid="{5BF2C3D0-9C20-4122-A528-C77FE517ADCC}"/>
    <hyperlink ref="V4225" r:id="rId5247" xr:uid="{0447DA64-9C63-4B63-9B50-CDCADE29DC5E}"/>
    <hyperlink ref="V4226" r:id="rId5248" xr:uid="{55F95C59-C5FE-465C-A591-799EA4A48F0A}"/>
    <hyperlink ref="V4227" r:id="rId5249" xr:uid="{8309C7DB-8703-4DAD-BD77-D63F54048822}"/>
    <hyperlink ref="V4228" r:id="rId5250" xr:uid="{7A6F9091-36DA-4A0C-BA76-C723D2B0E116}"/>
    <hyperlink ref="V4229" r:id="rId5251" xr:uid="{C33BCD7D-9701-4511-A9F8-C474513BB993}"/>
    <hyperlink ref="V4230" r:id="rId5252" xr:uid="{A5C1DD28-3294-4927-BA66-B2D52966D21E}"/>
    <hyperlink ref="V4231" r:id="rId5253" xr:uid="{1E597BF6-8A75-461F-99EC-6DAB8A8916CF}"/>
    <hyperlink ref="V4232" r:id="rId5254" xr:uid="{DC509BDA-C32D-44C5-A77A-F463B65070CC}"/>
    <hyperlink ref="V4233" r:id="rId5255" xr:uid="{6C33CBC4-F193-4FE8-AEC1-C95AB2FDC520}"/>
    <hyperlink ref="V4234" r:id="rId5256" xr:uid="{43F34537-1B9D-4D45-999A-5D6699F1D508}"/>
    <hyperlink ref="V4235" r:id="rId5257" xr:uid="{E4E68FE3-4D63-4116-801D-162A7392C6D5}"/>
    <hyperlink ref="V4236" r:id="rId5258" xr:uid="{3E379779-85E1-46CB-BE78-1F6C55A6C332}"/>
    <hyperlink ref="V4237" r:id="rId5259" xr:uid="{10A07362-8746-43E5-9579-FAB5B3A9BFB8}"/>
    <hyperlink ref="V4238" r:id="rId5260" xr:uid="{1F8DDA71-2274-405B-A9A2-8B1A44BB92D8}"/>
    <hyperlink ref="V4239" r:id="rId5261" xr:uid="{689F206D-D521-4BBD-AEB7-D74C04F3BFF4}"/>
    <hyperlink ref="V4240" r:id="rId5262" xr:uid="{A7ECFE6E-697C-40CC-BFA7-F183EB34E7C0}"/>
    <hyperlink ref="V4241" r:id="rId5263" xr:uid="{385034AF-08D8-474E-B473-87B42FB0C031}"/>
    <hyperlink ref="V4242" r:id="rId5264" xr:uid="{CB3FC681-70D8-4348-9C72-A008F853BDC1}"/>
    <hyperlink ref="V4243" r:id="rId5265" xr:uid="{38902E4E-91E3-46E6-8086-83EDAE3C4956}"/>
    <hyperlink ref="V4244" r:id="rId5266" xr:uid="{43CC9BF4-91BC-4458-9B05-9FA8625FFDC6}"/>
    <hyperlink ref="V4245" r:id="rId5267" xr:uid="{9443CEE1-D0DE-448C-845F-C5FBAF131E78}"/>
    <hyperlink ref="V4246" r:id="rId5268" xr:uid="{02358E77-1EB9-4368-A5DE-28D44D738D62}"/>
    <hyperlink ref="V4247" r:id="rId5269" xr:uid="{2A8A4377-6484-4488-93D7-0664700DCB31}"/>
    <hyperlink ref="V4248" r:id="rId5270" xr:uid="{83A2B030-7DF5-4EBA-9BD1-A009FC951DDD}"/>
    <hyperlink ref="V4249" r:id="rId5271" xr:uid="{8AFDFE19-44C5-453D-8120-33B6454536CE}"/>
    <hyperlink ref="V4250" r:id="rId5272" xr:uid="{A3E65BF4-332A-41D2-8A05-539B5DC4D323}"/>
    <hyperlink ref="V4251" r:id="rId5273" xr:uid="{C90FA747-8E26-4E8A-BFBB-755E19301DEF}"/>
    <hyperlink ref="V4252" r:id="rId5274" xr:uid="{5C778213-C0CA-40FA-905A-2C7D4725D4E0}"/>
    <hyperlink ref="V4253" r:id="rId5275" xr:uid="{105EDD77-275B-4FA8-934D-B80765D1CB5D}"/>
    <hyperlink ref="V4254" r:id="rId5276" xr:uid="{440BA2BB-B07B-4ADF-941A-D7CB1B7356E8}"/>
    <hyperlink ref="V4255" r:id="rId5277" xr:uid="{4118CE8A-AA61-4982-A2B4-3275CE89D8A4}"/>
    <hyperlink ref="V4256" r:id="rId5278" xr:uid="{A968FE5F-F6AD-4B29-9D70-4FDC075B5E10}"/>
    <hyperlink ref="V4257" r:id="rId5279" xr:uid="{C8ABA283-C5E1-4393-88E9-AC7E8282AF0E}"/>
    <hyperlink ref="V4258" r:id="rId5280" xr:uid="{B7D42897-629F-4D1B-AEDA-462D72677685}"/>
    <hyperlink ref="V4259" r:id="rId5281" xr:uid="{8135D6C6-EAE2-4F66-914D-00875711483B}"/>
    <hyperlink ref="V4260" r:id="rId5282" xr:uid="{010FA84F-4310-4574-9674-F3EFFCF6F195}"/>
    <hyperlink ref="V4261" r:id="rId5283" xr:uid="{64C88A37-393E-466D-B369-F7B47036ECB9}"/>
    <hyperlink ref="V4262" r:id="rId5284" xr:uid="{716841B1-73A3-4B32-881F-377E7C59FB73}"/>
    <hyperlink ref="V4263" r:id="rId5285" xr:uid="{B1915033-4935-44D0-8CA9-CA131192FF96}"/>
    <hyperlink ref="V4264" r:id="rId5286" xr:uid="{A09CF3FC-E08F-421D-8A6E-859DFF59DDE4}"/>
    <hyperlink ref="V4265" r:id="rId5287" xr:uid="{B013A9E4-D07B-445F-B839-D516D03E885F}"/>
    <hyperlink ref="V4266" r:id="rId5288" xr:uid="{620A4326-7951-4914-9EC4-BF158CE5FD36}"/>
    <hyperlink ref="V4267" r:id="rId5289" xr:uid="{E6DC4C16-4AC1-49B6-9AF9-06ADEC3855F3}"/>
    <hyperlink ref="V4268" r:id="rId5290" xr:uid="{98E84429-8A03-4B72-9E21-FABFACDD1B03}"/>
    <hyperlink ref="V4269" r:id="rId5291" xr:uid="{4ED3833F-93DC-49D1-94B8-CAEFE24E29DB}"/>
    <hyperlink ref="V4270" r:id="rId5292" xr:uid="{C0CE6F17-B3C8-415A-9ECA-E419E4BD01FC}"/>
    <hyperlink ref="V4271" r:id="rId5293" xr:uid="{9DA83372-4634-4C24-BA61-596C2D488BC4}"/>
    <hyperlink ref="V4272" r:id="rId5294" xr:uid="{719D0D68-4182-4BA3-B93C-FB164C2C2F8D}"/>
    <hyperlink ref="V4273" r:id="rId5295" xr:uid="{CC7D9E7E-7607-4783-BFFD-CBF249CD7C95}"/>
    <hyperlink ref="V4274" r:id="rId5296" xr:uid="{C1C09B70-A152-4D7A-846F-2B2851E64794}"/>
    <hyperlink ref="V4275" r:id="rId5297" xr:uid="{4029E2C2-812D-4991-8CFD-5CF5B2EC3074}"/>
    <hyperlink ref="V4276" r:id="rId5298" xr:uid="{D3DBACA6-9987-4DC6-91FE-4B86006598C4}"/>
    <hyperlink ref="V4277" r:id="rId5299" xr:uid="{147ADA9B-AB91-48A1-B9E7-65BEDA4B79FC}"/>
    <hyperlink ref="V4278" r:id="rId5300" xr:uid="{15DA6411-A579-47F9-92B3-E560A69DA3B3}"/>
    <hyperlink ref="V4279" r:id="rId5301" xr:uid="{16CB1731-E52D-4AA5-86E1-BEFAAE277E5C}"/>
    <hyperlink ref="V4280" r:id="rId5302" xr:uid="{F8F88C26-F448-410D-B376-1A7CCA2FBD89}"/>
    <hyperlink ref="V4281" r:id="rId5303" xr:uid="{28B67042-255C-4CBD-928B-B4D1DBC84455}"/>
    <hyperlink ref="V4282" r:id="rId5304" xr:uid="{C373F652-84C2-4086-B09A-BED3BE03DE63}"/>
    <hyperlink ref="V4283" r:id="rId5305" xr:uid="{4ACED597-2BBF-496C-9EF5-C5635F93632A}"/>
    <hyperlink ref="V4284" r:id="rId5306" xr:uid="{27456374-1BCF-461B-9683-9B84156831AF}"/>
    <hyperlink ref="V4285" r:id="rId5307" xr:uid="{33421543-1856-47C8-8061-AB066CB52E6B}"/>
    <hyperlink ref="V4286" r:id="rId5308" xr:uid="{174F15B1-BD6D-4C2A-AF2F-EC37A6B46CB2}"/>
    <hyperlink ref="V4287" r:id="rId5309" xr:uid="{1584CE14-44B4-4FB2-9C18-DC2464978A12}"/>
    <hyperlink ref="V4288" r:id="rId5310" xr:uid="{43E6AD2B-CC04-4B83-ACE5-AE43FD13649B}"/>
    <hyperlink ref="V4289" r:id="rId5311" xr:uid="{A3AB6943-B15B-4B9C-B8B7-5D65A00A9790}"/>
    <hyperlink ref="V4290" r:id="rId5312" xr:uid="{F7226184-996B-4226-BB8E-A8FDE704455C}"/>
    <hyperlink ref="V4291" r:id="rId5313" xr:uid="{8B058E97-2F03-43E3-8188-780D8A50753F}"/>
    <hyperlink ref="V4292" r:id="rId5314" xr:uid="{1E769085-3403-42C5-832B-DBEDAD09C467}"/>
    <hyperlink ref="V4293" r:id="rId5315" xr:uid="{25980413-2601-464D-84B4-1BB4BE0489BD}"/>
    <hyperlink ref="V4294" r:id="rId5316" xr:uid="{DDECF507-ACD0-4B3A-8867-DB6B8841710E}"/>
    <hyperlink ref="V4295" r:id="rId5317" xr:uid="{6D6FC33B-1840-4908-A6C9-9D0A90155056}"/>
    <hyperlink ref="V4296" r:id="rId5318" xr:uid="{0A66DF93-1505-4B3A-ADFB-61519CAE70FA}"/>
    <hyperlink ref="V4297" r:id="rId5319" xr:uid="{7D37753F-D471-4B90-A114-231E6D89B320}"/>
    <hyperlink ref="V4298" r:id="rId5320" xr:uid="{07E57A9F-D95C-4A5D-9569-2F50AC595D80}"/>
    <hyperlink ref="V4299" r:id="rId5321" xr:uid="{ADF1843D-D1D6-4754-A014-E4C29F6186F9}"/>
    <hyperlink ref="V4300" r:id="rId5322" xr:uid="{6491ADC8-92B1-4FF9-8DAE-A43EE99C8D4B}"/>
    <hyperlink ref="V4301" r:id="rId5323" xr:uid="{88915C99-AD91-40E9-BF6D-99620342A649}"/>
    <hyperlink ref="V4302" r:id="rId5324" xr:uid="{A6BE7587-7B68-4364-9664-ADB4ECA95EA9}"/>
    <hyperlink ref="V4303" r:id="rId5325" xr:uid="{7CF470C7-C451-4133-A18B-76A0CE109CE5}"/>
    <hyperlink ref="V4304" r:id="rId5326" xr:uid="{D32ECD44-B418-4A35-BFD5-1A6DEEFBA466}"/>
    <hyperlink ref="V4305" r:id="rId5327" xr:uid="{1510CED1-7ABA-4C61-8A27-2B9A76BDCECB}"/>
    <hyperlink ref="V4306" r:id="rId5328" xr:uid="{67055769-9684-44EA-8F05-BE9B602F6B51}"/>
    <hyperlink ref="V4307" r:id="rId5329" xr:uid="{2D4844AA-40E7-490C-BA1A-B7C422A2D5FC}"/>
    <hyperlink ref="V4308" r:id="rId5330" xr:uid="{BBEEEFE9-22DE-4E93-A50D-27C59EA3A568}"/>
    <hyperlink ref="V4309" r:id="rId5331" xr:uid="{ECA3F80B-8BB8-4ADD-99C1-0BDD0E6CE2EB}"/>
    <hyperlink ref="V4310" r:id="rId5332" xr:uid="{F25AF9F6-513B-41C2-93CF-CF23FFF01595}"/>
    <hyperlink ref="V4311" r:id="rId5333" xr:uid="{412B13AD-C06A-4CE6-A2DD-89C9ABC7DB72}"/>
    <hyperlink ref="V4312" r:id="rId5334" xr:uid="{19EF9666-A081-4B5C-B428-BEB4C9E4CF25}"/>
    <hyperlink ref="V4313" r:id="rId5335" xr:uid="{669BD63C-31E9-448D-861F-4287E18C9959}"/>
    <hyperlink ref="V4314" r:id="rId5336" xr:uid="{E6EC6BB1-5503-485B-B577-34ADA1CD1E66}"/>
    <hyperlink ref="V4315" r:id="rId5337" xr:uid="{FF6A30DE-EDAE-4D64-A551-98ECB2AA6EBA}"/>
    <hyperlink ref="V4316" r:id="rId5338" xr:uid="{689474A6-642D-41FB-B279-010BAA087800}"/>
    <hyperlink ref="V4317" r:id="rId5339" xr:uid="{12AE3CEE-80A5-41CF-B00A-3401D2AF49B0}"/>
    <hyperlink ref="V4318" r:id="rId5340" xr:uid="{32BF91A3-410B-4D98-A3E6-B54DD0F9E099}"/>
    <hyperlink ref="V4319" r:id="rId5341" xr:uid="{7487E332-135B-477A-86D7-DD17197CDF68}"/>
    <hyperlink ref="V4320" r:id="rId5342" xr:uid="{A4FB484D-C04C-4FC2-817D-B70FE62C2E3B}"/>
    <hyperlink ref="V4321" r:id="rId5343" xr:uid="{CE0B6B2F-7322-4AAB-BDB4-31BA9F888929}"/>
    <hyperlink ref="V4322" r:id="rId5344" xr:uid="{02F4E0D2-8A90-4F62-AE82-0996C074BA29}"/>
    <hyperlink ref="V4323" r:id="rId5345" xr:uid="{4D911619-B26F-4BEB-BA77-9DEA2F88CBED}"/>
    <hyperlink ref="V4324" r:id="rId5346" xr:uid="{0908F88B-3555-4943-83CE-6235ADAFFD02}"/>
    <hyperlink ref="V4325" r:id="rId5347" xr:uid="{F866E45D-83FE-49D7-92A7-5AB0268A0B06}"/>
    <hyperlink ref="V4326" r:id="rId5348" xr:uid="{BDF7E037-771F-449B-9D3A-CC46A5D1B923}"/>
    <hyperlink ref="V4327" r:id="rId5349" xr:uid="{82D862BA-C985-4E41-8DF0-19F96080BDC8}"/>
    <hyperlink ref="V4328" r:id="rId5350" xr:uid="{23266325-6559-4B1D-8507-1F36D6565CC2}"/>
    <hyperlink ref="V4329" r:id="rId5351" xr:uid="{4EF00022-4207-4146-A285-B915399C6B6F}"/>
    <hyperlink ref="V4330" r:id="rId5352" xr:uid="{360E0A7B-F105-4284-B916-FDF7E44029A8}"/>
    <hyperlink ref="V4331" r:id="rId5353" xr:uid="{86BBE72E-5731-49FF-83ED-B8D09CC937D8}"/>
    <hyperlink ref="V4332" r:id="rId5354" xr:uid="{CCF4F257-A177-4EE3-914D-3B949931F3D8}"/>
    <hyperlink ref="V4333" r:id="rId5355" xr:uid="{6BB554B5-C364-4117-A47C-D23969FBC155}"/>
    <hyperlink ref="V4334" r:id="rId5356" xr:uid="{2FD4D8AE-6604-4982-834A-D78883B20F4C}"/>
    <hyperlink ref="V4335" r:id="rId5357" xr:uid="{D9206E7F-8399-4D91-9EC3-C1C96B118BED}"/>
    <hyperlink ref="V4336" r:id="rId5358" xr:uid="{EC3C86BB-9EEE-4C38-9EA4-9EC445B49655}"/>
    <hyperlink ref="V4337" r:id="rId5359" xr:uid="{50B1C29C-6271-4C1B-BF5B-8307A2F9B68B}"/>
    <hyperlink ref="V4338" r:id="rId5360" xr:uid="{A9BB0177-EE8C-47F8-979A-F2336E189E10}"/>
    <hyperlink ref="V4339" r:id="rId5361" xr:uid="{4D32E7D8-D0FE-4D98-8AF0-83D9B4C2AB24}"/>
    <hyperlink ref="V4340" r:id="rId5362" xr:uid="{7C2D3C58-C3EF-4311-A800-40ADE2C89433}"/>
    <hyperlink ref="V4341" r:id="rId5363" xr:uid="{8F3826F9-11FA-4DF8-8985-22B9193E3D4E}"/>
    <hyperlink ref="V4342" r:id="rId5364" xr:uid="{EBEEF8D7-0F8C-4A55-AEE0-B0426BF26C74}"/>
    <hyperlink ref="V4343" r:id="rId5365" xr:uid="{9660166F-7E33-4A6B-A259-E8CE6043E890}"/>
    <hyperlink ref="V4344" r:id="rId5366" xr:uid="{98BD959B-3FEF-4791-A665-0ED7BD03C6C7}"/>
    <hyperlink ref="V4345" r:id="rId5367" xr:uid="{EED8888D-D392-4C77-BE16-B7562DEC704C}"/>
    <hyperlink ref="V4346" r:id="rId5368" xr:uid="{D7F0EE3A-76C4-4E18-9477-B396CC9BC17C}"/>
    <hyperlink ref="V4347" r:id="rId5369" xr:uid="{1FCFA2D8-5C5B-42B2-8B8D-B0C4B63CB188}"/>
    <hyperlink ref="V4348" r:id="rId5370" xr:uid="{CE2BF5B5-9E29-491D-9D4B-1E3696FB6DF8}"/>
    <hyperlink ref="V4349" r:id="rId5371" xr:uid="{25F743F4-6602-4ACD-85AF-C0A710AC542B}"/>
    <hyperlink ref="V4350" r:id="rId5372" xr:uid="{36464CB5-E658-48A0-B788-26DE87C1D9D6}"/>
    <hyperlink ref="V4351" r:id="rId5373" xr:uid="{3C25DFBF-F18E-4E1A-B499-67739F333D89}"/>
    <hyperlink ref="V4352" r:id="rId5374" xr:uid="{8E47EBC8-61C1-4015-8643-4C3D5F104D1A}"/>
    <hyperlink ref="V4353" r:id="rId5375" xr:uid="{78E0CB6F-3BB6-43AC-95DF-5D5D7D780ADD}"/>
    <hyperlink ref="V4354" r:id="rId5376" xr:uid="{8DAB778F-F683-48DB-8D09-F66A6C0B365A}"/>
    <hyperlink ref="V4355" r:id="rId5377" xr:uid="{143A1B4E-3E72-4E0D-86D4-DF3858653466}"/>
    <hyperlink ref="V4356" r:id="rId5378" xr:uid="{E42EFC38-3CCC-47C9-A224-82208380DBDF}"/>
    <hyperlink ref="V4357" r:id="rId5379" xr:uid="{BF28C186-B452-4495-9DDA-8D02ED103566}"/>
    <hyperlink ref="V4358" r:id="rId5380" xr:uid="{4BB3AC1C-06C5-496C-813A-C2EC50F2A59C}"/>
    <hyperlink ref="V4359" r:id="rId5381" xr:uid="{9C50CB45-0F81-499C-9069-07A7E1610829}"/>
    <hyperlink ref="V4360" r:id="rId5382" xr:uid="{61776BF0-2808-4F53-B1B7-A5AA3B4AF8AB}"/>
    <hyperlink ref="V4361" r:id="rId5383" xr:uid="{48DB7576-47DD-4EBE-8F52-FCB2FF0FDF68}"/>
    <hyperlink ref="V4362" r:id="rId5384" xr:uid="{1B77187F-C191-4BD0-8773-1D6062255815}"/>
    <hyperlink ref="V4363" r:id="rId5385" xr:uid="{8E48E8DF-1838-45AB-90F0-BAF3F65A3411}"/>
    <hyperlink ref="V4364" r:id="rId5386" xr:uid="{DB21AE39-4FDB-450E-9C78-B94675F24459}"/>
    <hyperlink ref="V4365" r:id="rId5387" xr:uid="{30AD1C87-34B1-441C-9237-FBC7AD27D148}"/>
    <hyperlink ref="V4366" r:id="rId5388" xr:uid="{9436834F-59BA-442E-8133-AD6F4C438C0C}"/>
    <hyperlink ref="V4367" r:id="rId5389" xr:uid="{662FE5D7-9BAC-4B94-B5DB-CB26362AF58C}"/>
    <hyperlink ref="V4368" r:id="rId5390" xr:uid="{3347452B-4677-4E7D-84D1-928D381ED508}"/>
    <hyperlink ref="V4369" r:id="rId5391" xr:uid="{17FDBF24-2948-46F4-95BD-3FB1A0E8B1E9}"/>
    <hyperlink ref="V4370" r:id="rId5392" xr:uid="{C369032D-B56B-40A5-8B98-C898A3AEF8F5}"/>
    <hyperlink ref="V4371" r:id="rId5393" xr:uid="{4F7CCD41-7734-4B92-BBEA-22DC43C78A88}"/>
    <hyperlink ref="V4372" r:id="rId5394" xr:uid="{D0B55312-78FA-4B86-8AD8-D9653F818952}"/>
    <hyperlink ref="V4373" r:id="rId5395" xr:uid="{67A8BF08-5EA8-4B9D-9ED6-3A268F863CBC}"/>
    <hyperlink ref="V4374" r:id="rId5396" xr:uid="{C7E967DC-C538-4041-99F4-296212F4ED28}"/>
    <hyperlink ref="V4375" r:id="rId5397" xr:uid="{1840D983-35DE-4B47-BF19-1850B8523120}"/>
    <hyperlink ref="V4376" r:id="rId5398" xr:uid="{529DF585-F16B-4629-B6ED-29BBE702E559}"/>
    <hyperlink ref="V4377" r:id="rId5399" xr:uid="{A35F323F-9732-433D-9FB8-EC7E688F73C4}"/>
    <hyperlink ref="V4378" r:id="rId5400" xr:uid="{B5587262-A74A-4FF7-A1AA-080307DEE8EE}"/>
    <hyperlink ref="V4379" r:id="rId5401" xr:uid="{69811FAC-A24B-4E9E-AF82-4E56799A597D}"/>
    <hyperlink ref="V4380" r:id="rId5402" xr:uid="{716C438B-8598-4269-82BF-B32F3EE1EBC8}"/>
    <hyperlink ref="V4381" r:id="rId5403" xr:uid="{D6CE2855-329A-409D-951F-7B65E2F7CFB4}"/>
    <hyperlink ref="V4382" r:id="rId5404" xr:uid="{2F529B63-A015-4992-AC74-CC93770B9BA1}"/>
    <hyperlink ref="V4383" r:id="rId5405" xr:uid="{328F56C9-E625-49F1-BB3C-8F2C826FD8F2}"/>
    <hyperlink ref="V4384" r:id="rId5406" xr:uid="{F51418C9-1E7A-4754-ABD7-F6433FD6D6B1}"/>
    <hyperlink ref="V4385" r:id="rId5407" xr:uid="{29400D5D-15E7-488F-81C2-0A29004C0F05}"/>
    <hyperlink ref="V4386" r:id="rId5408" xr:uid="{BC5AFBC4-DBDC-41AF-9F63-D27D0DC8913D}"/>
    <hyperlink ref="V4387" r:id="rId5409" xr:uid="{D0132013-307E-490D-87FE-408DEA0B85CF}"/>
    <hyperlink ref="V4388" r:id="rId5410" xr:uid="{9A48215F-18EA-4906-96B4-861A43496C1E}"/>
    <hyperlink ref="V4389" r:id="rId5411" xr:uid="{881D90FD-6A9D-4E8C-81C5-A28E77B95BBF}"/>
    <hyperlink ref="V4390" r:id="rId5412" xr:uid="{384D0039-BAD4-41EF-B8FC-94FC038D901A}"/>
    <hyperlink ref="V4391" r:id="rId5413" xr:uid="{39C41137-BAAB-40C7-99D6-8C4FBBD4AE2E}"/>
    <hyperlink ref="V4392" r:id="rId5414" xr:uid="{1FA5F4E2-0830-4120-8E79-CD25B60602CB}"/>
    <hyperlink ref="V4393" r:id="rId5415" xr:uid="{AB1854C0-BAF1-4D93-ACF1-6354B3E3A69B}"/>
    <hyperlink ref="V4394" r:id="rId5416" xr:uid="{1C5311E1-A65D-4CD1-AA8B-BA77464508F9}"/>
    <hyperlink ref="V4395" r:id="rId5417" xr:uid="{EFA98232-10C1-4B2E-BF64-0E824E2593AB}"/>
    <hyperlink ref="V4396" r:id="rId5418" xr:uid="{09785C9D-C1F6-4CD6-B9CF-0CE7AD9C311B}"/>
    <hyperlink ref="V4397" r:id="rId5419" xr:uid="{3A570CEA-5EFF-47AE-81CD-F8173C930945}"/>
    <hyperlink ref="V4398" r:id="rId5420" xr:uid="{61E27421-8256-4076-8508-3892678FE199}"/>
    <hyperlink ref="V4399" r:id="rId5421" xr:uid="{08839583-5E79-4E30-80F5-4414B06CA54C}"/>
    <hyperlink ref="V4400" r:id="rId5422" xr:uid="{FAEE73F9-C6B7-4DB6-A869-7FC336CCD3E2}"/>
    <hyperlink ref="V4401" r:id="rId5423" xr:uid="{03AA04A8-3E6E-442F-A96A-14F8A41EB623}"/>
    <hyperlink ref="V4402" r:id="rId5424" xr:uid="{EEA1DDFE-DF94-43B8-A45C-99992B794E0E}"/>
    <hyperlink ref="V4403" r:id="rId5425" xr:uid="{F7E6F6F8-8526-4386-9A1E-43624B6A262B}"/>
    <hyperlink ref="V4404" r:id="rId5426" xr:uid="{51000D35-CF1D-41BE-9D6D-EDA574284786}"/>
    <hyperlink ref="V4405" r:id="rId5427" xr:uid="{490593E1-DC58-4A27-B5D2-ACDA6F378CC1}"/>
    <hyperlink ref="V4406" r:id="rId5428" xr:uid="{7AC59E7D-0846-4EC0-91E0-1131C58F64A4}"/>
    <hyperlink ref="V4407" r:id="rId5429" xr:uid="{8924CF1A-3297-4BF5-A148-A7E41B9CCCE3}"/>
    <hyperlink ref="V4408" r:id="rId5430" xr:uid="{A5C6DFA4-1D23-40B8-81F0-D7DC2F1CD09F}"/>
    <hyperlink ref="V4409" r:id="rId5431" xr:uid="{C5E5835D-E8DD-48D6-9233-5004EAD7F51D}"/>
    <hyperlink ref="V4410" r:id="rId5432" xr:uid="{025E9DEE-F71B-4C90-AFCB-8C806BE226A1}"/>
    <hyperlink ref="V4411" r:id="rId5433" xr:uid="{AE1C2A3A-80BF-4EB9-AA4E-9B662986C8DF}"/>
    <hyperlink ref="V4412" r:id="rId5434" xr:uid="{75749160-E978-459F-B2D2-4DEB4BA11644}"/>
    <hyperlink ref="V4413" r:id="rId5435" xr:uid="{F164828F-F53D-453B-8432-83687D011E06}"/>
    <hyperlink ref="V4414" r:id="rId5436" xr:uid="{14AFF2FB-FFC3-45C2-8AF9-E9EC83CF7D8F}"/>
    <hyperlink ref="V4415" r:id="rId5437" xr:uid="{7E175ECE-FA83-46FD-8CBB-9977DC7347D4}"/>
    <hyperlink ref="V4416" r:id="rId5438" xr:uid="{8A52A620-207D-4879-BF35-4711B4F7B434}"/>
    <hyperlink ref="V4417" r:id="rId5439" xr:uid="{DF114B8E-BAEB-4A3B-8D42-2A83B4A3C063}"/>
    <hyperlink ref="V4418" r:id="rId5440" xr:uid="{D1FFFF07-E10E-4D29-B1CE-39829013EE3E}"/>
    <hyperlink ref="V4419" r:id="rId5441" xr:uid="{286924EF-66D0-4D8B-911F-8A9A2D61B471}"/>
    <hyperlink ref="V4420" r:id="rId5442" xr:uid="{7D6C194E-C8B6-4C76-BF48-264BE9D0005F}"/>
    <hyperlink ref="V4421" r:id="rId5443" xr:uid="{FB43755C-FC98-470B-865D-0935A8D64C12}"/>
    <hyperlink ref="V4422" r:id="rId5444" xr:uid="{6440E45B-F486-41F2-9CBA-8F115FC04B5B}"/>
    <hyperlink ref="V4423" r:id="rId5445" xr:uid="{FED020AB-8931-4BB6-B2C7-B1A535B5E305}"/>
    <hyperlink ref="V4424" r:id="rId5446" xr:uid="{C6CB35EE-2198-4334-9ACF-9AC2CE4F8B6B}"/>
    <hyperlink ref="V4425" r:id="rId5447" xr:uid="{13442202-4A94-4A13-BF58-9DEC388BC188}"/>
    <hyperlink ref="V4426" r:id="rId5448" xr:uid="{7E18E82B-4BC6-4590-A769-742D2A8A1A2F}"/>
    <hyperlink ref="V4427" r:id="rId5449" xr:uid="{7822C35E-3148-4D94-9ABB-92D900753003}"/>
    <hyperlink ref="V4428" r:id="rId5450" xr:uid="{21BE3A93-1ACC-4849-8DF9-983475515C05}"/>
    <hyperlink ref="V4429" r:id="rId5451" xr:uid="{0AFE3B9F-D0B4-4771-BB5F-A0F3E925ADC7}"/>
    <hyperlink ref="V4430" r:id="rId5452" xr:uid="{58212189-29AF-4563-A5FB-DB4CDBBBD869}"/>
    <hyperlink ref="V4431" r:id="rId5453" xr:uid="{A12D02C3-6D88-4914-BE5D-5E2105BAE652}"/>
    <hyperlink ref="V4432" r:id="rId5454" xr:uid="{C1855EDC-BDA4-4CBB-96C0-9C7B3EFD74FF}"/>
    <hyperlink ref="V4433" r:id="rId5455" xr:uid="{0F641DC2-A0CE-4F2A-A0BD-CC987C7026AC}"/>
    <hyperlink ref="V4434" r:id="rId5456" xr:uid="{31AA0614-E5B3-4BDA-8FF9-CB961B83E16D}"/>
    <hyperlink ref="V4435" r:id="rId5457" xr:uid="{817295D0-935A-4B63-AC4A-DBFACB1B0689}"/>
    <hyperlink ref="V4436" r:id="rId5458" xr:uid="{E66098B2-6319-4A30-899F-64A2FB21D0B1}"/>
    <hyperlink ref="V4437" r:id="rId5459" xr:uid="{2C17D58B-D32F-4BBB-9A7E-79F6C50CCD78}"/>
    <hyperlink ref="V4438" r:id="rId5460" xr:uid="{777B3ABE-8FBE-4778-9594-89438D51D982}"/>
    <hyperlink ref="V4439" r:id="rId5461" xr:uid="{9D87F9B6-DCA1-4E10-80A3-392D2309DD1E}"/>
    <hyperlink ref="V4440" r:id="rId5462" xr:uid="{E78536A8-8683-463B-8278-17E5EDF6E2B4}"/>
    <hyperlink ref="V4441" r:id="rId5463" xr:uid="{8B8A2A67-0DC8-4542-A8BD-F66C1AB0A16B}"/>
    <hyperlink ref="V4442" r:id="rId5464" xr:uid="{CF33F414-9035-4B99-9432-C974864D4BEB}"/>
    <hyperlink ref="V4443" r:id="rId5465" xr:uid="{50B059F2-CFD6-4DD5-855F-3BB00A00F6AE}"/>
    <hyperlink ref="V4444" r:id="rId5466" xr:uid="{55E460EB-CEA0-488F-814E-4F4F3D9DD07E}"/>
    <hyperlink ref="V4445" r:id="rId5467" xr:uid="{5C528A2C-C335-4C26-A316-50729E74E3D5}"/>
    <hyperlink ref="V4446" r:id="rId5468" xr:uid="{BC258E92-9845-4A4C-BC1B-D9A289D73B8E}"/>
    <hyperlink ref="V4447" r:id="rId5469" xr:uid="{79014FB3-E25D-4CFF-8EC2-AD23ED326298}"/>
    <hyperlink ref="V4448" r:id="rId5470" xr:uid="{7801961A-2901-4D2A-9BFA-B4BE3C17FAA1}"/>
    <hyperlink ref="V4449" r:id="rId5471" xr:uid="{EABAB9D7-2310-450A-B707-AD363E8D8211}"/>
    <hyperlink ref="V4450" r:id="rId5472" xr:uid="{388F4182-D125-48D2-AEA2-9164F0521E13}"/>
    <hyperlink ref="V4451" r:id="rId5473" xr:uid="{C07C7625-29D2-4DCB-9142-90C553278380}"/>
    <hyperlink ref="V4452" r:id="rId5474" xr:uid="{EA6BE410-C246-42B1-9B8E-39C488D8A86A}"/>
    <hyperlink ref="V4453" r:id="rId5475" xr:uid="{18285DAA-62CD-4302-BDF3-B7DACBFF94BA}"/>
    <hyperlink ref="V4454" r:id="rId5476" xr:uid="{CA968E3F-8AAE-4C79-8338-988541B79A16}"/>
    <hyperlink ref="V4455" r:id="rId5477" xr:uid="{80DBD453-5FFA-43DD-AC39-655CCE3F4ABB}"/>
    <hyperlink ref="V4456" r:id="rId5478" xr:uid="{5BAABF76-450C-4275-B80C-29C4A8B161B3}"/>
    <hyperlink ref="V4457" r:id="rId5479" xr:uid="{0E4CF2C6-FE92-42DC-B84A-55A4B4948848}"/>
    <hyperlink ref="V4458" r:id="rId5480" xr:uid="{593617A2-2CBE-40AF-A819-800B89A79B18}"/>
    <hyperlink ref="V4459" r:id="rId5481" xr:uid="{E28B1666-F8E2-4B94-86A0-CDDD0C57F928}"/>
    <hyperlink ref="V4460" r:id="rId5482" xr:uid="{35F53583-4264-4C89-B44C-E04F795BB12C}"/>
    <hyperlink ref="V4461" r:id="rId5483" xr:uid="{48574308-96F0-44A9-B882-FEE8E47BB15A}"/>
    <hyperlink ref="V4462" r:id="rId5484" xr:uid="{4DFF20EA-D42B-414D-9589-F8E382981CE6}"/>
    <hyperlink ref="V4463" r:id="rId5485" xr:uid="{41C6FBB7-13C9-49E0-AC1D-41643A8B1F1F}"/>
    <hyperlink ref="V4464" r:id="rId5486" xr:uid="{FD651E64-9C09-403D-8AA4-38141FA412FB}"/>
    <hyperlink ref="V4465" r:id="rId5487" xr:uid="{091CA4D0-9A86-4C02-80AF-C337B7A2DA2B}"/>
    <hyperlink ref="V4466" r:id="rId5488" xr:uid="{89D4934A-480C-4992-9066-E11620AF230F}"/>
    <hyperlink ref="V4467" r:id="rId5489" xr:uid="{541A1222-7DA5-4969-B860-D1BF67B147BF}"/>
    <hyperlink ref="V4468" r:id="rId5490" xr:uid="{9F36DB73-2801-41DE-974C-71DFCC66EB88}"/>
    <hyperlink ref="V4469" r:id="rId5491" xr:uid="{AF6889AF-56D0-4645-8E06-4FD286950D2D}"/>
    <hyperlink ref="V4470" r:id="rId5492" xr:uid="{E33845A9-AB02-4A09-B21C-2CE0099524B7}"/>
    <hyperlink ref="V4471" r:id="rId5493" xr:uid="{289A0288-62A0-47BF-9564-1C3E92E3B31C}"/>
    <hyperlink ref="V4472" r:id="rId5494" xr:uid="{1B512C08-A73B-420E-A40B-C386840D2E6E}"/>
    <hyperlink ref="V4473" r:id="rId5495" xr:uid="{4D75E552-47F5-47D8-B7B3-81AF40643476}"/>
    <hyperlink ref="V4474" r:id="rId5496" xr:uid="{5506B43C-3989-49BC-B736-5EF0B9C093FC}"/>
    <hyperlink ref="V4475" r:id="rId5497" xr:uid="{2F9734F7-47B9-4889-A97B-B2EE1AE001CB}"/>
    <hyperlink ref="V4476" r:id="rId5498" xr:uid="{2568BFC3-79B8-4FB8-9413-0E647647BE32}"/>
    <hyperlink ref="V4477" r:id="rId5499" xr:uid="{45C30A00-B91A-4271-AAA4-4B66F1766256}"/>
    <hyperlink ref="V4478" r:id="rId5500" xr:uid="{F6A755A5-CBD6-4A15-8A5E-D56342941A16}"/>
    <hyperlink ref="V4479" r:id="rId5501" xr:uid="{B58A62CC-E150-4639-A3A4-13B1BE66CEC4}"/>
    <hyperlink ref="V4480" r:id="rId5502" xr:uid="{14447763-19D0-41BC-A337-6391D39737EB}"/>
    <hyperlink ref="V4481" r:id="rId5503" xr:uid="{CF0CBB14-BB2A-4256-BFB1-1AF8BA5A4F59}"/>
    <hyperlink ref="V4482" r:id="rId5504" xr:uid="{49222C90-A714-449C-A2AE-970CB419508D}"/>
    <hyperlink ref="V4483" r:id="rId5505" xr:uid="{7BF0CADC-A2A0-4FEA-AADD-6BB09E553626}"/>
    <hyperlink ref="V4484" r:id="rId5506" xr:uid="{C3EF467C-78C0-472F-9268-1F495C657E39}"/>
    <hyperlink ref="V4485" r:id="rId5507" xr:uid="{D46906F9-EA28-4B4A-8504-A8031B247FC2}"/>
    <hyperlink ref="V4486" r:id="rId5508" xr:uid="{1F5FB726-4CB6-4E85-B39D-D31008F222E3}"/>
    <hyperlink ref="V4487" r:id="rId5509" xr:uid="{798F9E90-0948-46D8-887E-9FFD0EDB74D8}"/>
    <hyperlink ref="V4488" r:id="rId5510" xr:uid="{131E02CC-5135-4577-8280-CBA40A2234A6}"/>
    <hyperlink ref="V4489" r:id="rId5511" xr:uid="{27D9388E-94AB-43AA-89F4-5E8CAEEE8F07}"/>
    <hyperlink ref="V4490" r:id="rId5512" xr:uid="{C9BF2F40-8885-46D5-B48A-00294606CDFF}"/>
    <hyperlink ref="V4491" r:id="rId5513" xr:uid="{624C5E41-A594-4B81-AD80-3EB2D10D3F3E}"/>
    <hyperlink ref="V4492" r:id="rId5514" xr:uid="{238682DA-15AF-4D3D-9A66-D9738B67C5F4}"/>
    <hyperlink ref="V4493" r:id="rId5515" xr:uid="{7E7C01EE-BB2A-454C-AD77-D4B031F4BF34}"/>
    <hyperlink ref="V4494" r:id="rId5516" xr:uid="{5613F12B-B6AF-4BF0-B665-41511829AF96}"/>
    <hyperlink ref="V4495" r:id="rId5517" xr:uid="{7C539455-B10F-49FE-A42B-1EBDEBF7BF12}"/>
    <hyperlink ref="V4496" r:id="rId5518" xr:uid="{7BD86608-6412-45DF-8E2D-FA0F3BF0C52E}"/>
    <hyperlink ref="V4497" r:id="rId5519" xr:uid="{C00EBEF7-9DA7-43D0-81F7-5076826D0205}"/>
    <hyperlink ref="V4498" r:id="rId5520" xr:uid="{C85FC0F0-7148-4627-BD02-64AAC2826697}"/>
    <hyperlink ref="V4499" r:id="rId5521" xr:uid="{96867471-A8B4-4566-A78B-869BD8EF9371}"/>
    <hyperlink ref="V4500" r:id="rId5522" xr:uid="{F422052E-C0C7-473D-B330-44D80F9B1AD5}"/>
    <hyperlink ref="V4501" r:id="rId5523" xr:uid="{07EA714D-85FB-4DA7-9199-D0893C4A8E5A}"/>
    <hyperlink ref="V4502" r:id="rId5524" xr:uid="{05CF3477-B1E6-4F04-84F4-3074C5C0AEAC}"/>
    <hyperlink ref="V4503" r:id="rId5525" xr:uid="{EB07FBC2-A68F-4439-A5BA-E60C25B2B3CE}"/>
    <hyperlink ref="V4504" r:id="rId5526" xr:uid="{E981D4E2-DAAB-4FF2-9546-D6A46F3F7805}"/>
    <hyperlink ref="V4505" r:id="rId5527" xr:uid="{FB34A18F-F84A-467F-B4B6-144B60925397}"/>
    <hyperlink ref="V4506" r:id="rId5528" xr:uid="{9C48BAC2-6001-4BED-A1FE-A455926111C7}"/>
    <hyperlink ref="V4507" r:id="rId5529" xr:uid="{4349EB9A-4A0A-45FE-8966-AB8BBB9582AC}"/>
    <hyperlink ref="V4508" r:id="rId5530" xr:uid="{EF0D184F-872A-4F8D-ACB9-CDBB87869DE3}"/>
    <hyperlink ref="V4509" r:id="rId5531" xr:uid="{F2E742E9-3D18-4633-ACA6-A6A6073C75D1}"/>
    <hyperlink ref="V4510" r:id="rId5532" xr:uid="{83DB042A-48A8-4211-B747-DDA30D86DCDE}"/>
    <hyperlink ref="V4511" r:id="rId5533" xr:uid="{301A9DE2-6B52-408C-BF10-5E94FA28DD6D}"/>
    <hyperlink ref="V4512" r:id="rId5534" xr:uid="{49C265E9-D0BA-4B24-A70E-161C3DAD7B4E}"/>
    <hyperlink ref="V4513" r:id="rId5535" xr:uid="{CED19296-49FA-42DD-9F7B-37B52F11E424}"/>
    <hyperlink ref="V4514" r:id="rId5536" xr:uid="{6DA64163-AE78-4A14-8929-9806ABF61623}"/>
    <hyperlink ref="V4515" r:id="rId5537" xr:uid="{01FFFCF8-6C48-4ADB-A975-FE6B5BF41AD4}"/>
    <hyperlink ref="V4516" r:id="rId5538" xr:uid="{5A9D5A47-5095-44B1-A387-86E13671EDE2}"/>
    <hyperlink ref="V4517" r:id="rId5539" xr:uid="{6A364383-E2AA-4C38-9752-0E847AB37EDD}"/>
    <hyperlink ref="V4518" r:id="rId5540" xr:uid="{AA3BBBA1-DA59-4F38-A251-86311E8C3B02}"/>
    <hyperlink ref="V4519" r:id="rId5541" xr:uid="{A1E8D85D-D1C1-4FA8-91B8-0D0C5D257A4B}"/>
    <hyperlink ref="V4520" r:id="rId5542" xr:uid="{8DBAE401-2FB5-4140-BEF5-3D68294BBC39}"/>
    <hyperlink ref="V4521" r:id="rId5543" xr:uid="{070AF01D-DF4A-41C9-A595-01E4BF93B30A}"/>
    <hyperlink ref="V4522" r:id="rId5544" xr:uid="{4288ABA7-0A05-481C-A32C-2F16EF631589}"/>
    <hyperlink ref="V4523" r:id="rId5545" xr:uid="{A6846E58-B72C-4E4E-8148-4695FAECAA94}"/>
    <hyperlink ref="V4524" r:id="rId5546" xr:uid="{784C9BE6-6D93-431F-A5ED-8E994EABC122}"/>
    <hyperlink ref="V4525" r:id="rId5547" xr:uid="{6EA6B71F-C853-47C2-94A0-6DEC08299864}"/>
    <hyperlink ref="V4526" r:id="rId5548" xr:uid="{A5B85FFF-C0E3-478B-A18A-C0BDB6DCA219}"/>
    <hyperlink ref="V4527" r:id="rId5549" xr:uid="{0F07BBB4-65EC-4349-A4A2-B070880CE07F}"/>
    <hyperlink ref="V4528" r:id="rId5550" xr:uid="{99DD9B7E-28AC-4559-8EE5-3230CF8A01D7}"/>
    <hyperlink ref="V4529" r:id="rId5551" xr:uid="{87E3ACA4-5AEB-43A7-B576-CBC5DEC527A3}"/>
    <hyperlink ref="V4530" r:id="rId5552" xr:uid="{CDF647EA-CE13-4F0E-BD51-C7C314C5FB1B}"/>
    <hyperlink ref="V4531" r:id="rId5553" xr:uid="{D1752510-392D-445B-B5F9-D02C67804BB7}"/>
    <hyperlink ref="V4532" r:id="rId5554" xr:uid="{CA37528D-A7E0-4657-B966-3C4A1E228365}"/>
    <hyperlink ref="V4533" r:id="rId5555" xr:uid="{0CB52D64-BADE-4305-B0B4-4580E94E7940}"/>
    <hyperlink ref="V4534" r:id="rId5556" xr:uid="{206647C9-0CD5-4B75-BC39-E19BE593B225}"/>
    <hyperlink ref="V4535" r:id="rId5557" xr:uid="{3CC1E565-8509-4DC6-8336-6B4EA6F0FD7D}"/>
    <hyperlink ref="V4536" r:id="rId5558" xr:uid="{664CF2FE-1563-4C90-86EF-A119E8CAE63B}"/>
    <hyperlink ref="V4537" r:id="rId5559" xr:uid="{F3B41E29-BB21-4526-AFB1-D38A329C7C62}"/>
    <hyperlink ref="V4538" r:id="rId5560" xr:uid="{7D8E60D8-932E-4C65-A410-3A383405DD25}"/>
    <hyperlink ref="V4539" r:id="rId5561" xr:uid="{2FF5A690-8B95-47EE-A7A6-86807747731D}"/>
    <hyperlink ref="V4540" r:id="rId5562" xr:uid="{59B60CD6-4F6C-4788-B7E8-2CC091D5B906}"/>
    <hyperlink ref="V4541" r:id="rId5563" xr:uid="{9C646CDB-3162-46C9-BBEF-601B55FAE716}"/>
    <hyperlink ref="V4542" r:id="rId5564" xr:uid="{AEDB7A3B-B79F-4B74-9975-6336231F4E58}"/>
    <hyperlink ref="V4543" r:id="rId5565" xr:uid="{F8E96F23-C590-4807-887C-697CF3E69620}"/>
    <hyperlink ref="V4544" r:id="rId5566" xr:uid="{1F8361AD-23AD-4A79-837A-3E3E464F7265}"/>
    <hyperlink ref="V4545" r:id="rId5567" xr:uid="{8B4C960B-D401-461A-936A-752E05033E3E}"/>
    <hyperlink ref="V4546" r:id="rId5568" xr:uid="{1DA97132-C881-46F7-9B2C-108BFEAB815B}"/>
    <hyperlink ref="V4547" r:id="rId5569" xr:uid="{BA56BB8F-1510-43C6-B59B-71A4E5EF5BFE}"/>
    <hyperlink ref="V4548" r:id="rId5570" xr:uid="{EA34CF2C-5E02-4540-A58D-1343D02831D6}"/>
    <hyperlink ref="V4549" r:id="rId5571" xr:uid="{6CE98F7E-622D-4631-AC08-4AC33C70DB48}"/>
    <hyperlink ref="V4550" r:id="rId5572" xr:uid="{5568DC46-733A-44E2-B4D9-DA239F99E4C1}"/>
    <hyperlink ref="V4551" r:id="rId5573" xr:uid="{72CD17CD-5BED-428F-B677-A7BB56D77184}"/>
    <hyperlink ref="V4552" r:id="rId5574" xr:uid="{6DABBCAB-F6DD-4668-8372-EBE10A583218}"/>
    <hyperlink ref="V4553" r:id="rId5575" xr:uid="{D181BDA4-B10E-4B94-9560-378644830DFE}"/>
    <hyperlink ref="V4554" r:id="rId5576" xr:uid="{F0EF3158-E2A3-4098-91C5-D4ACD7F968A3}"/>
    <hyperlink ref="V4555" r:id="rId5577" xr:uid="{7487F28B-7C6A-4853-A964-72CB47DDBF9A}"/>
    <hyperlink ref="V4556" r:id="rId5578" xr:uid="{463637F2-6543-4116-9AE2-B8F2A4BF3B59}"/>
    <hyperlink ref="V4557" r:id="rId5579" xr:uid="{B3E30F1E-3019-4A2E-BEA7-44DA71E6A409}"/>
    <hyperlink ref="V4558" r:id="rId5580" xr:uid="{D44484D3-066B-41DF-846E-E1A736164AD7}"/>
    <hyperlink ref="V4559" r:id="rId5581" xr:uid="{72402693-4A11-47C8-A2ED-DE8FBA0D9C85}"/>
    <hyperlink ref="V4560" r:id="rId5582" xr:uid="{CD702242-6380-4A25-96BF-FDE7CEAC6C82}"/>
    <hyperlink ref="V4561" r:id="rId5583" xr:uid="{EAEDAE89-A9D1-46E7-BBB1-CDF01C267D8E}"/>
    <hyperlink ref="V4562" r:id="rId5584" xr:uid="{8861CB65-F9A3-41C8-B7CF-38CF1BD35AC6}"/>
    <hyperlink ref="V4563" r:id="rId5585" xr:uid="{FF883C30-6061-461F-905C-78473D747F6A}"/>
    <hyperlink ref="V4564" r:id="rId5586" xr:uid="{CDE6FF31-9CC1-4337-ABFA-F04419F7817A}"/>
    <hyperlink ref="V4565" r:id="rId5587" xr:uid="{9AD34207-35F8-47DE-A1E7-EA687B2BC5DF}"/>
    <hyperlink ref="V4566" r:id="rId5588" xr:uid="{A2D11865-4A2F-4CEB-870C-7DC6569322B3}"/>
    <hyperlink ref="V4567" r:id="rId5589" xr:uid="{EDDC89FE-206E-4C95-AF67-DA276052F125}"/>
    <hyperlink ref="V4568" r:id="rId5590" xr:uid="{339554D6-B6BE-4A84-8862-A44EDCBA458E}"/>
    <hyperlink ref="V4569" r:id="rId5591" xr:uid="{D802C3E6-7987-4B7B-8D49-5C5627A516E8}"/>
    <hyperlink ref="V4570" r:id="rId5592" xr:uid="{EF68EB50-385D-4B22-B366-2648E68B94C4}"/>
    <hyperlink ref="V4571" r:id="rId5593" xr:uid="{749EF4AF-E9D8-46A2-BEB7-2E0A8B48A9D7}"/>
    <hyperlink ref="V4572" r:id="rId5594" xr:uid="{FD88C330-C406-4908-842E-89B170C5650F}"/>
    <hyperlink ref="V4573" r:id="rId5595" xr:uid="{C83CB7E3-E168-4209-A10F-1B86828A11EB}"/>
    <hyperlink ref="V4574" r:id="rId5596" xr:uid="{3DD17756-837A-4740-82F9-90475B3C661F}"/>
    <hyperlink ref="V4575" r:id="rId5597" xr:uid="{5031ABAB-3A89-4996-8586-FAA27CC4235A}"/>
    <hyperlink ref="V4576" r:id="rId5598" xr:uid="{744DB61C-0764-4A84-9379-FBE9C619A8C9}"/>
    <hyperlink ref="V4577" r:id="rId5599" xr:uid="{1122A418-B18E-469D-99AF-2D9880E1CF20}"/>
    <hyperlink ref="V4578" r:id="rId5600" xr:uid="{0D67C321-211E-4F9D-993D-026E04F545B2}"/>
    <hyperlink ref="V4579" r:id="rId5601" xr:uid="{9F344741-306F-4EA5-B0AA-D522FCAFE931}"/>
    <hyperlink ref="V4580" r:id="rId5602" xr:uid="{71073919-76C7-45C4-8CC5-05B727018186}"/>
    <hyperlink ref="V4581" r:id="rId5603" xr:uid="{037CC51F-2758-46B5-8133-FA92E162634C}"/>
    <hyperlink ref="V4582" r:id="rId5604" xr:uid="{AEE355CD-1631-48CD-965F-EC4BAF03F8BA}"/>
    <hyperlink ref="V4583" r:id="rId5605" xr:uid="{4E4EC9EE-D1F8-4A3F-A6B7-025B85F72A45}"/>
    <hyperlink ref="V4584" r:id="rId5606" xr:uid="{103C764D-54DF-44B2-B353-F3D10AAE57D6}"/>
    <hyperlink ref="V4585" r:id="rId5607" xr:uid="{DD1B5F12-2457-43AA-90B3-D7461AA89B02}"/>
    <hyperlink ref="V4586" r:id="rId5608" xr:uid="{DEB4F3F3-7495-4A17-B6C4-85E5C31FEB70}"/>
    <hyperlink ref="V4587" r:id="rId5609" xr:uid="{F5EC0BF5-26BC-4727-A5C4-0E0B4EFDFD42}"/>
    <hyperlink ref="V4588" r:id="rId5610" xr:uid="{BDDB6AB8-81E3-42B0-9141-61C977DEEE34}"/>
    <hyperlink ref="V4589" r:id="rId5611" xr:uid="{18332F33-04F4-47A2-BD87-81E793F99E0D}"/>
    <hyperlink ref="V4590" r:id="rId5612" xr:uid="{1987BFD5-BB75-49C5-8F0B-33933BFA96C2}"/>
    <hyperlink ref="V4591" r:id="rId5613" xr:uid="{BCBE422A-B79A-48FB-B22A-9DAB1AFEA3B7}"/>
    <hyperlink ref="V4592" r:id="rId5614" xr:uid="{278FF30C-DA5F-4809-AAC8-8773EC532D04}"/>
    <hyperlink ref="V4593" r:id="rId5615" xr:uid="{7D2FE0A7-6618-4BB6-9C01-7E2AE3436FA7}"/>
    <hyperlink ref="V4594" r:id="rId5616" xr:uid="{E832155D-BFDC-4E19-BE58-9EE0A9E0EB4B}"/>
    <hyperlink ref="V4595" r:id="rId5617" xr:uid="{992FE443-B6E0-4214-B4EC-7EFA84AE0AE5}"/>
    <hyperlink ref="V4596" r:id="rId5618" xr:uid="{86ED6208-CF0C-47A7-BECB-492CCE78E3E5}"/>
    <hyperlink ref="V4597" r:id="rId5619" xr:uid="{7690E875-AA82-4CD9-BD08-C3E7F83D8AAA}"/>
    <hyperlink ref="V4598" r:id="rId5620" xr:uid="{A4BC7525-962C-472B-81C8-08F796321BFE}"/>
    <hyperlink ref="V4599" r:id="rId5621" xr:uid="{FC23F7F9-D0AE-416D-BADF-7DD4B067CA50}"/>
    <hyperlink ref="V4600" r:id="rId5622" xr:uid="{712E6235-A8B5-40C1-AC42-A5CBCD029AA9}"/>
    <hyperlink ref="V4601" r:id="rId5623" xr:uid="{D713F189-9899-493A-A5ED-42502A3B26E1}"/>
    <hyperlink ref="V4602" r:id="rId5624" xr:uid="{F56948FD-341F-4DC1-8BA6-843E042D4483}"/>
    <hyperlink ref="V4603" r:id="rId5625" xr:uid="{610D755B-36C8-4460-9F4D-B727A7290DCE}"/>
    <hyperlink ref="V4604" r:id="rId5626" xr:uid="{243B64D9-514A-48CF-8C5E-71D352B77E46}"/>
    <hyperlink ref="V4605" r:id="rId5627" xr:uid="{CBF3BA21-9946-42DB-AC04-0E528C8AF4F9}"/>
    <hyperlink ref="V4606" r:id="rId5628" xr:uid="{9FC43E1E-92E3-4691-8B6F-7614B9399D13}"/>
    <hyperlink ref="V4607" r:id="rId5629" xr:uid="{5130A29F-E14F-485F-97E4-F59017611806}"/>
    <hyperlink ref="V4608" r:id="rId5630" xr:uid="{405246FF-1CD4-4A9A-838C-2D76FEB684D9}"/>
    <hyperlink ref="V4609" r:id="rId5631" xr:uid="{F32BDB5F-028A-4E35-914F-8F09E04E4EA9}"/>
    <hyperlink ref="V4610" r:id="rId5632" xr:uid="{DD543FF3-7297-4D16-B0E1-78D2292F3BA3}"/>
    <hyperlink ref="V4611" r:id="rId5633" xr:uid="{E2D5E8B6-C8F0-4897-8184-44A00B85738A}"/>
    <hyperlink ref="V4612" r:id="rId5634" xr:uid="{FFE09B95-C64B-465E-B742-3B181E1AC347}"/>
    <hyperlink ref="V4613" r:id="rId5635" xr:uid="{8E79A719-664E-4151-B853-B14A944F78A5}"/>
    <hyperlink ref="V4614" r:id="rId5636" xr:uid="{C9C06864-A1BD-4D89-8317-A5345EB12556}"/>
    <hyperlink ref="V4615" r:id="rId5637" xr:uid="{537047AE-D931-4C22-B95A-AC0CD4D38139}"/>
    <hyperlink ref="V4616" r:id="rId5638" xr:uid="{4962EB6B-F479-415D-9991-3C60E8E22CB6}"/>
    <hyperlink ref="V4617" r:id="rId5639" xr:uid="{21D7990D-9BDE-4BED-9BC2-ED2144F3E8E0}"/>
    <hyperlink ref="V4618" r:id="rId5640" xr:uid="{7EFD9A28-95AA-4571-9900-9183832595BF}"/>
    <hyperlink ref="V4619" r:id="rId5641" xr:uid="{FC97D57F-A645-45B6-9AF9-F60D08BD2D2D}"/>
    <hyperlink ref="V4620" r:id="rId5642" xr:uid="{383B1D4B-BC50-493C-9848-821BB249DB04}"/>
    <hyperlink ref="V4621" r:id="rId5643" xr:uid="{CBC84C32-6A25-4641-B74A-DE1F99B8F622}"/>
    <hyperlink ref="V4622" r:id="rId5644" xr:uid="{29875730-D60B-4186-9555-098C8D3DB474}"/>
    <hyperlink ref="V4623" r:id="rId5645" xr:uid="{1C0BA4E0-9521-4875-A0EA-7B0CD093335B}"/>
    <hyperlink ref="V4624" r:id="rId5646" xr:uid="{AE844623-0B4C-4954-B01D-720FD79A3A3C}"/>
    <hyperlink ref="V4625" r:id="rId5647" xr:uid="{B87EED98-4F59-4C35-8FF9-38693E2AC6C2}"/>
    <hyperlink ref="V4626" r:id="rId5648" xr:uid="{B5A66381-64D2-40F3-9B2A-64B2A400EA55}"/>
    <hyperlink ref="V4627" r:id="rId5649" xr:uid="{248A88FB-10EB-4592-868C-3DEB1B4A8E8F}"/>
    <hyperlink ref="V4628" r:id="rId5650" xr:uid="{058A66E6-292F-4A62-99C1-A0C5700502F5}"/>
    <hyperlink ref="V4629" r:id="rId5651" xr:uid="{6A3BA187-6482-402D-BC4E-574885BD5849}"/>
    <hyperlink ref="V4630" r:id="rId5652" xr:uid="{9F0AF800-4319-43B6-8C94-4C5E804ECCB0}"/>
    <hyperlink ref="V4631" r:id="rId5653" xr:uid="{917AF245-CE00-4472-8291-ACA1D09EC3A7}"/>
    <hyperlink ref="V4632" r:id="rId5654" xr:uid="{E0EF2629-8F0C-4B21-B90D-A50F64D0B2BF}"/>
    <hyperlink ref="V4633" r:id="rId5655" xr:uid="{D8008BC4-00A1-4AA6-B536-236D6A136363}"/>
    <hyperlink ref="V4634" r:id="rId5656" xr:uid="{BD0C7BB1-A27B-4588-9FB5-8F20C981631B}"/>
    <hyperlink ref="V4635" r:id="rId5657" xr:uid="{D9A8B010-B5BA-48E0-AF17-53292BFC2BB3}"/>
    <hyperlink ref="V4636" r:id="rId5658" xr:uid="{D0B48E6C-9415-487E-97BD-355032B9AF82}"/>
    <hyperlink ref="V4637" r:id="rId5659" xr:uid="{6A5C460E-07D4-44BA-90A1-86A3A1BC3B6F}"/>
    <hyperlink ref="V4638" r:id="rId5660" xr:uid="{A0A46098-94F3-41E9-B013-4DC415C736B9}"/>
    <hyperlink ref="V4639" r:id="rId5661" xr:uid="{7EC7173F-0629-44F1-BB16-C7881B7C6A3F}"/>
    <hyperlink ref="V4640" r:id="rId5662" xr:uid="{B206A78D-09EA-452A-87B1-56CE7ACD23AF}"/>
    <hyperlink ref="V4641" r:id="rId5663" xr:uid="{2401B788-B735-4BDF-9C2A-E1BDC4EB794C}"/>
    <hyperlink ref="V4642" r:id="rId5664" xr:uid="{E69C70FA-6545-4AE3-9DEC-D831D8FFD06B}"/>
    <hyperlink ref="V4643" r:id="rId5665" xr:uid="{CB4B62B2-EB67-42C4-95F0-DE2C0322E3E8}"/>
    <hyperlink ref="V4644" r:id="rId5666" xr:uid="{CF2FC473-50D6-4C1B-A2FF-AE22CE7CAA0E}"/>
    <hyperlink ref="V4645" r:id="rId5667" xr:uid="{8A5AB800-979B-49A6-A3E8-C33ADB71399E}"/>
    <hyperlink ref="V4646" r:id="rId5668" xr:uid="{50819BED-E3E6-4389-9137-B20E3F26D775}"/>
    <hyperlink ref="V4647" r:id="rId5669" xr:uid="{3E83DBB5-15E6-4D87-939F-0E26576A2CF7}"/>
    <hyperlink ref="V4648" r:id="rId5670" xr:uid="{816AB1DE-335D-485A-A183-90D090752AB5}"/>
    <hyperlink ref="V4649" r:id="rId5671" xr:uid="{1F2E8CDF-14BF-4BF8-A1D4-4B3C69039F4B}"/>
    <hyperlink ref="V4650" r:id="rId5672" xr:uid="{CB7EACA7-690F-4CD0-A4CD-B266CE93BDF9}"/>
    <hyperlink ref="V4651" r:id="rId5673" xr:uid="{A30C9560-F1A5-4A11-A94B-7C37DD46FAA0}"/>
    <hyperlink ref="V4652" r:id="rId5674" xr:uid="{CBAB2153-3D8E-4FB5-8C6E-24814B2CF37A}"/>
    <hyperlink ref="V4653" r:id="rId5675" xr:uid="{9B7500CE-55B8-4284-9A4B-E6416FCC24B6}"/>
    <hyperlink ref="V4654" r:id="rId5676" xr:uid="{8AB564B5-0E4E-4E1B-9318-F96144322D22}"/>
    <hyperlink ref="V4655" r:id="rId5677" xr:uid="{77241DEA-904E-4CC1-A989-A5A457BFF980}"/>
    <hyperlink ref="V4656" r:id="rId5678" xr:uid="{7FFBDCF6-A36A-4B70-8EF4-3E23ABD2E1EF}"/>
    <hyperlink ref="V4657" r:id="rId5679" xr:uid="{3773E539-C16D-4FCC-9D2F-EA579EAE5AE7}"/>
    <hyperlink ref="V4658" r:id="rId5680" xr:uid="{A49AD769-5FE1-45B9-A768-AFADDE2F5C12}"/>
    <hyperlink ref="V4659" r:id="rId5681" xr:uid="{56AF8155-C354-41FC-938E-6CF54D49630A}"/>
    <hyperlink ref="V4660" r:id="rId5682" xr:uid="{3D184E80-A3F5-46B6-9C85-B22788DC534F}"/>
    <hyperlink ref="V4661" r:id="rId5683" xr:uid="{39F64FBC-02DA-436D-9647-EE93986181CE}"/>
    <hyperlink ref="V4662" r:id="rId5684" xr:uid="{41D4D2F8-C85F-4152-BE0E-C2A3ADF51BBC}"/>
    <hyperlink ref="V4663" r:id="rId5685" xr:uid="{21B7A980-FA08-45DB-AA75-E16F7FC0D829}"/>
    <hyperlink ref="V4664" r:id="rId5686" xr:uid="{9D80426B-50CA-4DB1-A6BE-2CEC1CD456A9}"/>
    <hyperlink ref="V4665" r:id="rId5687" xr:uid="{C9E87762-612F-46D0-A889-B270AA4AA51F}"/>
    <hyperlink ref="V4666" r:id="rId5688" xr:uid="{29382F89-18D3-4EEC-97A9-5BE54DF13520}"/>
    <hyperlink ref="V4667" r:id="rId5689" xr:uid="{79624F9F-21BC-4FF3-8BD7-F2DCBD233923}"/>
    <hyperlink ref="V4668" r:id="rId5690" xr:uid="{AE280878-99F5-491F-ABD7-1E5B8073B626}"/>
    <hyperlink ref="V4669" r:id="rId5691" xr:uid="{5CEE9576-2297-46E8-9DBA-B4F70AFA498E}"/>
    <hyperlink ref="V4670" r:id="rId5692" xr:uid="{7A07E0C1-D0EF-4B32-A2FA-D0959BD97689}"/>
    <hyperlink ref="V4671" r:id="rId5693" xr:uid="{257129DA-40D6-465F-86F8-7814D17AB2A3}"/>
    <hyperlink ref="V4672" r:id="rId5694" xr:uid="{00BD1367-1F18-49B9-B5D0-676F6B60A08C}"/>
    <hyperlink ref="V4673" r:id="rId5695" xr:uid="{C417DF1E-6253-4572-8EE0-75C2A1F79999}"/>
    <hyperlink ref="V4674" r:id="rId5696" xr:uid="{5F5D400E-3F75-44E1-BC66-5D728ECF949E}"/>
    <hyperlink ref="V4675" r:id="rId5697" xr:uid="{B431EB92-10A1-4B60-8648-59F4CD8FCFE3}"/>
    <hyperlink ref="V4676" r:id="rId5698" xr:uid="{520213F4-E1A6-45FB-9E4A-CAE56CCD3D70}"/>
    <hyperlink ref="V4677" r:id="rId5699" xr:uid="{355A6758-9B95-4E90-977D-A3D26043B87B}"/>
    <hyperlink ref="V4678" r:id="rId5700" xr:uid="{57EC3704-E243-45AD-AAA5-85A61F14067C}"/>
    <hyperlink ref="V4679" r:id="rId5701" xr:uid="{F2748A58-3F75-4223-9B92-CFA3343FE9F6}"/>
    <hyperlink ref="V4680" r:id="rId5702" xr:uid="{A27F0B0D-F40C-479A-B99E-29DC65C52087}"/>
    <hyperlink ref="V4681" r:id="rId5703" xr:uid="{6068A0B5-31C0-4669-B1E0-7BA774B11C61}"/>
    <hyperlink ref="V4682" r:id="rId5704" xr:uid="{2110F3D0-15B9-4361-8803-17205842FFB1}"/>
    <hyperlink ref="V4683" r:id="rId5705" xr:uid="{5D092FAE-CF31-4A05-8CB8-D28DF23A32D0}"/>
    <hyperlink ref="V4684" r:id="rId5706" xr:uid="{EC009E0D-2EFB-4B16-84A5-A89FFD94F2F1}"/>
    <hyperlink ref="V4685" r:id="rId5707" xr:uid="{7AE00A6E-A350-44EE-B68E-2D81A9C818CB}"/>
    <hyperlink ref="V4686" r:id="rId5708" xr:uid="{6E27D27F-E986-457B-8007-26B15BDE438F}"/>
    <hyperlink ref="V4687" r:id="rId5709" xr:uid="{11335BD1-7D21-4ED6-86AF-2FF3416B50A2}"/>
    <hyperlink ref="V4688" r:id="rId5710" xr:uid="{E9C2701C-FF6F-4B26-875F-C2CC89A42CF4}"/>
    <hyperlink ref="V4689" r:id="rId5711" xr:uid="{B2CE7C44-4C2F-4C29-B62A-868DD6CC1AC4}"/>
    <hyperlink ref="V4690" r:id="rId5712" xr:uid="{3112E908-1527-4E11-B010-31FFE2260D69}"/>
    <hyperlink ref="V4691" r:id="rId5713" xr:uid="{79EC7AE7-B1A4-4795-BCA9-BC7249C8EFBA}"/>
    <hyperlink ref="V4692" r:id="rId5714" xr:uid="{A0B8BABB-6AF2-4AD9-AF4B-AF174D5FDA1B}"/>
    <hyperlink ref="V4693" r:id="rId5715" xr:uid="{FB2A1707-10B3-4D59-B013-CBA3DE0F5E0D}"/>
    <hyperlink ref="V4694" r:id="rId5716" xr:uid="{7D5E4E9B-DD37-4380-BFB6-4C15395FACB0}"/>
    <hyperlink ref="V4695" r:id="rId5717" xr:uid="{495D5536-1D22-493B-93CF-248CD32FB3B6}"/>
    <hyperlink ref="V4696" r:id="rId5718" xr:uid="{5EB67287-895C-45B3-BF8F-99A2C50BEA80}"/>
    <hyperlink ref="V4697" r:id="rId5719" xr:uid="{B5C74772-6F60-4B34-9670-A96D56180A19}"/>
    <hyperlink ref="V4698" r:id="rId5720" xr:uid="{A35EFE6D-5FEE-4434-AEAD-285279B1B33A}"/>
    <hyperlink ref="V4699" r:id="rId5721" xr:uid="{9463260A-2E46-42B7-B73D-DC524C568964}"/>
    <hyperlink ref="V4700" r:id="rId5722" xr:uid="{1116171C-5875-444B-8DBE-7BBED37B9728}"/>
    <hyperlink ref="V4701" r:id="rId5723" xr:uid="{AD27F6B6-A775-4795-BB21-7C9348EB0557}"/>
    <hyperlink ref="V4702" r:id="rId5724" xr:uid="{E1D8FC16-77FE-47C5-8900-9CB2F694B98C}"/>
    <hyperlink ref="V4703" r:id="rId5725" xr:uid="{12E83163-8EE7-4641-9507-8E570D9F7B47}"/>
    <hyperlink ref="V4704" r:id="rId5726" xr:uid="{4E2BA98B-D4BA-4772-AD1A-A6B232C45D79}"/>
    <hyperlink ref="V4705" r:id="rId5727" xr:uid="{65CEB845-4A04-431D-9448-23102AE4E4CF}"/>
    <hyperlink ref="V4706" r:id="rId5728" xr:uid="{B5B7C833-7B43-44E6-914F-0198697021ED}"/>
    <hyperlink ref="V4707" r:id="rId5729" xr:uid="{F93FAF35-5507-411B-AA88-4616350E6F36}"/>
    <hyperlink ref="V4708" r:id="rId5730" xr:uid="{AAE0B4F4-DF04-49C4-AF48-7E9F8DD869CB}"/>
    <hyperlink ref="V4709" r:id="rId5731" xr:uid="{6A4A8BCD-7556-4062-8897-B5D55E60DC21}"/>
    <hyperlink ref="V4710" r:id="rId5732" xr:uid="{8D50141E-709B-4324-A4E4-51228BC37186}"/>
    <hyperlink ref="V4711" r:id="rId5733" xr:uid="{4F76C35A-A383-4D53-BDF4-4BF1BF69845C}"/>
    <hyperlink ref="V4712" r:id="rId5734" xr:uid="{3FF251BB-EF4F-47B8-B5C3-97A2136DC64C}"/>
    <hyperlink ref="V4713" r:id="rId5735" xr:uid="{165E7D44-361C-440F-AFAD-F254A6247195}"/>
    <hyperlink ref="V4714" r:id="rId5736" xr:uid="{302ABB69-3BF6-438F-9C34-A2BE3FA61740}"/>
    <hyperlink ref="V4715" r:id="rId5737" xr:uid="{FD3855D4-0A04-44FA-A2B0-3431FE98168C}"/>
    <hyperlink ref="V4716" r:id="rId5738" xr:uid="{0CBAE472-3385-48B8-B632-1F7EC508CF1A}"/>
    <hyperlink ref="V4717" r:id="rId5739" xr:uid="{0BEE1253-CC5E-40E3-8881-032E6B7386F5}"/>
    <hyperlink ref="V4718" r:id="rId5740" xr:uid="{5746E642-9FC1-4535-A71E-3296F56E9EA8}"/>
    <hyperlink ref="X3" r:id="rId5741" xr:uid="{8EA37AAD-1771-4DF3-B5B0-C85A7FA6F0F4}"/>
    <hyperlink ref="X4" r:id="rId5742" xr:uid="{6D50B0BB-3F7B-4C28-AF44-6382BC10AC63}"/>
    <hyperlink ref="X5" r:id="rId5743" xr:uid="{B8911F4D-6BF7-4107-9F7A-930535E85B82}"/>
    <hyperlink ref="X6" r:id="rId5744" xr:uid="{A6B8CA92-0DBA-4599-A372-96A9B88296F1}"/>
    <hyperlink ref="X7" r:id="rId5745" xr:uid="{059DA743-8564-450A-952F-8F2BB3D50838}"/>
    <hyperlink ref="X8" r:id="rId5746" xr:uid="{809C5111-1612-4582-AFDC-4A71C49F141D}"/>
    <hyperlink ref="X9" r:id="rId5747" xr:uid="{9270BFDC-F617-4475-9B02-57141139D8CC}"/>
    <hyperlink ref="X10" r:id="rId5748" xr:uid="{8AAC891B-6B55-498A-8B32-F41988386DA1}"/>
    <hyperlink ref="X11" r:id="rId5749" xr:uid="{29D97F49-C42A-4C29-8E37-478FD9CCE3AB}"/>
    <hyperlink ref="X12" r:id="rId5750" xr:uid="{A3FAB19F-2706-4CB0-A445-1244CCAD16CB}"/>
    <hyperlink ref="X13" r:id="rId5751" xr:uid="{EA9BC3B3-AB31-4B04-9850-CC9A8FDE1C42}"/>
    <hyperlink ref="X14" r:id="rId5752" xr:uid="{9C406EC1-7B85-440F-AD21-09D8AD25803F}"/>
    <hyperlink ref="X15" r:id="rId5753" xr:uid="{6DEF4DAB-927A-4CD8-A703-7A157D99FBA0}"/>
    <hyperlink ref="X16" r:id="rId5754" xr:uid="{3B1090FB-7AE5-478C-AC2B-4740A85ADC6B}"/>
    <hyperlink ref="X17" r:id="rId5755" xr:uid="{6746F5BB-BC2F-4B13-8370-90465E66919F}"/>
    <hyperlink ref="X18" r:id="rId5756" xr:uid="{C54C81A9-A393-4135-BE0C-C25B0110A40F}"/>
    <hyperlink ref="X19" r:id="rId5757" xr:uid="{5CEEFA64-41F0-4408-8ED7-6072A06BC44E}"/>
    <hyperlink ref="X20" r:id="rId5758" xr:uid="{D9E03031-BC84-4C7D-ACA9-BE213D7DEBB9}"/>
    <hyperlink ref="X21" r:id="rId5759" xr:uid="{CE97751F-46CE-4160-8B9C-C98960D1B434}"/>
    <hyperlink ref="X22" r:id="rId5760" xr:uid="{7E3D4695-333B-4C98-9843-4AB6CCD46D29}"/>
    <hyperlink ref="X23" r:id="rId5761" xr:uid="{DF03BE8B-6890-47FC-9C8F-E6F0F699F2CB}"/>
    <hyperlink ref="X24" r:id="rId5762" xr:uid="{B9105670-9DA8-4CC7-8629-8DBF812BD359}"/>
    <hyperlink ref="X25" r:id="rId5763" xr:uid="{A4385D1B-23F0-460A-8621-5E3FD1FB08CA}"/>
    <hyperlink ref="X26" r:id="rId5764" xr:uid="{7746E451-CEDD-4C24-B0EC-ADD672AA35F6}"/>
    <hyperlink ref="X27" r:id="rId5765" xr:uid="{06A6F711-7071-47C2-ABF3-09A85E761BD1}"/>
    <hyperlink ref="X28" r:id="rId5766" xr:uid="{859D5D95-D102-438A-83C6-C4B98EB3F001}"/>
    <hyperlink ref="X29" r:id="rId5767" xr:uid="{56F9C449-113F-4240-9345-CAE24794A130}"/>
    <hyperlink ref="X30" r:id="rId5768" xr:uid="{2CA2F4C3-81D5-4578-B62D-0C297D36DEB7}"/>
    <hyperlink ref="X31" r:id="rId5769" xr:uid="{66CE5406-94A6-4F90-8A3B-15B366F2DD22}"/>
    <hyperlink ref="X32" r:id="rId5770" xr:uid="{9EC2C156-3DDD-4869-A8D8-186995F50418}"/>
    <hyperlink ref="X33" r:id="rId5771" xr:uid="{5080303A-6C90-4BA2-BDA3-56916D4E6B13}"/>
    <hyperlink ref="X34" r:id="rId5772" xr:uid="{70CE0077-D319-4921-95CF-3D2A8300682C}"/>
    <hyperlink ref="X35" r:id="rId5773" xr:uid="{99C6CDF1-B06C-4172-966A-607B115663A2}"/>
    <hyperlink ref="X36" r:id="rId5774" xr:uid="{896C077B-F80B-42D0-9025-88BD7921136F}"/>
    <hyperlink ref="X37" r:id="rId5775" xr:uid="{190514F2-9A3D-4D49-BE04-C88FF9112EE1}"/>
    <hyperlink ref="X38" r:id="rId5776" xr:uid="{A4EBE89A-4280-4C06-9BC8-7C04755FE5ED}"/>
    <hyperlink ref="X39" r:id="rId5777" xr:uid="{DDEC8496-D75D-4AD2-AF1E-B99A4FE37525}"/>
    <hyperlink ref="X40" r:id="rId5778" xr:uid="{BB4B737D-8144-4E99-8FCD-34965B2F9892}"/>
    <hyperlink ref="X41" r:id="rId5779" xr:uid="{EE034B79-7819-48CD-B0DA-E3A48D2CCD6A}"/>
    <hyperlink ref="X42" r:id="rId5780" xr:uid="{56889132-8B70-464F-A00E-B56E7AB613FF}"/>
    <hyperlink ref="X43" r:id="rId5781" xr:uid="{F2EE0A87-02A1-4DE8-9A92-909026764106}"/>
    <hyperlink ref="X44" r:id="rId5782" xr:uid="{EF0E03CD-69F3-4653-95F3-42CB8D972BEB}"/>
    <hyperlink ref="X45" r:id="rId5783" xr:uid="{42E4C461-F102-49F4-84CE-BD9A22FCDE31}"/>
    <hyperlink ref="X46" r:id="rId5784" xr:uid="{A93860EB-1F71-4D4B-971F-6FE8C71ADACE}"/>
    <hyperlink ref="X47" r:id="rId5785" xr:uid="{8E262B6B-05FC-41B8-9E1A-8AE94BF6B076}"/>
    <hyperlink ref="X48" r:id="rId5786" xr:uid="{BD09708B-4004-4087-9C8B-86343FE4ED4E}"/>
    <hyperlink ref="X49" r:id="rId5787" xr:uid="{2D6FFCE8-7690-477D-A2AA-742046BB80E4}"/>
    <hyperlink ref="X50" r:id="rId5788" xr:uid="{BC009B44-111B-4621-B970-1E824B6631CE}"/>
    <hyperlink ref="X51" r:id="rId5789" xr:uid="{D90F0346-1A89-41A8-B34D-0D156564083E}"/>
    <hyperlink ref="X52" r:id="rId5790" xr:uid="{CD46ABF7-A26A-4D88-B740-169E39121469}"/>
    <hyperlink ref="X53" r:id="rId5791" xr:uid="{D5395DD4-79BA-46C1-AFE5-174EAABCDAF4}"/>
    <hyperlink ref="X54" r:id="rId5792" xr:uid="{DA87B80B-8E78-4BFA-A116-B3897DFD5137}"/>
    <hyperlink ref="X55" r:id="rId5793" xr:uid="{50B27B74-29B8-4416-8C96-ED4E8BBB440E}"/>
    <hyperlink ref="X56" r:id="rId5794" xr:uid="{401883A6-6F67-48B4-9266-173BB083A81C}"/>
    <hyperlink ref="X57" r:id="rId5795" xr:uid="{1278124A-4E7E-4EBD-895C-4B3164F08748}"/>
    <hyperlink ref="X58" r:id="rId5796" xr:uid="{1C544B18-2EF0-4A1E-ADDF-F4AD9850DA6D}"/>
    <hyperlink ref="X59" r:id="rId5797" xr:uid="{9E30BB51-2218-48BA-BF31-2F85C36CAF6E}"/>
    <hyperlink ref="X60" r:id="rId5798" xr:uid="{182C2DAA-93B3-41B7-BBB9-39F9E9B7D0FF}"/>
    <hyperlink ref="X61" r:id="rId5799" xr:uid="{02B53C9F-E14B-4CF2-9630-8AFAC0E070C4}"/>
    <hyperlink ref="X62" r:id="rId5800" xr:uid="{7A4396A5-D3CC-4BED-8A58-455BDB7BE5AA}"/>
    <hyperlink ref="X63" r:id="rId5801" xr:uid="{2D4A4BE6-A4C1-4A6C-978B-97CDAF3B0C41}"/>
    <hyperlink ref="X64" r:id="rId5802" xr:uid="{2BB3D665-59A4-4C66-B02F-AEE371A5C520}"/>
    <hyperlink ref="X65" r:id="rId5803" xr:uid="{626971D5-EB9D-4BEC-B57A-401FDF3E3F7E}"/>
    <hyperlink ref="X66" r:id="rId5804" xr:uid="{42D79F5D-1796-4EC0-B899-F148DF922160}"/>
    <hyperlink ref="X67" r:id="rId5805" xr:uid="{FBEEF162-4ABA-4963-9300-5FF4BB94B85E}"/>
    <hyperlink ref="X68" r:id="rId5806" xr:uid="{64B45EE7-542D-4862-AB6E-FD1E77285A5D}"/>
    <hyperlink ref="X69" r:id="rId5807" xr:uid="{B9E16CEB-CE0A-4788-8EBD-6E659FFFD458}"/>
    <hyperlink ref="X70" r:id="rId5808" xr:uid="{1A1AC12C-02BD-4C00-AC7B-0AA88022F1AF}"/>
    <hyperlink ref="X71" r:id="rId5809" xr:uid="{3111F6F4-87D8-48C2-A6BE-F6FE23F99793}"/>
    <hyperlink ref="X72" r:id="rId5810" xr:uid="{8D1CE7E2-A1AF-4C0B-ABE6-96B50DEA89A5}"/>
    <hyperlink ref="X73" r:id="rId5811" xr:uid="{CE85F103-B6E3-424A-A217-CB6567F88D77}"/>
    <hyperlink ref="X74" r:id="rId5812" xr:uid="{90C7DB17-33A9-4803-BAFE-756431A2A64F}"/>
    <hyperlink ref="X75" r:id="rId5813" xr:uid="{ACCCEF29-E7FE-462A-BE9B-D1848554D20E}"/>
    <hyperlink ref="X76" r:id="rId5814" xr:uid="{182D2E9E-DB25-42CC-A7BB-8ABBC54C0C7B}"/>
    <hyperlink ref="X77" r:id="rId5815" xr:uid="{10457A60-CCAB-406E-9204-FF59B2D260AB}"/>
    <hyperlink ref="X78" r:id="rId5816" xr:uid="{BAB36714-F288-4DA1-8F73-06E24712BE3B}"/>
    <hyperlink ref="X79" r:id="rId5817" xr:uid="{576E7B80-7CB5-4949-930F-9DD506CD4C8C}"/>
    <hyperlink ref="X80" r:id="rId5818" xr:uid="{2B792D9B-5A37-44E2-8AC6-099A701D0443}"/>
    <hyperlink ref="X81" r:id="rId5819" xr:uid="{CA253314-D778-4804-BBE8-50FBA321E8C7}"/>
    <hyperlink ref="X82" r:id="rId5820" xr:uid="{28D0E514-BEFE-4F62-ADB6-97DB76192909}"/>
    <hyperlink ref="X83" r:id="rId5821" xr:uid="{C1546DC1-DF1F-4A46-BAD3-17ECF246250A}"/>
    <hyperlink ref="X84" r:id="rId5822" xr:uid="{F95517E9-6A2C-4DB6-BBEC-609D3B421432}"/>
    <hyperlink ref="X85" r:id="rId5823" xr:uid="{B6A61769-E803-4410-83BB-04518A6D1E1C}"/>
    <hyperlink ref="X86" r:id="rId5824" xr:uid="{FE9614C6-C46A-4E33-B510-EE8E11B7B744}"/>
    <hyperlink ref="X87" r:id="rId5825" xr:uid="{A2DCB4BF-74F4-4E46-BAB4-0539F557E2AE}"/>
    <hyperlink ref="X88" r:id="rId5826" xr:uid="{3DAEE089-9DAF-4DCE-9352-5B69D5700AE9}"/>
    <hyperlink ref="X89" r:id="rId5827" xr:uid="{B94CA85E-D850-4082-8A8A-607E357C3A74}"/>
    <hyperlink ref="X90" r:id="rId5828" xr:uid="{D9DC48EB-69C9-45FB-862C-4D6C0DE8356D}"/>
    <hyperlink ref="X91" r:id="rId5829" xr:uid="{63B3EE6C-3B9B-445C-BEE9-0CFF3BF0F228}"/>
    <hyperlink ref="X92" r:id="rId5830" xr:uid="{4752620C-E499-4A0B-B599-A56A4D947440}"/>
    <hyperlink ref="X93" r:id="rId5831" xr:uid="{5D5B8388-8CB0-47E4-8891-FA0EEB18CE68}"/>
    <hyperlink ref="X94" r:id="rId5832" xr:uid="{3DA8C1F5-3CE1-47D5-B745-DB6D6D142507}"/>
    <hyperlink ref="X95" r:id="rId5833" xr:uid="{26D72F45-7680-4239-85FA-E744BAA3AA1D}"/>
    <hyperlink ref="X96" r:id="rId5834" xr:uid="{ECD233F1-92A4-415A-A604-B3EE36DBCFD4}"/>
    <hyperlink ref="X97" r:id="rId5835" xr:uid="{86358F0C-5BE2-496E-8B5C-39AE6EF03134}"/>
    <hyperlink ref="X98" r:id="rId5836" xr:uid="{379972FF-9AB2-4CF1-A326-8136F5F996A1}"/>
    <hyperlink ref="X99" r:id="rId5837" xr:uid="{851BF054-0E83-45DB-BEB7-C5F49B2E266D}"/>
    <hyperlink ref="X100" r:id="rId5838" xr:uid="{9CFF4D29-C271-485D-8042-A3811062D253}"/>
    <hyperlink ref="X101" r:id="rId5839" xr:uid="{61C7ED7A-1379-488D-9588-36134DED6F76}"/>
    <hyperlink ref="X102" r:id="rId5840" xr:uid="{695CDC31-6923-46AE-98E2-8C036E98950A}"/>
    <hyperlink ref="X103" r:id="rId5841" xr:uid="{0659E132-5301-4EC9-B37E-C913D8A4F72A}"/>
    <hyperlink ref="X104" r:id="rId5842" xr:uid="{A115ECC7-A455-483C-BF57-147D0704A63F}"/>
    <hyperlink ref="X105" r:id="rId5843" xr:uid="{FF5C0B8A-B39D-45EB-AA7A-046E02024460}"/>
    <hyperlink ref="X106" r:id="rId5844" xr:uid="{8ED0FAAB-33DB-47BB-9DD9-BE8E1931AAD9}"/>
    <hyperlink ref="X107" r:id="rId5845" xr:uid="{EB84199F-37F6-4FB5-AAAE-7A9A68588705}"/>
    <hyperlink ref="X108" r:id="rId5846" xr:uid="{1CE862AE-F571-4F07-976E-67AD33E881D6}"/>
    <hyperlink ref="X109" r:id="rId5847" xr:uid="{E7BC0A80-9BFE-4D60-BFB0-C9F924FF105B}"/>
    <hyperlink ref="X110" r:id="rId5848" xr:uid="{1142F1F8-843D-4039-B11E-017D89016595}"/>
    <hyperlink ref="X111" r:id="rId5849" xr:uid="{03CEA80E-A7A2-45A6-9231-9BE491E19B26}"/>
    <hyperlink ref="X112" r:id="rId5850" xr:uid="{60BCFE1D-F38A-45ED-8CFB-D3B1493FAC6A}"/>
    <hyperlink ref="X113" r:id="rId5851" xr:uid="{B143BC62-E04B-47E1-ABFC-0C7FE3529627}"/>
    <hyperlink ref="X114" r:id="rId5852" xr:uid="{B500EEEB-D938-43C7-9329-B62765476ECF}"/>
    <hyperlink ref="X115" r:id="rId5853" xr:uid="{FE8CD96E-C8FB-4FE6-B35F-4D88313EAF94}"/>
    <hyperlink ref="X116" r:id="rId5854" xr:uid="{E25233A6-D1BE-42A7-B6C3-779A5DA52C1D}"/>
    <hyperlink ref="X117" r:id="rId5855" xr:uid="{9267EA3C-06DD-4E02-916C-C41CEB402D68}"/>
    <hyperlink ref="X118" r:id="rId5856" xr:uid="{EAE13B91-63EE-48B3-BCAF-A294C714DAB2}"/>
    <hyperlink ref="X119" r:id="rId5857" xr:uid="{F0ED98E3-D6A2-476E-AE60-DC9E274E0888}"/>
    <hyperlink ref="X120" r:id="rId5858" xr:uid="{66D32FB6-A70C-4BCD-871C-7A630958507A}"/>
    <hyperlink ref="X121" r:id="rId5859" xr:uid="{0F7102BD-B5D8-458A-B4D4-2D6CCC8F0AB5}"/>
    <hyperlink ref="X122" r:id="rId5860" xr:uid="{D3A8D6A5-13FB-4753-BAF0-DFF0E11F7E1E}"/>
    <hyperlink ref="X123" r:id="rId5861" xr:uid="{FF5DC099-7D58-4CD0-A437-B2364C2378D0}"/>
    <hyperlink ref="X124" r:id="rId5862" xr:uid="{FD0031E6-2974-4EB5-A2F9-567AF3B89BC9}"/>
    <hyperlink ref="X125" r:id="rId5863" xr:uid="{3EAC1121-8943-4724-9AB9-B7762AA19C3F}"/>
    <hyperlink ref="X126" r:id="rId5864" xr:uid="{01F2FB02-06B0-4AE4-8058-053AF9434E43}"/>
    <hyperlink ref="X127" r:id="rId5865" xr:uid="{7E68F691-5939-4E2C-904E-2B387EDEE5DA}"/>
    <hyperlink ref="X128" r:id="rId5866" xr:uid="{9BF025EB-EEED-4576-BBEC-D2F37E820B19}"/>
    <hyperlink ref="X129" r:id="rId5867" xr:uid="{23A5BD3D-47ED-4AE9-8575-B7155F6664E8}"/>
    <hyperlink ref="X130" r:id="rId5868" xr:uid="{DFF4EE1C-06AE-471F-8DA4-F8B17E7C3D9C}"/>
    <hyperlink ref="X131" r:id="rId5869" xr:uid="{79E091CF-5AD8-46FB-87A3-4008D375713B}"/>
    <hyperlink ref="X132" r:id="rId5870" xr:uid="{641DB131-0D0D-4E65-A254-7F9175F204BB}"/>
    <hyperlink ref="X133" r:id="rId5871" xr:uid="{C6067AE8-90D5-4E57-A170-1C46017F99E5}"/>
    <hyperlink ref="X134" r:id="rId5872" xr:uid="{A452C125-5992-4C01-9AD9-60682AC5ED4B}"/>
    <hyperlink ref="X135" r:id="rId5873" xr:uid="{A66AFB70-545E-45E1-A6BA-98BFF1F7FC0F}"/>
    <hyperlink ref="X136" r:id="rId5874" xr:uid="{24FDAF6B-88B9-4CB0-B62C-D72E0C4FB932}"/>
    <hyperlink ref="X137" r:id="rId5875" xr:uid="{C3E79BBE-EE26-4FB2-8F90-1316934B560B}"/>
    <hyperlink ref="X138" r:id="rId5876" xr:uid="{13D346F2-23E7-468D-B141-93AAFD8EFC13}"/>
    <hyperlink ref="X139" r:id="rId5877" xr:uid="{57245353-4CB7-42D6-99C7-F7E5D8985382}"/>
    <hyperlink ref="X140" r:id="rId5878" xr:uid="{F5598446-2950-4A5E-B047-C63972F78731}"/>
    <hyperlink ref="X141" r:id="rId5879" xr:uid="{B10AA142-4991-4116-B454-CF8FEF635788}"/>
    <hyperlink ref="X142" r:id="rId5880" xr:uid="{79E455A0-70AC-47E2-AD82-C6B22904B705}"/>
    <hyperlink ref="X143" r:id="rId5881" xr:uid="{7975DBC1-ED97-4475-B1D9-7A8D1F64EA51}"/>
    <hyperlink ref="X144" r:id="rId5882" xr:uid="{0887C680-AE7E-4520-9717-33A5205CB4BC}"/>
    <hyperlink ref="X145" r:id="rId5883" xr:uid="{14CBA259-BB9E-4509-A70B-75061BCBF2E6}"/>
    <hyperlink ref="X146" r:id="rId5884" xr:uid="{479C58B1-0A57-4CE5-AD58-B0F63C65D2A1}"/>
    <hyperlink ref="X147" r:id="rId5885" xr:uid="{0BE82429-5EAE-457D-82CF-42956EB3E452}"/>
    <hyperlink ref="X148" r:id="rId5886" xr:uid="{69868D55-BC14-493D-B880-A1BDFBD8639F}"/>
    <hyperlink ref="X149" r:id="rId5887" xr:uid="{CFD3016D-ECCA-426C-9D7A-552BD36D29CE}"/>
    <hyperlink ref="X150" r:id="rId5888" xr:uid="{4E9E75D8-0409-4AFF-938A-A47FC209AEEC}"/>
    <hyperlink ref="X151" r:id="rId5889" xr:uid="{B24E27FE-7F48-4167-B5F2-23069078513E}"/>
    <hyperlink ref="X152" r:id="rId5890" xr:uid="{A6F4552B-A56D-4DC6-BA4C-35CCB034F0CD}"/>
    <hyperlink ref="X153" r:id="rId5891" xr:uid="{94EEEBCF-F323-4B13-A84A-036DF36C24F6}"/>
    <hyperlink ref="X154" r:id="rId5892" xr:uid="{7985C567-51E8-4576-971A-5CD3181D9C85}"/>
    <hyperlink ref="X155" r:id="rId5893" xr:uid="{B841F96B-DBB5-471D-8EC1-3DCF06A4418E}"/>
    <hyperlink ref="X156" r:id="rId5894" xr:uid="{DCE9A81B-24CC-4B63-988B-71EFA1C23339}"/>
    <hyperlink ref="X157" r:id="rId5895" xr:uid="{7635DD5A-413B-4A7C-86F3-BCF5010A66B1}"/>
    <hyperlink ref="X158" r:id="rId5896" xr:uid="{08299466-5F35-4208-98BB-F04CADA46245}"/>
    <hyperlink ref="X159" r:id="rId5897" xr:uid="{F0E47E47-56F3-4A42-95B6-867FD73BE9E7}"/>
    <hyperlink ref="X160" r:id="rId5898" xr:uid="{BD65D05C-BDDE-4B45-BD7B-FB4ADD06AD82}"/>
    <hyperlink ref="X161" r:id="rId5899" xr:uid="{94592BE1-E873-41EA-A40B-84997AA368B7}"/>
    <hyperlink ref="X162" r:id="rId5900" xr:uid="{80FC05EF-2C2F-4545-AD32-3BC9494261EE}"/>
    <hyperlink ref="X163" r:id="rId5901" xr:uid="{112AF8ED-F4C3-4471-BB8E-CE08B33024A5}"/>
    <hyperlink ref="X164" r:id="rId5902" xr:uid="{0F6CE952-5358-4394-ACE1-D7AAF507BFC3}"/>
    <hyperlink ref="X165" r:id="rId5903" xr:uid="{45A4DBE1-ECF6-4FD4-996F-0BAD731F2B10}"/>
    <hyperlink ref="X166" r:id="rId5904" xr:uid="{23917864-B7BB-4054-A09D-F6AD2F794F3F}"/>
    <hyperlink ref="X167" r:id="rId5905" xr:uid="{153E3A79-5899-4118-ACAE-1B0A5EA5AEE4}"/>
    <hyperlink ref="X168" r:id="rId5906" xr:uid="{A68F01D2-9EC2-435F-B4A9-80B36C0259EC}"/>
    <hyperlink ref="X169" r:id="rId5907" xr:uid="{DFF7A6FB-3177-43E0-B0A1-69999D34EE5B}"/>
    <hyperlink ref="X170" r:id="rId5908" xr:uid="{A39DC1B7-C849-4153-9FE1-397146884D2A}"/>
    <hyperlink ref="X171" r:id="rId5909" xr:uid="{5334D606-3934-471D-A78F-7D1507E32FC6}"/>
    <hyperlink ref="X172" r:id="rId5910" xr:uid="{E665421A-6266-4F3B-A666-FC08E1D66B14}"/>
    <hyperlink ref="X173" r:id="rId5911" xr:uid="{7A78698C-208F-4FF3-815B-5E4D4BCA0C10}"/>
    <hyperlink ref="X174" r:id="rId5912" xr:uid="{E7A11D98-54AD-4750-8572-C38EB4CBE871}"/>
    <hyperlink ref="X175" r:id="rId5913" xr:uid="{D0BEA77F-18D4-4612-B4DF-6BEDC9F64138}"/>
    <hyperlink ref="X176" r:id="rId5914" xr:uid="{F619671E-EAF6-44CE-A991-36887189FB41}"/>
    <hyperlink ref="X177" r:id="rId5915" xr:uid="{65C0D16A-FC7B-46C9-9BBE-272A36BAB1C5}"/>
    <hyperlink ref="X178" r:id="rId5916" xr:uid="{305E363E-DC04-4721-BBC6-B545AE1F1D88}"/>
    <hyperlink ref="X179" r:id="rId5917" xr:uid="{83E751AA-1D9E-4FE2-8001-9C1D3B34A0FB}"/>
    <hyperlink ref="X180" r:id="rId5918" xr:uid="{5D92799F-7062-43BC-9A36-EE05E1994C0F}"/>
    <hyperlink ref="X181" r:id="rId5919" xr:uid="{2AFDD8DD-BD18-40A2-9387-40C4C5458D1D}"/>
    <hyperlink ref="X182" r:id="rId5920" xr:uid="{38108101-0895-49E4-A1DF-628B502655BB}"/>
    <hyperlink ref="X183" r:id="rId5921" xr:uid="{D563B9EA-1C6B-4D92-8959-1EBD33DA3EC4}"/>
    <hyperlink ref="X184" r:id="rId5922" xr:uid="{92761016-749A-4F29-95C3-D7A24EEACE65}"/>
    <hyperlink ref="X185" r:id="rId5923" xr:uid="{17BFF80E-CE21-475E-94F4-36D8914A4433}"/>
    <hyperlink ref="X186" r:id="rId5924" xr:uid="{309D0FE0-A639-40F9-8AAB-59CC6CC40FF4}"/>
    <hyperlink ref="X187" r:id="rId5925" xr:uid="{A5C5041B-9786-44E7-B487-80C7C9D8AC2A}"/>
    <hyperlink ref="X188" r:id="rId5926" xr:uid="{CAD6B4E3-2AF0-4822-A825-227B5096901F}"/>
    <hyperlink ref="X189" r:id="rId5927" xr:uid="{74489DF9-5359-4AC2-A8CC-4E851AFB0313}"/>
    <hyperlink ref="X190" r:id="rId5928" xr:uid="{06E98F8C-54EA-490C-8DE1-23C421D47D6D}"/>
    <hyperlink ref="X191" r:id="rId5929" xr:uid="{A6CB8641-A99B-41F7-9009-6C35E3642824}"/>
    <hyperlink ref="X192" r:id="rId5930" xr:uid="{C03703EA-6AE5-49BD-9568-FAAB2F23D55C}"/>
    <hyperlink ref="X193" r:id="rId5931" xr:uid="{46FDAA15-4F00-43BF-8373-9AB3A510996E}"/>
    <hyperlink ref="X194" r:id="rId5932" xr:uid="{98A3CD31-37FC-4218-8830-349BA10833DE}"/>
    <hyperlink ref="X195" r:id="rId5933" xr:uid="{2DA4B28B-EF5A-4729-8FD1-AA1229563C59}"/>
    <hyperlink ref="X196" r:id="rId5934" xr:uid="{A9A1803B-57F1-4B2C-836C-898C88D3C29C}"/>
    <hyperlink ref="X197" r:id="rId5935" xr:uid="{5BC32C32-6513-435E-9A81-18306369F3F3}"/>
    <hyperlink ref="X198" r:id="rId5936" xr:uid="{B287F5F7-B4BF-44EE-A554-27AB8EF87794}"/>
    <hyperlink ref="X199" r:id="rId5937" xr:uid="{AF8DC26C-6E06-4663-B5C4-11A95230CF62}"/>
    <hyperlink ref="X200" r:id="rId5938" xr:uid="{1EB2D38A-9A3D-4CB4-B16B-3A41F201E3BA}"/>
    <hyperlink ref="X201" r:id="rId5939" xr:uid="{21F5110B-B5E7-460C-B0D3-8561A0677A40}"/>
    <hyperlink ref="X202" r:id="rId5940" xr:uid="{5C395FE2-4351-4B23-8455-D386CFAED302}"/>
    <hyperlink ref="X203" r:id="rId5941" xr:uid="{F1B429C9-8177-4DEB-AF7C-128E37004218}"/>
    <hyperlink ref="X204" r:id="rId5942" xr:uid="{6D0D9503-B8EB-4BC8-90CC-90D319A960E8}"/>
    <hyperlink ref="X205" r:id="rId5943" xr:uid="{65F08788-A20B-458F-8EE8-27827A4A544B}"/>
    <hyperlink ref="X206" r:id="rId5944" xr:uid="{8011D657-C3EE-4404-95C4-B3463ACCB01A}"/>
    <hyperlink ref="X207" r:id="rId5945" xr:uid="{279BBD64-3254-492F-A5BB-9279707757D4}"/>
    <hyperlink ref="X208" r:id="rId5946" xr:uid="{CD0B534C-ABF5-4B9F-898A-129D6889F1C6}"/>
    <hyperlink ref="X209" r:id="rId5947" xr:uid="{8B57FDB6-60E4-4D99-8C95-C50A3AA730D5}"/>
    <hyperlink ref="X210" r:id="rId5948" xr:uid="{44FA554B-6FC3-452D-99BD-DBE034D2EE00}"/>
    <hyperlink ref="X211" r:id="rId5949" xr:uid="{E673CC88-CECA-420F-A865-7C518365EF22}"/>
    <hyperlink ref="X212" r:id="rId5950" xr:uid="{E935D6B3-EF4E-45BD-BE77-D96B756C17C7}"/>
    <hyperlink ref="X213" r:id="rId5951" xr:uid="{C791DEAC-BF58-4448-930D-2E74457B3492}"/>
    <hyperlink ref="X214" r:id="rId5952" xr:uid="{426E6456-0831-40D9-AF65-8944EF8F8236}"/>
    <hyperlink ref="X215" r:id="rId5953" xr:uid="{440D78DF-287A-4A8C-A799-1C06178B8ACC}"/>
    <hyperlink ref="X216" r:id="rId5954" xr:uid="{045AF154-4C21-44DC-AC79-B590DC4BCA47}"/>
    <hyperlink ref="X217" r:id="rId5955" xr:uid="{AED2C0AF-0D31-4B3F-A1F1-ED02C0468D82}"/>
    <hyperlink ref="X218" r:id="rId5956" xr:uid="{782D1427-0927-49D6-81D1-2E7E0CF78BF4}"/>
    <hyperlink ref="X219" r:id="rId5957" xr:uid="{71D81FA9-1CCC-4B7A-95E8-E9244330807B}"/>
    <hyperlink ref="X220" r:id="rId5958" xr:uid="{7DECE981-E1E1-4DCE-8FA4-F012A5BB4957}"/>
    <hyperlink ref="X221" r:id="rId5959" xr:uid="{697CF768-04C8-4ADC-8D9B-FEF8414C692D}"/>
    <hyperlink ref="X222" r:id="rId5960" xr:uid="{AF24B280-F9DF-42A6-89DD-D38258C7137F}"/>
    <hyperlink ref="X223" r:id="rId5961" xr:uid="{F20BFBA7-E576-4E8D-AC3E-C44145793D21}"/>
    <hyperlink ref="X224" r:id="rId5962" xr:uid="{089D9805-6CEA-4A6D-A8FE-370AFE43CDF5}"/>
    <hyperlink ref="X225" r:id="rId5963" xr:uid="{3F030D74-035D-48FB-A197-66380CCDF30D}"/>
    <hyperlink ref="X226" r:id="rId5964" xr:uid="{E4C1B97A-E70A-42CD-8E9E-462C82ECCEDD}"/>
    <hyperlink ref="X227" r:id="rId5965" xr:uid="{5C440361-AA50-4874-83E1-F3FF66BF6E60}"/>
    <hyperlink ref="X228" r:id="rId5966" xr:uid="{3E2C7BF3-A36C-4F63-94B7-6F47D50C6377}"/>
    <hyperlink ref="X229" r:id="rId5967" xr:uid="{FECE3E5B-8991-4DD7-8C0E-D638F2116254}"/>
    <hyperlink ref="X230" r:id="rId5968" xr:uid="{535EBB9B-F3B2-44A2-A977-9716AC48BB1C}"/>
    <hyperlink ref="X231" r:id="rId5969" xr:uid="{75CFE29C-BE14-49E8-9C0F-B98AA238FAD3}"/>
    <hyperlink ref="X232" r:id="rId5970" xr:uid="{CAFBF4F2-4B94-49ED-8502-830891B3C269}"/>
    <hyperlink ref="X233" r:id="rId5971" xr:uid="{426A8F92-80FA-4E1A-9423-931E5DA21C44}"/>
    <hyperlink ref="X234" r:id="rId5972" xr:uid="{1A5B6C6B-D6D6-406F-A9AE-BBA8A5BDCA6D}"/>
    <hyperlink ref="X235" r:id="rId5973" xr:uid="{7EA59EB0-D019-41F9-A0E8-B21494300417}"/>
    <hyperlink ref="X236" r:id="rId5974" xr:uid="{F4A6CEA6-FA70-4F92-A607-45E0EF6D2614}"/>
    <hyperlink ref="X237" r:id="rId5975" xr:uid="{5A291BE5-EB1A-4DCE-B90D-F5A995D6A460}"/>
    <hyperlink ref="X238" r:id="rId5976" xr:uid="{BDC6B795-0341-4C81-8897-2B9100237DEF}"/>
    <hyperlink ref="X239" r:id="rId5977" xr:uid="{AEFE27E4-7EE4-4A47-AC05-DA57C47D69BF}"/>
    <hyperlink ref="X240" r:id="rId5978" xr:uid="{2AC900DC-524F-4FCE-8109-C42BA8C13387}"/>
    <hyperlink ref="X241" r:id="rId5979" xr:uid="{6AC2DB99-443E-41E4-9AF9-27FBB44F664E}"/>
    <hyperlink ref="X242" r:id="rId5980" xr:uid="{50C5BBDD-47CD-4271-AA8B-2147C3685108}"/>
    <hyperlink ref="X243" r:id="rId5981" xr:uid="{52DC4B6F-9C37-41BD-AFC9-8AF2D715CA1D}"/>
    <hyperlink ref="X244" r:id="rId5982" xr:uid="{773D50DD-06E8-4A1B-9690-AB869C779E04}"/>
    <hyperlink ref="X245" r:id="rId5983" xr:uid="{174F491F-4F00-4061-99FD-5BA605EC377A}"/>
    <hyperlink ref="X246" r:id="rId5984" xr:uid="{4A506221-1044-4827-8606-C700EF451A98}"/>
    <hyperlink ref="X247" r:id="rId5985" xr:uid="{020FDCD0-659E-4ACF-9BCC-38DAD2F4191C}"/>
    <hyperlink ref="X248" r:id="rId5986" xr:uid="{569AB9F3-0FB8-4B4C-8E0B-3031A040CBF2}"/>
    <hyperlink ref="X249" r:id="rId5987" xr:uid="{54336374-BFA0-48B1-B211-A6565C6C789C}"/>
    <hyperlink ref="X250" r:id="rId5988" xr:uid="{94448E18-A80F-4FE4-A352-BBC163B3F246}"/>
    <hyperlink ref="X251" r:id="rId5989" xr:uid="{67BFA462-B429-4AD4-9438-CB5B81969111}"/>
    <hyperlink ref="X252" r:id="rId5990" xr:uid="{F15F7696-BD34-4260-B0C0-3890191BF194}"/>
    <hyperlink ref="X253" r:id="rId5991" xr:uid="{60642E63-FD2B-42A3-901B-D8AEBF174665}"/>
    <hyperlink ref="X254" r:id="rId5992" xr:uid="{C26B16CE-3D30-48AD-AEB0-48E5854ACFD8}"/>
    <hyperlink ref="X255" r:id="rId5993" xr:uid="{EEA3E51B-07C6-4C74-8846-DB096E5EFF2A}"/>
    <hyperlink ref="X256" r:id="rId5994" xr:uid="{64F40D67-66F6-4A6C-8548-5117746A908A}"/>
    <hyperlink ref="X257" r:id="rId5995" xr:uid="{951F6459-4F6B-4286-B915-9E5D5C8BE9DD}"/>
    <hyperlink ref="X258" r:id="rId5996" xr:uid="{1B61DA6A-2E90-4C21-B6D4-604B587C0FD1}"/>
    <hyperlink ref="X259" r:id="rId5997" xr:uid="{3565F140-7E27-470A-8119-2987B0BF251E}"/>
    <hyperlink ref="X260" r:id="rId5998" xr:uid="{5CE1516E-2809-4539-B568-188368414E67}"/>
    <hyperlink ref="X261" r:id="rId5999" xr:uid="{D3C9CFDA-616A-48DC-A433-F0FE4E9FBEFB}"/>
    <hyperlink ref="X262" r:id="rId6000" xr:uid="{A9CFED2A-B938-4F63-98ED-ED1243A68939}"/>
    <hyperlink ref="X263" r:id="rId6001" xr:uid="{7FA867C8-F1D3-4651-B16F-27C5C8A7DA30}"/>
    <hyperlink ref="X264" r:id="rId6002" xr:uid="{A0E6C52D-8297-4017-96BC-10108FAC7703}"/>
    <hyperlink ref="X265" r:id="rId6003" xr:uid="{15C540C6-6AB1-4F50-AE88-A1731EC24390}"/>
    <hyperlink ref="X266" r:id="rId6004" xr:uid="{F93EE7DC-A309-41A2-A336-7EAA8BE4F4CF}"/>
    <hyperlink ref="X267" r:id="rId6005" xr:uid="{D5FFB9D1-F2A7-47DE-B7BF-61641CCC0715}"/>
    <hyperlink ref="X268" r:id="rId6006" xr:uid="{7FE08DD9-2CC5-40A7-8F28-D06E2486F604}"/>
    <hyperlink ref="X269" r:id="rId6007" xr:uid="{F51E017E-72D5-4402-B2AD-5D176562005E}"/>
    <hyperlink ref="X270" r:id="rId6008" xr:uid="{537A164E-223D-4776-A784-670B774B2C07}"/>
    <hyperlink ref="X271" r:id="rId6009" xr:uid="{A3EBED2C-A60F-450A-BABB-86B8483C43C8}"/>
    <hyperlink ref="X272" r:id="rId6010" xr:uid="{A21821F7-AAD8-497A-804A-7BCAC75649FE}"/>
    <hyperlink ref="X273" r:id="rId6011" xr:uid="{B778EB2E-1C2B-4E1C-88F5-C8463570B9AF}"/>
    <hyperlink ref="X274" r:id="rId6012" xr:uid="{84C3D48D-229B-48F1-93AD-AE5DDC8229CF}"/>
    <hyperlink ref="X275" r:id="rId6013" xr:uid="{0BEC72B3-8DEF-4747-B3A6-AB3983081A36}"/>
    <hyperlink ref="X276" r:id="rId6014" xr:uid="{608F3AEE-D2BB-417A-8CD0-3774CFA98886}"/>
    <hyperlink ref="X277" r:id="rId6015" xr:uid="{E6401D27-4552-4A10-8982-656B9C29BEAE}"/>
    <hyperlink ref="X278" r:id="rId6016" xr:uid="{A5C0FC0E-DED0-41CC-BD20-31A4A5738297}"/>
    <hyperlink ref="X279" r:id="rId6017" xr:uid="{926B038C-D056-4DE5-8ACB-AA1AF0128CC1}"/>
    <hyperlink ref="X280" r:id="rId6018" xr:uid="{7D34179E-1EBC-435E-ACAE-E963B6B449F3}"/>
    <hyperlink ref="X281" r:id="rId6019" xr:uid="{E55A4D1F-E4D1-49F3-A450-8A508B482F98}"/>
    <hyperlink ref="X282" r:id="rId6020" xr:uid="{53F75A88-ED0F-406E-8CF6-83E933351E96}"/>
    <hyperlink ref="X283" r:id="rId6021" xr:uid="{C2ED2A6C-F592-4506-8325-56AE1FE8D8AD}"/>
    <hyperlink ref="X284" r:id="rId6022" xr:uid="{415CB3F7-A4D0-475A-B5F1-084651E5FCEE}"/>
    <hyperlink ref="X285" r:id="rId6023" xr:uid="{D3DFB642-67CF-490C-834E-3A5D996BDE15}"/>
    <hyperlink ref="X286" r:id="rId6024" xr:uid="{3590AA5E-6568-4C77-8379-A139746AC655}"/>
    <hyperlink ref="X287" r:id="rId6025" xr:uid="{A4CBCFE8-CB94-42E8-AD08-FB6BA78470A1}"/>
    <hyperlink ref="X288" r:id="rId6026" xr:uid="{EFCEDDBD-39C8-4730-8B07-F7A107FEB47B}"/>
    <hyperlink ref="X289" r:id="rId6027" xr:uid="{B3DEF691-735E-43B2-9017-1A7D0E8D8843}"/>
    <hyperlink ref="X290" r:id="rId6028" xr:uid="{92F13E46-495F-4F41-B4D0-08EA90BEF8DF}"/>
    <hyperlink ref="X291" r:id="rId6029" xr:uid="{73E57362-61B3-498A-AF06-0B45326A52AE}"/>
    <hyperlink ref="X292" r:id="rId6030" xr:uid="{2C5D7855-94EA-4C45-89C3-9718A2976A6E}"/>
    <hyperlink ref="X293" r:id="rId6031" xr:uid="{C4464D22-673C-4E2B-8B69-ED5336E04397}"/>
    <hyperlink ref="X294" r:id="rId6032" xr:uid="{A1C6DBAE-2D6C-4032-9683-471CC46E07B1}"/>
    <hyperlink ref="X295" r:id="rId6033" xr:uid="{719AF973-E43E-40D3-B8E0-FDBED63A42F5}"/>
    <hyperlink ref="X296" r:id="rId6034" xr:uid="{CBCD4331-40F6-44C9-B1AB-3405F745A067}"/>
    <hyperlink ref="X297" r:id="rId6035" xr:uid="{2A4F5971-B354-4F76-9559-E541B22B6C3A}"/>
    <hyperlink ref="X298" r:id="rId6036" xr:uid="{16125836-C064-4FE8-8F06-76F7BA0B6697}"/>
    <hyperlink ref="X299" r:id="rId6037" xr:uid="{47FFBFCE-180A-4F26-825B-DF694805C69D}"/>
    <hyperlink ref="X300" r:id="rId6038" xr:uid="{332FC2A4-4D9F-4C59-B762-99F76732104A}"/>
    <hyperlink ref="X301" r:id="rId6039" xr:uid="{9DC031B5-D43E-4C15-B346-DC02B5E7AD13}"/>
    <hyperlink ref="X302" r:id="rId6040" xr:uid="{64F6978E-3809-45E1-A54E-D331A867BCCF}"/>
    <hyperlink ref="X303" r:id="rId6041" xr:uid="{B54B23F0-74AF-4787-B18C-751E5165FA83}"/>
    <hyperlink ref="X304" r:id="rId6042" xr:uid="{2914071A-DFF5-42EF-B72F-447B1E166E23}"/>
    <hyperlink ref="X305" r:id="rId6043" xr:uid="{AAED23C9-224C-4C35-80FF-30D19CA4B6CF}"/>
    <hyperlink ref="X306" r:id="rId6044" xr:uid="{046BA2DB-C28C-462D-AEF1-FD52CCE0452F}"/>
    <hyperlink ref="X307" r:id="rId6045" xr:uid="{FD2A7AB9-20CA-448E-9D95-4E506291ABCF}"/>
    <hyperlink ref="X308" r:id="rId6046" xr:uid="{ED23145D-17CE-46B5-A70B-66D8830E8354}"/>
    <hyperlink ref="X309" r:id="rId6047" xr:uid="{8B93A783-BCFE-4303-B124-A46537D59035}"/>
    <hyperlink ref="X310" r:id="rId6048" xr:uid="{48873E51-894A-4719-BDD0-824FA184BAFF}"/>
    <hyperlink ref="X311" r:id="rId6049" xr:uid="{D693C257-355D-4633-9C1B-641F20FC8621}"/>
    <hyperlink ref="X312" r:id="rId6050" xr:uid="{BF7217DF-CA54-4E2B-A4EF-90DE3A7C4234}"/>
    <hyperlink ref="X313" r:id="rId6051" xr:uid="{3EA95C1B-2586-4A34-AB0A-7989EAFBAADF}"/>
    <hyperlink ref="X314" r:id="rId6052" xr:uid="{B10D05EB-5F38-4840-BAAA-56A84D724A29}"/>
    <hyperlink ref="X315" r:id="rId6053" xr:uid="{BFDE7DCC-4715-4664-8CE5-B1CCCDE058DB}"/>
    <hyperlink ref="X316" r:id="rId6054" xr:uid="{6EA2C2F1-5C19-4F0A-8526-FD8D884A3831}"/>
    <hyperlink ref="X317" r:id="rId6055" xr:uid="{AEC13803-B610-46D5-84B0-329B86032A40}"/>
    <hyperlink ref="X318" r:id="rId6056" xr:uid="{6D167A9A-6213-495C-ABAD-5EFE51DAA2F3}"/>
    <hyperlink ref="X319" r:id="rId6057" xr:uid="{C6000D69-E41D-4E71-9DFB-7DCA2EFDBCAE}"/>
    <hyperlink ref="X320" r:id="rId6058" xr:uid="{34AA28FC-8ABF-4D22-A37C-4EEB33761BBD}"/>
    <hyperlink ref="X321" r:id="rId6059" xr:uid="{7D3BCD85-0EFC-41C8-BD34-B1A9AAF6A4AE}"/>
    <hyperlink ref="X322" r:id="rId6060" xr:uid="{0333E33A-A65C-4549-ADF7-F56D4EA7B5A5}"/>
    <hyperlink ref="X323" r:id="rId6061" xr:uid="{11B30C34-0CB0-47BE-80B1-18F83A345AAE}"/>
    <hyperlink ref="X324" r:id="rId6062" xr:uid="{292B43C6-BE3B-47BB-A578-FDC600A9EBEC}"/>
    <hyperlink ref="X325" r:id="rId6063" xr:uid="{8186DCD0-FC01-4EB7-918B-BA5BDB544376}"/>
    <hyperlink ref="X326" r:id="rId6064" xr:uid="{8D83D21B-2219-431A-BE06-0529D248452C}"/>
    <hyperlink ref="X327" r:id="rId6065" xr:uid="{3B53E095-29FD-4943-A610-9C8C1D331EA0}"/>
    <hyperlink ref="X328" r:id="rId6066" xr:uid="{076759D1-1CF8-4D19-B885-F76672274E74}"/>
    <hyperlink ref="X329" r:id="rId6067" xr:uid="{4EBECCAE-F0B4-4C0F-A420-8DB0D544A72D}"/>
    <hyperlink ref="X330" r:id="rId6068" xr:uid="{479B6D06-C62B-4B5D-AE3F-7C28B90F374D}"/>
    <hyperlink ref="X331" r:id="rId6069" xr:uid="{E167DC7F-56BB-437B-89CA-ED313313D457}"/>
    <hyperlink ref="X332" r:id="rId6070" xr:uid="{7E79688A-3204-400B-B616-B07AE144358B}"/>
    <hyperlink ref="X333" r:id="rId6071" xr:uid="{12192266-6C2E-4567-9A89-7416C02CB85B}"/>
    <hyperlink ref="X334" r:id="rId6072" xr:uid="{4D74E056-4F8E-4646-A9B6-4828CAED9A33}"/>
    <hyperlink ref="X335" r:id="rId6073" xr:uid="{D97923F2-1B81-44D9-8267-10360524435D}"/>
    <hyperlink ref="X336" r:id="rId6074" xr:uid="{B1F512BE-DA4E-4041-9BBB-932DA8E79198}"/>
    <hyperlink ref="X337" r:id="rId6075" xr:uid="{9C5E0CB4-D5B7-43B0-B90A-F93B0ED0C86E}"/>
    <hyperlink ref="X338" r:id="rId6076" xr:uid="{844703C4-8CA8-4C22-8B27-D8A8C3FC6F35}"/>
    <hyperlink ref="X339" r:id="rId6077" xr:uid="{B31B2CA5-BC2F-4DE0-94D5-E3FBD2EF8991}"/>
    <hyperlink ref="X340" r:id="rId6078" xr:uid="{D63AB894-9427-4D63-83FF-4B02227E76C2}"/>
    <hyperlink ref="X341" r:id="rId6079" xr:uid="{3FD9D8B4-4E47-45A4-89E9-2D58637EF588}"/>
    <hyperlink ref="X342" r:id="rId6080" xr:uid="{A000DB4F-32E9-4F04-AF50-793967E499B6}"/>
    <hyperlink ref="X343" r:id="rId6081" xr:uid="{13618A5E-08C5-4E76-BFA7-E206AF0B3D0B}"/>
    <hyperlink ref="X344" r:id="rId6082" xr:uid="{7946A433-23D6-40D0-BCA1-43AC9724A45C}"/>
    <hyperlink ref="X345" r:id="rId6083" xr:uid="{BBC0C2A5-A210-4702-9ECF-E72D543D47A0}"/>
    <hyperlink ref="X346" r:id="rId6084" xr:uid="{5E790EFF-C457-4706-9E0E-F92D3572C1EB}"/>
    <hyperlink ref="X347" r:id="rId6085" xr:uid="{9A2D03A3-22E4-47A0-A274-C5644985D99B}"/>
    <hyperlink ref="X348" r:id="rId6086" xr:uid="{4004F13B-B137-4456-9184-14958BB139AC}"/>
    <hyperlink ref="X349" r:id="rId6087" xr:uid="{374A643D-2432-4FA2-8C07-0DB22082B8FC}"/>
    <hyperlink ref="X350" r:id="rId6088" xr:uid="{2FFC78D6-3C6E-43EF-B504-91EB68701E42}"/>
    <hyperlink ref="X351" r:id="rId6089" xr:uid="{DEF18A1D-AA17-4F8B-A4DD-D250E5AF70A3}"/>
    <hyperlink ref="X352" r:id="rId6090" xr:uid="{B8BEEF7D-BDAA-4EA1-B7F6-1726346997C8}"/>
    <hyperlink ref="X353" r:id="rId6091" xr:uid="{3A577D62-0B63-4FB6-AED4-5C688D41D15B}"/>
    <hyperlink ref="X354" r:id="rId6092" xr:uid="{821DC4D2-2529-494B-9B0A-1E282DFE3751}"/>
    <hyperlink ref="X355" r:id="rId6093" xr:uid="{CC2EBC6F-4C69-49F9-AE54-FD2A1558A6A2}"/>
    <hyperlink ref="X356" r:id="rId6094" xr:uid="{A52EF8A4-2879-4DDA-AF82-5D97E1C9D568}"/>
    <hyperlink ref="X357" r:id="rId6095" xr:uid="{04F121FF-4A1F-4BC3-9B2D-584DC37E6ACC}"/>
    <hyperlink ref="X358" r:id="rId6096" xr:uid="{EBA7BEB9-52F2-4429-AB56-41B382818BA8}"/>
    <hyperlink ref="X359" r:id="rId6097" xr:uid="{8758929A-0CE1-4303-B949-BE12798AE9A0}"/>
    <hyperlink ref="X360" r:id="rId6098" xr:uid="{0DE62BA5-D39A-40DB-978B-37349BD98903}"/>
    <hyperlink ref="X361" r:id="rId6099" xr:uid="{E7148901-904A-4D9B-9DA5-8F30F31E86A0}"/>
    <hyperlink ref="X362" r:id="rId6100" xr:uid="{E2FA5AF3-6389-4073-8AF3-7399D1070BB0}"/>
    <hyperlink ref="X363" r:id="rId6101" xr:uid="{E10069B2-6CF1-411A-BB52-BBE2E53426CB}"/>
    <hyperlink ref="X364" r:id="rId6102" xr:uid="{03ED2945-31E4-4C0F-B982-9340A79B6F8B}"/>
    <hyperlink ref="X365" r:id="rId6103" xr:uid="{AD482065-EC39-4E2B-8CF2-B4F1F0CF8707}"/>
    <hyperlink ref="X366" r:id="rId6104" xr:uid="{A7772189-DF0F-4B25-BEC5-664060453841}"/>
    <hyperlink ref="X367" r:id="rId6105" xr:uid="{45D4DFE6-1F16-473A-9503-3DE4C4E64A38}"/>
    <hyperlink ref="X368" r:id="rId6106" xr:uid="{B8E1CCA0-7E56-490E-A3C4-1C9CE439870B}"/>
    <hyperlink ref="X369" r:id="rId6107" xr:uid="{29C2C843-58A4-4555-AECC-EC96B4C315CF}"/>
    <hyperlink ref="X370" r:id="rId6108" xr:uid="{7037212F-164D-46DD-B7C4-23D021FEDADF}"/>
    <hyperlink ref="X371" r:id="rId6109" xr:uid="{8654215E-35CC-4A7F-A5B9-EAAE73E26E0F}"/>
    <hyperlink ref="X372" r:id="rId6110" xr:uid="{A39E7667-2821-490F-A147-AB10CBD0CB1A}"/>
    <hyperlink ref="X373" r:id="rId6111" xr:uid="{06855CBC-6938-4B05-A610-7A298D0C6283}"/>
    <hyperlink ref="X374" r:id="rId6112" xr:uid="{1F7FD9B5-ADFB-47B7-A7D5-690987A37CD6}"/>
    <hyperlink ref="X375" r:id="rId6113" xr:uid="{36A76D2B-6DF6-4F6A-91D4-81C86D14F066}"/>
    <hyperlink ref="X376" r:id="rId6114" xr:uid="{0F5FC0F0-80BD-45F8-A95B-A8EDA71295FB}"/>
    <hyperlink ref="X377" r:id="rId6115" xr:uid="{7C32D9A3-3590-457C-AC60-E89D83D0AA73}"/>
    <hyperlink ref="X378" r:id="rId6116" xr:uid="{D707FC95-7C1E-483B-A6D8-7D3F9B54062B}"/>
    <hyperlink ref="X379" r:id="rId6117" xr:uid="{8FA558A4-4B95-4915-B025-74558B9F646A}"/>
    <hyperlink ref="X380" r:id="rId6118" xr:uid="{9C11F80A-27B4-4C93-9CBE-014A17B20F52}"/>
    <hyperlink ref="X381" r:id="rId6119" xr:uid="{C017FC4B-F3B2-41E7-B109-8D34247D298D}"/>
    <hyperlink ref="X382" r:id="rId6120" xr:uid="{2DAD3AA8-2391-43EA-884B-D1AEAFB1E99F}"/>
    <hyperlink ref="X383" r:id="rId6121" xr:uid="{0CCF5D29-737F-40D5-A52D-066E7C2C4809}"/>
    <hyperlink ref="X384" r:id="rId6122" xr:uid="{E472371F-D161-4CA1-A4A2-11AFA14BB978}"/>
    <hyperlink ref="X385" r:id="rId6123" xr:uid="{683912C4-AC94-40FB-8875-4D1396646C54}"/>
    <hyperlink ref="X386" r:id="rId6124" xr:uid="{D9D4367A-358B-45B4-872D-CDA004EC27BF}"/>
    <hyperlink ref="X387" r:id="rId6125" xr:uid="{283B0CC1-24EB-4893-B19B-93E5CB7ABC56}"/>
    <hyperlink ref="X388" r:id="rId6126" xr:uid="{05148C9B-6B8F-4239-9F37-3E303D60B778}"/>
    <hyperlink ref="X389" r:id="rId6127" xr:uid="{16A18F95-8C8C-43BF-85D5-759F170327C2}"/>
    <hyperlink ref="X390" r:id="rId6128" xr:uid="{4A55B0CC-2341-4EDF-820C-B6460111E963}"/>
    <hyperlink ref="X391" r:id="rId6129" xr:uid="{6BEB4788-A340-4678-9B3C-646AA1C63BA2}"/>
    <hyperlink ref="X392" r:id="rId6130" xr:uid="{D1914810-7528-4EA9-BE72-4018E126C56F}"/>
    <hyperlink ref="X393" r:id="rId6131" xr:uid="{0AFFF8AB-783E-4D36-8C31-353C09A91673}"/>
    <hyperlink ref="X394" r:id="rId6132" xr:uid="{72C5CF37-4E93-474D-B552-A1B07916CF5F}"/>
    <hyperlink ref="X395" r:id="rId6133" xr:uid="{2C743522-132F-442A-A89D-0B9A66A2AB9A}"/>
    <hyperlink ref="X396" r:id="rId6134" xr:uid="{3F8787A8-FF38-4907-B146-7DDC5B084A5C}"/>
    <hyperlink ref="X397" r:id="rId6135" xr:uid="{9059C0E0-4FE3-40BF-A77B-F8280BABD086}"/>
    <hyperlink ref="X398" r:id="rId6136" xr:uid="{20E630A1-8D73-4408-80AF-3E066C11D8AD}"/>
    <hyperlink ref="X399" r:id="rId6137" xr:uid="{052179B9-40F6-430A-A212-36DBCBEBEBAC}"/>
    <hyperlink ref="X400" r:id="rId6138" xr:uid="{F83E3B1A-8943-4A9F-A40F-DA3D7649802A}"/>
    <hyperlink ref="X401" r:id="rId6139" xr:uid="{992AC9BB-CD06-4A2B-9608-8BF54BE79CD6}"/>
    <hyperlink ref="X402" r:id="rId6140" xr:uid="{096120F8-20E0-47B4-8253-66F12B1C9316}"/>
    <hyperlink ref="X403" r:id="rId6141" xr:uid="{D374A0E4-3F0B-4788-8D6B-9564923784C3}"/>
    <hyperlink ref="X404" r:id="rId6142" xr:uid="{51E78D25-A028-4388-AF7E-126529A22A5E}"/>
    <hyperlink ref="X405" r:id="rId6143" xr:uid="{40AFA912-E761-4147-AA04-A505ED89A49F}"/>
    <hyperlink ref="X406" r:id="rId6144" xr:uid="{65288A69-0A17-4E4C-8415-1E01E00EE55E}"/>
    <hyperlink ref="X407" r:id="rId6145" xr:uid="{1CF6167D-A0CE-407A-A56D-6FF6D0F1F08E}"/>
    <hyperlink ref="X408" r:id="rId6146" xr:uid="{F499E04B-6E5A-4409-9572-7AE95B76D5A7}"/>
    <hyperlink ref="X409" r:id="rId6147" xr:uid="{BF77148E-3344-44E3-A574-CBB34B4B3926}"/>
    <hyperlink ref="X410" r:id="rId6148" xr:uid="{06EBCB78-7C14-4D8B-BC7D-D1908FCEC0D0}"/>
    <hyperlink ref="X411" r:id="rId6149" xr:uid="{25125DAD-5872-42E8-99D4-6FE0B8AFFC98}"/>
    <hyperlink ref="X412" r:id="rId6150" xr:uid="{B3C4D52B-0A0B-46D1-907C-6BB3C1A823C7}"/>
    <hyperlink ref="X413" r:id="rId6151" xr:uid="{4374BE1B-2561-4E2E-A856-C8CC894363EA}"/>
    <hyperlink ref="X414" r:id="rId6152" xr:uid="{D8B6DD44-C647-4004-8674-87765EF8B36C}"/>
    <hyperlink ref="X415" r:id="rId6153" xr:uid="{3BE48539-089E-49B6-B57F-6F094870D948}"/>
    <hyperlink ref="X416" r:id="rId6154" xr:uid="{058918BD-629A-4921-877C-A9047CFE81F1}"/>
    <hyperlink ref="X417" r:id="rId6155" xr:uid="{E965B1B8-EEB5-43DE-BC3E-2E135692009D}"/>
    <hyperlink ref="X418" r:id="rId6156" xr:uid="{C26DD8F7-7BD4-457A-A40D-94B14D6A23EC}"/>
    <hyperlink ref="X419" r:id="rId6157" xr:uid="{EB8E0357-1BDC-4127-99A5-634617A78920}"/>
    <hyperlink ref="X420" r:id="rId6158" xr:uid="{EFE3F495-9B69-4073-8557-41D2DEDAE6F5}"/>
    <hyperlink ref="X421" r:id="rId6159" xr:uid="{924356B1-2ABD-4033-B909-82DADF20BA2C}"/>
    <hyperlink ref="X422" r:id="rId6160" xr:uid="{ECE02808-2309-4359-80C4-1746D0EDBFF0}"/>
    <hyperlink ref="X423" r:id="rId6161" xr:uid="{EF120292-92BC-41E2-9971-62B55519109C}"/>
    <hyperlink ref="X424" r:id="rId6162" xr:uid="{5EEE9518-07A3-4F94-BDF6-B24E132DD340}"/>
    <hyperlink ref="X425" r:id="rId6163" xr:uid="{AF3DB9BF-DD1E-4914-9A37-BC7023E65833}"/>
    <hyperlink ref="X426" r:id="rId6164" xr:uid="{5D8569D5-2094-43DE-812F-C4A49E74E9A0}"/>
    <hyperlink ref="X427" r:id="rId6165" xr:uid="{B9C9BBBA-4F1F-4FC7-9E59-F4ED2D7ED8A1}"/>
    <hyperlink ref="X428" r:id="rId6166" xr:uid="{15F35A0D-D693-45C2-9458-CD78B3BDC1B4}"/>
    <hyperlink ref="X429" r:id="rId6167" xr:uid="{CF1C749A-AE43-4531-ACF7-CF8E903C9DF6}"/>
    <hyperlink ref="X430" r:id="rId6168" xr:uid="{730819AA-7BF6-4B7F-A4BC-AFE34EF619B9}"/>
    <hyperlink ref="X431" r:id="rId6169" xr:uid="{F5A0594F-3044-4D7A-B79C-D5879F6E712E}"/>
    <hyperlink ref="X432" r:id="rId6170" xr:uid="{28ADEF95-2A72-44BB-8548-31761D18B15E}"/>
    <hyperlink ref="X433" r:id="rId6171" xr:uid="{2D394D1D-7516-49A5-81F9-901F5BE0CB15}"/>
    <hyperlink ref="X434" r:id="rId6172" xr:uid="{6C00AAB2-58C0-44AB-B754-E3EBAFBF0D08}"/>
    <hyperlink ref="X435" r:id="rId6173" xr:uid="{D9DD09A3-D499-4017-AFD6-9512730065DE}"/>
    <hyperlink ref="X436" r:id="rId6174" xr:uid="{653E3872-B5DA-492B-98E1-440EFE7A45B3}"/>
    <hyperlink ref="X437" r:id="rId6175" xr:uid="{A62F2C4F-D4EF-4678-A176-A3D0435F3B40}"/>
    <hyperlink ref="X438" r:id="rId6176" xr:uid="{94297413-688C-486C-8172-0FE11E3BC609}"/>
    <hyperlink ref="X439" r:id="rId6177" xr:uid="{3E844C12-CAEC-4EF4-9A9E-B0E7B514E28B}"/>
    <hyperlink ref="X440" r:id="rId6178" xr:uid="{6F249D28-DA6D-49FB-9A71-26C17976A1D9}"/>
    <hyperlink ref="X441" r:id="rId6179" xr:uid="{D88D6790-1BF1-48E4-9CD5-808ABB2F7E7E}"/>
    <hyperlink ref="X442" r:id="rId6180" xr:uid="{BAD17233-90E0-41EF-AAEA-4B291F8C223B}"/>
    <hyperlink ref="X443" r:id="rId6181" xr:uid="{C08840C9-0924-435B-B78A-80CC6AC7A298}"/>
    <hyperlink ref="X444" r:id="rId6182" xr:uid="{3793B766-8C5F-4156-820C-4279F5B7DA62}"/>
    <hyperlink ref="X445" r:id="rId6183" xr:uid="{02264260-BF70-46F7-B0AF-B158D3869D35}"/>
    <hyperlink ref="X446" r:id="rId6184" xr:uid="{79FF0E71-EBA6-495F-B61C-99065C4FC1BF}"/>
    <hyperlink ref="X447" r:id="rId6185" xr:uid="{3F497E2A-4F7D-4722-A88C-61E1E24B70DF}"/>
    <hyperlink ref="X448" r:id="rId6186" xr:uid="{6C5D2490-86E1-49C2-9A8B-05F7228B7DDB}"/>
    <hyperlink ref="X449" r:id="rId6187" xr:uid="{8D586642-8636-4D7A-B9B3-8614ADAFDF09}"/>
    <hyperlink ref="X450" r:id="rId6188" xr:uid="{BF2C08E3-C7CF-4983-AB5C-E2308E8EAD29}"/>
    <hyperlink ref="X451" r:id="rId6189" xr:uid="{B4D6F8DB-89CB-4C6A-A3DA-21FB6D6E65BA}"/>
    <hyperlink ref="X452" r:id="rId6190" xr:uid="{2D028796-FD49-4C28-B36E-2E21B4D73FED}"/>
    <hyperlink ref="X453" r:id="rId6191" xr:uid="{7E5AD164-C793-445E-9798-3FF210E7D64E}"/>
    <hyperlink ref="X454" r:id="rId6192" xr:uid="{BEDEBD9C-1492-44F7-BFDE-90A9CA6090B7}"/>
    <hyperlink ref="X455" r:id="rId6193" xr:uid="{F1011006-5932-43EB-A2DB-CB0FC8F81C5B}"/>
    <hyperlink ref="X456" r:id="rId6194" xr:uid="{4CF2ED5C-B457-4411-8903-82CFF072D4CE}"/>
    <hyperlink ref="X457" r:id="rId6195" xr:uid="{2E4DEF62-768A-458C-A189-BF5A60C15CA8}"/>
    <hyperlink ref="X458" r:id="rId6196" xr:uid="{E561B27D-D3E1-4B41-A517-264BEB9860D1}"/>
    <hyperlink ref="X459" r:id="rId6197" xr:uid="{BF35CB9C-D3C8-4428-A86A-4B7C87592342}"/>
    <hyperlink ref="X460" r:id="rId6198" xr:uid="{C35DF5A5-AB4A-46E2-9E23-737DDB2DAEB1}"/>
    <hyperlink ref="X461" r:id="rId6199" xr:uid="{F00B5FF0-1361-4F4E-821F-E8CB10AAB0CE}"/>
    <hyperlink ref="X462" r:id="rId6200" xr:uid="{62E38701-CACA-4ACA-AC4D-5EC6ACF75964}"/>
    <hyperlink ref="X463" r:id="rId6201" xr:uid="{17018C81-DF4A-4ADF-93A6-16385CDC55D7}"/>
    <hyperlink ref="X464" r:id="rId6202" xr:uid="{A8D501A9-EFED-4A23-8142-84EC3CEB612F}"/>
    <hyperlink ref="X465" r:id="rId6203" xr:uid="{0B584C8C-80FB-4D7A-B196-BD8A91FA1664}"/>
    <hyperlink ref="X466" r:id="rId6204" xr:uid="{E3D0EB56-1B36-42F6-9382-B5C2705C45F4}"/>
    <hyperlink ref="X467" r:id="rId6205" xr:uid="{B5B551D0-8206-4F84-BF0B-DC4A6ADEFCA6}"/>
    <hyperlink ref="X468" r:id="rId6206" xr:uid="{11B789E6-5605-46AB-A3C1-D0D14D69AE30}"/>
    <hyperlink ref="X469" r:id="rId6207" xr:uid="{7A6EE27D-1930-4E2B-ABC1-84103B73B04C}"/>
    <hyperlink ref="X470" r:id="rId6208" xr:uid="{D362E3FB-BCEA-4923-9EB6-FF764D765F0F}"/>
    <hyperlink ref="X471" r:id="rId6209" xr:uid="{897752EC-FD38-4135-9794-39428B04E792}"/>
    <hyperlink ref="X472" r:id="rId6210" xr:uid="{6E824379-385D-4FF2-99C4-909971A9B166}"/>
    <hyperlink ref="X473" r:id="rId6211" xr:uid="{5528E2ED-03E5-42E5-B578-E4240A07D295}"/>
    <hyperlink ref="X474" r:id="rId6212" xr:uid="{F622ECE1-3545-4423-BDF9-8D29F7827989}"/>
    <hyperlink ref="X475" r:id="rId6213" xr:uid="{B95986AC-0916-404C-8645-A27F9C4FDEE9}"/>
    <hyperlink ref="X476" r:id="rId6214" xr:uid="{0E823C44-9926-4A0B-9299-ECDE2AB1ECE7}"/>
    <hyperlink ref="X477" r:id="rId6215" xr:uid="{7A805576-D68F-4204-9E20-3381E282520E}"/>
    <hyperlink ref="X478" r:id="rId6216" xr:uid="{D267D5D8-80CD-4EDB-BDD6-532E8A667D12}"/>
    <hyperlink ref="X479" r:id="rId6217" xr:uid="{DF37F0DA-0BD0-4217-AC34-92E8305B9976}"/>
    <hyperlink ref="X480" r:id="rId6218" xr:uid="{C0770BD1-5A51-413D-95B3-22B35771688B}"/>
    <hyperlink ref="X481" r:id="rId6219" xr:uid="{55E03F4B-63D5-43B7-9714-8B3138CEA7B3}"/>
    <hyperlink ref="X482" r:id="rId6220" xr:uid="{C1469054-0D48-4541-BAF7-27778C69154F}"/>
    <hyperlink ref="X483" r:id="rId6221" xr:uid="{13B1D9D6-8D27-4C78-AAF5-AE0D6D08807E}"/>
    <hyperlink ref="X484" r:id="rId6222" xr:uid="{78477C2A-98DB-4095-AE5C-BD17EF223378}"/>
    <hyperlink ref="X485" r:id="rId6223" xr:uid="{489DF38E-60C1-4BA1-8B7D-48D2DC0C2975}"/>
    <hyperlink ref="X486" r:id="rId6224" xr:uid="{74F695E5-FB0B-4802-A35F-04F73086B5BF}"/>
    <hyperlink ref="X487" r:id="rId6225" xr:uid="{596412AF-C4A9-4045-93F9-C2E92A1ADD0A}"/>
    <hyperlink ref="X488" r:id="rId6226" xr:uid="{26E29137-1CB0-42D1-9DD4-03B0E46894DA}"/>
    <hyperlink ref="X489" r:id="rId6227" xr:uid="{EFA5658F-72D0-4983-A8DC-5C1B5813A5EE}"/>
    <hyperlink ref="X490" r:id="rId6228" xr:uid="{132BB094-94C2-494E-B79F-021BEDB3F081}"/>
    <hyperlink ref="X491" r:id="rId6229" xr:uid="{D424AF1C-72E7-4B15-87FE-B952182D592E}"/>
    <hyperlink ref="X492" r:id="rId6230" xr:uid="{FF2CE6DB-D507-4BD6-B2E6-0620E79A9F2C}"/>
    <hyperlink ref="X493" r:id="rId6231" xr:uid="{99036D24-1B03-49A9-950B-90B737E4A40A}"/>
    <hyperlink ref="X494" r:id="rId6232" xr:uid="{E1F5554C-B5B0-49D5-AF84-3C237EAC39D8}"/>
    <hyperlink ref="X495" r:id="rId6233" xr:uid="{70A34E56-FB92-4A67-85D2-85C4AD04E716}"/>
    <hyperlink ref="X496" r:id="rId6234" xr:uid="{51280B61-F791-4DD5-BA43-0894162F685B}"/>
    <hyperlink ref="X497" r:id="rId6235" xr:uid="{D85C5F94-1EE9-453D-88A1-0D637C67292E}"/>
    <hyperlink ref="X498" r:id="rId6236" xr:uid="{5BFDF1A8-8819-4115-9FFF-8C515EFD9D95}"/>
    <hyperlink ref="X499" r:id="rId6237" xr:uid="{1AAD2242-7A1C-4D1C-9D8D-296BC48E2A91}"/>
    <hyperlink ref="X500" r:id="rId6238" xr:uid="{E0D11069-1FBB-438C-AE74-F4418E88C4D9}"/>
    <hyperlink ref="X501" r:id="rId6239" xr:uid="{FA17CBF0-674D-4705-9C64-F5B43EECF20B}"/>
    <hyperlink ref="X502" r:id="rId6240" xr:uid="{74772ADD-9B74-4519-84C5-FB05FEAB8FD4}"/>
    <hyperlink ref="X503" r:id="rId6241" xr:uid="{BA9D6505-515D-4BB4-AEE3-EA23A7B9442B}"/>
    <hyperlink ref="X504" r:id="rId6242" xr:uid="{639EBA23-59E9-44D1-B71A-4145BF37C2AB}"/>
    <hyperlink ref="X505" r:id="rId6243" xr:uid="{51A8149D-FB86-4376-BB52-AEBBB4E10404}"/>
    <hyperlink ref="X506" r:id="rId6244" xr:uid="{3B1E4600-3002-49CD-B66B-CBD98AE94435}"/>
    <hyperlink ref="X507" r:id="rId6245" xr:uid="{EB2EFC9E-96B8-4BF0-8045-09080A682699}"/>
    <hyperlink ref="X508" r:id="rId6246" xr:uid="{A315B135-ADC4-435C-BA18-C85FD13C5F32}"/>
    <hyperlink ref="X509" r:id="rId6247" xr:uid="{38A4FEED-A0B4-4E0E-8DBF-9D43B7CC5BD6}"/>
    <hyperlink ref="X510" r:id="rId6248" xr:uid="{DFB72A7C-371E-45E4-AB9E-904B8D0EB878}"/>
    <hyperlink ref="X511" r:id="rId6249" xr:uid="{4A09A97C-DF5B-4695-9D9B-1156C62943DA}"/>
    <hyperlink ref="X512" r:id="rId6250" xr:uid="{3B33145F-E7CA-42ED-A51D-361F242B2118}"/>
    <hyperlink ref="X513" r:id="rId6251" xr:uid="{931C43E0-723D-4C83-A490-0A1EAF8B2849}"/>
    <hyperlink ref="X514" r:id="rId6252" xr:uid="{F5129719-2DCC-4A72-A7DF-9E1C09DCD110}"/>
    <hyperlink ref="X515" r:id="rId6253" xr:uid="{331A26C8-6DBA-4DFE-A429-E9B2C7C19986}"/>
    <hyperlink ref="X516" r:id="rId6254" xr:uid="{513F0AA8-B217-4624-856C-FBC086EF907A}"/>
    <hyperlink ref="X517" r:id="rId6255" xr:uid="{B150551D-50AF-4AC4-92D0-B092C84D7945}"/>
    <hyperlink ref="X518" r:id="rId6256" xr:uid="{49B3526D-55B7-4446-B212-2CE47419E0B8}"/>
    <hyperlink ref="X519" r:id="rId6257" xr:uid="{D786F610-AA62-4CE3-8976-80467E8506A6}"/>
    <hyperlink ref="X520" r:id="rId6258" xr:uid="{C99F24CA-E25C-4DC0-9018-D4C8AB15EA51}"/>
    <hyperlink ref="X521" r:id="rId6259" xr:uid="{2586418C-EF68-4AEA-880E-662225A54B71}"/>
    <hyperlink ref="X522" r:id="rId6260" xr:uid="{83016743-F130-4CE8-A4AE-0D02DAF3DD10}"/>
    <hyperlink ref="X523" r:id="rId6261" xr:uid="{8407F4B9-8783-4699-A00E-414C28C95014}"/>
    <hyperlink ref="X524" r:id="rId6262" xr:uid="{E5B1549F-8B29-4A66-855D-7B1B7A9F0327}"/>
    <hyperlink ref="X525" r:id="rId6263" xr:uid="{CD8C27D5-3B93-4DF1-910C-11AF9FF258E5}"/>
    <hyperlink ref="X526" r:id="rId6264" xr:uid="{AB6B2372-570D-4D04-B689-6A98F9B3DAFF}"/>
    <hyperlink ref="X527" r:id="rId6265" xr:uid="{73A547D0-098C-4563-A35A-F36394DE0AC5}"/>
    <hyperlink ref="X528" r:id="rId6266" xr:uid="{BEC8F744-AAF7-4100-9ABE-9579EA299E02}"/>
    <hyperlink ref="X529" r:id="rId6267" xr:uid="{9709AA53-9926-4643-830A-C04CF8D75730}"/>
    <hyperlink ref="X530" r:id="rId6268" xr:uid="{1236EA77-AF9B-4A7B-9751-BA5B3A576B35}"/>
    <hyperlink ref="X531" r:id="rId6269" xr:uid="{F1076C1B-86F4-402C-8974-380AD9AEB626}"/>
    <hyperlink ref="X532" r:id="rId6270" xr:uid="{EB4BD628-AB04-4337-B3EF-4B8620D8DEE8}"/>
    <hyperlink ref="X533" r:id="rId6271" xr:uid="{9C7BCD77-87DF-48BF-A4F3-200363F14221}"/>
    <hyperlink ref="X534" r:id="rId6272" xr:uid="{DEA7C22C-8E11-4F50-A7CB-685408861D9E}"/>
    <hyperlink ref="X535" r:id="rId6273" xr:uid="{160C703D-0716-4293-811D-B7BEE594D929}"/>
    <hyperlink ref="X536" r:id="rId6274" xr:uid="{3DD1DF2F-82BB-49AD-BFFA-523E7B2F58D5}"/>
    <hyperlink ref="X537" r:id="rId6275" xr:uid="{83DB0F9A-A08B-4E4A-9039-10B2666D17BA}"/>
    <hyperlink ref="X538" r:id="rId6276" xr:uid="{01537075-1124-4892-B1D3-628D8697930A}"/>
    <hyperlink ref="X539" r:id="rId6277" xr:uid="{95E6A583-E3AE-4B3C-B97A-332EBA03F743}"/>
    <hyperlink ref="X540" r:id="rId6278" xr:uid="{70238FA9-F128-48E6-BC60-07AD262A828F}"/>
    <hyperlink ref="X541" r:id="rId6279" xr:uid="{C65B8D4D-0ECC-4794-A8A1-D1626C0A9CB0}"/>
    <hyperlink ref="X542" r:id="rId6280" xr:uid="{EF4445F9-E0FF-4F8F-A233-09ABFE219480}"/>
    <hyperlink ref="X543" r:id="rId6281" xr:uid="{715677C3-7175-43BB-B1BE-6465C0155B1B}"/>
    <hyperlink ref="X544" r:id="rId6282" xr:uid="{8F5FEA8F-F08A-4AB8-B85C-49F00F92A508}"/>
    <hyperlink ref="X545" r:id="rId6283" xr:uid="{35899F5A-C5A0-4C3E-8A59-4B7489C1441B}"/>
    <hyperlink ref="X546" r:id="rId6284" xr:uid="{260DCDC7-53FC-49F3-B3C4-533F34000D0B}"/>
    <hyperlink ref="X547" r:id="rId6285" xr:uid="{B8812E28-EAD8-4352-AF45-77DCFD7DCECD}"/>
    <hyperlink ref="X548" r:id="rId6286" xr:uid="{E14AC287-C602-4ABD-95EC-52E8CD628D57}"/>
    <hyperlink ref="X549" r:id="rId6287" xr:uid="{2194088D-9FE4-4967-B0ED-F4033861C065}"/>
    <hyperlink ref="X550" r:id="rId6288" xr:uid="{6F31C3CF-F0FC-46EE-A580-D6959763800E}"/>
    <hyperlink ref="X551" r:id="rId6289" xr:uid="{DD1DDFCF-DD5A-4143-B437-554E03EA100B}"/>
    <hyperlink ref="X552" r:id="rId6290" xr:uid="{FF3351CA-31B0-471D-B97E-764AB8D65F83}"/>
    <hyperlink ref="X553" r:id="rId6291" xr:uid="{2AA933E7-83B3-42FE-B8F3-51381C32413C}"/>
    <hyperlink ref="X554" r:id="rId6292" xr:uid="{0BC8B80A-CD99-47A6-BDA3-730188615273}"/>
    <hyperlink ref="X555" r:id="rId6293" xr:uid="{4084504C-4530-4721-80BC-A5AF145992E5}"/>
    <hyperlink ref="X556" r:id="rId6294" xr:uid="{7B1C55EA-309A-464C-B3EA-17A560D46311}"/>
    <hyperlink ref="X557" r:id="rId6295" xr:uid="{CCF6A3D1-0ADE-4545-89D3-CE3C358EB119}"/>
    <hyperlink ref="X558" r:id="rId6296" xr:uid="{3E636AFE-A91A-4820-9192-902C4414EDC9}"/>
    <hyperlink ref="X559" r:id="rId6297" xr:uid="{0E70B66D-D84B-46D0-A804-3D42AAB83BFC}"/>
    <hyperlink ref="X560" r:id="rId6298" xr:uid="{EA3E5912-7B70-4952-A17D-195A44C64DD3}"/>
    <hyperlink ref="X561" r:id="rId6299" xr:uid="{D89A8493-217A-4945-A161-ADE77C20D907}"/>
    <hyperlink ref="X562" r:id="rId6300" xr:uid="{BE3C51B5-E8B8-42D5-8C04-DCAFDE10FB55}"/>
    <hyperlink ref="X563" r:id="rId6301" xr:uid="{ABC8EBDA-28DB-4E5C-A002-BD7B5D55B375}"/>
    <hyperlink ref="X564" r:id="rId6302" xr:uid="{D0781364-D51C-4A54-A7FF-C459244BB9A5}"/>
    <hyperlink ref="X565" r:id="rId6303" xr:uid="{428607E6-AFB0-4B27-B752-37C246949BDB}"/>
    <hyperlink ref="X566" r:id="rId6304" xr:uid="{BED61B85-63B6-4284-BE53-98CCB546DED4}"/>
    <hyperlink ref="X567" r:id="rId6305" xr:uid="{574C27B8-D857-4113-AF75-F4296A46D2E3}"/>
    <hyperlink ref="X568" r:id="rId6306" xr:uid="{6855E38F-1C7C-4F7E-B431-B18249BFC33F}"/>
    <hyperlink ref="X569" r:id="rId6307" xr:uid="{210527C2-6412-4BAA-ADD5-4070FB0E0B90}"/>
    <hyperlink ref="X570" r:id="rId6308" xr:uid="{19C49A94-969B-48CD-8DB0-269E3DF2FDF8}"/>
    <hyperlink ref="X571" r:id="rId6309" xr:uid="{74F26BA7-9666-4FC8-8378-D0C13C8315A6}"/>
    <hyperlink ref="X572" r:id="rId6310" xr:uid="{4BE5E321-5E69-4872-9891-3940DDEFA025}"/>
    <hyperlink ref="X573" r:id="rId6311" xr:uid="{0B992E56-46BF-4CC4-AD53-32AE2600C815}"/>
    <hyperlink ref="X574" r:id="rId6312" xr:uid="{55095D7F-B129-479B-A7A2-520A4A5FFB9F}"/>
    <hyperlink ref="X575" r:id="rId6313" xr:uid="{68922640-EE8B-46E6-872C-554A822B6578}"/>
    <hyperlink ref="X576" r:id="rId6314" xr:uid="{F9B83411-2252-4957-A988-6F735AE4CC6A}"/>
    <hyperlink ref="X577" r:id="rId6315" xr:uid="{D702F4F2-7A8A-4957-9072-F752426E984A}"/>
    <hyperlink ref="X578" r:id="rId6316" xr:uid="{CEC6DD4C-715E-4A31-BC35-18B609360EC5}"/>
    <hyperlink ref="X579" r:id="rId6317" xr:uid="{229721EC-0029-4676-8F1C-D7C70E8D3F0F}"/>
    <hyperlink ref="X580" r:id="rId6318" xr:uid="{9723FE3A-EF73-4DDB-9478-273FBE8715BE}"/>
    <hyperlink ref="X581" r:id="rId6319" xr:uid="{64619AE6-0C2D-4779-B553-4A0EF94A4146}"/>
    <hyperlink ref="X582" r:id="rId6320" xr:uid="{C4CB353C-085F-4D4E-98E8-370517922E00}"/>
    <hyperlink ref="X583" r:id="rId6321" xr:uid="{B8CE51FC-1E3A-44B8-9C22-1E0104B3BF6C}"/>
    <hyperlink ref="X584" r:id="rId6322" xr:uid="{CBFE6344-8776-4CF4-A66B-6BCCB0AE6F0A}"/>
    <hyperlink ref="X585" r:id="rId6323" xr:uid="{238534BF-C4CB-48A5-99C6-8E857D38CDC1}"/>
    <hyperlink ref="X586" r:id="rId6324" xr:uid="{D1AE8183-ACD9-4E95-9B5A-0250A2A878B0}"/>
    <hyperlink ref="X587" r:id="rId6325" xr:uid="{C80F691D-5397-4B98-92DC-B9084C6D351B}"/>
    <hyperlink ref="X588" r:id="rId6326" xr:uid="{23694C7F-CB53-4932-B2AA-7C4A72A527F1}"/>
    <hyperlink ref="X589" r:id="rId6327" xr:uid="{A76A2258-37A6-42EE-9048-BFF3FC015B4E}"/>
    <hyperlink ref="X590" r:id="rId6328" xr:uid="{3C1666D4-8064-40D4-B90F-B3340BD06B5D}"/>
    <hyperlink ref="X591" r:id="rId6329" xr:uid="{F78FD5BF-3820-4BC5-B41B-65529DF8082D}"/>
    <hyperlink ref="X592" r:id="rId6330" xr:uid="{845DDF53-2DCB-4C52-BC5C-358D8F81DFAB}"/>
    <hyperlink ref="X593" r:id="rId6331" xr:uid="{91D9C3ED-C5D0-4ED3-B9B9-C06D5172A2BA}"/>
    <hyperlink ref="X594" r:id="rId6332" xr:uid="{8E24324C-E4E9-49D4-9593-B5696FB0114F}"/>
    <hyperlink ref="X595" r:id="rId6333" xr:uid="{45328947-818C-4BC5-9DCE-8B5AD4D7CB3D}"/>
    <hyperlink ref="X596" r:id="rId6334" xr:uid="{432CF2D3-4B59-4A75-ACF7-9A03FBD1133B}"/>
    <hyperlink ref="X597" r:id="rId6335" xr:uid="{AFBF3885-90DC-41FD-92CC-E80B65A168CF}"/>
    <hyperlink ref="X598" r:id="rId6336" xr:uid="{93F5C8F9-DD0F-43CE-ACBE-D71532C4895D}"/>
    <hyperlink ref="X599" r:id="rId6337" xr:uid="{C4D28AF2-3DB8-409B-88B6-429CC2BEA551}"/>
    <hyperlink ref="X600" r:id="rId6338" xr:uid="{4921BE63-BC52-4517-B0CD-01CA39E2E8A3}"/>
    <hyperlink ref="X601" r:id="rId6339" xr:uid="{02056263-722B-4156-BEAB-F0FC5FC3E1B6}"/>
    <hyperlink ref="X602" r:id="rId6340" xr:uid="{3E4E115F-5D03-4024-B8A3-1490E04CF9B1}"/>
    <hyperlink ref="X603" r:id="rId6341" xr:uid="{56B37DBF-4D3E-4318-A31D-57F2C23BFF06}"/>
    <hyperlink ref="X604" r:id="rId6342" xr:uid="{BE896C6B-73CA-4D40-B1DB-7BBD3DD160CF}"/>
    <hyperlink ref="X605" r:id="rId6343" xr:uid="{F506CCB8-D80D-483B-8587-5229BB3CAB35}"/>
    <hyperlink ref="X606" r:id="rId6344" xr:uid="{0C99B363-CFD7-47BA-8AF6-358FB7A54909}"/>
    <hyperlink ref="X607" r:id="rId6345" xr:uid="{31896545-CAD0-4225-882D-AF490C0F3042}"/>
    <hyperlink ref="X608" r:id="rId6346" xr:uid="{7878C674-93A6-4B9A-BF4B-DE9B63B03523}"/>
    <hyperlink ref="X609" r:id="rId6347" xr:uid="{6459EA3B-F67B-4202-AFBA-F82F745A4803}"/>
    <hyperlink ref="X610" r:id="rId6348" xr:uid="{C0572D7D-06DE-4273-9863-C30353E0FD54}"/>
    <hyperlink ref="X611" r:id="rId6349" xr:uid="{9E97C2E7-99DE-4D3D-B11B-16E04673B72E}"/>
    <hyperlink ref="X612" r:id="rId6350" xr:uid="{DCAFDB23-1694-40DC-ABC8-D046F4AECBAF}"/>
    <hyperlink ref="X613" r:id="rId6351" xr:uid="{19C5BA8F-5B61-4259-AF31-64C2A5D7E9B6}"/>
    <hyperlink ref="X614" r:id="rId6352" xr:uid="{526014FD-CFC0-4F31-B42E-7313DA63A777}"/>
    <hyperlink ref="X615" r:id="rId6353" xr:uid="{4974AA36-EE93-4262-BFA5-4C5D77E81F13}"/>
    <hyperlink ref="X616" r:id="rId6354" xr:uid="{C48490CF-C5C2-4291-9D56-C78B3FF3B6D8}"/>
    <hyperlink ref="X617" r:id="rId6355" xr:uid="{5909AEE8-0C85-4353-86D5-35FC5BAA681C}"/>
    <hyperlink ref="X618" r:id="rId6356" xr:uid="{C97C91D5-B95F-40D5-987E-32DD8CFC24DA}"/>
    <hyperlink ref="X619" r:id="rId6357" xr:uid="{C5B9098F-DC4D-449D-AB1D-506D0AC704AB}"/>
    <hyperlink ref="X620" r:id="rId6358" xr:uid="{461A3FD7-12D9-4AF5-898A-AFBB2F215711}"/>
    <hyperlink ref="X621" r:id="rId6359" xr:uid="{EF57D8E1-FAB0-45E7-9BF8-240E129857AA}"/>
    <hyperlink ref="X622" r:id="rId6360" xr:uid="{5102E37A-9809-4768-B12B-F8376DE0CC11}"/>
    <hyperlink ref="X623" r:id="rId6361" xr:uid="{5BD0E5DB-A9A9-427B-9404-8A54138328FD}"/>
    <hyperlink ref="X624" r:id="rId6362" xr:uid="{8B9D6AF7-4E2E-4060-831A-30FAED0189BB}"/>
    <hyperlink ref="X625" r:id="rId6363" xr:uid="{DCC2E5AC-D74A-4721-A84D-8CD93E3A8563}"/>
    <hyperlink ref="X626" r:id="rId6364" xr:uid="{95D6EE4A-194A-463C-9BB8-C81AF6CE5B26}"/>
    <hyperlink ref="X627" r:id="rId6365" xr:uid="{AF210F71-359D-4A6C-B15D-468935A2BD29}"/>
    <hyperlink ref="X628" r:id="rId6366" xr:uid="{AF02B270-C59F-4D92-888E-0011974147CA}"/>
    <hyperlink ref="X629" r:id="rId6367" xr:uid="{48F2F78F-A2FA-4990-8E8B-BB3851C75D22}"/>
    <hyperlink ref="X630" r:id="rId6368" xr:uid="{D0955E50-124D-4530-85ED-BDB7C69A3B9F}"/>
    <hyperlink ref="X631" r:id="rId6369" xr:uid="{FCDFD887-7491-4188-B97B-32C40317E377}"/>
    <hyperlink ref="X632" r:id="rId6370" xr:uid="{EB9AE9AD-2EAB-4543-BEE3-5DA3078FFD9C}"/>
    <hyperlink ref="X633" r:id="rId6371" xr:uid="{9208606F-1296-47E7-B215-ADBFF6A64A8E}"/>
    <hyperlink ref="X634" r:id="rId6372" xr:uid="{B7E675B3-2591-4D13-BC28-280604BF15C7}"/>
    <hyperlink ref="X635" r:id="rId6373" xr:uid="{93982B04-6FD1-49F7-8DCE-0F7EF3A1BED0}"/>
    <hyperlink ref="X636" r:id="rId6374" xr:uid="{07F138F8-B3C8-4D9B-BA4A-E8577920688B}"/>
    <hyperlink ref="X637" r:id="rId6375" xr:uid="{B6754EB2-B0B0-4414-8030-4D60D4F9E279}"/>
    <hyperlink ref="X638" r:id="rId6376" xr:uid="{68C340E4-0E78-4CE6-A77D-B3056F9FD03B}"/>
    <hyperlink ref="X639" r:id="rId6377" xr:uid="{B2862506-01E1-4D76-9895-F401E8E77986}"/>
    <hyperlink ref="X640" r:id="rId6378" xr:uid="{76826ECE-D75B-4BA6-8F97-DC7A3F9279E1}"/>
    <hyperlink ref="X641" r:id="rId6379" xr:uid="{58BC0CF9-7AB6-46AD-9302-DA501F281E10}"/>
    <hyperlink ref="X642" r:id="rId6380" xr:uid="{A1C8D84A-21F5-4BD1-9195-3B13FF86D725}"/>
    <hyperlink ref="X643" r:id="rId6381" xr:uid="{21A17D9A-000E-4F63-A8AA-386CD73F36D7}"/>
    <hyperlink ref="X644" r:id="rId6382" xr:uid="{BA40E4EA-2CEB-4DB9-9D49-AF0DF1038936}"/>
    <hyperlink ref="X645" r:id="rId6383" xr:uid="{F5172464-15C6-4F86-A35C-3D2CF79F4C24}"/>
    <hyperlink ref="X646" r:id="rId6384" xr:uid="{3338CA4F-5559-4692-8D8D-EC8A125D3DA6}"/>
    <hyperlink ref="X647" r:id="rId6385" xr:uid="{C5007D18-8893-43CB-B0B1-949217DB070B}"/>
    <hyperlink ref="X648" r:id="rId6386" xr:uid="{F9A00223-5334-4C91-9EC3-33CD0CF9FFF1}"/>
    <hyperlink ref="X649" r:id="rId6387" xr:uid="{D31EE97F-1C15-4A62-BB09-1D5BCBC3F34B}"/>
    <hyperlink ref="X650" r:id="rId6388" xr:uid="{0F620B0F-DDF1-4488-956D-579D2FD37EC9}"/>
    <hyperlink ref="X651" r:id="rId6389" xr:uid="{E569916A-D0D1-4FC1-951B-7800A547B91A}"/>
    <hyperlink ref="X652" r:id="rId6390" xr:uid="{97AC5C79-F7D6-4BD2-ABC4-9C212BA08224}"/>
    <hyperlink ref="X653" r:id="rId6391" xr:uid="{DE686EEE-FCE2-42DA-B0DC-5EB8974CE051}"/>
    <hyperlink ref="X654" r:id="rId6392" xr:uid="{F37058D2-6CB0-45BD-A048-480FC5E389EC}"/>
    <hyperlink ref="X655" r:id="rId6393" xr:uid="{EC765374-530E-4B40-B44B-B2D78725527E}"/>
    <hyperlink ref="X656" r:id="rId6394" xr:uid="{36344B92-F5BA-4DF9-BFCE-9415BAD01116}"/>
    <hyperlink ref="X657" r:id="rId6395" xr:uid="{888EC2E4-F673-46B5-BF41-5D5E0FFE9866}"/>
    <hyperlink ref="X658" r:id="rId6396" xr:uid="{B683F539-7EB9-4A49-94F0-AF3A638486B4}"/>
    <hyperlink ref="X659" r:id="rId6397" xr:uid="{1C2967F4-7ADC-472A-8D6C-C80AA4246003}"/>
    <hyperlink ref="X660" r:id="rId6398" xr:uid="{5F283082-21DC-4395-B4D6-BEB06880B6F0}"/>
    <hyperlink ref="X661" r:id="rId6399" xr:uid="{3F14398B-C209-445A-9073-39FF51D763B1}"/>
    <hyperlink ref="X662" r:id="rId6400" xr:uid="{30D82370-D7FD-4E2C-9728-02DBD7D8A682}"/>
    <hyperlink ref="X663" r:id="rId6401" xr:uid="{8B58D45C-E06F-44A6-972B-1C1A0401C23B}"/>
    <hyperlink ref="X664" r:id="rId6402" xr:uid="{4D37C498-B63E-48FF-B9CB-1B8BF8677329}"/>
    <hyperlink ref="X665" r:id="rId6403" xr:uid="{2316C6AD-D798-4442-81AA-3A7F9C584ADC}"/>
    <hyperlink ref="X666" r:id="rId6404" xr:uid="{6859B71A-3C0E-4AE2-B019-60E7FCAB8FF8}"/>
    <hyperlink ref="X667" r:id="rId6405" xr:uid="{22538325-D9C7-4F06-8A8F-01A1FFCA7F13}"/>
    <hyperlink ref="X668" r:id="rId6406" xr:uid="{490CF7DB-124E-4AF6-91B6-CC9686925341}"/>
    <hyperlink ref="X669" r:id="rId6407" xr:uid="{A6BEE5FD-38A4-4C0B-A6EC-FE50E5D13A93}"/>
    <hyperlink ref="X670" r:id="rId6408" xr:uid="{D917E844-0238-47E2-AEEB-D22BC32F249A}"/>
    <hyperlink ref="X671" r:id="rId6409" xr:uid="{C123E797-0B34-4EEC-A157-46B851E8C408}"/>
    <hyperlink ref="X672" r:id="rId6410" xr:uid="{C036CACD-6120-452E-BF30-BA5FBB94943D}"/>
    <hyperlink ref="X673" r:id="rId6411" xr:uid="{EF033ACB-7824-41FE-BA04-AAAD10179F16}"/>
    <hyperlink ref="X674" r:id="rId6412" xr:uid="{60A17A94-F2AB-4F5E-9FC8-16C572C47934}"/>
    <hyperlink ref="X675" r:id="rId6413" xr:uid="{18B292F3-8C00-426B-9579-56D42A5C7899}"/>
    <hyperlink ref="X676" r:id="rId6414" xr:uid="{9CDC3BD9-3462-40E8-95B4-83D06A5F24BE}"/>
    <hyperlink ref="X677" r:id="rId6415" xr:uid="{05C00F4B-06E8-4E21-B160-69988C5DD7E3}"/>
    <hyperlink ref="X678" r:id="rId6416" xr:uid="{0A615050-CDF3-4B57-809A-CB9EEEA2A76C}"/>
    <hyperlink ref="X679" r:id="rId6417" xr:uid="{6655CF85-041B-4575-BBB4-4D99EFB65CA5}"/>
    <hyperlink ref="X680" r:id="rId6418" xr:uid="{8F33A1F7-CC8F-4395-B240-46B3E83F3E07}"/>
    <hyperlink ref="X681" r:id="rId6419" xr:uid="{99D7DEED-8C8A-4052-BB95-A28A4B1C40EF}"/>
    <hyperlink ref="X682" r:id="rId6420" xr:uid="{3A738BB5-FC5D-4D0D-B5E5-669F99D8868B}"/>
    <hyperlink ref="X683" r:id="rId6421" xr:uid="{7AA73769-97FB-4CA3-8FDD-A6271477BF85}"/>
    <hyperlink ref="X684" r:id="rId6422" xr:uid="{93FCE144-FB8C-4FF1-A6F6-F5EE90666EFB}"/>
    <hyperlink ref="X685" r:id="rId6423" xr:uid="{12B45BE6-7C7E-4AC0-9FD4-4C6B0D1BA7DD}"/>
    <hyperlink ref="X686" r:id="rId6424" xr:uid="{5AFB0B99-859C-4BCB-9FB8-1C8BCEDE1A44}"/>
    <hyperlink ref="X687" r:id="rId6425" xr:uid="{1AD6E3C7-31CB-4525-A27A-26358C6E0D14}"/>
    <hyperlink ref="X688" r:id="rId6426" xr:uid="{BDC8E1A3-95EF-4E4A-A077-7442EBE0F504}"/>
    <hyperlink ref="X689" r:id="rId6427" xr:uid="{13AE89BE-9934-4603-B84E-D1CCFA73D66A}"/>
    <hyperlink ref="X690" r:id="rId6428" xr:uid="{7DADCF05-A6A1-4507-B7BB-4CED20B587A0}"/>
    <hyperlink ref="X691" r:id="rId6429" xr:uid="{0E294E99-7B6C-4E50-8092-9126F6F2C674}"/>
    <hyperlink ref="X692" r:id="rId6430" xr:uid="{56263092-B02D-4065-83D9-96EAE7B7816C}"/>
    <hyperlink ref="X693" r:id="rId6431" xr:uid="{F187ED4D-D6DB-4BE9-9349-C4498353536C}"/>
    <hyperlink ref="X694" r:id="rId6432" xr:uid="{C6933DFB-0B47-4617-8BD0-27A04E3A47E1}"/>
    <hyperlink ref="X695" r:id="rId6433" xr:uid="{E84457FF-093B-4076-B16C-836AD0C1B633}"/>
    <hyperlink ref="X696" r:id="rId6434" xr:uid="{600FB71E-C9FE-4790-AC6B-11B148ACD711}"/>
    <hyperlink ref="X697" r:id="rId6435" xr:uid="{98C4D5E8-DF9A-40D1-8AA3-D1C24D6BFA76}"/>
    <hyperlink ref="X698" r:id="rId6436" xr:uid="{A063ECBC-B786-40C4-966F-274DF08269A4}"/>
    <hyperlink ref="X699" r:id="rId6437" xr:uid="{C22D14F6-A28C-4A1D-9487-98BCFEBF5FA4}"/>
    <hyperlink ref="X700" r:id="rId6438" xr:uid="{4D9F7D2D-E430-4C10-B69D-ECDDA0AA9721}"/>
    <hyperlink ref="X701" r:id="rId6439" xr:uid="{4E3A9EBF-CF00-4364-8162-7D113DAF06E5}"/>
    <hyperlink ref="X702" r:id="rId6440" xr:uid="{99C8F3BE-DCFE-4FDC-AE20-15B6C66D4763}"/>
    <hyperlink ref="X703" r:id="rId6441" xr:uid="{F8F5F848-9835-4575-AE04-FE7164AA0F66}"/>
    <hyperlink ref="X704" r:id="rId6442" xr:uid="{419F2A25-5608-4601-B3F5-9FACDAA1B12C}"/>
    <hyperlink ref="X705" r:id="rId6443" xr:uid="{1BA5A1BB-8D2B-4005-8AD1-CFE20D91C3A8}"/>
    <hyperlink ref="X706" r:id="rId6444" xr:uid="{FB820541-D321-4907-8240-8243419944FC}"/>
    <hyperlink ref="X707" r:id="rId6445" xr:uid="{D54C3372-CE8E-4DF2-8481-39C991ADCCB4}"/>
    <hyperlink ref="X708" r:id="rId6446" xr:uid="{257240A2-3A55-4FF9-8909-5957055E6C04}"/>
    <hyperlink ref="X709" r:id="rId6447" xr:uid="{7C69C095-4A2D-4CA6-84B1-E1CCE54F4AAA}"/>
    <hyperlink ref="X710" r:id="rId6448" xr:uid="{672FFCC0-93DE-4CC4-9F20-38B7D3A6A73E}"/>
    <hyperlink ref="X711" r:id="rId6449" xr:uid="{88D7792F-BB9F-4D38-ACDE-70D43B9FF618}"/>
    <hyperlink ref="X712" r:id="rId6450" xr:uid="{6FE6EB2A-BB37-4C05-A251-9A5100E84B86}"/>
    <hyperlink ref="X713" r:id="rId6451" xr:uid="{951D59C8-EEEA-45EE-AF21-C808090BDC2C}"/>
    <hyperlink ref="X714" r:id="rId6452" xr:uid="{B8E0BE9F-18AE-4DD4-B61C-47783BE156E9}"/>
    <hyperlink ref="X715" r:id="rId6453" xr:uid="{7B93E157-8CEC-416F-8C9A-882545388C0A}"/>
    <hyperlink ref="X716" r:id="rId6454" xr:uid="{499194CD-16C1-4309-A53B-263A5003B44B}"/>
    <hyperlink ref="X717" r:id="rId6455" xr:uid="{1EE13266-266E-4079-8502-A569FC64352C}"/>
    <hyperlink ref="X718" r:id="rId6456" xr:uid="{1F0D6102-08A1-4B2F-93DD-6858BDEA9D0C}"/>
    <hyperlink ref="X719" r:id="rId6457" xr:uid="{496D3795-B0E0-4C57-9D4A-54BDC544DEA8}"/>
    <hyperlink ref="X720" r:id="rId6458" xr:uid="{1DA7EC57-C3B5-4FA0-871F-D576C80F2F0F}"/>
    <hyperlink ref="X721" r:id="rId6459" xr:uid="{19795DC9-1C6B-408D-A3CF-AE0C1F637925}"/>
    <hyperlink ref="X722" r:id="rId6460" xr:uid="{BA965A3D-D685-4BAF-88E1-C3B64BF6C9C0}"/>
    <hyperlink ref="X723" r:id="rId6461" xr:uid="{8F528FB3-C928-4BDD-AD01-E89DFB0ABC32}"/>
    <hyperlink ref="X724" r:id="rId6462" xr:uid="{DFD5F544-74FD-4E2E-8256-EAE60B570A9D}"/>
    <hyperlink ref="X725" r:id="rId6463" xr:uid="{CF168C37-85D0-4043-8D12-6F9C541735D8}"/>
    <hyperlink ref="X726" r:id="rId6464" xr:uid="{1F1196FB-780F-46D7-9CE0-1FC7A601503F}"/>
    <hyperlink ref="X727" r:id="rId6465" xr:uid="{56B8DE55-4896-413F-B490-60F0009EDE3F}"/>
    <hyperlink ref="X728" r:id="rId6466" xr:uid="{57D83FBE-7500-489C-ADBA-4054E108A146}"/>
    <hyperlink ref="X729" r:id="rId6467" xr:uid="{80BE3151-B10F-419D-8510-BAFBD202B1AC}"/>
    <hyperlink ref="X730" r:id="rId6468" xr:uid="{FD91281C-DA86-4B12-AC1A-9F78817C59DD}"/>
    <hyperlink ref="X731" r:id="rId6469" xr:uid="{973BAE95-A01E-4621-8024-CB4436C7A954}"/>
    <hyperlink ref="X732" r:id="rId6470" xr:uid="{C25F8D70-03B3-4E40-8662-336DE617B908}"/>
    <hyperlink ref="X733" r:id="rId6471" xr:uid="{D8389330-2BA3-4D48-8195-F756073EAC7B}"/>
    <hyperlink ref="X734" r:id="rId6472" xr:uid="{8F661A5E-6007-4E25-BBAA-D1877DC46B92}"/>
    <hyperlink ref="X735" r:id="rId6473" xr:uid="{DD631E92-1D0A-4984-9AC9-7B5DF832AE2C}"/>
    <hyperlink ref="X736" r:id="rId6474" xr:uid="{FA96A300-1A01-498F-BEA2-A955A35B7156}"/>
    <hyperlink ref="X737" r:id="rId6475" xr:uid="{3DF35AAB-5A3F-4114-8F87-A65D3DCCF86D}"/>
    <hyperlink ref="X738" r:id="rId6476" xr:uid="{1185A3B7-C0B0-4571-9069-E5F88FD22F78}"/>
    <hyperlink ref="X739" r:id="rId6477" xr:uid="{EB7D4C69-9815-4E0F-A3FA-EF1D203290BB}"/>
    <hyperlink ref="X740" r:id="rId6478" xr:uid="{4FA6F5E5-9EA2-4DDF-9911-F6ECF1B3A54D}"/>
    <hyperlink ref="X741" r:id="rId6479" xr:uid="{02B0693A-B715-4F73-B093-19E4F268D319}"/>
    <hyperlink ref="X742" r:id="rId6480" xr:uid="{57DDA43F-4042-4749-8CEF-7E5DDEFBE115}"/>
    <hyperlink ref="X743" r:id="rId6481" xr:uid="{255C2809-3DB9-4FBF-8C2A-B84287636F5A}"/>
    <hyperlink ref="X744" r:id="rId6482" xr:uid="{5AFDB2B1-1434-488C-8A36-B5CA47B8B22D}"/>
    <hyperlink ref="X745" r:id="rId6483" xr:uid="{8AA45AF9-A9D2-4AC6-B556-A1ED3F78EE07}"/>
    <hyperlink ref="X746" r:id="rId6484" xr:uid="{F8700954-13D5-486F-91E4-D3DD4FB4C26B}"/>
    <hyperlink ref="X747" r:id="rId6485" xr:uid="{AD41B23C-BC5C-4689-B960-40F146EC6036}"/>
    <hyperlink ref="X748" r:id="rId6486" xr:uid="{59F2F0BB-F776-47BA-A64E-2E33D95DFF88}"/>
    <hyperlink ref="X749" r:id="rId6487" xr:uid="{B66748A2-F7D5-4661-B081-D67BE6C0A3D0}"/>
    <hyperlink ref="X750" r:id="rId6488" xr:uid="{4FAA279E-E59C-4FA4-B54E-6F2C9B17CA15}"/>
    <hyperlink ref="X751" r:id="rId6489" xr:uid="{04DF0101-634A-450F-B662-F6995BCC994B}"/>
    <hyperlink ref="X752" r:id="rId6490" xr:uid="{0A720599-35D3-4316-A292-9DC742882436}"/>
    <hyperlink ref="X753" r:id="rId6491" xr:uid="{BDA9B7EB-4C12-4539-81F8-AB8F12BCC522}"/>
    <hyperlink ref="X754" r:id="rId6492" xr:uid="{88CBE2D9-AFA6-432C-9EBC-F36892582206}"/>
    <hyperlink ref="X755" r:id="rId6493" xr:uid="{E2AD8802-42A2-4BBE-8277-01737B9748F4}"/>
    <hyperlink ref="X756" r:id="rId6494" xr:uid="{EF18F74F-50E0-4014-B08A-9ACA3DDA2367}"/>
    <hyperlink ref="X757" r:id="rId6495" xr:uid="{EA54ACBA-0CF8-4435-BB1C-DE7A5C2C5CDF}"/>
    <hyperlink ref="X758" r:id="rId6496" xr:uid="{34681107-841A-4F0C-B639-5B7FFBFEE15C}"/>
    <hyperlink ref="X759" r:id="rId6497" xr:uid="{AE2793F6-02FB-49E5-9437-1C660DBD2924}"/>
    <hyperlink ref="X760" r:id="rId6498" xr:uid="{CFF7CF97-107B-49AE-A2F1-CDE01BD2F5AA}"/>
    <hyperlink ref="X761" r:id="rId6499" xr:uid="{E2318D4B-298A-4386-98FB-1F0F6D639B4F}"/>
    <hyperlink ref="X762" r:id="rId6500" xr:uid="{87C88F46-4478-4427-BBB4-43C03F312DB3}"/>
    <hyperlink ref="X763" r:id="rId6501" xr:uid="{C1D73437-DC3D-4D6E-A112-2A448F06FD9A}"/>
    <hyperlink ref="X764" r:id="rId6502" xr:uid="{E5CAD858-E533-49EA-BCC6-BC05FBC2EF64}"/>
    <hyperlink ref="X765" r:id="rId6503" xr:uid="{55DC2F7B-096D-4463-A437-227F16BAD2FB}"/>
    <hyperlink ref="X766" r:id="rId6504" xr:uid="{AC21CA61-2643-4B49-BCF6-A3E63ECBFB2E}"/>
    <hyperlink ref="X767" r:id="rId6505" xr:uid="{7EA0E140-A44E-4AEB-A5FE-AA22F8930CE3}"/>
    <hyperlink ref="X768" r:id="rId6506" xr:uid="{3A14A3A7-4ECB-4D7E-98C8-032990596362}"/>
    <hyperlink ref="X769" r:id="rId6507" xr:uid="{4F4CAD2D-12F6-4980-B052-70A6E6D4E32A}"/>
    <hyperlink ref="X770" r:id="rId6508" xr:uid="{BFC917C4-9B68-4B9F-989D-C184D3858746}"/>
    <hyperlink ref="X771" r:id="rId6509" xr:uid="{2B80A98C-A0F7-4A46-AF92-A9AF87AF3C89}"/>
    <hyperlink ref="X772" r:id="rId6510" xr:uid="{D5874BFE-5072-4B98-AE12-B01002693CEE}"/>
    <hyperlink ref="X773" r:id="rId6511" xr:uid="{C8731E72-0FFA-4FD2-BC28-9940F301F1C2}"/>
    <hyperlink ref="X774" r:id="rId6512" xr:uid="{1296CC83-A0DC-49AB-A7E2-47BBE6D1F296}"/>
    <hyperlink ref="X775" r:id="rId6513" xr:uid="{EE20A80A-C9C5-4BA1-BDE2-C9F6A04D5AF9}"/>
    <hyperlink ref="X776" r:id="rId6514" xr:uid="{6B447264-7452-438F-9D36-CE629F62CF34}"/>
    <hyperlink ref="X777" r:id="rId6515" xr:uid="{107E1E88-E462-4828-93F7-3B0986084237}"/>
    <hyperlink ref="X778" r:id="rId6516" xr:uid="{349456C4-422D-4F59-BF06-0C4C55F56BCF}"/>
    <hyperlink ref="X779" r:id="rId6517" xr:uid="{31F8F78F-7DA1-4220-B473-B968EB6392EB}"/>
    <hyperlink ref="X780" r:id="rId6518" xr:uid="{E397FD6A-90CC-49D1-92FC-D9C367031FEF}"/>
    <hyperlink ref="X781" r:id="rId6519" xr:uid="{5F701FE8-C940-4DDB-8E57-D4CBD4E58722}"/>
    <hyperlink ref="X782" r:id="rId6520" xr:uid="{A8FDAED0-F92E-4FB0-ABFB-CCCEF35A212F}"/>
    <hyperlink ref="X783" r:id="rId6521" xr:uid="{919ABE1E-50D1-4F2A-9FCC-F9F9869B946C}"/>
    <hyperlink ref="X784" r:id="rId6522" xr:uid="{3C92F490-A323-4FE6-809E-82B32B306A19}"/>
    <hyperlink ref="X785" r:id="rId6523" xr:uid="{598A46DB-C1CA-4B1A-B588-F7CF27033303}"/>
    <hyperlink ref="X786" r:id="rId6524" xr:uid="{0D754BEA-8536-4B4B-A2D2-7FA105DF0F9F}"/>
    <hyperlink ref="X787" r:id="rId6525" xr:uid="{0279609D-2BB3-4213-8A4B-4F4D8132339D}"/>
    <hyperlink ref="X788" r:id="rId6526" xr:uid="{8A601775-7BA0-4834-926A-D148715DD3DD}"/>
    <hyperlink ref="X789" r:id="rId6527" xr:uid="{6DB60C6C-23E6-4DB4-9C98-174BAD44A606}"/>
    <hyperlink ref="X790" r:id="rId6528" xr:uid="{C5EDB1FB-9446-43B2-A2E8-C8D6B080E324}"/>
    <hyperlink ref="X791" r:id="rId6529" xr:uid="{E9554F34-48A6-416D-822A-B501B621B869}"/>
    <hyperlink ref="X792" r:id="rId6530" xr:uid="{14692F49-E675-42DE-9165-8785CCEE58AC}"/>
    <hyperlink ref="X793" r:id="rId6531" xr:uid="{9537CD23-6811-42BA-B33F-BB2518E9F102}"/>
    <hyperlink ref="X794" r:id="rId6532" xr:uid="{369E2FBC-3982-44F3-8A01-DC24BFA7C373}"/>
    <hyperlink ref="X795" r:id="rId6533" xr:uid="{9A67372D-87CC-481A-B978-1AA220F7D2E7}"/>
    <hyperlink ref="X796" r:id="rId6534" xr:uid="{7BF54720-9A0A-479F-A008-38F8B0730DE4}"/>
    <hyperlink ref="X797" r:id="rId6535" xr:uid="{2F9EE247-EE5C-444C-8A30-21D7476FF36C}"/>
    <hyperlink ref="X798" r:id="rId6536" xr:uid="{85E6DA94-8A13-4E35-BA2D-6A3B7C2CB8B5}"/>
    <hyperlink ref="X799" r:id="rId6537" xr:uid="{4F7D0454-F217-4EED-937F-165C85CC79C2}"/>
    <hyperlink ref="X800" r:id="rId6538" xr:uid="{A87C6861-F375-46B7-9158-0E7C4EBB2823}"/>
    <hyperlink ref="X801" r:id="rId6539" xr:uid="{93BB4F64-56E6-4DA3-9EE3-E83FB85F48AF}"/>
    <hyperlink ref="X802" r:id="rId6540" xr:uid="{28AA5522-2A66-48AC-8DB5-DA7C8B88D932}"/>
    <hyperlink ref="X803" r:id="rId6541" xr:uid="{75B87906-B3B5-4228-BF32-C15A51F1BF79}"/>
    <hyperlink ref="X804" r:id="rId6542" xr:uid="{1F152B53-1D5C-4DB5-9572-726D3F6D96BF}"/>
    <hyperlink ref="X805" r:id="rId6543" xr:uid="{FB23511F-6B20-48F0-8AC3-B0698C5E29A0}"/>
    <hyperlink ref="X806" r:id="rId6544" xr:uid="{B5758425-733A-4466-8803-03B068E2A099}"/>
    <hyperlink ref="X807" r:id="rId6545" xr:uid="{0D44BFE8-9510-41D4-B7CA-29489F11271E}"/>
    <hyperlink ref="X808" r:id="rId6546" xr:uid="{AB29E383-11B1-4C7A-A027-DF1E3BA66195}"/>
    <hyperlink ref="X809" r:id="rId6547" xr:uid="{B2CC0081-424B-4329-AB5F-07E59CEC9D92}"/>
    <hyperlink ref="X810" r:id="rId6548" xr:uid="{E0728940-6165-42C7-B7BD-2B0A16F45999}"/>
    <hyperlink ref="X811" r:id="rId6549" xr:uid="{958B879B-3D69-4A1E-AFE0-20AEF90A176B}"/>
    <hyperlink ref="X812" r:id="rId6550" xr:uid="{084A156D-0E2E-4865-B874-8AFB8FD45183}"/>
    <hyperlink ref="X813" r:id="rId6551" xr:uid="{C77A07EB-D0E3-408B-AE54-01C223A67BFA}"/>
    <hyperlink ref="X814" r:id="rId6552" xr:uid="{94AE9748-704B-4662-97C8-C5F96F06C2B0}"/>
    <hyperlink ref="X815" r:id="rId6553" xr:uid="{4A7307C4-8B6F-4EBA-B65E-AE8A671FD6A9}"/>
    <hyperlink ref="X816" r:id="rId6554" xr:uid="{8F01070A-9682-431A-9E14-9FAA9207BDB5}"/>
    <hyperlink ref="X817" r:id="rId6555" xr:uid="{3CEEC21E-C298-425C-90C7-D821EC88CB56}"/>
    <hyperlink ref="X818" r:id="rId6556" xr:uid="{07E5F459-B68C-4BCA-B359-DEC05DD8EA4C}"/>
    <hyperlink ref="X819" r:id="rId6557" xr:uid="{A93197C3-F4B4-46FF-954F-CD8D478867E6}"/>
    <hyperlink ref="X820" r:id="rId6558" xr:uid="{142424B5-7BD4-47E4-A2B3-8D97F009540B}"/>
    <hyperlink ref="X821" r:id="rId6559" xr:uid="{A66E2757-B1D7-4D77-A8D2-06A8A4268582}"/>
    <hyperlink ref="X822" r:id="rId6560" xr:uid="{AD133CB7-376C-47ED-A2EC-8497D38FAC55}"/>
    <hyperlink ref="X823" r:id="rId6561" xr:uid="{A981F856-590C-4006-8182-45F087C2348B}"/>
    <hyperlink ref="X824" r:id="rId6562" xr:uid="{F2089E37-A3C0-48B8-A5C7-B2C1389C7312}"/>
    <hyperlink ref="X825" r:id="rId6563" xr:uid="{67DFF09F-DA15-42A8-AE68-892E105F1828}"/>
    <hyperlink ref="X826" r:id="rId6564" xr:uid="{48F4A8CF-9E5F-400E-96B4-AAD2929CBFDF}"/>
    <hyperlink ref="X827" r:id="rId6565" xr:uid="{73326B57-6FD0-412A-BEC8-B4FA2764A96C}"/>
    <hyperlink ref="X828" r:id="rId6566" xr:uid="{A6860B3A-E611-4C4F-B17F-737A9E119245}"/>
    <hyperlink ref="X829" r:id="rId6567" xr:uid="{DCEDF098-92D8-4E5A-9557-9F6A805B2395}"/>
    <hyperlink ref="X830" r:id="rId6568" xr:uid="{7B131307-3D50-4203-9EA3-A819190B090D}"/>
    <hyperlink ref="X831" r:id="rId6569" xr:uid="{86218D97-0F39-4F5F-AF26-459EC9B15267}"/>
    <hyperlink ref="X832" r:id="rId6570" xr:uid="{A3FF715C-B08A-401E-9E3F-B0FDBE0E9C35}"/>
    <hyperlink ref="X833" r:id="rId6571" xr:uid="{BBF5737F-8792-4901-8584-31B3AE3FA471}"/>
    <hyperlink ref="X834" r:id="rId6572" xr:uid="{DDD7BF03-E8D1-452B-86E6-3266E0D18A96}"/>
    <hyperlink ref="X835" r:id="rId6573" xr:uid="{9DDF5045-6114-4259-8A4A-8F4948D449B1}"/>
    <hyperlink ref="X836" r:id="rId6574" xr:uid="{1B99E04D-389B-447E-BAC7-4FCE689BBB0C}"/>
    <hyperlink ref="X837" r:id="rId6575" xr:uid="{F8D7AE18-48F6-4783-8735-D89E0AB04547}"/>
    <hyperlink ref="X838" r:id="rId6576" xr:uid="{59A3AAA7-D6DA-4E0E-AFFF-741A68AB12D9}"/>
    <hyperlink ref="X839" r:id="rId6577" xr:uid="{266002DE-DE46-4D47-996A-7F1C33F5A104}"/>
    <hyperlink ref="X840" r:id="rId6578" xr:uid="{10BEB766-AF2A-4242-A10D-451E420CDC44}"/>
    <hyperlink ref="X841" r:id="rId6579" xr:uid="{E06A5863-E0BB-49EE-B27F-984523371F01}"/>
    <hyperlink ref="X842" r:id="rId6580" xr:uid="{FB30742D-CB80-4CC1-93DF-8716CEDA5383}"/>
    <hyperlink ref="X843" r:id="rId6581" xr:uid="{C0B1983B-83A6-46B8-9A6F-4141E15A1D6F}"/>
    <hyperlink ref="X844" r:id="rId6582" xr:uid="{95DD7154-A212-4E25-9B77-4C80C6212CA6}"/>
    <hyperlink ref="X845" r:id="rId6583" xr:uid="{CE4D1F8C-F59C-4056-B697-754E0D1D616C}"/>
    <hyperlink ref="X846" r:id="rId6584" xr:uid="{5CC5A929-5E32-4E49-A6DD-A1AA7A90E810}"/>
    <hyperlink ref="X847" r:id="rId6585" xr:uid="{6B0B19E6-A814-4036-84EF-8A50496DFA7D}"/>
    <hyperlink ref="X848" r:id="rId6586" xr:uid="{07BCBFF8-4BCD-4F43-B448-B157EBDD6C6B}"/>
    <hyperlink ref="X849" r:id="rId6587" xr:uid="{6BBFC8FA-2CC9-46FA-8A64-1475CA942456}"/>
    <hyperlink ref="X850" r:id="rId6588" xr:uid="{DEEE49B1-2084-48D4-867B-9B83AFD7ABA7}"/>
    <hyperlink ref="X851" r:id="rId6589" xr:uid="{1CE7DA00-825C-4D0A-A2EB-E9B4C0F5F7A8}"/>
    <hyperlink ref="X852" r:id="rId6590" xr:uid="{8FEC9FF8-26D4-4DA7-8381-60AEF418A041}"/>
    <hyperlink ref="X853" r:id="rId6591" xr:uid="{42D15F2A-89C1-4033-9FF8-0D08C8CEA8A2}"/>
    <hyperlink ref="X854" r:id="rId6592" xr:uid="{162EAD4A-388E-40ED-A36A-26F876444A74}"/>
    <hyperlink ref="X855" r:id="rId6593" xr:uid="{F3F2373F-A909-4FA4-9882-C5D1EF41241B}"/>
    <hyperlink ref="X856" r:id="rId6594" xr:uid="{D3075919-DC03-4852-AE0A-E4B7CD4C867C}"/>
    <hyperlink ref="X857" r:id="rId6595" xr:uid="{06B00F17-6392-42CD-A746-A29B652FB8F8}"/>
    <hyperlink ref="X858" r:id="rId6596" xr:uid="{6790B2DA-C7CC-4233-A5F8-7366F32BB2DA}"/>
    <hyperlink ref="X859" r:id="rId6597" xr:uid="{7FD887E7-441B-4BE5-A3B4-230CEA038C12}"/>
    <hyperlink ref="X860" r:id="rId6598" xr:uid="{4A112044-9273-4AAB-B5CC-AF52CC75B076}"/>
    <hyperlink ref="X861" r:id="rId6599" xr:uid="{965560FE-DEB1-4AB5-B5EE-0DEFF55D6C21}"/>
    <hyperlink ref="X862" r:id="rId6600" xr:uid="{62C2BA37-D95C-4A9E-AB2C-2FF13CBEB6C5}"/>
    <hyperlink ref="X863" r:id="rId6601" xr:uid="{6B9C142E-20BE-46EC-8814-1133C71B9640}"/>
    <hyperlink ref="X864" r:id="rId6602" xr:uid="{841DD9A0-3162-452D-B7E5-E8983362FA73}"/>
    <hyperlink ref="X865" r:id="rId6603" xr:uid="{4652AD89-94F6-4AE0-A49D-E44C64B3D6E1}"/>
    <hyperlink ref="X866" r:id="rId6604" xr:uid="{50575F34-2F5B-4F5C-B27F-3DCBB53339D3}"/>
    <hyperlink ref="X867" r:id="rId6605" xr:uid="{D6D9CB34-9A14-4867-9855-EF1FF685485B}"/>
    <hyperlink ref="X868" r:id="rId6606" xr:uid="{E12C9741-D746-4073-A0F2-D227AF0EED64}"/>
    <hyperlink ref="X869" r:id="rId6607" xr:uid="{9C1D8BFF-AE7C-4190-84A1-4C4A6F92A9CA}"/>
    <hyperlink ref="X870" r:id="rId6608" xr:uid="{513FF8C6-7BA6-4C2B-B568-9A5AA587E3D4}"/>
    <hyperlink ref="X871" r:id="rId6609" xr:uid="{6ED2D11E-0708-4718-B0F8-9614E8796AD8}"/>
    <hyperlink ref="X872" r:id="rId6610" xr:uid="{95A4F5B9-1B12-4BFE-8EF8-B5CE6414AA95}"/>
    <hyperlink ref="X873" r:id="rId6611" xr:uid="{FD913C2E-3529-41B0-BDDA-FFF7F070029E}"/>
    <hyperlink ref="X874" r:id="rId6612" xr:uid="{9CA82403-0483-448F-984B-CB676D500F3C}"/>
    <hyperlink ref="X875" r:id="rId6613" xr:uid="{21F5CE1B-A427-412F-AF41-933BFCE5C3F4}"/>
    <hyperlink ref="X876" r:id="rId6614" xr:uid="{13DF40FD-4969-4E1F-BB85-9DB7B0C01717}"/>
    <hyperlink ref="X877" r:id="rId6615" xr:uid="{CA2763E7-0D16-4F90-8F66-85999E81D86B}"/>
    <hyperlink ref="X878" r:id="rId6616" xr:uid="{BC278AA1-8604-4F38-AE37-B4248BF5C36B}"/>
    <hyperlink ref="X879" r:id="rId6617" xr:uid="{6698823C-2DCD-4C12-B66F-30CFF15AFC04}"/>
    <hyperlink ref="X880" r:id="rId6618" xr:uid="{95279577-C89F-4987-B058-A68E881A347D}"/>
    <hyperlink ref="X881" r:id="rId6619" xr:uid="{2180FAC9-AB75-462B-8082-54041ABCF276}"/>
    <hyperlink ref="X882" r:id="rId6620" xr:uid="{D76EF3AE-817B-43A7-A005-C85B0E783D59}"/>
    <hyperlink ref="X883" r:id="rId6621" xr:uid="{F74266FE-D7E5-4B66-B1EF-04567BDBDD46}"/>
    <hyperlink ref="X884" r:id="rId6622" xr:uid="{3FF41FB5-E5DF-4602-97C5-2ECD42D23A9A}"/>
    <hyperlink ref="X885" r:id="rId6623" xr:uid="{178C2E5C-F8E2-423E-A864-5C2671BFDEBE}"/>
    <hyperlink ref="X886" r:id="rId6624" xr:uid="{753437D5-4314-40C4-95CC-72563F22621C}"/>
    <hyperlink ref="X887" r:id="rId6625" xr:uid="{1E3D97E7-74EC-4691-A5E5-C3AC6F09EFC8}"/>
    <hyperlink ref="X888" r:id="rId6626" xr:uid="{7B97063B-B820-4262-8E75-958AA46F6B0A}"/>
    <hyperlink ref="X889" r:id="rId6627" xr:uid="{83393E1C-0FE0-49EB-A4D7-DC1D696ABF91}"/>
    <hyperlink ref="X890" r:id="rId6628" xr:uid="{47698B2C-C16C-4FD2-B639-656DCAE5FF14}"/>
    <hyperlink ref="X891" r:id="rId6629" xr:uid="{59BB784E-7912-42D8-9095-11E98C72724A}"/>
    <hyperlink ref="X892" r:id="rId6630" xr:uid="{09E6E3EC-D42A-4A9D-A7FA-A07DD6848CD2}"/>
    <hyperlink ref="X893" r:id="rId6631" xr:uid="{B747C355-8DB3-40CD-A317-ADFCF9DA448E}"/>
    <hyperlink ref="X894" r:id="rId6632" xr:uid="{8A7B911C-FE52-4293-BA0D-6A9F71655E63}"/>
    <hyperlink ref="X895" r:id="rId6633" xr:uid="{80365431-405B-4539-BEBD-790608022A54}"/>
    <hyperlink ref="X896" r:id="rId6634" xr:uid="{1B4209C7-FEF1-4E9A-975C-E0836EC42383}"/>
    <hyperlink ref="X897" r:id="rId6635" xr:uid="{C867BC73-3201-4B10-BDD9-9FC541B57143}"/>
    <hyperlink ref="X898" r:id="rId6636" xr:uid="{2BC86B40-4EF9-4DF7-AC4A-0AF7D77CC308}"/>
    <hyperlink ref="X899" r:id="rId6637" xr:uid="{1E446306-2298-483D-8555-298FEB0918C7}"/>
    <hyperlink ref="X900" r:id="rId6638" xr:uid="{AC32DDB7-0BC9-4709-8455-2C4A154B49D3}"/>
    <hyperlink ref="X901" r:id="rId6639" xr:uid="{AAF847F1-7921-4344-A114-6B0FCCCAF408}"/>
    <hyperlink ref="X902" r:id="rId6640" xr:uid="{95939C9E-1B21-406C-ABA8-8DC462A2B6F6}"/>
    <hyperlink ref="X903" r:id="rId6641" xr:uid="{B363F0C3-D10E-4B7F-956F-C5B9A8C34419}"/>
    <hyperlink ref="X904" r:id="rId6642" xr:uid="{EFA65613-4E17-40E7-9265-747DD5DED69C}"/>
    <hyperlink ref="X905" r:id="rId6643" xr:uid="{D799A96D-96CC-448E-ADE3-F9ACDC12429C}"/>
    <hyperlink ref="X906" r:id="rId6644" xr:uid="{CB70C8EB-7E88-4B15-B4FE-8DEB8568056D}"/>
    <hyperlink ref="X907" r:id="rId6645" xr:uid="{EE5EB4A8-8ECF-4F2B-87AE-D47F3CCEBFD2}"/>
    <hyperlink ref="X908" r:id="rId6646" xr:uid="{575D5BD7-8FEB-4318-B6EC-28FBFB02C928}"/>
    <hyperlink ref="X909" r:id="rId6647" xr:uid="{0FDE311A-E688-4330-B21A-10364E261BEC}"/>
    <hyperlink ref="X910" r:id="rId6648" xr:uid="{CC39C1F6-42DF-46C3-BF3F-94851A7B7EE5}"/>
    <hyperlink ref="X911" r:id="rId6649" xr:uid="{9983310A-7F07-4D27-8781-DA8170795CAF}"/>
    <hyperlink ref="X912" r:id="rId6650" xr:uid="{2F589CB8-A89A-4F01-B45E-06A280C028F0}"/>
    <hyperlink ref="X913" r:id="rId6651" xr:uid="{B25DDE17-3249-4FD7-BAB4-56BAD70BC0BF}"/>
    <hyperlink ref="X914" r:id="rId6652" xr:uid="{8F82BA69-CF34-426F-95E6-37DEEF7F53E0}"/>
    <hyperlink ref="X915" r:id="rId6653" xr:uid="{59FF5AB0-CFC9-4054-AE82-B429FF8CCC5B}"/>
    <hyperlink ref="X916" r:id="rId6654" xr:uid="{51023575-D2E1-4413-AA98-0CC5E3DBB2B7}"/>
    <hyperlink ref="X917" r:id="rId6655" xr:uid="{92DBE4F2-5D58-4B23-A81E-767765939C4B}"/>
    <hyperlink ref="X918" r:id="rId6656" xr:uid="{96007CD1-C2F2-489B-9DB2-7F3352EA1014}"/>
    <hyperlink ref="X919" r:id="rId6657" xr:uid="{8A41363E-64FA-4712-8468-47F4A29728D0}"/>
    <hyperlink ref="X920" r:id="rId6658" xr:uid="{99ACC8C2-C471-4140-ADCC-B0A64B0D1F58}"/>
    <hyperlink ref="X921" r:id="rId6659" xr:uid="{356CF0BE-3FA1-4A95-B780-E483D6869BFE}"/>
    <hyperlink ref="X922" r:id="rId6660" xr:uid="{F8431058-7333-4A1E-A981-1AEBAFB1271F}"/>
    <hyperlink ref="X923" r:id="rId6661" xr:uid="{65FDB588-007B-4E25-81E7-BEB6D55B3483}"/>
    <hyperlink ref="X924" r:id="rId6662" xr:uid="{05BCD081-07F7-44D9-A2CC-5B5205681F1D}"/>
    <hyperlink ref="X925" r:id="rId6663" xr:uid="{D15B78B8-2382-46D2-A822-0396251FEF50}"/>
    <hyperlink ref="X926" r:id="rId6664" xr:uid="{FF1F8AA6-1BBE-46D5-8412-E008375A9EEB}"/>
    <hyperlink ref="X927" r:id="rId6665" xr:uid="{C539F39E-1BE6-49A1-B438-6EBF6E64E6E8}"/>
    <hyperlink ref="X928" r:id="rId6666" xr:uid="{ED7755D2-5351-40CC-AB9A-1C03540E0B21}"/>
    <hyperlink ref="X929" r:id="rId6667" xr:uid="{DC015AE1-443C-4E2B-A3C6-3E610BF505FE}"/>
    <hyperlink ref="X930" r:id="rId6668" xr:uid="{F0F85316-0C0C-44B6-81E5-30E9C0702046}"/>
    <hyperlink ref="X931" r:id="rId6669" xr:uid="{4BF66E68-DA42-42AB-88AC-3335554191BE}"/>
    <hyperlink ref="X932" r:id="rId6670" xr:uid="{D926CFE2-EA28-4EF0-B171-6E5416E8E40C}"/>
    <hyperlink ref="X933" r:id="rId6671" xr:uid="{80263889-3F86-4111-A014-C3C91B08C52B}"/>
    <hyperlink ref="X934" r:id="rId6672" xr:uid="{5B7DCEDD-29DE-45EA-827E-D40483F4F0EC}"/>
    <hyperlink ref="X935" r:id="rId6673" xr:uid="{7330006E-034B-4D89-9E1F-7C52FA87F37C}"/>
    <hyperlink ref="X936" r:id="rId6674" xr:uid="{2147739A-3D65-4DE1-9ADB-6BBBD39651ED}"/>
    <hyperlink ref="X937" r:id="rId6675" xr:uid="{F4D5CFC1-8ADE-461F-A7B2-3A80C14FB194}"/>
    <hyperlink ref="X938" r:id="rId6676" xr:uid="{B6EE15A1-75FB-4A41-BBB1-CA6AD70E28BF}"/>
    <hyperlink ref="X939" r:id="rId6677" xr:uid="{80CC096C-97E0-4C29-A6BE-C2DC4485B15D}"/>
    <hyperlink ref="X940" r:id="rId6678" xr:uid="{A5E6CA7F-FD07-4C89-ADF0-D8E4F3319AA3}"/>
    <hyperlink ref="X941" r:id="rId6679" xr:uid="{48219A04-8CF4-4956-92D6-EFAE6D9B32D0}"/>
    <hyperlink ref="X942" r:id="rId6680" xr:uid="{DB0166D5-43F8-491E-88AE-CEA2775D851F}"/>
    <hyperlink ref="X943" r:id="rId6681" xr:uid="{39F62448-CFEE-4059-9432-E05113D0801E}"/>
    <hyperlink ref="X944" r:id="rId6682" xr:uid="{841F79AA-1629-4253-BC97-F47380DFA906}"/>
    <hyperlink ref="X945" r:id="rId6683" xr:uid="{C77FEF13-C3C8-4CBB-B868-396F748984D7}"/>
    <hyperlink ref="X946" r:id="rId6684" xr:uid="{EBECB36C-70EC-45F3-A614-12D109DC4D21}"/>
    <hyperlink ref="X947" r:id="rId6685" xr:uid="{FADBFFC8-C09B-46A7-83E0-64AEE11E9B1B}"/>
    <hyperlink ref="X948" r:id="rId6686" xr:uid="{62ED4601-9ADC-4773-8C91-CCC83C1532AC}"/>
    <hyperlink ref="X949" r:id="rId6687" xr:uid="{6AE1F741-1621-4D02-8D65-CADAF95EB2C9}"/>
    <hyperlink ref="X950" r:id="rId6688" xr:uid="{BF60FECD-FB9B-4F13-A129-90BE55C6EFFE}"/>
    <hyperlink ref="X951" r:id="rId6689" xr:uid="{2292A039-6D01-4A7E-9E8B-EE0C15DAD3A4}"/>
    <hyperlink ref="X952" r:id="rId6690" xr:uid="{1CB15E90-D56F-4E30-A9F8-C3D6B6F0C79D}"/>
    <hyperlink ref="X953" r:id="rId6691" xr:uid="{65BB1D44-D3AD-4ED8-A997-CD6EC1810834}"/>
    <hyperlink ref="X954" r:id="rId6692" xr:uid="{F1713E59-B733-415E-98B1-31484ADB30A6}"/>
    <hyperlink ref="X955" r:id="rId6693" xr:uid="{49FE84E6-5C6D-491E-AE33-E7221FF3D9C8}"/>
    <hyperlink ref="X956" r:id="rId6694" xr:uid="{AB013893-EF95-47ED-AB91-05DDF93E0E96}"/>
    <hyperlink ref="X957" r:id="rId6695" xr:uid="{08AF7A9B-028B-4783-B93E-91EE6DE91302}"/>
    <hyperlink ref="X958" r:id="rId6696" xr:uid="{A7659BDB-3D08-478E-9FC9-D4FFCB755389}"/>
    <hyperlink ref="X959" r:id="rId6697" xr:uid="{D9CD0F56-6AC4-429C-83FC-37B5437B5AD3}"/>
    <hyperlink ref="X960" r:id="rId6698" xr:uid="{24C94FC3-A86C-407D-BF54-2CFDA83B0DE3}"/>
    <hyperlink ref="X961" r:id="rId6699" xr:uid="{A94A6C57-A314-4A6D-BC7D-D57CF9D3C5AD}"/>
    <hyperlink ref="X962" r:id="rId6700" xr:uid="{A79672EC-4289-467D-90EC-812AC425889C}"/>
    <hyperlink ref="X963" r:id="rId6701" xr:uid="{0AC9A997-3928-41C5-B0E6-CFA06E6448DD}"/>
    <hyperlink ref="X964" r:id="rId6702" xr:uid="{4C27E75E-9514-440D-855C-948A1D4F8F3F}"/>
    <hyperlink ref="X965" r:id="rId6703" xr:uid="{C62453EF-16FC-4C6E-AE7D-601B4ABFE503}"/>
    <hyperlink ref="X966" r:id="rId6704" xr:uid="{1B35CF9C-5FA7-4800-AF93-01CE6C855720}"/>
    <hyperlink ref="X967" r:id="rId6705" xr:uid="{DE6C7594-A278-4909-BABA-740578B3A274}"/>
    <hyperlink ref="X968" r:id="rId6706" xr:uid="{97D00FAD-79D8-4D47-A35A-84DF115B5FF9}"/>
    <hyperlink ref="X969" r:id="rId6707" xr:uid="{6ECA2B48-0E82-461C-9591-0642F017AAF3}"/>
    <hyperlink ref="X970" r:id="rId6708" xr:uid="{85935F50-C5A4-49EB-B6FF-E92DD81E23B5}"/>
    <hyperlink ref="X971" r:id="rId6709" xr:uid="{E3AEAC55-C70B-4783-B2C9-19360E3BAD57}"/>
    <hyperlink ref="X972" r:id="rId6710" xr:uid="{E5422A0A-2921-45FA-9139-17ACB6679482}"/>
    <hyperlink ref="X973" r:id="rId6711" xr:uid="{8F717AAC-1A40-4352-BC2F-96DE5CB40F93}"/>
    <hyperlink ref="X974" r:id="rId6712" xr:uid="{D837A38E-4640-4349-BD04-8294FE7F6044}"/>
    <hyperlink ref="X975" r:id="rId6713" xr:uid="{D6909F25-5425-4DC2-A7B6-5B0D5C8F7429}"/>
    <hyperlink ref="X976" r:id="rId6714" xr:uid="{03D75A4F-E4EC-43E2-945E-0DEAC98E1C77}"/>
    <hyperlink ref="X977" r:id="rId6715" xr:uid="{FC003595-8E44-4ED1-A080-F58FA03D9734}"/>
    <hyperlink ref="X978" r:id="rId6716" xr:uid="{56185ACD-FEB2-441F-B24C-DA6ECB8C8174}"/>
    <hyperlink ref="X979" r:id="rId6717" xr:uid="{BC08DA55-4F09-4391-BBF7-0B6E73C60DDD}"/>
    <hyperlink ref="X980" r:id="rId6718" xr:uid="{C9055C0D-4658-49DA-957D-A210BEF964DE}"/>
    <hyperlink ref="X981" r:id="rId6719" xr:uid="{7A627336-4DE6-4637-A4BD-41CF941FE7D8}"/>
    <hyperlink ref="X982" r:id="rId6720" xr:uid="{32A9B8EB-C6BD-48F4-8169-10D52BF79681}"/>
    <hyperlink ref="X983" r:id="rId6721" xr:uid="{148924CF-A7BB-4669-9CCD-85F2DED29B57}"/>
    <hyperlink ref="X984" r:id="rId6722" xr:uid="{27502BE0-AFA4-4821-96FE-C588945A19B9}"/>
    <hyperlink ref="X985" r:id="rId6723" xr:uid="{97D453FE-6229-4A65-BFD5-FC1205753E02}"/>
    <hyperlink ref="X986" r:id="rId6724" xr:uid="{2791CC09-ABBB-4F9C-A51B-A413B064CCCC}"/>
    <hyperlink ref="X987" r:id="rId6725" xr:uid="{3ECBA9B1-B68B-4046-AD38-E0EE8E1F4AC5}"/>
    <hyperlink ref="X988" r:id="rId6726" xr:uid="{C306FBEE-2525-4126-80CC-2A72C1BF659D}"/>
    <hyperlink ref="X989" r:id="rId6727" xr:uid="{936262B0-4FC2-4880-BD99-6DAAEF6C86FC}"/>
    <hyperlink ref="X990" r:id="rId6728" xr:uid="{38112AA5-1939-44BE-A51E-4E3E32A9281F}"/>
    <hyperlink ref="X991" r:id="rId6729" xr:uid="{FDF60C91-56EA-46F2-837E-E76DAEB8B73D}"/>
    <hyperlink ref="X992" r:id="rId6730" xr:uid="{A8E23482-23E8-484B-B681-C933199147E0}"/>
    <hyperlink ref="X993" r:id="rId6731" xr:uid="{C68387C9-89A1-4FCF-980E-DF75FC09DAF9}"/>
    <hyperlink ref="X994" r:id="rId6732" xr:uid="{64B9C682-333E-4F4D-9A55-74E247BFA01E}"/>
    <hyperlink ref="X995" r:id="rId6733" xr:uid="{1088FFCB-9490-42E3-A8A1-14E54FB9CF76}"/>
    <hyperlink ref="X996" r:id="rId6734" xr:uid="{52A279BB-9CEC-4CEC-94EC-D73B74F7A3B1}"/>
    <hyperlink ref="X997" r:id="rId6735" xr:uid="{E11D6B5C-D8C7-40D8-AABE-7AF733D3A573}"/>
    <hyperlink ref="X998" r:id="rId6736" xr:uid="{E75FB937-92DF-4E4A-BB49-8F4054DFBCDB}"/>
    <hyperlink ref="X999" r:id="rId6737" xr:uid="{8529B499-F6A0-4595-86B2-E45CD9917B9C}"/>
    <hyperlink ref="X1000" r:id="rId6738" xr:uid="{2108FE68-53BD-401B-ACB8-552B9AFE8373}"/>
    <hyperlink ref="X1001" r:id="rId6739" xr:uid="{7B4300C9-AFC0-4A70-B602-3F6ECE9D7D29}"/>
    <hyperlink ref="X1002" r:id="rId6740" xr:uid="{F365FF5C-3074-411F-8E21-411D1FED9075}"/>
    <hyperlink ref="X1003" r:id="rId6741" xr:uid="{7D744A85-334A-41C6-8720-E4126524B611}"/>
    <hyperlink ref="X1004" r:id="rId6742" xr:uid="{92842905-C093-4943-AFAC-93CD6AAB2D46}"/>
    <hyperlink ref="X1005" r:id="rId6743" xr:uid="{34CC6FFA-3971-46F8-B082-0E48ACE6C5B2}"/>
    <hyperlink ref="X1006" r:id="rId6744" xr:uid="{7A1ACBC8-4610-43BC-8788-CA10C2818996}"/>
    <hyperlink ref="X1007" r:id="rId6745" xr:uid="{B82E0088-02F1-4271-AF71-5DDB991884E3}"/>
    <hyperlink ref="X1008" r:id="rId6746" xr:uid="{C4743F70-3855-4EB0-BD3B-D461B6D65B40}"/>
    <hyperlink ref="X1009" r:id="rId6747" xr:uid="{E8BA414D-BACA-4FDC-A134-CD9AE181856F}"/>
    <hyperlink ref="X1010" r:id="rId6748" xr:uid="{C542381E-03DB-4C10-BD54-A04AC8E7ED70}"/>
    <hyperlink ref="X1011" r:id="rId6749" xr:uid="{75020E63-88A2-4706-BDE6-CEDC830E4648}"/>
    <hyperlink ref="X1012" r:id="rId6750" xr:uid="{2C413697-E452-4991-8697-59FEF12804B1}"/>
    <hyperlink ref="X1013" r:id="rId6751" xr:uid="{09E102CA-9F48-4557-8C06-861AC590F411}"/>
    <hyperlink ref="X1014" r:id="rId6752" xr:uid="{8688EDF4-2934-442A-A283-1CFE3B125EF1}"/>
    <hyperlink ref="X1015" r:id="rId6753" xr:uid="{676E74D0-3959-49F8-B195-37669A37D2F9}"/>
    <hyperlink ref="X1016" r:id="rId6754" xr:uid="{A4D5EA87-2B63-4AE3-B427-FC5FAB45E30E}"/>
    <hyperlink ref="X1017" r:id="rId6755" xr:uid="{DEF14A2C-3496-4CEC-B0AB-E3FFCB4E076E}"/>
    <hyperlink ref="X1018" r:id="rId6756" xr:uid="{4028F7D9-FE3C-4043-9C98-0ED4E0080C3A}"/>
    <hyperlink ref="X1019" r:id="rId6757" xr:uid="{70786BD6-B238-41FA-A1C4-F14CB82CFF89}"/>
    <hyperlink ref="X1020" r:id="rId6758" xr:uid="{752EBA01-E34E-4962-A3C6-538A8708D001}"/>
    <hyperlink ref="X1021" r:id="rId6759" xr:uid="{3B2DABA3-15C3-43BD-9414-E0D96CF95B20}"/>
    <hyperlink ref="X1022" r:id="rId6760" xr:uid="{C0F3F49D-6DA3-4E50-BD07-C71B7B8D29CA}"/>
    <hyperlink ref="X1023" r:id="rId6761" xr:uid="{4288E20C-AF52-4E66-8E82-8C37B01D279A}"/>
    <hyperlink ref="X1024" r:id="rId6762" xr:uid="{B29F4634-7488-4C3A-AF57-389FDB5C40D5}"/>
    <hyperlink ref="X1025" r:id="rId6763" xr:uid="{11D10F28-6EA5-490E-9A33-6C6D0DEAC321}"/>
    <hyperlink ref="X1026" r:id="rId6764" xr:uid="{C57936BA-5D8F-4125-8BC5-FE93429E9810}"/>
    <hyperlink ref="X1027" r:id="rId6765" xr:uid="{C71EF22F-D59C-43DB-805E-A5E7EB050725}"/>
    <hyperlink ref="X1028" r:id="rId6766" xr:uid="{9BC0A54B-838D-4B32-8C86-C937EE9AA871}"/>
    <hyperlink ref="X1029" r:id="rId6767" xr:uid="{BF141CE3-D763-459D-94FB-9A2FB8A16E91}"/>
    <hyperlink ref="X1030" r:id="rId6768" xr:uid="{B6104209-D7ED-4377-9096-B583BF95BE3F}"/>
    <hyperlink ref="X1031" r:id="rId6769" xr:uid="{832B0BC3-BD53-42EF-9D68-7D541C46B531}"/>
    <hyperlink ref="X1032" r:id="rId6770" xr:uid="{BA083808-5818-4828-A183-5EEDF0CCF290}"/>
    <hyperlink ref="X1033" r:id="rId6771" xr:uid="{045AEAA0-7D53-4839-B068-ADFEA5681823}"/>
    <hyperlink ref="X1034" r:id="rId6772" xr:uid="{39FC4E51-29C5-44E7-A647-EFDFB25955E2}"/>
    <hyperlink ref="X1035" r:id="rId6773" xr:uid="{CDF67C43-2F32-496D-AD0E-19D7272D4BB9}"/>
    <hyperlink ref="X1036" r:id="rId6774" xr:uid="{E370AF74-5DF0-4291-8FF3-0A919A6227A6}"/>
    <hyperlink ref="X1037" r:id="rId6775" xr:uid="{7D0FA0D6-E6BE-42CB-B1F5-55616A53E0DC}"/>
    <hyperlink ref="X1038" r:id="rId6776" xr:uid="{6853D862-7F1F-4BF8-BA28-75450A278C73}"/>
    <hyperlink ref="X1039" r:id="rId6777" xr:uid="{CB5183AC-CD85-4174-A9C6-B5CDFE5C81E2}"/>
    <hyperlink ref="X1040" r:id="rId6778" xr:uid="{70D835A2-5F87-4D8B-869B-9B5CEE265509}"/>
    <hyperlink ref="X1041" r:id="rId6779" xr:uid="{BCEC31FC-C732-429F-9491-EDCC5CD3E099}"/>
    <hyperlink ref="X1042" r:id="rId6780" xr:uid="{F3BB3A9B-E9FF-48AC-9A88-6D25F9A90C4D}"/>
    <hyperlink ref="X1043" r:id="rId6781" xr:uid="{9EB81134-CAD8-4867-86EA-CB7ACD84C243}"/>
    <hyperlink ref="X1044" r:id="rId6782" xr:uid="{9B6D4652-1A2B-4BD1-838F-D9478C6CBCE0}"/>
    <hyperlink ref="X1045" r:id="rId6783" xr:uid="{65AAB648-E785-43C6-8FC3-E7CB5E597B34}"/>
    <hyperlink ref="X1046" r:id="rId6784" xr:uid="{C1FCE563-D7F8-4221-99EC-77E346844A50}"/>
    <hyperlink ref="X1047" r:id="rId6785" xr:uid="{5981406B-72E1-4581-91D3-1AFEEC435F60}"/>
    <hyperlink ref="X1048" r:id="rId6786" xr:uid="{B7AFC513-8C9B-4601-B9A5-6D6D9116C4B0}"/>
    <hyperlink ref="X1049" r:id="rId6787" xr:uid="{FD1626F2-323A-4BFB-B82C-0947F640E0C9}"/>
    <hyperlink ref="X1050" r:id="rId6788" xr:uid="{14A6D527-1226-4D98-B565-943E65D93FA9}"/>
    <hyperlink ref="X1051" r:id="rId6789" xr:uid="{E08C6AF5-93D2-4B40-80AC-8156A81B9FCD}"/>
    <hyperlink ref="X1052" r:id="rId6790" xr:uid="{0121F504-728F-4D76-B6EE-3A2B8E585AE1}"/>
    <hyperlink ref="X1053" r:id="rId6791" xr:uid="{59E65EB7-FD4B-4910-A437-6EFAB2585ED8}"/>
    <hyperlink ref="X1054" r:id="rId6792" xr:uid="{EC970FA4-180E-4E78-BC48-29FD5AB4E32D}"/>
    <hyperlink ref="X1055" r:id="rId6793" xr:uid="{CECCD1B4-93BE-4D7D-A503-6F491843A62D}"/>
    <hyperlink ref="X1056" r:id="rId6794" xr:uid="{E588D1E0-9105-43AA-A6C8-129D3D5807CA}"/>
    <hyperlink ref="X1057" r:id="rId6795" xr:uid="{E45CA1E4-E4A6-41B9-BA66-1B81D7654596}"/>
    <hyperlink ref="X1058" r:id="rId6796" xr:uid="{C962FA24-FECB-4BB2-9CAD-982AB7D93B79}"/>
    <hyperlink ref="X1059" r:id="rId6797" xr:uid="{A01267C0-7CEC-40E3-A6C7-63686FEBABB7}"/>
    <hyperlink ref="X1060" r:id="rId6798" xr:uid="{1994278D-C60A-492E-A274-F2F6C515873D}"/>
    <hyperlink ref="X1061" r:id="rId6799" xr:uid="{81EC8413-0415-401F-9187-C6AEEAD1C5FE}"/>
    <hyperlink ref="X1062" r:id="rId6800" xr:uid="{A6AE459C-C62A-4833-96B9-27E2E02E21DD}"/>
    <hyperlink ref="X1063" r:id="rId6801" xr:uid="{4891A0F3-0412-4BA8-AE45-574C70376F8F}"/>
    <hyperlink ref="X1064" r:id="rId6802" xr:uid="{AD38E769-CCA8-4C79-BF70-85C2CEEF3FDD}"/>
    <hyperlink ref="X1065" r:id="rId6803" xr:uid="{B29F588C-8BAF-46B0-8B14-056B92C04CE6}"/>
    <hyperlink ref="X1066" r:id="rId6804" xr:uid="{5BDC1BC2-663C-40A4-9821-4D54ABC71429}"/>
    <hyperlink ref="X1067" r:id="rId6805" xr:uid="{B61A4BCD-3200-4C03-B6CB-E5D896621A13}"/>
    <hyperlink ref="X1068" r:id="rId6806" xr:uid="{E29A07ED-C313-4655-8C4B-4F8994E68AE9}"/>
    <hyperlink ref="X1069" r:id="rId6807" xr:uid="{19FB3E6A-4ACC-4AD9-A583-42F212C1EFDD}"/>
    <hyperlink ref="X1070" r:id="rId6808" xr:uid="{39814EF0-1666-4A3E-8BE1-3A7BBF9F31F9}"/>
    <hyperlink ref="X1071" r:id="rId6809" xr:uid="{80E6F49B-EF5A-4836-A242-BEEB542A4A8D}"/>
    <hyperlink ref="X1072" r:id="rId6810" xr:uid="{CB56BBD9-5378-4719-9278-EAAFBAB1D2F2}"/>
    <hyperlink ref="X1073" r:id="rId6811" xr:uid="{BBE53ECE-1FC5-4ABC-8DF4-FC0FD5D9BAF6}"/>
    <hyperlink ref="X1074" r:id="rId6812" xr:uid="{E157D604-71CB-4F93-BBDB-59EDB28E139A}"/>
    <hyperlink ref="X1075" r:id="rId6813" xr:uid="{F04C4A9B-9DB4-4456-A824-32468D417E5E}"/>
    <hyperlink ref="X1076" r:id="rId6814" xr:uid="{0F4BC3F4-2E3D-4E2C-BE0C-D44894600B42}"/>
    <hyperlink ref="X1077" r:id="rId6815" xr:uid="{3B539848-7B47-4836-AD47-73F65FE9AC97}"/>
    <hyperlink ref="X1078" r:id="rId6816" xr:uid="{E665DA4E-9500-4E20-8012-AAFCAC8E5A25}"/>
    <hyperlink ref="X1079" r:id="rId6817" xr:uid="{5AD87DC2-56EC-41DA-84F4-522406BFA106}"/>
    <hyperlink ref="X1080" r:id="rId6818" xr:uid="{B622E9C3-2331-4BAA-8024-9DA2BE0BD5C6}"/>
    <hyperlink ref="X1081" r:id="rId6819" xr:uid="{4C34B78A-94F6-45BF-B490-AA05ECDFA8FA}"/>
    <hyperlink ref="X1082" r:id="rId6820" xr:uid="{A080A433-4A25-47EF-944B-4BFF54AD0237}"/>
    <hyperlink ref="X1083" r:id="rId6821" xr:uid="{EB1089F9-FA8D-4993-B523-23381E0BF9D6}"/>
    <hyperlink ref="X1084" r:id="rId6822" xr:uid="{3B79BF96-4990-4EF1-884E-491460973A42}"/>
    <hyperlink ref="X1085" r:id="rId6823" xr:uid="{742A3C19-2010-4A43-B501-BBAD363C3FCB}"/>
    <hyperlink ref="X1086" r:id="rId6824" xr:uid="{2962BAA4-509E-42D2-8527-DEFA9C40B80C}"/>
    <hyperlink ref="X1087" r:id="rId6825" xr:uid="{04169FAD-7E85-494A-9527-1FE1E09A80CD}"/>
    <hyperlink ref="X1088" r:id="rId6826" xr:uid="{164CB9DE-5EB3-448D-B142-66C79AD4CE39}"/>
    <hyperlink ref="X1089" r:id="rId6827" xr:uid="{6D0D68F7-60E7-4BD1-AD25-DE30DF98F0B7}"/>
    <hyperlink ref="X1090" r:id="rId6828" xr:uid="{ECA145BF-7DD9-4EE8-84F8-4B5D4122913F}"/>
    <hyperlink ref="X1091" r:id="rId6829" xr:uid="{E200AF06-B48C-49EA-8E06-DC6141144146}"/>
    <hyperlink ref="X1092" r:id="rId6830" xr:uid="{B2B09546-51E3-4603-A596-4EB921681D59}"/>
    <hyperlink ref="X1093" r:id="rId6831" xr:uid="{D9C9620A-0E48-4406-ADC2-823A4B12A7FB}"/>
    <hyperlink ref="X1094" r:id="rId6832" xr:uid="{32D0A218-E772-4FF0-9847-8A3C92AD881F}"/>
    <hyperlink ref="X1095" r:id="rId6833" xr:uid="{4AF40D49-A278-4217-B874-B5562FE1A845}"/>
    <hyperlink ref="X1096" r:id="rId6834" xr:uid="{875B7A03-8EDD-4B48-9D96-AD6DFEDDA185}"/>
    <hyperlink ref="X1097" r:id="rId6835" xr:uid="{7BE86968-98B0-47D3-9731-9CCE32E82C05}"/>
    <hyperlink ref="X1098" r:id="rId6836" xr:uid="{3CB0E694-6BCE-485F-897A-9AA9D817FF70}"/>
    <hyperlink ref="X1099" r:id="rId6837" xr:uid="{1F5D4DCB-6E53-410B-A966-0F69DA436698}"/>
    <hyperlink ref="X1100" r:id="rId6838" xr:uid="{3EF7A68B-58BC-42A2-AE81-30451ADF4961}"/>
    <hyperlink ref="X1101" r:id="rId6839" xr:uid="{3A446D7A-4049-4770-A6ED-0296A3452349}"/>
    <hyperlink ref="X1102" r:id="rId6840" xr:uid="{DFEF3B01-C6AC-40A9-989A-FE664EAFB414}"/>
    <hyperlink ref="X1103" r:id="rId6841" xr:uid="{25871585-F6AC-40DA-863B-EDF5CF9AD3B6}"/>
    <hyperlink ref="X1104" r:id="rId6842" xr:uid="{DA5F677C-50AA-4260-9FC7-7EC94CAFF0F7}"/>
    <hyperlink ref="X1105" r:id="rId6843" xr:uid="{55126FE4-2814-4DAB-9CC0-3A28358561F0}"/>
    <hyperlink ref="X1106" r:id="rId6844" xr:uid="{EB85C5D2-8BA6-4733-96C6-FC5C78EB6FC8}"/>
    <hyperlink ref="X1107" r:id="rId6845" xr:uid="{22B13484-1373-45A8-AE1B-467480ED7CFC}"/>
    <hyperlink ref="X1108" r:id="rId6846" xr:uid="{45F6C94E-37FF-4437-8D4F-866BD61BD7CF}"/>
    <hyperlink ref="X1109" r:id="rId6847" xr:uid="{D9A6CEE5-7F58-43CE-8986-5BB384AFA575}"/>
    <hyperlink ref="X1110" r:id="rId6848" xr:uid="{DA91A851-5ACE-4F6A-8BEA-2D3882722909}"/>
    <hyperlink ref="X1111" r:id="rId6849" xr:uid="{7060CEB2-B4AC-4976-BE92-FD587C69A3AC}"/>
    <hyperlink ref="X1112" r:id="rId6850" xr:uid="{287D64F4-A5C4-4D25-9C01-EBF8F28CBE36}"/>
    <hyperlink ref="X1113" r:id="rId6851" xr:uid="{4BBE6EA7-37E0-424F-BECC-73B397B4E4EF}"/>
    <hyperlink ref="X1114" r:id="rId6852" xr:uid="{5383A92D-E472-4466-92A7-DCD5654A8580}"/>
    <hyperlink ref="X1115" r:id="rId6853" xr:uid="{D26DB6A8-404D-40E1-ADBF-F1FF944E5555}"/>
    <hyperlink ref="X1116" r:id="rId6854" xr:uid="{0AB08F98-0744-4FB2-93AE-54612F6EBD2D}"/>
    <hyperlink ref="X1117" r:id="rId6855" xr:uid="{2AEFA93F-054C-4CE2-B5AC-0371346821EF}"/>
    <hyperlink ref="X1118" r:id="rId6856" xr:uid="{1C4ECC17-4011-420A-BC3C-300F69E976F4}"/>
    <hyperlink ref="X1119" r:id="rId6857" xr:uid="{696B3814-7C59-4901-A351-3C6552E812B0}"/>
    <hyperlink ref="X1120" r:id="rId6858" xr:uid="{A4A54B27-C20E-421B-A5AD-A580E8BC944C}"/>
    <hyperlink ref="X1121" r:id="rId6859" xr:uid="{D580BE2C-F30C-49E8-92B2-DC24B521CCC8}"/>
    <hyperlink ref="X1122" r:id="rId6860" xr:uid="{1F521D85-3C0C-413D-B643-1B2AFE9E7DE4}"/>
    <hyperlink ref="X1123" r:id="rId6861" xr:uid="{2FD7543B-CC69-4A44-95E0-B77E99995613}"/>
    <hyperlink ref="X1124" r:id="rId6862" xr:uid="{21655375-5D4B-4D4C-961D-34F75C6CF32B}"/>
    <hyperlink ref="X1125" r:id="rId6863" xr:uid="{720AC5C6-E003-4390-BF31-07B3F6BEAA06}"/>
    <hyperlink ref="X1126" r:id="rId6864" xr:uid="{C62866C8-136F-4F5F-8625-4B4FBF6353FF}"/>
    <hyperlink ref="X1127" r:id="rId6865" xr:uid="{73F28BD5-35FD-4F03-A5F1-C4EDAEAC9378}"/>
    <hyperlink ref="X1128" r:id="rId6866" xr:uid="{6F65DA64-52AF-4470-8A00-355065C98A6F}"/>
    <hyperlink ref="X1129" r:id="rId6867" xr:uid="{C7CD011A-F159-4C6B-BE14-21E043EE2E98}"/>
    <hyperlink ref="X1130" r:id="rId6868" xr:uid="{1E5BD992-1C7F-4549-9074-AEFC2C38DC46}"/>
    <hyperlink ref="X1131" r:id="rId6869" xr:uid="{5382F237-1A6F-4BAB-8D0F-1B113D80A49D}"/>
    <hyperlink ref="X1132" r:id="rId6870" xr:uid="{582F91EA-3B1D-4303-925A-64091DAC8615}"/>
    <hyperlink ref="X1133" r:id="rId6871" xr:uid="{B67EBF30-C9AF-4328-834D-FACB7DBD9C20}"/>
    <hyperlink ref="X1134" r:id="rId6872" xr:uid="{F8E64348-B5BB-41EE-8297-9CF3E5100AB4}"/>
    <hyperlink ref="X1135" r:id="rId6873" xr:uid="{4527D279-8D32-42EA-AFCD-00C944BD29C1}"/>
    <hyperlink ref="X1136" r:id="rId6874" xr:uid="{C1EDC08E-A65E-4617-B5BA-4C326D67B79C}"/>
    <hyperlink ref="X1137" r:id="rId6875" xr:uid="{DCEF66EC-7DFE-4AB7-BDB3-60DE57B754BC}"/>
    <hyperlink ref="X1138" r:id="rId6876" xr:uid="{7F317521-9B83-4C8D-BC78-52F3A722E730}"/>
    <hyperlink ref="X1139" r:id="rId6877" xr:uid="{B903844D-837C-498E-A547-6E7453145D26}"/>
    <hyperlink ref="X1140" r:id="rId6878" xr:uid="{AD41DF2E-3B73-4D49-AC73-AFBD7FFE674A}"/>
    <hyperlink ref="X1141" r:id="rId6879" xr:uid="{03B1A8D3-4500-420F-8A6A-21B82E9CC90D}"/>
    <hyperlink ref="X1142" r:id="rId6880" xr:uid="{E0CAE176-17B0-4D7B-AACA-D53CA6FC6B6A}"/>
    <hyperlink ref="X1143" r:id="rId6881" xr:uid="{AEA80093-3AE8-459A-B968-190033A77700}"/>
    <hyperlink ref="X1144" r:id="rId6882" xr:uid="{F4133794-1A68-436E-8EE6-344A1E6608DA}"/>
    <hyperlink ref="X1145" r:id="rId6883" xr:uid="{50FD12B4-EAE1-447C-AC11-5B2CAA5D11AB}"/>
    <hyperlink ref="X1146" r:id="rId6884" xr:uid="{0121CB48-8BCA-4959-BB9C-3801C0E9CB09}"/>
    <hyperlink ref="X1147" r:id="rId6885" xr:uid="{14D7BD73-E19F-45CE-A93C-C06501296851}"/>
    <hyperlink ref="X1148" r:id="rId6886" xr:uid="{3E643688-5073-46EC-8AF0-60DE3A7944EA}"/>
    <hyperlink ref="X1149" r:id="rId6887" xr:uid="{3FD21D8D-EC4B-4F0F-88D7-17CB9513F5AF}"/>
    <hyperlink ref="X1150" r:id="rId6888" xr:uid="{A6A9E503-36A3-4CFC-BC94-26D5B1DBA161}"/>
    <hyperlink ref="X1151" r:id="rId6889" xr:uid="{962D1274-592E-4D3C-85D6-03B6C8945458}"/>
    <hyperlink ref="X1152" r:id="rId6890" xr:uid="{72B1FF3F-FC26-4E5C-962C-E123F945A782}"/>
    <hyperlink ref="X1153" r:id="rId6891" xr:uid="{118D1D56-7D7C-49AE-853D-3494B5BC2AF8}"/>
    <hyperlink ref="X1154" r:id="rId6892" xr:uid="{F93DB9DE-8DD8-435A-9CD1-9CCBEE339097}"/>
    <hyperlink ref="X1155" r:id="rId6893" xr:uid="{B9CA5CE3-00FE-4D97-BE2A-222F1B984717}"/>
    <hyperlink ref="X1156" r:id="rId6894" xr:uid="{3B3F43DE-FEA7-4A9D-A108-DD64871CA71B}"/>
    <hyperlink ref="X1157" r:id="rId6895" xr:uid="{D5F3D8B5-DCBC-4075-AA4E-228B4B922321}"/>
    <hyperlink ref="X1158" r:id="rId6896" xr:uid="{B22E1D58-CD79-48EC-AA7F-22839E622F2F}"/>
    <hyperlink ref="X1159" r:id="rId6897" xr:uid="{0BEA9AD2-322F-45FD-B18C-D8914CCF1897}"/>
    <hyperlink ref="X1160" r:id="rId6898" xr:uid="{9B78CDB6-37F4-4E52-9A69-12ADB680B2E5}"/>
    <hyperlink ref="X1161" r:id="rId6899" xr:uid="{1FE6E394-494C-414F-9EE0-B871AB6D840A}"/>
    <hyperlink ref="X1162" r:id="rId6900" xr:uid="{25B5FB35-F645-45B3-83C4-8B1310766B82}"/>
    <hyperlink ref="X1163" r:id="rId6901" xr:uid="{54E67195-2D74-432D-AC08-C6AEF59E120D}"/>
    <hyperlink ref="X1164" r:id="rId6902" xr:uid="{6908FC84-412C-46B7-9659-F121B93A058A}"/>
    <hyperlink ref="X1165" r:id="rId6903" xr:uid="{D35C05FA-4EE6-40B2-9D25-C12689E64225}"/>
    <hyperlink ref="X1166" r:id="rId6904" xr:uid="{3C9926D9-E1FA-4560-A594-CD6A149C6630}"/>
    <hyperlink ref="X1167" r:id="rId6905" xr:uid="{2FDD3A21-D0D6-4C13-AA7A-BBAE259F36E4}"/>
    <hyperlink ref="X1168" r:id="rId6906" xr:uid="{831E0F8D-156C-4F2D-9863-12009E795821}"/>
    <hyperlink ref="X1169" r:id="rId6907" xr:uid="{37283CC6-4B09-454B-9EF3-126271755067}"/>
    <hyperlink ref="X1170" r:id="rId6908" xr:uid="{77F417B2-1FC3-4400-AC5C-A0D6DAD7CCB5}"/>
    <hyperlink ref="X1171" r:id="rId6909" xr:uid="{2430D2E7-9BCA-45E9-997E-ED908B87C7B1}"/>
    <hyperlink ref="X1172" r:id="rId6910" xr:uid="{509CBCBC-51E3-4B28-96E8-2D8C10383623}"/>
    <hyperlink ref="X1173" r:id="rId6911" xr:uid="{796046E6-F944-4C1F-8E62-3B820244E773}"/>
    <hyperlink ref="X1174" r:id="rId6912" xr:uid="{3BB82994-3F71-48E9-8DF0-1F952474F281}"/>
    <hyperlink ref="X1175" r:id="rId6913" xr:uid="{A8932827-2F40-4263-AB7E-40DF73120CAD}"/>
    <hyperlink ref="X1176" r:id="rId6914" xr:uid="{F7E7EEA0-C416-4D47-82B9-10988CBE49D2}"/>
    <hyperlink ref="X1177" r:id="rId6915" xr:uid="{E5CA7F0A-E6DB-4BFE-A4FE-311A978D4758}"/>
    <hyperlink ref="X1178" r:id="rId6916" xr:uid="{8F3AD943-BE11-4589-B663-BD8BA66F864D}"/>
    <hyperlink ref="X1179" r:id="rId6917" xr:uid="{DC9576A4-9981-4EEC-9714-AE6A1CA75530}"/>
    <hyperlink ref="X1180" r:id="rId6918" xr:uid="{4788014E-8AE6-41A5-8864-B953ED2B0DF1}"/>
    <hyperlink ref="X1181" r:id="rId6919" xr:uid="{F0B517AD-511A-44CD-B85A-C60C52C19F29}"/>
    <hyperlink ref="X1182" r:id="rId6920" xr:uid="{A257843D-B1A8-421E-808A-D4BEA47D9447}"/>
    <hyperlink ref="X1183" r:id="rId6921" xr:uid="{799A43C2-F43A-4751-AA25-0AC7DB91407B}"/>
    <hyperlink ref="X1184" r:id="rId6922" xr:uid="{555CD56C-0DA6-413B-9F4E-B552BCAF0F35}"/>
    <hyperlink ref="X1185" r:id="rId6923" xr:uid="{47C5A797-70CA-42A0-9B2E-295CBF292AB8}"/>
    <hyperlink ref="X1186" r:id="rId6924" xr:uid="{407F13A8-9C3C-4B83-99EA-14A495356088}"/>
    <hyperlink ref="X1187" r:id="rId6925" xr:uid="{8BD06D2E-A607-4CAD-98F7-7CA09470469A}"/>
    <hyperlink ref="X1188" r:id="rId6926" xr:uid="{E45A8BFD-30DD-441D-9352-51454622ED24}"/>
    <hyperlink ref="X1189" r:id="rId6927" xr:uid="{D647407A-EFB3-4906-B869-338D802836A5}"/>
    <hyperlink ref="X1190" r:id="rId6928" xr:uid="{B08AF140-34CA-4006-A02E-869F4F2993D9}"/>
    <hyperlink ref="X1191" r:id="rId6929" xr:uid="{02200958-4E3C-4DD2-A26B-86E49992CA24}"/>
    <hyperlink ref="X1192" r:id="rId6930" xr:uid="{252C2DCF-59FB-4587-9483-F576EE538978}"/>
    <hyperlink ref="X1193" r:id="rId6931" xr:uid="{1AD78DD7-68C2-4B3A-9580-8190EFB5FED8}"/>
    <hyperlink ref="X1194" r:id="rId6932" xr:uid="{E2429B91-5C8B-4904-BDA0-56AEE8F8CD9A}"/>
    <hyperlink ref="X1195" r:id="rId6933" xr:uid="{882A5AFA-C392-4149-A7B4-66F3B80FA2E4}"/>
    <hyperlink ref="X1196" r:id="rId6934" xr:uid="{CA8A6028-7DBF-4786-9E99-B87EA843051C}"/>
    <hyperlink ref="X1197" r:id="rId6935" xr:uid="{988EF79D-7468-4EE3-ADAD-D4D0C25EEDC1}"/>
    <hyperlink ref="X1198" r:id="rId6936" xr:uid="{6A9685BF-4034-461E-995C-584B1B6254C8}"/>
    <hyperlink ref="X1199" r:id="rId6937" xr:uid="{C4D72B71-700D-4886-BF5F-41A682D8787A}"/>
    <hyperlink ref="X1200" r:id="rId6938" xr:uid="{1791D76D-9EFE-4D1C-A110-C81039C0629F}"/>
    <hyperlink ref="X1201" r:id="rId6939" xr:uid="{9C322548-145C-45C3-B8A0-4846A9B23279}"/>
    <hyperlink ref="X1202" r:id="rId6940" xr:uid="{1AE58FA9-17D3-46C0-823F-88AB0CFD55D7}"/>
    <hyperlink ref="X1203" r:id="rId6941" xr:uid="{8147F36B-0A6F-4484-A365-F883F5FCC9D9}"/>
    <hyperlink ref="X1204" r:id="rId6942" xr:uid="{65B72B8D-4D1C-4F5F-A9C1-2489F0DF6AB4}"/>
    <hyperlink ref="X1205" r:id="rId6943" xr:uid="{CEBB3937-1DCD-4EBC-AA88-2005C79E4F37}"/>
    <hyperlink ref="X1206" r:id="rId6944" xr:uid="{FA23ADD6-49B7-4155-92CE-306E48F47C6E}"/>
    <hyperlink ref="X1207" r:id="rId6945" xr:uid="{77B6A99F-DAF6-4CB0-9385-F842484C20C2}"/>
    <hyperlink ref="X1208" r:id="rId6946" xr:uid="{7EB77C51-2F1E-471A-B81B-5CCA182A761C}"/>
    <hyperlink ref="X1209" r:id="rId6947" xr:uid="{FC817571-2AFB-4DE8-A589-9B8331FF6E42}"/>
    <hyperlink ref="X1210" r:id="rId6948" xr:uid="{720B235F-F29F-414B-B7FB-FC927F636E9A}"/>
    <hyperlink ref="X1211" r:id="rId6949" xr:uid="{940C5C5F-C3F5-47DF-82AD-B8C01C6A1C2B}"/>
    <hyperlink ref="X1212" r:id="rId6950" xr:uid="{BB14679A-5366-45BC-82EC-85F1BCD6F34C}"/>
    <hyperlink ref="X1213" r:id="rId6951" xr:uid="{576F373D-F543-446F-94B6-16FA885D6DB5}"/>
    <hyperlink ref="X1214" r:id="rId6952" xr:uid="{8015220B-483E-443B-9CB7-EE3C75F2187C}"/>
    <hyperlink ref="X1215" r:id="rId6953" xr:uid="{FCB52C81-83AD-49AB-ABB3-03B0999F151B}"/>
    <hyperlink ref="X1216" r:id="rId6954" xr:uid="{07D21656-2D8C-428F-8A76-8001A4313953}"/>
    <hyperlink ref="X1217" r:id="rId6955" xr:uid="{0D5B7FCF-1057-41D3-8611-CC3480BBAAFA}"/>
    <hyperlink ref="X1218" r:id="rId6956" xr:uid="{A3B5EDC7-89A5-4AD8-A5AF-14242B8B5D8B}"/>
    <hyperlink ref="X1219" r:id="rId6957" xr:uid="{867B1BAC-2482-4FBE-92AB-32DCA7CAF12E}"/>
    <hyperlink ref="X1220" r:id="rId6958" xr:uid="{12478B94-18AC-4C59-960B-53D9FAA3740F}"/>
    <hyperlink ref="X1221" r:id="rId6959" xr:uid="{F81872A2-A611-4320-B45F-837E336DEC0B}"/>
    <hyperlink ref="X1222" r:id="rId6960" xr:uid="{A23ED727-7AC6-4BE6-AAF0-29D8D1776987}"/>
    <hyperlink ref="X1223" r:id="rId6961" xr:uid="{76F75590-9A4C-4382-AB17-B69358346C44}"/>
    <hyperlink ref="X1224" r:id="rId6962" xr:uid="{9230FC5C-9CE7-4164-A744-D719FC8DE60D}"/>
    <hyperlink ref="X1225" r:id="rId6963" xr:uid="{AA6CEC2E-9B9C-46CE-B8A9-E142A257D25C}"/>
    <hyperlink ref="X1226" r:id="rId6964" xr:uid="{E1E73322-4E31-4D2B-B8BE-61D1FFDAB642}"/>
    <hyperlink ref="X1227" r:id="rId6965" xr:uid="{0471A239-D610-4953-A1E5-A3F2F18C0FEA}"/>
    <hyperlink ref="X1228" r:id="rId6966" xr:uid="{83025F2A-E4B4-4F26-B70D-0D677A7CAE4E}"/>
    <hyperlink ref="X1229" r:id="rId6967" xr:uid="{255EBFF7-9DA0-47F4-A288-8682DC4AFE3C}"/>
    <hyperlink ref="X1230" r:id="rId6968" xr:uid="{11F779F9-41DE-49B6-B6CE-C4956806114A}"/>
    <hyperlink ref="X1231" r:id="rId6969" xr:uid="{5D7AE4DD-49CF-4D10-A55B-BE6803310D40}"/>
    <hyperlink ref="X1232" r:id="rId6970" xr:uid="{D10FA4BC-D5B0-4BB4-92BA-2C65E31B81A1}"/>
    <hyperlink ref="X1233" r:id="rId6971" xr:uid="{C4ADA1AE-C98F-42A6-870F-B836C31C7F98}"/>
    <hyperlink ref="X1234" r:id="rId6972" xr:uid="{3FDDB409-9899-4D8C-B00A-924CEB364D8E}"/>
    <hyperlink ref="X1235" r:id="rId6973" xr:uid="{356A41F3-D0BA-494B-9C48-E276BB771C2D}"/>
    <hyperlink ref="X1236" r:id="rId6974" xr:uid="{D3ED7F75-2019-4B63-9CFF-D663B9B5043C}"/>
    <hyperlink ref="X1237" r:id="rId6975" xr:uid="{24923167-5788-461A-96A0-E1EB41E13901}"/>
    <hyperlink ref="X1238" r:id="rId6976" xr:uid="{4B617760-E589-41C6-8380-AFF0A95E5FE0}"/>
    <hyperlink ref="X1239" r:id="rId6977" xr:uid="{4FB7C17D-E3F2-4AC4-8B19-8DB22B8DA315}"/>
    <hyperlink ref="X1240" r:id="rId6978" xr:uid="{DEE6455C-0E2D-4992-9DD1-6C696C9CEF3E}"/>
    <hyperlink ref="X1241" r:id="rId6979" xr:uid="{98500B2F-3D64-41BE-8651-3B406FFBA743}"/>
    <hyperlink ref="X1242" r:id="rId6980" xr:uid="{D9A4F2F6-71DB-4C08-A9BE-3DD0E1F0444B}"/>
    <hyperlink ref="X1243" r:id="rId6981" xr:uid="{96F702FD-5035-4B71-90B3-3EBF188AB12C}"/>
    <hyperlink ref="X1244" r:id="rId6982" xr:uid="{B4E1BF84-4F4B-48C7-9C2F-D0C62E272B82}"/>
    <hyperlink ref="X1245" r:id="rId6983" xr:uid="{D203D1AE-6F8E-4EDE-813E-B897BA82153C}"/>
    <hyperlink ref="X1246" r:id="rId6984" xr:uid="{A9553C96-1DEB-43D6-A07C-737B44C5F58F}"/>
    <hyperlink ref="X1247" r:id="rId6985" xr:uid="{31D3DA96-21E3-4E4B-9FF9-33AE6694C71C}"/>
    <hyperlink ref="X1248" r:id="rId6986" xr:uid="{AC1F893D-1470-4E57-9E1B-BBB62E5D888F}"/>
    <hyperlink ref="X1249" r:id="rId6987" xr:uid="{11715ADE-52AA-4975-BB95-9801ADCBAC10}"/>
    <hyperlink ref="X1250" r:id="rId6988" xr:uid="{5D3E2352-4166-4B06-980D-5FA50A35C89B}"/>
    <hyperlink ref="X1251" r:id="rId6989" xr:uid="{DADF4871-29FD-4DB3-8433-E7424FCF583E}"/>
    <hyperlink ref="X1252" r:id="rId6990" xr:uid="{767012C7-541D-4DE0-B869-443B256488D9}"/>
    <hyperlink ref="X1253" r:id="rId6991" xr:uid="{6FC3F811-E4BC-4F67-873E-8F79DAB0B0E0}"/>
    <hyperlink ref="X1254" r:id="rId6992" xr:uid="{F50E889C-3DE9-4A83-9593-75E963DA7048}"/>
    <hyperlink ref="X1255" r:id="rId6993" xr:uid="{B8BF7177-6D50-4A6A-9A16-CC6C357B953A}"/>
    <hyperlink ref="X1256" r:id="rId6994" xr:uid="{65B64A80-6EA9-48AE-A642-1549AA9FA349}"/>
    <hyperlink ref="X1257" r:id="rId6995" xr:uid="{96F2781B-56A6-4EE1-85FA-864E75333A99}"/>
    <hyperlink ref="X1258" r:id="rId6996" xr:uid="{F3214946-D597-45AE-966F-D27669537BD6}"/>
    <hyperlink ref="X1259" r:id="rId6997" xr:uid="{353C6A09-9FED-4612-B6C6-6AE26A6FF519}"/>
    <hyperlink ref="X1260" r:id="rId6998" xr:uid="{56676581-4EC0-41E6-9BF4-5B54EE1BF38D}"/>
    <hyperlink ref="X1261" r:id="rId6999" xr:uid="{88BA6E9D-FBCC-432E-82CD-7BFD77EEDE17}"/>
    <hyperlink ref="X1262" r:id="rId7000" xr:uid="{84ED7E40-7898-46A1-B79B-57653C952087}"/>
    <hyperlink ref="X1263" r:id="rId7001" xr:uid="{8A5DFC51-C44A-48D3-810A-B7C43F71522E}"/>
    <hyperlink ref="X1264" r:id="rId7002" xr:uid="{D3BDDE20-A1CC-4072-99E5-54515CDB4107}"/>
    <hyperlink ref="X1265" r:id="rId7003" xr:uid="{E9154A02-980B-4BE1-9A16-ACDDE3767A2B}"/>
    <hyperlink ref="X1266" r:id="rId7004" xr:uid="{84372750-BB21-4C80-A001-9AC5230B37D2}"/>
    <hyperlink ref="X1267" r:id="rId7005" xr:uid="{93136639-DCD7-4DDA-81F6-AAF3FE74AAB3}"/>
    <hyperlink ref="X1268" r:id="rId7006" xr:uid="{FD62E3F5-9D49-4D39-BC0D-7A1BF5376860}"/>
    <hyperlink ref="X1269" r:id="rId7007" xr:uid="{D855B06C-66FD-43BF-A4C5-CDD4AD4D86BE}"/>
    <hyperlink ref="X1270" r:id="rId7008" xr:uid="{18D28E47-6542-4DB5-ADF1-19809DEC0A13}"/>
    <hyperlink ref="X1271" r:id="rId7009" xr:uid="{A0708D95-0421-4234-AF15-4723CC6602F6}"/>
    <hyperlink ref="X1272" r:id="rId7010" xr:uid="{0016E6B0-2228-454D-AF57-CABB91FDD084}"/>
    <hyperlink ref="X1273" r:id="rId7011" xr:uid="{4AEA9D40-999F-4D96-99A1-EAAD383861D4}"/>
    <hyperlink ref="X1274" r:id="rId7012" xr:uid="{0462AA00-6528-42F3-BABD-9FB61715D098}"/>
    <hyperlink ref="X1275" r:id="rId7013" xr:uid="{93A6617E-2A76-46D3-9727-BDF2B9E8FCE5}"/>
    <hyperlink ref="X1276" r:id="rId7014" xr:uid="{A2522860-51F6-45BA-AD29-B0B6140CDEBB}"/>
    <hyperlink ref="X1277" r:id="rId7015" xr:uid="{E6D45622-F556-484E-B3E3-7C911175D0BA}"/>
    <hyperlink ref="X1278" r:id="rId7016" xr:uid="{0DB1DB1A-2E96-4EF3-BC13-3BDD947C9675}"/>
    <hyperlink ref="X1279" r:id="rId7017" xr:uid="{EA331F91-A8D7-4FCC-B173-3CF7ECF9E885}"/>
    <hyperlink ref="X1280" r:id="rId7018" xr:uid="{EB2B518D-EBB6-4788-A2B1-4BC235C659A3}"/>
    <hyperlink ref="X1281" r:id="rId7019" xr:uid="{0A34A2F6-EF3B-40B5-AE83-4ACA6FDF3E1E}"/>
    <hyperlink ref="X1282" r:id="rId7020" xr:uid="{36537F14-133B-4EB4-A8CC-94A2F0A8DF39}"/>
    <hyperlink ref="X1283" r:id="rId7021" xr:uid="{3C657EFE-D419-4273-A8AE-1FB9B7146F7C}"/>
    <hyperlink ref="X1284" r:id="rId7022" xr:uid="{1E676F7A-7B9D-48C7-80FE-B8843E8360F6}"/>
    <hyperlink ref="X1285" r:id="rId7023" xr:uid="{0FAA832E-7957-4D80-B354-226C611556B0}"/>
    <hyperlink ref="X1286" r:id="rId7024" xr:uid="{1737EF23-A737-4449-8309-449CC4DB10FD}"/>
    <hyperlink ref="X1287" r:id="rId7025" xr:uid="{8C1932B8-3FA0-49D2-8CC4-32B76C5D83BB}"/>
    <hyperlink ref="X1288" r:id="rId7026" xr:uid="{E9416FB8-8573-4FD2-A0EB-E51C77D8A193}"/>
    <hyperlink ref="X1289" r:id="rId7027" xr:uid="{93746848-C7A8-46BC-AF7C-508047B1662F}"/>
    <hyperlink ref="X1290" r:id="rId7028" xr:uid="{A4C9CB96-C2B0-4F04-B18C-7A65B2E4D58F}"/>
    <hyperlink ref="X1291" r:id="rId7029" xr:uid="{5C974660-D8BC-42CB-9533-3A36104675CF}"/>
    <hyperlink ref="X1292" r:id="rId7030" xr:uid="{22716E51-682A-4782-B338-2BD67455AD1C}"/>
    <hyperlink ref="X1293" r:id="rId7031" xr:uid="{D710C226-D19A-4908-A304-D7E32B7E1C0A}"/>
    <hyperlink ref="X1294" r:id="rId7032" xr:uid="{8FE1F398-9C1A-415D-BF15-4D0943311567}"/>
    <hyperlink ref="X1295" r:id="rId7033" xr:uid="{970E5BAA-071F-4440-AEEE-671E16E7DCA2}"/>
    <hyperlink ref="X1296" r:id="rId7034" xr:uid="{3023593C-AFEA-4752-A08B-5A69713E092F}"/>
    <hyperlink ref="X1297" r:id="rId7035" xr:uid="{077A6F8D-CA8E-43C2-8A9D-DA4E52A13164}"/>
    <hyperlink ref="X1298" r:id="rId7036" xr:uid="{0E761F1C-1D45-43CD-B0E1-7675E571A3AE}"/>
    <hyperlink ref="X1299" r:id="rId7037" xr:uid="{8577DBED-CDF1-49BD-8096-B7F23DEEF3C1}"/>
    <hyperlink ref="X1300" r:id="rId7038" xr:uid="{019EDED1-67DD-4BB8-90AD-780D37D2318B}"/>
    <hyperlink ref="X1301" r:id="rId7039" xr:uid="{CB1AFB26-F50C-4902-A737-568AACD14053}"/>
    <hyperlink ref="X1302" r:id="rId7040" xr:uid="{24936195-DAAF-4A3F-A694-037CE4DD726B}"/>
    <hyperlink ref="X1303" r:id="rId7041" xr:uid="{AB8489B0-3F03-436F-A657-F7444F0C1809}"/>
    <hyperlink ref="X1304" r:id="rId7042" xr:uid="{97C53F2E-55EA-4D52-8E34-4CEAD84583AC}"/>
    <hyperlink ref="X1305" r:id="rId7043" xr:uid="{055723E3-6654-4C95-ACF1-34F303047D98}"/>
    <hyperlink ref="X1306" r:id="rId7044" xr:uid="{307D7A34-BE4B-49D8-8E3E-1C919E5E768A}"/>
    <hyperlink ref="X1307" r:id="rId7045" xr:uid="{FD8B0F05-5073-497F-9897-5BDF26A4C4ED}"/>
    <hyperlink ref="X1308" r:id="rId7046" xr:uid="{67645B8F-DF6D-4210-AFFB-0E6C9CFCA111}"/>
    <hyperlink ref="X1309" r:id="rId7047" xr:uid="{B30191CE-0685-4AAD-84D0-54C06BD75A31}"/>
    <hyperlink ref="X1310" r:id="rId7048" xr:uid="{1CF0442C-158A-4DF6-8B0D-37A8E452AD14}"/>
    <hyperlink ref="X1311" r:id="rId7049" xr:uid="{6D68E613-08B0-4495-B663-D5C73E76A482}"/>
    <hyperlink ref="X1312" r:id="rId7050" xr:uid="{A28C91E9-179E-48BD-9960-A041302B4F1F}"/>
    <hyperlink ref="X1313" r:id="rId7051" xr:uid="{35AD9B0F-A6D4-450E-ACCB-CE84F9C1B592}"/>
    <hyperlink ref="X1314" r:id="rId7052" xr:uid="{1C34D32E-3BEA-48B8-A472-8277556B8816}"/>
    <hyperlink ref="X1315" r:id="rId7053" xr:uid="{18EE129F-4868-457A-B0FA-3A50D8141B96}"/>
    <hyperlink ref="X1316" r:id="rId7054" xr:uid="{D904106E-5C67-49B6-8DF6-36026D62C603}"/>
    <hyperlink ref="X1317" r:id="rId7055" xr:uid="{1459CFF4-D350-4424-A22D-F5B8D46F2EA5}"/>
    <hyperlink ref="X1318" r:id="rId7056" xr:uid="{E8C6B39E-B2B1-48CB-BA10-D5AAC92E3D5A}"/>
    <hyperlink ref="X1319" r:id="rId7057" xr:uid="{B35FCADD-3B56-422C-A5E0-5C637084AF7C}"/>
    <hyperlink ref="X1320" r:id="rId7058" xr:uid="{0E792D84-B016-4744-B4A6-31BF827C50A9}"/>
    <hyperlink ref="X1321" r:id="rId7059" xr:uid="{A7FF9085-FD8B-4B20-95EB-B1F0C69530FC}"/>
    <hyperlink ref="X1322" r:id="rId7060" xr:uid="{273F6326-4588-44BA-943C-0F9275033426}"/>
    <hyperlink ref="X1323" r:id="rId7061" xr:uid="{E728DBA5-5BF9-4B08-A698-5519CC2B01B1}"/>
    <hyperlink ref="X1324" r:id="rId7062" xr:uid="{BE78838B-7CD8-4528-8A58-395DAC4085C6}"/>
    <hyperlink ref="X1325" r:id="rId7063" xr:uid="{C13D470D-4C43-4244-993F-BEE7B1E11BC0}"/>
    <hyperlink ref="X1326" r:id="rId7064" xr:uid="{EBE9F124-344C-42A8-895D-F1468A9273A8}"/>
    <hyperlink ref="X1327" r:id="rId7065" xr:uid="{5E1BFD0F-FC06-4EC9-98F1-6715B7F33040}"/>
    <hyperlink ref="X1328" r:id="rId7066" xr:uid="{6EC0DADD-B756-42E0-BA9B-3BBF554A7279}"/>
    <hyperlink ref="X1329" r:id="rId7067" xr:uid="{1131DD47-07DE-4D63-8954-282288AAB9D9}"/>
    <hyperlink ref="X1330" r:id="rId7068" xr:uid="{3251F89E-2B78-4F44-B382-23A32C73A8C3}"/>
    <hyperlink ref="X1331" r:id="rId7069" xr:uid="{30D17F3D-6B0E-4D8F-A993-1EAD48ECC2A0}"/>
    <hyperlink ref="X1332" r:id="rId7070" xr:uid="{9CEA0C55-219F-486A-915C-67D14CA1333F}"/>
    <hyperlink ref="X1333" r:id="rId7071" xr:uid="{E69E8174-50B8-4277-B433-3800D58124BA}"/>
    <hyperlink ref="X1334" r:id="rId7072" xr:uid="{E4EA80D5-BAFE-4893-84E0-83FE3FCFA815}"/>
    <hyperlink ref="X1335" r:id="rId7073" xr:uid="{5382C775-F474-4FE8-A8F3-861922C58D9D}"/>
    <hyperlink ref="X1336" r:id="rId7074" xr:uid="{32BF2A86-DE25-43F8-9B98-E44F8BD7A0BE}"/>
    <hyperlink ref="X1337" r:id="rId7075" xr:uid="{F6686808-13A0-49CB-A1A5-3483B1C94372}"/>
    <hyperlink ref="X1338" r:id="rId7076" xr:uid="{80666CED-7725-49D9-9787-5BEE1D34F687}"/>
    <hyperlink ref="X1339" r:id="rId7077" xr:uid="{002167B7-4525-45A7-AE81-358DFD894353}"/>
    <hyperlink ref="X1340" r:id="rId7078" xr:uid="{80E9DF74-DA6C-4B5B-AF37-1067E3BD183D}"/>
    <hyperlink ref="X1341" r:id="rId7079" xr:uid="{B1C60539-541F-41A8-9E80-0971AFA314DF}"/>
    <hyperlink ref="X1342" r:id="rId7080" xr:uid="{D8D81740-2288-4921-BDDC-B8385321CADC}"/>
    <hyperlink ref="X1343" r:id="rId7081" xr:uid="{C55EEB50-F27F-447A-84CA-AB2068AF379A}"/>
    <hyperlink ref="X1344" r:id="rId7082" xr:uid="{5A2820F2-5B09-4A85-9477-B8C073CAEF2D}"/>
    <hyperlink ref="X1345" r:id="rId7083" xr:uid="{65D3A8AE-1979-435F-AAEF-74B6BEE81F7B}"/>
    <hyperlink ref="X1346" r:id="rId7084" xr:uid="{AF52C07A-0A21-434C-A8C5-8C5D66062246}"/>
    <hyperlink ref="X1347" r:id="rId7085" xr:uid="{6550B9AF-5555-440D-B127-7587B26135AD}"/>
    <hyperlink ref="X1348" r:id="rId7086" xr:uid="{AC169360-15F9-41C4-BDF6-035CED96FE8A}"/>
    <hyperlink ref="X1349" r:id="rId7087" xr:uid="{566DFD1B-FAE6-417F-85D6-511087FE2898}"/>
    <hyperlink ref="X1350" r:id="rId7088" xr:uid="{A034C7A9-4B5B-4BD9-9960-45FE34019D9A}"/>
    <hyperlink ref="X1351" r:id="rId7089" xr:uid="{B83676C7-044B-4871-9719-29C9A63C0BF4}"/>
    <hyperlink ref="X1352" r:id="rId7090" xr:uid="{92932994-B6C1-4869-B77B-3BC473953571}"/>
    <hyperlink ref="X1353" r:id="rId7091" xr:uid="{300C2F70-EB48-43C3-ABE2-DC92ADCECCAA}"/>
    <hyperlink ref="X1354" r:id="rId7092" xr:uid="{60EF93FB-53CF-4582-9720-2F6D1B78CFC3}"/>
    <hyperlink ref="X1355" r:id="rId7093" xr:uid="{980644A7-5E18-4A8B-B561-3E2EE82F45F7}"/>
    <hyperlink ref="X1356" r:id="rId7094" xr:uid="{DD2A247A-6DCF-467C-93A2-45C5BDF08E6E}"/>
    <hyperlink ref="X1357" r:id="rId7095" xr:uid="{D9519C2F-67DF-4463-8990-2F5B4947BE31}"/>
    <hyperlink ref="X1358" r:id="rId7096" xr:uid="{F59BE523-576E-4D70-A22F-78E2A33A16E1}"/>
    <hyperlink ref="X1359" r:id="rId7097" xr:uid="{95604285-3695-4329-B0E1-E84444D2C23D}"/>
    <hyperlink ref="X1360" r:id="rId7098" xr:uid="{F1A7DE52-4448-491D-A4B9-281D513EC293}"/>
    <hyperlink ref="X1361" r:id="rId7099" xr:uid="{C9733B98-BCE5-44C0-835A-D822F739C71A}"/>
    <hyperlink ref="X1362" r:id="rId7100" xr:uid="{1C020281-4C7F-41B4-B4D3-047D0DBFEF31}"/>
    <hyperlink ref="X1363" r:id="rId7101" xr:uid="{41A533B5-DF48-4ABD-A4AB-0537E1FD6BFC}"/>
    <hyperlink ref="X1364" r:id="rId7102" xr:uid="{6CE69A1F-57D9-493A-B896-8C08D0B4B7C6}"/>
    <hyperlink ref="X1365" r:id="rId7103" xr:uid="{726A2D2E-47D2-4D75-B28B-0AA741A3AC75}"/>
    <hyperlink ref="X1366" r:id="rId7104" xr:uid="{4B6A5EBF-BE9E-43BD-B7E6-3B037BD12A9F}"/>
    <hyperlink ref="X1367" r:id="rId7105" xr:uid="{168B1C86-4CAE-454D-8FA0-9A2FD233DBB2}"/>
    <hyperlink ref="X1368" r:id="rId7106" xr:uid="{A873D6A4-ABAA-45AF-B6A5-17990CF73D1E}"/>
    <hyperlink ref="X1369" r:id="rId7107" xr:uid="{DCD65605-CEF9-4F4D-8034-1170F61EFF28}"/>
    <hyperlink ref="X1370" r:id="rId7108" xr:uid="{91FDDE22-3AAA-40DD-9EE6-9B34A8A824C3}"/>
    <hyperlink ref="X1371" r:id="rId7109" xr:uid="{52BC51AF-8401-45AD-A781-C6923C0C69FF}"/>
    <hyperlink ref="X1372" r:id="rId7110" xr:uid="{0D9FB80F-6C8E-4FE7-98E4-9FD7F750E778}"/>
    <hyperlink ref="X1373" r:id="rId7111" xr:uid="{64860647-11D8-4A59-AAF4-DD1EC0D5AF56}"/>
    <hyperlink ref="X1374" r:id="rId7112" xr:uid="{60C4039E-DD22-4BA7-B309-1CD333FBC8FA}"/>
    <hyperlink ref="X1375" r:id="rId7113" xr:uid="{AA9042AE-87A0-4946-A300-36E3DC191241}"/>
    <hyperlink ref="X1376" r:id="rId7114" xr:uid="{1C16381A-5B8E-4F23-92D0-4A8190A8C166}"/>
    <hyperlink ref="X1377" r:id="rId7115" xr:uid="{4AA2A995-FC49-4FA7-9721-5DA706BABD33}"/>
    <hyperlink ref="X1378" r:id="rId7116" xr:uid="{18E1898A-CD19-4D1C-AEFC-4810A3D3A03D}"/>
    <hyperlink ref="X1379" r:id="rId7117" xr:uid="{4498E3B8-161D-483A-AA6E-C124EFCF11ED}"/>
    <hyperlink ref="X1380" r:id="rId7118" xr:uid="{90B02FA6-2CCB-4D42-8832-B07D1E04132B}"/>
    <hyperlink ref="X1381" r:id="rId7119" xr:uid="{8FFB90E6-A805-45B0-81DC-7CCEE26524D0}"/>
    <hyperlink ref="X1382" r:id="rId7120" xr:uid="{50EA66A6-32DB-465E-864A-F270CC5DA29C}"/>
    <hyperlink ref="X1383" r:id="rId7121" xr:uid="{AE2FCC63-618D-4FCF-B302-C2BEF9D28F53}"/>
    <hyperlink ref="X1384" r:id="rId7122" xr:uid="{A3254359-A219-4A84-9240-C2B8242C5A80}"/>
    <hyperlink ref="X1385" r:id="rId7123" xr:uid="{BA8F139B-11CD-4551-9CED-5994D1876DD7}"/>
    <hyperlink ref="X1386" r:id="rId7124" xr:uid="{EA75595A-7432-4174-81E4-EF6EC7474803}"/>
    <hyperlink ref="X1387" r:id="rId7125" xr:uid="{5A0F1095-1D0B-49EE-9977-3DBF7917F880}"/>
    <hyperlink ref="X1388" r:id="rId7126" xr:uid="{43C8F11E-50F4-47FF-AC63-AC30A8A8BAA8}"/>
    <hyperlink ref="X1389" r:id="rId7127" xr:uid="{481F8082-611C-47B8-938E-5BFF165B9DC1}"/>
    <hyperlink ref="X1390" r:id="rId7128" xr:uid="{BB66D013-5A0A-4D0A-9B16-BDBDA3093F38}"/>
    <hyperlink ref="X1391" r:id="rId7129" xr:uid="{AC0CB194-1005-4781-834E-7883F876A7C7}"/>
    <hyperlink ref="X1392" r:id="rId7130" xr:uid="{069B6FDF-FEA3-421C-848D-0F040A24FEE9}"/>
    <hyperlink ref="X1393" r:id="rId7131" xr:uid="{8EE61ADE-0E76-4DBB-B04F-BCCAF33C6533}"/>
    <hyperlink ref="X1394" r:id="rId7132" xr:uid="{56D0BD7E-0286-49D6-977F-E0EC4AD4A7C8}"/>
    <hyperlink ref="X1395" r:id="rId7133" xr:uid="{74234478-CBE5-4E82-91FD-2233E5DE0674}"/>
    <hyperlink ref="X1396" r:id="rId7134" xr:uid="{64C8F488-32A4-4C35-9454-7DF6C970A28C}"/>
    <hyperlink ref="X1397" r:id="rId7135" xr:uid="{C9559A95-E817-47FA-9860-E8BFCC291D45}"/>
    <hyperlink ref="X1398" r:id="rId7136" xr:uid="{4599AAF8-A4D6-429E-BB9C-9B7B0B064E60}"/>
    <hyperlink ref="X1399" r:id="rId7137" xr:uid="{4A331318-03ED-4298-9599-6B628B7531A2}"/>
    <hyperlink ref="X1400" r:id="rId7138" xr:uid="{9D78054B-1097-4959-8B6A-0EB8B77D67B0}"/>
    <hyperlink ref="X1401" r:id="rId7139" xr:uid="{F848C645-85B1-474E-B4FB-FB8D93AE62D2}"/>
    <hyperlink ref="X1402" r:id="rId7140" xr:uid="{42E5A32D-9A45-4EFD-812F-0CA0BBD7B8DC}"/>
    <hyperlink ref="X1403" r:id="rId7141" xr:uid="{0AD69B19-EDF7-4C7B-8910-F15F0ECEEB03}"/>
    <hyperlink ref="X1404" r:id="rId7142" xr:uid="{02874F01-119D-4169-B990-9419E53FA286}"/>
    <hyperlink ref="X1405" r:id="rId7143" xr:uid="{F00AE360-EAA2-4068-968D-E8A435E78614}"/>
    <hyperlink ref="X1406" r:id="rId7144" xr:uid="{E982BCE7-9293-405F-9707-7B7172572EC4}"/>
    <hyperlink ref="X1407" r:id="rId7145" xr:uid="{59EC7C3D-D51B-4CC4-991E-52A58AA5B3EE}"/>
    <hyperlink ref="X1408" r:id="rId7146" xr:uid="{D7C52FCF-3DFB-4F51-8A7B-075C4EA875FE}"/>
    <hyperlink ref="X1409" r:id="rId7147" xr:uid="{DF3B274C-B105-4B0B-9C8B-8C33F5C1A1D3}"/>
    <hyperlink ref="X1410" r:id="rId7148" xr:uid="{DDB4C489-CA19-4BFF-BCDC-AEDD04E2E00D}"/>
    <hyperlink ref="X1411" r:id="rId7149" xr:uid="{38B0711B-D55C-414A-8F3F-496B61FDFBD4}"/>
    <hyperlink ref="X1412" r:id="rId7150" xr:uid="{F07AC39E-5183-452A-A3E2-BB229954A566}"/>
    <hyperlink ref="X1413" r:id="rId7151" xr:uid="{F055B0CC-35B8-4149-A377-F04C8F41F074}"/>
    <hyperlink ref="X1414" r:id="rId7152" xr:uid="{5EDE3B5A-E3F6-4306-9299-C617FBAAB4AD}"/>
    <hyperlink ref="X1415" r:id="rId7153" xr:uid="{B7DF27B8-0564-4FFA-87D4-91D4D4A1ADC2}"/>
    <hyperlink ref="X1416" r:id="rId7154" xr:uid="{4F8852DE-B5EA-41DE-87B4-52277AD37201}"/>
    <hyperlink ref="X1417" r:id="rId7155" xr:uid="{823E6073-8357-4BE7-BA16-7C8EB4A58A0D}"/>
    <hyperlink ref="X1418" r:id="rId7156" xr:uid="{8C44750B-F41A-44AC-ACEF-7A45E376BB5C}"/>
    <hyperlink ref="X1419" r:id="rId7157" xr:uid="{23AE6934-0D48-40F9-9D16-053FA2F95EF7}"/>
    <hyperlink ref="X1420" r:id="rId7158" xr:uid="{464D0487-B971-4CD3-9602-3C7AF13AFA1F}"/>
    <hyperlink ref="X1421" r:id="rId7159" xr:uid="{84962FB9-0649-4D01-B111-402FF0FAEE06}"/>
    <hyperlink ref="X1422" r:id="rId7160" xr:uid="{AAF4BD2E-FFD3-4C96-AA69-7CB283E57AA9}"/>
    <hyperlink ref="X1423" r:id="rId7161" xr:uid="{43B97227-3798-41E3-977E-16AAEE3E7184}"/>
    <hyperlink ref="X1424" r:id="rId7162" xr:uid="{DF7D738B-3BF5-43B5-8CEE-7C4C07C38397}"/>
    <hyperlink ref="X1425" r:id="rId7163" xr:uid="{6028C4FD-402D-472A-AB08-D4951C2AD5DF}"/>
    <hyperlink ref="X1426" r:id="rId7164" xr:uid="{C8D388EE-4627-4C66-9A0B-F0D9810F53F1}"/>
    <hyperlink ref="X1427" r:id="rId7165" xr:uid="{3B0F33B1-8646-4FE2-91DF-E0A61EE70364}"/>
    <hyperlink ref="X1428" r:id="rId7166" xr:uid="{AA8C8A06-12FA-4999-8767-CB1B8FD69ECE}"/>
    <hyperlink ref="X1429" r:id="rId7167" xr:uid="{6E150CCB-F0C7-4994-B092-2734B043FC55}"/>
    <hyperlink ref="X1430" r:id="rId7168" xr:uid="{4253101D-B9E7-4DF8-879C-66DE710AC82F}"/>
    <hyperlink ref="X1431" r:id="rId7169" xr:uid="{AEA69B46-4886-47EE-8DB2-DBF832165DD2}"/>
    <hyperlink ref="X1432" r:id="rId7170" xr:uid="{B809E86B-B6BD-420E-9849-C919EEF1CD5E}"/>
    <hyperlink ref="X1433" r:id="rId7171" xr:uid="{DCF24248-D032-4F11-8F7E-94C11965E5B1}"/>
    <hyperlink ref="X1434" r:id="rId7172" xr:uid="{92B18F23-D120-4952-9EE0-EEB184BC5CC9}"/>
    <hyperlink ref="X1435" r:id="rId7173" xr:uid="{7D03BA18-F623-48EC-9B64-861B0C5DEBAD}"/>
    <hyperlink ref="X1436" r:id="rId7174" xr:uid="{B12F1DE0-1039-485D-BECD-67131B553B81}"/>
    <hyperlink ref="X1437" r:id="rId7175" xr:uid="{0CCA0875-405A-4DAE-B914-4F1D7FAE3472}"/>
    <hyperlink ref="X1438" r:id="rId7176" xr:uid="{CD889BED-FFBC-411D-B457-4BFBA3369932}"/>
    <hyperlink ref="X1439" r:id="rId7177" xr:uid="{2F48D3CD-24F3-49DE-9448-8405CBB0B41E}"/>
    <hyperlink ref="X1440" r:id="rId7178" xr:uid="{D31E0BB0-D88A-4081-9617-2D709C8FC164}"/>
    <hyperlink ref="X1441" r:id="rId7179" xr:uid="{F79A537A-DFC7-4250-B30E-61EA3AACC04F}"/>
    <hyperlink ref="X1442" r:id="rId7180" xr:uid="{4AB6B2F4-0796-4A01-8855-3BD57366B902}"/>
    <hyperlink ref="X1443" r:id="rId7181" xr:uid="{57432FF8-9066-4FC1-AFC5-D3446E27FC01}"/>
    <hyperlink ref="X1444" r:id="rId7182" xr:uid="{8816F72D-195C-4EE8-AB00-787D0D308E49}"/>
    <hyperlink ref="X1445" r:id="rId7183" xr:uid="{F1A1D5D0-DF37-4973-928A-39FD28230FC9}"/>
    <hyperlink ref="X1446" r:id="rId7184" xr:uid="{918111EF-60CE-4EB6-8761-78372C6680C9}"/>
    <hyperlink ref="X1447" r:id="rId7185" xr:uid="{C1950B0B-4222-4B0B-B97E-FC8136496B7D}"/>
    <hyperlink ref="X1448" r:id="rId7186" xr:uid="{A9B57335-BA47-4F96-8F05-9DFBCC276B2E}"/>
    <hyperlink ref="X1449" r:id="rId7187" xr:uid="{E3618DD2-723E-4BD4-9EDA-1850218AA0DF}"/>
    <hyperlink ref="X1450" r:id="rId7188" xr:uid="{6E3387D2-57F4-4901-9F3F-35724BED5E1A}"/>
    <hyperlink ref="X1451" r:id="rId7189" xr:uid="{B69A1A9E-0A08-417A-B2A9-B6E05594B636}"/>
    <hyperlink ref="X1452" r:id="rId7190" xr:uid="{05A37FF1-6AD0-47BC-B952-D669DDD97811}"/>
    <hyperlink ref="X1453" r:id="rId7191" xr:uid="{2980599B-673D-45F1-8C32-E45B66BB53E2}"/>
    <hyperlink ref="X1454" r:id="rId7192" xr:uid="{8247BB5F-F783-4A41-BB4F-C72E78FCFD90}"/>
    <hyperlink ref="X1455" r:id="rId7193" xr:uid="{5606A5BC-E084-4967-9844-5D50340F6188}"/>
    <hyperlink ref="X1456" r:id="rId7194" xr:uid="{D16C9024-A264-4C99-B1D5-0626D04D358A}"/>
    <hyperlink ref="X1457" r:id="rId7195" xr:uid="{58AFD1F6-5FAC-4794-87E8-0B988B3CCD03}"/>
    <hyperlink ref="X1458" r:id="rId7196" xr:uid="{74AE8ECF-B336-4EE5-818B-A2F7E32032ED}"/>
    <hyperlink ref="X1459" r:id="rId7197" xr:uid="{75CFCBE4-8730-45BF-80D5-73F6FD20DDB7}"/>
    <hyperlink ref="X1460" r:id="rId7198" xr:uid="{718398EA-9638-4AB9-A32A-E386EDF8E0A3}"/>
    <hyperlink ref="X1461" r:id="rId7199" xr:uid="{D38559E8-6BE7-4E85-B538-11D67493C4F5}"/>
    <hyperlink ref="X1462" r:id="rId7200" xr:uid="{2B315626-1236-45CD-9B14-32599806A884}"/>
    <hyperlink ref="X1463" r:id="rId7201" xr:uid="{FD7126AA-E99F-4DD1-82F9-9242D305A998}"/>
    <hyperlink ref="X1464" r:id="rId7202" xr:uid="{3226B595-ADF9-4549-A146-154EE78C8B79}"/>
    <hyperlink ref="X1465" r:id="rId7203" xr:uid="{8618F6F1-8251-4CA3-BBBA-DD416AE011B7}"/>
    <hyperlink ref="X1466" r:id="rId7204" xr:uid="{66D437B6-0A61-4633-8C89-43B3C26C56BA}"/>
    <hyperlink ref="X1467" r:id="rId7205" xr:uid="{A3BDD9D4-CA7D-4CAC-8298-777D7648E840}"/>
    <hyperlink ref="X1468" r:id="rId7206" xr:uid="{27DA378B-3ADF-4D82-B029-C82A72447E78}"/>
    <hyperlink ref="X1469" r:id="rId7207" xr:uid="{2468B135-0B75-4E6B-9398-3F998FB8AE22}"/>
    <hyperlink ref="X1470" r:id="rId7208" xr:uid="{536B1A76-09D0-4216-A484-F5030B8F97E7}"/>
    <hyperlink ref="X1471" r:id="rId7209" xr:uid="{D00A1EBF-0D52-43A2-9F45-9E4F2F4DBD49}"/>
    <hyperlink ref="X1472" r:id="rId7210" xr:uid="{CA33EB36-428D-4909-A30F-6CA052659726}"/>
    <hyperlink ref="X1473" r:id="rId7211" xr:uid="{F15D5A89-68C0-4C3C-B620-51B9248F4CE4}"/>
    <hyperlink ref="X1474" r:id="rId7212" xr:uid="{1DA33E40-5E1E-402F-9923-3681147477F1}"/>
    <hyperlink ref="X1475" r:id="rId7213" xr:uid="{965B66EF-B742-4B39-A09F-4CA2BC0DC99E}"/>
    <hyperlink ref="X1476" r:id="rId7214" xr:uid="{F3C6CEA4-E102-40D0-9C38-25C4772D9D42}"/>
    <hyperlink ref="X1477" r:id="rId7215" xr:uid="{F4F447DF-934F-4C62-A892-3EB7AAB5A788}"/>
    <hyperlink ref="X1478" r:id="rId7216" xr:uid="{ED2EADB9-F6D8-4C91-92FF-F502445819B7}"/>
    <hyperlink ref="X1479" r:id="rId7217" xr:uid="{06DF0C00-91CD-4967-9C0A-5CE3BEEE0470}"/>
    <hyperlink ref="X1480" r:id="rId7218" xr:uid="{E0DA0487-777D-4414-BA72-61BD45B272A7}"/>
    <hyperlink ref="X1481" r:id="rId7219" xr:uid="{CDF0367A-237B-4FFC-8A05-83EE26347247}"/>
    <hyperlink ref="X1482" r:id="rId7220" xr:uid="{F15C87AC-0566-47DA-B685-060C6F481BC4}"/>
    <hyperlink ref="X1483" r:id="rId7221" xr:uid="{186E3BF6-E258-4E9B-B56D-EC727196CF29}"/>
    <hyperlink ref="X1484" r:id="rId7222" xr:uid="{16346538-45DC-4D1E-B1A7-ABDEE0BFE913}"/>
    <hyperlink ref="X1485" r:id="rId7223" xr:uid="{62AD053C-1A0E-4AAE-8188-0589A53C91B1}"/>
    <hyperlink ref="X1486" r:id="rId7224" xr:uid="{99379429-92A1-4078-A078-5C646F1C03F6}"/>
    <hyperlink ref="X1487" r:id="rId7225" xr:uid="{78DEAD48-03D9-4A1C-9BA8-5EA1FC9E3BA0}"/>
    <hyperlink ref="X1488" r:id="rId7226" xr:uid="{9DB9F300-E671-42D6-92D7-F95E779A860A}"/>
    <hyperlink ref="X1489" r:id="rId7227" xr:uid="{739F57FC-1DC4-480A-B23E-885CC8712F92}"/>
    <hyperlink ref="X1490" r:id="rId7228" xr:uid="{DEFFAE5A-DF30-4870-8635-7201470D69D5}"/>
    <hyperlink ref="X1491" r:id="rId7229" xr:uid="{C1B94D53-B07D-4731-9ACA-2A89F3585B98}"/>
    <hyperlink ref="X1492" r:id="rId7230" xr:uid="{C034ED3E-376D-4215-A222-24BFD6DEBBD7}"/>
    <hyperlink ref="X1493" r:id="rId7231" xr:uid="{9A7EBA31-90EE-4F52-A437-3F79CA7CA77C}"/>
    <hyperlink ref="X1494" r:id="rId7232" xr:uid="{F9180E00-F101-4AD7-8E4F-5A7A838566D3}"/>
    <hyperlink ref="X1495" r:id="rId7233" xr:uid="{CD97A3FE-7B7E-4E21-8461-DD7148EF695B}"/>
    <hyperlink ref="X1496" r:id="rId7234" xr:uid="{82C4BC2C-A605-4AEC-B1FF-70A5205F57FF}"/>
    <hyperlink ref="X1497" r:id="rId7235" xr:uid="{D04FE568-6827-4E9E-BFE4-AAC22B6C221B}"/>
    <hyperlink ref="X1498" r:id="rId7236" xr:uid="{B4AFC036-1602-4FF4-A59F-B6CCCE3B4259}"/>
    <hyperlink ref="X1499" r:id="rId7237" xr:uid="{439D2701-BF72-46E3-A6DC-2FC921B7A37F}"/>
    <hyperlink ref="X1500" r:id="rId7238" xr:uid="{BB979604-B81A-4406-9C73-9285B9FE0D0F}"/>
    <hyperlink ref="X1501" r:id="rId7239" xr:uid="{6DD842AE-28E1-4426-8E02-08340EB0136E}"/>
    <hyperlink ref="X1502" r:id="rId7240" xr:uid="{B17B13B0-E2ED-4906-8E87-C667ADED7EAF}"/>
    <hyperlink ref="X1503" r:id="rId7241" xr:uid="{06309CA4-28EC-43A5-B69F-F4127233EB52}"/>
    <hyperlink ref="X1504" r:id="rId7242" xr:uid="{91EFF669-B088-4881-B5E1-DE5D833575BD}"/>
    <hyperlink ref="X1505" r:id="rId7243" xr:uid="{FA084621-1415-4A00-90B0-BF101413BF38}"/>
    <hyperlink ref="X1506" r:id="rId7244" xr:uid="{02ED71B2-31EE-4FFD-99D0-9C30E51A13B3}"/>
    <hyperlink ref="X1507" r:id="rId7245" xr:uid="{9499967A-AEBF-4849-BB07-6C4BA3C37A16}"/>
    <hyperlink ref="X1508" r:id="rId7246" xr:uid="{3068706D-1D07-4B2B-9DEE-0152F04B3150}"/>
    <hyperlink ref="X1509" r:id="rId7247" xr:uid="{BF6FD5F7-4B8F-4C9B-A388-DB0BBAE48482}"/>
    <hyperlink ref="X1510" r:id="rId7248" xr:uid="{956F9125-EA6B-4305-B078-182393AAB63B}"/>
    <hyperlink ref="X1511" r:id="rId7249" xr:uid="{EC838AA9-BBC8-43E1-9014-5A27BF4D86F5}"/>
    <hyperlink ref="X1512" r:id="rId7250" xr:uid="{83720E54-AD73-4682-B4A0-5DB91D264296}"/>
    <hyperlink ref="X1513" r:id="rId7251" xr:uid="{E34DB902-2FB2-4E73-81DF-C63F94A8AF55}"/>
    <hyperlink ref="X1514" r:id="rId7252" xr:uid="{54FC0D0F-915F-4377-8026-AF120E75B139}"/>
    <hyperlink ref="X1515" r:id="rId7253" xr:uid="{DFAF5AAB-F950-40F6-AF04-8FFB45C9ADA5}"/>
    <hyperlink ref="X1516" r:id="rId7254" xr:uid="{66329693-7EFA-4B62-AA9E-88FF4D8A06C8}"/>
    <hyperlink ref="X1517" r:id="rId7255" xr:uid="{2ACD1ED6-E061-4268-A2A3-D9F60AB85853}"/>
    <hyperlink ref="X1518" r:id="rId7256" xr:uid="{6464727A-D525-4AA9-8BD7-937D320F10C6}"/>
    <hyperlink ref="X1519" r:id="rId7257" xr:uid="{E9F70672-B7C9-49AE-8917-C98B07ADBEC4}"/>
    <hyperlink ref="X1520" r:id="rId7258" xr:uid="{AEB83C77-79C4-4FEC-A038-3B828D1754E5}"/>
    <hyperlink ref="X1521" r:id="rId7259" xr:uid="{3C5F2FE6-2876-422F-8FB5-213E450E5385}"/>
    <hyperlink ref="X1522" r:id="rId7260" xr:uid="{C4738758-5329-4A48-86EE-0C8C959DA6BD}"/>
    <hyperlink ref="X1523" r:id="rId7261" xr:uid="{563383B7-7D59-4B7A-9513-356EA3697DD9}"/>
    <hyperlink ref="X1524" r:id="rId7262" xr:uid="{0351D270-1753-46B8-A250-C8F997D5AD71}"/>
    <hyperlink ref="X1525" r:id="rId7263" xr:uid="{8030E6DF-7F98-4F2E-B799-E496629EAE8F}"/>
    <hyperlink ref="X1526" r:id="rId7264" xr:uid="{16EC2DAA-DC3A-4B52-9B4B-BB1BEA5DBA88}"/>
    <hyperlink ref="X1527" r:id="rId7265" xr:uid="{2C65D844-7BF3-4A95-9DC8-EB0DD30994F3}"/>
    <hyperlink ref="X1528" r:id="rId7266" xr:uid="{9F81C498-78C2-4947-AA4C-FC9B1C1BB603}"/>
    <hyperlink ref="X1529" r:id="rId7267" xr:uid="{5A54C2A4-B76B-4551-A939-2E925B9F8566}"/>
    <hyperlink ref="X1530" r:id="rId7268" xr:uid="{D1C6FAFE-E859-4C08-9A41-B95CD66359E6}"/>
    <hyperlink ref="X1531" r:id="rId7269" xr:uid="{FF7975B1-69A4-4310-A96C-C7D6537104AD}"/>
    <hyperlink ref="X1532" r:id="rId7270" xr:uid="{30F28807-BBE7-4CBE-9275-EEFC6199EA55}"/>
    <hyperlink ref="X1533" r:id="rId7271" xr:uid="{D746ACF9-80D5-4754-B952-BCF251935FD6}"/>
    <hyperlink ref="X1534" r:id="rId7272" xr:uid="{865DF436-F360-48B5-A388-E07DE9990843}"/>
    <hyperlink ref="X1535" r:id="rId7273" xr:uid="{74837106-B16D-4A1C-AFBE-0674F4B27138}"/>
    <hyperlink ref="X1536" r:id="rId7274" xr:uid="{9E513299-2345-4754-9C29-365BE4665BDD}"/>
    <hyperlink ref="X1537" r:id="rId7275" xr:uid="{2F513A2B-9F7E-40F4-84D6-2A76BBE1CABC}"/>
    <hyperlink ref="X1538" r:id="rId7276" xr:uid="{FB8D650F-A166-4307-8093-D5E4FDE1F7DD}"/>
    <hyperlink ref="X1539" r:id="rId7277" xr:uid="{7A6B6934-5A64-45F5-8D79-21FD82E45763}"/>
    <hyperlink ref="X1540" r:id="rId7278" xr:uid="{20E3BA3C-9C11-4203-81D7-3A3DFC89A317}"/>
    <hyperlink ref="X1541" r:id="rId7279" xr:uid="{CB1CD9F4-DD26-4A77-AD94-227FD165D004}"/>
    <hyperlink ref="X1542" r:id="rId7280" xr:uid="{08C0513A-F91B-49B6-AC7E-20C968090029}"/>
    <hyperlink ref="X1543" r:id="rId7281" xr:uid="{B68C5220-2915-40E4-B872-5DAAC5BBEE39}"/>
    <hyperlink ref="X1544" r:id="rId7282" xr:uid="{055F5E20-F2D1-481A-8E17-32453C168092}"/>
    <hyperlink ref="X1545" r:id="rId7283" xr:uid="{EB1E9777-A4E1-42EE-ADD1-D74F71A01F68}"/>
    <hyperlink ref="X1546" r:id="rId7284" xr:uid="{3601FFA0-9B68-4E4C-A2CC-8A4049517676}"/>
    <hyperlink ref="X1547" r:id="rId7285" xr:uid="{4F95E7E6-8C56-4BC6-8D2B-85C15683FF55}"/>
    <hyperlink ref="X1548" r:id="rId7286" xr:uid="{46DC62AE-1971-48A7-BAF7-D8FF77602A48}"/>
    <hyperlink ref="X1549" r:id="rId7287" xr:uid="{7BE53F11-AC83-450A-BE65-4E9D1B81F078}"/>
    <hyperlink ref="X1550" r:id="rId7288" xr:uid="{7C51B6F4-7D4B-4D0C-B9D0-89A71CA1875E}"/>
    <hyperlink ref="X1551" r:id="rId7289" xr:uid="{BABCB4C1-2797-4CA3-BA4A-44603CE0631C}"/>
    <hyperlink ref="X1552" r:id="rId7290" xr:uid="{216D24D0-130E-4482-89F7-08FDAC3BEEA7}"/>
    <hyperlink ref="X1553" r:id="rId7291" xr:uid="{FDDABE15-9493-4BF8-B466-4958498D670B}"/>
    <hyperlink ref="X1554" r:id="rId7292" xr:uid="{D3DAA17A-B936-4676-AB95-77D6AA193EFA}"/>
    <hyperlink ref="X1555" r:id="rId7293" xr:uid="{2F8062B6-B56B-4FF7-BD9D-2F0310E5B5BF}"/>
    <hyperlink ref="X1556" r:id="rId7294" xr:uid="{CC2FD0F9-ADC8-4205-B76B-67B02A7CE2DA}"/>
    <hyperlink ref="X1557" r:id="rId7295" xr:uid="{FC447D7D-3934-4511-A54B-4078D0C6DD37}"/>
    <hyperlink ref="X1558" r:id="rId7296" xr:uid="{612CAA53-07C7-40EF-B88A-3E464ACBD03D}"/>
    <hyperlink ref="X1559" r:id="rId7297" xr:uid="{96808EBD-CB6A-4B3C-9FC2-5588E75AADD1}"/>
    <hyperlink ref="X1560" r:id="rId7298" xr:uid="{EE2F2D99-7409-4617-8AA6-072866C7FDB9}"/>
    <hyperlink ref="X1561" r:id="rId7299" xr:uid="{6CD440D3-E500-4581-BCB0-1115FDC0D612}"/>
    <hyperlink ref="X1562" r:id="rId7300" xr:uid="{197883D7-17DD-4760-A7AE-49E59CCB7D34}"/>
    <hyperlink ref="X1563" r:id="rId7301" xr:uid="{8C1CCEC3-4AD1-4019-AC44-DF37E62E1C62}"/>
    <hyperlink ref="X1564" r:id="rId7302" xr:uid="{EF8EAF58-985B-4A76-B0E1-58ADBC787407}"/>
    <hyperlink ref="X1565" r:id="rId7303" xr:uid="{3CE3DEDB-7F04-4328-AEA8-AB7D018793E9}"/>
    <hyperlink ref="X1566" r:id="rId7304" xr:uid="{9584D30F-2880-464B-80C5-BB6B52850981}"/>
    <hyperlink ref="X1567" r:id="rId7305" xr:uid="{D45A8B2F-222D-40B4-B54D-A8D763E56492}"/>
    <hyperlink ref="X1568" r:id="rId7306" xr:uid="{486D3358-CC10-452F-837F-CE64BF66AEF9}"/>
    <hyperlink ref="X1569" r:id="rId7307" xr:uid="{C3E1041A-06F6-4F31-AB78-6F75378D6F22}"/>
    <hyperlink ref="X1570" r:id="rId7308" xr:uid="{379E00BB-69E5-4F9D-AC18-0229DEAFA3C1}"/>
    <hyperlink ref="X1571" r:id="rId7309" xr:uid="{03CE92E7-8B9D-437E-BDCB-CC7365D8348D}"/>
    <hyperlink ref="X1572" r:id="rId7310" xr:uid="{33BF6D13-2C66-4096-A3C8-E0EE10CD0D46}"/>
    <hyperlink ref="X1573" r:id="rId7311" xr:uid="{81CC279E-C2E1-4BFB-BB2F-75D7B129F7F6}"/>
    <hyperlink ref="X1574" r:id="rId7312" xr:uid="{C2516A91-3F3B-4989-8E32-DECA8A2B7679}"/>
    <hyperlink ref="X1575" r:id="rId7313" xr:uid="{4130DF7E-4D1C-4903-8BAD-71B3A723D394}"/>
    <hyperlink ref="X1576" r:id="rId7314" xr:uid="{4A2964B9-4090-4951-AB39-4F277ADED553}"/>
    <hyperlink ref="X1577" r:id="rId7315" xr:uid="{DD5BC452-BDC4-49B4-AB49-C2256733573D}"/>
    <hyperlink ref="X1578" r:id="rId7316" xr:uid="{09E807E3-90AE-4473-855A-A852E983BFAC}"/>
    <hyperlink ref="X1579" r:id="rId7317" xr:uid="{433D82CA-7077-4C78-B711-2AEF09EBD3B0}"/>
    <hyperlink ref="X1580" r:id="rId7318" xr:uid="{ED95DC61-215E-4D12-AD5C-6037BD9CAEDD}"/>
    <hyperlink ref="X1581" r:id="rId7319" xr:uid="{B41FDF88-F058-4905-B785-813F939356B9}"/>
    <hyperlink ref="X1582" r:id="rId7320" xr:uid="{2D4C21D2-EB9F-4C92-9A39-4A19CFDCA100}"/>
    <hyperlink ref="X1583" r:id="rId7321" xr:uid="{155CC810-292E-44FC-BE46-A229A173A66E}"/>
    <hyperlink ref="X1584" r:id="rId7322" xr:uid="{A1B00338-17BF-41A0-B242-1D0E2FE348A3}"/>
    <hyperlink ref="X1585" r:id="rId7323" xr:uid="{388AAC49-32E4-4914-B2B3-5C82C04C02C5}"/>
    <hyperlink ref="X1586" r:id="rId7324" xr:uid="{03768601-FFA9-42A1-A100-C7CD8D57E2C9}"/>
    <hyperlink ref="X1587" r:id="rId7325" xr:uid="{2923943A-3E80-4FA5-9EA9-112AAD7A532F}"/>
    <hyperlink ref="X1588" r:id="rId7326" xr:uid="{A4A742C6-C70F-4ABF-B2A3-F09843DE01B8}"/>
    <hyperlink ref="X1589" r:id="rId7327" xr:uid="{1A697916-D976-4985-B0B8-D940C35A1F1C}"/>
    <hyperlink ref="X1590" r:id="rId7328" xr:uid="{75D88288-823F-468A-A62B-628016228772}"/>
    <hyperlink ref="X1591" r:id="rId7329" xr:uid="{FFE179C5-0A77-4E62-AB6C-64B89A3388A0}"/>
    <hyperlink ref="X1592" r:id="rId7330" xr:uid="{5F5A9F90-65B7-49E7-A407-4EC43B7FAB82}"/>
    <hyperlink ref="X1593" r:id="rId7331" xr:uid="{8BA7AF8F-DA55-49E8-86FC-2E57E271FFE1}"/>
    <hyperlink ref="X1594" r:id="rId7332" xr:uid="{86B8BADA-D551-4EEE-858C-B937E16BF8C7}"/>
    <hyperlink ref="X1595" r:id="rId7333" xr:uid="{646B7811-B2D8-4C24-82C0-654CD40C4120}"/>
    <hyperlink ref="X1596" r:id="rId7334" xr:uid="{5D4089DA-DF20-4CB6-8A40-B7DE1C5DFF7F}"/>
    <hyperlink ref="X1597" r:id="rId7335" xr:uid="{7E443AE6-649F-484D-BDFD-8C5FFD666038}"/>
    <hyperlink ref="X1598" r:id="rId7336" xr:uid="{ADA90027-1A37-4B5E-9183-CE935083417B}"/>
    <hyperlink ref="X1599" r:id="rId7337" xr:uid="{9C6CE517-4660-40C4-9E4C-6941EC418B26}"/>
    <hyperlink ref="X1600" r:id="rId7338" xr:uid="{8036646D-6BE4-4AA7-9AFE-F384F859A1E4}"/>
    <hyperlink ref="X1601" r:id="rId7339" xr:uid="{D0659C02-5390-4C32-A720-914CF90C2E8B}"/>
    <hyperlink ref="X1602" r:id="rId7340" xr:uid="{A01C19EA-A40B-4EC6-9A51-5D8AD521C4BC}"/>
    <hyperlink ref="X1603" r:id="rId7341" xr:uid="{9BC2435C-FFD1-4104-9D29-2077604F3042}"/>
    <hyperlink ref="X1604" r:id="rId7342" xr:uid="{E1C72225-8E4C-4746-805E-02B99514B42C}"/>
    <hyperlink ref="X1605" r:id="rId7343" xr:uid="{F224DB1B-508B-4911-8E01-B9E76BBEB152}"/>
    <hyperlink ref="X1606" r:id="rId7344" xr:uid="{6D2B51F5-1FD4-46E1-9981-D3CB35968DF2}"/>
    <hyperlink ref="X1607" r:id="rId7345" xr:uid="{D3E52DBF-60C9-4E43-A216-2D946741D325}"/>
    <hyperlink ref="X1608" r:id="rId7346" xr:uid="{23997CFD-45FE-4BA9-BE01-CB3958C2C064}"/>
    <hyperlink ref="X1609" r:id="rId7347" xr:uid="{12E5B8BA-08CC-4153-B727-14DF773CA315}"/>
    <hyperlink ref="X1610" r:id="rId7348" xr:uid="{73E6BD5D-E112-432C-A9C4-8E736D269FC3}"/>
    <hyperlink ref="X1611" r:id="rId7349" xr:uid="{C1523821-FFF3-4AF8-920D-B93A92948FA0}"/>
    <hyperlink ref="X1612" r:id="rId7350" xr:uid="{99DE7598-EF96-43B4-BC35-3E868785DBFA}"/>
    <hyperlink ref="X1613" r:id="rId7351" xr:uid="{AF768CBB-D34A-47DB-9012-4B72F295FF18}"/>
    <hyperlink ref="X1614" r:id="rId7352" xr:uid="{F21EE667-A4AB-4108-9516-33A86792832B}"/>
    <hyperlink ref="X1615" r:id="rId7353" xr:uid="{1067B552-1394-4992-84C8-0434B80CDAB3}"/>
    <hyperlink ref="X1616" r:id="rId7354" xr:uid="{9851B1AE-E07D-422F-A8B9-207ED54885AA}"/>
    <hyperlink ref="X1617" r:id="rId7355" xr:uid="{A8296B7A-F7E8-4E80-958A-775A9FA45FD5}"/>
    <hyperlink ref="X1618" r:id="rId7356" xr:uid="{D2E1E097-053A-41EC-AB02-45EFA4473B89}"/>
    <hyperlink ref="X1619" r:id="rId7357" xr:uid="{5EB57FF7-93C9-48A1-B28B-AC6EAAA8F593}"/>
    <hyperlink ref="X1620" r:id="rId7358" xr:uid="{5267A801-8714-4184-8702-A822F4F702E0}"/>
    <hyperlink ref="X1621" r:id="rId7359" xr:uid="{D3CB06E7-B722-4281-B248-126C0A5442D5}"/>
    <hyperlink ref="X1622" r:id="rId7360" xr:uid="{910CE0FC-A341-4DD1-9FF4-8C45E8898607}"/>
    <hyperlink ref="X1623" r:id="rId7361" xr:uid="{61CBCD09-3DBC-4162-B82D-A2A4FF5FEC2F}"/>
    <hyperlink ref="X1624" r:id="rId7362" xr:uid="{6699EBF3-B60F-4327-9701-F0FBD5ED30F1}"/>
    <hyperlink ref="X1625" r:id="rId7363" xr:uid="{6BA3D57B-16E6-4EE0-BB4C-AC56B07CF58E}"/>
    <hyperlink ref="X1626" r:id="rId7364" xr:uid="{23F52A6B-8A26-458F-9FE6-C33738050E05}"/>
    <hyperlink ref="X1627" r:id="rId7365" xr:uid="{18EF7C40-8F48-4BC7-8BBE-F019A95B36E8}"/>
    <hyperlink ref="X1628" r:id="rId7366" xr:uid="{3892B552-1947-4B17-B06D-88C8BA43D13C}"/>
    <hyperlink ref="X1629" r:id="rId7367" xr:uid="{30335736-ED8B-42EE-BE75-F6A8B1A0D9D2}"/>
    <hyperlink ref="X1630" r:id="rId7368" xr:uid="{A38D115F-5662-4FDF-8527-D0F017215F7B}"/>
    <hyperlink ref="X1631" r:id="rId7369" xr:uid="{1CF1A29C-AC1E-4E34-BD04-CB052FE0C952}"/>
    <hyperlink ref="X1632" r:id="rId7370" xr:uid="{6D7531A0-A68E-4197-89CD-0D516D382E11}"/>
    <hyperlink ref="X1633" r:id="rId7371" xr:uid="{8B869BA8-C79E-4FB6-AD5B-B7DF9CE1BB50}"/>
    <hyperlink ref="X1634" r:id="rId7372" xr:uid="{6C15A57A-BE56-4772-BEEC-4024F97BDA35}"/>
    <hyperlink ref="X1635" r:id="rId7373" xr:uid="{777E6819-58CA-4F1D-8662-9138D3F43D76}"/>
    <hyperlink ref="X1636" r:id="rId7374" xr:uid="{1DA065CC-8195-4956-91B5-6A6D13A79952}"/>
    <hyperlink ref="X1637" r:id="rId7375" xr:uid="{38314FA2-FAFB-459A-A13E-E106F7C61CF3}"/>
    <hyperlink ref="X1638" r:id="rId7376" xr:uid="{CF162FB1-6406-4ABD-B76D-E0F0327C61A1}"/>
    <hyperlink ref="X1639" r:id="rId7377" xr:uid="{A365649D-1600-40FC-A989-73D8AAA7E0E6}"/>
    <hyperlink ref="X1640" r:id="rId7378" xr:uid="{CCA82DD2-5374-4852-B964-68F73DEBADB5}"/>
    <hyperlink ref="X1641" r:id="rId7379" xr:uid="{EBF79D05-2F0C-4F7D-85F2-991A968F19B1}"/>
    <hyperlink ref="X1642" r:id="rId7380" xr:uid="{C5F52F9B-CC73-46D1-9171-5B13FA6C43D6}"/>
    <hyperlink ref="X1643" r:id="rId7381" xr:uid="{ED96D08F-9F2A-4453-A8F6-B6A25EB9AD15}"/>
    <hyperlink ref="X1644" r:id="rId7382" xr:uid="{97B854F7-5602-4DCD-ADEE-077330804541}"/>
    <hyperlink ref="X1645" r:id="rId7383" xr:uid="{297DEB96-3389-4234-BE04-44429B137A6D}"/>
    <hyperlink ref="X1646" r:id="rId7384" xr:uid="{ED4ED2A0-BBF6-4149-B54B-F12BAB05E5EF}"/>
    <hyperlink ref="X1647" r:id="rId7385" xr:uid="{ACBE6279-ADD0-4A06-9016-BD0485F7AF0C}"/>
    <hyperlink ref="X1648" r:id="rId7386" xr:uid="{E6CE2DDB-C454-42A7-942C-B93F92665A6F}"/>
    <hyperlink ref="X1649" r:id="rId7387" xr:uid="{E9FC83FF-93F4-4774-8288-2E35467E4666}"/>
    <hyperlink ref="X1650" r:id="rId7388" xr:uid="{E099220E-8D9D-4B01-B75B-667DB6026802}"/>
    <hyperlink ref="X1651" r:id="rId7389" xr:uid="{DA9739EF-D977-49F0-8233-11A2E137CFDA}"/>
    <hyperlink ref="X1652" r:id="rId7390" xr:uid="{80E180DB-3D5C-4127-8A09-56FDA14B6D37}"/>
    <hyperlink ref="X1653" r:id="rId7391" xr:uid="{B5A4B984-A5E4-4333-B913-998FAAA5D696}"/>
    <hyperlink ref="X1654" r:id="rId7392" xr:uid="{F90B029A-7C25-429D-A167-28C3A265A682}"/>
    <hyperlink ref="X1655" r:id="rId7393" xr:uid="{564777EF-1C34-43AE-B37D-4DBA30F1C1B7}"/>
    <hyperlink ref="X1656" r:id="rId7394" xr:uid="{9E298EE4-D7F3-4ACA-89FF-5C533231C6C3}"/>
    <hyperlink ref="X1657" r:id="rId7395" xr:uid="{30A47E7E-61A2-4C66-A187-B025C79BB0E3}"/>
    <hyperlink ref="X1658" r:id="rId7396" xr:uid="{CF4196B1-DAEF-4E6B-8A60-D740CBD6226D}"/>
    <hyperlink ref="X1659" r:id="rId7397" xr:uid="{223B1DF7-54AB-4155-B2FF-BA6968FC6A2F}"/>
    <hyperlink ref="X1660" r:id="rId7398" xr:uid="{2022DB53-7D62-468E-BAF6-EBBD441DE528}"/>
    <hyperlink ref="X1661" r:id="rId7399" xr:uid="{4045D819-FB0D-4F7F-BB6D-6B25949C5818}"/>
    <hyperlink ref="X1662" r:id="rId7400" xr:uid="{18A410A0-6A9D-4C38-A40B-0E7C6CF17518}"/>
    <hyperlink ref="X1663" r:id="rId7401" xr:uid="{58D6B091-60DD-4E7D-A7EC-2FEEDE383BE9}"/>
    <hyperlink ref="X1664" r:id="rId7402" xr:uid="{7A629D9A-8878-4E1C-8DF7-F830C701754F}"/>
    <hyperlink ref="X1665" r:id="rId7403" xr:uid="{F4F1DBB9-54C8-40E5-9511-DD98C11DD8EC}"/>
    <hyperlink ref="X1666" r:id="rId7404" xr:uid="{15303581-9FE0-44C9-A807-C0FED35B3BE4}"/>
    <hyperlink ref="X1667" r:id="rId7405" xr:uid="{1F9F0BE3-1465-4AE8-B87C-0FDBDDF6A75A}"/>
    <hyperlink ref="X1668" r:id="rId7406" xr:uid="{F0554F79-091B-43D7-815A-6E63C9F3E939}"/>
    <hyperlink ref="X1669" r:id="rId7407" xr:uid="{9EBD404E-0E72-4C27-A447-6C25BD686828}"/>
    <hyperlink ref="X1670" r:id="rId7408" xr:uid="{D8E387D5-1A56-4055-BBB7-3107CE4B7665}"/>
    <hyperlink ref="X1671" r:id="rId7409" xr:uid="{0303F566-6EB3-40F2-BE98-386D40D8F5CB}"/>
    <hyperlink ref="X1672" r:id="rId7410" xr:uid="{5A1A88B0-6442-4E44-9BAC-0CB00EE561D8}"/>
    <hyperlink ref="X1673" r:id="rId7411" xr:uid="{63D9D770-E772-47F1-93C7-ADCFF1FD3C63}"/>
    <hyperlink ref="X1674" r:id="rId7412" xr:uid="{EA03473C-AA0A-42F5-8D23-2585604497C1}"/>
    <hyperlink ref="X1675" r:id="rId7413" xr:uid="{4ADA9A4E-4013-4F9D-B4D6-9B52C2591C2F}"/>
    <hyperlink ref="X1676" r:id="rId7414" xr:uid="{D1F6053E-CE29-42E4-A09A-6439E11DCA98}"/>
    <hyperlink ref="X1677" r:id="rId7415" xr:uid="{6EBD082E-F30E-42E3-8D11-507B151D6AD2}"/>
    <hyperlink ref="X1678" r:id="rId7416" xr:uid="{BEB1CADA-6839-4741-8F91-797E9AD261B6}"/>
    <hyperlink ref="X1679" r:id="rId7417" xr:uid="{9BB701AF-4EA4-4D69-8D1D-FAAF4CB8231A}"/>
    <hyperlink ref="X1680" r:id="rId7418" xr:uid="{CB38A96E-E0DB-480D-A701-2E55602340BB}"/>
    <hyperlink ref="X1681" r:id="rId7419" xr:uid="{C15DE320-070D-45AE-9C40-F54D1A07C2DB}"/>
    <hyperlink ref="X1682" r:id="rId7420" xr:uid="{ABF379B4-8B20-47B1-ACB9-6BA8363FB13A}"/>
    <hyperlink ref="X1683" r:id="rId7421" xr:uid="{41344A2E-CF42-4E11-9AC7-1E9CBEF431DA}"/>
    <hyperlink ref="X1684" r:id="rId7422" xr:uid="{F543E365-6DF8-4813-98E1-A91B6AC1158F}"/>
    <hyperlink ref="X1685" r:id="rId7423" xr:uid="{48565571-DE64-460D-BDA2-9F2E9A32FFF8}"/>
    <hyperlink ref="X1686" r:id="rId7424" xr:uid="{029FFB95-50EA-4F2D-B225-3B706E66C517}"/>
    <hyperlink ref="X1687" r:id="rId7425" xr:uid="{4619309F-9ED8-42C7-A7AE-24946E21CBA8}"/>
    <hyperlink ref="X1688" r:id="rId7426" xr:uid="{24828223-AC61-4B2C-A4AC-AA863400E5B7}"/>
    <hyperlink ref="X1689" r:id="rId7427" xr:uid="{1911AECF-A306-4B03-BAA8-C955788BC137}"/>
    <hyperlink ref="X1690" r:id="rId7428" xr:uid="{EC42A2E5-55B7-45D3-B627-74FEF6624E31}"/>
    <hyperlink ref="X1691" r:id="rId7429" xr:uid="{BB317794-6C53-48F5-B4ED-FBBB97F9BCB7}"/>
    <hyperlink ref="X1692" r:id="rId7430" xr:uid="{F8A52AB4-DAA8-4E05-A967-EA52638E9B42}"/>
    <hyperlink ref="X1693" r:id="rId7431" xr:uid="{698D022E-2145-4355-99EF-AE79A41384E1}"/>
    <hyperlink ref="X1694" r:id="rId7432" xr:uid="{37BCC581-C88D-453D-A9DB-4D6563C13FC0}"/>
    <hyperlink ref="X1695" r:id="rId7433" xr:uid="{88BF3FCC-5463-49BC-AF10-B81F56D03975}"/>
    <hyperlink ref="X1696" r:id="rId7434" xr:uid="{CBDB6877-9119-426B-8FBF-8A11A82AA583}"/>
    <hyperlink ref="X1697" r:id="rId7435" xr:uid="{A61ABF70-1365-4E63-98E7-E6E5980A3A64}"/>
    <hyperlink ref="X1698" r:id="rId7436" xr:uid="{C28F11D8-C5FC-44E2-B7A3-22A665A0EBF9}"/>
    <hyperlink ref="X1699" r:id="rId7437" xr:uid="{9B3F3455-2F1F-4C12-8067-4451B91E89EC}"/>
    <hyperlink ref="X1700" r:id="rId7438" xr:uid="{EC14A9DD-E8A4-4E7A-9C03-60AD527CA4C2}"/>
    <hyperlink ref="X1701" r:id="rId7439" xr:uid="{2F56352C-6712-418E-87FF-2DCD182C63C7}"/>
    <hyperlink ref="X1702" r:id="rId7440" xr:uid="{782F6F4B-EC77-4606-9A95-2BDB8C6AE4D8}"/>
    <hyperlink ref="X1703" r:id="rId7441" xr:uid="{CD73A164-87C9-4602-B75E-FC298547011E}"/>
    <hyperlink ref="X1704" r:id="rId7442" xr:uid="{6983D316-A4A7-4DC1-83E1-5952A3700979}"/>
    <hyperlink ref="X1705" r:id="rId7443" xr:uid="{16526C93-90C4-4B56-BDBB-CA89BD6D532D}"/>
    <hyperlink ref="X1706" r:id="rId7444" xr:uid="{3469C4D6-4277-4F67-9A7E-A2A1658179AE}"/>
    <hyperlink ref="X1707" r:id="rId7445" xr:uid="{B76DE647-7FF5-4C1F-8438-7BC9944B1509}"/>
    <hyperlink ref="X1708" r:id="rId7446" xr:uid="{06714FAF-1B5A-46F5-8B33-F3A4A5B1E835}"/>
    <hyperlink ref="X1709" r:id="rId7447" xr:uid="{FC45EA3F-1762-4152-A2B7-2DAA76D1E4EC}"/>
    <hyperlink ref="X1710" r:id="rId7448" xr:uid="{107A3D3C-3269-477E-9C32-A84649A34522}"/>
    <hyperlink ref="X1711" r:id="rId7449" xr:uid="{2D299C3C-6CDE-41C7-BDC1-AA476BD6CFD1}"/>
    <hyperlink ref="X1712" r:id="rId7450" xr:uid="{7E723D0C-801F-4F05-9C63-5423D43AF83A}"/>
    <hyperlink ref="X1713" r:id="rId7451" xr:uid="{54FD832C-3660-424B-8C4B-34804BEABD3A}"/>
    <hyperlink ref="X1714" r:id="rId7452" xr:uid="{F411625D-44F7-47C3-BAFF-9F2CD10BDA53}"/>
    <hyperlink ref="X1715" r:id="rId7453" xr:uid="{EBFE0E0C-1A0E-4E0D-AA79-F70527E68CA5}"/>
    <hyperlink ref="X1716" r:id="rId7454" xr:uid="{871FC225-26BC-4428-804B-7D1887C7461C}"/>
    <hyperlink ref="X1717" r:id="rId7455" xr:uid="{90A985F4-B509-4953-BCDE-6C1564235FB6}"/>
    <hyperlink ref="X1718" r:id="rId7456" xr:uid="{3CCA850C-317A-4641-A949-A04523953606}"/>
    <hyperlink ref="X1719" r:id="rId7457" xr:uid="{BA9BBD45-E4D9-44CF-B3D2-02996870776A}"/>
    <hyperlink ref="X1720" r:id="rId7458" xr:uid="{64B9C544-2144-4185-A113-F5D419504513}"/>
    <hyperlink ref="X1721" r:id="rId7459" xr:uid="{B06D6F08-F256-419C-9602-C896E9969F9B}"/>
    <hyperlink ref="X1722" r:id="rId7460" xr:uid="{2D1F2F47-CE63-43EB-8B73-6D042523822A}"/>
    <hyperlink ref="X1723" r:id="rId7461" xr:uid="{1D48240F-57E5-4B32-B4B3-4E73B6BC28A4}"/>
    <hyperlink ref="X1724" r:id="rId7462" xr:uid="{3C17A6E0-CE32-407B-B395-008283EC5576}"/>
    <hyperlink ref="X1725" r:id="rId7463" xr:uid="{4264063D-6347-4B57-8101-3DDE0FAB26AD}"/>
    <hyperlink ref="X1726" r:id="rId7464" xr:uid="{9235D085-08D7-4ABD-91D3-2CAE285DE791}"/>
    <hyperlink ref="X1727" r:id="rId7465" xr:uid="{6C23CE4B-819F-46DC-A3CC-7C21EC7BB7E0}"/>
    <hyperlink ref="X1728" r:id="rId7466" xr:uid="{D272D673-5313-4104-9544-7067DA58054E}"/>
    <hyperlink ref="X1729" r:id="rId7467" xr:uid="{CAD8519D-CC04-4897-9427-BCCFA5307A58}"/>
    <hyperlink ref="X1730" r:id="rId7468" xr:uid="{9E9780CC-AB8B-450F-8BA7-3FFED94BE969}"/>
    <hyperlink ref="X1731" r:id="rId7469" xr:uid="{7005CD26-71F1-4C18-AD63-F248F72256E5}"/>
    <hyperlink ref="X1732" r:id="rId7470" xr:uid="{BB591839-9A03-44A4-BA19-AD05E0CC77C7}"/>
    <hyperlink ref="X1733" r:id="rId7471" xr:uid="{897AFC9A-9238-4054-9D58-49DE788CEFC6}"/>
    <hyperlink ref="X1734" r:id="rId7472" xr:uid="{21D31C38-6B02-487C-9BAC-A5020BAF0655}"/>
    <hyperlink ref="X1735" r:id="rId7473" xr:uid="{F7C4B28F-BBB7-4A0D-9D1B-5E0390359997}"/>
    <hyperlink ref="X1736" r:id="rId7474" xr:uid="{D3F7A18E-FC45-4EA5-88D6-EA1AAC4582D2}"/>
    <hyperlink ref="X1737" r:id="rId7475" xr:uid="{E8612F20-8B17-4EA5-A4C9-ABCBFD123FF2}"/>
    <hyperlink ref="X1738" r:id="rId7476" xr:uid="{85975387-B93A-420E-8ACE-20AAA15BF571}"/>
    <hyperlink ref="X1739" r:id="rId7477" xr:uid="{C761050C-AA26-46AF-909B-D099E09E6C66}"/>
    <hyperlink ref="X1740" r:id="rId7478" xr:uid="{58776E4D-A1E6-4860-914D-682BD4E7E4F4}"/>
    <hyperlink ref="X1741" r:id="rId7479" xr:uid="{AF6BEFC9-D14C-4415-8B8E-C7EDF0B450E7}"/>
    <hyperlink ref="X1742" r:id="rId7480" xr:uid="{4B82DFBD-EAEA-4B59-AD46-BD37794331D7}"/>
    <hyperlink ref="X1743" r:id="rId7481" xr:uid="{1DCD7A31-FD2D-4B3D-A8FB-788F81E1C8AE}"/>
    <hyperlink ref="X1744" r:id="rId7482" xr:uid="{FA6692B1-522A-4347-BF94-E1AA72CE2411}"/>
    <hyperlink ref="X1745" r:id="rId7483" xr:uid="{5E9E8575-B9A8-43EA-9FA6-294CCCC35DB8}"/>
    <hyperlink ref="X1746" r:id="rId7484" xr:uid="{504B3249-F07C-40F7-920A-03A9A61DE6E6}"/>
    <hyperlink ref="X1747" r:id="rId7485" xr:uid="{FEA56C6C-2323-4E9F-AE2C-1A69F1EBB742}"/>
    <hyperlink ref="X1748" r:id="rId7486" xr:uid="{AE0403BE-34D6-435E-8F83-0D97667572DF}"/>
    <hyperlink ref="X1749" r:id="rId7487" xr:uid="{D83A2602-840B-4CAB-9429-8D4209641C85}"/>
    <hyperlink ref="X1750" r:id="rId7488" xr:uid="{F05D1567-D622-40C8-854B-B5F108A82A7B}"/>
    <hyperlink ref="X1751" r:id="rId7489" xr:uid="{E8C024BF-E339-493E-899C-217A80DB8746}"/>
    <hyperlink ref="X1752" r:id="rId7490" xr:uid="{BFB56D8C-99E6-4784-88E5-7706B68B467A}"/>
    <hyperlink ref="X1753" r:id="rId7491" xr:uid="{F9DE4763-8561-44AF-B78C-174E1990DF92}"/>
    <hyperlink ref="X1754" r:id="rId7492" xr:uid="{04C68B2C-57A1-46AF-8023-7AD4330EC180}"/>
    <hyperlink ref="X1755" r:id="rId7493" xr:uid="{D03A038E-A20D-4115-845C-243F5A9EA6F8}"/>
    <hyperlink ref="X1756" r:id="rId7494" xr:uid="{86EDC3B1-171A-4B11-A453-BC24615AA11E}"/>
    <hyperlink ref="X1757" r:id="rId7495" xr:uid="{7EA78D5B-EE17-4C7B-A15B-D64CF32918D6}"/>
    <hyperlink ref="X1758" r:id="rId7496" xr:uid="{B541E6DD-2BA9-49C9-9AEA-B53A5B16221B}"/>
    <hyperlink ref="X1759" r:id="rId7497" xr:uid="{8C81C132-DCEC-42DF-9C60-3443C28BCD4C}"/>
    <hyperlink ref="X1760" r:id="rId7498" xr:uid="{E910AAD3-66F2-4E49-9663-705888546A30}"/>
    <hyperlink ref="X1761" r:id="rId7499" xr:uid="{13F56C3F-3EB3-4018-BAA4-4B4677867F63}"/>
    <hyperlink ref="X1762" r:id="rId7500" xr:uid="{8074553F-EB2C-4113-8F4F-A4A1C0314D41}"/>
    <hyperlink ref="X1763" r:id="rId7501" xr:uid="{AB05DAF0-B938-4E33-B93A-AC3DA571F057}"/>
    <hyperlink ref="X1764" r:id="rId7502" xr:uid="{C3C42EB1-552B-4154-A48B-094A084AF9FD}"/>
    <hyperlink ref="X1765" r:id="rId7503" xr:uid="{8EB31E32-7DDE-4C3B-9A76-D02FE4551DC6}"/>
    <hyperlink ref="X1766" r:id="rId7504" xr:uid="{EB2310D0-FCC4-4D6D-8037-8695B481EB69}"/>
    <hyperlink ref="X1767" r:id="rId7505" xr:uid="{719FDB28-4C58-42DF-AA15-506EB35ADC0A}"/>
    <hyperlink ref="X1768" r:id="rId7506" xr:uid="{1F53A689-122C-433B-8DCE-B8C9752C1034}"/>
    <hyperlink ref="X1769" r:id="rId7507" xr:uid="{4AACDF73-3ED0-4A0E-99B4-35943699D5D2}"/>
    <hyperlink ref="X1770" r:id="rId7508" xr:uid="{CA350533-BD92-4874-A646-0473CE6CD38F}"/>
    <hyperlink ref="X1771" r:id="rId7509" xr:uid="{76F16A2C-DE7E-4773-9F61-7B2D98259BCE}"/>
    <hyperlink ref="X1772" r:id="rId7510" xr:uid="{A30EF070-3498-4BD8-8F6A-63527454A38E}"/>
    <hyperlink ref="X1773" r:id="rId7511" xr:uid="{F0F5B324-5803-4797-AE40-854A8B8DB8E2}"/>
    <hyperlink ref="X1774" r:id="rId7512" xr:uid="{2BC44BB9-71AE-46E7-945C-049DBEA29E97}"/>
    <hyperlink ref="X1775" r:id="rId7513" xr:uid="{A7654CF7-0339-47D4-8B92-FFD6304FCEF7}"/>
    <hyperlink ref="X1776" r:id="rId7514" xr:uid="{4A28EE48-FD32-4DCC-8CF7-27175615581F}"/>
    <hyperlink ref="X1777" r:id="rId7515" xr:uid="{5B6F78FD-6C57-47C6-AF9A-BD5EDF3E77CA}"/>
    <hyperlink ref="X1778" r:id="rId7516" xr:uid="{F9DB50B7-9BDA-4480-945E-C1C40BBEB14E}"/>
    <hyperlink ref="X1779" r:id="rId7517" xr:uid="{1FD4EA79-7769-46ED-B8B7-C0F6381AD1C8}"/>
    <hyperlink ref="X1780" r:id="rId7518" xr:uid="{187AA70F-6741-4D04-BA03-5DDEC65AEBE5}"/>
    <hyperlink ref="X1781" r:id="rId7519" xr:uid="{725D1569-DBCB-4603-871E-7DA5423E6D4B}"/>
    <hyperlink ref="X1782" r:id="rId7520" xr:uid="{31656363-54AB-4EC6-A56E-AB6012B4BCAF}"/>
    <hyperlink ref="X1783" r:id="rId7521" xr:uid="{2AF1EBCC-2C53-4E37-A220-B8BBCC7D9CC4}"/>
    <hyperlink ref="X1784" r:id="rId7522" xr:uid="{B2825720-BD30-4FA1-A92F-22F8A7C5F35E}"/>
    <hyperlink ref="X1785" r:id="rId7523" xr:uid="{B9554469-394C-43CF-B7C7-6822D2E13C13}"/>
    <hyperlink ref="X1786" r:id="rId7524" xr:uid="{41BA46B0-4611-4995-829F-548DA8C3DF74}"/>
    <hyperlink ref="X1787" r:id="rId7525" xr:uid="{8B0AA5E3-7FA2-464E-A73B-1CD6F574FD94}"/>
    <hyperlink ref="X1788" r:id="rId7526" xr:uid="{38DFE10A-3D8D-4880-9187-3B300932A39D}"/>
    <hyperlink ref="X1789" r:id="rId7527" xr:uid="{AACC758F-C3E4-4D90-AA2E-4C96F9774611}"/>
    <hyperlink ref="X1790" r:id="rId7528" xr:uid="{0D127DD6-B473-4E62-B5DA-BA42764ED2BE}"/>
    <hyperlink ref="X1791" r:id="rId7529" xr:uid="{C33DBD80-2E5B-4820-A852-B7C022C82240}"/>
    <hyperlink ref="X1792" r:id="rId7530" xr:uid="{A2C943CE-83A0-42A8-A7BF-E1E3C1B56F69}"/>
    <hyperlink ref="X1793" r:id="rId7531" xr:uid="{8E912E54-A552-4BE8-948F-7BE7C041B1A6}"/>
    <hyperlink ref="X1794" r:id="rId7532" xr:uid="{00C84052-7245-475A-BA18-F816E3A29034}"/>
    <hyperlink ref="X1795" r:id="rId7533" xr:uid="{A3EBFD00-DA03-4627-A67B-D531B8FDC6C3}"/>
    <hyperlink ref="X1796" r:id="rId7534" xr:uid="{AE5DC1B0-0A08-4168-A24A-0FB07524EAFD}"/>
    <hyperlink ref="X1797" r:id="rId7535" xr:uid="{F8DEB183-5566-4FEB-AA00-4469D394C08F}"/>
    <hyperlink ref="X1798" r:id="rId7536" xr:uid="{8B564A19-F730-48CA-BF84-E34CFF26709A}"/>
    <hyperlink ref="X1799" r:id="rId7537" xr:uid="{55709256-E538-4AC2-980F-FD419DFF6B4A}"/>
    <hyperlink ref="X1800" r:id="rId7538" xr:uid="{FC7318AD-984D-4265-80B1-EC7D2C83CAA8}"/>
    <hyperlink ref="X1801" r:id="rId7539" xr:uid="{9A8CD5DB-ACCA-43D3-B396-A58763A44981}"/>
    <hyperlink ref="X1802" r:id="rId7540" xr:uid="{BD282447-1878-48F6-9610-B60ED537E1AB}"/>
    <hyperlink ref="X1803" r:id="rId7541" xr:uid="{A9C5C08E-59B3-45F3-8C39-C9AE40F7C625}"/>
    <hyperlink ref="X1804" r:id="rId7542" xr:uid="{5FDD9451-28A4-4ADC-833A-49132D889C69}"/>
    <hyperlink ref="X1805" r:id="rId7543" xr:uid="{B30280BC-9E71-459E-B6E6-78BBD1637CB0}"/>
    <hyperlink ref="X1806" r:id="rId7544" xr:uid="{0A003334-6C7D-4E84-BBDA-6C4ACB259855}"/>
    <hyperlink ref="X1807" r:id="rId7545" xr:uid="{934A2623-DB3F-45FD-A09A-05431FD43657}"/>
    <hyperlink ref="X1808" r:id="rId7546" xr:uid="{ED8BC9E6-EDF4-45E3-BF51-3823052057E1}"/>
    <hyperlink ref="X1809" r:id="rId7547" xr:uid="{2BDD5659-25CD-4D38-A008-3AD4A17D6FC2}"/>
    <hyperlink ref="X1810" r:id="rId7548" xr:uid="{55839A1E-C76F-44B0-979B-34236B009A6C}"/>
    <hyperlink ref="X1811" r:id="rId7549" xr:uid="{1391B312-401D-4C6E-B0F8-58E10426FBB3}"/>
    <hyperlink ref="X1812" r:id="rId7550" xr:uid="{67998B0D-4D9A-4CA0-9606-EED49B13F8A4}"/>
    <hyperlink ref="X1813" r:id="rId7551" xr:uid="{B418B828-74BD-453A-AC9E-4E62A989A93E}"/>
    <hyperlink ref="X1814" r:id="rId7552" xr:uid="{D3A85606-45D6-4A4A-9F41-E5872D465DF4}"/>
    <hyperlink ref="X1815" r:id="rId7553" xr:uid="{0318D524-E3F6-4B30-B444-0C927ABD85C3}"/>
    <hyperlink ref="X1816" r:id="rId7554" xr:uid="{3B92D9E1-0CC8-4E0A-8A21-28F47806ECC8}"/>
    <hyperlink ref="X1817" r:id="rId7555" xr:uid="{F5C87CF6-8BDB-4F53-AFF7-76138BCEBFAB}"/>
    <hyperlink ref="X1818" r:id="rId7556" xr:uid="{A2212C3B-B556-481B-8301-C6CED72E7488}"/>
    <hyperlink ref="X1819" r:id="rId7557" xr:uid="{53802660-0A36-4927-81E5-BFEF4A6AE044}"/>
    <hyperlink ref="X1820" r:id="rId7558" xr:uid="{ED03DD1B-7601-43A4-8ED3-7447AEDB4A3A}"/>
    <hyperlink ref="X1821" r:id="rId7559" xr:uid="{0CCB2783-07F6-4482-8E54-E43D05429198}"/>
    <hyperlink ref="X1822" r:id="rId7560" xr:uid="{CE93789D-D38A-403D-BF65-D39AC01C9A28}"/>
    <hyperlink ref="X1823" r:id="rId7561" xr:uid="{D8F3A146-EDE6-4A3E-BCCC-31000F182E29}"/>
    <hyperlink ref="X1824" r:id="rId7562" xr:uid="{B6159E90-D61C-48E5-8237-A8AAF15E102A}"/>
    <hyperlink ref="X1825" r:id="rId7563" xr:uid="{89B23D27-A906-418E-88DF-42BCF0D9026B}"/>
    <hyperlink ref="X1826" r:id="rId7564" xr:uid="{C2291A35-7446-49B9-9D2A-79C9171A9290}"/>
    <hyperlink ref="X1827" r:id="rId7565" xr:uid="{7DF25F54-3EA7-4BCF-AD48-771754F3E7A6}"/>
    <hyperlink ref="X1828" r:id="rId7566" xr:uid="{0429700A-23A7-4B5E-A702-2493D284E485}"/>
    <hyperlink ref="X1829" r:id="rId7567" xr:uid="{30F4CB36-D16A-449D-AA0C-0A4AAB9F2D09}"/>
    <hyperlink ref="X1830" r:id="rId7568" xr:uid="{57A1E1EC-3421-435A-8560-9F776E4F61BC}"/>
    <hyperlink ref="X1831" r:id="rId7569" xr:uid="{5CC4BC2B-8079-438F-BB9F-183B51DFC756}"/>
    <hyperlink ref="X1832" r:id="rId7570" xr:uid="{4486828D-EE2A-4F94-8B3D-4F24C8927D17}"/>
    <hyperlink ref="X1833" r:id="rId7571" xr:uid="{F83AFB25-567B-413D-9C9A-14DD207531B4}"/>
    <hyperlink ref="X1834" r:id="rId7572" xr:uid="{EEF2AC3D-9924-44FE-A376-E8ACEA0B2DC1}"/>
    <hyperlink ref="X1835" r:id="rId7573" xr:uid="{3E2458E2-B852-4F46-A0FC-2437C9E1BFFB}"/>
    <hyperlink ref="X1836" r:id="rId7574" xr:uid="{29D077C9-8860-4112-AD87-06898B343BE1}"/>
    <hyperlink ref="X1837" r:id="rId7575" xr:uid="{CB9A4893-BD65-42BF-B623-EA12A537AFA8}"/>
    <hyperlink ref="X1838" r:id="rId7576" xr:uid="{5B6A8EAB-0377-430F-B9E6-54EDA1FE10AB}"/>
    <hyperlink ref="X1839" r:id="rId7577" xr:uid="{89480B40-095A-4ED7-830E-FBA26C532CB9}"/>
    <hyperlink ref="X1840" r:id="rId7578" xr:uid="{035879E0-A880-44AB-AE43-FDCEB2CB7B1B}"/>
    <hyperlink ref="X1841" r:id="rId7579" xr:uid="{82CBC8D8-AC09-4CEE-A4A2-C84CF5848DE3}"/>
    <hyperlink ref="X1842" r:id="rId7580" xr:uid="{BBE3CE3F-83D4-4B56-8AE3-FF8C4301721D}"/>
    <hyperlink ref="X1843" r:id="rId7581" xr:uid="{41625A23-8EE1-4078-8316-2C519184E4D4}"/>
    <hyperlink ref="X1844" r:id="rId7582" xr:uid="{A1A7F00E-0CE6-4FC5-A5D6-DEB50F939BCD}"/>
    <hyperlink ref="X1845" r:id="rId7583" xr:uid="{8AD647F6-458E-407F-9838-CA12C2538116}"/>
    <hyperlink ref="X1846" r:id="rId7584" xr:uid="{A3D2B433-72EC-4AB3-A725-81D33DB546AF}"/>
    <hyperlink ref="X1847" r:id="rId7585" xr:uid="{4E8686C1-C902-4582-A6FA-95CB9BE699C2}"/>
    <hyperlink ref="X1848" r:id="rId7586" xr:uid="{039E29AD-82FF-47A0-B1C9-AEC1727606D4}"/>
    <hyperlink ref="X1849" r:id="rId7587" xr:uid="{9A5F5EB4-8B93-48A8-8DEE-486E7C1296F0}"/>
    <hyperlink ref="X1850" r:id="rId7588" xr:uid="{A86CD886-FB48-4654-AFE4-05F2F7710C4A}"/>
    <hyperlink ref="X1851" r:id="rId7589" xr:uid="{D992E100-3553-4CBC-8AFD-D88993804E8B}"/>
    <hyperlink ref="X1852" r:id="rId7590" xr:uid="{84A8C218-4029-45BF-B7EC-52DA65257CB9}"/>
    <hyperlink ref="X1853" r:id="rId7591" xr:uid="{56D2E493-E995-4A5B-9F22-84A38E9F1DD5}"/>
    <hyperlink ref="X1854" r:id="rId7592" xr:uid="{AE60B9A0-86BC-4635-A8C2-DBD7F2BD643C}"/>
    <hyperlink ref="X1855" r:id="rId7593" xr:uid="{FECDA4D0-D544-42F3-B794-7C63EACA809E}"/>
    <hyperlink ref="X1856" r:id="rId7594" xr:uid="{8E37312A-1BD8-4065-BB4D-C8626506D7D0}"/>
    <hyperlink ref="X1857" r:id="rId7595" xr:uid="{6D6DBB95-1EFF-4E43-8786-064A023E0B31}"/>
    <hyperlink ref="X1858" r:id="rId7596" xr:uid="{4C3D1AB6-57FA-4D88-95B9-39C11AA28777}"/>
    <hyperlink ref="X1859" r:id="rId7597" xr:uid="{A206FD5C-D32B-42E4-8D6E-B73D91AB0209}"/>
    <hyperlink ref="X1860" r:id="rId7598" xr:uid="{2F40DF79-3BA3-4B21-81D4-8CBF61B12DD6}"/>
    <hyperlink ref="X1861" r:id="rId7599" xr:uid="{9F4B5D8C-B9B1-439A-B9C2-EF0513404119}"/>
    <hyperlink ref="X1862" r:id="rId7600" xr:uid="{D5AA9D50-E6E2-4AF4-B2ED-9CCDBAF2BB1C}"/>
    <hyperlink ref="X1863" r:id="rId7601" xr:uid="{D6A38224-C9DE-46B0-B776-B2FE50C2FCE0}"/>
    <hyperlink ref="X1864" r:id="rId7602" xr:uid="{C745BF59-1D0A-46EF-BFF3-0D5138BAA5A8}"/>
    <hyperlink ref="X1865" r:id="rId7603" xr:uid="{9260F419-0567-40B9-B469-60F622469B2F}"/>
    <hyperlink ref="X1866" r:id="rId7604" xr:uid="{5406E263-D9A4-4C3F-8260-F597FFD8E951}"/>
    <hyperlink ref="X1867" r:id="rId7605" xr:uid="{07DF88EC-1134-4768-8E11-47691FFEEEB6}"/>
    <hyperlink ref="X1868" r:id="rId7606" xr:uid="{AC401A4A-BDF6-46B6-8BAF-2E0F209A3EA8}"/>
    <hyperlink ref="X1869" r:id="rId7607" xr:uid="{8FCF8B30-FD7B-4930-8C8C-5DBE7D92605E}"/>
    <hyperlink ref="X1870" r:id="rId7608" xr:uid="{6203C754-944B-44E0-BC55-2376D3D47A20}"/>
    <hyperlink ref="X1871" r:id="rId7609" xr:uid="{47DB9588-0397-46E6-A7F1-D53E7A86C00A}"/>
    <hyperlink ref="X1872" r:id="rId7610" xr:uid="{11F77934-032C-4FF5-B884-6743AE835F6C}"/>
    <hyperlink ref="X1873" r:id="rId7611" xr:uid="{692E2B97-4E2D-4800-8AD5-B7413D361898}"/>
    <hyperlink ref="X1874" r:id="rId7612" xr:uid="{B608F11F-B325-4CED-8FBD-5A24BBDF65A9}"/>
    <hyperlink ref="X1875" r:id="rId7613" xr:uid="{372C93EB-5B50-4626-910C-FA07757A03B5}"/>
    <hyperlink ref="X1876" r:id="rId7614" xr:uid="{A2BCD783-1822-4C02-8F37-CB565440D60B}"/>
    <hyperlink ref="X1877" r:id="rId7615" xr:uid="{F72CC3A3-762C-476A-AA65-CEC900F6D837}"/>
    <hyperlink ref="X1878" r:id="rId7616" xr:uid="{15C33F7B-D5C6-4CE9-A493-A62649208762}"/>
    <hyperlink ref="X1879" r:id="rId7617" xr:uid="{1600A1F2-F32F-4D4F-932A-2BBE76DFFE1E}"/>
    <hyperlink ref="X1880" r:id="rId7618" xr:uid="{4998D777-13D2-43AA-A797-966AFD2DD2A5}"/>
    <hyperlink ref="X1881" r:id="rId7619" xr:uid="{DAB379E0-3DCD-4460-88C0-A40CC4A7004D}"/>
    <hyperlink ref="X1882" r:id="rId7620" xr:uid="{4EA599CD-D867-4DF7-AB9D-2214CCF68C82}"/>
    <hyperlink ref="X1883" r:id="rId7621" xr:uid="{A6FAEEF3-BF97-46A9-A38C-E7957A3B0E49}"/>
    <hyperlink ref="X1884" r:id="rId7622" xr:uid="{BD658A5B-C1B4-43D3-A136-E882FAD34275}"/>
    <hyperlink ref="X1885" r:id="rId7623" xr:uid="{1FDE4F8A-E5C5-4A58-8AF9-EEAD414914E2}"/>
    <hyperlink ref="X1886" r:id="rId7624" xr:uid="{4C5E0C01-D1D7-46BD-A460-503956D10C95}"/>
    <hyperlink ref="X1887" r:id="rId7625" xr:uid="{F87326BA-48C8-419E-A494-EB5238443389}"/>
    <hyperlink ref="X1888" r:id="rId7626" xr:uid="{76266277-BC0A-452F-9C24-16E8644FF98C}"/>
    <hyperlink ref="X1889" r:id="rId7627" xr:uid="{CA4B6ABC-622C-4C18-9F82-B8FB19BCD8B7}"/>
    <hyperlink ref="X1890" r:id="rId7628" xr:uid="{57F26322-2D16-45D9-981F-791FC79A0DC7}"/>
    <hyperlink ref="X1891" r:id="rId7629" xr:uid="{7C798716-35A6-407E-B84B-3CE7F9275042}"/>
    <hyperlink ref="X1892" r:id="rId7630" xr:uid="{7821C86D-5DB3-4708-8C9E-5CF0C2C6CE67}"/>
    <hyperlink ref="X1893" r:id="rId7631" xr:uid="{519A3FF1-51C4-4670-982B-392EDDD9EF7D}"/>
    <hyperlink ref="X1894" r:id="rId7632" xr:uid="{89714A89-E579-46FC-B30F-DBB7F03B6E89}"/>
    <hyperlink ref="X1895" r:id="rId7633" xr:uid="{933CC059-FB27-4F54-87D3-82EA4D0848F4}"/>
    <hyperlink ref="X1896" r:id="rId7634" xr:uid="{D5B0C028-5EC6-465B-B8E0-4E7617CD6D29}"/>
    <hyperlink ref="X1897" r:id="rId7635" xr:uid="{A11BBF69-7A57-4BA0-9E06-30B7BDA43AAA}"/>
    <hyperlink ref="X1898" r:id="rId7636" xr:uid="{2C074B71-C65A-461A-8849-5196DDAEB4AB}"/>
    <hyperlink ref="X1899" r:id="rId7637" xr:uid="{7D526181-D454-4F8B-BD65-E34D66CF6735}"/>
    <hyperlink ref="X1900" r:id="rId7638" xr:uid="{46B294F7-CABB-46CE-8170-BE3F1DBC378A}"/>
    <hyperlink ref="X1901" r:id="rId7639" xr:uid="{93E76401-7995-4B7D-B685-94EA79093255}"/>
    <hyperlink ref="X1902" r:id="rId7640" xr:uid="{0C1CB091-29A1-4E75-A265-7A807F890CE3}"/>
    <hyperlink ref="X1903" r:id="rId7641" xr:uid="{BC6B34E7-0786-4385-A175-C2C6FBBEDA39}"/>
    <hyperlink ref="X1904" r:id="rId7642" xr:uid="{BFA2A9B6-461D-4E92-9F24-A0358365CA41}"/>
    <hyperlink ref="X1905" r:id="rId7643" xr:uid="{5EEEC00C-5E9B-4FA7-9961-386659EF188F}"/>
    <hyperlink ref="X1906" r:id="rId7644" xr:uid="{0F4312BB-7466-4E26-898A-A45B98DBFDF8}"/>
    <hyperlink ref="X1907" r:id="rId7645" xr:uid="{80843523-E302-4771-AC2F-69561C08DEA7}"/>
    <hyperlink ref="X1908" r:id="rId7646" xr:uid="{ED0853A5-BF5B-4BE2-AAB0-D503BFFFE12B}"/>
    <hyperlink ref="X1909" r:id="rId7647" xr:uid="{6217F563-3A91-4242-8EC7-18DE9F38BC8B}"/>
    <hyperlink ref="X1910" r:id="rId7648" xr:uid="{04FB7D05-8C4B-4E84-93BD-3598420EB0AE}"/>
    <hyperlink ref="X1911" r:id="rId7649" xr:uid="{BAF53A5A-4603-4866-B992-4CD29D743684}"/>
    <hyperlink ref="X1912" r:id="rId7650" xr:uid="{6A83DB43-D993-43BF-AAC0-F38609FFA065}"/>
    <hyperlink ref="X1913" r:id="rId7651" xr:uid="{FB4C39DE-3C54-4432-859A-4D3453BDB4EA}"/>
    <hyperlink ref="X1914" r:id="rId7652" xr:uid="{C35E89FB-BA8D-41CF-98F3-5FAED1AA9056}"/>
    <hyperlink ref="X1915" r:id="rId7653" xr:uid="{B1C20E59-7C92-4CC1-BDD6-8B215A30897B}"/>
    <hyperlink ref="X1916" r:id="rId7654" xr:uid="{5F9E3309-229E-41B6-BB80-ECB4DB3E6B3D}"/>
    <hyperlink ref="X1917" r:id="rId7655" xr:uid="{2355137C-9C6E-4517-9AD7-0AE853F651F5}"/>
    <hyperlink ref="X1918" r:id="rId7656" xr:uid="{90CB0064-32E7-4A28-B48D-FCA4F6555243}"/>
    <hyperlink ref="X1919" r:id="rId7657" xr:uid="{56F31150-5804-4762-B491-7C0480B1EAA8}"/>
    <hyperlink ref="X1920" r:id="rId7658" xr:uid="{FCFEC5B8-8EC4-44DD-A17E-E7896010A2D8}"/>
    <hyperlink ref="X1921" r:id="rId7659" xr:uid="{D10ED4FC-64A9-47E7-A7B5-45D216203756}"/>
    <hyperlink ref="X1922" r:id="rId7660" xr:uid="{BC244AA8-A72D-4DB8-B411-A20DA62763DF}"/>
    <hyperlink ref="X1923" r:id="rId7661" xr:uid="{5B4D9AD4-47D2-4FFA-86E6-B4BC3A353FB3}"/>
    <hyperlink ref="X1924" r:id="rId7662" xr:uid="{3F33EC88-F96D-4370-B6F8-EB5762AC0E69}"/>
    <hyperlink ref="X1925" r:id="rId7663" xr:uid="{E6AFA637-3BA1-4F67-B262-452D59213B92}"/>
    <hyperlink ref="X1926" r:id="rId7664" xr:uid="{D4C475C4-2795-42C8-AA92-5F4295A4FED3}"/>
    <hyperlink ref="X1927" r:id="rId7665" xr:uid="{48736633-B757-4FF5-8EBF-F20861B57459}"/>
    <hyperlink ref="X1928" r:id="rId7666" xr:uid="{FF4FAC57-21F4-4F08-BDC9-EB31E98E3B1C}"/>
    <hyperlink ref="X1929" r:id="rId7667" xr:uid="{65BE7F4B-8F09-4263-BEEB-1388077BB071}"/>
    <hyperlink ref="X1930" r:id="rId7668" xr:uid="{B8FA6F33-CD76-460A-A0FB-33E06979D40F}"/>
    <hyperlink ref="X1931" r:id="rId7669" xr:uid="{280C1DF6-1E88-48EB-AD76-CEF3CA4B82EF}"/>
    <hyperlink ref="X1932" r:id="rId7670" xr:uid="{ECB76252-EF44-4225-B827-32A9A0C5E994}"/>
    <hyperlink ref="X1933" r:id="rId7671" xr:uid="{0279D5D3-2737-4399-9429-7851133B37E7}"/>
    <hyperlink ref="X1934" r:id="rId7672" xr:uid="{9AAE1031-9F00-4C54-BBCD-47665CFEE6EB}"/>
    <hyperlink ref="X1935" r:id="rId7673" xr:uid="{E4D4B7B2-4B22-491C-9698-D0C90BD0C183}"/>
    <hyperlink ref="X1936" r:id="rId7674" xr:uid="{6DE81CFC-E870-4A0A-A885-188A1B7E68F6}"/>
    <hyperlink ref="X1937" r:id="rId7675" xr:uid="{24F009E3-8E12-4713-BDED-1046EF5D9948}"/>
    <hyperlink ref="X1938" r:id="rId7676" xr:uid="{14272CD3-8446-4023-8D15-A58D1B158CB2}"/>
    <hyperlink ref="X1939" r:id="rId7677" xr:uid="{B5514F34-D6E0-42B7-9CCE-BA26E39E6310}"/>
    <hyperlink ref="X1940" r:id="rId7678" xr:uid="{B1796CDA-CE68-4B6E-9627-06211A3F52A5}"/>
    <hyperlink ref="X1941" r:id="rId7679" xr:uid="{11D19BA3-9DB3-4782-8FE1-46D824ACFCDF}"/>
    <hyperlink ref="X1942" r:id="rId7680" xr:uid="{962B19C6-7319-4E3E-97D1-6E7C0AA7E200}"/>
    <hyperlink ref="X1943" r:id="rId7681" xr:uid="{C096C389-9BBF-4FA1-87DB-24E051492DE2}"/>
    <hyperlink ref="X1944" r:id="rId7682" xr:uid="{DD86CE43-78D8-41AA-9CBE-B59D5ED2DCB6}"/>
    <hyperlink ref="X1945" r:id="rId7683" xr:uid="{89B88AC7-19AB-46A7-A9CA-B808CA70E48D}"/>
    <hyperlink ref="X1946" r:id="rId7684" xr:uid="{1B4A9871-7B87-4BE0-91ED-E28BD60BF7AD}"/>
    <hyperlink ref="X1947" r:id="rId7685" xr:uid="{DC62E2D0-054E-4813-9C76-7D84B52CDBCB}"/>
    <hyperlink ref="X1948" r:id="rId7686" xr:uid="{B346E800-F066-48F7-A5E2-181056DE6CB9}"/>
    <hyperlink ref="X1949" r:id="rId7687" xr:uid="{8196C5A1-5DB8-4FAE-AF88-7BCEE1E11F0E}"/>
    <hyperlink ref="X1950" r:id="rId7688" xr:uid="{7F02C0C0-99DA-4988-B544-F3AA36DC6D6E}"/>
    <hyperlink ref="X1951" r:id="rId7689" xr:uid="{EA063F82-2F7D-4649-AC52-F9E306A28C4E}"/>
    <hyperlink ref="X1952" r:id="rId7690" xr:uid="{9BA42BF0-8A49-44CB-A8B6-5894AF6C39F6}"/>
    <hyperlink ref="X1953" r:id="rId7691" xr:uid="{50E862A2-0898-4946-87A1-C62CC71D2BC1}"/>
    <hyperlink ref="X1954" r:id="rId7692" xr:uid="{DF762F94-E1F9-48A9-9EEA-E1327187B8A8}"/>
    <hyperlink ref="X1955" r:id="rId7693" xr:uid="{1F899C48-8073-4F0B-9ABB-C5253DFF7ADB}"/>
    <hyperlink ref="X1956" r:id="rId7694" xr:uid="{7BCB0A32-074D-4625-BD0B-97FD3F0A753E}"/>
    <hyperlink ref="X1957" r:id="rId7695" xr:uid="{22EE0CEC-0183-4615-AAD0-485E091A4473}"/>
    <hyperlink ref="X1958" r:id="rId7696" xr:uid="{AE65350E-2D08-4C45-B20C-02FBC174E134}"/>
    <hyperlink ref="X1959" r:id="rId7697" xr:uid="{E33DB04D-E9E0-46C6-AEA3-E537B6679B9A}"/>
    <hyperlink ref="X1960" r:id="rId7698" xr:uid="{62F80982-1EE1-4BB2-9B5D-9907D3D3765D}"/>
    <hyperlink ref="X1961" r:id="rId7699" xr:uid="{897DFDF7-34C3-42B4-A324-D1AC743321E8}"/>
    <hyperlink ref="X1962" r:id="rId7700" xr:uid="{8AEBAC8D-8559-434D-BE0F-E8441EF8A2D4}"/>
    <hyperlink ref="X1963" r:id="rId7701" xr:uid="{6C6F0706-710D-4DB6-87A7-46429AB7447B}"/>
    <hyperlink ref="X1964" r:id="rId7702" xr:uid="{5DF990B7-1C61-4A38-90EF-CDE8EBF1777C}"/>
    <hyperlink ref="X1965" r:id="rId7703" xr:uid="{6AA37529-5696-49DF-8FEA-5A4F6CC8896C}"/>
    <hyperlink ref="X1966" r:id="rId7704" xr:uid="{C6FDC878-C0BE-49D6-BF4E-A502A9C8B275}"/>
    <hyperlink ref="X1967" r:id="rId7705" xr:uid="{F9FF3DD3-FEEC-4D84-940A-5885FD9852D1}"/>
    <hyperlink ref="X1968" r:id="rId7706" xr:uid="{210656B8-D9E1-431E-B2A8-EA46D02E2761}"/>
    <hyperlink ref="X1969" r:id="rId7707" xr:uid="{F749917E-5D76-4443-BD43-C0D5DCDA6ED0}"/>
    <hyperlink ref="X1970" r:id="rId7708" xr:uid="{8830A98D-9ADA-465F-A89C-768A403EC184}"/>
    <hyperlink ref="X1971" r:id="rId7709" xr:uid="{ACA15D43-DD6B-46FC-9D85-46ACC2700AFD}"/>
    <hyperlink ref="X1972" r:id="rId7710" xr:uid="{41711473-30A7-494D-8598-24A4F817FB39}"/>
    <hyperlink ref="X1973" r:id="rId7711" xr:uid="{906C965E-D280-4D0B-A669-DB3661B5B308}"/>
    <hyperlink ref="X1974" r:id="rId7712" xr:uid="{8ACCD754-EAE7-46D6-A47B-02E114460AC8}"/>
    <hyperlink ref="X1975" r:id="rId7713" xr:uid="{66B99ACB-F20B-4976-A91C-595BC6A1234E}"/>
    <hyperlink ref="X1976" r:id="rId7714" xr:uid="{367BCF81-75A5-4515-8CB1-8036024A6B7C}"/>
    <hyperlink ref="X1977" r:id="rId7715" xr:uid="{BD3A6806-21DD-41A3-8391-5EBADC10DF0E}"/>
    <hyperlink ref="X1978" r:id="rId7716" xr:uid="{E5F7D978-B68E-4583-93A0-CECBC3EF734D}"/>
    <hyperlink ref="X1979" r:id="rId7717" xr:uid="{3A415516-D7CF-48AE-90C4-FED24B96119E}"/>
    <hyperlink ref="X1980" r:id="rId7718" xr:uid="{0AFF1576-3DC4-4A98-80DB-B12252C240E5}"/>
    <hyperlink ref="X1981" r:id="rId7719" xr:uid="{58295068-D01D-4E94-B090-94144FBB2252}"/>
    <hyperlink ref="X1982" r:id="rId7720" xr:uid="{F49F0959-E663-4799-AF48-85903ACA65AF}"/>
    <hyperlink ref="X1983" r:id="rId7721" xr:uid="{EBDA4F50-60D5-4957-9953-4193775F8E26}"/>
    <hyperlink ref="X1984" r:id="rId7722" xr:uid="{14BE33B3-0870-438A-9EC3-C8A4194C5A50}"/>
    <hyperlink ref="X1985" r:id="rId7723" xr:uid="{58F9DCE0-3C8B-46F0-8BA8-57AED13C6DD0}"/>
    <hyperlink ref="X1986" r:id="rId7724" xr:uid="{997E38F4-135A-40DD-A0E0-D2CD734078A6}"/>
    <hyperlink ref="X1987" r:id="rId7725" xr:uid="{0CB040C8-4800-4719-BE34-F8A430C55703}"/>
    <hyperlink ref="X1988" r:id="rId7726" xr:uid="{6274D3B3-A05E-45CD-8175-1AB2BC6BC23B}"/>
    <hyperlink ref="X1989" r:id="rId7727" xr:uid="{26145569-2BB6-4B20-A34A-2445DCBDD6E7}"/>
    <hyperlink ref="X1990" r:id="rId7728" xr:uid="{7776D096-0CC3-4E5F-B035-FE7D3018C033}"/>
    <hyperlink ref="X1991" r:id="rId7729" xr:uid="{D212CACB-0199-4953-AA9E-2A3A9ED5A293}"/>
    <hyperlink ref="X1992" r:id="rId7730" xr:uid="{586EA081-B831-47A9-B541-245B299B3A9E}"/>
    <hyperlink ref="X1993" r:id="rId7731" xr:uid="{46BF45CE-CCD9-4496-873E-A068EB24BFDB}"/>
    <hyperlink ref="X1994" r:id="rId7732" xr:uid="{8D7DCBC1-ADBB-4526-8CFA-71B78E30B1B7}"/>
    <hyperlink ref="X1995" r:id="rId7733" xr:uid="{B2E8FB81-A054-490A-BC59-171CAE1537B1}"/>
    <hyperlink ref="X1996" r:id="rId7734" xr:uid="{E8491060-0244-49E2-A94A-90BB7B9693C5}"/>
    <hyperlink ref="X1997" r:id="rId7735" xr:uid="{BB37AE9C-D3C2-4AAE-B7CE-1E7B8CE93EBE}"/>
    <hyperlink ref="X1998" r:id="rId7736" xr:uid="{B45E7878-F378-4BCA-9C65-30891A00BE33}"/>
    <hyperlink ref="X1999" r:id="rId7737" xr:uid="{C37A41D6-3858-4E5B-A95C-8171DF0F3029}"/>
    <hyperlink ref="X2000" r:id="rId7738" xr:uid="{051D3536-C1BE-463C-906F-E95DF6BA271C}"/>
    <hyperlink ref="X2001" r:id="rId7739" xr:uid="{AF8CC70F-0290-4C06-A04D-98EC0B24762F}"/>
    <hyperlink ref="X2002" r:id="rId7740" xr:uid="{9E50910C-7147-4C76-9CC3-DFA7B901BAA1}"/>
    <hyperlink ref="X2003" r:id="rId7741" xr:uid="{6043A667-FEE1-41D7-BF2A-0DBD7C1823CC}"/>
    <hyperlink ref="X2004" r:id="rId7742" xr:uid="{BDAF8983-D680-48A7-8BB8-965AB7960B0F}"/>
    <hyperlink ref="X2005" r:id="rId7743" xr:uid="{D4663303-0B05-4BDA-9E9A-D6AF37745E05}"/>
    <hyperlink ref="X2006" r:id="rId7744" xr:uid="{30F16CAF-15D5-4BC1-8647-33D2D79C2B3B}"/>
    <hyperlink ref="X2007" r:id="rId7745" xr:uid="{DBB02621-1AB6-4321-8BE3-F1786DA2EA6F}"/>
    <hyperlink ref="X2008" r:id="rId7746" xr:uid="{442AA410-43EC-4489-A417-E68B63B31882}"/>
    <hyperlink ref="X2009" r:id="rId7747" xr:uid="{F9FCAF09-C070-451A-B0EB-E5633E5BBD6E}"/>
    <hyperlink ref="X2010" r:id="rId7748" xr:uid="{F97714C7-66B5-4BB3-8D95-7028220E4C8C}"/>
    <hyperlink ref="X2011" r:id="rId7749" xr:uid="{0EF75149-E3B9-4826-902E-C3D120C7373D}"/>
    <hyperlink ref="X2012" r:id="rId7750" xr:uid="{24203EF6-033E-4DEB-964B-3B018C9B2BDC}"/>
    <hyperlink ref="X2013" r:id="rId7751" xr:uid="{A93AF992-F0B3-48C8-AE66-0A5321C25302}"/>
    <hyperlink ref="X2014" r:id="rId7752" xr:uid="{E081CE9E-2EDE-4E5E-81C3-526DD99C4F01}"/>
    <hyperlink ref="X2015" r:id="rId7753" xr:uid="{FD1D6768-B020-43A2-955E-5D8373271D2D}"/>
    <hyperlink ref="X2016" r:id="rId7754" xr:uid="{09EC575C-F7CB-447E-95DB-E2AE79FBCC42}"/>
    <hyperlink ref="X2017" r:id="rId7755" xr:uid="{12111371-55E0-4C00-A71D-F2C134C82793}"/>
    <hyperlink ref="X2018" r:id="rId7756" xr:uid="{7BDA33CD-73D8-43A3-B1CA-D52A312E219A}"/>
    <hyperlink ref="X2019" r:id="rId7757" xr:uid="{6928B024-AA61-470A-8AC5-D9FB86DE2033}"/>
    <hyperlink ref="X2020" r:id="rId7758" xr:uid="{1A7BA58B-A3DD-4FC7-B623-CB010637FB2E}"/>
    <hyperlink ref="X2021" r:id="rId7759" xr:uid="{F34382C2-9A61-4E20-9290-9E762E365E9B}"/>
    <hyperlink ref="X2022" r:id="rId7760" xr:uid="{C1034130-0645-4BD1-BBE0-06C2BC0F5CA1}"/>
    <hyperlink ref="X2023" r:id="rId7761" xr:uid="{9D5BBFC5-E0E6-4D43-B959-D797A8DD9BC4}"/>
    <hyperlink ref="X2024" r:id="rId7762" xr:uid="{A6E3FD08-F648-42FC-BE22-1D7D45E7F244}"/>
    <hyperlink ref="X2025" r:id="rId7763" xr:uid="{8CB3BB78-7F83-4729-AFF6-2C49C11D3246}"/>
    <hyperlink ref="X2026" r:id="rId7764" xr:uid="{2A6456F2-0BD0-44C2-B7D1-D629E912F719}"/>
    <hyperlink ref="X2027" r:id="rId7765" xr:uid="{011CB2DE-66EF-41AF-B7AC-090C12CC23AD}"/>
    <hyperlink ref="X2028" r:id="rId7766" xr:uid="{2192559E-181B-4512-87BD-86D776254EA5}"/>
    <hyperlink ref="X2029" r:id="rId7767" xr:uid="{9B184213-9A2E-4E61-AC19-A7523BE5AFD5}"/>
    <hyperlink ref="X2030" r:id="rId7768" xr:uid="{280CA318-C4E1-450C-88E7-48B74923B345}"/>
    <hyperlink ref="X2031" r:id="rId7769" xr:uid="{EF259975-8944-4C37-8606-8642B4D1FD1B}"/>
    <hyperlink ref="X2032" r:id="rId7770" xr:uid="{253F81D8-5C1D-4D5A-AF21-227167F04150}"/>
    <hyperlink ref="X2033" r:id="rId7771" xr:uid="{2D3D7932-C2CB-4AE0-9DC8-86845049DDBE}"/>
    <hyperlink ref="X2034" r:id="rId7772" xr:uid="{3C1BEF15-A146-4C00-8F64-1B47A8834E8E}"/>
    <hyperlink ref="X2035" r:id="rId7773" xr:uid="{91976CB6-CBE0-4FF0-A25B-A95DEE491BB0}"/>
    <hyperlink ref="X2036" r:id="rId7774" xr:uid="{0816AC21-5D69-46CC-B580-21A01F2E5F62}"/>
    <hyperlink ref="X2037" r:id="rId7775" xr:uid="{1A7FD4A1-CD21-4C2B-B0BD-F7B216ECFE5F}"/>
    <hyperlink ref="X2038" r:id="rId7776" xr:uid="{5FCF5CB6-0D21-4C9F-A79D-7FA9F9F808C9}"/>
    <hyperlink ref="X2039" r:id="rId7777" xr:uid="{894372B9-DF6A-43F6-B9F9-1E39D19446AB}"/>
    <hyperlink ref="X2040" r:id="rId7778" xr:uid="{AE61905C-00BE-44ED-BF78-5438EE6547BC}"/>
    <hyperlink ref="X2041" r:id="rId7779" xr:uid="{E2E0DC23-75C9-4620-AE0F-FD1F0FA19E60}"/>
    <hyperlink ref="X2042" r:id="rId7780" xr:uid="{F7D53AD7-5C4B-4DC6-AAAA-0EE194EECBA6}"/>
    <hyperlink ref="X2043" r:id="rId7781" xr:uid="{66CF7FC5-8193-43B0-87B9-AAC904C3E364}"/>
    <hyperlink ref="X2044" r:id="rId7782" xr:uid="{3B842798-010C-424F-901C-EC19BCC9E2FD}"/>
    <hyperlink ref="X2045" r:id="rId7783" xr:uid="{E47C09B6-1055-40A5-B94C-6B14FDB877EB}"/>
    <hyperlink ref="X2046" r:id="rId7784" xr:uid="{C5BE9C12-8FE4-4B4C-BA12-1E4ECD021A15}"/>
    <hyperlink ref="X2047" r:id="rId7785" xr:uid="{1BB2C898-62E3-462B-8F5A-CD2C55776BE7}"/>
    <hyperlink ref="X2048" r:id="rId7786" xr:uid="{9B7D2B75-8EE5-4667-B375-A60A0BC24FF9}"/>
    <hyperlink ref="X2049" r:id="rId7787" xr:uid="{4FFD5278-8780-47C4-9CD6-B199EF3E024B}"/>
    <hyperlink ref="X2050" r:id="rId7788" xr:uid="{438FBB52-7EE6-4B42-B86B-E2C14BD93340}"/>
    <hyperlink ref="X2051" r:id="rId7789" xr:uid="{B41E5E42-FFA2-484A-A7D4-2B8636661187}"/>
    <hyperlink ref="X2052" r:id="rId7790" xr:uid="{03B365D7-A7C9-4684-8FD4-E175723452BF}"/>
    <hyperlink ref="X2053" r:id="rId7791" xr:uid="{974A936F-A2C9-4704-A65E-BB4D370B0CB5}"/>
    <hyperlink ref="X2054" r:id="rId7792" xr:uid="{060A9F21-9919-4EB6-87F8-77EE94EE4E8D}"/>
    <hyperlink ref="X2055" r:id="rId7793" xr:uid="{F964BA4B-A54D-45CA-96CA-CCEB4B25EC17}"/>
    <hyperlink ref="X2056" r:id="rId7794" xr:uid="{3733AAD2-6641-4018-B173-11F8110F5412}"/>
    <hyperlink ref="X2057" r:id="rId7795" xr:uid="{EEF1D38C-0267-448A-993C-58E48407940B}"/>
    <hyperlink ref="X2058" r:id="rId7796" xr:uid="{9DA31C17-2347-4321-B6B7-264EC089DCAC}"/>
    <hyperlink ref="X2059" r:id="rId7797" xr:uid="{4FFC8162-D5C8-4C1C-9E0C-33FCCE3F5864}"/>
    <hyperlink ref="X2060" r:id="rId7798" xr:uid="{AF871419-6F97-4260-BD89-5F0DEDB2EA0D}"/>
    <hyperlink ref="X2061" r:id="rId7799" xr:uid="{AEE967D0-E06C-49CF-AC36-6AF520003496}"/>
    <hyperlink ref="X2062" r:id="rId7800" xr:uid="{F56F1C50-FAAD-4BF0-B637-EAEDF23EA4B0}"/>
    <hyperlink ref="X2063" r:id="rId7801" xr:uid="{A1940D37-B9AD-4935-9827-C8AC5353A2E3}"/>
    <hyperlink ref="X2064" r:id="rId7802" xr:uid="{A1219F48-9FA0-425F-86A2-11BD34E9790C}"/>
    <hyperlink ref="X2065" r:id="rId7803" xr:uid="{8A1122A3-AD39-4D37-8D78-9E9717C679A3}"/>
    <hyperlink ref="X2066" r:id="rId7804" xr:uid="{189D32EC-8805-4EA5-9D2C-45376A8499CC}"/>
    <hyperlink ref="X2067" r:id="rId7805" xr:uid="{0C32921B-32AB-460D-B299-A299AC1E6EFF}"/>
    <hyperlink ref="X2068" r:id="rId7806" xr:uid="{B4F13F73-23F8-4097-9F00-EB82C5B1E465}"/>
    <hyperlink ref="X2069" r:id="rId7807" xr:uid="{E0D195C6-B839-4EE5-ABB2-9EEBB462B2C2}"/>
    <hyperlink ref="X2070" r:id="rId7808" xr:uid="{C28A036D-BB7E-4E3F-B582-288EC3315BEF}"/>
    <hyperlink ref="X2071" r:id="rId7809" xr:uid="{E687F84C-1A22-47ED-9D5A-DDB1D7CA6ADB}"/>
    <hyperlink ref="X2072" r:id="rId7810" xr:uid="{68C29914-D46D-443C-AEC1-F4D8C4321CBA}"/>
    <hyperlink ref="X2073" r:id="rId7811" xr:uid="{04A53DDE-7522-4661-97E6-535F11D5A13F}"/>
    <hyperlink ref="X2074" r:id="rId7812" xr:uid="{0FF8B9D9-A7A5-4314-BD7D-6C1AD33705BB}"/>
    <hyperlink ref="X2075" r:id="rId7813" xr:uid="{B992C315-55C1-46F2-9439-8E42D9A0398C}"/>
    <hyperlink ref="X2076" r:id="rId7814" xr:uid="{FB1CBB61-EB94-4079-AC97-6FBF40E15DAF}"/>
    <hyperlink ref="X2077" r:id="rId7815" xr:uid="{F6E73B89-36DB-4327-891D-3D63FF20CD7D}"/>
    <hyperlink ref="X2078" r:id="rId7816" xr:uid="{36F87538-8080-498F-8632-CCA342CF7498}"/>
    <hyperlink ref="X2079" r:id="rId7817" xr:uid="{F1A9202E-4968-4CE6-BD69-9ED1591005A1}"/>
    <hyperlink ref="X2080" r:id="rId7818" xr:uid="{94D2565E-DC2C-403D-83F8-0178EF684E2E}"/>
    <hyperlink ref="X2081" r:id="rId7819" xr:uid="{82BB85D8-82A6-4733-AAEB-68BCD763D41A}"/>
    <hyperlink ref="X2082" r:id="rId7820" xr:uid="{5E0DDD53-8E99-4619-B3B3-519366C2DEFB}"/>
    <hyperlink ref="X2083" r:id="rId7821" xr:uid="{9AC2C2B4-5780-457F-96D7-0ADFBD0E8336}"/>
    <hyperlink ref="X2084" r:id="rId7822" xr:uid="{8D97DC6D-6F04-49C5-B80F-1238CD1051B3}"/>
    <hyperlink ref="X2085" r:id="rId7823" xr:uid="{D0A487A0-53A8-47AF-AD0B-BB37F47F0696}"/>
    <hyperlink ref="X2086" r:id="rId7824" xr:uid="{B9DC5721-3151-4B5D-BACB-E2CFC7F538A9}"/>
    <hyperlink ref="X2087" r:id="rId7825" xr:uid="{26E032D2-FB95-4C09-8012-13B4265466AF}"/>
    <hyperlink ref="X2088" r:id="rId7826" xr:uid="{1F22B43A-6AEF-4F06-A166-1743DD405274}"/>
    <hyperlink ref="X2089" r:id="rId7827" xr:uid="{173BC300-4BB1-4E8E-828A-013F9595DA2A}"/>
    <hyperlink ref="X2090" r:id="rId7828" xr:uid="{F6F36CDF-7662-45C0-9D30-E34E8B1FDF03}"/>
    <hyperlink ref="X2091" r:id="rId7829" xr:uid="{585592EF-6FBF-4511-95A5-1A17B0FD0DC1}"/>
    <hyperlink ref="X2092" r:id="rId7830" xr:uid="{5EF3EF87-F488-4918-B154-26B80FC197F4}"/>
    <hyperlink ref="X2093" r:id="rId7831" xr:uid="{5AE263E7-B809-4D63-86A2-1A423B477960}"/>
    <hyperlink ref="X2094" r:id="rId7832" xr:uid="{8E88C7E1-92F2-4AE0-96C5-D870D3D73A1E}"/>
    <hyperlink ref="X2095" r:id="rId7833" xr:uid="{38102AE2-8FE6-46BA-A0A7-C7E98EB201BB}"/>
    <hyperlink ref="X2096" r:id="rId7834" xr:uid="{48A5D243-CE71-44CF-AFE0-4F5741AC3941}"/>
    <hyperlink ref="X2097" r:id="rId7835" xr:uid="{038639BE-7256-4F16-8AA1-90ABEF215E3F}"/>
    <hyperlink ref="X2098" r:id="rId7836" xr:uid="{EB581023-ACFE-4BBC-A3A9-662B0089E407}"/>
    <hyperlink ref="X2099" r:id="rId7837" xr:uid="{E3ECE451-4A96-404D-9A17-7635BADD9313}"/>
    <hyperlink ref="X2100" r:id="rId7838" xr:uid="{C1879D79-D39F-4A13-BA60-B862C611AFFA}"/>
    <hyperlink ref="X2101" r:id="rId7839" xr:uid="{7E8E7F60-5862-4355-8C01-425A7B116D96}"/>
    <hyperlink ref="X2102" r:id="rId7840" xr:uid="{B2E76A51-DA42-4844-B7BB-E9D2E0C299DF}"/>
    <hyperlink ref="X2103" r:id="rId7841" xr:uid="{686389C7-5991-42D8-90B9-E3E204828E71}"/>
    <hyperlink ref="X2104" r:id="rId7842" xr:uid="{28AA1E0E-013C-4B90-9CB8-5C4AAF72D7A8}"/>
    <hyperlink ref="X2105" r:id="rId7843" xr:uid="{FCBFAF7A-99A6-4815-943D-9E9B19889268}"/>
    <hyperlink ref="X2106" r:id="rId7844" xr:uid="{F35EA7A7-4EC6-44A2-9C25-C5E06C56295B}"/>
    <hyperlink ref="X2107" r:id="rId7845" xr:uid="{E124553E-0801-4B0D-9DBA-58A5EE5B21EF}"/>
    <hyperlink ref="X2108" r:id="rId7846" xr:uid="{F597AA65-94D0-442E-A3A0-068D62362A8A}"/>
    <hyperlink ref="X2109" r:id="rId7847" xr:uid="{F3D7144C-E952-40CF-97FE-8C0A6665575C}"/>
    <hyperlink ref="X2110" r:id="rId7848" xr:uid="{C12E99E5-51EC-4B83-8B2F-8967D13096F6}"/>
    <hyperlink ref="X2111" r:id="rId7849" xr:uid="{70187780-4844-4413-BEFD-8FBED08E4EBB}"/>
    <hyperlink ref="X2112" r:id="rId7850" xr:uid="{F162DD17-3515-43BE-A87E-4B6591FCC837}"/>
    <hyperlink ref="X2113" r:id="rId7851" xr:uid="{66226ABD-A2A8-4789-B2A7-E034C591DE35}"/>
    <hyperlink ref="X2114" r:id="rId7852" xr:uid="{CF2421E0-66AE-45FF-A221-B0F171F70435}"/>
    <hyperlink ref="X2115" r:id="rId7853" xr:uid="{A559BFE0-35A1-41F0-B5D5-E0EA2F311669}"/>
    <hyperlink ref="X2116" r:id="rId7854" xr:uid="{01E897FC-AB86-41B0-932B-47D6A02728BB}"/>
    <hyperlink ref="X2117" r:id="rId7855" xr:uid="{85F1CDB3-113D-4BBE-ABC3-5A51CD59401B}"/>
    <hyperlink ref="X2118" r:id="rId7856" xr:uid="{96B593C4-93E3-48E4-BC5D-FCBB52202CA6}"/>
    <hyperlink ref="X2119" r:id="rId7857" xr:uid="{6BC5DA47-8D92-4252-9036-D5C8F6E0AB11}"/>
    <hyperlink ref="X2120" r:id="rId7858" xr:uid="{7BC1BFD2-8AF7-4ADF-9074-EE98AFEC66BE}"/>
    <hyperlink ref="X2121" r:id="rId7859" xr:uid="{44EF3AA2-D05B-476D-8B0A-643D61AEE41F}"/>
    <hyperlink ref="X2122" r:id="rId7860" xr:uid="{38A76522-51FE-49CE-9D6B-0D461BB2D7AC}"/>
    <hyperlink ref="X2123" r:id="rId7861" xr:uid="{A68ACC56-81B8-42B5-BABA-2E5DEEE4B581}"/>
    <hyperlink ref="X2124" r:id="rId7862" xr:uid="{7B8CCBBE-437E-4A6F-826A-FB04EF54462F}"/>
    <hyperlink ref="X2125" r:id="rId7863" xr:uid="{DE34C6DC-2587-48A7-88E0-52A0E2A30E9F}"/>
    <hyperlink ref="X2126" r:id="rId7864" xr:uid="{4957FFE6-B83D-49CE-83FF-57056995538F}"/>
    <hyperlink ref="X2127" r:id="rId7865" xr:uid="{0A40E268-FBD4-45A6-A1CA-6C01C78603CD}"/>
    <hyperlink ref="X2128" r:id="rId7866" xr:uid="{79D2EC6D-BE52-4612-88C9-EE4822468426}"/>
    <hyperlink ref="X2129" r:id="rId7867" xr:uid="{1F470FAD-FB97-4391-B104-C9A620429ACB}"/>
    <hyperlink ref="X2130" r:id="rId7868" xr:uid="{44A5344B-8DE0-497C-928B-B6943689AA51}"/>
    <hyperlink ref="X2131" r:id="rId7869" xr:uid="{ECCCDB8C-A4BE-4059-A5DA-821E8F18323B}"/>
    <hyperlink ref="X2132" r:id="rId7870" xr:uid="{11AFE567-EF5A-414A-9171-BBF6A667EB59}"/>
    <hyperlink ref="X2133" r:id="rId7871" xr:uid="{4D5AB9DA-8800-493F-87B4-DFB9684DA30E}"/>
    <hyperlink ref="X2134" r:id="rId7872" xr:uid="{29AB9EA5-D0BE-4751-ADDA-8BAB24D3D44A}"/>
    <hyperlink ref="X2135" r:id="rId7873" xr:uid="{8620F4C5-30E5-4F44-9C70-FB1DD68FE169}"/>
    <hyperlink ref="X2136" r:id="rId7874" xr:uid="{5FA00620-49F7-43FD-8EE5-27D78E523DF5}"/>
    <hyperlink ref="X2137" r:id="rId7875" xr:uid="{528A8DDC-0277-4453-88D3-E0FC485E60B8}"/>
    <hyperlink ref="X2138" r:id="rId7876" xr:uid="{02283819-0F5C-4FEF-A0E0-585F489CD08F}"/>
    <hyperlink ref="X2139" r:id="rId7877" xr:uid="{06DB5742-8453-4C17-BBD5-3506EEC67370}"/>
    <hyperlink ref="X2140" r:id="rId7878" xr:uid="{D31B9DC9-5968-4808-B050-724E0CB3A0D8}"/>
    <hyperlink ref="X2141" r:id="rId7879" xr:uid="{8C2D2397-66D9-4D60-B6A8-FBEF9AC3967B}"/>
    <hyperlink ref="X2142" r:id="rId7880" xr:uid="{53D0442F-D97F-4B7F-8081-E038088202D0}"/>
    <hyperlink ref="X2143" r:id="rId7881" xr:uid="{BB219B5C-6C99-4D19-92E0-0F1555D648AE}"/>
    <hyperlink ref="X2144" r:id="rId7882" xr:uid="{2F526147-03FC-40D6-9D4B-FDB84F7CE5C8}"/>
    <hyperlink ref="X2145" r:id="rId7883" xr:uid="{501A266A-9C3C-4EAF-B3A2-80184D47F316}"/>
    <hyperlink ref="X2146" r:id="rId7884" xr:uid="{48F29FAD-FB08-47CF-9EEE-2F3E3A27C7C4}"/>
    <hyperlink ref="X2147" r:id="rId7885" xr:uid="{6EC677A4-9E30-48A6-8A11-CFB36E329438}"/>
    <hyperlink ref="X2148" r:id="rId7886" xr:uid="{E07B2E40-0169-4C89-A66A-47A271489E93}"/>
    <hyperlink ref="X2149" r:id="rId7887" xr:uid="{CC6EDB06-09EA-493D-A48F-EF63B8601402}"/>
    <hyperlink ref="X2150" r:id="rId7888" xr:uid="{040C4088-6EA6-4132-A485-C22CABF3470F}"/>
    <hyperlink ref="X2151" r:id="rId7889" xr:uid="{0D7EFBB4-955B-495A-B9EB-D8A183CFD335}"/>
    <hyperlink ref="X2152" r:id="rId7890" xr:uid="{492009D4-9B76-42F6-8F28-E1ED333AEB92}"/>
    <hyperlink ref="X2153" r:id="rId7891" xr:uid="{4315A721-4DC7-4A44-AC21-63696011CA9A}"/>
    <hyperlink ref="X2154" r:id="rId7892" xr:uid="{A6C70F37-6275-4DE7-9F41-733A7D00E409}"/>
    <hyperlink ref="X2155" r:id="rId7893" xr:uid="{E5D3FCFC-642F-40DC-BAAE-2FB58027DD80}"/>
    <hyperlink ref="X2156" r:id="rId7894" xr:uid="{2BA6C408-DDAF-4B49-A44F-68429D29A261}"/>
    <hyperlink ref="X2157" r:id="rId7895" xr:uid="{EC966493-CEE9-4D02-8208-5619396F0D21}"/>
    <hyperlink ref="X2158" r:id="rId7896" xr:uid="{EA3F647B-C842-42BB-8B5F-9DEBB1B4C433}"/>
    <hyperlink ref="X2159" r:id="rId7897" xr:uid="{79F4A52F-3AE6-4A56-8AF7-8A013E7CEAE3}"/>
    <hyperlink ref="X2160" r:id="rId7898" xr:uid="{18FD64B2-5FAE-4E5C-B153-11EA9E88EA2B}"/>
    <hyperlink ref="X2161" r:id="rId7899" xr:uid="{BE10F0EC-2343-4FAF-BDDB-F6818ED062F2}"/>
    <hyperlink ref="X2162" r:id="rId7900" xr:uid="{D1460EA8-1B88-402C-A6CC-6C9E966713AF}"/>
    <hyperlink ref="X2163" r:id="rId7901" xr:uid="{E854F54E-3EA3-454C-9513-C9391486B420}"/>
    <hyperlink ref="X2164" r:id="rId7902" xr:uid="{6BDDA4B8-06CA-4792-8151-BA6561A5973D}"/>
    <hyperlink ref="X2165" r:id="rId7903" xr:uid="{6C61F607-2823-4221-B19B-64EA4E196449}"/>
    <hyperlink ref="X2166" r:id="rId7904" xr:uid="{1AF293BC-26DF-4D11-8714-FE79086BF082}"/>
    <hyperlink ref="X2167" r:id="rId7905" xr:uid="{AB1442F6-12FD-4549-AD40-00FB6D15FDDB}"/>
    <hyperlink ref="X2168" r:id="rId7906" xr:uid="{D8903AC0-B29C-4ED5-A4C8-E9F378F42244}"/>
    <hyperlink ref="X2169" r:id="rId7907" xr:uid="{6502A6C6-147B-4CFA-B628-40BF9563D717}"/>
    <hyperlink ref="X2170" r:id="rId7908" xr:uid="{151CE749-6F97-4ED1-B603-58C97735D3F9}"/>
    <hyperlink ref="X2171" r:id="rId7909" xr:uid="{071CB738-399E-45F9-AAFA-DFFA8281C463}"/>
    <hyperlink ref="X2172" r:id="rId7910" xr:uid="{A2012AF2-17BA-4CF1-91F2-571E4F351D58}"/>
    <hyperlink ref="X2173" r:id="rId7911" xr:uid="{3DEF3921-C718-493B-822F-CD45BAC70E36}"/>
    <hyperlink ref="X2174" r:id="rId7912" xr:uid="{F1A1DB1A-6679-4B14-94FE-3A1403ECF51D}"/>
    <hyperlink ref="X2175" r:id="rId7913" xr:uid="{54DE75BE-9D51-480E-AFFF-00CA5B21B43A}"/>
    <hyperlink ref="X2176" r:id="rId7914" xr:uid="{54C69874-5BDF-4E67-BDFA-1C7C208D2658}"/>
    <hyperlink ref="X2177" r:id="rId7915" xr:uid="{0FCFEB83-2857-4DB3-AA25-9DA2FA83AB76}"/>
    <hyperlink ref="X2178" r:id="rId7916" xr:uid="{E80BA980-13C6-421C-AB17-95AEF8528E8E}"/>
    <hyperlink ref="X2179" r:id="rId7917" xr:uid="{EE119D1F-AC41-485E-8466-B4C7967BEFA0}"/>
    <hyperlink ref="X2180" r:id="rId7918" xr:uid="{CD3EB946-8E99-4F7A-B4E7-986CD5238B18}"/>
    <hyperlink ref="X2181" r:id="rId7919" xr:uid="{E958F6E9-3C22-4F89-AA34-A54C5AFD84F9}"/>
    <hyperlink ref="X2182" r:id="rId7920" xr:uid="{CA05C8C9-329B-4168-AEF0-BC55BA25C2F0}"/>
    <hyperlink ref="X2183" r:id="rId7921" xr:uid="{406AD309-2305-4CD9-B8BF-9926F900349F}"/>
    <hyperlink ref="X2184" r:id="rId7922" xr:uid="{509EB0FC-AB22-4609-B08D-09A6AFB860A6}"/>
    <hyperlink ref="X2185" r:id="rId7923" xr:uid="{FB2CD13F-FE8D-486C-8E57-FB621BDAB973}"/>
    <hyperlink ref="X2186" r:id="rId7924" xr:uid="{04B1BB05-F2DD-425D-9853-281BE65E35B6}"/>
    <hyperlink ref="X2187" r:id="rId7925" xr:uid="{58202835-7ECF-4792-9C9D-FA694A8245AD}"/>
    <hyperlink ref="X2188" r:id="rId7926" xr:uid="{36C98B96-902D-4608-B8B6-4AC727C0D597}"/>
    <hyperlink ref="X2189" r:id="rId7927" xr:uid="{BE8ECB42-265D-41FC-B39D-DF0B71383D50}"/>
    <hyperlink ref="X2190" r:id="rId7928" xr:uid="{BC5D5608-00B0-427F-8EB6-E5227E9201A6}"/>
    <hyperlink ref="X2191" r:id="rId7929" xr:uid="{7E0775FF-BAD2-4CBF-BBB3-26CDF2AF398B}"/>
    <hyperlink ref="X2192" r:id="rId7930" xr:uid="{EFA881FE-9C3E-41D8-B676-F6781F71F530}"/>
    <hyperlink ref="X2193" r:id="rId7931" xr:uid="{CE9A25F6-963F-4EC0-8586-B302786CC601}"/>
    <hyperlink ref="X2194" r:id="rId7932" xr:uid="{341708CE-1542-4134-82EE-D7E2F1269AE1}"/>
    <hyperlink ref="X2195" r:id="rId7933" xr:uid="{F806ED3B-B1E7-49D3-9C59-D32A3DF0058B}"/>
    <hyperlink ref="X2196" r:id="rId7934" xr:uid="{D62B7507-1A96-4F62-B826-174796D6A35F}"/>
    <hyperlink ref="X2197" r:id="rId7935" xr:uid="{A2492BA0-0321-4372-8334-8D19E1EB2A0D}"/>
    <hyperlink ref="X2198" r:id="rId7936" xr:uid="{3E4B7E84-3B6D-4455-8670-21A63B8A51CE}"/>
    <hyperlink ref="X2199" r:id="rId7937" xr:uid="{CA87BF6C-A451-47DD-97D7-730A935CBEDE}"/>
    <hyperlink ref="X2200" r:id="rId7938" xr:uid="{CD6D562B-6B16-48EE-B3AB-2ABF024B9773}"/>
    <hyperlink ref="X2201" r:id="rId7939" xr:uid="{678559B3-19EB-40F1-B9FD-009B76410F34}"/>
    <hyperlink ref="X2202" r:id="rId7940" xr:uid="{092F2EB1-40DE-4E68-8EEA-47361CECC0DD}"/>
    <hyperlink ref="X2203" r:id="rId7941" xr:uid="{2167FDF2-06F7-4845-9AEF-9B4DE77A4B83}"/>
    <hyperlink ref="X2204" r:id="rId7942" xr:uid="{E7F91364-D7BC-4029-886F-CACD605EA7BC}"/>
    <hyperlink ref="X2205" r:id="rId7943" xr:uid="{6CE4122B-CE4B-480F-95E0-DEF44DDE2F6D}"/>
    <hyperlink ref="X2206" r:id="rId7944" xr:uid="{4AAB1313-FFDC-455A-92D0-38FE70325EDA}"/>
    <hyperlink ref="X2207" r:id="rId7945" xr:uid="{4362007B-98E5-48EB-AA94-6AAD92148B18}"/>
    <hyperlink ref="X2208" r:id="rId7946" xr:uid="{B8644CDF-AADA-49E0-B7D5-E8C8E33035E9}"/>
    <hyperlink ref="X2209" r:id="rId7947" xr:uid="{74E4C975-F29F-43A1-AFAC-BE4A388889C8}"/>
    <hyperlink ref="X2210" r:id="rId7948" xr:uid="{6A0C7611-3B88-4C37-805C-9BB39BD2186B}"/>
    <hyperlink ref="X2211" r:id="rId7949" xr:uid="{CEE01A51-7837-4FB4-86B8-F11E28FC94A8}"/>
    <hyperlink ref="X2212" r:id="rId7950" xr:uid="{4AD52071-7F38-42FC-BB7D-A84D88CF5A37}"/>
    <hyperlink ref="X2213" r:id="rId7951" xr:uid="{96FB5DD2-878D-4383-9B35-EE544853837F}"/>
    <hyperlink ref="X2214" r:id="rId7952" xr:uid="{1190149C-6FE2-4FC9-A548-0EBB60E01F0B}"/>
    <hyperlink ref="X2215" r:id="rId7953" xr:uid="{77FDB13F-5A40-4974-982E-09B836FB6796}"/>
    <hyperlink ref="X2216" r:id="rId7954" xr:uid="{33F05E44-A29A-4928-8066-5564CF44950D}"/>
    <hyperlink ref="X2217" r:id="rId7955" xr:uid="{0E79773B-4CC7-43AD-84AF-536B0C872C45}"/>
    <hyperlink ref="X2218" r:id="rId7956" xr:uid="{697DDB5C-9992-4405-BCBB-06EBAEF83A72}"/>
    <hyperlink ref="X2219" r:id="rId7957" xr:uid="{01A2CD40-10E3-4C15-A657-0B8D6CF39849}"/>
    <hyperlink ref="X2220" r:id="rId7958" xr:uid="{EBBF0286-F621-4F2D-B790-22DF97CB380C}"/>
    <hyperlink ref="X2221" r:id="rId7959" xr:uid="{B011CBAA-C01F-4C7B-A6AB-7633914C3209}"/>
    <hyperlink ref="X2222" r:id="rId7960" xr:uid="{7EC2DF0E-4B5D-4765-9CDB-C4069FBDCA25}"/>
    <hyperlink ref="X2223" r:id="rId7961" xr:uid="{04438684-D2B7-4912-A1A3-D8C549BC4056}"/>
    <hyperlink ref="X2224" r:id="rId7962" xr:uid="{99529843-92F1-48C7-BBD0-91BED64AA583}"/>
    <hyperlink ref="X2225" r:id="rId7963" xr:uid="{E935E489-883F-4C14-B362-05B60CAFBB1D}"/>
    <hyperlink ref="X2226" r:id="rId7964" xr:uid="{C1D0AF57-65CF-400C-B41D-DF3D0748CD34}"/>
    <hyperlink ref="X2227" r:id="rId7965" xr:uid="{38C3A9E5-F23C-4A5D-8010-9BA61E8BEC19}"/>
    <hyperlink ref="X2228" r:id="rId7966" xr:uid="{18F71398-8DB0-4F06-9476-113CBB2D4A9B}"/>
    <hyperlink ref="X2229" r:id="rId7967" xr:uid="{F71456B8-6FB5-4F7E-A22A-19A1A3A969EC}"/>
    <hyperlink ref="X2230" r:id="rId7968" xr:uid="{AF54FFC9-E13A-4F47-BFB7-3D829957B020}"/>
    <hyperlink ref="X2231" r:id="rId7969" xr:uid="{3E28CE69-446D-4A79-9731-3BDE56F57B6C}"/>
    <hyperlink ref="X2232" r:id="rId7970" xr:uid="{76D2594C-DBF8-4206-88A7-E36DE3D0D330}"/>
    <hyperlink ref="X2233" r:id="rId7971" xr:uid="{854551E8-2BED-4977-A2EC-8806F4BA4B5C}"/>
    <hyperlink ref="X2234" r:id="rId7972" xr:uid="{C6A6FE2B-602A-4F89-8BA7-B441CF56E17F}"/>
    <hyperlink ref="X2235" r:id="rId7973" xr:uid="{85ED46FF-4E29-4C38-94BA-1A22931F8DBA}"/>
    <hyperlink ref="X2236" r:id="rId7974" xr:uid="{1D0F5747-64F3-425A-855E-F266C1ED07A7}"/>
    <hyperlink ref="X2237" r:id="rId7975" xr:uid="{73E7479C-755A-467A-9D5F-8873B9052AAC}"/>
    <hyperlink ref="X2238" r:id="rId7976" xr:uid="{749F7809-7FF1-4F81-B2A2-D6AC0AC573BE}"/>
    <hyperlink ref="X2239" r:id="rId7977" xr:uid="{B532A8E7-51F0-4510-9DDE-6960CD8B795A}"/>
    <hyperlink ref="X2240" r:id="rId7978" xr:uid="{7EA430D3-5A6D-4D56-B726-17D2D85501DE}"/>
    <hyperlink ref="X2241" r:id="rId7979" xr:uid="{BE47E796-048D-4F00-A81C-3FB61716DAA7}"/>
    <hyperlink ref="X2242" r:id="rId7980" xr:uid="{B24E700F-AA8A-4CBC-AEEF-C2170D7C56D6}"/>
    <hyperlink ref="X2243" r:id="rId7981" xr:uid="{8ACAAE98-921E-4861-988B-21AE2CB07225}"/>
    <hyperlink ref="X2244" r:id="rId7982" xr:uid="{3CCEED10-BCD2-4A85-A620-DB2E292BD61E}"/>
    <hyperlink ref="X2245" r:id="rId7983" xr:uid="{F5DA08C5-F42D-47CA-B7C5-C06414E95F6D}"/>
    <hyperlink ref="X2246" r:id="rId7984" xr:uid="{365FD52F-80C7-491E-89F0-05303EAF5ACA}"/>
    <hyperlink ref="X2247" r:id="rId7985" xr:uid="{654B2135-ECAA-4DA9-B4BD-924A8E259000}"/>
    <hyperlink ref="X2248" r:id="rId7986" xr:uid="{D4EDAA6C-79A4-42B1-82FF-30898217DBB0}"/>
    <hyperlink ref="X2249" r:id="rId7987" xr:uid="{9A90318B-8062-4C96-8A18-5E0C5FC85993}"/>
    <hyperlink ref="X2250" r:id="rId7988" xr:uid="{388AFA9E-A5BA-4F26-8090-A96DB701DB25}"/>
    <hyperlink ref="X2251" r:id="rId7989" xr:uid="{83F1656C-AFEB-4B40-A9D5-17D07BDB1737}"/>
    <hyperlink ref="X2252" r:id="rId7990" xr:uid="{6ECF908B-1219-450A-90AD-B19F55A1084A}"/>
    <hyperlink ref="X2253" r:id="rId7991" xr:uid="{740C4E1A-E5BA-495D-B1D5-29FF4FDB9AE3}"/>
    <hyperlink ref="X2254" r:id="rId7992" xr:uid="{0DB0D1D9-0281-4E71-ADD6-AE8A39FF3458}"/>
    <hyperlink ref="X2255" r:id="rId7993" xr:uid="{8094C93F-D28E-4619-ABAE-A2D12219A331}"/>
    <hyperlink ref="X2256" r:id="rId7994" xr:uid="{83C5247E-3D52-40A8-9981-0BCFBD92AD84}"/>
    <hyperlink ref="X2257" r:id="rId7995" xr:uid="{91AADFF5-1F01-4C07-902F-8822BB9CF7E6}"/>
    <hyperlink ref="X2258" r:id="rId7996" xr:uid="{B550D422-8CFB-40AE-B975-4314FAF05C12}"/>
    <hyperlink ref="X2259" r:id="rId7997" xr:uid="{28043A05-062A-4496-B12A-0395475128A9}"/>
    <hyperlink ref="X2260" r:id="rId7998" xr:uid="{43F54AFC-4B2D-451F-B391-686911C41A3C}"/>
    <hyperlink ref="X2261" r:id="rId7999" xr:uid="{69BBA339-C758-4428-A47A-98140439CB5A}"/>
    <hyperlink ref="X2262" r:id="rId8000" xr:uid="{B8495C38-3896-40A7-9F6C-06D35A02E8B0}"/>
    <hyperlink ref="X2263" r:id="rId8001" xr:uid="{16E4AB40-EE64-4DEC-A008-F6212A319D8C}"/>
    <hyperlink ref="X2264" r:id="rId8002" xr:uid="{F3661997-722C-4FB4-A976-C0A7291570D9}"/>
    <hyperlink ref="X2265" r:id="rId8003" xr:uid="{18D5E4EB-58BF-4173-89E5-5EF800AA057F}"/>
    <hyperlink ref="X2266" r:id="rId8004" xr:uid="{12789AA8-0F3F-431C-8958-867DD31CD082}"/>
    <hyperlink ref="X2267" r:id="rId8005" xr:uid="{AA968C59-F153-479D-8E5C-9C4946EAA5BF}"/>
    <hyperlink ref="X2268" r:id="rId8006" xr:uid="{3249B145-3E0A-461F-8C6F-9676C59FB4E5}"/>
    <hyperlink ref="X2269" r:id="rId8007" xr:uid="{8B9A5CD6-ED85-4E3E-94F6-14460BCDAB1D}"/>
    <hyperlink ref="X2270" r:id="rId8008" xr:uid="{9952E431-C654-4B17-843E-AD02FD567081}"/>
    <hyperlink ref="X2271" r:id="rId8009" xr:uid="{3A4DD971-526E-4C67-B64A-B3D184C0A26F}"/>
    <hyperlink ref="X2272" r:id="rId8010" xr:uid="{417BB8F3-871F-4D11-873D-7B79EF8E3CEF}"/>
    <hyperlink ref="X2273" r:id="rId8011" xr:uid="{8C0CF108-92F4-4BB6-AAAA-6DCA2764F028}"/>
    <hyperlink ref="X2274" r:id="rId8012" xr:uid="{9DDF1ECD-E199-4E03-B7F8-1F264A9A87D3}"/>
    <hyperlink ref="X2275" r:id="rId8013" xr:uid="{1F05BFF3-2620-4E86-87C4-68E3B91BC956}"/>
    <hyperlink ref="X2276" r:id="rId8014" xr:uid="{605E456C-EBFF-44FB-84F2-CB743FFA8439}"/>
    <hyperlink ref="X2277" r:id="rId8015" xr:uid="{030B531E-75E3-4CA0-B9B1-25068E4814AC}"/>
    <hyperlink ref="X2278" r:id="rId8016" xr:uid="{AFA26757-B6FA-4E11-99A3-499052DC4FDA}"/>
    <hyperlink ref="X2279" r:id="rId8017" xr:uid="{316BD1B3-4EBD-46A5-B550-805688A27284}"/>
    <hyperlink ref="X2280" r:id="rId8018" xr:uid="{6B84DD0E-B84B-461D-A13A-2CBC284946F6}"/>
    <hyperlink ref="X2281" r:id="rId8019" xr:uid="{850609D0-F811-4845-8AB8-2002C71106F2}"/>
    <hyperlink ref="X2282" r:id="rId8020" xr:uid="{99FFC0AB-F7E3-4E22-811B-DCA0370B6667}"/>
    <hyperlink ref="X2283" r:id="rId8021" xr:uid="{03DF6E0F-F58C-41DB-B267-C59A49D3355D}"/>
    <hyperlink ref="X2284" r:id="rId8022" xr:uid="{8727E988-DBFB-4FAB-8FEF-F98214CDD173}"/>
    <hyperlink ref="X2285" r:id="rId8023" xr:uid="{57CD9ACF-9860-4186-A6D3-46F59F6A6D1C}"/>
    <hyperlink ref="X2286" r:id="rId8024" xr:uid="{30B1DF46-E838-4E99-B6BE-B3038B3A32B1}"/>
    <hyperlink ref="X2287" r:id="rId8025" xr:uid="{4AC03368-019F-4EA0-A172-3B79FCBC1DDA}"/>
    <hyperlink ref="X2288" r:id="rId8026" xr:uid="{E7736DC0-3286-4C44-864F-BBC4521E849A}"/>
    <hyperlink ref="X2289" r:id="rId8027" xr:uid="{B7B8C47B-2654-4806-A768-4E2B96209E80}"/>
    <hyperlink ref="X2290" r:id="rId8028" xr:uid="{ED95C873-174C-4C31-A2AC-E305134ED03B}"/>
    <hyperlink ref="X2291" r:id="rId8029" xr:uid="{CD2DE030-E5EA-481A-89F4-959DDF62C660}"/>
    <hyperlink ref="X2292" r:id="rId8030" xr:uid="{820EC667-7DDD-4AC4-A70A-2C4EF28544F5}"/>
    <hyperlink ref="X2293" r:id="rId8031" xr:uid="{E5CE9BDB-C3DA-4E02-805E-E019C283EE00}"/>
    <hyperlink ref="X2294" r:id="rId8032" xr:uid="{F0E41E3D-5A90-494B-B485-01415FAD820D}"/>
    <hyperlink ref="X2295" r:id="rId8033" xr:uid="{E4CD9565-468B-4837-A663-59915BF24C58}"/>
    <hyperlink ref="X2296" r:id="rId8034" xr:uid="{6E30F8EF-475B-4DD6-951E-AF53B13660B1}"/>
    <hyperlink ref="X2297" r:id="rId8035" xr:uid="{6D2FD275-9A90-4295-B04A-6BF8334E14A3}"/>
    <hyperlink ref="X2298" r:id="rId8036" xr:uid="{80AB7EEB-B8B6-4A38-815E-698EEA75FFDC}"/>
    <hyperlink ref="X2299" r:id="rId8037" xr:uid="{8B218547-1DFE-4D62-B148-37D49376280D}"/>
    <hyperlink ref="X2300" r:id="rId8038" xr:uid="{09DAAF12-F7B4-4D6F-84AE-E0E492F73EB6}"/>
    <hyperlink ref="X2301" r:id="rId8039" xr:uid="{10855622-7C6E-43FD-8088-C6F03466FFE1}"/>
    <hyperlink ref="X2302" r:id="rId8040" xr:uid="{CA41622B-19A1-4505-AD1F-8222685A116F}"/>
    <hyperlink ref="X2303" r:id="rId8041" xr:uid="{21F4AAA1-7C14-45D7-9108-1F0BEFDAD342}"/>
    <hyperlink ref="X2304" r:id="rId8042" xr:uid="{CBD3CC6A-E8EF-47DD-9615-0D3B4FB24E80}"/>
    <hyperlink ref="X2305" r:id="rId8043" xr:uid="{6C18BD6E-A327-4BAE-B09E-66A02746A926}"/>
    <hyperlink ref="X2306" r:id="rId8044" xr:uid="{3D12E9CD-1AAB-4C3A-BE1E-D43932ACCA6A}"/>
    <hyperlink ref="X2307" r:id="rId8045" xr:uid="{0DEDF584-17D8-40B4-ABA5-43418EBA15D8}"/>
    <hyperlink ref="X2308" r:id="rId8046" xr:uid="{FF5BA8CE-8BD3-47AC-8603-C57439C8111C}"/>
    <hyperlink ref="X2309" r:id="rId8047" xr:uid="{1C50E1F3-ADFE-4A13-97DB-6AC7E22ADB29}"/>
    <hyperlink ref="X2310" r:id="rId8048" xr:uid="{1D9E238D-7E9A-4F1B-BA9D-CCD003E7C629}"/>
    <hyperlink ref="X2311" r:id="rId8049" xr:uid="{AF4BAEB0-E8B4-471B-B5B9-48A8B44C2F61}"/>
    <hyperlink ref="X2312" r:id="rId8050" xr:uid="{A86DD77E-80F5-4EE2-B331-A52B0465C69F}"/>
    <hyperlink ref="X2313" r:id="rId8051" xr:uid="{A5F425AA-3DFB-4156-BE97-CEA8C8CD065B}"/>
    <hyperlink ref="X2314" r:id="rId8052" xr:uid="{4B1D88C0-C91F-44AE-87B4-9EB881B44127}"/>
    <hyperlink ref="X2315" r:id="rId8053" xr:uid="{CD54C57C-4879-4D4A-B831-5C0CC35068E9}"/>
    <hyperlink ref="X2316" r:id="rId8054" xr:uid="{93B11FCB-2742-44BA-889F-B789D41B865D}"/>
    <hyperlink ref="X2317" r:id="rId8055" xr:uid="{8CF7B5D4-9313-495F-BD8A-3C34D624FF5C}"/>
    <hyperlink ref="X2318" r:id="rId8056" xr:uid="{1C9A81CF-5DA8-4A60-91A5-145B4E71A9AC}"/>
    <hyperlink ref="X2319" r:id="rId8057" xr:uid="{8C423964-CD71-464E-8958-8926BFE40B87}"/>
    <hyperlink ref="X2320" r:id="rId8058" xr:uid="{DEF4D785-ED89-41BB-A310-4A969980A32C}"/>
    <hyperlink ref="X2321" r:id="rId8059" xr:uid="{D0BB2135-1A4D-45CB-B891-9681B60507E4}"/>
    <hyperlink ref="X2322" r:id="rId8060" xr:uid="{2DA67C10-957D-4F81-A066-9322FED31ACC}"/>
    <hyperlink ref="X2323" r:id="rId8061" xr:uid="{AE50D932-EB16-419F-9372-96DE3EE50A29}"/>
    <hyperlink ref="X2324" r:id="rId8062" xr:uid="{A25A4E34-073B-432C-824A-023B1E42F95D}"/>
    <hyperlink ref="X2325" r:id="rId8063" xr:uid="{E5D8E0E6-04D8-4F94-A17E-1583DC0EE855}"/>
    <hyperlink ref="X2326" r:id="rId8064" xr:uid="{39BB2C04-9514-4713-AA4F-D1E1696B3346}"/>
    <hyperlink ref="X2327" r:id="rId8065" xr:uid="{5F5A9EA6-29DF-4B72-A28A-8375A5306ECF}"/>
    <hyperlink ref="X2328" r:id="rId8066" xr:uid="{2AB60875-FBF4-4EAA-94B2-881C8F48F8D0}"/>
    <hyperlink ref="X2329" r:id="rId8067" xr:uid="{D4BCB748-093A-4B06-A3B8-CCF42BD8D933}"/>
    <hyperlink ref="X2330" r:id="rId8068" xr:uid="{3647886F-19FC-4536-9600-2A7DF806E4EF}"/>
    <hyperlink ref="X2331" r:id="rId8069" xr:uid="{4370E4A2-1A97-43A8-A14F-344BB6CA1197}"/>
    <hyperlink ref="X2332" r:id="rId8070" xr:uid="{2E4FDDE5-8918-459A-857C-C2E6D6B7794E}"/>
    <hyperlink ref="X2333" r:id="rId8071" xr:uid="{778B8361-0A4D-45B9-917D-FD7F08D9FEAD}"/>
    <hyperlink ref="X2334" r:id="rId8072" xr:uid="{9227F0AC-0E6B-47D5-BE56-E3AE17BB3551}"/>
    <hyperlink ref="X2335" r:id="rId8073" xr:uid="{4252D7E7-0CDF-4752-805E-4937BEFE354D}"/>
    <hyperlink ref="X2336" r:id="rId8074" xr:uid="{24F99FEA-7B52-4BE7-853C-182A7FC210C7}"/>
    <hyperlink ref="X2337" r:id="rId8075" xr:uid="{69D11163-8B1F-42D3-82F6-63CC60368D8D}"/>
    <hyperlink ref="X2338" r:id="rId8076" xr:uid="{FD5BCE72-9D09-4271-8E20-290DB8F918F9}"/>
    <hyperlink ref="X2339" r:id="rId8077" xr:uid="{D994FAEC-DCE3-4210-80B7-5DDDC821FE61}"/>
    <hyperlink ref="X2340" r:id="rId8078" xr:uid="{F8DFE5B9-C4EA-4EA9-BF7C-F3051D7618B8}"/>
    <hyperlink ref="X2341" r:id="rId8079" xr:uid="{E066A630-F8EC-499D-85E4-7B73293A8DD6}"/>
    <hyperlink ref="X2342" r:id="rId8080" xr:uid="{0C3E595D-731A-4F5C-BFB4-FFC6AFCBB9B3}"/>
    <hyperlink ref="X2343" r:id="rId8081" xr:uid="{B99908C5-89A1-41AA-8233-F6F87B9A64E2}"/>
    <hyperlink ref="X2344" r:id="rId8082" xr:uid="{78A5CB0E-D3BF-4A14-AFE1-5C5C61D9F139}"/>
    <hyperlink ref="X2345" r:id="rId8083" xr:uid="{F38604E5-6FEF-4AAD-91C2-6E3159D2CB30}"/>
    <hyperlink ref="X2346" r:id="rId8084" xr:uid="{72986637-AC83-4E91-82B4-278D11646C7C}"/>
    <hyperlink ref="X2347" r:id="rId8085" xr:uid="{5EFE3092-36F8-47C9-8BE7-387BED013A1A}"/>
    <hyperlink ref="X2348" r:id="rId8086" xr:uid="{F041D481-2B28-4F68-8F15-F0CF041514B2}"/>
    <hyperlink ref="X2349" r:id="rId8087" xr:uid="{FE36F8BC-5390-401B-B3AF-BB385BFE190B}"/>
    <hyperlink ref="X2350" r:id="rId8088" xr:uid="{2E1657CA-7EF3-4BF3-A6E6-53E415EB66BD}"/>
    <hyperlink ref="X2351" r:id="rId8089" xr:uid="{1D00AEAB-79D1-438E-B76C-082F1C52C5B6}"/>
    <hyperlink ref="X2352" r:id="rId8090" xr:uid="{EEC997F5-2213-4CB9-9298-180C7B59A5B8}"/>
    <hyperlink ref="X2353" r:id="rId8091" xr:uid="{0FA7B0D3-E897-4EB4-8973-DE3BEA4EDB47}"/>
    <hyperlink ref="X2354" r:id="rId8092" xr:uid="{2551D77B-18A1-485D-8302-C1513A38BC2F}"/>
    <hyperlink ref="X2355" r:id="rId8093" xr:uid="{CE579554-EB46-4F37-BE05-E3A60F6F065A}"/>
    <hyperlink ref="X2356" r:id="rId8094" xr:uid="{FE360DE6-9257-4EC1-B775-302F02449DFF}"/>
    <hyperlink ref="X2357" r:id="rId8095" xr:uid="{E428B0C5-0D91-4304-83ED-30EE519D90C3}"/>
    <hyperlink ref="X2358" r:id="rId8096" xr:uid="{F20E5D23-B7D7-4D7A-9574-3E9C1823C10A}"/>
    <hyperlink ref="X2359" r:id="rId8097" xr:uid="{FE18E3E4-8FD1-494B-B013-620DF65CC4E4}"/>
    <hyperlink ref="X2360" r:id="rId8098" xr:uid="{19B366A9-DDAB-429E-83BD-E79F2A98D21F}"/>
    <hyperlink ref="X2361" r:id="rId8099" xr:uid="{C5920692-D3EF-45A9-9BCB-DD305EACE15C}"/>
    <hyperlink ref="X2362" r:id="rId8100" xr:uid="{977A5BBE-8550-4285-B141-4457ED9A0E01}"/>
    <hyperlink ref="X2363" r:id="rId8101" xr:uid="{606B4718-6745-4F9F-98F1-6DB9836F82F7}"/>
    <hyperlink ref="X2364" r:id="rId8102" xr:uid="{B4CA11F8-A992-49EF-8461-304619B53E93}"/>
    <hyperlink ref="X2365" r:id="rId8103" xr:uid="{08122E47-23CB-4100-A428-9430095E6B2D}"/>
    <hyperlink ref="X2366" r:id="rId8104" xr:uid="{50397BBD-F19F-4C20-B72A-6B1EF906DA90}"/>
    <hyperlink ref="X2367" r:id="rId8105" xr:uid="{44EA7C86-3952-4A5B-A84D-B2406F8718A8}"/>
    <hyperlink ref="X2368" r:id="rId8106" xr:uid="{D9BDD366-CF10-4ECD-A988-55E1FBDA9D81}"/>
    <hyperlink ref="X2369" r:id="rId8107" xr:uid="{E24963DB-D771-4C2B-9E26-E08DDBB9E408}"/>
    <hyperlink ref="X2370" r:id="rId8108" xr:uid="{D8A66637-1150-4FB9-BC1F-63FB46C13FBE}"/>
    <hyperlink ref="X2371" r:id="rId8109" xr:uid="{F244C285-9C8E-4FE4-96AA-6B95CEAC4862}"/>
    <hyperlink ref="X2372" r:id="rId8110" xr:uid="{F8E7E845-50BE-4875-AEA5-C0C9F1D04558}"/>
    <hyperlink ref="X2373" r:id="rId8111" xr:uid="{CFE83EFA-7139-4FB9-99EC-8F44780AD157}"/>
    <hyperlink ref="X2374" r:id="rId8112" xr:uid="{A2D49A6C-FAA3-4A5C-BF99-2AB82D5C07B1}"/>
    <hyperlink ref="X2375" r:id="rId8113" xr:uid="{84D92900-73F0-4F23-900D-D97DFEC82B92}"/>
    <hyperlink ref="X2376" r:id="rId8114" xr:uid="{872B8067-05F3-441B-AD49-69AF451A6E98}"/>
    <hyperlink ref="X2377" r:id="rId8115" xr:uid="{843F9A7C-5106-40A8-94C2-EEB9A4DE3715}"/>
    <hyperlink ref="X2378" r:id="rId8116" xr:uid="{56997673-3E1A-45E6-A89E-BCA59280D5D2}"/>
    <hyperlink ref="X2379" r:id="rId8117" xr:uid="{018C30A3-DAAE-4F32-B9AC-44A7D2CC59D0}"/>
    <hyperlink ref="X2380" r:id="rId8118" xr:uid="{1849E437-6FB1-42C1-99E5-69999B416AD1}"/>
    <hyperlink ref="X2381" r:id="rId8119" xr:uid="{5A6C8C25-5592-4493-B601-581A9A8ABDDB}"/>
    <hyperlink ref="X2382" r:id="rId8120" xr:uid="{32216F0A-F984-4EA4-8762-0CDAABDB1E56}"/>
    <hyperlink ref="X2383" r:id="rId8121" xr:uid="{95F258EF-5D3E-44E4-9281-3A9E764DF32A}"/>
    <hyperlink ref="X2384" r:id="rId8122" xr:uid="{92EA1D07-712E-402C-9F4A-5E7272B992AC}"/>
    <hyperlink ref="X2385" r:id="rId8123" xr:uid="{18EE777A-6FDB-4FF1-BC69-2BE365227C3A}"/>
    <hyperlink ref="X2386" r:id="rId8124" xr:uid="{66884495-C91B-41F3-B595-FA5DC7C03667}"/>
    <hyperlink ref="X2387" r:id="rId8125" xr:uid="{69DB66CD-169A-45E7-AF7F-5620000AED16}"/>
    <hyperlink ref="X2388" r:id="rId8126" xr:uid="{6ACCB0CD-633C-4556-8D8F-402FB8D30CE7}"/>
    <hyperlink ref="X2389" r:id="rId8127" xr:uid="{9A6128DC-AD48-49BA-A4A9-8336421CEC0B}"/>
    <hyperlink ref="X2390" r:id="rId8128" xr:uid="{809E966C-CC4C-4ADB-ACE0-486670054684}"/>
    <hyperlink ref="X2391" r:id="rId8129" xr:uid="{E28BC296-01BF-4DFC-99D6-E76ED1D9E440}"/>
    <hyperlink ref="X2392" r:id="rId8130" xr:uid="{FDE9827A-7BE3-4D08-B4AE-9EE24C8C7B6A}"/>
    <hyperlink ref="X2393" r:id="rId8131" xr:uid="{A9C2BB8E-1341-4514-AA4E-45ECBC366592}"/>
    <hyperlink ref="X2394" r:id="rId8132" xr:uid="{9EDB0BC5-6108-43F9-9CA9-AB650DC3DFB5}"/>
    <hyperlink ref="X2395" r:id="rId8133" xr:uid="{03DB4C47-EA22-43AD-B504-CE2783A12AFE}"/>
    <hyperlink ref="X2396" r:id="rId8134" xr:uid="{BC3FC10A-38CE-4F72-BC30-EFD9587DD6F8}"/>
    <hyperlink ref="X2397" r:id="rId8135" xr:uid="{A2240658-B35B-4718-B0DB-ADD33A99BEE0}"/>
    <hyperlink ref="X2398" r:id="rId8136" xr:uid="{DC002504-48A7-48A5-B7E8-022E5DB5261D}"/>
    <hyperlink ref="X2399" r:id="rId8137" xr:uid="{DB1F1EE6-ED6F-4534-B111-3115011DF8A0}"/>
    <hyperlink ref="X2400" r:id="rId8138" xr:uid="{696D096F-F38B-4851-8E65-45033B409B09}"/>
    <hyperlink ref="X2401" r:id="rId8139" xr:uid="{EE9F9E2A-7495-40E5-9BE3-3941131FFF67}"/>
    <hyperlink ref="X2402" r:id="rId8140" xr:uid="{B9937543-D908-4C84-B1B3-C04551E8CC7C}"/>
    <hyperlink ref="X2403" r:id="rId8141" xr:uid="{8C67766D-0261-4D66-A1EF-D1CEFD25325A}"/>
    <hyperlink ref="X2404" r:id="rId8142" xr:uid="{D699BEC3-2793-4A93-9131-26B4B2B504B3}"/>
    <hyperlink ref="X2405" r:id="rId8143" xr:uid="{BE1860E2-0E9B-498C-8F5E-31708F094250}"/>
    <hyperlink ref="X2406" r:id="rId8144" xr:uid="{169E4A0C-29FA-4D7B-8745-ECFAFE2775C9}"/>
    <hyperlink ref="X2407" r:id="rId8145" xr:uid="{325A4B5A-EFA0-4E53-BB58-ECA58D032AED}"/>
    <hyperlink ref="X2408" r:id="rId8146" xr:uid="{0DDC9CF2-103F-4765-A565-46E2049F789C}"/>
    <hyperlink ref="X2409" r:id="rId8147" xr:uid="{9116EC52-EBAB-4F94-B641-43577CDFD06B}"/>
    <hyperlink ref="X2410" r:id="rId8148" xr:uid="{7665015F-B52E-4F02-822D-4D3B5A63E5F2}"/>
    <hyperlink ref="X2411" r:id="rId8149" xr:uid="{CC132973-21DF-4344-A08E-D38B3B112EBF}"/>
    <hyperlink ref="X2412" r:id="rId8150" xr:uid="{F88BC70A-4341-4742-8455-AD2D34F40B01}"/>
    <hyperlink ref="X2413" r:id="rId8151" xr:uid="{07939DB0-61F1-4E90-A593-35423276EA46}"/>
    <hyperlink ref="X2414" r:id="rId8152" xr:uid="{4EA7F1E9-BA9A-4C25-92A7-58E439B949A8}"/>
    <hyperlink ref="X2415" r:id="rId8153" xr:uid="{98BC57A5-98C1-4194-A188-D70D3447D208}"/>
    <hyperlink ref="X2416" r:id="rId8154" xr:uid="{9E8069A9-DFF1-475E-8509-29E215503EDB}"/>
    <hyperlink ref="X2417" r:id="rId8155" xr:uid="{6708875F-CD08-4EA4-8E18-30996AA7D3D9}"/>
    <hyperlink ref="X2418" r:id="rId8156" xr:uid="{CDD32A97-455D-479C-903F-DFC2D4048F5B}"/>
    <hyperlink ref="X2419" r:id="rId8157" xr:uid="{E83DB666-0191-448D-990A-C8A095B78CBE}"/>
    <hyperlink ref="X2420" r:id="rId8158" xr:uid="{13A6A635-6226-4F9F-8135-140CCB4EF6E1}"/>
    <hyperlink ref="X2421" r:id="rId8159" xr:uid="{652C00DC-C9CF-4247-9E9C-D661CD8963F8}"/>
    <hyperlink ref="X2422" r:id="rId8160" xr:uid="{B98F73C3-1495-4F73-9F1F-BC0D8D902B7E}"/>
    <hyperlink ref="X2423" r:id="rId8161" xr:uid="{40489A57-42D7-46BE-9B2C-0F217B9D74BD}"/>
    <hyperlink ref="X2424" r:id="rId8162" xr:uid="{DEC08806-3C26-4E26-941B-ED1DBFD7BC0E}"/>
    <hyperlink ref="X2425" r:id="rId8163" xr:uid="{16E2BEC0-2043-4AF0-8430-9F2509A09FCA}"/>
    <hyperlink ref="X2426" r:id="rId8164" xr:uid="{FEC3ABBC-2EB8-4A1F-8597-582461E454CE}"/>
    <hyperlink ref="X2427" r:id="rId8165" xr:uid="{396D975B-D4CB-4C28-9131-757E5E259B65}"/>
    <hyperlink ref="X2428" r:id="rId8166" xr:uid="{C71AB306-F36A-461A-A464-03B2C94AC3B5}"/>
    <hyperlink ref="X2429" r:id="rId8167" xr:uid="{F0DFDA9D-5B5E-403D-8631-0465A9B3B059}"/>
    <hyperlink ref="X2430" r:id="rId8168" xr:uid="{758B6D6C-3154-48AD-A540-6F4F820893F8}"/>
    <hyperlink ref="X2431" r:id="rId8169" xr:uid="{47F75CB2-687B-400A-9891-E4A05756EC9B}"/>
    <hyperlink ref="X2432" r:id="rId8170" xr:uid="{3AC15AD5-F646-4FD9-9459-34EC4664E54C}"/>
    <hyperlink ref="X2433" r:id="rId8171" xr:uid="{659D3421-AA96-4061-BBC4-9F8F8DF1E143}"/>
    <hyperlink ref="X2434" r:id="rId8172" xr:uid="{5F9341F9-046A-4A4B-B544-36EC7FE53742}"/>
    <hyperlink ref="X2435" r:id="rId8173" xr:uid="{D6FE6F35-CE9C-45A2-BE4A-56304F8022A7}"/>
    <hyperlink ref="X2436" r:id="rId8174" xr:uid="{6BFC6CBD-7138-4EEB-A323-6A05AA4D2589}"/>
    <hyperlink ref="X2437" r:id="rId8175" xr:uid="{BACDCBCB-143D-49C7-83E7-BC955C78A197}"/>
    <hyperlink ref="X2438" r:id="rId8176" xr:uid="{626B2A91-1AD0-40A0-AA21-8A4A2621BE49}"/>
    <hyperlink ref="X2439" r:id="rId8177" xr:uid="{32B23416-4A6E-4967-BF21-16010F970522}"/>
    <hyperlink ref="X2440" r:id="rId8178" xr:uid="{B1310759-1902-470D-A31C-8EE450D2BF00}"/>
    <hyperlink ref="X2441" r:id="rId8179" xr:uid="{D05E7671-D761-41FF-8E2F-F4C199DC4C86}"/>
    <hyperlink ref="X2442" r:id="rId8180" xr:uid="{7A35B785-CD08-4F11-8205-36FE31EB778D}"/>
    <hyperlink ref="X2443" r:id="rId8181" xr:uid="{78BD95C2-4F6F-4575-8C93-45B2DA1CAA63}"/>
    <hyperlink ref="X2444" r:id="rId8182" xr:uid="{20790E41-891A-4E7D-96BB-8A03E408FCB0}"/>
    <hyperlink ref="X2445" r:id="rId8183" xr:uid="{1DDBD743-A467-4659-819A-9C620D552D3A}"/>
    <hyperlink ref="X2446" r:id="rId8184" xr:uid="{7137D4BC-5E6A-4C87-9C33-78915E9D8141}"/>
    <hyperlink ref="X2447" r:id="rId8185" xr:uid="{F3116F98-076D-4610-A3B4-8AD92A7695D3}"/>
    <hyperlink ref="X2448" r:id="rId8186" xr:uid="{90DF3E5E-568B-4270-B61E-A68EE242254A}"/>
    <hyperlink ref="X2449" r:id="rId8187" xr:uid="{AB75B587-B543-4BB8-9CCF-5688720C3DAF}"/>
    <hyperlink ref="X2450" r:id="rId8188" xr:uid="{A44E90AA-7A39-4FC9-847A-AF937A8EAA3F}"/>
    <hyperlink ref="X2451" r:id="rId8189" xr:uid="{D8FB416E-934E-441F-9598-2BCC23522163}"/>
    <hyperlink ref="X2452" r:id="rId8190" xr:uid="{641EB019-34FC-4F71-863A-5C5B5DE052C6}"/>
    <hyperlink ref="X2453" r:id="rId8191" xr:uid="{F336B4F5-DDB1-4835-A401-7DDE389ACA84}"/>
    <hyperlink ref="X2454" r:id="rId8192" xr:uid="{EB3E1F2E-DEF6-4D56-BAE9-262192D32B76}"/>
    <hyperlink ref="X2455" r:id="rId8193" xr:uid="{308A2B25-CAC0-485F-AB89-125EED7BD9A9}"/>
    <hyperlink ref="X2456" r:id="rId8194" xr:uid="{C54CD415-5CA2-43C6-9E08-A6F555834CE2}"/>
    <hyperlink ref="X2457" r:id="rId8195" xr:uid="{7A60F7EC-B82F-49C7-A042-A1C5138CB9D7}"/>
    <hyperlink ref="X2458" r:id="rId8196" xr:uid="{3AEE84CC-25EA-4623-A510-DF2E87C121ED}"/>
    <hyperlink ref="X2459" r:id="rId8197" xr:uid="{F00CA9D7-E5DB-4D20-BC1B-2419A1890E5F}"/>
    <hyperlink ref="X2460" r:id="rId8198" xr:uid="{EA10F12D-4DD3-49C1-8377-1D74E3521D7F}"/>
    <hyperlink ref="X2461" r:id="rId8199" xr:uid="{66966A0F-2D8D-4B77-B522-2569C7A736BA}"/>
    <hyperlink ref="X2462" r:id="rId8200" xr:uid="{081614C5-9651-4BBC-B2F1-923F719ED619}"/>
    <hyperlink ref="X2463" r:id="rId8201" xr:uid="{C92507E3-E56F-4A94-85A4-83A7CB430BC3}"/>
    <hyperlink ref="X2464" r:id="rId8202" xr:uid="{437793F9-80C7-48FC-8128-420735AB8458}"/>
    <hyperlink ref="X2465" r:id="rId8203" xr:uid="{B307F5CE-1112-491A-9138-05BF326E9A7A}"/>
    <hyperlink ref="X2466" r:id="rId8204" xr:uid="{EAB843AF-3116-4D12-8329-D0F3FBB70517}"/>
    <hyperlink ref="X2467" r:id="rId8205" xr:uid="{44AF319D-FC76-47B3-84DA-485D750B5C56}"/>
    <hyperlink ref="X2468" r:id="rId8206" xr:uid="{0A13A1E0-5E37-41AE-90ED-479965DBB215}"/>
    <hyperlink ref="X2469" r:id="rId8207" xr:uid="{8BCF14EA-7DE7-4BFF-9A20-D35D81F9F592}"/>
    <hyperlink ref="X2470" r:id="rId8208" xr:uid="{B7D07FC9-9B2A-48C6-895F-07E4D9909539}"/>
    <hyperlink ref="X2471" r:id="rId8209" xr:uid="{5EA52827-EF98-4FA2-9DDF-F8E2A65ED9B5}"/>
    <hyperlink ref="X2472" r:id="rId8210" xr:uid="{578302E4-3EE6-4ECD-80D0-97A5B65B9AF2}"/>
    <hyperlink ref="X2473" r:id="rId8211" xr:uid="{C6D32C63-DFD9-4192-B297-786B95CC4830}"/>
    <hyperlink ref="X2474" r:id="rId8212" xr:uid="{FB516B62-498D-42BF-888B-F7CD48C6A904}"/>
    <hyperlink ref="X2475" r:id="rId8213" xr:uid="{2070D764-6698-4865-8459-624AE0164A04}"/>
    <hyperlink ref="X2476" r:id="rId8214" xr:uid="{5D9E28FF-26A1-4807-877D-6941ECEA43DE}"/>
    <hyperlink ref="X2477" r:id="rId8215" xr:uid="{0006AA79-9304-4893-AA26-475ADCABE08F}"/>
    <hyperlink ref="X2478" r:id="rId8216" xr:uid="{A882D3A5-5B79-4056-85DC-B375E1BDD306}"/>
    <hyperlink ref="X2479" r:id="rId8217" xr:uid="{09F16CB6-1394-4133-AD7C-7507FE76CC2C}"/>
    <hyperlink ref="X2480" r:id="rId8218" xr:uid="{8E6B0477-C740-461B-AC9C-EFA0E4456D6D}"/>
    <hyperlink ref="X2481" r:id="rId8219" xr:uid="{B59EB4A6-8CB5-4E50-88DA-793940186EFA}"/>
    <hyperlink ref="X2482" r:id="rId8220" xr:uid="{E1CA12C1-3A6E-4912-A31A-92AB01A0304B}"/>
    <hyperlink ref="X2483" r:id="rId8221" xr:uid="{13B5B355-960F-44CD-8752-BE0C6888E748}"/>
    <hyperlink ref="X2484" r:id="rId8222" xr:uid="{A31A4296-0919-4259-A4F6-1A44E3A25927}"/>
    <hyperlink ref="X2485" r:id="rId8223" xr:uid="{5C82E821-4163-4AAB-B5D0-4CF07776AD9E}"/>
    <hyperlink ref="X2486" r:id="rId8224" xr:uid="{2F263080-FC75-46CB-8CE3-48612F512955}"/>
    <hyperlink ref="X2487" r:id="rId8225" xr:uid="{A0FBFA61-7944-4B67-B6F2-249C34A29FBA}"/>
    <hyperlink ref="X2488" r:id="rId8226" xr:uid="{3D831230-6A22-47B6-9F5E-85285F1CEAA9}"/>
    <hyperlink ref="X2489" r:id="rId8227" xr:uid="{78287875-042E-4311-8FB0-A5C5C459FA8F}"/>
    <hyperlink ref="X2490" r:id="rId8228" xr:uid="{F38F7D4C-4CD5-46C5-98EB-04883C442D50}"/>
    <hyperlink ref="X2491" r:id="rId8229" xr:uid="{87BC40FE-ECEA-41E6-BE8B-DF32C208E65D}"/>
    <hyperlink ref="X2492" r:id="rId8230" xr:uid="{4CF61A23-917B-4D81-80FB-60CE93745CD1}"/>
    <hyperlink ref="X2493" r:id="rId8231" xr:uid="{D2315ACB-D6E3-4A61-AEB9-633BB0CB8395}"/>
    <hyperlink ref="X2494" r:id="rId8232" xr:uid="{979A3818-4C47-4117-9D9E-C2C446902B4A}"/>
    <hyperlink ref="X2495" r:id="rId8233" xr:uid="{667785C0-9E34-4944-92D7-F53E730FBC80}"/>
    <hyperlink ref="X2496" r:id="rId8234" xr:uid="{B047A879-9B0B-40E2-865B-CA3B130F3BCA}"/>
    <hyperlink ref="X2497" r:id="rId8235" xr:uid="{E90CE780-EB95-4F01-BD1A-950079ECFA58}"/>
    <hyperlink ref="X2498" r:id="rId8236" xr:uid="{03FEE0C7-596B-41E9-980D-D069071EA441}"/>
    <hyperlink ref="X2499" r:id="rId8237" xr:uid="{E7CE2137-81CA-4332-AB41-E77B49ADDBC2}"/>
    <hyperlink ref="X2500" r:id="rId8238" xr:uid="{AB45C765-C8A3-4092-86BC-CDC319932E67}"/>
    <hyperlink ref="X2501" r:id="rId8239" xr:uid="{3646DBF2-0A60-43D9-80C2-5BBDEBC8B4C3}"/>
    <hyperlink ref="X2502" r:id="rId8240" xr:uid="{A1F71DD4-610E-49EB-88EB-6CE4F768CFC0}"/>
    <hyperlink ref="X2503" r:id="rId8241" xr:uid="{4632306E-9365-41B0-9C5C-1522DF223ADD}"/>
    <hyperlink ref="X2504" r:id="rId8242" xr:uid="{9693D239-1375-4FBF-BAC1-4A71471C8D83}"/>
    <hyperlink ref="X2505" r:id="rId8243" xr:uid="{B8EBA6EA-A18E-46EF-BCD9-4E3D25B874A9}"/>
    <hyperlink ref="X2506" r:id="rId8244" xr:uid="{69AE73B3-9DD3-43C1-96EA-077C5060A23D}"/>
    <hyperlink ref="X2507" r:id="rId8245" xr:uid="{3C139AB6-F6EE-4186-91A4-6571180C3ACE}"/>
    <hyperlink ref="X2508" r:id="rId8246" xr:uid="{743F9B4C-F03F-4F51-AE47-4BF2B6767790}"/>
    <hyperlink ref="X2509" r:id="rId8247" xr:uid="{DCBC59CB-7EC4-4CA0-9AA1-843737A7C4C6}"/>
    <hyperlink ref="X2510" r:id="rId8248" xr:uid="{DDB6B759-5C0F-4F40-8C9E-B2F24268B23D}"/>
    <hyperlink ref="X2511" r:id="rId8249" xr:uid="{171BC6AB-AF5A-4EA7-8264-6D26830F84BB}"/>
    <hyperlink ref="X2512" r:id="rId8250" xr:uid="{CF3CB976-FA35-4564-99C9-2F2D596D5B48}"/>
    <hyperlink ref="X2513" r:id="rId8251" xr:uid="{8CD5E743-F2FD-4D72-BCAC-DBA819638F9F}"/>
    <hyperlink ref="X2514" r:id="rId8252" xr:uid="{B26E4D74-AC3C-4EE9-8A5A-BCC13B947D8E}"/>
    <hyperlink ref="X2515" r:id="rId8253" xr:uid="{C918C679-8C68-4EC5-8406-DB9046B8F399}"/>
    <hyperlink ref="X2516" r:id="rId8254" xr:uid="{0419EEF2-94EE-4AFD-8286-EA4E360D79AF}"/>
    <hyperlink ref="X2517" r:id="rId8255" xr:uid="{84EF94F8-B678-4AAE-AD6C-D6D2C9453D03}"/>
    <hyperlink ref="X2518" r:id="rId8256" xr:uid="{B9519A8F-3867-49D5-9A47-DC7A2C731459}"/>
    <hyperlink ref="X2519" r:id="rId8257" xr:uid="{4BAD092F-B1CA-47C2-AAD9-53720D4494B7}"/>
    <hyperlink ref="X2520" r:id="rId8258" xr:uid="{0E8078B6-DC04-4F9A-A8D0-3838B0780195}"/>
    <hyperlink ref="X2521" r:id="rId8259" xr:uid="{7FA5E1D9-60AE-40C4-9AC9-95F806AA26CD}"/>
    <hyperlink ref="X2522" r:id="rId8260" xr:uid="{2A51BEBE-C08A-491F-B067-64ECD66962A7}"/>
    <hyperlink ref="X2523" r:id="rId8261" xr:uid="{0CC38219-7B2E-4756-AA22-48B4B1C1CA91}"/>
    <hyperlink ref="X2524" r:id="rId8262" xr:uid="{78BF34C8-AE43-407A-AF6F-B9AC3D46825C}"/>
    <hyperlink ref="X2525" r:id="rId8263" xr:uid="{8099EB14-F421-4939-B4DD-08AA27685177}"/>
    <hyperlink ref="X2526" r:id="rId8264" xr:uid="{C3D3F456-EDE6-4282-B7C3-6224919FB33A}"/>
    <hyperlink ref="X2527" r:id="rId8265" xr:uid="{8A62DFC4-E5D7-4521-9749-3D6CBD01EDC8}"/>
    <hyperlink ref="X2528" r:id="rId8266" xr:uid="{AFE47320-848B-4842-9ABC-86ADD94AC0CF}"/>
    <hyperlink ref="X2529" r:id="rId8267" xr:uid="{4DC291CC-F115-4799-B826-D30649B97D0B}"/>
    <hyperlink ref="X2530" r:id="rId8268" xr:uid="{097B5A83-11FA-4141-BEBF-FE1BE07D40DB}"/>
    <hyperlink ref="X2531" r:id="rId8269" xr:uid="{EBF44DF0-362C-4AE2-884C-5F72C5702F18}"/>
    <hyperlink ref="X2532" r:id="rId8270" xr:uid="{D8198E28-00EC-4FEA-8649-71B292CC9161}"/>
    <hyperlink ref="X2533" r:id="rId8271" xr:uid="{A6E47216-D88F-4C60-B6F5-D21D80F0B9E2}"/>
    <hyperlink ref="X2534" r:id="rId8272" xr:uid="{4A875CC8-6401-4A55-B572-369A01E3A01C}"/>
    <hyperlink ref="X2535" r:id="rId8273" xr:uid="{E3E4E9D9-D39B-429A-B9E4-9AB1BE635646}"/>
    <hyperlink ref="X2536" r:id="rId8274" xr:uid="{2385A439-A8A1-4D42-B43D-A263526311AE}"/>
    <hyperlink ref="X2537" r:id="rId8275" xr:uid="{1EFACD96-4D57-42AD-A9E1-89DFD532A884}"/>
    <hyperlink ref="X2538" r:id="rId8276" xr:uid="{9D096613-7ACA-48E9-8F6E-7C0893E9A5A0}"/>
    <hyperlink ref="X2539" r:id="rId8277" xr:uid="{37348A08-E1EF-43E4-AE53-C794F35D57B3}"/>
    <hyperlink ref="X2540" r:id="rId8278" xr:uid="{6C906EF0-6DCC-474B-9678-EAE68E0B4513}"/>
    <hyperlink ref="X2541" r:id="rId8279" xr:uid="{F4172C3F-4DBD-424E-8EEB-30800A6BF949}"/>
    <hyperlink ref="X2542" r:id="rId8280" xr:uid="{16E985C2-413D-4C12-A6DD-5B8351DC0EED}"/>
    <hyperlink ref="X2543" r:id="rId8281" xr:uid="{53E28493-3C0A-4FBD-B220-77C666F4AADF}"/>
    <hyperlink ref="X2544" r:id="rId8282" xr:uid="{EC82E98A-B0FB-4262-989A-FAA480EF534F}"/>
    <hyperlink ref="X2545" r:id="rId8283" xr:uid="{E767DDC3-7EDA-4FB0-B3A3-3FF39FC0716A}"/>
    <hyperlink ref="X2546" r:id="rId8284" xr:uid="{EFB06743-56B6-4363-A358-7227C5080CFC}"/>
    <hyperlink ref="X2547" r:id="rId8285" xr:uid="{DD8ACD4B-0124-409E-9571-CAD2B6A5FF10}"/>
    <hyperlink ref="X2548" r:id="rId8286" xr:uid="{A6899D26-7640-42D5-B89E-E0764C37FB6D}"/>
    <hyperlink ref="X2549" r:id="rId8287" xr:uid="{6207F0BE-7545-4080-8DEB-EB62CC8E3F8D}"/>
    <hyperlink ref="X2550" r:id="rId8288" xr:uid="{A8472F2B-62A0-4A48-816D-FD52C29D33B9}"/>
    <hyperlink ref="X2551" r:id="rId8289" xr:uid="{FE260BF4-D2DC-4818-BC67-87027E33FC08}"/>
    <hyperlink ref="X2552" r:id="rId8290" xr:uid="{140DF5A4-5AE7-4EB8-AAB8-A486A1D5678B}"/>
    <hyperlink ref="X2553" r:id="rId8291" xr:uid="{BCA132B4-C0F2-4AEA-B307-2B9E2505B77A}"/>
    <hyperlink ref="X2554" r:id="rId8292" xr:uid="{2712BBF1-BAFF-485A-ADDD-BD50DDFF6C17}"/>
    <hyperlink ref="X2555" r:id="rId8293" xr:uid="{CEA309D1-D4C1-4C32-9D5E-54E4209538AF}"/>
    <hyperlink ref="X2556" r:id="rId8294" xr:uid="{4E8D7CE6-3206-4DA7-9C18-D50F78F4D5B4}"/>
    <hyperlink ref="X2557" r:id="rId8295" xr:uid="{7E191B8F-8479-47B6-9D14-7532940690CB}"/>
    <hyperlink ref="X2558" r:id="rId8296" xr:uid="{9ED11D82-4F29-46D1-A124-414892F21AF1}"/>
    <hyperlink ref="X2559" r:id="rId8297" xr:uid="{B63E8537-7560-4AE9-8457-FAD138C8291B}"/>
    <hyperlink ref="X2560" r:id="rId8298" xr:uid="{18BF8079-AC33-43B4-8CB0-DD23ECBEF016}"/>
    <hyperlink ref="X2561" r:id="rId8299" xr:uid="{E0C2BB02-C243-4ED2-9390-B926D65760AF}"/>
    <hyperlink ref="X2562" r:id="rId8300" xr:uid="{CB240594-E90F-419B-BECD-15833CE93C9E}"/>
    <hyperlink ref="X2563" r:id="rId8301" xr:uid="{247E085D-B51F-4AB7-B29B-5C3302278938}"/>
    <hyperlink ref="X2564" r:id="rId8302" xr:uid="{D38BB4AC-695A-439C-8084-110D067976DB}"/>
    <hyperlink ref="X2565" r:id="rId8303" xr:uid="{1688F777-4AF7-4806-A5AD-D6E0BF095A38}"/>
    <hyperlink ref="X2566" r:id="rId8304" xr:uid="{D274729D-E872-4DD8-AA08-470883D52939}"/>
    <hyperlink ref="X2567" r:id="rId8305" xr:uid="{B1801D19-6335-4C99-914B-DA4F4D2CFF55}"/>
    <hyperlink ref="X2568" r:id="rId8306" xr:uid="{197D4786-5862-4BB2-B09B-AEBB84740F69}"/>
    <hyperlink ref="X2569" r:id="rId8307" xr:uid="{E149A75F-AFA0-43B7-A615-F6854100CF46}"/>
    <hyperlink ref="X2570" r:id="rId8308" xr:uid="{1611C6BB-4D04-4CC7-807B-7926FDF0066E}"/>
    <hyperlink ref="X2571" r:id="rId8309" xr:uid="{B7DD2CF6-A60C-4AA3-910C-C867668D8834}"/>
    <hyperlink ref="X2572" r:id="rId8310" xr:uid="{13FB0D75-DF2F-4704-85B6-89821B9D5883}"/>
    <hyperlink ref="X2573" r:id="rId8311" xr:uid="{42DDADF3-77F5-4599-9C7A-734EFB89EF73}"/>
    <hyperlink ref="X2574" r:id="rId8312" xr:uid="{54DAA129-C9D7-4F34-9287-8B16F6557578}"/>
    <hyperlink ref="X2575" r:id="rId8313" xr:uid="{4111CF85-F20D-4458-BA95-8E6E33620247}"/>
    <hyperlink ref="X2576" r:id="rId8314" xr:uid="{ADA46F9F-F558-4206-AC95-64E0CB371548}"/>
    <hyperlink ref="X2577" r:id="rId8315" xr:uid="{B6EBA405-D2AE-4736-9348-E096475AE15B}"/>
    <hyperlink ref="X2578" r:id="rId8316" xr:uid="{F4785949-AD1E-4FEA-B635-7DEFE2530536}"/>
    <hyperlink ref="X2579" r:id="rId8317" xr:uid="{C853ADA7-3E84-4CB8-B400-C76C937634A8}"/>
    <hyperlink ref="X2580" r:id="rId8318" xr:uid="{289D292F-1D10-4742-9AEE-91245F07B05D}"/>
    <hyperlink ref="X2581" r:id="rId8319" xr:uid="{3C7EAD3F-E91E-41F6-95F5-F868C35C5C02}"/>
    <hyperlink ref="X2582" r:id="rId8320" xr:uid="{F6CE13AD-B9D1-401A-B6AE-8D8CE02E4385}"/>
    <hyperlink ref="X2583" r:id="rId8321" xr:uid="{6B8D81B7-F299-46FD-97D1-8E1275F65C8D}"/>
    <hyperlink ref="X2584" r:id="rId8322" xr:uid="{55DD765D-C9CB-4DD6-A120-B3A095552F3B}"/>
    <hyperlink ref="X2585" r:id="rId8323" xr:uid="{2E7CCA12-5A6A-40AA-900F-969935735E7E}"/>
    <hyperlink ref="X2586" r:id="rId8324" xr:uid="{626AF811-8BCA-4F59-800D-087180A76E27}"/>
    <hyperlink ref="X2587" r:id="rId8325" xr:uid="{7CE15D11-71B7-4C6E-91B8-518842FA0C4A}"/>
    <hyperlink ref="X2588" r:id="rId8326" xr:uid="{0808CC96-D0E0-4428-BFD4-77E8C53D08EC}"/>
    <hyperlink ref="X2589" r:id="rId8327" xr:uid="{82C753B1-DBB2-4D40-88AF-0E2CDC3FDB27}"/>
    <hyperlink ref="X2590" r:id="rId8328" xr:uid="{87D11F28-479C-40D5-A371-528E19F89A56}"/>
    <hyperlink ref="X2591" r:id="rId8329" xr:uid="{C0581E92-C170-4A6F-8951-204AE982F7FB}"/>
    <hyperlink ref="X2592" r:id="rId8330" xr:uid="{B0BA00E2-0786-497F-A36A-8AD6EF30D8DF}"/>
    <hyperlink ref="X2593" r:id="rId8331" xr:uid="{D8540E89-9A49-4FA9-A2CD-C3AACCACAC0E}"/>
    <hyperlink ref="X2594" r:id="rId8332" xr:uid="{3EE204DA-C74E-4F8A-87AB-3C453C908044}"/>
    <hyperlink ref="X2595" r:id="rId8333" xr:uid="{BC8AA764-8801-48EB-8BD3-65701D5480BF}"/>
    <hyperlink ref="X2596" r:id="rId8334" xr:uid="{2D0D19B3-2509-4C72-BDEC-A106CDD1BC6C}"/>
    <hyperlink ref="X2597" r:id="rId8335" xr:uid="{5EABA6A1-2CE3-4984-BABF-873E4EEB74CC}"/>
    <hyperlink ref="X2598" r:id="rId8336" xr:uid="{F205B32D-701C-44CC-A1BD-2FC3ECF2763A}"/>
    <hyperlink ref="X2599" r:id="rId8337" xr:uid="{6C768954-672B-46C6-B7C2-14FC042D3FE2}"/>
    <hyperlink ref="X2600" r:id="rId8338" xr:uid="{F446D953-3465-4741-9171-AD5CA8D33A2A}"/>
    <hyperlink ref="X2601" r:id="rId8339" xr:uid="{D31B10EC-80A0-4903-A765-54281EF526D1}"/>
    <hyperlink ref="X2602" r:id="rId8340" xr:uid="{3E83E732-4727-4D3C-A474-72847EB83ED4}"/>
    <hyperlink ref="X2603" r:id="rId8341" xr:uid="{59A5AFFF-C7FE-43CA-9034-FAF94BA37521}"/>
    <hyperlink ref="X2604" r:id="rId8342" xr:uid="{7E743E93-7762-44D5-91C1-80B3B5537DB5}"/>
    <hyperlink ref="X2605" r:id="rId8343" xr:uid="{C0FCDDE1-7BF9-4B1E-8285-24CD8DFA5033}"/>
    <hyperlink ref="X2606" r:id="rId8344" xr:uid="{5946E103-E5ED-453A-8EB4-B18B85D358B6}"/>
    <hyperlink ref="X2607" r:id="rId8345" xr:uid="{ABA8D4A7-823E-4F86-B684-BE4EBA6B154F}"/>
    <hyperlink ref="X2608" r:id="rId8346" xr:uid="{D475A828-C83F-405A-A335-2AB90ED1C5C5}"/>
    <hyperlink ref="X2609" r:id="rId8347" xr:uid="{1C9EAB5C-1FCC-41E6-847D-B3121BB78718}"/>
    <hyperlink ref="X2610" r:id="rId8348" xr:uid="{D350A587-83FB-47B2-A273-AAE34F803409}"/>
    <hyperlink ref="X2611" r:id="rId8349" xr:uid="{167B6BF5-1EB0-471D-A391-6F50ADACA332}"/>
    <hyperlink ref="X2612" r:id="rId8350" xr:uid="{848471C8-9531-4609-A6CC-407F0A63F4E6}"/>
    <hyperlink ref="X2613" r:id="rId8351" xr:uid="{BBE54391-96A1-48BA-82FE-D22E37DD852F}"/>
    <hyperlink ref="X2614" r:id="rId8352" xr:uid="{6F4E4855-2EF5-4AE2-955C-38AFBE2F2A6D}"/>
    <hyperlink ref="X2615" r:id="rId8353" xr:uid="{29E9DF2B-553D-4861-8F97-40549872D670}"/>
    <hyperlink ref="X2616" r:id="rId8354" xr:uid="{A1092E70-FD65-48B7-88D6-70C775B86546}"/>
    <hyperlink ref="X2617" r:id="rId8355" xr:uid="{8CA71D90-98B8-4290-8ADB-0F7CD4396383}"/>
    <hyperlink ref="X2618" r:id="rId8356" xr:uid="{591BDA2A-D76C-4B73-92F1-B0FF7A6E9D3B}"/>
    <hyperlink ref="X2619" r:id="rId8357" xr:uid="{69C380C6-169F-43A9-AAB6-B2FFB13C138C}"/>
    <hyperlink ref="X2620" r:id="rId8358" xr:uid="{3FFEF7AE-4E2D-47EB-BB7C-F9BEB19D62DC}"/>
    <hyperlink ref="X2621" r:id="rId8359" xr:uid="{A98436A2-6329-4828-96CF-746E40DCB553}"/>
    <hyperlink ref="X2622" r:id="rId8360" xr:uid="{D3610B88-2725-4297-B3CB-7F7E64509696}"/>
    <hyperlink ref="X2623" r:id="rId8361" xr:uid="{09F433F6-3DCA-4F8F-83BF-9B6922A50D73}"/>
    <hyperlink ref="X2624" r:id="rId8362" xr:uid="{7C5033F0-6791-4A75-BB4B-98B5BE1A5662}"/>
    <hyperlink ref="X2625" r:id="rId8363" xr:uid="{24A2833E-5511-4A58-A851-6299D05D3B2B}"/>
    <hyperlink ref="X2626" r:id="rId8364" xr:uid="{55A38588-A491-4CA0-A658-2E53F75D4786}"/>
    <hyperlink ref="X2627" r:id="rId8365" xr:uid="{99E3E16E-C12D-4D4A-8ADA-6EA80D04F0A5}"/>
    <hyperlink ref="X2628" r:id="rId8366" xr:uid="{FD09BE26-D8B7-4125-9C8F-C6F15B1D3294}"/>
    <hyperlink ref="X2629" r:id="rId8367" xr:uid="{37E2C1FE-BCF5-43FB-AF2B-A87C3DBA78A7}"/>
    <hyperlink ref="X2630" r:id="rId8368" xr:uid="{339D4761-88ED-45DB-A91E-6202BC5F39DB}"/>
    <hyperlink ref="X2631" r:id="rId8369" xr:uid="{10270E92-26A8-426C-96F0-6C851D54293F}"/>
    <hyperlink ref="X2632" r:id="rId8370" xr:uid="{D22AF035-6D61-42AD-85A5-AE82A145AC03}"/>
    <hyperlink ref="X2633" r:id="rId8371" xr:uid="{35FDFA48-A2C1-4834-B603-5A9E751250DF}"/>
    <hyperlink ref="X2634" r:id="rId8372" xr:uid="{7AA1C37F-F627-4277-8D0E-964E64E5F407}"/>
    <hyperlink ref="X2635" r:id="rId8373" xr:uid="{38154B2D-C0D2-42A7-BB3C-9CB9E87B0E16}"/>
    <hyperlink ref="X2636" r:id="rId8374" xr:uid="{7412477F-4923-450F-B322-EAE1D933C507}"/>
    <hyperlink ref="X2637" r:id="rId8375" xr:uid="{A99DB847-B5F3-41E3-B6E3-73A507C46B2C}"/>
    <hyperlink ref="X2638" r:id="rId8376" xr:uid="{EB7A18FC-C98B-4838-A7A5-2E7FA691F081}"/>
    <hyperlink ref="X2639" r:id="rId8377" xr:uid="{255D019D-C62F-4976-898D-3D628BC8C091}"/>
    <hyperlink ref="X2640" r:id="rId8378" xr:uid="{152CF535-3341-4E80-A539-89F2EAEEFB78}"/>
    <hyperlink ref="X2641" r:id="rId8379" xr:uid="{A2DEB59F-4FBD-4A4E-8CF0-8D114D4B928D}"/>
    <hyperlink ref="X2642" r:id="rId8380" xr:uid="{FFE0BD23-C33F-4767-A036-62EF03CA9306}"/>
    <hyperlink ref="X2643" r:id="rId8381" xr:uid="{8AB167ED-39AA-4828-B0D0-826D496732BD}"/>
    <hyperlink ref="X2644" r:id="rId8382" xr:uid="{B044EC0D-8BC0-4406-A980-D4E8127BC939}"/>
    <hyperlink ref="X2645" r:id="rId8383" xr:uid="{8115FA7D-3A51-4E47-B6E0-A836801714EC}"/>
    <hyperlink ref="X2646" r:id="rId8384" xr:uid="{313D24D1-3BE6-4724-9A50-3C000EB2B163}"/>
    <hyperlink ref="X2647" r:id="rId8385" xr:uid="{B196CC0B-1594-4647-BB78-88498859052A}"/>
    <hyperlink ref="X2648" r:id="rId8386" xr:uid="{5704FF37-46AB-49EA-809A-EE9709E3AFFF}"/>
    <hyperlink ref="X2649" r:id="rId8387" xr:uid="{99430551-8C9C-4B04-B7B1-FDBB4EA3CF9C}"/>
    <hyperlink ref="X2650" r:id="rId8388" xr:uid="{1792BEE8-3E9C-4CC3-989F-7E72C7A52382}"/>
    <hyperlink ref="X2651" r:id="rId8389" xr:uid="{571F7ECC-51CB-4EB7-AAC5-0B53A8542AC9}"/>
    <hyperlink ref="X2652" r:id="rId8390" xr:uid="{BCC23AE0-C3E5-43A5-8771-4AD74604E4B2}"/>
    <hyperlink ref="X2653" r:id="rId8391" xr:uid="{8887DB5F-D6C4-4BC8-8252-B9C4F0D178A2}"/>
    <hyperlink ref="X2654" r:id="rId8392" xr:uid="{3C041568-E8D5-42A2-B0C4-1E3D3E41F251}"/>
    <hyperlink ref="X2655" r:id="rId8393" xr:uid="{AB865E43-68BD-46D3-96DC-BEF19D505975}"/>
    <hyperlink ref="X2656" r:id="rId8394" xr:uid="{92A17789-62FC-47EA-B650-BCBF81C6A7DA}"/>
    <hyperlink ref="X2657" r:id="rId8395" xr:uid="{6E57C099-8A33-4F84-9AE8-8302243651FA}"/>
    <hyperlink ref="X2658" r:id="rId8396" xr:uid="{068A1B27-2439-4F17-844E-38259C33A79E}"/>
    <hyperlink ref="X2659" r:id="rId8397" xr:uid="{C719DFBE-605A-4DAA-BF2D-C2C719D3A3A9}"/>
    <hyperlink ref="X2660" r:id="rId8398" xr:uid="{F04B7343-4E9F-474A-9EBE-4A823339DA44}"/>
    <hyperlink ref="X2661" r:id="rId8399" xr:uid="{80B6B3B9-801F-448C-BC66-18D4232F0D52}"/>
    <hyperlink ref="X2662" r:id="rId8400" xr:uid="{BA81D246-E2EE-407C-9AE7-1A596E9CC692}"/>
    <hyperlink ref="X2663" r:id="rId8401" xr:uid="{80096575-AFE6-4DE3-AE17-56AD178FF814}"/>
    <hyperlink ref="X2664" r:id="rId8402" xr:uid="{9D8E15EF-3578-4BB0-A01D-202414C8582D}"/>
    <hyperlink ref="X2665" r:id="rId8403" xr:uid="{E04D6053-1FAA-4D2A-985A-3B327A5625BC}"/>
    <hyperlink ref="X2666" r:id="rId8404" xr:uid="{6B19C068-1033-42F8-B512-ABEE33329B75}"/>
    <hyperlink ref="X2667" r:id="rId8405" xr:uid="{18D95D2B-44FA-400D-8CB5-E723511FFE7F}"/>
    <hyperlink ref="X2668" r:id="rId8406" xr:uid="{CD012809-D148-4356-AC65-1D95FCA7BA52}"/>
    <hyperlink ref="X2669" r:id="rId8407" xr:uid="{F6106075-AC56-414A-988C-B24990DA34B1}"/>
    <hyperlink ref="X2670" r:id="rId8408" xr:uid="{F2F7AB34-3E1C-4D8A-88C4-AE724FD8ACF7}"/>
    <hyperlink ref="X2671" r:id="rId8409" xr:uid="{4E5CC960-21BF-4DC6-B4C9-119E3AC10210}"/>
    <hyperlink ref="X2672" r:id="rId8410" xr:uid="{034D1510-5473-4613-8ED2-7F246DD172A6}"/>
    <hyperlink ref="X2673" r:id="rId8411" xr:uid="{069C52AB-0442-4413-BA64-F3407C14D57F}"/>
    <hyperlink ref="X2674" r:id="rId8412" xr:uid="{98F5FBE4-CA6A-41D6-8173-7818680A0490}"/>
    <hyperlink ref="X2675" r:id="rId8413" xr:uid="{215FEA9B-6159-4261-B0A7-86F8032ACC47}"/>
    <hyperlink ref="X2676" r:id="rId8414" xr:uid="{9DBA8C13-A0CD-4B25-9C7C-46A2997615B4}"/>
    <hyperlink ref="X2677" r:id="rId8415" xr:uid="{66205646-4C0F-4244-BB5B-98F64680DF8C}"/>
    <hyperlink ref="X2678" r:id="rId8416" xr:uid="{F2E5BA7A-A814-4D85-B404-1872234A61AC}"/>
    <hyperlink ref="X2679" r:id="rId8417" xr:uid="{A83C39B2-2430-475D-BF56-4BCBEFE057D3}"/>
    <hyperlink ref="X2680" r:id="rId8418" xr:uid="{55EF2F74-2663-4979-89BF-95C615A567C7}"/>
    <hyperlink ref="X2681" r:id="rId8419" xr:uid="{E76B77C1-76F8-4F32-A963-C442AE45C93E}"/>
    <hyperlink ref="X2682" r:id="rId8420" xr:uid="{30EA7705-84A8-4546-B5FE-4D470F218BC3}"/>
    <hyperlink ref="X2683" r:id="rId8421" xr:uid="{17FF00EB-B9DE-4347-A699-69F1B83FDC9A}"/>
    <hyperlink ref="X2684" r:id="rId8422" xr:uid="{2317D1A6-8CB8-4473-B6CF-7C6E561B0ACF}"/>
    <hyperlink ref="X2685" r:id="rId8423" xr:uid="{21838B38-D439-4DD2-B5E8-4B2AD6BC0595}"/>
    <hyperlink ref="X2686" r:id="rId8424" xr:uid="{7BDD8D73-28CC-47BB-A71B-A29C5285FEF1}"/>
    <hyperlink ref="X2687" r:id="rId8425" xr:uid="{5D7CB272-F8F8-47FE-B3E5-02EBF1C64319}"/>
    <hyperlink ref="X2688" r:id="rId8426" xr:uid="{18771D5E-D76E-4B53-B2F3-DE9ED0970DBC}"/>
    <hyperlink ref="X2689" r:id="rId8427" xr:uid="{B348BEDE-C199-46AB-A918-B9D263C31268}"/>
    <hyperlink ref="X2690" r:id="rId8428" xr:uid="{CE86192D-9669-4B98-B34B-4AD1FD76396D}"/>
    <hyperlink ref="X2691" r:id="rId8429" xr:uid="{0EF48E3E-5666-4E9E-8E76-5E39F0B1EB74}"/>
    <hyperlink ref="X2692" r:id="rId8430" xr:uid="{65D2687C-8310-4B12-B205-343B57BFCC50}"/>
    <hyperlink ref="X2693" r:id="rId8431" xr:uid="{6244B09B-B021-4A7D-92C3-BA77D56A3333}"/>
    <hyperlink ref="X2694" r:id="rId8432" xr:uid="{BA35C4DA-2B4A-4385-A4DC-BEFC2E90DE07}"/>
    <hyperlink ref="X2695" r:id="rId8433" xr:uid="{9740CCCE-1121-419D-B14D-E55E873867D8}"/>
    <hyperlink ref="X2696" r:id="rId8434" xr:uid="{80596005-E5B8-4DFE-BAFF-9D3DDDCA2898}"/>
    <hyperlink ref="X2697" r:id="rId8435" xr:uid="{BE1DA248-D857-4111-A5F5-7025277A016C}"/>
    <hyperlink ref="X2698" r:id="rId8436" xr:uid="{A49EDAFB-41AE-48D1-B986-5D03D399470F}"/>
    <hyperlink ref="X2699" r:id="rId8437" xr:uid="{64E659FF-A7A6-4321-8F7D-504562ADDDE4}"/>
    <hyperlink ref="X2700" r:id="rId8438" xr:uid="{D2702183-A3D7-43CF-A855-D9BB34EDBCDC}"/>
    <hyperlink ref="X2701" r:id="rId8439" xr:uid="{EBA31900-016F-4657-9156-7D8EBEE0B555}"/>
    <hyperlink ref="X2702" r:id="rId8440" xr:uid="{2796F05D-4ADB-430E-9D01-C91460D8443A}"/>
    <hyperlink ref="X2703" r:id="rId8441" xr:uid="{2D169E4A-8613-4E03-87BC-5934602F67C1}"/>
    <hyperlink ref="X2704" r:id="rId8442" xr:uid="{B4CBCCBB-9063-43FB-A7FE-C36B5A7A79C1}"/>
    <hyperlink ref="X2705" r:id="rId8443" xr:uid="{572D4DB3-5D60-4A28-B96B-56B0546453A4}"/>
    <hyperlink ref="X2706" r:id="rId8444" xr:uid="{4012EAE0-484E-4002-8CFF-00728C05D1D4}"/>
    <hyperlink ref="X2707" r:id="rId8445" xr:uid="{AA957350-3CC8-4768-8A35-66C0A92C92DD}"/>
    <hyperlink ref="X2708" r:id="rId8446" xr:uid="{A7A03CD6-99EA-4B40-BFAF-1C23DC484D6F}"/>
    <hyperlink ref="X2709" r:id="rId8447" xr:uid="{140830B4-75D1-4B7C-9C0E-63F4A7A56EB5}"/>
    <hyperlink ref="X2710" r:id="rId8448" xr:uid="{374AC51F-B653-4FC8-AE33-0BC015221C8F}"/>
    <hyperlink ref="X2711" r:id="rId8449" xr:uid="{3E98E9EA-E1AA-4DE1-9BFB-80A64D84D7C0}"/>
    <hyperlink ref="X2712" r:id="rId8450" xr:uid="{A9F4D87C-91BE-428E-92B0-52D6633620F9}"/>
    <hyperlink ref="X2713" r:id="rId8451" xr:uid="{EE185A10-C351-4795-80B3-B66B97965043}"/>
    <hyperlink ref="X2714" r:id="rId8452" xr:uid="{A32CAF71-5B7F-4E1C-ABA8-67CD7BC7E439}"/>
    <hyperlink ref="X2715" r:id="rId8453" xr:uid="{D0C4E005-36ED-429C-A124-7F579B08BC2C}"/>
    <hyperlink ref="X2716" r:id="rId8454" xr:uid="{23E29EFF-3857-4297-AC00-3DBD65302CAA}"/>
    <hyperlink ref="X2717" r:id="rId8455" xr:uid="{E047043A-86A3-43D8-9F4F-A3AB44F95368}"/>
    <hyperlink ref="X2718" r:id="rId8456" xr:uid="{952DFDB3-753B-4A87-BD00-E17111CF291D}"/>
    <hyperlink ref="X2719" r:id="rId8457" xr:uid="{F793EE2B-C3D8-4820-86E5-4261E2EEA2AC}"/>
    <hyperlink ref="X2720" r:id="rId8458" xr:uid="{B7778EAE-7C90-4D5E-B58A-6FDD94E53B42}"/>
    <hyperlink ref="X2721" r:id="rId8459" xr:uid="{5A5A58AC-D583-4421-BAAC-A89EBE072C8E}"/>
    <hyperlink ref="X2722" r:id="rId8460" xr:uid="{62DCF2D9-04C3-466E-BFEE-03DBF236C962}"/>
    <hyperlink ref="X2723" r:id="rId8461" xr:uid="{3A4F662F-C7F5-44BA-BB37-BF92EB89DC65}"/>
    <hyperlink ref="X2724" r:id="rId8462" xr:uid="{225424AE-5F5E-4F7D-88EA-658D1F2F89E2}"/>
    <hyperlink ref="X2725" r:id="rId8463" xr:uid="{8A673957-1938-42B6-90A9-6E42A3BFA055}"/>
    <hyperlink ref="X2726" r:id="rId8464" xr:uid="{9FB94889-C8A6-49F9-A0A2-B7182697CAD8}"/>
    <hyperlink ref="X2727" r:id="rId8465" xr:uid="{728A693F-CD5A-495D-A24D-3A48F9525BC6}"/>
    <hyperlink ref="X2728" r:id="rId8466" xr:uid="{54511203-35D8-4657-AE68-347CBF969391}"/>
    <hyperlink ref="X2729" r:id="rId8467" xr:uid="{339BF579-4789-441B-AE68-2C5559C385E3}"/>
    <hyperlink ref="X2730" r:id="rId8468" xr:uid="{0D646AA3-0C3C-40B1-8BD4-505AA9B20E02}"/>
    <hyperlink ref="X2731" r:id="rId8469" xr:uid="{7BFFD153-53C7-4A2E-BB8A-3D6715B94B37}"/>
    <hyperlink ref="X2732" r:id="rId8470" xr:uid="{78CB4592-8FD0-4468-9029-BD4BD939DAA6}"/>
    <hyperlink ref="X2733" r:id="rId8471" xr:uid="{73F17E69-5E67-405E-905A-1298A5989BCE}"/>
    <hyperlink ref="X2734" r:id="rId8472" xr:uid="{89F90B01-2B99-45D5-8D84-585999E62179}"/>
    <hyperlink ref="X2735" r:id="rId8473" xr:uid="{710057B8-AC16-4C28-AF01-6CCAE0A9BBDD}"/>
    <hyperlink ref="X2736" r:id="rId8474" xr:uid="{9E30460F-8B4C-42C1-9565-1A5A0258076A}"/>
    <hyperlink ref="X2737" r:id="rId8475" xr:uid="{540E8DA0-8938-4AB3-97F8-BBB475610381}"/>
    <hyperlink ref="X2738" r:id="rId8476" xr:uid="{7B4C4572-1745-40EF-ADEF-52077038EA5E}"/>
    <hyperlink ref="X2739" r:id="rId8477" xr:uid="{F1D7CE74-6EB7-4C69-8300-AC92CBF59690}"/>
    <hyperlink ref="X2740" r:id="rId8478" xr:uid="{3FEFCFD8-8430-4A38-A02B-8BBA5187634E}"/>
    <hyperlink ref="X2741" r:id="rId8479" xr:uid="{21161D2B-0BB8-4DD9-82E6-BA34F33B4090}"/>
    <hyperlink ref="X2742" r:id="rId8480" xr:uid="{72B9ED63-8940-48B0-9367-ED598C30C97C}"/>
    <hyperlink ref="X2743" r:id="rId8481" xr:uid="{5447F43A-8A19-4B70-9223-F9E8972ECC11}"/>
    <hyperlink ref="X2744" r:id="rId8482" xr:uid="{84D452E4-D448-4E1D-B0D1-24D2B31E197A}"/>
    <hyperlink ref="X2745" r:id="rId8483" xr:uid="{57518B1F-D717-434A-8D2E-D8F20E59D0F4}"/>
    <hyperlink ref="X2746" r:id="rId8484" xr:uid="{640F30BE-8D47-4E97-A995-739565EE6363}"/>
    <hyperlink ref="X2747" r:id="rId8485" xr:uid="{DAE51506-1194-463F-97E2-879DA0776996}"/>
    <hyperlink ref="X2748" r:id="rId8486" xr:uid="{C95F6F9C-161E-47FB-87B9-4CFAFE7F5125}"/>
    <hyperlink ref="X2749" r:id="rId8487" xr:uid="{1C94666D-CC5C-46AF-97F2-D2B270CA119A}"/>
    <hyperlink ref="X2750" r:id="rId8488" xr:uid="{1B5DB9CE-BCF9-4D6B-BCA0-285CFB44D183}"/>
    <hyperlink ref="X2751" r:id="rId8489" xr:uid="{04E52AAC-6E89-47C8-8C60-CDB2DC00DB3F}"/>
    <hyperlink ref="X2752" r:id="rId8490" xr:uid="{EB05C106-B588-4143-BE03-76D92E06E39D}"/>
    <hyperlink ref="X2753" r:id="rId8491" xr:uid="{90E45C44-BC60-47B6-AFDB-D4978F5957A1}"/>
    <hyperlink ref="X2754" r:id="rId8492" xr:uid="{38E9CB32-0EB8-472F-A52E-2F2B5AC3BB82}"/>
    <hyperlink ref="X2755" r:id="rId8493" xr:uid="{C3A5D1AA-C956-4880-93FC-80EC203BC7AE}"/>
    <hyperlink ref="X2756" r:id="rId8494" xr:uid="{A1FD5558-333F-4DE0-A142-2D1DF9F75C8C}"/>
    <hyperlink ref="X2757" r:id="rId8495" xr:uid="{DC5ED8BB-2AC2-4CAB-9519-4D7210C99294}"/>
    <hyperlink ref="X2758" r:id="rId8496" xr:uid="{97017739-6AC0-43DF-A511-81C296B5806A}"/>
    <hyperlink ref="X2759" r:id="rId8497" xr:uid="{F8BC527C-7952-4EA8-B1E7-5D6120B151B2}"/>
    <hyperlink ref="X2760" r:id="rId8498" xr:uid="{8F6D7DF7-2DAC-48E1-A3EE-4D49C89F7227}"/>
    <hyperlink ref="X2761" r:id="rId8499" xr:uid="{90EC0B5E-62D3-4FBF-9464-0D65CA602B3A}"/>
    <hyperlink ref="X2762" r:id="rId8500" xr:uid="{6A739D77-7B30-4A1A-9964-8B782AC162F9}"/>
    <hyperlink ref="X2763" r:id="rId8501" xr:uid="{71E571C7-583E-40CF-8298-CD70BBBB6E02}"/>
    <hyperlink ref="X2764" r:id="rId8502" xr:uid="{14F797B4-14ED-494A-81C4-8CE099CF5568}"/>
    <hyperlink ref="X2765" r:id="rId8503" xr:uid="{E77832FA-EBEA-4B54-A6F0-5C64ECF4DB26}"/>
    <hyperlink ref="X2766" r:id="rId8504" xr:uid="{4AA19D20-DB42-44B8-B0B4-A86052F2A7BC}"/>
    <hyperlink ref="X2767" r:id="rId8505" xr:uid="{800955DB-F3C5-4747-B733-7A25CE9CA569}"/>
    <hyperlink ref="X2768" r:id="rId8506" xr:uid="{38D38562-46C7-4E52-96E8-E42EF9907C47}"/>
    <hyperlink ref="X2769" r:id="rId8507" xr:uid="{234BADB9-5CF0-4871-B455-B934F339974A}"/>
    <hyperlink ref="X2770" r:id="rId8508" xr:uid="{F337A0B2-8E74-49EC-8E97-8E238777A48A}"/>
    <hyperlink ref="X2771" r:id="rId8509" xr:uid="{FA36CCCB-9D1C-4FD9-9CE3-1FD7650946DC}"/>
    <hyperlink ref="X2772" r:id="rId8510" xr:uid="{E757844C-CAE4-4A53-B42E-BA2A205A8538}"/>
    <hyperlink ref="X2773" r:id="rId8511" xr:uid="{573A465A-2DFA-430C-907C-0E23BF56502B}"/>
    <hyperlink ref="X2774" r:id="rId8512" xr:uid="{6FE9AB5B-FB37-4F53-B42E-A80EBB526950}"/>
    <hyperlink ref="X2775" r:id="rId8513" xr:uid="{06191363-9858-404A-AF4B-4AAC9497E1D1}"/>
    <hyperlink ref="X2776" r:id="rId8514" xr:uid="{FBC77D7D-5EF4-457A-A227-CCD6C5345361}"/>
    <hyperlink ref="X2777" r:id="rId8515" xr:uid="{1CA531AB-CB10-4209-BD97-DCE11C3A0627}"/>
    <hyperlink ref="X2778" r:id="rId8516" xr:uid="{BB1EF02A-CCED-4FC5-A293-1D9E5D2D7DD6}"/>
    <hyperlink ref="X2779" r:id="rId8517" xr:uid="{DA8A1C9A-9BBF-4C06-A7AA-D63B176648EC}"/>
    <hyperlink ref="X2780" r:id="rId8518" xr:uid="{971E3478-C13E-4D4D-90D4-2242D78CAF03}"/>
    <hyperlink ref="X2781" r:id="rId8519" xr:uid="{13392891-123D-41CF-AB58-51D8F459D973}"/>
    <hyperlink ref="X2782" r:id="rId8520" xr:uid="{D297246E-3BDD-450D-9CED-50CAE475B532}"/>
    <hyperlink ref="X2783" r:id="rId8521" xr:uid="{D7CEC08E-1BC8-4844-9DFF-1A25E7A1AF05}"/>
    <hyperlink ref="X2784" r:id="rId8522" xr:uid="{F6D89865-07EA-46B6-9FF2-2333C211391A}"/>
    <hyperlink ref="X2785" r:id="rId8523" xr:uid="{C5A77783-4794-473A-8325-5B3F09CC4EC4}"/>
    <hyperlink ref="X2786" r:id="rId8524" xr:uid="{27A2A816-F203-4B79-A6FE-B8A44AE3C1A7}"/>
    <hyperlink ref="X2787" r:id="rId8525" xr:uid="{C4F1ADEE-F4DD-4EF6-8F87-A811EF742943}"/>
    <hyperlink ref="X2788" r:id="rId8526" xr:uid="{6B9F7507-EDA6-4994-A986-262FB2F3175F}"/>
    <hyperlink ref="X2789" r:id="rId8527" xr:uid="{69017A0A-95A2-4F85-AF91-24D83103BE4D}"/>
    <hyperlink ref="X2790" r:id="rId8528" xr:uid="{7F2784E5-B8B8-4B44-89CD-579ACD3A9499}"/>
    <hyperlink ref="X2791" r:id="rId8529" xr:uid="{CC9DCF19-3016-46B2-B6AF-1B968D9DE12B}"/>
    <hyperlink ref="X2792" r:id="rId8530" xr:uid="{F43842EC-10FF-4336-A546-26F74B18EF46}"/>
    <hyperlink ref="X2793" r:id="rId8531" xr:uid="{EEFC0B79-533F-444F-B64E-27D170DD28D0}"/>
    <hyperlink ref="X2794" r:id="rId8532" xr:uid="{05D7740E-CF5B-40B2-A925-19BF1F5868C8}"/>
    <hyperlink ref="X2795" r:id="rId8533" xr:uid="{699FB3FA-19A7-4960-A481-D065E6E18DB5}"/>
    <hyperlink ref="X2796" r:id="rId8534" xr:uid="{C9200112-C6B0-44C7-AE72-E80B4DE0E0D4}"/>
    <hyperlink ref="X2797" r:id="rId8535" xr:uid="{C811D09D-8F1F-4B12-966F-26FBB5E51C01}"/>
    <hyperlink ref="X2798" r:id="rId8536" xr:uid="{DCFCAD15-D8BA-48F7-9C11-4F7B935BE152}"/>
    <hyperlink ref="X2799" r:id="rId8537" xr:uid="{3B9D13CC-0291-430E-BED1-F0EF479455A6}"/>
    <hyperlink ref="X2800" r:id="rId8538" xr:uid="{93B347D2-8EE2-4A31-A421-A6444CD25EA6}"/>
    <hyperlink ref="X2801" r:id="rId8539" xr:uid="{7EBB5159-F923-4C1B-AA88-97470A08BBFE}"/>
    <hyperlink ref="X2802" r:id="rId8540" xr:uid="{AC85EC96-C43B-4F67-BC34-3A5D2590A702}"/>
    <hyperlink ref="X2803" r:id="rId8541" xr:uid="{18988CD7-C727-428F-826C-791EA12BF948}"/>
    <hyperlink ref="X2804" r:id="rId8542" xr:uid="{D40D647D-4FA7-4903-B28E-44E8D1CAE1DD}"/>
    <hyperlink ref="X2805" r:id="rId8543" xr:uid="{5145604A-47D8-4789-A601-ECD1A88E896E}"/>
    <hyperlink ref="X2806" r:id="rId8544" xr:uid="{CEF5F5E1-882E-4AB9-BDA6-F739B4F3DA41}"/>
    <hyperlink ref="X2807" r:id="rId8545" xr:uid="{AFC3432D-DB0D-4AB3-BC0F-D8C3B6B607AA}"/>
    <hyperlink ref="X2808" r:id="rId8546" xr:uid="{B1FD6B9A-45CB-41BE-8F31-F47D4A15870C}"/>
    <hyperlink ref="X2809" r:id="rId8547" xr:uid="{802B0615-A525-4892-AA81-11D6853EFFFF}"/>
    <hyperlink ref="X2810" r:id="rId8548" xr:uid="{5E97E6E4-FFA1-45FE-8E88-62519AF5BA32}"/>
    <hyperlink ref="X2811" r:id="rId8549" xr:uid="{F5687E88-6C28-4D20-8E7E-E125457FC35B}"/>
    <hyperlink ref="X2812" r:id="rId8550" xr:uid="{0EA68388-B0AD-4FF6-B1F4-FB1BD5750E64}"/>
    <hyperlink ref="X2813" r:id="rId8551" xr:uid="{DDEFE4B8-69FF-4854-B8DD-EFF843D1D16E}"/>
    <hyperlink ref="X2814" r:id="rId8552" xr:uid="{8D56C42A-CEEA-45AF-8495-133E8D5EA74E}"/>
    <hyperlink ref="X2815" r:id="rId8553" xr:uid="{8B97BFA4-42C9-47C6-9CF2-817D30669E39}"/>
    <hyperlink ref="X2816" r:id="rId8554" xr:uid="{C0953852-AFE3-4D30-927E-D3B724C10711}"/>
    <hyperlink ref="X2817" r:id="rId8555" xr:uid="{625A959C-AC6B-4CC9-94C6-563AD5529A35}"/>
    <hyperlink ref="X2818" r:id="rId8556" xr:uid="{E1B7901D-A938-4B0E-9042-B25D07302961}"/>
    <hyperlink ref="X2819" r:id="rId8557" xr:uid="{10BAC421-6CCA-4F29-9FFE-5EB4E67B8383}"/>
    <hyperlink ref="X2820" r:id="rId8558" xr:uid="{E3BBBB0B-0F4E-4942-AA17-D7F8E22AE46B}"/>
    <hyperlink ref="X2821" r:id="rId8559" xr:uid="{B83B8324-C68B-44E0-8459-3B7DC97AFC65}"/>
    <hyperlink ref="X2822" r:id="rId8560" xr:uid="{300E6E25-89C9-4D1D-BA09-184C58300300}"/>
    <hyperlink ref="X2823" r:id="rId8561" xr:uid="{F02B3859-5EBA-48CF-97BB-666420264750}"/>
    <hyperlink ref="X2824" r:id="rId8562" xr:uid="{74A208B5-E513-48BF-B011-7EA0574FD285}"/>
    <hyperlink ref="X2825" r:id="rId8563" xr:uid="{7023DC33-1778-4743-9A9E-1912D379CFBF}"/>
    <hyperlink ref="X2826" r:id="rId8564" xr:uid="{9FBB3130-E28D-4239-8944-B4AC5F238C51}"/>
    <hyperlink ref="X2827" r:id="rId8565" xr:uid="{092B6813-3946-41E9-AF6E-3CBA4A008017}"/>
    <hyperlink ref="X2828" r:id="rId8566" xr:uid="{EFBA2367-DB37-44DB-9AAF-5227B8A0EDB8}"/>
    <hyperlink ref="X2829" r:id="rId8567" xr:uid="{01A1AF62-760E-4105-BB3F-1165ADE868A2}"/>
    <hyperlink ref="X2830" r:id="rId8568" xr:uid="{A66EBE8F-9FF5-4947-9F94-C7CC6E8E5743}"/>
    <hyperlink ref="X2831" r:id="rId8569" xr:uid="{DF32518C-1CE8-4AF6-BA53-1D414D6F71D3}"/>
    <hyperlink ref="X2832" r:id="rId8570" xr:uid="{19215FE3-727C-47CE-83AA-6F95E19D08D6}"/>
    <hyperlink ref="X2833" r:id="rId8571" xr:uid="{AB14A2B9-4097-4AE0-99AC-E797BA7A9249}"/>
    <hyperlink ref="X2834" r:id="rId8572" xr:uid="{FBF0D42F-C0BF-44FE-8E8D-1F69D47BC224}"/>
    <hyperlink ref="X2835" r:id="rId8573" xr:uid="{AB400C82-16BD-44FE-9318-0E66D8EB22BD}"/>
    <hyperlink ref="X2836" r:id="rId8574" xr:uid="{E3DF486E-978B-4570-9409-A116B31530FD}"/>
    <hyperlink ref="X2837" r:id="rId8575" xr:uid="{1DAFAA0F-5D2F-476A-95A3-D9F00C7BE829}"/>
    <hyperlink ref="X2838" r:id="rId8576" xr:uid="{7E3A5B54-71A5-48E1-A9C2-724CFE805C90}"/>
    <hyperlink ref="X2839" r:id="rId8577" xr:uid="{11C94304-D42C-4A0F-BE8D-7C7E99BCE1F9}"/>
    <hyperlink ref="X2840" r:id="rId8578" xr:uid="{D21EF8A1-C668-4582-90F2-9DBBCBAAC5C5}"/>
    <hyperlink ref="X2841" r:id="rId8579" xr:uid="{94B5BD66-A2C0-4254-8F90-A9E3B8F6E75F}"/>
    <hyperlink ref="X2842" r:id="rId8580" xr:uid="{D5360A6F-77AF-425E-AFC7-73150457F73A}"/>
    <hyperlink ref="X2843" r:id="rId8581" xr:uid="{E254BD9A-374E-4F20-A42A-02DDF00E69D2}"/>
    <hyperlink ref="X2844" r:id="rId8582" xr:uid="{A3E33CD1-694B-4371-9F77-526F60A04DE6}"/>
    <hyperlink ref="X2845" r:id="rId8583" xr:uid="{C9FFA6AA-6EF6-411E-8E7D-C24246F3C8D7}"/>
    <hyperlink ref="X2846" r:id="rId8584" xr:uid="{9EC4730E-1401-430B-94B0-557AE7545C85}"/>
    <hyperlink ref="X2847" r:id="rId8585" xr:uid="{8E6A50BB-3E11-4769-829F-9E56BDE638E2}"/>
    <hyperlink ref="X2848" r:id="rId8586" xr:uid="{1AA88C91-62A7-4B30-8846-03428C338C3F}"/>
    <hyperlink ref="X2849" r:id="rId8587" xr:uid="{1F5FD01D-2FCB-411D-BB20-1D86688A34FB}"/>
    <hyperlink ref="X2850" r:id="rId8588" xr:uid="{D459D371-03B9-41FA-9A66-BF8EEC7E04D1}"/>
    <hyperlink ref="X2851" r:id="rId8589" xr:uid="{AE28662D-820A-41B0-A671-4F9C55CDEFA7}"/>
    <hyperlink ref="X2852" r:id="rId8590" xr:uid="{E930B6C6-E286-4335-AD45-399B7821E578}"/>
    <hyperlink ref="X2853" r:id="rId8591" xr:uid="{554F8B06-C1AD-4D5A-A192-1CA42E481119}"/>
    <hyperlink ref="X2854" r:id="rId8592" xr:uid="{099B4CB7-4CAE-43E7-B86E-C7E1735D6E2A}"/>
    <hyperlink ref="X2855" r:id="rId8593" xr:uid="{CC07BECC-978F-4435-AA8B-1B6AF7C219CD}"/>
    <hyperlink ref="X2856" r:id="rId8594" xr:uid="{BCB73FCA-A836-401B-AE2B-FC713061284D}"/>
    <hyperlink ref="X2857" r:id="rId8595" xr:uid="{43D7EE77-C1AA-40DC-B955-F4540CF1D41E}"/>
    <hyperlink ref="X2858" r:id="rId8596" xr:uid="{BBF9C0AA-4D95-48BC-9363-4824BABE680B}"/>
    <hyperlink ref="X2859" r:id="rId8597" xr:uid="{3DCCB871-2B85-4331-9489-F5F8DC9099F8}"/>
    <hyperlink ref="X2860" r:id="rId8598" xr:uid="{C5D6BA9E-575D-482E-AA52-2BAD64BF38B3}"/>
    <hyperlink ref="X2861" r:id="rId8599" xr:uid="{BD550109-C2DE-4CB4-B299-F1EC941DA0A9}"/>
    <hyperlink ref="X2862" r:id="rId8600" xr:uid="{270898FE-117D-487E-8446-14E60A2B5D77}"/>
    <hyperlink ref="X2863" r:id="rId8601" xr:uid="{508AA427-41C1-4FB1-88BB-14123C0096DF}"/>
    <hyperlink ref="X2864" r:id="rId8602" xr:uid="{8B33134E-271B-4D10-9AF5-845F22EFAB5A}"/>
    <hyperlink ref="X2865" r:id="rId8603" xr:uid="{3D1F75C6-4DCC-49AB-8962-44C25A008D65}"/>
    <hyperlink ref="X2866" r:id="rId8604" xr:uid="{D8C66343-995C-4E47-B82C-BF134C5B5593}"/>
    <hyperlink ref="X2867" r:id="rId8605" xr:uid="{0EEE19F3-3C48-45D6-A58C-B464D473AB16}"/>
    <hyperlink ref="X2868" r:id="rId8606" xr:uid="{6EE2C4EE-CF76-4CB9-95B9-187CDB027700}"/>
    <hyperlink ref="X2869" r:id="rId8607" xr:uid="{4D675BCF-7940-4886-9F8D-5B3225BB7B62}"/>
    <hyperlink ref="X2870" r:id="rId8608" xr:uid="{9F302EA2-2E32-4685-A29E-A83458D0D42C}"/>
    <hyperlink ref="X2871" r:id="rId8609" xr:uid="{D5637C37-0AD3-4BAD-A43E-965DF732535B}"/>
    <hyperlink ref="X2872" r:id="rId8610" xr:uid="{746497BB-A08B-4C9C-BDF9-1F1200F68564}"/>
    <hyperlink ref="X2873" r:id="rId8611" xr:uid="{1F9DCBA9-AEA8-4D25-A9D6-277DD9E29B30}"/>
    <hyperlink ref="X2874" r:id="rId8612" xr:uid="{3C0F9F3C-F48B-4FD9-81FE-83D8097F9402}"/>
    <hyperlink ref="X2875" r:id="rId8613" xr:uid="{A8FA3409-218C-4F77-B83B-BFD0F923D793}"/>
    <hyperlink ref="X2876" r:id="rId8614" xr:uid="{DBEBE0F7-6F78-4959-985A-491A0597BCF0}"/>
    <hyperlink ref="X2877" r:id="rId8615" xr:uid="{1CAC4E41-52C2-4D67-8B91-6C7F90C040AF}"/>
    <hyperlink ref="X2878" r:id="rId8616" xr:uid="{F3C24D51-10E8-46FA-9C44-B885A052BD9A}"/>
    <hyperlink ref="X2879" r:id="rId8617" xr:uid="{6FE44074-6686-4DC2-96E5-2948C1963E71}"/>
    <hyperlink ref="X2880" r:id="rId8618" xr:uid="{8932ECBA-0CDF-483D-8653-5EBE7725BD83}"/>
    <hyperlink ref="X2881" r:id="rId8619" xr:uid="{7629EB7A-82BA-4DA5-9F69-D51A5FA124B4}"/>
    <hyperlink ref="X2882" r:id="rId8620" xr:uid="{224FDD98-A386-45B2-A080-DD5ECAA9935D}"/>
    <hyperlink ref="X2883" r:id="rId8621" xr:uid="{9CE7C0E5-1F93-459E-BBF1-9A63F9127021}"/>
    <hyperlink ref="X2884" r:id="rId8622" xr:uid="{5CA7FE3E-1EB8-4C10-8CAE-3D7902FBE7FC}"/>
    <hyperlink ref="X2885" r:id="rId8623" xr:uid="{184D5561-5FEF-487C-A066-FBAA7F6A409A}"/>
    <hyperlink ref="X2886" r:id="rId8624" xr:uid="{2EE15567-0427-4870-9C20-B0B43C2C1DDC}"/>
    <hyperlink ref="X2887" r:id="rId8625" xr:uid="{453EDFAF-DF96-430C-9AE8-D337E8A3CDC8}"/>
    <hyperlink ref="X2888" r:id="rId8626" xr:uid="{6340E3A2-7AA5-4FC4-9172-11E6F06B71DE}"/>
    <hyperlink ref="X2889" r:id="rId8627" xr:uid="{9832FA7B-A4DD-45DA-B60A-18DC7DFC37BC}"/>
    <hyperlink ref="X2890" r:id="rId8628" xr:uid="{61754678-B97D-45B8-8AB4-C546AB64905D}"/>
    <hyperlink ref="X2891" r:id="rId8629" xr:uid="{EA4BA8F4-0677-4B34-9935-4EDC61BD1F0D}"/>
    <hyperlink ref="X2892" r:id="rId8630" xr:uid="{C4F6BA70-18B4-41FE-8471-29032C254282}"/>
    <hyperlink ref="X2893" r:id="rId8631" xr:uid="{EF6A7E41-A553-44F6-9B2C-74C42CFAD331}"/>
    <hyperlink ref="X2894" r:id="rId8632" xr:uid="{73DC68CB-7E65-4562-8142-655B583E5D4F}"/>
    <hyperlink ref="X2895" r:id="rId8633" xr:uid="{51E88E48-CA4A-4D44-B372-CEB703923DD3}"/>
    <hyperlink ref="X2896" r:id="rId8634" xr:uid="{C627F55F-78C9-451B-9D71-436D532243DA}"/>
    <hyperlink ref="X2897" r:id="rId8635" xr:uid="{6E8F17C2-B42A-494F-AE49-EA64A892647C}"/>
    <hyperlink ref="X2898" r:id="rId8636" xr:uid="{A951043D-0F45-442C-A389-83DD1FF29955}"/>
    <hyperlink ref="X2899" r:id="rId8637" xr:uid="{DCE117E1-9C31-4F77-9AA2-23CDBBA81A2D}"/>
    <hyperlink ref="X2900" r:id="rId8638" xr:uid="{5FC0FD38-1B57-4F13-B837-E6BE17834EF3}"/>
    <hyperlink ref="X2901" r:id="rId8639" xr:uid="{BCDDB2C4-A80A-4CD0-8D2F-4D5C21D73DF5}"/>
    <hyperlink ref="X2902" r:id="rId8640" xr:uid="{E2DE6B10-671D-4FB6-A5F1-AFF4A4052873}"/>
    <hyperlink ref="X2903" r:id="rId8641" xr:uid="{57204333-BE44-425F-9A86-9398FD5DAB19}"/>
    <hyperlink ref="X2904" r:id="rId8642" xr:uid="{F94BFE01-8F0E-4F1C-8D18-E203B0E3B1DF}"/>
    <hyperlink ref="X2905" r:id="rId8643" xr:uid="{15B3B9EE-C748-4C65-ACE7-C54204F58B3F}"/>
    <hyperlink ref="X2906" r:id="rId8644" xr:uid="{1A22FA94-15F1-47CC-B157-19C030ADEFC9}"/>
    <hyperlink ref="X2907" r:id="rId8645" xr:uid="{2A2D464A-42D2-4690-922A-4170D522F976}"/>
    <hyperlink ref="X2908" r:id="rId8646" xr:uid="{48E4DC9D-4767-4A63-9E06-0B5DF1A5FCBA}"/>
    <hyperlink ref="X2909" r:id="rId8647" xr:uid="{E2096A10-F973-4832-B96B-F4E9CEE5C95C}"/>
    <hyperlink ref="X2910" r:id="rId8648" xr:uid="{DF2A5F71-9378-4775-9B9D-A7D8437CCBD0}"/>
    <hyperlink ref="X2911" r:id="rId8649" xr:uid="{449C7B7A-CA4C-47AC-8B32-08F2C4443940}"/>
    <hyperlink ref="X2912" r:id="rId8650" xr:uid="{5A2FE948-7486-4FCD-A0E2-B8CD45E85E12}"/>
    <hyperlink ref="X2913" r:id="rId8651" xr:uid="{997E6311-3753-4017-878D-1258D49AEAB5}"/>
    <hyperlink ref="X2914" r:id="rId8652" xr:uid="{6307C8A0-602A-44EB-8A57-FC0EFFF4F841}"/>
    <hyperlink ref="X2915" r:id="rId8653" xr:uid="{237BC045-3DB9-409D-B196-1DF7FDCA3F6A}"/>
    <hyperlink ref="X2916" r:id="rId8654" xr:uid="{313ADF4F-8F10-48C9-977F-E2A9EBAFC729}"/>
    <hyperlink ref="X2917" r:id="rId8655" xr:uid="{08B283F7-A81C-4441-92DD-F94E279850F1}"/>
    <hyperlink ref="X2918" r:id="rId8656" xr:uid="{A41C20BB-5F1D-4B35-BFC4-45E161604290}"/>
    <hyperlink ref="X2919" r:id="rId8657" xr:uid="{F3208783-4E1C-4531-8B0D-57E5865CF040}"/>
    <hyperlink ref="X2920" r:id="rId8658" xr:uid="{976D44A2-A2CE-46AC-9275-C79D23DCD545}"/>
    <hyperlink ref="X2921" r:id="rId8659" xr:uid="{A0F333C4-6B90-4E7D-8178-DFE8BE829CC7}"/>
    <hyperlink ref="X2922" r:id="rId8660" xr:uid="{CAA089B1-057E-4B8D-8976-F8F12AB3CCE4}"/>
    <hyperlink ref="X2923" r:id="rId8661" xr:uid="{FCDE9D19-67BA-40A6-9696-D73C7FCD425F}"/>
    <hyperlink ref="X2924" r:id="rId8662" xr:uid="{F9CCBB26-0463-4891-B93D-E07F7A329A51}"/>
    <hyperlink ref="X2925" r:id="rId8663" xr:uid="{239981CA-981F-488F-8EE9-D8964FBC854B}"/>
    <hyperlink ref="X2926" r:id="rId8664" xr:uid="{4926E782-D5DB-4DD1-AB2C-C0261D0B15FA}"/>
    <hyperlink ref="X2927" r:id="rId8665" xr:uid="{574E5AF8-2736-4F0E-ACA6-F63EE15C8C56}"/>
    <hyperlink ref="X2928" r:id="rId8666" xr:uid="{2705AFD8-D706-4110-A0D7-58A887B8CC7D}"/>
    <hyperlink ref="X2929" r:id="rId8667" xr:uid="{51E33FE5-A74C-4527-82E1-876AC9A4A4FC}"/>
    <hyperlink ref="X2930" r:id="rId8668" xr:uid="{A41E3D6B-6169-43C0-892B-C0CDF7F1FD03}"/>
    <hyperlink ref="X2931" r:id="rId8669" xr:uid="{570FEBE0-7DA6-49A7-B32B-5FA95613BF80}"/>
    <hyperlink ref="X2932" r:id="rId8670" xr:uid="{66F61AD1-4576-48EE-8180-3AB54DBEF0AA}"/>
    <hyperlink ref="X2933" r:id="rId8671" xr:uid="{C77B2088-092B-4440-A822-D7C16CDCA5F0}"/>
    <hyperlink ref="X2934" r:id="rId8672" xr:uid="{20245F28-5A7D-4900-AF62-B559A29395F4}"/>
    <hyperlink ref="X2935" r:id="rId8673" xr:uid="{28651271-021C-4556-868B-0BBB90EC0A59}"/>
    <hyperlink ref="X2936" r:id="rId8674" xr:uid="{2463EAB2-86D7-420D-80B6-96E888A08668}"/>
    <hyperlink ref="X2937" r:id="rId8675" xr:uid="{44D22DDA-95A5-4EA2-8117-A9802B6346EF}"/>
    <hyperlink ref="X2938" r:id="rId8676" xr:uid="{012E834B-5A00-4689-B11E-D3868E4A36C8}"/>
    <hyperlink ref="X2939" r:id="rId8677" xr:uid="{3DD410D4-318E-4F46-86AA-3C14F2A6BA9F}"/>
    <hyperlink ref="X2940" r:id="rId8678" xr:uid="{5857BE8F-9F2D-4D3A-831E-9156E3A23F0F}"/>
    <hyperlink ref="X2941" r:id="rId8679" xr:uid="{79D00F29-6E0C-4C73-8F14-6073B025FF51}"/>
    <hyperlink ref="X2942" r:id="rId8680" xr:uid="{91D2A2FD-8AEE-4F9B-83CA-7147CDFFE07F}"/>
    <hyperlink ref="X2943" r:id="rId8681" xr:uid="{AD5F7874-9686-4DBC-AD3E-8279D63C0B66}"/>
    <hyperlink ref="X2944" r:id="rId8682" xr:uid="{F88AD0CF-765E-463A-A4FD-F9D42AC6A924}"/>
    <hyperlink ref="X2945" r:id="rId8683" xr:uid="{6988776D-DFEF-41DA-B519-4BF89D777677}"/>
    <hyperlink ref="X2946" r:id="rId8684" xr:uid="{13BCA90A-BF94-4B09-9C81-B0095FA26873}"/>
    <hyperlink ref="X2947" r:id="rId8685" xr:uid="{0698925F-3B8F-4CFA-8C5B-E76FF040CD34}"/>
    <hyperlink ref="X2948" r:id="rId8686" xr:uid="{4BCF22E6-CD94-48CE-8D4A-9D7555FB8EB2}"/>
    <hyperlink ref="X2949" r:id="rId8687" xr:uid="{2099DD11-784A-4E2E-93B9-F006A3CED303}"/>
    <hyperlink ref="X2950" r:id="rId8688" xr:uid="{FBED3AF2-03BE-4CED-BF45-B688BC92F3F5}"/>
    <hyperlink ref="X2951" r:id="rId8689" xr:uid="{4CC5F3BC-1C1C-4C25-B455-CA9AC0ED4F80}"/>
    <hyperlink ref="X2952" r:id="rId8690" xr:uid="{F7396EB1-63BF-4833-B823-CB1394C7E8D7}"/>
    <hyperlink ref="X2953" r:id="rId8691" xr:uid="{DED1F0B9-5ABC-46A9-B841-E2FCC2718A8B}"/>
    <hyperlink ref="X2954" r:id="rId8692" xr:uid="{8B044AE2-0EB2-4499-BAFD-4002F3D05BF4}"/>
    <hyperlink ref="X2955" r:id="rId8693" xr:uid="{534B8676-A146-4547-B37A-E06F1735FD24}"/>
    <hyperlink ref="X2956" r:id="rId8694" xr:uid="{47E68488-FAC5-4E1F-98C9-6DC65FDDB8D8}"/>
    <hyperlink ref="X2957" r:id="rId8695" xr:uid="{BBEC3B20-CB54-4A02-939B-731B4F833EA0}"/>
    <hyperlink ref="X2958" r:id="rId8696" xr:uid="{3A6FDDA3-75EE-4223-96AD-2AFBD6ECFB37}"/>
    <hyperlink ref="X2959" r:id="rId8697" xr:uid="{18A88FF2-D081-4B36-AC36-F8CD5D571D2E}"/>
    <hyperlink ref="X2960" r:id="rId8698" xr:uid="{08452BD5-B94E-47B4-B7DA-22FE1D051E88}"/>
    <hyperlink ref="X2961" r:id="rId8699" xr:uid="{F8B7418D-3A6D-4756-9893-A47A777EE02A}"/>
    <hyperlink ref="X2962" r:id="rId8700" xr:uid="{782CE7AC-1160-498C-B346-B22809F14EB6}"/>
    <hyperlink ref="X2963" r:id="rId8701" xr:uid="{AA59C855-A473-4E01-864A-23BE06C020A9}"/>
    <hyperlink ref="X2964" r:id="rId8702" xr:uid="{9DA8ED26-C526-4390-8959-F98259A57A8C}"/>
    <hyperlink ref="X2965" r:id="rId8703" xr:uid="{3C6F0E26-0828-440C-B897-071BB79932F5}"/>
    <hyperlink ref="X2966" r:id="rId8704" xr:uid="{28CA6C17-1A1E-4C49-AE56-B0FE7D1CDF74}"/>
    <hyperlink ref="X2967" r:id="rId8705" xr:uid="{0C155B6E-0A7B-474B-9F55-0FB52C667B9F}"/>
    <hyperlink ref="X2968" r:id="rId8706" xr:uid="{4800380C-9D85-4CF5-A879-BC98C6EB11AB}"/>
    <hyperlink ref="X2969" r:id="rId8707" xr:uid="{2B90D42A-904A-4084-9C8E-7FFBC4533BA0}"/>
    <hyperlink ref="X2970" r:id="rId8708" xr:uid="{B419EC70-F977-41B0-AF7C-E1FE49205E95}"/>
    <hyperlink ref="X2971" r:id="rId8709" xr:uid="{D622DD47-3E03-414E-93CB-2CB2A46D2F99}"/>
    <hyperlink ref="X2972" r:id="rId8710" xr:uid="{97C9FE0F-DD75-43EE-A8A4-EDA17E341AA9}"/>
    <hyperlink ref="X2973" r:id="rId8711" xr:uid="{AD47BB0C-AC10-4A53-890C-ABF0EFB3BEB4}"/>
    <hyperlink ref="X2974" r:id="rId8712" xr:uid="{EF2B2CC3-43DA-49FD-B877-43C34724C46A}"/>
    <hyperlink ref="X2975" r:id="rId8713" xr:uid="{E59DE335-6FE8-4B51-99AE-80A5F71B5660}"/>
    <hyperlink ref="X2976" r:id="rId8714" xr:uid="{09B9825F-310C-4D82-B09A-4E73E5E71684}"/>
    <hyperlink ref="X2977" r:id="rId8715" xr:uid="{AEF5A92D-2528-4BBD-9CAF-B4FD72B7C092}"/>
    <hyperlink ref="X2978" r:id="rId8716" xr:uid="{8F0FFCC0-8D5D-4A09-A6D1-2199B2B6BD84}"/>
    <hyperlink ref="X2979" r:id="rId8717" xr:uid="{934FCD6E-289D-4354-B937-E0485223FEBE}"/>
    <hyperlink ref="X2980" r:id="rId8718" xr:uid="{A0522906-8B56-4E8C-9D8F-A8AF728C3E24}"/>
    <hyperlink ref="X2981" r:id="rId8719" xr:uid="{258A28BC-0023-4E0E-92EE-499A122D9FA6}"/>
    <hyperlink ref="X2982" r:id="rId8720" xr:uid="{DFB4FF29-8097-481F-9B0D-3C27DE074B58}"/>
    <hyperlink ref="X2983" r:id="rId8721" xr:uid="{42363537-ACA7-4149-AD5F-017AE3305186}"/>
    <hyperlink ref="X2984" r:id="rId8722" xr:uid="{FA96AE42-DF24-453D-9AC9-5F77133755D5}"/>
    <hyperlink ref="X2985" r:id="rId8723" xr:uid="{92FC6598-8EEE-423F-8C7B-A9C4A4CE6910}"/>
    <hyperlink ref="X2986" r:id="rId8724" xr:uid="{8920159A-FD15-48F2-B13F-16BEC25A9B7D}"/>
    <hyperlink ref="X2987" r:id="rId8725" xr:uid="{13486A9E-86FA-4873-A9C1-8165379A40EA}"/>
    <hyperlink ref="X2988" r:id="rId8726" xr:uid="{FE8A2FC3-715D-4E71-B7CE-3C7C0E3233C0}"/>
    <hyperlink ref="X2989" r:id="rId8727" xr:uid="{E86ECAF9-F96D-4A35-A462-A4AB88E164DC}"/>
    <hyperlink ref="X2990" r:id="rId8728" xr:uid="{7138C74A-FC8C-47F7-9AB7-0836E34CCC4E}"/>
    <hyperlink ref="X2991" r:id="rId8729" xr:uid="{D375250F-2AE4-4B0F-962F-F993D62AD944}"/>
    <hyperlink ref="X2992" r:id="rId8730" xr:uid="{E250D7D7-CB93-4005-88C0-F7475BB181DC}"/>
    <hyperlink ref="X2993" r:id="rId8731" xr:uid="{8C4DD0A2-2CB8-40BA-A0DD-3E1675AC1542}"/>
    <hyperlink ref="X2994" r:id="rId8732" xr:uid="{F8C59FCF-6B1B-4A97-83DE-65D01D23CD2D}"/>
    <hyperlink ref="X2995" r:id="rId8733" xr:uid="{FD5218AC-FA91-4D85-848B-A1402BCD0FB4}"/>
    <hyperlink ref="X2996" r:id="rId8734" xr:uid="{6E04036A-9B83-4BEF-8801-7BB290009EAF}"/>
    <hyperlink ref="X2997" r:id="rId8735" xr:uid="{2717E533-3001-4278-95FF-232B94020859}"/>
    <hyperlink ref="X2998" r:id="rId8736" xr:uid="{EC0A00F3-251D-49C8-B781-D3DECFBF8A2D}"/>
    <hyperlink ref="X2999" r:id="rId8737" xr:uid="{321059EC-6D9D-4747-9B00-E8651D52A384}"/>
    <hyperlink ref="X3000" r:id="rId8738" xr:uid="{CDD725F6-5F66-4998-BD71-AB35F8108038}"/>
    <hyperlink ref="X3001" r:id="rId8739" xr:uid="{DD45F994-6D05-4F5B-A0D1-43B7F593B622}"/>
    <hyperlink ref="X3002" r:id="rId8740" xr:uid="{5EDEB2C2-F5A4-42BD-B034-45CCD5120166}"/>
    <hyperlink ref="X3003" r:id="rId8741" xr:uid="{36C93F5F-74D2-496F-91E6-D8D9B815E22A}"/>
    <hyperlink ref="X3004" r:id="rId8742" xr:uid="{E79BB62A-1502-40DB-9743-40424EDDA096}"/>
    <hyperlink ref="X3005" r:id="rId8743" xr:uid="{40DB6FA4-25BE-4DA9-BA2E-AD070ACE9202}"/>
    <hyperlink ref="X3006" r:id="rId8744" xr:uid="{9779889A-2CAD-42E9-808A-AA72988DB774}"/>
    <hyperlink ref="X3007" r:id="rId8745" xr:uid="{06F917FF-85F1-4A2D-A366-3EFA47F9CE15}"/>
    <hyperlink ref="X3008" r:id="rId8746" xr:uid="{CFAF405F-E2D3-4C70-802A-325C65721D94}"/>
    <hyperlink ref="X3009" r:id="rId8747" xr:uid="{703F979B-6E3D-49F7-B011-5BD56EE39DAD}"/>
    <hyperlink ref="X3010" r:id="rId8748" xr:uid="{04A852EA-18D2-461C-962D-BE5B5ADA408A}"/>
    <hyperlink ref="X3011" r:id="rId8749" xr:uid="{13694314-6A41-42BC-8360-E42798A8A995}"/>
    <hyperlink ref="X3012" r:id="rId8750" xr:uid="{5BB795E9-6781-4CB7-9BE1-5494DF023121}"/>
    <hyperlink ref="X3013" r:id="rId8751" xr:uid="{14423F7C-FC32-477A-B4EE-7186D2DD33D9}"/>
    <hyperlink ref="X3014" r:id="rId8752" xr:uid="{DBD38B8B-6FDF-4C24-BE86-09629BCC4308}"/>
    <hyperlink ref="X3015" r:id="rId8753" xr:uid="{93BC2B0B-6020-4158-A2E5-B57F254E18C5}"/>
    <hyperlink ref="X3016" r:id="rId8754" xr:uid="{3EBE3821-CD5B-488D-86E9-FD5FDE0E6F72}"/>
    <hyperlink ref="X3017" r:id="rId8755" xr:uid="{2DC955FF-CFC8-49C1-AACA-73F6516DD336}"/>
    <hyperlink ref="X3018" r:id="rId8756" xr:uid="{21ED65A3-7CD3-475E-8D9F-8C7BC481928C}"/>
    <hyperlink ref="X3019" r:id="rId8757" xr:uid="{6C4C34BE-0264-4F7F-83DC-71495AB2997E}"/>
    <hyperlink ref="X3020" r:id="rId8758" xr:uid="{8873853E-C023-4359-A2AE-18FD63582414}"/>
    <hyperlink ref="X3021" r:id="rId8759" xr:uid="{D252313D-4D92-41D9-8740-E0B3E0A796C3}"/>
    <hyperlink ref="X3022" r:id="rId8760" xr:uid="{400F56E8-4D40-4FDD-B196-4A4D4FCF491A}"/>
    <hyperlink ref="X3023" r:id="rId8761" xr:uid="{01EEC11E-29D7-48AF-975F-3A7E5B673A60}"/>
    <hyperlink ref="X3024" r:id="rId8762" xr:uid="{2016663C-F3EB-466B-9A30-82E1F8252922}"/>
    <hyperlink ref="X3025" r:id="rId8763" xr:uid="{A51742A8-E7D5-419C-9D3A-1C594EEF4576}"/>
    <hyperlink ref="X3026" r:id="rId8764" xr:uid="{9BDEE02B-4A55-4277-8EF2-110E069CD7B7}"/>
    <hyperlink ref="X3027" r:id="rId8765" xr:uid="{6CDE0F41-C04F-43DD-8DA7-8EDE3AA8BD3E}"/>
    <hyperlink ref="X3028" r:id="rId8766" xr:uid="{2C141B4E-47F2-4AD0-813C-E7EBF90F6074}"/>
    <hyperlink ref="X3029" r:id="rId8767" xr:uid="{300C4112-1EF7-4DB6-AC73-028FE70257A4}"/>
    <hyperlink ref="X3030" r:id="rId8768" xr:uid="{A5D2C147-CA4C-4801-A5F5-0A20AEE13D00}"/>
    <hyperlink ref="X3031" r:id="rId8769" xr:uid="{98370728-9055-495A-BA7E-ADA2C1C46C39}"/>
    <hyperlink ref="X3032" r:id="rId8770" xr:uid="{541BB3E3-4D86-46B0-B0CC-694C786CBF10}"/>
    <hyperlink ref="X3033" r:id="rId8771" xr:uid="{E7B794DE-96C1-418B-A452-8F775D9665FB}"/>
    <hyperlink ref="X3034" r:id="rId8772" xr:uid="{DE56BD6B-D6F9-4B60-8BE7-CC025E7FEA39}"/>
    <hyperlink ref="X3035" r:id="rId8773" xr:uid="{8CF6DEDA-BE7B-4D42-AF0C-70FBAA975D30}"/>
    <hyperlink ref="X3036" r:id="rId8774" xr:uid="{94190DEC-3A9C-4807-8350-23F0B0313912}"/>
    <hyperlink ref="X3037" r:id="rId8775" xr:uid="{5F2BCE7F-E6DB-4D61-835F-E943E9AC57AE}"/>
    <hyperlink ref="X3038" r:id="rId8776" xr:uid="{39F53738-47B4-4D9F-9FB9-84DB39718A7D}"/>
    <hyperlink ref="X3039" r:id="rId8777" xr:uid="{E61482E7-548A-4C4F-8F06-EDDC98C081A3}"/>
    <hyperlink ref="X3040" r:id="rId8778" xr:uid="{5AAD7E27-DA80-4B93-A7E2-241B845F7B21}"/>
    <hyperlink ref="X3041" r:id="rId8779" xr:uid="{C7E26FBC-F6C3-46AA-AFB8-F3D83DEB1A55}"/>
    <hyperlink ref="X3042" r:id="rId8780" xr:uid="{304D83FC-0FA4-4505-AF3D-F736B2267FCD}"/>
    <hyperlink ref="X3043" r:id="rId8781" xr:uid="{5216C4D1-35B2-48A9-A284-A5BCF2E04CA0}"/>
    <hyperlink ref="X3044" r:id="rId8782" xr:uid="{689C8B2E-2D2D-4D02-9EE4-EF7D5711622C}"/>
    <hyperlink ref="X3045" r:id="rId8783" xr:uid="{623F7C63-0FBD-4A42-9351-E96669CC0F42}"/>
    <hyperlink ref="X3046" r:id="rId8784" xr:uid="{B9DEACD9-0DA5-45FE-835F-B80367AA267C}"/>
    <hyperlink ref="X3047" r:id="rId8785" xr:uid="{CA0B6013-42E1-4502-A423-D1D141237324}"/>
    <hyperlink ref="X3048" r:id="rId8786" xr:uid="{3994697D-0118-4CEB-8156-12801F4857B8}"/>
    <hyperlink ref="X3049" r:id="rId8787" xr:uid="{7E4EE353-E137-45A5-9DBF-049E5EF4F12E}"/>
    <hyperlink ref="X3050" r:id="rId8788" xr:uid="{46B9E999-A151-4BEF-87B8-9B4E43E5DD3A}"/>
    <hyperlink ref="X3051" r:id="rId8789" xr:uid="{34D2AAF2-32F8-4857-9B4C-C61A55C80ED9}"/>
    <hyperlink ref="X3052" r:id="rId8790" xr:uid="{25350C26-70F1-40FA-A40F-BDD9176D779A}"/>
    <hyperlink ref="X3053" r:id="rId8791" xr:uid="{135A4418-C187-410C-B6DF-38A53F42222D}"/>
    <hyperlink ref="X3054" r:id="rId8792" xr:uid="{E8D77F08-8934-4A1B-89B2-FCB1FFFF7C1D}"/>
    <hyperlink ref="X3055" r:id="rId8793" xr:uid="{A5998805-341A-4F74-AE18-7FAF7D88B121}"/>
    <hyperlink ref="X3056" r:id="rId8794" xr:uid="{B7146511-B718-401A-B3C3-8ED784ECE92B}"/>
    <hyperlink ref="X3057" r:id="rId8795" xr:uid="{DFB204BC-9EEC-43E3-A131-5D7FEFB93694}"/>
    <hyperlink ref="X3058" r:id="rId8796" xr:uid="{9B84B9E6-7AFE-46B9-888A-CA2E5B5577D3}"/>
    <hyperlink ref="X3059" r:id="rId8797" xr:uid="{CE365DC7-C043-48F8-8932-EBA193D1E3EE}"/>
    <hyperlink ref="X3060" r:id="rId8798" xr:uid="{DCEA0A34-CE68-40FD-9A3E-2647C3F2E06C}"/>
    <hyperlink ref="X3061" r:id="rId8799" xr:uid="{2A322813-6637-4E26-B810-BF1AAD30CD57}"/>
    <hyperlink ref="X3062" r:id="rId8800" xr:uid="{7EEFA8EF-D94D-4581-A8B6-D7ECEDFCC342}"/>
    <hyperlink ref="X3063" r:id="rId8801" xr:uid="{E65A904D-D455-4473-B8B2-D23AD93C4647}"/>
    <hyperlink ref="X3064" r:id="rId8802" xr:uid="{707E760D-53A6-48BF-918D-0F4D9CC57858}"/>
    <hyperlink ref="X3065" r:id="rId8803" xr:uid="{5CD0AC90-50E6-447C-8AD5-0C313F0BBACF}"/>
    <hyperlink ref="X3066" r:id="rId8804" xr:uid="{83CC0636-F663-41A0-ADBD-EAE1D3727E2B}"/>
    <hyperlink ref="X3067" r:id="rId8805" xr:uid="{F3B25730-E00B-4A41-A4E5-04F48265C22C}"/>
    <hyperlink ref="X3068" r:id="rId8806" xr:uid="{0E6CC8CE-28FA-4F4F-BEDD-E2F0A51C5E14}"/>
    <hyperlink ref="X3069" r:id="rId8807" xr:uid="{5728C8F2-6FA8-4890-B47C-F6A831535BD4}"/>
    <hyperlink ref="X3070" r:id="rId8808" xr:uid="{9AB0F2A9-AAAB-4152-9566-FC33E220A0BF}"/>
    <hyperlink ref="X3071" r:id="rId8809" xr:uid="{7A2EFD33-C690-4F44-A98B-B3792CDDE989}"/>
    <hyperlink ref="X3072" r:id="rId8810" xr:uid="{1C14E46F-5B97-431F-A9DB-3B11AB09AB6A}"/>
    <hyperlink ref="X3073" r:id="rId8811" xr:uid="{7AF0A65D-582F-4A83-AAD4-14FA7E6A3368}"/>
    <hyperlink ref="X3074" r:id="rId8812" xr:uid="{D82BF83F-5862-4A3F-820D-05C35E4053B7}"/>
    <hyperlink ref="X3075" r:id="rId8813" xr:uid="{46DFB6AF-2B9B-4170-92E8-C08724364246}"/>
    <hyperlink ref="X3076" r:id="rId8814" xr:uid="{AD831996-1F28-431A-BD52-4DF13A3F76BC}"/>
    <hyperlink ref="X3077" r:id="rId8815" xr:uid="{204455FA-AE07-4933-953C-4EE4C3362599}"/>
    <hyperlink ref="X3078" r:id="rId8816" xr:uid="{91189792-DFC8-48B4-B959-D001DC025E88}"/>
    <hyperlink ref="X3079" r:id="rId8817" xr:uid="{9F536003-51DF-485A-B3E0-B88DE11D4948}"/>
    <hyperlink ref="X3080" r:id="rId8818" xr:uid="{D12F80B8-CDE3-4ECF-B88E-3B8A41A46A85}"/>
    <hyperlink ref="X3081" r:id="rId8819" xr:uid="{72682326-E70B-4A84-B1DE-7BE38F4DDEA9}"/>
    <hyperlink ref="X3082" r:id="rId8820" xr:uid="{17A94574-5DD4-4E39-BE40-3C04AA7FE474}"/>
    <hyperlink ref="X3083" r:id="rId8821" xr:uid="{04BE5D6E-7E24-4CBD-90E7-8A68645D9672}"/>
    <hyperlink ref="X3084" r:id="rId8822" xr:uid="{438D00F8-42C2-42B3-B5B9-9FE0AD93576D}"/>
    <hyperlink ref="X3085" r:id="rId8823" xr:uid="{AF50DE57-ED1D-401A-8468-E618E507C59F}"/>
    <hyperlink ref="X3086" r:id="rId8824" xr:uid="{1890535C-E1E6-47FB-A4DB-2FFD5F76A944}"/>
    <hyperlink ref="X3087" r:id="rId8825" xr:uid="{B06D5511-9B75-4A3A-9371-2F88D4421049}"/>
    <hyperlink ref="X3088" r:id="rId8826" xr:uid="{FD38D7E2-2B9D-4F42-AE3B-E7478A5D48EB}"/>
    <hyperlink ref="X3089" r:id="rId8827" xr:uid="{3005C156-FE71-4979-B98B-0412AA50CB8B}"/>
    <hyperlink ref="X3090" r:id="rId8828" xr:uid="{A5EAA703-14B6-4DAD-B374-143AEF424565}"/>
    <hyperlink ref="X3091" r:id="rId8829" xr:uid="{E35CFCD1-8239-4188-995D-AC9FD43A0F3B}"/>
    <hyperlink ref="X3092" r:id="rId8830" xr:uid="{4A34031C-07BB-4730-8AA5-8CEF7A3D1287}"/>
    <hyperlink ref="X3093" r:id="rId8831" xr:uid="{9C56C774-9B85-4C65-84D3-D473E022E4FF}"/>
    <hyperlink ref="X3094" r:id="rId8832" xr:uid="{214D0C26-0825-4BF7-ACF8-FBD50C9C635B}"/>
    <hyperlink ref="X3095" r:id="rId8833" xr:uid="{4E5CC6FF-DDC5-45E2-80AE-CDF5A7B5FD9C}"/>
    <hyperlink ref="X3096" r:id="rId8834" xr:uid="{5743D1DE-B655-4EBA-A87C-420068D24873}"/>
    <hyperlink ref="X3097" r:id="rId8835" xr:uid="{874FE567-19FA-456F-A05A-8FA768BAE158}"/>
    <hyperlink ref="X3098" r:id="rId8836" xr:uid="{F3AA5D12-83D3-4393-B6A9-13AA8631D9C7}"/>
    <hyperlink ref="X3099" r:id="rId8837" xr:uid="{D43FFB0E-DDFA-4860-9D06-DB52DD2CC079}"/>
    <hyperlink ref="X3100" r:id="rId8838" xr:uid="{8458E6E7-9B23-4F62-A9CB-BE069CBD0C69}"/>
    <hyperlink ref="X3101" r:id="rId8839" xr:uid="{B289E939-58E9-4810-8C28-3633FF6A56F7}"/>
    <hyperlink ref="X3102" r:id="rId8840" xr:uid="{324A8A4B-06B3-44DF-919A-29F2BF13AC94}"/>
    <hyperlink ref="X3103" r:id="rId8841" xr:uid="{74B27391-4749-4FD4-BC72-B6548364EF9D}"/>
    <hyperlink ref="X3104" r:id="rId8842" xr:uid="{871DA6C5-8E32-428C-A384-1FA53488B3EC}"/>
    <hyperlink ref="X3105" r:id="rId8843" xr:uid="{FBCD56BE-B2A8-4236-9A02-DA3EB1698538}"/>
    <hyperlink ref="X3106" r:id="rId8844" xr:uid="{3331F1E5-BEF5-46AC-B4EC-7270DF587765}"/>
    <hyperlink ref="X3107" r:id="rId8845" xr:uid="{F543BDCF-16A4-4513-BCA9-7BAA6FEEC0C7}"/>
    <hyperlink ref="X3108" r:id="rId8846" xr:uid="{7A537E89-09A5-4E7B-9CDC-5A8D027EB79F}"/>
    <hyperlink ref="X3109" r:id="rId8847" xr:uid="{EBF31A59-F019-4AEA-A20A-537FE314C8B4}"/>
    <hyperlink ref="X3110" r:id="rId8848" xr:uid="{CF4D1FD2-742B-4D83-A6DA-0E29AE1A2627}"/>
    <hyperlink ref="X3111" r:id="rId8849" xr:uid="{6CE10D84-2EDE-4764-9A16-F30056597E5B}"/>
    <hyperlink ref="X3112" r:id="rId8850" xr:uid="{D7AE66BC-FF18-48C8-A99C-181FCBC67AA5}"/>
    <hyperlink ref="X3113" r:id="rId8851" xr:uid="{5E33756A-8175-42DB-B0B6-F4F27B834D0D}"/>
    <hyperlink ref="X3114" r:id="rId8852" xr:uid="{BE73A610-C5FF-4666-8A0E-6A069D072D31}"/>
    <hyperlink ref="X3115" r:id="rId8853" xr:uid="{476D9CAF-8B71-4FF5-82B8-5606D2D3BD20}"/>
    <hyperlink ref="X3116" r:id="rId8854" xr:uid="{B0518267-785E-4514-B1F0-6CEC1CE9BA98}"/>
    <hyperlink ref="X3117" r:id="rId8855" xr:uid="{D202FD2D-7118-4C31-8750-02576C521584}"/>
    <hyperlink ref="X3118" r:id="rId8856" xr:uid="{5C7F16E3-D1C4-41B6-8501-789CF83C9530}"/>
    <hyperlink ref="X3119" r:id="rId8857" xr:uid="{DFCB25BB-21A4-4595-93EE-978115E8A0A0}"/>
    <hyperlink ref="X3120" r:id="rId8858" xr:uid="{1AF8FF61-67F1-40FD-85F0-18311769FCC7}"/>
    <hyperlink ref="X3121" r:id="rId8859" xr:uid="{F69AD9FB-91BA-4D21-9E84-BD677D41AE0C}"/>
    <hyperlink ref="X3122" r:id="rId8860" xr:uid="{5D46099A-8D0E-489B-B074-BCB5F889B5F5}"/>
    <hyperlink ref="X3123" r:id="rId8861" xr:uid="{86D4C1F4-B0AE-47CF-A9E6-C3DBFAC747E3}"/>
    <hyperlink ref="X3124" r:id="rId8862" xr:uid="{A1B43056-2F38-4E90-8BF5-0DFA887DDB4B}"/>
    <hyperlink ref="X3125" r:id="rId8863" xr:uid="{B2201C2A-B944-4047-8620-2BA149C60809}"/>
    <hyperlink ref="X3126" r:id="rId8864" xr:uid="{9B55C776-8E38-405F-9F15-ED041B64F155}"/>
    <hyperlink ref="X3127" r:id="rId8865" xr:uid="{28C186E7-2E08-447B-97CE-2679F1A1CB71}"/>
    <hyperlink ref="X3128" r:id="rId8866" xr:uid="{7B2C379A-40F5-44CD-976F-F8F786F15D1E}"/>
    <hyperlink ref="X3129" r:id="rId8867" xr:uid="{00A0D1C5-892B-44B5-8A7F-633EE64C6A26}"/>
    <hyperlink ref="X3130" r:id="rId8868" xr:uid="{7D1C828E-B897-423A-BCFC-5E46F9C06A55}"/>
    <hyperlink ref="X3131" r:id="rId8869" xr:uid="{EB4EA95D-92DF-40AD-9223-64AF46C27954}"/>
    <hyperlink ref="X3132" r:id="rId8870" xr:uid="{B0B153EE-3096-4FB0-8A22-67E1513739E8}"/>
    <hyperlink ref="X3133" r:id="rId8871" xr:uid="{303E87CF-7C96-49D7-82F2-350124DA4573}"/>
    <hyperlink ref="X3134" r:id="rId8872" xr:uid="{2BCDCE72-F15A-411C-A632-E7EA81FD81EE}"/>
    <hyperlink ref="X3135" r:id="rId8873" xr:uid="{64769D74-CF55-4FD7-9505-B3428547F311}"/>
    <hyperlink ref="X3136" r:id="rId8874" xr:uid="{28761156-E486-4E66-9841-78BE65FBCD9D}"/>
    <hyperlink ref="X3137" r:id="rId8875" xr:uid="{1CF7E94C-F3A7-4970-810D-A0C0AC68B101}"/>
    <hyperlink ref="X3138" r:id="rId8876" xr:uid="{772D048E-E3E3-4E83-A5AE-AE0B17CCB476}"/>
    <hyperlink ref="X3139" r:id="rId8877" xr:uid="{46742B69-47BE-4EED-9AB8-25030AB489B3}"/>
    <hyperlink ref="X3140" r:id="rId8878" xr:uid="{80BD8972-B00F-4FE8-BF59-79759A1510E7}"/>
    <hyperlink ref="X3141" r:id="rId8879" xr:uid="{FADBFA31-CBA3-4A2A-B62C-120CE290CEAF}"/>
    <hyperlink ref="X3142" r:id="rId8880" xr:uid="{4EBBEB40-F2ED-49F8-B590-1B56B5A321ED}"/>
    <hyperlink ref="X3143" r:id="rId8881" xr:uid="{51F135B7-5C5E-44F5-9BE2-7297812BEB70}"/>
    <hyperlink ref="X3144" r:id="rId8882" xr:uid="{A29334E8-FD74-46E9-BA3D-C0AE406E213A}"/>
    <hyperlink ref="X3145" r:id="rId8883" xr:uid="{6481840D-739A-4F16-9E2A-BC4007AE101E}"/>
    <hyperlink ref="X3146" r:id="rId8884" xr:uid="{C64B91EA-4B29-4671-9E0F-7A6F05A76BCC}"/>
    <hyperlink ref="X3147" r:id="rId8885" xr:uid="{B8283CAC-DEA5-4C9E-B94F-7A29283204CC}"/>
    <hyperlink ref="X3148" r:id="rId8886" xr:uid="{06A5B06B-12D2-4946-9D98-FEED87A01880}"/>
    <hyperlink ref="X3149" r:id="rId8887" xr:uid="{93295B1A-5394-48CB-874D-EC181AB5AAA6}"/>
    <hyperlink ref="X3150" r:id="rId8888" xr:uid="{8F4E0206-E58E-4FC5-9B23-2F69EF165707}"/>
    <hyperlink ref="X3151" r:id="rId8889" xr:uid="{0E2305C4-E14B-4E3D-B9AE-7DBDAB5FCE7D}"/>
    <hyperlink ref="X3152" r:id="rId8890" xr:uid="{12F5F910-872F-4C80-86BB-FE9F1ABC0EAB}"/>
    <hyperlink ref="X3153" r:id="rId8891" xr:uid="{05753D50-9120-4B92-A39A-82955F53AA2F}"/>
    <hyperlink ref="X3154" r:id="rId8892" xr:uid="{BF807D68-EEF6-40FA-8087-CC952AACE461}"/>
    <hyperlink ref="X3155" r:id="rId8893" xr:uid="{99A39898-40F4-4415-A821-14EA8FC52D3B}"/>
    <hyperlink ref="X3156" r:id="rId8894" xr:uid="{48FB8A93-A7C7-4AC6-A648-A552E200082C}"/>
    <hyperlink ref="X3157" r:id="rId8895" xr:uid="{44EB24C8-BF09-41E7-91FE-4F0FD26A3D3F}"/>
    <hyperlink ref="X3158" r:id="rId8896" xr:uid="{1497AE64-D4ED-4E8E-B105-C87B8BF6EACB}"/>
    <hyperlink ref="X3159" r:id="rId8897" xr:uid="{649CE126-0D79-4FE0-B334-A65B1724C3F7}"/>
    <hyperlink ref="X3160" r:id="rId8898" xr:uid="{6D786F53-6B4F-4F11-A7DC-838F66BC1CF8}"/>
    <hyperlink ref="X3161" r:id="rId8899" xr:uid="{617E93E3-B2A9-4077-82CC-92C901A8084F}"/>
    <hyperlink ref="X3162" r:id="rId8900" xr:uid="{EBF225B2-51D1-4DCD-988A-3842830B311B}"/>
    <hyperlink ref="X3163" r:id="rId8901" xr:uid="{7C5320C6-67A5-401B-969B-D4A293443F23}"/>
    <hyperlink ref="X3164" r:id="rId8902" xr:uid="{1FCEDAFB-F5C9-4B5C-BCDD-704B420CB236}"/>
    <hyperlink ref="X3165" r:id="rId8903" xr:uid="{E335C64E-687E-4973-991E-0050F67DFF57}"/>
    <hyperlink ref="X3166" r:id="rId8904" xr:uid="{DDCCFD19-56D5-497E-AD15-4C0953F549AC}"/>
    <hyperlink ref="X3167" r:id="rId8905" xr:uid="{A0EF910F-1CB0-4FB3-9361-0C0BAC7E94D6}"/>
    <hyperlink ref="X3168" r:id="rId8906" xr:uid="{B1317962-7486-4958-8AC7-92D030206E85}"/>
    <hyperlink ref="X3169" r:id="rId8907" xr:uid="{3C80B170-F84D-4B6A-B166-5C35A58C4AD8}"/>
    <hyperlink ref="X3170" r:id="rId8908" xr:uid="{21807FF8-E66C-4918-87F3-40F109145C1D}"/>
    <hyperlink ref="X3171" r:id="rId8909" xr:uid="{B46C390A-00A1-4129-AC80-2D7F05746AF9}"/>
    <hyperlink ref="X3172" r:id="rId8910" xr:uid="{AB5AF1AD-FF7A-43B4-8AB3-E52E1DC2F005}"/>
    <hyperlink ref="X3173" r:id="rId8911" xr:uid="{E1396CE1-6125-4F5C-BC49-56E5F333BEAA}"/>
    <hyperlink ref="X3174" r:id="rId8912" xr:uid="{F97FEB32-B4E4-4328-AAD2-F0E4689EB8AE}"/>
    <hyperlink ref="X3175" r:id="rId8913" xr:uid="{401D8C73-5D22-4FC2-98E8-4BA59E1FD662}"/>
    <hyperlink ref="X3176" r:id="rId8914" xr:uid="{73CCED32-16CB-4393-B7D2-4C90965DA631}"/>
    <hyperlink ref="X3177" r:id="rId8915" xr:uid="{6E400266-92A4-4F8B-946F-C0C3D216CD72}"/>
    <hyperlink ref="X3178" r:id="rId8916" xr:uid="{B839E33C-A196-4E5F-AE1E-7E5BDFA3F75B}"/>
    <hyperlink ref="X3179" r:id="rId8917" xr:uid="{331173E0-E10D-4F84-A926-2971B6D9AD5B}"/>
    <hyperlink ref="X3180" r:id="rId8918" xr:uid="{9147046C-6DC1-4563-AF67-4812610C53D9}"/>
    <hyperlink ref="X3181" r:id="rId8919" xr:uid="{BC11C8F8-2586-4674-A8B6-DF792A94B5DE}"/>
    <hyperlink ref="X3182" r:id="rId8920" xr:uid="{009CF977-8F72-443B-A6E4-EC72B1C634F5}"/>
    <hyperlink ref="X3183" r:id="rId8921" xr:uid="{50D86EA6-E5D2-413A-8B8A-D65CA0968BBE}"/>
    <hyperlink ref="X3184" r:id="rId8922" xr:uid="{A9EE51D4-E109-4257-92FE-A943FE879AF0}"/>
    <hyperlink ref="X3185" r:id="rId8923" xr:uid="{45E8C296-D589-4EF7-9AF5-A83A74DBEE55}"/>
    <hyperlink ref="X3186" r:id="rId8924" xr:uid="{5414E2D7-9F2F-4CC4-A8F9-C996BD5514FC}"/>
    <hyperlink ref="X3187" r:id="rId8925" xr:uid="{AF3FF685-DD83-4362-8191-37DFBB4F2654}"/>
    <hyperlink ref="X3188" r:id="rId8926" xr:uid="{7D5E3CE7-05BE-4A4E-8434-1AFA9506D582}"/>
    <hyperlink ref="X3189" r:id="rId8927" xr:uid="{B9FF5542-035E-41E7-9EE8-159A2653009D}"/>
    <hyperlink ref="X3190" r:id="rId8928" xr:uid="{76DB2F74-68DF-46CA-910A-6FD8CCCD9CED}"/>
    <hyperlink ref="X3191" r:id="rId8929" xr:uid="{C030BEC7-DE76-4994-A261-4954ECFA3C3A}"/>
    <hyperlink ref="X3192" r:id="rId8930" xr:uid="{74CAF4CB-D52A-423B-9820-AA2DF6F14BFE}"/>
    <hyperlink ref="X3193" r:id="rId8931" xr:uid="{053E5AC8-758D-486C-9886-43C9992C1983}"/>
    <hyperlink ref="X3194" r:id="rId8932" xr:uid="{D48F14E2-0FCC-45EA-9E25-CE06CB123988}"/>
    <hyperlink ref="X3195" r:id="rId8933" xr:uid="{995EBC07-15D8-4F8C-9B40-B505285382D5}"/>
    <hyperlink ref="X3196" r:id="rId8934" xr:uid="{BB733346-CC9F-4D9C-BC56-1BBAF2E9CE3D}"/>
    <hyperlink ref="X3197" r:id="rId8935" xr:uid="{C82CAA46-555F-4132-A5AC-A72151C88035}"/>
    <hyperlink ref="X3198" r:id="rId8936" xr:uid="{C954E8D0-CFB9-40CF-881C-B4786667C728}"/>
    <hyperlink ref="X3199" r:id="rId8937" xr:uid="{0521F6B8-4AAE-4875-B185-F238D1E03064}"/>
    <hyperlink ref="X3200" r:id="rId8938" xr:uid="{4A0FBCF2-6623-422A-AC8A-0C739502AC4B}"/>
    <hyperlink ref="X3201" r:id="rId8939" xr:uid="{0A223295-910E-49B0-BB33-133171B44495}"/>
    <hyperlink ref="X3202" r:id="rId8940" xr:uid="{DB4B3210-AD54-4D69-B286-F21669C2A60D}"/>
    <hyperlink ref="X3203" r:id="rId8941" xr:uid="{3C53D92F-DE81-4133-991B-C6D1C7268040}"/>
    <hyperlink ref="X3204" r:id="rId8942" xr:uid="{0D565A16-DE62-487E-A26F-E374C6628CDD}"/>
    <hyperlink ref="X3205" r:id="rId8943" xr:uid="{55D14489-67EB-428D-A782-4AE80A336C22}"/>
    <hyperlink ref="X3206" r:id="rId8944" xr:uid="{2E31B6B3-7C78-4E85-915C-AE3218E84AE4}"/>
    <hyperlink ref="X3207" r:id="rId8945" xr:uid="{FB8A31B8-905B-4E60-A8A7-C2053941AEEA}"/>
    <hyperlink ref="X3208" r:id="rId8946" xr:uid="{0EBA2169-3BF0-4D91-B13D-7456F3D92537}"/>
    <hyperlink ref="X3209" r:id="rId8947" xr:uid="{4722AB6B-5006-4356-8682-F4BB27FD26E8}"/>
    <hyperlink ref="X3210" r:id="rId8948" xr:uid="{E686EE9E-6DC0-4024-A26E-7B87A5B34354}"/>
    <hyperlink ref="X3211" r:id="rId8949" xr:uid="{4E68CC7F-6111-4FA6-B0C1-EB9550F27C39}"/>
    <hyperlink ref="X3212" r:id="rId8950" xr:uid="{BB736342-85B6-41A7-98F0-AA95487A06FC}"/>
    <hyperlink ref="X3213" r:id="rId8951" xr:uid="{436ECB3D-671C-46E9-BDE3-D22188231D83}"/>
    <hyperlink ref="X3214" r:id="rId8952" xr:uid="{0040785F-D8C1-48B7-8EF9-A866AA11F4A4}"/>
    <hyperlink ref="X3215" r:id="rId8953" xr:uid="{00816E4A-55A3-4893-8BAD-2540218F7614}"/>
    <hyperlink ref="X3216" r:id="rId8954" xr:uid="{6E5BA7A8-9CD0-4245-AB28-89121C50428D}"/>
    <hyperlink ref="X3217" r:id="rId8955" xr:uid="{7824E768-84AE-4B02-84E4-F9CD64D5231D}"/>
    <hyperlink ref="X3218" r:id="rId8956" xr:uid="{5A163720-B562-4B23-9228-04C201364F40}"/>
    <hyperlink ref="X3219" r:id="rId8957" xr:uid="{9BB539AC-1D96-467F-B8B2-ACDC3ACA9C0E}"/>
    <hyperlink ref="X3220" r:id="rId8958" xr:uid="{A349854E-0598-428A-9964-3E7E1CCA47BD}"/>
    <hyperlink ref="X3221" r:id="rId8959" xr:uid="{009C72B2-269F-4D65-8592-D744F27E0BAF}"/>
    <hyperlink ref="X3222" r:id="rId8960" xr:uid="{BE8A03A6-BC65-4E6F-A5BC-E5256D0932A3}"/>
    <hyperlink ref="X3223" r:id="rId8961" xr:uid="{981199E5-25D5-4F7F-A8EA-82E3B62F00D1}"/>
    <hyperlink ref="X3224" r:id="rId8962" xr:uid="{7D268BEE-D0B5-45BE-AEFA-FA64715832F7}"/>
    <hyperlink ref="X3225" r:id="rId8963" xr:uid="{6164C8B3-421E-4978-B827-65EEE274BC06}"/>
    <hyperlink ref="X3226" r:id="rId8964" xr:uid="{EB0350C1-3576-4621-A993-09D8B88EA505}"/>
    <hyperlink ref="X3227" r:id="rId8965" xr:uid="{EB3DC62A-FFB1-4932-98CD-27C3CC1AE8D2}"/>
    <hyperlink ref="X3228" r:id="rId8966" xr:uid="{107E5B0A-EA4E-414B-AF44-CE34E7D79A8E}"/>
    <hyperlink ref="X3229" r:id="rId8967" xr:uid="{E84C21EB-F306-4739-905A-7DA6029AA7F9}"/>
    <hyperlink ref="X3230" r:id="rId8968" xr:uid="{563CA1EA-35E8-45B6-85E8-A376B68369A3}"/>
    <hyperlink ref="X3231" r:id="rId8969" xr:uid="{E5B2B576-7506-4BBD-9C3A-0683EA132F3E}"/>
    <hyperlink ref="X3232" r:id="rId8970" xr:uid="{BC753585-BADD-4D2A-8CFD-BF2E7093BE8B}"/>
    <hyperlink ref="X3233" r:id="rId8971" xr:uid="{763AA95B-E7ED-419F-BE03-86BAAC6AF114}"/>
    <hyperlink ref="X3234" r:id="rId8972" xr:uid="{00D8C27B-3C02-46C5-B9F0-BC0807E0E99B}"/>
    <hyperlink ref="X3235" r:id="rId8973" xr:uid="{ABE2CF70-883B-4FAD-A063-72EBCF08FA45}"/>
    <hyperlink ref="X3236" r:id="rId8974" xr:uid="{DDD3EF12-74ED-41B4-8DFC-7AAB7CC08EBA}"/>
    <hyperlink ref="X3237" r:id="rId8975" xr:uid="{E5C90A7E-C6CF-4F4D-ABD6-117FE701D02E}"/>
    <hyperlink ref="X3238" r:id="rId8976" xr:uid="{BD9C177C-1F65-4679-9B25-04B78294E108}"/>
    <hyperlink ref="X3239" r:id="rId8977" xr:uid="{8C270840-5781-459A-A8A4-4486FF30321C}"/>
    <hyperlink ref="X3240" r:id="rId8978" xr:uid="{A23EA9E7-A4F4-4113-9278-668168CA102A}"/>
    <hyperlink ref="X3241" r:id="rId8979" xr:uid="{187957CC-9BE9-4099-AF22-562F25805EB6}"/>
    <hyperlink ref="X3242" r:id="rId8980" xr:uid="{9A150F2C-DA3F-45D6-9226-894AF04C6229}"/>
    <hyperlink ref="X3243" r:id="rId8981" xr:uid="{C8641791-5583-47A0-A9A3-C429C97F55EF}"/>
    <hyperlink ref="X3244" r:id="rId8982" xr:uid="{CB1037AA-2AB4-4739-997A-E4BA338385A8}"/>
    <hyperlink ref="X3245" r:id="rId8983" xr:uid="{8FF992A2-0CD8-4F87-9963-3D2FC5DA1FDA}"/>
    <hyperlink ref="X3246" r:id="rId8984" xr:uid="{565FD7EC-B4D8-42D4-A98D-510797FD2821}"/>
    <hyperlink ref="X3247" r:id="rId8985" xr:uid="{92E1A973-32B8-46D0-BB57-9AAD8B2B2BA4}"/>
    <hyperlink ref="X3248" r:id="rId8986" xr:uid="{F15FC371-6D3A-42B4-BE22-9DB4E1D41357}"/>
    <hyperlink ref="X3249" r:id="rId8987" xr:uid="{01D170E2-A6B5-4290-932A-EAAA4174D347}"/>
    <hyperlink ref="X3250" r:id="rId8988" xr:uid="{7323F79F-0BD9-4C12-9750-877EF7F620B8}"/>
    <hyperlink ref="X3251" r:id="rId8989" xr:uid="{FE113444-3AF5-4C71-A8F7-F52400F2C734}"/>
    <hyperlink ref="X3252" r:id="rId8990" xr:uid="{0926385D-DB87-45AB-8BBD-F6C4D3B1CBF0}"/>
    <hyperlink ref="X3253" r:id="rId8991" xr:uid="{C395DC78-3D88-448C-9C45-E4896341C63A}"/>
    <hyperlink ref="X3254" r:id="rId8992" xr:uid="{67077FC1-492E-47DC-8851-E2C51A75CFE2}"/>
    <hyperlink ref="X3255" r:id="rId8993" xr:uid="{3F6EF9A2-A501-4FA2-B8A4-9D4D3F71C93A}"/>
    <hyperlink ref="X3256" r:id="rId8994" xr:uid="{6AE7984B-EE65-4D18-AD0E-393EC161BFDB}"/>
    <hyperlink ref="X3257" r:id="rId8995" xr:uid="{88D781EE-19D3-4A7F-B703-D01AB7D5510B}"/>
    <hyperlink ref="X3258" r:id="rId8996" xr:uid="{DEC484DB-68D5-4365-BB6D-3DEEFEFAB332}"/>
    <hyperlink ref="X3259" r:id="rId8997" xr:uid="{65F908F5-FDDE-497B-96B7-A2A18D04117F}"/>
    <hyperlink ref="X3260" r:id="rId8998" xr:uid="{D5EFBFCB-82ED-4777-AAEC-A15818970A61}"/>
    <hyperlink ref="X3261" r:id="rId8999" xr:uid="{EB0F5B8E-7CD1-41FA-B10B-E6B27287960B}"/>
    <hyperlink ref="X3262" r:id="rId9000" xr:uid="{AD6869C6-0DAE-4A59-92F5-4B1A4EDB7957}"/>
    <hyperlink ref="X3263" r:id="rId9001" xr:uid="{00A80F0D-31CA-46F9-B99B-A41162C32250}"/>
    <hyperlink ref="X3264" r:id="rId9002" xr:uid="{218DCCF5-2B39-477A-9F8E-169FDFB1B2D5}"/>
    <hyperlink ref="X3265" r:id="rId9003" xr:uid="{B5E9B1CC-135C-403D-ACAC-C64DBE7ABC01}"/>
    <hyperlink ref="X3266" r:id="rId9004" xr:uid="{7A63C111-6F43-4F89-98BE-54AE944D54A1}"/>
    <hyperlink ref="X3267" r:id="rId9005" xr:uid="{D0F2FA40-C05D-4EDA-B5D6-AAC909479043}"/>
    <hyperlink ref="X3268" r:id="rId9006" xr:uid="{13FA4FD4-BD05-47F5-B0DF-9EF201D63A29}"/>
    <hyperlink ref="X3269" r:id="rId9007" xr:uid="{EF096CFA-F5F5-4169-8441-DFD771440693}"/>
    <hyperlink ref="X3270" r:id="rId9008" xr:uid="{D753253C-B146-414D-818E-DD8DBBD21D19}"/>
    <hyperlink ref="X3271" r:id="rId9009" xr:uid="{11B4CDB9-EE45-4722-A5A2-D7382C93ACEB}"/>
    <hyperlink ref="X3272" r:id="rId9010" xr:uid="{83A3CB32-A222-4A8E-A510-ED20FFF78351}"/>
    <hyperlink ref="X3273" r:id="rId9011" xr:uid="{15D286FC-AC6F-4AAC-9B23-133EB859D45D}"/>
    <hyperlink ref="X3274" r:id="rId9012" xr:uid="{319F9C43-5E9F-42AA-A7A2-870DEB639BDE}"/>
    <hyperlink ref="X3275" r:id="rId9013" xr:uid="{F8B2515D-0655-489C-BB61-06CE8097BD17}"/>
    <hyperlink ref="X3276" r:id="rId9014" xr:uid="{4E182DFB-37D5-4F4A-8B2A-9E03F438FDD2}"/>
    <hyperlink ref="X3277" r:id="rId9015" xr:uid="{0B371D56-7638-4169-8AFF-AAF9674D608D}"/>
    <hyperlink ref="X3278" r:id="rId9016" xr:uid="{8B385EC9-E75C-43DB-A8E5-1B9AC48CF592}"/>
    <hyperlink ref="X3279" r:id="rId9017" xr:uid="{E828470D-9C11-4029-A1A3-68F35A08DD85}"/>
    <hyperlink ref="X3280" r:id="rId9018" xr:uid="{B1716A5A-1422-4C6B-9EE1-BEF7B2A1A6DD}"/>
    <hyperlink ref="X3281" r:id="rId9019" xr:uid="{A1A3BF39-FE95-4718-802F-7B2D37FB8E21}"/>
    <hyperlink ref="X3282" r:id="rId9020" xr:uid="{C78CA529-5E48-4AD9-B41C-5952DFE090EF}"/>
    <hyperlink ref="X3283" r:id="rId9021" xr:uid="{AE73EDCC-4F75-4610-9156-8E7AB3147215}"/>
    <hyperlink ref="X3284" r:id="rId9022" xr:uid="{3E5209D9-B8CE-4394-A07C-EE8AC7494AFC}"/>
    <hyperlink ref="X3285" r:id="rId9023" xr:uid="{FE4DEF2F-7550-4EC0-98FB-A204AD85B34A}"/>
    <hyperlink ref="X3286" r:id="rId9024" xr:uid="{5956B15D-AF96-4A61-B4D8-C045376B1B07}"/>
    <hyperlink ref="X3287" r:id="rId9025" xr:uid="{0FB03F15-D9EB-427F-9FC9-045EDC940904}"/>
    <hyperlink ref="X3288" r:id="rId9026" xr:uid="{D0BA1535-1233-4BA6-9F51-1934B99ADDE7}"/>
    <hyperlink ref="X3289" r:id="rId9027" xr:uid="{B3BEAB26-BC9F-480D-A259-6F54170B5CEC}"/>
    <hyperlink ref="X3290" r:id="rId9028" xr:uid="{991838FC-060E-4274-91CF-55A08D7B793B}"/>
    <hyperlink ref="X3291" r:id="rId9029" xr:uid="{44C10D78-A1D4-4BE7-91D0-B7AE9041CF59}"/>
    <hyperlink ref="X3292" r:id="rId9030" xr:uid="{4257481F-DF4E-44C5-816F-ED16CC745357}"/>
    <hyperlink ref="X3293" r:id="rId9031" xr:uid="{EC95EC42-AD6E-478B-8B59-E1FCEF36D72A}"/>
    <hyperlink ref="X3294" r:id="rId9032" xr:uid="{FD8E1D13-73A3-4097-98DB-09F384B23551}"/>
    <hyperlink ref="X3295" r:id="rId9033" xr:uid="{9026429F-80D3-4C3B-B275-06569FAF173D}"/>
    <hyperlink ref="X3296" r:id="rId9034" xr:uid="{6325A238-7AA2-46A3-B2FE-E9A1FE5B3E93}"/>
    <hyperlink ref="X3297" r:id="rId9035" xr:uid="{C5301AD8-FE1C-4F7B-B730-B67F6EBD4429}"/>
    <hyperlink ref="X3298" r:id="rId9036" xr:uid="{EFF2EDD9-8056-4E46-9097-CB8B0964E879}"/>
    <hyperlink ref="X3299" r:id="rId9037" xr:uid="{A6657CAA-C464-49EA-A375-EF68B73DBEDA}"/>
    <hyperlink ref="X3300" r:id="rId9038" xr:uid="{434A18F2-2845-4714-AC47-17E9939FEA28}"/>
    <hyperlink ref="X3301" r:id="rId9039" xr:uid="{51D5D9A9-A4FF-4217-B9D8-6BA6943206DC}"/>
    <hyperlink ref="X3302" r:id="rId9040" xr:uid="{D3492484-E169-4A4D-9B50-FFD9A09BF623}"/>
    <hyperlink ref="X3303" r:id="rId9041" xr:uid="{0616B5C4-78F9-413A-8BFF-9C6EF1BEBE85}"/>
    <hyperlink ref="X3304" r:id="rId9042" xr:uid="{F533E221-D3CB-4DD4-AD46-113CF41D8F98}"/>
    <hyperlink ref="X3305" r:id="rId9043" xr:uid="{7A366945-5EE7-4973-B505-AAB26EA0B2BC}"/>
    <hyperlink ref="X3306" r:id="rId9044" xr:uid="{052F5DBC-286B-4691-A181-08BD021B5554}"/>
    <hyperlink ref="X3307" r:id="rId9045" xr:uid="{F6ED8825-86DE-4EF4-B6C1-25D65B4B8ED4}"/>
    <hyperlink ref="X3308" r:id="rId9046" xr:uid="{CF8571D2-C365-482E-90DC-CEEF0C647183}"/>
    <hyperlink ref="X3309" r:id="rId9047" xr:uid="{0A6A88B7-118F-44F6-9C20-C353E17ABF13}"/>
    <hyperlink ref="X3310" r:id="rId9048" xr:uid="{12313D53-E89E-4B1A-971A-C8E0EB6AE68A}"/>
    <hyperlink ref="X3311" r:id="rId9049" xr:uid="{7D8B7978-3E0B-46C7-878D-476FB74D0FC6}"/>
    <hyperlink ref="X3312" r:id="rId9050" xr:uid="{559820D4-69FF-4824-922E-4AE8FF91FECB}"/>
    <hyperlink ref="X3313" r:id="rId9051" xr:uid="{816F180F-DDC0-407A-BB96-C41822C4A15D}"/>
    <hyperlink ref="X3314" r:id="rId9052" xr:uid="{C8DC7BC3-90BE-4F34-A6ED-EB0BC5E2044A}"/>
    <hyperlink ref="X3315" r:id="rId9053" xr:uid="{E4F5D16C-B2DA-4331-A720-3FCF87DDDE38}"/>
    <hyperlink ref="X3316" r:id="rId9054" xr:uid="{407719A5-982E-4652-ADD6-A9C086723788}"/>
    <hyperlink ref="X3317" r:id="rId9055" xr:uid="{2AC914BC-6602-4213-B1D9-A7ACB2B76231}"/>
    <hyperlink ref="X3318" r:id="rId9056" xr:uid="{6ACC4558-8BFB-4436-845C-ED209335D577}"/>
    <hyperlink ref="X3319" r:id="rId9057" xr:uid="{C1838AE1-778D-4FAF-8FB8-BE664571C33D}"/>
    <hyperlink ref="X3320" r:id="rId9058" xr:uid="{8EDAF0C4-4F94-4CA2-AB07-F21E68BF2B3E}"/>
    <hyperlink ref="X3321" r:id="rId9059" xr:uid="{599752BF-AE38-47AF-8A61-343C49EABD97}"/>
    <hyperlink ref="X3322" r:id="rId9060" xr:uid="{80617CDC-B6E3-4DB8-8B37-736E5A7E8592}"/>
    <hyperlink ref="X3323" r:id="rId9061" xr:uid="{5219FE36-CBED-4961-AE80-B31BF9418EC3}"/>
    <hyperlink ref="X3324" r:id="rId9062" xr:uid="{DDBD158D-53BD-42DA-B472-9D450F2E6E43}"/>
    <hyperlink ref="X3325" r:id="rId9063" xr:uid="{059A8CA7-DE06-47D4-A538-A883B85B794C}"/>
    <hyperlink ref="X3326" r:id="rId9064" xr:uid="{5577D5AD-55C1-4E07-B013-622C6FB98EA6}"/>
    <hyperlink ref="X3327" r:id="rId9065" xr:uid="{1685FB42-2929-4727-B0D1-579F4B5D1B45}"/>
    <hyperlink ref="X3328" r:id="rId9066" xr:uid="{7FDE286B-FDB0-4405-84E1-FE4B7C803130}"/>
    <hyperlink ref="X3329" r:id="rId9067" xr:uid="{82AB8705-5F4D-4A8C-8878-38F193671446}"/>
    <hyperlink ref="X3330" r:id="rId9068" xr:uid="{B30F391A-C1A6-42E4-86F3-B1027527BCD4}"/>
    <hyperlink ref="X3331" r:id="rId9069" xr:uid="{611FF7EC-E466-41AB-8584-26F093FECBD1}"/>
    <hyperlink ref="X3332" r:id="rId9070" xr:uid="{F1D6C373-1FC0-40B6-A34D-E0EA0E13B123}"/>
    <hyperlink ref="X3333" r:id="rId9071" xr:uid="{C8063F37-F6BE-48C0-BD7E-02676B954D30}"/>
    <hyperlink ref="X3334" r:id="rId9072" xr:uid="{C8A83C2A-17BD-405F-87E3-A420FA0F7536}"/>
    <hyperlink ref="X3335" r:id="rId9073" xr:uid="{1011E491-267F-41D6-9723-3BF7B5ADAD9B}"/>
    <hyperlink ref="X3336" r:id="rId9074" xr:uid="{35C4CA42-2CE0-4AC6-A009-FA8C982FEB03}"/>
    <hyperlink ref="X3337" r:id="rId9075" xr:uid="{9D5D6B50-ACBB-422A-B166-4C3C26504F3D}"/>
    <hyperlink ref="X3338" r:id="rId9076" xr:uid="{B72BF731-FB72-4558-8D5E-EC4F7CCF0231}"/>
    <hyperlink ref="X3339" r:id="rId9077" xr:uid="{0101A494-B224-409A-B359-69B6ED9B8A14}"/>
    <hyperlink ref="X3340" r:id="rId9078" xr:uid="{113944F5-FBEC-4384-9F66-C71FE7C2BE1C}"/>
    <hyperlink ref="X3341" r:id="rId9079" xr:uid="{8C8735BD-EFA4-4FA3-9EBB-BA86A9804C4F}"/>
    <hyperlink ref="X3342" r:id="rId9080" xr:uid="{7586B941-9AFD-4789-B143-C44A54B36D08}"/>
    <hyperlink ref="X3343" r:id="rId9081" xr:uid="{9C0AC0CD-990F-457E-8E77-6DB7CB9A5F00}"/>
    <hyperlink ref="X3344" r:id="rId9082" xr:uid="{2959B87E-3F19-4ECA-97F9-A9D80FF5674E}"/>
    <hyperlink ref="X3345" r:id="rId9083" xr:uid="{6B3E2528-2EFE-479F-B90F-D649FDC5BEE7}"/>
    <hyperlink ref="X3346" r:id="rId9084" xr:uid="{96C5D4C3-1EF0-4370-9C88-47D2262C1AA8}"/>
    <hyperlink ref="X3347" r:id="rId9085" xr:uid="{1A4B7289-FC9C-4126-9D87-8DBAC876E9D9}"/>
    <hyperlink ref="X3348" r:id="rId9086" xr:uid="{E617C871-1889-4A71-A9C3-EE52FB868E1B}"/>
    <hyperlink ref="X3349" r:id="rId9087" xr:uid="{3B63FF3F-6D35-4D51-A30B-D98C542298CB}"/>
    <hyperlink ref="X3350" r:id="rId9088" xr:uid="{185EEA95-77A0-482B-98F5-CFDD2177B592}"/>
    <hyperlink ref="X3351" r:id="rId9089" xr:uid="{DA2297E3-AD51-4354-A0A1-F47F6B4CE75B}"/>
    <hyperlink ref="X3352" r:id="rId9090" xr:uid="{7F51D42B-82EC-4B9C-ABE9-F9FCC1C9BBCE}"/>
    <hyperlink ref="X3353" r:id="rId9091" xr:uid="{641D7DB9-8B2B-4512-A452-252825CCBC6C}"/>
    <hyperlink ref="X3354" r:id="rId9092" xr:uid="{DB75FE68-AC30-4707-98D2-3906B2467548}"/>
    <hyperlink ref="X3355" r:id="rId9093" xr:uid="{ED3FDF15-9D0F-4E35-9D7C-ED0B72B96381}"/>
    <hyperlink ref="X3356" r:id="rId9094" xr:uid="{A276BA39-080C-4C09-9228-0C195AFB743B}"/>
    <hyperlink ref="X3357" r:id="rId9095" xr:uid="{BD5763CB-8E00-4DC6-A569-A94E10D35459}"/>
    <hyperlink ref="X3358" r:id="rId9096" xr:uid="{04BBD29E-2213-4274-877B-A588ED8F1181}"/>
    <hyperlink ref="X3359" r:id="rId9097" xr:uid="{DB9D6CBD-1522-4CFC-B9C3-96F245418C8A}"/>
    <hyperlink ref="X3360" r:id="rId9098" xr:uid="{8FFD591A-5641-435E-AA9C-40D71297C8C8}"/>
    <hyperlink ref="X3361" r:id="rId9099" xr:uid="{5B1B9F3A-2752-4CD3-86EF-E1CB20E38A77}"/>
    <hyperlink ref="X3362" r:id="rId9100" xr:uid="{B0802DDA-8B67-4846-A347-44F04FC1DB46}"/>
    <hyperlink ref="X3363" r:id="rId9101" xr:uid="{B603589D-F210-4A71-A0B6-65E8EC953495}"/>
    <hyperlink ref="X3364" r:id="rId9102" xr:uid="{A1A1B140-E686-4C6F-B812-E18ED0232E85}"/>
    <hyperlink ref="X3365" r:id="rId9103" xr:uid="{277ACA9E-E7FD-48E3-B702-06342B9ECD74}"/>
    <hyperlink ref="X3366" r:id="rId9104" xr:uid="{3CD07537-7503-4C3C-8A61-5BC12B2D4714}"/>
    <hyperlink ref="X3367" r:id="rId9105" xr:uid="{CC190EBC-066C-42EC-A0CD-246536823BFE}"/>
    <hyperlink ref="X3368" r:id="rId9106" xr:uid="{8CE60421-33DD-44FE-96A3-2886D3AB262C}"/>
    <hyperlink ref="X3369" r:id="rId9107" xr:uid="{5BEFD840-72B0-463C-9B59-F964AB08FA3B}"/>
    <hyperlink ref="X3370" r:id="rId9108" xr:uid="{7346FCB3-5273-4CBF-B62A-BF3EBD8D35B4}"/>
    <hyperlink ref="X3371" r:id="rId9109" xr:uid="{B67FED8F-980F-41B0-9F6D-4F2F0B44A079}"/>
    <hyperlink ref="X3372" r:id="rId9110" xr:uid="{BF504926-EEAC-45F0-B999-71BD32F1D609}"/>
    <hyperlink ref="X3373" r:id="rId9111" xr:uid="{9902B91F-E453-4AD6-9799-D0D4EEB1F268}"/>
    <hyperlink ref="X3374" r:id="rId9112" xr:uid="{60ABD5ED-C47D-4782-AFB2-5AAC58FA64FD}"/>
    <hyperlink ref="X3375" r:id="rId9113" xr:uid="{505605D5-931C-46D2-8C40-55A06D311C8D}"/>
    <hyperlink ref="X3376" r:id="rId9114" xr:uid="{71C37A17-91EF-4F3A-834E-25F5E8424AE9}"/>
    <hyperlink ref="X3377" r:id="rId9115" xr:uid="{D2401042-077A-46A6-885D-7D01300C3E18}"/>
    <hyperlink ref="X3378" r:id="rId9116" xr:uid="{DC442F11-A618-44A1-B51D-A9B455403B9C}"/>
    <hyperlink ref="X3379" r:id="rId9117" xr:uid="{AF77C5A1-70B2-465F-BBEA-7477C0C5E82A}"/>
    <hyperlink ref="X3380" r:id="rId9118" xr:uid="{04344072-83CD-434F-8584-3A3F57D08919}"/>
    <hyperlink ref="X3381" r:id="rId9119" xr:uid="{E806A950-837E-4C7C-B44A-D9C5B00016EA}"/>
    <hyperlink ref="X3382" r:id="rId9120" xr:uid="{E196D205-6B19-40B5-9EA4-991EAEE9B796}"/>
    <hyperlink ref="X3383" r:id="rId9121" xr:uid="{A1A23436-C2A1-4F5E-BCB9-5A42C1CBBE9F}"/>
    <hyperlink ref="X3384" r:id="rId9122" xr:uid="{ABAE962D-18A8-4C0F-BC0B-B9DAD7F7D3AE}"/>
    <hyperlink ref="X3385" r:id="rId9123" xr:uid="{68FDCC81-B01E-4A75-8E24-82C9E9AD78EB}"/>
    <hyperlink ref="X3386" r:id="rId9124" xr:uid="{D84522B2-9D24-43B5-8E8E-9A14AB5EEBC5}"/>
    <hyperlink ref="X3387" r:id="rId9125" xr:uid="{C30EF9EA-181D-4195-A6F7-94E6C955AC52}"/>
    <hyperlink ref="X3388" r:id="rId9126" xr:uid="{C2D3BC38-1C97-460D-8CF1-63C2B3A0E8F7}"/>
    <hyperlink ref="X3389" r:id="rId9127" xr:uid="{28418C63-43A1-4BE1-92B3-FF0FA3BFE5FC}"/>
    <hyperlink ref="X3390" r:id="rId9128" xr:uid="{89EF259A-105B-4FD5-A429-A35CD4B3A1D7}"/>
    <hyperlink ref="X3391" r:id="rId9129" xr:uid="{310987AD-07C9-4C1B-9F24-972499E70955}"/>
    <hyperlink ref="X3392" r:id="rId9130" xr:uid="{AC95824B-97C1-4136-BA94-68F9515D8DBE}"/>
    <hyperlink ref="X3393" r:id="rId9131" xr:uid="{55BB0642-1519-43A9-9E85-A86D4D9BBB90}"/>
    <hyperlink ref="X3394" r:id="rId9132" xr:uid="{8EB8AB05-19C0-44B7-A46B-D80528EB820B}"/>
    <hyperlink ref="X3395" r:id="rId9133" xr:uid="{D8EC0FC0-CC44-4676-9519-5365232D63AF}"/>
    <hyperlink ref="X3396" r:id="rId9134" xr:uid="{79A5FC8D-D7C5-4AE3-8EA2-1B5C48D8FE97}"/>
    <hyperlink ref="X3397" r:id="rId9135" xr:uid="{F604B6FC-E2F3-4091-884B-3D1D09A6421B}"/>
    <hyperlink ref="X3398" r:id="rId9136" xr:uid="{92E0EB38-DFD7-4E3D-8E5E-26B912CB8B07}"/>
    <hyperlink ref="X3399" r:id="rId9137" xr:uid="{01C6DD43-F4B3-4393-9451-9567A88AE8EC}"/>
    <hyperlink ref="X3400" r:id="rId9138" xr:uid="{8C8BE476-0514-4E8E-9C08-6AFE3449D647}"/>
    <hyperlink ref="X3401" r:id="rId9139" xr:uid="{BCA92897-08DE-4298-B2A5-287A745CA5FF}"/>
    <hyperlink ref="X3402" r:id="rId9140" xr:uid="{624327A2-07D3-4A60-81B7-B1FDC98F74CB}"/>
    <hyperlink ref="X3403" r:id="rId9141" xr:uid="{5A708845-EC0B-4164-8366-A815554FCCE4}"/>
    <hyperlink ref="X3404" r:id="rId9142" xr:uid="{3F2ADB77-C858-4188-AEAD-EFD753815510}"/>
    <hyperlink ref="X3405" r:id="rId9143" xr:uid="{35D8A22F-8CD2-445F-87BD-0BB0310495D0}"/>
    <hyperlink ref="X3406" r:id="rId9144" xr:uid="{B96BA5A1-9BE9-47F0-BCFD-1D72BFE8EC4B}"/>
    <hyperlink ref="X3407" r:id="rId9145" xr:uid="{8F6DC4B7-94F5-4B64-BE84-C88EB48A77D3}"/>
    <hyperlink ref="X3408" r:id="rId9146" xr:uid="{2272E3C1-3456-46EF-918C-528FDD0CC7C0}"/>
    <hyperlink ref="X3409" r:id="rId9147" xr:uid="{298F4325-19B6-483B-B419-FD63585DE74A}"/>
    <hyperlink ref="X3410" r:id="rId9148" xr:uid="{107FDDFB-9971-4BFB-ABB2-9F7F9C2DD620}"/>
    <hyperlink ref="X3411" r:id="rId9149" xr:uid="{E32F5296-2A25-4D60-884D-15FB8DBFFA0E}"/>
    <hyperlink ref="X3412" r:id="rId9150" xr:uid="{39B48103-2582-45E4-8147-6CE6503FDA74}"/>
    <hyperlink ref="X3413" r:id="rId9151" xr:uid="{E2CDD2E9-FBE6-4E51-9AA5-3EDF2A9CFCE3}"/>
    <hyperlink ref="X3414" r:id="rId9152" xr:uid="{8F3D48A6-EA20-4FE8-B800-321C079D4DB6}"/>
    <hyperlink ref="X3415" r:id="rId9153" xr:uid="{1963B360-D222-49DC-A90E-0EE2C30FE6EF}"/>
    <hyperlink ref="X3416" r:id="rId9154" xr:uid="{13C789D1-46DB-4AFA-8D29-2900BA4F1008}"/>
    <hyperlink ref="X3417" r:id="rId9155" xr:uid="{3FDFE17E-3210-4EAB-8C70-26B7E44F97F7}"/>
    <hyperlink ref="X3418" r:id="rId9156" xr:uid="{013297F4-218B-44C7-9F30-79E8EF2AC9DB}"/>
    <hyperlink ref="X3419" r:id="rId9157" xr:uid="{87F84709-ACF4-4205-8230-FC70B5E243DC}"/>
    <hyperlink ref="X3420" r:id="rId9158" xr:uid="{DB3CD9C2-D910-475F-BE9D-77D993316DF2}"/>
    <hyperlink ref="X3421" r:id="rId9159" xr:uid="{AD1F4520-3D9A-45E2-AA22-E1E70D2F5BCC}"/>
    <hyperlink ref="X3422" r:id="rId9160" xr:uid="{AA00B568-008B-40C1-A059-9CB9A5A2789F}"/>
    <hyperlink ref="X3423" r:id="rId9161" xr:uid="{147A375C-8E2D-46A1-AE00-52286B4993E4}"/>
    <hyperlink ref="X3424" r:id="rId9162" xr:uid="{69EC3AFD-346A-4328-BD9F-8EA50DBD7E42}"/>
    <hyperlink ref="X3425" r:id="rId9163" xr:uid="{688A2D53-0427-4BB4-9A4B-0CDF1D29141A}"/>
    <hyperlink ref="X3426" r:id="rId9164" xr:uid="{63108E5F-C404-4A74-A27C-625C9C389A24}"/>
    <hyperlink ref="X3427" r:id="rId9165" xr:uid="{2642807B-76E1-4983-89DA-E3E63C639060}"/>
    <hyperlink ref="X3428" r:id="rId9166" xr:uid="{43CED0C6-DAE1-455B-AB3F-9D3B714BA294}"/>
    <hyperlink ref="X3429" r:id="rId9167" xr:uid="{17BE4BC4-6F52-4D88-83C0-5894B3396B34}"/>
    <hyperlink ref="X3430" r:id="rId9168" xr:uid="{0D2C777D-BEAE-4844-8564-38BAA8E4F611}"/>
    <hyperlink ref="X3431" r:id="rId9169" xr:uid="{59ACFC12-5713-4B3D-8514-9268356CA3A2}"/>
    <hyperlink ref="X3432" r:id="rId9170" xr:uid="{4DDF65D0-367B-4E41-8C24-6FEB27674BD0}"/>
    <hyperlink ref="X3433" r:id="rId9171" xr:uid="{63147E5D-0181-4C82-857A-A2A5F108C5F9}"/>
    <hyperlink ref="X3434" r:id="rId9172" xr:uid="{F3DE54EE-51DC-4B08-9867-25C6602950BB}"/>
    <hyperlink ref="X3435" r:id="rId9173" xr:uid="{0711D1D1-789B-47FE-8F3B-F353C23C3CF6}"/>
    <hyperlink ref="X3436" r:id="rId9174" xr:uid="{2FE04D9D-B393-43E0-8E17-89620E94D660}"/>
    <hyperlink ref="X3437" r:id="rId9175" xr:uid="{728EE979-F30B-42EA-8714-C636A4B26325}"/>
    <hyperlink ref="X3438" r:id="rId9176" xr:uid="{BFCB404E-919E-43E0-96E9-4319E709E49A}"/>
    <hyperlink ref="X3439" r:id="rId9177" xr:uid="{39D20A59-90F1-4434-8C27-68EA0D885A2A}"/>
    <hyperlink ref="X3440" r:id="rId9178" xr:uid="{3828C853-98D3-4C9D-95EB-DC222856309F}"/>
    <hyperlink ref="X3441" r:id="rId9179" xr:uid="{D998B5D5-CE0C-472F-B4AE-BADF87D55830}"/>
    <hyperlink ref="X3442" r:id="rId9180" xr:uid="{2D336979-DAA2-4317-87AC-9DF96CA48D4C}"/>
    <hyperlink ref="X3443" r:id="rId9181" xr:uid="{419A74E3-744C-4EA7-90AE-AE81DADB48D0}"/>
    <hyperlink ref="X3444" r:id="rId9182" xr:uid="{66EEE8A2-14CB-4945-B74C-F104C2D028AB}"/>
    <hyperlink ref="X3445" r:id="rId9183" xr:uid="{DD15E112-883B-45CC-83AB-69651BD56632}"/>
    <hyperlink ref="X3446" r:id="rId9184" xr:uid="{0D9F3A5B-9E9E-4910-8CDD-A45A01E0D472}"/>
    <hyperlink ref="X3447" r:id="rId9185" xr:uid="{8B40BE6E-E374-4A62-A01A-30246D042FF9}"/>
    <hyperlink ref="X3448" r:id="rId9186" xr:uid="{384077DA-0D63-40E5-B3B3-CBF211DD5C66}"/>
    <hyperlink ref="X3449" r:id="rId9187" xr:uid="{2F4D7CCD-4C0D-4036-997C-D8B1738FD08A}"/>
    <hyperlink ref="X3450" r:id="rId9188" xr:uid="{D0388E76-8FC1-4341-8B8F-720F8ABDC2A6}"/>
    <hyperlink ref="X3451" r:id="rId9189" xr:uid="{DD35C507-5989-48A5-B637-2B8CAECE6FC5}"/>
    <hyperlink ref="X3452" r:id="rId9190" xr:uid="{848AFB96-EC9F-4E21-8510-D4F8BBE8475A}"/>
    <hyperlink ref="X3453" r:id="rId9191" xr:uid="{CAB21B68-9A28-4CCB-AB91-99090026AD01}"/>
    <hyperlink ref="X3454" r:id="rId9192" xr:uid="{166271A0-EA4D-4EE9-8A73-3A779418C11C}"/>
    <hyperlink ref="X3455" r:id="rId9193" xr:uid="{B7267B1D-8956-4D9D-B66D-7DDC76078C76}"/>
    <hyperlink ref="X3456" r:id="rId9194" xr:uid="{F5676DA7-CF95-4291-BD69-73E971056356}"/>
    <hyperlink ref="X3457" r:id="rId9195" xr:uid="{89FE15F5-72E7-4702-92F5-579F268C0F60}"/>
    <hyperlink ref="X3458" r:id="rId9196" xr:uid="{C35A4043-DE63-4092-A42D-EF2FE62BFDA5}"/>
    <hyperlink ref="X3459" r:id="rId9197" xr:uid="{25AC5A1A-C119-48FE-B8CF-643513F7C225}"/>
    <hyperlink ref="X3460" r:id="rId9198" xr:uid="{4830BDA4-C4DD-4CEB-AABD-0579ADF74B3D}"/>
    <hyperlink ref="X3461" r:id="rId9199" xr:uid="{7B11C111-7396-4491-B8F3-383090548D30}"/>
    <hyperlink ref="X3462" r:id="rId9200" xr:uid="{9887C4E4-A2B2-43EC-B34D-0F829C1A92B5}"/>
    <hyperlink ref="X3463" r:id="rId9201" xr:uid="{41745214-A13E-4086-B21D-E8A080F611FD}"/>
    <hyperlink ref="X3464" r:id="rId9202" xr:uid="{1C673FC1-A809-44CD-B6ED-11C310F79B7A}"/>
    <hyperlink ref="X3465" r:id="rId9203" xr:uid="{FD2A33EA-AFEE-46F9-B10B-049F56E600A8}"/>
    <hyperlink ref="X3466" r:id="rId9204" xr:uid="{4B0A7E85-3B48-4228-97D2-8282240FD289}"/>
    <hyperlink ref="X3467" r:id="rId9205" xr:uid="{10AEA334-66D9-45B2-AE6A-643AD4C69ED9}"/>
    <hyperlink ref="X3468" r:id="rId9206" xr:uid="{45DEC3F1-6F20-4C20-8B3B-AC277C272425}"/>
    <hyperlink ref="X3469" r:id="rId9207" xr:uid="{69F807F0-2B6D-45E1-B239-6079E0DB2FFB}"/>
    <hyperlink ref="X3470" r:id="rId9208" xr:uid="{D0EF38BD-F1E0-4AF2-87F0-C2B637C347C5}"/>
    <hyperlink ref="X3471" r:id="rId9209" xr:uid="{0FE4D260-B238-42AD-B80C-613CFBE779F7}"/>
    <hyperlink ref="X3472" r:id="rId9210" xr:uid="{92A669FE-19C4-4318-83C6-8B5B9E73F8AF}"/>
    <hyperlink ref="X3473" r:id="rId9211" xr:uid="{82263BDB-710F-42E5-A321-2A25FC3D4717}"/>
    <hyperlink ref="X3474" r:id="rId9212" xr:uid="{801BCEDB-F072-4B42-9075-57539E9B58FF}"/>
    <hyperlink ref="X3475" r:id="rId9213" xr:uid="{A9625AA4-E743-45EA-8B7F-0281C95B1A84}"/>
    <hyperlink ref="X3476" r:id="rId9214" xr:uid="{E726C634-1052-4D4A-BB45-E0A43E9AC8CC}"/>
    <hyperlink ref="X3477" r:id="rId9215" xr:uid="{C16FA1D9-E2BD-4642-90C0-B95BA8DB05A0}"/>
    <hyperlink ref="X3478" r:id="rId9216" xr:uid="{FB150383-04CF-48A3-A6F0-97065CBE2EB3}"/>
    <hyperlink ref="X3479" r:id="rId9217" xr:uid="{F7F49998-15A0-4AEA-A354-D7594060CEFC}"/>
    <hyperlink ref="X3480" r:id="rId9218" xr:uid="{E2FD03F6-1AFC-4042-8C42-DF8DE84E27AF}"/>
    <hyperlink ref="X3481" r:id="rId9219" xr:uid="{75D6EA2C-E6AE-416F-9F83-58262F07BBC7}"/>
    <hyperlink ref="X3482" r:id="rId9220" xr:uid="{7022467F-3C1C-49B4-AE3B-99740F8779C5}"/>
    <hyperlink ref="X3483" r:id="rId9221" xr:uid="{E495523A-575F-449D-9D47-32AC8880003B}"/>
    <hyperlink ref="X3484" r:id="rId9222" xr:uid="{6B6D2FEB-CD20-4CB5-8042-309C55B142C6}"/>
    <hyperlink ref="X3485" r:id="rId9223" xr:uid="{093FB42C-C8BC-4722-95B3-03931E2F4218}"/>
    <hyperlink ref="X3486" r:id="rId9224" xr:uid="{DB9650C5-97F7-4C33-9348-86E4273AB83C}"/>
    <hyperlink ref="X3487" r:id="rId9225" xr:uid="{CECA9589-09A9-4CD9-A3FC-403197E6C4E8}"/>
    <hyperlink ref="X3488" r:id="rId9226" xr:uid="{A097EAEE-9696-4E1C-B100-8C977E013F60}"/>
    <hyperlink ref="X3489" r:id="rId9227" xr:uid="{77EE226A-D2E8-4797-97B0-4DDAEA716390}"/>
    <hyperlink ref="X3490" r:id="rId9228" xr:uid="{B6DFFD25-D909-4156-BD04-108FE5DA323D}"/>
    <hyperlink ref="X3491" r:id="rId9229" xr:uid="{5810E17F-8640-429A-BCAA-7E94B39AC8E5}"/>
    <hyperlink ref="X3492" r:id="rId9230" xr:uid="{41689E53-FB59-43EC-9DA6-B2A0FBE7273E}"/>
    <hyperlink ref="X3493" r:id="rId9231" xr:uid="{CEB38001-E6C7-4A8B-A570-F295DA623978}"/>
    <hyperlink ref="X3494" r:id="rId9232" xr:uid="{44C411A2-0E64-43DB-A90C-6692C9DB9B21}"/>
    <hyperlink ref="X3495" r:id="rId9233" xr:uid="{3A9C1844-7C26-4D33-8BE9-02FB5F7E783A}"/>
    <hyperlink ref="X3496" r:id="rId9234" xr:uid="{DC87612D-B023-470F-8E4B-DC895B749719}"/>
    <hyperlink ref="X3497" r:id="rId9235" xr:uid="{6CAF00A8-CBED-4054-AEF0-A3122E1CF1B9}"/>
    <hyperlink ref="X3498" r:id="rId9236" xr:uid="{65FA62E6-5C0A-4B7D-8D4E-CED76A1868C0}"/>
    <hyperlink ref="X3499" r:id="rId9237" xr:uid="{17FB1E56-D589-4E51-80DC-88184401AE1C}"/>
    <hyperlink ref="X3500" r:id="rId9238" xr:uid="{56F35152-E9C0-436B-9B46-6C38AFA81240}"/>
    <hyperlink ref="X3501" r:id="rId9239" xr:uid="{DC25D67E-8871-4117-B31A-B4B1F498FE4A}"/>
    <hyperlink ref="X3502" r:id="rId9240" xr:uid="{C0379308-F0CF-4224-A127-FB992985A188}"/>
    <hyperlink ref="X3503" r:id="rId9241" xr:uid="{E63AC81E-089A-463E-9BB7-55D4B1E737BC}"/>
    <hyperlink ref="X3504" r:id="rId9242" xr:uid="{A91D7012-A221-498F-BD87-4977199214CD}"/>
    <hyperlink ref="X3505" r:id="rId9243" xr:uid="{6E012B3D-2878-4431-BE78-3CCAEF450ED3}"/>
    <hyperlink ref="X3506" r:id="rId9244" xr:uid="{5AB57EF5-5EC2-4457-8BDF-E9142EBB9F6E}"/>
    <hyperlink ref="X3507" r:id="rId9245" xr:uid="{10B71D77-4D5C-419E-BAB3-349773C2A772}"/>
    <hyperlink ref="X3508" r:id="rId9246" xr:uid="{36D87363-F233-47E7-915D-361BFBE401ED}"/>
    <hyperlink ref="X3509" r:id="rId9247" xr:uid="{4BE168BA-44C3-4338-8813-4B439C8A48C6}"/>
    <hyperlink ref="X3510" r:id="rId9248" xr:uid="{854D7241-058B-449E-ABC4-C966B966ACFF}"/>
    <hyperlink ref="X3511" r:id="rId9249" xr:uid="{DBFCA192-EC30-418D-9E0D-09C8361F69B8}"/>
    <hyperlink ref="X3512" r:id="rId9250" xr:uid="{794C7FFA-7FBB-4068-B5D9-E3F877A41E7E}"/>
    <hyperlink ref="X3513" r:id="rId9251" xr:uid="{492FBA86-367F-4530-A627-0665B6AFAF68}"/>
    <hyperlink ref="X3514" r:id="rId9252" xr:uid="{FC8AD9FD-8F58-4EEB-9782-DFE56BD37815}"/>
    <hyperlink ref="X3515" r:id="rId9253" xr:uid="{369D2C6C-44E8-4E80-BA28-F9AF63ADF63C}"/>
    <hyperlink ref="X3516" r:id="rId9254" xr:uid="{A8ADE647-8193-4F49-9AE2-368C49F90609}"/>
    <hyperlink ref="X3517" r:id="rId9255" xr:uid="{987AA9D8-35CD-4045-A9FC-2C248437965F}"/>
    <hyperlink ref="X3518" r:id="rId9256" xr:uid="{C9C3E3F8-A8E7-48FC-9D5A-2C593A0D46F2}"/>
    <hyperlink ref="X3519" r:id="rId9257" xr:uid="{618D17E9-D976-4365-980D-2065880B5DB4}"/>
    <hyperlink ref="X3520" r:id="rId9258" xr:uid="{CBED8BF9-EDF4-487A-A504-1A8D4E4E2E95}"/>
    <hyperlink ref="X3521" r:id="rId9259" xr:uid="{2FC3F9F8-4AC5-4FB0-A975-B52A76AADAF5}"/>
    <hyperlink ref="X3522" r:id="rId9260" xr:uid="{43FEF102-8ABD-4FEB-A830-5E4AC8946BF4}"/>
    <hyperlink ref="X3523" r:id="rId9261" xr:uid="{657F38C6-98F1-45DE-9205-086CA60ADCA1}"/>
    <hyperlink ref="X3524" r:id="rId9262" xr:uid="{AE08BD3A-A072-4887-A023-09C7CD028A72}"/>
    <hyperlink ref="X3525" r:id="rId9263" xr:uid="{B9B4BB32-FE51-4248-BA59-3818A400A78F}"/>
    <hyperlink ref="X3526" r:id="rId9264" xr:uid="{986005A7-ABB5-4050-8061-371C7975009A}"/>
    <hyperlink ref="X3527" r:id="rId9265" xr:uid="{B31D8575-B42F-4BB0-98D2-FFAD7577F608}"/>
    <hyperlink ref="X3528" r:id="rId9266" xr:uid="{3520155F-4C0A-4F4E-BCC8-AA3AFF68E465}"/>
    <hyperlink ref="X3529" r:id="rId9267" xr:uid="{D6CAA6CE-F340-4AE4-B18B-316C6CFCC7AD}"/>
    <hyperlink ref="X3530" r:id="rId9268" xr:uid="{701067A7-0623-45F8-9BA0-62F9519D7517}"/>
    <hyperlink ref="X3531" r:id="rId9269" xr:uid="{130429A7-DBD5-45B5-90EF-A04E88A9E943}"/>
    <hyperlink ref="X3532" r:id="rId9270" xr:uid="{45438C6D-D7B6-4CDB-A58E-6DF6BD55A3A3}"/>
    <hyperlink ref="X3533" r:id="rId9271" xr:uid="{91041A7E-7895-44D9-99D0-F8D7A33BB582}"/>
    <hyperlink ref="X3534" r:id="rId9272" xr:uid="{873075B1-5146-4A23-A6A1-14468ADB2F50}"/>
    <hyperlink ref="X3535" r:id="rId9273" xr:uid="{ADF23040-2607-4F53-86A1-57C8A5AC6E60}"/>
    <hyperlink ref="X3536" r:id="rId9274" xr:uid="{97F0F2F7-3BF3-4389-9732-0BA74FDF77F1}"/>
    <hyperlink ref="X3537" r:id="rId9275" xr:uid="{E3A65BED-06B0-43FA-B0C9-30D747873466}"/>
    <hyperlink ref="X3538" r:id="rId9276" xr:uid="{E42027BB-FE06-498C-8697-4B683DA5FAFB}"/>
    <hyperlink ref="X3539" r:id="rId9277" xr:uid="{A2CCC36F-61DA-4EA9-A708-5DD2B8DFD0A1}"/>
    <hyperlink ref="X3540" r:id="rId9278" xr:uid="{84379CCC-5C02-4645-90D2-16B7C019CE11}"/>
    <hyperlink ref="X3541" r:id="rId9279" xr:uid="{BE2685EA-92A8-4445-BBB5-6631857DF263}"/>
    <hyperlink ref="X3542" r:id="rId9280" xr:uid="{38BE6357-67B6-4EEB-907A-BDA335A61AC1}"/>
    <hyperlink ref="X3543" r:id="rId9281" xr:uid="{F89E3A21-4538-4554-AB80-062D91FF9B16}"/>
    <hyperlink ref="X3544" r:id="rId9282" xr:uid="{35C24A04-3779-4AFE-AE8F-4BA1974FD0CB}"/>
    <hyperlink ref="X3545" r:id="rId9283" xr:uid="{FE17E7B4-4F87-44BC-9472-0164635891BD}"/>
    <hyperlink ref="X3546" r:id="rId9284" xr:uid="{0C1085C3-1EE0-462C-B2AB-6AD02EB27388}"/>
    <hyperlink ref="X3547" r:id="rId9285" xr:uid="{04E50E48-8A37-410B-B62E-83A067A75BA0}"/>
    <hyperlink ref="X3548" r:id="rId9286" xr:uid="{65F552B3-BC85-4E72-9101-82CDD1109CEC}"/>
    <hyperlink ref="X3549" r:id="rId9287" xr:uid="{1E4ED50D-452A-45BE-B66B-B59AB8CCD959}"/>
    <hyperlink ref="X3550" r:id="rId9288" xr:uid="{B0311CC4-4E6D-4BE0-9D53-FB2D30C75094}"/>
    <hyperlink ref="X3551" r:id="rId9289" xr:uid="{E8F09384-A934-4491-916E-9C0519D9C48C}"/>
    <hyperlink ref="X3552" r:id="rId9290" xr:uid="{CFACB73D-6381-4FF4-9E18-800DF441F595}"/>
    <hyperlink ref="X3553" r:id="rId9291" xr:uid="{90B04135-20E2-46DA-BAD3-BC2BB06B1733}"/>
    <hyperlink ref="X3554" r:id="rId9292" xr:uid="{D6CFCC4B-E0E9-4A7C-8017-6C373784CF70}"/>
    <hyperlink ref="X3555" r:id="rId9293" xr:uid="{F5AEAC5D-EC60-46F2-82A7-29EFACB23017}"/>
    <hyperlink ref="X3556" r:id="rId9294" xr:uid="{DD604ABA-B88A-474A-AA2F-D343C4CC9A5F}"/>
    <hyperlink ref="X3557" r:id="rId9295" xr:uid="{D006A3AB-9A4C-4073-94BF-D0F88A78C006}"/>
    <hyperlink ref="X3558" r:id="rId9296" xr:uid="{46BC82E0-BEF8-41F0-BBAF-8DB9BC7B2C72}"/>
    <hyperlink ref="X3559" r:id="rId9297" xr:uid="{2AA444CC-9C4E-4977-97AF-5BA253AEAEDE}"/>
    <hyperlink ref="X3560" r:id="rId9298" xr:uid="{7A968412-4955-4A35-9C49-FDD216BC98DB}"/>
    <hyperlink ref="X3561" r:id="rId9299" xr:uid="{64A3678F-30B1-4384-984F-033EFBDC6E1C}"/>
    <hyperlink ref="X3562" r:id="rId9300" xr:uid="{5F89277C-ADEC-4E0C-9DCB-DC487620B64A}"/>
    <hyperlink ref="X3563" r:id="rId9301" xr:uid="{33551A32-63DB-457B-8ED8-52FCF7A19BC1}"/>
    <hyperlink ref="X3564" r:id="rId9302" xr:uid="{1A480F93-7032-453C-AB32-5F0AF9A1E7C3}"/>
    <hyperlink ref="X3565" r:id="rId9303" xr:uid="{9056591C-E1EF-48F8-B40C-9BF8393BC62F}"/>
    <hyperlink ref="X3566" r:id="rId9304" xr:uid="{C9B1B6FC-6ED0-4301-9626-DD3AC6426A62}"/>
    <hyperlink ref="X3567" r:id="rId9305" xr:uid="{684A095E-0D00-4AF4-9CE5-B7A745A34254}"/>
    <hyperlink ref="X3568" r:id="rId9306" xr:uid="{E49A025B-33EA-43F7-9F64-55C712EB5C31}"/>
    <hyperlink ref="X3569" r:id="rId9307" xr:uid="{935A75A1-763F-4F0C-A7AC-AEA1F8F1A3EF}"/>
    <hyperlink ref="X3570" r:id="rId9308" xr:uid="{7E63F977-8AF4-4C2D-AA2A-AA6437FFB2E0}"/>
    <hyperlink ref="X3571" r:id="rId9309" xr:uid="{C84E2C16-F4FD-489C-A5F4-EF9184623517}"/>
    <hyperlink ref="X3572" r:id="rId9310" xr:uid="{14732857-DB57-48C7-9BA3-04650A71AFC7}"/>
    <hyperlink ref="X3573" r:id="rId9311" xr:uid="{B854C447-9B75-4FF9-B8FB-E5B4E5EA41E8}"/>
    <hyperlink ref="X3574" r:id="rId9312" xr:uid="{8D28C51E-6EB9-49EA-9F50-5BAEA9BE945C}"/>
    <hyperlink ref="X3575" r:id="rId9313" xr:uid="{2DC9D117-EB7C-4A8F-9931-D08552626C29}"/>
    <hyperlink ref="X3576" r:id="rId9314" xr:uid="{21EFD513-DBE2-4735-9983-E193DA901A67}"/>
    <hyperlink ref="X3577" r:id="rId9315" xr:uid="{54A84A72-2384-4CA6-8ECB-540188E5F87E}"/>
    <hyperlink ref="X3578" r:id="rId9316" xr:uid="{38A45939-59AE-4A4D-AFFE-A44D5F70ABD2}"/>
    <hyperlink ref="X3579" r:id="rId9317" xr:uid="{F056B060-E702-45BD-AA04-4BABC1DD21E5}"/>
    <hyperlink ref="X3580" r:id="rId9318" xr:uid="{779A1CA3-8731-4D75-8CB3-496478130D0A}"/>
    <hyperlink ref="X3581" r:id="rId9319" xr:uid="{EA8CE6C4-B6EA-416C-8DDB-9EC9628C3008}"/>
    <hyperlink ref="X3582" r:id="rId9320" xr:uid="{941119BF-0063-4C8E-90D1-E97297B1CAAB}"/>
    <hyperlink ref="X3583" r:id="rId9321" xr:uid="{66F17425-833A-4E33-A09A-B3730F2AA246}"/>
    <hyperlink ref="X3584" r:id="rId9322" xr:uid="{9BDB81D9-500B-4973-B7AE-9FF324121592}"/>
    <hyperlink ref="X3585" r:id="rId9323" xr:uid="{D0D14922-9270-4B2F-904C-63E1EAE19A50}"/>
    <hyperlink ref="X3586" r:id="rId9324" xr:uid="{DC160761-12B1-452A-B5FC-5643F2138631}"/>
    <hyperlink ref="X3587" r:id="rId9325" xr:uid="{65B71209-43B9-413E-88D9-4AC43D5F20CE}"/>
    <hyperlink ref="X3588" r:id="rId9326" xr:uid="{3A5F0D9B-8C2C-4654-A426-1805BAFB47DE}"/>
    <hyperlink ref="X3589" r:id="rId9327" xr:uid="{037C2599-3C64-459A-8D09-471595926D75}"/>
    <hyperlink ref="X3590" r:id="rId9328" xr:uid="{B36438E4-7CF7-4A6B-A7D4-2CB38E3E0410}"/>
    <hyperlink ref="X3591" r:id="rId9329" xr:uid="{14EBB38D-CDB5-4F21-9D62-0C35C9D03A44}"/>
    <hyperlink ref="X3592" r:id="rId9330" xr:uid="{CC9E4210-A0A9-4C9C-8379-CA593812ED43}"/>
    <hyperlink ref="X3593" r:id="rId9331" xr:uid="{546D02C4-6371-496E-826A-E45BD907C1FD}"/>
    <hyperlink ref="X3594" r:id="rId9332" xr:uid="{889D09C9-76E4-4E81-8653-E0D04CD02DDF}"/>
    <hyperlink ref="X3595" r:id="rId9333" xr:uid="{C51DA2CC-4DB8-4BA0-B6D3-666D414118D0}"/>
    <hyperlink ref="X3596" r:id="rId9334" xr:uid="{BD9B4832-8CD6-4932-8A01-2E1E85670D1C}"/>
    <hyperlink ref="X3597" r:id="rId9335" xr:uid="{EA51AA7E-594E-40C8-B04D-1745458237B4}"/>
    <hyperlink ref="X3598" r:id="rId9336" xr:uid="{E40F71CE-EF24-4637-AF45-B716A13B2598}"/>
    <hyperlink ref="X3599" r:id="rId9337" xr:uid="{8F09567D-CD8B-4488-BF0C-71E0DC8F80C1}"/>
    <hyperlink ref="X3600" r:id="rId9338" xr:uid="{C24C34EA-0C2D-499E-B5E1-11AE67EFE0BF}"/>
    <hyperlink ref="X3601" r:id="rId9339" xr:uid="{06E5CE32-EE5C-44C2-9E86-DD6CDA3B8E23}"/>
    <hyperlink ref="X3602" r:id="rId9340" xr:uid="{C0F8213B-D367-4F00-97FF-1985C17FF5DF}"/>
    <hyperlink ref="X3603" r:id="rId9341" xr:uid="{6432F2AD-A4B1-411E-B37E-C56020C8701D}"/>
    <hyperlink ref="X3604" r:id="rId9342" xr:uid="{41D17841-13A4-445C-8888-09AE576503D1}"/>
    <hyperlink ref="X3605" r:id="rId9343" xr:uid="{BFAE6F9F-4112-4459-84D9-D874CCD7EFB9}"/>
    <hyperlink ref="X3606" r:id="rId9344" xr:uid="{1F5528A6-3CD1-4A81-A94D-97AC3FC376C0}"/>
    <hyperlink ref="X3607" r:id="rId9345" xr:uid="{B80ACB9D-EF44-4ABA-8DA7-0698A22DB8DE}"/>
    <hyperlink ref="X3608" r:id="rId9346" xr:uid="{E01CC990-70B5-4F95-A0B9-5D79D1C69A6E}"/>
    <hyperlink ref="X3609" r:id="rId9347" xr:uid="{BE4F11C4-A70B-4F09-9A97-DBEB25F5687D}"/>
    <hyperlink ref="X3610" r:id="rId9348" xr:uid="{9AB251C7-E474-4726-93FA-4608C5E99DAE}"/>
    <hyperlink ref="X3611" r:id="rId9349" xr:uid="{F113FBF6-27D3-46A2-9370-1CF4195DCFB0}"/>
    <hyperlink ref="X3612" r:id="rId9350" xr:uid="{679F2E00-1F92-462C-BA7F-91BD49CB8A96}"/>
    <hyperlink ref="X3613" r:id="rId9351" xr:uid="{B5A3E40A-758C-438A-96EF-8D529F25FE76}"/>
    <hyperlink ref="X3614" r:id="rId9352" xr:uid="{11CA7B88-C402-4F4C-8D60-335312837B73}"/>
    <hyperlink ref="X3615" r:id="rId9353" xr:uid="{AC3E18BE-C951-4451-BD9E-0DC831A6A567}"/>
    <hyperlink ref="X3616" r:id="rId9354" xr:uid="{B63E19CA-D516-4A91-A83F-A697DC42277C}"/>
    <hyperlink ref="X3617" r:id="rId9355" xr:uid="{635AB19F-2415-4668-9574-E7BA9B3220F7}"/>
    <hyperlink ref="X3618" r:id="rId9356" xr:uid="{7F37C317-6099-4256-9A34-04398C45C477}"/>
    <hyperlink ref="X3619" r:id="rId9357" xr:uid="{57491D41-2592-43C0-B5DA-1076EDA47910}"/>
    <hyperlink ref="X3620" r:id="rId9358" xr:uid="{9D1B54AB-AD09-448F-972A-EC7F5574B079}"/>
    <hyperlink ref="X3621" r:id="rId9359" xr:uid="{AEDC413C-3267-4055-8FEB-AF73BCC0431A}"/>
    <hyperlink ref="X3622" r:id="rId9360" xr:uid="{4171E0EB-72B8-4F69-A233-79D6AE3A7635}"/>
    <hyperlink ref="X3623" r:id="rId9361" xr:uid="{0E45039A-00E1-4066-8107-FA8C9131A5CD}"/>
    <hyperlink ref="X3624" r:id="rId9362" xr:uid="{CF835DCE-6AD8-4848-91EE-03A7DABADCA2}"/>
    <hyperlink ref="X3625" r:id="rId9363" xr:uid="{22E3A93A-416D-4194-B445-63CF6AD24CB4}"/>
    <hyperlink ref="X3626" r:id="rId9364" xr:uid="{2ADC38C9-B005-4E11-BF24-29DBF609DF6B}"/>
    <hyperlink ref="X3627" r:id="rId9365" xr:uid="{AE0B7267-FE82-40B6-80A3-19502A4BE1E5}"/>
    <hyperlink ref="X3628" r:id="rId9366" xr:uid="{86FE2B27-8542-4703-8EA6-43EA42A62137}"/>
    <hyperlink ref="X3629" r:id="rId9367" xr:uid="{761037D4-BC23-4F99-A76E-F7AB81B1817E}"/>
    <hyperlink ref="X3630" r:id="rId9368" xr:uid="{BE0C52BA-7E54-4C45-9C85-B1AF0DBB0F6D}"/>
    <hyperlink ref="X3631" r:id="rId9369" xr:uid="{B7C8464F-278B-4FE3-80CD-92102A8A68DA}"/>
    <hyperlink ref="X3632" r:id="rId9370" xr:uid="{8988B6D6-9C4B-443F-9FE0-15A224993EDB}"/>
    <hyperlink ref="X3633" r:id="rId9371" xr:uid="{21CAC934-FA46-4531-A6DC-019896D3DDE7}"/>
    <hyperlink ref="X3634" r:id="rId9372" xr:uid="{C4D6A7D8-081E-4815-9BF8-A4EE58BCC06F}"/>
    <hyperlink ref="X3635" r:id="rId9373" xr:uid="{0EA3B27D-C1C3-4706-8F58-5DBBB6FB9C5F}"/>
    <hyperlink ref="X3636" r:id="rId9374" xr:uid="{7942AB4F-8167-4D57-88B6-15DFF3EC5DC9}"/>
    <hyperlink ref="X3637" r:id="rId9375" xr:uid="{52864C1C-6947-40B4-BBE8-98A7AAD676E9}"/>
    <hyperlink ref="X3638" r:id="rId9376" xr:uid="{EA956930-2EEE-413B-8E56-17DF84032303}"/>
    <hyperlink ref="X3639" r:id="rId9377" xr:uid="{96438F83-457C-44B7-8D51-B4A861D8040A}"/>
    <hyperlink ref="X3640" r:id="rId9378" xr:uid="{11CEF354-658C-4753-9017-530E0858E8C3}"/>
    <hyperlink ref="X3641" r:id="rId9379" xr:uid="{469AE52E-2F9A-42FD-920E-115BD1FA2D1D}"/>
    <hyperlink ref="X3642" r:id="rId9380" xr:uid="{8127BA6A-A66B-41BC-92A9-15D36BEA5EDD}"/>
    <hyperlink ref="X3643" r:id="rId9381" xr:uid="{1F811C92-1BE5-4EDA-B760-8A28BEF605D4}"/>
    <hyperlink ref="X3644" r:id="rId9382" xr:uid="{C2060842-AFFB-401B-A389-196D41482AE8}"/>
    <hyperlink ref="X3645" r:id="rId9383" xr:uid="{0C0A3A72-8FF6-43AE-8ECB-F3D168CFB705}"/>
    <hyperlink ref="X3646" r:id="rId9384" xr:uid="{930DF9B2-0BDD-438F-8F6F-50C347A47B80}"/>
    <hyperlink ref="X3647" r:id="rId9385" xr:uid="{68B8C55F-AB9F-4BC8-AE22-EE88D963E5F3}"/>
    <hyperlink ref="X3648" r:id="rId9386" xr:uid="{E6C83738-6659-4164-974E-5EF97E4385C9}"/>
    <hyperlink ref="X3649" r:id="rId9387" xr:uid="{EE44F7FE-E608-4570-955B-2EF4903996CC}"/>
    <hyperlink ref="X3650" r:id="rId9388" xr:uid="{53BC87D7-A547-431F-B648-77768BDC93DB}"/>
    <hyperlink ref="X3651" r:id="rId9389" xr:uid="{757095E3-2833-43A3-B847-952F40D0CF87}"/>
    <hyperlink ref="X3652" r:id="rId9390" xr:uid="{768EB60D-DCF1-465F-9526-3CD3854205C6}"/>
    <hyperlink ref="X3653" r:id="rId9391" xr:uid="{1C1BFBA8-4987-4C81-8DD3-8D0BADC72D53}"/>
    <hyperlink ref="X3654" r:id="rId9392" xr:uid="{16902ABE-E895-4900-A505-470F07B7F750}"/>
    <hyperlink ref="X3655" r:id="rId9393" xr:uid="{B1F671E0-7C81-45D4-8BB4-5068199167BB}"/>
    <hyperlink ref="X3656" r:id="rId9394" xr:uid="{BBC6FEEE-411E-476A-BA83-7166CBEEC7D8}"/>
    <hyperlink ref="X3657" r:id="rId9395" xr:uid="{7C891918-6DB4-4024-A536-FBDB4BD86443}"/>
    <hyperlink ref="X3658" r:id="rId9396" xr:uid="{DD382A92-D426-4DE8-802E-A72A8979F5D5}"/>
    <hyperlink ref="X3659" r:id="rId9397" xr:uid="{E80B1C65-77A0-438C-8451-DCE5B6E7FCA5}"/>
    <hyperlink ref="X3660" r:id="rId9398" xr:uid="{5C5ABD2B-5912-4EA2-8ACC-4902ED1DDA78}"/>
    <hyperlink ref="X3661" r:id="rId9399" xr:uid="{55FA1BC4-3DB9-4125-8216-C276C2DC15C1}"/>
    <hyperlink ref="X3662" r:id="rId9400" xr:uid="{51B78AF5-BA1B-4F28-A3AE-C223E46ACC04}"/>
    <hyperlink ref="X3663" r:id="rId9401" xr:uid="{2FED4207-7D2D-4601-A928-E5A23DFF5924}"/>
    <hyperlink ref="X3664" r:id="rId9402" xr:uid="{1B276440-5536-45F6-9A95-27A660A4DAC1}"/>
    <hyperlink ref="X3665" r:id="rId9403" xr:uid="{C254C971-477F-4814-A420-BCD77D1EF836}"/>
    <hyperlink ref="X3666" r:id="rId9404" xr:uid="{BEAE6560-3B98-4BC3-847F-3BF79ADECBC3}"/>
    <hyperlink ref="X3667" r:id="rId9405" xr:uid="{B91FD678-2A9A-401A-BA25-6798B3C3B123}"/>
    <hyperlink ref="X3668" r:id="rId9406" xr:uid="{A4B713B6-7B38-4779-9A94-D2DB5B8A6940}"/>
    <hyperlink ref="X3669" r:id="rId9407" xr:uid="{E913B219-A503-458B-B592-45FF56451D2D}"/>
    <hyperlink ref="X3670" r:id="rId9408" xr:uid="{7945CFB9-5AF5-48A8-BE98-B3D0E94B5005}"/>
    <hyperlink ref="X3671" r:id="rId9409" xr:uid="{276F7C40-644F-4230-A195-15052D433652}"/>
    <hyperlink ref="X3672" r:id="rId9410" xr:uid="{97BA9A27-8439-436A-B98E-BDEE86CF5545}"/>
    <hyperlink ref="X3673" r:id="rId9411" xr:uid="{78880783-5203-488E-8A37-D7539FA5478D}"/>
    <hyperlink ref="X3674" r:id="rId9412" xr:uid="{B616436B-32AE-4330-82EF-CDB325C06B53}"/>
    <hyperlink ref="X3675" r:id="rId9413" xr:uid="{8D03D90F-15CB-4AD4-B9DF-BC79E152E3B9}"/>
    <hyperlink ref="X3676" r:id="rId9414" xr:uid="{24AFA07E-5C94-4772-8B5E-956A2FA3633F}"/>
    <hyperlink ref="X3677" r:id="rId9415" xr:uid="{0EEB8FB3-D404-4134-B340-40B195309B95}"/>
    <hyperlink ref="X3678" r:id="rId9416" xr:uid="{84256940-7244-4020-82E2-B4BC71B0D543}"/>
    <hyperlink ref="X3679" r:id="rId9417" xr:uid="{1CD247C2-EFCD-41FA-BF61-E12689FA7417}"/>
    <hyperlink ref="X3680" r:id="rId9418" xr:uid="{297BFE2F-206A-48AA-8A02-D41EB7C6109E}"/>
    <hyperlink ref="X3681" r:id="rId9419" xr:uid="{6C9071AE-823E-47E8-97B5-A1EEC0A257DB}"/>
    <hyperlink ref="X3682" r:id="rId9420" xr:uid="{10C9283B-66EE-4913-B378-9FE0837BF77E}"/>
    <hyperlink ref="X3683" r:id="rId9421" xr:uid="{FB647170-A0F1-400C-A55B-E9B17932CB58}"/>
    <hyperlink ref="X3684" r:id="rId9422" xr:uid="{5DD98ADC-A122-4F72-8DFC-9A12DF0DC737}"/>
    <hyperlink ref="X3685" r:id="rId9423" xr:uid="{4E9C6C74-B2C7-4127-998C-D66ACC3BCEFA}"/>
    <hyperlink ref="X3686" r:id="rId9424" xr:uid="{BD5F0127-E43B-48FD-8D7B-76DF58DF7284}"/>
    <hyperlink ref="X3687" r:id="rId9425" xr:uid="{C19E5349-A8E3-432E-A251-3FA88EEDF8E1}"/>
    <hyperlink ref="X3688" r:id="rId9426" xr:uid="{54A0916D-7E0D-4C9C-9AC6-5263B171AAEA}"/>
    <hyperlink ref="X3689" r:id="rId9427" xr:uid="{4B9E62A7-FFBB-4ABD-A85D-C82BA76F22AD}"/>
    <hyperlink ref="X3690" r:id="rId9428" xr:uid="{4CEE336A-5737-45C4-A2D6-8B109D1039E4}"/>
    <hyperlink ref="X3691" r:id="rId9429" xr:uid="{5344EAB8-0B3E-4686-A531-346FF27B7B6B}"/>
    <hyperlink ref="X3692" r:id="rId9430" xr:uid="{446554FF-80DE-4B13-A62D-AD33372525E1}"/>
    <hyperlink ref="X3693" r:id="rId9431" xr:uid="{0CC1D5B4-6353-42F9-BADD-D78E1817D98B}"/>
    <hyperlink ref="X3694" r:id="rId9432" xr:uid="{48509D99-8920-4A14-821B-D574051EA789}"/>
    <hyperlink ref="X3695" r:id="rId9433" xr:uid="{80F51ECE-9190-4D13-8CC1-11A1308E55F1}"/>
    <hyperlink ref="X3696" r:id="rId9434" xr:uid="{BA6EED49-1DBA-47EC-AEB0-C2E92B9C567B}"/>
    <hyperlink ref="X3697" r:id="rId9435" xr:uid="{91B36343-F9D2-4EC2-8C45-2E3D71FC9767}"/>
    <hyperlink ref="X3698" r:id="rId9436" xr:uid="{199FDC5F-33D2-414B-9714-503EE2067631}"/>
    <hyperlink ref="X3699" r:id="rId9437" xr:uid="{0583C665-322A-41B1-8E01-5A9D2CD93D0D}"/>
    <hyperlink ref="X3700" r:id="rId9438" xr:uid="{134F1CE6-2EDE-43F9-9DE2-84DE6CC0799B}"/>
    <hyperlink ref="X3701" r:id="rId9439" xr:uid="{0C801F37-8F18-4C9A-82A2-1D155A500A1B}"/>
    <hyperlink ref="X3702" r:id="rId9440" xr:uid="{93B023BA-BA8C-4F28-BCA6-ACF2DE452CA6}"/>
    <hyperlink ref="X3703" r:id="rId9441" xr:uid="{72C58F55-CA8E-4696-AE1E-9DFA4EAB09DD}"/>
    <hyperlink ref="X3704" r:id="rId9442" xr:uid="{429EBF74-449A-4CA8-8509-94DB0F7301A8}"/>
    <hyperlink ref="X3705" r:id="rId9443" xr:uid="{D939366D-802C-4D20-A6B6-EC633C8BA40F}"/>
    <hyperlink ref="X3706" r:id="rId9444" xr:uid="{4279EA47-78D4-4422-9A3E-00DEA9D1DCDC}"/>
    <hyperlink ref="X3707" r:id="rId9445" xr:uid="{A27C633C-03A8-4B14-8F9F-686AB8BDAB4C}"/>
    <hyperlink ref="X3708" r:id="rId9446" xr:uid="{E1B9FF55-7AB2-4DB5-87C9-CD8B3F889A91}"/>
    <hyperlink ref="X3709" r:id="rId9447" xr:uid="{CF3C0D7D-018B-41E5-8774-FBBA85152807}"/>
    <hyperlink ref="X3710" r:id="rId9448" xr:uid="{9080A938-4AD0-4BCA-BE56-AC30849AE4CB}"/>
    <hyperlink ref="X3711" r:id="rId9449" xr:uid="{574EDBEE-4EB6-431B-B6F0-53A24C1890FE}"/>
    <hyperlink ref="X3712" r:id="rId9450" xr:uid="{3A79C0BE-3104-41FE-81B9-2FAA904F500E}"/>
    <hyperlink ref="X3713" r:id="rId9451" xr:uid="{0B468B08-7289-4DB5-AE58-0B6550F0F2B9}"/>
    <hyperlink ref="X3714" r:id="rId9452" xr:uid="{31E1ACA3-D13E-4385-B9C0-F734100197DF}"/>
    <hyperlink ref="X3715" r:id="rId9453" xr:uid="{0EE070FD-D861-48F3-8077-0A6B457AE5A5}"/>
    <hyperlink ref="X3716" r:id="rId9454" xr:uid="{2165E6E9-1D9C-49A2-A9F3-93865401B79A}"/>
    <hyperlink ref="X3717" r:id="rId9455" xr:uid="{D7AF3725-BD33-4E69-AEFA-9CCEA74C5864}"/>
    <hyperlink ref="X3718" r:id="rId9456" xr:uid="{A3BCF653-4311-4F09-A70C-A179AAB78EEC}"/>
    <hyperlink ref="X3719" r:id="rId9457" xr:uid="{DCC9C50C-07EA-4385-8367-A3C58CDE9186}"/>
    <hyperlink ref="X3720" r:id="rId9458" xr:uid="{518F7BA6-2B93-438A-B74B-ED24957C74D0}"/>
    <hyperlink ref="X3721" r:id="rId9459" xr:uid="{25E4C6D5-2C0A-4406-8ABB-C9A5E19089D7}"/>
    <hyperlink ref="X3722" r:id="rId9460" xr:uid="{00689E62-C062-4E7F-AC64-FFBD766FCA38}"/>
    <hyperlink ref="X3723" r:id="rId9461" xr:uid="{E9C69B36-C9D0-47B6-8DD2-738048E1EA32}"/>
    <hyperlink ref="X3724" r:id="rId9462" xr:uid="{E4A3C510-CAC0-4F33-B1E2-09AE525A5B36}"/>
    <hyperlink ref="X3725" r:id="rId9463" xr:uid="{10A25994-1022-4363-978E-9F74CFE8A550}"/>
    <hyperlink ref="X3726" r:id="rId9464" xr:uid="{DB03784C-E264-4ADB-8B3C-9AE438EB33EC}"/>
    <hyperlink ref="X3727" r:id="rId9465" xr:uid="{D573B527-C118-48E7-845A-8EF854DBA219}"/>
    <hyperlink ref="X3728" r:id="rId9466" xr:uid="{B129C22C-97A0-4BC1-900D-FEB62AC1F109}"/>
    <hyperlink ref="X3729" r:id="rId9467" xr:uid="{8F1D0CC7-452B-4C1B-8382-5A5528DEC65D}"/>
    <hyperlink ref="X3730" r:id="rId9468" xr:uid="{183246E5-6F4F-436A-A58F-401FAFA993AE}"/>
    <hyperlink ref="X3731" r:id="rId9469" xr:uid="{C777DDE4-D37B-4795-BF95-A701AA330F32}"/>
    <hyperlink ref="X3732" r:id="rId9470" xr:uid="{AAEE2975-E7DE-471C-A710-3D897FC22DEE}"/>
    <hyperlink ref="X3733" r:id="rId9471" xr:uid="{6DBC11AC-3437-4476-A961-4190C6D68CDA}"/>
    <hyperlink ref="X3734" r:id="rId9472" xr:uid="{10CFC0C8-2A80-48F0-BF0F-87D2286F1CD1}"/>
    <hyperlink ref="X3735" r:id="rId9473" xr:uid="{755BD793-AA8A-448C-B113-EAE4DB5E0D81}"/>
    <hyperlink ref="X3736" r:id="rId9474" xr:uid="{07AF7B67-7000-4CB7-B662-875268E29C0E}"/>
    <hyperlink ref="X3737" r:id="rId9475" xr:uid="{18243AF0-40B7-457D-A794-E9AB81E03EF0}"/>
    <hyperlink ref="X3738" r:id="rId9476" xr:uid="{22527ABB-7E6F-4A14-A760-E5353FF07C25}"/>
    <hyperlink ref="X3739" r:id="rId9477" xr:uid="{A2914839-BDA5-44B0-8CB2-0ED4D5C92664}"/>
    <hyperlink ref="X3740" r:id="rId9478" xr:uid="{BDD8CDC8-A50C-46B5-A479-C91BC15712A4}"/>
    <hyperlink ref="X3741" r:id="rId9479" xr:uid="{06FC6D13-6196-447A-BCA8-D88E701C79E6}"/>
    <hyperlink ref="X3742" r:id="rId9480" xr:uid="{D23CD7EB-69EE-4C81-B9AF-26120C797943}"/>
    <hyperlink ref="X3743" r:id="rId9481" xr:uid="{BF6A6746-75EE-4082-B1DF-24309B6E9E00}"/>
    <hyperlink ref="X3744" r:id="rId9482" xr:uid="{A4C3119C-2879-437C-95CF-A42E4AFB839A}"/>
    <hyperlink ref="X3745" r:id="rId9483" xr:uid="{5B93F3AA-84A3-47FD-9FE3-EF286C0B32D0}"/>
    <hyperlink ref="X3746" r:id="rId9484" xr:uid="{F2B438E4-30D7-49CE-8742-29793FAC1235}"/>
    <hyperlink ref="X3747" r:id="rId9485" xr:uid="{C829519C-F0B3-40F9-BEB9-3B07CD135372}"/>
    <hyperlink ref="X3748" r:id="rId9486" xr:uid="{14DAD8C4-5AFE-4A17-A59C-387DD271B6D9}"/>
    <hyperlink ref="X3749" r:id="rId9487" xr:uid="{D9823065-DB8F-4888-9678-1B977BDAA678}"/>
    <hyperlink ref="X3750" r:id="rId9488" xr:uid="{CC24ECCC-AA4C-4E6D-8715-D685A47E980B}"/>
    <hyperlink ref="X3751" r:id="rId9489" xr:uid="{4D62999B-9C41-4BCD-A7E1-8E2DEC5F7CE9}"/>
    <hyperlink ref="X3752" r:id="rId9490" xr:uid="{517C575B-34A4-429F-A3FF-7336DBAD4F55}"/>
    <hyperlink ref="X3753" r:id="rId9491" xr:uid="{B992D3BE-7F4B-44C6-95BC-7CEDF9FC88EB}"/>
    <hyperlink ref="X3754" r:id="rId9492" xr:uid="{84291D2A-38E7-4359-BC58-5CD7DB369EBA}"/>
    <hyperlink ref="X3755" r:id="rId9493" xr:uid="{D5AB2286-8C75-4AE1-A4CC-F84CB5AFF6B9}"/>
    <hyperlink ref="X3756" r:id="rId9494" xr:uid="{1654D6DA-EDD1-4B6A-B6B2-557A73E83F43}"/>
    <hyperlink ref="X3757" r:id="rId9495" xr:uid="{FE35D4D1-7134-484E-926E-625D0EB08214}"/>
    <hyperlink ref="X3758" r:id="rId9496" xr:uid="{0066238C-CAAC-4078-BF95-1BB4B92E90E5}"/>
    <hyperlink ref="X3759" r:id="rId9497" xr:uid="{6C03146C-713E-44F3-9079-71FCB3049141}"/>
    <hyperlink ref="X3760" r:id="rId9498" xr:uid="{445FFC9A-DA90-414B-86DE-121864408D9F}"/>
    <hyperlink ref="X3761" r:id="rId9499" xr:uid="{5A9868AD-9541-491A-BB0F-414BB680E752}"/>
    <hyperlink ref="X3762" r:id="rId9500" xr:uid="{BC1F5635-35C9-4375-8918-912E1F6FB374}"/>
    <hyperlink ref="X3763" r:id="rId9501" xr:uid="{AE943BCB-77F0-470D-BA87-4C293AC0A317}"/>
    <hyperlink ref="X3764" r:id="rId9502" xr:uid="{B762633D-396A-41F3-96CF-E2C5CFE88E41}"/>
    <hyperlink ref="X3765" r:id="rId9503" xr:uid="{9937AD8B-3061-4E37-9C42-5D077A9A8F81}"/>
    <hyperlink ref="X3766" r:id="rId9504" xr:uid="{0D4D15B0-72BF-4411-B4AD-DE44BEF4BE06}"/>
    <hyperlink ref="X3767" r:id="rId9505" xr:uid="{37EAA1EA-DBBD-49F8-8931-2294D78488B8}"/>
    <hyperlink ref="X3768" r:id="rId9506" xr:uid="{6EB2EEED-9076-447B-A966-D017DBA68D40}"/>
    <hyperlink ref="X3769" r:id="rId9507" xr:uid="{B130B2EF-027C-4391-AB1D-25AEF51CB93A}"/>
    <hyperlink ref="X3770" r:id="rId9508" xr:uid="{DAEF0557-7A3B-45B5-B04A-0D966EE4D054}"/>
    <hyperlink ref="X3771" r:id="rId9509" xr:uid="{169B9459-C54F-492A-993E-8260B5520F7B}"/>
    <hyperlink ref="X3772" r:id="rId9510" xr:uid="{27914FED-96DA-45DD-922F-D20A24772848}"/>
    <hyperlink ref="X3773" r:id="rId9511" xr:uid="{8F6BC378-A2A4-47C2-873D-2C3F351F10A4}"/>
    <hyperlink ref="X3774" r:id="rId9512" xr:uid="{DB81841A-0B1F-411B-8FE3-E9E6A3EAF54A}"/>
    <hyperlink ref="X3775" r:id="rId9513" xr:uid="{9299AD5B-D2A9-4C44-812A-66C63F6DAE6A}"/>
    <hyperlink ref="X3776" r:id="rId9514" xr:uid="{FE51D052-0D35-4300-979F-DC3FFBE70830}"/>
    <hyperlink ref="X3777" r:id="rId9515" xr:uid="{0BD1EF27-7E10-49E2-A711-097E601943C8}"/>
    <hyperlink ref="X3778" r:id="rId9516" xr:uid="{FFB75268-7869-4180-AF33-3B5D18551803}"/>
    <hyperlink ref="X3779" r:id="rId9517" xr:uid="{E510C514-595C-4587-BD69-BE46EEE94384}"/>
    <hyperlink ref="X3780" r:id="rId9518" xr:uid="{BDF3E727-8E33-4DFC-A248-5C79085FF23A}"/>
    <hyperlink ref="X3781" r:id="rId9519" xr:uid="{F8D02C1C-0538-4306-BF12-2062576B0FAB}"/>
    <hyperlink ref="X3782" r:id="rId9520" xr:uid="{0D1CB146-383F-4C78-ACA6-C6CB27CA3DBC}"/>
    <hyperlink ref="X3783" r:id="rId9521" xr:uid="{402C5D19-3D1A-421E-9652-D238B88369E7}"/>
    <hyperlink ref="X3784" r:id="rId9522" xr:uid="{2A05D605-8CE6-46E8-8CAB-0768B2FB1264}"/>
    <hyperlink ref="X3785" r:id="rId9523" xr:uid="{1417B73B-FC92-4E46-B00B-86FFB42BB0C7}"/>
    <hyperlink ref="X3786" r:id="rId9524" xr:uid="{BC29CDD9-9A7F-4B81-B636-36D953DAE766}"/>
    <hyperlink ref="X3787" r:id="rId9525" xr:uid="{7EA433EB-0819-4263-9E70-DAE0BB9B904D}"/>
    <hyperlink ref="X3788" r:id="rId9526" xr:uid="{33B3E753-A487-41A7-8509-A2B4B36D1C46}"/>
    <hyperlink ref="X3789" r:id="rId9527" xr:uid="{ACD01AE5-5C91-4587-B539-0B2AFB3110B6}"/>
    <hyperlink ref="X3790" r:id="rId9528" xr:uid="{36B12FA4-12FC-40CD-B047-39A03889DC20}"/>
    <hyperlink ref="X3791" r:id="rId9529" xr:uid="{9A96E308-6990-484C-96CC-5E441E94980B}"/>
    <hyperlink ref="X3792" r:id="rId9530" xr:uid="{41637BBB-855E-4D26-986F-24D38108B0EF}"/>
    <hyperlink ref="X3793" r:id="rId9531" xr:uid="{16E47C43-7C38-497F-8F5D-DF4918E2E1C0}"/>
    <hyperlink ref="X3794" r:id="rId9532" xr:uid="{C64F25BE-DC74-4069-8350-6A4E5955EB94}"/>
    <hyperlink ref="X3795" r:id="rId9533" xr:uid="{28008D9E-1521-4528-A244-AA2AFC3642C3}"/>
    <hyperlink ref="X3796" r:id="rId9534" xr:uid="{8DB89474-6C18-4134-A771-39C3B23BEB22}"/>
    <hyperlink ref="X3797" r:id="rId9535" xr:uid="{DDE87E40-33E6-43E7-AADB-76B841C67891}"/>
    <hyperlink ref="X3798" r:id="rId9536" xr:uid="{FE793603-0C25-4AC4-A206-537930EBCADA}"/>
    <hyperlink ref="X3799" r:id="rId9537" xr:uid="{74E5C004-5C8A-492D-BA72-4B7632887270}"/>
    <hyperlink ref="X3800" r:id="rId9538" xr:uid="{2F93ED08-1293-4746-8505-7E4B999037FE}"/>
    <hyperlink ref="X3801" r:id="rId9539" xr:uid="{74FF85ED-C0B8-49E0-8936-78CCF986E8F3}"/>
    <hyperlink ref="X3802" r:id="rId9540" xr:uid="{BC20C389-2D6B-42DB-90B9-D4975BEE1681}"/>
    <hyperlink ref="X3803" r:id="rId9541" xr:uid="{4682D1CD-B3DA-49DC-A9D9-24E665ECEA82}"/>
    <hyperlink ref="X3804" r:id="rId9542" xr:uid="{43FF6F5D-CB82-43CF-B24C-24670FC53798}"/>
    <hyperlink ref="X3805" r:id="rId9543" xr:uid="{9D8018E5-28C5-4D0C-BC73-8E47CE5FEB2E}"/>
    <hyperlink ref="X3806" r:id="rId9544" xr:uid="{72B543E0-2CFE-4ED1-B4EE-3D37639A883D}"/>
    <hyperlink ref="X3807" r:id="rId9545" xr:uid="{F8008F67-CD08-4E49-9766-BAFAFB0797B9}"/>
    <hyperlink ref="X3808" r:id="rId9546" xr:uid="{B63FA5A5-98B8-4012-9B8A-2401B8CEE6D9}"/>
    <hyperlink ref="X3809" r:id="rId9547" xr:uid="{D7895190-5650-4BF1-BC9A-4CC895F70081}"/>
    <hyperlink ref="X3810" r:id="rId9548" xr:uid="{74DA9189-DD3A-4105-83FD-FCFF8D39E63F}"/>
    <hyperlink ref="X3811" r:id="rId9549" xr:uid="{5E4F9E57-783F-47A8-AC15-0F9B330FD7B8}"/>
    <hyperlink ref="X3812" r:id="rId9550" xr:uid="{1C7846AC-1535-41C7-AAF2-5EEB9FCC48DF}"/>
    <hyperlink ref="X3813" r:id="rId9551" xr:uid="{10013705-9447-4F17-80DC-13F19FC4ECEA}"/>
    <hyperlink ref="X3814" r:id="rId9552" xr:uid="{A7AFB43B-C505-4015-A345-C99BFFA1634A}"/>
    <hyperlink ref="X3815" r:id="rId9553" xr:uid="{682C7CFA-7348-45B8-AE6D-F00BE84B0467}"/>
    <hyperlink ref="X3816" r:id="rId9554" xr:uid="{1F46B60F-CDCE-4A70-9C95-01B8BE959B6D}"/>
    <hyperlink ref="X3817" r:id="rId9555" xr:uid="{D92502D8-08E1-4F37-93E2-E7F30DD6FCCF}"/>
    <hyperlink ref="X3818" r:id="rId9556" xr:uid="{852514F4-F62F-4FEB-B3A4-4FF57E14B364}"/>
    <hyperlink ref="X3819" r:id="rId9557" xr:uid="{E10EE0E2-9049-4B83-B897-EDDA4604AFF7}"/>
    <hyperlink ref="X3820" r:id="rId9558" xr:uid="{F7979D73-B98A-4AC0-96A2-0DD6DB431A20}"/>
    <hyperlink ref="X3821" r:id="rId9559" xr:uid="{23B56F7D-4E12-492A-A488-6B7CF8F90165}"/>
    <hyperlink ref="X3822" r:id="rId9560" xr:uid="{3C3EF981-8D58-4870-A09D-2F922FD47B1F}"/>
    <hyperlink ref="X3823" r:id="rId9561" xr:uid="{0241E90D-FBF6-4AAF-9108-DA249C036FC8}"/>
    <hyperlink ref="X3824" r:id="rId9562" xr:uid="{C1479149-1F33-41B0-83A9-5E91218A5D67}"/>
    <hyperlink ref="X3825" r:id="rId9563" xr:uid="{7F8ACE35-8EEC-4F9B-A8EB-E3667FDA9A2A}"/>
    <hyperlink ref="X3826" r:id="rId9564" xr:uid="{1BB327FA-740F-462B-AC1A-8DCAF68B21FD}"/>
    <hyperlink ref="X3827" r:id="rId9565" xr:uid="{C5F6A05A-382D-4B2E-996B-31E6A9FDD77E}"/>
    <hyperlink ref="X3828" r:id="rId9566" xr:uid="{FE880D45-37FD-42A4-8497-8326DA9B4F70}"/>
    <hyperlink ref="X3829" r:id="rId9567" xr:uid="{B4CA7306-5264-4A19-A598-F5DA1279708D}"/>
    <hyperlink ref="X3830" r:id="rId9568" xr:uid="{2EA54E96-4729-4997-BE89-572AA4CEF43B}"/>
    <hyperlink ref="X3831" r:id="rId9569" xr:uid="{D19A6FB9-A6A4-43DB-8EAB-34A7414BB32E}"/>
    <hyperlink ref="X3832" r:id="rId9570" xr:uid="{ADC27B3E-9BC6-4013-884F-689C85B56AB6}"/>
    <hyperlink ref="X3833" r:id="rId9571" xr:uid="{F7EEBEB5-55B2-4BBF-8367-88715BEB8C80}"/>
    <hyperlink ref="X3834" r:id="rId9572" xr:uid="{B8DF6441-706B-4BCD-984F-7FD6F0502677}"/>
    <hyperlink ref="X3835" r:id="rId9573" xr:uid="{36E7CD66-BEC3-4813-8729-392DA79C50B1}"/>
    <hyperlink ref="X3836" r:id="rId9574" xr:uid="{C4356348-19B7-4733-97C3-D169DB6835B6}"/>
    <hyperlink ref="X3837" r:id="rId9575" xr:uid="{AC64E9DF-6F55-4AFB-8F2F-A2C35576E6F5}"/>
    <hyperlink ref="X3838" r:id="rId9576" xr:uid="{118E022B-790E-4DB4-AF0D-879A29AE9ED3}"/>
    <hyperlink ref="X3839" r:id="rId9577" xr:uid="{396ECD2A-636C-4F76-96ED-1897AC078FD8}"/>
    <hyperlink ref="X3840" r:id="rId9578" xr:uid="{4920EE94-5BEF-4BB0-8F74-B81323DB2F6D}"/>
    <hyperlink ref="X3841" r:id="rId9579" xr:uid="{60531ADE-511B-4054-8F51-1D3FB1EDAC35}"/>
    <hyperlink ref="X3842" r:id="rId9580" xr:uid="{1D090AB0-A3AC-42E2-9AC2-B5A3A142344D}"/>
    <hyperlink ref="X3843" r:id="rId9581" xr:uid="{E12CBA1B-ED51-4D44-A20D-155D2BAD3B91}"/>
    <hyperlink ref="X3844" r:id="rId9582" xr:uid="{11B31761-EBEE-4A7E-8EB1-AB0FAD15B91B}"/>
    <hyperlink ref="X3845" r:id="rId9583" xr:uid="{6FAF249D-EA71-48E6-9FCF-9840EB8C2D48}"/>
    <hyperlink ref="X3846" r:id="rId9584" xr:uid="{203646AD-3316-468B-A7A0-1ED16075621B}"/>
    <hyperlink ref="X3847" r:id="rId9585" xr:uid="{31FDCA57-C5F9-4E94-AC19-5E421D003436}"/>
    <hyperlink ref="X3848" r:id="rId9586" xr:uid="{6D255393-FB7B-4016-85D3-30254D671772}"/>
    <hyperlink ref="X3849" r:id="rId9587" xr:uid="{6FA7F5C1-5800-4493-985C-5146DAF5A3A4}"/>
    <hyperlink ref="X3850" r:id="rId9588" xr:uid="{D5F14F80-D20E-4B44-8099-7F9F5D52BB56}"/>
    <hyperlink ref="X3851" r:id="rId9589" xr:uid="{E99EBA3B-E9FB-4680-8E18-826EA7CEC667}"/>
    <hyperlink ref="X3852" r:id="rId9590" xr:uid="{080CD59E-B96E-45C2-804A-1A1FFFE5FC57}"/>
    <hyperlink ref="X3853" r:id="rId9591" xr:uid="{C711FC10-BAA1-46F0-A9CE-8B4D4A9CCC5B}"/>
    <hyperlink ref="X3854" r:id="rId9592" xr:uid="{68320C28-B121-4FAB-9996-2256BAE8733B}"/>
    <hyperlink ref="X3855" r:id="rId9593" xr:uid="{CD799E08-330E-44A6-8527-8502AD2FB811}"/>
    <hyperlink ref="X3856" r:id="rId9594" xr:uid="{708784E5-0032-425F-8DBF-05CAA3EF1FE4}"/>
    <hyperlink ref="X3857" r:id="rId9595" xr:uid="{A6A7A5E3-1CEC-4EB5-B50D-DD9C8B240464}"/>
    <hyperlink ref="X3858" r:id="rId9596" xr:uid="{A391C6A5-3899-47D1-814C-4B8C375194B2}"/>
    <hyperlink ref="X3859" r:id="rId9597" xr:uid="{CC03CF03-C9F7-4968-84B8-9C255CF538D8}"/>
    <hyperlink ref="X3860" r:id="rId9598" xr:uid="{991ABA04-61BE-47F8-A195-3D0AEC5C412A}"/>
    <hyperlink ref="X3861" r:id="rId9599" xr:uid="{6DE9EE2E-BCCD-4110-AF55-CF771AD1E961}"/>
    <hyperlink ref="X3862" r:id="rId9600" xr:uid="{74A5E05F-C5BA-4A42-9862-DBFC41439B6F}"/>
    <hyperlink ref="X3863" r:id="rId9601" xr:uid="{CDD1535A-58D8-4CB7-9040-285A4EB47505}"/>
    <hyperlink ref="X3864" r:id="rId9602" xr:uid="{070FE27F-8F65-4C32-A89D-F2DE4A5A20C6}"/>
    <hyperlink ref="X3865" r:id="rId9603" xr:uid="{44BB0852-C2EB-4062-827C-7520BC3F63A9}"/>
    <hyperlink ref="X3866" r:id="rId9604" xr:uid="{589971A8-9E55-4B3E-8910-9EC70DACD25D}"/>
    <hyperlink ref="X3867" r:id="rId9605" xr:uid="{20314B07-912F-4781-8966-B2E322540A19}"/>
    <hyperlink ref="X3868" r:id="rId9606" xr:uid="{917A304A-D371-448D-AB13-0F8109582255}"/>
    <hyperlink ref="X3869" r:id="rId9607" xr:uid="{BC2B0CAD-FD5A-478B-8D80-BF8FF1F90A52}"/>
    <hyperlink ref="X3870" r:id="rId9608" xr:uid="{DBDC2C75-28E2-465A-AC36-CB33571FB509}"/>
    <hyperlink ref="X3871" r:id="rId9609" xr:uid="{8DADC90B-9671-48CC-A5AF-905957E9EC2D}"/>
    <hyperlink ref="X3872" r:id="rId9610" xr:uid="{CFBB86C7-AF5F-420A-A448-6221FA1A34ED}"/>
    <hyperlink ref="X3873" r:id="rId9611" xr:uid="{476665AF-4188-4A99-8911-FDA64691F3EE}"/>
    <hyperlink ref="X3874" r:id="rId9612" xr:uid="{5002334D-1735-42DF-8B8C-494C83E454C3}"/>
    <hyperlink ref="X3875" r:id="rId9613" xr:uid="{76BC4CBC-E369-4187-9117-D378E46F7FED}"/>
    <hyperlink ref="X3876" r:id="rId9614" xr:uid="{C3EFEDC5-7C1D-4A1B-9712-CF49B9141D54}"/>
    <hyperlink ref="X3877" r:id="rId9615" xr:uid="{C7B7CA95-6E95-4522-85BC-26315B4F05B8}"/>
    <hyperlink ref="X3878" r:id="rId9616" xr:uid="{A3488B71-920A-494F-9445-889E2BBE7552}"/>
    <hyperlink ref="X3879" r:id="rId9617" xr:uid="{567F91B9-32C5-48E8-BB55-06DF9D4D82B4}"/>
    <hyperlink ref="X3880" r:id="rId9618" xr:uid="{850D0A36-CEAF-4554-8508-20CF481E50E6}"/>
    <hyperlink ref="X3881" r:id="rId9619" xr:uid="{6D888C8E-D6C4-4E83-8DE7-A80FFA72EB01}"/>
    <hyperlink ref="X3882" r:id="rId9620" xr:uid="{262EA5CD-6AE7-4F69-9B9D-C3BBED5CD684}"/>
    <hyperlink ref="X3883" r:id="rId9621" xr:uid="{377BF7A1-83D6-4992-8ACF-F4A0D291AF6A}"/>
    <hyperlink ref="X3884" r:id="rId9622" xr:uid="{E49E7D0C-42E8-4A21-A71F-59DB8CA0FC3F}"/>
    <hyperlink ref="X3885" r:id="rId9623" xr:uid="{E84EA274-B5D3-4B5C-94D6-349835D45ADA}"/>
    <hyperlink ref="X3886" r:id="rId9624" xr:uid="{2D5A0FE9-097B-4114-80CF-96523F62F497}"/>
    <hyperlink ref="X3887" r:id="rId9625" xr:uid="{B8949D32-F26E-4D15-B86D-441D5BDB2B8D}"/>
    <hyperlink ref="X3888" r:id="rId9626" xr:uid="{86BD4E21-BD8F-460E-B640-D43C2E6EE629}"/>
    <hyperlink ref="X3889" r:id="rId9627" xr:uid="{F4AB49DF-DA40-423A-B997-C9CA6F301ECD}"/>
    <hyperlink ref="X3890" r:id="rId9628" xr:uid="{DAEE0393-939A-4B92-93A5-770B7FFA7F24}"/>
    <hyperlink ref="X3891" r:id="rId9629" xr:uid="{37EC15ED-2260-4FA8-8E1D-E5159F24C604}"/>
    <hyperlink ref="X3892" r:id="rId9630" xr:uid="{F0A66C69-E58E-4B00-BC0B-D2C05459D280}"/>
    <hyperlink ref="X3893" r:id="rId9631" xr:uid="{40F0CB36-9272-4208-AAF0-4D7269F9523D}"/>
    <hyperlink ref="X3894" r:id="rId9632" xr:uid="{F020A75E-09B6-4F46-B483-376260FF21AF}"/>
    <hyperlink ref="X3895" r:id="rId9633" xr:uid="{B9ADF20C-B84A-4E83-B381-48A654633C54}"/>
    <hyperlink ref="X3896" r:id="rId9634" xr:uid="{F6D51D74-6A9A-428E-9C42-FF65791BABC2}"/>
    <hyperlink ref="X3897" r:id="rId9635" xr:uid="{C4C68DA7-729A-4E13-A51D-9D0272FC3C7D}"/>
    <hyperlink ref="X3898" r:id="rId9636" xr:uid="{FE569E6B-B818-4282-9AE6-FBA30B42FE90}"/>
    <hyperlink ref="X3899" r:id="rId9637" xr:uid="{9A54D24E-5B9C-4B8B-A669-2DDA977A221F}"/>
    <hyperlink ref="X3900" r:id="rId9638" xr:uid="{DE1886A7-2DAD-452C-B3FE-0B62F4DF6146}"/>
    <hyperlink ref="X3901" r:id="rId9639" xr:uid="{A018EFDA-D311-44CB-B469-28251BDDA134}"/>
    <hyperlink ref="X3902" r:id="rId9640" xr:uid="{37CA2210-6225-4505-B017-BA968A354274}"/>
    <hyperlink ref="X3903" r:id="rId9641" xr:uid="{6BFAC2F8-9F95-4728-B5F1-869E7750E025}"/>
    <hyperlink ref="X3904" r:id="rId9642" xr:uid="{C522C1B4-76F2-4478-9E65-79BD5231185D}"/>
    <hyperlink ref="X3905" r:id="rId9643" xr:uid="{B4D66342-2E46-42FB-B238-DF699A49FBB6}"/>
    <hyperlink ref="X3906" r:id="rId9644" xr:uid="{F49BE0F8-0DF8-4F9A-BE46-A82396C4EFF8}"/>
    <hyperlink ref="X3907" r:id="rId9645" xr:uid="{72D43FFF-6B43-49E4-8F59-2AC01253DC9F}"/>
    <hyperlink ref="X3908" r:id="rId9646" xr:uid="{C7EFE0FA-AD7E-4ACF-946F-07675575C4D0}"/>
    <hyperlink ref="X3909" r:id="rId9647" xr:uid="{F2DCFA2A-16F6-447B-8E16-3130EC3D5FEF}"/>
    <hyperlink ref="X3910" r:id="rId9648" xr:uid="{CAF03191-7587-4FA9-89E3-C6EFE627718D}"/>
    <hyperlink ref="X3911" r:id="rId9649" xr:uid="{6DD0F101-C68F-48DB-B88B-5E98E0E9530B}"/>
    <hyperlink ref="X3912" r:id="rId9650" xr:uid="{C987E994-DAC9-4BE9-BF24-EBFADBB19CB2}"/>
    <hyperlink ref="X3913" r:id="rId9651" xr:uid="{C652D0B0-7F89-4FC5-B970-FEF1661DA089}"/>
    <hyperlink ref="X3914" r:id="rId9652" xr:uid="{6444E790-D8FF-4AF2-BD7F-8DDF81D8DAC5}"/>
    <hyperlink ref="X3915" r:id="rId9653" xr:uid="{93B6030D-DE29-4541-A179-5317D7EABA71}"/>
    <hyperlink ref="X3916" r:id="rId9654" xr:uid="{29F48527-67F1-4401-AE40-4907D6446B0C}"/>
    <hyperlink ref="X3917" r:id="rId9655" xr:uid="{3B9B663A-9E33-44FC-90CE-2C6647FD9F99}"/>
    <hyperlink ref="X3918" r:id="rId9656" xr:uid="{2A402D18-B49A-43A1-810C-B7A7EF63DBB6}"/>
    <hyperlink ref="X3919" r:id="rId9657" xr:uid="{7EC34ABC-E637-4FA8-911E-975DC57703DF}"/>
    <hyperlink ref="X3920" r:id="rId9658" xr:uid="{80F27295-6643-433D-82AB-8156E19BF9DF}"/>
    <hyperlink ref="X3921" r:id="rId9659" xr:uid="{FF2CF930-8AD9-4796-930B-EAFC5250E2FD}"/>
    <hyperlink ref="X3922" r:id="rId9660" xr:uid="{BA7AA31D-112B-49A8-94B2-45EC5948B90A}"/>
    <hyperlink ref="X3923" r:id="rId9661" xr:uid="{E1C5EFD3-C3EE-4E83-B67F-5C04B8C5AEC7}"/>
    <hyperlink ref="X3924" r:id="rId9662" xr:uid="{FF2CFCF3-5492-4F44-9BE3-E4B16324DB66}"/>
    <hyperlink ref="X3925" r:id="rId9663" xr:uid="{6977ED87-92D9-438C-87FF-9804021DD081}"/>
    <hyperlink ref="X3926" r:id="rId9664" xr:uid="{8AC33AEC-E958-412A-A416-8AB61FF567DF}"/>
    <hyperlink ref="X3927" r:id="rId9665" xr:uid="{F9D5270E-36EB-41B3-9E77-7529F1FC14BF}"/>
    <hyperlink ref="X3928" r:id="rId9666" xr:uid="{83778F3B-97C2-4C9A-A2B2-69263417A5A4}"/>
    <hyperlink ref="X3929" r:id="rId9667" xr:uid="{FB9C67EB-D303-4941-99E6-D651D26359BB}"/>
    <hyperlink ref="X3930" r:id="rId9668" xr:uid="{0DBD5876-8B07-4C8E-80DA-F94CE2EB1170}"/>
    <hyperlink ref="X3931" r:id="rId9669" xr:uid="{40EA51BD-AA00-4B78-BD4F-A69741B8CA28}"/>
    <hyperlink ref="X3932" r:id="rId9670" xr:uid="{FF7190B5-5B75-4761-97E5-98DD18238893}"/>
    <hyperlink ref="X3933" r:id="rId9671" xr:uid="{B889A0F7-69DB-47CA-B773-5A8A86983E16}"/>
    <hyperlink ref="X3934" r:id="rId9672" xr:uid="{F678AA12-D221-4EB2-A188-9F3E23C46FAD}"/>
    <hyperlink ref="X3935" r:id="rId9673" xr:uid="{E7451DC3-5A20-4F2B-8369-D6462AAF92F1}"/>
    <hyperlink ref="X3936" r:id="rId9674" xr:uid="{22A8128E-D838-4C33-ABC3-88C71C6EA4CD}"/>
    <hyperlink ref="X3937" r:id="rId9675" xr:uid="{02AF8106-BEBF-4BFA-A4CF-5AA4E5D96765}"/>
    <hyperlink ref="X3938" r:id="rId9676" xr:uid="{C0864A5B-C708-40A7-AB94-A80376A4A0C5}"/>
    <hyperlink ref="X3939" r:id="rId9677" xr:uid="{046108BD-7765-4236-946D-6A94CDDDBE3D}"/>
    <hyperlink ref="X3940" r:id="rId9678" xr:uid="{323B31D0-A3DE-4283-B29C-88171EF553DD}"/>
    <hyperlink ref="X3941" r:id="rId9679" xr:uid="{14B2EC6E-1B46-4186-8989-B945DC16F4F9}"/>
    <hyperlink ref="X3942" r:id="rId9680" xr:uid="{012CF577-9136-4737-BE01-730D29129EC1}"/>
    <hyperlink ref="X3943" r:id="rId9681" xr:uid="{1653F753-BE21-446B-BCE5-BDE3C23B402B}"/>
    <hyperlink ref="X3944" r:id="rId9682" xr:uid="{41E14B6E-CBEE-44E5-8700-E5898D844775}"/>
    <hyperlink ref="X3945" r:id="rId9683" xr:uid="{5B44346E-E4F5-4F08-AEB2-7E2A5F40B56B}"/>
    <hyperlink ref="X3946" r:id="rId9684" xr:uid="{7649EA4E-BA02-4958-93A6-651FDDC154DC}"/>
    <hyperlink ref="X3947" r:id="rId9685" xr:uid="{5F92391D-1DDD-4BF7-A974-F555D0B1FE78}"/>
    <hyperlink ref="X3948" r:id="rId9686" xr:uid="{00DDD8E9-397C-4F2D-8B3F-C4AC95861574}"/>
    <hyperlink ref="X3949" r:id="rId9687" xr:uid="{1B0A9C1B-CB03-446F-A905-C2DB98595CD0}"/>
    <hyperlink ref="X3950" r:id="rId9688" xr:uid="{407492EF-64FE-48AD-9946-518998042BB3}"/>
    <hyperlink ref="X3951" r:id="rId9689" xr:uid="{A0269419-A9C1-4A97-B275-F226CFE0ECFB}"/>
    <hyperlink ref="X3952" r:id="rId9690" xr:uid="{EFF5625B-7F04-4322-9627-72D9DEB0EB8F}"/>
    <hyperlink ref="X3953" r:id="rId9691" xr:uid="{E4E61656-5FEF-44A0-A812-C767408DFB61}"/>
    <hyperlink ref="X3954" r:id="rId9692" xr:uid="{EB03FAED-5EAE-40A2-A120-3427464D4B22}"/>
    <hyperlink ref="X3955" r:id="rId9693" xr:uid="{C9D24D85-A75A-49F3-AEEE-F8FB3CCDBB20}"/>
    <hyperlink ref="X3956" r:id="rId9694" xr:uid="{1A06C670-A046-4A8D-923B-8C74CD6BCE38}"/>
    <hyperlink ref="X3957" r:id="rId9695" xr:uid="{DDCF8A3D-05B9-408E-8B3C-6CF55F87CCB6}"/>
    <hyperlink ref="X3958" r:id="rId9696" xr:uid="{D0AF89CD-ACDC-4E26-AEA9-A0F52D49F9D8}"/>
    <hyperlink ref="X3959" r:id="rId9697" xr:uid="{E59FD473-1E00-462E-B75D-C33A83DE1AE4}"/>
    <hyperlink ref="X3960" r:id="rId9698" xr:uid="{09149EA3-AAB3-4EF0-91EB-F0F295BCE3B6}"/>
    <hyperlink ref="X3961" r:id="rId9699" xr:uid="{70EB9764-1F82-458E-B2C1-507EC15E73BD}"/>
    <hyperlink ref="X3962" r:id="rId9700" xr:uid="{CD801C44-D0E5-4634-8D9A-CEB44BB30E90}"/>
    <hyperlink ref="X3963" r:id="rId9701" xr:uid="{4D7F0DE9-23DD-48C1-8356-9919542B8D46}"/>
    <hyperlink ref="X3964" r:id="rId9702" xr:uid="{255D26B0-FF08-435E-8F7C-FDFFD8956120}"/>
    <hyperlink ref="X3965" r:id="rId9703" xr:uid="{DE45C796-A8F7-4953-A58A-FA865240E208}"/>
    <hyperlink ref="X3966" r:id="rId9704" xr:uid="{FA06A854-3449-4E56-A1C5-B298DFB185EC}"/>
    <hyperlink ref="X3967" r:id="rId9705" xr:uid="{EA59B6C8-20FF-4D71-8A0D-5CD604952C5A}"/>
    <hyperlink ref="X3968" r:id="rId9706" xr:uid="{F5FEDE1A-6CAF-4151-BFD3-7327B83D2A12}"/>
    <hyperlink ref="X3969" r:id="rId9707" xr:uid="{FE6735A3-1794-453B-ACF1-DB8ACC9217BB}"/>
    <hyperlink ref="X3970" r:id="rId9708" xr:uid="{DF93113B-C973-44C2-AA86-756B6D92C2F9}"/>
    <hyperlink ref="X3971" r:id="rId9709" xr:uid="{A8392918-6436-48F8-B921-CD758D12B0EC}"/>
    <hyperlink ref="X3972" r:id="rId9710" xr:uid="{5574E976-AC58-486F-B184-27CEEB05A245}"/>
    <hyperlink ref="X3973" r:id="rId9711" xr:uid="{135BB0C8-5EC1-4970-A8E4-A55DDEE55230}"/>
    <hyperlink ref="X3974" r:id="rId9712" xr:uid="{9ADB3364-3861-48DE-9268-31670B0E07C8}"/>
    <hyperlink ref="X3975" r:id="rId9713" xr:uid="{8910497E-3618-4FB9-818D-8BC1A25AF42D}"/>
    <hyperlink ref="X3976" r:id="rId9714" xr:uid="{59A59D63-31C3-4DB2-9904-E51EA7A98B47}"/>
    <hyperlink ref="X3977" r:id="rId9715" xr:uid="{0A778CDE-2115-4057-9137-A4F0FB40C28C}"/>
    <hyperlink ref="X3978" r:id="rId9716" xr:uid="{57C9E8D3-505E-4A4D-9CA5-B688D002FEC8}"/>
    <hyperlink ref="X3979" r:id="rId9717" xr:uid="{7A46CA68-9F9B-4AC1-AD3F-BE4A059EB8B0}"/>
    <hyperlink ref="X3980" r:id="rId9718" xr:uid="{2C8F6980-36A1-48B7-A46A-C12A6E60BF06}"/>
    <hyperlink ref="X3981" r:id="rId9719" xr:uid="{0DD3A74B-3490-4786-8DC1-726593E1DF0C}"/>
    <hyperlink ref="X3982" r:id="rId9720" xr:uid="{DEFD1FC1-A48F-4024-8BD9-6B83F2B4E1DE}"/>
    <hyperlink ref="X3983" r:id="rId9721" xr:uid="{CDE380E3-5C57-4E76-9F63-C1341882D2CD}"/>
    <hyperlink ref="X3984" r:id="rId9722" xr:uid="{A5B235BE-DD44-48E4-A499-F95A368BF48A}"/>
    <hyperlink ref="X3985" r:id="rId9723" xr:uid="{590F82B9-A701-4E5E-B424-C5550D9E3F1E}"/>
    <hyperlink ref="X3986" r:id="rId9724" xr:uid="{252A969B-54FB-49DA-A294-EC043CE6C530}"/>
    <hyperlink ref="X3987" r:id="rId9725" xr:uid="{BF77F39B-F0CE-4AF6-AB64-1D10BF3330E9}"/>
    <hyperlink ref="X3988" r:id="rId9726" xr:uid="{C2558634-422A-49F0-8F2F-B9250C73C215}"/>
    <hyperlink ref="X3989" r:id="rId9727" xr:uid="{E2377D68-96C9-4B6B-B0F9-69241E9C8E01}"/>
    <hyperlink ref="X3990" r:id="rId9728" xr:uid="{D9687E4E-1268-4676-AB10-DF21E061C7C7}"/>
    <hyperlink ref="X3991" r:id="rId9729" xr:uid="{4D7C30B4-29D8-4615-B5C3-BA534B06BA38}"/>
    <hyperlink ref="X3992" r:id="rId9730" xr:uid="{D6DDAB94-5598-487B-B6BC-D4EFA07AF468}"/>
    <hyperlink ref="X3993" r:id="rId9731" xr:uid="{5FCAB0DC-B277-4657-BE7A-E67797FFA6D4}"/>
    <hyperlink ref="X3994" r:id="rId9732" xr:uid="{12EAAAA4-1319-49A4-835A-EF26AFAE5023}"/>
    <hyperlink ref="X3995" r:id="rId9733" xr:uid="{2F437EDE-B9DE-495F-ADF6-8579DA234F4B}"/>
    <hyperlink ref="X3996" r:id="rId9734" xr:uid="{A6A3C28F-3A46-41FF-9FD9-52814D741EC4}"/>
    <hyperlink ref="X3997" r:id="rId9735" xr:uid="{68E1B9FF-C90B-40F4-86BC-785B4FF4E2BF}"/>
    <hyperlink ref="X3998" r:id="rId9736" xr:uid="{CCE7BD9E-AD7A-4548-86F7-EC1297D784F6}"/>
    <hyperlink ref="X3999" r:id="rId9737" xr:uid="{4549CAD7-56D5-404A-BE47-E74C094E00FE}"/>
    <hyperlink ref="X4000" r:id="rId9738" xr:uid="{D0E654A8-6251-4C5C-B868-F69542F74E72}"/>
    <hyperlink ref="X4001" r:id="rId9739" xr:uid="{C77EC8FA-FD43-4A04-8D4A-F9D49FA70DC5}"/>
    <hyperlink ref="X4002" r:id="rId9740" xr:uid="{3C7F88CA-9E27-4B61-8D0E-2D95DBA98C2B}"/>
    <hyperlink ref="X4003" r:id="rId9741" xr:uid="{3041EA61-31D7-4E16-872D-E5CE9EC66D93}"/>
    <hyperlink ref="X4004" r:id="rId9742" xr:uid="{1FDAFFBF-5A2A-4B0E-AF2E-2CE8B3AD46C8}"/>
    <hyperlink ref="X4005" r:id="rId9743" xr:uid="{218742CC-E194-4F4D-BF4E-F3E5D13CC1B5}"/>
    <hyperlink ref="X4006" r:id="rId9744" xr:uid="{09698467-2C02-4333-A53A-91F9EFCFEEE7}"/>
    <hyperlink ref="X4007" r:id="rId9745" xr:uid="{426174C8-ACFF-4356-8040-41D9B3F64175}"/>
    <hyperlink ref="X4008" r:id="rId9746" xr:uid="{FBF565FF-2F3E-4E8E-AD99-78600FE3DF9E}"/>
    <hyperlink ref="X4009" r:id="rId9747" xr:uid="{E50CBF21-5A5D-4811-BE88-849F1C076E3F}"/>
    <hyperlink ref="X4010" r:id="rId9748" xr:uid="{A183E56D-8B22-4890-BCB0-865A51F22F98}"/>
    <hyperlink ref="X4011" r:id="rId9749" xr:uid="{A407A848-C5A9-408A-A9BB-2CBC26BA82D1}"/>
    <hyperlink ref="X4012" r:id="rId9750" xr:uid="{3D5C2337-858C-4C77-B9D4-E665D319D14B}"/>
    <hyperlink ref="X4013" r:id="rId9751" xr:uid="{8B66D364-9877-4781-8BB2-F54DD2261E54}"/>
    <hyperlink ref="X4014" r:id="rId9752" xr:uid="{27F9C498-7414-41AA-B006-58AAA25E16B6}"/>
    <hyperlink ref="X4015" r:id="rId9753" xr:uid="{67061656-DA2F-4B18-8925-63489CF8A177}"/>
    <hyperlink ref="X4016" r:id="rId9754" xr:uid="{B24F3C0F-A940-47D5-BF09-7A0FD229EBAF}"/>
    <hyperlink ref="X4017" r:id="rId9755" xr:uid="{45F7B935-445A-47A3-AE3D-9F0EF972D2AB}"/>
    <hyperlink ref="X4018" r:id="rId9756" xr:uid="{6EDB6DB0-3699-4785-8E5F-4507FF65BAEB}"/>
    <hyperlink ref="X4019" r:id="rId9757" xr:uid="{8CD14127-421F-47C1-B3DC-7A49E025EF01}"/>
    <hyperlink ref="X4020" r:id="rId9758" xr:uid="{D9A8D6F0-28A9-4518-93EE-1AA8422E2F03}"/>
    <hyperlink ref="X4021" r:id="rId9759" xr:uid="{E1AD8626-3A75-4942-BA10-D41542EDB006}"/>
    <hyperlink ref="X4022" r:id="rId9760" xr:uid="{79AB0D83-096E-4B14-893C-ACCA9F19771D}"/>
    <hyperlink ref="X4023" r:id="rId9761" xr:uid="{0F93244C-5929-4296-858E-358D31935AB1}"/>
    <hyperlink ref="X4024" r:id="rId9762" xr:uid="{0DDA59BA-DDD7-412F-8006-4D381B80D373}"/>
    <hyperlink ref="X4025" r:id="rId9763" xr:uid="{9F54FC65-5715-4A57-B5E3-BA0D17B851FA}"/>
    <hyperlink ref="X4026" r:id="rId9764" xr:uid="{654A6E5C-A79B-42F4-88E1-077E281557A1}"/>
    <hyperlink ref="X4027" r:id="rId9765" xr:uid="{DF40F9FF-E36E-4114-81E2-78265D49F0DE}"/>
    <hyperlink ref="X4028" r:id="rId9766" xr:uid="{4F8A102E-24C8-489D-82B9-0228ACB66CE7}"/>
    <hyperlink ref="X4029" r:id="rId9767" xr:uid="{BCFE3C14-BF32-49BD-8FFB-98EBE6D7E339}"/>
    <hyperlink ref="X4030" r:id="rId9768" xr:uid="{887DA444-90E4-4FB0-AA09-E0DCA99C9985}"/>
    <hyperlink ref="X4031" r:id="rId9769" xr:uid="{D27C4164-A8CA-469D-A208-48B655A047C2}"/>
    <hyperlink ref="X4032" r:id="rId9770" xr:uid="{53940371-A347-4F2B-9D46-6C87507B048A}"/>
    <hyperlink ref="X4033" r:id="rId9771" xr:uid="{8565F017-A3E1-46F3-8656-C40FFDAD0F54}"/>
    <hyperlink ref="X4034" r:id="rId9772" xr:uid="{FCDE3DD0-DDD4-40FA-97D1-C6460A471BD1}"/>
    <hyperlink ref="X4035" r:id="rId9773" xr:uid="{1E8624E0-D787-47AB-A289-8D0F4F561D3C}"/>
    <hyperlink ref="X4036" r:id="rId9774" xr:uid="{8AB11096-4B7C-4F62-860A-28E9ABC12C1F}"/>
    <hyperlink ref="X4037" r:id="rId9775" xr:uid="{B437635A-9C62-4BC1-9684-C3A8887A36DA}"/>
    <hyperlink ref="X4038" r:id="rId9776" xr:uid="{EAB4BBA5-F3AD-4D65-8BF9-851A164700CC}"/>
    <hyperlink ref="X4039" r:id="rId9777" xr:uid="{69B6CEDA-697F-40ED-8332-BFC35C3DF7D9}"/>
    <hyperlink ref="X4040" r:id="rId9778" xr:uid="{29C79610-2890-4C32-AC95-E4C7DF4D7960}"/>
    <hyperlink ref="X4041" r:id="rId9779" xr:uid="{4219359D-98E8-4768-8BE2-6CAD5A35F9C0}"/>
    <hyperlink ref="X4042" r:id="rId9780" xr:uid="{318288A0-5614-4B63-95F8-5ECEF429D2AA}"/>
    <hyperlink ref="X4043" r:id="rId9781" xr:uid="{4D449D5F-7987-406F-B830-642B40BA5803}"/>
    <hyperlink ref="X4044" r:id="rId9782" xr:uid="{E93403DA-76CD-4458-9665-65F2A77A4F86}"/>
    <hyperlink ref="X4045" r:id="rId9783" xr:uid="{B8A0D966-4A18-4835-87EE-46C477930D78}"/>
    <hyperlink ref="X4046" r:id="rId9784" xr:uid="{C0EDA3DF-8F15-413D-82D6-C11A62ABFE1C}"/>
    <hyperlink ref="X4047" r:id="rId9785" xr:uid="{39F53F19-2194-40E8-95EF-11365340AA99}"/>
    <hyperlink ref="X4048" r:id="rId9786" xr:uid="{A38C131E-EC4F-432E-81AB-7C32D91A3B46}"/>
    <hyperlink ref="X4049" r:id="rId9787" xr:uid="{4A375199-2034-46DF-B6A6-8ED625F6C933}"/>
    <hyperlink ref="X4050" r:id="rId9788" xr:uid="{0AC03077-17A5-474D-98BF-7E889D1A00E8}"/>
    <hyperlink ref="X4051" r:id="rId9789" xr:uid="{78802AC0-5E4E-4BCD-9439-5A7FDAE6D983}"/>
    <hyperlink ref="X4052" r:id="rId9790" xr:uid="{752BEB11-9895-490B-957A-2771BDFDCA46}"/>
    <hyperlink ref="X4053" r:id="rId9791" xr:uid="{2D075B64-E7D3-4DD5-B36C-50BE4E12D78B}"/>
    <hyperlink ref="X4054" r:id="rId9792" xr:uid="{E18D1F86-75AF-4F17-B7CC-980CBC43D105}"/>
    <hyperlink ref="X4055" r:id="rId9793" xr:uid="{05322FA3-113F-4DFB-8A93-D0D247DC4F72}"/>
    <hyperlink ref="X4056" r:id="rId9794" xr:uid="{2E9A0B25-8E54-456E-A813-D298F8FB5348}"/>
    <hyperlink ref="X4057" r:id="rId9795" xr:uid="{7622035C-35AA-4F58-B06D-0E32779B9E48}"/>
    <hyperlink ref="X4058" r:id="rId9796" xr:uid="{0FA006A4-E9A7-44D5-861A-F579F4059BA3}"/>
    <hyperlink ref="X4059" r:id="rId9797" xr:uid="{17313A11-30FB-4DD4-ABF5-AB95F98F2B73}"/>
    <hyperlink ref="X4060" r:id="rId9798" xr:uid="{78B4071F-9F82-4FCC-ACD1-CD20CDFA8AA2}"/>
    <hyperlink ref="X4061" r:id="rId9799" xr:uid="{B7C5D1D5-F7F4-4ECF-BD48-587D7F2FA9A4}"/>
    <hyperlink ref="X4062" r:id="rId9800" xr:uid="{B6A30AE2-2132-45A9-A1BB-964A8F3A22A5}"/>
    <hyperlink ref="X4063" r:id="rId9801" xr:uid="{D2F5EAA1-35E6-4EED-960E-0F7FC6DDC453}"/>
    <hyperlink ref="X4064" r:id="rId9802" xr:uid="{2A2CBC73-A01D-451F-B65A-A4E7DDB5B919}"/>
    <hyperlink ref="X4065" r:id="rId9803" xr:uid="{D986BBC3-E4FC-452F-B70A-94DFE3F8B7E1}"/>
    <hyperlink ref="X4066" r:id="rId9804" xr:uid="{92BC8183-FF2C-432B-BFB6-3DF400247840}"/>
    <hyperlink ref="X4067" r:id="rId9805" xr:uid="{3FB62D56-FCA9-43E0-8D09-337E2D382B2F}"/>
    <hyperlink ref="X4068" r:id="rId9806" xr:uid="{29F3100B-A5B7-4D0E-8AD8-C928EB65EFDF}"/>
    <hyperlink ref="X4069" r:id="rId9807" xr:uid="{ECE6CCD9-B301-4177-9C17-D80E802AD17A}"/>
    <hyperlink ref="X4070" r:id="rId9808" xr:uid="{347448B4-E001-473D-974E-A058BCCF3BC0}"/>
    <hyperlink ref="X4071" r:id="rId9809" xr:uid="{64FC680A-3176-4A9E-BAB3-F7690B159B35}"/>
    <hyperlink ref="X4072" r:id="rId9810" xr:uid="{956A4ADF-D710-4273-9782-3A8A215D7345}"/>
    <hyperlink ref="X4073" r:id="rId9811" xr:uid="{07582715-D89E-4E61-AC86-721F43158469}"/>
    <hyperlink ref="X4074" r:id="rId9812" xr:uid="{B570BB31-7A0E-4890-8C63-737CDCBEA239}"/>
    <hyperlink ref="X4075" r:id="rId9813" xr:uid="{3144EBC1-33CB-4F7C-94F7-E9CA607F0747}"/>
    <hyperlink ref="X4076" r:id="rId9814" xr:uid="{4B759787-0BFC-42F1-89E3-F67B29BF2614}"/>
    <hyperlink ref="X4077" r:id="rId9815" xr:uid="{6B6EF837-1A54-407D-99C2-A7E690DADE30}"/>
    <hyperlink ref="X4078" r:id="rId9816" xr:uid="{5F593046-27F6-432B-8D3C-C5BBA735DB09}"/>
    <hyperlink ref="X4079" r:id="rId9817" xr:uid="{CABCE286-9E8A-49D4-8677-9D91C1396DBE}"/>
    <hyperlink ref="X4080" r:id="rId9818" xr:uid="{3B1EAAEC-3668-4D7C-AE62-F68DE0498CB9}"/>
    <hyperlink ref="X4081" r:id="rId9819" xr:uid="{561ADFC0-784F-4C46-BC10-416337D1103A}"/>
    <hyperlink ref="X4082" r:id="rId9820" xr:uid="{4A8CF3EE-A41E-4327-A56B-C34B83C13158}"/>
    <hyperlink ref="X4083" r:id="rId9821" xr:uid="{90FB1442-F244-454C-AC67-2FDB11934E7D}"/>
    <hyperlink ref="X4084" r:id="rId9822" xr:uid="{768C40DF-7721-419F-AB90-C9DC3CE8A587}"/>
    <hyperlink ref="X4085" r:id="rId9823" xr:uid="{6C36C98F-A5A0-48BA-8548-C9F0B95BA2A3}"/>
    <hyperlink ref="X4086" r:id="rId9824" xr:uid="{EE65B11A-E89D-4543-8A99-E0F010CC8F41}"/>
    <hyperlink ref="X4087" r:id="rId9825" xr:uid="{747C1847-E42F-40A1-90DB-3EC9081536DF}"/>
    <hyperlink ref="X4088" r:id="rId9826" xr:uid="{3FABF26A-9FA3-408D-81A8-45B40C1B5BDF}"/>
    <hyperlink ref="X4089" r:id="rId9827" xr:uid="{C041C7B1-F6AA-4EC7-9436-C397E68BBA77}"/>
    <hyperlink ref="X4090" r:id="rId9828" xr:uid="{1B931D19-7BF6-4A0B-83C7-15932D74E43B}"/>
    <hyperlink ref="X4091" r:id="rId9829" xr:uid="{D3BF6C86-27E7-45A4-A593-E47C71BF39A4}"/>
    <hyperlink ref="X4092" r:id="rId9830" xr:uid="{00E9B5B2-3826-44D4-A5A9-EA047B94920E}"/>
    <hyperlink ref="X4093" r:id="rId9831" xr:uid="{DF34B580-C24C-4E83-BE9A-6BE9A83DEEA9}"/>
    <hyperlink ref="X4094" r:id="rId9832" xr:uid="{F9314D68-3676-4472-B953-C010ECD14388}"/>
    <hyperlink ref="X4095" r:id="rId9833" xr:uid="{32EC7989-9A22-4FE8-8288-23213DF75AE5}"/>
    <hyperlink ref="X4096" r:id="rId9834" xr:uid="{88E51AC8-BA02-43C8-84A6-828F58359060}"/>
    <hyperlink ref="X4097" r:id="rId9835" xr:uid="{1A8666F3-5134-42BE-98A6-C053E738BD19}"/>
    <hyperlink ref="X4098" r:id="rId9836" xr:uid="{8D845A41-219D-43C3-8486-BA1951243812}"/>
    <hyperlink ref="X4099" r:id="rId9837" xr:uid="{D6F98537-5B1D-4146-A9C3-48348B7B0BCD}"/>
    <hyperlink ref="X4100" r:id="rId9838" xr:uid="{935A381F-FAF4-4F85-AF70-6E78C72D8563}"/>
    <hyperlink ref="X4101" r:id="rId9839" xr:uid="{3BED987A-8FCD-49B7-903A-8373279ECBA1}"/>
    <hyperlink ref="X4102" r:id="rId9840" xr:uid="{4E553BB3-41E1-4D2D-8385-F5D65F254F13}"/>
    <hyperlink ref="X4103" r:id="rId9841" xr:uid="{74523793-88F7-4A9C-BBB1-FC6282425F95}"/>
    <hyperlink ref="X4104" r:id="rId9842" xr:uid="{B1DAFAC5-EA4C-42D0-83EF-8FE1529AF591}"/>
    <hyperlink ref="X4105" r:id="rId9843" xr:uid="{C958B2A9-1340-4EA2-B8FC-344EA1C5A1EA}"/>
    <hyperlink ref="X4106" r:id="rId9844" xr:uid="{CE934B3D-3E43-46EE-9901-E7BEBAF57924}"/>
    <hyperlink ref="X4107" r:id="rId9845" xr:uid="{BAB3E539-9E63-4E7C-846D-D8F675E9812B}"/>
    <hyperlink ref="X4108" r:id="rId9846" xr:uid="{231F1696-946A-4DCF-9968-A2C538E19494}"/>
    <hyperlink ref="X4109" r:id="rId9847" xr:uid="{875B2C5B-EB06-43F3-8F33-FAC907AA085E}"/>
    <hyperlink ref="X4110" r:id="rId9848" xr:uid="{BAA1F50C-EC92-40E3-8E48-3E9B3650A233}"/>
    <hyperlink ref="X4111" r:id="rId9849" xr:uid="{6AF8AAE2-F8A1-4B8D-9580-5019A7CD044E}"/>
    <hyperlink ref="X4112" r:id="rId9850" xr:uid="{1A405CDF-BCB0-4D67-AB7E-30D97E85433A}"/>
    <hyperlink ref="X4113" r:id="rId9851" xr:uid="{D77AC79A-CA8A-42C8-B20C-02A47ED90A4D}"/>
    <hyperlink ref="X4114" r:id="rId9852" xr:uid="{F780083A-58FA-4976-A13B-05811F6BE392}"/>
    <hyperlink ref="X4115" r:id="rId9853" xr:uid="{4BC6E69A-6C01-4D87-8184-E417A4C448E4}"/>
    <hyperlink ref="X4116" r:id="rId9854" xr:uid="{5DDEBF56-8D5F-4404-92FB-4635281B546E}"/>
    <hyperlink ref="X4117" r:id="rId9855" xr:uid="{D4E6B81A-F30E-4807-B40C-665614E74788}"/>
    <hyperlink ref="X4118" r:id="rId9856" xr:uid="{01B1D052-7E81-4F70-ABBA-1F832DBC6B9E}"/>
    <hyperlink ref="X4119" r:id="rId9857" xr:uid="{2096F322-C8C0-46FD-A4AF-96FA753BB09C}"/>
    <hyperlink ref="X4120" r:id="rId9858" xr:uid="{FB288F06-2BA4-4F62-A5A3-35B71B0671D6}"/>
    <hyperlink ref="X4121" r:id="rId9859" xr:uid="{89041D8F-03E1-4BE6-95CF-2DEAE8D45AC3}"/>
    <hyperlink ref="X4122" r:id="rId9860" xr:uid="{2B9C8C55-EEC3-4F6D-BFFE-E6B9CF0E3BEF}"/>
    <hyperlink ref="X4123" r:id="rId9861" xr:uid="{7D5CB2A4-5FAA-427F-9317-79A0D3C1CEC9}"/>
    <hyperlink ref="X4124" r:id="rId9862" xr:uid="{FD422365-FDAA-4C51-A8A6-E85E75799A17}"/>
    <hyperlink ref="X4125" r:id="rId9863" xr:uid="{823FCF14-7E14-4B92-B0EC-4480E7DA973F}"/>
    <hyperlink ref="X4126" r:id="rId9864" xr:uid="{181E1231-E198-4699-A56A-3D893581D481}"/>
    <hyperlink ref="X4127" r:id="rId9865" xr:uid="{A206AC17-2EC6-487C-8D4D-737591475731}"/>
    <hyperlink ref="X4128" r:id="rId9866" xr:uid="{F16FC4E5-0F7F-4919-A0B7-64443A775636}"/>
    <hyperlink ref="X4129" r:id="rId9867" xr:uid="{E7E8CE1D-EEC7-4AC5-BB41-C2DD669BEF9B}"/>
    <hyperlink ref="X4130" r:id="rId9868" xr:uid="{76BE5837-E83E-455B-9CE9-055CD1DC998D}"/>
    <hyperlink ref="X4131" r:id="rId9869" xr:uid="{E3BDFB92-48DF-4CB4-B33E-C9ED28441D61}"/>
    <hyperlink ref="X4132" r:id="rId9870" xr:uid="{ACCE60D2-54F7-4D59-A133-8420E905B682}"/>
    <hyperlink ref="X4133" r:id="rId9871" xr:uid="{2AD57F27-2322-4507-82EA-C2847740C501}"/>
    <hyperlink ref="X4134" r:id="rId9872" xr:uid="{7FC14A77-B83F-436A-BA74-F1BF9E5C24ED}"/>
    <hyperlink ref="X4135" r:id="rId9873" xr:uid="{8737B3DA-4665-48FC-8F34-DEA74504D31A}"/>
    <hyperlink ref="X4136" r:id="rId9874" xr:uid="{42BB37C2-48D3-4E10-9088-C79E492ED613}"/>
    <hyperlink ref="X4137" r:id="rId9875" xr:uid="{A5EDF580-8324-45AB-83A0-F485C62924B7}"/>
    <hyperlink ref="X4138" r:id="rId9876" xr:uid="{5B3DCBA5-5668-474C-8665-DB533833094B}"/>
    <hyperlink ref="X4139" r:id="rId9877" xr:uid="{CE28A325-DFD7-4CBC-8BA9-2DC292CBF66F}"/>
    <hyperlink ref="X4140" r:id="rId9878" xr:uid="{BE80A13B-95E8-41DC-8049-C948F62FE3C3}"/>
    <hyperlink ref="X4141" r:id="rId9879" xr:uid="{BCDB2A34-2033-4ADD-8C20-023AAB04E715}"/>
    <hyperlink ref="X4142" r:id="rId9880" xr:uid="{D1786EB5-9FFA-410C-9614-AB5DFC4B5027}"/>
    <hyperlink ref="X4143" r:id="rId9881" xr:uid="{467D1933-7164-4903-8B8A-CF891B3B43CE}"/>
    <hyperlink ref="X4144" r:id="rId9882" xr:uid="{AE66E30B-81E1-4FBE-AAA6-E20ED8C1273D}"/>
    <hyperlink ref="X4145" r:id="rId9883" xr:uid="{5609DF82-885A-4233-ADDA-88EFB0DDC0BC}"/>
    <hyperlink ref="X4146" r:id="rId9884" xr:uid="{1A5D5227-1633-4D31-A6C2-7840D3F5601D}"/>
    <hyperlink ref="X4147" r:id="rId9885" xr:uid="{66C2E7E7-13A2-4F52-853D-9D90FF039DB3}"/>
    <hyperlink ref="X4148" r:id="rId9886" xr:uid="{90E94765-3BA4-49FA-A12D-E9DA98417233}"/>
    <hyperlink ref="X4149" r:id="rId9887" xr:uid="{22EBAE7D-2CCD-41FF-9287-1B5C118A4903}"/>
    <hyperlink ref="X4150" r:id="rId9888" xr:uid="{5CB8DC87-411A-49B5-B778-DF4AD6EAC491}"/>
    <hyperlink ref="X4151" r:id="rId9889" xr:uid="{BF1CBF31-7C0C-4FD6-BAF3-6ADE18EFC137}"/>
    <hyperlink ref="X4152" r:id="rId9890" xr:uid="{66A446D6-E04D-447C-A501-79BF6DB1165D}"/>
    <hyperlink ref="X4153" r:id="rId9891" xr:uid="{E70C5CD4-40A7-4621-BD36-22142C1795C9}"/>
    <hyperlink ref="X4154" r:id="rId9892" xr:uid="{015302D9-2AD8-4355-A89E-4881F0C85CE9}"/>
    <hyperlink ref="X4155" r:id="rId9893" xr:uid="{A9512456-5C78-4EF4-83AE-944E9C6D12D0}"/>
    <hyperlink ref="X4156" r:id="rId9894" xr:uid="{219AB9C9-CF21-4C71-B0F8-C7C71D70B1E2}"/>
    <hyperlink ref="X4157" r:id="rId9895" xr:uid="{B5961EC4-9D41-4927-BA26-C1BC77736B95}"/>
    <hyperlink ref="X4158" r:id="rId9896" xr:uid="{F9D24C73-B556-412A-91AE-8B9893E282C7}"/>
    <hyperlink ref="X4159" r:id="rId9897" xr:uid="{22707F31-805C-488C-9F98-516EBD0820A4}"/>
    <hyperlink ref="X4160" r:id="rId9898" xr:uid="{E1B07209-CFDA-4AE3-AB96-DD2AAA5C005C}"/>
    <hyperlink ref="X4161" r:id="rId9899" xr:uid="{DD92867F-082A-4A47-9F52-A5843A65EE7F}"/>
    <hyperlink ref="X4162" r:id="rId9900" xr:uid="{A1A13FE0-A8C4-4F0B-98EA-185A6FD66AF0}"/>
    <hyperlink ref="X4163" r:id="rId9901" xr:uid="{4F07E032-A043-4D9A-BD9D-A9AEABC22D8F}"/>
    <hyperlink ref="X4164" r:id="rId9902" xr:uid="{3B898EAB-0868-4E70-B3F4-532C5B8A02CD}"/>
    <hyperlink ref="X4165" r:id="rId9903" xr:uid="{81217C9C-2751-4596-A720-DF6FC924B8C9}"/>
    <hyperlink ref="X4166" r:id="rId9904" xr:uid="{9B65B3A3-7F80-4B6C-8DA4-F66295B3C9F6}"/>
    <hyperlink ref="X4167" r:id="rId9905" xr:uid="{EC36E441-AE15-463E-AFC0-DD26804536E6}"/>
    <hyperlink ref="X4168" r:id="rId9906" xr:uid="{0EC9918C-8DC6-4DD1-8ABF-6D3A356E383A}"/>
    <hyperlink ref="X4169" r:id="rId9907" xr:uid="{09CDBBB2-5611-4051-9B90-3E69FD997216}"/>
    <hyperlink ref="X4170" r:id="rId9908" xr:uid="{D625BB2E-6838-4A4E-B064-6015196F3810}"/>
    <hyperlink ref="X4171" r:id="rId9909" xr:uid="{1F90497E-75C9-4E5F-BDC7-8DE6ED92C066}"/>
    <hyperlink ref="X4172" r:id="rId9910" xr:uid="{A77C73D4-F4A4-47C5-B047-B9A495B8BC83}"/>
    <hyperlink ref="X4173" r:id="rId9911" xr:uid="{05040D7D-B2E6-44F6-90EB-F2C332656C58}"/>
    <hyperlink ref="X4174" r:id="rId9912" xr:uid="{C75CB18A-CC32-4284-A8DB-FFF04E154C2F}"/>
    <hyperlink ref="X4175" r:id="rId9913" xr:uid="{B7D0AC18-9A3C-416E-8A2D-46E6555AFB07}"/>
    <hyperlink ref="X4176" r:id="rId9914" xr:uid="{EB0BBAE6-FF37-402E-BA14-5D7B83288921}"/>
    <hyperlink ref="X4177" r:id="rId9915" xr:uid="{C113D319-D80E-44FA-A0B6-9E8CCAF13A9C}"/>
    <hyperlink ref="X4178" r:id="rId9916" xr:uid="{AC785456-715C-47A5-A90B-2B6266A7F527}"/>
    <hyperlink ref="X4179" r:id="rId9917" xr:uid="{B7BF651F-ABF2-49E4-B5C6-6A10D94CD8B6}"/>
    <hyperlink ref="X4180" r:id="rId9918" xr:uid="{9259A4AA-0FAC-460E-9BA3-E9771271FDAE}"/>
    <hyperlink ref="X4181" r:id="rId9919" xr:uid="{84BF727A-03E7-4CBD-B2FA-D84C279C46E6}"/>
    <hyperlink ref="X4182" r:id="rId9920" xr:uid="{7A76B4C9-80F5-4F61-BC55-B86C87258EA1}"/>
    <hyperlink ref="X4183" r:id="rId9921" xr:uid="{4C30A4F7-2CC8-40A5-B8F1-0DC601E62E3A}"/>
    <hyperlink ref="X4184" r:id="rId9922" xr:uid="{8B80013D-2276-4029-9EFE-C26B405E6411}"/>
    <hyperlink ref="X4185" r:id="rId9923" xr:uid="{DAF72C48-CDED-48EA-A731-54B9C1A0037D}"/>
    <hyperlink ref="X4186" r:id="rId9924" xr:uid="{41D2925B-B542-430B-B908-6DDF3CFA23EE}"/>
    <hyperlink ref="X4187" r:id="rId9925" xr:uid="{EC267D6D-4575-4237-A9EC-6163470E83D2}"/>
    <hyperlink ref="X4188" r:id="rId9926" xr:uid="{DD7C50A5-F17A-42AA-8174-1498CAEFFEA3}"/>
    <hyperlink ref="X4189" r:id="rId9927" xr:uid="{59E78DC6-028A-49EA-8182-C67F8ADCE270}"/>
    <hyperlink ref="X4190" r:id="rId9928" xr:uid="{82D03720-3278-43BD-8544-99952B1A52E9}"/>
    <hyperlink ref="X4191" r:id="rId9929" xr:uid="{B69E5012-7678-426B-86A8-19C19E559425}"/>
    <hyperlink ref="X4192" r:id="rId9930" xr:uid="{AC50ECE4-74E0-4709-A901-239413E39B3B}"/>
    <hyperlink ref="X4193" r:id="rId9931" xr:uid="{91C1211A-9B4F-47F0-8597-FB30B405E5F2}"/>
    <hyperlink ref="X4194" r:id="rId9932" xr:uid="{8100DC90-8C7A-4E19-9846-A35251B39CCA}"/>
    <hyperlink ref="X4195" r:id="rId9933" xr:uid="{13AE2F32-B542-4F5C-8B83-D15DF84F8CF9}"/>
    <hyperlink ref="X4196" r:id="rId9934" xr:uid="{102292A5-9A83-4506-A52C-26E60A61CFE4}"/>
    <hyperlink ref="X4197" r:id="rId9935" xr:uid="{8D734022-0785-4186-B659-AA531D1F3856}"/>
    <hyperlink ref="X4198" r:id="rId9936" xr:uid="{940701B8-1CA1-42EA-90BD-25F04611CF84}"/>
    <hyperlink ref="X4199" r:id="rId9937" xr:uid="{79688C37-F8B3-451E-935C-8FB2336487B5}"/>
    <hyperlink ref="X4200" r:id="rId9938" xr:uid="{ED9DD45E-0F81-4AB5-A697-D76B21E149A1}"/>
    <hyperlink ref="X4201" r:id="rId9939" xr:uid="{8064B088-3C49-4F9E-A086-242360F5DD6F}"/>
    <hyperlink ref="X4202" r:id="rId9940" xr:uid="{043774C6-25D9-417E-BC00-AC507D75771B}"/>
    <hyperlink ref="X4203" r:id="rId9941" xr:uid="{62EBA216-F380-4A2E-A785-9FA3A0B4A9DA}"/>
    <hyperlink ref="X4204" r:id="rId9942" xr:uid="{C77CD810-47AB-4A8E-A391-2F52F599A5D3}"/>
    <hyperlink ref="X4205" r:id="rId9943" xr:uid="{B8BB0EFE-E42E-48BC-AC03-1CB540FD1D1E}"/>
    <hyperlink ref="X4206" r:id="rId9944" xr:uid="{050919FA-888D-4167-9F65-45034B78F90A}"/>
    <hyperlink ref="X4207" r:id="rId9945" xr:uid="{5BA1BEC7-9516-4B91-9A69-4C24D292BC22}"/>
    <hyperlink ref="X4208" r:id="rId9946" xr:uid="{24D149F1-0F48-41E3-BDC8-4D6FEE89883B}"/>
    <hyperlink ref="X4209" r:id="rId9947" xr:uid="{57868F49-7028-4FC1-9458-7805C0CF5072}"/>
    <hyperlink ref="X4210" r:id="rId9948" xr:uid="{675D1695-90A1-453E-BEAC-BA7B2964683C}"/>
    <hyperlink ref="X4211" r:id="rId9949" xr:uid="{2FEDD34F-61CC-4552-8397-A75F8FD4D476}"/>
    <hyperlink ref="X4212" r:id="rId9950" xr:uid="{DD897101-960F-48CE-8D3C-F6FD287BFF40}"/>
    <hyperlink ref="X4213" r:id="rId9951" xr:uid="{12E6606D-5806-4779-9DDE-DF6DE3CE5010}"/>
    <hyperlink ref="X4214" r:id="rId9952" xr:uid="{4CF81B00-BEAD-4732-855B-4602817FD303}"/>
    <hyperlink ref="X4215" r:id="rId9953" xr:uid="{227A4F39-4501-4DE9-9D78-551D32E7202C}"/>
    <hyperlink ref="X4216" r:id="rId9954" xr:uid="{2305DDFA-74AF-40BF-B5D5-AE903FEB139A}"/>
    <hyperlink ref="X4217" r:id="rId9955" xr:uid="{C114F22E-9BC3-42D7-BAA0-240618C7D71B}"/>
    <hyperlink ref="X4218" r:id="rId9956" xr:uid="{009C0E17-FD0E-4683-AF30-3ED09C996F21}"/>
    <hyperlink ref="X4219" r:id="rId9957" xr:uid="{6E4B185A-350D-4E9F-8297-8FF8E4E4FBD3}"/>
    <hyperlink ref="X4220" r:id="rId9958" xr:uid="{5229DC85-D3E7-43EA-B589-AD853B9BA62D}"/>
    <hyperlink ref="X4221" r:id="rId9959" xr:uid="{34DF595E-C617-4C8D-8F86-4E3117D3182D}"/>
    <hyperlink ref="X4222" r:id="rId9960" xr:uid="{F4D100F7-20FD-4EB4-9450-CF1E4517AEAC}"/>
    <hyperlink ref="X4223" r:id="rId9961" xr:uid="{DE657BB8-D82A-424D-8204-88ADF565D13A}"/>
    <hyperlink ref="X4224" r:id="rId9962" xr:uid="{EE84A899-4D36-4718-8E4C-349336225CFF}"/>
    <hyperlink ref="X4225" r:id="rId9963" xr:uid="{C4460C90-4765-42C9-BD3D-974DD133A7D3}"/>
    <hyperlink ref="X4226" r:id="rId9964" xr:uid="{DEE11107-C683-49CF-AC74-6C644178F515}"/>
    <hyperlink ref="X4227" r:id="rId9965" xr:uid="{B103C269-3EA1-4425-B510-64BE595031FC}"/>
    <hyperlink ref="X4228" r:id="rId9966" xr:uid="{95AF209D-DB78-45C3-8C85-11DE56622B6A}"/>
    <hyperlink ref="X4229" r:id="rId9967" xr:uid="{EDBA7BDB-C4DD-4562-80EA-41CA399E77D5}"/>
    <hyperlink ref="X4230" r:id="rId9968" xr:uid="{B0CBEB9F-15FF-498B-9E53-A7C349CCC131}"/>
    <hyperlink ref="X4231" r:id="rId9969" xr:uid="{77BF2C3A-94B9-4CC9-AE85-A72AEF8636A0}"/>
    <hyperlink ref="X4232" r:id="rId9970" xr:uid="{7DE4AF17-A520-4BD7-AD3E-D9BE3DD9B268}"/>
    <hyperlink ref="X4233" r:id="rId9971" xr:uid="{AECB59A6-24B1-4B44-989F-9AFD07156C22}"/>
    <hyperlink ref="X4234" r:id="rId9972" xr:uid="{83447580-71C5-4794-92C1-F5C284F15E6B}"/>
    <hyperlink ref="X4235" r:id="rId9973" xr:uid="{451E4C7F-4FB1-494D-9AB4-DE3C022AC674}"/>
    <hyperlink ref="X4236" r:id="rId9974" xr:uid="{4639A206-4AE9-41F2-A57D-73FD2E1816CF}"/>
    <hyperlink ref="X4237" r:id="rId9975" xr:uid="{B9AF5ADC-C856-49AC-95B9-3133CC96AD60}"/>
    <hyperlink ref="X4238" r:id="rId9976" xr:uid="{8BB826C1-9548-403A-872C-742CB03C45B9}"/>
    <hyperlink ref="X4239" r:id="rId9977" xr:uid="{2D9A3F9F-0F54-40BC-A640-63036F44D913}"/>
    <hyperlink ref="X4240" r:id="rId9978" xr:uid="{D674DB71-2007-402B-ABA7-DB827BF36D99}"/>
    <hyperlink ref="X4241" r:id="rId9979" xr:uid="{B83D45F4-75B4-47BB-8574-6F937158E2A3}"/>
    <hyperlink ref="X4242" r:id="rId9980" xr:uid="{BBB783C4-F6F6-4E49-A7C1-D6C8ED57FE75}"/>
    <hyperlink ref="X4243" r:id="rId9981" xr:uid="{8F1AEDB8-7C35-4D45-BB84-D0B4B043094E}"/>
    <hyperlink ref="X4244" r:id="rId9982" xr:uid="{739ED4D7-60E6-49C4-AD5E-01ED4988A6E3}"/>
    <hyperlink ref="X4245" r:id="rId9983" xr:uid="{B5A590DC-5C2F-43DB-84DE-FD391B50E897}"/>
    <hyperlink ref="X4246" r:id="rId9984" xr:uid="{CBAAC2E2-3238-45C9-ADB2-BC2EE1199106}"/>
    <hyperlink ref="X4247" r:id="rId9985" xr:uid="{C810D677-F348-4C18-AA01-8D2E43CFD72F}"/>
    <hyperlink ref="X4248" r:id="rId9986" xr:uid="{AF1B66DB-E058-4135-BC6D-C818C79A24D2}"/>
    <hyperlink ref="X4249" r:id="rId9987" xr:uid="{311358B1-323B-4D89-9E6D-48B00826393B}"/>
    <hyperlink ref="X4250" r:id="rId9988" xr:uid="{BB63C508-8B9D-492E-917C-C640E1D7C5F3}"/>
    <hyperlink ref="X4251" r:id="rId9989" xr:uid="{7553A27A-424A-4E42-8C0C-FE657976609B}"/>
    <hyperlink ref="X4252" r:id="rId9990" xr:uid="{E9EDD5A0-6325-4162-BE20-A4B341A2F729}"/>
    <hyperlink ref="X4253" r:id="rId9991" xr:uid="{62788E96-9F83-43E0-A549-58D011064286}"/>
    <hyperlink ref="X4254" r:id="rId9992" xr:uid="{6C31A5BA-A766-4C0E-9DA6-FB67E8E7EA39}"/>
    <hyperlink ref="X4255" r:id="rId9993" xr:uid="{AA1309B0-2310-41E8-AB1C-376272289CEF}"/>
    <hyperlink ref="X4256" r:id="rId9994" xr:uid="{7E1B30A3-EEE4-4C67-AA1E-DD6C0B59F4D4}"/>
    <hyperlink ref="X4257" r:id="rId9995" xr:uid="{B29D92A2-6600-4F53-8F00-300271BCDF8F}"/>
    <hyperlink ref="X4258" r:id="rId9996" xr:uid="{051A2344-C976-400C-A77B-4AC3AC2D00C8}"/>
    <hyperlink ref="X4259" r:id="rId9997" xr:uid="{7CB5BAFE-F249-4F24-AD1B-F633CCB2B5CB}"/>
    <hyperlink ref="X4260" r:id="rId9998" xr:uid="{F2B00F1B-5FE4-42FD-9287-4200417BBCE2}"/>
    <hyperlink ref="X4261" r:id="rId9999" xr:uid="{916A496E-DFD2-441D-9EC6-7F5F38A906C2}"/>
    <hyperlink ref="X4262" r:id="rId10000" xr:uid="{AD26B9C4-F516-4AB2-9F13-ABD5B7BC844B}"/>
    <hyperlink ref="X4263" r:id="rId10001" xr:uid="{ADF74C79-3605-49E1-A941-6992275DF675}"/>
    <hyperlink ref="X4264" r:id="rId10002" xr:uid="{5A7C4DAF-0C9C-4AE0-A296-4BF9773DC606}"/>
    <hyperlink ref="X4265" r:id="rId10003" xr:uid="{02AAE493-4637-48EA-B512-A861EB63F383}"/>
    <hyperlink ref="X4266" r:id="rId10004" xr:uid="{56ACB1F5-33C3-44C9-AA27-E68291F7E188}"/>
    <hyperlink ref="X4267" r:id="rId10005" xr:uid="{7B838E91-D747-4AF7-99BC-F31B82DE06BD}"/>
    <hyperlink ref="X4268" r:id="rId10006" xr:uid="{C59CB059-CD2A-47A7-B7C7-B149342FE7AB}"/>
    <hyperlink ref="X4269" r:id="rId10007" xr:uid="{74666CC5-D840-4390-BB28-563455D3594A}"/>
    <hyperlink ref="X4270" r:id="rId10008" xr:uid="{181BD4F9-D55E-44C6-A239-529A5C8FAF99}"/>
    <hyperlink ref="X4271" r:id="rId10009" xr:uid="{2AD1F615-9D3C-4FB5-AF94-56A73B7D70AB}"/>
    <hyperlink ref="X4272" r:id="rId10010" xr:uid="{F4EC299B-AB93-46DB-A508-0E3F5217F6B8}"/>
    <hyperlink ref="X4273" r:id="rId10011" xr:uid="{BC85A7A2-69AA-4FA0-8B59-A0F847A88D9C}"/>
    <hyperlink ref="X4274" r:id="rId10012" xr:uid="{A8BFEB3D-49DD-4180-AD0B-9023216CC98E}"/>
    <hyperlink ref="X4275" r:id="rId10013" xr:uid="{F3358859-1A8F-4D96-992C-14E041EB88E8}"/>
    <hyperlink ref="X4276" r:id="rId10014" xr:uid="{AF33C938-0FA9-4671-91E7-E216A7FAC22D}"/>
    <hyperlink ref="X4277" r:id="rId10015" xr:uid="{52D161C3-93D7-468A-9B0A-1E26459C098F}"/>
    <hyperlink ref="X4278" r:id="rId10016" xr:uid="{B0CEFE57-FC26-451F-8BA7-085F20576CCF}"/>
    <hyperlink ref="X4279" r:id="rId10017" xr:uid="{977DC2B3-7B4A-48E6-ABAA-CF154C543B0C}"/>
    <hyperlink ref="X4280" r:id="rId10018" xr:uid="{653BF087-582C-4675-86B6-3425C1DADB92}"/>
    <hyperlink ref="X4281" r:id="rId10019" xr:uid="{8D6B4412-F56E-4EE7-AFEF-562072EC1E25}"/>
    <hyperlink ref="X4282" r:id="rId10020" xr:uid="{4BDD847A-DE3E-4CE7-8D72-50B525E54DD1}"/>
    <hyperlink ref="X4283" r:id="rId10021" xr:uid="{C15A3A6B-96EF-40EA-8943-6D46C3F56BF6}"/>
    <hyperlink ref="X4284" r:id="rId10022" xr:uid="{C2934FCC-6820-4316-B2A6-3B99E22D9DCC}"/>
    <hyperlink ref="X4285" r:id="rId10023" xr:uid="{1269E7A5-0B36-4EDF-9DD7-FF73B565F79A}"/>
    <hyperlink ref="X4286" r:id="rId10024" xr:uid="{0F34CDCF-5BB6-4F29-AB7E-EAD531092500}"/>
    <hyperlink ref="X4287" r:id="rId10025" xr:uid="{C3825664-B33E-416E-92EB-A24C498F2783}"/>
    <hyperlink ref="X4288" r:id="rId10026" xr:uid="{C7F5B518-5ACD-431C-B82E-237E8AB64972}"/>
    <hyperlink ref="X4289" r:id="rId10027" xr:uid="{0A1D3F6A-C351-4242-8AFA-0F9DBBAC576A}"/>
    <hyperlink ref="X4290" r:id="rId10028" xr:uid="{8F84F3D8-124C-442D-B68C-D4E1A36FB786}"/>
    <hyperlink ref="X4291" r:id="rId10029" xr:uid="{DEEBB8A4-8EA4-4D67-9DA7-7B605A8F3DF2}"/>
    <hyperlink ref="X4292" r:id="rId10030" xr:uid="{43A38987-DAC6-4E42-9235-2D91E622D270}"/>
    <hyperlink ref="X4293" r:id="rId10031" xr:uid="{E0F427DD-65A3-40C6-8A35-B7A6D0BF0A7B}"/>
    <hyperlink ref="X4294" r:id="rId10032" xr:uid="{FE7895D2-56DE-498C-BEEC-AA44F58AA6C8}"/>
    <hyperlink ref="X4295" r:id="rId10033" xr:uid="{BAA59B99-B302-47DB-A473-C12B0758E888}"/>
    <hyperlink ref="X4296" r:id="rId10034" xr:uid="{16B9524C-0124-415C-A134-6A5AE39FF5A9}"/>
    <hyperlink ref="X4297" r:id="rId10035" xr:uid="{868F8F27-D3E9-4F67-8A00-820CD8922FFD}"/>
    <hyperlink ref="X4298" r:id="rId10036" xr:uid="{1EEA4B66-3F8B-418A-837E-EDF76683F199}"/>
    <hyperlink ref="X4299" r:id="rId10037" xr:uid="{6F427A2D-FB36-457C-98C9-C47C9DE350F5}"/>
    <hyperlink ref="X4300" r:id="rId10038" xr:uid="{CA507B9B-EC5D-4623-B985-9E219F223526}"/>
    <hyperlink ref="X4301" r:id="rId10039" xr:uid="{10ACFC16-9687-4DF8-97AE-51A5294D6FAA}"/>
    <hyperlink ref="X4302" r:id="rId10040" xr:uid="{4C92D9C4-8B7E-4D17-8B4F-97CADC020292}"/>
    <hyperlink ref="X4303" r:id="rId10041" xr:uid="{D07D2CFF-A6C3-466E-B3D9-4CAB5464C072}"/>
    <hyperlink ref="X4304" r:id="rId10042" xr:uid="{042138E4-CE1F-4731-8092-7946D66C9FCB}"/>
    <hyperlink ref="X4305" r:id="rId10043" xr:uid="{46A9BCD0-F5E9-4765-8172-CDE503EA428C}"/>
    <hyperlink ref="X4306" r:id="rId10044" xr:uid="{DC7BB265-A15E-4C10-B250-B3DB4D142F0D}"/>
    <hyperlink ref="X4307" r:id="rId10045" xr:uid="{0280831A-933B-4FC4-B971-AB7C25207587}"/>
    <hyperlink ref="X4308" r:id="rId10046" xr:uid="{F9D4EF3D-1BD0-48BB-8413-8147CF45DED3}"/>
    <hyperlink ref="X4309" r:id="rId10047" xr:uid="{43DE6C4E-F579-43AA-9F9B-636A85DBEF88}"/>
    <hyperlink ref="X4310" r:id="rId10048" xr:uid="{48498279-475B-49F2-8481-E03E8DE30D84}"/>
    <hyperlink ref="X4311" r:id="rId10049" xr:uid="{DB2E2B92-7177-4F65-AD6E-5024D9200FF5}"/>
    <hyperlink ref="X4312" r:id="rId10050" xr:uid="{6A4EE385-001A-4419-BAA2-41203F6D5E9C}"/>
    <hyperlink ref="X4313" r:id="rId10051" xr:uid="{758909A8-AE13-4C13-AC49-1F8C83FD1996}"/>
    <hyperlink ref="X4314" r:id="rId10052" xr:uid="{FE70D289-4378-4146-94AE-A59151460E2A}"/>
    <hyperlink ref="X4315" r:id="rId10053" xr:uid="{FFD6669B-69E2-4626-B9E5-D62C72544A83}"/>
    <hyperlink ref="X4316" r:id="rId10054" xr:uid="{124CFD4C-5D5B-4D2C-8870-97711EE03056}"/>
    <hyperlink ref="X4317" r:id="rId10055" xr:uid="{27734E9A-5463-4C58-8DA0-59A31B8FE753}"/>
    <hyperlink ref="X4318" r:id="rId10056" xr:uid="{B24CF657-85F3-4FCD-AF01-E51965D31710}"/>
    <hyperlink ref="X4319" r:id="rId10057" xr:uid="{E8EDF7E7-C7D9-4FF8-9156-EC356804FB98}"/>
    <hyperlink ref="X4320" r:id="rId10058" xr:uid="{F1B03764-8922-41AB-89D5-EC81E93643A3}"/>
    <hyperlink ref="X4321" r:id="rId10059" xr:uid="{FDCE7C59-1AAA-4E2B-B3AF-B20F48DFB41A}"/>
    <hyperlink ref="X4322" r:id="rId10060" xr:uid="{ECA7D212-3B63-4255-93DD-B3DA4BF083F5}"/>
    <hyperlink ref="X4323" r:id="rId10061" xr:uid="{30C0EF90-676B-444E-A471-BF836852A75E}"/>
    <hyperlink ref="X4324" r:id="rId10062" xr:uid="{A0C25078-814A-4A85-BFF9-C79174D9540D}"/>
    <hyperlink ref="X4325" r:id="rId10063" xr:uid="{58C118FC-84F0-4718-ABBC-DD445F89C6E5}"/>
    <hyperlink ref="X4326" r:id="rId10064" xr:uid="{778E97C9-8A71-4135-B6DC-CD88FD8D4669}"/>
    <hyperlink ref="X4327" r:id="rId10065" xr:uid="{FDCC92E4-1078-4C6F-BAB5-81C2864A5C35}"/>
    <hyperlink ref="X4328" r:id="rId10066" xr:uid="{FD97BC52-CE63-4DF7-BDEC-C25E331F527F}"/>
    <hyperlink ref="X4329" r:id="rId10067" xr:uid="{D5B666D9-E85A-4600-858A-7114879ACD82}"/>
    <hyperlink ref="X4330" r:id="rId10068" xr:uid="{BDE19A5E-B3D4-4508-9A5D-67E1D96D6ED4}"/>
    <hyperlink ref="X4331" r:id="rId10069" xr:uid="{3AB02469-116D-4D48-AE74-C3C35B1AE0FD}"/>
    <hyperlink ref="X4332" r:id="rId10070" xr:uid="{0D9441C8-A588-4D8C-A78B-9B05C7306C5D}"/>
    <hyperlink ref="X4333" r:id="rId10071" xr:uid="{5FEB8BD8-FF6F-4ED8-8588-442EEB4BF5BE}"/>
    <hyperlink ref="X4334" r:id="rId10072" xr:uid="{2A093297-BEEB-4392-83B3-E5E41A267028}"/>
    <hyperlink ref="X4335" r:id="rId10073" xr:uid="{28CD73DB-EC5D-4653-9CCB-DE942972A1EE}"/>
    <hyperlink ref="X4336" r:id="rId10074" xr:uid="{58ABA64D-07E6-429F-B48F-9985EF502124}"/>
    <hyperlink ref="X4337" r:id="rId10075" xr:uid="{9497EACB-81B7-46FB-9592-EE4C9C3957DE}"/>
    <hyperlink ref="X4338" r:id="rId10076" xr:uid="{4C9E93CF-B122-4EF9-AD4A-7016AF2B6BD5}"/>
    <hyperlink ref="X4339" r:id="rId10077" xr:uid="{49CBB883-BDF2-41F1-A3E5-7D781AF05471}"/>
    <hyperlink ref="X4340" r:id="rId10078" xr:uid="{2D3DD7FE-9E1B-4C14-86CC-33F3B99BDB59}"/>
    <hyperlink ref="X4341" r:id="rId10079" xr:uid="{A02E5ADD-8E20-4A5F-952B-2480234580A9}"/>
    <hyperlink ref="X4342" r:id="rId10080" xr:uid="{5C58AAD6-2C86-4D22-B90D-2C5272347AE5}"/>
    <hyperlink ref="X4343" r:id="rId10081" xr:uid="{6A091378-2952-4289-9407-61ACC8DE6524}"/>
    <hyperlink ref="X4344" r:id="rId10082" xr:uid="{2A436041-872A-4F0F-BA2A-66019311852F}"/>
    <hyperlink ref="X4345" r:id="rId10083" xr:uid="{6398581D-A244-4C81-A3AE-905BCEBA43C2}"/>
    <hyperlink ref="X4346" r:id="rId10084" xr:uid="{73EFFF7E-57F2-4D50-AF0E-D0D51302CFC8}"/>
    <hyperlink ref="X4347" r:id="rId10085" xr:uid="{B7AB25FB-9143-497D-A2F4-9DFFFE982E06}"/>
    <hyperlink ref="X4348" r:id="rId10086" xr:uid="{69A0FC52-4EFC-4DFC-B1A4-8055CD39AFD8}"/>
    <hyperlink ref="X4349" r:id="rId10087" xr:uid="{A04C8ED5-FD87-4F58-8696-B8E63FFFB424}"/>
    <hyperlink ref="X4350" r:id="rId10088" xr:uid="{16C3CCA5-0874-42FA-84CD-649211B1191E}"/>
    <hyperlink ref="X4351" r:id="rId10089" xr:uid="{B310C8FB-2595-440C-9294-06D776874F31}"/>
    <hyperlink ref="X4352" r:id="rId10090" xr:uid="{8E839C37-3AA9-47AB-B425-E6836E9E9304}"/>
    <hyperlink ref="X4353" r:id="rId10091" xr:uid="{9B555F92-360B-4A62-99A9-8BC2C1D92D5F}"/>
    <hyperlink ref="X4354" r:id="rId10092" xr:uid="{BCE862F3-9C24-496E-87D3-A7F3B324D981}"/>
    <hyperlink ref="X4355" r:id="rId10093" xr:uid="{F1B7BAAE-6812-4FB6-82DD-FBBCD03C8709}"/>
    <hyperlink ref="X4356" r:id="rId10094" xr:uid="{E5DDD350-8B1E-4386-BA4A-C81223755E89}"/>
    <hyperlink ref="X4357" r:id="rId10095" xr:uid="{9B0ABE31-77AE-4878-94EB-CFFF13094548}"/>
    <hyperlink ref="X4358" r:id="rId10096" xr:uid="{531B5251-10D0-4B6F-97C5-507B1D471D80}"/>
    <hyperlink ref="X4359" r:id="rId10097" xr:uid="{631E1635-EF81-42A2-A83B-5CFD9AFFE784}"/>
    <hyperlink ref="X4360" r:id="rId10098" xr:uid="{77A977E4-0A62-43F7-84B9-1620C315507B}"/>
    <hyperlink ref="X4361" r:id="rId10099" xr:uid="{3A0E7B21-2FD5-41A6-96EF-6B6AA6031115}"/>
    <hyperlink ref="X4362" r:id="rId10100" xr:uid="{7826EAC7-407D-475B-B6C4-C5712ACD022B}"/>
    <hyperlink ref="X4363" r:id="rId10101" xr:uid="{2981F7EA-CDF3-42D0-BED1-4BF036C46879}"/>
    <hyperlink ref="X4364" r:id="rId10102" xr:uid="{8D57984C-F832-4AB5-8885-5B0FC5DFB99F}"/>
    <hyperlink ref="X4365" r:id="rId10103" xr:uid="{1CEA10DF-A652-466A-AC36-8D1A625F1943}"/>
    <hyperlink ref="X4366" r:id="rId10104" xr:uid="{07CE298F-98AD-4D90-9547-C1A9CC220B51}"/>
    <hyperlink ref="X4367" r:id="rId10105" xr:uid="{F6CFA467-9C6D-4B14-A622-0D977DA8A6B0}"/>
    <hyperlink ref="X4368" r:id="rId10106" xr:uid="{1F447CB4-5A64-401C-BBA8-251E0A70A1E4}"/>
    <hyperlink ref="X4369" r:id="rId10107" xr:uid="{648B7AE5-FFFD-4A4D-B8C7-59A7A172FB46}"/>
    <hyperlink ref="X4370" r:id="rId10108" xr:uid="{6C2C7076-4344-4C4A-9AD6-C7F8AEF57D0E}"/>
    <hyperlink ref="X4371" r:id="rId10109" xr:uid="{7C5571CB-451A-4BAB-9BA7-E56135172ABF}"/>
    <hyperlink ref="X4372" r:id="rId10110" xr:uid="{9A4DFA47-B87D-4AC2-83C1-203A79100109}"/>
    <hyperlink ref="X4373" r:id="rId10111" xr:uid="{E20F0352-53C9-4B43-B0C1-52466D12446B}"/>
    <hyperlink ref="X4374" r:id="rId10112" xr:uid="{EB29C065-6DCC-46FE-944A-A1D26F5F795A}"/>
    <hyperlink ref="X4375" r:id="rId10113" xr:uid="{1187325D-FC1F-40B7-AD4E-6832BDC56117}"/>
    <hyperlink ref="X4376" r:id="rId10114" xr:uid="{E9F7C4B5-1902-45A5-8136-2989C71928B2}"/>
    <hyperlink ref="X4377" r:id="rId10115" xr:uid="{DDBDB137-7636-4DA1-B1FC-197873252F49}"/>
    <hyperlink ref="X4378" r:id="rId10116" xr:uid="{5C0B7E22-E9C4-45DD-973C-377C6B415F4F}"/>
    <hyperlink ref="X4379" r:id="rId10117" xr:uid="{5A944573-15AE-4CEF-A228-E754763EA9C3}"/>
    <hyperlink ref="X4380" r:id="rId10118" xr:uid="{B453DEA8-3E5F-4656-BAB2-42CC3A73557D}"/>
    <hyperlink ref="X4381" r:id="rId10119" xr:uid="{01ED9055-7145-455F-9FBB-F6F64DA4ADEB}"/>
    <hyperlink ref="X4382" r:id="rId10120" xr:uid="{10C416B2-8720-4BC2-A1B5-2F6119D802C7}"/>
    <hyperlink ref="X4383" r:id="rId10121" xr:uid="{18823BC2-B4C7-41FA-B6FD-8EF1D0D0378A}"/>
    <hyperlink ref="X4384" r:id="rId10122" xr:uid="{C3D91503-AC43-4D30-9A2C-B0D4D144E39C}"/>
    <hyperlink ref="X4385" r:id="rId10123" xr:uid="{310A5EFF-B928-4027-B6C8-9661496E5396}"/>
    <hyperlink ref="X4386" r:id="rId10124" xr:uid="{340CB4D7-F4FD-49E1-B17C-39FE2B6246AE}"/>
    <hyperlink ref="X4387" r:id="rId10125" xr:uid="{37D2885B-2032-4490-956D-93284F53676A}"/>
    <hyperlink ref="X4388" r:id="rId10126" xr:uid="{ED0B7485-3E5B-471D-89BA-89868B0322AB}"/>
    <hyperlink ref="X4389" r:id="rId10127" xr:uid="{7BB1C577-27F4-42BE-A99D-24E591898CA8}"/>
    <hyperlink ref="X4390" r:id="rId10128" xr:uid="{13A5975F-ABBD-4D9E-B55B-EAA7FABCDAF2}"/>
    <hyperlink ref="X4391" r:id="rId10129" xr:uid="{A6B4713F-1444-467F-8FB0-52AA906DD8A7}"/>
    <hyperlink ref="X4392" r:id="rId10130" xr:uid="{A2B73AF4-E5A9-4BE5-A4A1-77643042E9D1}"/>
    <hyperlink ref="X4393" r:id="rId10131" xr:uid="{18C1F7FE-F7D0-4B38-B3AB-4DC4F558C577}"/>
    <hyperlink ref="X4394" r:id="rId10132" xr:uid="{7E6CD8B1-6995-4DBE-AA99-F5434262BA73}"/>
    <hyperlink ref="X4395" r:id="rId10133" xr:uid="{BE1779BB-8919-416E-B8DB-A35D7E84C0F6}"/>
    <hyperlink ref="X4396" r:id="rId10134" xr:uid="{D773B75E-8832-4BF1-B82D-7FE8538A4FF7}"/>
    <hyperlink ref="X4397" r:id="rId10135" xr:uid="{C0BA774C-F393-494F-B0DC-E46073DAE10F}"/>
    <hyperlink ref="X4398" r:id="rId10136" xr:uid="{1CDF2A3D-0084-4588-988A-B8CA1256BA8B}"/>
    <hyperlink ref="X4399" r:id="rId10137" xr:uid="{93D67B51-1393-4CDE-881A-A5693948B6E4}"/>
    <hyperlink ref="X4400" r:id="rId10138" xr:uid="{E5F9170B-7D13-439F-9CA9-0A3E0EBA3468}"/>
    <hyperlink ref="X4401" r:id="rId10139" xr:uid="{D64B93DB-6FA2-4CA2-9DA9-2D0A176EE738}"/>
    <hyperlink ref="X4402" r:id="rId10140" xr:uid="{3CC53930-9D74-4579-8E3F-A2FED96D76CB}"/>
    <hyperlink ref="X4403" r:id="rId10141" xr:uid="{3ED2C5D1-2BBE-4A00-AD96-168EE8C8CE71}"/>
    <hyperlink ref="X4404" r:id="rId10142" xr:uid="{7511D8C5-4469-402A-BDC0-60B2A736BA88}"/>
    <hyperlink ref="X4405" r:id="rId10143" xr:uid="{8428FB75-3C58-4004-919E-9B304D945A2F}"/>
    <hyperlink ref="X4406" r:id="rId10144" xr:uid="{C5F5FCF0-F84A-46E6-98C6-530538993DAB}"/>
    <hyperlink ref="X4407" r:id="rId10145" xr:uid="{DF5F9AB8-C657-479A-9EB9-3467F78CAF4B}"/>
    <hyperlink ref="X4408" r:id="rId10146" xr:uid="{105512D1-2D02-43B5-BFE2-24379C95D2CB}"/>
    <hyperlink ref="X4409" r:id="rId10147" xr:uid="{F259176C-CBCF-49E6-954E-73A0BF6E12B1}"/>
    <hyperlink ref="X4410" r:id="rId10148" xr:uid="{6D09B42D-68AA-4D96-B625-D23EAB4A493E}"/>
    <hyperlink ref="X4411" r:id="rId10149" xr:uid="{42F518C6-11CA-48CF-A8D1-DF724A1C8F11}"/>
    <hyperlink ref="X4412" r:id="rId10150" xr:uid="{A0F723D8-2540-4C78-BB51-08D6C9B6142C}"/>
    <hyperlink ref="X4413" r:id="rId10151" xr:uid="{09C6E126-2896-42C6-9B32-C9075E7321A7}"/>
    <hyperlink ref="X4414" r:id="rId10152" xr:uid="{CF604CB7-C695-447E-B821-8E7C6F7EA1CB}"/>
    <hyperlink ref="X4415" r:id="rId10153" xr:uid="{BF50997D-4033-4449-9A5E-832B21D9A8DE}"/>
    <hyperlink ref="X4416" r:id="rId10154" xr:uid="{6D593705-23CA-4620-80AE-AE73EABE9084}"/>
    <hyperlink ref="X4417" r:id="rId10155" xr:uid="{9CDE8015-9EDE-4DA2-8506-75DF84051957}"/>
    <hyperlink ref="X4418" r:id="rId10156" xr:uid="{CB021734-D27B-4B85-AD91-CD4B01967D7C}"/>
    <hyperlink ref="X4419" r:id="rId10157" xr:uid="{DE8A987A-A904-4688-A55E-106357A02E61}"/>
    <hyperlink ref="X4420" r:id="rId10158" xr:uid="{64B012A9-695F-4FFB-95EC-BD49222DC2DE}"/>
    <hyperlink ref="X4421" r:id="rId10159" xr:uid="{C602B952-3BA1-47CA-A353-58ABBFCEACB5}"/>
    <hyperlink ref="X4422" r:id="rId10160" xr:uid="{42A72FA2-9E90-4D43-81CB-FE483973955B}"/>
    <hyperlink ref="X4423" r:id="rId10161" xr:uid="{4E093511-D6A1-4CE8-9EC0-2D66740511E9}"/>
    <hyperlink ref="X4424" r:id="rId10162" xr:uid="{4D36E9B0-61BE-4885-9761-7348C8425D59}"/>
    <hyperlink ref="X4425" r:id="rId10163" xr:uid="{FA023D6D-B396-4EC9-8219-58A9002970FD}"/>
    <hyperlink ref="X4426" r:id="rId10164" xr:uid="{D91766E4-62D1-4DDE-A294-6204BA6BE095}"/>
    <hyperlink ref="X4427" r:id="rId10165" xr:uid="{397F0304-1668-4AE4-A979-DDFC5A164146}"/>
    <hyperlink ref="X4428" r:id="rId10166" xr:uid="{4AB92DF8-6EDD-4AC3-A010-5B4EB7105869}"/>
    <hyperlink ref="X4429" r:id="rId10167" xr:uid="{49F91987-EA94-4626-96A9-1F0B00D2EA81}"/>
    <hyperlink ref="X4430" r:id="rId10168" xr:uid="{F0E749B3-D883-4CCA-A0B8-00AF8380B92F}"/>
    <hyperlink ref="X4431" r:id="rId10169" xr:uid="{6DEEE43E-44C7-421A-8575-97ABCAB57A20}"/>
    <hyperlink ref="X4432" r:id="rId10170" xr:uid="{2249B30E-92A7-4A3A-8AED-4B22C4223657}"/>
    <hyperlink ref="X4433" r:id="rId10171" xr:uid="{881E5E56-989B-47A6-9574-C04A2446A577}"/>
    <hyperlink ref="X4434" r:id="rId10172" xr:uid="{2B3F12B9-7614-4053-888F-68A5102AC695}"/>
    <hyperlink ref="X4435" r:id="rId10173" xr:uid="{AF8E499D-764B-4D17-B47B-3A2EADAA7A3A}"/>
    <hyperlink ref="X4436" r:id="rId10174" xr:uid="{1F109A29-0656-4389-9F1F-9C3881C4B09C}"/>
    <hyperlink ref="X4437" r:id="rId10175" xr:uid="{F15FF4EF-55B3-4F35-9DF1-E5D40CB3C1CA}"/>
    <hyperlink ref="X4438" r:id="rId10176" xr:uid="{B11A3440-B768-4DDC-90D9-3FC645AD5C84}"/>
    <hyperlink ref="X4439" r:id="rId10177" xr:uid="{64B0699D-DB34-479E-A1B1-F847B8872E53}"/>
    <hyperlink ref="X4440" r:id="rId10178" xr:uid="{D4047A9B-3EC3-4699-9B52-816C1A2BEC90}"/>
    <hyperlink ref="X4441" r:id="rId10179" xr:uid="{48A6BBC9-0827-42D1-842D-3E16C5913913}"/>
    <hyperlink ref="X4442" r:id="rId10180" xr:uid="{1BFACD23-5868-44B2-A421-5F568AC63649}"/>
    <hyperlink ref="X4443" r:id="rId10181" xr:uid="{8B8AA23C-0002-4694-8378-5E43C5F7CA5B}"/>
    <hyperlink ref="X4444" r:id="rId10182" xr:uid="{6CD4D6AD-87A0-43FA-8A4C-D96939B77C58}"/>
    <hyperlink ref="X4445" r:id="rId10183" xr:uid="{3D869A3F-59F4-4776-A55C-3B955DAD86F3}"/>
    <hyperlink ref="X4446" r:id="rId10184" xr:uid="{49B0636B-7824-4C94-8E69-BDABD564CBC1}"/>
    <hyperlink ref="X4447" r:id="rId10185" xr:uid="{3E0BDFE3-5BB6-4928-9B05-78ADFEE863D4}"/>
    <hyperlink ref="X4448" r:id="rId10186" xr:uid="{0C61F284-9727-496C-B7CB-FF109EF1B692}"/>
    <hyperlink ref="X4449" r:id="rId10187" xr:uid="{75F29707-3FE9-4CFF-930B-4BB885D236BB}"/>
    <hyperlink ref="X4450" r:id="rId10188" xr:uid="{CA06AA05-809A-4141-93CE-42D24BE007F7}"/>
    <hyperlink ref="X4451" r:id="rId10189" xr:uid="{C56D8AAE-1191-4647-BA45-616EBC40A330}"/>
    <hyperlink ref="X4452" r:id="rId10190" xr:uid="{F641423A-07D3-444B-974D-55BFA4B31B28}"/>
    <hyperlink ref="X4453" r:id="rId10191" xr:uid="{D5668664-489C-49FE-9522-441302D534A2}"/>
    <hyperlink ref="X4454" r:id="rId10192" xr:uid="{348F7CDB-7075-4261-B4F9-ACD70CF329AA}"/>
    <hyperlink ref="X4455" r:id="rId10193" xr:uid="{220B9046-1907-4795-9CD0-E06478666F7F}"/>
    <hyperlink ref="X4456" r:id="rId10194" xr:uid="{80858983-A2B2-45CC-BFBA-E71327F9B076}"/>
    <hyperlink ref="X4457" r:id="rId10195" xr:uid="{0EEADB9F-D717-44C9-837C-C682AD2E53EF}"/>
    <hyperlink ref="X4458" r:id="rId10196" xr:uid="{8AD70E77-F988-4CE3-9256-86E85B88DF9B}"/>
    <hyperlink ref="X4459" r:id="rId10197" xr:uid="{3EF2D2F9-4F40-4E9D-95B1-C682F1A6C301}"/>
    <hyperlink ref="X4460" r:id="rId10198" xr:uid="{60C33469-6033-40D6-A8EA-1D3D8CCA8F4B}"/>
    <hyperlink ref="X4461" r:id="rId10199" xr:uid="{1981A234-BB96-4963-B59B-82D7DC073E8C}"/>
    <hyperlink ref="X4462" r:id="rId10200" xr:uid="{CC24B24B-B593-444F-A810-DE238E82EAE1}"/>
    <hyperlink ref="X4463" r:id="rId10201" xr:uid="{4CAFC026-5D7E-452C-BAE7-D3944B95DC71}"/>
    <hyperlink ref="X4464" r:id="rId10202" xr:uid="{41D5D79F-F7B9-47F7-BBDE-373E6107C319}"/>
    <hyperlink ref="X4465" r:id="rId10203" xr:uid="{C6FDC2D6-8C41-4289-9A71-2B343BDFE3B1}"/>
    <hyperlink ref="X4466" r:id="rId10204" xr:uid="{BA0E9468-FBC2-4FED-914B-8ED32A8BFFEB}"/>
    <hyperlink ref="X4467" r:id="rId10205" xr:uid="{9E53E15B-20B9-44EA-9A97-568E3551367C}"/>
    <hyperlink ref="X4468" r:id="rId10206" xr:uid="{A7BC8B89-D891-42FA-BECB-18B89A158E25}"/>
    <hyperlink ref="X4469" r:id="rId10207" xr:uid="{E0874801-9D5F-4E07-A65C-54BC72244184}"/>
    <hyperlink ref="X4470" r:id="rId10208" xr:uid="{66CB7B1D-3B61-4291-AB9B-1C2DAA238658}"/>
    <hyperlink ref="X4471" r:id="rId10209" xr:uid="{C2B52339-62E6-414C-9B4E-44EB793E915C}"/>
    <hyperlink ref="X4472" r:id="rId10210" xr:uid="{DF454026-36DF-4029-99A2-8C9787083921}"/>
    <hyperlink ref="X4473" r:id="rId10211" xr:uid="{A87633FA-20C4-41DC-9FE5-97A7F347D673}"/>
    <hyperlink ref="X4474" r:id="rId10212" xr:uid="{4BBC111C-6E08-4226-B5F0-B0BA0233FD4F}"/>
    <hyperlink ref="X4475" r:id="rId10213" xr:uid="{A3F345FC-976A-4E16-BB2A-2E21E91DBA93}"/>
    <hyperlink ref="X4476" r:id="rId10214" xr:uid="{DBC95873-CA18-4D78-8E1A-20B0E9D55203}"/>
    <hyperlink ref="X4477" r:id="rId10215" xr:uid="{C8E212CB-52EE-43B9-9B21-FF48DB3B81C8}"/>
    <hyperlink ref="X4478" r:id="rId10216" xr:uid="{3444FB8E-0A40-4A84-AD31-E4F7BEB663D3}"/>
    <hyperlink ref="X4479" r:id="rId10217" xr:uid="{28F99346-6A13-411A-9B2E-84E71DA0340D}"/>
    <hyperlink ref="X4480" r:id="rId10218" xr:uid="{E4C11BEC-4DC3-4096-A9D0-3E403C973098}"/>
    <hyperlink ref="X4481" r:id="rId10219" xr:uid="{775BC219-90EF-4E0D-BB76-D87A07F580BD}"/>
    <hyperlink ref="X4482" r:id="rId10220" xr:uid="{297554D7-198F-4308-B85B-BE3F614D4DF4}"/>
    <hyperlink ref="X4483" r:id="rId10221" xr:uid="{B711A392-13D6-4A2A-A256-47BB040CC80A}"/>
    <hyperlink ref="X4484" r:id="rId10222" xr:uid="{719DF477-AB8D-4C37-A175-B737F5B65A38}"/>
    <hyperlink ref="X4485" r:id="rId10223" xr:uid="{491AD02B-0258-4E8B-8B88-628EA5FD5726}"/>
    <hyperlink ref="X4486" r:id="rId10224" xr:uid="{108052E0-FE92-4B5E-AF51-931A27F9DAFA}"/>
    <hyperlink ref="X4487" r:id="rId10225" xr:uid="{093E35FB-315A-4F40-A03F-E8423D378A43}"/>
    <hyperlink ref="X4488" r:id="rId10226" xr:uid="{0A91CABC-14F6-485F-A377-82FD703FA95F}"/>
    <hyperlink ref="X4489" r:id="rId10227" xr:uid="{B39BFB32-2F50-45BE-87BC-176FF823FC36}"/>
    <hyperlink ref="X4490" r:id="rId10228" xr:uid="{447DA571-4700-468E-9A0A-AD45A0FFD275}"/>
    <hyperlink ref="X4491" r:id="rId10229" xr:uid="{7FB100AF-7728-41E8-89E1-7096ECD2077A}"/>
    <hyperlink ref="X4492" r:id="rId10230" xr:uid="{43068E1E-619A-4075-BE95-EA3B77E95E90}"/>
    <hyperlink ref="X4493" r:id="rId10231" xr:uid="{1926D713-4837-41AC-AA7C-B35B5DB5893B}"/>
    <hyperlink ref="X4494" r:id="rId10232" xr:uid="{42854BCB-4521-4C42-849E-FBE3AF08D776}"/>
    <hyperlink ref="X4495" r:id="rId10233" xr:uid="{CABFBE78-1C72-41E4-BE36-9AA40843A79C}"/>
    <hyperlink ref="X4496" r:id="rId10234" xr:uid="{35ABB255-0CF9-42B0-B18C-C9BD988827E7}"/>
    <hyperlink ref="X4497" r:id="rId10235" xr:uid="{720A8D89-75D3-4714-AF97-48118210DA55}"/>
    <hyperlink ref="X4498" r:id="rId10236" xr:uid="{3B6EB898-8747-4755-A49B-B617DB693FB1}"/>
    <hyperlink ref="X4499" r:id="rId10237" xr:uid="{735A7656-99DB-4B70-8BD0-D06C03B0DA7B}"/>
    <hyperlink ref="X4500" r:id="rId10238" xr:uid="{3D3FCC21-2475-49A0-B6E3-CEC5D0C02877}"/>
    <hyperlink ref="X4501" r:id="rId10239" xr:uid="{198D0F1D-E992-49BC-89F2-E6D675E31124}"/>
    <hyperlink ref="X4502" r:id="rId10240" xr:uid="{DF78C3FD-75E0-4721-9D44-BD7E3A9A6BF2}"/>
    <hyperlink ref="X4503" r:id="rId10241" xr:uid="{9D991DB1-F3D8-4E43-8356-11EC1A25A0C9}"/>
    <hyperlink ref="X4504" r:id="rId10242" xr:uid="{E7BE1744-74ED-477A-A1A2-7CC36003D345}"/>
    <hyperlink ref="X4505" r:id="rId10243" xr:uid="{D3AD28C7-9865-4F86-A105-F766903EBE2A}"/>
    <hyperlink ref="X4506" r:id="rId10244" xr:uid="{A6B302BA-1479-4B6F-A4AC-9322A1BB9A90}"/>
    <hyperlink ref="X4507" r:id="rId10245" xr:uid="{EF7F347D-A557-46C9-967F-2A44697425D1}"/>
    <hyperlink ref="X4508" r:id="rId10246" xr:uid="{59C64052-0647-4C3E-AC04-DF2519957906}"/>
    <hyperlink ref="X4509" r:id="rId10247" xr:uid="{A4D02B81-1F4F-4717-A1D4-F49C17427EFE}"/>
    <hyperlink ref="X4510" r:id="rId10248" xr:uid="{47ECB4B0-7E7F-4E39-B403-51C70E33844C}"/>
    <hyperlink ref="X4511" r:id="rId10249" xr:uid="{653BBAF1-5E9F-4FE6-A2A8-B0A48E3E839F}"/>
    <hyperlink ref="X4512" r:id="rId10250" xr:uid="{86779034-BCDD-44C5-A59F-6AC72A034FA7}"/>
    <hyperlink ref="X4513" r:id="rId10251" xr:uid="{E4EB5EBA-AB93-49B5-BA07-AB27F79AAEED}"/>
    <hyperlink ref="X4514" r:id="rId10252" xr:uid="{F6A35E04-13EC-41DD-8D56-AD01BA7FD21A}"/>
    <hyperlink ref="X4515" r:id="rId10253" xr:uid="{1020C74B-8A5E-4854-9A5E-3AC717A6E8D4}"/>
    <hyperlink ref="X4516" r:id="rId10254" xr:uid="{F944C563-F55F-491F-BD7E-4CC54B8F4451}"/>
    <hyperlink ref="X4517" r:id="rId10255" xr:uid="{FD2A004E-CEB5-4FC0-9442-E9F0C94B53A9}"/>
    <hyperlink ref="X4518" r:id="rId10256" xr:uid="{70823204-8BF5-4367-B837-169454E86F1A}"/>
    <hyperlink ref="X4519" r:id="rId10257" xr:uid="{ECF6DF19-EC45-43EB-9372-65EB5865F704}"/>
    <hyperlink ref="X4520" r:id="rId10258" xr:uid="{FD144C9A-9689-407B-A0A7-EE5FCAE44DD6}"/>
    <hyperlink ref="X4521" r:id="rId10259" xr:uid="{EC725EE8-783C-48E5-A617-CDA0B7EF7D71}"/>
    <hyperlink ref="X4522" r:id="rId10260" xr:uid="{FA256886-FC2D-42B8-BD01-C7C8678FC55A}"/>
    <hyperlink ref="X4523" r:id="rId10261" xr:uid="{C6DED500-5B26-488E-82DA-3B5460F568A9}"/>
    <hyperlink ref="X4524" r:id="rId10262" xr:uid="{E52F7CC0-6210-4245-AF37-E305A1769C87}"/>
    <hyperlink ref="X4525" r:id="rId10263" xr:uid="{71CC11D0-3B98-4981-8C20-EC990CC8BDE3}"/>
    <hyperlink ref="X4526" r:id="rId10264" xr:uid="{4D097D02-4DAA-4302-A4E2-C59062144B0B}"/>
    <hyperlink ref="X4527" r:id="rId10265" xr:uid="{9835CE9F-F0C5-4D7D-8AE4-9AAB2D593B3A}"/>
    <hyperlink ref="X4528" r:id="rId10266" xr:uid="{9646343F-9E70-49E6-926D-09BFC4AC174F}"/>
    <hyperlink ref="X4529" r:id="rId10267" xr:uid="{396846C5-0A00-431B-84B8-6C92349F7B91}"/>
    <hyperlink ref="X4530" r:id="rId10268" xr:uid="{01A190D3-4ACA-4937-A726-21AB9A8F20CB}"/>
    <hyperlink ref="X4531" r:id="rId10269" xr:uid="{9E8AF53A-2049-4710-8EF0-64113E4ECA90}"/>
    <hyperlink ref="X4532" r:id="rId10270" xr:uid="{37082117-6115-40DE-BA8C-E612D13B39A6}"/>
    <hyperlink ref="X4533" r:id="rId10271" xr:uid="{601AF9DC-77EE-472E-B181-0C6727BE8954}"/>
    <hyperlink ref="X4534" r:id="rId10272" xr:uid="{F67D0F9F-A291-495E-8069-0639FE523E4A}"/>
    <hyperlink ref="X4535" r:id="rId10273" xr:uid="{5014E3FE-AE1E-433C-B8C2-52A4841E1FA3}"/>
    <hyperlink ref="X4536" r:id="rId10274" xr:uid="{0BEF06E0-25A0-4A3D-B47B-37F1B28F48D9}"/>
    <hyperlink ref="X4537" r:id="rId10275" xr:uid="{47DD4E21-EEDC-4121-85BF-1371C60F1D45}"/>
    <hyperlink ref="X4538" r:id="rId10276" xr:uid="{1BD34336-E079-4C1F-AB27-A8F0D049A87B}"/>
    <hyperlink ref="X4539" r:id="rId10277" xr:uid="{1B891EE3-C76D-4D3E-B787-1346EC635B9A}"/>
    <hyperlink ref="X4540" r:id="rId10278" xr:uid="{11558371-F6C8-4D7C-AE83-F635D0A9A254}"/>
    <hyperlink ref="X4541" r:id="rId10279" xr:uid="{E80DCA32-9EBD-445D-89D2-07447D43C1AE}"/>
    <hyperlink ref="X4542" r:id="rId10280" xr:uid="{B3CF0574-6040-439E-9F04-785BF0D355A8}"/>
    <hyperlink ref="X4543" r:id="rId10281" xr:uid="{DED60F30-F7F0-4F34-B294-E2FB74C49DF9}"/>
    <hyperlink ref="X4544" r:id="rId10282" xr:uid="{525DB0F4-2015-462E-8950-70AC7CCA22E2}"/>
    <hyperlink ref="X4545" r:id="rId10283" xr:uid="{27C08C66-DAAF-4207-8BEF-3565B1D9C12E}"/>
    <hyperlink ref="X4546" r:id="rId10284" xr:uid="{24146CE9-7F26-4CFE-8443-0AD28652E91B}"/>
    <hyperlink ref="X4547" r:id="rId10285" xr:uid="{318D9F36-18E7-4FD4-AE51-765A2F142720}"/>
    <hyperlink ref="X4548" r:id="rId10286" xr:uid="{B0C4BC6D-FB9C-4B20-B9FC-BFF3FE8F4A13}"/>
    <hyperlink ref="X4549" r:id="rId10287" xr:uid="{04D14E44-403F-47DC-A2A6-841D59421C49}"/>
    <hyperlink ref="X4550" r:id="rId10288" xr:uid="{7D297A7D-1736-4904-9B89-5AAC03AFCDEC}"/>
    <hyperlink ref="X4551" r:id="rId10289" xr:uid="{F6195D5B-2C3C-4F80-8793-DD29B6C678F1}"/>
    <hyperlink ref="X4552" r:id="rId10290" xr:uid="{05CDF263-A205-462F-9AD5-399E2D3B5CCB}"/>
    <hyperlink ref="X4553" r:id="rId10291" xr:uid="{84C06101-3FF7-4B96-A591-6B5D5B036B41}"/>
    <hyperlink ref="X4554" r:id="rId10292" xr:uid="{D0FCA797-EC6C-4503-933F-4F4E069E8D2E}"/>
    <hyperlink ref="X4555" r:id="rId10293" xr:uid="{797D2C0F-2A40-474F-878E-1CBABD1CEC49}"/>
    <hyperlink ref="X4556" r:id="rId10294" xr:uid="{7F04BC68-2DB6-4093-994E-6A3F4E4C13E8}"/>
    <hyperlink ref="X4557" r:id="rId10295" xr:uid="{509D8116-1792-4747-803F-960FC484545B}"/>
    <hyperlink ref="X4558" r:id="rId10296" xr:uid="{177B85B2-1E86-4C2A-B14E-4A942ADC38D8}"/>
    <hyperlink ref="X4559" r:id="rId10297" xr:uid="{B9AFC9FF-2FF8-4630-9B62-0545B35CA7AF}"/>
    <hyperlink ref="X4560" r:id="rId10298" xr:uid="{8523B063-B4B2-4EA0-8002-07868F3035BC}"/>
    <hyperlink ref="X4561" r:id="rId10299" xr:uid="{B05A5B74-36A0-449B-8934-8EDC99DE8FD6}"/>
    <hyperlink ref="X4562" r:id="rId10300" xr:uid="{54B755E8-E7FA-453B-84F9-06A264BCD36A}"/>
    <hyperlink ref="X4563" r:id="rId10301" xr:uid="{839DA952-E277-4608-86F4-A71553BFF880}"/>
    <hyperlink ref="X4564" r:id="rId10302" xr:uid="{BF1D7C31-EC5E-40A9-BB7C-D914E2EE0F5C}"/>
    <hyperlink ref="X4565" r:id="rId10303" xr:uid="{D65913FF-5EAD-4E64-9944-CBEEA3296082}"/>
    <hyperlink ref="X4566" r:id="rId10304" xr:uid="{A45311EF-A52D-46AE-A2E0-1D9DD6CFA2AC}"/>
    <hyperlink ref="X4567" r:id="rId10305" xr:uid="{D907DB07-9222-4A65-8714-8BB30E370B5C}"/>
    <hyperlink ref="X4568" r:id="rId10306" xr:uid="{1D7BC7E4-66CB-4C01-8730-BC257C140EF4}"/>
    <hyperlink ref="X4569" r:id="rId10307" xr:uid="{D4D82B7C-A102-4E62-9BC6-A8847160D1A4}"/>
    <hyperlink ref="X4570" r:id="rId10308" xr:uid="{BD5621DB-8235-4B52-9A1A-74E0715C7BA0}"/>
    <hyperlink ref="X4571" r:id="rId10309" xr:uid="{EF86E81C-4A83-4F91-8CC8-D4120E1CF1A3}"/>
    <hyperlink ref="X4572" r:id="rId10310" xr:uid="{92365CEF-0665-4707-8958-25FFDD85F2AB}"/>
    <hyperlink ref="X4573" r:id="rId10311" xr:uid="{24A29806-4608-4FC4-9327-AEB9EA96C791}"/>
    <hyperlink ref="X4574" r:id="rId10312" xr:uid="{3B196C9B-2210-451C-8692-E37A03CC9883}"/>
    <hyperlink ref="X4575" r:id="rId10313" xr:uid="{81558264-E46B-49F9-8666-FF9ADAE2DB47}"/>
    <hyperlink ref="X4576" r:id="rId10314" xr:uid="{9B00A84C-4C13-4662-80DD-194EB60BC51D}"/>
    <hyperlink ref="X4577" r:id="rId10315" xr:uid="{22BC3EC2-BE1B-4152-AA80-E71C4CC8291A}"/>
    <hyperlink ref="X4578" r:id="rId10316" xr:uid="{2DCC64CC-24DA-42CF-BEFD-B1714F9CF062}"/>
    <hyperlink ref="X4579" r:id="rId10317" xr:uid="{539E00E8-66AC-4C96-ADB6-9E2780ADDA52}"/>
    <hyperlink ref="X4580" r:id="rId10318" xr:uid="{41B40562-B6AA-4C3A-96D9-EDDE2DD2A373}"/>
    <hyperlink ref="X4581" r:id="rId10319" xr:uid="{70CE9107-C446-479F-BBBE-512D4F02518D}"/>
    <hyperlink ref="X4582" r:id="rId10320" xr:uid="{233D43D2-72F4-4003-B4A6-9726E7752E2D}"/>
    <hyperlink ref="X4583" r:id="rId10321" xr:uid="{C059FF4E-C1F7-459E-9D80-FEF89B10C5FB}"/>
    <hyperlink ref="X4584" r:id="rId10322" xr:uid="{75860008-98F6-4F3C-977D-BC3F7263CB80}"/>
    <hyperlink ref="X4585" r:id="rId10323" xr:uid="{91883EE9-03F0-4563-AD42-1614A020510C}"/>
    <hyperlink ref="X4586" r:id="rId10324" xr:uid="{FE046C99-CE2F-4505-A80E-946A3E5C85E5}"/>
    <hyperlink ref="X4587" r:id="rId10325" xr:uid="{95559685-9F4C-48C3-B067-03D0A03E5E19}"/>
    <hyperlink ref="X4588" r:id="rId10326" xr:uid="{68A54784-4B9A-4CDE-B5A1-983FB7A11B80}"/>
    <hyperlink ref="X4589" r:id="rId10327" xr:uid="{FA6FB852-4798-4D2D-9665-4D6F3D148FDA}"/>
    <hyperlink ref="X4590" r:id="rId10328" xr:uid="{6B34ABC3-2FFF-4CAB-BD23-672D431A297F}"/>
    <hyperlink ref="X4591" r:id="rId10329" xr:uid="{03655295-14D7-4896-8783-566396E790E5}"/>
    <hyperlink ref="X4592" r:id="rId10330" xr:uid="{F1E61A27-78FA-4DAF-ACEA-38A64E178EFB}"/>
    <hyperlink ref="X4593" r:id="rId10331" xr:uid="{04F0172B-50D4-407E-881C-273D40C7FA8C}"/>
    <hyperlink ref="X4594" r:id="rId10332" xr:uid="{5FDF975D-982A-488D-A724-24C578E15180}"/>
    <hyperlink ref="X4595" r:id="rId10333" xr:uid="{76CB6D8F-8066-4B8D-83E3-0098EA7FCD90}"/>
    <hyperlink ref="X4596" r:id="rId10334" xr:uid="{29B5CBCC-9D7F-4BB6-88D7-14DD3321274D}"/>
    <hyperlink ref="X4597" r:id="rId10335" xr:uid="{2458D763-DB30-43D0-9884-E68673A4E099}"/>
    <hyperlink ref="X4598" r:id="rId10336" xr:uid="{C147D9CF-C342-4BE9-BA9A-19617EA9999B}"/>
    <hyperlink ref="X4599" r:id="rId10337" xr:uid="{A815BEE4-DDAD-45E6-AEEA-D13E3CB40FCA}"/>
    <hyperlink ref="X4600" r:id="rId10338" xr:uid="{F6FD7B3D-3AF7-4407-9986-C3104B568D46}"/>
    <hyperlink ref="X4601" r:id="rId10339" xr:uid="{14199018-9A09-4ECD-AE2D-5679F1C6BEC8}"/>
    <hyperlink ref="X4602" r:id="rId10340" xr:uid="{77FFBEA2-4110-43DF-B748-FF471386719A}"/>
    <hyperlink ref="X4603" r:id="rId10341" xr:uid="{7F351FD8-F683-43B4-9BEA-0FD891D2DE18}"/>
    <hyperlink ref="X4604" r:id="rId10342" xr:uid="{160ED8AE-4FE7-4771-92C4-1D34FDC4CB15}"/>
    <hyperlink ref="X4605" r:id="rId10343" xr:uid="{8D2DA9C1-CC3D-4660-9E0D-89416B6AF283}"/>
    <hyperlink ref="X4606" r:id="rId10344" xr:uid="{1B57E81D-3DA8-4D6D-9641-BF1E2506CA4E}"/>
    <hyperlink ref="X4607" r:id="rId10345" xr:uid="{C0B096C9-70F3-483B-811C-C562D6F0CE7A}"/>
    <hyperlink ref="X4608" r:id="rId10346" xr:uid="{DC91BBB9-F64D-4628-93F0-D693129D3386}"/>
    <hyperlink ref="X4609" r:id="rId10347" xr:uid="{912377CF-DAEA-4C03-9CAD-7D875DE0C86B}"/>
    <hyperlink ref="X4610" r:id="rId10348" xr:uid="{C5473FDA-288F-4045-ACF6-54E8EECCC7E7}"/>
    <hyperlink ref="X4611" r:id="rId10349" xr:uid="{729FC730-A740-4E87-9397-1FF39C9229AC}"/>
    <hyperlink ref="X4612" r:id="rId10350" xr:uid="{098FE6FD-6794-4F8C-AA0C-4B9739EC287D}"/>
    <hyperlink ref="X4613" r:id="rId10351" xr:uid="{345256CA-62BC-4782-9C25-BA4DE800CABE}"/>
    <hyperlink ref="X4614" r:id="rId10352" xr:uid="{69B47D3C-006B-44C3-BBCD-13992E521F14}"/>
    <hyperlink ref="X4615" r:id="rId10353" xr:uid="{6A1C7EDF-E74B-4DB3-829B-A6A7A585583C}"/>
    <hyperlink ref="X4616" r:id="rId10354" xr:uid="{1774343E-7DA9-461E-8E82-8AB0BC127F4D}"/>
    <hyperlink ref="X4617" r:id="rId10355" xr:uid="{9FB9B4A8-1EB5-4FA8-AC87-D53396D86EC3}"/>
    <hyperlink ref="X4618" r:id="rId10356" xr:uid="{1AD897AF-28F7-43E5-ABAF-10C1D3973DAF}"/>
    <hyperlink ref="X4619" r:id="rId10357" xr:uid="{C8537DA6-1323-488B-80C5-5C5A0CB53647}"/>
    <hyperlink ref="X4620" r:id="rId10358" xr:uid="{8D304D79-675C-4292-895B-8E88A2A156B9}"/>
    <hyperlink ref="X4621" r:id="rId10359" xr:uid="{01A1EE69-03D1-4CBB-AEB8-10497A3DD852}"/>
    <hyperlink ref="X4622" r:id="rId10360" xr:uid="{2E11C526-BEA5-4D5D-A55E-83EA3AC9CB31}"/>
    <hyperlink ref="X4623" r:id="rId10361" xr:uid="{18882BDB-98EF-4852-9E8B-26954BC0E128}"/>
    <hyperlink ref="X4624" r:id="rId10362" xr:uid="{CB7E0F2E-E0B4-42AE-BD32-96BFCAF36F3A}"/>
    <hyperlink ref="X4625" r:id="rId10363" xr:uid="{F1FF6CAD-8E0C-40ED-8F48-2B1377D92DC9}"/>
    <hyperlink ref="X4626" r:id="rId10364" xr:uid="{8F04F70D-5961-4889-A9FE-0404D42B26B6}"/>
    <hyperlink ref="X4627" r:id="rId10365" xr:uid="{D19042B4-B4DC-4705-A746-B75DB315084C}"/>
    <hyperlink ref="X4628" r:id="rId10366" xr:uid="{9BAC63A2-BCB1-4903-8CDA-8BD7180BAC04}"/>
    <hyperlink ref="X4629" r:id="rId10367" xr:uid="{CFAED36C-1D1F-4DD3-855E-3FCCF1D3CFDA}"/>
    <hyperlink ref="X4630" r:id="rId10368" xr:uid="{363829C6-2024-4CAB-80D3-8DBD40F19086}"/>
    <hyperlink ref="X4631" r:id="rId10369" xr:uid="{63CDC479-B338-4C51-A5E2-875915FCCD69}"/>
    <hyperlink ref="X4632" r:id="rId10370" xr:uid="{BFA2AE7D-D6A7-4C54-8A1E-14BEFC6585BD}"/>
    <hyperlink ref="X4633" r:id="rId10371" xr:uid="{CA22E55F-5B3E-4FC8-99C2-FF2CE5E15A16}"/>
    <hyperlink ref="X4634" r:id="rId10372" xr:uid="{D617A1A9-5DBF-48F4-BCEE-C8DB6622556B}"/>
    <hyperlink ref="X4635" r:id="rId10373" xr:uid="{36BD8DE6-1A32-417E-B63F-22C08EAEC44E}"/>
    <hyperlink ref="X4636" r:id="rId10374" xr:uid="{C4944D2A-25FF-4034-93B7-B6F6315A0859}"/>
    <hyperlink ref="X4637" r:id="rId10375" xr:uid="{AF39658C-B810-4002-A678-DF08C2634F6D}"/>
    <hyperlink ref="X4638" r:id="rId10376" xr:uid="{D24C7E42-CF7D-4F87-A8FB-2FD852A6663C}"/>
    <hyperlink ref="X4639" r:id="rId10377" xr:uid="{2D4B0179-4A4D-497C-AF02-7E33F058C8F7}"/>
    <hyperlink ref="X4640" r:id="rId10378" xr:uid="{497B823F-2665-4351-8744-B9C88046A329}"/>
    <hyperlink ref="X4641" r:id="rId10379" xr:uid="{DD744435-2F70-4C98-B96D-6DF375667653}"/>
    <hyperlink ref="X4642" r:id="rId10380" xr:uid="{E2FC1FFF-8118-40F5-9A3C-82432E9BC171}"/>
    <hyperlink ref="X4643" r:id="rId10381" xr:uid="{E20990EF-CF81-4506-80DE-7509A340F50D}"/>
    <hyperlink ref="X4644" r:id="rId10382" xr:uid="{02A0501A-399C-4881-84E3-98CB954CD40F}"/>
    <hyperlink ref="X4645" r:id="rId10383" xr:uid="{6F14C23B-02BC-4D38-BCE8-A0DC7C1E6087}"/>
    <hyperlink ref="X4646" r:id="rId10384" xr:uid="{706C8F95-7123-41D4-A9A8-44262D8C90FB}"/>
    <hyperlink ref="X4647" r:id="rId10385" xr:uid="{72431C5F-2D3E-4ECB-8038-624399A28E65}"/>
    <hyperlink ref="X4648" r:id="rId10386" xr:uid="{83ACC46E-0227-4C2A-BE09-5E955EE7D746}"/>
    <hyperlink ref="X4649" r:id="rId10387" xr:uid="{214AF0B8-32E6-4A5C-9597-3A58CFEBD7B8}"/>
    <hyperlink ref="X4650" r:id="rId10388" xr:uid="{34C22CE2-C149-461B-B155-5B5B694F1B81}"/>
    <hyperlink ref="X4651" r:id="rId10389" xr:uid="{E9837C56-CAF7-45CC-886A-2129FC36F4D7}"/>
    <hyperlink ref="X4652" r:id="rId10390" xr:uid="{A8205ECF-0824-44E5-9746-988998AB0FA7}"/>
    <hyperlink ref="X4653" r:id="rId10391" xr:uid="{99D902C7-D5F6-46AA-A1ED-13C2633EE31D}"/>
    <hyperlink ref="X4654" r:id="rId10392" xr:uid="{A4020D61-2C74-401E-BE1E-8271F7152D67}"/>
    <hyperlink ref="X4655" r:id="rId10393" xr:uid="{3ADEB92D-2EF0-48E1-A330-33D960763601}"/>
    <hyperlink ref="X4656" r:id="rId10394" xr:uid="{8290503C-ED98-442F-B221-1A7F4AD93509}"/>
    <hyperlink ref="X4657" r:id="rId10395" xr:uid="{E1BFFD2E-1371-4BFF-B476-E0BB1FCF9E14}"/>
    <hyperlink ref="X4658" r:id="rId10396" xr:uid="{458C0257-26E5-4066-AB3F-E6E6EBE53C81}"/>
    <hyperlink ref="X4659" r:id="rId10397" xr:uid="{74E803D7-92BF-43CA-8C22-0D75518203D3}"/>
    <hyperlink ref="X4660" r:id="rId10398" xr:uid="{6DF6BC07-FD51-4C98-8667-A9E9714A5A3B}"/>
    <hyperlink ref="X4661" r:id="rId10399" xr:uid="{9DCA1F82-EC52-459D-86D1-55ECD4E943F6}"/>
    <hyperlink ref="X4662" r:id="rId10400" xr:uid="{33F6051E-3E2C-4C2C-9F4A-3D78761995E4}"/>
    <hyperlink ref="X4663" r:id="rId10401" xr:uid="{7FE39230-8B93-4BB0-9B5A-17C1B29A1289}"/>
    <hyperlink ref="X4664" r:id="rId10402" xr:uid="{D67F3DEF-6E68-463F-A43E-79095709B282}"/>
    <hyperlink ref="X4665" r:id="rId10403" xr:uid="{041CCE88-D039-4D8D-9DF6-DCBE9D0BC0F2}"/>
    <hyperlink ref="X4666" r:id="rId10404" xr:uid="{F86AC578-505E-4B77-A58C-F8E75F1FB44B}"/>
    <hyperlink ref="X4667" r:id="rId10405" xr:uid="{E98D763E-DDED-4EFB-A37C-CF6BE9E7589A}"/>
    <hyperlink ref="X4668" r:id="rId10406" xr:uid="{F03606E3-3F9F-47ED-91A9-64EF41A09B9A}"/>
    <hyperlink ref="X4669" r:id="rId10407" xr:uid="{DD48C487-B058-4BBF-A811-AD3DCB427C7F}"/>
    <hyperlink ref="X4670" r:id="rId10408" xr:uid="{6577DFC9-2D76-4EE1-8ED7-EFBCDFD3A781}"/>
    <hyperlink ref="X4671" r:id="rId10409" xr:uid="{929177D2-F555-43DD-A225-9B3E6AC76737}"/>
    <hyperlink ref="X4672" r:id="rId10410" xr:uid="{CD8CCFF9-2C4B-469E-A407-2509E21379AB}"/>
    <hyperlink ref="X4673" r:id="rId10411" xr:uid="{DD5FC227-AB07-43D2-8D99-729B8BA8EF1B}"/>
    <hyperlink ref="X4674" r:id="rId10412" xr:uid="{FD8FD4EB-1B02-4956-BF0D-FE9FFAC83413}"/>
    <hyperlink ref="X4675" r:id="rId10413" xr:uid="{938EE159-DF77-4770-94CA-E64945F9961F}"/>
    <hyperlink ref="X4676" r:id="rId10414" xr:uid="{BBEF616F-45EB-48C9-8B2E-25BCE519017A}"/>
    <hyperlink ref="X4677" r:id="rId10415" xr:uid="{DEF12892-A648-430E-982C-924084C92D34}"/>
    <hyperlink ref="X4678" r:id="rId10416" xr:uid="{1F22EA21-FCD1-4FAF-937B-09E024FBBEEF}"/>
    <hyperlink ref="X4679" r:id="rId10417" xr:uid="{1D12FAF6-614F-46C9-B334-398EDA1FEDEA}"/>
    <hyperlink ref="X4680" r:id="rId10418" xr:uid="{602D1949-771F-4CBC-BCEF-49EA56827B92}"/>
    <hyperlink ref="X4681" r:id="rId10419" xr:uid="{A5D1AABA-984A-46C2-9940-4D81CBC0DA27}"/>
    <hyperlink ref="X4682" r:id="rId10420" xr:uid="{4084EC3A-E89E-433F-B05C-DC54545C4965}"/>
    <hyperlink ref="X4683" r:id="rId10421" xr:uid="{227C80F8-16EA-48F6-A6F9-6830ED6C5D84}"/>
    <hyperlink ref="X4684" r:id="rId10422" xr:uid="{4807B8EC-61D7-44E1-BF73-BDAB21FF2EFF}"/>
    <hyperlink ref="X4685" r:id="rId10423" xr:uid="{1E9D5193-C2B4-46B3-B217-C9BEBC6096D8}"/>
    <hyperlink ref="X4686" r:id="rId10424" xr:uid="{432A686E-F118-4E8E-A5F4-26455B49D8D3}"/>
    <hyperlink ref="X4687" r:id="rId10425" xr:uid="{B8D519B8-F977-4EC6-8A2B-85A0BE7C680B}"/>
    <hyperlink ref="X4688" r:id="rId10426" xr:uid="{5B0131F2-AEF3-41FE-9943-136929DD8CF2}"/>
    <hyperlink ref="X4689" r:id="rId10427" xr:uid="{30378AD9-AB46-4462-9A31-C98DC4CB0655}"/>
    <hyperlink ref="X4690" r:id="rId10428" xr:uid="{FBDA7037-F6F2-4339-8553-80CD05FFD2CA}"/>
    <hyperlink ref="X4691" r:id="rId10429" xr:uid="{237D090D-ABBA-49E4-A1B7-5F75653E319C}"/>
    <hyperlink ref="X4692" r:id="rId10430" xr:uid="{A14FB3A8-26C5-4728-84E5-22A37F1EFF2E}"/>
    <hyperlink ref="X4693" r:id="rId10431" xr:uid="{8D7DAF90-778D-4D13-A4B1-3624C893FF8D}"/>
    <hyperlink ref="X4694" r:id="rId10432" xr:uid="{1A220BCD-E07E-46B5-A902-CA6CBF144C8C}"/>
    <hyperlink ref="X4695" r:id="rId10433" xr:uid="{A95A9408-CAF1-4689-A804-459508A79146}"/>
    <hyperlink ref="X4696" r:id="rId10434" xr:uid="{55984743-8B5D-4ACF-BD4E-D3AE2C923F1F}"/>
    <hyperlink ref="X4697" r:id="rId10435" xr:uid="{D2E8358E-DD34-4E24-A986-810C97B4CB8A}"/>
    <hyperlink ref="X4698" r:id="rId10436" xr:uid="{F22CF0E8-BBC8-40CB-BE92-E1B5C088A2F1}"/>
    <hyperlink ref="X4699" r:id="rId10437" xr:uid="{6230878E-E008-41FD-9EEF-D8CBD2A53498}"/>
    <hyperlink ref="X4700" r:id="rId10438" xr:uid="{1CE4659E-67A4-44CB-8303-12F856EE1D5F}"/>
    <hyperlink ref="X4701" r:id="rId10439" xr:uid="{8B4D7F88-92D9-46D3-90DD-23BACAC9566F}"/>
    <hyperlink ref="X4702" r:id="rId10440" xr:uid="{ACE29433-95DF-47EE-A2FF-F7EF1C67047A}"/>
    <hyperlink ref="X4703" r:id="rId10441" xr:uid="{719F9E96-A90E-45B6-A1F6-E9F715EBBB26}"/>
    <hyperlink ref="X4704" r:id="rId10442" xr:uid="{736D844F-6ECA-49F5-93F3-3E69FFA384EB}"/>
    <hyperlink ref="X4705" r:id="rId10443" xr:uid="{FD6D8B68-2D6E-41B5-B26F-B388B6D60409}"/>
    <hyperlink ref="X4706" r:id="rId10444" xr:uid="{5D865B1B-3FD6-4C48-ADA5-4E7CD46C57EA}"/>
    <hyperlink ref="X4707" r:id="rId10445" xr:uid="{F757E0EE-741F-4695-938D-B30C70F0D5A0}"/>
    <hyperlink ref="X4708" r:id="rId10446" xr:uid="{BA4E610E-51DC-4483-8A94-F5CBC1AE4C75}"/>
    <hyperlink ref="X4709" r:id="rId10447" xr:uid="{18ECA56B-1804-4281-B588-6DFDC5ECECFD}"/>
    <hyperlink ref="X4710" r:id="rId10448" xr:uid="{31DFA543-4EC6-4E65-8F6E-342E9977C168}"/>
    <hyperlink ref="X4711" r:id="rId10449" xr:uid="{C522D042-672F-4108-A6D5-036448CCD020}"/>
    <hyperlink ref="X4712" r:id="rId10450" xr:uid="{89C68746-CF12-4B13-A6EA-FC397B539A6A}"/>
    <hyperlink ref="X4713" r:id="rId10451" xr:uid="{659DB1FE-CA80-462E-BF1F-409B4606E039}"/>
    <hyperlink ref="X4714" r:id="rId10452" xr:uid="{5F7C56BC-D75F-4160-9B4C-7D4DB48C8A87}"/>
    <hyperlink ref="X4715" r:id="rId10453" xr:uid="{20F0AD13-903A-4A0D-AFA8-BD04BC9B51D2}"/>
    <hyperlink ref="X4716" r:id="rId10454" xr:uid="{C87379A6-46F3-4487-9758-E9D837CE53B1}"/>
    <hyperlink ref="X4717" r:id="rId10455" xr:uid="{97169472-1364-4B0B-B48B-BD36BE40DFEC}"/>
    <hyperlink ref="X4718" r:id="rId10456" xr:uid="{ACAC9556-0C0D-44F8-B8C5-E592D42EF371}"/>
    <hyperlink ref="AZ526" r:id="rId10457" xr:uid="{26822AE5-6E57-4F25-B6AF-D598D294C48A}"/>
    <hyperlink ref="AZ527" r:id="rId10458" xr:uid="{3B01B1D0-F01D-47F6-BA3B-194FCBCE0223}"/>
    <hyperlink ref="AZ1288" r:id="rId10459" xr:uid="{A9E8EB13-B101-488E-9DCF-1F1370389724}"/>
    <hyperlink ref="AZ1343" r:id="rId10460" xr:uid="{6DC4DD02-9552-42D5-87EB-F8933D8544AD}"/>
    <hyperlink ref="AZ1478" r:id="rId10461" xr:uid="{ADE218B2-2C66-45CF-803B-30A499F6BE75}"/>
    <hyperlink ref="AZ1599" r:id="rId10462" xr:uid="{35690053-5B65-469A-B6B3-8378391B5B81}"/>
    <hyperlink ref="AZ1605" r:id="rId10463" xr:uid="{11DAD004-2AFC-4F56-A678-083485E2789C}"/>
    <hyperlink ref="AZ1608" r:id="rId10464" xr:uid="{5CC8C438-7E00-4F12-B6F0-795C6158B356}"/>
    <hyperlink ref="AZ1788" r:id="rId10465" xr:uid="{9F35D04A-B283-4F98-A5DF-BC17036C732D}"/>
    <hyperlink ref="AZ1876" r:id="rId10466" xr:uid="{1A1C6900-A486-4FB1-9560-0672172281C8}"/>
    <hyperlink ref="AZ1900" r:id="rId10467" xr:uid="{63AEB0E3-FE7C-43A7-9A14-6650F85E4C41}"/>
    <hyperlink ref="AZ1968" r:id="rId10468" xr:uid="{68DE39C2-73C1-4E69-840E-D619C3C53041}"/>
    <hyperlink ref="AZ2012" r:id="rId10469" xr:uid="{8E32C26F-92D8-42C2-96A2-99A55AE6F0EE}"/>
    <hyperlink ref="AZ2024" r:id="rId10470" xr:uid="{BF92B382-5301-48C2-832A-4BC9D0684B00}"/>
    <hyperlink ref="AZ2025" r:id="rId10471" xr:uid="{83EF7364-3CB9-444D-94FE-47D1D526AFFB}"/>
    <hyperlink ref="AZ2026" r:id="rId10472" xr:uid="{E5F33122-AB9B-4EF4-A4DA-CFEAB3ADC793}"/>
    <hyperlink ref="AZ2027" r:id="rId10473" xr:uid="{57F35908-A87D-4BBA-98F9-004EC45B7811}"/>
    <hyperlink ref="AZ2028" r:id="rId10474" xr:uid="{7AD961B2-B5FC-4D14-9E39-AAA534AECA44}"/>
    <hyperlink ref="AZ2481" r:id="rId10475" xr:uid="{AD2C2C66-9BAF-458C-B8B7-E35A2AE20871}"/>
    <hyperlink ref="AZ2482" r:id="rId10476" xr:uid="{451F5753-D324-4BBE-957B-9A2FF4FD48D9}"/>
    <hyperlink ref="AZ2483" r:id="rId10477" xr:uid="{FAC9A32F-D939-483B-A769-1E7C8BE40CCC}"/>
    <hyperlink ref="AZ3455" r:id="rId10478" xr:uid="{C5E1AF18-874F-4A33-836E-8EA702D10B9B}"/>
    <hyperlink ref="AZ3941" r:id="rId10479" xr:uid="{C35A4A3A-DD3A-4A2C-BC67-A5E2A55C7011}"/>
    <hyperlink ref="AZ3942" r:id="rId10480" xr:uid="{5F8FE570-0771-4734-9676-F7C5ACFCF86D}"/>
    <hyperlink ref="AZ3943" r:id="rId10481" xr:uid="{40CCF502-C0D6-4612-B614-8CACE555719B}"/>
    <hyperlink ref="AZ3944" r:id="rId10482" xr:uid="{A92523CE-65FD-43BF-8BA3-A227D856AD7C}"/>
    <hyperlink ref="AZ3945" r:id="rId10483" xr:uid="{65450FD3-EEA6-401A-91E6-D2CE9F813447}"/>
    <hyperlink ref="AZ3946" r:id="rId10484" xr:uid="{524B16CD-20D0-4201-82AC-C650420EB332}"/>
    <hyperlink ref="AZ3947" r:id="rId10485" xr:uid="{3B524E55-55E0-478A-ADAE-BBA6B61680C5}"/>
    <hyperlink ref="AZ3976" r:id="rId10486" xr:uid="{8EDB95E1-295E-48E1-BD4A-F141333FEAFF}"/>
    <hyperlink ref="AZ3977" r:id="rId10487" xr:uid="{C0A33EA0-6FB0-43FF-A757-2956154F3D3F}"/>
    <hyperlink ref="AZ3990" r:id="rId10488" xr:uid="{B11F0444-A65C-4612-ABD0-8897F23FAF05}"/>
    <hyperlink ref="AZ3991" r:id="rId10489" xr:uid="{5C2E7422-D328-4AB0-AE9A-404A7D530AF8}"/>
    <hyperlink ref="AZ3992" r:id="rId10490" xr:uid="{282DCD18-7119-4F37-890D-3E83D7F7B734}"/>
    <hyperlink ref="AZ3993" r:id="rId10491" xr:uid="{50A1FD11-7CC9-48ED-BFC8-C01C8E610861}"/>
    <hyperlink ref="AZ3999" r:id="rId10492" xr:uid="{E65CC004-0900-461C-BE5D-0C6515548128}"/>
    <hyperlink ref="AZ4043" r:id="rId10493" xr:uid="{373761C6-9D6A-4D35-B6FE-CA8E1ECB906E}"/>
    <hyperlink ref="AZ4172" r:id="rId10494" xr:uid="{EB81BE19-D9F3-42A1-944F-88DFF7EB4E06}"/>
    <hyperlink ref="AZ4456" r:id="rId10495" xr:uid="{499C1A5F-E7F3-4183-94B0-42558E783974}"/>
    <hyperlink ref="AZ4457" r:id="rId10496" xr:uid="{59F5A6A7-330C-480B-9D03-F85279004F14}"/>
    <hyperlink ref="AZ4485" r:id="rId10497" xr:uid="{14102AA8-8C3E-43A0-8DB2-E6A0A79D922E}"/>
  </hyperlinks>
  <pageMargins left="0.7" right="0.7" top="0.75" bottom="0.75" header="0.3" footer="0.3"/>
  <pageSetup orientation="portrait" verticalDpi="0" r:id="rId10498"/>
  <legacyDrawing r:id="rId10499"/>
  <tableParts count="1">
    <tablePart r:id="rId1050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D1056"/>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4.4" x14ac:dyDescent="0.55000000000000004"/>
  <cols>
    <col min="1" max="1" width="9.15625" style="1"/>
    <col min="2" max="2" width="7.83984375" customWidth="1"/>
    <col min="3" max="3" width="8.578125" customWidth="1"/>
    <col min="4" max="4" width="6.68359375" customWidth="1"/>
    <col min="5" max="5" width="9.83984375" customWidth="1"/>
    <col min="6" max="6" width="7.68359375" customWidth="1"/>
    <col min="7" max="7" width="11" customWidth="1"/>
    <col min="8" max="8" width="8.578125" customWidth="1"/>
    <col min="9" max="9" width="9.68359375" customWidth="1"/>
    <col min="10" max="10" width="10.578125" style="3" customWidth="1"/>
    <col min="11" max="11" width="9.15625" customWidth="1"/>
    <col min="12" max="12" width="9.15625" hidden="1" customWidth="1"/>
    <col min="13" max="14" width="4.26171875" hidden="1" customWidth="1"/>
    <col min="15" max="15" width="10.26171875" hidden="1" customWidth="1"/>
    <col min="16" max="16" width="6.41796875" hidden="1" customWidth="1"/>
    <col min="17" max="17" width="8.26171875" hidden="1" customWidth="1"/>
    <col min="18" max="18" width="9.578125" hidden="1" customWidth="1"/>
    <col min="19" max="19" width="9.26171875" hidden="1" customWidth="1"/>
    <col min="20" max="20" width="9.578125" hidden="1" customWidth="1"/>
    <col min="21" max="23" width="14.26171875" hidden="1" customWidth="1"/>
    <col min="24" max="24" width="11.83984375" hidden="1" customWidth="1"/>
    <col min="25" max="25" width="14.41796875" hidden="1" customWidth="1"/>
    <col min="26" max="26" width="18.26171875" hidden="1" customWidth="1"/>
    <col min="27" max="27" width="5" style="3" hidden="1" customWidth="1"/>
    <col min="28" max="28" width="16" style="3" hidden="1" customWidth="1"/>
    <col min="29" max="29" width="16" style="6" bestFit="1" customWidth="1"/>
    <col min="30" max="30" width="7.62890625" style="2" bestFit="1" customWidth="1"/>
    <col min="31" max="31" width="10.05078125" style="3" bestFit="1" customWidth="1"/>
    <col min="32" max="32" width="10.47265625" style="3" bestFit="1" customWidth="1"/>
    <col min="33" max="33" width="8.47265625" style="3" bestFit="1" customWidth="1"/>
    <col min="34" max="34" width="10.1015625" style="3" bestFit="1" customWidth="1"/>
    <col min="35" max="35" width="15.7890625" bestFit="1" customWidth="1"/>
    <col min="36" max="36" width="11.83984375" bestFit="1" customWidth="1"/>
    <col min="37" max="37" width="9.68359375" bestFit="1" customWidth="1"/>
    <col min="38" max="38" width="6.578125" bestFit="1" customWidth="1"/>
    <col min="39" max="39" width="11.1015625" bestFit="1" customWidth="1"/>
    <col min="40" max="40" width="14.41796875" bestFit="1" customWidth="1"/>
    <col min="41" max="41" width="11.3125" bestFit="1" customWidth="1"/>
    <col min="42" max="42" width="9.05078125" bestFit="1" customWidth="1"/>
    <col min="43" max="43" width="14.578125" bestFit="1" customWidth="1"/>
    <col min="44" max="44" width="9.15625" bestFit="1" customWidth="1"/>
    <col min="45" max="45" width="10.3671875" bestFit="1" customWidth="1"/>
    <col min="46" max="46" width="7.89453125" bestFit="1" customWidth="1"/>
    <col min="47" max="47" width="18.26171875" bestFit="1" customWidth="1"/>
    <col min="48" max="48" width="9" bestFit="1" customWidth="1"/>
    <col min="49" max="50" width="14.41796875" bestFit="1" customWidth="1"/>
    <col min="51" max="51" width="15.89453125" bestFit="1" customWidth="1"/>
  </cols>
  <sheetData>
    <row r="1" spans="1:56" x14ac:dyDescent="0.55000000000000004">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55000000000000004">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5834</v>
      </c>
      <c r="AE2" s="13" t="s">
        <v>5835</v>
      </c>
      <c r="AF2" s="13" t="s">
        <v>5836</v>
      </c>
      <c r="AG2" s="13" t="s">
        <v>5837</v>
      </c>
      <c r="AH2" s="13" t="s">
        <v>5838</v>
      </c>
      <c r="AI2" s="13" t="s">
        <v>5839</v>
      </c>
      <c r="AJ2" s="13" t="s">
        <v>5840</v>
      </c>
      <c r="AK2" s="13" t="s">
        <v>5841</v>
      </c>
      <c r="AL2" s="13" t="s">
        <v>5842</v>
      </c>
      <c r="AM2" s="13" t="s">
        <v>5843</v>
      </c>
      <c r="AN2" s="13" t="s">
        <v>5844</v>
      </c>
      <c r="AO2" s="13" t="s">
        <v>5845</v>
      </c>
      <c r="AP2" s="13" t="s">
        <v>5846</v>
      </c>
      <c r="AQ2" s="13" t="s">
        <v>5847</v>
      </c>
      <c r="AR2" s="13" t="s">
        <v>5848</v>
      </c>
      <c r="AS2" s="13" t="s">
        <v>195</v>
      </c>
      <c r="AT2" s="13" t="s">
        <v>5849</v>
      </c>
      <c r="AU2" s="13" t="s">
        <v>5850</v>
      </c>
      <c r="AV2" s="13" t="s">
        <v>5851</v>
      </c>
      <c r="AW2" s="13" t="s">
        <v>5852</v>
      </c>
      <c r="AX2" s="13" t="s">
        <v>5853</v>
      </c>
      <c r="AY2" s="13" t="s">
        <v>5854</v>
      </c>
      <c r="AZ2" s="3"/>
      <c r="BA2" s="3"/>
    </row>
    <row r="3" spans="1:56" ht="15" customHeight="1" x14ac:dyDescent="0.55000000000000004">
      <c r="A3" s="69" t="s">
        <v>215</v>
      </c>
      <c r="B3" s="70"/>
      <c r="C3" s="70"/>
      <c r="D3" s="71"/>
      <c r="E3" s="73"/>
      <c r="F3" s="107" t="s">
        <v>2654</v>
      </c>
      <c r="G3" s="70"/>
      <c r="H3" s="74"/>
      <c r="I3" s="75"/>
      <c r="J3" s="75"/>
      <c r="K3" s="74" t="s">
        <v>11476</v>
      </c>
      <c r="L3" s="78"/>
      <c r="M3" s="79"/>
      <c r="N3" s="79"/>
      <c r="O3" s="80"/>
      <c r="P3" s="81"/>
      <c r="Q3" s="81"/>
      <c r="R3" s="50"/>
      <c r="S3" s="50"/>
      <c r="T3" s="50"/>
      <c r="U3" s="50"/>
      <c r="V3" s="51"/>
      <c r="W3" s="51"/>
      <c r="X3" s="52"/>
      <c r="Y3" s="51"/>
      <c r="Z3" s="51"/>
      <c r="AA3" s="76"/>
      <c r="AB3" s="76"/>
      <c r="AC3" s="77"/>
      <c r="AD3" s="83" t="s">
        <v>5855</v>
      </c>
      <c r="AE3" s="83">
        <v>61</v>
      </c>
      <c r="AF3" s="83">
        <v>41</v>
      </c>
      <c r="AG3" s="83">
        <v>40</v>
      </c>
      <c r="AH3" s="83">
        <v>35</v>
      </c>
      <c r="AI3" s="83"/>
      <c r="AJ3" s="83" t="s">
        <v>6898</v>
      </c>
      <c r="AK3" s="83" t="s">
        <v>7857</v>
      </c>
      <c r="AL3" s="83"/>
      <c r="AM3" s="83"/>
      <c r="AN3" s="85">
        <v>42859.49863425926</v>
      </c>
      <c r="AO3" s="89" t="s">
        <v>9051</v>
      </c>
      <c r="AP3" s="83" t="b">
        <v>1</v>
      </c>
      <c r="AQ3" s="83" t="b">
        <v>0</v>
      </c>
      <c r="AR3" s="83" t="b">
        <v>0</v>
      </c>
      <c r="AS3" s="83" t="s">
        <v>5604</v>
      </c>
      <c r="AT3" s="83">
        <v>0</v>
      </c>
      <c r="AU3" s="83"/>
      <c r="AV3" s="83" t="b">
        <v>0</v>
      </c>
      <c r="AW3" s="83" t="s">
        <v>10421</v>
      </c>
      <c r="AX3" s="89" t="s">
        <v>10422</v>
      </c>
      <c r="AY3" s="83" t="s">
        <v>66</v>
      </c>
      <c r="AZ3" s="3"/>
      <c r="BA3" s="3"/>
    </row>
    <row r="4" spans="1:56" x14ac:dyDescent="0.55000000000000004">
      <c r="A4" s="69" t="s">
        <v>620</v>
      </c>
      <c r="B4" s="70"/>
      <c r="C4" s="70"/>
      <c r="D4" s="71"/>
      <c r="E4" s="73"/>
      <c r="F4" s="107" t="s">
        <v>2994</v>
      </c>
      <c r="G4" s="70"/>
      <c r="H4" s="74"/>
      <c r="I4" s="75"/>
      <c r="J4" s="75"/>
      <c r="K4" s="74" t="s">
        <v>11477</v>
      </c>
      <c r="L4" s="78"/>
      <c r="M4" s="79"/>
      <c r="N4" s="79"/>
      <c r="O4" s="80"/>
      <c r="P4" s="81"/>
      <c r="Q4" s="81"/>
      <c r="R4" s="91"/>
      <c r="S4" s="91"/>
      <c r="T4" s="91"/>
      <c r="U4" s="91"/>
      <c r="V4" s="52"/>
      <c r="W4" s="52"/>
      <c r="X4" s="52"/>
      <c r="Y4" s="52"/>
      <c r="Z4" s="51"/>
      <c r="AA4" s="76"/>
      <c r="AB4" s="76"/>
      <c r="AC4" s="77"/>
      <c r="AD4" s="83" t="s">
        <v>5856</v>
      </c>
      <c r="AE4" s="83">
        <v>5389</v>
      </c>
      <c r="AF4" s="83">
        <v>7107</v>
      </c>
      <c r="AG4" s="83">
        <v>6591</v>
      </c>
      <c r="AH4" s="83">
        <v>3534</v>
      </c>
      <c r="AI4" s="83"/>
      <c r="AJ4" s="83" t="s">
        <v>6899</v>
      </c>
      <c r="AK4" s="83" t="s">
        <v>7858</v>
      </c>
      <c r="AL4" s="89" t="s">
        <v>8367</v>
      </c>
      <c r="AM4" s="83"/>
      <c r="AN4" s="85">
        <v>40429.567824074074</v>
      </c>
      <c r="AO4" s="89" t="s">
        <v>9052</v>
      </c>
      <c r="AP4" s="83" t="b">
        <v>0</v>
      </c>
      <c r="AQ4" s="83" t="b">
        <v>0</v>
      </c>
      <c r="AR4" s="83" t="b">
        <v>1</v>
      </c>
      <c r="AS4" s="83" t="s">
        <v>5604</v>
      </c>
      <c r="AT4" s="83">
        <v>308</v>
      </c>
      <c r="AU4" s="89" t="s">
        <v>9967</v>
      </c>
      <c r="AV4" s="83" t="b">
        <v>0</v>
      </c>
      <c r="AW4" s="83" t="s">
        <v>10421</v>
      </c>
      <c r="AX4" s="89" t="s">
        <v>10423</v>
      </c>
      <c r="AY4" s="83" t="s">
        <v>66</v>
      </c>
      <c r="AZ4" s="2"/>
      <c r="BA4" s="3"/>
      <c r="BB4" s="3"/>
      <c r="BC4" s="3"/>
      <c r="BD4" s="3"/>
    </row>
    <row r="5" spans="1:56" x14ac:dyDescent="0.55000000000000004">
      <c r="A5" s="69" t="s">
        <v>216</v>
      </c>
      <c r="B5" s="70"/>
      <c r="C5" s="70"/>
      <c r="D5" s="71"/>
      <c r="E5" s="73"/>
      <c r="F5" s="107" t="s">
        <v>9987</v>
      </c>
      <c r="G5" s="70"/>
      <c r="H5" s="74"/>
      <c r="I5" s="75"/>
      <c r="J5" s="75"/>
      <c r="K5" s="74" t="s">
        <v>11478</v>
      </c>
      <c r="L5" s="78"/>
      <c r="M5" s="79"/>
      <c r="N5" s="79"/>
      <c r="O5" s="80"/>
      <c r="P5" s="81"/>
      <c r="Q5" s="81"/>
      <c r="R5" s="91"/>
      <c r="S5" s="91"/>
      <c r="T5" s="91"/>
      <c r="U5" s="91"/>
      <c r="V5" s="52"/>
      <c r="W5" s="52"/>
      <c r="X5" s="52"/>
      <c r="Y5" s="52"/>
      <c r="Z5" s="51"/>
      <c r="AA5" s="76"/>
      <c r="AB5" s="76"/>
      <c r="AC5" s="77"/>
      <c r="AD5" s="83" t="s">
        <v>5857</v>
      </c>
      <c r="AE5" s="83">
        <v>381</v>
      </c>
      <c r="AF5" s="83">
        <v>144</v>
      </c>
      <c r="AG5" s="83">
        <v>538</v>
      </c>
      <c r="AH5" s="83">
        <v>125</v>
      </c>
      <c r="AI5" s="83"/>
      <c r="AJ5" s="83" t="s">
        <v>6900</v>
      </c>
      <c r="AK5" s="83" t="s">
        <v>7859</v>
      </c>
      <c r="AL5" s="89" t="s">
        <v>8368</v>
      </c>
      <c r="AM5" s="83"/>
      <c r="AN5" s="85">
        <v>43231.699583333335</v>
      </c>
      <c r="AO5" s="89" t="s">
        <v>9053</v>
      </c>
      <c r="AP5" s="83" t="b">
        <v>1</v>
      </c>
      <c r="AQ5" s="83" t="b">
        <v>0</v>
      </c>
      <c r="AR5" s="83" t="b">
        <v>1</v>
      </c>
      <c r="AS5" s="83" t="s">
        <v>5605</v>
      </c>
      <c r="AT5" s="83">
        <v>4</v>
      </c>
      <c r="AU5" s="83"/>
      <c r="AV5" s="83" t="b">
        <v>0</v>
      </c>
      <c r="AW5" s="83" t="s">
        <v>10421</v>
      </c>
      <c r="AX5" s="89" t="s">
        <v>10424</v>
      </c>
      <c r="AY5" s="83" t="s">
        <v>66</v>
      </c>
      <c r="AZ5" s="2"/>
      <c r="BA5" s="3"/>
      <c r="BB5" s="3"/>
      <c r="BC5" s="3"/>
      <c r="BD5" s="3"/>
    </row>
    <row r="6" spans="1:56" x14ac:dyDescent="0.55000000000000004">
      <c r="A6" s="69" t="s">
        <v>217</v>
      </c>
      <c r="B6" s="70"/>
      <c r="C6" s="70"/>
      <c r="D6" s="71"/>
      <c r="E6" s="73"/>
      <c r="F6" s="107" t="s">
        <v>9988</v>
      </c>
      <c r="G6" s="70"/>
      <c r="H6" s="74"/>
      <c r="I6" s="75"/>
      <c r="J6" s="75"/>
      <c r="K6" s="74" t="s">
        <v>11479</v>
      </c>
      <c r="L6" s="78"/>
      <c r="M6" s="79"/>
      <c r="N6" s="79"/>
      <c r="O6" s="80"/>
      <c r="P6" s="81"/>
      <c r="Q6" s="81"/>
      <c r="R6" s="91"/>
      <c r="S6" s="91"/>
      <c r="T6" s="91"/>
      <c r="U6" s="91"/>
      <c r="V6" s="52"/>
      <c r="W6" s="52"/>
      <c r="X6" s="52"/>
      <c r="Y6" s="52"/>
      <c r="Z6" s="51"/>
      <c r="AA6" s="76"/>
      <c r="AB6" s="76"/>
      <c r="AC6" s="77"/>
      <c r="AD6" s="83" t="s">
        <v>5858</v>
      </c>
      <c r="AE6" s="83">
        <v>2331</v>
      </c>
      <c r="AF6" s="83">
        <v>2001</v>
      </c>
      <c r="AG6" s="83">
        <v>3536</v>
      </c>
      <c r="AH6" s="83">
        <v>2565</v>
      </c>
      <c r="AI6" s="83"/>
      <c r="AJ6" s="83" t="s">
        <v>6901</v>
      </c>
      <c r="AK6" s="83" t="s">
        <v>7860</v>
      </c>
      <c r="AL6" s="83"/>
      <c r="AM6" s="83"/>
      <c r="AN6" s="85">
        <v>43319.077245370368</v>
      </c>
      <c r="AO6" s="89" t="s">
        <v>9054</v>
      </c>
      <c r="AP6" s="83" t="b">
        <v>1</v>
      </c>
      <c r="AQ6" s="83" t="b">
        <v>0</v>
      </c>
      <c r="AR6" s="83" t="b">
        <v>0</v>
      </c>
      <c r="AS6" s="83" t="s">
        <v>5604</v>
      </c>
      <c r="AT6" s="83">
        <v>15</v>
      </c>
      <c r="AU6" s="83"/>
      <c r="AV6" s="83" t="b">
        <v>0</v>
      </c>
      <c r="AW6" s="83" t="s">
        <v>10421</v>
      </c>
      <c r="AX6" s="89" t="s">
        <v>10425</v>
      </c>
      <c r="AY6" s="83" t="s">
        <v>66</v>
      </c>
      <c r="AZ6" s="2"/>
      <c r="BA6" s="3"/>
      <c r="BB6" s="3"/>
      <c r="BC6" s="3"/>
      <c r="BD6" s="3"/>
    </row>
    <row r="7" spans="1:56" x14ac:dyDescent="0.55000000000000004">
      <c r="A7" s="69" t="s">
        <v>947</v>
      </c>
      <c r="B7" s="70"/>
      <c r="C7" s="70"/>
      <c r="D7" s="71"/>
      <c r="E7" s="73"/>
      <c r="F7" s="107" t="s">
        <v>9989</v>
      </c>
      <c r="G7" s="70"/>
      <c r="H7" s="74"/>
      <c r="I7" s="75"/>
      <c r="J7" s="75"/>
      <c r="K7" s="74" t="s">
        <v>11480</v>
      </c>
      <c r="L7" s="78"/>
      <c r="M7" s="79"/>
      <c r="N7" s="79"/>
      <c r="O7" s="80"/>
      <c r="P7" s="81"/>
      <c r="Q7" s="81"/>
      <c r="R7" s="91"/>
      <c r="S7" s="91"/>
      <c r="T7" s="91"/>
      <c r="U7" s="91"/>
      <c r="V7" s="52"/>
      <c r="W7" s="52"/>
      <c r="X7" s="52"/>
      <c r="Y7" s="52"/>
      <c r="Z7" s="51"/>
      <c r="AA7" s="76"/>
      <c r="AB7" s="76"/>
      <c r="AC7" s="77"/>
      <c r="AD7" s="83" t="s">
        <v>5859</v>
      </c>
      <c r="AE7" s="83">
        <v>25654</v>
      </c>
      <c r="AF7" s="83">
        <v>55213</v>
      </c>
      <c r="AG7" s="83">
        <v>26711</v>
      </c>
      <c r="AH7" s="83">
        <v>62556</v>
      </c>
      <c r="AI7" s="83"/>
      <c r="AJ7" s="83" t="s">
        <v>6902</v>
      </c>
      <c r="AK7" s="83" t="s">
        <v>7861</v>
      </c>
      <c r="AL7" s="89" t="s">
        <v>8369</v>
      </c>
      <c r="AM7" s="83"/>
      <c r="AN7" s="85">
        <v>42339.409074074072</v>
      </c>
      <c r="AO7" s="89" t="s">
        <v>9055</v>
      </c>
      <c r="AP7" s="83" t="b">
        <v>0</v>
      </c>
      <c r="AQ7" s="83" t="b">
        <v>0</v>
      </c>
      <c r="AR7" s="83" t="b">
        <v>0</v>
      </c>
      <c r="AS7" s="83" t="s">
        <v>5604</v>
      </c>
      <c r="AT7" s="83">
        <v>1390</v>
      </c>
      <c r="AU7" s="89" t="s">
        <v>9968</v>
      </c>
      <c r="AV7" s="83" t="b">
        <v>0</v>
      </c>
      <c r="AW7" s="83" t="s">
        <v>10421</v>
      </c>
      <c r="AX7" s="89" t="s">
        <v>10426</v>
      </c>
      <c r="AY7" s="83" t="s">
        <v>65</v>
      </c>
      <c r="AZ7" s="2"/>
      <c r="BA7" s="3"/>
      <c r="BB7" s="3"/>
      <c r="BC7" s="3"/>
      <c r="BD7" s="3"/>
    </row>
    <row r="8" spans="1:56" x14ac:dyDescent="0.55000000000000004">
      <c r="A8" s="69" t="s">
        <v>948</v>
      </c>
      <c r="B8" s="70"/>
      <c r="C8" s="70"/>
      <c r="D8" s="71"/>
      <c r="E8" s="73"/>
      <c r="F8" s="107" t="s">
        <v>9990</v>
      </c>
      <c r="G8" s="70"/>
      <c r="H8" s="74"/>
      <c r="I8" s="75"/>
      <c r="J8" s="75"/>
      <c r="K8" s="74" t="s">
        <v>11481</v>
      </c>
      <c r="L8" s="78"/>
      <c r="M8" s="79"/>
      <c r="N8" s="79"/>
      <c r="O8" s="80"/>
      <c r="P8" s="81"/>
      <c r="Q8" s="81"/>
      <c r="R8" s="91"/>
      <c r="S8" s="91"/>
      <c r="T8" s="91"/>
      <c r="U8" s="91"/>
      <c r="V8" s="52"/>
      <c r="W8" s="52"/>
      <c r="X8" s="52"/>
      <c r="Y8" s="52"/>
      <c r="Z8" s="51"/>
      <c r="AA8" s="76"/>
      <c r="AB8" s="76"/>
      <c r="AC8" s="77"/>
      <c r="AD8" s="83" t="s">
        <v>5860</v>
      </c>
      <c r="AE8" s="83">
        <v>3568</v>
      </c>
      <c r="AF8" s="83">
        <v>49262</v>
      </c>
      <c r="AG8" s="83">
        <v>5784</v>
      </c>
      <c r="AH8" s="83">
        <v>974</v>
      </c>
      <c r="AI8" s="83"/>
      <c r="AJ8" s="83" t="s">
        <v>6903</v>
      </c>
      <c r="AK8" s="83" t="s">
        <v>7862</v>
      </c>
      <c r="AL8" s="89" t="s">
        <v>8370</v>
      </c>
      <c r="AM8" s="83"/>
      <c r="AN8" s="85">
        <v>40765.781354166669</v>
      </c>
      <c r="AO8" s="89" t="s">
        <v>9056</v>
      </c>
      <c r="AP8" s="83" t="b">
        <v>0</v>
      </c>
      <c r="AQ8" s="83" t="b">
        <v>0</v>
      </c>
      <c r="AR8" s="83" t="b">
        <v>0</v>
      </c>
      <c r="AS8" s="83" t="s">
        <v>5604</v>
      </c>
      <c r="AT8" s="83">
        <v>1379</v>
      </c>
      <c r="AU8" s="89" t="s">
        <v>9969</v>
      </c>
      <c r="AV8" s="83" t="b">
        <v>1</v>
      </c>
      <c r="AW8" s="83" t="s">
        <v>10421</v>
      </c>
      <c r="AX8" s="89" t="s">
        <v>10427</v>
      </c>
      <c r="AY8" s="83" t="s">
        <v>65</v>
      </c>
      <c r="AZ8" s="2"/>
      <c r="BA8" s="3"/>
      <c r="BB8" s="3"/>
      <c r="BC8" s="3"/>
      <c r="BD8" s="3"/>
    </row>
    <row r="9" spans="1:56" x14ac:dyDescent="0.55000000000000004">
      <c r="A9" s="69" t="s">
        <v>218</v>
      </c>
      <c r="B9" s="70"/>
      <c r="C9" s="70"/>
      <c r="D9" s="71"/>
      <c r="E9" s="73"/>
      <c r="F9" s="107" t="s">
        <v>2655</v>
      </c>
      <c r="G9" s="70"/>
      <c r="H9" s="74"/>
      <c r="I9" s="75"/>
      <c r="J9" s="75"/>
      <c r="K9" s="74" t="s">
        <v>11482</v>
      </c>
      <c r="L9" s="78"/>
      <c r="M9" s="79"/>
      <c r="N9" s="79"/>
      <c r="O9" s="80"/>
      <c r="P9" s="81"/>
      <c r="Q9" s="81"/>
      <c r="R9" s="91"/>
      <c r="S9" s="91"/>
      <c r="T9" s="91"/>
      <c r="U9" s="91"/>
      <c r="V9" s="52"/>
      <c r="W9" s="52"/>
      <c r="X9" s="52"/>
      <c r="Y9" s="52"/>
      <c r="Z9" s="51"/>
      <c r="AA9" s="76"/>
      <c r="AB9" s="76"/>
      <c r="AC9" s="77"/>
      <c r="AD9" s="83" t="s">
        <v>5861</v>
      </c>
      <c r="AE9" s="83">
        <v>4312</v>
      </c>
      <c r="AF9" s="83">
        <v>3788</v>
      </c>
      <c r="AG9" s="83">
        <v>8157</v>
      </c>
      <c r="AH9" s="83">
        <v>6621</v>
      </c>
      <c r="AI9" s="83"/>
      <c r="AJ9" s="83" t="s">
        <v>6904</v>
      </c>
      <c r="AK9" s="83" t="s">
        <v>5746</v>
      </c>
      <c r="AL9" s="83"/>
      <c r="AM9" s="83"/>
      <c r="AN9" s="85">
        <v>40221.743530092594</v>
      </c>
      <c r="AO9" s="89" t="s">
        <v>9057</v>
      </c>
      <c r="AP9" s="83" t="b">
        <v>1</v>
      </c>
      <c r="AQ9" s="83" t="b">
        <v>0</v>
      </c>
      <c r="AR9" s="83" t="b">
        <v>1</v>
      </c>
      <c r="AS9" s="83" t="s">
        <v>5604</v>
      </c>
      <c r="AT9" s="83">
        <v>29</v>
      </c>
      <c r="AU9" s="89" t="s">
        <v>9970</v>
      </c>
      <c r="AV9" s="83" t="b">
        <v>0</v>
      </c>
      <c r="AW9" s="83" t="s">
        <v>10421</v>
      </c>
      <c r="AX9" s="89" t="s">
        <v>10428</v>
      </c>
      <c r="AY9" s="83" t="s">
        <v>66</v>
      </c>
      <c r="AZ9" s="2"/>
      <c r="BA9" s="3"/>
      <c r="BB9" s="3"/>
      <c r="BC9" s="3"/>
      <c r="BD9" s="3"/>
    </row>
    <row r="10" spans="1:56" x14ac:dyDescent="0.55000000000000004">
      <c r="A10" s="69" t="s">
        <v>219</v>
      </c>
      <c r="B10" s="70"/>
      <c r="C10" s="70"/>
      <c r="D10" s="71"/>
      <c r="E10" s="73"/>
      <c r="F10" s="107" t="s">
        <v>2656</v>
      </c>
      <c r="G10" s="70"/>
      <c r="H10" s="74"/>
      <c r="I10" s="75"/>
      <c r="J10" s="75"/>
      <c r="K10" s="74" t="s">
        <v>11483</v>
      </c>
      <c r="L10" s="78"/>
      <c r="M10" s="79"/>
      <c r="N10" s="79"/>
      <c r="O10" s="80"/>
      <c r="P10" s="81"/>
      <c r="Q10" s="81"/>
      <c r="R10" s="91"/>
      <c r="S10" s="91"/>
      <c r="T10" s="91"/>
      <c r="U10" s="91"/>
      <c r="V10" s="52"/>
      <c r="W10" s="52"/>
      <c r="X10" s="52"/>
      <c r="Y10" s="52"/>
      <c r="Z10" s="51"/>
      <c r="AA10" s="76"/>
      <c r="AB10" s="76"/>
      <c r="AC10" s="77"/>
      <c r="AD10" s="83" t="s">
        <v>5862</v>
      </c>
      <c r="AE10" s="83">
        <v>424</v>
      </c>
      <c r="AF10" s="83">
        <v>51</v>
      </c>
      <c r="AG10" s="83">
        <v>429</v>
      </c>
      <c r="AH10" s="83">
        <v>35</v>
      </c>
      <c r="AI10" s="83"/>
      <c r="AJ10" s="83"/>
      <c r="AK10" s="83"/>
      <c r="AL10" s="83"/>
      <c r="AM10" s="83"/>
      <c r="AN10" s="85">
        <v>43131.619953703703</v>
      </c>
      <c r="AO10" s="89" t="s">
        <v>9058</v>
      </c>
      <c r="AP10" s="83" t="b">
        <v>1</v>
      </c>
      <c r="AQ10" s="83" t="b">
        <v>0</v>
      </c>
      <c r="AR10" s="83" t="b">
        <v>0</v>
      </c>
      <c r="AS10" s="83" t="s">
        <v>5605</v>
      </c>
      <c r="AT10" s="83">
        <v>1</v>
      </c>
      <c r="AU10" s="83"/>
      <c r="AV10" s="83" t="b">
        <v>0</v>
      </c>
      <c r="AW10" s="83" t="s">
        <v>10421</v>
      </c>
      <c r="AX10" s="89" t="s">
        <v>10429</v>
      </c>
      <c r="AY10" s="83" t="s">
        <v>66</v>
      </c>
      <c r="AZ10" s="2"/>
      <c r="BA10" s="3"/>
      <c r="BB10" s="3"/>
      <c r="BC10" s="3"/>
      <c r="BD10" s="3"/>
    </row>
    <row r="11" spans="1:56" x14ac:dyDescent="0.55000000000000004">
      <c r="A11" s="69" t="s">
        <v>677</v>
      </c>
      <c r="B11" s="70"/>
      <c r="C11" s="70"/>
      <c r="D11" s="71"/>
      <c r="E11" s="73"/>
      <c r="F11" s="107" t="s">
        <v>9991</v>
      </c>
      <c r="G11" s="70"/>
      <c r="H11" s="74"/>
      <c r="I11" s="75"/>
      <c r="J11" s="75"/>
      <c r="K11" s="74" t="s">
        <v>11484</v>
      </c>
      <c r="L11" s="78"/>
      <c r="M11" s="79"/>
      <c r="N11" s="79"/>
      <c r="O11" s="80"/>
      <c r="P11" s="81"/>
      <c r="Q11" s="81"/>
      <c r="R11" s="91"/>
      <c r="S11" s="91"/>
      <c r="T11" s="91"/>
      <c r="U11" s="91"/>
      <c r="V11" s="52"/>
      <c r="W11" s="52"/>
      <c r="X11" s="52"/>
      <c r="Y11" s="52"/>
      <c r="Z11" s="51"/>
      <c r="AA11" s="76"/>
      <c r="AB11" s="76"/>
      <c r="AC11" s="77"/>
      <c r="AD11" s="83" t="s">
        <v>5863</v>
      </c>
      <c r="AE11" s="83">
        <v>1816</v>
      </c>
      <c r="AF11" s="83">
        <v>5542</v>
      </c>
      <c r="AG11" s="83">
        <v>7154</v>
      </c>
      <c r="AH11" s="83">
        <v>3344</v>
      </c>
      <c r="AI11" s="83"/>
      <c r="AJ11" s="83" t="s">
        <v>6905</v>
      </c>
      <c r="AK11" s="83" t="s">
        <v>7863</v>
      </c>
      <c r="AL11" s="89" t="s">
        <v>8371</v>
      </c>
      <c r="AM11" s="83"/>
      <c r="AN11" s="85">
        <v>40869.724652777775</v>
      </c>
      <c r="AO11" s="83"/>
      <c r="AP11" s="83" t="b">
        <v>0</v>
      </c>
      <c r="AQ11" s="83" t="b">
        <v>0</v>
      </c>
      <c r="AR11" s="83" t="b">
        <v>1</v>
      </c>
      <c r="AS11" s="83" t="s">
        <v>5605</v>
      </c>
      <c r="AT11" s="83">
        <v>146</v>
      </c>
      <c r="AU11" s="89" t="s">
        <v>9971</v>
      </c>
      <c r="AV11" s="83" t="b">
        <v>0</v>
      </c>
      <c r="AW11" s="83" t="s">
        <v>10421</v>
      </c>
      <c r="AX11" s="89" t="s">
        <v>10430</v>
      </c>
      <c r="AY11" s="83" t="s">
        <v>66</v>
      </c>
      <c r="AZ11" s="2"/>
      <c r="BA11" s="3"/>
      <c r="BB11" s="3"/>
      <c r="BC11" s="3"/>
      <c r="BD11" s="3"/>
    </row>
    <row r="12" spans="1:56" x14ac:dyDescent="0.55000000000000004">
      <c r="A12" s="69" t="s">
        <v>234</v>
      </c>
      <c r="B12" s="70"/>
      <c r="C12" s="70"/>
      <c r="D12" s="71"/>
      <c r="E12" s="73"/>
      <c r="F12" s="107" t="s">
        <v>9992</v>
      </c>
      <c r="G12" s="70"/>
      <c r="H12" s="74"/>
      <c r="I12" s="75"/>
      <c r="J12" s="75"/>
      <c r="K12" s="74" t="s">
        <v>11485</v>
      </c>
      <c r="L12" s="78"/>
      <c r="M12" s="79"/>
      <c r="N12" s="79"/>
      <c r="O12" s="80"/>
      <c r="P12" s="81"/>
      <c r="Q12" s="81"/>
      <c r="R12" s="91"/>
      <c r="S12" s="91"/>
      <c r="T12" s="91"/>
      <c r="U12" s="91"/>
      <c r="V12" s="52"/>
      <c r="W12" s="52"/>
      <c r="X12" s="52"/>
      <c r="Y12" s="52"/>
      <c r="Z12" s="51"/>
      <c r="AA12" s="76"/>
      <c r="AB12" s="76"/>
      <c r="AC12" s="77"/>
      <c r="AD12" s="83" t="s">
        <v>5864</v>
      </c>
      <c r="AE12" s="83">
        <v>302</v>
      </c>
      <c r="AF12" s="83">
        <v>2082456</v>
      </c>
      <c r="AG12" s="83">
        <v>313787</v>
      </c>
      <c r="AH12" s="83">
        <v>4155</v>
      </c>
      <c r="AI12" s="83"/>
      <c r="AJ12" s="83" t="s">
        <v>6906</v>
      </c>
      <c r="AK12" s="83" t="s">
        <v>7864</v>
      </c>
      <c r="AL12" s="89" t="s">
        <v>8372</v>
      </c>
      <c r="AM12" s="83"/>
      <c r="AN12" s="85">
        <v>40837.417210648149</v>
      </c>
      <c r="AO12" s="89" t="s">
        <v>9059</v>
      </c>
      <c r="AP12" s="83" t="b">
        <v>0</v>
      </c>
      <c r="AQ12" s="83" t="b">
        <v>0</v>
      </c>
      <c r="AR12" s="83" t="b">
        <v>1</v>
      </c>
      <c r="AS12" s="83" t="s">
        <v>5605</v>
      </c>
      <c r="AT12" s="83">
        <v>7478</v>
      </c>
      <c r="AU12" s="89" t="s">
        <v>9970</v>
      </c>
      <c r="AV12" s="83" t="b">
        <v>1</v>
      </c>
      <c r="AW12" s="83" t="s">
        <v>10421</v>
      </c>
      <c r="AX12" s="89" t="s">
        <v>10431</v>
      </c>
      <c r="AY12" s="83" t="s">
        <v>66</v>
      </c>
      <c r="AZ12" s="2"/>
      <c r="BA12" s="3"/>
      <c r="BB12" s="3"/>
      <c r="BC12" s="3"/>
      <c r="BD12" s="3"/>
    </row>
    <row r="13" spans="1:56" x14ac:dyDescent="0.55000000000000004">
      <c r="A13" s="69" t="s">
        <v>678</v>
      </c>
      <c r="B13" s="70"/>
      <c r="C13" s="70"/>
      <c r="D13" s="71"/>
      <c r="E13" s="73"/>
      <c r="F13" s="107" t="s">
        <v>3036</v>
      </c>
      <c r="G13" s="70"/>
      <c r="H13" s="74"/>
      <c r="I13" s="75"/>
      <c r="J13" s="75"/>
      <c r="K13" s="74" t="s">
        <v>11486</v>
      </c>
      <c r="L13" s="78"/>
      <c r="M13" s="79"/>
      <c r="N13" s="79"/>
      <c r="O13" s="80"/>
      <c r="P13" s="81"/>
      <c r="Q13" s="81"/>
      <c r="R13" s="91"/>
      <c r="S13" s="91"/>
      <c r="T13" s="91"/>
      <c r="U13" s="91"/>
      <c r="V13" s="52"/>
      <c r="W13" s="52"/>
      <c r="X13" s="52"/>
      <c r="Y13" s="52"/>
      <c r="Z13" s="51"/>
      <c r="AA13" s="76"/>
      <c r="AB13" s="76"/>
      <c r="AC13" s="77"/>
      <c r="AD13" s="83" t="s">
        <v>5865</v>
      </c>
      <c r="AE13" s="83">
        <v>2392</v>
      </c>
      <c r="AF13" s="83">
        <v>14975</v>
      </c>
      <c r="AG13" s="83">
        <v>41450</v>
      </c>
      <c r="AH13" s="83">
        <v>23857</v>
      </c>
      <c r="AI13" s="83"/>
      <c r="AJ13" s="83" t="s">
        <v>6907</v>
      </c>
      <c r="AK13" s="83" t="s">
        <v>7865</v>
      </c>
      <c r="AL13" s="89" t="s">
        <v>8373</v>
      </c>
      <c r="AM13" s="83"/>
      <c r="AN13" s="85">
        <v>40848.904108796298</v>
      </c>
      <c r="AO13" s="89" t="s">
        <v>9060</v>
      </c>
      <c r="AP13" s="83" t="b">
        <v>0</v>
      </c>
      <c r="AQ13" s="83" t="b">
        <v>0</v>
      </c>
      <c r="AR13" s="83" t="b">
        <v>0</v>
      </c>
      <c r="AS13" s="83" t="s">
        <v>5605</v>
      </c>
      <c r="AT13" s="83">
        <v>342</v>
      </c>
      <c r="AU13" s="89" t="s">
        <v>9972</v>
      </c>
      <c r="AV13" s="83" t="b">
        <v>0</v>
      </c>
      <c r="AW13" s="83" t="s">
        <v>10421</v>
      </c>
      <c r="AX13" s="89" t="s">
        <v>10432</v>
      </c>
      <c r="AY13" s="83" t="s">
        <v>66</v>
      </c>
      <c r="AZ13" s="2"/>
      <c r="BA13" s="3"/>
      <c r="BB13" s="3"/>
      <c r="BC13" s="3"/>
      <c r="BD13" s="3"/>
    </row>
    <row r="14" spans="1:56" x14ac:dyDescent="0.55000000000000004">
      <c r="A14" s="69" t="s">
        <v>220</v>
      </c>
      <c r="B14" s="70"/>
      <c r="C14" s="70"/>
      <c r="D14" s="71"/>
      <c r="E14" s="73"/>
      <c r="F14" s="107" t="s">
        <v>2657</v>
      </c>
      <c r="G14" s="70"/>
      <c r="H14" s="74"/>
      <c r="I14" s="75"/>
      <c r="J14" s="75"/>
      <c r="K14" s="74" t="s">
        <v>11487</v>
      </c>
      <c r="L14" s="78"/>
      <c r="M14" s="79"/>
      <c r="N14" s="79"/>
      <c r="O14" s="80"/>
      <c r="P14" s="81"/>
      <c r="Q14" s="81"/>
      <c r="R14" s="91"/>
      <c r="S14" s="91"/>
      <c r="T14" s="91"/>
      <c r="U14" s="91"/>
      <c r="V14" s="52"/>
      <c r="W14" s="52"/>
      <c r="X14" s="52"/>
      <c r="Y14" s="52"/>
      <c r="Z14" s="51"/>
      <c r="AA14" s="76"/>
      <c r="AB14" s="76"/>
      <c r="AC14" s="77"/>
      <c r="AD14" s="83" t="s">
        <v>5866</v>
      </c>
      <c r="AE14" s="83">
        <v>1161</v>
      </c>
      <c r="AF14" s="83">
        <v>3135</v>
      </c>
      <c r="AG14" s="83">
        <v>15578</v>
      </c>
      <c r="AH14" s="83">
        <v>2987</v>
      </c>
      <c r="AI14" s="83"/>
      <c r="AJ14" s="83" t="s">
        <v>6908</v>
      </c>
      <c r="AK14" s="83" t="s">
        <v>7866</v>
      </c>
      <c r="AL14" s="89" t="s">
        <v>8374</v>
      </c>
      <c r="AM14" s="83"/>
      <c r="AN14" s="85">
        <v>40207.439791666664</v>
      </c>
      <c r="AO14" s="89" t="s">
        <v>9061</v>
      </c>
      <c r="AP14" s="83" t="b">
        <v>0</v>
      </c>
      <c r="AQ14" s="83" t="b">
        <v>0</v>
      </c>
      <c r="AR14" s="83" t="b">
        <v>1</v>
      </c>
      <c r="AS14" s="83" t="s">
        <v>5604</v>
      </c>
      <c r="AT14" s="83">
        <v>24</v>
      </c>
      <c r="AU14" s="89" t="s">
        <v>9970</v>
      </c>
      <c r="AV14" s="83" t="b">
        <v>0</v>
      </c>
      <c r="AW14" s="83" t="s">
        <v>10421</v>
      </c>
      <c r="AX14" s="89" t="s">
        <v>10433</v>
      </c>
      <c r="AY14" s="83" t="s">
        <v>66</v>
      </c>
      <c r="AZ14" s="2"/>
      <c r="BA14" s="3"/>
      <c r="BB14" s="3"/>
      <c r="BC14" s="3"/>
      <c r="BD14" s="3"/>
    </row>
    <row r="15" spans="1:56" x14ac:dyDescent="0.55000000000000004">
      <c r="A15" s="69" t="s">
        <v>722</v>
      </c>
      <c r="B15" s="70"/>
      <c r="C15" s="70"/>
      <c r="D15" s="71"/>
      <c r="E15" s="73"/>
      <c r="F15" s="107" t="s">
        <v>3078</v>
      </c>
      <c r="G15" s="70"/>
      <c r="H15" s="74"/>
      <c r="I15" s="75"/>
      <c r="J15" s="75"/>
      <c r="K15" s="74" t="s">
        <v>11488</v>
      </c>
      <c r="L15" s="78"/>
      <c r="M15" s="79"/>
      <c r="N15" s="79"/>
      <c r="O15" s="80"/>
      <c r="P15" s="81"/>
      <c r="Q15" s="81"/>
      <c r="R15" s="91"/>
      <c r="S15" s="91"/>
      <c r="T15" s="91"/>
      <c r="U15" s="91"/>
      <c r="V15" s="52"/>
      <c r="W15" s="52"/>
      <c r="X15" s="52"/>
      <c r="Y15" s="52"/>
      <c r="Z15" s="51"/>
      <c r="AA15" s="76"/>
      <c r="AB15" s="76"/>
      <c r="AC15" s="77"/>
      <c r="AD15" s="83" t="s">
        <v>5867</v>
      </c>
      <c r="AE15" s="83">
        <v>1070</v>
      </c>
      <c r="AF15" s="83">
        <v>525</v>
      </c>
      <c r="AG15" s="83">
        <v>4939</v>
      </c>
      <c r="AH15" s="83">
        <v>2870</v>
      </c>
      <c r="AI15" s="83"/>
      <c r="AJ15" s="83" t="s">
        <v>6909</v>
      </c>
      <c r="AK15" s="83" t="s">
        <v>7867</v>
      </c>
      <c r="AL15" s="83"/>
      <c r="AM15" s="83"/>
      <c r="AN15" s="85">
        <v>40227.350069444445</v>
      </c>
      <c r="AO15" s="89" t="s">
        <v>9062</v>
      </c>
      <c r="AP15" s="83" t="b">
        <v>0</v>
      </c>
      <c r="AQ15" s="83" t="b">
        <v>0</v>
      </c>
      <c r="AR15" s="83" t="b">
        <v>0</v>
      </c>
      <c r="AS15" s="83" t="s">
        <v>5604</v>
      </c>
      <c r="AT15" s="83">
        <v>16</v>
      </c>
      <c r="AU15" s="89" t="s">
        <v>9973</v>
      </c>
      <c r="AV15" s="83" t="b">
        <v>0</v>
      </c>
      <c r="AW15" s="83" t="s">
        <v>10421</v>
      </c>
      <c r="AX15" s="89" t="s">
        <v>10434</v>
      </c>
      <c r="AY15" s="83" t="s">
        <v>66</v>
      </c>
      <c r="AZ15" s="2"/>
      <c r="BA15" s="3"/>
      <c r="BB15" s="3"/>
      <c r="BC15" s="3"/>
      <c r="BD15" s="3"/>
    </row>
    <row r="16" spans="1:56" x14ac:dyDescent="0.55000000000000004">
      <c r="A16" s="69" t="s">
        <v>221</v>
      </c>
      <c r="B16" s="70"/>
      <c r="C16" s="70"/>
      <c r="D16" s="71"/>
      <c r="E16" s="73"/>
      <c r="F16" s="107" t="s">
        <v>2658</v>
      </c>
      <c r="G16" s="70"/>
      <c r="H16" s="74"/>
      <c r="I16" s="75"/>
      <c r="J16" s="75"/>
      <c r="K16" s="74" t="s">
        <v>11489</v>
      </c>
      <c r="L16" s="78"/>
      <c r="M16" s="79"/>
      <c r="N16" s="79"/>
      <c r="O16" s="80"/>
      <c r="P16" s="81"/>
      <c r="Q16" s="81"/>
      <c r="R16" s="91"/>
      <c r="S16" s="91"/>
      <c r="T16" s="91"/>
      <c r="U16" s="91"/>
      <c r="V16" s="52"/>
      <c r="W16" s="52"/>
      <c r="X16" s="52"/>
      <c r="Y16" s="52"/>
      <c r="Z16" s="51"/>
      <c r="AA16" s="76"/>
      <c r="AB16" s="76"/>
      <c r="AC16" s="77"/>
      <c r="AD16" s="83" t="s">
        <v>5868</v>
      </c>
      <c r="AE16" s="83">
        <v>74</v>
      </c>
      <c r="AF16" s="83">
        <v>22</v>
      </c>
      <c r="AG16" s="83">
        <v>7</v>
      </c>
      <c r="AH16" s="83">
        <v>8</v>
      </c>
      <c r="AI16" s="83"/>
      <c r="AJ16" s="83" t="s">
        <v>6910</v>
      </c>
      <c r="AK16" s="83" t="s">
        <v>7868</v>
      </c>
      <c r="AL16" s="83"/>
      <c r="AM16" s="83"/>
      <c r="AN16" s="85">
        <v>43422.283263888887</v>
      </c>
      <c r="AO16" s="89" t="s">
        <v>9063</v>
      </c>
      <c r="AP16" s="83" t="b">
        <v>0</v>
      </c>
      <c r="AQ16" s="83" t="b">
        <v>0</v>
      </c>
      <c r="AR16" s="83" t="b">
        <v>0</v>
      </c>
      <c r="AS16" s="83" t="s">
        <v>5604</v>
      </c>
      <c r="AT16" s="83">
        <v>1</v>
      </c>
      <c r="AU16" s="89" t="s">
        <v>9970</v>
      </c>
      <c r="AV16" s="83" t="b">
        <v>0</v>
      </c>
      <c r="AW16" s="83" t="s">
        <v>10421</v>
      </c>
      <c r="AX16" s="89" t="s">
        <v>10435</v>
      </c>
      <c r="AY16" s="83" t="s">
        <v>66</v>
      </c>
      <c r="AZ16" s="2"/>
      <c r="BA16" s="3"/>
      <c r="BB16" s="3"/>
      <c r="BC16" s="3"/>
      <c r="BD16" s="3"/>
    </row>
    <row r="17" spans="1:56" x14ac:dyDescent="0.55000000000000004">
      <c r="A17" s="69" t="s">
        <v>841</v>
      </c>
      <c r="B17" s="70"/>
      <c r="C17" s="70"/>
      <c r="D17" s="71"/>
      <c r="E17" s="73"/>
      <c r="F17" s="107" t="s">
        <v>3178</v>
      </c>
      <c r="G17" s="70"/>
      <c r="H17" s="74"/>
      <c r="I17" s="75"/>
      <c r="J17" s="75"/>
      <c r="K17" s="74" t="s">
        <v>11490</v>
      </c>
      <c r="L17" s="78"/>
      <c r="M17" s="79"/>
      <c r="N17" s="79"/>
      <c r="O17" s="80"/>
      <c r="P17" s="81"/>
      <c r="Q17" s="81"/>
      <c r="R17" s="91"/>
      <c r="S17" s="91"/>
      <c r="T17" s="91"/>
      <c r="U17" s="91"/>
      <c r="V17" s="52"/>
      <c r="W17" s="52"/>
      <c r="X17" s="52"/>
      <c r="Y17" s="52"/>
      <c r="Z17" s="51"/>
      <c r="AA17" s="76"/>
      <c r="AB17" s="76"/>
      <c r="AC17" s="77"/>
      <c r="AD17" s="83" t="s">
        <v>5869</v>
      </c>
      <c r="AE17" s="83">
        <v>124</v>
      </c>
      <c r="AF17" s="83">
        <v>200</v>
      </c>
      <c r="AG17" s="83">
        <v>208</v>
      </c>
      <c r="AH17" s="83">
        <v>131</v>
      </c>
      <c r="AI17" s="83"/>
      <c r="AJ17" s="83" t="s">
        <v>6911</v>
      </c>
      <c r="AK17" s="83" t="s">
        <v>7868</v>
      </c>
      <c r="AL17" s="83"/>
      <c r="AM17" s="83"/>
      <c r="AN17" s="85">
        <v>43388.684699074074</v>
      </c>
      <c r="AO17" s="83"/>
      <c r="AP17" s="83" t="b">
        <v>1</v>
      </c>
      <c r="AQ17" s="83" t="b">
        <v>0</v>
      </c>
      <c r="AR17" s="83" t="b">
        <v>0</v>
      </c>
      <c r="AS17" s="83" t="s">
        <v>5604</v>
      </c>
      <c r="AT17" s="83">
        <v>1</v>
      </c>
      <c r="AU17" s="83"/>
      <c r="AV17" s="83" t="b">
        <v>0</v>
      </c>
      <c r="AW17" s="83" t="s">
        <v>10421</v>
      </c>
      <c r="AX17" s="89" t="s">
        <v>10436</v>
      </c>
      <c r="AY17" s="83" t="s">
        <v>66</v>
      </c>
      <c r="AZ17" s="2"/>
      <c r="BA17" s="3"/>
      <c r="BB17" s="3"/>
      <c r="BC17" s="3"/>
      <c r="BD17" s="3"/>
    </row>
    <row r="18" spans="1:56" x14ac:dyDescent="0.55000000000000004">
      <c r="A18" s="69" t="s">
        <v>222</v>
      </c>
      <c r="B18" s="70"/>
      <c r="C18" s="70"/>
      <c r="D18" s="71"/>
      <c r="E18" s="73"/>
      <c r="F18" s="107" t="s">
        <v>2659</v>
      </c>
      <c r="G18" s="70"/>
      <c r="H18" s="74"/>
      <c r="I18" s="75"/>
      <c r="J18" s="75"/>
      <c r="K18" s="74" t="s">
        <v>11491</v>
      </c>
      <c r="L18" s="78"/>
      <c r="M18" s="79"/>
      <c r="N18" s="79"/>
      <c r="O18" s="80"/>
      <c r="P18" s="81"/>
      <c r="Q18" s="81"/>
      <c r="R18" s="91"/>
      <c r="S18" s="91"/>
      <c r="T18" s="91"/>
      <c r="U18" s="91"/>
      <c r="V18" s="52"/>
      <c r="W18" s="52"/>
      <c r="X18" s="52"/>
      <c r="Y18" s="52"/>
      <c r="Z18" s="51"/>
      <c r="AA18" s="76"/>
      <c r="AB18" s="76"/>
      <c r="AC18" s="77"/>
      <c r="AD18" s="83" t="s">
        <v>5870</v>
      </c>
      <c r="AE18" s="83">
        <v>24</v>
      </c>
      <c r="AF18" s="83">
        <v>6</v>
      </c>
      <c r="AG18" s="83">
        <v>12</v>
      </c>
      <c r="AH18" s="83">
        <v>0</v>
      </c>
      <c r="AI18" s="83"/>
      <c r="AJ18" s="83" t="s">
        <v>6912</v>
      </c>
      <c r="AK18" s="83"/>
      <c r="AL18" s="83"/>
      <c r="AM18" s="83"/>
      <c r="AN18" s="85">
        <v>43413.463599537034</v>
      </c>
      <c r="AO18" s="83"/>
      <c r="AP18" s="83" t="b">
        <v>1</v>
      </c>
      <c r="AQ18" s="83" t="b">
        <v>0</v>
      </c>
      <c r="AR18" s="83" t="b">
        <v>0</v>
      </c>
      <c r="AS18" s="83" t="s">
        <v>5604</v>
      </c>
      <c r="AT18" s="83">
        <v>0</v>
      </c>
      <c r="AU18" s="83"/>
      <c r="AV18" s="83" t="b">
        <v>0</v>
      </c>
      <c r="AW18" s="83" t="s">
        <v>10421</v>
      </c>
      <c r="AX18" s="89" t="s">
        <v>10437</v>
      </c>
      <c r="AY18" s="83" t="s">
        <v>66</v>
      </c>
      <c r="AZ18" s="2"/>
      <c r="BA18" s="3"/>
      <c r="BB18" s="3"/>
      <c r="BC18" s="3"/>
      <c r="BD18" s="3"/>
    </row>
    <row r="19" spans="1:56" x14ac:dyDescent="0.55000000000000004">
      <c r="A19" s="69" t="s">
        <v>223</v>
      </c>
      <c r="B19" s="70"/>
      <c r="C19" s="70"/>
      <c r="D19" s="71"/>
      <c r="E19" s="73"/>
      <c r="F19" s="107" t="s">
        <v>2660</v>
      </c>
      <c r="G19" s="70"/>
      <c r="H19" s="74"/>
      <c r="I19" s="75"/>
      <c r="J19" s="75"/>
      <c r="K19" s="74" t="s">
        <v>11492</v>
      </c>
      <c r="L19" s="78"/>
      <c r="M19" s="79"/>
      <c r="N19" s="79"/>
      <c r="O19" s="80"/>
      <c r="P19" s="81"/>
      <c r="Q19" s="81"/>
      <c r="R19" s="91"/>
      <c r="S19" s="91"/>
      <c r="T19" s="91"/>
      <c r="U19" s="91"/>
      <c r="V19" s="52"/>
      <c r="W19" s="52"/>
      <c r="X19" s="52"/>
      <c r="Y19" s="52"/>
      <c r="Z19" s="51"/>
      <c r="AA19" s="76"/>
      <c r="AB19" s="76"/>
      <c r="AC19" s="77"/>
      <c r="AD19" s="83" t="s">
        <v>5871</v>
      </c>
      <c r="AE19" s="83">
        <v>1979</v>
      </c>
      <c r="AF19" s="83">
        <v>1564</v>
      </c>
      <c r="AG19" s="83">
        <v>13918</v>
      </c>
      <c r="AH19" s="83">
        <v>2771</v>
      </c>
      <c r="AI19" s="83"/>
      <c r="AJ19" s="83" t="s">
        <v>6913</v>
      </c>
      <c r="AK19" s="83"/>
      <c r="AL19" s="83"/>
      <c r="AM19" s="83"/>
      <c r="AN19" s="85">
        <v>41058.387152777781</v>
      </c>
      <c r="AO19" s="89" t="s">
        <v>9064</v>
      </c>
      <c r="AP19" s="83" t="b">
        <v>0</v>
      </c>
      <c r="AQ19" s="83" t="b">
        <v>0</v>
      </c>
      <c r="AR19" s="83" t="b">
        <v>1</v>
      </c>
      <c r="AS19" s="83" t="s">
        <v>5605</v>
      </c>
      <c r="AT19" s="83">
        <v>178</v>
      </c>
      <c r="AU19" s="89" t="s">
        <v>9974</v>
      </c>
      <c r="AV19" s="83" t="b">
        <v>0</v>
      </c>
      <c r="AW19" s="83" t="s">
        <v>10421</v>
      </c>
      <c r="AX19" s="89" t="s">
        <v>10438</v>
      </c>
      <c r="AY19" s="83" t="s">
        <v>66</v>
      </c>
      <c r="AZ19" s="2"/>
      <c r="BA19" s="3"/>
      <c r="BB19" s="3"/>
      <c r="BC19" s="3"/>
      <c r="BD19" s="3"/>
    </row>
    <row r="20" spans="1:56" x14ac:dyDescent="0.55000000000000004">
      <c r="A20" s="69" t="s">
        <v>411</v>
      </c>
      <c r="B20" s="70"/>
      <c r="C20" s="70"/>
      <c r="D20" s="71"/>
      <c r="E20" s="73"/>
      <c r="F20" s="107" t="s">
        <v>9993</v>
      </c>
      <c r="G20" s="70"/>
      <c r="H20" s="74"/>
      <c r="I20" s="75"/>
      <c r="J20" s="75"/>
      <c r="K20" s="74" t="s">
        <v>11493</v>
      </c>
      <c r="L20" s="78"/>
      <c r="M20" s="79"/>
      <c r="N20" s="79"/>
      <c r="O20" s="80"/>
      <c r="P20" s="81"/>
      <c r="Q20" s="81"/>
      <c r="R20" s="91"/>
      <c r="S20" s="91"/>
      <c r="T20" s="91"/>
      <c r="U20" s="91"/>
      <c r="V20" s="52"/>
      <c r="W20" s="52"/>
      <c r="X20" s="52"/>
      <c r="Y20" s="52"/>
      <c r="Z20" s="51"/>
      <c r="AA20" s="76"/>
      <c r="AB20" s="76"/>
      <c r="AC20" s="77"/>
      <c r="AD20" s="83" t="s">
        <v>5872</v>
      </c>
      <c r="AE20" s="83">
        <v>428</v>
      </c>
      <c r="AF20" s="83">
        <v>9914</v>
      </c>
      <c r="AG20" s="83">
        <v>4960</v>
      </c>
      <c r="AH20" s="83">
        <v>5333</v>
      </c>
      <c r="AI20" s="83"/>
      <c r="AJ20" s="83" t="s">
        <v>6914</v>
      </c>
      <c r="AK20" s="83" t="s">
        <v>7869</v>
      </c>
      <c r="AL20" s="89" t="s">
        <v>8375</v>
      </c>
      <c r="AM20" s="83"/>
      <c r="AN20" s="85">
        <v>40858.373067129629</v>
      </c>
      <c r="AO20" s="89" t="s">
        <v>9065</v>
      </c>
      <c r="AP20" s="83" t="b">
        <v>0</v>
      </c>
      <c r="AQ20" s="83" t="b">
        <v>0</v>
      </c>
      <c r="AR20" s="83" t="b">
        <v>1</v>
      </c>
      <c r="AS20" s="83" t="s">
        <v>5605</v>
      </c>
      <c r="AT20" s="83">
        <v>343</v>
      </c>
      <c r="AU20" s="89" t="s">
        <v>9975</v>
      </c>
      <c r="AV20" s="83" t="b">
        <v>1</v>
      </c>
      <c r="AW20" s="83" t="s">
        <v>10421</v>
      </c>
      <c r="AX20" s="89" t="s">
        <v>10439</v>
      </c>
      <c r="AY20" s="83" t="s">
        <v>66</v>
      </c>
      <c r="AZ20" s="2"/>
      <c r="BA20" s="3"/>
      <c r="BB20" s="3"/>
      <c r="BC20" s="3"/>
      <c r="BD20" s="3"/>
    </row>
    <row r="21" spans="1:56" x14ac:dyDescent="0.55000000000000004">
      <c r="A21" s="69" t="s">
        <v>949</v>
      </c>
      <c r="B21" s="70"/>
      <c r="C21" s="70"/>
      <c r="D21" s="71"/>
      <c r="E21" s="73"/>
      <c r="F21" s="107" t="s">
        <v>9994</v>
      </c>
      <c r="G21" s="70"/>
      <c r="H21" s="74"/>
      <c r="I21" s="75"/>
      <c r="J21" s="75"/>
      <c r="K21" s="74" t="s">
        <v>11494</v>
      </c>
      <c r="L21" s="78"/>
      <c r="M21" s="79"/>
      <c r="N21" s="79"/>
      <c r="O21" s="80"/>
      <c r="P21" s="81"/>
      <c r="Q21" s="81"/>
      <c r="R21" s="91"/>
      <c r="S21" s="91"/>
      <c r="T21" s="91"/>
      <c r="U21" s="91"/>
      <c r="V21" s="52"/>
      <c r="W21" s="52"/>
      <c r="X21" s="52"/>
      <c r="Y21" s="52"/>
      <c r="Z21" s="51"/>
      <c r="AA21" s="76"/>
      <c r="AB21" s="76"/>
      <c r="AC21" s="77"/>
      <c r="AD21" s="83" t="s">
        <v>5873</v>
      </c>
      <c r="AE21" s="83">
        <v>507</v>
      </c>
      <c r="AF21" s="83">
        <v>6478</v>
      </c>
      <c r="AG21" s="83">
        <v>1118</v>
      </c>
      <c r="AH21" s="83">
        <v>630</v>
      </c>
      <c r="AI21" s="83"/>
      <c r="AJ21" s="83" t="s">
        <v>6915</v>
      </c>
      <c r="AK21" s="83"/>
      <c r="AL21" s="89" t="s">
        <v>8376</v>
      </c>
      <c r="AM21" s="83"/>
      <c r="AN21" s="85">
        <v>40829.51053240741</v>
      </c>
      <c r="AO21" s="89" t="s">
        <v>9066</v>
      </c>
      <c r="AP21" s="83" t="b">
        <v>0</v>
      </c>
      <c r="AQ21" s="83" t="b">
        <v>0</v>
      </c>
      <c r="AR21" s="83" t="b">
        <v>0</v>
      </c>
      <c r="AS21" s="83" t="s">
        <v>5605</v>
      </c>
      <c r="AT21" s="83">
        <v>178</v>
      </c>
      <c r="AU21" s="89" t="s">
        <v>9970</v>
      </c>
      <c r="AV21" s="83" t="b">
        <v>0</v>
      </c>
      <c r="AW21" s="83" t="s">
        <v>10421</v>
      </c>
      <c r="AX21" s="89" t="s">
        <v>10440</v>
      </c>
      <c r="AY21" s="83" t="s">
        <v>65</v>
      </c>
      <c r="AZ21" s="2"/>
      <c r="BA21" s="3"/>
      <c r="BB21" s="3"/>
      <c r="BC21" s="3"/>
      <c r="BD21" s="3"/>
    </row>
    <row r="22" spans="1:56" x14ac:dyDescent="0.55000000000000004">
      <c r="A22" s="69" t="s">
        <v>950</v>
      </c>
      <c r="B22" s="70"/>
      <c r="C22" s="70"/>
      <c r="D22" s="71"/>
      <c r="E22" s="73"/>
      <c r="F22" s="107" t="s">
        <v>9995</v>
      </c>
      <c r="G22" s="70"/>
      <c r="H22" s="74"/>
      <c r="I22" s="75"/>
      <c r="J22" s="75"/>
      <c r="K22" s="74" t="s">
        <v>11495</v>
      </c>
      <c r="L22" s="78"/>
      <c r="M22" s="79"/>
      <c r="N22" s="79"/>
      <c r="O22" s="80"/>
      <c r="P22" s="81"/>
      <c r="Q22" s="81"/>
      <c r="R22" s="91"/>
      <c r="S22" s="91"/>
      <c r="T22" s="91"/>
      <c r="U22" s="91"/>
      <c r="V22" s="52"/>
      <c r="W22" s="52"/>
      <c r="X22" s="52"/>
      <c r="Y22" s="52"/>
      <c r="Z22" s="51"/>
      <c r="AA22" s="76"/>
      <c r="AB22" s="76"/>
      <c r="AC22" s="77"/>
      <c r="AD22" s="83" t="s">
        <v>5874</v>
      </c>
      <c r="AE22" s="83">
        <v>3475</v>
      </c>
      <c r="AF22" s="83">
        <v>15889</v>
      </c>
      <c r="AG22" s="83">
        <v>40410</v>
      </c>
      <c r="AH22" s="83">
        <v>38262</v>
      </c>
      <c r="AI22" s="83"/>
      <c r="AJ22" s="83" t="s">
        <v>6916</v>
      </c>
      <c r="AK22" s="83" t="s">
        <v>7870</v>
      </c>
      <c r="AL22" s="89" t="s">
        <v>8377</v>
      </c>
      <c r="AM22" s="83"/>
      <c r="AN22" s="85">
        <v>41977.689652777779</v>
      </c>
      <c r="AO22" s="89" t="s">
        <v>9067</v>
      </c>
      <c r="AP22" s="83" t="b">
        <v>0</v>
      </c>
      <c r="AQ22" s="83" t="b">
        <v>0</v>
      </c>
      <c r="AR22" s="83" t="b">
        <v>1</v>
      </c>
      <c r="AS22" s="83" t="s">
        <v>5605</v>
      </c>
      <c r="AT22" s="83">
        <v>1202</v>
      </c>
      <c r="AU22" s="89" t="s">
        <v>9970</v>
      </c>
      <c r="AV22" s="83" t="b">
        <v>1</v>
      </c>
      <c r="AW22" s="83" t="s">
        <v>10421</v>
      </c>
      <c r="AX22" s="89" t="s">
        <v>10441</v>
      </c>
      <c r="AY22" s="83" t="s">
        <v>65</v>
      </c>
      <c r="AZ22" s="2"/>
      <c r="BA22" s="3"/>
      <c r="BB22" s="3"/>
      <c r="BC22" s="3"/>
      <c r="BD22" s="3"/>
    </row>
    <row r="23" spans="1:56" x14ac:dyDescent="0.55000000000000004">
      <c r="A23" s="69" t="s">
        <v>951</v>
      </c>
      <c r="B23" s="70"/>
      <c r="C23" s="70"/>
      <c r="D23" s="71"/>
      <c r="E23" s="73"/>
      <c r="F23" s="107" t="s">
        <v>9996</v>
      </c>
      <c r="G23" s="70"/>
      <c r="H23" s="74"/>
      <c r="I23" s="75"/>
      <c r="J23" s="75"/>
      <c r="K23" s="74" t="s">
        <v>11496</v>
      </c>
      <c r="L23" s="78"/>
      <c r="M23" s="79"/>
      <c r="N23" s="79"/>
      <c r="O23" s="80"/>
      <c r="P23" s="81"/>
      <c r="Q23" s="81"/>
      <c r="R23" s="91"/>
      <c r="S23" s="91"/>
      <c r="T23" s="91"/>
      <c r="U23" s="91"/>
      <c r="V23" s="52"/>
      <c r="W23" s="52"/>
      <c r="X23" s="52"/>
      <c r="Y23" s="52"/>
      <c r="Z23" s="51"/>
      <c r="AA23" s="76"/>
      <c r="AB23" s="76"/>
      <c r="AC23" s="77"/>
      <c r="AD23" s="83" t="s">
        <v>5875</v>
      </c>
      <c r="AE23" s="83">
        <v>884</v>
      </c>
      <c r="AF23" s="83">
        <v>5983</v>
      </c>
      <c r="AG23" s="83">
        <v>10545</v>
      </c>
      <c r="AH23" s="83">
        <v>4561</v>
      </c>
      <c r="AI23" s="83"/>
      <c r="AJ23" s="83" t="s">
        <v>6917</v>
      </c>
      <c r="AK23" s="83" t="s">
        <v>7871</v>
      </c>
      <c r="AL23" s="89" t="s">
        <v>8378</v>
      </c>
      <c r="AM23" s="83"/>
      <c r="AN23" s="85">
        <v>40498.653807870367</v>
      </c>
      <c r="AO23" s="89" t="s">
        <v>9068</v>
      </c>
      <c r="AP23" s="83" t="b">
        <v>0</v>
      </c>
      <c r="AQ23" s="83" t="b">
        <v>0</v>
      </c>
      <c r="AR23" s="83" t="b">
        <v>1</v>
      </c>
      <c r="AS23" s="83" t="s">
        <v>5605</v>
      </c>
      <c r="AT23" s="83">
        <v>461</v>
      </c>
      <c r="AU23" s="89" t="s">
        <v>9970</v>
      </c>
      <c r="AV23" s="83" t="b">
        <v>0</v>
      </c>
      <c r="AW23" s="83" t="s">
        <v>10421</v>
      </c>
      <c r="AX23" s="89" t="s">
        <v>10442</v>
      </c>
      <c r="AY23" s="83" t="s">
        <v>65</v>
      </c>
      <c r="AZ23" s="2"/>
      <c r="BA23" s="3"/>
      <c r="BB23" s="3"/>
      <c r="BC23" s="3"/>
      <c r="BD23" s="3"/>
    </row>
    <row r="24" spans="1:56" x14ac:dyDescent="0.55000000000000004">
      <c r="A24" s="69" t="s">
        <v>952</v>
      </c>
      <c r="B24" s="70"/>
      <c r="C24" s="70"/>
      <c r="D24" s="71"/>
      <c r="E24" s="73"/>
      <c r="F24" s="107" t="s">
        <v>9997</v>
      </c>
      <c r="G24" s="70"/>
      <c r="H24" s="74"/>
      <c r="I24" s="75"/>
      <c r="J24" s="75"/>
      <c r="K24" s="74" t="s">
        <v>11497</v>
      </c>
      <c r="L24" s="78"/>
      <c r="M24" s="79"/>
      <c r="N24" s="79"/>
      <c r="O24" s="80"/>
      <c r="P24" s="81"/>
      <c r="Q24" s="81"/>
      <c r="R24" s="91"/>
      <c r="S24" s="91"/>
      <c r="T24" s="91"/>
      <c r="U24" s="91"/>
      <c r="V24" s="52"/>
      <c r="W24" s="52"/>
      <c r="X24" s="52"/>
      <c r="Y24" s="52"/>
      <c r="Z24" s="51"/>
      <c r="AA24" s="76"/>
      <c r="AB24" s="76"/>
      <c r="AC24" s="77"/>
      <c r="AD24" s="83" t="s">
        <v>5876</v>
      </c>
      <c r="AE24" s="83">
        <v>174</v>
      </c>
      <c r="AF24" s="83">
        <v>23894</v>
      </c>
      <c r="AG24" s="83">
        <v>7685</v>
      </c>
      <c r="AH24" s="83">
        <v>653</v>
      </c>
      <c r="AI24" s="83"/>
      <c r="AJ24" s="83" t="s">
        <v>6918</v>
      </c>
      <c r="AK24" s="83"/>
      <c r="AL24" s="89" t="s">
        <v>8379</v>
      </c>
      <c r="AM24" s="83"/>
      <c r="AN24" s="85">
        <v>39799.594421296293</v>
      </c>
      <c r="AO24" s="89" t="s">
        <v>9069</v>
      </c>
      <c r="AP24" s="83" t="b">
        <v>0</v>
      </c>
      <c r="AQ24" s="83" t="b">
        <v>0</v>
      </c>
      <c r="AR24" s="83" t="b">
        <v>0</v>
      </c>
      <c r="AS24" s="83" t="s">
        <v>5605</v>
      </c>
      <c r="AT24" s="83">
        <v>712</v>
      </c>
      <c r="AU24" s="89" t="s">
        <v>9970</v>
      </c>
      <c r="AV24" s="83" t="b">
        <v>0</v>
      </c>
      <c r="AW24" s="83" t="s">
        <v>10421</v>
      </c>
      <c r="AX24" s="89" t="s">
        <v>10443</v>
      </c>
      <c r="AY24" s="83" t="s">
        <v>65</v>
      </c>
      <c r="AZ24" s="2"/>
      <c r="BA24" s="3"/>
      <c r="BB24" s="3"/>
      <c r="BC24" s="3"/>
      <c r="BD24" s="3"/>
    </row>
    <row r="25" spans="1:56" x14ac:dyDescent="0.55000000000000004">
      <c r="A25" s="69" t="s">
        <v>412</v>
      </c>
      <c r="B25" s="70"/>
      <c r="C25" s="70"/>
      <c r="D25" s="71"/>
      <c r="E25" s="73"/>
      <c r="F25" s="107" t="s">
        <v>2818</v>
      </c>
      <c r="G25" s="70"/>
      <c r="H25" s="74"/>
      <c r="I25" s="75"/>
      <c r="J25" s="75"/>
      <c r="K25" s="74" t="s">
        <v>11498</v>
      </c>
      <c r="L25" s="78"/>
      <c r="M25" s="79"/>
      <c r="N25" s="79"/>
      <c r="O25" s="80"/>
      <c r="P25" s="81"/>
      <c r="Q25" s="81"/>
      <c r="R25" s="91"/>
      <c r="S25" s="91"/>
      <c r="T25" s="91"/>
      <c r="U25" s="91"/>
      <c r="V25" s="52"/>
      <c r="W25" s="52"/>
      <c r="X25" s="52"/>
      <c r="Y25" s="52"/>
      <c r="Z25" s="51"/>
      <c r="AA25" s="76"/>
      <c r="AB25" s="76"/>
      <c r="AC25" s="77"/>
      <c r="AD25" s="83" t="s">
        <v>5877</v>
      </c>
      <c r="AE25" s="83">
        <v>2729</v>
      </c>
      <c r="AF25" s="83">
        <v>3794</v>
      </c>
      <c r="AG25" s="83">
        <v>2795</v>
      </c>
      <c r="AH25" s="83">
        <v>1032</v>
      </c>
      <c r="AI25" s="83"/>
      <c r="AJ25" s="83" t="s">
        <v>6919</v>
      </c>
      <c r="AK25" s="83" t="s">
        <v>7872</v>
      </c>
      <c r="AL25" s="89" t="s">
        <v>8380</v>
      </c>
      <c r="AM25" s="83"/>
      <c r="AN25" s="85">
        <v>41717.377488425926</v>
      </c>
      <c r="AO25" s="89" t="s">
        <v>9070</v>
      </c>
      <c r="AP25" s="83" t="b">
        <v>0</v>
      </c>
      <c r="AQ25" s="83" t="b">
        <v>0</v>
      </c>
      <c r="AR25" s="83" t="b">
        <v>1</v>
      </c>
      <c r="AS25" s="83" t="s">
        <v>5605</v>
      </c>
      <c r="AT25" s="83">
        <v>49</v>
      </c>
      <c r="AU25" s="89" t="s">
        <v>9970</v>
      </c>
      <c r="AV25" s="83" t="b">
        <v>0</v>
      </c>
      <c r="AW25" s="83" t="s">
        <v>10421</v>
      </c>
      <c r="AX25" s="89" t="s">
        <v>10444</v>
      </c>
      <c r="AY25" s="83" t="s">
        <v>66</v>
      </c>
      <c r="AZ25" s="2"/>
      <c r="BA25" s="3"/>
      <c r="BB25" s="3"/>
      <c r="BC25" s="3"/>
      <c r="BD25" s="3"/>
    </row>
    <row r="26" spans="1:56" x14ac:dyDescent="0.55000000000000004">
      <c r="A26" s="69" t="s">
        <v>953</v>
      </c>
      <c r="B26" s="70"/>
      <c r="C26" s="70"/>
      <c r="D26" s="71"/>
      <c r="E26" s="73"/>
      <c r="F26" s="107" t="s">
        <v>9998</v>
      </c>
      <c r="G26" s="70"/>
      <c r="H26" s="74"/>
      <c r="I26" s="75"/>
      <c r="J26" s="75"/>
      <c r="K26" s="74" t="s">
        <v>11499</v>
      </c>
      <c r="L26" s="78"/>
      <c r="M26" s="79"/>
      <c r="N26" s="79"/>
      <c r="O26" s="80"/>
      <c r="P26" s="81"/>
      <c r="Q26" s="81"/>
      <c r="R26" s="91"/>
      <c r="S26" s="91"/>
      <c r="T26" s="91"/>
      <c r="U26" s="91"/>
      <c r="V26" s="52"/>
      <c r="W26" s="52"/>
      <c r="X26" s="52"/>
      <c r="Y26" s="52"/>
      <c r="Z26" s="51"/>
      <c r="AA26" s="76"/>
      <c r="AB26" s="76"/>
      <c r="AC26" s="77"/>
      <c r="AD26" s="83" t="s">
        <v>5878</v>
      </c>
      <c r="AE26" s="83">
        <v>649</v>
      </c>
      <c r="AF26" s="83">
        <v>5098</v>
      </c>
      <c r="AG26" s="83">
        <v>1718</v>
      </c>
      <c r="AH26" s="83">
        <v>3057</v>
      </c>
      <c r="AI26" s="83"/>
      <c r="AJ26" s="83" t="s">
        <v>6920</v>
      </c>
      <c r="AK26" s="83" t="s">
        <v>7872</v>
      </c>
      <c r="AL26" s="89" t="s">
        <v>8381</v>
      </c>
      <c r="AM26" s="83"/>
      <c r="AN26" s="85">
        <v>42644.466053240743</v>
      </c>
      <c r="AO26" s="89" t="s">
        <v>9071</v>
      </c>
      <c r="AP26" s="83" t="b">
        <v>0</v>
      </c>
      <c r="AQ26" s="83" t="b">
        <v>0</v>
      </c>
      <c r="AR26" s="83" t="b">
        <v>0</v>
      </c>
      <c r="AS26" s="83" t="s">
        <v>5605</v>
      </c>
      <c r="AT26" s="83">
        <v>70</v>
      </c>
      <c r="AU26" s="89" t="s">
        <v>9970</v>
      </c>
      <c r="AV26" s="83" t="b">
        <v>1</v>
      </c>
      <c r="AW26" s="83" t="s">
        <v>10421</v>
      </c>
      <c r="AX26" s="89" t="s">
        <v>10445</v>
      </c>
      <c r="AY26" s="83" t="s">
        <v>65</v>
      </c>
      <c r="AZ26" s="2"/>
      <c r="BA26" s="3"/>
      <c r="BB26" s="3"/>
      <c r="BC26" s="3"/>
      <c r="BD26" s="3"/>
    </row>
    <row r="27" spans="1:56" x14ac:dyDescent="0.55000000000000004">
      <c r="A27" s="69" t="s">
        <v>954</v>
      </c>
      <c r="B27" s="70"/>
      <c r="C27" s="70"/>
      <c r="D27" s="71"/>
      <c r="E27" s="73"/>
      <c r="F27" s="107" t="s">
        <v>9999</v>
      </c>
      <c r="G27" s="70"/>
      <c r="H27" s="74"/>
      <c r="I27" s="75"/>
      <c r="J27" s="75"/>
      <c r="K27" s="74" t="s">
        <v>11500</v>
      </c>
      <c r="L27" s="78"/>
      <c r="M27" s="79"/>
      <c r="N27" s="79"/>
      <c r="O27" s="80"/>
      <c r="P27" s="81"/>
      <c r="Q27" s="81"/>
      <c r="R27" s="91"/>
      <c r="S27" s="91"/>
      <c r="T27" s="91"/>
      <c r="U27" s="91"/>
      <c r="V27" s="52"/>
      <c r="W27" s="52"/>
      <c r="X27" s="52"/>
      <c r="Y27" s="52"/>
      <c r="Z27" s="51"/>
      <c r="AA27" s="76"/>
      <c r="AB27" s="76"/>
      <c r="AC27" s="77"/>
      <c r="AD27" s="83" t="s">
        <v>5879</v>
      </c>
      <c r="AE27" s="83">
        <v>376</v>
      </c>
      <c r="AF27" s="83">
        <v>39437</v>
      </c>
      <c r="AG27" s="83">
        <v>62554</v>
      </c>
      <c r="AH27" s="83">
        <v>778</v>
      </c>
      <c r="AI27" s="83"/>
      <c r="AJ27" s="83" t="s">
        <v>6921</v>
      </c>
      <c r="AK27" s="83"/>
      <c r="AL27" s="89" t="s">
        <v>8382</v>
      </c>
      <c r="AM27" s="83"/>
      <c r="AN27" s="85">
        <v>40630.581597222219</v>
      </c>
      <c r="AO27" s="83"/>
      <c r="AP27" s="83" t="b">
        <v>0</v>
      </c>
      <c r="AQ27" s="83" t="b">
        <v>0</v>
      </c>
      <c r="AR27" s="83" t="b">
        <v>0</v>
      </c>
      <c r="AS27" s="83" t="s">
        <v>5605</v>
      </c>
      <c r="AT27" s="83">
        <v>650</v>
      </c>
      <c r="AU27" s="89" t="s">
        <v>9975</v>
      </c>
      <c r="AV27" s="83" t="b">
        <v>0</v>
      </c>
      <c r="AW27" s="83" t="s">
        <v>10421</v>
      </c>
      <c r="AX27" s="89" t="s">
        <v>10446</v>
      </c>
      <c r="AY27" s="83" t="s">
        <v>65</v>
      </c>
      <c r="AZ27" s="2"/>
      <c r="BA27" s="3"/>
      <c r="BB27" s="3"/>
      <c r="BC27" s="3"/>
      <c r="BD27" s="3"/>
    </row>
    <row r="28" spans="1:56" x14ac:dyDescent="0.55000000000000004">
      <c r="A28" s="69" t="s">
        <v>224</v>
      </c>
      <c r="B28" s="70"/>
      <c r="C28" s="70"/>
      <c r="D28" s="71"/>
      <c r="E28" s="73"/>
      <c r="F28" s="107" t="s">
        <v>2661</v>
      </c>
      <c r="G28" s="70"/>
      <c r="H28" s="74"/>
      <c r="I28" s="75"/>
      <c r="J28" s="75"/>
      <c r="K28" s="74" t="s">
        <v>11501</v>
      </c>
      <c r="L28" s="78"/>
      <c r="M28" s="79"/>
      <c r="N28" s="79"/>
      <c r="O28" s="80"/>
      <c r="P28" s="81"/>
      <c r="Q28" s="81"/>
      <c r="R28" s="91"/>
      <c r="S28" s="91"/>
      <c r="T28" s="91"/>
      <c r="U28" s="91"/>
      <c r="V28" s="52"/>
      <c r="W28" s="52"/>
      <c r="X28" s="52"/>
      <c r="Y28" s="52"/>
      <c r="Z28" s="51"/>
      <c r="AA28" s="76"/>
      <c r="AB28" s="76"/>
      <c r="AC28" s="77"/>
      <c r="AD28" s="83" t="s">
        <v>5880</v>
      </c>
      <c r="AE28" s="83">
        <v>5119</v>
      </c>
      <c r="AF28" s="83">
        <v>4900</v>
      </c>
      <c r="AG28" s="83">
        <v>4143</v>
      </c>
      <c r="AH28" s="83">
        <v>4963</v>
      </c>
      <c r="AI28" s="83"/>
      <c r="AJ28" s="83" t="s">
        <v>6922</v>
      </c>
      <c r="AK28" s="83" t="s">
        <v>7873</v>
      </c>
      <c r="AL28" s="89" t="s">
        <v>8383</v>
      </c>
      <c r="AM28" s="83"/>
      <c r="AN28" s="85">
        <v>42279.736238425925</v>
      </c>
      <c r="AO28" s="89" t="s">
        <v>9072</v>
      </c>
      <c r="AP28" s="83" t="b">
        <v>0</v>
      </c>
      <c r="AQ28" s="83" t="b">
        <v>0</v>
      </c>
      <c r="AR28" s="83" t="b">
        <v>1</v>
      </c>
      <c r="AS28" s="83" t="s">
        <v>5605</v>
      </c>
      <c r="AT28" s="83">
        <v>254</v>
      </c>
      <c r="AU28" s="89" t="s">
        <v>9970</v>
      </c>
      <c r="AV28" s="83" t="b">
        <v>0</v>
      </c>
      <c r="AW28" s="83" t="s">
        <v>10421</v>
      </c>
      <c r="AX28" s="89" t="s">
        <v>10447</v>
      </c>
      <c r="AY28" s="83" t="s">
        <v>66</v>
      </c>
      <c r="AZ28" s="2"/>
      <c r="BA28" s="3"/>
      <c r="BB28" s="3"/>
      <c r="BC28" s="3"/>
      <c r="BD28" s="3"/>
    </row>
    <row r="29" spans="1:56" x14ac:dyDescent="0.55000000000000004">
      <c r="A29" s="69" t="s">
        <v>225</v>
      </c>
      <c r="B29" s="70"/>
      <c r="C29" s="70"/>
      <c r="D29" s="71"/>
      <c r="E29" s="73"/>
      <c r="F29" s="107" t="s">
        <v>2662</v>
      </c>
      <c r="G29" s="70"/>
      <c r="H29" s="74"/>
      <c r="I29" s="75"/>
      <c r="J29" s="75"/>
      <c r="K29" s="74" t="s">
        <v>11502</v>
      </c>
      <c r="L29" s="78"/>
      <c r="M29" s="79"/>
      <c r="N29" s="79"/>
      <c r="O29" s="80"/>
      <c r="P29" s="81"/>
      <c r="Q29" s="81"/>
      <c r="R29" s="91"/>
      <c r="S29" s="91"/>
      <c r="T29" s="91"/>
      <c r="U29" s="91"/>
      <c r="V29" s="52"/>
      <c r="W29" s="52"/>
      <c r="X29" s="52"/>
      <c r="Y29" s="52"/>
      <c r="Z29" s="51"/>
      <c r="AA29" s="76"/>
      <c r="AB29" s="76"/>
      <c r="AC29" s="77"/>
      <c r="AD29" s="83" t="s">
        <v>5881</v>
      </c>
      <c r="AE29" s="83">
        <v>260</v>
      </c>
      <c r="AF29" s="83">
        <v>44</v>
      </c>
      <c r="AG29" s="83">
        <v>634</v>
      </c>
      <c r="AH29" s="83">
        <v>279</v>
      </c>
      <c r="AI29" s="83"/>
      <c r="AJ29" s="83" t="s">
        <v>6923</v>
      </c>
      <c r="AK29" s="83" t="s">
        <v>7868</v>
      </c>
      <c r="AL29" s="89" t="s">
        <v>8384</v>
      </c>
      <c r="AM29" s="83"/>
      <c r="AN29" s="85">
        <v>42445.638067129628</v>
      </c>
      <c r="AO29" s="89" t="s">
        <v>9073</v>
      </c>
      <c r="AP29" s="83" t="b">
        <v>0</v>
      </c>
      <c r="AQ29" s="83" t="b">
        <v>0</v>
      </c>
      <c r="AR29" s="83" t="b">
        <v>0</v>
      </c>
      <c r="AS29" s="83" t="s">
        <v>5604</v>
      </c>
      <c r="AT29" s="83">
        <v>0</v>
      </c>
      <c r="AU29" s="89" t="s">
        <v>9970</v>
      </c>
      <c r="AV29" s="83" t="b">
        <v>0</v>
      </c>
      <c r="AW29" s="83" t="s">
        <v>10421</v>
      </c>
      <c r="AX29" s="89" t="s">
        <v>10448</v>
      </c>
      <c r="AY29" s="83" t="s">
        <v>66</v>
      </c>
      <c r="AZ29" s="2"/>
      <c r="BA29" s="3"/>
      <c r="BB29" s="3"/>
      <c r="BC29" s="3"/>
      <c r="BD29" s="3"/>
    </row>
    <row r="30" spans="1:56" x14ac:dyDescent="0.55000000000000004">
      <c r="A30" s="69" t="s">
        <v>862</v>
      </c>
      <c r="B30" s="70"/>
      <c r="C30" s="70"/>
      <c r="D30" s="71"/>
      <c r="E30" s="73"/>
      <c r="F30" s="107" t="s">
        <v>3192</v>
      </c>
      <c r="G30" s="70"/>
      <c r="H30" s="74"/>
      <c r="I30" s="75"/>
      <c r="J30" s="75"/>
      <c r="K30" s="74" t="s">
        <v>11503</v>
      </c>
      <c r="L30" s="78"/>
      <c r="M30" s="79"/>
      <c r="N30" s="79"/>
      <c r="O30" s="80"/>
      <c r="P30" s="81"/>
      <c r="Q30" s="81"/>
      <c r="R30" s="91"/>
      <c r="S30" s="91"/>
      <c r="T30" s="91"/>
      <c r="U30" s="91"/>
      <c r="V30" s="52"/>
      <c r="W30" s="52"/>
      <c r="X30" s="52"/>
      <c r="Y30" s="52"/>
      <c r="Z30" s="51"/>
      <c r="AA30" s="76"/>
      <c r="AB30" s="76"/>
      <c r="AC30" s="77"/>
      <c r="AD30" s="83" t="s">
        <v>5882</v>
      </c>
      <c r="AE30" s="83">
        <v>3000</v>
      </c>
      <c r="AF30" s="83">
        <v>2868</v>
      </c>
      <c r="AG30" s="83">
        <v>14927</v>
      </c>
      <c r="AH30" s="83">
        <v>13012</v>
      </c>
      <c r="AI30" s="83"/>
      <c r="AJ30" s="83" t="s">
        <v>6924</v>
      </c>
      <c r="AK30" s="83"/>
      <c r="AL30" s="83"/>
      <c r="AM30" s="83"/>
      <c r="AN30" s="85">
        <v>42018.373888888891</v>
      </c>
      <c r="AO30" s="83"/>
      <c r="AP30" s="83" t="b">
        <v>1</v>
      </c>
      <c r="AQ30" s="83" t="b">
        <v>0</v>
      </c>
      <c r="AR30" s="83" t="b">
        <v>0</v>
      </c>
      <c r="AS30" s="83" t="s">
        <v>5604</v>
      </c>
      <c r="AT30" s="83">
        <v>28</v>
      </c>
      <c r="AU30" s="89" t="s">
        <v>9970</v>
      </c>
      <c r="AV30" s="83" t="b">
        <v>0</v>
      </c>
      <c r="AW30" s="83" t="s">
        <v>10421</v>
      </c>
      <c r="AX30" s="89" t="s">
        <v>10449</v>
      </c>
      <c r="AY30" s="83" t="s">
        <v>66</v>
      </c>
      <c r="AZ30" s="2"/>
      <c r="BA30" s="3"/>
      <c r="BB30" s="3"/>
      <c r="BC30" s="3"/>
      <c r="BD30" s="3"/>
    </row>
    <row r="31" spans="1:56" x14ac:dyDescent="0.55000000000000004">
      <c r="A31" s="69" t="s">
        <v>842</v>
      </c>
      <c r="B31" s="70"/>
      <c r="C31" s="70"/>
      <c r="D31" s="71"/>
      <c r="E31" s="73"/>
      <c r="F31" s="107" t="s">
        <v>3175</v>
      </c>
      <c r="G31" s="70"/>
      <c r="H31" s="74"/>
      <c r="I31" s="75"/>
      <c r="J31" s="75"/>
      <c r="K31" s="74" t="s">
        <v>11504</v>
      </c>
      <c r="L31" s="78"/>
      <c r="M31" s="79"/>
      <c r="N31" s="79"/>
      <c r="O31" s="80"/>
      <c r="P31" s="81"/>
      <c r="Q31" s="81"/>
      <c r="R31" s="91"/>
      <c r="S31" s="91"/>
      <c r="T31" s="91"/>
      <c r="U31" s="91"/>
      <c r="V31" s="52"/>
      <c r="W31" s="52"/>
      <c r="X31" s="52"/>
      <c r="Y31" s="52"/>
      <c r="Z31" s="51"/>
      <c r="AA31" s="76"/>
      <c r="AB31" s="76"/>
      <c r="AC31" s="77"/>
      <c r="AD31" s="83" t="s">
        <v>5883</v>
      </c>
      <c r="AE31" s="83">
        <v>27</v>
      </c>
      <c r="AF31" s="83">
        <v>13</v>
      </c>
      <c r="AG31" s="83">
        <v>8</v>
      </c>
      <c r="AH31" s="83">
        <v>28</v>
      </c>
      <c r="AI31" s="83"/>
      <c r="AJ31" s="83" t="s">
        <v>6925</v>
      </c>
      <c r="AK31" s="83"/>
      <c r="AL31" s="83"/>
      <c r="AM31" s="83"/>
      <c r="AN31" s="85">
        <v>43422.604872685188</v>
      </c>
      <c r="AO31" s="83"/>
      <c r="AP31" s="83" t="b">
        <v>1</v>
      </c>
      <c r="AQ31" s="83" t="b">
        <v>0</v>
      </c>
      <c r="AR31" s="83" t="b">
        <v>0</v>
      </c>
      <c r="AS31" s="83" t="s">
        <v>5604</v>
      </c>
      <c r="AT31" s="83">
        <v>0</v>
      </c>
      <c r="AU31" s="83"/>
      <c r="AV31" s="83" t="b">
        <v>0</v>
      </c>
      <c r="AW31" s="83" t="s">
        <v>10421</v>
      </c>
      <c r="AX31" s="89" t="s">
        <v>10450</v>
      </c>
      <c r="AY31" s="83" t="s">
        <v>66</v>
      </c>
      <c r="AZ31" s="2"/>
      <c r="BA31" s="3"/>
      <c r="BB31" s="3"/>
      <c r="BC31" s="3"/>
      <c r="BD31" s="3"/>
    </row>
    <row r="32" spans="1:56" x14ac:dyDescent="0.55000000000000004">
      <c r="A32" s="69" t="s">
        <v>838</v>
      </c>
      <c r="B32" s="70"/>
      <c r="C32" s="70"/>
      <c r="D32" s="71"/>
      <c r="E32" s="73"/>
      <c r="F32" s="107" t="s">
        <v>3172</v>
      </c>
      <c r="G32" s="70"/>
      <c r="H32" s="74"/>
      <c r="I32" s="75"/>
      <c r="J32" s="75"/>
      <c r="K32" s="74" t="s">
        <v>11505</v>
      </c>
      <c r="L32" s="78"/>
      <c r="M32" s="79"/>
      <c r="N32" s="79"/>
      <c r="O32" s="80"/>
      <c r="P32" s="81"/>
      <c r="Q32" s="81"/>
      <c r="R32" s="91"/>
      <c r="S32" s="91"/>
      <c r="T32" s="91"/>
      <c r="U32" s="91"/>
      <c r="V32" s="52"/>
      <c r="W32" s="52"/>
      <c r="X32" s="52"/>
      <c r="Y32" s="52"/>
      <c r="Z32" s="51"/>
      <c r="AA32" s="76"/>
      <c r="AB32" s="76"/>
      <c r="AC32" s="77"/>
      <c r="AD32" s="83" t="s">
        <v>5884</v>
      </c>
      <c r="AE32" s="83">
        <v>813</v>
      </c>
      <c r="AF32" s="83">
        <v>2768</v>
      </c>
      <c r="AG32" s="83">
        <v>4553</v>
      </c>
      <c r="AH32" s="83">
        <v>1547</v>
      </c>
      <c r="AI32" s="83"/>
      <c r="AJ32" s="83" t="s">
        <v>6926</v>
      </c>
      <c r="AK32" s="83" t="s">
        <v>7868</v>
      </c>
      <c r="AL32" s="89" t="s">
        <v>8385</v>
      </c>
      <c r="AM32" s="83"/>
      <c r="AN32" s="85">
        <v>41029.537604166668</v>
      </c>
      <c r="AO32" s="89" t="s">
        <v>9074</v>
      </c>
      <c r="AP32" s="83" t="b">
        <v>1</v>
      </c>
      <c r="AQ32" s="83" t="b">
        <v>0</v>
      </c>
      <c r="AR32" s="83" t="b">
        <v>1</v>
      </c>
      <c r="AS32" s="83" t="s">
        <v>5604</v>
      </c>
      <c r="AT32" s="83">
        <v>12</v>
      </c>
      <c r="AU32" s="89" t="s">
        <v>9970</v>
      </c>
      <c r="AV32" s="83" t="b">
        <v>0</v>
      </c>
      <c r="AW32" s="83" t="s">
        <v>10421</v>
      </c>
      <c r="AX32" s="89" t="s">
        <v>10451</v>
      </c>
      <c r="AY32" s="83" t="s">
        <v>66</v>
      </c>
      <c r="AZ32" s="2"/>
      <c r="BA32" s="3"/>
      <c r="BB32" s="3"/>
      <c r="BC32" s="3"/>
      <c r="BD32" s="3"/>
    </row>
    <row r="33" spans="1:56" x14ac:dyDescent="0.55000000000000004">
      <c r="A33" s="69" t="s">
        <v>922</v>
      </c>
      <c r="B33" s="70"/>
      <c r="C33" s="70"/>
      <c r="D33" s="71"/>
      <c r="E33" s="73"/>
      <c r="F33" s="107" t="s">
        <v>3239</v>
      </c>
      <c r="G33" s="70"/>
      <c r="H33" s="74"/>
      <c r="I33" s="75"/>
      <c r="J33" s="75"/>
      <c r="K33" s="74" t="s">
        <v>11506</v>
      </c>
      <c r="L33" s="78"/>
      <c r="M33" s="79"/>
      <c r="N33" s="79"/>
      <c r="O33" s="80"/>
      <c r="P33" s="81"/>
      <c r="Q33" s="81"/>
      <c r="R33" s="91"/>
      <c r="S33" s="91"/>
      <c r="T33" s="91"/>
      <c r="U33" s="91"/>
      <c r="V33" s="52"/>
      <c r="W33" s="52"/>
      <c r="X33" s="52"/>
      <c r="Y33" s="52"/>
      <c r="Z33" s="51"/>
      <c r="AA33" s="76"/>
      <c r="AB33" s="76"/>
      <c r="AC33" s="77"/>
      <c r="AD33" s="83" t="s">
        <v>5885</v>
      </c>
      <c r="AE33" s="83">
        <v>1239</v>
      </c>
      <c r="AF33" s="83">
        <v>3413</v>
      </c>
      <c r="AG33" s="83">
        <v>2708</v>
      </c>
      <c r="AH33" s="83">
        <v>1367</v>
      </c>
      <c r="AI33" s="83"/>
      <c r="AJ33" s="83" t="s">
        <v>6927</v>
      </c>
      <c r="AK33" s="83" t="s">
        <v>7868</v>
      </c>
      <c r="AL33" s="89" t="s">
        <v>8386</v>
      </c>
      <c r="AM33" s="83"/>
      <c r="AN33" s="85">
        <v>42163.624374999999</v>
      </c>
      <c r="AO33" s="89" t="s">
        <v>9075</v>
      </c>
      <c r="AP33" s="83" t="b">
        <v>1</v>
      </c>
      <c r="AQ33" s="83" t="b">
        <v>0</v>
      </c>
      <c r="AR33" s="83" t="b">
        <v>1</v>
      </c>
      <c r="AS33" s="83" t="s">
        <v>5604</v>
      </c>
      <c r="AT33" s="83">
        <v>33</v>
      </c>
      <c r="AU33" s="89" t="s">
        <v>9970</v>
      </c>
      <c r="AV33" s="83" t="b">
        <v>0</v>
      </c>
      <c r="AW33" s="83" t="s">
        <v>10421</v>
      </c>
      <c r="AX33" s="89" t="s">
        <v>10452</v>
      </c>
      <c r="AY33" s="83" t="s">
        <v>66</v>
      </c>
      <c r="AZ33" s="2"/>
      <c r="BA33" s="3"/>
      <c r="BB33" s="3"/>
      <c r="BC33" s="3"/>
      <c r="BD33" s="3"/>
    </row>
    <row r="34" spans="1:56" x14ac:dyDescent="0.55000000000000004">
      <c r="A34" s="69" t="s">
        <v>226</v>
      </c>
      <c r="B34" s="70"/>
      <c r="C34" s="70"/>
      <c r="D34" s="71"/>
      <c r="E34" s="73"/>
      <c r="F34" s="107" t="s">
        <v>2663</v>
      </c>
      <c r="G34" s="70"/>
      <c r="H34" s="74"/>
      <c r="I34" s="75"/>
      <c r="J34" s="75"/>
      <c r="K34" s="74" t="s">
        <v>11507</v>
      </c>
      <c r="L34" s="78"/>
      <c r="M34" s="79"/>
      <c r="N34" s="79"/>
      <c r="O34" s="80"/>
      <c r="P34" s="81"/>
      <c r="Q34" s="81"/>
      <c r="R34" s="91"/>
      <c r="S34" s="91"/>
      <c r="T34" s="91"/>
      <c r="U34" s="91"/>
      <c r="V34" s="52"/>
      <c r="W34" s="52"/>
      <c r="X34" s="52"/>
      <c r="Y34" s="52"/>
      <c r="Z34" s="51"/>
      <c r="AA34" s="76"/>
      <c r="AB34" s="76"/>
      <c r="AC34" s="77"/>
      <c r="AD34" s="83" t="s">
        <v>5886</v>
      </c>
      <c r="AE34" s="83">
        <v>316</v>
      </c>
      <c r="AF34" s="83">
        <v>1511</v>
      </c>
      <c r="AG34" s="83">
        <v>884</v>
      </c>
      <c r="AH34" s="83">
        <v>9539</v>
      </c>
      <c r="AI34" s="83"/>
      <c r="AJ34" s="83" t="s">
        <v>6928</v>
      </c>
      <c r="AK34" s="83" t="s">
        <v>7868</v>
      </c>
      <c r="AL34" s="83"/>
      <c r="AM34" s="83"/>
      <c r="AN34" s="85">
        <v>42262.404745370368</v>
      </c>
      <c r="AO34" s="89" t="s">
        <v>9076</v>
      </c>
      <c r="AP34" s="83" t="b">
        <v>1</v>
      </c>
      <c r="AQ34" s="83" t="b">
        <v>0</v>
      </c>
      <c r="AR34" s="83" t="b">
        <v>0</v>
      </c>
      <c r="AS34" s="83" t="s">
        <v>5604</v>
      </c>
      <c r="AT34" s="83">
        <v>3</v>
      </c>
      <c r="AU34" s="89" t="s">
        <v>9970</v>
      </c>
      <c r="AV34" s="83" t="b">
        <v>0</v>
      </c>
      <c r="AW34" s="83" t="s">
        <v>10421</v>
      </c>
      <c r="AX34" s="89" t="s">
        <v>10453</v>
      </c>
      <c r="AY34" s="83" t="s">
        <v>66</v>
      </c>
      <c r="AZ34" s="2"/>
      <c r="BA34" s="3"/>
      <c r="BB34" s="3"/>
      <c r="BC34" s="3"/>
      <c r="BD34" s="3"/>
    </row>
    <row r="35" spans="1:56" x14ac:dyDescent="0.55000000000000004">
      <c r="A35" s="69" t="s">
        <v>844</v>
      </c>
      <c r="B35" s="70"/>
      <c r="C35" s="70"/>
      <c r="D35" s="71"/>
      <c r="E35" s="73"/>
      <c r="F35" s="107" t="s">
        <v>3177</v>
      </c>
      <c r="G35" s="70"/>
      <c r="H35" s="74"/>
      <c r="I35" s="75"/>
      <c r="J35" s="75"/>
      <c r="K35" s="74" t="s">
        <v>11508</v>
      </c>
      <c r="L35" s="78"/>
      <c r="M35" s="79"/>
      <c r="N35" s="79"/>
      <c r="O35" s="80"/>
      <c r="P35" s="81"/>
      <c r="Q35" s="81"/>
      <c r="R35" s="91"/>
      <c r="S35" s="91"/>
      <c r="T35" s="91"/>
      <c r="U35" s="91"/>
      <c r="V35" s="52"/>
      <c r="W35" s="52"/>
      <c r="X35" s="52"/>
      <c r="Y35" s="52"/>
      <c r="Z35" s="51"/>
      <c r="AA35" s="76"/>
      <c r="AB35" s="76"/>
      <c r="AC35" s="77"/>
      <c r="AD35" s="83" t="s">
        <v>5887</v>
      </c>
      <c r="AE35" s="83">
        <v>269</v>
      </c>
      <c r="AF35" s="83">
        <v>87</v>
      </c>
      <c r="AG35" s="83">
        <v>79</v>
      </c>
      <c r="AH35" s="83">
        <v>111</v>
      </c>
      <c r="AI35" s="83"/>
      <c r="AJ35" s="83" t="s">
        <v>6929</v>
      </c>
      <c r="AK35" s="83" t="s">
        <v>7868</v>
      </c>
      <c r="AL35" s="89" t="s">
        <v>8387</v>
      </c>
      <c r="AM35" s="83"/>
      <c r="AN35" s="85">
        <v>42594.514189814814</v>
      </c>
      <c r="AO35" s="89" t="s">
        <v>9077</v>
      </c>
      <c r="AP35" s="83" t="b">
        <v>0</v>
      </c>
      <c r="AQ35" s="83" t="b">
        <v>0</v>
      </c>
      <c r="AR35" s="83" t="b">
        <v>0</v>
      </c>
      <c r="AS35" s="83" t="s">
        <v>5604</v>
      </c>
      <c r="AT35" s="83">
        <v>1</v>
      </c>
      <c r="AU35" s="89" t="s">
        <v>9970</v>
      </c>
      <c r="AV35" s="83" t="b">
        <v>0</v>
      </c>
      <c r="AW35" s="83" t="s">
        <v>10421</v>
      </c>
      <c r="AX35" s="89" t="s">
        <v>10454</v>
      </c>
      <c r="AY35" s="83" t="s">
        <v>66</v>
      </c>
      <c r="AZ35" s="2"/>
      <c r="BA35" s="3"/>
      <c r="BB35" s="3"/>
      <c r="BC35" s="3"/>
      <c r="BD35" s="3"/>
    </row>
    <row r="36" spans="1:56" x14ac:dyDescent="0.55000000000000004">
      <c r="A36" s="69" t="s">
        <v>955</v>
      </c>
      <c r="B36" s="70"/>
      <c r="C36" s="70"/>
      <c r="D36" s="71"/>
      <c r="E36" s="73"/>
      <c r="F36" s="107" t="s">
        <v>10000</v>
      </c>
      <c r="G36" s="70"/>
      <c r="H36" s="74"/>
      <c r="I36" s="75"/>
      <c r="J36" s="75"/>
      <c r="K36" s="74" t="s">
        <v>11509</v>
      </c>
      <c r="L36" s="78"/>
      <c r="M36" s="79"/>
      <c r="N36" s="79"/>
      <c r="O36" s="80"/>
      <c r="P36" s="81"/>
      <c r="Q36" s="81"/>
      <c r="R36" s="91"/>
      <c r="S36" s="91"/>
      <c r="T36" s="91"/>
      <c r="U36" s="91"/>
      <c r="V36" s="52"/>
      <c r="W36" s="52"/>
      <c r="X36" s="52"/>
      <c r="Y36" s="52"/>
      <c r="Z36" s="51"/>
      <c r="AA36" s="76"/>
      <c r="AB36" s="76"/>
      <c r="AC36" s="77"/>
      <c r="AD36" s="83" t="s">
        <v>5888</v>
      </c>
      <c r="AE36" s="83">
        <v>37201</v>
      </c>
      <c r="AF36" s="83">
        <v>356624</v>
      </c>
      <c r="AG36" s="83">
        <v>296119</v>
      </c>
      <c r="AH36" s="83">
        <v>5958</v>
      </c>
      <c r="AI36" s="83"/>
      <c r="AJ36" s="83" t="s">
        <v>6930</v>
      </c>
      <c r="AK36" s="83" t="s">
        <v>7874</v>
      </c>
      <c r="AL36" s="89" t="s">
        <v>8388</v>
      </c>
      <c r="AM36" s="83"/>
      <c r="AN36" s="85">
        <v>41202.3591087963</v>
      </c>
      <c r="AO36" s="89" t="s">
        <v>9078</v>
      </c>
      <c r="AP36" s="83" t="b">
        <v>0</v>
      </c>
      <c r="AQ36" s="83" t="b">
        <v>0</v>
      </c>
      <c r="AR36" s="83" t="b">
        <v>1</v>
      </c>
      <c r="AS36" s="83" t="s">
        <v>5604</v>
      </c>
      <c r="AT36" s="83">
        <v>489</v>
      </c>
      <c r="AU36" s="89" t="s">
        <v>9970</v>
      </c>
      <c r="AV36" s="83" t="b">
        <v>0</v>
      </c>
      <c r="AW36" s="83" t="s">
        <v>10421</v>
      </c>
      <c r="AX36" s="89" t="s">
        <v>10455</v>
      </c>
      <c r="AY36" s="83" t="s">
        <v>65</v>
      </c>
      <c r="AZ36" s="2"/>
      <c r="BA36" s="3"/>
      <c r="BB36" s="3"/>
      <c r="BC36" s="3"/>
      <c r="BD36" s="3"/>
    </row>
    <row r="37" spans="1:56" x14ac:dyDescent="0.55000000000000004">
      <c r="A37" s="69" t="s">
        <v>227</v>
      </c>
      <c r="B37" s="70"/>
      <c r="C37" s="70"/>
      <c r="D37" s="71"/>
      <c r="E37" s="73"/>
      <c r="F37" s="107" t="s">
        <v>10001</v>
      </c>
      <c r="G37" s="70"/>
      <c r="H37" s="74"/>
      <c r="I37" s="75"/>
      <c r="J37" s="75"/>
      <c r="K37" s="74" t="s">
        <v>11510</v>
      </c>
      <c r="L37" s="78"/>
      <c r="M37" s="79"/>
      <c r="N37" s="79"/>
      <c r="O37" s="80"/>
      <c r="P37" s="81"/>
      <c r="Q37" s="81"/>
      <c r="R37" s="91"/>
      <c r="S37" s="91"/>
      <c r="T37" s="91"/>
      <c r="U37" s="91"/>
      <c r="V37" s="52"/>
      <c r="W37" s="52"/>
      <c r="X37" s="52"/>
      <c r="Y37" s="52"/>
      <c r="Z37" s="51"/>
      <c r="AA37" s="76"/>
      <c r="AB37" s="76"/>
      <c r="AC37" s="77"/>
      <c r="AD37" s="83" t="s">
        <v>5889</v>
      </c>
      <c r="AE37" s="83">
        <v>1814</v>
      </c>
      <c r="AF37" s="83">
        <v>862</v>
      </c>
      <c r="AG37" s="83">
        <v>4506</v>
      </c>
      <c r="AH37" s="83">
        <v>5921</v>
      </c>
      <c r="AI37" s="83"/>
      <c r="AJ37" s="83"/>
      <c r="AK37" s="83"/>
      <c r="AL37" s="83"/>
      <c r="AM37" s="83"/>
      <c r="AN37" s="85">
        <v>40893.578576388885</v>
      </c>
      <c r="AO37" s="83"/>
      <c r="AP37" s="83" t="b">
        <v>1</v>
      </c>
      <c r="AQ37" s="83" t="b">
        <v>0</v>
      </c>
      <c r="AR37" s="83" t="b">
        <v>1</v>
      </c>
      <c r="AS37" s="83" t="s">
        <v>5605</v>
      </c>
      <c r="AT37" s="83">
        <v>35</v>
      </c>
      <c r="AU37" s="89" t="s">
        <v>9970</v>
      </c>
      <c r="AV37" s="83" t="b">
        <v>0</v>
      </c>
      <c r="AW37" s="83" t="s">
        <v>10421</v>
      </c>
      <c r="AX37" s="89" t="s">
        <v>10456</v>
      </c>
      <c r="AY37" s="83" t="s">
        <v>66</v>
      </c>
      <c r="AZ37" s="2"/>
      <c r="BA37" s="3"/>
      <c r="BB37" s="3"/>
      <c r="BC37" s="3"/>
      <c r="BD37" s="3"/>
    </row>
    <row r="38" spans="1:56" x14ac:dyDescent="0.55000000000000004">
      <c r="A38" s="69" t="s">
        <v>228</v>
      </c>
      <c r="B38" s="70"/>
      <c r="C38" s="70"/>
      <c r="D38" s="71"/>
      <c r="E38" s="73"/>
      <c r="F38" s="107" t="s">
        <v>2664</v>
      </c>
      <c r="G38" s="70"/>
      <c r="H38" s="74"/>
      <c r="I38" s="75"/>
      <c r="J38" s="75"/>
      <c r="K38" s="74" t="s">
        <v>11511</v>
      </c>
      <c r="L38" s="78"/>
      <c r="M38" s="79"/>
      <c r="N38" s="79"/>
      <c r="O38" s="80"/>
      <c r="P38" s="81"/>
      <c r="Q38" s="81"/>
      <c r="R38" s="91"/>
      <c r="S38" s="91"/>
      <c r="T38" s="91"/>
      <c r="U38" s="91"/>
      <c r="V38" s="52"/>
      <c r="W38" s="52"/>
      <c r="X38" s="52"/>
      <c r="Y38" s="52"/>
      <c r="Z38" s="51"/>
      <c r="AA38" s="76"/>
      <c r="AB38" s="76"/>
      <c r="AC38" s="77"/>
      <c r="AD38" s="83" t="s">
        <v>5890</v>
      </c>
      <c r="AE38" s="83">
        <v>1746</v>
      </c>
      <c r="AF38" s="83">
        <v>10623</v>
      </c>
      <c r="AG38" s="83">
        <v>11179</v>
      </c>
      <c r="AH38" s="83">
        <v>6794</v>
      </c>
      <c r="AI38" s="83"/>
      <c r="AJ38" s="83" t="s">
        <v>6931</v>
      </c>
      <c r="AK38" s="83" t="s">
        <v>7875</v>
      </c>
      <c r="AL38" s="89" t="s">
        <v>8389</v>
      </c>
      <c r="AM38" s="83"/>
      <c r="AN38" s="85">
        <v>39937.458310185182</v>
      </c>
      <c r="AO38" s="89" t="s">
        <v>9079</v>
      </c>
      <c r="AP38" s="83" t="b">
        <v>0</v>
      </c>
      <c r="AQ38" s="83" t="b">
        <v>0</v>
      </c>
      <c r="AR38" s="83" t="b">
        <v>1</v>
      </c>
      <c r="AS38" s="83" t="s">
        <v>5607</v>
      </c>
      <c r="AT38" s="83">
        <v>549</v>
      </c>
      <c r="AU38" s="89" t="s">
        <v>9970</v>
      </c>
      <c r="AV38" s="83" t="b">
        <v>1</v>
      </c>
      <c r="AW38" s="83" t="s">
        <v>10421</v>
      </c>
      <c r="AX38" s="89" t="s">
        <v>10457</v>
      </c>
      <c r="AY38" s="83" t="s">
        <v>66</v>
      </c>
      <c r="AZ38" s="2"/>
      <c r="BA38" s="3"/>
      <c r="BB38" s="3"/>
      <c r="BC38" s="3"/>
      <c r="BD38" s="3"/>
    </row>
    <row r="39" spans="1:56" x14ac:dyDescent="0.55000000000000004">
      <c r="A39" s="69" t="s">
        <v>956</v>
      </c>
      <c r="B39" s="70"/>
      <c r="C39" s="70"/>
      <c r="D39" s="71"/>
      <c r="E39" s="73"/>
      <c r="F39" s="107" t="s">
        <v>10002</v>
      </c>
      <c r="G39" s="70"/>
      <c r="H39" s="74"/>
      <c r="I39" s="75"/>
      <c r="J39" s="75"/>
      <c r="K39" s="74" t="s">
        <v>11512</v>
      </c>
      <c r="L39" s="78"/>
      <c r="M39" s="79"/>
      <c r="N39" s="79"/>
      <c r="O39" s="80"/>
      <c r="P39" s="81"/>
      <c r="Q39" s="81"/>
      <c r="R39" s="91"/>
      <c r="S39" s="91"/>
      <c r="T39" s="91"/>
      <c r="U39" s="91"/>
      <c r="V39" s="52"/>
      <c r="W39" s="52"/>
      <c r="X39" s="52"/>
      <c r="Y39" s="52"/>
      <c r="Z39" s="51"/>
      <c r="AA39" s="76"/>
      <c r="AB39" s="76"/>
      <c r="AC39" s="77"/>
      <c r="AD39" s="83" t="s">
        <v>5891</v>
      </c>
      <c r="AE39" s="83">
        <v>628</v>
      </c>
      <c r="AF39" s="83">
        <v>10174</v>
      </c>
      <c r="AG39" s="83">
        <v>4697</v>
      </c>
      <c r="AH39" s="83">
        <v>414</v>
      </c>
      <c r="AI39" s="83"/>
      <c r="AJ39" s="83" t="s">
        <v>6932</v>
      </c>
      <c r="AK39" s="83" t="s">
        <v>7876</v>
      </c>
      <c r="AL39" s="89" t="s">
        <v>8390</v>
      </c>
      <c r="AM39" s="83"/>
      <c r="AN39" s="85">
        <v>39888.408773148149</v>
      </c>
      <c r="AO39" s="89" t="s">
        <v>9080</v>
      </c>
      <c r="AP39" s="83" t="b">
        <v>0</v>
      </c>
      <c r="AQ39" s="83" t="b">
        <v>0</v>
      </c>
      <c r="AR39" s="83" t="b">
        <v>0</v>
      </c>
      <c r="AS39" s="83" t="s">
        <v>5607</v>
      </c>
      <c r="AT39" s="83">
        <v>275</v>
      </c>
      <c r="AU39" s="89" t="s">
        <v>9970</v>
      </c>
      <c r="AV39" s="83" t="b">
        <v>0</v>
      </c>
      <c r="AW39" s="83" t="s">
        <v>10421</v>
      </c>
      <c r="AX39" s="89" t="s">
        <v>10458</v>
      </c>
      <c r="AY39" s="83" t="s">
        <v>65</v>
      </c>
      <c r="AZ39" s="2"/>
      <c r="BA39" s="3"/>
      <c r="BB39" s="3"/>
      <c r="BC39" s="3"/>
      <c r="BD39" s="3"/>
    </row>
    <row r="40" spans="1:56" x14ac:dyDescent="0.55000000000000004">
      <c r="A40" s="69" t="s">
        <v>957</v>
      </c>
      <c r="B40" s="70"/>
      <c r="C40" s="70"/>
      <c r="D40" s="71"/>
      <c r="E40" s="73"/>
      <c r="F40" s="107" t="s">
        <v>10003</v>
      </c>
      <c r="G40" s="70"/>
      <c r="H40" s="74"/>
      <c r="I40" s="75"/>
      <c r="J40" s="75"/>
      <c r="K40" s="74" t="s">
        <v>11513</v>
      </c>
      <c r="L40" s="78"/>
      <c r="M40" s="79"/>
      <c r="N40" s="79"/>
      <c r="O40" s="80"/>
      <c r="P40" s="81"/>
      <c r="Q40" s="81"/>
      <c r="R40" s="91"/>
      <c r="S40" s="91"/>
      <c r="T40" s="91"/>
      <c r="U40" s="91"/>
      <c r="V40" s="52"/>
      <c r="W40" s="52"/>
      <c r="X40" s="52"/>
      <c r="Y40" s="52"/>
      <c r="Z40" s="51"/>
      <c r="AA40" s="76"/>
      <c r="AB40" s="76"/>
      <c r="AC40" s="77"/>
      <c r="AD40" s="83" t="s">
        <v>5892</v>
      </c>
      <c r="AE40" s="83">
        <v>747</v>
      </c>
      <c r="AF40" s="83">
        <v>15146</v>
      </c>
      <c r="AG40" s="83">
        <v>2680</v>
      </c>
      <c r="AH40" s="83">
        <v>2690</v>
      </c>
      <c r="AI40" s="83"/>
      <c r="AJ40" s="83" t="s">
        <v>6933</v>
      </c>
      <c r="AK40" s="83" t="s">
        <v>7877</v>
      </c>
      <c r="AL40" s="89" t="s">
        <v>8391</v>
      </c>
      <c r="AM40" s="83"/>
      <c r="AN40" s="85">
        <v>41103.562060185184</v>
      </c>
      <c r="AO40" s="89" t="s">
        <v>9081</v>
      </c>
      <c r="AP40" s="83" t="b">
        <v>0</v>
      </c>
      <c r="AQ40" s="83" t="b">
        <v>0</v>
      </c>
      <c r="AR40" s="83" t="b">
        <v>1</v>
      </c>
      <c r="AS40" s="83" t="s">
        <v>5607</v>
      </c>
      <c r="AT40" s="83">
        <v>331</v>
      </c>
      <c r="AU40" s="89" t="s">
        <v>9970</v>
      </c>
      <c r="AV40" s="83" t="b">
        <v>0</v>
      </c>
      <c r="AW40" s="83" t="s">
        <v>10421</v>
      </c>
      <c r="AX40" s="89" t="s">
        <v>10459</v>
      </c>
      <c r="AY40" s="83" t="s">
        <v>65</v>
      </c>
      <c r="AZ40" s="2"/>
      <c r="BA40" s="3"/>
      <c r="BB40" s="3"/>
      <c r="BC40" s="3"/>
      <c r="BD40" s="3"/>
    </row>
    <row r="41" spans="1:56" x14ac:dyDescent="0.55000000000000004">
      <c r="A41" s="69" t="s">
        <v>229</v>
      </c>
      <c r="B41" s="70"/>
      <c r="C41" s="70"/>
      <c r="D41" s="71"/>
      <c r="E41" s="73"/>
      <c r="F41" s="107" t="s">
        <v>2665</v>
      </c>
      <c r="G41" s="70"/>
      <c r="H41" s="74"/>
      <c r="I41" s="75"/>
      <c r="J41" s="75"/>
      <c r="K41" s="74" t="s">
        <v>11514</v>
      </c>
      <c r="L41" s="78"/>
      <c r="M41" s="79"/>
      <c r="N41" s="79"/>
      <c r="O41" s="80"/>
      <c r="P41" s="81"/>
      <c r="Q41" s="81"/>
      <c r="R41" s="91"/>
      <c r="S41" s="91"/>
      <c r="T41" s="91"/>
      <c r="U41" s="91"/>
      <c r="V41" s="52"/>
      <c r="W41" s="52"/>
      <c r="X41" s="52"/>
      <c r="Y41" s="52"/>
      <c r="Z41" s="51"/>
      <c r="AA41" s="76"/>
      <c r="AB41" s="76"/>
      <c r="AC41" s="77"/>
      <c r="AD41" s="83" t="s">
        <v>5893</v>
      </c>
      <c r="AE41" s="83">
        <v>572</v>
      </c>
      <c r="AF41" s="83">
        <v>157</v>
      </c>
      <c r="AG41" s="83">
        <v>242</v>
      </c>
      <c r="AH41" s="83">
        <v>224</v>
      </c>
      <c r="AI41" s="83"/>
      <c r="AJ41" s="83" t="s">
        <v>6934</v>
      </c>
      <c r="AK41" s="83"/>
      <c r="AL41" s="89" t="s">
        <v>8392</v>
      </c>
      <c r="AM41" s="83"/>
      <c r="AN41" s="85">
        <v>42201.349710648145</v>
      </c>
      <c r="AO41" s="89" t="s">
        <v>9082</v>
      </c>
      <c r="AP41" s="83" t="b">
        <v>0</v>
      </c>
      <c r="AQ41" s="83" t="b">
        <v>0</v>
      </c>
      <c r="AR41" s="83" t="b">
        <v>1</v>
      </c>
      <c r="AS41" s="83" t="s">
        <v>5610</v>
      </c>
      <c r="AT41" s="83">
        <v>3</v>
      </c>
      <c r="AU41" s="89" t="s">
        <v>9970</v>
      </c>
      <c r="AV41" s="83" t="b">
        <v>0</v>
      </c>
      <c r="AW41" s="83" t="s">
        <v>10421</v>
      </c>
      <c r="AX41" s="89" t="s">
        <v>10460</v>
      </c>
      <c r="AY41" s="83" t="s">
        <v>66</v>
      </c>
      <c r="AZ41" s="2"/>
      <c r="BA41" s="3"/>
      <c r="BB41" s="3"/>
      <c r="BC41" s="3"/>
      <c r="BD41" s="3"/>
    </row>
    <row r="42" spans="1:56" x14ac:dyDescent="0.55000000000000004">
      <c r="A42" s="69" t="s">
        <v>372</v>
      </c>
      <c r="B42" s="70"/>
      <c r="C42" s="70"/>
      <c r="D42" s="71"/>
      <c r="E42" s="73"/>
      <c r="F42" s="107" t="s">
        <v>2788</v>
      </c>
      <c r="G42" s="70"/>
      <c r="H42" s="74"/>
      <c r="I42" s="75"/>
      <c r="J42" s="75"/>
      <c r="K42" s="74" t="s">
        <v>11515</v>
      </c>
      <c r="L42" s="78"/>
      <c r="M42" s="79"/>
      <c r="N42" s="79"/>
      <c r="O42" s="80"/>
      <c r="P42" s="81"/>
      <c r="Q42" s="81"/>
      <c r="R42" s="91"/>
      <c r="S42" s="91"/>
      <c r="T42" s="91"/>
      <c r="U42" s="91"/>
      <c r="V42" s="52"/>
      <c r="W42" s="52"/>
      <c r="X42" s="52"/>
      <c r="Y42" s="52"/>
      <c r="Z42" s="51"/>
      <c r="AA42" s="76"/>
      <c r="AB42" s="76"/>
      <c r="AC42" s="77"/>
      <c r="AD42" s="83" t="s">
        <v>5894</v>
      </c>
      <c r="AE42" s="83">
        <v>108</v>
      </c>
      <c r="AF42" s="83">
        <v>59</v>
      </c>
      <c r="AG42" s="83">
        <v>86</v>
      </c>
      <c r="AH42" s="83">
        <v>4</v>
      </c>
      <c r="AI42" s="83"/>
      <c r="AJ42" s="83" t="s">
        <v>6935</v>
      </c>
      <c r="AK42" s="83" t="s">
        <v>7878</v>
      </c>
      <c r="AL42" s="89" t="s">
        <v>8393</v>
      </c>
      <c r="AM42" s="83"/>
      <c r="AN42" s="85">
        <v>42325.7265162037</v>
      </c>
      <c r="AO42" s="89" t="s">
        <v>9083</v>
      </c>
      <c r="AP42" s="83" t="b">
        <v>0</v>
      </c>
      <c r="AQ42" s="83" t="b">
        <v>0</v>
      </c>
      <c r="AR42" s="83" t="b">
        <v>0</v>
      </c>
      <c r="AS42" s="83" t="s">
        <v>5605</v>
      </c>
      <c r="AT42" s="83">
        <v>2</v>
      </c>
      <c r="AU42" s="89" t="s">
        <v>9970</v>
      </c>
      <c r="AV42" s="83" t="b">
        <v>0</v>
      </c>
      <c r="AW42" s="83" t="s">
        <v>10421</v>
      </c>
      <c r="AX42" s="89" t="s">
        <v>10461</v>
      </c>
      <c r="AY42" s="83" t="s">
        <v>66</v>
      </c>
      <c r="AZ42" s="2"/>
      <c r="BA42" s="3"/>
      <c r="BB42" s="3"/>
      <c r="BC42" s="3"/>
      <c r="BD42" s="3"/>
    </row>
    <row r="43" spans="1:56" x14ac:dyDescent="0.55000000000000004">
      <c r="A43" s="69" t="s">
        <v>230</v>
      </c>
      <c r="B43" s="70"/>
      <c r="C43" s="70"/>
      <c r="D43" s="71"/>
      <c r="E43" s="73"/>
      <c r="F43" s="107" t="s">
        <v>2666</v>
      </c>
      <c r="G43" s="70"/>
      <c r="H43" s="74"/>
      <c r="I43" s="75"/>
      <c r="J43" s="75"/>
      <c r="K43" s="74" t="s">
        <v>11516</v>
      </c>
      <c r="L43" s="78"/>
      <c r="M43" s="79"/>
      <c r="N43" s="79"/>
      <c r="O43" s="80"/>
      <c r="P43" s="81"/>
      <c r="Q43" s="81"/>
      <c r="R43" s="91"/>
      <c r="S43" s="91"/>
      <c r="T43" s="91"/>
      <c r="U43" s="91"/>
      <c r="V43" s="52"/>
      <c r="W43" s="52"/>
      <c r="X43" s="52"/>
      <c r="Y43" s="52"/>
      <c r="Z43" s="51"/>
      <c r="AA43" s="76"/>
      <c r="AB43" s="76"/>
      <c r="AC43" s="77"/>
      <c r="AD43" s="83" t="s">
        <v>5895</v>
      </c>
      <c r="AE43" s="83">
        <v>755</v>
      </c>
      <c r="AF43" s="83">
        <v>245</v>
      </c>
      <c r="AG43" s="83">
        <v>867</v>
      </c>
      <c r="AH43" s="83">
        <v>1079</v>
      </c>
      <c r="AI43" s="83"/>
      <c r="AJ43" s="83"/>
      <c r="AK43" s="83" t="s">
        <v>7869</v>
      </c>
      <c r="AL43" s="89" t="s">
        <v>8394</v>
      </c>
      <c r="AM43" s="83"/>
      <c r="AN43" s="85">
        <v>40553.856863425928</v>
      </c>
      <c r="AO43" s="83"/>
      <c r="AP43" s="83" t="b">
        <v>0</v>
      </c>
      <c r="AQ43" s="83" t="b">
        <v>0</v>
      </c>
      <c r="AR43" s="83" t="b">
        <v>0</v>
      </c>
      <c r="AS43" s="83" t="s">
        <v>5605</v>
      </c>
      <c r="AT43" s="83">
        <v>6</v>
      </c>
      <c r="AU43" s="89" t="s">
        <v>9970</v>
      </c>
      <c r="AV43" s="83" t="b">
        <v>0</v>
      </c>
      <c r="AW43" s="83" t="s">
        <v>10421</v>
      </c>
      <c r="AX43" s="89" t="s">
        <v>10462</v>
      </c>
      <c r="AY43" s="83" t="s">
        <v>66</v>
      </c>
      <c r="AZ43" s="2"/>
      <c r="BA43" s="3"/>
      <c r="BB43" s="3"/>
      <c r="BC43" s="3"/>
      <c r="BD43" s="3"/>
    </row>
    <row r="44" spans="1:56" x14ac:dyDescent="0.55000000000000004">
      <c r="A44" s="69" t="s">
        <v>418</v>
      </c>
      <c r="B44" s="70"/>
      <c r="C44" s="70"/>
      <c r="D44" s="71"/>
      <c r="E44" s="73"/>
      <c r="F44" s="107" t="s">
        <v>2824</v>
      </c>
      <c r="G44" s="70"/>
      <c r="H44" s="74"/>
      <c r="I44" s="75"/>
      <c r="J44" s="75"/>
      <c r="K44" s="74" t="s">
        <v>11517</v>
      </c>
      <c r="L44" s="78"/>
      <c r="M44" s="79"/>
      <c r="N44" s="79"/>
      <c r="O44" s="80"/>
      <c r="P44" s="81"/>
      <c r="Q44" s="81"/>
      <c r="R44" s="91"/>
      <c r="S44" s="91"/>
      <c r="T44" s="91"/>
      <c r="U44" s="91"/>
      <c r="V44" s="52"/>
      <c r="W44" s="52"/>
      <c r="X44" s="52"/>
      <c r="Y44" s="52"/>
      <c r="Z44" s="51"/>
      <c r="AA44" s="76"/>
      <c r="AB44" s="76"/>
      <c r="AC44" s="77"/>
      <c r="AD44" s="83" t="s">
        <v>5896</v>
      </c>
      <c r="AE44" s="83">
        <v>225</v>
      </c>
      <c r="AF44" s="83">
        <v>306</v>
      </c>
      <c r="AG44" s="83">
        <v>321</v>
      </c>
      <c r="AH44" s="83">
        <v>151</v>
      </c>
      <c r="AI44" s="83"/>
      <c r="AJ44" s="83" t="s">
        <v>6936</v>
      </c>
      <c r="AK44" s="83" t="s">
        <v>7879</v>
      </c>
      <c r="AL44" s="89" t="s">
        <v>8395</v>
      </c>
      <c r="AM44" s="83"/>
      <c r="AN44" s="85">
        <v>42753.670127314814</v>
      </c>
      <c r="AO44" s="89" t="s">
        <v>9084</v>
      </c>
      <c r="AP44" s="83" t="b">
        <v>0</v>
      </c>
      <c r="AQ44" s="83" t="b">
        <v>0</v>
      </c>
      <c r="AR44" s="83" t="b">
        <v>0</v>
      </c>
      <c r="AS44" s="83" t="s">
        <v>5605</v>
      </c>
      <c r="AT44" s="83">
        <v>6</v>
      </c>
      <c r="AU44" s="89" t="s">
        <v>9970</v>
      </c>
      <c r="AV44" s="83" t="b">
        <v>0</v>
      </c>
      <c r="AW44" s="83" t="s">
        <v>10421</v>
      </c>
      <c r="AX44" s="89" t="s">
        <v>10463</v>
      </c>
      <c r="AY44" s="83" t="s">
        <v>66</v>
      </c>
      <c r="AZ44" s="2"/>
      <c r="BA44" s="3"/>
      <c r="BB44" s="3"/>
      <c r="BC44" s="3"/>
      <c r="BD44" s="3"/>
    </row>
    <row r="45" spans="1:56" x14ac:dyDescent="0.55000000000000004">
      <c r="A45" s="69" t="s">
        <v>419</v>
      </c>
      <c r="B45" s="70"/>
      <c r="C45" s="70"/>
      <c r="D45" s="71"/>
      <c r="E45" s="73"/>
      <c r="F45" s="107" t="s">
        <v>2825</v>
      </c>
      <c r="G45" s="70"/>
      <c r="H45" s="74"/>
      <c r="I45" s="75"/>
      <c r="J45" s="75"/>
      <c r="K45" s="74" t="s">
        <v>11518</v>
      </c>
      <c r="L45" s="78"/>
      <c r="M45" s="79"/>
      <c r="N45" s="79"/>
      <c r="O45" s="80"/>
      <c r="P45" s="81"/>
      <c r="Q45" s="81"/>
      <c r="R45" s="91"/>
      <c r="S45" s="91"/>
      <c r="T45" s="91"/>
      <c r="U45" s="91"/>
      <c r="V45" s="52"/>
      <c r="W45" s="52"/>
      <c r="X45" s="52"/>
      <c r="Y45" s="52"/>
      <c r="Z45" s="51"/>
      <c r="AA45" s="76"/>
      <c r="AB45" s="76"/>
      <c r="AC45" s="77"/>
      <c r="AD45" s="83" t="s">
        <v>5897</v>
      </c>
      <c r="AE45" s="83">
        <v>465</v>
      </c>
      <c r="AF45" s="83">
        <v>2403</v>
      </c>
      <c r="AG45" s="83">
        <v>2248</v>
      </c>
      <c r="AH45" s="83">
        <v>204</v>
      </c>
      <c r="AI45" s="83"/>
      <c r="AJ45" s="83" t="s">
        <v>6937</v>
      </c>
      <c r="AK45" s="83" t="s">
        <v>7869</v>
      </c>
      <c r="AL45" s="89" t="s">
        <v>8396</v>
      </c>
      <c r="AM45" s="83"/>
      <c r="AN45" s="85">
        <v>40301.295543981483</v>
      </c>
      <c r="AO45" s="89" t="s">
        <v>9085</v>
      </c>
      <c r="AP45" s="83" t="b">
        <v>0</v>
      </c>
      <c r="AQ45" s="83" t="b">
        <v>0</v>
      </c>
      <c r="AR45" s="83" t="b">
        <v>1</v>
      </c>
      <c r="AS45" s="83" t="s">
        <v>5605</v>
      </c>
      <c r="AT45" s="83">
        <v>29</v>
      </c>
      <c r="AU45" s="89" t="s">
        <v>9970</v>
      </c>
      <c r="AV45" s="83" t="b">
        <v>0</v>
      </c>
      <c r="AW45" s="83" t="s">
        <v>10421</v>
      </c>
      <c r="AX45" s="89" t="s">
        <v>10464</v>
      </c>
      <c r="AY45" s="83" t="s">
        <v>66</v>
      </c>
      <c r="AZ45" s="2"/>
      <c r="BA45" s="3"/>
      <c r="BB45" s="3"/>
      <c r="BC45" s="3"/>
      <c r="BD45" s="3"/>
    </row>
    <row r="46" spans="1:56" x14ac:dyDescent="0.55000000000000004">
      <c r="A46" s="69" t="s">
        <v>958</v>
      </c>
      <c r="B46" s="70"/>
      <c r="C46" s="70"/>
      <c r="D46" s="71"/>
      <c r="E46" s="73"/>
      <c r="F46" s="107" t="s">
        <v>10004</v>
      </c>
      <c r="G46" s="70"/>
      <c r="H46" s="74"/>
      <c r="I46" s="75"/>
      <c r="J46" s="75"/>
      <c r="K46" s="74" t="s">
        <v>11519</v>
      </c>
      <c r="L46" s="78"/>
      <c r="M46" s="79"/>
      <c r="N46" s="79"/>
      <c r="O46" s="80"/>
      <c r="P46" s="81"/>
      <c r="Q46" s="81"/>
      <c r="R46" s="91"/>
      <c r="S46" s="91"/>
      <c r="T46" s="91"/>
      <c r="U46" s="91"/>
      <c r="V46" s="52"/>
      <c r="W46" s="52"/>
      <c r="X46" s="52"/>
      <c r="Y46" s="52"/>
      <c r="Z46" s="51"/>
      <c r="AA46" s="76"/>
      <c r="AB46" s="76"/>
      <c r="AC46" s="77"/>
      <c r="AD46" s="83" t="s">
        <v>5898</v>
      </c>
      <c r="AE46" s="83">
        <v>376</v>
      </c>
      <c r="AF46" s="83">
        <v>14457</v>
      </c>
      <c r="AG46" s="83">
        <v>3199</v>
      </c>
      <c r="AH46" s="83">
        <v>2542</v>
      </c>
      <c r="AI46" s="83"/>
      <c r="AJ46" s="83" t="s">
        <v>6938</v>
      </c>
      <c r="AK46" s="83" t="s">
        <v>7858</v>
      </c>
      <c r="AL46" s="89" t="s">
        <v>8397</v>
      </c>
      <c r="AM46" s="83"/>
      <c r="AN46" s="85">
        <v>39919.528113425928</v>
      </c>
      <c r="AO46" s="89" t="s">
        <v>9086</v>
      </c>
      <c r="AP46" s="83" t="b">
        <v>0</v>
      </c>
      <c r="AQ46" s="83" t="b">
        <v>0</v>
      </c>
      <c r="AR46" s="83" t="b">
        <v>1</v>
      </c>
      <c r="AS46" s="83" t="s">
        <v>5604</v>
      </c>
      <c r="AT46" s="83">
        <v>182</v>
      </c>
      <c r="AU46" s="89" t="s">
        <v>9970</v>
      </c>
      <c r="AV46" s="83" t="b">
        <v>1</v>
      </c>
      <c r="AW46" s="83" t="s">
        <v>10421</v>
      </c>
      <c r="AX46" s="89" t="s">
        <v>10465</v>
      </c>
      <c r="AY46" s="83" t="s">
        <v>65</v>
      </c>
      <c r="AZ46" s="2"/>
      <c r="BA46" s="3"/>
      <c r="BB46" s="3"/>
      <c r="BC46" s="3"/>
      <c r="BD46" s="3"/>
    </row>
    <row r="47" spans="1:56" x14ac:dyDescent="0.55000000000000004">
      <c r="A47" s="69" t="s">
        <v>763</v>
      </c>
      <c r="B47" s="70"/>
      <c r="C47" s="70"/>
      <c r="D47" s="71"/>
      <c r="E47" s="73"/>
      <c r="F47" s="107" t="s">
        <v>3114</v>
      </c>
      <c r="G47" s="70"/>
      <c r="H47" s="74"/>
      <c r="I47" s="75"/>
      <c r="J47" s="75"/>
      <c r="K47" s="74" t="s">
        <v>11520</v>
      </c>
      <c r="L47" s="78"/>
      <c r="M47" s="79"/>
      <c r="N47" s="79"/>
      <c r="O47" s="80"/>
      <c r="P47" s="81"/>
      <c r="Q47" s="81"/>
      <c r="R47" s="91"/>
      <c r="S47" s="91"/>
      <c r="T47" s="91"/>
      <c r="U47" s="91"/>
      <c r="V47" s="52"/>
      <c r="W47" s="52"/>
      <c r="X47" s="52"/>
      <c r="Y47" s="52"/>
      <c r="Z47" s="51"/>
      <c r="AA47" s="76"/>
      <c r="AB47" s="76"/>
      <c r="AC47" s="77"/>
      <c r="AD47" s="83" t="s">
        <v>5899</v>
      </c>
      <c r="AE47" s="83">
        <v>2492</v>
      </c>
      <c r="AF47" s="83">
        <v>11011</v>
      </c>
      <c r="AG47" s="83">
        <v>18738</v>
      </c>
      <c r="AH47" s="83">
        <v>1833</v>
      </c>
      <c r="AI47" s="83"/>
      <c r="AJ47" s="83" t="s">
        <v>6939</v>
      </c>
      <c r="AK47" s="83" t="s">
        <v>7880</v>
      </c>
      <c r="AL47" s="89" t="s">
        <v>8398</v>
      </c>
      <c r="AM47" s="83"/>
      <c r="AN47" s="85">
        <v>40654.523912037039</v>
      </c>
      <c r="AO47" s="89" t="s">
        <v>9087</v>
      </c>
      <c r="AP47" s="83" t="b">
        <v>0</v>
      </c>
      <c r="AQ47" s="83" t="b">
        <v>0</v>
      </c>
      <c r="AR47" s="83" t="b">
        <v>0</v>
      </c>
      <c r="AS47" s="83" t="s">
        <v>5605</v>
      </c>
      <c r="AT47" s="83">
        <v>247</v>
      </c>
      <c r="AU47" s="89" t="s">
        <v>9967</v>
      </c>
      <c r="AV47" s="83" t="b">
        <v>0</v>
      </c>
      <c r="AW47" s="83" t="s">
        <v>10421</v>
      </c>
      <c r="AX47" s="89" t="s">
        <v>10466</v>
      </c>
      <c r="AY47" s="83" t="s">
        <v>66</v>
      </c>
      <c r="AZ47" s="2"/>
      <c r="BA47" s="3"/>
      <c r="BB47" s="3"/>
      <c r="BC47" s="3"/>
      <c r="BD47" s="3"/>
    </row>
    <row r="48" spans="1:56" x14ac:dyDescent="0.55000000000000004">
      <c r="A48" s="69" t="s">
        <v>420</v>
      </c>
      <c r="B48" s="70"/>
      <c r="C48" s="70"/>
      <c r="D48" s="71"/>
      <c r="E48" s="73"/>
      <c r="F48" s="107" t="s">
        <v>2826</v>
      </c>
      <c r="G48" s="70"/>
      <c r="H48" s="74"/>
      <c r="I48" s="75"/>
      <c r="J48" s="75"/>
      <c r="K48" s="74" t="s">
        <v>11521</v>
      </c>
      <c r="L48" s="78"/>
      <c r="M48" s="79"/>
      <c r="N48" s="79"/>
      <c r="O48" s="80"/>
      <c r="P48" s="81"/>
      <c r="Q48" s="81"/>
      <c r="R48" s="91"/>
      <c r="S48" s="91"/>
      <c r="T48" s="91"/>
      <c r="U48" s="91"/>
      <c r="V48" s="52"/>
      <c r="W48" s="52"/>
      <c r="X48" s="52"/>
      <c r="Y48" s="52"/>
      <c r="Z48" s="51"/>
      <c r="AA48" s="76"/>
      <c r="AB48" s="76"/>
      <c r="AC48" s="77"/>
      <c r="AD48" s="83" t="s">
        <v>5900</v>
      </c>
      <c r="AE48" s="83">
        <v>2980</v>
      </c>
      <c r="AF48" s="83">
        <v>4184</v>
      </c>
      <c r="AG48" s="83">
        <v>19388</v>
      </c>
      <c r="AH48" s="83">
        <v>4799</v>
      </c>
      <c r="AI48" s="83"/>
      <c r="AJ48" s="83" t="s">
        <v>6940</v>
      </c>
      <c r="AK48" s="83"/>
      <c r="AL48" s="89" t="s">
        <v>8399</v>
      </c>
      <c r="AM48" s="83"/>
      <c r="AN48" s="85">
        <v>40927.765555555554</v>
      </c>
      <c r="AO48" s="89" t="s">
        <v>9088</v>
      </c>
      <c r="AP48" s="83" t="b">
        <v>0</v>
      </c>
      <c r="AQ48" s="83" t="b">
        <v>0</v>
      </c>
      <c r="AR48" s="83" t="b">
        <v>1</v>
      </c>
      <c r="AS48" s="83" t="s">
        <v>5605</v>
      </c>
      <c r="AT48" s="83">
        <v>196</v>
      </c>
      <c r="AU48" s="89" t="s">
        <v>9970</v>
      </c>
      <c r="AV48" s="83" t="b">
        <v>0</v>
      </c>
      <c r="AW48" s="83" t="s">
        <v>10421</v>
      </c>
      <c r="AX48" s="89" t="s">
        <v>10467</v>
      </c>
      <c r="AY48" s="83" t="s">
        <v>66</v>
      </c>
      <c r="AZ48" s="2"/>
      <c r="BA48" s="3"/>
      <c r="BB48" s="3"/>
      <c r="BC48" s="3"/>
      <c r="BD48" s="3"/>
    </row>
    <row r="49" spans="1:56" x14ac:dyDescent="0.55000000000000004">
      <c r="A49" s="69" t="s">
        <v>231</v>
      </c>
      <c r="B49" s="70"/>
      <c r="C49" s="70"/>
      <c r="D49" s="71"/>
      <c r="E49" s="73"/>
      <c r="F49" s="107" t="s">
        <v>2667</v>
      </c>
      <c r="G49" s="70"/>
      <c r="H49" s="74"/>
      <c r="I49" s="75"/>
      <c r="J49" s="75"/>
      <c r="K49" s="74" t="s">
        <v>11522</v>
      </c>
      <c r="L49" s="78"/>
      <c r="M49" s="79"/>
      <c r="N49" s="79"/>
      <c r="O49" s="80"/>
      <c r="P49" s="81"/>
      <c r="Q49" s="81"/>
      <c r="R49" s="91"/>
      <c r="S49" s="91"/>
      <c r="T49" s="91"/>
      <c r="U49" s="91"/>
      <c r="V49" s="52"/>
      <c r="W49" s="52"/>
      <c r="X49" s="52"/>
      <c r="Y49" s="52"/>
      <c r="Z49" s="51"/>
      <c r="AA49" s="76"/>
      <c r="AB49" s="76"/>
      <c r="AC49" s="77"/>
      <c r="AD49" s="83" t="s">
        <v>5901</v>
      </c>
      <c r="AE49" s="83">
        <v>25</v>
      </c>
      <c r="AF49" s="83">
        <v>670</v>
      </c>
      <c r="AG49" s="83">
        <v>10467</v>
      </c>
      <c r="AH49" s="83">
        <v>0</v>
      </c>
      <c r="AI49" s="83"/>
      <c r="AJ49" s="83" t="s">
        <v>6941</v>
      </c>
      <c r="AK49" s="83" t="s">
        <v>7881</v>
      </c>
      <c r="AL49" s="89" t="s">
        <v>8400</v>
      </c>
      <c r="AM49" s="83"/>
      <c r="AN49" s="85">
        <v>40227.639236111114</v>
      </c>
      <c r="AO49" s="89" t="s">
        <v>9089</v>
      </c>
      <c r="AP49" s="83" t="b">
        <v>0</v>
      </c>
      <c r="AQ49" s="83" t="b">
        <v>0</v>
      </c>
      <c r="AR49" s="83" t="b">
        <v>0</v>
      </c>
      <c r="AS49" s="83" t="s">
        <v>5604</v>
      </c>
      <c r="AT49" s="83">
        <v>82</v>
      </c>
      <c r="AU49" s="89" t="s">
        <v>9976</v>
      </c>
      <c r="AV49" s="83" t="b">
        <v>0</v>
      </c>
      <c r="AW49" s="83" t="s">
        <v>10421</v>
      </c>
      <c r="AX49" s="89" t="s">
        <v>10468</v>
      </c>
      <c r="AY49" s="83" t="s">
        <v>66</v>
      </c>
      <c r="AZ49" s="2"/>
      <c r="BA49" s="3"/>
      <c r="BB49" s="3"/>
      <c r="BC49" s="3"/>
      <c r="BD49" s="3"/>
    </row>
    <row r="50" spans="1:56" x14ac:dyDescent="0.55000000000000004">
      <c r="A50" s="69" t="s">
        <v>232</v>
      </c>
      <c r="B50" s="70"/>
      <c r="C50" s="70"/>
      <c r="D50" s="71"/>
      <c r="E50" s="73"/>
      <c r="F50" s="107" t="s">
        <v>2668</v>
      </c>
      <c r="G50" s="70"/>
      <c r="H50" s="74"/>
      <c r="I50" s="75"/>
      <c r="J50" s="75"/>
      <c r="K50" s="74" t="s">
        <v>11523</v>
      </c>
      <c r="L50" s="78"/>
      <c r="M50" s="79"/>
      <c r="N50" s="79"/>
      <c r="O50" s="80"/>
      <c r="P50" s="81"/>
      <c r="Q50" s="81"/>
      <c r="R50" s="91"/>
      <c r="S50" s="91"/>
      <c r="T50" s="91"/>
      <c r="U50" s="91"/>
      <c r="V50" s="52"/>
      <c r="W50" s="52"/>
      <c r="X50" s="52"/>
      <c r="Y50" s="52"/>
      <c r="Z50" s="51"/>
      <c r="AA50" s="76"/>
      <c r="AB50" s="76"/>
      <c r="AC50" s="77"/>
      <c r="AD50" s="83" t="s">
        <v>5902</v>
      </c>
      <c r="AE50" s="83">
        <v>809</v>
      </c>
      <c r="AF50" s="83">
        <v>1447</v>
      </c>
      <c r="AG50" s="83">
        <v>3165</v>
      </c>
      <c r="AH50" s="83">
        <v>3328</v>
      </c>
      <c r="AI50" s="83"/>
      <c r="AJ50" s="83" t="s">
        <v>6942</v>
      </c>
      <c r="AK50" s="83" t="s">
        <v>7866</v>
      </c>
      <c r="AL50" s="89" t="s">
        <v>8401</v>
      </c>
      <c r="AM50" s="83"/>
      <c r="AN50" s="85">
        <v>42275.253229166665</v>
      </c>
      <c r="AO50" s="89" t="s">
        <v>9090</v>
      </c>
      <c r="AP50" s="83" t="b">
        <v>0</v>
      </c>
      <c r="AQ50" s="83" t="b">
        <v>0</v>
      </c>
      <c r="AR50" s="83" t="b">
        <v>1</v>
      </c>
      <c r="AS50" s="83" t="s">
        <v>5604</v>
      </c>
      <c r="AT50" s="83">
        <v>18</v>
      </c>
      <c r="AU50" s="89" t="s">
        <v>9970</v>
      </c>
      <c r="AV50" s="83" t="b">
        <v>0</v>
      </c>
      <c r="AW50" s="83" t="s">
        <v>10421</v>
      </c>
      <c r="AX50" s="89" t="s">
        <v>10469</v>
      </c>
      <c r="AY50" s="83" t="s">
        <v>66</v>
      </c>
      <c r="AZ50" s="2"/>
      <c r="BA50" s="3"/>
      <c r="BB50" s="3"/>
      <c r="BC50" s="3"/>
      <c r="BD50" s="3"/>
    </row>
    <row r="51" spans="1:56" x14ac:dyDescent="0.55000000000000004">
      <c r="A51" s="69" t="s">
        <v>233</v>
      </c>
      <c r="B51" s="70"/>
      <c r="C51" s="70"/>
      <c r="D51" s="71"/>
      <c r="E51" s="73"/>
      <c r="F51" s="107" t="s">
        <v>2669</v>
      </c>
      <c r="G51" s="70"/>
      <c r="H51" s="74"/>
      <c r="I51" s="75"/>
      <c r="J51" s="75"/>
      <c r="K51" s="74" t="s">
        <v>11524</v>
      </c>
      <c r="L51" s="78"/>
      <c r="M51" s="79"/>
      <c r="N51" s="79"/>
      <c r="O51" s="80"/>
      <c r="P51" s="81"/>
      <c r="Q51" s="81"/>
      <c r="R51" s="91"/>
      <c r="S51" s="91"/>
      <c r="T51" s="91"/>
      <c r="U51" s="91"/>
      <c r="V51" s="52"/>
      <c r="W51" s="52"/>
      <c r="X51" s="52"/>
      <c r="Y51" s="52"/>
      <c r="Z51" s="51"/>
      <c r="AA51" s="76"/>
      <c r="AB51" s="76"/>
      <c r="AC51" s="77"/>
      <c r="AD51" s="83" t="s">
        <v>5903</v>
      </c>
      <c r="AE51" s="83">
        <v>4995</v>
      </c>
      <c r="AF51" s="83">
        <v>3920</v>
      </c>
      <c r="AG51" s="83">
        <v>136991</v>
      </c>
      <c r="AH51" s="83">
        <v>29300</v>
      </c>
      <c r="AI51" s="83"/>
      <c r="AJ51" s="83" t="s">
        <v>6943</v>
      </c>
      <c r="AK51" s="83" t="s">
        <v>7882</v>
      </c>
      <c r="AL51" s="89" t="s">
        <v>8402</v>
      </c>
      <c r="AM51" s="83"/>
      <c r="AN51" s="85">
        <v>39401.741793981484</v>
      </c>
      <c r="AO51" s="89" t="s">
        <v>9091</v>
      </c>
      <c r="AP51" s="83" t="b">
        <v>0</v>
      </c>
      <c r="AQ51" s="83" t="b">
        <v>0</v>
      </c>
      <c r="AR51" s="83" t="b">
        <v>1</v>
      </c>
      <c r="AS51" s="83" t="s">
        <v>5605</v>
      </c>
      <c r="AT51" s="83">
        <v>1346</v>
      </c>
      <c r="AU51" s="89" t="s">
        <v>9970</v>
      </c>
      <c r="AV51" s="83" t="b">
        <v>0</v>
      </c>
      <c r="AW51" s="83" t="s">
        <v>10421</v>
      </c>
      <c r="AX51" s="89" t="s">
        <v>10470</v>
      </c>
      <c r="AY51" s="83" t="s">
        <v>66</v>
      </c>
      <c r="AZ51" s="2"/>
      <c r="BA51" s="3"/>
      <c r="BB51" s="3"/>
      <c r="BC51" s="3"/>
      <c r="BD51" s="3"/>
    </row>
    <row r="52" spans="1:56" x14ac:dyDescent="0.55000000000000004">
      <c r="A52" s="69" t="s">
        <v>959</v>
      </c>
      <c r="B52" s="70"/>
      <c r="C52" s="70"/>
      <c r="D52" s="71"/>
      <c r="E52" s="73"/>
      <c r="F52" s="107" t="s">
        <v>10005</v>
      </c>
      <c r="G52" s="70"/>
      <c r="H52" s="74"/>
      <c r="I52" s="75"/>
      <c r="J52" s="75"/>
      <c r="K52" s="74" t="s">
        <v>11525</v>
      </c>
      <c r="L52" s="78"/>
      <c r="M52" s="79"/>
      <c r="N52" s="79"/>
      <c r="O52" s="80"/>
      <c r="P52" s="81"/>
      <c r="Q52" s="81"/>
      <c r="R52" s="91"/>
      <c r="S52" s="91"/>
      <c r="T52" s="91"/>
      <c r="U52" s="91"/>
      <c r="V52" s="52"/>
      <c r="W52" s="52"/>
      <c r="X52" s="52"/>
      <c r="Y52" s="52"/>
      <c r="Z52" s="51"/>
      <c r="AA52" s="76"/>
      <c r="AB52" s="76"/>
      <c r="AC52" s="77"/>
      <c r="AD52" s="83" t="s">
        <v>5904</v>
      </c>
      <c r="AE52" s="83">
        <v>108</v>
      </c>
      <c r="AF52" s="83">
        <v>11292</v>
      </c>
      <c r="AG52" s="83">
        <v>382</v>
      </c>
      <c r="AH52" s="83">
        <v>372</v>
      </c>
      <c r="AI52" s="83"/>
      <c r="AJ52" s="83" t="s">
        <v>6944</v>
      </c>
      <c r="AK52" s="83" t="s">
        <v>7872</v>
      </c>
      <c r="AL52" s="89" t="s">
        <v>8403</v>
      </c>
      <c r="AM52" s="83"/>
      <c r="AN52" s="85">
        <v>43255.224953703706</v>
      </c>
      <c r="AO52" s="89" t="s">
        <v>9092</v>
      </c>
      <c r="AP52" s="83" t="b">
        <v>0</v>
      </c>
      <c r="AQ52" s="83" t="b">
        <v>0</v>
      </c>
      <c r="AR52" s="83" t="b">
        <v>0</v>
      </c>
      <c r="AS52" s="83" t="s">
        <v>5605</v>
      </c>
      <c r="AT52" s="83">
        <v>98</v>
      </c>
      <c r="AU52" s="89" t="s">
        <v>9970</v>
      </c>
      <c r="AV52" s="83" t="b">
        <v>1</v>
      </c>
      <c r="AW52" s="83" t="s">
        <v>10421</v>
      </c>
      <c r="AX52" s="89" t="s">
        <v>10471</v>
      </c>
      <c r="AY52" s="83" t="s">
        <v>65</v>
      </c>
      <c r="AZ52" s="2"/>
      <c r="BA52" s="3"/>
      <c r="BB52" s="3"/>
      <c r="BC52" s="3"/>
      <c r="BD52" s="3"/>
    </row>
    <row r="53" spans="1:56" x14ac:dyDescent="0.55000000000000004">
      <c r="A53" s="69" t="s">
        <v>235</v>
      </c>
      <c r="B53" s="70"/>
      <c r="C53" s="70"/>
      <c r="D53" s="71"/>
      <c r="E53" s="73"/>
      <c r="F53" s="107" t="s">
        <v>2670</v>
      </c>
      <c r="G53" s="70"/>
      <c r="H53" s="74"/>
      <c r="I53" s="75"/>
      <c r="J53" s="75"/>
      <c r="K53" s="74" t="s">
        <v>11526</v>
      </c>
      <c r="L53" s="78"/>
      <c r="M53" s="79"/>
      <c r="N53" s="79"/>
      <c r="O53" s="80"/>
      <c r="P53" s="81"/>
      <c r="Q53" s="81"/>
      <c r="R53" s="91"/>
      <c r="S53" s="91"/>
      <c r="T53" s="91"/>
      <c r="U53" s="91"/>
      <c r="V53" s="52"/>
      <c r="W53" s="52"/>
      <c r="X53" s="52"/>
      <c r="Y53" s="52"/>
      <c r="Z53" s="51"/>
      <c r="AA53" s="76"/>
      <c r="AB53" s="76"/>
      <c r="AC53" s="77"/>
      <c r="AD53" s="83" t="s">
        <v>5905</v>
      </c>
      <c r="AE53" s="83">
        <v>71</v>
      </c>
      <c r="AF53" s="83">
        <v>13</v>
      </c>
      <c r="AG53" s="83">
        <v>472</v>
      </c>
      <c r="AH53" s="83">
        <v>231</v>
      </c>
      <c r="AI53" s="83"/>
      <c r="AJ53" s="83" t="s">
        <v>6945</v>
      </c>
      <c r="AK53" s="83"/>
      <c r="AL53" s="83"/>
      <c r="AM53" s="83"/>
      <c r="AN53" s="85">
        <v>43116.72351851852</v>
      </c>
      <c r="AO53" s="89" t="s">
        <v>9093</v>
      </c>
      <c r="AP53" s="83" t="b">
        <v>1</v>
      </c>
      <c r="AQ53" s="83" t="b">
        <v>0</v>
      </c>
      <c r="AR53" s="83" t="b">
        <v>0</v>
      </c>
      <c r="AS53" s="83" t="s">
        <v>5604</v>
      </c>
      <c r="AT53" s="83">
        <v>0</v>
      </c>
      <c r="AU53" s="83"/>
      <c r="AV53" s="83" t="b">
        <v>0</v>
      </c>
      <c r="AW53" s="83" t="s">
        <v>10421</v>
      </c>
      <c r="AX53" s="89" t="s">
        <v>10472</v>
      </c>
      <c r="AY53" s="83" t="s">
        <v>66</v>
      </c>
      <c r="AZ53" s="2"/>
      <c r="BA53" s="3"/>
      <c r="BB53" s="3"/>
      <c r="BC53" s="3"/>
      <c r="BD53" s="3"/>
    </row>
    <row r="54" spans="1:56" x14ac:dyDescent="0.55000000000000004">
      <c r="A54" s="69" t="s">
        <v>236</v>
      </c>
      <c r="B54" s="70"/>
      <c r="C54" s="70"/>
      <c r="D54" s="71"/>
      <c r="E54" s="73"/>
      <c r="F54" s="107" t="s">
        <v>2671</v>
      </c>
      <c r="G54" s="70"/>
      <c r="H54" s="74"/>
      <c r="I54" s="75"/>
      <c r="J54" s="75"/>
      <c r="K54" s="74" t="s">
        <v>11527</v>
      </c>
      <c r="L54" s="78"/>
      <c r="M54" s="79"/>
      <c r="N54" s="79"/>
      <c r="O54" s="80"/>
      <c r="P54" s="81"/>
      <c r="Q54" s="81"/>
      <c r="R54" s="91"/>
      <c r="S54" s="91"/>
      <c r="T54" s="91"/>
      <c r="U54" s="91"/>
      <c r="V54" s="52"/>
      <c r="W54" s="52"/>
      <c r="X54" s="52"/>
      <c r="Y54" s="52"/>
      <c r="Z54" s="51"/>
      <c r="AA54" s="76"/>
      <c r="AB54" s="76"/>
      <c r="AC54" s="77"/>
      <c r="AD54" s="83" t="s">
        <v>5906</v>
      </c>
      <c r="AE54" s="83">
        <v>7606</v>
      </c>
      <c r="AF54" s="83">
        <v>6944</v>
      </c>
      <c r="AG54" s="83">
        <v>229063</v>
      </c>
      <c r="AH54" s="83">
        <v>242714</v>
      </c>
      <c r="AI54" s="83"/>
      <c r="AJ54" s="83" t="s">
        <v>6946</v>
      </c>
      <c r="AK54" s="83"/>
      <c r="AL54" s="89" t="s">
        <v>8404</v>
      </c>
      <c r="AM54" s="83"/>
      <c r="AN54" s="85">
        <v>40571.611967592595</v>
      </c>
      <c r="AO54" s="89" t="s">
        <v>9094</v>
      </c>
      <c r="AP54" s="83" t="b">
        <v>1</v>
      </c>
      <c r="AQ54" s="83" t="b">
        <v>0</v>
      </c>
      <c r="AR54" s="83" t="b">
        <v>1</v>
      </c>
      <c r="AS54" s="83" t="s">
        <v>5604</v>
      </c>
      <c r="AT54" s="83">
        <v>284</v>
      </c>
      <c r="AU54" s="89" t="s">
        <v>9970</v>
      </c>
      <c r="AV54" s="83" t="b">
        <v>0</v>
      </c>
      <c r="AW54" s="83" t="s">
        <v>10421</v>
      </c>
      <c r="AX54" s="89" t="s">
        <v>10473</v>
      </c>
      <c r="AY54" s="83" t="s">
        <v>66</v>
      </c>
      <c r="AZ54" s="2"/>
      <c r="BA54" s="3"/>
      <c r="BB54" s="3"/>
      <c r="BC54" s="3"/>
      <c r="BD54" s="3"/>
    </row>
    <row r="55" spans="1:56" x14ac:dyDescent="0.55000000000000004">
      <c r="A55" s="69" t="s">
        <v>906</v>
      </c>
      <c r="B55" s="70"/>
      <c r="C55" s="70"/>
      <c r="D55" s="71"/>
      <c r="E55" s="73"/>
      <c r="F55" s="107" t="s">
        <v>3227</v>
      </c>
      <c r="G55" s="70"/>
      <c r="H55" s="74"/>
      <c r="I55" s="75"/>
      <c r="J55" s="75"/>
      <c r="K55" s="74" t="s">
        <v>11528</v>
      </c>
      <c r="L55" s="78"/>
      <c r="M55" s="79"/>
      <c r="N55" s="79"/>
      <c r="O55" s="80"/>
      <c r="P55" s="81"/>
      <c r="Q55" s="81"/>
      <c r="R55" s="91"/>
      <c r="S55" s="91"/>
      <c r="T55" s="91"/>
      <c r="U55" s="91"/>
      <c r="V55" s="52"/>
      <c r="W55" s="52"/>
      <c r="X55" s="52"/>
      <c r="Y55" s="52"/>
      <c r="Z55" s="51"/>
      <c r="AA55" s="76"/>
      <c r="AB55" s="76"/>
      <c r="AC55" s="77"/>
      <c r="AD55" s="83" t="s">
        <v>5907</v>
      </c>
      <c r="AE55" s="83">
        <v>7542</v>
      </c>
      <c r="AF55" s="83">
        <v>8606</v>
      </c>
      <c r="AG55" s="83">
        <v>233951</v>
      </c>
      <c r="AH55" s="83">
        <v>3743</v>
      </c>
      <c r="AI55" s="83"/>
      <c r="AJ55" s="83" t="s">
        <v>6947</v>
      </c>
      <c r="AK55" s="83" t="s">
        <v>7883</v>
      </c>
      <c r="AL55" s="89" t="s">
        <v>8405</v>
      </c>
      <c r="AM55" s="83"/>
      <c r="AN55" s="85">
        <v>40081.696597222224</v>
      </c>
      <c r="AO55" s="89" t="s">
        <v>9095</v>
      </c>
      <c r="AP55" s="83" t="b">
        <v>0</v>
      </c>
      <c r="AQ55" s="83" t="b">
        <v>0</v>
      </c>
      <c r="AR55" s="83" t="b">
        <v>0</v>
      </c>
      <c r="AS55" s="83" t="s">
        <v>5604</v>
      </c>
      <c r="AT55" s="83">
        <v>1610</v>
      </c>
      <c r="AU55" s="89" t="s">
        <v>9977</v>
      </c>
      <c r="AV55" s="83" t="b">
        <v>0</v>
      </c>
      <c r="AW55" s="83" t="s">
        <v>10421</v>
      </c>
      <c r="AX55" s="89" t="s">
        <v>10474</v>
      </c>
      <c r="AY55" s="83" t="s">
        <v>66</v>
      </c>
      <c r="AZ55" s="2"/>
      <c r="BA55" s="3"/>
      <c r="BB55" s="3"/>
      <c r="BC55" s="3"/>
      <c r="BD55" s="3"/>
    </row>
    <row r="56" spans="1:56" x14ac:dyDescent="0.55000000000000004">
      <c r="A56" s="69" t="s">
        <v>237</v>
      </c>
      <c r="B56" s="70"/>
      <c r="C56" s="70"/>
      <c r="D56" s="71"/>
      <c r="E56" s="73"/>
      <c r="F56" s="107" t="s">
        <v>2672</v>
      </c>
      <c r="G56" s="70"/>
      <c r="H56" s="74"/>
      <c r="I56" s="75"/>
      <c r="J56" s="75"/>
      <c r="K56" s="74" t="s">
        <v>11529</v>
      </c>
      <c r="L56" s="78"/>
      <c r="M56" s="79"/>
      <c r="N56" s="79"/>
      <c r="O56" s="80"/>
      <c r="P56" s="81"/>
      <c r="Q56" s="81"/>
      <c r="R56" s="91"/>
      <c r="S56" s="91"/>
      <c r="T56" s="91"/>
      <c r="U56" s="91"/>
      <c r="V56" s="52"/>
      <c r="W56" s="52"/>
      <c r="X56" s="52"/>
      <c r="Y56" s="52"/>
      <c r="Z56" s="51"/>
      <c r="AA56" s="76"/>
      <c r="AB56" s="76"/>
      <c r="AC56" s="77"/>
      <c r="AD56" s="83" t="s">
        <v>5908</v>
      </c>
      <c r="AE56" s="83">
        <v>218</v>
      </c>
      <c r="AF56" s="83">
        <v>84</v>
      </c>
      <c r="AG56" s="83">
        <v>124</v>
      </c>
      <c r="AH56" s="83">
        <v>397</v>
      </c>
      <c r="AI56" s="83"/>
      <c r="AJ56" s="83" t="s">
        <v>6948</v>
      </c>
      <c r="AK56" s="83" t="s">
        <v>7868</v>
      </c>
      <c r="AL56" s="83"/>
      <c r="AM56" s="83"/>
      <c r="AN56" s="85">
        <v>43022.31559027778</v>
      </c>
      <c r="AO56" s="89" t="s">
        <v>9096</v>
      </c>
      <c r="AP56" s="83" t="b">
        <v>1</v>
      </c>
      <c r="AQ56" s="83" t="b">
        <v>0</v>
      </c>
      <c r="AR56" s="83" t="b">
        <v>0</v>
      </c>
      <c r="AS56" s="83" t="s">
        <v>5604</v>
      </c>
      <c r="AT56" s="83">
        <v>0</v>
      </c>
      <c r="AU56" s="83"/>
      <c r="AV56" s="83" t="b">
        <v>0</v>
      </c>
      <c r="AW56" s="83" t="s">
        <v>10421</v>
      </c>
      <c r="AX56" s="89" t="s">
        <v>10475</v>
      </c>
      <c r="AY56" s="83" t="s">
        <v>66</v>
      </c>
      <c r="AZ56" s="2"/>
      <c r="BA56" s="3"/>
      <c r="BB56" s="3"/>
      <c r="BC56" s="3"/>
      <c r="BD56" s="3"/>
    </row>
    <row r="57" spans="1:56" x14ac:dyDescent="0.55000000000000004">
      <c r="A57" s="69" t="s">
        <v>837</v>
      </c>
      <c r="B57" s="70"/>
      <c r="C57" s="70"/>
      <c r="D57" s="71"/>
      <c r="E57" s="73"/>
      <c r="F57" s="107" t="s">
        <v>3171</v>
      </c>
      <c r="G57" s="70"/>
      <c r="H57" s="74"/>
      <c r="I57" s="75"/>
      <c r="J57" s="75"/>
      <c r="K57" s="74" t="s">
        <v>11530</v>
      </c>
      <c r="L57" s="78"/>
      <c r="M57" s="79"/>
      <c r="N57" s="79"/>
      <c r="O57" s="80"/>
      <c r="P57" s="81"/>
      <c r="Q57" s="81"/>
      <c r="R57" s="91"/>
      <c r="S57" s="91"/>
      <c r="T57" s="91"/>
      <c r="U57" s="91"/>
      <c r="V57" s="52"/>
      <c r="W57" s="52"/>
      <c r="X57" s="52"/>
      <c r="Y57" s="52"/>
      <c r="Z57" s="51"/>
      <c r="AA57" s="76"/>
      <c r="AB57" s="76"/>
      <c r="AC57" s="77"/>
      <c r="AD57" s="83" t="s">
        <v>5909</v>
      </c>
      <c r="AE57" s="83">
        <v>9</v>
      </c>
      <c r="AF57" s="83">
        <v>8</v>
      </c>
      <c r="AG57" s="83">
        <v>10</v>
      </c>
      <c r="AH57" s="83">
        <v>8</v>
      </c>
      <c r="AI57" s="83"/>
      <c r="AJ57" s="83" t="s">
        <v>6949</v>
      </c>
      <c r="AK57" s="83" t="s">
        <v>7884</v>
      </c>
      <c r="AL57" s="89" t="s">
        <v>8406</v>
      </c>
      <c r="AM57" s="83"/>
      <c r="AN57" s="85">
        <v>43424.237500000003</v>
      </c>
      <c r="AO57" s="89" t="s">
        <v>9097</v>
      </c>
      <c r="AP57" s="83" t="b">
        <v>0</v>
      </c>
      <c r="AQ57" s="83" t="b">
        <v>0</v>
      </c>
      <c r="AR57" s="83" t="b">
        <v>1</v>
      </c>
      <c r="AS57" s="83" t="s">
        <v>5604</v>
      </c>
      <c r="AT57" s="83">
        <v>0</v>
      </c>
      <c r="AU57" s="89" t="s">
        <v>9970</v>
      </c>
      <c r="AV57" s="83" t="b">
        <v>0</v>
      </c>
      <c r="AW57" s="83" t="s">
        <v>10421</v>
      </c>
      <c r="AX57" s="89" t="s">
        <v>10476</v>
      </c>
      <c r="AY57" s="83" t="s">
        <v>66</v>
      </c>
      <c r="AZ57" s="2"/>
      <c r="BA57" s="3"/>
      <c r="BB57" s="3"/>
      <c r="BC57" s="3"/>
      <c r="BD57" s="3"/>
    </row>
    <row r="58" spans="1:56" x14ac:dyDescent="0.55000000000000004">
      <c r="A58" s="69" t="s">
        <v>238</v>
      </c>
      <c r="B58" s="70"/>
      <c r="C58" s="70"/>
      <c r="D58" s="71"/>
      <c r="E58" s="73"/>
      <c r="F58" s="107" t="s">
        <v>10006</v>
      </c>
      <c r="G58" s="70"/>
      <c r="H58" s="74"/>
      <c r="I58" s="75"/>
      <c r="J58" s="75"/>
      <c r="K58" s="74" t="s">
        <v>11531</v>
      </c>
      <c r="L58" s="78"/>
      <c r="M58" s="79"/>
      <c r="N58" s="79"/>
      <c r="O58" s="80"/>
      <c r="P58" s="81"/>
      <c r="Q58" s="81"/>
      <c r="R58" s="91"/>
      <c r="S58" s="91"/>
      <c r="T58" s="91"/>
      <c r="U58" s="91"/>
      <c r="V58" s="52"/>
      <c r="W58" s="52"/>
      <c r="X58" s="52"/>
      <c r="Y58" s="52"/>
      <c r="Z58" s="51"/>
      <c r="AA58" s="76"/>
      <c r="AB58" s="76"/>
      <c r="AC58" s="77"/>
      <c r="AD58" s="83" t="s">
        <v>5910</v>
      </c>
      <c r="AE58" s="83">
        <v>215</v>
      </c>
      <c r="AF58" s="83">
        <v>269</v>
      </c>
      <c r="AG58" s="83">
        <v>1953</v>
      </c>
      <c r="AH58" s="83">
        <v>61</v>
      </c>
      <c r="AI58" s="83"/>
      <c r="AJ58" s="83" t="s">
        <v>6950</v>
      </c>
      <c r="AK58" s="83"/>
      <c r="AL58" s="89" t="s">
        <v>8407</v>
      </c>
      <c r="AM58" s="83"/>
      <c r="AN58" s="85">
        <v>42173.748564814814</v>
      </c>
      <c r="AO58" s="89" t="s">
        <v>9098</v>
      </c>
      <c r="AP58" s="83" t="b">
        <v>0</v>
      </c>
      <c r="AQ58" s="83" t="b">
        <v>0</v>
      </c>
      <c r="AR58" s="83" t="b">
        <v>0</v>
      </c>
      <c r="AS58" s="83" t="s">
        <v>5604</v>
      </c>
      <c r="AT58" s="83">
        <v>75</v>
      </c>
      <c r="AU58" s="89" t="s">
        <v>9970</v>
      </c>
      <c r="AV58" s="83" t="b">
        <v>0</v>
      </c>
      <c r="AW58" s="83" t="s">
        <v>10421</v>
      </c>
      <c r="AX58" s="89" t="s">
        <v>10477</v>
      </c>
      <c r="AY58" s="83" t="s">
        <v>66</v>
      </c>
      <c r="AZ58" s="2"/>
      <c r="BA58" s="3"/>
      <c r="BB58" s="3"/>
      <c r="BC58" s="3"/>
      <c r="BD58" s="3"/>
    </row>
    <row r="59" spans="1:56" x14ac:dyDescent="0.55000000000000004">
      <c r="A59" s="69" t="s">
        <v>960</v>
      </c>
      <c r="B59" s="70"/>
      <c r="C59" s="70"/>
      <c r="D59" s="71"/>
      <c r="E59" s="73"/>
      <c r="F59" s="107" t="s">
        <v>10007</v>
      </c>
      <c r="G59" s="70"/>
      <c r="H59" s="74"/>
      <c r="I59" s="75"/>
      <c r="J59" s="75"/>
      <c r="K59" s="74" t="s">
        <v>11532</v>
      </c>
      <c r="L59" s="78"/>
      <c r="M59" s="79"/>
      <c r="N59" s="79"/>
      <c r="O59" s="80"/>
      <c r="P59" s="81"/>
      <c r="Q59" s="81"/>
      <c r="R59" s="91"/>
      <c r="S59" s="91"/>
      <c r="T59" s="91"/>
      <c r="U59" s="91"/>
      <c r="V59" s="52"/>
      <c r="W59" s="52"/>
      <c r="X59" s="52"/>
      <c r="Y59" s="52"/>
      <c r="Z59" s="51"/>
      <c r="AA59" s="76"/>
      <c r="AB59" s="76"/>
      <c r="AC59" s="77"/>
      <c r="AD59" s="83" t="s">
        <v>5911</v>
      </c>
      <c r="AE59" s="83">
        <v>1552</v>
      </c>
      <c r="AF59" s="83">
        <v>12044</v>
      </c>
      <c r="AG59" s="83">
        <v>10992</v>
      </c>
      <c r="AH59" s="83">
        <v>2477</v>
      </c>
      <c r="AI59" s="83"/>
      <c r="AJ59" s="83" t="s">
        <v>6951</v>
      </c>
      <c r="AK59" s="83" t="s">
        <v>7885</v>
      </c>
      <c r="AL59" s="89" t="s">
        <v>8408</v>
      </c>
      <c r="AM59" s="83"/>
      <c r="AN59" s="85">
        <v>40321.352743055555</v>
      </c>
      <c r="AO59" s="89" t="s">
        <v>9099</v>
      </c>
      <c r="AP59" s="83" t="b">
        <v>1</v>
      </c>
      <c r="AQ59" s="83" t="b">
        <v>0</v>
      </c>
      <c r="AR59" s="83" t="b">
        <v>1</v>
      </c>
      <c r="AS59" s="83" t="s">
        <v>5604</v>
      </c>
      <c r="AT59" s="83">
        <v>413</v>
      </c>
      <c r="AU59" s="89" t="s">
        <v>9970</v>
      </c>
      <c r="AV59" s="83" t="b">
        <v>0</v>
      </c>
      <c r="AW59" s="83" t="s">
        <v>10421</v>
      </c>
      <c r="AX59" s="89" t="s">
        <v>10478</v>
      </c>
      <c r="AY59" s="83" t="s">
        <v>65</v>
      </c>
      <c r="AZ59" s="2"/>
      <c r="BA59" s="3"/>
      <c r="BB59" s="3"/>
      <c r="BC59" s="3"/>
      <c r="BD59" s="3"/>
    </row>
    <row r="60" spans="1:56" x14ac:dyDescent="0.55000000000000004">
      <c r="A60" s="69" t="s">
        <v>961</v>
      </c>
      <c r="B60" s="70"/>
      <c r="C60" s="70"/>
      <c r="D60" s="71"/>
      <c r="E60" s="73"/>
      <c r="F60" s="107" t="s">
        <v>10008</v>
      </c>
      <c r="G60" s="70"/>
      <c r="H60" s="74"/>
      <c r="I60" s="75"/>
      <c r="J60" s="75"/>
      <c r="K60" s="74" t="s">
        <v>11533</v>
      </c>
      <c r="L60" s="78"/>
      <c r="M60" s="79"/>
      <c r="N60" s="79"/>
      <c r="O60" s="80"/>
      <c r="P60" s="81"/>
      <c r="Q60" s="81"/>
      <c r="R60" s="91"/>
      <c r="S60" s="91"/>
      <c r="T60" s="91"/>
      <c r="U60" s="91"/>
      <c r="V60" s="52"/>
      <c r="W60" s="52"/>
      <c r="X60" s="52"/>
      <c r="Y60" s="52"/>
      <c r="Z60" s="51"/>
      <c r="AA60" s="76"/>
      <c r="AB60" s="76"/>
      <c r="AC60" s="77"/>
      <c r="AD60" s="83" t="s">
        <v>5912</v>
      </c>
      <c r="AE60" s="83">
        <v>1405</v>
      </c>
      <c r="AF60" s="83">
        <v>636</v>
      </c>
      <c r="AG60" s="83">
        <v>918</v>
      </c>
      <c r="AH60" s="83">
        <v>519</v>
      </c>
      <c r="AI60" s="83"/>
      <c r="AJ60" s="83" t="s">
        <v>6952</v>
      </c>
      <c r="AK60" s="83" t="s">
        <v>7886</v>
      </c>
      <c r="AL60" s="89" t="s">
        <v>8409</v>
      </c>
      <c r="AM60" s="83"/>
      <c r="AN60" s="85">
        <v>42623.038321759261</v>
      </c>
      <c r="AO60" s="89" t="s">
        <v>9100</v>
      </c>
      <c r="AP60" s="83" t="b">
        <v>0</v>
      </c>
      <c r="AQ60" s="83" t="b">
        <v>0</v>
      </c>
      <c r="AR60" s="83" t="b">
        <v>0</v>
      </c>
      <c r="AS60" s="83" t="s">
        <v>5604</v>
      </c>
      <c r="AT60" s="83">
        <v>26</v>
      </c>
      <c r="AU60" s="89" t="s">
        <v>9970</v>
      </c>
      <c r="AV60" s="83" t="b">
        <v>0</v>
      </c>
      <c r="AW60" s="83" t="s">
        <v>10421</v>
      </c>
      <c r="AX60" s="89" t="s">
        <v>10479</v>
      </c>
      <c r="AY60" s="83" t="s">
        <v>65</v>
      </c>
      <c r="AZ60" s="2"/>
      <c r="BA60" s="3"/>
      <c r="BB60" s="3"/>
      <c r="BC60" s="3"/>
      <c r="BD60" s="3"/>
    </row>
    <row r="61" spans="1:56" x14ac:dyDescent="0.55000000000000004">
      <c r="A61" s="69" t="s">
        <v>962</v>
      </c>
      <c r="B61" s="70"/>
      <c r="C61" s="70"/>
      <c r="D61" s="71"/>
      <c r="E61" s="73"/>
      <c r="F61" s="107" t="s">
        <v>10009</v>
      </c>
      <c r="G61" s="70"/>
      <c r="H61" s="74"/>
      <c r="I61" s="75"/>
      <c r="J61" s="75"/>
      <c r="K61" s="74" t="s">
        <v>11534</v>
      </c>
      <c r="L61" s="78"/>
      <c r="M61" s="79"/>
      <c r="N61" s="79"/>
      <c r="O61" s="80"/>
      <c r="P61" s="81"/>
      <c r="Q61" s="81"/>
      <c r="R61" s="91"/>
      <c r="S61" s="91"/>
      <c r="T61" s="91"/>
      <c r="U61" s="91"/>
      <c r="V61" s="52"/>
      <c r="W61" s="52"/>
      <c r="X61" s="52"/>
      <c r="Y61" s="52"/>
      <c r="Z61" s="51"/>
      <c r="AA61" s="76"/>
      <c r="AB61" s="76"/>
      <c r="AC61" s="77"/>
      <c r="AD61" s="83" t="s">
        <v>5913</v>
      </c>
      <c r="AE61" s="83">
        <v>1197</v>
      </c>
      <c r="AF61" s="83">
        <v>8478</v>
      </c>
      <c r="AG61" s="83">
        <v>5297</v>
      </c>
      <c r="AH61" s="83">
        <v>1676</v>
      </c>
      <c r="AI61" s="83"/>
      <c r="AJ61" s="83" t="s">
        <v>6953</v>
      </c>
      <c r="AK61" s="83" t="s">
        <v>7887</v>
      </c>
      <c r="AL61" s="89" t="s">
        <v>8410</v>
      </c>
      <c r="AM61" s="83"/>
      <c r="AN61" s="85">
        <v>40940.766087962962</v>
      </c>
      <c r="AO61" s="89" t="s">
        <v>9101</v>
      </c>
      <c r="AP61" s="83" t="b">
        <v>0</v>
      </c>
      <c r="AQ61" s="83" t="b">
        <v>0</v>
      </c>
      <c r="AR61" s="83" t="b">
        <v>1</v>
      </c>
      <c r="AS61" s="83" t="s">
        <v>5604</v>
      </c>
      <c r="AT61" s="83">
        <v>291</v>
      </c>
      <c r="AU61" s="89" t="s">
        <v>9970</v>
      </c>
      <c r="AV61" s="83" t="b">
        <v>0</v>
      </c>
      <c r="AW61" s="83" t="s">
        <v>10421</v>
      </c>
      <c r="AX61" s="89" t="s">
        <v>10480</v>
      </c>
      <c r="AY61" s="83" t="s">
        <v>65</v>
      </c>
      <c r="AZ61" s="2"/>
      <c r="BA61" s="3"/>
      <c r="BB61" s="3"/>
      <c r="BC61" s="3"/>
      <c r="BD61" s="3"/>
    </row>
    <row r="62" spans="1:56" x14ac:dyDescent="0.55000000000000004">
      <c r="A62" s="69" t="s">
        <v>963</v>
      </c>
      <c r="B62" s="70"/>
      <c r="C62" s="70"/>
      <c r="D62" s="71"/>
      <c r="E62" s="73"/>
      <c r="F62" s="107" t="s">
        <v>10010</v>
      </c>
      <c r="G62" s="70"/>
      <c r="H62" s="74"/>
      <c r="I62" s="75"/>
      <c r="J62" s="75"/>
      <c r="K62" s="74" t="s">
        <v>11535</v>
      </c>
      <c r="L62" s="78"/>
      <c r="M62" s="79"/>
      <c r="N62" s="79"/>
      <c r="O62" s="80"/>
      <c r="P62" s="81"/>
      <c r="Q62" s="81"/>
      <c r="R62" s="91"/>
      <c r="S62" s="91"/>
      <c r="T62" s="91"/>
      <c r="U62" s="91"/>
      <c r="V62" s="52"/>
      <c r="W62" s="52"/>
      <c r="X62" s="52"/>
      <c r="Y62" s="52"/>
      <c r="Z62" s="51"/>
      <c r="AA62" s="76"/>
      <c r="AB62" s="76"/>
      <c r="AC62" s="77"/>
      <c r="AD62" s="83" t="s">
        <v>5914</v>
      </c>
      <c r="AE62" s="83">
        <v>839</v>
      </c>
      <c r="AF62" s="83">
        <v>1662</v>
      </c>
      <c r="AG62" s="83">
        <v>1277</v>
      </c>
      <c r="AH62" s="83">
        <v>865</v>
      </c>
      <c r="AI62" s="83"/>
      <c r="AJ62" s="83" t="s">
        <v>6954</v>
      </c>
      <c r="AK62" s="83" t="s">
        <v>7888</v>
      </c>
      <c r="AL62" s="89" t="s">
        <v>8411</v>
      </c>
      <c r="AM62" s="83"/>
      <c r="AN62" s="85">
        <v>42696.613946759258</v>
      </c>
      <c r="AO62" s="89" t="s">
        <v>9102</v>
      </c>
      <c r="AP62" s="83" t="b">
        <v>0</v>
      </c>
      <c r="AQ62" s="83" t="b">
        <v>0</v>
      </c>
      <c r="AR62" s="83" t="b">
        <v>1</v>
      </c>
      <c r="AS62" s="83" t="s">
        <v>5604</v>
      </c>
      <c r="AT62" s="83">
        <v>46</v>
      </c>
      <c r="AU62" s="89" t="s">
        <v>9970</v>
      </c>
      <c r="AV62" s="83" t="b">
        <v>0</v>
      </c>
      <c r="AW62" s="83" t="s">
        <v>10421</v>
      </c>
      <c r="AX62" s="89" t="s">
        <v>10481</v>
      </c>
      <c r="AY62" s="83" t="s">
        <v>65</v>
      </c>
      <c r="AZ62" s="2"/>
      <c r="BA62" s="3"/>
      <c r="BB62" s="3"/>
      <c r="BC62" s="3"/>
      <c r="BD62" s="3"/>
    </row>
    <row r="63" spans="1:56" x14ac:dyDescent="0.55000000000000004">
      <c r="A63" s="69" t="s">
        <v>964</v>
      </c>
      <c r="B63" s="70"/>
      <c r="C63" s="70"/>
      <c r="D63" s="71"/>
      <c r="E63" s="73"/>
      <c r="F63" s="107" t="s">
        <v>10011</v>
      </c>
      <c r="G63" s="70"/>
      <c r="H63" s="74"/>
      <c r="I63" s="75"/>
      <c r="J63" s="75"/>
      <c r="K63" s="74" t="s">
        <v>11536</v>
      </c>
      <c r="L63" s="78"/>
      <c r="M63" s="79"/>
      <c r="N63" s="79"/>
      <c r="O63" s="80"/>
      <c r="P63" s="81"/>
      <c r="Q63" s="81"/>
      <c r="R63" s="91"/>
      <c r="S63" s="91"/>
      <c r="T63" s="91"/>
      <c r="U63" s="91"/>
      <c r="V63" s="52"/>
      <c r="W63" s="52"/>
      <c r="X63" s="52"/>
      <c r="Y63" s="52"/>
      <c r="Z63" s="51"/>
      <c r="AA63" s="76"/>
      <c r="AB63" s="76"/>
      <c r="AC63" s="77"/>
      <c r="AD63" s="83" t="s">
        <v>5915</v>
      </c>
      <c r="AE63" s="83">
        <v>458</v>
      </c>
      <c r="AF63" s="83">
        <v>121588</v>
      </c>
      <c r="AG63" s="83">
        <v>12218</v>
      </c>
      <c r="AH63" s="83">
        <v>5405</v>
      </c>
      <c r="AI63" s="83"/>
      <c r="AJ63" s="83" t="s">
        <v>6955</v>
      </c>
      <c r="AK63" s="83" t="s">
        <v>7889</v>
      </c>
      <c r="AL63" s="89" t="s">
        <v>8412</v>
      </c>
      <c r="AM63" s="83"/>
      <c r="AN63" s="85">
        <v>40785.373715277776</v>
      </c>
      <c r="AO63" s="89" t="s">
        <v>9103</v>
      </c>
      <c r="AP63" s="83" t="b">
        <v>0</v>
      </c>
      <c r="AQ63" s="83" t="b">
        <v>0</v>
      </c>
      <c r="AR63" s="83" t="b">
        <v>1</v>
      </c>
      <c r="AS63" s="83" t="s">
        <v>5604</v>
      </c>
      <c r="AT63" s="83">
        <v>1980</v>
      </c>
      <c r="AU63" s="89" t="s">
        <v>9970</v>
      </c>
      <c r="AV63" s="83" t="b">
        <v>1</v>
      </c>
      <c r="AW63" s="83" t="s">
        <v>10421</v>
      </c>
      <c r="AX63" s="89" t="s">
        <v>10482</v>
      </c>
      <c r="AY63" s="83" t="s">
        <v>65</v>
      </c>
      <c r="AZ63" s="2"/>
      <c r="BA63" s="3"/>
      <c r="BB63" s="3"/>
      <c r="BC63" s="3"/>
      <c r="BD63" s="3"/>
    </row>
    <row r="64" spans="1:56" x14ac:dyDescent="0.55000000000000004">
      <c r="A64" s="69" t="s">
        <v>239</v>
      </c>
      <c r="B64" s="70"/>
      <c r="C64" s="70"/>
      <c r="D64" s="71"/>
      <c r="E64" s="73"/>
      <c r="F64" s="107" t="s">
        <v>2673</v>
      </c>
      <c r="G64" s="70"/>
      <c r="H64" s="74"/>
      <c r="I64" s="75"/>
      <c r="J64" s="75"/>
      <c r="K64" s="74" t="s">
        <v>11537</v>
      </c>
      <c r="L64" s="78"/>
      <c r="M64" s="79"/>
      <c r="N64" s="79"/>
      <c r="O64" s="80"/>
      <c r="P64" s="81"/>
      <c r="Q64" s="81"/>
      <c r="R64" s="91"/>
      <c r="S64" s="91"/>
      <c r="T64" s="91"/>
      <c r="U64" s="91"/>
      <c r="V64" s="52"/>
      <c r="W64" s="52"/>
      <c r="X64" s="52"/>
      <c r="Y64" s="52"/>
      <c r="Z64" s="51"/>
      <c r="AA64" s="76"/>
      <c r="AB64" s="76"/>
      <c r="AC64" s="77"/>
      <c r="AD64" s="83" t="s">
        <v>5916</v>
      </c>
      <c r="AE64" s="83">
        <v>770</v>
      </c>
      <c r="AF64" s="83">
        <v>282</v>
      </c>
      <c r="AG64" s="83">
        <v>1543</v>
      </c>
      <c r="AH64" s="83">
        <v>421</v>
      </c>
      <c r="AI64" s="83"/>
      <c r="AJ64" s="83" t="s">
        <v>6956</v>
      </c>
      <c r="AK64" s="83" t="s">
        <v>7890</v>
      </c>
      <c r="AL64" s="89" t="s">
        <v>8413</v>
      </c>
      <c r="AM64" s="83"/>
      <c r="AN64" s="85">
        <v>43300.627557870372</v>
      </c>
      <c r="AO64" s="83"/>
      <c r="AP64" s="83" t="b">
        <v>0</v>
      </c>
      <c r="AQ64" s="83" t="b">
        <v>0</v>
      </c>
      <c r="AR64" s="83" t="b">
        <v>0</v>
      </c>
      <c r="AS64" s="83" t="s">
        <v>5604</v>
      </c>
      <c r="AT64" s="83">
        <v>3</v>
      </c>
      <c r="AU64" s="89" t="s">
        <v>9970</v>
      </c>
      <c r="AV64" s="83" t="b">
        <v>0</v>
      </c>
      <c r="AW64" s="83" t="s">
        <v>10421</v>
      </c>
      <c r="AX64" s="89" t="s">
        <v>10483</v>
      </c>
      <c r="AY64" s="83" t="s">
        <v>66</v>
      </c>
      <c r="AZ64" s="2"/>
      <c r="BA64" s="3"/>
      <c r="BB64" s="3"/>
      <c r="BC64" s="3"/>
      <c r="BD64" s="3"/>
    </row>
    <row r="65" spans="1:56" x14ac:dyDescent="0.55000000000000004">
      <c r="A65" s="69" t="s">
        <v>256</v>
      </c>
      <c r="B65" s="70"/>
      <c r="C65" s="70"/>
      <c r="D65" s="71"/>
      <c r="E65" s="73"/>
      <c r="F65" s="107" t="s">
        <v>2689</v>
      </c>
      <c r="G65" s="70"/>
      <c r="H65" s="74"/>
      <c r="I65" s="75"/>
      <c r="J65" s="75"/>
      <c r="K65" s="74" t="s">
        <v>11538</v>
      </c>
      <c r="L65" s="78"/>
      <c r="M65" s="79"/>
      <c r="N65" s="79"/>
      <c r="O65" s="80"/>
      <c r="P65" s="81"/>
      <c r="Q65" s="81"/>
      <c r="R65" s="91"/>
      <c r="S65" s="91"/>
      <c r="T65" s="91"/>
      <c r="U65" s="91"/>
      <c r="V65" s="52"/>
      <c r="W65" s="52"/>
      <c r="X65" s="52"/>
      <c r="Y65" s="52"/>
      <c r="Z65" s="51"/>
      <c r="AA65" s="76"/>
      <c r="AB65" s="76"/>
      <c r="AC65" s="77"/>
      <c r="AD65" s="83" t="s">
        <v>5917</v>
      </c>
      <c r="AE65" s="83">
        <v>115</v>
      </c>
      <c r="AF65" s="83">
        <v>7</v>
      </c>
      <c r="AG65" s="83">
        <v>135</v>
      </c>
      <c r="AH65" s="83">
        <v>27</v>
      </c>
      <c r="AI65" s="83"/>
      <c r="AJ65" s="90" t="s">
        <v>6957</v>
      </c>
      <c r="AK65" s="83" t="s">
        <v>7858</v>
      </c>
      <c r="AL65" s="83"/>
      <c r="AM65" s="83"/>
      <c r="AN65" s="85">
        <v>43409.381736111114</v>
      </c>
      <c r="AO65" s="89" t="s">
        <v>9104</v>
      </c>
      <c r="AP65" s="83" t="b">
        <v>1</v>
      </c>
      <c r="AQ65" s="83" t="b">
        <v>0</v>
      </c>
      <c r="AR65" s="83" t="b">
        <v>0</v>
      </c>
      <c r="AS65" s="83" t="s">
        <v>5604</v>
      </c>
      <c r="AT65" s="83">
        <v>0</v>
      </c>
      <c r="AU65" s="83"/>
      <c r="AV65" s="83" t="b">
        <v>0</v>
      </c>
      <c r="AW65" s="83" t="s">
        <v>10421</v>
      </c>
      <c r="AX65" s="89" t="s">
        <v>10484</v>
      </c>
      <c r="AY65" s="83" t="s">
        <v>66</v>
      </c>
      <c r="AZ65" s="2"/>
      <c r="BA65" s="3"/>
      <c r="BB65" s="3"/>
      <c r="BC65" s="3"/>
      <c r="BD65" s="3"/>
    </row>
    <row r="66" spans="1:56" x14ac:dyDescent="0.55000000000000004">
      <c r="A66" s="69" t="s">
        <v>240</v>
      </c>
      <c r="B66" s="70"/>
      <c r="C66" s="70"/>
      <c r="D66" s="71"/>
      <c r="E66" s="73"/>
      <c r="F66" s="107" t="s">
        <v>2674</v>
      </c>
      <c r="G66" s="70"/>
      <c r="H66" s="74"/>
      <c r="I66" s="75"/>
      <c r="J66" s="75"/>
      <c r="K66" s="74" t="s">
        <v>11539</v>
      </c>
      <c r="L66" s="78"/>
      <c r="M66" s="79"/>
      <c r="N66" s="79"/>
      <c r="O66" s="80"/>
      <c r="P66" s="81"/>
      <c r="Q66" s="81"/>
      <c r="R66" s="91"/>
      <c r="S66" s="91"/>
      <c r="T66" s="91"/>
      <c r="U66" s="91"/>
      <c r="V66" s="52"/>
      <c r="W66" s="52"/>
      <c r="X66" s="52"/>
      <c r="Y66" s="52"/>
      <c r="Z66" s="51"/>
      <c r="AA66" s="76"/>
      <c r="AB66" s="76"/>
      <c r="AC66" s="77"/>
      <c r="AD66" s="83" t="s">
        <v>5918</v>
      </c>
      <c r="AE66" s="83">
        <v>2487</v>
      </c>
      <c r="AF66" s="83">
        <v>11059</v>
      </c>
      <c r="AG66" s="83">
        <v>10318</v>
      </c>
      <c r="AH66" s="83">
        <v>6962</v>
      </c>
      <c r="AI66" s="83"/>
      <c r="AJ66" s="83" t="s">
        <v>6958</v>
      </c>
      <c r="AK66" s="83" t="s">
        <v>7891</v>
      </c>
      <c r="AL66" s="89" t="s">
        <v>8414</v>
      </c>
      <c r="AM66" s="83"/>
      <c r="AN66" s="85">
        <v>40935.337384259263</v>
      </c>
      <c r="AO66" s="89" t="s">
        <v>9105</v>
      </c>
      <c r="AP66" s="83" t="b">
        <v>1</v>
      </c>
      <c r="AQ66" s="83" t="b">
        <v>0</v>
      </c>
      <c r="AR66" s="83" t="b">
        <v>1</v>
      </c>
      <c r="AS66" s="83" t="s">
        <v>5604</v>
      </c>
      <c r="AT66" s="83">
        <v>306</v>
      </c>
      <c r="AU66" s="89" t="s">
        <v>9970</v>
      </c>
      <c r="AV66" s="83" t="b">
        <v>0</v>
      </c>
      <c r="AW66" s="83" t="s">
        <v>10421</v>
      </c>
      <c r="AX66" s="89" t="s">
        <v>10485</v>
      </c>
      <c r="AY66" s="83" t="s">
        <v>66</v>
      </c>
      <c r="AZ66" s="2"/>
      <c r="BA66" s="3"/>
      <c r="BB66" s="3"/>
      <c r="BC66" s="3"/>
      <c r="BD66" s="3"/>
    </row>
    <row r="67" spans="1:56" x14ac:dyDescent="0.55000000000000004">
      <c r="A67" s="69" t="s">
        <v>662</v>
      </c>
      <c r="B67" s="70"/>
      <c r="C67" s="70"/>
      <c r="D67" s="71"/>
      <c r="E67" s="73"/>
      <c r="F67" s="107" t="s">
        <v>10012</v>
      </c>
      <c r="G67" s="70"/>
      <c r="H67" s="74"/>
      <c r="I67" s="75"/>
      <c r="J67" s="75"/>
      <c r="K67" s="74" t="s">
        <v>11540</v>
      </c>
      <c r="L67" s="78"/>
      <c r="M67" s="79"/>
      <c r="N67" s="79"/>
      <c r="O67" s="80"/>
      <c r="P67" s="81"/>
      <c r="Q67" s="81"/>
      <c r="R67" s="91"/>
      <c r="S67" s="91"/>
      <c r="T67" s="91"/>
      <c r="U67" s="91"/>
      <c r="V67" s="52"/>
      <c r="W67" s="52"/>
      <c r="X67" s="52"/>
      <c r="Y67" s="52"/>
      <c r="Z67" s="51"/>
      <c r="AA67" s="76"/>
      <c r="AB67" s="76"/>
      <c r="AC67" s="77"/>
      <c r="AD67" s="83" t="s">
        <v>5919</v>
      </c>
      <c r="AE67" s="83">
        <v>811</v>
      </c>
      <c r="AF67" s="83">
        <v>3619</v>
      </c>
      <c r="AG67" s="83">
        <v>7009</v>
      </c>
      <c r="AH67" s="83">
        <v>2021</v>
      </c>
      <c r="AI67" s="83"/>
      <c r="AJ67" s="83" t="s">
        <v>6959</v>
      </c>
      <c r="AK67" s="83" t="s">
        <v>7892</v>
      </c>
      <c r="AL67" s="89" t="s">
        <v>8415</v>
      </c>
      <c r="AM67" s="83"/>
      <c r="AN67" s="85">
        <v>40610.489131944443</v>
      </c>
      <c r="AO67" s="89" t="s">
        <v>9106</v>
      </c>
      <c r="AP67" s="83" t="b">
        <v>0</v>
      </c>
      <c r="AQ67" s="83" t="b">
        <v>0</v>
      </c>
      <c r="AR67" s="83" t="b">
        <v>1</v>
      </c>
      <c r="AS67" s="83" t="s">
        <v>5604</v>
      </c>
      <c r="AT67" s="83">
        <v>155</v>
      </c>
      <c r="AU67" s="89" t="s">
        <v>9970</v>
      </c>
      <c r="AV67" s="83" t="b">
        <v>0</v>
      </c>
      <c r="AW67" s="83" t="s">
        <v>10421</v>
      </c>
      <c r="AX67" s="89" t="s">
        <v>10486</v>
      </c>
      <c r="AY67" s="83" t="s">
        <v>66</v>
      </c>
      <c r="AZ67" s="2"/>
      <c r="BA67" s="3"/>
      <c r="BB67" s="3"/>
      <c r="BC67" s="3"/>
      <c r="BD67" s="3"/>
    </row>
    <row r="68" spans="1:56" x14ac:dyDescent="0.55000000000000004">
      <c r="A68" s="69" t="s">
        <v>965</v>
      </c>
      <c r="B68" s="70"/>
      <c r="C68" s="70"/>
      <c r="D68" s="71"/>
      <c r="E68" s="73"/>
      <c r="F68" s="107" t="s">
        <v>10013</v>
      </c>
      <c r="G68" s="70"/>
      <c r="H68" s="74"/>
      <c r="I68" s="75"/>
      <c r="J68" s="75"/>
      <c r="K68" s="74" t="s">
        <v>11541</v>
      </c>
      <c r="L68" s="78"/>
      <c r="M68" s="79"/>
      <c r="N68" s="79"/>
      <c r="O68" s="80"/>
      <c r="P68" s="81"/>
      <c r="Q68" s="81"/>
      <c r="R68" s="91"/>
      <c r="S68" s="91"/>
      <c r="T68" s="91"/>
      <c r="U68" s="91"/>
      <c r="V68" s="52"/>
      <c r="W68" s="52"/>
      <c r="X68" s="52"/>
      <c r="Y68" s="52"/>
      <c r="Z68" s="51"/>
      <c r="AA68" s="76"/>
      <c r="AB68" s="76"/>
      <c r="AC68" s="77"/>
      <c r="AD68" s="83" t="s">
        <v>5920</v>
      </c>
      <c r="AE68" s="83">
        <v>566</v>
      </c>
      <c r="AF68" s="83">
        <v>791</v>
      </c>
      <c r="AG68" s="83">
        <v>3945</v>
      </c>
      <c r="AH68" s="83">
        <v>314</v>
      </c>
      <c r="AI68" s="83"/>
      <c r="AJ68" s="83" t="s">
        <v>6960</v>
      </c>
      <c r="AK68" s="83" t="s">
        <v>7893</v>
      </c>
      <c r="AL68" s="89" t="s">
        <v>8416</v>
      </c>
      <c r="AM68" s="83"/>
      <c r="AN68" s="85">
        <v>42494.436747685184</v>
      </c>
      <c r="AO68" s="89" t="s">
        <v>9107</v>
      </c>
      <c r="AP68" s="83" t="b">
        <v>0</v>
      </c>
      <c r="AQ68" s="83" t="b">
        <v>0</v>
      </c>
      <c r="AR68" s="83" t="b">
        <v>1</v>
      </c>
      <c r="AS68" s="83" t="s">
        <v>5605</v>
      </c>
      <c r="AT68" s="83">
        <v>40</v>
      </c>
      <c r="AU68" s="89" t="s">
        <v>9970</v>
      </c>
      <c r="AV68" s="83" t="b">
        <v>0</v>
      </c>
      <c r="AW68" s="83" t="s">
        <v>10421</v>
      </c>
      <c r="AX68" s="89" t="s">
        <v>10487</v>
      </c>
      <c r="AY68" s="83" t="s">
        <v>65</v>
      </c>
      <c r="AZ68" s="2"/>
      <c r="BA68" s="3"/>
      <c r="BB68" s="3"/>
      <c r="BC68" s="3"/>
      <c r="BD68" s="3"/>
    </row>
    <row r="69" spans="1:56" x14ac:dyDescent="0.55000000000000004">
      <c r="A69" s="69" t="s">
        <v>663</v>
      </c>
      <c r="B69" s="70"/>
      <c r="C69" s="70"/>
      <c r="D69" s="71"/>
      <c r="E69" s="73"/>
      <c r="F69" s="107" t="s">
        <v>3028</v>
      </c>
      <c r="G69" s="70"/>
      <c r="H69" s="74"/>
      <c r="I69" s="75"/>
      <c r="J69" s="75"/>
      <c r="K69" s="74" t="s">
        <v>11542</v>
      </c>
      <c r="L69" s="78"/>
      <c r="M69" s="79"/>
      <c r="N69" s="79"/>
      <c r="O69" s="80"/>
      <c r="P69" s="81"/>
      <c r="Q69" s="81"/>
      <c r="R69" s="91"/>
      <c r="S69" s="91"/>
      <c r="T69" s="91"/>
      <c r="U69" s="91"/>
      <c r="V69" s="52"/>
      <c r="W69" s="52"/>
      <c r="X69" s="52"/>
      <c r="Y69" s="52"/>
      <c r="Z69" s="51"/>
      <c r="AA69" s="76"/>
      <c r="AB69" s="76"/>
      <c r="AC69" s="77"/>
      <c r="AD69" s="83" t="s">
        <v>5921</v>
      </c>
      <c r="AE69" s="83">
        <v>177</v>
      </c>
      <c r="AF69" s="83">
        <v>415</v>
      </c>
      <c r="AG69" s="83">
        <v>447</v>
      </c>
      <c r="AH69" s="83">
        <v>26</v>
      </c>
      <c r="AI69" s="83"/>
      <c r="AJ69" s="83" t="s">
        <v>6961</v>
      </c>
      <c r="AK69" s="83" t="s">
        <v>7894</v>
      </c>
      <c r="AL69" s="83"/>
      <c r="AM69" s="83"/>
      <c r="AN69" s="85">
        <v>41537.484895833331</v>
      </c>
      <c r="AO69" s="83"/>
      <c r="AP69" s="83" t="b">
        <v>0</v>
      </c>
      <c r="AQ69" s="83" t="b">
        <v>0</v>
      </c>
      <c r="AR69" s="83" t="b">
        <v>1</v>
      </c>
      <c r="AS69" s="83" t="s">
        <v>5604</v>
      </c>
      <c r="AT69" s="83">
        <v>16</v>
      </c>
      <c r="AU69" s="89" t="s">
        <v>9967</v>
      </c>
      <c r="AV69" s="83" t="b">
        <v>0</v>
      </c>
      <c r="AW69" s="83" t="s">
        <v>10421</v>
      </c>
      <c r="AX69" s="89" t="s">
        <v>10488</v>
      </c>
      <c r="AY69" s="83" t="s">
        <v>66</v>
      </c>
      <c r="AZ69" s="2"/>
      <c r="BA69" s="3"/>
      <c r="BB69" s="3"/>
      <c r="BC69" s="3"/>
      <c r="BD69" s="3"/>
    </row>
    <row r="70" spans="1:56" x14ac:dyDescent="0.55000000000000004">
      <c r="A70" s="69" t="s">
        <v>241</v>
      </c>
      <c r="B70" s="70"/>
      <c r="C70" s="70"/>
      <c r="D70" s="71"/>
      <c r="E70" s="73"/>
      <c r="F70" s="107" t="s">
        <v>10014</v>
      </c>
      <c r="G70" s="70"/>
      <c r="H70" s="74"/>
      <c r="I70" s="75"/>
      <c r="J70" s="75"/>
      <c r="K70" s="74" t="s">
        <v>11543</v>
      </c>
      <c r="L70" s="78"/>
      <c r="M70" s="79"/>
      <c r="N70" s="79"/>
      <c r="O70" s="80"/>
      <c r="P70" s="81"/>
      <c r="Q70" s="81"/>
      <c r="R70" s="91"/>
      <c r="S70" s="91"/>
      <c r="T70" s="91"/>
      <c r="U70" s="91"/>
      <c r="V70" s="52"/>
      <c r="W70" s="52"/>
      <c r="X70" s="52"/>
      <c r="Y70" s="52"/>
      <c r="Z70" s="51"/>
      <c r="AA70" s="76"/>
      <c r="AB70" s="76"/>
      <c r="AC70" s="77"/>
      <c r="AD70" s="83" t="s">
        <v>5922</v>
      </c>
      <c r="AE70" s="83">
        <v>669</v>
      </c>
      <c r="AF70" s="83">
        <v>283</v>
      </c>
      <c r="AG70" s="83">
        <v>1033</v>
      </c>
      <c r="AH70" s="83">
        <v>614</v>
      </c>
      <c r="AI70" s="83"/>
      <c r="AJ70" s="83" t="s">
        <v>6962</v>
      </c>
      <c r="AK70" s="83" t="s">
        <v>7895</v>
      </c>
      <c r="AL70" s="83"/>
      <c r="AM70" s="83"/>
      <c r="AN70" s="85">
        <v>41928.598263888889</v>
      </c>
      <c r="AO70" s="89" t="s">
        <v>9108</v>
      </c>
      <c r="AP70" s="83" t="b">
        <v>0</v>
      </c>
      <c r="AQ70" s="83" t="b">
        <v>0</v>
      </c>
      <c r="AR70" s="83" t="b">
        <v>0</v>
      </c>
      <c r="AS70" s="83" t="s">
        <v>9959</v>
      </c>
      <c r="AT70" s="83">
        <v>8</v>
      </c>
      <c r="AU70" s="89" t="s">
        <v>9970</v>
      </c>
      <c r="AV70" s="83" t="b">
        <v>0</v>
      </c>
      <c r="AW70" s="83" t="s">
        <v>10421</v>
      </c>
      <c r="AX70" s="89" t="s">
        <v>10489</v>
      </c>
      <c r="AY70" s="83" t="s">
        <v>66</v>
      </c>
      <c r="AZ70" s="2"/>
      <c r="BA70" s="3"/>
      <c r="BB70" s="3"/>
      <c r="BC70" s="3"/>
      <c r="BD70" s="3"/>
    </row>
    <row r="71" spans="1:56" x14ac:dyDescent="0.55000000000000004">
      <c r="A71" s="69" t="s">
        <v>966</v>
      </c>
      <c r="B71" s="70"/>
      <c r="C71" s="70"/>
      <c r="D71" s="71"/>
      <c r="E71" s="73"/>
      <c r="F71" s="107" t="s">
        <v>10015</v>
      </c>
      <c r="G71" s="70"/>
      <c r="H71" s="74"/>
      <c r="I71" s="75"/>
      <c r="J71" s="75"/>
      <c r="K71" s="74" t="s">
        <v>11544</v>
      </c>
      <c r="L71" s="78"/>
      <c r="M71" s="79"/>
      <c r="N71" s="79"/>
      <c r="O71" s="80"/>
      <c r="P71" s="81"/>
      <c r="Q71" s="81"/>
      <c r="R71" s="91"/>
      <c r="S71" s="91"/>
      <c r="T71" s="91"/>
      <c r="U71" s="91"/>
      <c r="V71" s="52"/>
      <c r="W71" s="52"/>
      <c r="X71" s="52"/>
      <c r="Y71" s="52"/>
      <c r="Z71" s="51"/>
      <c r="AA71" s="76"/>
      <c r="AB71" s="76"/>
      <c r="AC71" s="77"/>
      <c r="AD71" s="83" t="s">
        <v>5923</v>
      </c>
      <c r="AE71" s="83">
        <v>517</v>
      </c>
      <c r="AF71" s="83">
        <v>17785</v>
      </c>
      <c r="AG71" s="83">
        <v>36301</v>
      </c>
      <c r="AH71" s="83">
        <v>2833</v>
      </c>
      <c r="AI71" s="83"/>
      <c r="AJ71" s="83" t="s">
        <v>6963</v>
      </c>
      <c r="AK71" s="83" t="s">
        <v>7896</v>
      </c>
      <c r="AL71" s="89" t="s">
        <v>8417</v>
      </c>
      <c r="AM71" s="83"/>
      <c r="AN71" s="85">
        <v>39848.684293981481</v>
      </c>
      <c r="AO71" s="89" t="s">
        <v>9109</v>
      </c>
      <c r="AP71" s="83" t="b">
        <v>0</v>
      </c>
      <c r="AQ71" s="83" t="b">
        <v>0</v>
      </c>
      <c r="AR71" s="83" t="b">
        <v>1</v>
      </c>
      <c r="AS71" s="83" t="s">
        <v>5604</v>
      </c>
      <c r="AT71" s="83">
        <v>382</v>
      </c>
      <c r="AU71" s="89" t="s">
        <v>9970</v>
      </c>
      <c r="AV71" s="83" t="b">
        <v>1</v>
      </c>
      <c r="AW71" s="83" t="s">
        <v>10421</v>
      </c>
      <c r="AX71" s="89" t="s">
        <v>10490</v>
      </c>
      <c r="AY71" s="83" t="s">
        <v>65</v>
      </c>
      <c r="AZ71" s="2"/>
      <c r="BA71" s="3"/>
      <c r="BB71" s="3"/>
      <c r="BC71" s="3"/>
      <c r="BD71" s="3"/>
    </row>
    <row r="72" spans="1:56" x14ac:dyDescent="0.55000000000000004">
      <c r="A72" s="69" t="s">
        <v>967</v>
      </c>
      <c r="B72" s="70"/>
      <c r="C72" s="70"/>
      <c r="D72" s="71"/>
      <c r="E72" s="73"/>
      <c r="F72" s="107" t="s">
        <v>10016</v>
      </c>
      <c r="G72" s="70"/>
      <c r="H72" s="74"/>
      <c r="I72" s="75"/>
      <c r="J72" s="75"/>
      <c r="K72" s="74" t="s">
        <v>11545</v>
      </c>
      <c r="L72" s="78"/>
      <c r="M72" s="79"/>
      <c r="N72" s="79"/>
      <c r="O72" s="80"/>
      <c r="P72" s="81"/>
      <c r="Q72" s="81"/>
      <c r="R72" s="91"/>
      <c r="S72" s="91"/>
      <c r="T72" s="91"/>
      <c r="U72" s="91"/>
      <c r="V72" s="52"/>
      <c r="W72" s="52"/>
      <c r="X72" s="52"/>
      <c r="Y72" s="52"/>
      <c r="Z72" s="51"/>
      <c r="AA72" s="76"/>
      <c r="AB72" s="76"/>
      <c r="AC72" s="77"/>
      <c r="AD72" s="83" t="s">
        <v>5924</v>
      </c>
      <c r="AE72" s="83">
        <v>232</v>
      </c>
      <c r="AF72" s="83">
        <v>192</v>
      </c>
      <c r="AG72" s="83">
        <v>349</v>
      </c>
      <c r="AH72" s="83">
        <v>899</v>
      </c>
      <c r="AI72" s="83"/>
      <c r="AJ72" s="83" t="s">
        <v>6964</v>
      </c>
      <c r="AK72" s="83" t="s">
        <v>7897</v>
      </c>
      <c r="AL72" s="83"/>
      <c r="AM72" s="83"/>
      <c r="AN72" s="85">
        <v>40630.063321759262</v>
      </c>
      <c r="AO72" s="83"/>
      <c r="AP72" s="83" t="b">
        <v>1</v>
      </c>
      <c r="AQ72" s="83" t="b">
        <v>0</v>
      </c>
      <c r="AR72" s="83" t="b">
        <v>1</v>
      </c>
      <c r="AS72" s="83" t="s">
        <v>5604</v>
      </c>
      <c r="AT72" s="83">
        <v>2</v>
      </c>
      <c r="AU72" s="89" t="s">
        <v>9970</v>
      </c>
      <c r="AV72" s="83" t="b">
        <v>0</v>
      </c>
      <c r="AW72" s="83" t="s">
        <v>10421</v>
      </c>
      <c r="AX72" s="89" t="s">
        <v>10491</v>
      </c>
      <c r="AY72" s="83" t="s">
        <v>65</v>
      </c>
      <c r="AZ72" s="2"/>
      <c r="BA72" s="3"/>
      <c r="BB72" s="3"/>
      <c r="BC72" s="3"/>
      <c r="BD72" s="3"/>
    </row>
    <row r="73" spans="1:56" x14ac:dyDescent="0.55000000000000004">
      <c r="A73" s="69" t="s">
        <v>242</v>
      </c>
      <c r="B73" s="70"/>
      <c r="C73" s="70"/>
      <c r="D73" s="71"/>
      <c r="E73" s="73"/>
      <c r="F73" s="107" t="s">
        <v>2675</v>
      </c>
      <c r="G73" s="70"/>
      <c r="H73" s="74"/>
      <c r="I73" s="75"/>
      <c r="J73" s="75"/>
      <c r="K73" s="74" t="s">
        <v>11546</v>
      </c>
      <c r="L73" s="78"/>
      <c r="M73" s="79"/>
      <c r="N73" s="79"/>
      <c r="O73" s="80"/>
      <c r="P73" s="81"/>
      <c r="Q73" s="81"/>
      <c r="R73" s="91"/>
      <c r="S73" s="91"/>
      <c r="T73" s="91"/>
      <c r="U73" s="91"/>
      <c r="V73" s="52"/>
      <c r="W73" s="52"/>
      <c r="X73" s="52"/>
      <c r="Y73" s="52"/>
      <c r="Z73" s="51"/>
      <c r="AA73" s="76"/>
      <c r="AB73" s="76"/>
      <c r="AC73" s="77"/>
      <c r="AD73" s="83" t="s">
        <v>5925</v>
      </c>
      <c r="AE73" s="83">
        <v>2820</v>
      </c>
      <c r="AF73" s="83">
        <v>8504</v>
      </c>
      <c r="AG73" s="83">
        <v>61571</v>
      </c>
      <c r="AH73" s="83">
        <v>15792</v>
      </c>
      <c r="AI73" s="83"/>
      <c r="AJ73" s="83" t="s">
        <v>6965</v>
      </c>
      <c r="AK73" s="83" t="s">
        <v>7864</v>
      </c>
      <c r="AL73" s="89" t="s">
        <v>8418</v>
      </c>
      <c r="AM73" s="83"/>
      <c r="AN73" s="85">
        <v>41411.427407407406</v>
      </c>
      <c r="AO73" s="89" t="s">
        <v>9110</v>
      </c>
      <c r="AP73" s="83" t="b">
        <v>1</v>
      </c>
      <c r="AQ73" s="83" t="b">
        <v>0</v>
      </c>
      <c r="AR73" s="83" t="b">
        <v>1</v>
      </c>
      <c r="AS73" s="83" t="s">
        <v>5605</v>
      </c>
      <c r="AT73" s="83">
        <v>988</v>
      </c>
      <c r="AU73" s="89" t="s">
        <v>9970</v>
      </c>
      <c r="AV73" s="83" t="b">
        <v>0</v>
      </c>
      <c r="AW73" s="83" t="s">
        <v>10421</v>
      </c>
      <c r="AX73" s="89" t="s">
        <v>10492</v>
      </c>
      <c r="AY73" s="83" t="s">
        <v>66</v>
      </c>
      <c r="AZ73" s="2"/>
      <c r="BA73" s="3"/>
      <c r="BB73" s="3"/>
      <c r="BC73" s="3"/>
      <c r="BD73" s="3"/>
    </row>
    <row r="74" spans="1:56" x14ac:dyDescent="0.55000000000000004">
      <c r="A74" s="69" t="s">
        <v>243</v>
      </c>
      <c r="B74" s="70"/>
      <c r="C74" s="70"/>
      <c r="D74" s="71"/>
      <c r="E74" s="73"/>
      <c r="F74" s="107" t="s">
        <v>2676</v>
      </c>
      <c r="G74" s="70"/>
      <c r="H74" s="74"/>
      <c r="I74" s="75"/>
      <c r="J74" s="75"/>
      <c r="K74" s="74" t="s">
        <v>11547</v>
      </c>
      <c r="L74" s="78"/>
      <c r="M74" s="79"/>
      <c r="N74" s="79"/>
      <c r="O74" s="80"/>
      <c r="P74" s="81"/>
      <c r="Q74" s="81"/>
      <c r="R74" s="91"/>
      <c r="S74" s="91"/>
      <c r="T74" s="91"/>
      <c r="U74" s="91"/>
      <c r="V74" s="52"/>
      <c r="W74" s="52"/>
      <c r="X74" s="52"/>
      <c r="Y74" s="52"/>
      <c r="Z74" s="51"/>
      <c r="AA74" s="76"/>
      <c r="AB74" s="76"/>
      <c r="AC74" s="77"/>
      <c r="AD74" s="83" t="s">
        <v>5926</v>
      </c>
      <c r="AE74" s="83">
        <v>3891</v>
      </c>
      <c r="AF74" s="83">
        <v>8772</v>
      </c>
      <c r="AG74" s="83">
        <v>45038</v>
      </c>
      <c r="AH74" s="83">
        <v>17773</v>
      </c>
      <c r="AI74" s="83"/>
      <c r="AJ74" s="83" t="s">
        <v>6966</v>
      </c>
      <c r="AK74" s="83"/>
      <c r="AL74" s="89" t="s">
        <v>8419</v>
      </c>
      <c r="AM74" s="83"/>
      <c r="AN74" s="85">
        <v>40718.130613425928</v>
      </c>
      <c r="AO74" s="89" t="s">
        <v>9111</v>
      </c>
      <c r="AP74" s="83" t="b">
        <v>1</v>
      </c>
      <c r="AQ74" s="83" t="b">
        <v>0</v>
      </c>
      <c r="AR74" s="83" t="b">
        <v>1</v>
      </c>
      <c r="AS74" s="83" t="s">
        <v>5605</v>
      </c>
      <c r="AT74" s="83">
        <v>797</v>
      </c>
      <c r="AU74" s="89" t="s">
        <v>9970</v>
      </c>
      <c r="AV74" s="83" t="b">
        <v>0</v>
      </c>
      <c r="AW74" s="83" t="s">
        <v>10421</v>
      </c>
      <c r="AX74" s="89" t="s">
        <v>10493</v>
      </c>
      <c r="AY74" s="83" t="s">
        <v>66</v>
      </c>
      <c r="AZ74" s="2"/>
      <c r="BA74" s="3"/>
      <c r="BB74" s="3"/>
      <c r="BC74" s="3"/>
      <c r="BD74" s="3"/>
    </row>
    <row r="75" spans="1:56" x14ac:dyDescent="0.55000000000000004">
      <c r="A75" s="69" t="s">
        <v>244</v>
      </c>
      <c r="B75" s="70"/>
      <c r="C75" s="70"/>
      <c r="D75" s="71"/>
      <c r="E75" s="73"/>
      <c r="F75" s="107" t="s">
        <v>2677</v>
      </c>
      <c r="G75" s="70"/>
      <c r="H75" s="74"/>
      <c r="I75" s="75"/>
      <c r="J75" s="75"/>
      <c r="K75" s="74" t="s">
        <v>11548</v>
      </c>
      <c r="L75" s="78"/>
      <c r="M75" s="79"/>
      <c r="N75" s="79"/>
      <c r="O75" s="80"/>
      <c r="P75" s="81"/>
      <c r="Q75" s="81"/>
      <c r="R75" s="91"/>
      <c r="S75" s="91"/>
      <c r="T75" s="91"/>
      <c r="U75" s="91"/>
      <c r="V75" s="52"/>
      <c r="W75" s="52"/>
      <c r="X75" s="52"/>
      <c r="Y75" s="52"/>
      <c r="Z75" s="51"/>
      <c r="AA75" s="76"/>
      <c r="AB75" s="76"/>
      <c r="AC75" s="77"/>
      <c r="AD75" s="83" t="s">
        <v>244</v>
      </c>
      <c r="AE75" s="83">
        <v>22</v>
      </c>
      <c r="AF75" s="83">
        <v>49</v>
      </c>
      <c r="AG75" s="83">
        <v>2647</v>
      </c>
      <c r="AH75" s="83">
        <v>1069</v>
      </c>
      <c r="AI75" s="83"/>
      <c r="AJ75" s="83"/>
      <c r="AK75" s="83"/>
      <c r="AL75" s="89" t="s">
        <v>8420</v>
      </c>
      <c r="AM75" s="83"/>
      <c r="AN75" s="85">
        <v>41704.538078703707</v>
      </c>
      <c r="AO75" s="89" t="s">
        <v>9112</v>
      </c>
      <c r="AP75" s="83" t="b">
        <v>1</v>
      </c>
      <c r="AQ75" s="83" t="b">
        <v>0</v>
      </c>
      <c r="AR75" s="83" t="b">
        <v>0</v>
      </c>
      <c r="AS75" s="83" t="s">
        <v>5605</v>
      </c>
      <c r="AT75" s="83">
        <v>1</v>
      </c>
      <c r="AU75" s="89" t="s">
        <v>9970</v>
      </c>
      <c r="AV75" s="83" t="b">
        <v>0</v>
      </c>
      <c r="AW75" s="83" t="s">
        <v>10421</v>
      </c>
      <c r="AX75" s="89" t="s">
        <v>10494</v>
      </c>
      <c r="AY75" s="83" t="s">
        <v>66</v>
      </c>
      <c r="AZ75" s="2"/>
      <c r="BA75" s="3"/>
      <c r="BB75" s="3"/>
      <c r="BC75" s="3"/>
      <c r="BD75" s="3"/>
    </row>
    <row r="76" spans="1:56" x14ac:dyDescent="0.55000000000000004">
      <c r="A76" s="69" t="s">
        <v>245</v>
      </c>
      <c r="B76" s="70"/>
      <c r="C76" s="70"/>
      <c r="D76" s="71"/>
      <c r="E76" s="73"/>
      <c r="F76" s="107" t="s">
        <v>2678</v>
      </c>
      <c r="G76" s="70"/>
      <c r="H76" s="74"/>
      <c r="I76" s="75"/>
      <c r="J76" s="75"/>
      <c r="K76" s="74" t="s">
        <v>11549</v>
      </c>
      <c r="L76" s="78"/>
      <c r="M76" s="79"/>
      <c r="N76" s="79"/>
      <c r="O76" s="80"/>
      <c r="P76" s="81"/>
      <c r="Q76" s="81"/>
      <c r="R76" s="91"/>
      <c r="S76" s="91"/>
      <c r="T76" s="91"/>
      <c r="U76" s="91"/>
      <c r="V76" s="52"/>
      <c r="W76" s="52"/>
      <c r="X76" s="52"/>
      <c r="Y76" s="52"/>
      <c r="Z76" s="51"/>
      <c r="AA76" s="76"/>
      <c r="AB76" s="76"/>
      <c r="AC76" s="77"/>
      <c r="AD76" s="83" t="s">
        <v>5927</v>
      </c>
      <c r="AE76" s="83">
        <v>99</v>
      </c>
      <c r="AF76" s="83">
        <v>204</v>
      </c>
      <c r="AG76" s="83">
        <v>5817</v>
      </c>
      <c r="AH76" s="83">
        <v>2172</v>
      </c>
      <c r="AI76" s="83"/>
      <c r="AJ76" s="83" t="s">
        <v>6967</v>
      </c>
      <c r="AK76" s="83" t="s">
        <v>7871</v>
      </c>
      <c r="AL76" s="89" t="s">
        <v>8421</v>
      </c>
      <c r="AM76" s="83"/>
      <c r="AN76" s="85">
        <v>42688.521215277775</v>
      </c>
      <c r="AO76" s="89" t="s">
        <v>9113</v>
      </c>
      <c r="AP76" s="83" t="b">
        <v>0</v>
      </c>
      <c r="AQ76" s="83" t="b">
        <v>0</v>
      </c>
      <c r="AR76" s="83" t="b">
        <v>0</v>
      </c>
      <c r="AS76" s="83" t="s">
        <v>5605</v>
      </c>
      <c r="AT76" s="83">
        <v>21</v>
      </c>
      <c r="AU76" s="89" t="s">
        <v>9970</v>
      </c>
      <c r="AV76" s="83" t="b">
        <v>0</v>
      </c>
      <c r="AW76" s="83" t="s">
        <v>10421</v>
      </c>
      <c r="AX76" s="89" t="s">
        <v>10495</v>
      </c>
      <c r="AY76" s="83" t="s">
        <v>66</v>
      </c>
      <c r="AZ76" s="2"/>
      <c r="BA76" s="3"/>
      <c r="BB76" s="3"/>
      <c r="BC76" s="3"/>
      <c r="BD76" s="3"/>
    </row>
    <row r="77" spans="1:56" x14ac:dyDescent="0.55000000000000004">
      <c r="A77" s="69" t="s">
        <v>246</v>
      </c>
      <c r="B77" s="70"/>
      <c r="C77" s="70"/>
      <c r="D77" s="71"/>
      <c r="E77" s="73"/>
      <c r="F77" s="107" t="s">
        <v>2679</v>
      </c>
      <c r="G77" s="70"/>
      <c r="H77" s="74"/>
      <c r="I77" s="75"/>
      <c r="J77" s="75"/>
      <c r="K77" s="74" t="s">
        <v>11550</v>
      </c>
      <c r="L77" s="78"/>
      <c r="M77" s="79"/>
      <c r="N77" s="79"/>
      <c r="O77" s="80"/>
      <c r="P77" s="81"/>
      <c r="Q77" s="81"/>
      <c r="R77" s="91"/>
      <c r="S77" s="91"/>
      <c r="T77" s="91"/>
      <c r="U77" s="91"/>
      <c r="V77" s="52"/>
      <c r="W77" s="52"/>
      <c r="X77" s="52"/>
      <c r="Y77" s="52"/>
      <c r="Z77" s="51"/>
      <c r="AA77" s="76"/>
      <c r="AB77" s="76"/>
      <c r="AC77" s="77"/>
      <c r="AD77" s="83" t="s">
        <v>5928</v>
      </c>
      <c r="AE77" s="83">
        <v>861</v>
      </c>
      <c r="AF77" s="83">
        <v>2985</v>
      </c>
      <c r="AG77" s="83">
        <v>41065</v>
      </c>
      <c r="AH77" s="83">
        <v>7313</v>
      </c>
      <c r="AI77" s="83"/>
      <c r="AJ77" s="83" t="s">
        <v>6968</v>
      </c>
      <c r="AK77" s="83"/>
      <c r="AL77" s="89" t="s">
        <v>8422</v>
      </c>
      <c r="AM77" s="83"/>
      <c r="AN77" s="85">
        <v>41102.344918981478</v>
      </c>
      <c r="AO77" s="89" t="s">
        <v>9114</v>
      </c>
      <c r="AP77" s="83" t="b">
        <v>1</v>
      </c>
      <c r="AQ77" s="83" t="b">
        <v>0</v>
      </c>
      <c r="AR77" s="83" t="b">
        <v>1</v>
      </c>
      <c r="AS77" s="83" t="s">
        <v>5604</v>
      </c>
      <c r="AT77" s="83">
        <v>585</v>
      </c>
      <c r="AU77" s="89" t="s">
        <v>9970</v>
      </c>
      <c r="AV77" s="83" t="b">
        <v>0</v>
      </c>
      <c r="AW77" s="83" t="s">
        <v>10421</v>
      </c>
      <c r="AX77" s="89" t="s">
        <v>10496</v>
      </c>
      <c r="AY77" s="83" t="s">
        <v>66</v>
      </c>
      <c r="AZ77" s="2"/>
      <c r="BA77" s="3"/>
      <c r="BB77" s="3"/>
      <c r="BC77" s="3"/>
      <c r="BD77" s="3"/>
    </row>
    <row r="78" spans="1:56" x14ac:dyDescent="0.55000000000000004">
      <c r="A78" s="69" t="s">
        <v>247</v>
      </c>
      <c r="B78" s="70"/>
      <c r="C78" s="70"/>
      <c r="D78" s="71"/>
      <c r="E78" s="73"/>
      <c r="F78" s="107" t="s">
        <v>2680</v>
      </c>
      <c r="G78" s="70"/>
      <c r="H78" s="74"/>
      <c r="I78" s="75"/>
      <c r="J78" s="75"/>
      <c r="K78" s="74" t="s">
        <v>11551</v>
      </c>
      <c r="L78" s="78"/>
      <c r="M78" s="79"/>
      <c r="N78" s="79"/>
      <c r="O78" s="80"/>
      <c r="P78" s="81"/>
      <c r="Q78" s="81"/>
      <c r="R78" s="91"/>
      <c r="S78" s="91"/>
      <c r="T78" s="91"/>
      <c r="U78" s="91"/>
      <c r="V78" s="52"/>
      <c r="W78" s="52"/>
      <c r="X78" s="52"/>
      <c r="Y78" s="52"/>
      <c r="Z78" s="51"/>
      <c r="AA78" s="76"/>
      <c r="AB78" s="76"/>
      <c r="AC78" s="77"/>
      <c r="AD78" s="83" t="s">
        <v>5929</v>
      </c>
      <c r="AE78" s="83">
        <v>247</v>
      </c>
      <c r="AF78" s="83">
        <v>921</v>
      </c>
      <c r="AG78" s="83">
        <v>16138</v>
      </c>
      <c r="AH78" s="83">
        <v>1844</v>
      </c>
      <c r="AI78" s="83"/>
      <c r="AJ78" s="83" t="s">
        <v>6969</v>
      </c>
      <c r="AK78" s="83"/>
      <c r="AL78" s="89" t="s">
        <v>8423</v>
      </c>
      <c r="AM78" s="83"/>
      <c r="AN78" s="85">
        <v>41979.680625000001</v>
      </c>
      <c r="AO78" s="89" t="s">
        <v>9115</v>
      </c>
      <c r="AP78" s="83" t="b">
        <v>0</v>
      </c>
      <c r="AQ78" s="83" t="b">
        <v>0</v>
      </c>
      <c r="AR78" s="83" t="b">
        <v>0</v>
      </c>
      <c r="AS78" s="83" t="s">
        <v>5605</v>
      </c>
      <c r="AT78" s="83">
        <v>611</v>
      </c>
      <c r="AU78" s="89" t="s">
        <v>9970</v>
      </c>
      <c r="AV78" s="83" t="b">
        <v>0</v>
      </c>
      <c r="AW78" s="83" t="s">
        <v>10421</v>
      </c>
      <c r="AX78" s="89" t="s">
        <v>10497</v>
      </c>
      <c r="AY78" s="83" t="s">
        <v>66</v>
      </c>
      <c r="AZ78" s="2"/>
      <c r="BA78" s="3"/>
      <c r="BB78" s="3"/>
      <c r="BC78" s="3"/>
      <c r="BD78" s="3"/>
    </row>
    <row r="79" spans="1:56" x14ac:dyDescent="0.55000000000000004">
      <c r="A79" s="69" t="s">
        <v>248</v>
      </c>
      <c r="B79" s="70"/>
      <c r="C79" s="70"/>
      <c r="D79" s="71"/>
      <c r="E79" s="73"/>
      <c r="F79" s="107" t="s">
        <v>2681</v>
      </c>
      <c r="G79" s="70"/>
      <c r="H79" s="74"/>
      <c r="I79" s="75"/>
      <c r="J79" s="75"/>
      <c r="K79" s="74" t="s">
        <v>11552</v>
      </c>
      <c r="L79" s="78"/>
      <c r="M79" s="79"/>
      <c r="N79" s="79"/>
      <c r="O79" s="80"/>
      <c r="P79" s="81"/>
      <c r="Q79" s="81"/>
      <c r="R79" s="91"/>
      <c r="S79" s="91"/>
      <c r="T79" s="91"/>
      <c r="U79" s="91"/>
      <c r="V79" s="52"/>
      <c r="W79" s="52"/>
      <c r="X79" s="52"/>
      <c r="Y79" s="52"/>
      <c r="Z79" s="51"/>
      <c r="AA79" s="76"/>
      <c r="AB79" s="76"/>
      <c r="AC79" s="77"/>
      <c r="AD79" s="83" t="s">
        <v>5930</v>
      </c>
      <c r="AE79" s="83">
        <v>514</v>
      </c>
      <c r="AF79" s="83">
        <v>162</v>
      </c>
      <c r="AG79" s="83">
        <v>2295</v>
      </c>
      <c r="AH79" s="83">
        <v>417</v>
      </c>
      <c r="AI79" s="83"/>
      <c r="AJ79" s="83" t="s">
        <v>6970</v>
      </c>
      <c r="AK79" s="83" t="s">
        <v>7898</v>
      </c>
      <c r="AL79" s="89" t="s">
        <v>8424</v>
      </c>
      <c r="AM79" s="83"/>
      <c r="AN79" s="85">
        <v>42963.604479166665</v>
      </c>
      <c r="AO79" s="89" t="s">
        <v>9116</v>
      </c>
      <c r="AP79" s="83" t="b">
        <v>1</v>
      </c>
      <c r="AQ79" s="83" t="b">
        <v>0</v>
      </c>
      <c r="AR79" s="83" t="b">
        <v>0</v>
      </c>
      <c r="AS79" s="83" t="s">
        <v>5604</v>
      </c>
      <c r="AT79" s="83">
        <v>1</v>
      </c>
      <c r="AU79" s="83"/>
      <c r="AV79" s="83" t="b">
        <v>0</v>
      </c>
      <c r="AW79" s="83" t="s">
        <v>10421</v>
      </c>
      <c r="AX79" s="89" t="s">
        <v>10498</v>
      </c>
      <c r="AY79" s="83" t="s">
        <v>66</v>
      </c>
      <c r="AZ79" s="2"/>
      <c r="BA79" s="3"/>
      <c r="BB79" s="3"/>
      <c r="BC79" s="3"/>
      <c r="BD79" s="3"/>
    </row>
    <row r="80" spans="1:56" x14ac:dyDescent="0.55000000000000004">
      <c r="A80" s="69" t="s">
        <v>249</v>
      </c>
      <c r="B80" s="70"/>
      <c r="C80" s="70"/>
      <c r="D80" s="71"/>
      <c r="E80" s="73"/>
      <c r="F80" s="107" t="s">
        <v>2682</v>
      </c>
      <c r="G80" s="70"/>
      <c r="H80" s="74"/>
      <c r="I80" s="75"/>
      <c r="J80" s="75"/>
      <c r="K80" s="74" t="s">
        <v>11553</v>
      </c>
      <c r="L80" s="78"/>
      <c r="M80" s="79"/>
      <c r="N80" s="79"/>
      <c r="O80" s="80"/>
      <c r="P80" s="81"/>
      <c r="Q80" s="81"/>
      <c r="R80" s="91"/>
      <c r="S80" s="91"/>
      <c r="T80" s="91"/>
      <c r="U80" s="91"/>
      <c r="V80" s="52"/>
      <c r="W80" s="52"/>
      <c r="X80" s="52"/>
      <c r="Y80" s="52"/>
      <c r="Z80" s="51"/>
      <c r="AA80" s="76"/>
      <c r="AB80" s="76"/>
      <c r="AC80" s="77"/>
      <c r="AD80" s="83" t="s">
        <v>5931</v>
      </c>
      <c r="AE80" s="83">
        <v>525</v>
      </c>
      <c r="AF80" s="83">
        <v>123</v>
      </c>
      <c r="AG80" s="83">
        <v>355</v>
      </c>
      <c r="AH80" s="83">
        <v>887</v>
      </c>
      <c r="AI80" s="83"/>
      <c r="AJ80" s="83" t="s">
        <v>6971</v>
      </c>
      <c r="AK80" s="83" t="s">
        <v>7871</v>
      </c>
      <c r="AL80" s="83"/>
      <c r="AM80" s="83"/>
      <c r="AN80" s="85">
        <v>42787.464745370373</v>
      </c>
      <c r="AO80" s="89" t="s">
        <v>9117</v>
      </c>
      <c r="AP80" s="83" t="b">
        <v>1</v>
      </c>
      <c r="AQ80" s="83" t="b">
        <v>0</v>
      </c>
      <c r="AR80" s="83" t="b">
        <v>0</v>
      </c>
      <c r="AS80" s="83" t="s">
        <v>5605</v>
      </c>
      <c r="AT80" s="83">
        <v>0</v>
      </c>
      <c r="AU80" s="83"/>
      <c r="AV80" s="83" t="b">
        <v>0</v>
      </c>
      <c r="AW80" s="83" t="s">
        <v>10421</v>
      </c>
      <c r="AX80" s="89" t="s">
        <v>10499</v>
      </c>
      <c r="AY80" s="83" t="s">
        <v>66</v>
      </c>
      <c r="AZ80" s="2"/>
      <c r="BA80" s="3"/>
      <c r="BB80" s="3"/>
      <c r="BC80" s="3"/>
      <c r="BD80" s="3"/>
    </row>
    <row r="81" spans="1:56" x14ac:dyDescent="0.55000000000000004">
      <c r="A81" s="69" t="s">
        <v>447</v>
      </c>
      <c r="B81" s="70"/>
      <c r="C81" s="70"/>
      <c r="D81" s="71"/>
      <c r="E81" s="73"/>
      <c r="F81" s="107" t="s">
        <v>2880</v>
      </c>
      <c r="G81" s="70"/>
      <c r="H81" s="74"/>
      <c r="I81" s="75"/>
      <c r="J81" s="75"/>
      <c r="K81" s="74" t="s">
        <v>11554</v>
      </c>
      <c r="L81" s="78"/>
      <c r="M81" s="79"/>
      <c r="N81" s="79"/>
      <c r="O81" s="80"/>
      <c r="P81" s="81"/>
      <c r="Q81" s="81"/>
      <c r="R81" s="91"/>
      <c r="S81" s="91"/>
      <c r="T81" s="91"/>
      <c r="U81" s="91"/>
      <c r="V81" s="52"/>
      <c r="W81" s="52"/>
      <c r="X81" s="52"/>
      <c r="Y81" s="52"/>
      <c r="Z81" s="51"/>
      <c r="AA81" s="76"/>
      <c r="AB81" s="76"/>
      <c r="AC81" s="77"/>
      <c r="AD81" s="83" t="s">
        <v>5932</v>
      </c>
      <c r="AE81" s="83">
        <v>1322</v>
      </c>
      <c r="AF81" s="83">
        <v>5306</v>
      </c>
      <c r="AG81" s="83">
        <v>9142</v>
      </c>
      <c r="AH81" s="83">
        <v>2170</v>
      </c>
      <c r="AI81" s="83"/>
      <c r="AJ81" s="83" t="s">
        <v>6972</v>
      </c>
      <c r="AK81" s="83" t="s">
        <v>7899</v>
      </c>
      <c r="AL81" s="89" t="s">
        <v>8425</v>
      </c>
      <c r="AM81" s="83"/>
      <c r="AN81" s="85">
        <v>40838.418553240743</v>
      </c>
      <c r="AO81" s="89" t="s">
        <v>9118</v>
      </c>
      <c r="AP81" s="83" t="b">
        <v>0</v>
      </c>
      <c r="AQ81" s="83" t="b">
        <v>0</v>
      </c>
      <c r="AR81" s="83" t="b">
        <v>1</v>
      </c>
      <c r="AS81" s="83" t="s">
        <v>5605</v>
      </c>
      <c r="AT81" s="83">
        <v>127</v>
      </c>
      <c r="AU81" s="89" t="s">
        <v>9970</v>
      </c>
      <c r="AV81" s="83" t="b">
        <v>0</v>
      </c>
      <c r="AW81" s="83" t="s">
        <v>10421</v>
      </c>
      <c r="AX81" s="89" t="s">
        <v>10500</v>
      </c>
      <c r="AY81" s="83" t="s">
        <v>66</v>
      </c>
      <c r="AZ81" s="2"/>
      <c r="BA81" s="3"/>
      <c r="BB81" s="3"/>
      <c r="BC81" s="3"/>
      <c r="BD81" s="3"/>
    </row>
    <row r="82" spans="1:56" x14ac:dyDescent="0.55000000000000004">
      <c r="A82" s="69" t="s">
        <v>484</v>
      </c>
      <c r="B82" s="70"/>
      <c r="C82" s="70"/>
      <c r="D82" s="71"/>
      <c r="E82" s="73"/>
      <c r="F82" s="107" t="s">
        <v>2878</v>
      </c>
      <c r="G82" s="70"/>
      <c r="H82" s="74"/>
      <c r="I82" s="75"/>
      <c r="J82" s="75"/>
      <c r="K82" s="74" t="s">
        <v>11555</v>
      </c>
      <c r="L82" s="78"/>
      <c r="M82" s="79"/>
      <c r="N82" s="79"/>
      <c r="O82" s="80"/>
      <c r="P82" s="81"/>
      <c r="Q82" s="81"/>
      <c r="R82" s="91"/>
      <c r="S82" s="91"/>
      <c r="T82" s="91"/>
      <c r="U82" s="91"/>
      <c r="V82" s="52"/>
      <c r="W82" s="52"/>
      <c r="X82" s="52"/>
      <c r="Y82" s="52"/>
      <c r="Z82" s="51"/>
      <c r="AA82" s="76"/>
      <c r="AB82" s="76"/>
      <c r="AC82" s="77"/>
      <c r="AD82" s="83" t="s">
        <v>5933</v>
      </c>
      <c r="AE82" s="83">
        <v>387</v>
      </c>
      <c r="AF82" s="83">
        <v>63081</v>
      </c>
      <c r="AG82" s="83">
        <v>48431</v>
      </c>
      <c r="AH82" s="83">
        <v>387</v>
      </c>
      <c r="AI82" s="83"/>
      <c r="AJ82" s="83" t="s">
        <v>6973</v>
      </c>
      <c r="AK82" s="83" t="s">
        <v>7864</v>
      </c>
      <c r="AL82" s="89" t="s">
        <v>8426</v>
      </c>
      <c r="AM82" s="83"/>
      <c r="AN82" s="85">
        <v>40008.498252314814</v>
      </c>
      <c r="AO82" s="89" t="s">
        <v>9119</v>
      </c>
      <c r="AP82" s="83" t="b">
        <v>0</v>
      </c>
      <c r="AQ82" s="83" t="b">
        <v>0</v>
      </c>
      <c r="AR82" s="83" t="b">
        <v>1</v>
      </c>
      <c r="AS82" s="83" t="s">
        <v>5605</v>
      </c>
      <c r="AT82" s="83">
        <v>815</v>
      </c>
      <c r="AU82" s="89" t="s">
        <v>9970</v>
      </c>
      <c r="AV82" s="83" t="b">
        <v>0</v>
      </c>
      <c r="AW82" s="83" t="s">
        <v>10421</v>
      </c>
      <c r="AX82" s="89" t="s">
        <v>10501</v>
      </c>
      <c r="AY82" s="83" t="s">
        <v>66</v>
      </c>
      <c r="AZ82" s="2"/>
      <c r="BA82" s="3"/>
      <c r="BB82" s="3"/>
      <c r="BC82" s="3"/>
      <c r="BD82" s="3"/>
    </row>
    <row r="83" spans="1:56" x14ac:dyDescent="0.55000000000000004">
      <c r="A83" s="69" t="s">
        <v>968</v>
      </c>
      <c r="B83" s="70"/>
      <c r="C83" s="70"/>
      <c r="D83" s="71"/>
      <c r="E83" s="73"/>
      <c r="F83" s="107" t="s">
        <v>10017</v>
      </c>
      <c r="G83" s="70"/>
      <c r="H83" s="74"/>
      <c r="I83" s="75"/>
      <c r="J83" s="75"/>
      <c r="K83" s="74" t="s">
        <v>11556</v>
      </c>
      <c r="L83" s="78"/>
      <c r="M83" s="79"/>
      <c r="N83" s="79"/>
      <c r="O83" s="80"/>
      <c r="P83" s="81"/>
      <c r="Q83" s="81"/>
      <c r="R83" s="91"/>
      <c r="S83" s="91"/>
      <c r="T83" s="91"/>
      <c r="U83" s="91"/>
      <c r="V83" s="52"/>
      <c r="W83" s="52"/>
      <c r="X83" s="52"/>
      <c r="Y83" s="52"/>
      <c r="Z83" s="51"/>
      <c r="AA83" s="76"/>
      <c r="AB83" s="76"/>
      <c r="AC83" s="77"/>
      <c r="AD83" s="83" t="s">
        <v>5934</v>
      </c>
      <c r="AE83" s="83">
        <v>320</v>
      </c>
      <c r="AF83" s="83">
        <v>264</v>
      </c>
      <c r="AG83" s="83">
        <v>227</v>
      </c>
      <c r="AH83" s="83">
        <v>250</v>
      </c>
      <c r="AI83" s="83"/>
      <c r="AJ83" s="83" t="s">
        <v>6974</v>
      </c>
      <c r="AK83" s="83"/>
      <c r="AL83" s="89" t="s">
        <v>8427</v>
      </c>
      <c r="AM83" s="83"/>
      <c r="AN83" s="85">
        <v>43048.349965277775</v>
      </c>
      <c r="AO83" s="89" t="s">
        <v>9120</v>
      </c>
      <c r="AP83" s="83" t="b">
        <v>0</v>
      </c>
      <c r="AQ83" s="83" t="b">
        <v>0</v>
      </c>
      <c r="AR83" s="83" t="b">
        <v>0</v>
      </c>
      <c r="AS83" s="83" t="s">
        <v>5605</v>
      </c>
      <c r="AT83" s="83">
        <v>6</v>
      </c>
      <c r="AU83" s="89" t="s">
        <v>9970</v>
      </c>
      <c r="AV83" s="83" t="b">
        <v>0</v>
      </c>
      <c r="AW83" s="83" t="s">
        <v>10421</v>
      </c>
      <c r="AX83" s="89" t="s">
        <v>10502</v>
      </c>
      <c r="AY83" s="83" t="s">
        <v>65</v>
      </c>
      <c r="AZ83" s="2"/>
      <c r="BA83" s="3"/>
      <c r="BB83" s="3"/>
      <c r="BC83" s="3"/>
      <c r="BD83" s="3"/>
    </row>
    <row r="84" spans="1:56" x14ac:dyDescent="0.55000000000000004">
      <c r="A84" s="69" t="s">
        <v>250</v>
      </c>
      <c r="B84" s="70"/>
      <c r="C84" s="70"/>
      <c r="D84" s="71"/>
      <c r="E84" s="73"/>
      <c r="F84" s="107" t="s">
        <v>2683</v>
      </c>
      <c r="G84" s="70"/>
      <c r="H84" s="74"/>
      <c r="I84" s="75"/>
      <c r="J84" s="75"/>
      <c r="K84" s="74" t="s">
        <v>11557</v>
      </c>
      <c r="L84" s="78"/>
      <c r="M84" s="79"/>
      <c r="N84" s="79"/>
      <c r="O84" s="80"/>
      <c r="P84" s="81"/>
      <c r="Q84" s="81"/>
      <c r="R84" s="91"/>
      <c r="S84" s="91"/>
      <c r="T84" s="91"/>
      <c r="U84" s="91"/>
      <c r="V84" s="52"/>
      <c r="W84" s="52"/>
      <c r="X84" s="52"/>
      <c r="Y84" s="52"/>
      <c r="Z84" s="51"/>
      <c r="AA84" s="76"/>
      <c r="AB84" s="76"/>
      <c r="AC84" s="77"/>
      <c r="AD84" s="83" t="s">
        <v>5935</v>
      </c>
      <c r="AE84" s="83">
        <v>141</v>
      </c>
      <c r="AF84" s="83">
        <v>57</v>
      </c>
      <c r="AG84" s="83">
        <v>519</v>
      </c>
      <c r="AH84" s="83">
        <v>323</v>
      </c>
      <c r="AI84" s="83"/>
      <c r="AJ84" s="83" t="s">
        <v>6975</v>
      </c>
      <c r="AK84" s="83"/>
      <c r="AL84" s="83"/>
      <c r="AM84" s="83"/>
      <c r="AN84" s="85">
        <v>41089.416250000002</v>
      </c>
      <c r="AO84" s="83"/>
      <c r="AP84" s="83" t="b">
        <v>1</v>
      </c>
      <c r="AQ84" s="83" t="b">
        <v>0</v>
      </c>
      <c r="AR84" s="83" t="b">
        <v>0</v>
      </c>
      <c r="AS84" s="83" t="s">
        <v>5604</v>
      </c>
      <c r="AT84" s="83">
        <v>1</v>
      </c>
      <c r="AU84" s="89" t="s">
        <v>9970</v>
      </c>
      <c r="AV84" s="83" t="b">
        <v>0</v>
      </c>
      <c r="AW84" s="83" t="s">
        <v>10421</v>
      </c>
      <c r="AX84" s="89" t="s">
        <v>10503</v>
      </c>
      <c r="AY84" s="83" t="s">
        <v>66</v>
      </c>
      <c r="AZ84" s="2"/>
      <c r="BA84" s="3"/>
      <c r="BB84" s="3"/>
      <c r="BC84" s="3"/>
      <c r="BD84" s="3"/>
    </row>
    <row r="85" spans="1:56" x14ac:dyDescent="0.55000000000000004">
      <c r="A85" s="69" t="s">
        <v>783</v>
      </c>
      <c r="B85" s="70"/>
      <c r="C85" s="70"/>
      <c r="D85" s="71"/>
      <c r="E85" s="73"/>
      <c r="F85" s="107" t="s">
        <v>3130</v>
      </c>
      <c r="G85" s="70"/>
      <c r="H85" s="74"/>
      <c r="I85" s="75"/>
      <c r="J85" s="75"/>
      <c r="K85" s="74" t="s">
        <v>11558</v>
      </c>
      <c r="L85" s="78"/>
      <c r="M85" s="79"/>
      <c r="N85" s="79"/>
      <c r="O85" s="80"/>
      <c r="P85" s="81"/>
      <c r="Q85" s="81"/>
      <c r="R85" s="91"/>
      <c r="S85" s="91"/>
      <c r="T85" s="91"/>
      <c r="U85" s="91"/>
      <c r="V85" s="52"/>
      <c r="W85" s="52"/>
      <c r="X85" s="52"/>
      <c r="Y85" s="52"/>
      <c r="Z85" s="51"/>
      <c r="AA85" s="76"/>
      <c r="AB85" s="76"/>
      <c r="AC85" s="77"/>
      <c r="AD85" s="83" t="s">
        <v>5936</v>
      </c>
      <c r="AE85" s="83">
        <v>1180</v>
      </c>
      <c r="AF85" s="83">
        <v>641</v>
      </c>
      <c r="AG85" s="83">
        <v>3462</v>
      </c>
      <c r="AH85" s="83">
        <v>558</v>
      </c>
      <c r="AI85" s="83"/>
      <c r="AJ85" s="83" t="s">
        <v>6976</v>
      </c>
      <c r="AK85" s="83" t="s">
        <v>7900</v>
      </c>
      <c r="AL85" s="89" t="s">
        <v>8428</v>
      </c>
      <c r="AM85" s="83"/>
      <c r="AN85" s="85">
        <v>41810.570613425924</v>
      </c>
      <c r="AO85" s="89" t="s">
        <v>9121</v>
      </c>
      <c r="AP85" s="83" t="b">
        <v>0</v>
      </c>
      <c r="AQ85" s="83" t="b">
        <v>0</v>
      </c>
      <c r="AR85" s="83" t="b">
        <v>0</v>
      </c>
      <c r="AS85" s="83" t="s">
        <v>5604</v>
      </c>
      <c r="AT85" s="83">
        <v>35</v>
      </c>
      <c r="AU85" s="89" t="s">
        <v>9970</v>
      </c>
      <c r="AV85" s="83" t="b">
        <v>0</v>
      </c>
      <c r="AW85" s="83" t="s">
        <v>10421</v>
      </c>
      <c r="AX85" s="89" t="s">
        <v>10504</v>
      </c>
      <c r="AY85" s="83" t="s">
        <v>66</v>
      </c>
      <c r="AZ85" s="2"/>
      <c r="BA85" s="3"/>
      <c r="BB85" s="3"/>
      <c r="BC85" s="3"/>
      <c r="BD85" s="3"/>
    </row>
    <row r="86" spans="1:56" x14ac:dyDescent="0.55000000000000004">
      <c r="A86" s="69" t="s">
        <v>784</v>
      </c>
      <c r="B86" s="70"/>
      <c r="C86" s="70"/>
      <c r="D86" s="71"/>
      <c r="E86" s="73"/>
      <c r="F86" s="107" t="s">
        <v>3131</v>
      </c>
      <c r="G86" s="70"/>
      <c r="H86" s="74"/>
      <c r="I86" s="75"/>
      <c r="J86" s="75"/>
      <c r="K86" s="74" t="s">
        <v>11559</v>
      </c>
      <c r="L86" s="78"/>
      <c r="M86" s="79"/>
      <c r="N86" s="79"/>
      <c r="O86" s="80"/>
      <c r="P86" s="81"/>
      <c r="Q86" s="81"/>
      <c r="R86" s="91"/>
      <c r="S86" s="91"/>
      <c r="T86" s="91"/>
      <c r="U86" s="91"/>
      <c r="V86" s="52"/>
      <c r="W86" s="52"/>
      <c r="X86" s="52"/>
      <c r="Y86" s="52"/>
      <c r="Z86" s="51"/>
      <c r="AA86" s="76"/>
      <c r="AB86" s="76"/>
      <c r="AC86" s="77"/>
      <c r="AD86" s="83" t="s">
        <v>5937</v>
      </c>
      <c r="AE86" s="83">
        <v>986</v>
      </c>
      <c r="AF86" s="83">
        <v>1243</v>
      </c>
      <c r="AG86" s="83">
        <v>3736</v>
      </c>
      <c r="AH86" s="83">
        <v>1244</v>
      </c>
      <c r="AI86" s="83"/>
      <c r="AJ86" s="83" t="s">
        <v>6977</v>
      </c>
      <c r="AK86" s="83"/>
      <c r="AL86" s="89" t="s">
        <v>8429</v>
      </c>
      <c r="AM86" s="83"/>
      <c r="AN86" s="85">
        <v>40319.428981481484</v>
      </c>
      <c r="AO86" s="89" t="s">
        <v>9122</v>
      </c>
      <c r="AP86" s="83" t="b">
        <v>0</v>
      </c>
      <c r="AQ86" s="83" t="b">
        <v>0</v>
      </c>
      <c r="AR86" s="83" t="b">
        <v>0</v>
      </c>
      <c r="AS86" s="83" t="s">
        <v>5604</v>
      </c>
      <c r="AT86" s="83">
        <v>57</v>
      </c>
      <c r="AU86" s="89" t="s">
        <v>9967</v>
      </c>
      <c r="AV86" s="83" t="b">
        <v>0</v>
      </c>
      <c r="AW86" s="83" t="s">
        <v>10421</v>
      </c>
      <c r="AX86" s="89" t="s">
        <v>10505</v>
      </c>
      <c r="AY86" s="83" t="s">
        <v>66</v>
      </c>
      <c r="AZ86" s="2"/>
      <c r="BA86" s="3"/>
      <c r="BB86" s="3"/>
      <c r="BC86" s="3"/>
      <c r="BD86" s="3"/>
    </row>
    <row r="87" spans="1:56" x14ac:dyDescent="0.55000000000000004">
      <c r="A87" s="69" t="s">
        <v>785</v>
      </c>
      <c r="B87" s="70"/>
      <c r="C87" s="70"/>
      <c r="D87" s="71"/>
      <c r="E87" s="73"/>
      <c r="F87" s="107" t="s">
        <v>3132</v>
      </c>
      <c r="G87" s="70"/>
      <c r="H87" s="74"/>
      <c r="I87" s="75"/>
      <c r="J87" s="75"/>
      <c r="K87" s="74" t="s">
        <v>11560</v>
      </c>
      <c r="L87" s="78"/>
      <c r="M87" s="79"/>
      <c r="N87" s="79"/>
      <c r="O87" s="80"/>
      <c r="P87" s="81"/>
      <c r="Q87" s="81"/>
      <c r="R87" s="91"/>
      <c r="S87" s="91"/>
      <c r="T87" s="91"/>
      <c r="U87" s="91"/>
      <c r="V87" s="52"/>
      <c r="W87" s="52"/>
      <c r="X87" s="52"/>
      <c r="Y87" s="52"/>
      <c r="Z87" s="51"/>
      <c r="AA87" s="76"/>
      <c r="AB87" s="76"/>
      <c r="AC87" s="77"/>
      <c r="AD87" s="83" t="s">
        <v>5938</v>
      </c>
      <c r="AE87" s="83">
        <v>576</v>
      </c>
      <c r="AF87" s="83">
        <v>1307</v>
      </c>
      <c r="AG87" s="83">
        <v>2702</v>
      </c>
      <c r="AH87" s="83">
        <v>952</v>
      </c>
      <c r="AI87" s="83"/>
      <c r="AJ87" s="83" t="s">
        <v>6978</v>
      </c>
      <c r="AK87" s="83" t="s">
        <v>7901</v>
      </c>
      <c r="AL87" s="89" t="s">
        <v>8430</v>
      </c>
      <c r="AM87" s="83"/>
      <c r="AN87" s="85">
        <v>40337.543391203704</v>
      </c>
      <c r="AO87" s="89" t="s">
        <v>9123</v>
      </c>
      <c r="AP87" s="83" t="b">
        <v>0</v>
      </c>
      <c r="AQ87" s="83" t="b">
        <v>0</v>
      </c>
      <c r="AR87" s="83" t="b">
        <v>1</v>
      </c>
      <c r="AS87" s="83" t="s">
        <v>5604</v>
      </c>
      <c r="AT87" s="83">
        <v>12</v>
      </c>
      <c r="AU87" s="89" t="s">
        <v>9970</v>
      </c>
      <c r="AV87" s="83" t="b">
        <v>0</v>
      </c>
      <c r="AW87" s="83" t="s">
        <v>10421</v>
      </c>
      <c r="AX87" s="89" t="s">
        <v>10506</v>
      </c>
      <c r="AY87" s="83" t="s">
        <v>66</v>
      </c>
      <c r="AZ87" s="2"/>
      <c r="BA87" s="3"/>
      <c r="BB87" s="3"/>
      <c r="BC87" s="3"/>
      <c r="BD87" s="3"/>
    </row>
    <row r="88" spans="1:56" x14ac:dyDescent="0.55000000000000004">
      <c r="A88" s="69" t="s">
        <v>251</v>
      </c>
      <c r="B88" s="70"/>
      <c r="C88" s="70"/>
      <c r="D88" s="71"/>
      <c r="E88" s="73"/>
      <c r="F88" s="107" t="s">
        <v>2684</v>
      </c>
      <c r="G88" s="70"/>
      <c r="H88" s="74"/>
      <c r="I88" s="75"/>
      <c r="J88" s="75"/>
      <c r="K88" s="74" t="s">
        <v>11561</v>
      </c>
      <c r="L88" s="78"/>
      <c r="M88" s="79"/>
      <c r="N88" s="79"/>
      <c r="O88" s="80"/>
      <c r="P88" s="81"/>
      <c r="Q88" s="81"/>
      <c r="R88" s="91"/>
      <c r="S88" s="91"/>
      <c r="T88" s="91"/>
      <c r="U88" s="91"/>
      <c r="V88" s="52"/>
      <c r="W88" s="52"/>
      <c r="X88" s="52"/>
      <c r="Y88" s="52"/>
      <c r="Z88" s="51"/>
      <c r="AA88" s="76"/>
      <c r="AB88" s="76"/>
      <c r="AC88" s="77"/>
      <c r="AD88" s="83" t="s">
        <v>5939</v>
      </c>
      <c r="AE88" s="83">
        <v>245</v>
      </c>
      <c r="AF88" s="83">
        <v>182</v>
      </c>
      <c r="AG88" s="83">
        <v>100</v>
      </c>
      <c r="AH88" s="83">
        <v>33</v>
      </c>
      <c r="AI88" s="83"/>
      <c r="AJ88" s="83" t="s">
        <v>6979</v>
      </c>
      <c r="AK88" s="83" t="s">
        <v>7902</v>
      </c>
      <c r="AL88" s="89" t="s">
        <v>8431</v>
      </c>
      <c r="AM88" s="83"/>
      <c r="AN88" s="85">
        <v>42883.915995370371</v>
      </c>
      <c r="AO88" s="89" t="s">
        <v>9124</v>
      </c>
      <c r="AP88" s="83" t="b">
        <v>1</v>
      </c>
      <c r="AQ88" s="83" t="b">
        <v>0</v>
      </c>
      <c r="AR88" s="83" t="b">
        <v>0</v>
      </c>
      <c r="AS88" s="83" t="s">
        <v>5604</v>
      </c>
      <c r="AT88" s="83">
        <v>3</v>
      </c>
      <c r="AU88" s="83"/>
      <c r="AV88" s="83" t="b">
        <v>0</v>
      </c>
      <c r="AW88" s="83" t="s">
        <v>10421</v>
      </c>
      <c r="AX88" s="89" t="s">
        <v>10507</v>
      </c>
      <c r="AY88" s="83" t="s">
        <v>66</v>
      </c>
      <c r="AZ88" s="2"/>
      <c r="BA88" s="3"/>
      <c r="BB88" s="3"/>
      <c r="BC88" s="3"/>
      <c r="BD88" s="3"/>
    </row>
    <row r="89" spans="1:56" x14ac:dyDescent="0.55000000000000004">
      <c r="A89" s="69" t="s">
        <v>969</v>
      </c>
      <c r="B89" s="70"/>
      <c r="C89" s="70"/>
      <c r="D89" s="71"/>
      <c r="E89" s="73"/>
      <c r="F89" s="107" t="s">
        <v>10018</v>
      </c>
      <c r="G89" s="70"/>
      <c r="H89" s="74"/>
      <c r="I89" s="75"/>
      <c r="J89" s="75"/>
      <c r="K89" s="74" t="s">
        <v>11562</v>
      </c>
      <c r="L89" s="78"/>
      <c r="M89" s="79"/>
      <c r="N89" s="79"/>
      <c r="O89" s="80"/>
      <c r="P89" s="81"/>
      <c r="Q89" s="81"/>
      <c r="R89" s="91"/>
      <c r="S89" s="91"/>
      <c r="T89" s="91"/>
      <c r="U89" s="91"/>
      <c r="V89" s="52"/>
      <c r="W89" s="52"/>
      <c r="X89" s="52"/>
      <c r="Y89" s="52"/>
      <c r="Z89" s="51"/>
      <c r="AA89" s="76"/>
      <c r="AB89" s="76"/>
      <c r="AC89" s="77"/>
      <c r="AD89" s="83" t="s">
        <v>5940</v>
      </c>
      <c r="AE89" s="83">
        <v>443</v>
      </c>
      <c r="AF89" s="83">
        <v>389</v>
      </c>
      <c r="AG89" s="83">
        <v>777</v>
      </c>
      <c r="AH89" s="83">
        <v>291</v>
      </c>
      <c r="AI89" s="83"/>
      <c r="AJ89" s="83" t="s">
        <v>6980</v>
      </c>
      <c r="AK89" s="83" t="s">
        <v>7903</v>
      </c>
      <c r="AL89" s="89" t="s">
        <v>8432</v>
      </c>
      <c r="AM89" s="83"/>
      <c r="AN89" s="85">
        <v>42508.694108796299</v>
      </c>
      <c r="AO89" s="89" t="s">
        <v>9125</v>
      </c>
      <c r="AP89" s="83" t="b">
        <v>0</v>
      </c>
      <c r="AQ89" s="83" t="b">
        <v>0</v>
      </c>
      <c r="AR89" s="83" t="b">
        <v>0</v>
      </c>
      <c r="AS89" s="83" t="s">
        <v>5604</v>
      </c>
      <c r="AT89" s="83">
        <v>8</v>
      </c>
      <c r="AU89" s="89" t="s">
        <v>9970</v>
      </c>
      <c r="AV89" s="83" t="b">
        <v>0</v>
      </c>
      <c r="AW89" s="83" t="s">
        <v>10421</v>
      </c>
      <c r="AX89" s="89" t="s">
        <v>10508</v>
      </c>
      <c r="AY89" s="83" t="s">
        <v>65</v>
      </c>
      <c r="AZ89" s="2"/>
      <c r="BA89" s="3"/>
      <c r="BB89" s="3"/>
      <c r="BC89" s="3"/>
      <c r="BD89" s="3"/>
    </row>
    <row r="90" spans="1:56" x14ac:dyDescent="0.55000000000000004">
      <c r="A90" s="69" t="s">
        <v>252</v>
      </c>
      <c r="B90" s="70"/>
      <c r="C90" s="70"/>
      <c r="D90" s="71"/>
      <c r="E90" s="73"/>
      <c r="F90" s="107" t="s">
        <v>2685</v>
      </c>
      <c r="G90" s="70"/>
      <c r="H90" s="74"/>
      <c r="I90" s="75"/>
      <c r="J90" s="75"/>
      <c r="K90" s="74" t="s">
        <v>11563</v>
      </c>
      <c r="L90" s="78"/>
      <c r="M90" s="79"/>
      <c r="N90" s="79"/>
      <c r="O90" s="80"/>
      <c r="P90" s="81"/>
      <c r="Q90" s="81"/>
      <c r="R90" s="91"/>
      <c r="S90" s="91"/>
      <c r="T90" s="91"/>
      <c r="U90" s="91"/>
      <c r="V90" s="52"/>
      <c r="W90" s="52"/>
      <c r="X90" s="52"/>
      <c r="Y90" s="52"/>
      <c r="Z90" s="51"/>
      <c r="AA90" s="76"/>
      <c r="AB90" s="76"/>
      <c r="AC90" s="77"/>
      <c r="AD90" s="83" t="s">
        <v>5941</v>
      </c>
      <c r="AE90" s="83">
        <v>507</v>
      </c>
      <c r="AF90" s="83">
        <v>618</v>
      </c>
      <c r="AG90" s="83">
        <v>925</v>
      </c>
      <c r="AH90" s="83">
        <v>211</v>
      </c>
      <c r="AI90" s="83"/>
      <c r="AJ90" s="83" t="s">
        <v>6981</v>
      </c>
      <c r="AK90" s="83"/>
      <c r="AL90" s="83"/>
      <c r="AM90" s="83"/>
      <c r="AN90" s="85">
        <v>41681.523692129631</v>
      </c>
      <c r="AO90" s="83"/>
      <c r="AP90" s="83" t="b">
        <v>1</v>
      </c>
      <c r="AQ90" s="83" t="b">
        <v>0</v>
      </c>
      <c r="AR90" s="83" t="b">
        <v>0</v>
      </c>
      <c r="AS90" s="83" t="s">
        <v>5604</v>
      </c>
      <c r="AT90" s="83">
        <v>20</v>
      </c>
      <c r="AU90" s="89" t="s">
        <v>9970</v>
      </c>
      <c r="AV90" s="83" t="b">
        <v>0</v>
      </c>
      <c r="AW90" s="83" t="s">
        <v>10421</v>
      </c>
      <c r="AX90" s="89" t="s">
        <v>10509</v>
      </c>
      <c r="AY90" s="83" t="s">
        <v>66</v>
      </c>
      <c r="AZ90" s="2"/>
      <c r="BA90" s="3"/>
      <c r="BB90" s="3"/>
      <c r="BC90" s="3"/>
      <c r="BD90" s="3"/>
    </row>
    <row r="91" spans="1:56" x14ac:dyDescent="0.55000000000000004">
      <c r="A91" s="69" t="s">
        <v>253</v>
      </c>
      <c r="B91" s="70"/>
      <c r="C91" s="70"/>
      <c r="D91" s="71"/>
      <c r="E91" s="73"/>
      <c r="F91" s="107" t="s">
        <v>2686</v>
      </c>
      <c r="G91" s="70"/>
      <c r="H91" s="74"/>
      <c r="I91" s="75"/>
      <c r="J91" s="75"/>
      <c r="K91" s="74" t="s">
        <v>11564</v>
      </c>
      <c r="L91" s="78"/>
      <c r="M91" s="79"/>
      <c r="N91" s="79"/>
      <c r="O91" s="80"/>
      <c r="P91" s="81"/>
      <c r="Q91" s="81"/>
      <c r="R91" s="91"/>
      <c r="S91" s="91"/>
      <c r="T91" s="91"/>
      <c r="U91" s="91"/>
      <c r="V91" s="52"/>
      <c r="W91" s="52"/>
      <c r="X91" s="52"/>
      <c r="Y91" s="52"/>
      <c r="Z91" s="51"/>
      <c r="AA91" s="76"/>
      <c r="AB91" s="76"/>
      <c r="AC91" s="77"/>
      <c r="AD91" s="83" t="s">
        <v>5942</v>
      </c>
      <c r="AE91" s="83">
        <v>584</v>
      </c>
      <c r="AF91" s="83">
        <v>413</v>
      </c>
      <c r="AG91" s="83">
        <v>2176</v>
      </c>
      <c r="AH91" s="83">
        <v>282</v>
      </c>
      <c r="AI91" s="83"/>
      <c r="AJ91" s="83" t="s">
        <v>6982</v>
      </c>
      <c r="AK91" s="83" t="s">
        <v>7904</v>
      </c>
      <c r="AL91" s="89" t="s">
        <v>8433</v>
      </c>
      <c r="AM91" s="83"/>
      <c r="AN91" s="85">
        <v>40926.771006944444</v>
      </c>
      <c r="AO91" s="89" t="s">
        <v>9126</v>
      </c>
      <c r="AP91" s="83" t="b">
        <v>0</v>
      </c>
      <c r="AQ91" s="83" t="b">
        <v>0</v>
      </c>
      <c r="AR91" s="83" t="b">
        <v>0</v>
      </c>
      <c r="AS91" s="83" t="s">
        <v>5604</v>
      </c>
      <c r="AT91" s="83">
        <v>14</v>
      </c>
      <c r="AU91" s="89" t="s">
        <v>9978</v>
      </c>
      <c r="AV91" s="83" t="b">
        <v>0</v>
      </c>
      <c r="AW91" s="83" t="s">
        <v>10421</v>
      </c>
      <c r="AX91" s="89" t="s">
        <v>10510</v>
      </c>
      <c r="AY91" s="83" t="s">
        <v>66</v>
      </c>
      <c r="AZ91" s="2"/>
      <c r="BA91" s="3"/>
      <c r="BB91" s="3"/>
      <c r="BC91" s="3"/>
      <c r="BD91" s="3"/>
    </row>
    <row r="92" spans="1:56" x14ac:dyDescent="0.55000000000000004">
      <c r="A92" s="69" t="s">
        <v>970</v>
      </c>
      <c r="B92" s="70"/>
      <c r="C92" s="70"/>
      <c r="D92" s="71"/>
      <c r="E92" s="73"/>
      <c r="F92" s="107" t="s">
        <v>10019</v>
      </c>
      <c r="G92" s="70"/>
      <c r="H92" s="74"/>
      <c r="I92" s="75"/>
      <c r="J92" s="75"/>
      <c r="K92" s="74" t="s">
        <v>11565</v>
      </c>
      <c r="L92" s="78"/>
      <c r="M92" s="79"/>
      <c r="N92" s="79"/>
      <c r="O92" s="80"/>
      <c r="P92" s="81"/>
      <c r="Q92" s="81"/>
      <c r="R92" s="91"/>
      <c r="S92" s="91"/>
      <c r="T92" s="91"/>
      <c r="U92" s="91"/>
      <c r="V92" s="52"/>
      <c r="W92" s="52"/>
      <c r="X92" s="52"/>
      <c r="Y92" s="52"/>
      <c r="Z92" s="51"/>
      <c r="AA92" s="76"/>
      <c r="AB92" s="76"/>
      <c r="AC92" s="77"/>
      <c r="AD92" s="83" t="s">
        <v>5943</v>
      </c>
      <c r="AE92" s="83">
        <v>432</v>
      </c>
      <c r="AF92" s="83">
        <v>204</v>
      </c>
      <c r="AG92" s="83">
        <v>237</v>
      </c>
      <c r="AH92" s="83">
        <v>82</v>
      </c>
      <c r="AI92" s="83"/>
      <c r="AJ92" s="83" t="s">
        <v>6983</v>
      </c>
      <c r="AK92" s="83" t="s">
        <v>7905</v>
      </c>
      <c r="AL92" s="89" t="s">
        <v>8434</v>
      </c>
      <c r="AM92" s="83"/>
      <c r="AN92" s="85">
        <v>42305.966909722221</v>
      </c>
      <c r="AO92" s="89" t="s">
        <v>9127</v>
      </c>
      <c r="AP92" s="83" t="b">
        <v>0</v>
      </c>
      <c r="AQ92" s="83" t="b">
        <v>0</v>
      </c>
      <c r="AR92" s="83" t="b">
        <v>1</v>
      </c>
      <c r="AS92" s="83" t="s">
        <v>5604</v>
      </c>
      <c r="AT92" s="83">
        <v>20</v>
      </c>
      <c r="AU92" s="89" t="s">
        <v>9970</v>
      </c>
      <c r="AV92" s="83" t="b">
        <v>0</v>
      </c>
      <c r="AW92" s="83" t="s">
        <v>10421</v>
      </c>
      <c r="AX92" s="89" t="s">
        <v>10511</v>
      </c>
      <c r="AY92" s="83" t="s">
        <v>65</v>
      </c>
      <c r="AZ92" s="2"/>
      <c r="BA92" s="3"/>
      <c r="BB92" s="3"/>
      <c r="BC92" s="3"/>
      <c r="BD92" s="3"/>
    </row>
    <row r="93" spans="1:56" x14ac:dyDescent="0.55000000000000004">
      <c r="A93" s="69" t="s">
        <v>971</v>
      </c>
      <c r="B93" s="70"/>
      <c r="C93" s="70"/>
      <c r="D93" s="71"/>
      <c r="E93" s="73"/>
      <c r="F93" s="107" t="s">
        <v>10020</v>
      </c>
      <c r="G93" s="70"/>
      <c r="H93" s="74"/>
      <c r="I93" s="75"/>
      <c r="J93" s="75"/>
      <c r="K93" s="74" t="s">
        <v>11566</v>
      </c>
      <c r="L93" s="78"/>
      <c r="M93" s="79"/>
      <c r="N93" s="79"/>
      <c r="O93" s="80"/>
      <c r="P93" s="81"/>
      <c r="Q93" s="81"/>
      <c r="R93" s="91"/>
      <c r="S93" s="91"/>
      <c r="T93" s="91"/>
      <c r="U93" s="91"/>
      <c r="V93" s="52"/>
      <c r="W93" s="52"/>
      <c r="X93" s="52"/>
      <c r="Y93" s="52"/>
      <c r="Z93" s="51"/>
      <c r="AA93" s="76"/>
      <c r="AB93" s="76"/>
      <c r="AC93" s="77"/>
      <c r="AD93" s="83" t="s">
        <v>5944</v>
      </c>
      <c r="AE93" s="83">
        <v>2380</v>
      </c>
      <c r="AF93" s="83">
        <v>1004</v>
      </c>
      <c r="AG93" s="83">
        <v>1279</v>
      </c>
      <c r="AH93" s="83">
        <v>1982</v>
      </c>
      <c r="AI93" s="83"/>
      <c r="AJ93" s="83" t="s">
        <v>6984</v>
      </c>
      <c r="AK93" s="83"/>
      <c r="AL93" s="89" t="s">
        <v>8435</v>
      </c>
      <c r="AM93" s="83"/>
      <c r="AN93" s="85">
        <v>41141.712835648148</v>
      </c>
      <c r="AO93" s="89" t="s">
        <v>9128</v>
      </c>
      <c r="AP93" s="83" t="b">
        <v>0</v>
      </c>
      <c r="AQ93" s="83" t="b">
        <v>0</v>
      </c>
      <c r="AR93" s="83" t="b">
        <v>1</v>
      </c>
      <c r="AS93" s="83" t="s">
        <v>5604</v>
      </c>
      <c r="AT93" s="83">
        <v>26</v>
      </c>
      <c r="AU93" s="89" t="s">
        <v>9970</v>
      </c>
      <c r="AV93" s="83" t="b">
        <v>0</v>
      </c>
      <c r="AW93" s="83" t="s">
        <v>10421</v>
      </c>
      <c r="AX93" s="89" t="s">
        <v>10512</v>
      </c>
      <c r="AY93" s="83" t="s">
        <v>65</v>
      </c>
      <c r="AZ93" s="2"/>
      <c r="BA93" s="3"/>
      <c r="BB93" s="3"/>
      <c r="BC93" s="3"/>
      <c r="BD93" s="3"/>
    </row>
    <row r="94" spans="1:56" x14ac:dyDescent="0.55000000000000004">
      <c r="A94" s="69" t="s">
        <v>254</v>
      </c>
      <c r="B94" s="70"/>
      <c r="C94" s="70"/>
      <c r="D94" s="71"/>
      <c r="E94" s="73"/>
      <c r="F94" s="107" t="s">
        <v>2687</v>
      </c>
      <c r="G94" s="70"/>
      <c r="H94" s="74"/>
      <c r="I94" s="75"/>
      <c r="J94" s="75"/>
      <c r="K94" s="74" t="s">
        <v>11567</v>
      </c>
      <c r="L94" s="78"/>
      <c r="M94" s="79"/>
      <c r="N94" s="79"/>
      <c r="O94" s="80"/>
      <c r="P94" s="81"/>
      <c r="Q94" s="81"/>
      <c r="R94" s="91"/>
      <c r="S94" s="91"/>
      <c r="T94" s="91"/>
      <c r="U94" s="91"/>
      <c r="V94" s="52"/>
      <c r="W94" s="52"/>
      <c r="X94" s="52"/>
      <c r="Y94" s="52"/>
      <c r="Z94" s="51"/>
      <c r="AA94" s="76"/>
      <c r="AB94" s="76"/>
      <c r="AC94" s="77"/>
      <c r="AD94" s="83" t="s">
        <v>5945</v>
      </c>
      <c r="AE94" s="83">
        <v>619</v>
      </c>
      <c r="AF94" s="83">
        <v>3377</v>
      </c>
      <c r="AG94" s="83">
        <v>8608</v>
      </c>
      <c r="AH94" s="83">
        <v>253</v>
      </c>
      <c r="AI94" s="83"/>
      <c r="AJ94" s="83" t="s">
        <v>6985</v>
      </c>
      <c r="AK94" s="83" t="s">
        <v>7906</v>
      </c>
      <c r="AL94" s="89" t="s">
        <v>8436</v>
      </c>
      <c r="AM94" s="83"/>
      <c r="AN94" s="85">
        <v>41376.895115740743</v>
      </c>
      <c r="AO94" s="89" t="s">
        <v>9129</v>
      </c>
      <c r="AP94" s="83" t="b">
        <v>0</v>
      </c>
      <c r="AQ94" s="83" t="b">
        <v>0</v>
      </c>
      <c r="AR94" s="83" t="b">
        <v>1</v>
      </c>
      <c r="AS94" s="83" t="s">
        <v>5604</v>
      </c>
      <c r="AT94" s="83">
        <v>92</v>
      </c>
      <c r="AU94" s="89" t="s">
        <v>9970</v>
      </c>
      <c r="AV94" s="83" t="b">
        <v>1</v>
      </c>
      <c r="AW94" s="83" t="s">
        <v>10421</v>
      </c>
      <c r="AX94" s="89" t="s">
        <v>10513</v>
      </c>
      <c r="AY94" s="83" t="s">
        <v>66</v>
      </c>
      <c r="AZ94" s="2"/>
      <c r="BA94" s="3"/>
      <c r="BB94" s="3"/>
      <c r="BC94" s="3"/>
      <c r="BD94" s="3"/>
    </row>
    <row r="95" spans="1:56" x14ac:dyDescent="0.55000000000000004">
      <c r="A95" s="69" t="s">
        <v>972</v>
      </c>
      <c r="B95" s="70"/>
      <c r="C95" s="70"/>
      <c r="D95" s="71"/>
      <c r="E95" s="73"/>
      <c r="F95" s="107" t="s">
        <v>10021</v>
      </c>
      <c r="G95" s="70"/>
      <c r="H95" s="74"/>
      <c r="I95" s="75"/>
      <c r="J95" s="75"/>
      <c r="K95" s="74" t="s">
        <v>11568</v>
      </c>
      <c r="L95" s="78"/>
      <c r="M95" s="79"/>
      <c r="N95" s="79"/>
      <c r="O95" s="80"/>
      <c r="P95" s="81"/>
      <c r="Q95" s="81"/>
      <c r="R95" s="91"/>
      <c r="S95" s="91"/>
      <c r="T95" s="91"/>
      <c r="U95" s="91"/>
      <c r="V95" s="52"/>
      <c r="W95" s="52"/>
      <c r="X95" s="52"/>
      <c r="Y95" s="52"/>
      <c r="Z95" s="51"/>
      <c r="AA95" s="76"/>
      <c r="AB95" s="76"/>
      <c r="AC95" s="77"/>
      <c r="AD95" s="83" t="s">
        <v>5946</v>
      </c>
      <c r="AE95" s="83">
        <v>38</v>
      </c>
      <c r="AF95" s="83">
        <v>25</v>
      </c>
      <c r="AG95" s="83">
        <v>20</v>
      </c>
      <c r="AH95" s="83">
        <v>151</v>
      </c>
      <c r="AI95" s="83"/>
      <c r="AJ95" s="83" t="s">
        <v>6986</v>
      </c>
      <c r="AK95" s="83"/>
      <c r="AL95" s="83"/>
      <c r="AM95" s="83"/>
      <c r="AN95" s="85">
        <v>42615.89503472222</v>
      </c>
      <c r="AO95" s="89" t="s">
        <v>9130</v>
      </c>
      <c r="AP95" s="83" t="b">
        <v>1</v>
      </c>
      <c r="AQ95" s="83" t="b">
        <v>0</v>
      </c>
      <c r="AR95" s="83" t="b">
        <v>1</v>
      </c>
      <c r="AS95" s="83" t="s">
        <v>5604</v>
      </c>
      <c r="AT95" s="83">
        <v>0</v>
      </c>
      <c r="AU95" s="83"/>
      <c r="AV95" s="83" t="b">
        <v>0</v>
      </c>
      <c r="AW95" s="83" t="s">
        <v>10421</v>
      </c>
      <c r="AX95" s="89" t="s">
        <v>10514</v>
      </c>
      <c r="AY95" s="83" t="s">
        <v>65</v>
      </c>
      <c r="AZ95" s="2"/>
      <c r="BA95" s="3"/>
      <c r="BB95" s="3"/>
      <c r="BC95" s="3"/>
      <c r="BD95" s="3"/>
    </row>
    <row r="96" spans="1:56" x14ac:dyDescent="0.55000000000000004">
      <c r="A96" s="69" t="s">
        <v>973</v>
      </c>
      <c r="B96" s="70"/>
      <c r="C96" s="70"/>
      <c r="D96" s="71"/>
      <c r="E96" s="73"/>
      <c r="F96" s="107" t="s">
        <v>10022</v>
      </c>
      <c r="G96" s="70"/>
      <c r="H96" s="74"/>
      <c r="I96" s="75"/>
      <c r="J96" s="75"/>
      <c r="K96" s="74" t="s">
        <v>11569</v>
      </c>
      <c r="L96" s="78"/>
      <c r="M96" s="79"/>
      <c r="N96" s="79"/>
      <c r="O96" s="80"/>
      <c r="P96" s="81"/>
      <c r="Q96" s="81"/>
      <c r="R96" s="91"/>
      <c r="S96" s="91"/>
      <c r="T96" s="91"/>
      <c r="U96" s="91"/>
      <c r="V96" s="52"/>
      <c r="W96" s="52"/>
      <c r="X96" s="52"/>
      <c r="Y96" s="52"/>
      <c r="Z96" s="51"/>
      <c r="AA96" s="76"/>
      <c r="AB96" s="76"/>
      <c r="AC96" s="77"/>
      <c r="AD96" s="83" t="s">
        <v>5947</v>
      </c>
      <c r="AE96" s="83">
        <v>8</v>
      </c>
      <c r="AF96" s="83">
        <v>4</v>
      </c>
      <c r="AG96" s="83">
        <v>3</v>
      </c>
      <c r="AH96" s="83">
        <v>0</v>
      </c>
      <c r="AI96" s="83"/>
      <c r="AJ96" s="83" t="s">
        <v>6987</v>
      </c>
      <c r="AK96" s="83" t="s">
        <v>7906</v>
      </c>
      <c r="AL96" s="83"/>
      <c r="AM96" s="83"/>
      <c r="AN96" s="85">
        <v>42915.110219907408</v>
      </c>
      <c r="AO96" s="89" t="s">
        <v>9131</v>
      </c>
      <c r="AP96" s="83" t="b">
        <v>1</v>
      </c>
      <c r="AQ96" s="83" t="b">
        <v>0</v>
      </c>
      <c r="AR96" s="83" t="b">
        <v>0</v>
      </c>
      <c r="AS96" s="83" t="s">
        <v>5604</v>
      </c>
      <c r="AT96" s="83">
        <v>0</v>
      </c>
      <c r="AU96" s="83"/>
      <c r="AV96" s="83" t="b">
        <v>0</v>
      </c>
      <c r="AW96" s="83" t="s">
        <v>10421</v>
      </c>
      <c r="AX96" s="89" t="s">
        <v>10515</v>
      </c>
      <c r="AY96" s="83" t="s">
        <v>65</v>
      </c>
      <c r="AZ96" s="2"/>
      <c r="BA96" s="3"/>
      <c r="BB96" s="3"/>
      <c r="BC96" s="3"/>
      <c r="BD96" s="3"/>
    </row>
    <row r="97" spans="1:56" x14ac:dyDescent="0.55000000000000004">
      <c r="A97" s="69" t="s">
        <v>255</v>
      </c>
      <c r="B97" s="70"/>
      <c r="C97" s="70"/>
      <c r="D97" s="71"/>
      <c r="E97" s="73"/>
      <c r="F97" s="107" t="s">
        <v>2688</v>
      </c>
      <c r="G97" s="70"/>
      <c r="H97" s="74"/>
      <c r="I97" s="75"/>
      <c r="J97" s="75"/>
      <c r="K97" s="74" t="s">
        <v>11570</v>
      </c>
      <c r="L97" s="78"/>
      <c r="M97" s="79"/>
      <c r="N97" s="79"/>
      <c r="O97" s="80"/>
      <c r="P97" s="81"/>
      <c r="Q97" s="81"/>
      <c r="R97" s="91"/>
      <c r="S97" s="91"/>
      <c r="T97" s="91"/>
      <c r="U97" s="91"/>
      <c r="V97" s="52"/>
      <c r="W97" s="52"/>
      <c r="X97" s="52"/>
      <c r="Y97" s="52"/>
      <c r="Z97" s="51"/>
      <c r="AA97" s="76"/>
      <c r="AB97" s="76"/>
      <c r="AC97" s="77"/>
      <c r="AD97" s="83" t="s">
        <v>5948</v>
      </c>
      <c r="AE97" s="83">
        <v>2481</v>
      </c>
      <c r="AF97" s="83">
        <v>1156</v>
      </c>
      <c r="AG97" s="83">
        <v>14523</v>
      </c>
      <c r="AH97" s="83">
        <v>2879</v>
      </c>
      <c r="AI97" s="83"/>
      <c r="AJ97" s="83" t="s">
        <v>6988</v>
      </c>
      <c r="AK97" s="83" t="s">
        <v>7907</v>
      </c>
      <c r="AL97" s="89" t="s">
        <v>8437</v>
      </c>
      <c r="AM97" s="83"/>
      <c r="AN97" s="85">
        <v>41750.975844907407</v>
      </c>
      <c r="AO97" s="89" t="s">
        <v>9132</v>
      </c>
      <c r="AP97" s="83" t="b">
        <v>0</v>
      </c>
      <c r="AQ97" s="83" t="b">
        <v>0</v>
      </c>
      <c r="AR97" s="83" t="b">
        <v>1</v>
      </c>
      <c r="AS97" s="83" t="s">
        <v>5605</v>
      </c>
      <c r="AT97" s="83">
        <v>1391</v>
      </c>
      <c r="AU97" s="89" t="s">
        <v>9970</v>
      </c>
      <c r="AV97" s="83" t="b">
        <v>0</v>
      </c>
      <c r="AW97" s="83" t="s">
        <v>10421</v>
      </c>
      <c r="AX97" s="89" t="s">
        <v>10516</v>
      </c>
      <c r="AY97" s="83" t="s">
        <v>66</v>
      </c>
      <c r="AZ97" s="2"/>
      <c r="BA97" s="3"/>
      <c r="BB97" s="3"/>
      <c r="BC97" s="3"/>
      <c r="BD97" s="3"/>
    </row>
    <row r="98" spans="1:56" x14ac:dyDescent="0.55000000000000004">
      <c r="A98" s="69" t="s">
        <v>257</v>
      </c>
      <c r="B98" s="70"/>
      <c r="C98" s="70"/>
      <c r="D98" s="71"/>
      <c r="E98" s="73"/>
      <c r="F98" s="107" t="s">
        <v>2690</v>
      </c>
      <c r="G98" s="70"/>
      <c r="H98" s="74"/>
      <c r="I98" s="75"/>
      <c r="J98" s="75"/>
      <c r="K98" s="74" t="s">
        <v>11571</v>
      </c>
      <c r="L98" s="78"/>
      <c r="M98" s="79"/>
      <c r="N98" s="79"/>
      <c r="O98" s="80"/>
      <c r="P98" s="81"/>
      <c r="Q98" s="81"/>
      <c r="R98" s="91"/>
      <c r="S98" s="91"/>
      <c r="T98" s="91"/>
      <c r="U98" s="91"/>
      <c r="V98" s="52"/>
      <c r="W98" s="52"/>
      <c r="X98" s="52"/>
      <c r="Y98" s="52"/>
      <c r="Z98" s="51"/>
      <c r="AA98" s="76"/>
      <c r="AB98" s="76"/>
      <c r="AC98" s="77"/>
      <c r="AD98" s="83" t="s">
        <v>5949</v>
      </c>
      <c r="AE98" s="83">
        <v>5001</v>
      </c>
      <c r="AF98" s="83">
        <v>2498</v>
      </c>
      <c r="AG98" s="83">
        <v>37197</v>
      </c>
      <c r="AH98" s="83">
        <v>5595</v>
      </c>
      <c r="AI98" s="83"/>
      <c r="AJ98" s="83" t="s">
        <v>6989</v>
      </c>
      <c r="AK98" s="83" t="s">
        <v>7908</v>
      </c>
      <c r="AL98" s="89" t="s">
        <v>8438</v>
      </c>
      <c r="AM98" s="83"/>
      <c r="AN98" s="85">
        <v>41231.737372685187</v>
      </c>
      <c r="AO98" s="89" t="s">
        <v>9133</v>
      </c>
      <c r="AP98" s="83" t="b">
        <v>1</v>
      </c>
      <c r="AQ98" s="83" t="b">
        <v>0</v>
      </c>
      <c r="AR98" s="83" t="b">
        <v>1</v>
      </c>
      <c r="AS98" s="83" t="s">
        <v>5604</v>
      </c>
      <c r="AT98" s="83">
        <v>482</v>
      </c>
      <c r="AU98" s="89" t="s">
        <v>9970</v>
      </c>
      <c r="AV98" s="83" t="b">
        <v>0</v>
      </c>
      <c r="AW98" s="83" t="s">
        <v>10421</v>
      </c>
      <c r="AX98" s="89" t="s">
        <v>10517</v>
      </c>
      <c r="AY98" s="83" t="s">
        <v>66</v>
      </c>
      <c r="AZ98" s="2"/>
      <c r="BA98" s="3"/>
      <c r="BB98" s="3"/>
      <c r="BC98" s="3"/>
      <c r="BD98" s="3"/>
    </row>
    <row r="99" spans="1:56" x14ac:dyDescent="0.55000000000000004">
      <c r="A99" s="69" t="s">
        <v>258</v>
      </c>
      <c r="B99" s="70"/>
      <c r="C99" s="70"/>
      <c r="D99" s="71"/>
      <c r="E99" s="73"/>
      <c r="F99" s="107" t="s">
        <v>2691</v>
      </c>
      <c r="G99" s="70"/>
      <c r="H99" s="74"/>
      <c r="I99" s="75"/>
      <c r="J99" s="75"/>
      <c r="K99" s="74" t="s">
        <v>11572</v>
      </c>
      <c r="L99" s="78"/>
      <c r="M99" s="79"/>
      <c r="N99" s="79"/>
      <c r="O99" s="80"/>
      <c r="P99" s="81"/>
      <c r="Q99" s="81"/>
      <c r="R99" s="91"/>
      <c r="S99" s="91"/>
      <c r="T99" s="91"/>
      <c r="U99" s="91"/>
      <c r="V99" s="52"/>
      <c r="W99" s="52"/>
      <c r="X99" s="52"/>
      <c r="Y99" s="52"/>
      <c r="Z99" s="51"/>
      <c r="AA99" s="76"/>
      <c r="AB99" s="76"/>
      <c r="AC99" s="77"/>
      <c r="AD99" s="83" t="s">
        <v>5950</v>
      </c>
      <c r="AE99" s="83">
        <v>4431</v>
      </c>
      <c r="AF99" s="83">
        <v>4735</v>
      </c>
      <c r="AG99" s="83">
        <v>7158</v>
      </c>
      <c r="AH99" s="83">
        <v>7005</v>
      </c>
      <c r="AI99" s="83"/>
      <c r="AJ99" s="83" t="s">
        <v>6990</v>
      </c>
      <c r="AK99" s="83" t="s">
        <v>7865</v>
      </c>
      <c r="AL99" s="89" t="s">
        <v>8439</v>
      </c>
      <c r="AM99" s="83"/>
      <c r="AN99" s="85">
        <v>40614.025891203702</v>
      </c>
      <c r="AO99" s="89" t="s">
        <v>9134</v>
      </c>
      <c r="AP99" s="83" t="b">
        <v>0</v>
      </c>
      <c r="AQ99" s="83" t="b">
        <v>0</v>
      </c>
      <c r="AR99" s="83" t="b">
        <v>0</v>
      </c>
      <c r="AS99" s="83" t="s">
        <v>5605</v>
      </c>
      <c r="AT99" s="83">
        <v>350</v>
      </c>
      <c r="AU99" s="89" t="s">
        <v>9979</v>
      </c>
      <c r="AV99" s="83" t="b">
        <v>0</v>
      </c>
      <c r="AW99" s="83" t="s">
        <v>10421</v>
      </c>
      <c r="AX99" s="89" t="s">
        <v>10518</v>
      </c>
      <c r="AY99" s="83" t="s">
        <v>66</v>
      </c>
      <c r="AZ99" s="2"/>
      <c r="BA99" s="3"/>
      <c r="BB99" s="3"/>
      <c r="BC99" s="3"/>
      <c r="BD99" s="3"/>
    </row>
    <row r="100" spans="1:56" x14ac:dyDescent="0.55000000000000004">
      <c r="A100" s="69" t="s">
        <v>261</v>
      </c>
      <c r="B100" s="70"/>
      <c r="C100" s="70"/>
      <c r="D100" s="71"/>
      <c r="E100" s="73"/>
      <c r="F100" s="107" t="s">
        <v>2693</v>
      </c>
      <c r="G100" s="70"/>
      <c r="H100" s="74"/>
      <c r="I100" s="75"/>
      <c r="J100" s="75"/>
      <c r="K100" s="74" t="s">
        <v>11573</v>
      </c>
      <c r="L100" s="78"/>
      <c r="M100" s="79"/>
      <c r="N100" s="79"/>
      <c r="O100" s="80"/>
      <c r="P100" s="81"/>
      <c r="Q100" s="81"/>
      <c r="R100" s="91"/>
      <c r="S100" s="91"/>
      <c r="T100" s="91"/>
      <c r="U100" s="91"/>
      <c r="V100" s="52"/>
      <c r="W100" s="52"/>
      <c r="X100" s="52"/>
      <c r="Y100" s="52"/>
      <c r="Z100" s="51"/>
      <c r="AA100" s="76"/>
      <c r="AB100" s="76"/>
      <c r="AC100" s="77"/>
      <c r="AD100" s="83" t="s">
        <v>5951</v>
      </c>
      <c r="AE100" s="83">
        <v>354</v>
      </c>
      <c r="AF100" s="83">
        <v>1344</v>
      </c>
      <c r="AG100" s="83">
        <v>13281</v>
      </c>
      <c r="AH100" s="83">
        <v>4105</v>
      </c>
      <c r="AI100" s="83"/>
      <c r="AJ100" s="83" t="s">
        <v>6991</v>
      </c>
      <c r="AK100" s="83" t="s">
        <v>7909</v>
      </c>
      <c r="AL100" s="89" t="s">
        <v>8440</v>
      </c>
      <c r="AM100" s="83"/>
      <c r="AN100" s="85">
        <v>40842.818136574075</v>
      </c>
      <c r="AO100" s="89" t="s">
        <v>9135</v>
      </c>
      <c r="AP100" s="83" t="b">
        <v>0</v>
      </c>
      <c r="AQ100" s="83" t="b">
        <v>0</v>
      </c>
      <c r="AR100" s="83" t="b">
        <v>0</v>
      </c>
      <c r="AS100" s="83" t="s">
        <v>5605</v>
      </c>
      <c r="AT100" s="83">
        <v>407</v>
      </c>
      <c r="AU100" s="89" t="s">
        <v>9970</v>
      </c>
      <c r="AV100" s="83" t="b">
        <v>0</v>
      </c>
      <c r="AW100" s="83" t="s">
        <v>10421</v>
      </c>
      <c r="AX100" s="89" t="s">
        <v>10519</v>
      </c>
      <c r="AY100" s="83" t="s">
        <v>66</v>
      </c>
      <c r="AZ100" s="2"/>
      <c r="BA100" s="3"/>
      <c r="BB100" s="3"/>
      <c r="BC100" s="3"/>
      <c r="BD100" s="3"/>
    </row>
    <row r="101" spans="1:56" x14ac:dyDescent="0.55000000000000004">
      <c r="A101" s="69" t="s">
        <v>974</v>
      </c>
      <c r="B101" s="70"/>
      <c r="C101" s="70"/>
      <c r="D101" s="71"/>
      <c r="E101" s="73"/>
      <c r="F101" s="107" t="s">
        <v>10023</v>
      </c>
      <c r="G101" s="70"/>
      <c r="H101" s="74"/>
      <c r="I101" s="75"/>
      <c r="J101" s="75"/>
      <c r="K101" s="74" t="s">
        <v>11574</v>
      </c>
      <c r="L101" s="78"/>
      <c r="M101" s="79"/>
      <c r="N101" s="79"/>
      <c r="O101" s="80"/>
      <c r="P101" s="81"/>
      <c r="Q101" s="81"/>
      <c r="R101" s="91"/>
      <c r="S101" s="91"/>
      <c r="T101" s="91"/>
      <c r="U101" s="91"/>
      <c r="V101" s="52"/>
      <c r="W101" s="52"/>
      <c r="X101" s="52"/>
      <c r="Y101" s="52"/>
      <c r="Z101" s="51"/>
      <c r="AA101" s="76"/>
      <c r="AB101" s="76"/>
      <c r="AC101" s="77"/>
      <c r="AD101" s="83" t="s">
        <v>5952</v>
      </c>
      <c r="AE101" s="83">
        <v>7264</v>
      </c>
      <c r="AF101" s="83">
        <v>58907</v>
      </c>
      <c r="AG101" s="83">
        <v>113854</v>
      </c>
      <c r="AH101" s="83">
        <v>3404</v>
      </c>
      <c r="AI101" s="83"/>
      <c r="AJ101" s="83" t="s">
        <v>6992</v>
      </c>
      <c r="AK101" s="83" t="s">
        <v>7910</v>
      </c>
      <c r="AL101" s="89" t="s">
        <v>8441</v>
      </c>
      <c r="AM101" s="83"/>
      <c r="AN101" s="85">
        <v>40955.851076388892</v>
      </c>
      <c r="AO101" s="89" t="s">
        <v>9136</v>
      </c>
      <c r="AP101" s="83" t="b">
        <v>0</v>
      </c>
      <c r="AQ101" s="83" t="b">
        <v>0</v>
      </c>
      <c r="AR101" s="83" t="b">
        <v>1</v>
      </c>
      <c r="AS101" s="83" t="s">
        <v>5605</v>
      </c>
      <c r="AT101" s="83">
        <v>2649</v>
      </c>
      <c r="AU101" s="89" t="s">
        <v>9970</v>
      </c>
      <c r="AV101" s="83" t="b">
        <v>0</v>
      </c>
      <c r="AW101" s="83" t="s">
        <v>10421</v>
      </c>
      <c r="AX101" s="89" t="s">
        <v>10520</v>
      </c>
      <c r="AY101" s="83" t="s">
        <v>65</v>
      </c>
      <c r="AZ101" s="2"/>
      <c r="BA101" s="3"/>
      <c r="BB101" s="3"/>
      <c r="BC101" s="3"/>
      <c r="BD101" s="3"/>
    </row>
    <row r="102" spans="1:56" x14ac:dyDescent="0.55000000000000004">
      <c r="A102" s="69" t="s">
        <v>259</v>
      </c>
      <c r="B102" s="70"/>
      <c r="C102" s="70"/>
      <c r="D102" s="71"/>
      <c r="E102" s="73"/>
      <c r="F102" s="107" t="s">
        <v>2692</v>
      </c>
      <c r="G102" s="70"/>
      <c r="H102" s="74"/>
      <c r="I102" s="75"/>
      <c r="J102" s="75"/>
      <c r="K102" s="74" t="s">
        <v>11575</v>
      </c>
      <c r="L102" s="78"/>
      <c r="M102" s="79"/>
      <c r="N102" s="79"/>
      <c r="O102" s="80"/>
      <c r="P102" s="81"/>
      <c r="Q102" s="81"/>
      <c r="R102" s="91"/>
      <c r="S102" s="91"/>
      <c r="T102" s="91"/>
      <c r="U102" s="91"/>
      <c r="V102" s="52"/>
      <c r="W102" s="52"/>
      <c r="X102" s="52"/>
      <c r="Y102" s="52"/>
      <c r="Z102" s="51"/>
      <c r="AA102" s="76"/>
      <c r="AB102" s="76"/>
      <c r="AC102" s="77"/>
      <c r="AD102" s="83" t="s">
        <v>5953</v>
      </c>
      <c r="AE102" s="83">
        <v>2605</v>
      </c>
      <c r="AF102" s="83">
        <v>4536</v>
      </c>
      <c r="AG102" s="83">
        <v>46291</v>
      </c>
      <c r="AH102" s="83">
        <v>36520</v>
      </c>
      <c r="AI102" s="83"/>
      <c r="AJ102" s="83" t="s">
        <v>6993</v>
      </c>
      <c r="AK102" s="83"/>
      <c r="AL102" s="89" t="s">
        <v>8442</v>
      </c>
      <c r="AM102" s="83"/>
      <c r="AN102" s="85">
        <v>41105.402256944442</v>
      </c>
      <c r="AO102" s="89" t="s">
        <v>9137</v>
      </c>
      <c r="AP102" s="83" t="b">
        <v>0</v>
      </c>
      <c r="AQ102" s="83" t="b">
        <v>0</v>
      </c>
      <c r="AR102" s="83" t="b">
        <v>0</v>
      </c>
      <c r="AS102" s="83" t="s">
        <v>5605</v>
      </c>
      <c r="AT102" s="83">
        <v>729</v>
      </c>
      <c r="AU102" s="89" t="s">
        <v>9970</v>
      </c>
      <c r="AV102" s="83" t="b">
        <v>0</v>
      </c>
      <c r="AW102" s="83" t="s">
        <v>10421</v>
      </c>
      <c r="AX102" s="89" t="s">
        <v>10521</v>
      </c>
      <c r="AY102" s="83" t="s">
        <v>66</v>
      </c>
      <c r="AZ102" s="2"/>
      <c r="BA102" s="3"/>
      <c r="BB102" s="3"/>
      <c r="BC102" s="3"/>
      <c r="BD102" s="3"/>
    </row>
    <row r="103" spans="1:56" x14ac:dyDescent="0.55000000000000004">
      <c r="A103" s="69" t="s">
        <v>260</v>
      </c>
      <c r="B103" s="70"/>
      <c r="C103" s="70"/>
      <c r="D103" s="71"/>
      <c r="E103" s="73"/>
      <c r="F103" s="107" t="s">
        <v>10024</v>
      </c>
      <c r="G103" s="70"/>
      <c r="H103" s="74"/>
      <c r="I103" s="75"/>
      <c r="J103" s="75"/>
      <c r="K103" s="74" t="s">
        <v>11576</v>
      </c>
      <c r="L103" s="78"/>
      <c r="M103" s="79"/>
      <c r="N103" s="79"/>
      <c r="O103" s="80"/>
      <c r="P103" s="81"/>
      <c r="Q103" s="81"/>
      <c r="R103" s="91"/>
      <c r="S103" s="91"/>
      <c r="T103" s="91"/>
      <c r="U103" s="91"/>
      <c r="V103" s="52"/>
      <c r="W103" s="52"/>
      <c r="X103" s="52"/>
      <c r="Y103" s="52"/>
      <c r="Z103" s="51"/>
      <c r="AA103" s="76"/>
      <c r="AB103" s="76"/>
      <c r="AC103" s="77"/>
      <c r="AD103" s="83" t="s">
        <v>5954</v>
      </c>
      <c r="AE103" s="83">
        <v>408</v>
      </c>
      <c r="AF103" s="83">
        <v>66</v>
      </c>
      <c r="AG103" s="83">
        <v>391</v>
      </c>
      <c r="AH103" s="83">
        <v>7</v>
      </c>
      <c r="AI103" s="83"/>
      <c r="AJ103" s="83" t="s">
        <v>6994</v>
      </c>
      <c r="AK103" s="83" t="s">
        <v>7911</v>
      </c>
      <c r="AL103" s="83"/>
      <c r="AM103" s="83"/>
      <c r="AN103" s="85">
        <v>40939.432453703703</v>
      </c>
      <c r="AO103" s="83"/>
      <c r="AP103" s="83" t="b">
        <v>0</v>
      </c>
      <c r="AQ103" s="83" t="b">
        <v>0</v>
      </c>
      <c r="AR103" s="83" t="b">
        <v>0</v>
      </c>
      <c r="AS103" s="83" t="s">
        <v>5605</v>
      </c>
      <c r="AT103" s="83">
        <v>5</v>
      </c>
      <c r="AU103" s="89" t="s">
        <v>9970</v>
      </c>
      <c r="AV103" s="83" t="b">
        <v>0</v>
      </c>
      <c r="AW103" s="83" t="s">
        <v>10421</v>
      </c>
      <c r="AX103" s="89" t="s">
        <v>10522</v>
      </c>
      <c r="AY103" s="83" t="s">
        <v>66</v>
      </c>
      <c r="AZ103" s="2"/>
      <c r="BA103" s="3"/>
      <c r="BB103" s="3"/>
      <c r="BC103" s="3"/>
      <c r="BD103" s="3"/>
    </row>
    <row r="104" spans="1:56" x14ac:dyDescent="0.55000000000000004">
      <c r="A104" s="69" t="s">
        <v>262</v>
      </c>
      <c r="B104" s="70"/>
      <c r="C104" s="70"/>
      <c r="D104" s="71"/>
      <c r="E104" s="73"/>
      <c r="F104" s="107" t="s">
        <v>2694</v>
      </c>
      <c r="G104" s="70"/>
      <c r="H104" s="74"/>
      <c r="I104" s="75"/>
      <c r="J104" s="75"/>
      <c r="K104" s="74" t="s">
        <v>11577</v>
      </c>
      <c r="L104" s="78"/>
      <c r="M104" s="79"/>
      <c r="N104" s="79"/>
      <c r="O104" s="80"/>
      <c r="P104" s="81"/>
      <c r="Q104" s="81"/>
      <c r="R104" s="91"/>
      <c r="S104" s="91"/>
      <c r="T104" s="91"/>
      <c r="U104" s="91"/>
      <c r="V104" s="52"/>
      <c r="W104" s="52"/>
      <c r="X104" s="52"/>
      <c r="Y104" s="52"/>
      <c r="Z104" s="51"/>
      <c r="AA104" s="76"/>
      <c r="AB104" s="76"/>
      <c r="AC104" s="77"/>
      <c r="AD104" s="83" t="s">
        <v>5955</v>
      </c>
      <c r="AE104" s="83">
        <v>3182</v>
      </c>
      <c r="AF104" s="83">
        <v>1646</v>
      </c>
      <c r="AG104" s="83">
        <v>15438</v>
      </c>
      <c r="AH104" s="83">
        <v>4468</v>
      </c>
      <c r="AI104" s="83"/>
      <c r="AJ104" s="83" t="s">
        <v>6995</v>
      </c>
      <c r="AK104" s="83" t="s">
        <v>7912</v>
      </c>
      <c r="AL104" s="89" t="s">
        <v>8443</v>
      </c>
      <c r="AM104" s="83"/>
      <c r="AN104" s="85">
        <v>40116.369710648149</v>
      </c>
      <c r="AO104" s="89" t="s">
        <v>9138</v>
      </c>
      <c r="AP104" s="83" t="b">
        <v>0</v>
      </c>
      <c r="AQ104" s="83" t="b">
        <v>0</v>
      </c>
      <c r="AR104" s="83" t="b">
        <v>1</v>
      </c>
      <c r="AS104" s="83" t="s">
        <v>5605</v>
      </c>
      <c r="AT104" s="83">
        <v>90</v>
      </c>
      <c r="AU104" s="89" t="s">
        <v>9980</v>
      </c>
      <c r="AV104" s="83" t="b">
        <v>0</v>
      </c>
      <c r="AW104" s="83" t="s">
        <v>10421</v>
      </c>
      <c r="AX104" s="89" t="s">
        <v>10523</v>
      </c>
      <c r="AY104" s="83" t="s">
        <v>66</v>
      </c>
      <c r="AZ104" s="2"/>
      <c r="BA104" s="3"/>
      <c r="BB104" s="3"/>
      <c r="BC104" s="3"/>
      <c r="BD104" s="3"/>
    </row>
    <row r="105" spans="1:56" x14ac:dyDescent="0.55000000000000004">
      <c r="A105" s="69" t="s">
        <v>263</v>
      </c>
      <c r="B105" s="70"/>
      <c r="C105" s="70"/>
      <c r="D105" s="71"/>
      <c r="E105" s="73"/>
      <c r="F105" s="107" t="s">
        <v>2695</v>
      </c>
      <c r="G105" s="70"/>
      <c r="H105" s="74"/>
      <c r="I105" s="75"/>
      <c r="J105" s="75"/>
      <c r="K105" s="74" t="s">
        <v>11578</v>
      </c>
      <c r="L105" s="78"/>
      <c r="M105" s="79"/>
      <c r="N105" s="79"/>
      <c r="O105" s="80"/>
      <c r="P105" s="81"/>
      <c r="Q105" s="81"/>
      <c r="R105" s="91"/>
      <c r="S105" s="91"/>
      <c r="T105" s="91"/>
      <c r="U105" s="91"/>
      <c r="V105" s="52"/>
      <c r="W105" s="52"/>
      <c r="X105" s="52"/>
      <c r="Y105" s="52"/>
      <c r="Z105" s="51"/>
      <c r="AA105" s="76"/>
      <c r="AB105" s="76"/>
      <c r="AC105" s="77"/>
      <c r="AD105" s="83" t="s">
        <v>5956</v>
      </c>
      <c r="AE105" s="83">
        <v>148</v>
      </c>
      <c r="AF105" s="83">
        <v>17</v>
      </c>
      <c r="AG105" s="83">
        <v>395</v>
      </c>
      <c r="AH105" s="83">
        <v>29</v>
      </c>
      <c r="AI105" s="83"/>
      <c r="AJ105" s="83" t="s">
        <v>6996</v>
      </c>
      <c r="AK105" s="83" t="s">
        <v>7871</v>
      </c>
      <c r="AL105" s="83"/>
      <c r="AM105" s="83"/>
      <c r="AN105" s="85">
        <v>43308.444340277776</v>
      </c>
      <c r="AO105" s="89" t="s">
        <v>9139</v>
      </c>
      <c r="AP105" s="83" t="b">
        <v>1</v>
      </c>
      <c r="AQ105" s="83" t="b">
        <v>0</v>
      </c>
      <c r="AR105" s="83" t="b">
        <v>0</v>
      </c>
      <c r="AS105" s="83" t="s">
        <v>5605</v>
      </c>
      <c r="AT105" s="83">
        <v>0</v>
      </c>
      <c r="AU105" s="83"/>
      <c r="AV105" s="83" t="b">
        <v>0</v>
      </c>
      <c r="AW105" s="83" t="s">
        <v>10421</v>
      </c>
      <c r="AX105" s="89" t="s">
        <v>10524</v>
      </c>
      <c r="AY105" s="83" t="s">
        <v>66</v>
      </c>
      <c r="AZ105" s="2"/>
      <c r="BA105" s="3"/>
      <c r="BB105" s="3"/>
      <c r="BC105" s="3"/>
      <c r="BD105" s="3"/>
    </row>
    <row r="106" spans="1:56" x14ac:dyDescent="0.55000000000000004">
      <c r="A106" s="69" t="s">
        <v>264</v>
      </c>
      <c r="B106" s="70"/>
      <c r="C106" s="70"/>
      <c r="D106" s="71"/>
      <c r="E106" s="73"/>
      <c r="F106" s="107" t="s">
        <v>2696</v>
      </c>
      <c r="G106" s="70"/>
      <c r="H106" s="74"/>
      <c r="I106" s="75"/>
      <c r="J106" s="75"/>
      <c r="K106" s="74" t="s">
        <v>11579</v>
      </c>
      <c r="L106" s="78"/>
      <c r="M106" s="79"/>
      <c r="N106" s="79"/>
      <c r="O106" s="80"/>
      <c r="P106" s="81"/>
      <c r="Q106" s="81"/>
      <c r="R106" s="91"/>
      <c r="S106" s="91"/>
      <c r="T106" s="91"/>
      <c r="U106" s="91"/>
      <c r="V106" s="52"/>
      <c r="W106" s="52"/>
      <c r="X106" s="52"/>
      <c r="Y106" s="52"/>
      <c r="Z106" s="51"/>
      <c r="AA106" s="76"/>
      <c r="AB106" s="76"/>
      <c r="AC106" s="77"/>
      <c r="AD106" s="83" t="s">
        <v>5957</v>
      </c>
      <c r="AE106" s="83">
        <v>2938</v>
      </c>
      <c r="AF106" s="83">
        <v>4412</v>
      </c>
      <c r="AG106" s="83">
        <v>17066</v>
      </c>
      <c r="AH106" s="83">
        <v>9180</v>
      </c>
      <c r="AI106" s="83"/>
      <c r="AJ106" s="83" t="s">
        <v>6997</v>
      </c>
      <c r="AK106" s="83" t="s">
        <v>7870</v>
      </c>
      <c r="AL106" s="89" t="s">
        <v>8444</v>
      </c>
      <c r="AM106" s="83"/>
      <c r="AN106" s="85">
        <v>39599.846655092595</v>
      </c>
      <c r="AO106" s="89" t="s">
        <v>9140</v>
      </c>
      <c r="AP106" s="83" t="b">
        <v>0</v>
      </c>
      <c r="AQ106" s="83" t="b">
        <v>0</v>
      </c>
      <c r="AR106" s="83" t="b">
        <v>1</v>
      </c>
      <c r="AS106" s="83" t="s">
        <v>5605</v>
      </c>
      <c r="AT106" s="83">
        <v>757</v>
      </c>
      <c r="AU106" s="89" t="s">
        <v>9970</v>
      </c>
      <c r="AV106" s="83" t="b">
        <v>0</v>
      </c>
      <c r="AW106" s="83" t="s">
        <v>10421</v>
      </c>
      <c r="AX106" s="89" t="s">
        <v>10525</v>
      </c>
      <c r="AY106" s="83" t="s">
        <v>66</v>
      </c>
      <c r="AZ106" s="2"/>
      <c r="BA106" s="3"/>
      <c r="BB106" s="3"/>
      <c r="BC106" s="3"/>
      <c r="BD106" s="3"/>
    </row>
    <row r="107" spans="1:56" x14ac:dyDescent="0.55000000000000004">
      <c r="A107" s="69" t="s">
        <v>265</v>
      </c>
      <c r="B107" s="70"/>
      <c r="C107" s="70"/>
      <c r="D107" s="71"/>
      <c r="E107" s="73"/>
      <c r="F107" s="107" t="s">
        <v>2697</v>
      </c>
      <c r="G107" s="70"/>
      <c r="H107" s="74"/>
      <c r="I107" s="75"/>
      <c r="J107" s="75"/>
      <c r="K107" s="74" t="s">
        <v>11580</v>
      </c>
      <c r="L107" s="78"/>
      <c r="M107" s="79"/>
      <c r="N107" s="79"/>
      <c r="O107" s="80"/>
      <c r="P107" s="81"/>
      <c r="Q107" s="81"/>
      <c r="R107" s="91"/>
      <c r="S107" s="91"/>
      <c r="T107" s="91"/>
      <c r="U107" s="91"/>
      <c r="V107" s="52"/>
      <c r="W107" s="52"/>
      <c r="X107" s="52"/>
      <c r="Y107" s="52"/>
      <c r="Z107" s="51"/>
      <c r="AA107" s="76"/>
      <c r="AB107" s="76"/>
      <c r="AC107" s="77"/>
      <c r="AD107" s="83" t="s">
        <v>5958</v>
      </c>
      <c r="AE107" s="83">
        <v>259</v>
      </c>
      <c r="AF107" s="83">
        <v>45</v>
      </c>
      <c r="AG107" s="83">
        <v>316</v>
      </c>
      <c r="AH107" s="83">
        <v>281</v>
      </c>
      <c r="AI107" s="83"/>
      <c r="AJ107" s="83" t="s">
        <v>6998</v>
      </c>
      <c r="AK107" s="83" t="s">
        <v>7868</v>
      </c>
      <c r="AL107" s="89" t="s">
        <v>8445</v>
      </c>
      <c r="AM107" s="83"/>
      <c r="AN107" s="85">
        <v>41435.528310185182</v>
      </c>
      <c r="AO107" s="89" t="s">
        <v>9141</v>
      </c>
      <c r="AP107" s="83" t="b">
        <v>0</v>
      </c>
      <c r="AQ107" s="83" t="b">
        <v>0</v>
      </c>
      <c r="AR107" s="83" t="b">
        <v>1</v>
      </c>
      <c r="AS107" s="83" t="s">
        <v>5604</v>
      </c>
      <c r="AT107" s="83">
        <v>2</v>
      </c>
      <c r="AU107" s="89" t="s">
        <v>9970</v>
      </c>
      <c r="AV107" s="83" t="b">
        <v>0</v>
      </c>
      <c r="AW107" s="83" t="s">
        <v>10421</v>
      </c>
      <c r="AX107" s="89" t="s">
        <v>10526</v>
      </c>
      <c r="AY107" s="83" t="s">
        <v>66</v>
      </c>
      <c r="AZ107" s="2"/>
      <c r="BA107" s="3"/>
      <c r="BB107" s="3"/>
      <c r="BC107" s="3"/>
      <c r="BD107" s="3"/>
    </row>
    <row r="108" spans="1:56" x14ac:dyDescent="0.55000000000000004">
      <c r="A108" s="69" t="s">
        <v>266</v>
      </c>
      <c r="B108" s="70"/>
      <c r="C108" s="70"/>
      <c r="D108" s="71"/>
      <c r="E108" s="73"/>
      <c r="F108" s="107" t="s">
        <v>2698</v>
      </c>
      <c r="G108" s="70"/>
      <c r="H108" s="74"/>
      <c r="I108" s="75"/>
      <c r="J108" s="75"/>
      <c r="K108" s="74" t="s">
        <v>11581</v>
      </c>
      <c r="L108" s="78"/>
      <c r="M108" s="79"/>
      <c r="N108" s="79"/>
      <c r="O108" s="80"/>
      <c r="P108" s="81"/>
      <c r="Q108" s="81"/>
      <c r="R108" s="91"/>
      <c r="S108" s="91"/>
      <c r="T108" s="91"/>
      <c r="U108" s="91"/>
      <c r="V108" s="52"/>
      <c r="W108" s="52"/>
      <c r="X108" s="52"/>
      <c r="Y108" s="52"/>
      <c r="Z108" s="51"/>
      <c r="AA108" s="76"/>
      <c r="AB108" s="76"/>
      <c r="AC108" s="77"/>
      <c r="AD108" s="83" t="s">
        <v>5959</v>
      </c>
      <c r="AE108" s="83">
        <v>214</v>
      </c>
      <c r="AF108" s="83">
        <v>125</v>
      </c>
      <c r="AG108" s="83">
        <v>162</v>
      </c>
      <c r="AH108" s="83">
        <v>176</v>
      </c>
      <c r="AI108" s="83"/>
      <c r="AJ108" s="83" t="s">
        <v>6999</v>
      </c>
      <c r="AK108" s="83" t="s">
        <v>7874</v>
      </c>
      <c r="AL108" s="83"/>
      <c r="AM108" s="83"/>
      <c r="AN108" s="85">
        <v>43390.820798611108</v>
      </c>
      <c r="AO108" s="89" t="s">
        <v>9142</v>
      </c>
      <c r="AP108" s="83" t="b">
        <v>1</v>
      </c>
      <c r="AQ108" s="83" t="b">
        <v>0</v>
      </c>
      <c r="AR108" s="83" t="b">
        <v>0</v>
      </c>
      <c r="AS108" s="83" t="s">
        <v>5604</v>
      </c>
      <c r="AT108" s="83">
        <v>1</v>
      </c>
      <c r="AU108" s="83"/>
      <c r="AV108" s="83" t="b">
        <v>0</v>
      </c>
      <c r="AW108" s="83" t="s">
        <v>10421</v>
      </c>
      <c r="AX108" s="89" t="s">
        <v>10527</v>
      </c>
      <c r="AY108" s="83" t="s">
        <v>66</v>
      </c>
      <c r="AZ108" s="2"/>
      <c r="BA108" s="3"/>
      <c r="BB108" s="3"/>
      <c r="BC108" s="3"/>
      <c r="BD108" s="3"/>
    </row>
    <row r="109" spans="1:56" x14ac:dyDescent="0.55000000000000004">
      <c r="A109" s="69" t="s">
        <v>267</v>
      </c>
      <c r="B109" s="70"/>
      <c r="C109" s="70"/>
      <c r="D109" s="71"/>
      <c r="E109" s="73"/>
      <c r="F109" s="107" t="s">
        <v>2699</v>
      </c>
      <c r="G109" s="70"/>
      <c r="H109" s="74"/>
      <c r="I109" s="75"/>
      <c r="J109" s="75"/>
      <c r="K109" s="74" t="s">
        <v>11582</v>
      </c>
      <c r="L109" s="78"/>
      <c r="M109" s="79"/>
      <c r="N109" s="79"/>
      <c r="O109" s="80"/>
      <c r="P109" s="81"/>
      <c r="Q109" s="81"/>
      <c r="R109" s="91"/>
      <c r="S109" s="91"/>
      <c r="T109" s="91"/>
      <c r="U109" s="91"/>
      <c r="V109" s="52"/>
      <c r="W109" s="52"/>
      <c r="X109" s="52"/>
      <c r="Y109" s="52"/>
      <c r="Z109" s="51"/>
      <c r="AA109" s="76"/>
      <c r="AB109" s="76"/>
      <c r="AC109" s="77"/>
      <c r="AD109" s="83" t="s">
        <v>5960</v>
      </c>
      <c r="AE109" s="83">
        <v>710</v>
      </c>
      <c r="AF109" s="83">
        <v>482</v>
      </c>
      <c r="AG109" s="83">
        <v>7906</v>
      </c>
      <c r="AH109" s="83">
        <v>5015</v>
      </c>
      <c r="AI109" s="83"/>
      <c r="AJ109" s="83" t="s">
        <v>7000</v>
      </c>
      <c r="AK109" s="83" t="s">
        <v>7913</v>
      </c>
      <c r="AL109" s="83"/>
      <c r="AM109" s="83"/>
      <c r="AN109" s="85">
        <v>40010.396516203706</v>
      </c>
      <c r="AO109" s="89" t="s">
        <v>9143</v>
      </c>
      <c r="AP109" s="83" t="b">
        <v>0</v>
      </c>
      <c r="AQ109" s="83" t="b">
        <v>0</v>
      </c>
      <c r="AR109" s="83" t="b">
        <v>0</v>
      </c>
      <c r="AS109" s="83" t="s">
        <v>5604</v>
      </c>
      <c r="AT109" s="83">
        <v>2</v>
      </c>
      <c r="AU109" s="89" t="s">
        <v>9971</v>
      </c>
      <c r="AV109" s="83" t="b">
        <v>0</v>
      </c>
      <c r="AW109" s="83" t="s">
        <v>10421</v>
      </c>
      <c r="AX109" s="89" t="s">
        <v>10528</v>
      </c>
      <c r="AY109" s="83" t="s">
        <v>66</v>
      </c>
      <c r="AZ109" s="2"/>
      <c r="BA109" s="3"/>
      <c r="BB109" s="3"/>
      <c r="BC109" s="3"/>
      <c r="BD109" s="3"/>
    </row>
    <row r="110" spans="1:56" x14ac:dyDescent="0.55000000000000004">
      <c r="A110" s="69" t="s">
        <v>268</v>
      </c>
      <c r="B110" s="70"/>
      <c r="C110" s="70"/>
      <c r="D110" s="71"/>
      <c r="E110" s="73"/>
      <c r="F110" s="107" t="s">
        <v>2700</v>
      </c>
      <c r="G110" s="70"/>
      <c r="H110" s="74"/>
      <c r="I110" s="75"/>
      <c r="J110" s="75"/>
      <c r="K110" s="74" t="s">
        <v>11583</v>
      </c>
      <c r="L110" s="78"/>
      <c r="M110" s="79"/>
      <c r="N110" s="79"/>
      <c r="O110" s="80"/>
      <c r="P110" s="81"/>
      <c r="Q110" s="81"/>
      <c r="R110" s="91"/>
      <c r="S110" s="91"/>
      <c r="T110" s="91"/>
      <c r="U110" s="91"/>
      <c r="V110" s="52"/>
      <c r="W110" s="52"/>
      <c r="X110" s="52"/>
      <c r="Y110" s="52"/>
      <c r="Z110" s="51"/>
      <c r="AA110" s="76"/>
      <c r="AB110" s="76"/>
      <c r="AC110" s="77"/>
      <c r="AD110" s="83" t="s">
        <v>5961</v>
      </c>
      <c r="AE110" s="83">
        <v>523</v>
      </c>
      <c r="AF110" s="83">
        <v>639</v>
      </c>
      <c r="AG110" s="83">
        <v>2658</v>
      </c>
      <c r="AH110" s="83">
        <v>1630</v>
      </c>
      <c r="AI110" s="83"/>
      <c r="AJ110" s="83" t="s">
        <v>7001</v>
      </c>
      <c r="AK110" s="83" t="s">
        <v>7914</v>
      </c>
      <c r="AL110" s="83"/>
      <c r="AM110" s="83"/>
      <c r="AN110" s="85">
        <v>42911.5233912037</v>
      </c>
      <c r="AO110" s="89" t="s">
        <v>9144</v>
      </c>
      <c r="AP110" s="83" t="b">
        <v>1</v>
      </c>
      <c r="AQ110" s="83" t="b">
        <v>0</v>
      </c>
      <c r="AR110" s="83" t="b">
        <v>0</v>
      </c>
      <c r="AS110" s="83" t="s">
        <v>5609</v>
      </c>
      <c r="AT110" s="83">
        <v>7</v>
      </c>
      <c r="AU110" s="83"/>
      <c r="AV110" s="83" t="b">
        <v>0</v>
      </c>
      <c r="AW110" s="83" t="s">
        <v>10421</v>
      </c>
      <c r="AX110" s="89" t="s">
        <v>10529</v>
      </c>
      <c r="AY110" s="83" t="s">
        <v>66</v>
      </c>
      <c r="AZ110" s="2"/>
      <c r="BA110" s="3"/>
      <c r="BB110" s="3"/>
      <c r="BC110" s="3"/>
      <c r="BD110" s="3"/>
    </row>
    <row r="111" spans="1:56" x14ac:dyDescent="0.55000000000000004">
      <c r="A111" s="69" t="s">
        <v>699</v>
      </c>
      <c r="B111" s="70"/>
      <c r="C111" s="70"/>
      <c r="D111" s="71"/>
      <c r="E111" s="73"/>
      <c r="F111" s="107" t="s">
        <v>3056</v>
      </c>
      <c r="G111" s="70"/>
      <c r="H111" s="74"/>
      <c r="I111" s="75"/>
      <c r="J111" s="75"/>
      <c r="K111" s="74" t="s">
        <v>11584</v>
      </c>
      <c r="L111" s="78"/>
      <c r="M111" s="79"/>
      <c r="N111" s="79"/>
      <c r="O111" s="80"/>
      <c r="P111" s="81"/>
      <c r="Q111" s="81"/>
      <c r="R111" s="91"/>
      <c r="S111" s="91"/>
      <c r="T111" s="91"/>
      <c r="U111" s="91"/>
      <c r="V111" s="52"/>
      <c r="W111" s="52"/>
      <c r="X111" s="52"/>
      <c r="Y111" s="52"/>
      <c r="Z111" s="51"/>
      <c r="AA111" s="76"/>
      <c r="AB111" s="76"/>
      <c r="AC111" s="77"/>
      <c r="AD111" s="83" t="s">
        <v>5962</v>
      </c>
      <c r="AE111" s="83">
        <v>444</v>
      </c>
      <c r="AF111" s="83">
        <v>3026</v>
      </c>
      <c r="AG111" s="83">
        <v>22518</v>
      </c>
      <c r="AH111" s="83">
        <v>19087</v>
      </c>
      <c r="AI111" s="83"/>
      <c r="AJ111" s="83" t="s">
        <v>7002</v>
      </c>
      <c r="AK111" s="83" t="s">
        <v>7915</v>
      </c>
      <c r="AL111" s="83"/>
      <c r="AM111" s="83"/>
      <c r="AN111" s="85">
        <v>41015.792083333334</v>
      </c>
      <c r="AO111" s="89" t="s">
        <v>9145</v>
      </c>
      <c r="AP111" s="83" t="b">
        <v>0</v>
      </c>
      <c r="AQ111" s="83" t="b">
        <v>0</v>
      </c>
      <c r="AR111" s="83" t="b">
        <v>1</v>
      </c>
      <c r="AS111" s="83" t="s">
        <v>5609</v>
      </c>
      <c r="AT111" s="83">
        <v>136</v>
      </c>
      <c r="AU111" s="89" t="s">
        <v>9970</v>
      </c>
      <c r="AV111" s="83" t="b">
        <v>0</v>
      </c>
      <c r="AW111" s="83" t="s">
        <v>10421</v>
      </c>
      <c r="AX111" s="89" t="s">
        <v>10530</v>
      </c>
      <c r="AY111" s="83" t="s">
        <v>66</v>
      </c>
      <c r="AZ111" s="2"/>
      <c r="BA111" s="3"/>
      <c r="BB111" s="3"/>
      <c r="BC111" s="3"/>
      <c r="BD111" s="3"/>
    </row>
    <row r="112" spans="1:56" x14ac:dyDescent="0.55000000000000004">
      <c r="A112" s="69" t="s">
        <v>975</v>
      </c>
      <c r="B112" s="70"/>
      <c r="C112" s="70"/>
      <c r="D112" s="71"/>
      <c r="E112" s="73"/>
      <c r="F112" s="107" t="s">
        <v>10025</v>
      </c>
      <c r="G112" s="70"/>
      <c r="H112" s="74"/>
      <c r="I112" s="75"/>
      <c r="J112" s="75"/>
      <c r="K112" s="74" t="s">
        <v>11585</v>
      </c>
      <c r="L112" s="78"/>
      <c r="M112" s="79"/>
      <c r="N112" s="79"/>
      <c r="O112" s="80"/>
      <c r="P112" s="81"/>
      <c r="Q112" s="81"/>
      <c r="R112" s="91"/>
      <c r="S112" s="91"/>
      <c r="T112" s="91"/>
      <c r="U112" s="91"/>
      <c r="V112" s="52"/>
      <c r="W112" s="52"/>
      <c r="X112" s="52"/>
      <c r="Y112" s="52"/>
      <c r="Z112" s="51"/>
      <c r="AA112" s="76"/>
      <c r="AB112" s="76"/>
      <c r="AC112" s="77"/>
      <c r="AD112" s="83" t="s">
        <v>5963</v>
      </c>
      <c r="AE112" s="83">
        <v>75</v>
      </c>
      <c r="AF112" s="83">
        <v>23545858</v>
      </c>
      <c r="AG112" s="83">
        <v>6046</v>
      </c>
      <c r="AH112" s="83">
        <v>1860</v>
      </c>
      <c r="AI112" s="83"/>
      <c r="AJ112" s="83"/>
      <c r="AK112" s="83"/>
      <c r="AL112" s="83"/>
      <c r="AM112" s="83"/>
      <c r="AN112" s="85">
        <v>39966.842002314814</v>
      </c>
      <c r="AO112" s="89" t="s">
        <v>9146</v>
      </c>
      <c r="AP112" s="83" t="b">
        <v>0</v>
      </c>
      <c r="AQ112" s="83" t="b">
        <v>0</v>
      </c>
      <c r="AR112" s="83" t="b">
        <v>0</v>
      </c>
      <c r="AS112" s="83" t="s">
        <v>5604</v>
      </c>
      <c r="AT112" s="83">
        <v>47574</v>
      </c>
      <c r="AU112" s="89" t="s">
        <v>9970</v>
      </c>
      <c r="AV112" s="83" t="b">
        <v>1</v>
      </c>
      <c r="AW112" s="83" t="s">
        <v>10421</v>
      </c>
      <c r="AX112" s="89" t="s">
        <v>10531</v>
      </c>
      <c r="AY112" s="83" t="s">
        <v>65</v>
      </c>
      <c r="AZ112" s="2"/>
      <c r="BA112" s="3"/>
      <c r="BB112" s="3"/>
      <c r="BC112" s="3"/>
      <c r="BD112" s="3"/>
    </row>
    <row r="113" spans="1:56" x14ac:dyDescent="0.55000000000000004">
      <c r="A113" s="69" t="s">
        <v>697</v>
      </c>
      <c r="B113" s="70"/>
      <c r="C113" s="70"/>
      <c r="D113" s="71"/>
      <c r="E113" s="73"/>
      <c r="F113" s="107" t="s">
        <v>3054</v>
      </c>
      <c r="G113" s="70"/>
      <c r="H113" s="74"/>
      <c r="I113" s="75"/>
      <c r="J113" s="75"/>
      <c r="K113" s="74" t="s">
        <v>11586</v>
      </c>
      <c r="L113" s="78"/>
      <c r="M113" s="79"/>
      <c r="N113" s="79"/>
      <c r="O113" s="80"/>
      <c r="P113" s="81"/>
      <c r="Q113" s="81"/>
      <c r="R113" s="91"/>
      <c r="S113" s="91"/>
      <c r="T113" s="91"/>
      <c r="U113" s="91"/>
      <c r="V113" s="52"/>
      <c r="W113" s="52"/>
      <c r="X113" s="52"/>
      <c r="Y113" s="52"/>
      <c r="Z113" s="51"/>
      <c r="AA113" s="76"/>
      <c r="AB113" s="76"/>
      <c r="AC113" s="77"/>
      <c r="AD113" s="83" t="s">
        <v>5964</v>
      </c>
      <c r="AE113" s="83">
        <v>3209</v>
      </c>
      <c r="AF113" s="83">
        <v>1727</v>
      </c>
      <c r="AG113" s="83">
        <v>36566</v>
      </c>
      <c r="AH113" s="83">
        <v>47325</v>
      </c>
      <c r="AI113" s="83"/>
      <c r="AJ113" s="83" t="s">
        <v>7003</v>
      </c>
      <c r="AK113" s="83"/>
      <c r="AL113" s="83"/>
      <c r="AM113" s="83"/>
      <c r="AN113" s="85">
        <v>42706.745405092595</v>
      </c>
      <c r="AO113" s="89" t="s">
        <v>9147</v>
      </c>
      <c r="AP113" s="83" t="b">
        <v>0</v>
      </c>
      <c r="AQ113" s="83" t="b">
        <v>0</v>
      </c>
      <c r="AR113" s="83" t="b">
        <v>0</v>
      </c>
      <c r="AS113" s="83" t="s">
        <v>5609</v>
      </c>
      <c r="AT113" s="83">
        <v>7</v>
      </c>
      <c r="AU113" s="89" t="s">
        <v>9970</v>
      </c>
      <c r="AV113" s="83" t="b">
        <v>0</v>
      </c>
      <c r="AW113" s="83" t="s">
        <v>10421</v>
      </c>
      <c r="AX113" s="89" t="s">
        <v>10532</v>
      </c>
      <c r="AY113" s="83" t="s">
        <v>66</v>
      </c>
      <c r="AZ113" s="2"/>
      <c r="BA113" s="3"/>
      <c r="BB113" s="3"/>
      <c r="BC113" s="3"/>
      <c r="BD113" s="3"/>
    </row>
    <row r="114" spans="1:56" x14ac:dyDescent="0.55000000000000004">
      <c r="A114" s="69" t="s">
        <v>976</v>
      </c>
      <c r="B114" s="70"/>
      <c r="C114" s="70"/>
      <c r="D114" s="71"/>
      <c r="E114" s="73"/>
      <c r="F114" s="107" t="s">
        <v>10026</v>
      </c>
      <c r="G114" s="70"/>
      <c r="H114" s="74"/>
      <c r="I114" s="75"/>
      <c r="J114" s="75"/>
      <c r="K114" s="74" t="s">
        <v>11587</v>
      </c>
      <c r="L114" s="78"/>
      <c r="M114" s="79"/>
      <c r="N114" s="79"/>
      <c r="O114" s="80"/>
      <c r="P114" s="81"/>
      <c r="Q114" s="81"/>
      <c r="R114" s="91"/>
      <c r="S114" s="91"/>
      <c r="T114" s="91"/>
      <c r="U114" s="91"/>
      <c r="V114" s="52"/>
      <c r="W114" s="52"/>
      <c r="X114" s="52"/>
      <c r="Y114" s="52"/>
      <c r="Z114" s="51"/>
      <c r="AA114" s="76"/>
      <c r="AB114" s="76"/>
      <c r="AC114" s="77"/>
      <c r="AD114" s="83" t="s">
        <v>5965</v>
      </c>
      <c r="AE114" s="83">
        <v>262</v>
      </c>
      <c r="AF114" s="83">
        <v>316880</v>
      </c>
      <c r="AG114" s="83">
        <v>800</v>
      </c>
      <c r="AH114" s="83">
        <v>219</v>
      </c>
      <c r="AI114" s="83"/>
      <c r="AJ114" s="83"/>
      <c r="AK114" s="83"/>
      <c r="AL114" s="83"/>
      <c r="AM114" s="83"/>
      <c r="AN114" s="85">
        <v>40645.479444444441</v>
      </c>
      <c r="AO114" s="89" t="s">
        <v>9148</v>
      </c>
      <c r="AP114" s="83" t="b">
        <v>0</v>
      </c>
      <c r="AQ114" s="83" t="b">
        <v>0</v>
      </c>
      <c r="AR114" s="83" t="b">
        <v>1</v>
      </c>
      <c r="AS114" s="83" t="s">
        <v>5609</v>
      </c>
      <c r="AT114" s="83">
        <v>1977</v>
      </c>
      <c r="AU114" s="89" t="s">
        <v>9970</v>
      </c>
      <c r="AV114" s="83" t="b">
        <v>1</v>
      </c>
      <c r="AW114" s="83" t="s">
        <v>10421</v>
      </c>
      <c r="AX114" s="89" t="s">
        <v>10533</v>
      </c>
      <c r="AY114" s="83" t="s">
        <v>65</v>
      </c>
      <c r="AZ114" s="2"/>
      <c r="BA114" s="3"/>
      <c r="BB114" s="3"/>
      <c r="BC114" s="3"/>
      <c r="BD114" s="3"/>
    </row>
    <row r="115" spans="1:56" x14ac:dyDescent="0.55000000000000004">
      <c r="A115" s="69" t="s">
        <v>696</v>
      </c>
      <c r="B115" s="70"/>
      <c r="C115" s="70"/>
      <c r="D115" s="71"/>
      <c r="E115" s="73"/>
      <c r="F115" s="107" t="s">
        <v>3053</v>
      </c>
      <c r="G115" s="70"/>
      <c r="H115" s="74"/>
      <c r="I115" s="75"/>
      <c r="J115" s="75"/>
      <c r="K115" s="74" t="s">
        <v>11588</v>
      </c>
      <c r="L115" s="78"/>
      <c r="M115" s="79"/>
      <c r="N115" s="79"/>
      <c r="O115" s="80"/>
      <c r="P115" s="81"/>
      <c r="Q115" s="81"/>
      <c r="R115" s="91"/>
      <c r="S115" s="91"/>
      <c r="T115" s="91"/>
      <c r="U115" s="91"/>
      <c r="V115" s="52"/>
      <c r="W115" s="52"/>
      <c r="X115" s="52"/>
      <c r="Y115" s="52"/>
      <c r="Z115" s="51"/>
      <c r="AA115" s="76"/>
      <c r="AB115" s="76"/>
      <c r="AC115" s="77"/>
      <c r="AD115" s="83" t="s">
        <v>5966</v>
      </c>
      <c r="AE115" s="83">
        <v>1024</v>
      </c>
      <c r="AF115" s="83">
        <v>724</v>
      </c>
      <c r="AG115" s="83">
        <v>7628</v>
      </c>
      <c r="AH115" s="83">
        <v>13247</v>
      </c>
      <c r="AI115" s="83"/>
      <c r="AJ115" s="83" t="s">
        <v>7004</v>
      </c>
      <c r="AK115" s="83" t="s">
        <v>7916</v>
      </c>
      <c r="AL115" s="89" t="s">
        <v>8446</v>
      </c>
      <c r="AM115" s="83"/>
      <c r="AN115" s="85">
        <v>43014.947962962964</v>
      </c>
      <c r="AO115" s="89" t="s">
        <v>9149</v>
      </c>
      <c r="AP115" s="83" t="b">
        <v>1</v>
      </c>
      <c r="AQ115" s="83" t="b">
        <v>0</v>
      </c>
      <c r="AR115" s="83" t="b">
        <v>0</v>
      </c>
      <c r="AS115" s="83" t="s">
        <v>5609</v>
      </c>
      <c r="AT115" s="83">
        <v>9</v>
      </c>
      <c r="AU115" s="83"/>
      <c r="AV115" s="83" t="b">
        <v>0</v>
      </c>
      <c r="AW115" s="83" t="s">
        <v>10421</v>
      </c>
      <c r="AX115" s="89" t="s">
        <v>10534</v>
      </c>
      <c r="AY115" s="83" t="s">
        <v>66</v>
      </c>
      <c r="AZ115" s="2"/>
      <c r="BA115" s="3"/>
      <c r="BB115" s="3"/>
      <c r="BC115" s="3"/>
      <c r="BD115" s="3"/>
    </row>
    <row r="116" spans="1:56" x14ac:dyDescent="0.55000000000000004">
      <c r="A116" s="69" t="s">
        <v>691</v>
      </c>
      <c r="B116" s="70"/>
      <c r="C116" s="70"/>
      <c r="D116" s="71"/>
      <c r="E116" s="73"/>
      <c r="F116" s="107" t="s">
        <v>3048</v>
      </c>
      <c r="G116" s="70"/>
      <c r="H116" s="74"/>
      <c r="I116" s="75"/>
      <c r="J116" s="75"/>
      <c r="K116" s="74" t="s">
        <v>11589</v>
      </c>
      <c r="L116" s="78"/>
      <c r="M116" s="79"/>
      <c r="N116" s="79"/>
      <c r="O116" s="80"/>
      <c r="P116" s="81"/>
      <c r="Q116" s="81"/>
      <c r="R116" s="91"/>
      <c r="S116" s="91"/>
      <c r="T116" s="91"/>
      <c r="U116" s="91"/>
      <c r="V116" s="52"/>
      <c r="W116" s="52"/>
      <c r="X116" s="52"/>
      <c r="Y116" s="52"/>
      <c r="Z116" s="51"/>
      <c r="AA116" s="76"/>
      <c r="AB116" s="76"/>
      <c r="AC116" s="77"/>
      <c r="AD116" s="83" t="s">
        <v>5967</v>
      </c>
      <c r="AE116" s="83">
        <v>358</v>
      </c>
      <c r="AF116" s="83">
        <v>580</v>
      </c>
      <c r="AG116" s="83">
        <v>2681</v>
      </c>
      <c r="AH116" s="83">
        <v>2053</v>
      </c>
      <c r="AI116" s="83"/>
      <c r="AJ116" s="83" t="s">
        <v>7005</v>
      </c>
      <c r="AK116" s="83" t="s">
        <v>7917</v>
      </c>
      <c r="AL116" s="83"/>
      <c r="AM116" s="83"/>
      <c r="AN116" s="85">
        <v>43344.356620370374</v>
      </c>
      <c r="AO116" s="89" t="s">
        <v>9150</v>
      </c>
      <c r="AP116" s="83" t="b">
        <v>0</v>
      </c>
      <c r="AQ116" s="83" t="b">
        <v>0</v>
      </c>
      <c r="AR116" s="83" t="b">
        <v>0</v>
      </c>
      <c r="AS116" s="83" t="s">
        <v>5604</v>
      </c>
      <c r="AT116" s="83">
        <v>3</v>
      </c>
      <c r="AU116" s="89" t="s">
        <v>9970</v>
      </c>
      <c r="AV116" s="83" t="b">
        <v>0</v>
      </c>
      <c r="AW116" s="83" t="s">
        <v>10421</v>
      </c>
      <c r="AX116" s="89" t="s">
        <v>10535</v>
      </c>
      <c r="AY116" s="83" t="s">
        <v>66</v>
      </c>
      <c r="AZ116" s="2"/>
      <c r="BA116" s="3"/>
      <c r="BB116" s="3"/>
      <c r="BC116" s="3"/>
      <c r="BD116" s="3"/>
    </row>
    <row r="117" spans="1:56" x14ac:dyDescent="0.55000000000000004">
      <c r="A117" s="69" t="s">
        <v>692</v>
      </c>
      <c r="B117" s="70"/>
      <c r="C117" s="70"/>
      <c r="D117" s="71"/>
      <c r="E117" s="73"/>
      <c r="F117" s="107" t="s">
        <v>3049</v>
      </c>
      <c r="G117" s="70"/>
      <c r="H117" s="74"/>
      <c r="I117" s="75"/>
      <c r="J117" s="75"/>
      <c r="K117" s="74" t="s">
        <v>11590</v>
      </c>
      <c r="L117" s="78"/>
      <c r="M117" s="79"/>
      <c r="N117" s="79"/>
      <c r="O117" s="80"/>
      <c r="P117" s="81"/>
      <c r="Q117" s="81"/>
      <c r="R117" s="91"/>
      <c r="S117" s="91"/>
      <c r="T117" s="91"/>
      <c r="U117" s="91"/>
      <c r="V117" s="52"/>
      <c r="W117" s="52"/>
      <c r="X117" s="52"/>
      <c r="Y117" s="52"/>
      <c r="Z117" s="51"/>
      <c r="AA117" s="76"/>
      <c r="AB117" s="76"/>
      <c r="AC117" s="77"/>
      <c r="AD117" s="83" t="s">
        <v>5968</v>
      </c>
      <c r="AE117" s="83">
        <v>4981</v>
      </c>
      <c r="AF117" s="83">
        <v>6752</v>
      </c>
      <c r="AG117" s="83">
        <v>68335</v>
      </c>
      <c r="AH117" s="83">
        <v>53483</v>
      </c>
      <c r="AI117" s="83"/>
      <c r="AJ117" s="83" t="s">
        <v>7006</v>
      </c>
      <c r="AK117" s="83" t="s">
        <v>7918</v>
      </c>
      <c r="AL117" s="89" t="s">
        <v>8447</v>
      </c>
      <c r="AM117" s="83"/>
      <c r="AN117" s="85">
        <v>42693.818668981483</v>
      </c>
      <c r="AO117" s="89" t="s">
        <v>9151</v>
      </c>
      <c r="AP117" s="83" t="b">
        <v>1</v>
      </c>
      <c r="AQ117" s="83" t="b">
        <v>0</v>
      </c>
      <c r="AR117" s="83" t="b">
        <v>0</v>
      </c>
      <c r="AS117" s="83" t="s">
        <v>5609</v>
      </c>
      <c r="AT117" s="83">
        <v>128</v>
      </c>
      <c r="AU117" s="83"/>
      <c r="AV117" s="83" t="b">
        <v>0</v>
      </c>
      <c r="AW117" s="83" t="s">
        <v>10421</v>
      </c>
      <c r="AX117" s="89" t="s">
        <v>10536</v>
      </c>
      <c r="AY117" s="83" t="s">
        <v>66</v>
      </c>
      <c r="AZ117" s="2"/>
      <c r="BA117" s="3"/>
      <c r="BB117" s="3"/>
      <c r="BC117" s="3"/>
      <c r="BD117" s="3"/>
    </row>
    <row r="118" spans="1:56" x14ac:dyDescent="0.55000000000000004">
      <c r="A118" s="69" t="s">
        <v>693</v>
      </c>
      <c r="B118" s="70"/>
      <c r="C118" s="70"/>
      <c r="D118" s="71"/>
      <c r="E118" s="73"/>
      <c r="F118" s="107" t="s">
        <v>3050</v>
      </c>
      <c r="G118" s="70"/>
      <c r="H118" s="74"/>
      <c r="I118" s="75"/>
      <c r="J118" s="75"/>
      <c r="K118" s="74" t="s">
        <v>11591</v>
      </c>
      <c r="L118" s="78"/>
      <c r="M118" s="79"/>
      <c r="N118" s="79"/>
      <c r="O118" s="80"/>
      <c r="P118" s="81"/>
      <c r="Q118" s="81"/>
      <c r="R118" s="91"/>
      <c r="S118" s="91"/>
      <c r="T118" s="91"/>
      <c r="U118" s="91"/>
      <c r="V118" s="52"/>
      <c r="W118" s="52"/>
      <c r="X118" s="52"/>
      <c r="Y118" s="52"/>
      <c r="Z118" s="51"/>
      <c r="AA118" s="76"/>
      <c r="AB118" s="76"/>
      <c r="AC118" s="77"/>
      <c r="AD118" s="83" t="s">
        <v>5969</v>
      </c>
      <c r="AE118" s="83">
        <v>20697</v>
      </c>
      <c r="AF118" s="83">
        <v>20688</v>
      </c>
      <c r="AG118" s="83">
        <v>353132</v>
      </c>
      <c r="AH118" s="83">
        <v>147342</v>
      </c>
      <c r="AI118" s="83"/>
      <c r="AJ118" s="83" t="s">
        <v>7007</v>
      </c>
      <c r="AK118" s="83" t="s">
        <v>7919</v>
      </c>
      <c r="AL118" s="83"/>
      <c r="AM118" s="83"/>
      <c r="AN118" s="85">
        <v>40595.63318287037</v>
      </c>
      <c r="AO118" s="83"/>
      <c r="AP118" s="83" t="b">
        <v>1</v>
      </c>
      <c r="AQ118" s="83" t="b">
        <v>0</v>
      </c>
      <c r="AR118" s="83" t="b">
        <v>1</v>
      </c>
      <c r="AS118" s="83" t="s">
        <v>5610</v>
      </c>
      <c r="AT118" s="83">
        <v>885</v>
      </c>
      <c r="AU118" s="89" t="s">
        <v>9970</v>
      </c>
      <c r="AV118" s="83" t="b">
        <v>0</v>
      </c>
      <c r="AW118" s="83" t="s">
        <v>10421</v>
      </c>
      <c r="AX118" s="89" t="s">
        <v>10537</v>
      </c>
      <c r="AY118" s="83" t="s">
        <v>66</v>
      </c>
      <c r="AZ118" s="2"/>
      <c r="BA118" s="3"/>
      <c r="BB118" s="3"/>
      <c r="BC118" s="3"/>
      <c r="BD118" s="3"/>
    </row>
    <row r="119" spans="1:56" x14ac:dyDescent="0.55000000000000004">
      <c r="A119" s="69" t="s">
        <v>977</v>
      </c>
      <c r="B119" s="70"/>
      <c r="C119" s="70"/>
      <c r="D119" s="71"/>
      <c r="E119" s="73"/>
      <c r="F119" s="107" t="s">
        <v>10027</v>
      </c>
      <c r="G119" s="70"/>
      <c r="H119" s="74"/>
      <c r="I119" s="75"/>
      <c r="J119" s="75"/>
      <c r="K119" s="74" t="s">
        <v>11592</v>
      </c>
      <c r="L119" s="78"/>
      <c r="M119" s="79"/>
      <c r="N119" s="79"/>
      <c r="O119" s="80"/>
      <c r="P119" s="81"/>
      <c r="Q119" s="81"/>
      <c r="R119" s="91"/>
      <c r="S119" s="91"/>
      <c r="T119" s="91"/>
      <c r="U119" s="91"/>
      <c r="V119" s="52"/>
      <c r="W119" s="52"/>
      <c r="X119" s="52"/>
      <c r="Y119" s="52"/>
      <c r="Z119" s="51"/>
      <c r="AA119" s="76"/>
      <c r="AB119" s="76"/>
      <c r="AC119" s="77"/>
      <c r="AD119" s="83" t="s">
        <v>5970</v>
      </c>
      <c r="AE119" s="83">
        <v>15877</v>
      </c>
      <c r="AF119" s="83">
        <v>14429</v>
      </c>
      <c r="AG119" s="83">
        <v>301659</v>
      </c>
      <c r="AH119" s="83">
        <v>53351</v>
      </c>
      <c r="AI119" s="83"/>
      <c r="AJ119" s="83" t="s">
        <v>7008</v>
      </c>
      <c r="AK119" s="83" t="s">
        <v>7920</v>
      </c>
      <c r="AL119" s="89" t="s">
        <v>8448</v>
      </c>
      <c r="AM119" s="83"/>
      <c r="AN119" s="85">
        <v>39990.429097222222</v>
      </c>
      <c r="AO119" s="89" t="s">
        <v>9152</v>
      </c>
      <c r="AP119" s="83" t="b">
        <v>0</v>
      </c>
      <c r="AQ119" s="83" t="b">
        <v>0</v>
      </c>
      <c r="AR119" s="83" t="b">
        <v>0</v>
      </c>
      <c r="AS119" s="83" t="s">
        <v>5604</v>
      </c>
      <c r="AT119" s="83">
        <v>1746</v>
      </c>
      <c r="AU119" s="89" t="s">
        <v>9981</v>
      </c>
      <c r="AV119" s="83" t="b">
        <v>0</v>
      </c>
      <c r="AW119" s="83" t="s">
        <v>10421</v>
      </c>
      <c r="AX119" s="89" t="s">
        <v>10538</v>
      </c>
      <c r="AY119" s="83" t="s">
        <v>65</v>
      </c>
      <c r="AZ119" s="2"/>
      <c r="BA119" s="3"/>
      <c r="BB119" s="3"/>
      <c r="BC119" s="3"/>
      <c r="BD119" s="3"/>
    </row>
    <row r="120" spans="1:56" x14ac:dyDescent="0.55000000000000004">
      <c r="A120" s="69" t="s">
        <v>978</v>
      </c>
      <c r="B120" s="70"/>
      <c r="C120" s="70"/>
      <c r="D120" s="71"/>
      <c r="E120" s="73"/>
      <c r="F120" s="107" t="s">
        <v>10028</v>
      </c>
      <c r="G120" s="70"/>
      <c r="H120" s="74"/>
      <c r="I120" s="75"/>
      <c r="J120" s="75"/>
      <c r="K120" s="74" t="s">
        <v>11593</v>
      </c>
      <c r="L120" s="78"/>
      <c r="M120" s="79"/>
      <c r="N120" s="79"/>
      <c r="O120" s="80"/>
      <c r="P120" s="81"/>
      <c r="Q120" s="81"/>
      <c r="R120" s="91"/>
      <c r="S120" s="91"/>
      <c r="T120" s="91"/>
      <c r="U120" s="91"/>
      <c r="V120" s="52"/>
      <c r="W120" s="52"/>
      <c r="X120" s="52"/>
      <c r="Y120" s="52"/>
      <c r="Z120" s="51"/>
      <c r="AA120" s="76"/>
      <c r="AB120" s="76"/>
      <c r="AC120" s="77"/>
      <c r="AD120" s="83" t="s">
        <v>5971</v>
      </c>
      <c r="AE120" s="83">
        <v>16152</v>
      </c>
      <c r="AF120" s="83">
        <v>20978</v>
      </c>
      <c r="AG120" s="83">
        <v>40823</v>
      </c>
      <c r="AH120" s="83">
        <v>38130</v>
      </c>
      <c r="AI120" s="83"/>
      <c r="AJ120" s="83" t="s">
        <v>7009</v>
      </c>
      <c r="AK120" s="83" t="s">
        <v>7921</v>
      </c>
      <c r="AL120" s="83"/>
      <c r="AM120" s="83"/>
      <c r="AN120" s="85">
        <v>40977.457337962966</v>
      </c>
      <c r="AO120" s="89" t="s">
        <v>9153</v>
      </c>
      <c r="AP120" s="83" t="b">
        <v>0</v>
      </c>
      <c r="AQ120" s="83" t="b">
        <v>0</v>
      </c>
      <c r="AR120" s="83" t="b">
        <v>1</v>
      </c>
      <c r="AS120" s="83" t="s">
        <v>5604</v>
      </c>
      <c r="AT120" s="83">
        <v>339</v>
      </c>
      <c r="AU120" s="89" t="s">
        <v>9970</v>
      </c>
      <c r="AV120" s="83" t="b">
        <v>0</v>
      </c>
      <c r="AW120" s="83" t="s">
        <v>10421</v>
      </c>
      <c r="AX120" s="89" t="s">
        <v>10539</v>
      </c>
      <c r="AY120" s="83" t="s">
        <v>65</v>
      </c>
      <c r="AZ120" s="2"/>
      <c r="BA120" s="3"/>
      <c r="BB120" s="3"/>
      <c r="BC120" s="3"/>
      <c r="BD120" s="3"/>
    </row>
    <row r="121" spans="1:56" x14ac:dyDescent="0.55000000000000004">
      <c r="A121" s="69" t="s">
        <v>979</v>
      </c>
      <c r="B121" s="70"/>
      <c r="C121" s="70"/>
      <c r="D121" s="71"/>
      <c r="E121" s="73"/>
      <c r="F121" s="107" t="s">
        <v>10029</v>
      </c>
      <c r="G121" s="70"/>
      <c r="H121" s="74"/>
      <c r="I121" s="75"/>
      <c r="J121" s="75"/>
      <c r="K121" s="74" t="s">
        <v>11594</v>
      </c>
      <c r="L121" s="78"/>
      <c r="M121" s="79"/>
      <c r="N121" s="79"/>
      <c r="O121" s="80"/>
      <c r="P121" s="81"/>
      <c r="Q121" s="81"/>
      <c r="R121" s="91"/>
      <c r="S121" s="91"/>
      <c r="T121" s="91"/>
      <c r="U121" s="91"/>
      <c r="V121" s="52"/>
      <c r="W121" s="52"/>
      <c r="X121" s="52"/>
      <c r="Y121" s="52"/>
      <c r="Z121" s="51"/>
      <c r="AA121" s="76"/>
      <c r="AB121" s="76"/>
      <c r="AC121" s="77"/>
      <c r="AD121" s="83" t="s">
        <v>5972</v>
      </c>
      <c r="AE121" s="83">
        <v>16419</v>
      </c>
      <c r="AF121" s="83">
        <v>21523</v>
      </c>
      <c r="AG121" s="83">
        <v>102487</v>
      </c>
      <c r="AH121" s="83">
        <v>87326</v>
      </c>
      <c r="AI121" s="83"/>
      <c r="AJ121" s="83" t="s">
        <v>7010</v>
      </c>
      <c r="AK121" s="83" t="s">
        <v>7922</v>
      </c>
      <c r="AL121" s="83"/>
      <c r="AM121" s="83"/>
      <c r="AN121" s="85">
        <v>40792.22996527778</v>
      </c>
      <c r="AO121" s="89" t="s">
        <v>9154</v>
      </c>
      <c r="AP121" s="83" t="b">
        <v>0</v>
      </c>
      <c r="AQ121" s="83" t="b">
        <v>0</v>
      </c>
      <c r="AR121" s="83" t="b">
        <v>0</v>
      </c>
      <c r="AS121" s="83" t="s">
        <v>5604</v>
      </c>
      <c r="AT121" s="83">
        <v>628</v>
      </c>
      <c r="AU121" s="89" t="s">
        <v>9969</v>
      </c>
      <c r="AV121" s="83" t="b">
        <v>0</v>
      </c>
      <c r="AW121" s="83" t="s">
        <v>10421</v>
      </c>
      <c r="AX121" s="89" t="s">
        <v>10540</v>
      </c>
      <c r="AY121" s="83" t="s">
        <v>65</v>
      </c>
      <c r="AZ121" s="2"/>
      <c r="BA121" s="3"/>
      <c r="BB121" s="3"/>
      <c r="BC121" s="3"/>
      <c r="BD121" s="3"/>
    </row>
    <row r="122" spans="1:56" x14ac:dyDescent="0.55000000000000004">
      <c r="A122" s="69" t="s">
        <v>980</v>
      </c>
      <c r="B122" s="70"/>
      <c r="C122" s="70"/>
      <c r="D122" s="71"/>
      <c r="E122" s="73"/>
      <c r="F122" s="107" t="s">
        <v>10030</v>
      </c>
      <c r="G122" s="70"/>
      <c r="H122" s="74"/>
      <c r="I122" s="75"/>
      <c r="J122" s="75"/>
      <c r="K122" s="74" t="s">
        <v>11595</v>
      </c>
      <c r="L122" s="78"/>
      <c r="M122" s="79"/>
      <c r="N122" s="79"/>
      <c r="O122" s="80"/>
      <c r="P122" s="81"/>
      <c r="Q122" s="81"/>
      <c r="R122" s="91"/>
      <c r="S122" s="91"/>
      <c r="T122" s="91"/>
      <c r="U122" s="91"/>
      <c r="V122" s="52"/>
      <c r="W122" s="52"/>
      <c r="X122" s="52"/>
      <c r="Y122" s="52"/>
      <c r="Z122" s="51"/>
      <c r="AA122" s="76"/>
      <c r="AB122" s="76"/>
      <c r="AC122" s="77"/>
      <c r="AD122" s="83" t="s">
        <v>5973</v>
      </c>
      <c r="AE122" s="83">
        <v>16536</v>
      </c>
      <c r="AF122" s="83">
        <v>15162</v>
      </c>
      <c r="AG122" s="83">
        <v>48351</v>
      </c>
      <c r="AH122" s="83">
        <v>26913</v>
      </c>
      <c r="AI122" s="83"/>
      <c r="AJ122" s="83" t="s">
        <v>7011</v>
      </c>
      <c r="AK122" s="83" t="s">
        <v>7923</v>
      </c>
      <c r="AL122" s="89" t="s">
        <v>8449</v>
      </c>
      <c r="AM122" s="83"/>
      <c r="AN122" s="85">
        <v>40155.751226851855</v>
      </c>
      <c r="AO122" s="89" t="s">
        <v>9155</v>
      </c>
      <c r="AP122" s="83" t="b">
        <v>0</v>
      </c>
      <c r="AQ122" s="83" t="b">
        <v>0</v>
      </c>
      <c r="AR122" s="83" t="b">
        <v>1</v>
      </c>
      <c r="AS122" s="83" t="s">
        <v>5604</v>
      </c>
      <c r="AT122" s="83">
        <v>742</v>
      </c>
      <c r="AU122" s="89" t="s">
        <v>9977</v>
      </c>
      <c r="AV122" s="83" t="b">
        <v>0</v>
      </c>
      <c r="AW122" s="83" t="s">
        <v>10421</v>
      </c>
      <c r="AX122" s="89" t="s">
        <v>10541</v>
      </c>
      <c r="AY122" s="83" t="s">
        <v>65</v>
      </c>
      <c r="AZ122" s="2"/>
      <c r="BA122" s="3"/>
      <c r="BB122" s="3"/>
      <c r="BC122" s="3"/>
      <c r="BD122" s="3"/>
    </row>
    <row r="123" spans="1:56" x14ac:dyDescent="0.55000000000000004">
      <c r="A123" s="69" t="s">
        <v>981</v>
      </c>
      <c r="B123" s="70"/>
      <c r="C123" s="70"/>
      <c r="D123" s="71"/>
      <c r="E123" s="73"/>
      <c r="F123" s="107" t="s">
        <v>10031</v>
      </c>
      <c r="G123" s="70"/>
      <c r="H123" s="74"/>
      <c r="I123" s="75"/>
      <c r="J123" s="75"/>
      <c r="K123" s="74" t="s">
        <v>11596</v>
      </c>
      <c r="L123" s="78"/>
      <c r="M123" s="79"/>
      <c r="N123" s="79"/>
      <c r="O123" s="80"/>
      <c r="P123" s="81"/>
      <c r="Q123" s="81"/>
      <c r="R123" s="91"/>
      <c r="S123" s="91"/>
      <c r="T123" s="91"/>
      <c r="U123" s="91"/>
      <c r="V123" s="52"/>
      <c r="W123" s="52"/>
      <c r="X123" s="52"/>
      <c r="Y123" s="52"/>
      <c r="Z123" s="51"/>
      <c r="AA123" s="76"/>
      <c r="AB123" s="76"/>
      <c r="AC123" s="77"/>
      <c r="AD123" s="83" t="s">
        <v>5974</v>
      </c>
      <c r="AE123" s="83">
        <v>15983</v>
      </c>
      <c r="AF123" s="83">
        <v>17023</v>
      </c>
      <c r="AG123" s="83">
        <v>103608</v>
      </c>
      <c r="AH123" s="83">
        <v>471</v>
      </c>
      <c r="AI123" s="83"/>
      <c r="AJ123" s="83" t="s">
        <v>7012</v>
      </c>
      <c r="AK123" s="83" t="s">
        <v>7924</v>
      </c>
      <c r="AL123" s="89" t="s">
        <v>8450</v>
      </c>
      <c r="AM123" s="83"/>
      <c r="AN123" s="85">
        <v>40267.602511574078</v>
      </c>
      <c r="AO123" s="89" t="s">
        <v>9156</v>
      </c>
      <c r="AP123" s="83" t="b">
        <v>0</v>
      </c>
      <c r="AQ123" s="83" t="b">
        <v>0</v>
      </c>
      <c r="AR123" s="83" t="b">
        <v>1</v>
      </c>
      <c r="AS123" s="83" t="s">
        <v>5604</v>
      </c>
      <c r="AT123" s="83">
        <v>1867</v>
      </c>
      <c r="AU123" s="89" t="s">
        <v>9970</v>
      </c>
      <c r="AV123" s="83" t="b">
        <v>0</v>
      </c>
      <c r="AW123" s="83" t="s">
        <v>10421</v>
      </c>
      <c r="AX123" s="89" t="s">
        <v>10542</v>
      </c>
      <c r="AY123" s="83" t="s">
        <v>65</v>
      </c>
      <c r="AZ123" s="2"/>
      <c r="BA123" s="3"/>
      <c r="BB123" s="3"/>
      <c r="BC123" s="3"/>
      <c r="BD123" s="3"/>
    </row>
    <row r="124" spans="1:56" x14ac:dyDescent="0.55000000000000004">
      <c r="A124" s="69" t="s">
        <v>982</v>
      </c>
      <c r="B124" s="70"/>
      <c r="C124" s="70"/>
      <c r="D124" s="71"/>
      <c r="E124" s="73"/>
      <c r="F124" s="107" t="s">
        <v>10032</v>
      </c>
      <c r="G124" s="70"/>
      <c r="H124" s="74"/>
      <c r="I124" s="75"/>
      <c r="J124" s="75"/>
      <c r="K124" s="74" t="s">
        <v>11597</v>
      </c>
      <c r="L124" s="78"/>
      <c r="M124" s="79"/>
      <c r="N124" s="79"/>
      <c r="O124" s="80"/>
      <c r="P124" s="81"/>
      <c r="Q124" s="81"/>
      <c r="R124" s="91"/>
      <c r="S124" s="91"/>
      <c r="T124" s="91"/>
      <c r="U124" s="91"/>
      <c r="V124" s="52"/>
      <c r="W124" s="52"/>
      <c r="X124" s="52"/>
      <c r="Y124" s="52"/>
      <c r="Z124" s="51"/>
      <c r="AA124" s="76"/>
      <c r="AB124" s="76"/>
      <c r="AC124" s="77"/>
      <c r="AD124" s="83" t="s">
        <v>5975</v>
      </c>
      <c r="AE124" s="83">
        <v>14120</v>
      </c>
      <c r="AF124" s="83">
        <v>14310</v>
      </c>
      <c r="AG124" s="83">
        <v>13083</v>
      </c>
      <c r="AH124" s="83">
        <v>42750</v>
      </c>
      <c r="AI124" s="83"/>
      <c r="AJ124" s="83" t="s">
        <v>7013</v>
      </c>
      <c r="AK124" s="83" t="s">
        <v>7925</v>
      </c>
      <c r="AL124" s="89" t="s">
        <v>8451</v>
      </c>
      <c r="AM124" s="83"/>
      <c r="AN124" s="85">
        <v>42320.908483796295</v>
      </c>
      <c r="AO124" s="89" t="s">
        <v>9157</v>
      </c>
      <c r="AP124" s="83" t="b">
        <v>0</v>
      </c>
      <c r="AQ124" s="83" t="b">
        <v>0</v>
      </c>
      <c r="AR124" s="83" t="b">
        <v>1</v>
      </c>
      <c r="AS124" s="83" t="s">
        <v>5604</v>
      </c>
      <c r="AT124" s="83">
        <v>92</v>
      </c>
      <c r="AU124" s="89" t="s">
        <v>9970</v>
      </c>
      <c r="AV124" s="83" t="b">
        <v>0</v>
      </c>
      <c r="AW124" s="83" t="s">
        <v>10421</v>
      </c>
      <c r="AX124" s="89" t="s">
        <v>10543</v>
      </c>
      <c r="AY124" s="83" t="s">
        <v>65</v>
      </c>
      <c r="AZ124" s="2"/>
      <c r="BA124" s="3"/>
      <c r="BB124" s="3"/>
      <c r="BC124" s="3"/>
      <c r="BD124" s="3"/>
    </row>
    <row r="125" spans="1:56" x14ac:dyDescent="0.55000000000000004">
      <c r="A125" s="69" t="s">
        <v>983</v>
      </c>
      <c r="B125" s="70"/>
      <c r="C125" s="70"/>
      <c r="D125" s="71"/>
      <c r="E125" s="73"/>
      <c r="F125" s="107" t="s">
        <v>10033</v>
      </c>
      <c r="G125" s="70"/>
      <c r="H125" s="74"/>
      <c r="I125" s="75"/>
      <c r="J125" s="75"/>
      <c r="K125" s="74" t="s">
        <v>11598</v>
      </c>
      <c r="L125" s="78"/>
      <c r="M125" s="79"/>
      <c r="N125" s="79"/>
      <c r="O125" s="80"/>
      <c r="P125" s="81"/>
      <c r="Q125" s="81"/>
      <c r="R125" s="91"/>
      <c r="S125" s="91"/>
      <c r="T125" s="91"/>
      <c r="U125" s="91"/>
      <c r="V125" s="52"/>
      <c r="W125" s="52"/>
      <c r="X125" s="52"/>
      <c r="Y125" s="52"/>
      <c r="Z125" s="51"/>
      <c r="AA125" s="76"/>
      <c r="AB125" s="76"/>
      <c r="AC125" s="77"/>
      <c r="AD125" s="83" t="s">
        <v>5976</v>
      </c>
      <c r="AE125" s="83">
        <v>14689</v>
      </c>
      <c r="AF125" s="83">
        <v>13107</v>
      </c>
      <c r="AG125" s="83">
        <v>404468</v>
      </c>
      <c r="AH125" s="83">
        <v>17494</v>
      </c>
      <c r="AI125" s="83"/>
      <c r="AJ125" s="83" t="s">
        <v>7014</v>
      </c>
      <c r="AK125" s="83" t="s">
        <v>7926</v>
      </c>
      <c r="AL125" s="89" t="s">
        <v>8452</v>
      </c>
      <c r="AM125" s="83"/>
      <c r="AN125" s="85">
        <v>41006.711458333331</v>
      </c>
      <c r="AO125" s="89" t="s">
        <v>9158</v>
      </c>
      <c r="AP125" s="83" t="b">
        <v>0</v>
      </c>
      <c r="AQ125" s="83" t="b">
        <v>0</v>
      </c>
      <c r="AR125" s="83" t="b">
        <v>0</v>
      </c>
      <c r="AS125" s="83" t="s">
        <v>5610</v>
      </c>
      <c r="AT125" s="83">
        <v>475</v>
      </c>
      <c r="AU125" s="89" t="s">
        <v>9970</v>
      </c>
      <c r="AV125" s="83" t="b">
        <v>0</v>
      </c>
      <c r="AW125" s="83" t="s">
        <v>10421</v>
      </c>
      <c r="AX125" s="89" t="s">
        <v>10544</v>
      </c>
      <c r="AY125" s="83" t="s">
        <v>65</v>
      </c>
      <c r="AZ125" s="2"/>
      <c r="BA125" s="3"/>
      <c r="BB125" s="3"/>
      <c r="BC125" s="3"/>
      <c r="BD125" s="3"/>
    </row>
    <row r="126" spans="1:56" x14ac:dyDescent="0.55000000000000004">
      <c r="A126" s="69" t="s">
        <v>704</v>
      </c>
      <c r="B126" s="70"/>
      <c r="C126" s="70"/>
      <c r="D126" s="71"/>
      <c r="E126" s="73"/>
      <c r="F126" s="107" t="s">
        <v>3061</v>
      </c>
      <c r="G126" s="70"/>
      <c r="H126" s="74"/>
      <c r="I126" s="75"/>
      <c r="J126" s="75"/>
      <c r="K126" s="74" t="s">
        <v>11599</v>
      </c>
      <c r="L126" s="78"/>
      <c r="M126" s="79"/>
      <c r="N126" s="79"/>
      <c r="O126" s="80"/>
      <c r="P126" s="81"/>
      <c r="Q126" s="81"/>
      <c r="R126" s="91"/>
      <c r="S126" s="91"/>
      <c r="T126" s="91"/>
      <c r="U126" s="91"/>
      <c r="V126" s="52"/>
      <c r="W126" s="52"/>
      <c r="X126" s="52"/>
      <c r="Y126" s="52"/>
      <c r="Z126" s="51"/>
      <c r="AA126" s="76"/>
      <c r="AB126" s="76"/>
      <c r="AC126" s="77"/>
      <c r="AD126" s="83" t="s">
        <v>5977</v>
      </c>
      <c r="AE126" s="83">
        <v>4082</v>
      </c>
      <c r="AF126" s="83">
        <v>2191</v>
      </c>
      <c r="AG126" s="83">
        <v>39675</v>
      </c>
      <c r="AH126" s="83">
        <v>39970</v>
      </c>
      <c r="AI126" s="83"/>
      <c r="AJ126" s="83" t="s">
        <v>7015</v>
      </c>
      <c r="AK126" s="83" t="s">
        <v>7927</v>
      </c>
      <c r="AL126" s="89" t="s">
        <v>8453</v>
      </c>
      <c r="AM126" s="83"/>
      <c r="AN126" s="85">
        <v>42979.45521990741</v>
      </c>
      <c r="AO126" s="89" t="s">
        <v>9159</v>
      </c>
      <c r="AP126" s="83" t="b">
        <v>0</v>
      </c>
      <c r="AQ126" s="83" t="b">
        <v>0</v>
      </c>
      <c r="AR126" s="83" t="b">
        <v>1</v>
      </c>
      <c r="AS126" s="83" t="s">
        <v>5604</v>
      </c>
      <c r="AT126" s="83">
        <v>58</v>
      </c>
      <c r="AU126" s="89" t="s">
        <v>9970</v>
      </c>
      <c r="AV126" s="83" t="b">
        <v>0</v>
      </c>
      <c r="AW126" s="83" t="s">
        <v>10421</v>
      </c>
      <c r="AX126" s="89" t="s">
        <v>10545</v>
      </c>
      <c r="AY126" s="83" t="s">
        <v>66</v>
      </c>
      <c r="AZ126" s="2"/>
      <c r="BA126" s="3"/>
      <c r="BB126" s="3"/>
      <c r="BC126" s="3"/>
      <c r="BD126" s="3"/>
    </row>
    <row r="127" spans="1:56" x14ac:dyDescent="0.55000000000000004">
      <c r="A127" s="69" t="s">
        <v>984</v>
      </c>
      <c r="B127" s="70"/>
      <c r="C127" s="70"/>
      <c r="D127" s="71"/>
      <c r="E127" s="73"/>
      <c r="F127" s="107" t="s">
        <v>10034</v>
      </c>
      <c r="G127" s="70"/>
      <c r="H127" s="74"/>
      <c r="I127" s="75"/>
      <c r="J127" s="75"/>
      <c r="K127" s="74" t="s">
        <v>11600</v>
      </c>
      <c r="L127" s="78"/>
      <c r="M127" s="79"/>
      <c r="N127" s="79"/>
      <c r="O127" s="80"/>
      <c r="P127" s="81"/>
      <c r="Q127" s="81"/>
      <c r="R127" s="91"/>
      <c r="S127" s="91"/>
      <c r="T127" s="91"/>
      <c r="U127" s="91"/>
      <c r="V127" s="52"/>
      <c r="W127" s="52"/>
      <c r="X127" s="52"/>
      <c r="Y127" s="52"/>
      <c r="Z127" s="51"/>
      <c r="AA127" s="76"/>
      <c r="AB127" s="76"/>
      <c r="AC127" s="77"/>
      <c r="AD127" s="83" t="s">
        <v>5978</v>
      </c>
      <c r="AE127" s="83">
        <v>5537</v>
      </c>
      <c r="AF127" s="83">
        <v>5045</v>
      </c>
      <c r="AG127" s="83">
        <v>36711</v>
      </c>
      <c r="AH127" s="83">
        <v>34568</v>
      </c>
      <c r="AI127" s="83"/>
      <c r="AJ127" s="83" t="s">
        <v>7016</v>
      </c>
      <c r="AK127" s="83" t="s">
        <v>7928</v>
      </c>
      <c r="AL127" s="89" t="s">
        <v>8454</v>
      </c>
      <c r="AM127" s="83"/>
      <c r="AN127" s="85">
        <v>42620.145729166667</v>
      </c>
      <c r="AO127" s="89" t="s">
        <v>9160</v>
      </c>
      <c r="AP127" s="83" t="b">
        <v>1</v>
      </c>
      <c r="AQ127" s="83" t="b">
        <v>0</v>
      </c>
      <c r="AR127" s="83" t="b">
        <v>1</v>
      </c>
      <c r="AS127" s="83" t="s">
        <v>5604</v>
      </c>
      <c r="AT127" s="83">
        <v>47</v>
      </c>
      <c r="AU127" s="83"/>
      <c r="AV127" s="83" t="b">
        <v>0</v>
      </c>
      <c r="AW127" s="83" t="s">
        <v>10421</v>
      </c>
      <c r="AX127" s="89" t="s">
        <v>10546</v>
      </c>
      <c r="AY127" s="83" t="s">
        <v>65</v>
      </c>
      <c r="AZ127" s="2"/>
      <c r="BA127" s="3"/>
      <c r="BB127" s="3"/>
      <c r="BC127" s="3"/>
      <c r="BD127" s="3"/>
    </row>
    <row r="128" spans="1:56" x14ac:dyDescent="0.55000000000000004">
      <c r="A128" s="69" t="s">
        <v>985</v>
      </c>
      <c r="B128" s="70"/>
      <c r="C128" s="70"/>
      <c r="D128" s="71"/>
      <c r="E128" s="73"/>
      <c r="F128" s="107" t="s">
        <v>10035</v>
      </c>
      <c r="G128" s="70"/>
      <c r="H128" s="74"/>
      <c r="I128" s="75"/>
      <c r="J128" s="75"/>
      <c r="K128" s="74" t="s">
        <v>11601</v>
      </c>
      <c r="L128" s="78"/>
      <c r="M128" s="79"/>
      <c r="N128" s="79"/>
      <c r="O128" s="80"/>
      <c r="P128" s="81"/>
      <c r="Q128" s="81"/>
      <c r="R128" s="91"/>
      <c r="S128" s="91"/>
      <c r="T128" s="91"/>
      <c r="U128" s="91"/>
      <c r="V128" s="52"/>
      <c r="W128" s="52"/>
      <c r="X128" s="52"/>
      <c r="Y128" s="52"/>
      <c r="Z128" s="51"/>
      <c r="AA128" s="76"/>
      <c r="AB128" s="76"/>
      <c r="AC128" s="77"/>
      <c r="AD128" s="83" t="s">
        <v>5979</v>
      </c>
      <c r="AE128" s="83">
        <v>25569</v>
      </c>
      <c r="AF128" s="83">
        <v>25739</v>
      </c>
      <c r="AG128" s="83">
        <v>275</v>
      </c>
      <c r="AH128" s="83">
        <v>73</v>
      </c>
      <c r="AI128" s="83"/>
      <c r="AJ128" s="83" t="s">
        <v>7017</v>
      </c>
      <c r="AK128" s="83" t="s">
        <v>7929</v>
      </c>
      <c r="AL128" s="83"/>
      <c r="AM128" s="83"/>
      <c r="AN128" s="85">
        <v>41615.975717592592</v>
      </c>
      <c r="AO128" s="89" t="s">
        <v>9161</v>
      </c>
      <c r="AP128" s="83" t="b">
        <v>0</v>
      </c>
      <c r="AQ128" s="83" t="b">
        <v>0</v>
      </c>
      <c r="AR128" s="83" t="b">
        <v>0</v>
      </c>
      <c r="AS128" s="83" t="s">
        <v>5604</v>
      </c>
      <c r="AT128" s="83">
        <v>82</v>
      </c>
      <c r="AU128" s="89" t="s">
        <v>9970</v>
      </c>
      <c r="AV128" s="83" t="b">
        <v>0</v>
      </c>
      <c r="AW128" s="83" t="s">
        <v>10421</v>
      </c>
      <c r="AX128" s="89" t="s">
        <v>10547</v>
      </c>
      <c r="AY128" s="83" t="s">
        <v>65</v>
      </c>
      <c r="AZ128" s="2"/>
      <c r="BA128" s="3"/>
      <c r="BB128" s="3"/>
      <c r="BC128" s="3"/>
      <c r="BD128" s="3"/>
    </row>
    <row r="129" spans="1:56" x14ac:dyDescent="0.55000000000000004">
      <c r="A129" s="69" t="s">
        <v>701</v>
      </c>
      <c r="B129" s="70"/>
      <c r="C129" s="70"/>
      <c r="D129" s="71"/>
      <c r="E129" s="73"/>
      <c r="F129" s="107" t="s">
        <v>3058</v>
      </c>
      <c r="G129" s="70"/>
      <c r="H129" s="74"/>
      <c r="I129" s="75"/>
      <c r="J129" s="75"/>
      <c r="K129" s="74" t="s">
        <v>11602</v>
      </c>
      <c r="L129" s="78"/>
      <c r="M129" s="79"/>
      <c r="N129" s="79"/>
      <c r="O129" s="80"/>
      <c r="P129" s="81"/>
      <c r="Q129" s="81"/>
      <c r="R129" s="91"/>
      <c r="S129" s="91"/>
      <c r="T129" s="91"/>
      <c r="U129" s="91"/>
      <c r="V129" s="52"/>
      <c r="W129" s="52"/>
      <c r="X129" s="52"/>
      <c r="Y129" s="52"/>
      <c r="Z129" s="51"/>
      <c r="AA129" s="76"/>
      <c r="AB129" s="76"/>
      <c r="AC129" s="77"/>
      <c r="AD129" s="83" t="s">
        <v>5980</v>
      </c>
      <c r="AE129" s="83">
        <v>7197</v>
      </c>
      <c r="AF129" s="83">
        <v>7650</v>
      </c>
      <c r="AG129" s="83">
        <v>16961</v>
      </c>
      <c r="AH129" s="83">
        <v>26560</v>
      </c>
      <c r="AI129" s="83"/>
      <c r="AJ129" s="83" t="s">
        <v>7018</v>
      </c>
      <c r="AK129" s="83" t="s">
        <v>7930</v>
      </c>
      <c r="AL129" s="83"/>
      <c r="AM129" s="83"/>
      <c r="AN129" s="85">
        <v>41638.947916666664</v>
      </c>
      <c r="AO129" s="89" t="s">
        <v>9162</v>
      </c>
      <c r="AP129" s="83" t="b">
        <v>1</v>
      </c>
      <c r="AQ129" s="83" t="b">
        <v>0</v>
      </c>
      <c r="AR129" s="83" t="b">
        <v>0</v>
      </c>
      <c r="AS129" s="83" t="s">
        <v>9960</v>
      </c>
      <c r="AT129" s="83">
        <v>72</v>
      </c>
      <c r="AU129" s="89" t="s">
        <v>9970</v>
      </c>
      <c r="AV129" s="83" t="b">
        <v>0</v>
      </c>
      <c r="AW129" s="83" t="s">
        <v>10421</v>
      </c>
      <c r="AX129" s="89" t="s">
        <v>10548</v>
      </c>
      <c r="AY129" s="83" t="s">
        <v>66</v>
      </c>
      <c r="AZ129" s="2"/>
      <c r="BA129" s="3"/>
      <c r="BB129" s="3"/>
      <c r="BC129" s="3"/>
      <c r="BD129" s="3"/>
    </row>
    <row r="130" spans="1:56" x14ac:dyDescent="0.55000000000000004">
      <c r="A130" s="69" t="s">
        <v>986</v>
      </c>
      <c r="B130" s="70"/>
      <c r="C130" s="70"/>
      <c r="D130" s="71"/>
      <c r="E130" s="73"/>
      <c r="F130" s="107" t="s">
        <v>10036</v>
      </c>
      <c r="G130" s="70"/>
      <c r="H130" s="74"/>
      <c r="I130" s="75"/>
      <c r="J130" s="75"/>
      <c r="K130" s="74" t="s">
        <v>11603</v>
      </c>
      <c r="L130" s="78"/>
      <c r="M130" s="79"/>
      <c r="N130" s="79"/>
      <c r="O130" s="80"/>
      <c r="P130" s="81"/>
      <c r="Q130" s="81"/>
      <c r="R130" s="91"/>
      <c r="S130" s="91"/>
      <c r="T130" s="91"/>
      <c r="U130" s="91"/>
      <c r="V130" s="52"/>
      <c r="W130" s="52"/>
      <c r="X130" s="52"/>
      <c r="Y130" s="52"/>
      <c r="Z130" s="51"/>
      <c r="AA130" s="76"/>
      <c r="AB130" s="76"/>
      <c r="AC130" s="77"/>
      <c r="AD130" s="83" t="s">
        <v>5981</v>
      </c>
      <c r="AE130" s="83">
        <v>431769</v>
      </c>
      <c r="AF130" s="83">
        <v>588785</v>
      </c>
      <c r="AG130" s="83">
        <v>529864</v>
      </c>
      <c r="AH130" s="83">
        <v>271</v>
      </c>
      <c r="AI130" s="83"/>
      <c r="AJ130" s="83" t="s">
        <v>7019</v>
      </c>
      <c r="AK130" s="83" t="s">
        <v>7931</v>
      </c>
      <c r="AL130" s="89" t="s">
        <v>8455</v>
      </c>
      <c r="AM130" s="83"/>
      <c r="AN130" s="85">
        <v>39888.738136574073</v>
      </c>
      <c r="AO130" s="89" t="s">
        <v>9163</v>
      </c>
      <c r="AP130" s="83" t="b">
        <v>0</v>
      </c>
      <c r="AQ130" s="83" t="b">
        <v>0</v>
      </c>
      <c r="AR130" s="83" t="b">
        <v>0</v>
      </c>
      <c r="AS130" s="83" t="s">
        <v>5604</v>
      </c>
      <c r="AT130" s="83">
        <v>5862</v>
      </c>
      <c r="AU130" s="89" t="s">
        <v>9981</v>
      </c>
      <c r="AV130" s="83" t="b">
        <v>0</v>
      </c>
      <c r="AW130" s="83" t="s">
        <v>10421</v>
      </c>
      <c r="AX130" s="89" t="s">
        <v>10549</v>
      </c>
      <c r="AY130" s="83" t="s">
        <v>65</v>
      </c>
      <c r="AZ130" s="2"/>
      <c r="BA130" s="3"/>
      <c r="BB130" s="3"/>
      <c r="BC130" s="3"/>
      <c r="BD130" s="3"/>
    </row>
    <row r="131" spans="1:56" x14ac:dyDescent="0.55000000000000004">
      <c r="A131" s="69" t="s">
        <v>698</v>
      </c>
      <c r="B131" s="70"/>
      <c r="C131" s="70"/>
      <c r="D131" s="71"/>
      <c r="E131" s="73"/>
      <c r="F131" s="107" t="s">
        <v>3055</v>
      </c>
      <c r="G131" s="70"/>
      <c r="H131" s="74"/>
      <c r="I131" s="75"/>
      <c r="J131" s="75"/>
      <c r="K131" s="74" t="s">
        <v>11604</v>
      </c>
      <c r="L131" s="78"/>
      <c r="M131" s="79"/>
      <c r="N131" s="79"/>
      <c r="O131" s="80"/>
      <c r="P131" s="81"/>
      <c r="Q131" s="81"/>
      <c r="R131" s="91"/>
      <c r="S131" s="91"/>
      <c r="T131" s="91"/>
      <c r="U131" s="91"/>
      <c r="V131" s="52"/>
      <c r="W131" s="52"/>
      <c r="X131" s="52"/>
      <c r="Y131" s="52"/>
      <c r="Z131" s="51"/>
      <c r="AA131" s="76"/>
      <c r="AB131" s="76"/>
      <c r="AC131" s="77"/>
      <c r="AD131" s="83" t="s">
        <v>5982</v>
      </c>
      <c r="AE131" s="83">
        <v>11619</v>
      </c>
      <c r="AF131" s="83">
        <v>60742</v>
      </c>
      <c r="AG131" s="83">
        <v>44890</v>
      </c>
      <c r="AH131" s="83">
        <v>33027</v>
      </c>
      <c r="AI131" s="83"/>
      <c r="AJ131" s="83" t="s">
        <v>7020</v>
      </c>
      <c r="AK131" s="83" t="s">
        <v>7932</v>
      </c>
      <c r="AL131" s="89" t="s">
        <v>8456</v>
      </c>
      <c r="AM131" s="83"/>
      <c r="AN131" s="85">
        <v>39881.538263888891</v>
      </c>
      <c r="AO131" s="89" t="s">
        <v>9164</v>
      </c>
      <c r="AP131" s="83" t="b">
        <v>0</v>
      </c>
      <c r="AQ131" s="83" t="b">
        <v>0</v>
      </c>
      <c r="AR131" s="83" t="b">
        <v>1</v>
      </c>
      <c r="AS131" s="83" t="s">
        <v>5604</v>
      </c>
      <c r="AT131" s="83">
        <v>621</v>
      </c>
      <c r="AU131" s="89" t="s">
        <v>9977</v>
      </c>
      <c r="AV131" s="83" t="b">
        <v>1</v>
      </c>
      <c r="AW131" s="83" t="s">
        <v>10421</v>
      </c>
      <c r="AX131" s="89" t="s">
        <v>10550</v>
      </c>
      <c r="AY131" s="83" t="s">
        <v>66</v>
      </c>
      <c r="AZ131" s="2"/>
      <c r="BA131" s="3"/>
      <c r="BB131" s="3"/>
      <c r="BC131" s="3"/>
      <c r="BD131" s="3"/>
    </row>
    <row r="132" spans="1:56" x14ac:dyDescent="0.55000000000000004">
      <c r="A132" s="69" t="s">
        <v>987</v>
      </c>
      <c r="B132" s="70"/>
      <c r="C132" s="70"/>
      <c r="D132" s="71"/>
      <c r="E132" s="73"/>
      <c r="F132" s="107" t="s">
        <v>10037</v>
      </c>
      <c r="G132" s="70"/>
      <c r="H132" s="74"/>
      <c r="I132" s="75"/>
      <c r="J132" s="75"/>
      <c r="K132" s="74" t="s">
        <v>11605</v>
      </c>
      <c r="L132" s="78"/>
      <c r="M132" s="79"/>
      <c r="N132" s="79"/>
      <c r="O132" s="80"/>
      <c r="P132" s="81"/>
      <c r="Q132" s="81"/>
      <c r="R132" s="91"/>
      <c r="S132" s="91"/>
      <c r="T132" s="91"/>
      <c r="U132" s="91"/>
      <c r="V132" s="52"/>
      <c r="W132" s="52"/>
      <c r="X132" s="52"/>
      <c r="Y132" s="52"/>
      <c r="Z132" s="51"/>
      <c r="AA132" s="76"/>
      <c r="AB132" s="76"/>
      <c r="AC132" s="77"/>
      <c r="AD132" s="83" t="s">
        <v>5983</v>
      </c>
      <c r="AE132" s="83">
        <v>1019</v>
      </c>
      <c r="AF132" s="83">
        <v>85031</v>
      </c>
      <c r="AG132" s="83">
        <v>70971</v>
      </c>
      <c r="AH132" s="83">
        <v>17387</v>
      </c>
      <c r="AI132" s="83"/>
      <c r="AJ132" s="83" t="s">
        <v>7021</v>
      </c>
      <c r="AK132" s="83" t="s">
        <v>7933</v>
      </c>
      <c r="AL132" s="89" t="s">
        <v>8457</v>
      </c>
      <c r="AM132" s="83"/>
      <c r="AN132" s="85">
        <v>40820.644745370373</v>
      </c>
      <c r="AO132" s="89" t="s">
        <v>9165</v>
      </c>
      <c r="AP132" s="83" t="b">
        <v>0</v>
      </c>
      <c r="AQ132" s="83" t="b">
        <v>0</v>
      </c>
      <c r="AR132" s="83" t="b">
        <v>1</v>
      </c>
      <c r="AS132" s="83" t="s">
        <v>5604</v>
      </c>
      <c r="AT132" s="83">
        <v>2516</v>
      </c>
      <c r="AU132" s="89" t="s">
        <v>9978</v>
      </c>
      <c r="AV132" s="83" t="b">
        <v>1</v>
      </c>
      <c r="AW132" s="83" t="s">
        <v>10421</v>
      </c>
      <c r="AX132" s="89" t="s">
        <v>10551</v>
      </c>
      <c r="AY132" s="83" t="s">
        <v>65</v>
      </c>
      <c r="AZ132" s="2"/>
      <c r="BA132" s="3"/>
      <c r="BB132" s="3"/>
      <c r="BC132" s="3"/>
      <c r="BD132" s="3"/>
    </row>
    <row r="133" spans="1:56" x14ac:dyDescent="0.55000000000000004">
      <c r="A133" s="69" t="s">
        <v>988</v>
      </c>
      <c r="B133" s="70"/>
      <c r="C133" s="70"/>
      <c r="D133" s="71"/>
      <c r="E133" s="73"/>
      <c r="F133" s="107" t="s">
        <v>10038</v>
      </c>
      <c r="G133" s="70"/>
      <c r="H133" s="74"/>
      <c r="I133" s="75"/>
      <c r="J133" s="75"/>
      <c r="K133" s="74" t="s">
        <v>11606</v>
      </c>
      <c r="L133" s="78"/>
      <c r="M133" s="79"/>
      <c r="N133" s="79"/>
      <c r="O133" s="80"/>
      <c r="P133" s="81"/>
      <c r="Q133" s="81"/>
      <c r="R133" s="91"/>
      <c r="S133" s="91"/>
      <c r="T133" s="91"/>
      <c r="U133" s="91"/>
      <c r="V133" s="52"/>
      <c r="W133" s="52"/>
      <c r="X133" s="52"/>
      <c r="Y133" s="52"/>
      <c r="Z133" s="51"/>
      <c r="AA133" s="76"/>
      <c r="AB133" s="76"/>
      <c r="AC133" s="77"/>
      <c r="AD133" s="83" t="s">
        <v>5984</v>
      </c>
      <c r="AE133" s="83">
        <v>1791</v>
      </c>
      <c r="AF133" s="83">
        <v>4292704</v>
      </c>
      <c r="AG133" s="83">
        <v>40926</v>
      </c>
      <c r="AH133" s="83">
        <v>17195</v>
      </c>
      <c r="AI133" s="83"/>
      <c r="AJ133" s="83" t="s">
        <v>7022</v>
      </c>
      <c r="AK133" s="83" t="s">
        <v>7934</v>
      </c>
      <c r="AL133" s="89" t="s">
        <v>8458</v>
      </c>
      <c r="AM133" s="83"/>
      <c r="AN133" s="85">
        <v>39979.317442129628</v>
      </c>
      <c r="AO133" s="89" t="s">
        <v>9166</v>
      </c>
      <c r="AP133" s="83" t="b">
        <v>0</v>
      </c>
      <c r="AQ133" s="83" t="b">
        <v>0</v>
      </c>
      <c r="AR133" s="83" t="b">
        <v>0</v>
      </c>
      <c r="AS133" s="83" t="s">
        <v>5604</v>
      </c>
      <c r="AT133" s="83">
        <v>14474</v>
      </c>
      <c r="AU133" s="89" t="s">
        <v>9974</v>
      </c>
      <c r="AV133" s="83" t="b">
        <v>1</v>
      </c>
      <c r="AW133" s="83" t="s">
        <v>10421</v>
      </c>
      <c r="AX133" s="89" t="s">
        <v>10552</v>
      </c>
      <c r="AY133" s="83" t="s">
        <v>65</v>
      </c>
      <c r="AZ133" s="2"/>
      <c r="BA133" s="3"/>
      <c r="BB133" s="3"/>
      <c r="BC133" s="3"/>
      <c r="BD133" s="3"/>
    </row>
    <row r="134" spans="1:56" x14ac:dyDescent="0.55000000000000004">
      <c r="A134" s="69" t="s">
        <v>989</v>
      </c>
      <c r="B134" s="70"/>
      <c r="C134" s="70"/>
      <c r="D134" s="71"/>
      <c r="E134" s="73"/>
      <c r="F134" s="107" t="s">
        <v>10039</v>
      </c>
      <c r="G134" s="70"/>
      <c r="H134" s="74"/>
      <c r="I134" s="75"/>
      <c r="J134" s="75"/>
      <c r="K134" s="74" t="s">
        <v>11607</v>
      </c>
      <c r="L134" s="78"/>
      <c r="M134" s="79"/>
      <c r="N134" s="79"/>
      <c r="O134" s="80"/>
      <c r="P134" s="81"/>
      <c r="Q134" s="81"/>
      <c r="R134" s="91"/>
      <c r="S134" s="91"/>
      <c r="T134" s="91"/>
      <c r="U134" s="91"/>
      <c r="V134" s="52"/>
      <c r="W134" s="52"/>
      <c r="X134" s="52"/>
      <c r="Y134" s="52"/>
      <c r="Z134" s="51"/>
      <c r="AA134" s="76"/>
      <c r="AB134" s="76"/>
      <c r="AC134" s="77"/>
      <c r="AD134" s="83" t="s">
        <v>5985</v>
      </c>
      <c r="AE134" s="83">
        <v>307</v>
      </c>
      <c r="AF134" s="83">
        <v>4237628</v>
      </c>
      <c r="AG134" s="83">
        <v>6146</v>
      </c>
      <c r="AH134" s="83">
        <v>445</v>
      </c>
      <c r="AI134" s="83"/>
      <c r="AJ134" s="83" t="s">
        <v>7023</v>
      </c>
      <c r="AK134" s="83" t="s">
        <v>7935</v>
      </c>
      <c r="AL134" s="89" t="s">
        <v>8459</v>
      </c>
      <c r="AM134" s="83"/>
      <c r="AN134" s="85">
        <v>39456.883796296293</v>
      </c>
      <c r="AO134" s="89" t="s">
        <v>9167</v>
      </c>
      <c r="AP134" s="83" t="b">
        <v>0</v>
      </c>
      <c r="AQ134" s="83" t="b">
        <v>0</v>
      </c>
      <c r="AR134" s="83" t="b">
        <v>1</v>
      </c>
      <c r="AS134" s="83" t="s">
        <v>5604</v>
      </c>
      <c r="AT134" s="83">
        <v>32122</v>
      </c>
      <c r="AU134" s="89" t="s">
        <v>9969</v>
      </c>
      <c r="AV134" s="83" t="b">
        <v>1</v>
      </c>
      <c r="AW134" s="83" t="s">
        <v>10421</v>
      </c>
      <c r="AX134" s="89" t="s">
        <v>10553</v>
      </c>
      <c r="AY134" s="83" t="s">
        <v>65</v>
      </c>
      <c r="AZ134" s="2"/>
      <c r="BA134" s="3"/>
      <c r="BB134" s="3"/>
      <c r="BC134" s="3"/>
      <c r="BD134" s="3"/>
    </row>
    <row r="135" spans="1:56" x14ac:dyDescent="0.55000000000000004">
      <c r="A135" s="69" t="s">
        <v>990</v>
      </c>
      <c r="B135" s="70"/>
      <c r="C135" s="70"/>
      <c r="D135" s="71"/>
      <c r="E135" s="73"/>
      <c r="F135" s="107" t="s">
        <v>10040</v>
      </c>
      <c r="G135" s="70"/>
      <c r="H135" s="74"/>
      <c r="I135" s="75"/>
      <c r="J135" s="75"/>
      <c r="K135" s="74" t="s">
        <v>11608</v>
      </c>
      <c r="L135" s="78"/>
      <c r="M135" s="79"/>
      <c r="N135" s="79"/>
      <c r="O135" s="80"/>
      <c r="P135" s="81"/>
      <c r="Q135" s="81"/>
      <c r="R135" s="91"/>
      <c r="S135" s="91"/>
      <c r="T135" s="91"/>
      <c r="U135" s="91"/>
      <c r="V135" s="52"/>
      <c r="W135" s="52"/>
      <c r="X135" s="52"/>
      <c r="Y135" s="52"/>
      <c r="Z135" s="51"/>
      <c r="AA135" s="76"/>
      <c r="AB135" s="76"/>
      <c r="AC135" s="77"/>
      <c r="AD135" s="83" t="s">
        <v>5986</v>
      </c>
      <c r="AE135" s="83">
        <v>516</v>
      </c>
      <c r="AF135" s="83">
        <v>6240</v>
      </c>
      <c r="AG135" s="83">
        <v>1356</v>
      </c>
      <c r="AH135" s="83">
        <v>50</v>
      </c>
      <c r="AI135" s="83"/>
      <c r="AJ135" s="83" t="s">
        <v>7024</v>
      </c>
      <c r="AK135" s="83" t="s">
        <v>5746</v>
      </c>
      <c r="AL135" s="89" t="s">
        <v>8460</v>
      </c>
      <c r="AM135" s="83"/>
      <c r="AN135" s="85">
        <v>40953.764166666668</v>
      </c>
      <c r="AO135" s="83"/>
      <c r="AP135" s="83" t="b">
        <v>1</v>
      </c>
      <c r="AQ135" s="83" t="b">
        <v>0</v>
      </c>
      <c r="AR135" s="83" t="b">
        <v>0</v>
      </c>
      <c r="AS135" s="83" t="s">
        <v>5604</v>
      </c>
      <c r="AT135" s="83">
        <v>150</v>
      </c>
      <c r="AU135" s="89" t="s">
        <v>9970</v>
      </c>
      <c r="AV135" s="83" t="b">
        <v>0</v>
      </c>
      <c r="AW135" s="83" t="s">
        <v>10421</v>
      </c>
      <c r="AX135" s="89" t="s">
        <v>10554</v>
      </c>
      <c r="AY135" s="83" t="s">
        <v>65</v>
      </c>
      <c r="AZ135" s="2"/>
      <c r="BA135" s="3"/>
      <c r="BB135" s="3"/>
      <c r="BC135" s="3"/>
      <c r="BD135" s="3"/>
    </row>
    <row r="136" spans="1:56" x14ac:dyDescent="0.55000000000000004">
      <c r="A136" s="69" t="s">
        <v>991</v>
      </c>
      <c r="B136" s="70"/>
      <c r="C136" s="70"/>
      <c r="D136" s="71"/>
      <c r="E136" s="73"/>
      <c r="F136" s="107" t="s">
        <v>10041</v>
      </c>
      <c r="G136" s="70"/>
      <c r="H136" s="74"/>
      <c r="I136" s="75"/>
      <c r="J136" s="75"/>
      <c r="K136" s="74" t="s">
        <v>11609</v>
      </c>
      <c r="L136" s="78"/>
      <c r="M136" s="79"/>
      <c r="N136" s="79"/>
      <c r="O136" s="80"/>
      <c r="P136" s="81"/>
      <c r="Q136" s="81"/>
      <c r="R136" s="91"/>
      <c r="S136" s="91"/>
      <c r="T136" s="91"/>
      <c r="U136" s="91"/>
      <c r="V136" s="52"/>
      <c r="W136" s="52"/>
      <c r="X136" s="52"/>
      <c r="Y136" s="52"/>
      <c r="Z136" s="51"/>
      <c r="AA136" s="76"/>
      <c r="AB136" s="76"/>
      <c r="AC136" s="77"/>
      <c r="AD136" s="83" t="s">
        <v>5987</v>
      </c>
      <c r="AE136" s="83">
        <v>596</v>
      </c>
      <c r="AF136" s="83">
        <v>13690</v>
      </c>
      <c r="AG136" s="83">
        <v>3194</v>
      </c>
      <c r="AH136" s="83">
        <v>851</v>
      </c>
      <c r="AI136" s="83"/>
      <c r="AJ136" s="83" t="s">
        <v>7025</v>
      </c>
      <c r="AK136" s="83" t="s">
        <v>7936</v>
      </c>
      <c r="AL136" s="89" t="s">
        <v>8461</v>
      </c>
      <c r="AM136" s="83"/>
      <c r="AN136" s="85">
        <v>39813.181307870371</v>
      </c>
      <c r="AO136" s="89" t="s">
        <v>9168</v>
      </c>
      <c r="AP136" s="83" t="b">
        <v>0</v>
      </c>
      <c r="AQ136" s="83" t="b">
        <v>0</v>
      </c>
      <c r="AR136" s="83" t="b">
        <v>1</v>
      </c>
      <c r="AS136" s="83" t="s">
        <v>5604</v>
      </c>
      <c r="AT136" s="83">
        <v>485</v>
      </c>
      <c r="AU136" s="89" t="s">
        <v>9970</v>
      </c>
      <c r="AV136" s="83" t="b">
        <v>0</v>
      </c>
      <c r="AW136" s="83" t="s">
        <v>10421</v>
      </c>
      <c r="AX136" s="89" t="s">
        <v>10555</v>
      </c>
      <c r="AY136" s="83" t="s">
        <v>65</v>
      </c>
      <c r="AZ136" s="2"/>
      <c r="BA136" s="3"/>
      <c r="BB136" s="3"/>
      <c r="BC136" s="3"/>
      <c r="BD136" s="3"/>
    </row>
    <row r="137" spans="1:56" x14ac:dyDescent="0.55000000000000004">
      <c r="A137" s="69" t="s">
        <v>992</v>
      </c>
      <c r="B137" s="70"/>
      <c r="C137" s="70"/>
      <c r="D137" s="71"/>
      <c r="E137" s="73"/>
      <c r="F137" s="107" t="s">
        <v>10042</v>
      </c>
      <c r="G137" s="70"/>
      <c r="H137" s="74"/>
      <c r="I137" s="75"/>
      <c r="J137" s="75"/>
      <c r="K137" s="74" t="s">
        <v>11610</v>
      </c>
      <c r="L137" s="78"/>
      <c r="M137" s="79"/>
      <c r="N137" s="79"/>
      <c r="O137" s="80"/>
      <c r="P137" s="81"/>
      <c r="Q137" s="81"/>
      <c r="R137" s="91"/>
      <c r="S137" s="91"/>
      <c r="T137" s="91"/>
      <c r="U137" s="91"/>
      <c r="V137" s="52"/>
      <c r="W137" s="52"/>
      <c r="X137" s="52"/>
      <c r="Y137" s="52"/>
      <c r="Z137" s="51"/>
      <c r="AA137" s="76"/>
      <c r="AB137" s="76"/>
      <c r="AC137" s="77"/>
      <c r="AD137" s="83" t="s">
        <v>5988</v>
      </c>
      <c r="AE137" s="83">
        <v>747</v>
      </c>
      <c r="AF137" s="83">
        <v>657</v>
      </c>
      <c r="AG137" s="83">
        <v>543</v>
      </c>
      <c r="AH137" s="83">
        <v>54</v>
      </c>
      <c r="AI137" s="83"/>
      <c r="AJ137" s="83" t="s">
        <v>7026</v>
      </c>
      <c r="AK137" s="83" t="s">
        <v>7937</v>
      </c>
      <c r="AL137" s="89" t="s">
        <v>8462</v>
      </c>
      <c r="AM137" s="83"/>
      <c r="AN137" s="85">
        <v>42519.301446759258</v>
      </c>
      <c r="AO137" s="89" t="s">
        <v>9169</v>
      </c>
      <c r="AP137" s="83" t="b">
        <v>1</v>
      </c>
      <c r="AQ137" s="83" t="b">
        <v>0</v>
      </c>
      <c r="AR137" s="83" t="b">
        <v>0</v>
      </c>
      <c r="AS137" s="83" t="s">
        <v>5604</v>
      </c>
      <c r="AT137" s="83">
        <v>11</v>
      </c>
      <c r="AU137" s="83"/>
      <c r="AV137" s="83" t="b">
        <v>0</v>
      </c>
      <c r="AW137" s="83" t="s">
        <v>10421</v>
      </c>
      <c r="AX137" s="89" t="s">
        <v>10556</v>
      </c>
      <c r="AY137" s="83" t="s">
        <v>65</v>
      </c>
      <c r="AZ137" s="2"/>
      <c r="BA137" s="3"/>
      <c r="BB137" s="3"/>
      <c r="BC137" s="3"/>
      <c r="BD137" s="3"/>
    </row>
    <row r="138" spans="1:56" x14ac:dyDescent="0.55000000000000004">
      <c r="A138" s="69" t="s">
        <v>993</v>
      </c>
      <c r="B138" s="70"/>
      <c r="C138" s="70"/>
      <c r="D138" s="71"/>
      <c r="E138" s="73"/>
      <c r="F138" s="107" t="s">
        <v>10043</v>
      </c>
      <c r="G138" s="70"/>
      <c r="H138" s="74"/>
      <c r="I138" s="75"/>
      <c r="J138" s="75"/>
      <c r="K138" s="74" t="s">
        <v>11611</v>
      </c>
      <c r="L138" s="78"/>
      <c r="M138" s="79"/>
      <c r="N138" s="79"/>
      <c r="O138" s="80"/>
      <c r="P138" s="81"/>
      <c r="Q138" s="81"/>
      <c r="R138" s="91"/>
      <c r="S138" s="91"/>
      <c r="T138" s="91"/>
      <c r="U138" s="91"/>
      <c r="V138" s="52"/>
      <c r="W138" s="52"/>
      <c r="X138" s="52"/>
      <c r="Y138" s="52"/>
      <c r="Z138" s="51"/>
      <c r="AA138" s="76"/>
      <c r="AB138" s="76"/>
      <c r="AC138" s="77"/>
      <c r="AD138" s="83" t="s">
        <v>5989</v>
      </c>
      <c r="AE138" s="83">
        <v>8702</v>
      </c>
      <c r="AF138" s="83">
        <v>15020</v>
      </c>
      <c r="AG138" s="83">
        <v>67054</v>
      </c>
      <c r="AH138" s="83">
        <v>384</v>
      </c>
      <c r="AI138" s="83"/>
      <c r="AJ138" s="83" t="s">
        <v>7027</v>
      </c>
      <c r="AK138" s="83" t="s">
        <v>7938</v>
      </c>
      <c r="AL138" s="89" t="s">
        <v>8463</v>
      </c>
      <c r="AM138" s="83"/>
      <c r="AN138" s="85">
        <v>39395.087453703702</v>
      </c>
      <c r="AO138" s="89" t="s">
        <v>9170</v>
      </c>
      <c r="AP138" s="83" t="b">
        <v>0</v>
      </c>
      <c r="AQ138" s="83" t="b">
        <v>0</v>
      </c>
      <c r="AR138" s="83" t="b">
        <v>0</v>
      </c>
      <c r="AS138" s="83" t="s">
        <v>5604</v>
      </c>
      <c r="AT138" s="83">
        <v>991</v>
      </c>
      <c r="AU138" s="89" t="s">
        <v>9982</v>
      </c>
      <c r="AV138" s="83" t="b">
        <v>1</v>
      </c>
      <c r="AW138" s="83" t="s">
        <v>10421</v>
      </c>
      <c r="AX138" s="89" t="s">
        <v>10557</v>
      </c>
      <c r="AY138" s="83" t="s">
        <v>65</v>
      </c>
      <c r="AZ138" s="2"/>
      <c r="BA138" s="3"/>
      <c r="BB138" s="3"/>
      <c r="BC138" s="3"/>
      <c r="BD138" s="3"/>
    </row>
    <row r="139" spans="1:56" x14ac:dyDescent="0.55000000000000004">
      <c r="A139" s="69" t="s">
        <v>994</v>
      </c>
      <c r="B139" s="70"/>
      <c r="C139" s="70"/>
      <c r="D139" s="71"/>
      <c r="E139" s="73"/>
      <c r="F139" s="107" t="s">
        <v>10044</v>
      </c>
      <c r="G139" s="70"/>
      <c r="H139" s="74"/>
      <c r="I139" s="75"/>
      <c r="J139" s="75"/>
      <c r="K139" s="74" t="s">
        <v>11612</v>
      </c>
      <c r="L139" s="78"/>
      <c r="M139" s="79"/>
      <c r="N139" s="79"/>
      <c r="O139" s="80"/>
      <c r="P139" s="81"/>
      <c r="Q139" s="81"/>
      <c r="R139" s="91"/>
      <c r="S139" s="91"/>
      <c r="T139" s="91"/>
      <c r="U139" s="91"/>
      <c r="V139" s="52"/>
      <c r="W139" s="52"/>
      <c r="X139" s="52"/>
      <c r="Y139" s="52"/>
      <c r="Z139" s="51"/>
      <c r="AA139" s="76"/>
      <c r="AB139" s="76"/>
      <c r="AC139" s="77"/>
      <c r="AD139" s="83" t="s">
        <v>5990</v>
      </c>
      <c r="AE139" s="83">
        <v>174761</v>
      </c>
      <c r="AF139" s="83">
        <v>163853</v>
      </c>
      <c r="AG139" s="83">
        <v>247071</v>
      </c>
      <c r="AH139" s="83">
        <v>50988</v>
      </c>
      <c r="AI139" s="83"/>
      <c r="AJ139" s="83" t="s">
        <v>7028</v>
      </c>
      <c r="AK139" s="83" t="s">
        <v>7939</v>
      </c>
      <c r="AL139" s="89" t="s">
        <v>8464</v>
      </c>
      <c r="AM139" s="83"/>
      <c r="AN139" s="85">
        <v>39787.814525462964</v>
      </c>
      <c r="AO139" s="89" t="s">
        <v>9171</v>
      </c>
      <c r="AP139" s="83" t="b">
        <v>0</v>
      </c>
      <c r="AQ139" s="83" t="b">
        <v>0</v>
      </c>
      <c r="AR139" s="83" t="b">
        <v>1</v>
      </c>
      <c r="AS139" s="83" t="s">
        <v>5604</v>
      </c>
      <c r="AT139" s="83">
        <v>5008</v>
      </c>
      <c r="AU139" s="89" t="s">
        <v>9970</v>
      </c>
      <c r="AV139" s="83" t="b">
        <v>0</v>
      </c>
      <c r="AW139" s="83" t="s">
        <v>10421</v>
      </c>
      <c r="AX139" s="89" t="s">
        <v>10558</v>
      </c>
      <c r="AY139" s="83" t="s">
        <v>65</v>
      </c>
      <c r="AZ139" s="2"/>
      <c r="BA139" s="3"/>
      <c r="BB139" s="3"/>
      <c r="BC139" s="3"/>
      <c r="BD139" s="3"/>
    </row>
    <row r="140" spans="1:56" x14ac:dyDescent="0.55000000000000004">
      <c r="A140" s="69" t="s">
        <v>694</v>
      </c>
      <c r="B140" s="70"/>
      <c r="C140" s="70"/>
      <c r="D140" s="71"/>
      <c r="E140" s="73"/>
      <c r="F140" s="107" t="s">
        <v>3051</v>
      </c>
      <c r="G140" s="70"/>
      <c r="H140" s="74"/>
      <c r="I140" s="75"/>
      <c r="J140" s="75"/>
      <c r="K140" s="74" t="s">
        <v>11613</v>
      </c>
      <c r="L140" s="78"/>
      <c r="M140" s="79"/>
      <c r="N140" s="79"/>
      <c r="O140" s="80"/>
      <c r="P140" s="81"/>
      <c r="Q140" s="81"/>
      <c r="R140" s="91"/>
      <c r="S140" s="91"/>
      <c r="T140" s="91"/>
      <c r="U140" s="91"/>
      <c r="V140" s="52"/>
      <c r="W140" s="52"/>
      <c r="X140" s="52"/>
      <c r="Y140" s="52"/>
      <c r="Z140" s="51"/>
      <c r="AA140" s="76"/>
      <c r="AB140" s="76"/>
      <c r="AC140" s="77"/>
      <c r="AD140" s="83" t="s">
        <v>5991</v>
      </c>
      <c r="AE140" s="83">
        <v>16252</v>
      </c>
      <c r="AF140" s="83">
        <v>35229</v>
      </c>
      <c r="AG140" s="83">
        <v>70135</v>
      </c>
      <c r="AH140" s="83">
        <v>64258</v>
      </c>
      <c r="AI140" s="83"/>
      <c r="AJ140" s="83" t="s">
        <v>7029</v>
      </c>
      <c r="AK140" s="83" t="s">
        <v>7940</v>
      </c>
      <c r="AL140" s="89" t="s">
        <v>8465</v>
      </c>
      <c r="AM140" s="83"/>
      <c r="AN140" s="85">
        <v>40665.741296296299</v>
      </c>
      <c r="AO140" s="89" t="s">
        <v>9172</v>
      </c>
      <c r="AP140" s="83" t="b">
        <v>0</v>
      </c>
      <c r="AQ140" s="83" t="b">
        <v>0</v>
      </c>
      <c r="AR140" s="83" t="b">
        <v>1</v>
      </c>
      <c r="AS140" s="83" t="s">
        <v>5604</v>
      </c>
      <c r="AT140" s="83">
        <v>1047</v>
      </c>
      <c r="AU140" s="89" t="s">
        <v>9973</v>
      </c>
      <c r="AV140" s="83" t="b">
        <v>0</v>
      </c>
      <c r="AW140" s="83" t="s">
        <v>10421</v>
      </c>
      <c r="AX140" s="89" t="s">
        <v>10559</v>
      </c>
      <c r="AY140" s="83" t="s">
        <v>66</v>
      </c>
      <c r="AZ140" s="2"/>
      <c r="BA140" s="3"/>
      <c r="BB140" s="3"/>
      <c r="BC140" s="3"/>
      <c r="BD140" s="3"/>
    </row>
    <row r="141" spans="1:56" x14ac:dyDescent="0.55000000000000004">
      <c r="A141" s="69" t="s">
        <v>695</v>
      </c>
      <c r="B141" s="70"/>
      <c r="C141" s="70"/>
      <c r="D141" s="71"/>
      <c r="E141" s="73"/>
      <c r="F141" s="107" t="s">
        <v>3052</v>
      </c>
      <c r="G141" s="70"/>
      <c r="H141" s="74"/>
      <c r="I141" s="75"/>
      <c r="J141" s="75"/>
      <c r="K141" s="74" t="s">
        <v>11614</v>
      </c>
      <c r="L141" s="78"/>
      <c r="M141" s="79"/>
      <c r="N141" s="79"/>
      <c r="O141" s="80"/>
      <c r="P141" s="81"/>
      <c r="Q141" s="81"/>
      <c r="R141" s="91"/>
      <c r="S141" s="91"/>
      <c r="T141" s="91"/>
      <c r="U141" s="91"/>
      <c r="V141" s="52"/>
      <c r="W141" s="52"/>
      <c r="X141" s="52"/>
      <c r="Y141" s="52"/>
      <c r="Z141" s="51"/>
      <c r="AA141" s="76"/>
      <c r="AB141" s="76"/>
      <c r="AC141" s="77"/>
      <c r="AD141" s="83" t="s">
        <v>5992</v>
      </c>
      <c r="AE141" s="83">
        <v>27849</v>
      </c>
      <c r="AF141" s="83">
        <v>25425</v>
      </c>
      <c r="AG141" s="83">
        <v>114492</v>
      </c>
      <c r="AH141" s="83">
        <v>134383</v>
      </c>
      <c r="AI141" s="83"/>
      <c r="AJ141" s="83" t="s">
        <v>7030</v>
      </c>
      <c r="AK141" s="83" t="s">
        <v>7941</v>
      </c>
      <c r="AL141" s="89" t="s">
        <v>8466</v>
      </c>
      <c r="AM141" s="83"/>
      <c r="AN141" s="85">
        <v>39864.466469907406</v>
      </c>
      <c r="AO141" s="89" t="s">
        <v>9173</v>
      </c>
      <c r="AP141" s="83" t="b">
        <v>0</v>
      </c>
      <c r="AQ141" s="83" t="b">
        <v>0</v>
      </c>
      <c r="AR141" s="83" t="b">
        <v>1</v>
      </c>
      <c r="AS141" s="83" t="s">
        <v>5607</v>
      </c>
      <c r="AT141" s="83">
        <v>1589</v>
      </c>
      <c r="AU141" s="89" t="s">
        <v>9970</v>
      </c>
      <c r="AV141" s="83" t="b">
        <v>0</v>
      </c>
      <c r="AW141" s="83" t="s">
        <v>10421</v>
      </c>
      <c r="AX141" s="89" t="s">
        <v>10560</v>
      </c>
      <c r="AY141" s="83" t="s">
        <v>66</v>
      </c>
      <c r="AZ141" s="2"/>
      <c r="BA141" s="3"/>
      <c r="BB141" s="3"/>
      <c r="BC141" s="3"/>
      <c r="BD141" s="3"/>
    </row>
    <row r="142" spans="1:56" x14ac:dyDescent="0.55000000000000004">
      <c r="A142" s="69" t="s">
        <v>995</v>
      </c>
      <c r="B142" s="70"/>
      <c r="C142" s="70"/>
      <c r="D142" s="71"/>
      <c r="E142" s="73"/>
      <c r="F142" s="107" t="s">
        <v>10045</v>
      </c>
      <c r="G142" s="70"/>
      <c r="H142" s="74"/>
      <c r="I142" s="75"/>
      <c r="J142" s="75"/>
      <c r="K142" s="74" t="s">
        <v>11615</v>
      </c>
      <c r="L142" s="78"/>
      <c r="M142" s="79"/>
      <c r="N142" s="79"/>
      <c r="O142" s="80"/>
      <c r="P142" s="81"/>
      <c r="Q142" s="81"/>
      <c r="R142" s="91"/>
      <c r="S142" s="91"/>
      <c r="T142" s="91"/>
      <c r="U142" s="91"/>
      <c r="V142" s="52"/>
      <c r="W142" s="52"/>
      <c r="X142" s="52"/>
      <c r="Y142" s="52"/>
      <c r="Z142" s="51"/>
      <c r="AA142" s="76"/>
      <c r="AB142" s="76"/>
      <c r="AC142" s="77"/>
      <c r="AD142" s="83" t="s">
        <v>5993</v>
      </c>
      <c r="AE142" s="83">
        <v>11937</v>
      </c>
      <c r="AF142" s="83">
        <v>28854</v>
      </c>
      <c r="AG142" s="83">
        <v>310810</v>
      </c>
      <c r="AH142" s="83">
        <v>87946</v>
      </c>
      <c r="AI142" s="83"/>
      <c r="AJ142" s="83" t="s">
        <v>7031</v>
      </c>
      <c r="AK142" s="83" t="s">
        <v>7942</v>
      </c>
      <c r="AL142" s="83"/>
      <c r="AM142" s="83"/>
      <c r="AN142" s="85">
        <v>39717.972268518519</v>
      </c>
      <c r="AO142" s="89" t="s">
        <v>9174</v>
      </c>
      <c r="AP142" s="83" t="b">
        <v>0</v>
      </c>
      <c r="AQ142" s="83" t="b">
        <v>0</v>
      </c>
      <c r="AR142" s="83" t="b">
        <v>0</v>
      </c>
      <c r="AS142" s="83" t="s">
        <v>5604</v>
      </c>
      <c r="AT142" s="83">
        <v>2216</v>
      </c>
      <c r="AU142" s="89" t="s">
        <v>9972</v>
      </c>
      <c r="AV142" s="83" t="b">
        <v>0</v>
      </c>
      <c r="AW142" s="83" t="s">
        <v>10421</v>
      </c>
      <c r="AX142" s="89" t="s">
        <v>10561</v>
      </c>
      <c r="AY142" s="83" t="s">
        <v>65</v>
      </c>
      <c r="AZ142" s="2"/>
      <c r="BA142" s="3"/>
      <c r="BB142" s="3"/>
      <c r="BC142" s="3"/>
      <c r="BD142" s="3"/>
    </row>
    <row r="143" spans="1:56" x14ac:dyDescent="0.55000000000000004">
      <c r="A143" s="69" t="s">
        <v>996</v>
      </c>
      <c r="B143" s="70"/>
      <c r="C143" s="70"/>
      <c r="D143" s="71"/>
      <c r="E143" s="73"/>
      <c r="F143" s="107" t="s">
        <v>10046</v>
      </c>
      <c r="G143" s="70"/>
      <c r="H143" s="74"/>
      <c r="I143" s="75"/>
      <c r="J143" s="75"/>
      <c r="K143" s="74" t="s">
        <v>11616</v>
      </c>
      <c r="L143" s="78"/>
      <c r="M143" s="79"/>
      <c r="N143" s="79"/>
      <c r="O143" s="80"/>
      <c r="P143" s="81"/>
      <c r="Q143" s="81"/>
      <c r="R143" s="91"/>
      <c r="S143" s="91"/>
      <c r="T143" s="91"/>
      <c r="U143" s="91"/>
      <c r="V143" s="52"/>
      <c r="W143" s="52"/>
      <c r="X143" s="52"/>
      <c r="Y143" s="52"/>
      <c r="Z143" s="51"/>
      <c r="AA143" s="76"/>
      <c r="AB143" s="76"/>
      <c r="AC143" s="77"/>
      <c r="AD143" s="83" t="s">
        <v>5994</v>
      </c>
      <c r="AE143" s="83">
        <v>46415</v>
      </c>
      <c r="AF143" s="83">
        <v>45360</v>
      </c>
      <c r="AG143" s="83">
        <v>30459</v>
      </c>
      <c r="AH143" s="83">
        <v>5433</v>
      </c>
      <c r="AI143" s="83"/>
      <c r="AJ143" s="83" t="s">
        <v>7032</v>
      </c>
      <c r="AK143" s="83" t="s">
        <v>5771</v>
      </c>
      <c r="AL143" s="83"/>
      <c r="AM143" s="83"/>
      <c r="AN143" s="85">
        <v>39904.79111111111</v>
      </c>
      <c r="AO143" s="89" t="s">
        <v>9175</v>
      </c>
      <c r="AP143" s="83" t="b">
        <v>0</v>
      </c>
      <c r="AQ143" s="83" t="b">
        <v>0</v>
      </c>
      <c r="AR143" s="83" t="b">
        <v>1</v>
      </c>
      <c r="AS143" s="83" t="s">
        <v>5604</v>
      </c>
      <c r="AT143" s="83">
        <v>1130</v>
      </c>
      <c r="AU143" s="89" t="s">
        <v>9968</v>
      </c>
      <c r="AV143" s="83" t="b">
        <v>0</v>
      </c>
      <c r="AW143" s="83" t="s">
        <v>10421</v>
      </c>
      <c r="AX143" s="89" t="s">
        <v>10562</v>
      </c>
      <c r="AY143" s="83" t="s">
        <v>65</v>
      </c>
      <c r="AZ143" s="2"/>
      <c r="BA143" s="3"/>
      <c r="BB143" s="3"/>
      <c r="BC143" s="3"/>
      <c r="BD143" s="3"/>
    </row>
    <row r="144" spans="1:56" x14ac:dyDescent="0.55000000000000004">
      <c r="A144" s="69" t="s">
        <v>997</v>
      </c>
      <c r="B144" s="70"/>
      <c r="C144" s="70"/>
      <c r="D144" s="71"/>
      <c r="E144" s="73"/>
      <c r="F144" s="107" t="s">
        <v>10047</v>
      </c>
      <c r="G144" s="70"/>
      <c r="H144" s="74"/>
      <c r="I144" s="75"/>
      <c r="J144" s="75"/>
      <c r="K144" s="74" t="s">
        <v>11617</v>
      </c>
      <c r="L144" s="78"/>
      <c r="M144" s="79"/>
      <c r="N144" s="79"/>
      <c r="O144" s="80"/>
      <c r="P144" s="81"/>
      <c r="Q144" s="81"/>
      <c r="R144" s="91"/>
      <c r="S144" s="91"/>
      <c r="T144" s="91"/>
      <c r="U144" s="91"/>
      <c r="V144" s="52"/>
      <c r="W144" s="52"/>
      <c r="X144" s="52"/>
      <c r="Y144" s="52"/>
      <c r="Z144" s="51"/>
      <c r="AA144" s="76"/>
      <c r="AB144" s="76"/>
      <c r="AC144" s="77"/>
      <c r="AD144" s="83" t="s">
        <v>5995</v>
      </c>
      <c r="AE144" s="83">
        <v>34059</v>
      </c>
      <c r="AF144" s="83">
        <v>32695</v>
      </c>
      <c r="AG144" s="83">
        <v>206149</v>
      </c>
      <c r="AH144" s="83">
        <v>127089</v>
      </c>
      <c r="AI144" s="83"/>
      <c r="AJ144" s="83" t="s">
        <v>7033</v>
      </c>
      <c r="AK144" s="83" t="s">
        <v>7943</v>
      </c>
      <c r="AL144" s="89" t="s">
        <v>8467</v>
      </c>
      <c r="AM144" s="83"/>
      <c r="AN144" s="85">
        <v>40387.901597222219</v>
      </c>
      <c r="AO144" s="89" t="s">
        <v>9176</v>
      </c>
      <c r="AP144" s="83" t="b">
        <v>0</v>
      </c>
      <c r="AQ144" s="83" t="b">
        <v>0</v>
      </c>
      <c r="AR144" s="83" t="b">
        <v>1</v>
      </c>
      <c r="AS144" s="83" t="s">
        <v>5604</v>
      </c>
      <c r="AT144" s="83">
        <v>937</v>
      </c>
      <c r="AU144" s="89" t="s">
        <v>9973</v>
      </c>
      <c r="AV144" s="83" t="b">
        <v>0</v>
      </c>
      <c r="AW144" s="83" t="s">
        <v>10421</v>
      </c>
      <c r="AX144" s="89" t="s">
        <v>10563</v>
      </c>
      <c r="AY144" s="83" t="s">
        <v>65</v>
      </c>
      <c r="AZ144" s="2"/>
      <c r="BA144" s="3"/>
      <c r="BB144" s="3"/>
      <c r="BC144" s="3"/>
      <c r="BD144" s="3"/>
    </row>
    <row r="145" spans="1:56" x14ac:dyDescent="0.55000000000000004">
      <c r="A145" s="69" t="s">
        <v>700</v>
      </c>
      <c r="B145" s="70"/>
      <c r="C145" s="70"/>
      <c r="D145" s="71"/>
      <c r="E145" s="73"/>
      <c r="F145" s="107" t="s">
        <v>3057</v>
      </c>
      <c r="G145" s="70"/>
      <c r="H145" s="74"/>
      <c r="I145" s="75"/>
      <c r="J145" s="75"/>
      <c r="K145" s="74" t="s">
        <v>11618</v>
      </c>
      <c r="L145" s="78"/>
      <c r="M145" s="79"/>
      <c r="N145" s="79"/>
      <c r="O145" s="80"/>
      <c r="P145" s="81"/>
      <c r="Q145" s="81"/>
      <c r="R145" s="91"/>
      <c r="S145" s="91"/>
      <c r="T145" s="91"/>
      <c r="U145" s="91"/>
      <c r="V145" s="52"/>
      <c r="W145" s="52"/>
      <c r="X145" s="52"/>
      <c r="Y145" s="52"/>
      <c r="Z145" s="51"/>
      <c r="AA145" s="76"/>
      <c r="AB145" s="76"/>
      <c r="AC145" s="77"/>
      <c r="AD145" s="83" t="s">
        <v>5996</v>
      </c>
      <c r="AE145" s="83">
        <v>191</v>
      </c>
      <c r="AF145" s="83">
        <v>1895</v>
      </c>
      <c r="AG145" s="83">
        <v>234319</v>
      </c>
      <c r="AH145" s="83">
        <v>6485</v>
      </c>
      <c r="AI145" s="83"/>
      <c r="AJ145" s="83" t="s">
        <v>7034</v>
      </c>
      <c r="AK145" s="83" t="s">
        <v>7944</v>
      </c>
      <c r="AL145" s="89" t="s">
        <v>8468</v>
      </c>
      <c r="AM145" s="83"/>
      <c r="AN145" s="85">
        <v>39158.546238425923</v>
      </c>
      <c r="AO145" s="89" t="s">
        <v>9177</v>
      </c>
      <c r="AP145" s="83" t="b">
        <v>0</v>
      </c>
      <c r="AQ145" s="83" t="b">
        <v>0</v>
      </c>
      <c r="AR145" s="83" t="b">
        <v>1</v>
      </c>
      <c r="AS145" s="83" t="s">
        <v>5610</v>
      </c>
      <c r="AT145" s="83">
        <v>231</v>
      </c>
      <c r="AU145" s="89" t="s">
        <v>9968</v>
      </c>
      <c r="AV145" s="83" t="b">
        <v>0</v>
      </c>
      <c r="AW145" s="83" t="s">
        <v>10421</v>
      </c>
      <c r="AX145" s="89" t="s">
        <v>10564</v>
      </c>
      <c r="AY145" s="83" t="s">
        <v>66</v>
      </c>
      <c r="AZ145" s="2"/>
      <c r="BA145" s="3"/>
      <c r="BB145" s="3"/>
      <c r="BC145" s="3"/>
      <c r="BD145" s="3"/>
    </row>
    <row r="146" spans="1:56" x14ac:dyDescent="0.55000000000000004">
      <c r="A146" s="69" t="s">
        <v>998</v>
      </c>
      <c r="B146" s="70"/>
      <c r="C146" s="70"/>
      <c r="D146" s="71"/>
      <c r="E146" s="73"/>
      <c r="F146" s="107" t="s">
        <v>10048</v>
      </c>
      <c r="G146" s="70"/>
      <c r="H146" s="74"/>
      <c r="I146" s="75"/>
      <c r="J146" s="75"/>
      <c r="K146" s="74" t="s">
        <v>11619</v>
      </c>
      <c r="L146" s="78"/>
      <c r="M146" s="79"/>
      <c r="N146" s="79"/>
      <c r="O146" s="80"/>
      <c r="P146" s="81"/>
      <c r="Q146" s="81"/>
      <c r="R146" s="91"/>
      <c r="S146" s="91"/>
      <c r="T146" s="91"/>
      <c r="U146" s="91"/>
      <c r="V146" s="52"/>
      <c r="W146" s="52"/>
      <c r="X146" s="52"/>
      <c r="Y146" s="52"/>
      <c r="Z146" s="51"/>
      <c r="AA146" s="76"/>
      <c r="AB146" s="76"/>
      <c r="AC146" s="77"/>
      <c r="AD146" s="83" t="s">
        <v>5997</v>
      </c>
      <c r="AE146" s="83">
        <v>3705</v>
      </c>
      <c r="AF146" s="83">
        <v>4043</v>
      </c>
      <c r="AG146" s="83">
        <v>42283</v>
      </c>
      <c r="AH146" s="83">
        <v>66104</v>
      </c>
      <c r="AI146" s="83"/>
      <c r="AJ146" s="83" t="s">
        <v>7035</v>
      </c>
      <c r="AK146" s="83" t="s">
        <v>7945</v>
      </c>
      <c r="AL146" s="89" t="s">
        <v>8469</v>
      </c>
      <c r="AM146" s="83"/>
      <c r="AN146" s="85">
        <v>40708.333402777775</v>
      </c>
      <c r="AO146" s="89" t="s">
        <v>9178</v>
      </c>
      <c r="AP146" s="83" t="b">
        <v>1</v>
      </c>
      <c r="AQ146" s="83" t="b">
        <v>0</v>
      </c>
      <c r="AR146" s="83" t="b">
        <v>0</v>
      </c>
      <c r="AS146" s="83" t="s">
        <v>5604</v>
      </c>
      <c r="AT146" s="83">
        <v>71</v>
      </c>
      <c r="AU146" s="89" t="s">
        <v>9970</v>
      </c>
      <c r="AV146" s="83" t="b">
        <v>0</v>
      </c>
      <c r="AW146" s="83" t="s">
        <v>10421</v>
      </c>
      <c r="AX146" s="89" t="s">
        <v>10565</v>
      </c>
      <c r="AY146" s="83" t="s">
        <v>65</v>
      </c>
      <c r="AZ146" s="2"/>
      <c r="BA146" s="3"/>
      <c r="BB146" s="3"/>
      <c r="BC146" s="3"/>
      <c r="BD146" s="3"/>
    </row>
    <row r="147" spans="1:56" x14ac:dyDescent="0.55000000000000004">
      <c r="A147" s="69" t="s">
        <v>703</v>
      </c>
      <c r="B147" s="70"/>
      <c r="C147" s="70"/>
      <c r="D147" s="71"/>
      <c r="E147" s="73"/>
      <c r="F147" s="107" t="s">
        <v>3060</v>
      </c>
      <c r="G147" s="70"/>
      <c r="H147" s="74"/>
      <c r="I147" s="75"/>
      <c r="J147" s="75"/>
      <c r="K147" s="74" t="s">
        <v>11620</v>
      </c>
      <c r="L147" s="78"/>
      <c r="M147" s="79"/>
      <c r="N147" s="79"/>
      <c r="O147" s="80"/>
      <c r="P147" s="81"/>
      <c r="Q147" s="81"/>
      <c r="R147" s="91"/>
      <c r="S147" s="91"/>
      <c r="T147" s="91"/>
      <c r="U147" s="91"/>
      <c r="V147" s="52"/>
      <c r="W147" s="52"/>
      <c r="X147" s="52"/>
      <c r="Y147" s="52"/>
      <c r="Z147" s="51"/>
      <c r="AA147" s="76"/>
      <c r="AB147" s="76"/>
      <c r="AC147" s="77"/>
      <c r="AD147" s="83" t="s">
        <v>5998</v>
      </c>
      <c r="AE147" s="83">
        <v>4316</v>
      </c>
      <c r="AF147" s="83">
        <v>17486</v>
      </c>
      <c r="AG147" s="83">
        <v>39751</v>
      </c>
      <c r="AH147" s="83">
        <v>29267</v>
      </c>
      <c r="AI147" s="83"/>
      <c r="AJ147" s="83" t="s">
        <v>7036</v>
      </c>
      <c r="AK147" s="83" t="s">
        <v>7946</v>
      </c>
      <c r="AL147" s="89" t="s">
        <v>8470</v>
      </c>
      <c r="AM147" s="83"/>
      <c r="AN147" s="85">
        <v>41435.375428240739</v>
      </c>
      <c r="AO147" s="89" t="s">
        <v>9179</v>
      </c>
      <c r="AP147" s="83" t="b">
        <v>1</v>
      </c>
      <c r="AQ147" s="83" t="b">
        <v>0</v>
      </c>
      <c r="AR147" s="83" t="b">
        <v>1</v>
      </c>
      <c r="AS147" s="83" t="s">
        <v>5604</v>
      </c>
      <c r="AT147" s="83">
        <v>284</v>
      </c>
      <c r="AU147" s="89" t="s">
        <v>9970</v>
      </c>
      <c r="AV147" s="83" t="b">
        <v>0</v>
      </c>
      <c r="AW147" s="83" t="s">
        <v>10421</v>
      </c>
      <c r="AX147" s="89" t="s">
        <v>10566</v>
      </c>
      <c r="AY147" s="83" t="s">
        <v>66</v>
      </c>
      <c r="AZ147" s="2"/>
      <c r="BA147" s="3"/>
      <c r="BB147" s="3"/>
      <c r="BC147" s="3"/>
      <c r="BD147" s="3"/>
    </row>
    <row r="148" spans="1:56" x14ac:dyDescent="0.55000000000000004">
      <c r="A148" s="69" t="s">
        <v>999</v>
      </c>
      <c r="B148" s="70"/>
      <c r="C148" s="70"/>
      <c r="D148" s="71"/>
      <c r="E148" s="73"/>
      <c r="F148" s="107" t="s">
        <v>10049</v>
      </c>
      <c r="G148" s="70"/>
      <c r="H148" s="74"/>
      <c r="I148" s="75"/>
      <c r="J148" s="75"/>
      <c r="K148" s="74" t="s">
        <v>11621</v>
      </c>
      <c r="L148" s="78"/>
      <c r="M148" s="79"/>
      <c r="N148" s="79"/>
      <c r="O148" s="80"/>
      <c r="P148" s="81"/>
      <c r="Q148" s="81"/>
      <c r="R148" s="91"/>
      <c r="S148" s="91"/>
      <c r="T148" s="91"/>
      <c r="U148" s="91"/>
      <c r="V148" s="52"/>
      <c r="W148" s="52"/>
      <c r="X148" s="52"/>
      <c r="Y148" s="52"/>
      <c r="Z148" s="51"/>
      <c r="AA148" s="76"/>
      <c r="AB148" s="76"/>
      <c r="AC148" s="77"/>
      <c r="AD148" s="83" t="s">
        <v>5999</v>
      </c>
      <c r="AE148" s="83">
        <v>7084</v>
      </c>
      <c r="AF148" s="83">
        <v>7543</v>
      </c>
      <c r="AG148" s="83">
        <v>5438</v>
      </c>
      <c r="AH148" s="83">
        <v>31258</v>
      </c>
      <c r="AI148" s="83"/>
      <c r="AJ148" s="83" t="s">
        <v>7037</v>
      </c>
      <c r="AK148" s="83" t="s">
        <v>7947</v>
      </c>
      <c r="AL148" s="89" t="s">
        <v>8471</v>
      </c>
      <c r="AM148" s="83"/>
      <c r="AN148" s="85">
        <v>41291.410798611112</v>
      </c>
      <c r="AO148" s="89" t="s">
        <v>9180</v>
      </c>
      <c r="AP148" s="83" t="b">
        <v>0</v>
      </c>
      <c r="AQ148" s="83" t="b">
        <v>0</v>
      </c>
      <c r="AR148" s="83" t="b">
        <v>1</v>
      </c>
      <c r="AS148" s="83" t="s">
        <v>5604</v>
      </c>
      <c r="AT148" s="83">
        <v>124</v>
      </c>
      <c r="AU148" s="89" t="s">
        <v>9983</v>
      </c>
      <c r="AV148" s="83" t="b">
        <v>0</v>
      </c>
      <c r="AW148" s="83" t="s">
        <v>10421</v>
      </c>
      <c r="AX148" s="89" t="s">
        <v>10567</v>
      </c>
      <c r="AY148" s="83" t="s">
        <v>65</v>
      </c>
      <c r="AZ148" s="2"/>
      <c r="BA148" s="3"/>
      <c r="BB148" s="3"/>
      <c r="BC148" s="3"/>
      <c r="BD148" s="3"/>
    </row>
    <row r="149" spans="1:56" x14ac:dyDescent="0.55000000000000004">
      <c r="A149" s="69" t="s">
        <v>1000</v>
      </c>
      <c r="B149" s="70"/>
      <c r="C149" s="70"/>
      <c r="D149" s="71"/>
      <c r="E149" s="73"/>
      <c r="F149" s="107" t="s">
        <v>10050</v>
      </c>
      <c r="G149" s="70"/>
      <c r="H149" s="74"/>
      <c r="I149" s="75"/>
      <c r="J149" s="75"/>
      <c r="K149" s="74" t="s">
        <v>11622</v>
      </c>
      <c r="L149" s="78"/>
      <c r="M149" s="79"/>
      <c r="N149" s="79"/>
      <c r="O149" s="80"/>
      <c r="P149" s="81"/>
      <c r="Q149" s="81"/>
      <c r="R149" s="91"/>
      <c r="S149" s="91"/>
      <c r="T149" s="91"/>
      <c r="U149" s="91"/>
      <c r="V149" s="52"/>
      <c r="W149" s="52"/>
      <c r="X149" s="52"/>
      <c r="Y149" s="52"/>
      <c r="Z149" s="51"/>
      <c r="AA149" s="76"/>
      <c r="AB149" s="76"/>
      <c r="AC149" s="77"/>
      <c r="AD149" s="83" t="s">
        <v>6000</v>
      </c>
      <c r="AE149" s="83">
        <v>8628</v>
      </c>
      <c r="AF149" s="83">
        <v>9433</v>
      </c>
      <c r="AG149" s="83">
        <v>40417</v>
      </c>
      <c r="AH149" s="83">
        <v>43240</v>
      </c>
      <c r="AI149" s="83"/>
      <c r="AJ149" s="83" t="s">
        <v>7038</v>
      </c>
      <c r="AK149" s="83"/>
      <c r="AL149" s="83"/>
      <c r="AM149" s="83"/>
      <c r="AN149" s="85">
        <v>40994.794664351852</v>
      </c>
      <c r="AO149" s="83"/>
      <c r="AP149" s="83" t="b">
        <v>1</v>
      </c>
      <c r="AQ149" s="83" t="b">
        <v>0</v>
      </c>
      <c r="AR149" s="83" t="b">
        <v>0</v>
      </c>
      <c r="AS149" s="83" t="s">
        <v>5604</v>
      </c>
      <c r="AT149" s="83">
        <v>101</v>
      </c>
      <c r="AU149" s="89" t="s">
        <v>9970</v>
      </c>
      <c r="AV149" s="83" t="b">
        <v>0</v>
      </c>
      <c r="AW149" s="83" t="s">
        <v>10421</v>
      </c>
      <c r="AX149" s="89" t="s">
        <v>10568</v>
      </c>
      <c r="AY149" s="83" t="s">
        <v>65</v>
      </c>
      <c r="AZ149" s="2"/>
      <c r="BA149" s="3"/>
      <c r="BB149" s="3"/>
      <c r="BC149" s="3"/>
      <c r="BD149" s="3"/>
    </row>
    <row r="150" spans="1:56" x14ac:dyDescent="0.55000000000000004">
      <c r="A150" s="69" t="s">
        <v>1001</v>
      </c>
      <c r="B150" s="70"/>
      <c r="C150" s="70"/>
      <c r="D150" s="71"/>
      <c r="E150" s="73"/>
      <c r="F150" s="107" t="s">
        <v>10051</v>
      </c>
      <c r="G150" s="70"/>
      <c r="H150" s="74"/>
      <c r="I150" s="75"/>
      <c r="J150" s="75"/>
      <c r="K150" s="74" t="s">
        <v>11623</v>
      </c>
      <c r="L150" s="78"/>
      <c r="M150" s="79"/>
      <c r="N150" s="79"/>
      <c r="O150" s="80"/>
      <c r="P150" s="81"/>
      <c r="Q150" s="81"/>
      <c r="R150" s="91"/>
      <c r="S150" s="91"/>
      <c r="T150" s="91"/>
      <c r="U150" s="91"/>
      <c r="V150" s="52"/>
      <c r="W150" s="52"/>
      <c r="X150" s="52"/>
      <c r="Y150" s="52"/>
      <c r="Z150" s="51"/>
      <c r="AA150" s="76"/>
      <c r="AB150" s="76"/>
      <c r="AC150" s="77"/>
      <c r="AD150" s="83" t="s">
        <v>6001</v>
      </c>
      <c r="AE150" s="83">
        <v>29957</v>
      </c>
      <c r="AF150" s="83">
        <v>27302</v>
      </c>
      <c r="AG150" s="83">
        <v>4926</v>
      </c>
      <c r="AH150" s="83">
        <v>32573</v>
      </c>
      <c r="AI150" s="83"/>
      <c r="AJ150" s="83" t="s">
        <v>7039</v>
      </c>
      <c r="AK150" s="83" t="s">
        <v>7948</v>
      </c>
      <c r="AL150" s="89" t="s">
        <v>8472</v>
      </c>
      <c r="AM150" s="83"/>
      <c r="AN150" s="85">
        <v>41923.877986111111</v>
      </c>
      <c r="AO150" s="89" t="s">
        <v>9181</v>
      </c>
      <c r="AP150" s="83" t="b">
        <v>0</v>
      </c>
      <c r="AQ150" s="83" t="b">
        <v>0</v>
      </c>
      <c r="AR150" s="83" t="b">
        <v>1</v>
      </c>
      <c r="AS150" s="83" t="s">
        <v>5607</v>
      </c>
      <c r="AT150" s="83">
        <v>536</v>
      </c>
      <c r="AU150" s="89" t="s">
        <v>9970</v>
      </c>
      <c r="AV150" s="83" t="b">
        <v>0</v>
      </c>
      <c r="AW150" s="83" t="s">
        <v>10421</v>
      </c>
      <c r="AX150" s="89" t="s">
        <v>10569</v>
      </c>
      <c r="AY150" s="83" t="s">
        <v>65</v>
      </c>
      <c r="AZ150" s="2"/>
      <c r="BA150" s="3"/>
      <c r="BB150" s="3"/>
      <c r="BC150" s="3"/>
      <c r="BD150" s="3"/>
    </row>
    <row r="151" spans="1:56" x14ac:dyDescent="0.55000000000000004">
      <c r="A151" s="69" t="s">
        <v>1002</v>
      </c>
      <c r="B151" s="70"/>
      <c r="C151" s="70"/>
      <c r="D151" s="71"/>
      <c r="E151" s="73"/>
      <c r="F151" s="107" t="s">
        <v>10052</v>
      </c>
      <c r="G151" s="70"/>
      <c r="H151" s="74"/>
      <c r="I151" s="75"/>
      <c r="J151" s="75"/>
      <c r="K151" s="74" t="s">
        <v>11624</v>
      </c>
      <c r="L151" s="78"/>
      <c r="M151" s="79"/>
      <c r="N151" s="79"/>
      <c r="O151" s="80"/>
      <c r="P151" s="81"/>
      <c r="Q151" s="81"/>
      <c r="R151" s="91"/>
      <c r="S151" s="91"/>
      <c r="T151" s="91"/>
      <c r="U151" s="91"/>
      <c r="V151" s="52"/>
      <c r="W151" s="52"/>
      <c r="X151" s="52"/>
      <c r="Y151" s="52"/>
      <c r="Z151" s="51"/>
      <c r="AA151" s="76"/>
      <c r="AB151" s="76"/>
      <c r="AC151" s="77"/>
      <c r="AD151" s="83" t="s">
        <v>6002</v>
      </c>
      <c r="AE151" s="83">
        <v>5875</v>
      </c>
      <c r="AF151" s="83">
        <v>5588</v>
      </c>
      <c r="AG151" s="83">
        <v>257748</v>
      </c>
      <c r="AH151" s="83">
        <v>129185</v>
      </c>
      <c r="AI151" s="83"/>
      <c r="AJ151" s="83" t="s">
        <v>7040</v>
      </c>
      <c r="AK151" s="83" t="s">
        <v>7949</v>
      </c>
      <c r="AL151" s="89" t="s">
        <v>8473</v>
      </c>
      <c r="AM151" s="83"/>
      <c r="AN151" s="85">
        <v>40280.864930555559</v>
      </c>
      <c r="AO151" s="89" t="s">
        <v>9182</v>
      </c>
      <c r="AP151" s="83" t="b">
        <v>0</v>
      </c>
      <c r="AQ151" s="83" t="b">
        <v>0</v>
      </c>
      <c r="AR151" s="83" t="b">
        <v>0</v>
      </c>
      <c r="AS151" s="83" t="s">
        <v>5604</v>
      </c>
      <c r="AT151" s="83">
        <v>863</v>
      </c>
      <c r="AU151" s="89" t="s">
        <v>9970</v>
      </c>
      <c r="AV151" s="83" t="b">
        <v>0</v>
      </c>
      <c r="AW151" s="83" t="s">
        <v>10421</v>
      </c>
      <c r="AX151" s="89" t="s">
        <v>10570</v>
      </c>
      <c r="AY151" s="83" t="s">
        <v>65</v>
      </c>
      <c r="AZ151" s="2"/>
      <c r="BA151" s="3"/>
      <c r="BB151" s="3"/>
      <c r="BC151" s="3"/>
      <c r="BD151" s="3"/>
    </row>
    <row r="152" spans="1:56" x14ac:dyDescent="0.55000000000000004">
      <c r="A152" s="69" t="s">
        <v>1003</v>
      </c>
      <c r="B152" s="70"/>
      <c r="C152" s="70"/>
      <c r="D152" s="71"/>
      <c r="E152" s="73"/>
      <c r="F152" s="107" t="s">
        <v>10053</v>
      </c>
      <c r="G152" s="70"/>
      <c r="H152" s="74"/>
      <c r="I152" s="75"/>
      <c r="J152" s="75"/>
      <c r="K152" s="74" t="s">
        <v>11625</v>
      </c>
      <c r="L152" s="78"/>
      <c r="M152" s="79"/>
      <c r="N152" s="79"/>
      <c r="O152" s="80"/>
      <c r="P152" s="81"/>
      <c r="Q152" s="81"/>
      <c r="R152" s="91"/>
      <c r="S152" s="91"/>
      <c r="T152" s="91"/>
      <c r="U152" s="91"/>
      <c r="V152" s="52"/>
      <c r="W152" s="52"/>
      <c r="X152" s="52"/>
      <c r="Y152" s="52"/>
      <c r="Z152" s="51"/>
      <c r="AA152" s="76"/>
      <c r="AB152" s="76"/>
      <c r="AC152" s="77"/>
      <c r="AD152" s="83" t="s">
        <v>6003</v>
      </c>
      <c r="AE152" s="83">
        <v>23517</v>
      </c>
      <c r="AF152" s="83">
        <v>27398</v>
      </c>
      <c r="AG152" s="83">
        <v>12500</v>
      </c>
      <c r="AH152" s="83">
        <v>24236</v>
      </c>
      <c r="AI152" s="83"/>
      <c r="AJ152" s="83" t="s">
        <v>7041</v>
      </c>
      <c r="AK152" s="83" t="s">
        <v>7950</v>
      </c>
      <c r="AL152" s="89" t="s">
        <v>8474</v>
      </c>
      <c r="AM152" s="83"/>
      <c r="AN152" s="85">
        <v>43038.896597222221</v>
      </c>
      <c r="AO152" s="89" t="s">
        <v>9183</v>
      </c>
      <c r="AP152" s="83" t="b">
        <v>0</v>
      </c>
      <c r="AQ152" s="83" t="b">
        <v>0</v>
      </c>
      <c r="AR152" s="83" t="b">
        <v>1</v>
      </c>
      <c r="AS152" s="83" t="s">
        <v>5604</v>
      </c>
      <c r="AT152" s="83">
        <v>278</v>
      </c>
      <c r="AU152" s="89" t="s">
        <v>9970</v>
      </c>
      <c r="AV152" s="83" t="b">
        <v>0</v>
      </c>
      <c r="AW152" s="83" t="s">
        <v>10421</v>
      </c>
      <c r="AX152" s="89" t="s">
        <v>10571</v>
      </c>
      <c r="AY152" s="83" t="s">
        <v>65</v>
      </c>
      <c r="AZ152" s="2"/>
      <c r="BA152" s="3"/>
      <c r="BB152" s="3"/>
      <c r="BC152" s="3"/>
      <c r="BD152" s="3"/>
    </row>
    <row r="153" spans="1:56" x14ac:dyDescent="0.55000000000000004">
      <c r="A153" s="69" t="s">
        <v>1004</v>
      </c>
      <c r="B153" s="70"/>
      <c r="C153" s="70"/>
      <c r="D153" s="71"/>
      <c r="E153" s="73"/>
      <c r="F153" s="107" t="s">
        <v>10054</v>
      </c>
      <c r="G153" s="70"/>
      <c r="H153" s="74"/>
      <c r="I153" s="75"/>
      <c r="J153" s="75"/>
      <c r="K153" s="74" t="s">
        <v>11626</v>
      </c>
      <c r="L153" s="78"/>
      <c r="M153" s="79"/>
      <c r="N153" s="79"/>
      <c r="O153" s="80"/>
      <c r="P153" s="81"/>
      <c r="Q153" s="81"/>
      <c r="R153" s="91"/>
      <c r="S153" s="91"/>
      <c r="T153" s="91"/>
      <c r="U153" s="91"/>
      <c r="V153" s="52"/>
      <c r="W153" s="52"/>
      <c r="X153" s="52"/>
      <c r="Y153" s="52"/>
      <c r="Z153" s="51"/>
      <c r="AA153" s="76"/>
      <c r="AB153" s="76"/>
      <c r="AC153" s="77"/>
      <c r="AD153" s="83" t="s">
        <v>6004</v>
      </c>
      <c r="AE153" s="83">
        <v>10619</v>
      </c>
      <c r="AF153" s="83">
        <v>40580</v>
      </c>
      <c r="AG153" s="83">
        <v>26346</v>
      </c>
      <c r="AH153" s="83">
        <v>1302</v>
      </c>
      <c r="AI153" s="83"/>
      <c r="AJ153" s="83" t="s">
        <v>7042</v>
      </c>
      <c r="AK153" s="83" t="s">
        <v>7932</v>
      </c>
      <c r="AL153" s="89" t="s">
        <v>8475</v>
      </c>
      <c r="AM153" s="83"/>
      <c r="AN153" s="85">
        <v>39869.643078703702</v>
      </c>
      <c r="AO153" s="89" t="s">
        <v>9184</v>
      </c>
      <c r="AP153" s="83" t="b">
        <v>0</v>
      </c>
      <c r="AQ153" s="83" t="b">
        <v>0</v>
      </c>
      <c r="AR153" s="83" t="b">
        <v>0</v>
      </c>
      <c r="AS153" s="83" t="s">
        <v>5604</v>
      </c>
      <c r="AT153" s="83">
        <v>2458</v>
      </c>
      <c r="AU153" s="89" t="s">
        <v>9970</v>
      </c>
      <c r="AV153" s="83" t="b">
        <v>0</v>
      </c>
      <c r="AW153" s="83" t="s">
        <v>10421</v>
      </c>
      <c r="AX153" s="89" t="s">
        <v>10572</v>
      </c>
      <c r="AY153" s="83" t="s">
        <v>65</v>
      </c>
      <c r="AZ153" s="2"/>
      <c r="BA153" s="3"/>
      <c r="BB153" s="3"/>
      <c r="BC153" s="3"/>
      <c r="BD153" s="3"/>
    </row>
    <row r="154" spans="1:56" x14ac:dyDescent="0.55000000000000004">
      <c r="A154" s="69" t="s">
        <v>1005</v>
      </c>
      <c r="B154" s="70"/>
      <c r="C154" s="70"/>
      <c r="D154" s="71"/>
      <c r="E154" s="73"/>
      <c r="F154" s="107" t="s">
        <v>10055</v>
      </c>
      <c r="G154" s="70"/>
      <c r="H154" s="74"/>
      <c r="I154" s="75"/>
      <c r="J154" s="75"/>
      <c r="K154" s="74" t="s">
        <v>11627</v>
      </c>
      <c r="L154" s="78"/>
      <c r="M154" s="79"/>
      <c r="N154" s="79"/>
      <c r="O154" s="80"/>
      <c r="P154" s="81"/>
      <c r="Q154" s="81"/>
      <c r="R154" s="91"/>
      <c r="S154" s="91"/>
      <c r="T154" s="91"/>
      <c r="U154" s="91"/>
      <c r="V154" s="52"/>
      <c r="W154" s="52"/>
      <c r="X154" s="52"/>
      <c r="Y154" s="52"/>
      <c r="Z154" s="51"/>
      <c r="AA154" s="76"/>
      <c r="AB154" s="76"/>
      <c r="AC154" s="77"/>
      <c r="AD154" s="83" t="s">
        <v>6005</v>
      </c>
      <c r="AE154" s="83">
        <v>2050</v>
      </c>
      <c r="AF154" s="83">
        <v>17152</v>
      </c>
      <c r="AG154" s="83">
        <v>6694</v>
      </c>
      <c r="AH154" s="83">
        <v>2775</v>
      </c>
      <c r="AI154" s="83"/>
      <c r="AJ154" s="83" t="s">
        <v>7043</v>
      </c>
      <c r="AK154" s="83" t="s">
        <v>7925</v>
      </c>
      <c r="AL154" s="89" t="s">
        <v>8476</v>
      </c>
      <c r="AM154" s="83"/>
      <c r="AN154" s="85">
        <v>39970.725624999999</v>
      </c>
      <c r="AO154" s="89" t="s">
        <v>9185</v>
      </c>
      <c r="AP154" s="83" t="b">
        <v>0</v>
      </c>
      <c r="AQ154" s="83" t="b">
        <v>0</v>
      </c>
      <c r="AR154" s="83" t="b">
        <v>1</v>
      </c>
      <c r="AS154" s="83" t="s">
        <v>5604</v>
      </c>
      <c r="AT154" s="83">
        <v>270</v>
      </c>
      <c r="AU154" s="89" t="s">
        <v>9970</v>
      </c>
      <c r="AV154" s="83" t="b">
        <v>0</v>
      </c>
      <c r="AW154" s="83" t="s">
        <v>10421</v>
      </c>
      <c r="AX154" s="89" t="s">
        <v>10573</v>
      </c>
      <c r="AY154" s="83" t="s">
        <v>65</v>
      </c>
      <c r="AZ154" s="2"/>
      <c r="BA154" s="3"/>
      <c r="BB154" s="3"/>
      <c r="BC154" s="3"/>
      <c r="BD154" s="3"/>
    </row>
    <row r="155" spans="1:56" x14ac:dyDescent="0.55000000000000004">
      <c r="A155" s="69" t="s">
        <v>1006</v>
      </c>
      <c r="B155" s="70"/>
      <c r="C155" s="70"/>
      <c r="D155" s="71"/>
      <c r="E155" s="73"/>
      <c r="F155" s="107" t="s">
        <v>10056</v>
      </c>
      <c r="G155" s="70"/>
      <c r="H155" s="74"/>
      <c r="I155" s="75"/>
      <c r="J155" s="75"/>
      <c r="K155" s="74" t="s">
        <v>11628</v>
      </c>
      <c r="L155" s="78"/>
      <c r="M155" s="79"/>
      <c r="N155" s="79"/>
      <c r="O155" s="80"/>
      <c r="P155" s="81"/>
      <c r="Q155" s="81"/>
      <c r="R155" s="91"/>
      <c r="S155" s="91"/>
      <c r="T155" s="91"/>
      <c r="U155" s="91"/>
      <c r="V155" s="52"/>
      <c r="W155" s="52"/>
      <c r="X155" s="52"/>
      <c r="Y155" s="52"/>
      <c r="Z155" s="51"/>
      <c r="AA155" s="76"/>
      <c r="AB155" s="76"/>
      <c r="AC155" s="77"/>
      <c r="AD155" s="83" t="s">
        <v>6006</v>
      </c>
      <c r="AE155" s="83">
        <v>5195</v>
      </c>
      <c r="AF155" s="83">
        <v>46339</v>
      </c>
      <c r="AG155" s="83">
        <v>5673</v>
      </c>
      <c r="AH155" s="83">
        <v>3959</v>
      </c>
      <c r="AI155" s="83"/>
      <c r="AJ155" s="83" t="s">
        <v>7044</v>
      </c>
      <c r="AK155" s="83" t="s">
        <v>7951</v>
      </c>
      <c r="AL155" s="89" t="s">
        <v>8477</v>
      </c>
      <c r="AM155" s="83"/>
      <c r="AN155" s="85">
        <v>39841.825428240743</v>
      </c>
      <c r="AO155" s="89" t="s">
        <v>9186</v>
      </c>
      <c r="AP155" s="83" t="b">
        <v>0</v>
      </c>
      <c r="AQ155" s="83" t="b">
        <v>0</v>
      </c>
      <c r="AR155" s="83" t="b">
        <v>1</v>
      </c>
      <c r="AS155" s="83" t="s">
        <v>5604</v>
      </c>
      <c r="AT155" s="83">
        <v>600</v>
      </c>
      <c r="AU155" s="89" t="s">
        <v>9983</v>
      </c>
      <c r="AV155" s="83" t="b">
        <v>1</v>
      </c>
      <c r="AW155" s="83" t="s">
        <v>10421</v>
      </c>
      <c r="AX155" s="89" t="s">
        <v>10574</v>
      </c>
      <c r="AY155" s="83" t="s">
        <v>65</v>
      </c>
      <c r="AZ155" s="2"/>
      <c r="BA155" s="3"/>
      <c r="BB155" s="3"/>
      <c r="BC155" s="3"/>
      <c r="BD155" s="3"/>
    </row>
    <row r="156" spans="1:56" x14ac:dyDescent="0.55000000000000004">
      <c r="A156" s="69" t="s">
        <v>1007</v>
      </c>
      <c r="B156" s="70"/>
      <c r="C156" s="70"/>
      <c r="D156" s="71"/>
      <c r="E156" s="73"/>
      <c r="F156" s="107" t="s">
        <v>10057</v>
      </c>
      <c r="G156" s="70"/>
      <c r="H156" s="74"/>
      <c r="I156" s="75"/>
      <c r="J156" s="75"/>
      <c r="K156" s="74" t="s">
        <v>11629</v>
      </c>
      <c r="L156" s="78"/>
      <c r="M156" s="79"/>
      <c r="N156" s="79"/>
      <c r="O156" s="80"/>
      <c r="P156" s="81"/>
      <c r="Q156" s="81"/>
      <c r="R156" s="91"/>
      <c r="S156" s="91"/>
      <c r="T156" s="91"/>
      <c r="U156" s="91"/>
      <c r="V156" s="52"/>
      <c r="W156" s="52"/>
      <c r="X156" s="52"/>
      <c r="Y156" s="52"/>
      <c r="Z156" s="51"/>
      <c r="AA156" s="76"/>
      <c r="AB156" s="76"/>
      <c r="AC156" s="77"/>
      <c r="AD156" s="83" t="s">
        <v>6007</v>
      </c>
      <c r="AE156" s="83">
        <v>2027</v>
      </c>
      <c r="AF156" s="83">
        <v>12056</v>
      </c>
      <c r="AG156" s="83">
        <v>52404</v>
      </c>
      <c r="AH156" s="83">
        <v>7999</v>
      </c>
      <c r="AI156" s="83"/>
      <c r="AJ156" s="83" t="s">
        <v>7045</v>
      </c>
      <c r="AK156" s="83" t="s">
        <v>7894</v>
      </c>
      <c r="AL156" s="89" t="s">
        <v>8478</v>
      </c>
      <c r="AM156" s="83"/>
      <c r="AN156" s="85">
        <v>41783.035763888889</v>
      </c>
      <c r="AO156" s="89" t="s">
        <v>9187</v>
      </c>
      <c r="AP156" s="83" t="b">
        <v>0</v>
      </c>
      <c r="AQ156" s="83" t="b">
        <v>0</v>
      </c>
      <c r="AR156" s="83" t="b">
        <v>1</v>
      </c>
      <c r="AS156" s="83" t="s">
        <v>5604</v>
      </c>
      <c r="AT156" s="83">
        <v>1172</v>
      </c>
      <c r="AU156" s="89" t="s">
        <v>9970</v>
      </c>
      <c r="AV156" s="83" t="b">
        <v>0</v>
      </c>
      <c r="AW156" s="83" t="s">
        <v>10421</v>
      </c>
      <c r="AX156" s="89" t="s">
        <v>10575</v>
      </c>
      <c r="AY156" s="83" t="s">
        <v>65</v>
      </c>
      <c r="AZ156" s="2"/>
      <c r="BA156" s="3"/>
      <c r="BB156" s="3"/>
      <c r="BC156" s="3"/>
      <c r="BD156" s="3"/>
    </row>
    <row r="157" spans="1:56" x14ac:dyDescent="0.55000000000000004">
      <c r="A157" s="69" t="s">
        <v>1008</v>
      </c>
      <c r="B157" s="70"/>
      <c r="C157" s="70"/>
      <c r="D157" s="71"/>
      <c r="E157" s="73"/>
      <c r="F157" s="107" t="s">
        <v>10058</v>
      </c>
      <c r="G157" s="70"/>
      <c r="H157" s="74"/>
      <c r="I157" s="75"/>
      <c r="J157" s="75"/>
      <c r="K157" s="74" t="s">
        <v>11630</v>
      </c>
      <c r="L157" s="78"/>
      <c r="M157" s="79"/>
      <c r="N157" s="79"/>
      <c r="O157" s="80"/>
      <c r="P157" s="81"/>
      <c r="Q157" s="81"/>
      <c r="R157" s="91"/>
      <c r="S157" s="91"/>
      <c r="T157" s="91"/>
      <c r="U157" s="91"/>
      <c r="V157" s="52"/>
      <c r="W157" s="52"/>
      <c r="X157" s="52"/>
      <c r="Y157" s="52"/>
      <c r="Z157" s="51"/>
      <c r="AA157" s="76"/>
      <c r="AB157" s="76"/>
      <c r="AC157" s="77"/>
      <c r="AD157" s="83" t="s">
        <v>6008</v>
      </c>
      <c r="AE157" s="83">
        <v>82596</v>
      </c>
      <c r="AF157" s="83">
        <v>87692</v>
      </c>
      <c r="AG157" s="83">
        <v>30679</v>
      </c>
      <c r="AH157" s="83">
        <v>22949</v>
      </c>
      <c r="AI157" s="83"/>
      <c r="AJ157" s="83" t="s">
        <v>7046</v>
      </c>
      <c r="AK157" s="83" t="s">
        <v>7952</v>
      </c>
      <c r="AL157" s="89" t="s">
        <v>8479</v>
      </c>
      <c r="AM157" s="83"/>
      <c r="AN157" s="85">
        <v>42357.117002314815</v>
      </c>
      <c r="AO157" s="89" t="s">
        <v>9188</v>
      </c>
      <c r="AP157" s="83" t="b">
        <v>0</v>
      </c>
      <c r="AQ157" s="83" t="b">
        <v>0</v>
      </c>
      <c r="AR157" s="83" t="b">
        <v>1</v>
      </c>
      <c r="AS157" s="83" t="s">
        <v>5613</v>
      </c>
      <c r="AT157" s="83">
        <v>292</v>
      </c>
      <c r="AU157" s="89" t="s">
        <v>9970</v>
      </c>
      <c r="AV157" s="83" t="b">
        <v>0</v>
      </c>
      <c r="AW157" s="83" t="s">
        <v>10421</v>
      </c>
      <c r="AX157" s="89" t="s">
        <v>10576</v>
      </c>
      <c r="AY157" s="83" t="s">
        <v>65</v>
      </c>
      <c r="AZ157" s="2"/>
      <c r="BA157" s="3"/>
      <c r="BB157" s="3"/>
      <c r="BC157" s="3"/>
      <c r="BD157" s="3"/>
    </row>
    <row r="158" spans="1:56" x14ac:dyDescent="0.55000000000000004">
      <c r="A158" s="69" t="s">
        <v>1009</v>
      </c>
      <c r="B158" s="70"/>
      <c r="C158" s="70"/>
      <c r="D158" s="71"/>
      <c r="E158" s="73"/>
      <c r="F158" s="107" t="s">
        <v>10059</v>
      </c>
      <c r="G158" s="70"/>
      <c r="H158" s="74"/>
      <c r="I158" s="75"/>
      <c r="J158" s="75"/>
      <c r="K158" s="74" t="s">
        <v>11631</v>
      </c>
      <c r="L158" s="78"/>
      <c r="M158" s="79"/>
      <c r="N158" s="79"/>
      <c r="O158" s="80"/>
      <c r="P158" s="81"/>
      <c r="Q158" s="81"/>
      <c r="R158" s="91"/>
      <c r="S158" s="91"/>
      <c r="T158" s="91"/>
      <c r="U158" s="91"/>
      <c r="V158" s="52"/>
      <c r="W158" s="52"/>
      <c r="X158" s="52"/>
      <c r="Y158" s="52"/>
      <c r="Z158" s="51"/>
      <c r="AA158" s="76"/>
      <c r="AB158" s="76"/>
      <c r="AC158" s="77"/>
      <c r="AD158" s="83" t="s">
        <v>6009</v>
      </c>
      <c r="AE158" s="83">
        <v>1654</v>
      </c>
      <c r="AF158" s="83">
        <v>8220</v>
      </c>
      <c r="AG158" s="83">
        <v>16847</v>
      </c>
      <c r="AH158" s="83">
        <v>4750</v>
      </c>
      <c r="AI158" s="83"/>
      <c r="AJ158" s="83" t="s">
        <v>7047</v>
      </c>
      <c r="AK158" s="83" t="s">
        <v>7953</v>
      </c>
      <c r="AL158" s="89" t="s">
        <v>8480</v>
      </c>
      <c r="AM158" s="83"/>
      <c r="AN158" s="85">
        <v>41062.183553240742</v>
      </c>
      <c r="AO158" s="89" t="s">
        <v>9189</v>
      </c>
      <c r="AP158" s="83" t="b">
        <v>0</v>
      </c>
      <c r="AQ158" s="83" t="b">
        <v>0</v>
      </c>
      <c r="AR158" s="83" t="b">
        <v>1</v>
      </c>
      <c r="AS158" s="83" t="s">
        <v>5604</v>
      </c>
      <c r="AT158" s="83">
        <v>561</v>
      </c>
      <c r="AU158" s="89" t="s">
        <v>9967</v>
      </c>
      <c r="AV158" s="83" t="b">
        <v>0</v>
      </c>
      <c r="AW158" s="83" t="s">
        <v>10421</v>
      </c>
      <c r="AX158" s="89" t="s">
        <v>10577</v>
      </c>
      <c r="AY158" s="83" t="s">
        <v>65</v>
      </c>
      <c r="AZ158" s="2"/>
      <c r="BA158" s="3"/>
      <c r="BB158" s="3"/>
      <c r="BC158" s="3"/>
      <c r="BD158" s="3"/>
    </row>
    <row r="159" spans="1:56" x14ac:dyDescent="0.55000000000000004">
      <c r="A159" s="69" t="s">
        <v>705</v>
      </c>
      <c r="B159" s="70"/>
      <c r="C159" s="70"/>
      <c r="D159" s="71"/>
      <c r="E159" s="73"/>
      <c r="F159" s="107" t="s">
        <v>3062</v>
      </c>
      <c r="G159" s="70"/>
      <c r="H159" s="74"/>
      <c r="I159" s="75"/>
      <c r="J159" s="75"/>
      <c r="K159" s="74" t="s">
        <v>11632</v>
      </c>
      <c r="L159" s="78"/>
      <c r="M159" s="79"/>
      <c r="N159" s="79"/>
      <c r="O159" s="80"/>
      <c r="P159" s="81"/>
      <c r="Q159" s="81"/>
      <c r="R159" s="91"/>
      <c r="S159" s="91"/>
      <c r="T159" s="91"/>
      <c r="U159" s="91"/>
      <c r="V159" s="52"/>
      <c r="W159" s="52"/>
      <c r="X159" s="52"/>
      <c r="Y159" s="52"/>
      <c r="Z159" s="51"/>
      <c r="AA159" s="76"/>
      <c r="AB159" s="76"/>
      <c r="AC159" s="77"/>
      <c r="AD159" s="83" t="s">
        <v>6010</v>
      </c>
      <c r="AE159" s="83">
        <v>5510</v>
      </c>
      <c r="AF159" s="83">
        <v>5007</v>
      </c>
      <c r="AG159" s="83">
        <v>324129</v>
      </c>
      <c r="AH159" s="83">
        <v>257120</v>
      </c>
      <c r="AI159" s="83"/>
      <c r="AJ159" s="83" t="s">
        <v>7048</v>
      </c>
      <c r="AK159" s="83"/>
      <c r="AL159" s="83"/>
      <c r="AM159" s="83"/>
      <c r="AN159" s="85">
        <v>40892.013414351852</v>
      </c>
      <c r="AO159" s="89" t="s">
        <v>9190</v>
      </c>
      <c r="AP159" s="83" t="b">
        <v>0</v>
      </c>
      <c r="AQ159" s="83" t="b">
        <v>0</v>
      </c>
      <c r="AR159" s="83" t="b">
        <v>1</v>
      </c>
      <c r="AS159" s="83" t="s">
        <v>5604</v>
      </c>
      <c r="AT159" s="83">
        <v>1394</v>
      </c>
      <c r="AU159" s="89" t="s">
        <v>9970</v>
      </c>
      <c r="AV159" s="83" t="b">
        <v>0</v>
      </c>
      <c r="AW159" s="83" t="s">
        <v>10421</v>
      </c>
      <c r="AX159" s="89" t="s">
        <v>10578</v>
      </c>
      <c r="AY159" s="83" t="s">
        <v>66</v>
      </c>
      <c r="AZ159" s="2"/>
      <c r="BA159" s="3"/>
      <c r="BB159" s="3"/>
      <c r="BC159" s="3"/>
      <c r="BD159" s="3"/>
    </row>
    <row r="160" spans="1:56" x14ac:dyDescent="0.55000000000000004">
      <c r="A160" s="69" t="s">
        <v>1010</v>
      </c>
      <c r="B160" s="70"/>
      <c r="C160" s="70"/>
      <c r="D160" s="71"/>
      <c r="E160" s="73"/>
      <c r="F160" s="107" t="s">
        <v>10060</v>
      </c>
      <c r="G160" s="70"/>
      <c r="H160" s="74"/>
      <c r="I160" s="75"/>
      <c r="J160" s="75"/>
      <c r="K160" s="74" t="s">
        <v>11633</v>
      </c>
      <c r="L160" s="78"/>
      <c r="M160" s="79"/>
      <c r="N160" s="79"/>
      <c r="O160" s="80"/>
      <c r="P160" s="81"/>
      <c r="Q160" s="81"/>
      <c r="R160" s="91"/>
      <c r="S160" s="91"/>
      <c r="T160" s="91"/>
      <c r="U160" s="91"/>
      <c r="V160" s="52"/>
      <c r="W160" s="52"/>
      <c r="X160" s="52"/>
      <c r="Y160" s="52"/>
      <c r="Z160" s="51"/>
      <c r="AA160" s="76"/>
      <c r="AB160" s="76"/>
      <c r="AC160" s="77"/>
      <c r="AD160" s="83" t="s">
        <v>6011</v>
      </c>
      <c r="AE160" s="83">
        <v>2063</v>
      </c>
      <c r="AF160" s="83">
        <v>2058</v>
      </c>
      <c r="AG160" s="83">
        <v>5479</v>
      </c>
      <c r="AH160" s="83">
        <v>31751</v>
      </c>
      <c r="AI160" s="83"/>
      <c r="AJ160" s="83" t="s">
        <v>7049</v>
      </c>
      <c r="AK160" s="83" t="s">
        <v>7954</v>
      </c>
      <c r="AL160" s="83"/>
      <c r="AM160" s="83"/>
      <c r="AN160" s="85">
        <v>39762.307766203703</v>
      </c>
      <c r="AO160" s="89" t="s">
        <v>9191</v>
      </c>
      <c r="AP160" s="83" t="b">
        <v>0</v>
      </c>
      <c r="AQ160" s="83" t="b">
        <v>0</v>
      </c>
      <c r="AR160" s="83" t="b">
        <v>1</v>
      </c>
      <c r="AS160" s="83" t="s">
        <v>5604</v>
      </c>
      <c r="AT160" s="83">
        <v>13</v>
      </c>
      <c r="AU160" s="89" t="s">
        <v>9968</v>
      </c>
      <c r="AV160" s="83" t="b">
        <v>0</v>
      </c>
      <c r="AW160" s="83" t="s">
        <v>10421</v>
      </c>
      <c r="AX160" s="89" t="s">
        <v>10579</v>
      </c>
      <c r="AY160" s="83" t="s">
        <v>65</v>
      </c>
      <c r="AZ160" s="2"/>
      <c r="BA160" s="3"/>
      <c r="BB160" s="3"/>
      <c r="BC160" s="3"/>
      <c r="BD160" s="3"/>
    </row>
    <row r="161" spans="1:56" x14ac:dyDescent="0.55000000000000004">
      <c r="A161" s="69" t="s">
        <v>702</v>
      </c>
      <c r="B161" s="70"/>
      <c r="C161" s="70"/>
      <c r="D161" s="71"/>
      <c r="E161" s="73"/>
      <c r="F161" s="107" t="s">
        <v>3059</v>
      </c>
      <c r="G161" s="70"/>
      <c r="H161" s="74"/>
      <c r="I161" s="75"/>
      <c r="J161" s="75"/>
      <c r="K161" s="74" t="s">
        <v>11634</v>
      </c>
      <c r="L161" s="78"/>
      <c r="M161" s="79"/>
      <c r="N161" s="79"/>
      <c r="O161" s="80"/>
      <c r="P161" s="81"/>
      <c r="Q161" s="81"/>
      <c r="R161" s="91"/>
      <c r="S161" s="91"/>
      <c r="T161" s="91"/>
      <c r="U161" s="91"/>
      <c r="V161" s="52"/>
      <c r="W161" s="52"/>
      <c r="X161" s="52"/>
      <c r="Y161" s="52"/>
      <c r="Z161" s="51"/>
      <c r="AA161" s="76"/>
      <c r="AB161" s="76"/>
      <c r="AC161" s="77"/>
      <c r="AD161" s="83" t="s">
        <v>6012</v>
      </c>
      <c r="AE161" s="83">
        <v>60430</v>
      </c>
      <c r="AF161" s="83">
        <v>76040</v>
      </c>
      <c r="AG161" s="83">
        <v>14525</v>
      </c>
      <c r="AH161" s="83">
        <v>159170</v>
      </c>
      <c r="AI161" s="83"/>
      <c r="AJ161" s="83" t="s">
        <v>7050</v>
      </c>
      <c r="AK161" s="83" t="s">
        <v>7955</v>
      </c>
      <c r="AL161" s="89" t="s">
        <v>8481</v>
      </c>
      <c r="AM161" s="83"/>
      <c r="AN161" s="85">
        <v>40017.286909722221</v>
      </c>
      <c r="AO161" s="89" t="s">
        <v>9192</v>
      </c>
      <c r="AP161" s="83" t="b">
        <v>0</v>
      </c>
      <c r="AQ161" s="83" t="b">
        <v>0</v>
      </c>
      <c r="AR161" s="83" t="b">
        <v>1</v>
      </c>
      <c r="AS161" s="83" t="s">
        <v>5604</v>
      </c>
      <c r="AT161" s="83">
        <v>1409</v>
      </c>
      <c r="AU161" s="89" t="s">
        <v>9970</v>
      </c>
      <c r="AV161" s="83" t="b">
        <v>0</v>
      </c>
      <c r="AW161" s="83" t="s">
        <v>10421</v>
      </c>
      <c r="AX161" s="89" t="s">
        <v>10580</v>
      </c>
      <c r="AY161" s="83" t="s">
        <v>66</v>
      </c>
      <c r="AZ161" s="2"/>
      <c r="BA161" s="3"/>
      <c r="BB161" s="3"/>
      <c r="BC161" s="3"/>
      <c r="BD161" s="3"/>
    </row>
    <row r="162" spans="1:56" x14ac:dyDescent="0.55000000000000004">
      <c r="A162" s="69" t="s">
        <v>269</v>
      </c>
      <c r="B162" s="70"/>
      <c r="C162" s="70"/>
      <c r="D162" s="71"/>
      <c r="E162" s="73"/>
      <c r="F162" s="107" t="s">
        <v>2701</v>
      </c>
      <c r="G162" s="70"/>
      <c r="H162" s="74"/>
      <c r="I162" s="75"/>
      <c r="J162" s="75"/>
      <c r="K162" s="74" t="s">
        <v>11635</v>
      </c>
      <c r="L162" s="78"/>
      <c r="M162" s="79"/>
      <c r="N162" s="79"/>
      <c r="O162" s="80"/>
      <c r="P162" s="81"/>
      <c r="Q162" s="81"/>
      <c r="R162" s="91"/>
      <c r="S162" s="91"/>
      <c r="T162" s="91"/>
      <c r="U162" s="91"/>
      <c r="V162" s="52"/>
      <c r="W162" s="52"/>
      <c r="X162" s="52"/>
      <c r="Y162" s="52"/>
      <c r="Z162" s="51"/>
      <c r="AA162" s="76"/>
      <c r="AB162" s="76"/>
      <c r="AC162" s="77"/>
      <c r="AD162" s="83" t="s">
        <v>6013</v>
      </c>
      <c r="AE162" s="83">
        <v>176</v>
      </c>
      <c r="AF162" s="83">
        <v>96</v>
      </c>
      <c r="AG162" s="83">
        <v>740</v>
      </c>
      <c r="AH162" s="83">
        <v>325</v>
      </c>
      <c r="AI162" s="83"/>
      <c r="AJ162" s="83" t="s">
        <v>7051</v>
      </c>
      <c r="AK162" s="83" t="s">
        <v>7956</v>
      </c>
      <c r="AL162" s="89" t="s">
        <v>8482</v>
      </c>
      <c r="AM162" s="83"/>
      <c r="AN162" s="85">
        <v>42481.548495370371</v>
      </c>
      <c r="AO162" s="89" t="s">
        <v>9193</v>
      </c>
      <c r="AP162" s="83" t="b">
        <v>0</v>
      </c>
      <c r="AQ162" s="83" t="b">
        <v>0</v>
      </c>
      <c r="AR162" s="83" t="b">
        <v>0</v>
      </c>
      <c r="AS162" s="83" t="s">
        <v>5604</v>
      </c>
      <c r="AT162" s="83">
        <v>2</v>
      </c>
      <c r="AU162" s="89" t="s">
        <v>9970</v>
      </c>
      <c r="AV162" s="83" t="b">
        <v>0</v>
      </c>
      <c r="AW162" s="83" t="s">
        <v>10421</v>
      </c>
      <c r="AX162" s="89" t="s">
        <v>10581</v>
      </c>
      <c r="AY162" s="83" t="s">
        <v>66</v>
      </c>
      <c r="AZ162" s="2"/>
      <c r="BA162" s="3"/>
      <c r="BB162" s="3"/>
      <c r="BC162" s="3"/>
      <c r="BD162" s="3"/>
    </row>
    <row r="163" spans="1:56" x14ac:dyDescent="0.55000000000000004">
      <c r="A163" s="69" t="s">
        <v>270</v>
      </c>
      <c r="B163" s="70"/>
      <c r="C163" s="70"/>
      <c r="D163" s="71"/>
      <c r="E163" s="73"/>
      <c r="F163" s="107" t="s">
        <v>2702</v>
      </c>
      <c r="G163" s="70"/>
      <c r="H163" s="74"/>
      <c r="I163" s="75"/>
      <c r="J163" s="75"/>
      <c r="K163" s="74" t="s">
        <v>11636</v>
      </c>
      <c r="L163" s="78"/>
      <c r="M163" s="79"/>
      <c r="N163" s="79"/>
      <c r="O163" s="80"/>
      <c r="P163" s="81"/>
      <c r="Q163" s="81"/>
      <c r="R163" s="91"/>
      <c r="S163" s="91"/>
      <c r="T163" s="91"/>
      <c r="U163" s="91"/>
      <c r="V163" s="52"/>
      <c r="W163" s="52"/>
      <c r="X163" s="52"/>
      <c r="Y163" s="52"/>
      <c r="Z163" s="51"/>
      <c r="AA163" s="76"/>
      <c r="AB163" s="76"/>
      <c r="AC163" s="77"/>
      <c r="AD163" s="83" t="s">
        <v>6014</v>
      </c>
      <c r="AE163" s="83">
        <v>302</v>
      </c>
      <c r="AF163" s="83">
        <v>2043</v>
      </c>
      <c r="AG163" s="83">
        <v>251</v>
      </c>
      <c r="AH163" s="83">
        <v>184</v>
      </c>
      <c r="AI163" s="83"/>
      <c r="AJ163" s="83" t="s">
        <v>7052</v>
      </c>
      <c r="AK163" s="83" t="s">
        <v>7957</v>
      </c>
      <c r="AL163" s="83"/>
      <c r="AM163" s="83"/>
      <c r="AN163" s="85">
        <v>40032.912627314814</v>
      </c>
      <c r="AO163" s="89" t="s">
        <v>9194</v>
      </c>
      <c r="AP163" s="83" t="b">
        <v>0</v>
      </c>
      <c r="AQ163" s="83" t="b">
        <v>0</v>
      </c>
      <c r="AR163" s="83" t="b">
        <v>1</v>
      </c>
      <c r="AS163" s="83" t="s">
        <v>5609</v>
      </c>
      <c r="AT163" s="83">
        <v>11</v>
      </c>
      <c r="AU163" s="89" t="s">
        <v>9969</v>
      </c>
      <c r="AV163" s="83" t="b">
        <v>0</v>
      </c>
      <c r="AW163" s="83" t="s">
        <v>10421</v>
      </c>
      <c r="AX163" s="89" t="s">
        <v>10582</v>
      </c>
      <c r="AY163" s="83" t="s">
        <v>66</v>
      </c>
      <c r="AZ163" s="2"/>
      <c r="BA163" s="3"/>
      <c r="BB163" s="3"/>
      <c r="BC163" s="3"/>
      <c r="BD163" s="3"/>
    </row>
    <row r="164" spans="1:56" x14ac:dyDescent="0.55000000000000004">
      <c r="A164" s="69" t="s">
        <v>271</v>
      </c>
      <c r="B164" s="70"/>
      <c r="C164" s="70"/>
      <c r="D164" s="71"/>
      <c r="E164" s="73"/>
      <c r="F164" s="107" t="s">
        <v>2703</v>
      </c>
      <c r="G164" s="70"/>
      <c r="H164" s="74"/>
      <c r="I164" s="75"/>
      <c r="J164" s="75"/>
      <c r="K164" s="74" t="s">
        <v>11637</v>
      </c>
      <c r="L164" s="78"/>
      <c r="M164" s="79"/>
      <c r="N164" s="79"/>
      <c r="O164" s="80"/>
      <c r="P164" s="81"/>
      <c r="Q164" s="81"/>
      <c r="R164" s="91"/>
      <c r="S164" s="91"/>
      <c r="T164" s="91"/>
      <c r="U164" s="91"/>
      <c r="V164" s="52"/>
      <c r="W164" s="52"/>
      <c r="X164" s="52"/>
      <c r="Y164" s="52"/>
      <c r="Z164" s="51"/>
      <c r="AA164" s="76"/>
      <c r="AB164" s="76"/>
      <c r="AC164" s="77"/>
      <c r="AD164" s="83" t="s">
        <v>6015</v>
      </c>
      <c r="AE164" s="83">
        <v>12940</v>
      </c>
      <c r="AF164" s="83">
        <v>22425</v>
      </c>
      <c r="AG164" s="83">
        <v>321420</v>
      </c>
      <c r="AH164" s="83">
        <v>58371</v>
      </c>
      <c r="AI164" s="83"/>
      <c r="AJ164" s="83" t="s">
        <v>7053</v>
      </c>
      <c r="AK164" s="83" t="s">
        <v>7958</v>
      </c>
      <c r="AL164" s="89" t="s">
        <v>8483</v>
      </c>
      <c r="AM164" s="83"/>
      <c r="AN164" s="85">
        <v>39272.458819444444</v>
      </c>
      <c r="AO164" s="89" t="s">
        <v>9195</v>
      </c>
      <c r="AP164" s="83" t="b">
        <v>0</v>
      </c>
      <c r="AQ164" s="83" t="b">
        <v>0</v>
      </c>
      <c r="AR164" s="83" t="b">
        <v>1</v>
      </c>
      <c r="AS164" s="83" t="s">
        <v>5609</v>
      </c>
      <c r="AT164" s="83">
        <v>4901</v>
      </c>
      <c r="AU164" s="89" t="s">
        <v>9970</v>
      </c>
      <c r="AV164" s="83" t="b">
        <v>0</v>
      </c>
      <c r="AW164" s="83" t="s">
        <v>10421</v>
      </c>
      <c r="AX164" s="89" t="s">
        <v>10583</v>
      </c>
      <c r="AY164" s="83" t="s">
        <v>66</v>
      </c>
      <c r="AZ164" s="2"/>
      <c r="BA164" s="3"/>
      <c r="BB164" s="3"/>
      <c r="BC164" s="3"/>
      <c r="BD164" s="3"/>
    </row>
    <row r="165" spans="1:56" x14ac:dyDescent="0.55000000000000004">
      <c r="A165" s="69" t="s">
        <v>272</v>
      </c>
      <c r="B165" s="70"/>
      <c r="C165" s="70"/>
      <c r="D165" s="71"/>
      <c r="E165" s="73"/>
      <c r="F165" s="107" t="s">
        <v>2704</v>
      </c>
      <c r="G165" s="70"/>
      <c r="H165" s="74"/>
      <c r="I165" s="75"/>
      <c r="J165" s="75"/>
      <c r="K165" s="74" t="s">
        <v>11638</v>
      </c>
      <c r="L165" s="78"/>
      <c r="M165" s="79"/>
      <c r="N165" s="79"/>
      <c r="O165" s="80"/>
      <c r="P165" s="81"/>
      <c r="Q165" s="81"/>
      <c r="R165" s="91"/>
      <c r="S165" s="91"/>
      <c r="T165" s="91"/>
      <c r="U165" s="91"/>
      <c r="V165" s="52"/>
      <c r="W165" s="52"/>
      <c r="X165" s="52"/>
      <c r="Y165" s="52"/>
      <c r="Z165" s="51"/>
      <c r="AA165" s="76"/>
      <c r="AB165" s="76"/>
      <c r="AC165" s="77"/>
      <c r="AD165" s="83" t="s">
        <v>6016</v>
      </c>
      <c r="AE165" s="83">
        <v>69</v>
      </c>
      <c r="AF165" s="83">
        <v>86</v>
      </c>
      <c r="AG165" s="83">
        <v>147</v>
      </c>
      <c r="AH165" s="83">
        <v>105</v>
      </c>
      <c r="AI165" s="83"/>
      <c r="AJ165" s="83" t="s">
        <v>7054</v>
      </c>
      <c r="AK165" s="83" t="s">
        <v>7959</v>
      </c>
      <c r="AL165" s="83"/>
      <c r="AM165" s="83"/>
      <c r="AN165" s="85">
        <v>43384.605150462965</v>
      </c>
      <c r="AO165" s="89" t="s">
        <v>9196</v>
      </c>
      <c r="AP165" s="83" t="b">
        <v>1</v>
      </c>
      <c r="AQ165" s="83" t="b">
        <v>0</v>
      </c>
      <c r="AR165" s="83" t="b">
        <v>1</v>
      </c>
      <c r="AS165" s="83" t="s">
        <v>5604</v>
      </c>
      <c r="AT165" s="83">
        <v>1</v>
      </c>
      <c r="AU165" s="83"/>
      <c r="AV165" s="83" t="b">
        <v>0</v>
      </c>
      <c r="AW165" s="83" t="s">
        <v>10421</v>
      </c>
      <c r="AX165" s="89" t="s">
        <v>10584</v>
      </c>
      <c r="AY165" s="83" t="s">
        <v>66</v>
      </c>
      <c r="AZ165" s="2"/>
      <c r="BA165" s="3"/>
      <c r="BB165" s="3"/>
      <c r="BC165" s="3"/>
      <c r="BD165" s="3"/>
    </row>
    <row r="166" spans="1:56" x14ac:dyDescent="0.55000000000000004">
      <c r="A166" s="69" t="s">
        <v>273</v>
      </c>
      <c r="B166" s="70"/>
      <c r="C166" s="70"/>
      <c r="D166" s="71"/>
      <c r="E166" s="73"/>
      <c r="F166" s="107" t="s">
        <v>2705</v>
      </c>
      <c r="G166" s="70"/>
      <c r="H166" s="74"/>
      <c r="I166" s="75"/>
      <c r="J166" s="75"/>
      <c r="K166" s="74" t="s">
        <v>11639</v>
      </c>
      <c r="L166" s="78"/>
      <c r="M166" s="79"/>
      <c r="N166" s="79"/>
      <c r="O166" s="80"/>
      <c r="P166" s="81"/>
      <c r="Q166" s="81"/>
      <c r="R166" s="91"/>
      <c r="S166" s="91"/>
      <c r="T166" s="91"/>
      <c r="U166" s="91"/>
      <c r="V166" s="52"/>
      <c r="W166" s="52"/>
      <c r="X166" s="52"/>
      <c r="Y166" s="52"/>
      <c r="Z166" s="51"/>
      <c r="AA166" s="76"/>
      <c r="AB166" s="76"/>
      <c r="AC166" s="77"/>
      <c r="AD166" s="83" t="s">
        <v>6017</v>
      </c>
      <c r="AE166" s="83">
        <v>167</v>
      </c>
      <c r="AF166" s="83">
        <v>86</v>
      </c>
      <c r="AG166" s="83">
        <v>824</v>
      </c>
      <c r="AH166" s="83">
        <v>211</v>
      </c>
      <c r="AI166" s="83"/>
      <c r="AJ166" s="83" t="s">
        <v>7055</v>
      </c>
      <c r="AK166" s="83" t="s">
        <v>7960</v>
      </c>
      <c r="AL166" s="89" t="s">
        <v>8484</v>
      </c>
      <c r="AM166" s="83"/>
      <c r="AN166" s="85">
        <v>42954.569178240738</v>
      </c>
      <c r="AO166" s="89" t="s">
        <v>9197</v>
      </c>
      <c r="AP166" s="83" t="b">
        <v>1</v>
      </c>
      <c r="AQ166" s="83" t="b">
        <v>0</v>
      </c>
      <c r="AR166" s="83" t="b">
        <v>0</v>
      </c>
      <c r="AS166" s="83" t="s">
        <v>5610</v>
      </c>
      <c r="AT166" s="83">
        <v>1</v>
      </c>
      <c r="AU166" s="83"/>
      <c r="AV166" s="83" t="b">
        <v>0</v>
      </c>
      <c r="AW166" s="83" t="s">
        <v>10421</v>
      </c>
      <c r="AX166" s="89" t="s">
        <v>10585</v>
      </c>
      <c r="AY166" s="83" t="s">
        <v>66</v>
      </c>
      <c r="AZ166" s="2"/>
      <c r="BA166" s="3"/>
      <c r="BB166" s="3"/>
      <c r="BC166" s="3"/>
      <c r="BD166" s="3"/>
    </row>
    <row r="167" spans="1:56" x14ac:dyDescent="0.55000000000000004">
      <c r="A167" s="69" t="s">
        <v>274</v>
      </c>
      <c r="B167" s="70"/>
      <c r="C167" s="70"/>
      <c r="D167" s="71"/>
      <c r="E167" s="73"/>
      <c r="F167" s="107" t="s">
        <v>2706</v>
      </c>
      <c r="G167" s="70"/>
      <c r="H167" s="74"/>
      <c r="I167" s="75"/>
      <c r="J167" s="75"/>
      <c r="K167" s="74" t="s">
        <v>11640</v>
      </c>
      <c r="L167" s="78"/>
      <c r="M167" s="79"/>
      <c r="N167" s="79"/>
      <c r="O167" s="80"/>
      <c r="P167" s="81"/>
      <c r="Q167" s="81"/>
      <c r="R167" s="91"/>
      <c r="S167" s="91"/>
      <c r="T167" s="91"/>
      <c r="U167" s="91"/>
      <c r="V167" s="52"/>
      <c r="W167" s="52"/>
      <c r="X167" s="52"/>
      <c r="Y167" s="52"/>
      <c r="Z167" s="51"/>
      <c r="AA167" s="76"/>
      <c r="AB167" s="76"/>
      <c r="AC167" s="77"/>
      <c r="AD167" s="83" t="s">
        <v>6018</v>
      </c>
      <c r="AE167" s="83">
        <v>3065</v>
      </c>
      <c r="AF167" s="83">
        <v>2964</v>
      </c>
      <c r="AG167" s="83">
        <v>8313</v>
      </c>
      <c r="AH167" s="83">
        <v>8484</v>
      </c>
      <c r="AI167" s="83"/>
      <c r="AJ167" s="83" t="s">
        <v>7056</v>
      </c>
      <c r="AK167" s="83" t="s">
        <v>7961</v>
      </c>
      <c r="AL167" s="89" t="s">
        <v>8485</v>
      </c>
      <c r="AM167" s="83"/>
      <c r="AN167" s="85">
        <v>40346.348032407404</v>
      </c>
      <c r="AO167" s="89" t="s">
        <v>9198</v>
      </c>
      <c r="AP167" s="83" t="b">
        <v>0</v>
      </c>
      <c r="AQ167" s="83" t="b">
        <v>0</v>
      </c>
      <c r="AR167" s="83" t="b">
        <v>0</v>
      </c>
      <c r="AS167" s="83" t="s">
        <v>5604</v>
      </c>
      <c r="AT167" s="83">
        <v>61</v>
      </c>
      <c r="AU167" s="89" t="s">
        <v>9970</v>
      </c>
      <c r="AV167" s="83" t="b">
        <v>0</v>
      </c>
      <c r="AW167" s="83" t="s">
        <v>10421</v>
      </c>
      <c r="AX167" s="89" t="s">
        <v>10586</v>
      </c>
      <c r="AY167" s="83" t="s">
        <v>66</v>
      </c>
      <c r="AZ167" s="2"/>
      <c r="BA167" s="3"/>
      <c r="BB167" s="3"/>
      <c r="BC167" s="3"/>
      <c r="BD167" s="3"/>
    </row>
    <row r="168" spans="1:56" x14ac:dyDescent="0.55000000000000004">
      <c r="A168" s="69" t="s">
        <v>275</v>
      </c>
      <c r="B168" s="70"/>
      <c r="C168" s="70"/>
      <c r="D168" s="71"/>
      <c r="E168" s="73"/>
      <c r="F168" s="107" t="s">
        <v>10061</v>
      </c>
      <c r="G168" s="70"/>
      <c r="H168" s="74"/>
      <c r="I168" s="75"/>
      <c r="J168" s="75"/>
      <c r="K168" s="74" t="s">
        <v>11641</v>
      </c>
      <c r="L168" s="78"/>
      <c r="M168" s="79"/>
      <c r="N168" s="79"/>
      <c r="O168" s="80"/>
      <c r="P168" s="81"/>
      <c r="Q168" s="81"/>
      <c r="R168" s="91"/>
      <c r="S168" s="91"/>
      <c r="T168" s="91"/>
      <c r="U168" s="91"/>
      <c r="V168" s="52"/>
      <c r="W168" s="52"/>
      <c r="X168" s="52"/>
      <c r="Y168" s="52"/>
      <c r="Z168" s="51"/>
      <c r="AA168" s="76"/>
      <c r="AB168" s="76"/>
      <c r="AC168" s="77"/>
      <c r="AD168" s="83" t="s">
        <v>6019</v>
      </c>
      <c r="AE168" s="83">
        <v>1571</v>
      </c>
      <c r="AF168" s="83">
        <v>1660</v>
      </c>
      <c r="AG168" s="83">
        <v>3204</v>
      </c>
      <c r="AH168" s="83">
        <v>1446</v>
      </c>
      <c r="AI168" s="83"/>
      <c r="AJ168" s="83" t="s">
        <v>7057</v>
      </c>
      <c r="AK168" s="83" t="s">
        <v>7962</v>
      </c>
      <c r="AL168" s="89" t="s">
        <v>8486</v>
      </c>
      <c r="AM168" s="83"/>
      <c r="AN168" s="85">
        <v>41444.51902777778</v>
      </c>
      <c r="AO168" s="89" t="s">
        <v>9199</v>
      </c>
      <c r="AP168" s="83" t="b">
        <v>0</v>
      </c>
      <c r="AQ168" s="83" t="b">
        <v>0</v>
      </c>
      <c r="AR168" s="83" t="b">
        <v>1</v>
      </c>
      <c r="AS168" s="83" t="s">
        <v>5604</v>
      </c>
      <c r="AT168" s="83">
        <v>98</v>
      </c>
      <c r="AU168" s="89" t="s">
        <v>9970</v>
      </c>
      <c r="AV168" s="83" t="b">
        <v>0</v>
      </c>
      <c r="AW168" s="83" t="s">
        <v>10421</v>
      </c>
      <c r="AX168" s="89" t="s">
        <v>10587</v>
      </c>
      <c r="AY168" s="83" t="s">
        <v>66</v>
      </c>
      <c r="AZ168" s="2"/>
      <c r="BA168" s="3"/>
      <c r="BB168" s="3"/>
      <c r="BC168" s="3"/>
      <c r="BD168" s="3"/>
    </row>
    <row r="169" spans="1:56" x14ac:dyDescent="0.55000000000000004">
      <c r="A169" s="69" t="s">
        <v>1011</v>
      </c>
      <c r="B169" s="70"/>
      <c r="C169" s="70"/>
      <c r="D169" s="71"/>
      <c r="E169" s="73"/>
      <c r="F169" s="107" t="s">
        <v>10062</v>
      </c>
      <c r="G169" s="70"/>
      <c r="H169" s="74"/>
      <c r="I169" s="75"/>
      <c r="J169" s="75"/>
      <c r="K169" s="74" t="s">
        <v>11642</v>
      </c>
      <c r="L169" s="78"/>
      <c r="M169" s="79"/>
      <c r="N169" s="79"/>
      <c r="O169" s="80"/>
      <c r="P169" s="81"/>
      <c r="Q169" s="81"/>
      <c r="R169" s="91"/>
      <c r="S169" s="91"/>
      <c r="T169" s="91"/>
      <c r="U169" s="91"/>
      <c r="V169" s="52"/>
      <c r="W169" s="52"/>
      <c r="X169" s="52"/>
      <c r="Y169" s="52"/>
      <c r="Z169" s="51"/>
      <c r="AA169" s="76"/>
      <c r="AB169" s="76"/>
      <c r="AC169" s="77"/>
      <c r="AD169" s="83" t="s">
        <v>6020</v>
      </c>
      <c r="AE169" s="83">
        <v>1572</v>
      </c>
      <c r="AF169" s="83">
        <v>444</v>
      </c>
      <c r="AG169" s="83">
        <v>124</v>
      </c>
      <c r="AH169" s="83">
        <v>253</v>
      </c>
      <c r="AI169" s="83"/>
      <c r="AJ169" s="83" t="s">
        <v>7058</v>
      </c>
      <c r="AK169" s="83" t="s">
        <v>7962</v>
      </c>
      <c r="AL169" s="89" t="s">
        <v>8487</v>
      </c>
      <c r="AM169" s="83"/>
      <c r="AN169" s="85">
        <v>42709.043530092589</v>
      </c>
      <c r="AO169" s="89" t="s">
        <v>9200</v>
      </c>
      <c r="AP169" s="83" t="b">
        <v>0</v>
      </c>
      <c r="AQ169" s="83" t="b">
        <v>0</v>
      </c>
      <c r="AR169" s="83" t="b">
        <v>0</v>
      </c>
      <c r="AS169" s="83" t="s">
        <v>5604</v>
      </c>
      <c r="AT169" s="83">
        <v>2</v>
      </c>
      <c r="AU169" s="89" t="s">
        <v>9970</v>
      </c>
      <c r="AV169" s="83" t="b">
        <v>0</v>
      </c>
      <c r="AW169" s="83" t="s">
        <v>10421</v>
      </c>
      <c r="AX169" s="89" t="s">
        <v>10588</v>
      </c>
      <c r="AY169" s="83" t="s">
        <v>65</v>
      </c>
      <c r="AZ169" s="2"/>
      <c r="BA169" s="3"/>
      <c r="BB169" s="3"/>
      <c r="BC169" s="3"/>
      <c r="BD169" s="3"/>
    </row>
    <row r="170" spans="1:56" x14ac:dyDescent="0.55000000000000004">
      <c r="A170" s="69" t="s">
        <v>1012</v>
      </c>
      <c r="B170" s="70"/>
      <c r="C170" s="70"/>
      <c r="D170" s="71"/>
      <c r="E170" s="73"/>
      <c r="F170" s="107" t="s">
        <v>10063</v>
      </c>
      <c r="G170" s="70"/>
      <c r="H170" s="74"/>
      <c r="I170" s="75"/>
      <c r="J170" s="75"/>
      <c r="K170" s="74" t="s">
        <v>11643</v>
      </c>
      <c r="L170" s="78"/>
      <c r="M170" s="79"/>
      <c r="N170" s="79"/>
      <c r="O170" s="80"/>
      <c r="P170" s="81"/>
      <c r="Q170" s="81"/>
      <c r="R170" s="91"/>
      <c r="S170" s="91"/>
      <c r="T170" s="91"/>
      <c r="U170" s="91"/>
      <c r="V170" s="52"/>
      <c r="W170" s="52"/>
      <c r="X170" s="52"/>
      <c r="Y170" s="52"/>
      <c r="Z170" s="51"/>
      <c r="AA170" s="76"/>
      <c r="AB170" s="76"/>
      <c r="AC170" s="77"/>
      <c r="AD170" s="83" t="s">
        <v>6021</v>
      </c>
      <c r="AE170" s="83">
        <v>179</v>
      </c>
      <c r="AF170" s="83">
        <v>158</v>
      </c>
      <c r="AG170" s="83">
        <v>63</v>
      </c>
      <c r="AH170" s="83">
        <v>48</v>
      </c>
      <c r="AI170" s="83"/>
      <c r="AJ170" s="83" t="s">
        <v>7059</v>
      </c>
      <c r="AK170" s="83" t="s">
        <v>7963</v>
      </c>
      <c r="AL170" s="89" t="s">
        <v>8488</v>
      </c>
      <c r="AM170" s="83"/>
      <c r="AN170" s="85">
        <v>43087.684039351851</v>
      </c>
      <c r="AO170" s="89" t="s">
        <v>9201</v>
      </c>
      <c r="AP170" s="83" t="b">
        <v>0</v>
      </c>
      <c r="AQ170" s="83" t="b">
        <v>0</v>
      </c>
      <c r="AR170" s="83" t="b">
        <v>0</v>
      </c>
      <c r="AS170" s="83" t="s">
        <v>5604</v>
      </c>
      <c r="AT170" s="83">
        <v>1</v>
      </c>
      <c r="AU170" s="89" t="s">
        <v>9970</v>
      </c>
      <c r="AV170" s="83" t="b">
        <v>0</v>
      </c>
      <c r="AW170" s="83" t="s">
        <v>10421</v>
      </c>
      <c r="AX170" s="89" t="s">
        <v>10589</v>
      </c>
      <c r="AY170" s="83" t="s">
        <v>65</v>
      </c>
      <c r="AZ170" s="2"/>
      <c r="BA170" s="3"/>
      <c r="BB170" s="3"/>
      <c r="BC170" s="3"/>
      <c r="BD170" s="3"/>
    </row>
    <row r="171" spans="1:56" x14ac:dyDescent="0.55000000000000004">
      <c r="A171" s="69" t="s">
        <v>276</v>
      </c>
      <c r="B171" s="70"/>
      <c r="C171" s="70"/>
      <c r="D171" s="71"/>
      <c r="E171" s="73"/>
      <c r="F171" s="107" t="s">
        <v>2707</v>
      </c>
      <c r="G171" s="70"/>
      <c r="H171" s="74"/>
      <c r="I171" s="75"/>
      <c r="J171" s="75"/>
      <c r="K171" s="74" t="s">
        <v>11644</v>
      </c>
      <c r="L171" s="78"/>
      <c r="M171" s="79"/>
      <c r="N171" s="79"/>
      <c r="O171" s="80"/>
      <c r="P171" s="81"/>
      <c r="Q171" s="81"/>
      <c r="R171" s="91"/>
      <c r="S171" s="91"/>
      <c r="T171" s="91"/>
      <c r="U171" s="91"/>
      <c r="V171" s="52"/>
      <c r="W171" s="52"/>
      <c r="X171" s="52"/>
      <c r="Y171" s="52"/>
      <c r="Z171" s="51"/>
      <c r="AA171" s="76"/>
      <c r="AB171" s="76"/>
      <c r="AC171" s="77"/>
      <c r="AD171" s="83" t="s">
        <v>6022</v>
      </c>
      <c r="AE171" s="83">
        <v>1533</v>
      </c>
      <c r="AF171" s="83">
        <v>1244</v>
      </c>
      <c r="AG171" s="83">
        <v>3961</v>
      </c>
      <c r="AH171" s="83">
        <v>1240</v>
      </c>
      <c r="AI171" s="83"/>
      <c r="AJ171" s="83" t="s">
        <v>7060</v>
      </c>
      <c r="AK171" s="83"/>
      <c r="AL171" s="83"/>
      <c r="AM171" s="83"/>
      <c r="AN171" s="85">
        <v>40009.37259259259</v>
      </c>
      <c r="AO171" s="89" t="s">
        <v>9202</v>
      </c>
      <c r="AP171" s="83" t="b">
        <v>0</v>
      </c>
      <c r="AQ171" s="83" t="b">
        <v>0</v>
      </c>
      <c r="AR171" s="83" t="b">
        <v>1</v>
      </c>
      <c r="AS171" s="83" t="s">
        <v>5604</v>
      </c>
      <c r="AT171" s="83">
        <v>13</v>
      </c>
      <c r="AU171" s="89" t="s">
        <v>9967</v>
      </c>
      <c r="AV171" s="83" t="b">
        <v>0</v>
      </c>
      <c r="AW171" s="83" t="s">
        <v>10421</v>
      </c>
      <c r="AX171" s="89" t="s">
        <v>10590</v>
      </c>
      <c r="AY171" s="83" t="s">
        <v>66</v>
      </c>
      <c r="AZ171" s="2"/>
      <c r="BA171" s="3"/>
      <c r="BB171" s="3"/>
      <c r="BC171" s="3"/>
      <c r="BD171" s="3"/>
    </row>
    <row r="172" spans="1:56" x14ac:dyDescent="0.55000000000000004">
      <c r="A172" s="69" t="s">
        <v>277</v>
      </c>
      <c r="B172" s="70"/>
      <c r="C172" s="70"/>
      <c r="D172" s="71"/>
      <c r="E172" s="73"/>
      <c r="F172" s="107" t="s">
        <v>2708</v>
      </c>
      <c r="G172" s="70"/>
      <c r="H172" s="74"/>
      <c r="I172" s="75"/>
      <c r="J172" s="75"/>
      <c r="K172" s="74" t="s">
        <v>11645</v>
      </c>
      <c r="L172" s="78"/>
      <c r="M172" s="79"/>
      <c r="N172" s="79"/>
      <c r="O172" s="80"/>
      <c r="P172" s="81"/>
      <c r="Q172" s="81"/>
      <c r="R172" s="91"/>
      <c r="S172" s="91"/>
      <c r="T172" s="91"/>
      <c r="U172" s="91"/>
      <c r="V172" s="52"/>
      <c r="W172" s="52"/>
      <c r="X172" s="52"/>
      <c r="Y172" s="52"/>
      <c r="Z172" s="51"/>
      <c r="AA172" s="76"/>
      <c r="AB172" s="76"/>
      <c r="AC172" s="77"/>
      <c r="AD172" s="83" t="s">
        <v>6023</v>
      </c>
      <c r="AE172" s="83">
        <v>246</v>
      </c>
      <c r="AF172" s="83">
        <v>283</v>
      </c>
      <c r="AG172" s="83">
        <v>1379</v>
      </c>
      <c r="AH172" s="83">
        <v>1517</v>
      </c>
      <c r="AI172" s="83"/>
      <c r="AJ172" s="83" t="s">
        <v>7061</v>
      </c>
      <c r="AK172" s="83" t="s">
        <v>7914</v>
      </c>
      <c r="AL172" s="83"/>
      <c r="AM172" s="83"/>
      <c r="AN172" s="85">
        <v>42279.346412037034</v>
      </c>
      <c r="AO172" s="89" t="s">
        <v>9203</v>
      </c>
      <c r="AP172" s="83" t="b">
        <v>1</v>
      </c>
      <c r="AQ172" s="83" t="b">
        <v>0</v>
      </c>
      <c r="AR172" s="83" t="b">
        <v>1</v>
      </c>
      <c r="AS172" s="83" t="s">
        <v>5616</v>
      </c>
      <c r="AT172" s="83">
        <v>2</v>
      </c>
      <c r="AU172" s="89" t="s">
        <v>9970</v>
      </c>
      <c r="AV172" s="83" t="b">
        <v>0</v>
      </c>
      <c r="AW172" s="83" t="s">
        <v>10421</v>
      </c>
      <c r="AX172" s="89" t="s">
        <v>10591</v>
      </c>
      <c r="AY172" s="83" t="s">
        <v>66</v>
      </c>
      <c r="AZ172" s="2"/>
      <c r="BA172" s="3"/>
      <c r="BB172" s="3"/>
      <c r="BC172" s="3"/>
      <c r="BD172" s="3"/>
    </row>
    <row r="173" spans="1:56" x14ac:dyDescent="0.55000000000000004">
      <c r="A173" s="69" t="s">
        <v>278</v>
      </c>
      <c r="B173" s="70"/>
      <c r="C173" s="70"/>
      <c r="D173" s="71"/>
      <c r="E173" s="73"/>
      <c r="F173" s="107" t="s">
        <v>2709</v>
      </c>
      <c r="G173" s="70"/>
      <c r="H173" s="74"/>
      <c r="I173" s="75"/>
      <c r="J173" s="75"/>
      <c r="K173" s="74" t="s">
        <v>11646</v>
      </c>
      <c r="L173" s="78"/>
      <c r="M173" s="79"/>
      <c r="N173" s="79"/>
      <c r="O173" s="80"/>
      <c r="P173" s="81"/>
      <c r="Q173" s="81"/>
      <c r="R173" s="91"/>
      <c r="S173" s="91"/>
      <c r="T173" s="91"/>
      <c r="U173" s="91"/>
      <c r="V173" s="52"/>
      <c r="W173" s="52"/>
      <c r="X173" s="52"/>
      <c r="Y173" s="52"/>
      <c r="Z173" s="51"/>
      <c r="AA173" s="76"/>
      <c r="AB173" s="76"/>
      <c r="AC173" s="77"/>
      <c r="AD173" s="83" t="s">
        <v>6024</v>
      </c>
      <c r="AE173" s="83">
        <v>4996</v>
      </c>
      <c r="AF173" s="83">
        <v>1743</v>
      </c>
      <c r="AG173" s="83">
        <v>33543</v>
      </c>
      <c r="AH173" s="83">
        <v>55180</v>
      </c>
      <c r="AI173" s="83"/>
      <c r="AJ173" s="83" t="s">
        <v>7062</v>
      </c>
      <c r="AK173" s="83" t="s">
        <v>7964</v>
      </c>
      <c r="AL173" s="89" t="s">
        <v>8489</v>
      </c>
      <c r="AM173" s="83"/>
      <c r="AN173" s="85">
        <v>40691.790358796294</v>
      </c>
      <c r="AO173" s="89" t="s">
        <v>9204</v>
      </c>
      <c r="AP173" s="83" t="b">
        <v>1</v>
      </c>
      <c r="AQ173" s="83" t="b">
        <v>0</v>
      </c>
      <c r="AR173" s="83" t="b">
        <v>0</v>
      </c>
      <c r="AS173" s="83" t="s">
        <v>5604</v>
      </c>
      <c r="AT173" s="83">
        <v>56</v>
      </c>
      <c r="AU173" s="89" t="s">
        <v>9970</v>
      </c>
      <c r="AV173" s="83" t="b">
        <v>0</v>
      </c>
      <c r="AW173" s="83" t="s">
        <v>10421</v>
      </c>
      <c r="AX173" s="89" t="s">
        <v>10592</v>
      </c>
      <c r="AY173" s="83" t="s">
        <v>66</v>
      </c>
      <c r="AZ173" s="2"/>
      <c r="BA173" s="3"/>
      <c r="BB173" s="3"/>
      <c r="BC173" s="3"/>
      <c r="BD173" s="3"/>
    </row>
    <row r="174" spans="1:56" x14ac:dyDescent="0.55000000000000004">
      <c r="A174" s="69" t="s">
        <v>588</v>
      </c>
      <c r="B174" s="70"/>
      <c r="C174" s="70"/>
      <c r="D174" s="71"/>
      <c r="E174" s="73"/>
      <c r="F174" s="107" t="s">
        <v>2964</v>
      </c>
      <c r="G174" s="70"/>
      <c r="H174" s="74"/>
      <c r="I174" s="75"/>
      <c r="J174" s="75"/>
      <c r="K174" s="74" t="s">
        <v>11647</v>
      </c>
      <c r="L174" s="78"/>
      <c r="M174" s="79"/>
      <c r="N174" s="79"/>
      <c r="O174" s="80"/>
      <c r="P174" s="81"/>
      <c r="Q174" s="81"/>
      <c r="R174" s="91"/>
      <c r="S174" s="91"/>
      <c r="T174" s="91"/>
      <c r="U174" s="91"/>
      <c r="V174" s="52"/>
      <c r="W174" s="52"/>
      <c r="X174" s="52"/>
      <c r="Y174" s="52"/>
      <c r="Z174" s="51"/>
      <c r="AA174" s="76"/>
      <c r="AB174" s="76"/>
      <c r="AC174" s="77"/>
      <c r="AD174" s="83" t="s">
        <v>6025</v>
      </c>
      <c r="AE174" s="83">
        <v>657</v>
      </c>
      <c r="AF174" s="83">
        <v>149</v>
      </c>
      <c r="AG174" s="83">
        <v>1231</v>
      </c>
      <c r="AH174" s="83">
        <v>1094</v>
      </c>
      <c r="AI174" s="83"/>
      <c r="AJ174" s="83" t="s">
        <v>7063</v>
      </c>
      <c r="AK174" s="83" t="s">
        <v>7965</v>
      </c>
      <c r="AL174" s="83"/>
      <c r="AM174" s="83"/>
      <c r="AN174" s="85">
        <v>40057.626851851855</v>
      </c>
      <c r="AO174" s="89" t="s">
        <v>9205</v>
      </c>
      <c r="AP174" s="83" t="b">
        <v>1</v>
      </c>
      <c r="AQ174" s="83" t="b">
        <v>0</v>
      </c>
      <c r="AR174" s="83" t="b">
        <v>0</v>
      </c>
      <c r="AS174" s="83" t="s">
        <v>5604</v>
      </c>
      <c r="AT174" s="83">
        <v>11</v>
      </c>
      <c r="AU174" s="89" t="s">
        <v>9970</v>
      </c>
      <c r="AV174" s="83" t="b">
        <v>0</v>
      </c>
      <c r="AW174" s="83" t="s">
        <v>10421</v>
      </c>
      <c r="AX174" s="89" t="s">
        <v>10593</v>
      </c>
      <c r="AY174" s="83" t="s">
        <v>66</v>
      </c>
      <c r="AZ174" s="2"/>
      <c r="BA174" s="3"/>
      <c r="BB174" s="3"/>
      <c r="BC174" s="3"/>
      <c r="BD174" s="3"/>
    </row>
    <row r="175" spans="1:56" x14ac:dyDescent="0.55000000000000004">
      <c r="A175" s="69" t="s">
        <v>1013</v>
      </c>
      <c r="B175" s="70"/>
      <c r="C175" s="70"/>
      <c r="D175" s="71"/>
      <c r="E175" s="73"/>
      <c r="F175" s="107" t="s">
        <v>10064</v>
      </c>
      <c r="G175" s="70"/>
      <c r="H175" s="74"/>
      <c r="I175" s="75"/>
      <c r="J175" s="75"/>
      <c r="K175" s="74" t="s">
        <v>11648</v>
      </c>
      <c r="L175" s="78"/>
      <c r="M175" s="79"/>
      <c r="N175" s="79"/>
      <c r="O175" s="80"/>
      <c r="P175" s="81"/>
      <c r="Q175" s="81"/>
      <c r="R175" s="91"/>
      <c r="S175" s="91"/>
      <c r="T175" s="91"/>
      <c r="U175" s="91"/>
      <c r="V175" s="52"/>
      <c r="W175" s="52"/>
      <c r="X175" s="52"/>
      <c r="Y175" s="52"/>
      <c r="Z175" s="51"/>
      <c r="AA175" s="76"/>
      <c r="AB175" s="76"/>
      <c r="AC175" s="77"/>
      <c r="AD175" s="83" t="s">
        <v>6026</v>
      </c>
      <c r="AE175" s="83">
        <v>383</v>
      </c>
      <c r="AF175" s="83">
        <v>19339</v>
      </c>
      <c r="AG175" s="83">
        <v>3476</v>
      </c>
      <c r="AH175" s="83">
        <v>181</v>
      </c>
      <c r="AI175" s="83"/>
      <c r="AJ175" s="83" t="s">
        <v>7064</v>
      </c>
      <c r="AK175" s="83" t="s">
        <v>7966</v>
      </c>
      <c r="AL175" s="89" t="s">
        <v>8490</v>
      </c>
      <c r="AM175" s="83"/>
      <c r="AN175" s="85">
        <v>40697.617083333331</v>
      </c>
      <c r="AO175" s="89" t="s">
        <v>9206</v>
      </c>
      <c r="AP175" s="83" t="b">
        <v>0</v>
      </c>
      <c r="AQ175" s="83" t="b">
        <v>0</v>
      </c>
      <c r="AR175" s="83" t="b">
        <v>0</v>
      </c>
      <c r="AS175" s="83" t="s">
        <v>5604</v>
      </c>
      <c r="AT175" s="83">
        <v>698</v>
      </c>
      <c r="AU175" s="89" t="s">
        <v>9970</v>
      </c>
      <c r="AV175" s="83" t="b">
        <v>1</v>
      </c>
      <c r="AW175" s="83" t="s">
        <v>10421</v>
      </c>
      <c r="AX175" s="89" t="s">
        <v>10594</v>
      </c>
      <c r="AY175" s="83" t="s">
        <v>65</v>
      </c>
      <c r="AZ175" s="2"/>
      <c r="BA175" s="3"/>
      <c r="BB175" s="3"/>
      <c r="BC175" s="3"/>
      <c r="BD175" s="3"/>
    </row>
    <row r="176" spans="1:56" x14ac:dyDescent="0.55000000000000004">
      <c r="A176" s="69" t="s">
        <v>279</v>
      </c>
      <c r="B176" s="70"/>
      <c r="C176" s="70"/>
      <c r="D176" s="71"/>
      <c r="E176" s="73"/>
      <c r="F176" s="107" t="s">
        <v>2710</v>
      </c>
      <c r="G176" s="70"/>
      <c r="H176" s="74"/>
      <c r="I176" s="75"/>
      <c r="J176" s="75"/>
      <c r="K176" s="74" t="s">
        <v>11649</v>
      </c>
      <c r="L176" s="78"/>
      <c r="M176" s="79"/>
      <c r="N176" s="79"/>
      <c r="O176" s="80"/>
      <c r="P176" s="81"/>
      <c r="Q176" s="81"/>
      <c r="R176" s="91"/>
      <c r="S176" s="91"/>
      <c r="T176" s="91"/>
      <c r="U176" s="91"/>
      <c r="V176" s="52"/>
      <c r="W176" s="52"/>
      <c r="X176" s="52"/>
      <c r="Y176" s="52"/>
      <c r="Z176" s="51"/>
      <c r="AA176" s="76"/>
      <c r="AB176" s="76"/>
      <c r="AC176" s="77"/>
      <c r="AD176" s="83" t="s">
        <v>6027</v>
      </c>
      <c r="AE176" s="83">
        <v>500</v>
      </c>
      <c r="AF176" s="83">
        <v>112</v>
      </c>
      <c r="AG176" s="83">
        <v>389</v>
      </c>
      <c r="AH176" s="83">
        <v>483</v>
      </c>
      <c r="AI176" s="83"/>
      <c r="AJ176" s="83" t="s">
        <v>7065</v>
      </c>
      <c r="AK176" s="83"/>
      <c r="AL176" s="83"/>
      <c r="AM176" s="83"/>
      <c r="AN176" s="85">
        <v>42487.411990740744</v>
      </c>
      <c r="AO176" s="83"/>
      <c r="AP176" s="83" t="b">
        <v>0</v>
      </c>
      <c r="AQ176" s="83" t="b">
        <v>0</v>
      </c>
      <c r="AR176" s="83" t="b">
        <v>0</v>
      </c>
      <c r="AS176" s="83" t="s">
        <v>5604</v>
      </c>
      <c r="AT176" s="83">
        <v>2</v>
      </c>
      <c r="AU176" s="89" t="s">
        <v>9970</v>
      </c>
      <c r="AV176" s="83" t="b">
        <v>0</v>
      </c>
      <c r="AW176" s="83" t="s">
        <v>10421</v>
      </c>
      <c r="AX176" s="89" t="s">
        <v>10595</v>
      </c>
      <c r="AY176" s="83" t="s">
        <v>66</v>
      </c>
      <c r="AZ176" s="2"/>
      <c r="BA176" s="3"/>
      <c r="BB176" s="3"/>
      <c r="BC176" s="3"/>
      <c r="BD176" s="3"/>
    </row>
    <row r="177" spans="1:56" x14ac:dyDescent="0.55000000000000004">
      <c r="A177" s="69" t="s">
        <v>280</v>
      </c>
      <c r="B177" s="70"/>
      <c r="C177" s="70"/>
      <c r="D177" s="71"/>
      <c r="E177" s="73"/>
      <c r="F177" s="107" t="s">
        <v>2711</v>
      </c>
      <c r="G177" s="70"/>
      <c r="H177" s="74"/>
      <c r="I177" s="75"/>
      <c r="J177" s="75"/>
      <c r="K177" s="74" t="s">
        <v>11650</v>
      </c>
      <c r="L177" s="78"/>
      <c r="M177" s="79"/>
      <c r="N177" s="79"/>
      <c r="O177" s="80"/>
      <c r="P177" s="81"/>
      <c r="Q177" s="81"/>
      <c r="R177" s="91"/>
      <c r="S177" s="91"/>
      <c r="T177" s="91"/>
      <c r="U177" s="91"/>
      <c r="V177" s="52"/>
      <c r="W177" s="52"/>
      <c r="X177" s="52"/>
      <c r="Y177" s="52"/>
      <c r="Z177" s="51"/>
      <c r="AA177" s="76"/>
      <c r="AB177" s="76"/>
      <c r="AC177" s="77"/>
      <c r="AD177" s="83" t="s">
        <v>6028</v>
      </c>
      <c r="AE177" s="83">
        <v>4998</v>
      </c>
      <c r="AF177" s="83">
        <v>2854</v>
      </c>
      <c r="AG177" s="83">
        <v>70631</v>
      </c>
      <c r="AH177" s="83">
        <v>95625</v>
      </c>
      <c r="AI177" s="83"/>
      <c r="AJ177" s="83" t="s">
        <v>7066</v>
      </c>
      <c r="AK177" s="83" t="s">
        <v>7858</v>
      </c>
      <c r="AL177" s="89" t="s">
        <v>8491</v>
      </c>
      <c r="AM177" s="83"/>
      <c r="AN177" s="85">
        <v>42236.361701388887</v>
      </c>
      <c r="AO177" s="89" t="s">
        <v>9207</v>
      </c>
      <c r="AP177" s="83" t="b">
        <v>0</v>
      </c>
      <c r="AQ177" s="83" t="b">
        <v>0</v>
      </c>
      <c r="AR177" s="83" t="b">
        <v>0</v>
      </c>
      <c r="AS177" s="83" t="s">
        <v>5613</v>
      </c>
      <c r="AT177" s="83">
        <v>760</v>
      </c>
      <c r="AU177" s="89" t="s">
        <v>9970</v>
      </c>
      <c r="AV177" s="83" t="b">
        <v>0</v>
      </c>
      <c r="AW177" s="83" t="s">
        <v>10421</v>
      </c>
      <c r="AX177" s="89" t="s">
        <v>10596</v>
      </c>
      <c r="AY177" s="83" t="s">
        <v>66</v>
      </c>
      <c r="AZ177" s="2"/>
      <c r="BA177" s="3"/>
      <c r="BB177" s="3"/>
      <c r="BC177" s="3"/>
      <c r="BD177" s="3"/>
    </row>
    <row r="178" spans="1:56" x14ac:dyDescent="0.55000000000000004">
      <c r="A178" s="69" t="s">
        <v>281</v>
      </c>
      <c r="B178" s="70"/>
      <c r="C178" s="70"/>
      <c r="D178" s="71"/>
      <c r="E178" s="73"/>
      <c r="F178" s="107" t="s">
        <v>2712</v>
      </c>
      <c r="G178" s="70"/>
      <c r="H178" s="74"/>
      <c r="I178" s="75"/>
      <c r="J178" s="75"/>
      <c r="K178" s="74" t="s">
        <v>11651</v>
      </c>
      <c r="L178" s="78"/>
      <c r="M178" s="79"/>
      <c r="N178" s="79"/>
      <c r="O178" s="80"/>
      <c r="P178" s="81"/>
      <c r="Q178" s="81"/>
      <c r="R178" s="91"/>
      <c r="S178" s="91"/>
      <c r="T178" s="91"/>
      <c r="U178" s="91"/>
      <c r="V178" s="52"/>
      <c r="W178" s="52"/>
      <c r="X178" s="52"/>
      <c r="Y178" s="52"/>
      <c r="Z178" s="51"/>
      <c r="AA178" s="76"/>
      <c r="AB178" s="76"/>
      <c r="AC178" s="77"/>
      <c r="AD178" s="83" t="s">
        <v>6029</v>
      </c>
      <c r="AE178" s="83">
        <v>1116</v>
      </c>
      <c r="AF178" s="83">
        <v>409</v>
      </c>
      <c r="AG178" s="83">
        <v>12329</v>
      </c>
      <c r="AH178" s="83">
        <v>16150</v>
      </c>
      <c r="AI178" s="83"/>
      <c r="AJ178" s="83" t="s">
        <v>7067</v>
      </c>
      <c r="AK178" s="83"/>
      <c r="AL178" s="83"/>
      <c r="AM178" s="83"/>
      <c r="AN178" s="85">
        <v>43300.952870370369</v>
      </c>
      <c r="AO178" s="89" t="s">
        <v>9208</v>
      </c>
      <c r="AP178" s="83" t="b">
        <v>1</v>
      </c>
      <c r="AQ178" s="83" t="b">
        <v>0</v>
      </c>
      <c r="AR178" s="83" t="b">
        <v>0</v>
      </c>
      <c r="AS178" s="83" t="s">
        <v>5604</v>
      </c>
      <c r="AT178" s="83">
        <v>6</v>
      </c>
      <c r="AU178" s="83"/>
      <c r="AV178" s="83" t="b">
        <v>0</v>
      </c>
      <c r="AW178" s="83" t="s">
        <v>10421</v>
      </c>
      <c r="AX178" s="89" t="s">
        <v>10597</v>
      </c>
      <c r="AY178" s="83" t="s">
        <v>66</v>
      </c>
      <c r="AZ178" s="2"/>
      <c r="BA178" s="3"/>
      <c r="BB178" s="3"/>
      <c r="BC178" s="3"/>
      <c r="BD178" s="3"/>
    </row>
    <row r="179" spans="1:56" x14ac:dyDescent="0.55000000000000004">
      <c r="A179" s="69" t="s">
        <v>282</v>
      </c>
      <c r="B179" s="70"/>
      <c r="C179" s="70"/>
      <c r="D179" s="71"/>
      <c r="E179" s="73"/>
      <c r="F179" s="107" t="s">
        <v>2713</v>
      </c>
      <c r="G179" s="70"/>
      <c r="H179" s="74"/>
      <c r="I179" s="75"/>
      <c r="J179" s="75"/>
      <c r="K179" s="74" t="s">
        <v>11652</v>
      </c>
      <c r="L179" s="78"/>
      <c r="M179" s="79"/>
      <c r="N179" s="79"/>
      <c r="O179" s="80"/>
      <c r="P179" s="81"/>
      <c r="Q179" s="81"/>
      <c r="R179" s="91"/>
      <c r="S179" s="91"/>
      <c r="T179" s="91"/>
      <c r="U179" s="91"/>
      <c r="V179" s="52"/>
      <c r="W179" s="52"/>
      <c r="X179" s="52"/>
      <c r="Y179" s="52"/>
      <c r="Z179" s="51"/>
      <c r="AA179" s="76"/>
      <c r="AB179" s="76"/>
      <c r="AC179" s="77"/>
      <c r="AD179" s="83" t="s">
        <v>6030</v>
      </c>
      <c r="AE179" s="83">
        <v>5001</v>
      </c>
      <c r="AF179" s="83">
        <v>1812</v>
      </c>
      <c r="AG179" s="83">
        <v>29402</v>
      </c>
      <c r="AH179" s="83">
        <v>45669</v>
      </c>
      <c r="AI179" s="83"/>
      <c r="AJ179" s="83" t="s">
        <v>7068</v>
      </c>
      <c r="AK179" s="83"/>
      <c r="AL179" s="83"/>
      <c r="AM179" s="83"/>
      <c r="AN179" s="85">
        <v>42235.550844907404</v>
      </c>
      <c r="AO179" s="89" t="s">
        <v>9209</v>
      </c>
      <c r="AP179" s="83" t="b">
        <v>1</v>
      </c>
      <c r="AQ179" s="83" t="b">
        <v>0</v>
      </c>
      <c r="AR179" s="83" t="b">
        <v>0</v>
      </c>
      <c r="AS179" s="83" t="s">
        <v>5604</v>
      </c>
      <c r="AT179" s="83">
        <v>730</v>
      </c>
      <c r="AU179" s="89" t="s">
        <v>9970</v>
      </c>
      <c r="AV179" s="83" t="b">
        <v>0</v>
      </c>
      <c r="AW179" s="83" t="s">
        <v>10421</v>
      </c>
      <c r="AX179" s="89" t="s">
        <v>10598</v>
      </c>
      <c r="AY179" s="83" t="s">
        <v>66</v>
      </c>
      <c r="AZ179" s="2"/>
      <c r="BA179" s="3"/>
      <c r="BB179" s="3"/>
      <c r="BC179" s="3"/>
      <c r="BD179" s="3"/>
    </row>
    <row r="180" spans="1:56" x14ac:dyDescent="0.55000000000000004">
      <c r="A180" s="69" t="s">
        <v>283</v>
      </c>
      <c r="B180" s="70"/>
      <c r="C180" s="70"/>
      <c r="D180" s="71"/>
      <c r="E180" s="73"/>
      <c r="F180" s="107" t="s">
        <v>2714</v>
      </c>
      <c r="G180" s="70"/>
      <c r="H180" s="74"/>
      <c r="I180" s="75"/>
      <c r="J180" s="75"/>
      <c r="K180" s="74" t="s">
        <v>11653</v>
      </c>
      <c r="L180" s="78"/>
      <c r="M180" s="79"/>
      <c r="N180" s="79"/>
      <c r="O180" s="80"/>
      <c r="P180" s="81"/>
      <c r="Q180" s="81"/>
      <c r="R180" s="91"/>
      <c r="S180" s="91"/>
      <c r="T180" s="91"/>
      <c r="U180" s="91"/>
      <c r="V180" s="52"/>
      <c r="W180" s="52"/>
      <c r="X180" s="52"/>
      <c r="Y180" s="52"/>
      <c r="Z180" s="51"/>
      <c r="AA180" s="76"/>
      <c r="AB180" s="76"/>
      <c r="AC180" s="77"/>
      <c r="AD180" s="83" t="s">
        <v>6031</v>
      </c>
      <c r="AE180" s="83">
        <v>1377</v>
      </c>
      <c r="AF180" s="83">
        <v>506</v>
      </c>
      <c r="AG180" s="83">
        <v>860</v>
      </c>
      <c r="AH180" s="83">
        <v>4097</v>
      </c>
      <c r="AI180" s="83"/>
      <c r="AJ180" s="83" t="s">
        <v>7069</v>
      </c>
      <c r="AK180" s="83"/>
      <c r="AL180" s="83"/>
      <c r="AM180" s="83"/>
      <c r="AN180" s="85">
        <v>41896.651574074072</v>
      </c>
      <c r="AO180" s="83"/>
      <c r="AP180" s="83" t="b">
        <v>1</v>
      </c>
      <c r="AQ180" s="83" t="b">
        <v>0</v>
      </c>
      <c r="AR180" s="83" t="b">
        <v>1</v>
      </c>
      <c r="AS180" s="83" t="s">
        <v>5604</v>
      </c>
      <c r="AT180" s="83">
        <v>1</v>
      </c>
      <c r="AU180" s="89" t="s">
        <v>9970</v>
      </c>
      <c r="AV180" s="83" t="b">
        <v>0</v>
      </c>
      <c r="AW180" s="83" t="s">
        <v>10421</v>
      </c>
      <c r="AX180" s="89" t="s">
        <v>10599</v>
      </c>
      <c r="AY180" s="83" t="s">
        <v>66</v>
      </c>
      <c r="AZ180" s="2"/>
      <c r="BA180" s="3"/>
      <c r="BB180" s="3"/>
      <c r="BC180" s="3"/>
      <c r="BD180" s="3"/>
    </row>
    <row r="181" spans="1:56" x14ac:dyDescent="0.55000000000000004">
      <c r="A181" s="69" t="s">
        <v>284</v>
      </c>
      <c r="B181" s="70"/>
      <c r="C181" s="70"/>
      <c r="D181" s="71"/>
      <c r="E181" s="73"/>
      <c r="F181" s="107" t="s">
        <v>2715</v>
      </c>
      <c r="G181" s="70"/>
      <c r="H181" s="74"/>
      <c r="I181" s="75"/>
      <c r="J181" s="75"/>
      <c r="K181" s="74" t="s">
        <v>11654</v>
      </c>
      <c r="L181" s="78"/>
      <c r="M181" s="79"/>
      <c r="N181" s="79"/>
      <c r="O181" s="80"/>
      <c r="P181" s="81"/>
      <c r="Q181" s="81"/>
      <c r="R181" s="91"/>
      <c r="S181" s="91"/>
      <c r="T181" s="91"/>
      <c r="U181" s="91"/>
      <c r="V181" s="52"/>
      <c r="W181" s="52"/>
      <c r="X181" s="52"/>
      <c r="Y181" s="52"/>
      <c r="Z181" s="51"/>
      <c r="AA181" s="76"/>
      <c r="AB181" s="76"/>
      <c r="AC181" s="77"/>
      <c r="AD181" s="83" t="s">
        <v>6032</v>
      </c>
      <c r="AE181" s="83">
        <v>178</v>
      </c>
      <c r="AF181" s="83">
        <v>158</v>
      </c>
      <c r="AG181" s="83">
        <v>337</v>
      </c>
      <c r="AH181" s="83">
        <v>254</v>
      </c>
      <c r="AI181" s="83"/>
      <c r="AJ181" s="83" t="s">
        <v>7070</v>
      </c>
      <c r="AK181" s="83"/>
      <c r="AL181" s="83"/>
      <c r="AM181" s="83"/>
      <c r="AN181" s="85">
        <v>41611.333101851851</v>
      </c>
      <c r="AO181" s="89" t="s">
        <v>9210</v>
      </c>
      <c r="AP181" s="83" t="b">
        <v>1</v>
      </c>
      <c r="AQ181" s="83" t="b">
        <v>0</v>
      </c>
      <c r="AR181" s="83" t="b">
        <v>0</v>
      </c>
      <c r="AS181" s="83" t="s">
        <v>5605</v>
      </c>
      <c r="AT181" s="83">
        <v>14</v>
      </c>
      <c r="AU181" s="89" t="s">
        <v>9970</v>
      </c>
      <c r="AV181" s="83" t="b">
        <v>0</v>
      </c>
      <c r="AW181" s="83" t="s">
        <v>10421</v>
      </c>
      <c r="AX181" s="89" t="s">
        <v>10600</v>
      </c>
      <c r="AY181" s="83" t="s">
        <v>66</v>
      </c>
      <c r="AZ181" s="2"/>
      <c r="BA181" s="3"/>
      <c r="BB181" s="3"/>
      <c r="BC181" s="3"/>
      <c r="BD181" s="3"/>
    </row>
    <row r="182" spans="1:56" x14ac:dyDescent="0.55000000000000004">
      <c r="A182" s="69" t="s">
        <v>285</v>
      </c>
      <c r="B182" s="70"/>
      <c r="C182" s="70"/>
      <c r="D182" s="71"/>
      <c r="E182" s="73"/>
      <c r="F182" s="107" t="s">
        <v>10065</v>
      </c>
      <c r="G182" s="70"/>
      <c r="H182" s="74"/>
      <c r="I182" s="75"/>
      <c r="J182" s="75"/>
      <c r="K182" s="74" t="s">
        <v>11655</v>
      </c>
      <c r="L182" s="78"/>
      <c r="M182" s="79"/>
      <c r="N182" s="79"/>
      <c r="O182" s="80"/>
      <c r="P182" s="81"/>
      <c r="Q182" s="81"/>
      <c r="R182" s="91"/>
      <c r="S182" s="91"/>
      <c r="T182" s="91"/>
      <c r="U182" s="91"/>
      <c r="V182" s="52"/>
      <c r="W182" s="52"/>
      <c r="X182" s="52"/>
      <c r="Y182" s="52"/>
      <c r="Z182" s="51"/>
      <c r="AA182" s="76"/>
      <c r="AB182" s="76"/>
      <c r="AC182" s="77"/>
      <c r="AD182" s="83" t="s">
        <v>6033</v>
      </c>
      <c r="AE182" s="83">
        <v>906</v>
      </c>
      <c r="AF182" s="83">
        <v>2266</v>
      </c>
      <c r="AG182" s="83">
        <v>1190</v>
      </c>
      <c r="AH182" s="83">
        <v>730</v>
      </c>
      <c r="AI182" s="83"/>
      <c r="AJ182" s="83" t="s">
        <v>7071</v>
      </c>
      <c r="AK182" s="83" t="s">
        <v>7967</v>
      </c>
      <c r="AL182" s="89" t="s">
        <v>8492</v>
      </c>
      <c r="AM182" s="83"/>
      <c r="AN182" s="85">
        <v>41164.150347222225</v>
      </c>
      <c r="AO182" s="89" t="s">
        <v>9211</v>
      </c>
      <c r="AP182" s="83" t="b">
        <v>0</v>
      </c>
      <c r="AQ182" s="83" t="b">
        <v>0</v>
      </c>
      <c r="AR182" s="83" t="b">
        <v>1</v>
      </c>
      <c r="AS182" s="83" t="s">
        <v>5604</v>
      </c>
      <c r="AT182" s="83">
        <v>70</v>
      </c>
      <c r="AU182" s="89" t="s">
        <v>9970</v>
      </c>
      <c r="AV182" s="83" t="b">
        <v>0</v>
      </c>
      <c r="AW182" s="83" t="s">
        <v>10421</v>
      </c>
      <c r="AX182" s="89" t="s">
        <v>10601</v>
      </c>
      <c r="AY182" s="83" t="s">
        <v>66</v>
      </c>
      <c r="AZ182" s="2"/>
      <c r="BA182" s="3"/>
      <c r="BB182" s="3"/>
      <c r="BC182" s="3"/>
      <c r="BD182" s="3"/>
    </row>
    <row r="183" spans="1:56" x14ac:dyDescent="0.55000000000000004">
      <c r="A183" s="69" t="s">
        <v>1014</v>
      </c>
      <c r="B183" s="70"/>
      <c r="C183" s="70"/>
      <c r="D183" s="71"/>
      <c r="E183" s="73"/>
      <c r="F183" s="107" t="s">
        <v>10066</v>
      </c>
      <c r="G183" s="70"/>
      <c r="H183" s="74"/>
      <c r="I183" s="75"/>
      <c r="J183" s="75"/>
      <c r="K183" s="74" t="s">
        <v>11656</v>
      </c>
      <c r="L183" s="78"/>
      <c r="M183" s="79"/>
      <c r="N183" s="79"/>
      <c r="O183" s="80"/>
      <c r="P183" s="81"/>
      <c r="Q183" s="81"/>
      <c r="R183" s="91"/>
      <c r="S183" s="91"/>
      <c r="T183" s="91"/>
      <c r="U183" s="91"/>
      <c r="V183" s="52"/>
      <c r="W183" s="52"/>
      <c r="X183" s="52"/>
      <c r="Y183" s="52"/>
      <c r="Z183" s="51"/>
      <c r="AA183" s="76"/>
      <c r="AB183" s="76"/>
      <c r="AC183" s="77"/>
      <c r="AD183" s="83" t="s">
        <v>6034</v>
      </c>
      <c r="AE183" s="83">
        <v>153</v>
      </c>
      <c r="AF183" s="83">
        <v>19933</v>
      </c>
      <c r="AG183" s="83">
        <v>504</v>
      </c>
      <c r="AH183" s="83">
        <v>235</v>
      </c>
      <c r="AI183" s="83"/>
      <c r="AJ183" s="83" t="s">
        <v>7072</v>
      </c>
      <c r="AK183" s="83" t="s">
        <v>7968</v>
      </c>
      <c r="AL183" s="89" t="s">
        <v>8493</v>
      </c>
      <c r="AM183" s="83"/>
      <c r="AN183" s="85">
        <v>42832.060219907406</v>
      </c>
      <c r="AO183" s="89" t="s">
        <v>9212</v>
      </c>
      <c r="AP183" s="83" t="b">
        <v>0</v>
      </c>
      <c r="AQ183" s="83" t="b">
        <v>0</v>
      </c>
      <c r="AR183" s="83" t="b">
        <v>1</v>
      </c>
      <c r="AS183" s="83" t="s">
        <v>5604</v>
      </c>
      <c r="AT183" s="83">
        <v>53</v>
      </c>
      <c r="AU183" s="89" t="s">
        <v>9970</v>
      </c>
      <c r="AV183" s="83" t="b">
        <v>1</v>
      </c>
      <c r="AW183" s="83" t="s">
        <v>10421</v>
      </c>
      <c r="AX183" s="89" t="s">
        <v>10602</v>
      </c>
      <c r="AY183" s="83" t="s">
        <v>65</v>
      </c>
      <c r="AZ183" s="2"/>
      <c r="BA183" s="3"/>
      <c r="BB183" s="3"/>
      <c r="BC183" s="3"/>
      <c r="BD183" s="3"/>
    </row>
    <row r="184" spans="1:56" x14ac:dyDescent="0.55000000000000004">
      <c r="A184" s="69" t="s">
        <v>286</v>
      </c>
      <c r="B184" s="70"/>
      <c r="C184" s="70"/>
      <c r="D184" s="71"/>
      <c r="E184" s="73"/>
      <c r="F184" s="107" t="s">
        <v>2716</v>
      </c>
      <c r="G184" s="70"/>
      <c r="H184" s="74"/>
      <c r="I184" s="75"/>
      <c r="J184" s="75"/>
      <c r="K184" s="74" t="s">
        <v>11657</v>
      </c>
      <c r="L184" s="78"/>
      <c r="M184" s="79"/>
      <c r="N184" s="79"/>
      <c r="O184" s="80"/>
      <c r="P184" s="81"/>
      <c r="Q184" s="81"/>
      <c r="R184" s="91"/>
      <c r="S184" s="91"/>
      <c r="T184" s="91"/>
      <c r="U184" s="91"/>
      <c r="V184" s="52"/>
      <c r="W184" s="52"/>
      <c r="X184" s="52"/>
      <c r="Y184" s="52"/>
      <c r="Z184" s="51"/>
      <c r="AA184" s="76"/>
      <c r="AB184" s="76"/>
      <c r="AC184" s="77"/>
      <c r="AD184" s="83" t="s">
        <v>6035</v>
      </c>
      <c r="AE184" s="83">
        <v>1505</v>
      </c>
      <c r="AF184" s="83">
        <v>955</v>
      </c>
      <c r="AG184" s="83">
        <v>2259</v>
      </c>
      <c r="AH184" s="83">
        <v>2046</v>
      </c>
      <c r="AI184" s="83"/>
      <c r="AJ184" s="83" t="s">
        <v>7073</v>
      </c>
      <c r="AK184" s="83" t="s">
        <v>7969</v>
      </c>
      <c r="AL184" s="89" t="s">
        <v>8494</v>
      </c>
      <c r="AM184" s="83"/>
      <c r="AN184" s="85">
        <v>40880.441238425927</v>
      </c>
      <c r="AO184" s="89" t="s">
        <v>9213</v>
      </c>
      <c r="AP184" s="83" t="b">
        <v>0</v>
      </c>
      <c r="AQ184" s="83" t="b">
        <v>0</v>
      </c>
      <c r="AR184" s="83" t="b">
        <v>1</v>
      </c>
      <c r="AS184" s="83" t="s">
        <v>5605</v>
      </c>
      <c r="AT184" s="83">
        <v>17</v>
      </c>
      <c r="AU184" s="89" t="s">
        <v>9970</v>
      </c>
      <c r="AV184" s="83" t="b">
        <v>0</v>
      </c>
      <c r="AW184" s="83" t="s">
        <v>10421</v>
      </c>
      <c r="AX184" s="89" t="s">
        <v>10603</v>
      </c>
      <c r="AY184" s="83" t="s">
        <v>66</v>
      </c>
      <c r="AZ184" s="2"/>
      <c r="BA184" s="3"/>
      <c r="BB184" s="3"/>
      <c r="BC184" s="3"/>
      <c r="BD184" s="3"/>
    </row>
    <row r="185" spans="1:56" x14ac:dyDescent="0.55000000000000004">
      <c r="A185" s="69" t="s">
        <v>1015</v>
      </c>
      <c r="B185" s="70"/>
      <c r="C185" s="70"/>
      <c r="D185" s="71"/>
      <c r="E185" s="73"/>
      <c r="F185" s="107" t="s">
        <v>10067</v>
      </c>
      <c r="G185" s="70"/>
      <c r="H185" s="74"/>
      <c r="I185" s="75"/>
      <c r="J185" s="75"/>
      <c r="K185" s="74" t="s">
        <v>11658</v>
      </c>
      <c r="L185" s="78"/>
      <c r="M185" s="79"/>
      <c r="N185" s="79"/>
      <c r="O185" s="80"/>
      <c r="P185" s="81"/>
      <c r="Q185" s="81"/>
      <c r="R185" s="91"/>
      <c r="S185" s="91"/>
      <c r="T185" s="91"/>
      <c r="U185" s="91"/>
      <c r="V185" s="52"/>
      <c r="W185" s="52"/>
      <c r="X185" s="52"/>
      <c r="Y185" s="52"/>
      <c r="Z185" s="51"/>
      <c r="AA185" s="76"/>
      <c r="AB185" s="76"/>
      <c r="AC185" s="77"/>
      <c r="AD185" s="83" t="s">
        <v>6036</v>
      </c>
      <c r="AE185" s="83">
        <v>1754</v>
      </c>
      <c r="AF185" s="83">
        <v>388033</v>
      </c>
      <c r="AG185" s="83">
        <v>14663</v>
      </c>
      <c r="AH185" s="83">
        <v>6937</v>
      </c>
      <c r="AI185" s="83"/>
      <c r="AJ185" s="83" t="s">
        <v>7074</v>
      </c>
      <c r="AK185" s="83"/>
      <c r="AL185" s="89" t="s">
        <v>8495</v>
      </c>
      <c r="AM185" s="83"/>
      <c r="AN185" s="85">
        <v>40849.712326388886</v>
      </c>
      <c r="AO185" s="89" t="s">
        <v>9214</v>
      </c>
      <c r="AP185" s="83" t="b">
        <v>0</v>
      </c>
      <c r="AQ185" s="83" t="b">
        <v>0</v>
      </c>
      <c r="AR185" s="83" t="b">
        <v>1</v>
      </c>
      <c r="AS185" s="83" t="s">
        <v>5605</v>
      </c>
      <c r="AT185" s="83">
        <v>978</v>
      </c>
      <c r="AU185" s="89" t="s">
        <v>9970</v>
      </c>
      <c r="AV185" s="83" t="b">
        <v>1</v>
      </c>
      <c r="AW185" s="83" t="s">
        <v>10421</v>
      </c>
      <c r="AX185" s="89" t="s">
        <v>10604</v>
      </c>
      <c r="AY185" s="83" t="s">
        <v>65</v>
      </c>
      <c r="AZ185" s="2"/>
      <c r="BA185" s="3"/>
      <c r="BB185" s="3"/>
      <c r="BC185" s="3"/>
      <c r="BD185" s="3"/>
    </row>
    <row r="186" spans="1:56" x14ac:dyDescent="0.55000000000000004">
      <c r="A186" s="69" t="s">
        <v>287</v>
      </c>
      <c r="B186" s="70"/>
      <c r="C186" s="70"/>
      <c r="D186" s="71"/>
      <c r="E186" s="73"/>
      <c r="F186" s="107" t="s">
        <v>2717</v>
      </c>
      <c r="G186" s="70"/>
      <c r="H186" s="74"/>
      <c r="I186" s="75"/>
      <c r="J186" s="75"/>
      <c r="K186" s="74" t="s">
        <v>11659</v>
      </c>
      <c r="L186" s="78"/>
      <c r="M186" s="79"/>
      <c r="N186" s="79"/>
      <c r="O186" s="80"/>
      <c r="P186" s="81"/>
      <c r="Q186" s="81"/>
      <c r="R186" s="91"/>
      <c r="S186" s="91"/>
      <c r="T186" s="91"/>
      <c r="U186" s="91"/>
      <c r="V186" s="52"/>
      <c r="W186" s="52"/>
      <c r="X186" s="52"/>
      <c r="Y186" s="52"/>
      <c r="Z186" s="51"/>
      <c r="AA186" s="76"/>
      <c r="AB186" s="76"/>
      <c r="AC186" s="77"/>
      <c r="AD186" s="83" t="s">
        <v>6037</v>
      </c>
      <c r="AE186" s="83">
        <v>55</v>
      </c>
      <c r="AF186" s="83">
        <v>362</v>
      </c>
      <c r="AG186" s="83">
        <v>248</v>
      </c>
      <c r="AH186" s="83">
        <v>138</v>
      </c>
      <c r="AI186" s="83"/>
      <c r="AJ186" s="83"/>
      <c r="AK186" s="83"/>
      <c r="AL186" s="83"/>
      <c r="AM186" s="83"/>
      <c r="AN186" s="85">
        <v>43391.565185185187</v>
      </c>
      <c r="AO186" s="89" t="s">
        <v>9215</v>
      </c>
      <c r="AP186" s="83" t="b">
        <v>1</v>
      </c>
      <c r="AQ186" s="83" t="b">
        <v>0</v>
      </c>
      <c r="AR186" s="83" t="b">
        <v>0</v>
      </c>
      <c r="AS186" s="83" t="s">
        <v>5605</v>
      </c>
      <c r="AT186" s="83">
        <v>0</v>
      </c>
      <c r="AU186" s="83"/>
      <c r="AV186" s="83" t="b">
        <v>0</v>
      </c>
      <c r="AW186" s="83" t="s">
        <v>10421</v>
      </c>
      <c r="AX186" s="89" t="s">
        <v>10605</v>
      </c>
      <c r="AY186" s="83" t="s">
        <v>66</v>
      </c>
      <c r="AZ186" s="2"/>
      <c r="BA186" s="3"/>
      <c r="BB186" s="3"/>
      <c r="BC186" s="3"/>
      <c r="BD186" s="3"/>
    </row>
    <row r="187" spans="1:56" x14ac:dyDescent="0.55000000000000004">
      <c r="A187" s="69" t="s">
        <v>288</v>
      </c>
      <c r="B187" s="70"/>
      <c r="C187" s="70"/>
      <c r="D187" s="71"/>
      <c r="E187" s="73"/>
      <c r="F187" s="107" t="s">
        <v>10068</v>
      </c>
      <c r="G187" s="70"/>
      <c r="H187" s="74"/>
      <c r="I187" s="75"/>
      <c r="J187" s="75"/>
      <c r="K187" s="74" t="s">
        <v>11660</v>
      </c>
      <c r="L187" s="78"/>
      <c r="M187" s="79"/>
      <c r="N187" s="79"/>
      <c r="O187" s="80"/>
      <c r="P187" s="81"/>
      <c r="Q187" s="81"/>
      <c r="R187" s="91"/>
      <c r="S187" s="91"/>
      <c r="T187" s="91"/>
      <c r="U187" s="91"/>
      <c r="V187" s="52"/>
      <c r="W187" s="52"/>
      <c r="X187" s="52"/>
      <c r="Y187" s="52"/>
      <c r="Z187" s="51"/>
      <c r="AA187" s="76"/>
      <c r="AB187" s="76"/>
      <c r="AC187" s="77"/>
      <c r="AD187" s="83" t="s">
        <v>6038</v>
      </c>
      <c r="AE187" s="83">
        <v>690</v>
      </c>
      <c r="AF187" s="83">
        <v>230</v>
      </c>
      <c r="AG187" s="83">
        <v>158</v>
      </c>
      <c r="AH187" s="83">
        <v>3142</v>
      </c>
      <c r="AI187" s="83"/>
      <c r="AJ187" s="83" t="s">
        <v>7075</v>
      </c>
      <c r="AK187" s="83" t="s">
        <v>7868</v>
      </c>
      <c r="AL187" s="83"/>
      <c r="AM187" s="83"/>
      <c r="AN187" s="85">
        <v>42961.477777777778</v>
      </c>
      <c r="AO187" s="83"/>
      <c r="AP187" s="83" t="b">
        <v>1</v>
      </c>
      <c r="AQ187" s="83" t="b">
        <v>0</v>
      </c>
      <c r="AR187" s="83" t="b">
        <v>0</v>
      </c>
      <c r="AS187" s="83" t="s">
        <v>5604</v>
      </c>
      <c r="AT187" s="83">
        <v>0</v>
      </c>
      <c r="AU187" s="83"/>
      <c r="AV187" s="83" t="b">
        <v>0</v>
      </c>
      <c r="AW187" s="83" t="s">
        <v>10421</v>
      </c>
      <c r="AX187" s="89" t="s">
        <v>10606</v>
      </c>
      <c r="AY187" s="83" t="s">
        <v>66</v>
      </c>
      <c r="AZ187" s="2"/>
      <c r="BA187" s="3"/>
      <c r="BB187" s="3"/>
      <c r="BC187" s="3"/>
      <c r="BD187" s="3"/>
    </row>
    <row r="188" spans="1:56" x14ac:dyDescent="0.55000000000000004">
      <c r="A188" s="69" t="s">
        <v>326</v>
      </c>
      <c r="B188" s="70"/>
      <c r="C188" s="70"/>
      <c r="D188" s="71"/>
      <c r="E188" s="73"/>
      <c r="F188" s="107" t="s">
        <v>2749</v>
      </c>
      <c r="G188" s="70"/>
      <c r="H188" s="74"/>
      <c r="I188" s="75"/>
      <c r="J188" s="75"/>
      <c r="K188" s="74" t="s">
        <v>11661</v>
      </c>
      <c r="L188" s="78"/>
      <c r="M188" s="79"/>
      <c r="N188" s="79"/>
      <c r="O188" s="80"/>
      <c r="P188" s="81"/>
      <c r="Q188" s="81"/>
      <c r="R188" s="91"/>
      <c r="S188" s="91"/>
      <c r="T188" s="91"/>
      <c r="U188" s="91"/>
      <c r="V188" s="52"/>
      <c r="W188" s="52"/>
      <c r="X188" s="52"/>
      <c r="Y188" s="52"/>
      <c r="Z188" s="51"/>
      <c r="AA188" s="76"/>
      <c r="AB188" s="76"/>
      <c r="AC188" s="77"/>
      <c r="AD188" s="83" t="s">
        <v>6039</v>
      </c>
      <c r="AE188" s="83">
        <v>453</v>
      </c>
      <c r="AF188" s="83">
        <v>63</v>
      </c>
      <c r="AG188" s="83">
        <v>30</v>
      </c>
      <c r="AH188" s="83">
        <v>230</v>
      </c>
      <c r="AI188" s="83"/>
      <c r="AJ188" s="83"/>
      <c r="AK188" s="83"/>
      <c r="AL188" s="83"/>
      <c r="AM188" s="83"/>
      <c r="AN188" s="85">
        <v>40539.787233796298</v>
      </c>
      <c r="AO188" s="83"/>
      <c r="AP188" s="83" t="b">
        <v>0</v>
      </c>
      <c r="AQ188" s="83" t="b">
        <v>0</v>
      </c>
      <c r="AR188" s="83" t="b">
        <v>1</v>
      </c>
      <c r="AS188" s="83" t="s">
        <v>5604</v>
      </c>
      <c r="AT188" s="83">
        <v>0</v>
      </c>
      <c r="AU188" s="89" t="s">
        <v>9970</v>
      </c>
      <c r="AV188" s="83" t="b">
        <v>0</v>
      </c>
      <c r="AW188" s="83" t="s">
        <v>10421</v>
      </c>
      <c r="AX188" s="89" t="s">
        <v>10607</v>
      </c>
      <c r="AY188" s="83" t="s">
        <v>66</v>
      </c>
      <c r="AZ188" s="2"/>
      <c r="BA188" s="3"/>
      <c r="BB188" s="3"/>
      <c r="BC188" s="3"/>
      <c r="BD188" s="3"/>
    </row>
    <row r="189" spans="1:56" x14ac:dyDescent="0.55000000000000004">
      <c r="A189" s="69" t="s">
        <v>289</v>
      </c>
      <c r="B189" s="70"/>
      <c r="C189" s="70"/>
      <c r="D189" s="71"/>
      <c r="E189" s="73"/>
      <c r="F189" s="107" t="s">
        <v>10069</v>
      </c>
      <c r="G189" s="70"/>
      <c r="H189" s="74"/>
      <c r="I189" s="75"/>
      <c r="J189" s="75"/>
      <c r="K189" s="74" t="s">
        <v>11662</v>
      </c>
      <c r="L189" s="78"/>
      <c r="M189" s="79"/>
      <c r="N189" s="79"/>
      <c r="O189" s="80"/>
      <c r="P189" s="81"/>
      <c r="Q189" s="81"/>
      <c r="R189" s="91"/>
      <c r="S189" s="91"/>
      <c r="T189" s="91"/>
      <c r="U189" s="91"/>
      <c r="V189" s="52"/>
      <c r="W189" s="52"/>
      <c r="X189" s="52"/>
      <c r="Y189" s="52"/>
      <c r="Z189" s="51"/>
      <c r="AA189" s="76"/>
      <c r="AB189" s="76"/>
      <c r="AC189" s="77"/>
      <c r="AD189" s="83" t="s">
        <v>6040</v>
      </c>
      <c r="AE189" s="83">
        <v>468</v>
      </c>
      <c r="AF189" s="83">
        <v>271</v>
      </c>
      <c r="AG189" s="83">
        <v>445</v>
      </c>
      <c r="AH189" s="83">
        <v>117</v>
      </c>
      <c r="AI189" s="83"/>
      <c r="AJ189" s="83" t="s">
        <v>7076</v>
      </c>
      <c r="AK189" s="83" t="s">
        <v>7970</v>
      </c>
      <c r="AL189" s="83"/>
      <c r="AM189" s="83"/>
      <c r="AN189" s="85">
        <v>43132.345752314817</v>
      </c>
      <c r="AO189" s="83"/>
      <c r="AP189" s="83" t="b">
        <v>1</v>
      </c>
      <c r="AQ189" s="83" t="b">
        <v>0</v>
      </c>
      <c r="AR189" s="83" t="b">
        <v>1</v>
      </c>
      <c r="AS189" s="83" t="s">
        <v>5604</v>
      </c>
      <c r="AT189" s="83">
        <v>0</v>
      </c>
      <c r="AU189" s="83"/>
      <c r="AV189" s="83" t="b">
        <v>0</v>
      </c>
      <c r="AW189" s="83" t="s">
        <v>10421</v>
      </c>
      <c r="AX189" s="89" t="s">
        <v>10608</v>
      </c>
      <c r="AY189" s="83" t="s">
        <v>66</v>
      </c>
      <c r="AZ189" s="2"/>
      <c r="BA189" s="3"/>
      <c r="BB189" s="3"/>
      <c r="BC189" s="3"/>
      <c r="BD189" s="3"/>
    </row>
    <row r="190" spans="1:56" x14ac:dyDescent="0.55000000000000004">
      <c r="A190" s="69" t="s">
        <v>290</v>
      </c>
      <c r="B190" s="70"/>
      <c r="C190" s="70"/>
      <c r="D190" s="71"/>
      <c r="E190" s="73"/>
      <c r="F190" s="107" t="s">
        <v>10070</v>
      </c>
      <c r="G190" s="70"/>
      <c r="H190" s="74"/>
      <c r="I190" s="75"/>
      <c r="J190" s="75"/>
      <c r="K190" s="74" t="s">
        <v>11663</v>
      </c>
      <c r="L190" s="78"/>
      <c r="M190" s="79"/>
      <c r="N190" s="79"/>
      <c r="O190" s="80"/>
      <c r="P190" s="81"/>
      <c r="Q190" s="81"/>
      <c r="R190" s="91"/>
      <c r="S190" s="91"/>
      <c r="T190" s="91"/>
      <c r="U190" s="91"/>
      <c r="V190" s="52"/>
      <c r="W190" s="52"/>
      <c r="X190" s="52"/>
      <c r="Y190" s="52"/>
      <c r="Z190" s="51"/>
      <c r="AA190" s="76"/>
      <c r="AB190" s="76"/>
      <c r="AC190" s="77"/>
      <c r="AD190" s="83" t="s">
        <v>6041</v>
      </c>
      <c r="AE190" s="83">
        <v>10674</v>
      </c>
      <c r="AF190" s="83">
        <v>10553</v>
      </c>
      <c r="AG190" s="83">
        <v>269943</v>
      </c>
      <c r="AH190" s="83">
        <v>88928</v>
      </c>
      <c r="AI190" s="83"/>
      <c r="AJ190" s="83" t="s">
        <v>7077</v>
      </c>
      <c r="AK190" s="83" t="s">
        <v>5746</v>
      </c>
      <c r="AL190" s="83"/>
      <c r="AM190" s="83"/>
      <c r="AN190" s="85">
        <v>39980.036400462966</v>
      </c>
      <c r="AO190" s="89" t="s">
        <v>9216</v>
      </c>
      <c r="AP190" s="83" t="b">
        <v>0</v>
      </c>
      <c r="AQ190" s="83" t="b">
        <v>0</v>
      </c>
      <c r="AR190" s="83" t="b">
        <v>0</v>
      </c>
      <c r="AS190" s="83" t="s">
        <v>5604</v>
      </c>
      <c r="AT190" s="83">
        <v>467</v>
      </c>
      <c r="AU190" s="89" t="s">
        <v>9970</v>
      </c>
      <c r="AV190" s="83" t="b">
        <v>0</v>
      </c>
      <c r="AW190" s="83" t="s">
        <v>10421</v>
      </c>
      <c r="AX190" s="89" t="s">
        <v>10609</v>
      </c>
      <c r="AY190" s="83" t="s">
        <v>66</v>
      </c>
      <c r="AZ190" s="2"/>
      <c r="BA190" s="3"/>
      <c r="BB190" s="3"/>
      <c r="BC190" s="3"/>
      <c r="BD190" s="3"/>
    </row>
    <row r="191" spans="1:56" x14ac:dyDescent="0.55000000000000004">
      <c r="A191" s="69" t="s">
        <v>1016</v>
      </c>
      <c r="B191" s="70"/>
      <c r="C191" s="70"/>
      <c r="D191" s="71"/>
      <c r="E191" s="73"/>
      <c r="F191" s="107" t="s">
        <v>10071</v>
      </c>
      <c r="G191" s="70"/>
      <c r="H191" s="74"/>
      <c r="I191" s="75"/>
      <c r="J191" s="75"/>
      <c r="K191" s="74" t="s">
        <v>11664</v>
      </c>
      <c r="L191" s="78"/>
      <c r="M191" s="79"/>
      <c r="N191" s="79"/>
      <c r="O191" s="80"/>
      <c r="P191" s="81"/>
      <c r="Q191" s="81"/>
      <c r="R191" s="91"/>
      <c r="S191" s="91"/>
      <c r="T191" s="91"/>
      <c r="U191" s="91"/>
      <c r="V191" s="52"/>
      <c r="W191" s="52"/>
      <c r="X191" s="52"/>
      <c r="Y191" s="52"/>
      <c r="Z191" s="51"/>
      <c r="AA191" s="76"/>
      <c r="AB191" s="76"/>
      <c r="AC191" s="77"/>
      <c r="AD191" s="83" t="s">
        <v>6042</v>
      </c>
      <c r="AE191" s="83">
        <v>40</v>
      </c>
      <c r="AF191" s="83">
        <v>8788</v>
      </c>
      <c r="AG191" s="83">
        <v>289</v>
      </c>
      <c r="AH191" s="83">
        <v>423</v>
      </c>
      <c r="AI191" s="83"/>
      <c r="AJ191" s="83" t="s">
        <v>7078</v>
      </c>
      <c r="AK191" s="83" t="s">
        <v>7971</v>
      </c>
      <c r="AL191" s="83"/>
      <c r="AM191" s="83"/>
      <c r="AN191" s="85">
        <v>43151.589814814812</v>
      </c>
      <c r="AO191" s="89" t="s">
        <v>9217</v>
      </c>
      <c r="AP191" s="83" t="b">
        <v>1</v>
      </c>
      <c r="AQ191" s="83" t="b">
        <v>0</v>
      </c>
      <c r="AR191" s="83" t="b">
        <v>1</v>
      </c>
      <c r="AS191" s="83" t="s">
        <v>5604</v>
      </c>
      <c r="AT191" s="83">
        <v>68</v>
      </c>
      <c r="AU191" s="83"/>
      <c r="AV191" s="83" t="b">
        <v>0</v>
      </c>
      <c r="AW191" s="83" t="s">
        <v>10421</v>
      </c>
      <c r="AX191" s="89" t="s">
        <v>10610</v>
      </c>
      <c r="AY191" s="83" t="s">
        <v>65</v>
      </c>
      <c r="AZ191" s="2"/>
      <c r="BA191" s="3"/>
      <c r="BB191" s="3"/>
      <c r="BC191" s="3"/>
      <c r="BD191" s="3"/>
    </row>
    <row r="192" spans="1:56" x14ac:dyDescent="0.55000000000000004">
      <c r="A192" s="69" t="s">
        <v>1017</v>
      </c>
      <c r="B192" s="70"/>
      <c r="C192" s="70"/>
      <c r="D192" s="71"/>
      <c r="E192" s="73"/>
      <c r="F192" s="107" t="s">
        <v>10072</v>
      </c>
      <c r="G192" s="70"/>
      <c r="H192" s="74"/>
      <c r="I192" s="75"/>
      <c r="J192" s="75"/>
      <c r="K192" s="74" t="s">
        <v>11665</v>
      </c>
      <c r="L192" s="78"/>
      <c r="M192" s="79"/>
      <c r="N192" s="79"/>
      <c r="O192" s="80"/>
      <c r="P192" s="81"/>
      <c r="Q192" s="81"/>
      <c r="R192" s="91"/>
      <c r="S192" s="91"/>
      <c r="T192" s="91"/>
      <c r="U192" s="91"/>
      <c r="V192" s="52"/>
      <c r="W192" s="52"/>
      <c r="X192" s="52"/>
      <c r="Y192" s="52"/>
      <c r="Z192" s="51"/>
      <c r="AA192" s="76"/>
      <c r="AB192" s="76"/>
      <c r="AC192" s="77"/>
      <c r="AD192" s="83" t="s">
        <v>6043</v>
      </c>
      <c r="AE192" s="83">
        <v>1158</v>
      </c>
      <c r="AF192" s="83">
        <v>905254</v>
      </c>
      <c r="AG192" s="83">
        <v>5360</v>
      </c>
      <c r="AH192" s="83">
        <v>7862</v>
      </c>
      <c r="AI192" s="83"/>
      <c r="AJ192" s="83" t="s">
        <v>7079</v>
      </c>
      <c r="AK192" s="83" t="s">
        <v>7971</v>
      </c>
      <c r="AL192" s="89" t="s">
        <v>8496</v>
      </c>
      <c r="AM192" s="83"/>
      <c r="AN192" s="85">
        <v>41545.783715277779</v>
      </c>
      <c r="AO192" s="89" t="s">
        <v>9218</v>
      </c>
      <c r="AP192" s="83" t="b">
        <v>0</v>
      </c>
      <c r="AQ192" s="83" t="b">
        <v>0</v>
      </c>
      <c r="AR192" s="83" t="b">
        <v>1</v>
      </c>
      <c r="AS192" s="83" t="s">
        <v>5604</v>
      </c>
      <c r="AT192" s="83">
        <v>3396</v>
      </c>
      <c r="AU192" s="89" t="s">
        <v>9970</v>
      </c>
      <c r="AV192" s="83" t="b">
        <v>1</v>
      </c>
      <c r="AW192" s="83" t="s">
        <v>10421</v>
      </c>
      <c r="AX192" s="89" t="s">
        <v>10611</v>
      </c>
      <c r="AY192" s="83" t="s">
        <v>65</v>
      </c>
      <c r="AZ192" s="2"/>
      <c r="BA192" s="3"/>
      <c r="BB192" s="3"/>
      <c r="BC192" s="3"/>
      <c r="BD192" s="3"/>
    </row>
    <row r="193" spans="1:56" x14ac:dyDescent="0.55000000000000004">
      <c r="A193" s="69" t="s">
        <v>291</v>
      </c>
      <c r="B193" s="70"/>
      <c r="C193" s="70"/>
      <c r="D193" s="71"/>
      <c r="E193" s="73"/>
      <c r="F193" s="107" t="s">
        <v>2718</v>
      </c>
      <c r="G193" s="70"/>
      <c r="H193" s="74"/>
      <c r="I193" s="75"/>
      <c r="J193" s="75"/>
      <c r="K193" s="74" t="s">
        <v>11666</v>
      </c>
      <c r="L193" s="78"/>
      <c r="M193" s="79"/>
      <c r="N193" s="79"/>
      <c r="O193" s="80"/>
      <c r="P193" s="81"/>
      <c r="Q193" s="81"/>
      <c r="R193" s="91"/>
      <c r="S193" s="91"/>
      <c r="T193" s="91"/>
      <c r="U193" s="91"/>
      <c r="V193" s="52"/>
      <c r="W193" s="52"/>
      <c r="X193" s="52"/>
      <c r="Y193" s="52"/>
      <c r="Z193" s="51"/>
      <c r="AA193" s="76"/>
      <c r="AB193" s="76"/>
      <c r="AC193" s="77"/>
      <c r="AD193" s="83" t="s">
        <v>6044</v>
      </c>
      <c r="AE193" s="83">
        <v>310</v>
      </c>
      <c r="AF193" s="83">
        <v>150</v>
      </c>
      <c r="AG193" s="83">
        <v>3252</v>
      </c>
      <c r="AH193" s="83">
        <v>2721</v>
      </c>
      <c r="AI193" s="83"/>
      <c r="AJ193" s="83" t="s">
        <v>7080</v>
      </c>
      <c r="AK193" s="83" t="s">
        <v>5749</v>
      </c>
      <c r="AL193" s="83"/>
      <c r="AM193" s="83"/>
      <c r="AN193" s="85">
        <v>41763.622523148151</v>
      </c>
      <c r="AO193" s="89" t="s">
        <v>9219</v>
      </c>
      <c r="AP193" s="83" t="b">
        <v>1</v>
      </c>
      <c r="AQ193" s="83" t="b">
        <v>0</v>
      </c>
      <c r="AR193" s="83" t="b">
        <v>1</v>
      </c>
      <c r="AS193" s="83" t="s">
        <v>5609</v>
      </c>
      <c r="AT193" s="83">
        <v>2</v>
      </c>
      <c r="AU193" s="89" t="s">
        <v>9970</v>
      </c>
      <c r="AV193" s="83" t="b">
        <v>0</v>
      </c>
      <c r="AW193" s="83" t="s">
        <v>10421</v>
      </c>
      <c r="AX193" s="89" t="s">
        <v>10612</v>
      </c>
      <c r="AY193" s="83" t="s">
        <v>66</v>
      </c>
      <c r="AZ193" s="2"/>
      <c r="BA193" s="3"/>
      <c r="BB193" s="3"/>
      <c r="BC193" s="3"/>
      <c r="BD193" s="3"/>
    </row>
    <row r="194" spans="1:56" x14ac:dyDescent="0.55000000000000004">
      <c r="A194" s="69" t="s">
        <v>292</v>
      </c>
      <c r="B194" s="70"/>
      <c r="C194" s="70"/>
      <c r="D194" s="71"/>
      <c r="E194" s="73"/>
      <c r="F194" s="107" t="s">
        <v>2719</v>
      </c>
      <c r="G194" s="70"/>
      <c r="H194" s="74"/>
      <c r="I194" s="75"/>
      <c r="J194" s="75"/>
      <c r="K194" s="74" t="s">
        <v>11667</v>
      </c>
      <c r="L194" s="78"/>
      <c r="M194" s="79"/>
      <c r="N194" s="79"/>
      <c r="O194" s="80"/>
      <c r="P194" s="81"/>
      <c r="Q194" s="81"/>
      <c r="R194" s="91"/>
      <c r="S194" s="91"/>
      <c r="T194" s="91"/>
      <c r="U194" s="91"/>
      <c r="V194" s="52"/>
      <c r="W194" s="52"/>
      <c r="X194" s="52"/>
      <c r="Y194" s="52"/>
      <c r="Z194" s="51"/>
      <c r="AA194" s="76"/>
      <c r="AB194" s="76"/>
      <c r="AC194" s="77"/>
      <c r="AD194" s="83" t="s">
        <v>6045</v>
      </c>
      <c r="AE194" s="83">
        <v>303</v>
      </c>
      <c r="AF194" s="83">
        <v>7307</v>
      </c>
      <c r="AG194" s="83">
        <v>8240</v>
      </c>
      <c r="AH194" s="83">
        <v>11020</v>
      </c>
      <c r="AI194" s="83"/>
      <c r="AJ194" s="83" t="s">
        <v>7081</v>
      </c>
      <c r="AK194" s="83" t="s">
        <v>7972</v>
      </c>
      <c r="AL194" s="89" t="s">
        <v>8497</v>
      </c>
      <c r="AM194" s="83"/>
      <c r="AN194" s="85">
        <v>40787.375520833331</v>
      </c>
      <c r="AO194" s="89" t="s">
        <v>9220</v>
      </c>
      <c r="AP194" s="83" t="b">
        <v>0</v>
      </c>
      <c r="AQ194" s="83" t="b">
        <v>0</v>
      </c>
      <c r="AR194" s="83" t="b">
        <v>1</v>
      </c>
      <c r="AS194" s="83" t="s">
        <v>9960</v>
      </c>
      <c r="AT194" s="83">
        <v>91</v>
      </c>
      <c r="AU194" s="89" t="s">
        <v>9983</v>
      </c>
      <c r="AV194" s="83" t="b">
        <v>0</v>
      </c>
      <c r="AW194" s="83" t="s">
        <v>10421</v>
      </c>
      <c r="AX194" s="89" t="s">
        <v>10613</v>
      </c>
      <c r="AY194" s="83" t="s">
        <v>66</v>
      </c>
      <c r="AZ194" s="2"/>
      <c r="BA194" s="3"/>
      <c r="BB194" s="3"/>
      <c r="BC194" s="3"/>
      <c r="BD194" s="3"/>
    </row>
    <row r="195" spans="1:56" x14ac:dyDescent="0.55000000000000004">
      <c r="A195" s="69" t="s">
        <v>299</v>
      </c>
      <c r="B195" s="70"/>
      <c r="C195" s="70"/>
      <c r="D195" s="71"/>
      <c r="E195" s="73"/>
      <c r="F195" s="107" t="s">
        <v>10073</v>
      </c>
      <c r="G195" s="70"/>
      <c r="H195" s="74"/>
      <c r="I195" s="75"/>
      <c r="J195" s="75"/>
      <c r="K195" s="74" t="s">
        <v>11668</v>
      </c>
      <c r="L195" s="78"/>
      <c r="M195" s="79"/>
      <c r="N195" s="79"/>
      <c r="O195" s="80"/>
      <c r="P195" s="81"/>
      <c r="Q195" s="81"/>
      <c r="R195" s="91"/>
      <c r="S195" s="91"/>
      <c r="T195" s="91"/>
      <c r="U195" s="91"/>
      <c r="V195" s="52"/>
      <c r="W195" s="52"/>
      <c r="X195" s="52"/>
      <c r="Y195" s="52"/>
      <c r="Z195" s="51"/>
      <c r="AA195" s="76"/>
      <c r="AB195" s="76"/>
      <c r="AC195" s="77"/>
      <c r="AD195" s="83" t="s">
        <v>6046</v>
      </c>
      <c r="AE195" s="83">
        <v>241</v>
      </c>
      <c r="AF195" s="83">
        <v>699</v>
      </c>
      <c r="AG195" s="83">
        <v>531</v>
      </c>
      <c r="AH195" s="83">
        <v>444</v>
      </c>
      <c r="AI195" s="83"/>
      <c r="AJ195" s="83" t="s">
        <v>7082</v>
      </c>
      <c r="AK195" s="83"/>
      <c r="AL195" s="89" t="s">
        <v>8498</v>
      </c>
      <c r="AM195" s="83"/>
      <c r="AN195" s="85">
        <v>41344.705474537041</v>
      </c>
      <c r="AO195" s="89" t="s">
        <v>9221</v>
      </c>
      <c r="AP195" s="83" t="b">
        <v>1</v>
      </c>
      <c r="AQ195" s="83" t="b">
        <v>0</v>
      </c>
      <c r="AR195" s="83" t="b">
        <v>1</v>
      </c>
      <c r="AS195" s="83" t="s">
        <v>9961</v>
      </c>
      <c r="AT195" s="83">
        <v>48</v>
      </c>
      <c r="AU195" s="89" t="s">
        <v>9970</v>
      </c>
      <c r="AV195" s="83" t="b">
        <v>0</v>
      </c>
      <c r="AW195" s="83" t="s">
        <v>10421</v>
      </c>
      <c r="AX195" s="89" t="s">
        <v>10614</v>
      </c>
      <c r="AY195" s="83" t="s">
        <v>66</v>
      </c>
      <c r="AZ195" s="2"/>
      <c r="BA195" s="3"/>
      <c r="BB195" s="3"/>
      <c r="BC195" s="3"/>
      <c r="BD195" s="3"/>
    </row>
    <row r="196" spans="1:56" x14ac:dyDescent="0.55000000000000004">
      <c r="A196" s="69" t="s">
        <v>1018</v>
      </c>
      <c r="B196" s="70"/>
      <c r="C196" s="70"/>
      <c r="D196" s="71"/>
      <c r="E196" s="73"/>
      <c r="F196" s="107" t="s">
        <v>10074</v>
      </c>
      <c r="G196" s="70"/>
      <c r="H196" s="74"/>
      <c r="I196" s="75"/>
      <c r="J196" s="75"/>
      <c r="K196" s="74" t="s">
        <v>11669</v>
      </c>
      <c r="L196" s="78"/>
      <c r="M196" s="79"/>
      <c r="N196" s="79"/>
      <c r="O196" s="80"/>
      <c r="P196" s="81"/>
      <c r="Q196" s="81"/>
      <c r="R196" s="91"/>
      <c r="S196" s="91"/>
      <c r="T196" s="91"/>
      <c r="U196" s="91"/>
      <c r="V196" s="52"/>
      <c r="W196" s="52"/>
      <c r="X196" s="52"/>
      <c r="Y196" s="52"/>
      <c r="Z196" s="51"/>
      <c r="AA196" s="76"/>
      <c r="AB196" s="76"/>
      <c r="AC196" s="77"/>
      <c r="AD196" s="83" t="s">
        <v>6047</v>
      </c>
      <c r="AE196" s="83">
        <v>870</v>
      </c>
      <c r="AF196" s="83">
        <v>366399</v>
      </c>
      <c r="AG196" s="83">
        <v>13555</v>
      </c>
      <c r="AH196" s="83">
        <v>231</v>
      </c>
      <c r="AI196" s="83"/>
      <c r="AJ196" s="83" t="s">
        <v>7083</v>
      </c>
      <c r="AK196" s="83"/>
      <c r="AL196" s="89" t="s">
        <v>8499</v>
      </c>
      <c r="AM196" s="83"/>
      <c r="AN196" s="85">
        <v>39883.528692129628</v>
      </c>
      <c r="AO196" s="89" t="s">
        <v>9222</v>
      </c>
      <c r="AP196" s="83" t="b">
        <v>0</v>
      </c>
      <c r="AQ196" s="83" t="b">
        <v>0</v>
      </c>
      <c r="AR196" s="83" t="b">
        <v>1</v>
      </c>
      <c r="AS196" s="83" t="s">
        <v>5604</v>
      </c>
      <c r="AT196" s="83">
        <v>3472</v>
      </c>
      <c r="AU196" s="89" t="s">
        <v>9969</v>
      </c>
      <c r="AV196" s="83" t="b">
        <v>1</v>
      </c>
      <c r="AW196" s="83" t="s">
        <v>10421</v>
      </c>
      <c r="AX196" s="89" t="s">
        <v>10615</v>
      </c>
      <c r="AY196" s="83" t="s">
        <v>65</v>
      </c>
      <c r="AZ196" s="2"/>
      <c r="BA196" s="3"/>
      <c r="BB196" s="3"/>
      <c r="BC196" s="3"/>
      <c r="BD196" s="3"/>
    </row>
    <row r="197" spans="1:56" x14ac:dyDescent="0.55000000000000004">
      <c r="A197" s="69" t="s">
        <v>1019</v>
      </c>
      <c r="B197" s="70"/>
      <c r="C197" s="70"/>
      <c r="D197" s="71"/>
      <c r="E197" s="73"/>
      <c r="F197" s="107" t="s">
        <v>10075</v>
      </c>
      <c r="G197" s="70"/>
      <c r="H197" s="74"/>
      <c r="I197" s="75"/>
      <c r="J197" s="75"/>
      <c r="K197" s="74" t="s">
        <v>11670</v>
      </c>
      <c r="L197" s="78"/>
      <c r="M197" s="79"/>
      <c r="N197" s="79"/>
      <c r="O197" s="80"/>
      <c r="P197" s="81"/>
      <c r="Q197" s="81"/>
      <c r="R197" s="91"/>
      <c r="S197" s="91"/>
      <c r="T197" s="91"/>
      <c r="U197" s="91"/>
      <c r="V197" s="52"/>
      <c r="W197" s="52"/>
      <c r="X197" s="52"/>
      <c r="Y197" s="52"/>
      <c r="Z197" s="51"/>
      <c r="AA197" s="76"/>
      <c r="AB197" s="76"/>
      <c r="AC197" s="77"/>
      <c r="AD197" s="83" t="s">
        <v>6048</v>
      </c>
      <c r="AE197" s="83">
        <v>441</v>
      </c>
      <c r="AF197" s="83">
        <v>12837</v>
      </c>
      <c r="AG197" s="83">
        <v>3479</v>
      </c>
      <c r="AH197" s="83">
        <v>202</v>
      </c>
      <c r="AI197" s="83"/>
      <c r="AJ197" s="83" t="s">
        <v>7084</v>
      </c>
      <c r="AK197" s="83" t="s">
        <v>7973</v>
      </c>
      <c r="AL197" s="89" t="s">
        <v>8500</v>
      </c>
      <c r="AM197" s="83"/>
      <c r="AN197" s="85">
        <v>40493.637685185182</v>
      </c>
      <c r="AO197" s="89" t="s">
        <v>9223</v>
      </c>
      <c r="AP197" s="83" t="b">
        <v>0</v>
      </c>
      <c r="AQ197" s="83" t="b">
        <v>0</v>
      </c>
      <c r="AR197" s="83" t="b">
        <v>0</v>
      </c>
      <c r="AS197" s="83" t="s">
        <v>5604</v>
      </c>
      <c r="AT197" s="83">
        <v>476</v>
      </c>
      <c r="AU197" s="89" t="s">
        <v>9972</v>
      </c>
      <c r="AV197" s="83" t="b">
        <v>1</v>
      </c>
      <c r="AW197" s="83" t="s">
        <v>10421</v>
      </c>
      <c r="AX197" s="89" t="s">
        <v>10616</v>
      </c>
      <c r="AY197" s="83" t="s">
        <v>65</v>
      </c>
      <c r="AZ197" s="2"/>
      <c r="BA197" s="3"/>
      <c r="BB197" s="3"/>
      <c r="BC197" s="3"/>
      <c r="BD197" s="3"/>
    </row>
    <row r="198" spans="1:56" x14ac:dyDescent="0.55000000000000004">
      <c r="A198" s="69" t="s">
        <v>293</v>
      </c>
      <c r="B198" s="70"/>
      <c r="C198" s="70"/>
      <c r="D198" s="71"/>
      <c r="E198" s="73"/>
      <c r="F198" s="107" t="s">
        <v>2720</v>
      </c>
      <c r="G198" s="70"/>
      <c r="H198" s="74"/>
      <c r="I198" s="75"/>
      <c r="J198" s="75"/>
      <c r="K198" s="74" t="s">
        <v>11671</v>
      </c>
      <c r="L198" s="78"/>
      <c r="M198" s="79"/>
      <c r="N198" s="79"/>
      <c r="O198" s="80"/>
      <c r="P198" s="81"/>
      <c r="Q198" s="81"/>
      <c r="R198" s="91"/>
      <c r="S198" s="91"/>
      <c r="T198" s="91"/>
      <c r="U198" s="91"/>
      <c r="V198" s="52"/>
      <c r="W198" s="52"/>
      <c r="X198" s="52"/>
      <c r="Y198" s="52"/>
      <c r="Z198" s="51"/>
      <c r="AA198" s="76"/>
      <c r="AB198" s="76"/>
      <c r="AC198" s="77"/>
      <c r="AD198" s="83" t="s">
        <v>6049</v>
      </c>
      <c r="AE198" s="83">
        <v>812</v>
      </c>
      <c r="AF198" s="83">
        <v>557</v>
      </c>
      <c r="AG198" s="83">
        <v>1511</v>
      </c>
      <c r="AH198" s="83">
        <v>1642</v>
      </c>
      <c r="AI198" s="83"/>
      <c r="AJ198" s="83" t="s">
        <v>7085</v>
      </c>
      <c r="AK198" s="83" t="s">
        <v>7974</v>
      </c>
      <c r="AL198" s="89" t="s">
        <v>8501</v>
      </c>
      <c r="AM198" s="83"/>
      <c r="AN198" s="85">
        <v>42460.456875000003</v>
      </c>
      <c r="AO198" s="89" t="s">
        <v>9224</v>
      </c>
      <c r="AP198" s="83" t="b">
        <v>1</v>
      </c>
      <c r="AQ198" s="83" t="b">
        <v>0</v>
      </c>
      <c r="AR198" s="83" t="b">
        <v>1</v>
      </c>
      <c r="AS198" s="83" t="s">
        <v>9960</v>
      </c>
      <c r="AT198" s="83">
        <v>14</v>
      </c>
      <c r="AU198" s="83"/>
      <c r="AV198" s="83" t="b">
        <v>0</v>
      </c>
      <c r="AW198" s="83" t="s">
        <v>10421</v>
      </c>
      <c r="AX198" s="89" t="s">
        <v>10617</v>
      </c>
      <c r="AY198" s="83" t="s">
        <v>66</v>
      </c>
      <c r="AZ198" s="2"/>
      <c r="BA198" s="3"/>
      <c r="BB198" s="3"/>
      <c r="BC198" s="3"/>
      <c r="BD198" s="3"/>
    </row>
    <row r="199" spans="1:56" x14ac:dyDescent="0.55000000000000004">
      <c r="A199" s="69" t="s">
        <v>294</v>
      </c>
      <c r="B199" s="70"/>
      <c r="C199" s="70"/>
      <c r="D199" s="71"/>
      <c r="E199" s="73"/>
      <c r="F199" s="107" t="s">
        <v>10076</v>
      </c>
      <c r="G199" s="70"/>
      <c r="H199" s="74"/>
      <c r="I199" s="75"/>
      <c r="J199" s="75"/>
      <c r="K199" s="74" t="s">
        <v>11672</v>
      </c>
      <c r="L199" s="78"/>
      <c r="M199" s="79"/>
      <c r="N199" s="79"/>
      <c r="O199" s="80"/>
      <c r="P199" s="81"/>
      <c r="Q199" s="81"/>
      <c r="R199" s="91"/>
      <c r="S199" s="91"/>
      <c r="T199" s="91"/>
      <c r="U199" s="91"/>
      <c r="V199" s="52"/>
      <c r="W199" s="52"/>
      <c r="X199" s="52"/>
      <c r="Y199" s="52"/>
      <c r="Z199" s="51"/>
      <c r="AA199" s="76"/>
      <c r="AB199" s="76"/>
      <c r="AC199" s="77"/>
      <c r="AD199" s="83" t="s">
        <v>6050</v>
      </c>
      <c r="AE199" s="83">
        <v>332</v>
      </c>
      <c r="AF199" s="83">
        <v>32</v>
      </c>
      <c r="AG199" s="83">
        <v>49</v>
      </c>
      <c r="AH199" s="83">
        <v>1001</v>
      </c>
      <c r="AI199" s="83"/>
      <c r="AJ199" s="83"/>
      <c r="AK199" s="83"/>
      <c r="AL199" s="83"/>
      <c r="AM199" s="83"/>
      <c r="AN199" s="85">
        <v>43227.521701388891</v>
      </c>
      <c r="AO199" s="83"/>
      <c r="AP199" s="83" t="b">
        <v>1</v>
      </c>
      <c r="AQ199" s="83" t="b">
        <v>0</v>
      </c>
      <c r="AR199" s="83" t="b">
        <v>0</v>
      </c>
      <c r="AS199" s="83" t="s">
        <v>5604</v>
      </c>
      <c r="AT199" s="83">
        <v>0</v>
      </c>
      <c r="AU199" s="83"/>
      <c r="AV199" s="83" t="b">
        <v>0</v>
      </c>
      <c r="AW199" s="83" t="s">
        <v>10421</v>
      </c>
      <c r="AX199" s="89" t="s">
        <v>10618</v>
      </c>
      <c r="AY199" s="83" t="s">
        <v>66</v>
      </c>
      <c r="AZ199" s="2"/>
      <c r="BA199" s="3"/>
      <c r="BB199" s="3"/>
      <c r="BC199" s="3"/>
      <c r="BD199" s="3"/>
    </row>
    <row r="200" spans="1:56" x14ac:dyDescent="0.55000000000000004">
      <c r="A200" s="69" t="s">
        <v>295</v>
      </c>
      <c r="B200" s="70"/>
      <c r="C200" s="70"/>
      <c r="D200" s="71"/>
      <c r="E200" s="73"/>
      <c r="F200" s="107" t="s">
        <v>2721</v>
      </c>
      <c r="G200" s="70"/>
      <c r="H200" s="74"/>
      <c r="I200" s="75"/>
      <c r="J200" s="75"/>
      <c r="K200" s="74" t="s">
        <v>11673</v>
      </c>
      <c r="L200" s="78"/>
      <c r="M200" s="79"/>
      <c r="N200" s="79"/>
      <c r="O200" s="80"/>
      <c r="P200" s="81"/>
      <c r="Q200" s="81"/>
      <c r="R200" s="91"/>
      <c r="S200" s="91"/>
      <c r="T200" s="91"/>
      <c r="U200" s="91"/>
      <c r="V200" s="52"/>
      <c r="W200" s="52"/>
      <c r="X200" s="52"/>
      <c r="Y200" s="52"/>
      <c r="Z200" s="51"/>
      <c r="AA200" s="76"/>
      <c r="AB200" s="76"/>
      <c r="AC200" s="77"/>
      <c r="AD200" s="83" t="s">
        <v>6051</v>
      </c>
      <c r="AE200" s="83">
        <v>1000</v>
      </c>
      <c r="AF200" s="83">
        <v>734</v>
      </c>
      <c r="AG200" s="83">
        <v>49571</v>
      </c>
      <c r="AH200" s="83">
        <v>106792</v>
      </c>
      <c r="AI200" s="83"/>
      <c r="AJ200" s="83" t="s">
        <v>7086</v>
      </c>
      <c r="AK200" s="83" t="s">
        <v>7975</v>
      </c>
      <c r="AL200" s="83"/>
      <c r="AM200" s="83"/>
      <c r="AN200" s="85">
        <v>42697.453240740739</v>
      </c>
      <c r="AO200" s="89" t="s">
        <v>9225</v>
      </c>
      <c r="AP200" s="83" t="b">
        <v>1</v>
      </c>
      <c r="AQ200" s="83" t="b">
        <v>0</v>
      </c>
      <c r="AR200" s="83" t="b">
        <v>1</v>
      </c>
      <c r="AS200" s="83" t="s">
        <v>9960</v>
      </c>
      <c r="AT200" s="83">
        <v>0</v>
      </c>
      <c r="AU200" s="83"/>
      <c r="AV200" s="83" t="b">
        <v>0</v>
      </c>
      <c r="AW200" s="83" t="s">
        <v>10421</v>
      </c>
      <c r="AX200" s="89" t="s">
        <v>10619</v>
      </c>
      <c r="AY200" s="83" t="s">
        <v>66</v>
      </c>
      <c r="AZ200" s="2"/>
      <c r="BA200" s="3"/>
      <c r="BB200" s="3"/>
      <c r="BC200" s="3"/>
      <c r="BD200" s="3"/>
    </row>
    <row r="201" spans="1:56" x14ac:dyDescent="0.55000000000000004">
      <c r="A201" s="69" t="s">
        <v>296</v>
      </c>
      <c r="B201" s="70"/>
      <c r="C201" s="70"/>
      <c r="D201" s="71"/>
      <c r="E201" s="73"/>
      <c r="F201" s="107" t="s">
        <v>2722</v>
      </c>
      <c r="G201" s="70"/>
      <c r="H201" s="74"/>
      <c r="I201" s="75"/>
      <c r="J201" s="75"/>
      <c r="K201" s="74" t="s">
        <v>11674</v>
      </c>
      <c r="L201" s="78"/>
      <c r="M201" s="79"/>
      <c r="N201" s="79"/>
      <c r="O201" s="80"/>
      <c r="P201" s="81"/>
      <c r="Q201" s="81"/>
      <c r="R201" s="91"/>
      <c r="S201" s="91"/>
      <c r="T201" s="91"/>
      <c r="U201" s="91"/>
      <c r="V201" s="52"/>
      <c r="W201" s="52"/>
      <c r="X201" s="52"/>
      <c r="Y201" s="52"/>
      <c r="Z201" s="51"/>
      <c r="AA201" s="76"/>
      <c r="AB201" s="76"/>
      <c r="AC201" s="77"/>
      <c r="AD201" s="83" t="s">
        <v>6052</v>
      </c>
      <c r="AE201" s="83">
        <v>1070</v>
      </c>
      <c r="AF201" s="83">
        <v>351</v>
      </c>
      <c r="AG201" s="83">
        <v>1413</v>
      </c>
      <c r="AH201" s="83">
        <v>1056</v>
      </c>
      <c r="AI201" s="83"/>
      <c r="AJ201" s="83" t="s">
        <v>7087</v>
      </c>
      <c r="AK201" s="83" t="s">
        <v>7976</v>
      </c>
      <c r="AL201" s="83"/>
      <c r="AM201" s="83"/>
      <c r="AN201" s="85">
        <v>42957.858761574076</v>
      </c>
      <c r="AO201" s="89" t="s">
        <v>9226</v>
      </c>
      <c r="AP201" s="83" t="b">
        <v>1</v>
      </c>
      <c r="AQ201" s="83" t="b">
        <v>0</v>
      </c>
      <c r="AR201" s="83" t="b">
        <v>0</v>
      </c>
      <c r="AS201" s="83" t="s">
        <v>5604</v>
      </c>
      <c r="AT201" s="83">
        <v>2</v>
      </c>
      <c r="AU201" s="83"/>
      <c r="AV201" s="83" t="b">
        <v>0</v>
      </c>
      <c r="AW201" s="83" t="s">
        <v>10421</v>
      </c>
      <c r="AX201" s="89" t="s">
        <v>10620</v>
      </c>
      <c r="AY201" s="83" t="s">
        <v>66</v>
      </c>
      <c r="AZ201" s="2"/>
      <c r="BA201" s="3"/>
      <c r="BB201" s="3"/>
      <c r="BC201" s="3"/>
      <c r="BD201" s="3"/>
    </row>
    <row r="202" spans="1:56" x14ac:dyDescent="0.55000000000000004">
      <c r="A202" s="69" t="s">
        <v>297</v>
      </c>
      <c r="B202" s="70"/>
      <c r="C202" s="70"/>
      <c r="D202" s="71"/>
      <c r="E202" s="73"/>
      <c r="F202" s="107" t="s">
        <v>2723</v>
      </c>
      <c r="G202" s="70"/>
      <c r="H202" s="74"/>
      <c r="I202" s="75"/>
      <c r="J202" s="75"/>
      <c r="K202" s="74" t="s">
        <v>11675</v>
      </c>
      <c r="L202" s="78"/>
      <c r="M202" s="79"/>
      <c r="N202" s="79"/>
      <c r="O202" s="80"/>
      <c r="P202" s="81"/>
      <c r="Q202" s="81"/>
      <c r="R202" s="91"/>
      <c r="S202" s="91"/>
      <c r="T202" s="91"/>
      <c r="U202" s="91"/>
      <c r="V202" s="52"/>
      <c r="W202" s="52"/>
      <c r="X202" s="52"/>
      <c r="Y202" s="52"/>
      <c r="Z202" s="51"/>
      <c r="AA202" s="76"/>
      <c r="AB202" s="76"/>
      <c r="AC202" s="77"/>
      <c r="AD202" s="83" t="s">
        <v>6053</v>
      </c>
      <c r="AE202" s="83">
        <v>852</v>
      </c>
      <c r="AF202" s="83">
        <v>2478</v>
      </c>
      <c r="AG202" s="83">
        <v>14654</v>
      </c>
      <c r="AH202" s="83">
        <v>15105</v>
      </c>
      <c r="AI202" s="83"/>
      <c r="AJ202" s="83" t="s">
        <v>7088</v>
      </c>
      <c r="AK202" s="83"/>
      <c r="AL202" s="89" t="s">
        <v>8502</v>
      </c>
      <c r="AM202" s="83"/>
      <c r="AN202" s="85">
        <v>42307.797222222223</v>
      </c>
      <c r="AO202" s="89" t="s">
        <v>9227</v>
      </c>
      <c r="AP202" s="83" t="b">
        <v>0</v>
      </c>
      <c r="AQ202" s="83" t="b">
        <v>0</v>
      </c>
      <c r="AR202" s="83" t="b">
        <v>1</v>
      </c>
      <c r="AS202" s="83" t="s">
        <v>5604</v>
      </c>
      <c r="AT202" s="83">
        <v>36</v>
      </c>
      <c r="AU202" s="89" t="s">
        <v>9984</v>
      </c>
      <c r="AV202" s="83" t="b">
        <v>0</v>
      </c>
      <c r="AW202" s="83" t="s">
        <v>10421</v>
      </c>
      <c r="AX202" s="89" t="s">
        <v>10621</v>
      </c>
      <c r="AY202" s="83" t="s">
        <v>66</v>
      </c>
      <c r="AZ202" s="2"/>
      <c r="BA202" s="3"/>
      <c r="BB202" s="3"/>
      <c r="BC202" s="3"/>
      <c r="BD202" s="3"/>
    </row>
    <row r="203" spans="1:56" x14ac:dyDescent="0.55000000000000004">
      <c r="A203" s="69" t="s">
        <v>298</v>
      </c>
      <c r="B203" s="70"/>
      <c r="C203" s="70"/>
      <c r="D203" s="71"/>
      <c r="E203" s="73"/>
      <c r="F203" s="107" t="s">
        <v>2724</v>
      </c>
      <c r="G203" s="70"/>
      <c r="H203" s="74"/>
      <c r="I203" s="75"/>
      <c r="J203" s="75"/>
      <c r="K203" s="74" t="s">
        <v>11676</v>
      </c>
      <c r="L203" s="78"/>
      <c r="M203" s="79"/>
      <c r="N203" s="79"/>
      <c r="O203" s="80"/>
      <c r="P203" s="81"/>
      <c r="Q203" s="81"/>
      <c r="R203" s="91"/>
      <c r="S203" s="91"/>
      <c r="T203" s="91"/>
      <c r="U203" s="91"/>
      <c r="V203" s="52"/>
      <c r="W203" s="52"/>
      <c r="X203" s="52"/>
      <c r="Y203" s="52"/>
      <c r="Z203" s="51"/>
      <c r="AA203" s="76"/>
      <c r="AB203" s="76"/>
      <c r="AC203" s="77"/>
      <c r="AD203" s="83" t="s">
        <v>6054</v>
      </c>
      <c r="AE203" s="83">
        <v>347</v>
      </c>
      <c r="AF203" s="83">
        <v>1093</v>
      </c>
      <c r="AG203" s="83">
        <v>138342</v>
      </c>
      <c r="AH203" s="83">
        <v>125434</v>
      </c>
      <c r="AI203" s="83"/>
      <c r="AJ203" s="83" t="s">
        <v>7089</v>
      </c>
      <c r="AK203" s="83" t="s">
        <v>7977</v>
      </c>
      <c r="AL203" s="83"/>
      <c r="AM203" s="83"/>
      <c r="AN203" s="85">
        <v>42100.419421296298</v>
      </c>
      <c r="AO203" s="83"/>
      <c r="AP203" s="83" t="b">
        <v>1</v>
      </c>
      <c r="AQ203" s="83" t="b">
        <v>0</v>
      </c>
      <c r="AR203" s="83" t="b">
        <v>1</v>
      </c>
      <c r="AS203" s="83" t="s">
        <v>5604</v>
      </c>
      <c r="AT203" s="83">
        <v>246</v>
      </c>
      <c r="AU203" s="89" t="s">
        <v>9970</v>
      </c>
      <c r="AV203" s="83" t="b">
        <v>0</v>
      </c>
      <c r="AW203" s="83" t="s">
        <v>10421</v>
      </c>
      <c r="AX203" s="89" t="s">
        <v>10622</v>
      </c>
      <c r="AY203" s="83" t="s">
        <v>66</v>
      </c>
      <c r="AZ203" s="2"/>
      <c r="BA203" s="3"/>
      <c r="BB203" s="3"/>
      <c r="BC203" s="3"/>
      <c r="BD203" s="3"/>
    </row>
    <row r="204" spans="1:56" x14ac:dyDescent="0.55000000000000004">
      <c r="A204" s="69" t="s">
        <v>300</v>
      </c>
      <c r="B204" s="70"/>
      <c r="C204" s="70"/>
      <c r="D204" s="71"/>
      <c r="E204" s="73"/>
      <c r="F204" s="107" t="s">
        <v>2725</v>
      </c>
      <c r="G204" s="70"/>
      <c r="H204" s="74"/>
      <c r="I204" s="75"/>
      <c r="J204" s="75"/>
      <c r="K204" s="74" t="s">
        <v>11677</v>
      </c>
      <c r="L204" s="78"/>
      <c r="M204" s="79"/>
      <c r="N204" s="79"/>
      <c r="O204" s="80"/>
      <c r="P204" s="81"/>
      <c r="Q204" s="81"/>
      <c r="R204" s="91"/>
      <c r="S204" s="91"/>
      <c r="T204" s="91"/>
      <c r="U204" s="91"/>
      <c r="V204" s="52"/>
      <c r="W204" s="52"/>
      <c r="X204" s="52"/>
      <c r="Y204" s="52"/>
      <c r="Z204" s="51"/>
      <c r="AA204" s="76"/>
      <c r="AB204" s="76"/>
      <c r="AC204" s="77"/>
      <c r="AD204" s="83" t="s">
        <v>6055</v>
      </c>
      <c r="AE204" s="83">
        <v>325</v>
      </c>
      <c r="AF204" s="83">
        <v>3103</v>
      </c>
      <c r="AG204" s="83">
        <v>80571</v>
      </c>
      <c r="AH204" s="83">
        <v>104348</v>
      </c>
      <c r="AI204" s="83"/>
      <c r="AJ204" s="83" t="s">
        <v>7090</v>
      </c>
      <c r="AK204" s="83" t="s">
        <v>7978</v>
      </c>
      <c r="AL204" s="89" t="s">
        <v>8503</v>
      </c>
      <c r="AM204" s="83"/>
      <c r="AN204" s="85">
        <v>40623.984965277778</v>
      </c>
      <c r="AO204" s="89" t="s">
        <v>9228</v>
      </c>
      <c r="AP204" s="83" t="b">
        <v>1</v>
      </c>
      <c r="AQ204" s="83" t="b">
        <v>0</v>
      </c>
      <c r="AR204" s="83" t="b">
        <v>1</v>
      </c>
      <c r="AS204" s="83" t="s">
        <v>5604</v>
      </c>
      <c r="AT204" s="83">
        <v>99</v>
      </c>
      <c r="AU204" s="89" t="s">
        <v>9970</v>
      </c>
      <c r="AV204" s="83" t="b">
        <v>0</v>
      </c>
      <c r="AW204" s="83" t="s">
        <v>10421</v>
      </c>
      <c r="AX204" s="89" t="s">
        <v>10623</v>
      </c>
      <c r="AY204" s="83" t="s">
        <v>66</v>
      </c>
      <c r="AZ204" s="2"/>
      <c r="BA204" s="3"/>
      <c r="BB204" s="3"/>
      <c r="BC204" s="3"/>
      <c r="BD204" s="3"/>
    </row>
    <row r="205" spans="1:56" x14ac:dyDescent="0.55000000000000004">
      <c r="A205" s="69" t="s">
        <v>301</v>
      </c>
      <c r="B205" s="70"/>
      <c r="C205" s="70"/>
      <c r="D205" s="71"/>
      <c r="E205" s="73"/>
      <c r="F205" s="107" t="s">
        <v>10077</v>
      </c>
      <c r="G205" s="70"/>
      <c r="H205" s="74"/>
      <c r="I205" s="75"/>
      <c r="J205" s="75"/>
      <c r="K205" s="74" t="s">
        <v>11678</v>
      </c>
      <c r="L205" s="78"/>
      <c r="M205" s="79"/>
      <c r="N205" s="79"/>
      <c r="O205" s="80"/>
      <c r="P205" s="81"/>
      <c r="Q205" s="81"/>
      <c r="R205" s="91"/>
      <c r="S205" s="91"/>
      <c r="T205" s="91"/>
      <c r="U205" s="91"/>
      <c r="V205" s="52"/>
      <c r="W205" s="52"/>
      <c r="X205" s="52"/>
      <c r="Y205" s="52"/>
      <c r="Z205" s="51"/>
      <c r="AA205" s="76"/>
      <c r="AB205" s="76"/>
      <c r="AC205" s="77"/>
      <c r="AD205" s="83" t="s">
        <v>6056</v>
      </c>
      <c r="AE205" s="83">
        <v>211</v>
      </c>
      <c r="AF205" s="83">
        <v>148</v>
      </c>
      <c r="AG205" s="83">
        <v>456</v>
      </c>
      <c r="AH205" s="83">
        <v>624</v>
      </c>
      <c r="AI205" s="83"/>
      <c r="AJ205" s="83" t="s">
        <v>7091</v>
      </c>
      <c r="AK205" s="83" t="s">
        <v>7979</v>
      </c>
      <c r="AL205" s="89" t="s">
        <v>8504</v>
      </c>
      <c r="AM205" s="83"/>
      <c r="AN205" s="85">
        <v>42618.413356481484</v>
      </c>
      <c r="AO205" s="89" t="s">
        <v>9229</v>
      </c>
      <c r="AP205" s="83" t="b">
        <v>0</v>
      </c>
      <c r="AQ205" s="83" t="b">
        <v>0</v>
      </c>
      <c r="AR205" s="83" t="b">
        <v>0</v>
      </c>
      <c r="AS205" s="83" t="s">
        <v>5605</v>
      </c>
      <c r="AT205" s="83">
        <v>3</v>
      </c>
      <c r="AU205" s="89" t="s">
        <v>9970</v>
      </c>
      <c r="AV205" s="83" t="b">
        <v>0</v>
      </c>
      <c r="AW205" s="83" t="s">
        <v>10421</v>
      </c>
      <c r="AX205" s="89" t="s">
        <v>10624</v>
      </c>
      <c r="AY205" s="83" t="s">
        <v>66</v>
      </c>
      <c r="AZ205" s="2"/>
      <c r="BA205" s="3"/>
      <c r="BB205" s="3"/>
      <c r="BC205" s="3"/>
      <c r="BD205" s="3"/>
    </row>
    <row r="206" spans="1:56" x14ac:dyDescent="0.55000000000000004">
      <c r="A206" s="69" t="s">
        <v>302</v>
      </c>
      <c r="B206" s="70"/>
      <c r="C206" s="70"/>
      <c r="D206" s="71"/>
      <c r="E206" s="73"/>
      <c r="F206" s="107" t="s">
        <v>2726</v>
      </c>
      <c r="G206" s="70"/>
      <c r="H206" s="74"/>
      <c r="I206" s="75"/>
      <c r="J206" s="75"/>
      <c r="K206" s="74" t="s">
        <v>11679</v>
      </c>
      <c r="L206" s="78"/>
      <c r="M206" s="79"/>
      <c r="N206" s="79"/>
      <c r="O206" s="80"/>
      <c r="P206" s="81"/>
      <c r="Q206" s="81"/>
      <c r="R206" s="91"/>
      <c r="S206" s="91"/>
      <c r="T206" s="91"/>
      <c r="U206" s="91"/>
      <c r="V206" s="52"/>
      <c r="W206" s="52"/>
      <c r="X206" s="52"/>
      <c r="Y206" s="52"/>
      <c r="Z206" s="51"/>
      <c r="AA206" s="76"/>
      <c r="AB206" s="76"/>
      <c r="AC206" s="77"/>
      <c r="AD206" s="83" t="s">
        <v>6057</v>
      </c>
      <c r="AE206" s="83">
        <v>257</v>
      </c>
      <c r="AF206" s="83">
        <v>192</v>
      </c>
      <c r="AG206" s="83">
        <v>663</v>
      </c>
      <c r="AH206" s="83">
        <v>944</v>
      </c>
      <c r="AI206" s="83"/>
      <c r="AJ206" s="83"/>
      <c r="AK206" s="83" t="s">
        <v>7868</v>
      </c>
      <c r="AL206" s="83"/>
      <c r="AM206" s="83"/>
      <c r="AN206" s="85">
        <v>42501.571145833332</v>
      </c>
      <c r="AO206" s="83"/>
      <c r="AP206" s="83" t="b">
        <v>1</v>
      </c>
      <c r="AQ206" s="83" t="b">
        <v>0</v>
      </c>
      <c r="AR206" s="83" t="b">
        <v>1</v>
      </c>
      <c r="AS206" s="83" t="s">
        <v>5604</v>
      </c>
      <c r="AT206" s="83">
        <v>1</v>
      </c>
      <c r="AU206" s="83"/>
      <c r="AV206" s="83" t="b">
        <v>0</v>
      </c>
      <c r="AW206" s="83" t="s">
        <v>10421</v>
      </c>
      <c r="AX206" s="89" t="s">
        <v>10625</v>
      </c>
      <c r="AY206" s="83" t="s">
        <v>66</v>
      </c>
      <c r="AZ206" s="2"/>
      <c r="BA206" s="3"/>
      <c r="BB206" s="3"/>
      <c r="BC206" s="3"/>
      <c r="BD206" s="3"/>
    </row>
    <row r="207" spans="1:56" x14ac:dyDescent="0.55000000000000004">
      <c r="A207" s="69" t="s">
        <v>303</v>
      </c>
      <c r="B207" s="70"/>
      <c r="C207" s="70"/>
      <c r="D207" s="71"/>
      <c r="E207" s="73"/>
      <c r="F207" s="107" t="s">
        <v>2727</v>
      </c>
      <c r="G207" s="70"/>
      <c r="H207" s="74"/>
      <c r="I207" s="75"/>
      <c r="J207" s="75"/>
      <c r="K207" s="74" t="s">
        <v>11680</v>
      </c>
      <c r="L207" s="78"/>
      <c r="M207" s="79"/>
      <c r="N207" s="79"/>
      <c r="O207" s="80"/>
      <c r="P207" s="81"/>
      <c r="Q207" s="81"/>
      <c r="R207" s="91"/>
      <c r="S207" s="91"/>
      <c r="T207" s="91"/>
      <c r="U207" s="91"/>
      <c r="V207" s="52"/>
      <c r="W207" s="52"/>
      <c r="X207" s="52"/>
      <c r="Y207" s="52"/>
      <c r="Z207" s="51"/>
      <c r="AA207" s="76"/>
      <c r="AB207" s="76"/>
      <c r="AC207" s="77"/>
      <c r="AD207" s="83" t="s">
        <v>6058</v>
      </c>
      <c r="AE207" s="83">
        <v>8366</v>
      </c>
      <c r="AF207" s="83">
        <v>7212</v>
      </c>
      <c r="AG207" s="83">
        <v>31171</v>
      </c>
      <c r="AH207" s="83">
        <v>9066</v>
      </c>
      <c r="AI207" s="83"/>
      <c r="AJ207" s="83" t="s">
        <v>7092</v>
      </c>
      <c r="AK207" s="83" t="s">
        <v>7980</v>
      </c>
      <c r="AL207" s="89" t="s">
        <v>8505</v>
      </c>
      <c r="AM207" s="83"/>
      <c r="AN207" s="85">
        <v>39502.570891203701</v>
      </c>
      <c r="AO207" s="89" t="s">
        <v>9230</v>
      </c>
      <c r="AP207" s="83" t="b">
        <v>0</v>
      </c>
      <c r="AQ207" s="83" t="b">
        <v>0</v>
      </c>
      <c r="AR207" s="83" t="b">
        <v>1</v>
      </c>
      <c r="AS207" s="83" t="s">
        <v>5604</v>
      </c>
      <c r="AT207" s="83">
        <v>472</v>
      </c>
      <c r="AU207" s="89" t="s">
        <v>9970</v>
      </c>
      <c r="AV207" s="83" t="b">
        <v>0</v>
      </c>
      <c r="AW207" s="83" t="s">
        <v>10421</v>
      </c>
      <c r="AX207" s="89" t="s">
        <v>10626</v>
      </c>
      <c r="AY207" s="83" t="s">
        <v>66</v>
      </c>
      <c r="AZ207" s="2"/>
      <c r="BA207" s="3"/>
      <c r="BB207" s="3"/>
      <c r="BC207" s="3"/>
      <c r="BD207" s="3"/>
    </row>
    <row r="208" spans="1:56" x14ac:dyDescent="0.55000000000000004">
      <c r="A208" s="69" t="s">
        <v>304</v>
      </c>
      <c r="B208" s="70"/>
      <c r="C208" s="70"/>
      <c r="D208" s="71"/>
      <c r="E208" s="73"/>
      <c r="F208" s="107" t="s">
        <v>2728</v>
      </c>
      <c r="G208" s="70"/>
      <c r="H208" s="74"/>
      <c r="I208" s="75"/>
      <c r="J208" s="75"/>
      <c r="K208" s="74" t="s">
        <v>11681</v>
      </c>
      <c r="L208" s="78"/>
      <c r="M208" s="79"/>
      <c r="N208" s="79"/>
      <c r="O208" s="80"/>
      <c r="P208" s="81"/>
      <c r="Q208" s="81"/>
      <c r="R208" s="91"/>
      <c r="S208" s="91"/>
      <c r="T208" s="91"/>
      <c r="U208" s="91"/>
      <c r="V208" s="52"/>
      <c r="W208" s="52"/>
      <c r="X208" s="52"/>
      <c r="Y208" s="52"/>
      <c r="Z208" s="51"/>
      <c r="AA208" s="76"/>
      <c r="AB208" s="76"/>
      <c r="AC208" s="77"/>
      <c r="AD208" s="83" t="s">
        <v>6059</v>
      </c>
      <c r="AE208" s="83">
        <v>689</v>
      </c>
      <c r="AF208" s="83">
        <v>487</v>
      </c>
      <c r="AG208" s="83">
        <v>2426</v>
      </c>
      <c r="AH208" s="83">
        <v>1074</v>
      </c>
      <c r="AI208" s="83"/>
      <c r="AJ208" s="83" t="s">
        <v>7093</v>
      </c>
      <c r="AK208" s="83" t="s">
        <v>7981</v>
      </c>
      <c r="AL208" s="83"/>
      <c r="AM208" s="83"/>
      <c r="AN208" s="85">
        <v>39955.812557870369</v>
      </c>
      <c r="AO208" s="83"/>
      <c r="AP208" s="83" t="b">
        <v>1</v>
      </c>
      <c r="AQ208" s="83" t="b">
        <v>0</v>
      </c>
      <c r="AR208" s="83" t="b">
        <v>0</v>
      </c>
      <c r="AS208" s="83" t="s">
        <v>5604</v>
      </c>
      <c r="AT208" s="83">
        <v>18</v>
      </c>
      <c r="AU208" s="89" t="s">
        <v>9970</v>
      </c>
      <c r="AV208" s="83" t="b">
        <v>0</v>
      </c>
      <c r="AW208" s="83" t="s">
        <v>10421</v>
      </c>
      <c r="AX208" s="89" t="s">
        <v>10627</v>
      </c>
      <c r="AY208" s="83" t="s">
        <v>66</v>
      </c>
      <c r="AZ208" s="2"/>
      <c r="BA208" s="3"/>
      <c r="BB208" s="3"/>
      <c r="BC208" s="3"/>
      <c r="BD208" s="3"/>
    </row>
    <row r="209" spans="1:56" x14ac:dyDescent="0.55000000000000004">
      <c r="A209" s="69" t="s">
        <v>305</v>
      </c>
      <c r="B209" s="70"/>
      <c r="C209" s="70"/>
      <c r="D209" s="71"/>
      <c r="E209" s="73"/>
      <c r="F209" s="107" t="s">
        <v>2729</v>
      </c>
      <c r="G209" s="70"/>
      <c r="H209" s="74"/>
      <c r="I209" s="75"/>
      <c r="J209" s="75"/>
      <c r="K209" s="74" t="s">
        <v>11682</v>
      </c>
      <c r="L209" s="78"/>
      <c r="M209" s="79"/>
      <c r="N209" s="79"/>
      <c r="O209" s="80"/>
      <c r="P209" s="81"/>
      <c r="Q209" s="81"/>
      <c r="R209" s="91"/>
      <c r="S209" s="91"/>
      <c r="T209" s="91"/>
      <c r="U209" s="91"/>
      <c r="V209" s="52"/>
      <c r="W209" s="52"/>
      <c r="X209" s="52"/>
      <c r="Y209" s="52"/>
      <c r="Z209" s="51"/>
      <c r="AA209" s="76"/>
      <c r="AB209" s="76"/>
      <c r="AC209" s="77"/>
      <c r="AD209" s="83" t="s">
        <v>6060</v>
      </c>
      <c r="AE209" s="83">
        <v>640</v>
      </c>
      <c r="AF209" s="83">
        <v>46</v>
      </c>
      <c r="AG209" s="83">
        <v>334</v>
      </c>
      <c r="AH209" s="83">
        <v>1716</v>
      </c>
      <c r="AI209" s="83"/>
      <c r="AJ209" s="83" t="s">
        <v>7094</v>
      </c>
      <c r="AK209" s="83"/>
      <c r="AL209" s="83"/>
      <c r="AM209" s="83"/>
      <c r="AN209" s="85">
        <v>43300.818981481483</v>
      </c>
      <c r="AO209" s="89" t="s">
        <v>9231</v>
      </c>
      <c r="AP209" s="83" t="b">
        <v>1</v>
      </c>
      <c r="AQ209" s="83" t="b">
        <v>0</v>
      </c>
      <c r="AR209" s="83" t="b">
        <v>0</v>
      </c>
      <c r="AS209" s="83" t="s">
        <v>5604</v>
      </c>
      <c r="AT209" s="83">
        <v>1</v>
      </c>
      <c r="AU209" s="83"/>
      <c r="AV209" s="83" t="b">
        <v>0</v>
      </c>
      <c r="AW209" s="83" t="s">
        <v>10421</v>
      </c>
      <c r="AX209" s="89" t="s">
        <v>10628</v>
      </c>
      <c r="AY209" s="83" t="s">
        <v>66</v>
      </c>
      <c r="AZ209" s="2"/>
      <c r="BA209" s="3"/>
      <c r="BB209" s="3"/>
      <c r="BC209" s="3"/>
      <c r="BD209" s="3"/>
    </row>
    <row r="210" spans="1:56" x14ac:dyDescent="0.55000000000000004">
      <c r="A210" s="69" t="s">
        <v>497</v>
      </c>
      <c r="B210" s="70"/>
      <c r="C210" s="70"/>
      <c r="D210" s="71"/>
      <c r="E210" s="73"/>
      <c r="F210" s="107" t="s">
        <v>10078</v>
      </c>
      <c r="G210" s="70"/>
      <c r="H210" s="74"/>
      <c r="I210" s="75"/>
      <c r="J210" s="75"/>
      <c r="K210" s="74" t="s">
        <v>11683</v>
      </c>
      <c r="L210" s="78"/>
      <c r="M210" s="79"/>
      <c r="N210" s="79"/>
      <c r="O210" s="80"/>
      <c r="P210" s="81"/>
      <c r="Q210" s="81"/>
      <c r="R210" s="91"/>
      <c r="S210" s="91"/>
      <c r="T210" s="91"/>
      <c r="U210" s="91"/>
      <c r="V210" s="52"/>
      <c r="W210" s="52"/>
      <c r="X210" s="52"/>
      <c r="Y210" s="52"/>
      <c r="Z210" s="51"/>
      <c r="AA210" s="76"/>
      <c r="AB210" s="76"/>
      <c r="AC210" s="77"/>
      <c r="AD210" s="83" t="s">
        <v>6061</v>
      </c>
      <c r="AE210" s="83">
        <v>2252</v>
      </c>
      <c r="AF210" s="83">
        <v>3036</v>
      </c>
      <c r="AG210" s="83">
        <v>818</v>
      </c>
      <c r="AH210" s="83">
        <v>1074</v>
      </c>
      <c r="AI210" s="83"/>
      <c r="AJ210" s="83" t="s">
        <v>7095</v>
      </c>
      <c r="AK210" s="83" t="s">
        <v>7864</v>
      </c>
      <c r="AL210" s="89" t="s">
        <v>8506</v>
      </c>
      <c r="AM210" s="83"/>
      <c r="AN210" s="85">
        <v>41424.407233796293</v>
      </c>
      <c r="AO210" s="89" t="s">
        <v>9232</v>
      </c>
      <c r="AP210" s="83" t="b">
        <v>0</v>
      </c>
      <c r="AQ210" s="83" t="b">
        <v>0</v>
      </c>
      <c r="AR210" s="83" t="b">
        <v>1</v>
      </c>
      <c r="AS210" s="83" t="s">
        <v>5605</v>
      </c>
      <c r="AT210" s="83">
        <v>107</v>
      </c>
      <c r="AU210" s="89" t="s">
        <v>9984</v>
      </c>
      <c r="AV210" s="83" t="b">
        <v>0</v>
      </c>
      <c r="AW210" s="83" t="s">
        <v>10421</v>
      </c>
      <c r="AX210" s="89" t="s">
        <v>10629</v>
      </c>
      <c r="AY210" s="83" t="s">
        <v>66</v>
      </c>
      <c r="AZ210" s="2"/>
      <c r="BA210" s="3"/>
      <c r="BB210" s="3"/>
      <c r="BC210" s="3"/>
      <c r="BD210" s="3"/>
    </row>
    <row r="211" spans="1:56" x14ac:dyDescent="0.55000000000000004">
      <c r="A211" s="69" t="s">
        <v>306</v>
      </c>
      <c r="B211" s="70"/>
      <c r="C211" s="70"/>
      <c r="D211" s="71"/>
      <c r="E211" s="73"/>
      <c r="F211" s="107" t="s">
        <v>2730</v>
      </c>
      <c r="G211" s="70"/>
      <c r="H211" s="74"/>
      <c r="I211" s="75"/>
      <c r="J211" s="75"/>
      <c r="K211" s="74" t="s">
        <v>11684</v>
      </c>
      <c r="L211" s="78"/>
      <c r="M211" s="79"/>
      <c r="N211" s="79"/>
      <c r="O211" s="80"/>
      <c r="P211" s="81"/>
      <c r="Q211" s="81"/>
      <c r="R211" s="91"/>
      <c r="S211" s="91"/>
      <c r="T211" s="91"/>
      <c r="U211" s="91"/>
      <c r="V211" s="52"/>
      <c r="W211" s="52"/>
      <c r="X211" s="52"/>
      <c r="Y211" s="52"/>
      <c r="Z211" s="51"/>
      <c r="AA211" s="76"/>
      <c r="AB211" s="76"/>
      <c r="AC211" s="77"/>
      <c r="AD211" s="83" t="s">
        <v>6062</v>
      </c>
      <c r="AE211" s="83">
        <v>620</v>
      </c>
      <c r="AF211" s="83">
        <v>284</v>
      </c>
      <c r="AG211" s="83">
        <v>919</v>
      </c>
      <c r="AH211" s="83">
        <v>45</v>
      </c>
      <c r="AI211" s="83"/>
      <c r="AJ211" s="83" t="s">
        <v>7096</v>
      </c>
      <c r="AK211" s="83" t="s">
        <v>7982</v>
      </c>
      <c r="AL211" s="89" t="s">
        <v>8507</v>
      </c>
      <c r="AM211" s="83"/>
      <c r="AN211" s="85">
        <v>41179.921539351853</v>
      </c>
      <c r="AO211" s="89" t="s">
        <v>9233</v>
      </c>
      <c r="AP211" s="83" t="b">
        <v>0</v>
      </c>
      <c r="AQ211" s="83" t="b">
        <v>0</v>
      </c>
      <c r="AR211" s="83" t="b">
        <v>1</v>
      </c>
      <c r="AS211" s="83" t="s">
        <v>5604</v>
      </c>
      <c r="AT211" s="83">
        <v>32</v>
      </c>
      <c r="AU211" s="89" t="s">
        <v>9970</v>
      </c>
      <c r="AV211" s="83" t="b">
        <v>0</v>
      </c>
      <c r="AW211" s="83" t="s">
        <v>10421</v>
      </c>
      <c r="AX211" s="89" t="s">
        <v>10630</v>
      </c>
      <c r="AY211" s="83" t="s">
        <v>66</v>
      </c>
      <c r="AZ211" s="2"/>
      <c r="BA211" s="3"/>
      <c r="BB211" s="3"/>
      <c r="BC211" s="3"/>
      <c r="BD211" s="3"/>
    </row>
    <row r="212" spans="1:56" x14ac:dyDescent="0.55000000000000004">
      <c r="A212" s="69" t="s">
        <v>307</v>
      </c>
      <c r="B212" s="70"/>
      <c r="C212" s="70"/>
      <c r="D212" s="71"/>
      <c r="E212" s="73"/>
      <c r="F212" s="107" t="s">
        <v>2731</v>
      </c>
      <c r="G212" s="70"/>
      <c r="H212" s="74"/>
      <c r="I212" s="75"/>
      <c r="J212" s="75"/>
      <c r="K212" s="74" t="s">
        <v>11685</v>
      </c>
      <c r="L212" s="78"/>
      <c r="M212" s="79"/>
      <c r="N212" s="79"/>
      <c r="O212" s="80"/>
      <c r="P212" s="81"/>
      <c r="Q212" s="81"/>
      <c r="R212" s="91"/>
      <c r="S212" s="91"/>
      <c r="T212" s="91"/>
      <c r="U212" s="91"/>
      <c r="V212" s="52"/>
      <c r="W212" s="52"/>
      <c r="X212" s="52"/>
      <c r="Y212" s="52"/>
      <c r="Z212" s="51"/>
      <c r="AA212" s="76"/>
      <c r="AB212" s="76"/>
      <c r="AC212" s="77"/>
      <c r="AD212" s="83" t="s">
        <v>6063</v>
      </c>
      <c r="AE212" s="83">
        <v>1042</v>
      </c>
      <c r="AF212" s="83">
        <v>192</v>
      </c>
      <c r="AG212" s="83">
        <v>420</v>
      </c>
      <c r="AH212" s="83">
        <v>192</v>
      </c>
      <c r="AI212" s="83"/>
      <c r="AJ212" s="83" t="s">
        <v>7097</v>
      </c>
      <c r="AK212" s="83" t="s">
        <v>7983</v>
      </c>
      <c r="AL212" s="83"/>
      <c r="AM212" s="83"/>
      <c r="AN212" s="85">
        <v>43206.750567129631</v>
      </c>
      <c r="AO212" s="89" t="s">
        <v>9234</v>
      </c>
      <c r="AP212" s="83" t="b">
        <v>1</v>
      </c>
      <c r="AQ212" s="83" t="b">
        <v>0</v>
      </c>
      <c r="AR212" s="83" t="b">
        <v>0</v>
      </c>
      <c r="AS212" s="83" t="s">
        <v>9959</v>
      </c>
      <c r="AT212" s="83">
        <v>0</v>
      </c>
      <c r="AU212" s="83"/>
      <c r="AV212" s="83" t="b">
        <v>0</v>
      </c>
      <c r="AW212" s="83" t="s">
        <v>10421</v>
      </c>
      <c r="AX212" s="89" t="s">
        <v>10631</v>
      </c>
      <c r="AY212" s="83" t="s">
        <v>66</v>
      </c>
      <c r="AZ212" s="2"/>
      <c r="BA212" s="3"/>
      <c r="BB212" s="3"/>
      <c r="BC212" s="3"/>
      <c r="BD212" s="3"/>
    </row>
    <row r="213" spans="1:56" x14ac:dyDescent="0.55000000000000004">
      <c r="A213" s="69" t="s">
        <v>308</v>
      </c>
      <c r="B213" s="70"/>
      <c r="C213" s="70"/>
      <c r="D213" s="71"/>
      <c r="E213" s="73"/>
      <c r="F213" s="107" t="s">
        <v>2732</v>
      </c>
      <c r="G213" s="70"/>
      <c r="H213" s="74"/>
      <c r="I213" s="75"/>
      <c r="J213" s="75"/>
      <c r="K213" s="74" t="s">
        <v>11686</v>
      </c>
      <c r="L213" s="78"/>
      <c r="M213" s="79"/>
      <c r="N213" s="79"/>
      <c r="O213" s="80"/>
      <c r="P213" s="81"/>
      <c r="Q213" s="81"/>
      <c r="R213" s="91"/>
      <c r="S213" s="91"/>
      <c r="T213" s="91"/>
      <c r="U213" s="91"/>
      <c r="V213" s="52"/>
      <c r="W213" s="52"/>
      <c r="X213" s="52"/>
      <c r="Y213" s="52"/>
      <c r="Z213" s="51"/>
      <c r="AA213" s="76"/>
      <c r="AB213" s="76"/>
      <c r="AC213" s="77"/>
      <c r="AD213" s="83" t="s">
        <v>6064</v>
      </c>
      <c r="AE213" s="83">
        <v>646</v>
      </c>
      <c r="AF213" s="83">
        <v>430</v>
      </c>
      <c r="AG213" s="83">
        <v>19208</v>
      </c>
      <c r="AH213" s="83">
        <v>28149</v>
      </c>
      <c r="AI213" s="83"/>
      <c r="AJ213" s="83" t="s">
        <v>7098</v>
      </c>
      <c r="AK213" s="83" t="s">
        <v>7984</v>
      </c>
      <c r="AL213" s="83"/>
      <c r="AM213" s="83"/>
      <c r="AN213" s="85">
        <v>41423.635138888887</v>
      </c>
      <c r="AO213" s="89" t="s">
        <v>9235</v>
      </c>
      <c r="AP213" s="83" t="b">
        <v>1</v>
      </c>
      <c r="AQ213" s="83" t="b">
        <v>0</v>
      </c>
      <c r="AR213" s="83" t="b">
        <v>1</v>
      </c>
      <c r="AS213" s="83" t="s">
        <v>5604</v>
      </c>
      <c r="AT213" s="83">
        <v>1</v>
      </c>
      <c r="AU213" s="89" t="s">
        <v>9970</v>
      </c>
      <c r="AV213" s="83" t="b">
        <v>0</v>
      </c>
      <c r="AW213" s="83" t="s">
        <v>10421</v>
      </c>
      <c r="AX213" s="89" t="s">
        <v>10632</v>
      </c>
      <c r="AY213" s="83" t="s">
        <v>66</v>
      </c>
      <c r="AZ213" s="2"/>
      <c r="BA213" s="3"/>
      <c r="BB213" s="3"/>
      <c r="BC213" s="3"/>
      <c r="BD213" s="3"/>
    </row>
    <row r="214" spans="1:56" x14ac:dyDescent="0.55000000000000004">
      <c r="A214" s="69" t="s">
        <v>309</v>
      </c>
      <c r="B214" s="70"/>
      <c r="C214" s="70"/>
      <c r="D214" s="71"/>
      <c r="E214" s="73"/>
      <c r="F214" s="107" t="s">
        <v>2733</v>
      </c>
      <c r="G214" s="70"/>
      <c r="H214" s="74"/>
      <c r="I214" s="75"/>
      <c r="J214" s="75"/>
      <c r="K214" s="74" t="s">
        <v>11687</v>
      </c>
      <c r="L214" s="78"/>
      <c r="M214" s="79"/>
      <c r="N214" s="79"/>
      <c r="O214" s="80"/>
      <c r="P214" s="81"/>
      <c r="Q214" s="81"/>
      <c r="R214" s="91"/>
      <c r="S214" s="91"/>
      <c r="T214" s="91"/>
      <c r="U214" s="91"/>
      <c r="V214" s="52"/>
      <c r="W214" s="52"/>
      <c r="X214" s="52"/>
      <c r="Y214" s="52"/>
      <c r="Z214" s="51"/>
      <c r="AA214" s="76"/>
      <c r="AB214" s="76"/>
      <c r="AC214" s="77"/>
      <c r="AD214" s="83" t="s">
        <v>6065</v>
      </c>
      <c r="AE214" s="83">
        <v>380</v>
      </c>
      <c r="AF214" s="83">
        <v>410</v>
      </c>
      <c r="AG214" s="83">
        <v>1314</v>
      </c>
      <c r="AH214" s="83">
        <v>6</v>
      </c>
      <c r="AI214" s="83"/>
      <c r="AJ214" s="83" t="s">
        <v>7099</v>
      </c>
      <c r="AK214" s="83" t="s">
        <v>7985</v>
      </c>
      <c r="AL214" s="89" t="s">
        <v>8508</v>
      </c>
      <c r="AM214" s="83"/>
      <c r="AN214" s="85">
        <v>42151.583865740744</v>
      </c>
      <c r="AO214" s="89" t="s">
        <v>9236</v>
      </c>
      <c r="AP214" s="83" t="b">
        <v>0</v>
      </c>
      <c r="AQ214" s="83" t="b">
        <v>0</v>
      </c>
      <c r="AR214" s="83" t="b">
        <v>1</v>
      </c>
      <c r="AS214" s="83" t="s">
        <v>9959</v>
      </c>
      <c r="AT214" s="83">
        <v>4</v>
      </c>
      <c r="AU214" s="89" t="s">
        <v>9970</v>
      </c>
      <c r="AV214" s="83" t="b">
        <v>0</v>
      </c>
      <c r="AW214" s="83" t="s">
        <v>10421</v>
      </c>
      <c r="AX214" s="89" t="s">
        <v>10633</v>
      </c>
      <c r="AY214" s="83" t="s">
        <v>66</v>
      </c>
      <c r="AZ214" s="2"/>
      <c r="BA214" s="3"/>
      <c r="BB214" s="3"/>
      <c r="BC214" s="3"/>
      <c r="BD214" s="3"/>
    </row>
    <row r="215" spans="1:56" x14ac:dyDescent="0.55000000000000004">
      <c r="A215" s="69" t="s">
        <v>310</v>
      </c>
      <c r="B215" s="70"/>
      <c r="C215" s="70"/>
      <c r="D215" s="71"/>
      <c r="E215" s="73"/>
      <c r="F215" s="107" t="s">
        <v>2734</v>
      </c>
      <c r="G215" s="70"/>
      <c r="H215" s="74"/>
      <c r="I215" s="75"/>
      <c r="J215" s="75"/>
      <c r="K215" s="74" t="s">
        <v>11688</v>
      </c>
      <c r="L215" s="78"/>
      <c r="M215" s="79"/>
      <c r="N215" s="79"/>
      <c r="O215" s="80"/>
      <c r="P215" s="81"/>
      <c r="Q215" s="81"/>
      <c r="R215" s="91"/>
      <c r="S215" s="91"/>
      <c r="T215" s="91"/>
      <c r="U215" s="91"/>
      <c r="V215" s="52"/>
      <c r="W215" s="52"/>
      <c r="X215" s="52"/>
      <c r="Y215" s="52"/>
      <c r="Z215" s="51"/>
      <c r="AA215" s="76"/>
      <c r="AB215" s="76"/>
      <c r="AC215" s="77"/>
      <c r="AD215" s="83" t="s">
        <v>6066</v>
      </c>
      <c r="AE215" s="83">
        <v>4566</v>
      </c>
      <c r="AF215" s="83">
        <v>2815</v>
      </c>
      <c r="AG215" s="83">
        <v>333801</v>
      </c>
      <c r="AH215" s="83">
        <v>209696</v>
      </c>
      <c r="AI215" s="83"/>
      <c r="AJ215" s="83" t="s">
        <v>7100</v>
      </c>
      <c r="AK215" s="83" t="s">
        <v>7986</v>
      </c>
      <c r="AL215" s="89" t="s">
        <v>8509</v>
      </c>
      <c r="AM215" s="83"/>
      <c r="AN215" s="85">
        <v>39995.982442129629</v>
      </c>
      <c r="AO215" s="89" t="s">
        <v>9237</v>
      </c>
      <c r="AP215" s="83" t="b">
        <v>0</v>
      </c>
      <c r="AQ215" s="83" t="b">
        <v>0</v>
      </c>
      <c r="AR215" s="83" t="b">
        <v>0</v>
      </c>
      <c r="AS215" s="83" t="s">
        <v>5604</v>
      </c>
      <c r="AT215" s="83">
        <v>913</v>
      </c>
      <c r="AU215" s="89" t="s">
        <v>9981</v>
      </c>
      <c r="AV215" s="83" t="b">
        <v>0</v>
      </c>
      <c r="AW215" s="83" t="s">
        <v>10421</v>
      </c>
      <c r="AX215" s="89" t="s">
        <v>10634</v>
      </c>
      <c r="AY215" s="83" t="s">
        <v>66</v>
      </c>
      <c r="AZ215" s="2"/>
      <c r="BA215" s="3"/>
      <c r="BB215" s="3"/>
      <c r="BC215" s="3"/>
      <c r="BD215" s="3"/>
    </row>
    <row r="216" spans="1:56" x14ac:dyDescent="0.55000000000000004">
      <c r="A216" s="69" t="s">
        <v>311</v>
      </c>
      <c r="B216" s="70"/>
      <c r="C216" s="70"/>
      <c r="D216" s="71"/>
      <c r="E216" s="73"/>
      <c r="F216" s="107" t="s">
        <v>2735</v>
      </c>
      <c r="G216" s="70"/>
      <c r="H216" s="74"/>
      <c r="I216" s="75"/>
      <c r="J216" s="75"/>
      <c r="K216" s="74" t="s">
        <v>11689</v>
      </c>
      <c r="L216" s="78"/>
      <c r="M216" s="79"/>
      <c r="N216" s="79"/>
      <c r="O216" s="80"/>
      <c r="P216" s="81"/>
      <c r="Q216" s="81"/>
      <c r="R216" s="91"/>
      <c r="S216" s="91"/>
      <c r="T216" s="91"/>
      <c r="U216" s="91"/>
      <c r="V216" s="52"/>
      <c r="W216" s="52"/>
      <c r="X216" s="52"/>
      <c r="Y216" s="52"/>
      <c r="Z216" s="51"/>
      <c r="AA216" s="76"/>
      <c r="AB216" s="76"/>
      <c r="AC216" s="77"/>
      <c r="AD216" s="83" t="s">
        <v>6067</v>
      </c>
      <c r="AE216" s="83">
        <v>1210</v>
      </c>
      <c r="AF216" s="83">
        <v>24909</v>
      </c>
      <c r="AG216" s="83">
        <v>6273</v>
      </c>
      <c r="AH216" s="83">
        <v>915</v>
      </c>
      <c r="AI216" s="83"/>
      <c r="AJ216" s="83" t="s">
        <v>7101</v>
      </c>
      <c r="AK216" s="83" t="s">
        <v>7905</v>
      </c>
      <c r="AL216" s="89" t="s">
        <v>8510</v>
      </c>
      <c r="AM216" s="83"/>
      <c r="AN216" s="85">
        <v>40564.780509259261</v>
      </c>
      <c r="AO216" s="89" t="s">
        <v>9238</v>
      </c>
      <c r="AP216" s="83" t="b">
        <v>0</v>
      </c>
      <c r="AQ216" s="83" t="b">
        <v>0</v>
      </c>
      <c r="AR216" s="83" t="b">
        <v>1</v>
      </c>
      <c r="AS216" s="83" t="s">
        <v>5604</v>
      </c>
      <c r="AT216" s="83">
        <v>23</v>
      </c>
      <c r="AU216" s="89" t="s">
        <v>9970</v>
      </c>
      <c r="AV216" s="83" t="b">
        <v>0</v>
      </c>
      <c r="AW216" s="83" t="s">
        <v>10421</v>
      </c>
      <c r="AX216" s="89" t="s">
        <v>10635</v>
      </c>
      <c r="AY216" s="83" t="s">
        <v>66</v>
      </c>
      <c r="AZ216" s="2"/>
      <c r="BA216" s="3"/>
      <c r="BB216" s="3"/>
      <c r="BC216" s="3"/>
      <c r="BD216" s="3"/>
    </row>
    <row r="217" spans="1:56" x14ac:dyDescent="0.55000000000000004">
      <c r="A217" s="69" t="s">
        <v>312</v>
      </c>
      <c r="B217" s="70"/>
      <c r="C217" s="70"/>
      <c r="D217" s="71"/>
      <c r="E217" s="73"/>
      <c r="F217" s="107" t="s">
        <v>2736</v>
      </c>
      <c r="G217" s="70"/>
      <c r="H217" s="74"/>
      <c r="I217" s="75"/>
      <c r="J217" s="75"/>
      <c r="K217" s="74" t="s">
        <v>11690</v>
      </c>
      <c r="L217" s="78"/>
      <c r="M217" s="79"/>
      <c r="N217" s="79"/>
      <c r="O217" s="80"/>
      <c r="P217" s="81"/>
      <c r="Q217" s="81"/>
      <c r="R217" s="91"/>
      <c r="S217" s="91"/>
      <c r="T217" s="91"/>
      <c r="U217" s="91"/>
      <c r="V217" s="52"/>
      <c r="W217" s="52"/>
      <c r="X217" s="52"/>
      <c r="Y217" s="52"/>
      <c r="Z217" s="51"/>
      <c r="AA217" s="76"/>
      <c r="AB217" s="76"/>
      <c r="AC217" s="77"/>
      <c r="AD217" s="83" t="s">
        <v>6068</v>
      </c>
      <c r="AE217" s="83">
        <v>413</v>
      </c>
      <c r="AF217" s="83">
        <v>386</v>
      </c>
      <c r="AG217" s="83">
        <v>1757</v>
      </c>
      <c r="AH217" s="83">
        <v>82</v>
      </c>
      <c r="AI217" s="83"/>
      <c r="AJ217" s="83" t="s">
        <v>7102</v>
      </c>
      <c r="AK217" s="83"/>
      <c r="AL217" s="89" t="s">
        <v>8511</v>
      </c>
      <c r="AM217" s="83"/>
      <c r="AN217" s="85">
        <v>41572.497824074075</v>
      </c>
      <c r="AO217" s="89" t="s">
        <v>9239</v>
      </c>
      <c r="AP217" s="83" t="b">
        <v>0</v>
      </c>
      <c r="AQ217" s="83" t="b">
        <v>0</v>
      </c>
      <c r="AR217" s="83" t="b">
        <v>0</v>
      </c>
      <c r="AS217" s="83" t="s">
        <v>5604</v>
      </c>
      <c r="AT217" s="83">
        <v>141</v>
      </c>
      <c r="AU217" s="89" t="s">
        <v>9970</v>
      </c>
      <c r="AV217" s="83" t="b">
        <v>0</v>
      </c>
      <c r="AW217" s="83" t="s">
        <v>10421</v>
      </c>
      <c r="AX217" s="89" t="s">
        <v>10636</v>
      </c>
      <c r="AY217" s="83" t="s">
        <v>66</v>
      </c>
      <c r="AZ217" s="2"/>
      <c r="BA217" s="3"/>
      <c r="BB217" s="3"/>
      <c r="BC217" s="3"/>
      <c r="BD217" s="3"/>
    </row>
    <row r="218" spans="1:56" x14ac:dyDescent="0.55000000000000004">
      <c r="A218" s="69" t="s">
        <v>438</v>
      </c>
      <c r="B218" s="70"/>
      <c r="C218" s="70"/>
      <c r="D218" s="71"/>
      <c r="E218" s="73"/>
      <c r="F218" s="107" t="s">
        <v>2843</v>
      </c>
      <c r="G218" s="70"/>
      <c r="H218" s="74"/>
      <c r="I218" s="75"/>
      <c r="J218" s="75"/>
      <c r="K218" s="74" t="s">
        <v>11691</v>
      </c>
      <c r="L218" s="78"/>
      <c r="M218" s="79"/>
      <c r="N218" s="79"/>
      <c r="O218" s="80"/>
      <c r="P218" s="81"/>
      <c r="Q218" s="81"/>
      <c r="R218" s="91"/>
      <c r="S218" s="91"/>
      <c r="T218" s="91"/>
      <c r="U218" s="91"/>
      <c r="V218" s="52"/>
      <c r="W218" s="52"/>
      <c r="X218" s="52"/>
      <c r="Y218" s="52"/>
      <c r="Z218" s="51"/>
      <c r="AA218" s="76"/>
      <c r="AB218" s="76"/>
      <c r="AC218" s="77"/>
      <c r="AD218" s="83" t="s">
        <v>6069</v>
      </c>
      <c r="AE218" s="83">
        <v>296</v>
      </c>
      <c r="AF218" s="83">
        <v>38</v>
      </c>
      <c r="AG218" s="83">
        <v>100</v>
      </c>
      <c r="AH218" s="83">
        <v>176</v>
      </c>
      <c r="AI218" s="83"/>
      <c r="AJ218" s="83" t="s">
        <v>7103</v>
      </c>
      <c r="AK218" s="83" t="s">
        <v>5744</v>
      </c>
      <c r="AL218" s="83"/>
      <c r="AM218" s="83"/>
      <c r="AN218" s="85">
        <v>43028.357743055552</v>
      </c>
      <c r="AO218" s="83"/>
      <c r="AP218" s="83" t="b">
        <v>1</v>
      </c>
      <c r="AQ218" s="83" t="b">
        <v>0</v>
      </c>
      <c r="AR218" s="83" t="b">
        <v>1</v>
      </c>
      <c r="AS218" s="83" t="s">
        <v>5604</v>
      </c>
      <c r="AT218" s="83">
        <v>0</v>
      </c>
      <c r="AU218" s="83"/>
      <c r="AV218" s="83" t="b">
        <v>0</v>
      </c>
      <c r="AW218" s="83" t="s">
        <v>10421</v>
      </c>
      <c r="AX218" s="89" t="s">
        <v>10637</v>
      </c>
      <c r="AY218" s="83" t="s">
        <v>66</v>
      </c>
      <c r="AZ218" s="2"/>
      <c r="BA218" s="3"/>
      <c r="BB218" s="3"/>
      <c r="BC218" s="3"/>
      <c r="BD218" s="3"/>
    </row>
    <row r="219" spans="1:56" x14ac:dyDescent="0.55000000000000004">
      <c r="A219" s="69" t="s">
        <v>313</v>
      </c>
      <c r="B219" s="70"/>
      <c r="C219" s="70"/>
      <c r="D219" s="71"/>
      <c r="E219" s="73"/>
      <c r="F219" s="107" t="s">
        <v>2737</v>
      </c>
      <c r="G219" s="70"/>
      <c r="H219" s="74"/>
      <c r="I219" s="75"/>
      <c r="J219" s="75"/>
      <c r="K219" s="74" t="s">
        <v>11692</v>
      </c>
      <c r="L219" s="78"/>
      <c r="M219" s="79"/>
      <c r="N219" s="79"/>
      <c r="O219" s="80"/>
      <c r="P219" s="81"/>
      <c r="Q219" s="81"/>
      <c r="R219" s="91"/>
      <c r="S219" s="91"/>
      <c r="T219" s="91"/>
      <c r="U219" s="91"/>
      <c r="V219" s="52"/>
      <c r="W219" s="52"/>
      <c r="X219" s="52"/>
      <c r="Y219" s="52"/>
      <c r="Z219" s="51"/>
      <c r="AA219" s="76"/>
      <c r="AB219" s="76"/>
      <c r="AC219" s="77"/>
      <c r="AD219" s="83" t="s">
        <v>5695</v>
      </c>
      <c r="AE219" s="83">
        <v>108</v>
      </c>
      <c r="AF219" s="83">
        <v>3094</v>
      </c>
      <c r="AG219" s="83">
        <v>70981</v>
      </c>
      <c r="AH219" s="83">
        <v>810</v>
      </c>
      <c r="AI219" s="83"/>
      <c r="AJ219" s="83" t="s">
        <v>7104</v>
      </c>
      <c r="AK219" s="83" t="s">
        <v>7987</v>
      </c>
      <c r="AL219" s="89" t="s">
        <v>8512</v>
      </c>
      <c r="AM219" s="83"/>
      <c r="AN219" s="85">
        <v>42716.256585648145</v>
      </c>
      <c r="AO219" s="89" t="s">
        <v>9240</v>
      </c>
      <c r="AP219" s="83" t="b">
        <v>0</v>
      </c>
      <c r="AQ219" s="83" t="b">
        <v>0</v>
      </c>
      <c r="AR219" s="83" t="b">
        <v>0</v>
      </c>
      <c r="AS219" s="83" t="s">
        <v>5604</v>
      </c>
      <c r="AT219" s="83">
        <v>1277</v>
      </c>
      <c r="AU219" s="89" t="s">
        <v>9970</v>
      </c>
      <c r="AV219" s="83" t="b">
        <v>0</v>
      </c>
      <c r="AW219" s="83" t="s">
        <v>10421</v>
      </c>
      <c r="AX219" s="89" t="s">
        <v>10638</v>
      </c>
      <c r="AY219" s="83" t="s">
        <v>66</v>
      </c>
      <c r="AZ219" s="2"/>
      <c r="BA219" s="3"/>
      <c r="BB219" s="3"/>
      <c r="BC219" s="3"/>
      <c r="BD219" s="3"/>
    </row>
    <row r="220" spans="1:56" x14ac:dyDescent="0.55000000000000004">
      <c r="A220" s="69" t="s">
        <v>353</v>
      </c>
      <c r="B220" s="70"/>
      <c r="C220" s="70"/>
      <c r="D220" s="71"/>
      <c r="E220" s="73"/>
      <c r="F220" s="107" t="s">
        <v>10079</v>
      </c>
      <c r="G220" s="70"/>
      <c r="H220" s="74"/>
      <c r="I220" s="75"/>
      <c r="J220" s="75"/>
      <c r="K220" s="74" t="s">
        <v>11693</v>
      </c>
      <c r="L220" s="78"/>
      <c r="M220" s="79"/>
      <c r="N220" s="79"/>
      <c r="O220" s="80"/>
      <c r="P220" s="81"/>
      <c r="Q220" s="81"/>
      <c r="R220" s="91"/>
      <c r="S220" s="91"/>
      <c r="T220" s="91"/>
      <c r="U220" s="91"/>
      <c r="V220" s="52"/>
      <c r="W220" s="52"/>
      <c r="X220" s="52"/>
      <c r="Y220" s="52"/>
      <c r="Z220" s="51"/>
      <c r="AA220" s="76"/>
      <c r="AB220" s="76"/>
      <c r="AC220" s="77"/>
      <c r="AD220" s="83" t="s">
        <v>6070</v>
      </c>
      <c r="AE220" s="83">
        <v>1695</v>
      </c>
      <c r="AF220" s="83">
        <v>4877</v>
      </c>
      <c r="AG220" s="83">
        <v>4066</v>
      </c>
      <c r="AH220" s="83">
        <v>3477</v>
      </c>
      <c r="AI220" s="83"/>
      <c r="AJ220" s="83" t="s">
        <v>7105</v>
      </c>
      <c r="AK220" s="83" t="s">
        <v>7988</v>
      </c>
      <c r="AL220" s="89" t="s">
        <v>8513</v>
      </c>
      <c r="AM220" s="83"/>
      <c r="AN220" s="85">
        <v>40716.132557870369</v>
      </c>
      <c r="AO220" s="89" t="s">
        <v>9241</v>
      </c>
      <c r="AP220" s="83" t="b">
        <v>0</v>
      </c>
      <c r="AQ220" s="83" t="b">
        <v>0</v>
      </c>
      <c r="AR220" s="83" t="b">
        <v>1</v>
      </c>
      <c r="AS220" s="83" t="s">
        <v>5604</v>
      </c>
      <c r="AT220" s="83">
        <v>322</v>
      </c>
      <c r="AU220" s="89" t="s">
        <v>9970</v>
      </c>
      <c r="AV220" s="83" t="b">
        <v>0</v>
      </c>
      <c r="AW220" s="83" t="s">
        <v>10421</v>
      </c>
      <c r="AX220" s="89" t="s">
        <v>10639</v>
      </c>
      <c r="AY220" s="83" t="s">
        <v>66</v>
      </c>
      <c r="AZ220" s="2"/>
      <c r="BA220" s="3"/>
      <c r="BB220" s="3"/>
      <c r="BC220" s="3"/>
      <c r="BD220" s="3"/>
    </row>
    <row r="221" spans="1:56" x14ac:dyDescent="0.55000000000000004">
      <c r="A221" s="69" t="s">
        <v>314</v>
      </c>
      <c r="B221" s="70"/>
      <c r="C221" s="70"/>
      <c r="D221" s="71"/>
      <c r="E221" s="73"/>
      <c r="F221" s="107" t="s">
        <v>2738</v>
      </c>
      <c r="G221" s="70"/>
      <c r="H221" s="74"/>
      <c r="I221" s="75"/>
      <c r="J221" s="75"/>
      <c r="K221" s="74" t="s">
        <v>11694</v>
      </c>
      <c r="L221" s="78"/>
      <c r="M221" s="79"/>
      <c r="N221" s="79"/>
      <c r="O221" s="80"/>
      <c r="P221" s="81"/>
      <c r="Q221" s="81"/>
      <c r="R221" s="91"/>
      <c r="S221" s="91"/>
      <c r="T221" s="91"/>
      <c r="U221" s="91"/>
      <c r="V221" s="52"/>
      <c r="W221" s="52"/>
      <c r="X221" s="52"/>
      <c r="Y221" s="52"/>
      <c r="Z221" s="51"/>
      <c r="AA221" s="76"/>
      <c r="AB221" s="76"/>
      <c r="AC221" s="77"/>
      <c r="AD221" s="83" t="s">
        <v>6071</v>
      </c>
      <c r="AE221" s="83">
        <v>936</v>
      </c>
      <c r="AF221" s="83">
        <v>1353</v>
      </c>
      <c r="AG221" s="83">
        <v>1232</v>
      </c>
      <c r="AH221" s="83">
        <v>1146</v>
      </c>
      <c r="AI221" s="83"/>
      <c r="AJ221" s="83" t="s">
        <v>7106</v>
      </c>
      <c r="AK221" s="83" t="s">
        <v>7989</v>
      </c>
      <c r="AL221" s="89" t="s">
        <v>8514</v>
      </c>
      <c r="AM221" s="83"/>
      <c r="AN221" s="85">
        <v>41961.296585648146</v>
      </c>
      <c r="AO221" s="89" t="s">
        <v>9242</v>
      </c>
      <c r="AP221" s="83" t="b">
        <v>0</v>
      </c>
      <c r="AQ221" s="83" t="b">
        <v>0</v>
      </c>
      <c r="AR221" s="83" t="b">
        <v>1</v>
      </c>
      <c r="AS221" s="83" t="s">
        <v>5604</v>
      </c>
      <c r="AT221" s="83">
        <v>114</v>
      </c>
      <c r="AU221" s="89" t="s">
        <v>9970</v>
      </c>
      <c r="AV221" s="83" t="b">
        <v>0</v>
      </c>
      <c r="AW221" s="83" t="s">
        <v>10421</v>
      </c>
      <c r="AX221" s="89" t="s">
        <v>10640</v>
      </c>
      <c r="AY221" s="83" t="s">
        <v>66</v>
      </c>
      <c r="AZ221" s="2"/>
      <c r="BA221" s="3"/>
      <c r="BB221" s="3"/>
      <c r="BC221" s="3"/>
      <c r="BD221" s="3"/>
    </row>
    <row r="222" spans="1:56" x14ac:dyDescent="0.55000000000000004">
      <c r="A222" s="69" t="s">
        <v>315</v>
      </c>
      <c r="B222" s="70"/>
      <c r="C222" s="70"/>
      <c r="D222" s="71"/>
      <c r="E222" s="73"/>
      <c r="F222" s="107" t="s">
        <v>2739</v>
      </c>
      <c r="G222" s="70"/>
      <c r="H222" s="74"/>
      <c r="I222" s="75"/>
      <c r="J222" s="75"/>
      <c r="K222" s="74" t="s">
        <v>11695</v>
      </c>
      <c r="L222" s="78"/>
      <c r="M222" s="79"/>
      <c r="N222" s="79"/>
      <c r="O222" s="80"/>
      <c r="P222" s="81"/>
      <c r="Q222" s="81"/>
      <c r="R222" s="91"/>
      <c r="S222" s="91"/>
      <c r="T222" s="91"/>
      <c r="U222" s="91"/>
      <c r="V222" s="52"/>
      <c r="W222" s="52"/>
      <c r="X222" s="52"/>
      <c r="Y222" s="52"/>
      <c r="Z222" s="51"/>
      <c r="AA222" s="76"/>
      <c r="AB222" s="76"/>
      <c r="AC222" s="77"/>
      <c r="AD222" s="83" t="s">
        <v>6072</v>
      </c>
      <c r="AE222" s="83">
        <v>2383</v>
      </c>
      <c r="AF222" s="83">
        <v>1245</v>
      </c>
      <c r="AG222" s="83">
        <v>5400</v>
      </c>
      <c r="AH222" s="83">
        <v>12281</v>
      </c>
      <c r="AI222" s="83"/>
      <c r="AJ222" s="83" t="s">
        <v>7107</v>
      </c>
      <c r="AK222" s="83" t="s">
        <v>7990</v>
      </c>
      <c r="AL222" s="83"/>
      <c r="AM222" s="83"/>
      <c r="AN222" s="85">
        <v>41425.826215277775</v>
      </c>
      <c r="AO222" s="89" t="s">
        <v>9243</v>
      </c>
      <c r="AP222" s="83" t="b">
        <v>1</v>
      </c>
      <c r="AQ222" s="83" t="b">
        <v>0</v>
      </c>
      <c r="AR222" s="83" t="b">
        <v>1</v>
      </c>
      <c r="AS222" s="83" t="s">
        <v>5604</v>
      </c>
      <c r="AT222" s="83">
        <v>97</v>
      </c>
      <c r="AU222" s="89" t="s">
        <v>9970</v>
      </c>
      <c r="AV222" s="83" t="b">
        <v>0</v>
      </c>
      <c r="AW222" s="83" t="s">
        <v>10421</v>
      </c>
      <c r="AX222" s="89" t="s">
        <v>10641</v>
      </c>
      <c r="AY222" s="83" t="s">
        <v>66</v>
      </c>
      <c r="AZ222" s="2"/>
      <c r="BA222" s="3"/>
      <c r="BB222" s="3"/>
      <c r="BC222" s="3"/>
      <c r="BD222" s="3"/>
    </row>
    <row r="223" spans="1:56" x14ac:dyDescent="0.55000000000000004">
      <c r="A223" s="69" t="s">
        <v>316</v>
      </c>
      <c r="B223" s="70"/>
      <c r="C223" s="70"/>
      <c r="D223" s="71"/>
      <c r="E223" s="73"/>
      <c r="F223" s="107" t="s">
        <v>2740</v>
      </c>
      <c r="G223" s="70"/>
      <c r="H223" s="74"/>
      <c r="I223" s="75"/>
      <c r="J223" s="75"/>
      <c r="K223" s="74" t="s">
        <v>11696</v>
      </c>
      <c r="L223" s="78"/>
      <c r="M223" s="79"/>
      <c r="N223" s="79"/>
      <c r="O223" s="80"/>
      <c r="P223" s="81"/>
      <c r="Q223" s="81"/>
      <c r="R223" s="91"/>
      <c r="S223" s="91"/>
      <c r="T223" s="91"/>
      <c r="U223" s="91"/>
      <c r="V223" s="52"/>
      <c r="W223" s="52"/>
      <c r="X223" s="52"/>
      <c r="Y223" s="52"/>
      <c r="Z223" s="51"/>
      <c r="AA223" s="76"/>
      <c r="AB223" s="76"/>
      <c r="AC223" s="77"/>
      <c r="AD223" s="83" t="s">
        <v>6073</v>
      </c>
      <c r="AE223" s="83">
        <v>1619</v>
      </c>
      <c r="AF223" s="83">
        <v>476</v>
      </c>
      <c r="AG223" s="83">
        <v>3573</v>
      </c>
      <c r="AH223" s="83">
        <v>1371</v>
      </c>
      <c r="AI223" s="83"/>
      <c r="AJ223" s="83" t="s">
        <v>7108</v>
      </c>
      <c r="AK223" s="83" t="s">
        <v>7991</v>
      </c>
      <c r="AL223" s="89" t="s">
        <v>8515</v>
      </c>
      <c r="AM223" s="83"/>
      <c r="AN223" s="85">
        <v>41589.607037037036</v>
      </c>
      <c r="AO223" s="89" t="s">
        <v>9244</v>
      </c>
      <c r="AP223" s="83" t="b">
        <v>0</v>
      </c>
      <c r="AQ223" s="83" t="b">
        <v>0</v>
      </c>
      <c r="AR223" s="83" t="b">
        <v>0</v>
      </c>
      <c r="AS223" s="83" t="s">
        <v>5604</v>
      </c>
      <c r="AT223" s="83">
        <v>62</v>
      </c>
      <c r="AU223" s="89" t="s">
        <v>9970</v>
      </c>
      <c r="AV223" s="83" t="b">
        <v>0</v>
      </c>
      <c r="AW223" s="83" t="s">
        <v>10421</v>
      </c>
      <c r="AX223" s="89" t="s">
        <v>10642</v>
      </c>
      <c r="AY223" s="83" t="s">
        <v>66</v>
      </c>
      <c r="AZ223" s="2"/>
      <c r="BA223" s="3"/>
      <c r="BB223" s="3"/>
      <c r="BC223" s="3"/>
      <c r="BD223" s="3"/>
    </row>
    <row r="224" spans="1:56" x14ac:dyDescent="0.55000000000000004">
      <c r="A224" s="69" t="s">
        <v>1020</v>
      </c>
      <c r="B224" s="70"/>
      <c r="C224" s="70"/>
      <c r="D224" s="71"/>
      <c r="E224" s="73"/>
      <c r="F224" s="107" t="s">
        <v>10080</v>
      </c>
      <c r="G224" s="70"/>
      <c r="H224" s="74"/>
      <c r="I224" s="75"/>
      <c r="J224" s="75"/>
      <c r="K224" s="74" t="s">
        <v>11697</v>
      </c>
      <c r="L224" s="78"/>
      <c r="M224" s="79"/>
      <c r="N224" s="79"/>
      <c r="O224" s="80"/>
      <c r="P224" s="81"/>
      <c r="Q224" s="81"/>
      <c r="R224" s="91"/>
      <c r="S224" s="91"/>
      <c r="T224" s="91"/>
      <c r="U224" s="91"/>
      <c r="V224" s="52"/>
      <c r="W224" s="52"/>
      <c r="X224" s="52"/>
      <c r="Y224" s="52"/>
      <c r="Z224" s="51"/>
      <c r="AA224" s="76"/>
      <c r="AB224" s="76"/>
      <c r="AC224" s="77"/>
      <c r="AD224" s="83" t="s">
        <v>6074</v>
      </c>
      <c r="AE224" s="83">
        <v>4087</v>
      </c>
      <c r="AF224" s="83">
        <v>4536</v>
      </c>
      <c r="AG224" s="83">
        <v>5554</v>
      </c>
      <c r="AH224" s="83">
        <v>6233</v>
      </c>
      <c r="AI224" s="83"/>
      <c r="AJ224" s="83" t="s">
        <v>7109</v>
      </c>
      <c r="AK224" s="83" t="s">
        <v>7914</v>
      </c>
      <c r="AL224" s="89" t="s">
        <v>8516</v>
      </c>
      <c r="AM224" s="83"/>
      <c r="AN224" s="85">
        <v>42361.76662037037</v>
      </c>
      <c r="AO224" s="89" t="s">
        <v>9245</v>
      </c>
      <c r="AP224" s="83" t="b">
        <v>1</v>
      </c>
      <c r="AQ224" s="83" t="b">
        <v>0</v>
      </c>
      <c r="AR224" s="83" t="b">
        <v>0</v>
      </c>
      <c r="AS224" s="83" t="s">
        <v>5604</v>
      </c>
      <c r="AT224" s="83">
        <v>266</v>
      </c>
      <c r="AU224" s="83"/>
      <c r="AV224" s="83" t="b">
        <v>0</v>
      </c>
      <c r="AW224" s="83" t="s">
        <v>10421</v>
      </c>
      <c r="AX224" s="89" t="s">
        <v>10643</v>
      </c>
      <c r="AY224" s="83" t="s">
        <v>65</v>
      </c>
      <c r="AZ224" s="2"/>
      <c r="BA224" s="3"/>
      <c r="BB224" s="3"/>
      <c r="BC224" s="3"/>
      <c r="BD224" s="3"/>
    </row>
    <row r="225" spans="1:56" x14ac:dyDescent="0.55000000000000004">
      <c r="A225" s="69" t="s">
        <v>317</v>
      </c>
      <c r="B225" s="70"/>
      <c r="C225" s="70"/>
      <c r="D225" s="71"/>
      <c r="E225" s="73"/>
      <c r="F225" s="107" t="s">
        <v>2741</v>
      </c>
      <c r="G225" s="70"/>
      <c r="H225" s="74"/>
      <c r="I225" s="75"/>
      <c r="J225" s="75"/>
      <c r="K225" s="74" t="s">
        <v>11698</v>
      </c>
      <c r="L225" s="78"/>
      <c r="M225" s="79"/>
      <c r="N225" s="79"/>
      <c r="O225" s="80"/>
      <c r="P225" s="81"/>
      <c r="Q225" s="81"/>
      <c r="R225" s="91"/>
      <c r="S225" s="91"/>
      <c r="T225" s="91"/>
      <c r="U225" s="91"/>
      <c r="V225" s="52"/>
      <c r="W225" s="52"/>
      <c r="X225" s="52"/>
      <c r="Y225" s="52"/>
      <c r="Z225" s="51"/>
      <c r="AA225" s="76"/>
      <c r="AB225" s="76"/>
      <c r="AC225" s="77"/>
      <c r="AD225" s="83" t="s">
        <v>6075</v>
      </c>
      <c r="AE225" s="83">
        <v>1120</v>
      </c>
      <c r="AF225" s="83">
        <v>6255</v>
      </c>
      <c r="AG225" s="83">
        <v>40485</v>
      </c>
      <c r="AH225" s="83">
        <v>16181</v>
      </c>
      <c r="AI225" s="83"/>
      <c r="AJ225" s="83" t="s">
        <v>7110</v>
      </c>
      <c r="AK225" s="83" t="s">
        <v>7989</v>
      </c>
      <c r="AL225" s="89" t="s">
        <v>8517</v>
      </c>
      <c r="AM225" s="83"/>
      <c r="AN225" s="85">
        <v>41769.80572916667</v>
      </c>
      <c r="AO225" s="89" t="s">
        <v>9246</v>
      </c>
      <c r="AP225" s="83" t="b">
        <v>1</v>
      </c>
      <c r="AQ225" s="83" t="b">
        <v>0</v>
      </c>
      <c r="AR225" s="83" t="b">
        <v>1</v>
      </c>
      <c r="AS225" s="83" t="s">
        <v>5604</v>
      </c>
      <c r="AT225" s="83">
        <v>225</v>
      </c>
      <c r="AU225" s="89" t="s">
        <v>9970</v>
      </c>
      <c r="AV225" s="83" t="b">
        <v>1</v>
      </c>
      <c r="AW225" s="83" t="s">
        <v>10421</v>
      </c>
      <c r="AX225" s="89" t="s">
        <v>10644</v>
      </c>
      <c r="AY225" s="83" t="s">
        <v>66</v>
      </c>
      <c r="AZ225" s="2"/>
      <c r="BA225" s="3"/>
      <c r="BB225" s="3"/>
      <c r="BC225" s="3"/>
      <c r="BD225" s="3"/>
    </row>
    <row r="226" spans="1:56" x14ac:dyDescent="0.55000000000000004">
      <c r="A226" s="69" t="s">
        <v>318</v>
      </c>
      <c r="B226" s="70"/>
      <c r="C226" s="70"/>
      <c r="D226" s="71"/>
      <c r="E226" s="73"/>
      <c r="F226" s="107" t="s">
        <v>2742</v>
      </c>
      <c r="G226" s="70"/>
      <c r="H226" s="74"/>
      <c r="I226" s="75"/>
      <c r="J226" s="75"/>
      <c r="K226" s="74" t="s">
        <v>11699</v>
      </c>
      <c r="L226" s="78"/>
      <c r="M226" s="79"/>
      <c r="N226" s="79"/>
      <c r="O226" s="80"/>
      <c r="P226" s="81"/>
      <c r="Q226" s="81"/>
      <c r="R226" s="91"/>
      <c r="S226" s="91"/>
      <c r="T226" s="91"/>
      <c r="U226" s="91"/>
      <c r="V226" s="52"/>
      <c r="W226" s="52"/>
      <c r="X226" s="52"/>
      <c r="Y226" s="52"/>
      <c r="Z226" s="51"/>
      <c r="AA226" s="76"/>
      <c r="AB226" s="76"/>
      <c r="AC226" s="77"/>
      <c r="AD226" s="83" t="s">
        <v>6076</v>
      </c>
      <c r="AE226" s="83">
        <v>441</v>
      </c>
      <c r="AF226" s="83">
        <v>511</v>
      </c>
      <c r="AG226" s="83">
        <v>1158</v>
      </c>
      <c r="AH226" s="83">
        <v>341</v>
      </c>
      <c r="AI226" s="83"/>
      <c r="AJ226" s="83" t="s">
        <v>7111</v>
      </c>
      <c r="AK226" s="83"/>
      <c r="AL226" s="89" t="s">
        <v>8518</v>
      </c>
      <c r="AM226" s="83"/>
      <c r="AN226" s="85">
        <v>40459.478692129633</v>
      </c>
      <c r="AO226" s="89" t="s">
        <v>9247</v>
      </c>
      <c r="AP226" s="83" t="b">
        <v>0</v>
      </c>
      <c r="AQ226" s="83" t="b">
        <v>0</v>
      </c>
      <c r="AR226" s="83" t="b">
        <v>1</v>
      </c>
      <c r="AS226" s="83" t="s">
        <v>5605</v>
      </c>
      <c r="AT226" s="83">
        <v>6</v>
      </c>
      <c r="AU226" s="89" t="s">
        <v>9970</v>
      </c>
      <c r="AV226" s="83" t="b">
        <v>0</v>
      </c>
      <c r="AW226" s="83" t="s">
        <v>10421</v>
      </c>
      <c r="AX226" s="89" t="s">
        <v>10645</v>
      </c>
      <c r="AY226" s="83" t="s">
        <v>66</v>
      </c>
      <c r="AZ226" s="2"/>
      <c r="BA226" s="3"/>
      <c r="BB226" s="3"/>
      <c r="BC226" s="3"/>
      <c r="BD226" s="3"/>
    </row>
    <row r="227" spans="1:56" x14ac:dyDescent="0.55000000000000004">
      <c r="A227" s="69" t="s">
        <v>1021</v>
      </c>
      <c r="B227" s="70"/>
      <c r="C227" s="70"/>
      <c r="D227" s="71"/>
      <c r="E227" s="73"/>
      <c r="F227" s="107" t="s">
        <v>10081</v>
      </c>
      <c r="G227" s="70"/>
      <c r="H227" s="74"/>
      <c r="I227" s="75"/>
      <c r="J227" s="75"/>
      <c r="K227" s="74" t="s">
        <v>11700</v>
      </c>
      <c r="L227" s="78"/>
      <c r="M227" s="79"/>
      <c r="N227" s="79"/>
      <c r="O227" s="80"/>
      <c r="P227" s="81"/>
      <c r="Q227" s="81"/>
      <c r="R227" s="91"/>
      <c r="S227" s="91"/>
      <c r="T227" s="91"/>
      <c r="U227" s="91"/>
      <c r="V227" s="52"/>
      <c r="W227" s="52"/>
      <c r="X227" s="52"/>
      <c r="Y227" s="52"/>
      <c r="Z227" s="51"/>
      <c r="AA227" s="76"/>
      <c r="AB227" s="76"/>
      <c r="AC227" s="77"/>
      <c r="AD227" s="83" t="s">
        <v>6077</v>
      </c>
      <c r="AE227" s="83">
        <v>896</v>
      </c>
      <c r="AF227" s="83">
        <v>5258</v>
      </c>
      <c r="AG227" s="83">
        <v>20004</v>
      </c>
      <c r="AH227" s="83">
        <v>2897</v>
      </c>
      <c r="AI227" s="83"/>
      <c r="AJ227" s="83" t="s">
        <v>7112</v>
      </c>
      <c r="AK227" s="83" t="s">
        <v>7992</v>
      </c>
      <c r="AL227" s="89" t="s">
        <v>8519</v>
      </c>
      <c r="AM227" s="83"/>
      <c r="AN227" s="85">
        <v>40262.393252314818</v>
      </c>
      <c r="AO227" s="89" t="s">
        <v>9248</v>
      </c>
      <c r="AP227" s="83" t="b">
        <v>0</v>
      </c>
      <c r="AQ227" s="83" t="b">
        <v>0</v>
      </c>
      <c r="AR227" s="83" t="b">
        <v>0</v>
      </c>
      <c r="AS227" s="83" t="s">
        <v>5605</v>
      </c>
      <c r="AT227" s="83">
        <v>226</v>
      </c>
      <c r="AU227" s="89" t="s">
        <v>9967</v>
      </c>
      <c r="AV227" s="83" t="b">
        <v>0</v>
      </c>
      <c r="AW227" s="83" t="s">
        <v>10421</v>
      </c>
      <c r="AX227" s="89" t="s">
        <v>10646</v>
      </c>
      <c r="AY227" s="83" t="s">
        <v>65</v>
      </c>
      <c r="AZ227" s="2"/>
      <c r="BA227" s="3"/>
      <c r="BB227" s="3"/>
      <c r="BC227" s="3"/>
      <c r="BD227" s="3"/>
    </row>
    <row r="228" spans="1:56" x14ac:dyDescent="0.55000000000000004">
      <c r="A228" s="69" t="s">
        <v>319</v>
      </c>
      <c r="B228" s="70"/>
      <c r="C228" s="70"/>
      <c r="D228" s="71"/>
      <c r="E228" s="73"/>
      <c r="F228" s="107" t="s">
        <v>2743</v>
      </c>
      <c r="G228" s="70"/>
      <c r="H228" s="74"/>
      <c r="I228" s="75"/>
      <c r="J228" s="75"/>
      <c r="K228" s="74" t="s">
        <v>11701</v>
      </c>
      <c r="L228" s="78"/>
      <c r="M228" s="79"/>
      <c r="N228" s="79"/>
      <c r="O228" s="80"/>
      <c r="P228" s="81"/>
      <c r="Q228" s="81"/>
      <c r="R228" s="91"/>
      <c r="S228" s="91"/>
      <c r="T228" s="91"/>
      <c r="U228" s="91"/>
      <c r="V228" s="52"/>
      <c r="W228" s="52"/>
      <c r="X228" s="52"/>
      <c r="Y228" s="52"/>
      <c r="Z228" s="51"/>
      <c r="AA228" s="76"/>
      <c r="AB228" s="76"/>
      <c r="AC228" s="77"/>
      <c r="AD228" s="83" t="s">
        <v>1947</v>
      </c>
      <c r="AE228" s="83">
        <v>227</v>
      </c>
      <c r="AF228" s="83">
        <v>82</v>
      </c>
      <c r="AG228" s="83">
        <v>1882</v>
      </c>
      <c r="AH228" s="83">
        <v>45</v>
      </c>
      <c r="AI228" s="83"/>
      <c r="AJ228" s="83" t="s">
        <v>7113</v>
      </c>
      <c r="AK228" s="83" t="s">
        <v>7871</v>
      </c>
      <c r="AL228" s="89" t="s">
        <v>8520</v>
      </c>
      <c r="AM228" s="83"/>
      <c r="AN228" s="85">
        <v>41293.694826388892</v>
      </c>
      <c r="AO228" s="89" t="s">
        <v>9249</v>
      </c>
      <c r="AP228" s="83" t="b">
        <v>1</v>
      </c>
      <c r="AQ228" s="83" t="b">
        <v>0</v>
      </c>
      <c r="AR228" s="83" t="b">
        <v>0</v>
      </c>
      <c r="AS228" s="83" t="s">
        <v>5605</v>
      </c>
      <c r="AT228" s="83">
        <v>6</v>
      </c>
      <c r="AU228" s="89" t="s">
        <v>9970</v>
      </c>
      <c r="AV228" s="83" t="b">
        <v>0</v>
      </c>
      <c r="AW228" s="83" t="s">
        <v>10421</v>
      </c>
      <c r="AX228" s="89" t="s">
        <v>10647</v>
      </c>
      <c r="AY228" s="83" t="s">
        <v>66</v>
      </c>
      <c r="AZ228" s="2"/>
      <c r="BA228" s="3"/>
      <c r="BB228" s="3"/>
      <c r="BC228" s="3"/>
      <c r="BD228" s="3"/>
    </row>
    <row r="229" spans="1:56" x14ac:dyDescent="0.55000000000000004">
      <c r="A229" s="69" t="s">
        <v>320</v>
      </c>
      <c r="B229" s="70"/>
      <c r="C229" s="70"/>
      <c r="D229" s="71"/>
      <c r="E229" s="73"/>
      <c r="F229" s="107" t="s">
        <v>2744</v>
      </c>
      <c r="G229" s="70"/>
      <c r="H229" s="74"/>
      <c r="I229" s="75"/>
      <c r="J229" s="75"/>
      <c r="K229" s="74" t="s">
        <v>11702</v>
      </c>
      <c r="L229" s="78"/>
      <c r="M229" s="79"/>
      <c r="N229" s="79"/>
      <c r="O229" s="80"/>
      <c r="P229" s="81"/>
      <c r="Q229" s="81"/>
      <c r="R229" s="91"/>
      <c r="S229" s="91"/>
      <c r="T229" s="91"/>
      <c r="U229" s="91"/>
      <c r="V229" s="52"/>
      <c r="W229" s="52"/>
      <c r="X229" s="52"/>
      <c r="Y229" s="52"/>
      <c r="Z229" s="51"/>
      <c r="AA229" s="76"/>
      <c r="AB229" s="76"/>
      <c r="AC229" s="77"/>
      <c r="AD229" s="83" t="s">
        <v>6078</v>
      </c>
      <c r="AE229" s="83">
        <v>923</v>
      </c>
      <c r="AF229" s="83">
        <v>865</v>
      </c>
      <c r="AG229" s="83">
        <v>8002</v>
      </c>
      <c r="AH229" s="83">
        <v>16632</v>
      </c>
      <c r="AI229" s="83"/>
      <c r="AJ229" s="83" t="s">
        <v>7114</v>
      </c>
      <c r="AK229" s="83" t="s">
        <v>7935</v>
      </c>
      <c r="AL229" s="89" t="s">
        <v>8521</v>
      </c>
      <c r="AM229" s="83"/>
      <c r="AN229" s="85">
        <v>41060.600648148145</v>
      </c>
      <c r="AO229" s="89" t="s">
        <v>9250</v>
      </c>
      <c r="AP229" s="83" t="b">
        <v>1</v>
      </c>
      <c r="AQ229" s="83" t="b">
        <v>0</v>
      </c>
      <c r="AR229" s="83" t="b">
        <v>0</v>
      </c>
      <c r="AS229" s="83" t="s">
        <v>5604</v>
      </c>
      <c r="AT229" s="83">
        <v>220</v>
      </c>
      <c r="AU229" s="89" t="s">
        <v>9970</v>
      </c>
      <c r="AV229" s="83" t="b">
        <v>0</v>
      </c>
      <c r="AW229" s="83" t="s">
        <v>10421</v>
      </c>
      <c r="AX229" s="89" t="s">
        <v>10648</v>
      </c>
      <c r="AY229" s="83" t="s">
        <v>66</v>
      </c>
      <c r="AZ229" s="2"/>
      <c r="BA229" s="3"/>
      <c r="BB229" s="3"/>
      <c r="BC229" s="3"/>
      <c r="BD229" s="3"/>
    </row>
    <row r="230" spans="1:56" x14ac:dyDescent="0.55000000000000004">
      <c r="A230" s="69" t="s">
        <v>321</v>
      </c>
      <c r="B230" s="70"/>
      <c r="C230" s="70"/>
      <c r="D230" s="71"/>
      <c r="E230" s="73"/>
      <c r="F230" s="107" t="s">
        <v>2745</v>
      </c>
      <c r="G230" s="70"/>
      <c r="H230" s="74"/>
      <c r="I230" s="75"/>
      <c r="J230" s="75"/>
      <c r="K230" s="74" t="s">
        <v>11703</v>
      </c>
      <c r="L230" s="78"/>
      <c r="M230" s="79"/>
      <c r="N230" s="79"/>
      <c r="O230" s="80"/>
      <c r="P230" s="81"/>
      <c r="Q230" s="81"/>
      <c r="R230" s="91"/>
      <c r="S230" s="91"/>
      <c r="T230" s="91"/>
      <c r="U230" s="91"/>
      <c r="V230" s="52"/>
      <c r="W230" s="52"/>
      <c r="X230" s="52"/>
      <c r="Y230" s="52"/>
      <c r="Z230" s="51"/>
      <c r="AA230" s="76"/>
      <c r="AB230" s="76"/>
      <c r="AC230" s="77"/>
      <c r="AD230" s="83" t="s">
        <v>6079</v>
      </c>
      <c r="AE230" s="83">
        <v>288</v>
      </c>
      <c r="AF230" s="83">
        <v>164</v>
      </c>
      <c r="AG230" s="83">
        <v>3239</v>
      </c>
      <c r="AH230" s="83">
        <v>3790</v>
      </c>
      <c r="AI230" s="83"/>
      <c r="AJ230" s="83" t="s">
        <v>7115</v>
      </c>
      <c r="AK230" s="83" t="s">
        <v>7993</v>
      </c>
      <c r="AL230" s="83"/>
      <c r="AM230" s="83"/>
      <c r="AN230" s="85">
        <v>42507.893807870372</v>
      </c>
      <c r="AO230" s="83"/>
      <c r="AP230" s="83" t="b">
        <v>1</v>
      </c>
      <c r="AQ230" s="83" t="b">
        <v>0</v>
      </c>
      <c r="AR230" s="83" t="b">
        <v>0</v>
      </c>
      <c r="AS230" s="83" t="s">
        <v>5604</v>
      </c>
      <c r="AT230" s="83">
        <v>4</v>
      </c>
      <c r="AU230" s="83"/>
      <c r="AV230" s="83" t="b">
        <v>0</v>
      </c>
      <c r="AW230" s="83" t="s">
        <v>10421</v>
      </c>
      <c r="AX230" s="89" t="s">
        <v>10649</v>
      </c>
      <c r="AY230" s="83" t="s">
        <v>66</v>
      </c>
      <c r="AZ230" s="2"/>
      <c r="BA230" s="3"/>
      <c r="BB230" s="3"/>
      <c r="BC230" s="3"/>
      <c r="BD230" s="3"/>
    </row>
    <row r="231" spans="1:56" x14ac:dyDescent="0.55000000000000004">
      <c r="A231" s="69" t="s">
        <v>322</v>
      </c>
      <c r="B231" s="70"/>
      <c r="C231" s="70"/>
      <c r="D231" s="71"/>
      <c r="E231" s="73"/>
      <c r="F231" s="107" t="s">
        <v>10082</v>
      </c>
      <c r="G231" s="70"/>
      <c r="H231" s="74"/>
      <c r="I231" s="75"/>
      <c r="J231" s="75"/>
      <c r="K231" s="74" t="s">
        <v>11704</v>
      </c>
      <c r="L231" s="78"/>
      <c r="M231" s="79"/>
      <c r="N231" s="79"/>
      <c r="O231" s="80"/>
      <c r="P231" s="81"/>
      <c r="Q231" s="81"/>
      <c r="R231" s="91"/>
      <c r="S231" s="91"/>
      <c r="T231" s="91"/>
      <c r="U231" s="91"/>
      <c r="V231" s="52"/>
      <c r="W231" s="52"/>
      <c r="X231" s="52"/>
      <c r="Y231" s="52"/>
      <c r="Z231" s="51"/>
      <c r="AA231" s="76"/>
      <c r="AB231" s="76"/>
      <c r="AC231" s="77"/>
      <c r="AD231" s="83" t="s">
        <v>6080</v>
      </c>
      <c r="AE231" s="83">
        <v>344</v>
      </c>
      <c r="AF231" s="83">
        <v>187</v>
      </c>
      <c r="AG231" s="83">
        <v>360</v>
      </c>
      <c r="AH231" s="83">
        <v>447</v>
      </c>
      <c r="AI231" s="83"/>
      <c r="AJ231" s="83" t="s">
        <v>7116</v>
      </c>
      <c r="AK231" s="83" t="s">
        <v>7994</v>
      </c>
      <c r="AL231" s="89" t="s">
        <v>8522</v>
      </c>
      <c r="AM231" s="83"/>
      <c r="AN231" s="85">
        <v>41830.497673611113</v>
      </c>
      <c r="AO231" s="89" t="s">
        <v>9251</v>
      </c>
      <c r="AP231" s="83" t="b">
        <v>0</v>
      </c>
      <c r="AQ231" s="83" t="b">
        <v>0</v>
      </c>
      <c r="AR231" s="83" t="b">
        <v>0</v>
      </c>
      <c r="AS231" s="83" t="s">
        <v>5604</v>
      </c>
      <c r="AT231" s="83">
        <v>5</v>
      </c>
      <c r="AU231" s="89" t="s">
        <v>9970</v>
      </c>
      <c r="AV231" s="83" t="b">
        <v>0</v>
      </c>
      <c r="AW231" s="83" t="s">
        <v>10421</v>
      </c>
      <c r="AX231" s="89" t="s">
        <v>10650</v>
      </c>
      <c r="AY231" s="83" t="s">
        <v>66</v>
      </c>
      <c r="AZ231" s="2"/>
      <c r="BA231" s="3"/>
      <c r="BB231" s="3"/>
      <c r="BC231" s="3"/>
      <c r="BD231" s="3"/>
    </row>
    <row r="232" spans="1:56" x14ac:dyDescent="0.55000000000000004">
      <c r="A232" s="69" t="s">
        <v>1022</v>
      </c>
      <c r="B232" s="70"/>
      <c r="C232" s="70"/>
      <c r="D232" s="71"/>
      <c r="E232" s="73"/>
      <c r="F232" s="107" t="s">
        <v>10083</v>
      </c>
      <c r="G232" s="70"/>
      <c r="H232" s="74"/>
      <c r="I232" s="75"/>
      <c r="J232" s="75"/>
      <c r="K232" s="74" t="s">
        <v>11705</v>
      </c>
      <c r="L232" s="78"/>
      <c r="M232" s="79"/>
      <c r="N232" s="79"/>
      <c r="O232" s="80"/>
      <c r="P232" s="81"/>
      <c r="Q232" s="81"/>
      <c r="R232" s="91"/>
      <c r="S232" s="91"/>
      <c r="T232" s="91"/>
      <c r="U232" s="91"/>
      <c r="V232" s="52"/>
      <c r="W232" s="52"/>
      <c r="X232" s="52"/>
      <c r="Y232" s="52"/>
      <c r="Z232" s="51"/>
      <c r="AA232" s="76"/>
      <c r="AB232" s="76"/>
      <c r="AC232" s="77"/>
      <c r="AD232" s="83" t="s">
        <v>6081</v>
      </c>
      <c r="AE232" s="83">
        <v>1</v>
      </c>
      <c r="AF232" s="83">
        <v>74</v>
      </c>
      <c r="AG232" s="83">
        <v>219</v>
      </c>
      <c r="AH232" s="83">
        <v>1</v>
      </c>
      <c r="AI232" s="83"/>
      <c r="AJ232" s="83"/>
      <c r="AK232" s="83" t="s">
        <v>7995</v>
      </c>
      <c r="AL232" s="89" t="s">
        <v>8523</v>
      </c>
      <c r="AM232" s="83"/>
      <c r="AN232" s="85">
        <v>42072.614965277775</v>
      </c>
      <c r="AO232" s="89" t="s">
        <v>9252</v>
      </c>
      <c r="AP232" s="83" t="b">
        <v>1</v>
      </c>
      <c r="AQ232" s="83" t="b">
        <v>0</v>
      </c>
      <c r="AR232" s="83" t="b">
        <v>0</v>
      </c>
      <c r="AS232" s="83" t="s">
        <v>5604</v>
      </c>
      <c r="AT232" s="83">
        <v>0</v>
      </c>
      <c r="AU232" s="89" t="s">
        <v>9970</v>
      </c>
      <c r="AV232" s="83" t="b">
        <v>0</v>
      </c>
      <c r="AW232" s="83" t="s">
        <v>10421</v>
      </c>
      <c r="AX232" s="89" t="s">
        <v>10651</v>
      </c>
      <c r="AY232" s="83" t="s">
        <v>65</v>
      </c>
      <c r="AZ232" s="2"/>
      <c r="BA232" s="3"/>
      <c r="BB232" s="3"/>
      <c r="BC232" s="3"/>
      <c r="BD232" s="3"/>
    </row>
    <row r="233" spans="1:56" x14ac:dyDescent="0.55000000000000004">
      <c r="A233" s="69" t="s">
        <v>323</v>
      </c>
      <c r="B233" s="70"/>
      <c r="C233" s="70"/>
      <c r="D233" s="71"/>
      <c r="E233" s="73"/>
      <c r="F233" s="107" t="s">
        <v>2746</v>
      </c>
      <c r="G233" s="70"/>
      <c r="H233" s="74"/>
      <c r="I233" s="75"/>
      <c r="J233" s="75"/>
      <c r="K233" s="74" t="s">
        <v>11706</v>
      </c>
      <c r="L233" s="78"/>
      <c r="M233" s="79"/>
      <c r="N233" s="79"/>
      <c r="O233" s="80"/>
      <c r="P233" s="81"/>
      <c r="Q233" s="81"/>
      <c r="R233" s="91"/>
      <c r="S233" s="91"/>
      <c r="T233" s="91"/>
      <c r="U233" s="91"/>
      <c r="V233" s="52"/>
      <c r="W233" s="52"/>
      <c r="X233" s="52"/>
      <c r="Y233" s="52"/>
      <c r="Z233" s="51"/>
      <c r="AA233" s="76"/>
      <c r="AB233" s="76"/>
      <c r="AC233" s="77"/>
      <c r="AD233" s="83" t="s">
        <v>6082</v>
      </c>
      <c r="AE233" s="83">
        <v>3797</v>
      </c>
      <c r="AF233" s="83">
        <v>1229</v>
      </c>
      <c r="AG233" s="83">
        <v>2676</v>
      </c>
      <c r="AH233" s="83">
        <v>10245</v>
      </c>
      <c r="AI233" s="83"/>
      <c r="AJ233" s="83" t="s">
        <v>7117</v>
      </c>
      <c r="AK233" s="83" t="s">
        <v>7996</v>
      </c>
      <c r="AL233" s="83"/>
      <c r="AM233" s="83"/>
      <c r="AN233" s="85">
        <v>41024.212754629632</v>
      </c>
      <c r="AO233" s="89" t="s">
        <v>9253</v>
      </c>
      <c r="AP233" s="83" t="b">
        <v>1</v>
      </c>
      <c r="AQ233" s="83" t="b">
        <v>0</v>
      </c>
      <c r="AR233" s="83" t="b">
        <v>0</v>
      </c>
      <c r="AS233" s="83" t="s">
        <v>5604</v>
      </c>
      <c r="AT233" s="83">
        <v>69</v>
      </c>
      <c r="AU233" s="89" t="s">
        <v>9970</v>
      </c>
      <c r="AV233" s="83" t="b">
        <v>0</v>
      </c>
      <c r="AW233" s="83" t="s">
        <v>10421</v>
      </c>
      <c r="AX233" s="89" t="s">
        <v>10652</v>
      </c>
      <c r="AY233" s="83" t="s">
        <v>66</v>
      </c>
      <c r="AZ233" s="2"/>
      <c r="BA233" s="3"/>
      <c r="BB233" s="3"/>
      <c r="BC233" s="3"/>
      <c r="BD233" s="3"/>
    </row>
    <row r="234" spans="1:56" x14ac:dyDescent="0.55000000000000004">
      <c r="A234" s="69" t="s">
        <v>324</v>
      </c>
      <c r="B234" s="70"/>
      <c r="C234" s="70"/>
      <c r="D234" s="71"/>
      <c r="E234" s="73"/>
      <c r="F234" s="107" t="s">
        <v>2747</v>
      </c>
      <c r="G234" s="70"/>
      <c r="H234" s="74"/>
      <c r="I234" s="75"/>
      <c r="J234" s="75"/>
      <c r="K234" s="74" t="s">
        <v>11707</v>
      </c>
      <c r="L234" s="78"/>
      <c r="M234" s="79"/>
      <c r="N234" s="79"/>
      <c r="O234" s="80"/>
      <c r="P234" s="81"/>
      <c r="Q234" s="81"/>
      <c r="R234" s="91"/>
      <c r="S234" s="91"/>
      <c r="T234" s="91"/>
      <c r="U234" s="91"/>
      <c r="V234" s="52"/>
      <c r="W234" s="52"/>
      <c r="X234" s="52"/>
      <c r="Y234" s="52"/>
      <c r="Z234" s="51"/>
      <c r="AA234" s="76"/>
      <c r="AB234" s="76"/>
      <c r="AC234" s="77"/>
      <c r="AD234" s="83" t="s">
        <v>6083</v>
      </c>
      <c r="AE234" s="83">
        <v>636</v>
      </c>
      <c r="AF234" s="83">
        <v>102</v>
      </c>
      <c r="AG234" s="83">
        <v>432</v>
      </c>
      <c r="AH234" s="83">
        <v>91</v>
      </c>
      <c r="AI234" s="83"/>
      <c r="AJ234" s="83"/>
      <c r="AK234" s="83" t="s">
        <v>7989</v>
      </c>
      <c r="AL234" s="83"/>
      <c r="AM234" s="83"/>
      <c r="AN234" s="85">
        <v>41233.426863425928</v>
      </c>
      <c r="AO234" s="89" t="s">
        <v>9254</v>
      </c>
      <c r="AP234" s="83" t="b">
        <v>0</v>
      </c>
      <c r="AQ234" s="83" t="b">
        <v>0</v>
      </c>
      <c r="AR234" s="83" t="b">
        <v>1</v>
      </c>
      <c r="AS234" s="83" t="s">
        <v>5604</v>
      </c>
      <c r="AT234" s="83">
        <v>3</v>
      </c>
      <c r="AU234" s="89" t="s">
        <v>9969</v>
      </c>
      <c r="AV234" s="83" t="b">
        <v>0</v>
      </c>
      <c r="AW234" s="83" t="s">
        <v>10421</v>
      </c>
      <c r="AX234" s="89" t="s">
        <v>10653</v>
      </c>
      <c r="AY234" s="83" t="s">
        <v>66</v>
      </c>
      <c r="AZ234" s="2"/>
      <c r="BA234" s="3"/>
      <c r="BB234" s="3"/>
      <c r="BC234" s="3"/>
      <c r="BD234" s="3"/>
    </row>
    <row r="235" spans="1:56" x14ac:dyDescent="0.55000000000000004">
      <c r="A235" s="69" t="s">
        <v>325</v>
      </c>
      <c r="B235" s="70"/>
      <c r="C235" s="70"/>
      <c r="D235" s="71"/>
      <c r="E235" s="73"/>
      <c r="F235" s="107" t="s">
        <v>2748</v>
      </c>
      <c r="G235" s="70"/>
      <c r="H235" s="74"/>
      <c r="I235" s="75"/>
      <c r="J235" s="75"/>
      <c r="K235" s="74" t="s">
        <v>11708</v>
      </c>
      <c r="L235" s="78"/>
      <c r="M235" s="79"/>
      <c r="N235" s="79"/>
      <c r="O235" s="80"/>
      <c r="P235" s="81"/>
      <c r="Q235" s="81"/>
      <c r="R235" s="91"/>
      <c r="S235" s="91"/>
      <c r="T235" s="91"/>
      <c r="U235" s="91"/>
      <c r="V235" s="52"/>
      <c r="W235" s="52"/>
      <c r="X235" s="52"/>
      <c r="Y235" s="52"/>
      <c r="Z235" s="51"/>
      <c r="AA235" s="76"/>
      <c r="AB235" s="76"/>
      <c r="AC235" s="77"/>
      <c r="AD235" s="83" t="s">
        <v>6084</v>
      </c>
      <c r="AE235" s="83">
        <v>990</v>
      </c>
      <c r="AF235" s="83">
        <v>823</v>
      </c>
      <c r="AG235" s="83">
        <v>5622</v>
      </c>
      <c r="AH235" s="83">
        <v>11091</v>
      </c>
      <c r="AI235" s="83"/>
      <c r="AJ235" s="83" t="s">
        <v>7118</v>
      </c>
      <c r="AK235" s="83" t="s">
        <v>7997</v>
      </c>
      <c r="AL235" s="89" t="s">
        <v>8524</v>
      </c>
      <c r="AM235" s="83"/>
      <c r="AN235" s="85">
        <v>41231.666435185187</v>
      </c>
      <c r="AO235" s="89" t="s">
        <v>9255</v>
      </c>
      <c r="AP235" s="83" t="b">
        <v>0</v>
      </c>
      <c r="AQ235" s="83" t="b">
        <v>0</v>
      </c>
      <c r="AR235" s="83" t="b">
        <v>0</v>
      </c>
      <c r="AS235" s="83" t="s">
        <v>5604</v>
      </c>
      <c r="AT235" s="83">
        <v>22</v>
      </c>
      <c r="AU235" s="89" t="s">
        <v>9978</v>
      </c>
      <c r="AV235" s="83" t="b">
        <v>0</v>
      </c>
      <c r="AW235" s="83" t="s">
        <v>10421</v>
      </c>
      <c r="AX235" s="89" t="s">
        <v>10654</v>
      </c>
      <c r="AY235" s="83" t="s">
        <v>66</v>
      </c>
      <c r="AZ235" s="2"/>
      <c r="BA235" s="3"/>
      <c r="BB235" s="3"/>
      <c r="BC235" s="3"/>
      <c r="BD235" s="3"/>
    </row>
    <row r="236" spans="1:56" x14ac:dyDescent="0.55000000000000004">
      <c r="A236" s="69" t="s">
        <v>1023</v>
      </c>
      <c r="B236" s="70"/>
      <c r="C236" s="70"/>
      <c r="D236" s="71"/>
      <c r="E236" s="73"/>
      <c r="F236" s="107" t="s">
        <v>10084</v>
      </c>
      <c r="G236" s="70"/>
      <c r="H236" s="74"/>
      <c r="I236" s="75"/>
      <c r="J236" s="75"/>
      <c r="K236" s="74" t="s">
        <v>11709</v>
      </c>
      <c r="L236" s="78"/>
      <c r="M236" s="79"/>
      <c r="N236" s="79"/>
      <c r="O236" s="80"/>
      <c r="P236" s="81"/>
      <c r="Q236" s="81"/>
      <c r="R236" s="91"/>
      <c r="S236" s="91"/>
      <c r="T236" s="91"/>
      <c r="U236" s="91"/>
      <c r="V236" s="52"/>
      <c r="W236" s="52"/>
      <c r="X236" s="52"/>
      <c r="Y236" s="52"/>
      <c r="Z236" s="51"/>
      <c r="AA236" s="76"/>
      <c r="AB236" s="76"/>
      <c r="AC236" s="77"/>
      <c r="AD236" s="83" t="s">
        <v>6085</v>
      </c>
      <c r="AE236" s="83">
        <v>156</v>
      </c>
      <c r="AF236" s="83">
        <v>75</v>
      </c>
      <c r="AG236" s="83">
        <v>186</v>
      </c>
      <c r="AH236" s="83">
        <v>189</v>
      </c>
      <c r="AI236" s="83"/>
      <c r="AJ236" s="83" t="s">
        <v>7119</v>
      </c>
      <c r="AK236" s="83" t="s">
        <v>7868</v>
      </c>
      <c r="AL236" s="83"/>
      <c r="AM236" s="83"/>
      <c r="AN236" s="85">
        <v>43115.262939814813</v>
      </c>
      <c r="AO236" s="89" t="s">
        <v>9256</v>
      </c>
      <c r="AP236" s="83" t="b">
        <v>1</v>
      </c>
      <c r="AQ236" s="83" t="b">
        <v>0</v>
      </c>
      <c r="AR236" s="83" t="b">
        <v>0</v>
      </c>
      <c r="AS236" s="83" t="s">
        <v>5604</v>
      </c>
      <c r="AT236" s="83">
        <v>0</v>
      </c>
      <c r="AU236" s="83"/>
      <c r="AV236" s="83" t="b">
        <v>0</v>
      </c>
      <c r="AW236" s="83" t="s">
        <v>10421</v>
      </c>
      <c r="AX236" s="89" t="s">
        <v>10655</v>
      </c>
      <c r="AY236" s="83" t="s">
        <v>65</v>
      </c>
      <c r="AZ236" s="2"/>
      <c r="BA236" s="3"/>
      <c r="BB236" s="3"/>
      <c r="BC236" s="3"/>
      <c r="BD236" s="3"/>
    </row>
    <row r="237" spans="1:56" x14ac:dyDescent="0.55000000000000004">
      <c r="A237" s="69" t="s">
        <v>327</v>
      </c>
      <c r="B237" s="70"/>
      <c r="C237" s="70"/>
      <c r="D237" s="71"/>
      <c r="E237" s="73"/>
      <c r="F237" s="107" t="s">
        <v>2750</v>
      </c>
      <c r="G237" s="70"/>
      <c r="H237" s="74"/>
      <c r="I237" s="75"/>
      <c r="J237" s="75"/>
      <c r="K237" s="74" t="s">
        <v>11710</v>
      </c>
      <c r="L237" s="78"/>
      <c r="M237" s="79"/>
      <c r="N237" s="79"/>
      <c r="O237" s="80"/>
      <c r="P237" s="81"/>
      <c r="Q237" s="81"/>
      <c r="R237" s="91"/>
      <c r="S237" s="91"/>
      <c r="T237" s="91"/>
      <c r="U237" s="91"/>
      <c r="V237" s="52"/>
      <c r="W237" s="52"/>
      <c r="X237" s="52"/>
      <c r="Y237" s="52"/>
      <c r="Z237" s="51"/>
      <c r="AA237" s="76"/>
      <c r="AB237" s="76"/>
      <c r="AC237" s="77"/>
      <c r="AD237" s="83" t="s">
        <v>6086</v>
      </c>
      <c r="AE237" s="83">
        <v>965</v>
      </c>
      <c r="AF237" s="83">
        <v>341</v>
      </c>
      <c r="AG237" s="83">
        <v>152</v>
      </c>
      <c r="AH237" s="83">
        <v>1138</v>
      </c>
      <c r="AI237" s="83"/>
      <c r="AJ237" s="83" t="s">
        <v>7120</v>
      </c>
      <c r="AK237" s="83" t="s">
        <v>7998</v>
      </c>
      <c r="AL237" s="83"/>
      <c r="AM237" s="83"/>
      <c r="AN237" s="85">
        <v>40746.5937037037</v>
      </c>
      <c r="AO237" s="89" t="s">
        <v>9257</v>
      </c>
      <c r="AP237" s="83" t="b">
        <v>0</v>
      </c>
      <c r="AQ237" s="83" t="b">
        <v>0</v>
      </c>
      <c r="AR237" s="83" t="b">
        <v>1</v>
      </c>
      <c r="AS237" s="83" t="s">
        <v>5604</v>
      </c>
      <c r="AT237" s="83">
        <v>4</v>
      </c>
      <c r="AU237" s="89" t="s">
        <v>9970</v>
      </c>
      <c r="AV237" s="83" t="b">
        <v>0</v>
      </c>
      <c r="AW237" s="83" t="s">
        <v>10421</v>
      </c>
      <c r="AX237" s="89" t="s">
        <v>10656</v>
      </c>
      <c r="AY237" s="83" t="s">
        <v>66</v>
      </c>
      <c r="AZ237" s="2"/>
      <c r="BA237" s="3"/>
      <c r="BB237" s="3"/>
      <c r="BC237" s="3"/>
      <c r="BD237" s="3"/>
    </row>
    <row r="238" spans="1:56" x14ac:dyDescent="0.55000000000000004">
      <c r="A238" s="69" t="s">
        <v>328</v>
      </c>
      <c r="B238" s="70"/>
      <c r="C238" s="70"/>
      <c r="D238" s="71"/>
      <c r="E238" s="73"/>
      <c r="F238" s="107" t="s">
        <v>10085</v>
      </c>
      <c r="G238" s="70"/>
      <c r="H238" s="74"/>
      <c r="I238" s="75"/>
      <c r="J238" s="75"/>
      <c r="K238" s="74" t="s">
        <v>11711</v>
      </c>
      <c r="L238" s="78"/>
      <c r="M238" s="79"/>
      <c r="N238" s="79"/>
      <c r="O238" s="80"/>
      <c r="P238" s="81"/>
      <c r="Q238" s="81"/>
      <c r="R238" s="91"/>
      <c r="S238" s="91"/>
      <c r="T238" s="91"/>
      <c r="U238" s="91"/>
      <c r="V238" s="52"/>
      <c r="W238" s="52"/>
      <c r="X238" s="52"/>
      <c r="Y238" s="52"/>
      <c r="Z238" s="51"/>
      <c r="AA238" s="76"/>
      <c r="AB238" s="76"/>
      <c r="AC238" s="77"/>
      <c r="AD238" s="83" t="s">
        <v>6087</v>
      </c>
      <c r="AE238" s="83">
        <v>181</v>
      </c>
      <c r="AF238" s="83">
        <v>79</v>
      </c>
      <c r="AG238" s="83">
        <v>70</v>
      </c>
      <c r="AH238" s="83">
        <v>8</v>
      </c>
      <c r="AI238" s="83"/>
      <c r="AJ238" s="83" t="s">
        <v>7121</v>
      </c>
      <c r="AK238" s="83"/>
      <c r="AL238" s="83"/>
      <c r="AM238" s="83"/>
      <c r="AN238" s="85">
        <v>43396.348865740743</v>
      </c>
      <c r="AO238" s="83"/>
      <c r="AP238" s="83" t="b">
        <v>1</v>
      </c>
      <c r="AQ238" s="83" t="b">
        <v>0</v>
      </c>
      <c r="AR238" s="83" t="b">
        <v>0</v>
      </c>
      <c r="AS238" s="83" t="s">
        <v>5604</v>
      </c>
      <c r="AT238" s="83">
        <v>0</v>
      </c>
      <c r="AU238" s="83"/>
      <c r="AV238" s="83" t="b">
        <v>0</v>
      </c>
      <c r="AW238" s="83" t="s">
        <v>10421</v>
      </c>
      <c r="AX238" s="89" t="s">
        <v>10657</v>
      </c>
      <c r="AY238" s="83" t="s">
        <v>66</v>
      </c>
      <c r="AZ238" s="2"/>
      <c r="BA238" s="3"/>
      <c r="BB238" s="3"/>
      <c r="BC238" s="3"/>
      <c r="BD238" s="3"/>
    </row>
    <row r="239" spans="1:56" x14ac:dyDescent="0.55000000000000004">
      <c r="A239" s="69" t="s">
        <v>840</v>
      </c>
      <c r="B239" s="70"/>
      <c r="C239" s="70"/>
      <c r="D239" s="71"/>
      <c r="E239" s="73"/>
      <c r="F239" s="107" t="s">
        <v>3174</v>
      </c>
      <c r="G239" s="70"/>
      <c r="H239" s="74"/>
      <c r="I239" s="75"/>
      <c r="J239" s="75"/>
      <c r="K239" s="74" t="s">
        <v>11712</v>
      </c>
      <c r="L239" s="78"/>
      <c r="M239" s="79"/>
      <c r="N239" s="79"/>
      <c r="O239" s="80"/>
      <c r="P239" s="81"/>
      <c r="Q239" s="81"/>
      <c r="R239" s="91"/>
      <c r="S239" s="91"/>
      <c r="T239" s="91"/>
      <c r="U239" s="91"/>
      <c r="V239" s="52"/>
      <c r="W239" s="52"/>
      <c r="X239" s="52"/>
      <c r="Y239" s="52"/>
      <c r="Z239" s="51"/>
      <c r="AA239" s="76"/>
      <c r="AB239" s="76"/>
      <c r="AC239" s="77"/>
      <c r="AD239" s="83" t="s">
        <v>6088</v>
      </c>
      <c r="AE239" s="83">
        <v>3797</v>
      </c>
      <c r="AF239" s="83">
        <v>7122</v>
      </c>
      <c r="AG239" s="83">
        <v>7772</v>
      </c>
      <c r="AH239" s="83">
        <v>7638</v>
      </c>
      <c r="AI239" s="83"/>
      <c r="AJ239" s="83" t="s">
        <v>7122</v>
      </c>
      <c r="AK239" s="83"/>
      <c r="AL239" s="89" t="s">
        <v>8525</v>
      </c>
      <c r="AM239" s="83"/>
      <c r="AN239" s="85">
        <v>41478.405474537038</v>
      </c>
      <c r="AO239" s="89" t="s">
        <v>9258</v>
      </c>
      <c r="AP239" s="83" t="b">
        <v>0</v>
      </c>
      <c r="AQ239" s="83" t="b">
        <v>0</v>
      </c>
      <c r="AR239" s="83" t="b">
        <v>1</v>
      </c>
      <c r="AS239" s="83" t="s">
        <v>5604</v>
      </c>
      <c r="AT239" s="83">
        <v>22</v>
      </c>
      <c r="AU239" s="89" t="s">
        <v>9983</v>
      </c>
      <c r="AV239" s="83" t="b">
        <v>0</v>
      </c>
      <c r="AW239" s="83" t="s">
        <v>10421</v>
      </c>
      <c r="AX239" s="89" t="s">
        <v>10658</v>
      </c>
      <c r="AY239" s="83" t="s">
        <v>66</v>
      </c>
      <c r="AZ239" s="2"/>
      <c r="BA239" s="3"/>
      <c r="BB239" s="3"/>
      <c r="BC239" s="3"/>
      <c r="BD239" s="3"/>
    </row>
    <row r="240" spans="1:56" x14ac:dyDescent="0.55000000000000004">
      <c r="A240" s="69" t="s">
        <v>329</v>
      </c>
      <c r="B240" s="70"/>
      <c r="C240" s="70"/>
      <c r="D240" s="71"/>
      <c r="E240" s="73"/>
      <c r="F240" s="107" t="s">
        <v>2751</v>
      </c>
      <c r="G240" s="70"/>
      <c r="H240" s="74"/>
      <c r="I240" s="75"/>
      <c r="J240" s="75"/>
      <c r="K240" s="74" t="s">
        <v>11713</v>
      </c>
      <c r="L240" s="78"/>
      <c r="M240" s="79"/>
      <c r="N240" s="79"/>
      <c r="O240" s="80"/>
      <c r="P240" s="81"/>
      <c r="Q240" s="81"/>
      <c r="R240" s="91"/>
      <c r="S240" s="91"/>
      <c r="T240" s="91"/>
      <c r="U240" s="91"/>
      <c r="V240" s="52"/>
      <c r="W240" s="52"/>
      <c r="X240" s="52"/>
      <c r="Y240" s="52"/>
      <c r="Z240" s="51"/>
      <c r="AA240" s="76"/>
      <c r="AB240" s="76"/>
      <c r="AC240" s="77"/>
      <c r="AD240" s="83" t="s">
        <v>6089</v>
      </c>
      <c r="AE240" s="83">
        <v>708</v>
      </c>
      <c r="AF240" s="83">
        <v>10979</v>
      </c>
      <c r="AG240" s="83">
        <v>15036</v>
      </c>
      <c r="AH240" s="83">
        <v>349</v>
      </c>
      <c r="AI240" s="83"/>
      <c r="AJ240" s="83" t="s">
        <v>7123</v>
      </c>
      <c r="AK240" s="83" t="s">
        <v>7869</v>
      </c>
      <c r="AL240" s="89" t="s">
        <v>8526</v>
      </c>
      <c r="AM240" s="83"/>
      <c r="AN240" s="85">
        <v>40045.633726851855</v>
      </c>
      <c r="AO240" s="89" t="s">
        <v>9259</v>
      </c>
      <c r="AP240" s="83" t="b">
        <v>0</v>
      </c>
      <c r="AQ240" s="83" t="b">
        <v>0</v>
      </c>
      <c r="AR240" s="83" t="b">
        <v>1</v>
      </c>
      <c r="AS240" s="83" t="s">
        <v>5605</v>
      </c>
      <c r="AT240" s="83">
        <v>268</v>
      </c>
      <c r="AU240" s="89" t="s">
        <v>9970</v>
      </c>
      <c r="AV240" s="83" t="b">
        <v>1</v>
      </c>
      <c r="AW240" s="83" t="s">
        <v>10421</v>
      </c>
      <c r="AX240" s="89" t="s">
        <v>10659</v>
      </c>
      <c r="AY240" s="83" t="s">
        <v>66</v>
      </c>
      <c r="AZ240" s="2"/>
      <c r="BA240" s="3"/>
      <c r="BB240" s="3"/>
      <c r="BC240" s="3"/>
      <c r="BD240" s="3"/>
    </row>
    <row r="241" spans="1:56" x14ac:dyDescent="0.55000000000000004">
      <c r="A241" s="69" t="s">
        <v>330</v>
      </c>
      <c r="B241" s="70"/>
      <c r="C241" s="70"/>
      <c r="D241" s="71"/>
      <c r="E241" s="73"/>
      <c r="F241" s="107" t="s">
        <v>2752</v>
      </c>
      <c r="G241" s="70"/>
      <c r="H241" s="74"/>
      <c r="I241" s="75"/>
      <c r="J241" s="75"/>
      <c r="K241" s="74" t="s">
        <v>11714</v>
      </c>
      <c r="L241" s="78"/>
      <c r="M241" s="79"/>
      <c r="N241" s="79"/>
      <c r="O241" s="80"/>
      <c r="P241" s="81"/>
      <c r="Q241" s="81"/>
      <c r="R241" s="91"/>
      <c r="S241" s="91"/>
      <c r="T241" s="91"/>
      <c r="U241" s="91"/>
      <c r="V241" s="52"/>
      <c r="W241" s="52"/>
      <c r="X241" s="52"/>
      <c r="Y241" s="52"/>
      <c r="Z241" s="51"/>
      <c r="AA241" s="76"/>
      <c r="AB241" s="76"/>
      <c r="AC241" s="77"/>
      <c r="AD241" s="83" t="s">
        <v>6090</v>
      </c>
      <c r="AE241" s="83">
        <v>5061</v>
      </c>
      <c r="AF241" s="83">
        <v>4745</v>
      </c>
      <c r="AG241" s="83">
        <v>10233</v>
      </c>
      <c r="AH241" s="83">
        <v>18395</v>
      </c>
      <c r="AI241" s="83"/>
      <c r="AJ241" s="83" t="s">
        <v>7124</v>
      </c>
      <c r="AK241" s="83" t="s">
        <v>7999</v>
      </c>
      <c r="AL241" s="89" t="s">
        <v>8527</v>
      </c>
      <c r="AM241" s="83"/>
      <c r="AN241" s="85">
        <v>41390.595520833333</v>
      </c>
      <c r="AO241" s="89" t="s">
        <v>9260</v>
      </c>
      <c r="AP241" s="83" t="b">
        <v>0</v>
      </c>
      <c r="AQ241" s="83" t="b">
        <v>0</v>
      </c>
      <c r="AR241" s="83" t="b">
        <v>1</v>
      </c>
      <c r="AS241" s="83" t="s">
        <v>5605</v>
      </c>
      <c r="AT241" s="83">
        <v>374</v>
      </c>
      <c r="AU241" s="89" t="s">
        <v>9970</v>
      </c>
      <c r="AV241" s="83" t="b">
        <v>0</v>
      </c>
      <c r="AW241" s="83" t="s">
        <v>10421</v>
      </c>
      <c r="AX241" s="89" t="s">
        <v>10660</v>
      </c>
      <c r="AY241" s="83" t="s">
        <v>66</v>
      </c>
      <c r="AZ241" s="2"/>
      <c r="BA241" s="3"/>
      <c r="BB241" s="3"/>
      <c r="BC241" s="3"/>
      <c r="BD241" s="3"/>
    </row>
    <row r="242" spans="1:56" x14ac:dyDescent="0.55000000000000004">
      <c r="A242" s="69" t="s">
        <v>331</v>
      </c>
      <c r="B242" s="70"/>
      <c r="C242" s="70"/>
      <c r="D242" s="71"/>
      <c r="E242" s="73"/>
      <c r="F242" s="107" t="s">
        <v>2753</v>
      </c>
      <c r="G242" s="70"/>
      <c r="H242" s="74"/>
      <c r="I242" s="75"/>
      <c r="J242" s="75"/>
      <c r="K242" s="74" t="s">
        <v>11715</v>
      </c>
      <c r="L242" s="78"/>
      <c r="M242" s="79"/>
      <c r="N242" s="79"/>
      <c r="O242" s="80"/>
      <c r="P242" s="81"/>
      <c r="Q242" s="81"/>
      <c r="R242" s="91"/>
      <c r="S242" s="91"/>
      <c r="T242" s="91"/>
      <c r="U242" s="91"/>
      <c r="V242" s="52"/>
      <c r="W242" s="52"/>
      <c r="X242" s="52"/>
      <c r="Y242" s="52"/>
      <c r="Z242" s="51"/>
      <c r="AA242" s="76"/>
      <c r="AB242" s="76"/>
      <c r="AC242" s="77"/>
      <c r="AD242" s="83" t="s">
        <v>6091</v>
      </c>
      <c r="AE242" s="83">
        <v>1166</v>
      </c>
      <c r="AF242" s="83">
        <v>326</v>
      </c>
      <c r="AG242" s="83">
        <v>825</v>
      </c>
      <c r="AH242" s="83">
        <v>865</v>
      </c>
      <c r="AI242" s="83"/>
      <c r="AJ242" s="83" t="s">
        <v>7125</v>
      </c>
      <c r="AK242" s="83" t="s">
        <v>7885</v>
      </c>
      <c r="AL242" s="89" t="s">
        <v>8528</v>
      </c>
      <c r="AM242" s="83"/>
      <c r="AN242" s="85">
        <v>41836.782106481478</v>
      </c>
      <c r="AO242" s="89" t="s">
        <v>9261</v>
      </c>
      <c r="AP242" s="83" t="b">
        <v>0</v>
      </c>
      <c r="AQ242" s="83" t="b">
        <v>0</v>
      </c>
      <c r="AR242" s="83" t="b">
        <v>1</v>
      </c>
      <c r="AS242" s="83" t="s">
        <v>5604</v>
      </c>
      <c r="AT242" s="83">
        <v>22</v>
      </c>
      <c r="AU242" s="89" t="s">
        <v>9970</v>
      </c>
      <c r="AV242" s="83" t="b">
        <v>0</v>
      </c>
      <c r="AW242" s="83" t="s">
        <v>10421</v>
      </c>
      <c r="AX242" s="89" t="s">
        <v>10661</v>
      </c>
      <c r="AY242" s="83" t="s">
        <v>66</v>
      </c>
      <c r="AZ242" s="2"/>
      <c r="BA242" s="3"/>
      <c r="BB242" s="3"/>
      <c r="BC242" s="3"/>
      <c r="BD242" s="3"/>
    </row>
    <row r="243" spans="1:56" x14ac:dyDescent="0.55000000000000004">
      <c r="A243" s="69" t="s">
        <v>332</v>
      </c>
      <c r="B243" s="70"/>
      <c r="C243" s="70"/>
      <c r="D243" s="71"/>
      <c r="E243" s="73"/>
      <c r="F243" s="107" t="s">
        <v>2754</v>
      </c>
      <c r="G243" s="70"/>
      <c r="H243" s="74"/>
      <c r="I243" s="75"/>
      <c r="J243" s="75"/>
      <c r="K243" s="74" t="s">
        <v>11716</v>
      </c>
      <c r="L243" s="78"/>
      <c r="M243" s="79"/>
      <c r="N243" s="79"/>
      <c r="O243" s="80"/>
      <c r="P243" s="81"/>
      <c r="Q243" s="81"/>
      <c r="R243" s="91"/>
      <c r="S243" s="91"/>
      <c r="T243" s="91"/>
      <c r="U243" s="91"/>
      <c r="V243" s="52"/>
      <c r="W243" s="52"/>
      <c r="X243" s="52"/>
      <c r="Y243" s="52"/>
      <c r="Z243" s="51"/>
      <c r="AA243" s="76"/>
      <c r="AB243" s="76"/>
      <c r="AC243" s="77"/>
      <c r="AD243" s="83" t="s">
        <v>6092</v>
      </c>
      <c r="AE243" s="83">
        <v>328</v>
      </c>
      <c r="AF243" s="83">
        <v>437</v>
      </c>
      <c r="AG243" s="83">
        <v>9144</v>
      </c>
      <c r="AH243" s="83">
        <v>6989</v>
      </c>
      <c r="AI243" s="83"/>
      <c r="AJ243" s="83" t="s">
        <v>7126</v>
      </c>
      <c r="AK243" s="83"/>
      <c r="AL243" s="89" t="s">
        <v>8529</v>
      </c>
      <c r="AM243" s="83"/>
      <c r="AN243" s="85">
        <v>42610.24019675926</v>
      </c>
      <c r="AO243" s="89" t="s">
        <v>9262</v>
      </c>
      <c r="AP243" s="83" t="b">
        <v>1</v>
      </c>
      <c r="AQ243" s="83" t="b">
        <v>0</v>
      </c>
      <c r="AR243" s="83" t="b">
        <v>0</v>
      </c>
      <c r="AS243" s="83" t="s">
        <v>5604</v>
      </c>
      <c r="AT243" s="83">
        <v>48</v>
      </c>
      <c r="AU243" s="83"/>
      <c r="AV243" s="83" t="b">
        <v>0</v>
      </c>
      <c r="AW243" s="83" t="s">
        <v>10421</v>
      </c>
      <c r="AX243" s="89" t="s">
        <v>10662</v>
      </c>
      <c r="AY243" s="83" t="s">
        <v>66</v>
      </c>
      <c r="AZ243" s="2"/>
      <c r="BA243" s="3"/>
      <c r="BB243" s="3"/>
      <c r="BC243" s="3"/>
      <c r="BD243" s="3"/>
    </row>
    <row r="244" spans="1:56" x14ac:dyDescent="0.55000000000000004">
      <c r="A244" s="69" t="s">
        <v>333</v>
      </c>
      <c r="B244" s="70"/>
      <c r="C244" s="70"/>
      <c r="D244" s="71"/>
      <c r="E244" s="73"/>
      <c r="F244" s="107" t="s">
        <v>2755</v>
      </c>
      <c r="G244" s="70"/>
      <c r="H244" s="74"/>
      <c r="I244" s="75"/>
      <c r="J244" s="75"/>
      <c r="K244" s="74" t="s">
        <v>11717</v>
      </c>
      <c r="L244" s="78"/>
      <c r="M244" s="79"/>
      <c r="N244" s="79"/>
      <c r="O244" s="80"/>
      <c r="P244" s="81"/>
      <c r="Q244" s="81"/>
      <c r="R244" s="91"/>
      <c r="S244" s="91"/>
      <c r="T244" s="91"/>
      <c r="U244" s="91"/>
      <c r="V244" s="52"/>
      <c r="W244" s="52"/>
      <c r="X244" s="52"/>
      <c r="Y244" s="52"/>
      <c r="Z244" s="51"/>
      <c r="AA244" s="76"/>
      <c r="AB244" s="76"/>
      <c r="AC244" s="77"/>
      <c r="AD244" s="83" t="s">
        <v>6093</v>
      </c>
      <c r="AE244" s="83">
        <v>177</v>
      </c>
      <c r="AF244" s="83">
        <v>230</v>
      </c>
      <c r="AG244" s="83">
        <v>3301</v>
      </c>
      <c r="AH244" s="83">
        <v>3154</v>
      </c>
      <c r="AI244" s="83"/>
      <c r="AJ244" s="83" t="s">
        <v>7127</v>
      </c>
      <c r="AK244" s="83" t="s">
        <v>8000</v>
      </c>
      <c r="AL244" s="89" t="s">
        <v>8530</v>
      </c>
      <c r="AM244" s="83"/>
      <c r="AN244" s="85">
        <v>41211.37909722222</v>
      </c>
      <c r="AO244" s="89" t="s">
        <v>9263</v>
      </c>
      <c r="AP244" s="83" t="b">
        <v>0</v>
      </c>
      <c r="AQ244" s="83" t="b">
        <v>0</v>
      </c>
      <c r="AR244" s="83" t="b">
        <v>0</v>
      </c>
      <c r="AS244" s="83" t="s">
        <v>5604</v>
      </c>
      <c r="AT244" s="83">
        <v>3</v>
      </c>
      <c r="AU244" s="89" t="s">
        <v>9970</v>
      </c>
      <c r="AV244" s="83" t="b">
        <v>0</v>
      </c>
      <c r="AW244" s="83" t="s">
        <v>10421</v>
      </c>
      <c r="AX244" s="89" t="s">
        <v>10663</v>
      </c>
      <c r="AY244" s="83" t="s">
        <v>66</v>
      </c>
      <c r="AZ244" s="2"/>
      <c r="BA244" s="3"/>
      <c r="BB244" s="3"/>
      <c r="BC244" s="3"/>
      <c r="BD244" s="3"/>
    </row>
    <row r="245" spans="1:56" x14ac:dyDescent="0.55000000000000004">
      <c r="A245" s="69" t="s">
        <v>334</v>
      </c>
      <c r="B245" s="70"/>
      <c r="C245" s="70"/>
      <c r="D245" s="71"/>
      <c r="E245" s="73"/>
      <c r="F245" s="107" t="s">
        <v>2756</v>
      </c>
      <c r="G245" s="70"/>
      <c r="H245" s="74"/>
      <c r="I245" s="75"/>
      <c r="J245" s="75"/>
      <c r="K245" s="74" t="s">
        <v>11718</v>
      </c>
      <c r="L245" s="78"/>
      <c r="M245" s="79"/>
      <c r="N245" s="79"/>
      <c r="O245" s="80"/>
      <c r="P245" s="81"/>
      <c r="Q245" s="81"/>
      <c r="R245" s="91"/>
      <c r="S245" s="91"/>
      <c r="T245" s="91"/>
      <c r="U245" s="91"/>
      <c r="V245" s="52"/>
      <c r="W245" s="52"/>
      <c r="X245" s="52"/>
      <c r="Y245" s="52"/>
      <c r="Z245" s="51"/>
      <c r="AA245" s="76"/>
      <c r="AB245" s="76"/>
      <c r="AC245" s="77"/>
      <c r="AD245" s="83" t="s">
        <v>6094</v>
      </c>
      <c r="AE245" s="83">
        <v>5407</v>
      </c>
      <c r="AF245" s="83">
        <v>5230</v>
      </c>
      <c r="AG245" s="83">
        <v>28743</v>
      </c>
      <c r="AH245" s="83">
        <v>56495</v>
      </c>
      <c r="AI245" s="83"/>
      <c r="AJ245" s="83" t="s">
        <v>7128</v>
      </c>
      <c r="AK245" s="83" t="s">
        <v>5748</v>
      </c>
      <c r="AL245" s="83"/>
      <c r="AM245" s="83"/>
      <c r="AN245" s="85">
        <v>41081.866736111115</v>
      </c>
      <c r="AO245" s="89" t="s">
        <v>9264</v>
      </c>
      <c r="AP245" s="83" t="b">
        <v>0</v>
      </c>
      <c r="AQ245" s="83" t="b">
        <v>0</v>
      </c>
      <c r="AR245" s="83" t="b">
        <v>1</v>
      </c>
      <c r="AS245" s="83" t="s">
        <v>5604</v>
      </c>
      <c r="AT245" s="83">
        <v>103</v>
      </c>
      <c r="AU245" s="89" t="s">
        <v>9968</v>
      </c>
      <c r="AV245" s="83" t="b">
        <v>0</v>
      </c>
      <c r="AW245" s="83" t="s">
        <v>10421</v>
      </c>
      <c r="AX245" s="89" t="s">
        <v>10664</v>
      </c>
      <c r="AY245" s="83" t="s">
        <v>66</v>
      </c>
      <c r="AZ245" s="2"/>
      <c r="BA245" s="3"/>
      <c r="BB245" s="3"/>
      <c r="BC245" s="3"/>
      <c r="BD245" s="3"/>
    </row>
    <row r="246" spans="1:56" x14ac:dyDescent="0.55000000000000004">
      <c r="A246" s="69" t="s">
        <v>816</v>
      </c>
      <c r="B246" s="70"/>
      <c r="C246" s="70"/>
      <c r="D246" s="71"/>
      <c r="E246" s="73"/>
      <c r="F246" s="107" t="s">
        <v>3155</v>
      </c>
      <c r="G246" s="70"/>
      <c r="H246" s="74"/>
      <c r="I246" s="75"/>
      <c r="J246" s="75"/>
      <c r="K246" s="74" t="s">
        <v>11719</v>
      </c>
      <c r="L246" s="78"/>
      <c r="M246" s="79"/>
      <c r="N246" s="79"/>
      <c r="O246" s="80"/>
      <c r="P246" s="81"/>
      <c r="Q246" s="81"/>
      <c r="R246" s="91"/>
      <c r="S246" s="91"/>
      <c r="T246" s="91"/>
      <c r="U246" s="91"/>
      <c r="V246" s="52"/>
      <c r="W246" s="52"/>
      <c r="X246" s="52"/>
      <c r="Y246" s="52"/>
      <c r="Z246" s="51"/>
      <c r="AA246" s="76"/>
      <c r="AB246" s="76"/>
      <c r="AC246" s="77"/>
      <c r="AD246" s="83" t="s">
        <v>6095</v>
      </c>
      <c r="AE246" s="83">
        <v>1645</v>
      </c>
      <c r="AF246" s="83">
        <v>26080</v>
      </c>
      <c r="AG246" s="83">
        <v>19830</v>
      </c>
      <c r="AH246" s="83">
        <v>773</v>
      </c>
      <c r="AI246" s="83"/>
      <c r="AJ246" s="83" t="s">
        <v>7129</v>
      </c>
      <c r="AK246" s="83" t="s">
        <v>5748</v>
      </c>
      <c r="AL246" s="89" t="s">
        <v>8531</v>
      </c>
      <c r="AM246" s="83"/>
      <c r="AN246" s="85">
        <v>40129.581134259257</v>
      </c>
      <c r="AO246" s="89" t="s">
        <v>9265</v>
      </c>
      <c r="AP246" s="83" t="b">
        <v>0</v>
      </c>
      <c r="AQ246" s="83" t="b">
        <v>0</v>
      </c>
      <c r="AR246" s="83" t="b">
        <v>1</v>
      </c>
      <c r="AS246" s="83" t="s">
        <v>5604</v>
      </c>
      <c r="AT246" s="83">
        <v>981</v>
      </c>
      <c r="AU246" s="89" t="s">
        <v>9973</v>
      </c>
      <c r="AV246" s="83" t="b">
        <v>0</v>
      </c>
      <c r="AW246" s="83" t="s">
        <v>10421</v>
      </c>
      <c r="AX246" s="89" t="s">
        <v>10665</v>
      </c>
      <c r="AY246" s="83" t="s">
        <v>66</v>
      </c>
      <c r="AZ246" s="2"/>
      <c r="BA246" s="3"/>
      <c r="BB246" s="3"/>
      <c r="BC246" s="3"/>
      <c r="BD246" s="3"/>
    </row>
    <row r="247" spans="1:56" x14ac:dyDescent="0.55000000000000004">
      <c r="A247" s="69" t="s">
        <v>1024</v>
      </c>
      <c r="B247" s="70"/>
      <c r="C247" s="70"/>
      <c r="D247" s="71"/>
      <c r="E247" s="73"/>
      <c r="F247" s="107" t="s">
        <v>10086</v>
      </c>
      <c r="G247" s="70"/>
      <c r="H247" s="74"/>
      <c r="I247" s="75"/>
      <c r="J247" s="75"/>
      <c r="K247" s="74" t="s">
        <v>11720</v>
      </c>
      <c r="L247" s="78"/>
      <c r="M247" s="79"/>
      <c r="N247" s="79"/>
      <c r="O247" s="80"/>
      <c r="P247" s="81"/>
      <c r="Q247" s="81"/>
      <c r="R247" s="91"/>
      <c r="S247" s="91"/>
      <c r="T247" s="91"/>
      <c r="U247" s="91"/>
      <c r="V247" s="52"/>
      <c r="W247" s="52"/>
      <c r="X247" s="52"/>
      <c r="Y247" s="52"/>
      <c r="Z247" s="51"/>
      <c r="AA247" s="76"/>
      <c r="AB247" s="76"/>
      <c r="AC247" s="77"/>
      <c r="AD247" s="83" t="s">
        <v>6096</v>
      </c>
      <c r="AE247" s="83">
        <v>6856</v>
      </c>
      <c r="AF247" s="83">
        <v>89158</v>
      </c>
      <c r="AG247" s="83">
        <v>65991</v>
      </c>
      <c r="AH247" s="83">
        <v>2500</v>
      </c>
      <c r="AI247" s="83"/>
      <c r="AJ247" s="83" t="s">
        <v>7130</v>
      </c>
      <c r="AK247" s="83" t="s">
        <v>7885</v>
      </c>
      <c r="AL247" s="89" t="s">
        <v>8532</v>
      </c>
      <c r="AM247" s="83"/>
      <c r="AN247" s="85">
        <v>39919.433576388888</v>
      </c>
      <c r="AO247" s="89" t="s">
        <v>9266</v>
      </c>
      <c r="AP247" s="83" t="b">
        <v>0</v>
      </c>
      <c r="AQ247" s="83" t="b">
        <v>0</v>
      </c>
      <c r="AR247" s="83" t="b">
        <v>0</v>
      </c>
      <c r="AS247" s="83" t="s">
        <v>5604</v>
      </c>
      <c r="AT247" s="83">
        <v>1874</v>
      </c>
      <c r="AU247" s="89" t="s">
        <v>9982</v>
      </c>
      <c r="AV247" s="83" t="b">
        <v>0</v>
      </c>
      <c r="AW247" s="83" t="s">
        <v>10421</v>
      </c>
      <c r="AX247" s="89" t="s">
        <v>10666</v>
      </c>
      <c r="AY247" s="83" t="s">
        <v>65</v>
      </c>
      <c r="AZ247" s="2"/>
      <c r="BA247" s="3"/>
      <c r="BB247" s="3"/>
      <c r="BC247" s="3"/>
      <c r="BD247" s="3"/>
    </row>
    <row r="248" spans="1:56" x14ac:dyDescent="0.55000000000000004">
      <c r="A248" s="69" t="s">
        <v>1025</v>
      </c>
      <c r="B248" s="70"/>
      <c r="C248" s="70"/>
      <c r="D248" s="71"/>
      <c r="E248" s="73"/>
      <c r="F248" s="107" t="s">
        <v>10087</v>
      </c>
      <c r="G248" s="70"/>
      <c r="H248" s="74"/>
      <c r="I248" s="75"/>
      <c r="J248" s="75"/>
      <c r="K248" s="74" t="s">
        <v>11721</v>
      </c>
      <c r="L248" s="78"/>
      <c r="M248" s="79"/>
      <c r="N248" s="79"/>
      <c r="O248" s="80"/>
      <c r="P248" s="81"/>
      <c r="Q248" s="81"/>
      <c r="R248" s="91"/>
      <c r="S248" s="91"/>
      <c r="T248" s="91"/>
      <c r="U248" s="91"/>
      <c r="V248" s="52"/>
      <c r="W248" s="52"/>
      <c r="X248" s="52"/>
      <c r="Y248" s="52"/>
      <c r="Z248" s="51"/>
      <c r="AA248" s="76"/>
      <c r="AB248" s="76"/>
      <c r="AC248" s="77"/>
      <c r="AD248" s="83" t="s">
        <v>6097</v>
      </c>
      <c r="AE248" s="83">
        <v>1251</v>
      </c>
      <c r="AF248" s="83">
        <v>334</v>
      </c>
      <c r="AG248" s="83">
        <v>265</v>
      </c>
      <c r="AH248" s="83">
        <v>185</v>
      </c>
      <c r="AI248" s="83"/>
      <c r="AJ248" s="83" t="s">
        <v>7131</v>
      </c>
      <c r="AK248" s="83" t="s">
        <v>7885</v>
      </c>
      <c r="AL248" s="89" t="s">
        <v>8533</v>
      </c>
      <c r="AM248" s="83"/>
      <c r="AN248" s="85">
        <v>42829.649282407408</v>
      </c>
      <c r="AO248" s="89" t="s">
        <v>9267</v>
      </c>
      <c r="AP248" s="83" t="b">
        <v>0</v>
      </c>
      <c r="AQ248" s="83" t="b">
        <v>0</v>
      </c>
      <c r="AR248" s="83" t="b">
        <v>0</v>
      </c>
      <c r="AS248" s="83" t="s">
        <v>5604</v>
      </c>
      <c r="AT248" s="83">
        <v>8</v>
      </c>
      <c r="AU248" s="89" t="s">
        <v>9970</v>
      </c>
      <c r="AV248" s="83" t="b">
        <v>0</v>
      </c>
      <c r="AW248" s="83" t="s">
        <v>10421</v>
      </c>
      <c r="AX248" s="89" t="s">
        <v>10667</v>
      </c>
      <c r="AY248" s="83" t="s">
        <v>65</v>
      </c>
      <c r="AZ248" s="2"/>
      <c r="BA248" s="3"/>
      <c r="BB248" s="3"/>
      <c r="BC248" s="3"/>
      <c r="BD248" s="3"/>
    </row>
    <row r="249" spans="1:56" x14ac:dyDescent="0.55000000000000004">
      <c r="A249" s="69" t="s">
        <v>1026</v>
      </c>
      <c r="B249" s="70"/>
      <c r="C249" s="70"/>
      <c r="D249" s="71"/>
      <c r="E249" s="73"/>
      <c r="F249" s="107" t="s">
        <v>10088</v>
      </c>
      <c r="G249" s="70"/>
      <c r="H249" s="74"/>
      <c r="I249" s="75"/>
      <c r="J249" s="75"/>
      <c r="K249" s="74" t="s">
        <v>11722</v>
      </c>
      <c r="L249" s="78"/>
      <c r="M249" s="79"/>
      <c r="N249" s="79"/>
      <c r="O249" s="80"/>
      <c r="P249" s="81"/>
      <c r="Q249" s="81"/>
      <c r="R249" s="91"/>
      <c r="S249" s="91"/>
      <c r="T249" s="91"/>
      <c r="U249" s="91"/>
      <c r="V249" s="52"/>
      <c r="W249" s="52"/>
      <c r="X249" s="52"/>
      <c r="Y249" s="52"/>
      <c r="Z249" s="51"/>
      <c r="AA249" s="76"/>
      <c r="AB249" s="76"/>
      <c r="AC249" s="77"/>
      <c r="AD249" s="83" t="s">
        <v>6098</v>
      </c>
      <c r="AE249" s="83">
        <v>1225</v>
      </c>
      <c r="AF249" s="83">
        <v>2898</v>
      </c>
      <c r="AG249" s="83">
        <v>917</v>
      </c>
      <c r="AH249" s="83">
        <v>465</v>
      </c>
      <c r="AI249" s="83"/>
      <c r="AJ249" s="83" t="s">
        <v>7132</v>
      </c>
      <c r="AK249" s="83" t="s">
        <v>5770</v>
      </c>
      <c r="AL249" s="89" t="s">
        <v>8534</v>
      </c>
      <c r="AM249" s="83"/>
      <c r="AN249" s="85">
        <v>42272.427488425928</v>
      </c>
      <c r="AO249" s="89" t="s">
        <v>9268</v>
      </c>
      <c r="AP249" s="83" t="b">
        <v>0</v>
      </c>
      <c r="AQ249" s="83" t="b">
        <v>0</v>
      </c>
      <c r="AR249" s="83" t="b">
        <v>1</v>
      </c>
      <c r="AS249" s="83" t="s">
        <v>9962</v>
      </c>
      <c r="AT249" s="83">
        <v>20</v>
      </c>
      <c r="AU249" s="89" t="s">
        <v>9970</v>
      </c>
      <c r="AV249" s="83" t="b">
        <v>0</v>
      </c>
      <c r="AW249" s="83" t="s">
        <v>10421</v>
      </c>
      <c r="AX249" s="89" t="s">
        <v>10668</v>
      </c>
      <c r="AY249" s="83" t="s">
        <v>65</v>
      </c>
      <c r="AZ249" s="2"/>
      <c r="BA249" s="3"/>
      <c r="BB249" s="3"/>
      <c r="BC249" s="3"/>
      <c r="BD249" s="3"/>
    </row>
    <row r="250" spans="1:56" x14ac:dyDescent="0.55000000000000004">
      <c r="A250" s="69" t="s">
        <v>335</v>
      </c>
      <c r="B250" s="70"/>
      <c r="C250" s="70"/>
      <c r="D250" s="71"/>
      <c r="E250" s="73"/>
      <c r="F250" s="107" t="s">
        <v>2757</v>
      </c>
      <c r="G250" s="70"/>
      <c r="H250" s="74"/>
      <c r="I250" s="75"/>
      <c r="J250" s="75"/>
      <c r="K250" s="74" t="s">
        <v>11723</v>
      </c>
      <c r="L250" s="78"/>
      <c r="M250" s="79"/>
      <c r="N250" s="79"/>
      <c r="O250" s="80"/>
      <c r="P250" s="81"/>
      <c r="Q250" s="81"/>
      <c r="R250" s="91"/>
      <c r="S250" s="91"/>
      <c r="T250" s="91"/>
      <c r="U250" s="91"/>
      <c r="V250" s="52"/>
      <c r="W250" s="52"/>
      <c r="X250" s="52"/>
      <c r="Y250" s="52"/>
      <c r="Z250" s="51"/>
      <c r="AA250" s="76"/>
      <c r="AB250" s="76"/>
      <c r="AC250" s="77"/>
      <c r="AD250" s="83" t="s">
        <v>6099</v>
      </c>
      <c r="AE250" s="83">
        <v>807</v>
      </c>
      <c r="AF250" s="83">
        <v>1206</v>
      </c>
      <c r="AG250" s="83">
        <v>1820</v>
      </c>
      <c r="AH250" s="83">
        <v>8402</v>
      </c>
      <c r="AI250" s="83"/>
      <c r="AJ250" s="83" t="s">
        <v>7133</v>
      </c>
      <c r="AK250" s="83" t="s">
        <v>8001</v>
      </c>
      <c r="AL250" s="89" t="s">
        <v>8535</v>
      </c>
      <c r="AM250" s="83"/>
      <c r="AN250" s="85">
        <v>40929.435740740744</v>
      </c>
      <c r="AO250" s="89" t="s">
        <v>9269</v>
      </c>
      <c r="AP250" s="83" t="b">
        <v>0</v>
      </c>
      <c r="AQ250" s="83" t="b">
        <v>0</v>
      </c>
      <c r="AR250" s="83" t="b">
        <v>1</v>
      </c>
      <c r="AS250" s="83" t="s">
        <v>5605</v>
      </c>
      <c r="AT250" s="83">
        <v>72</v>
      </c>
      <c r="AU250" s="89" t="s">
        <v>9972</v>
      </c>
      <c r="AV250" s="83" t="b">
        <v>0</v>
      </c>
      <c r="AW250" s="83" t="s">
        <v>10421</v>
      </c>
      <c r="AX250" s="89" t="s">
        <v>10669</v>
      </c>
      <c r="AY250" s="83" t="s">
        <v>66</v>
      </c>
      <c r="AZ250" s="2"/>
      <c r="BA250" s="3"/>
      <c r="BB250" s="3"/>
      <c r="BC250" s="3"/>
      <c r="BD250" s="3"/>
    </row>
    <row r="251" spans="1:56" x14ac:dyDescent="0.55000000000000004">
      <c r="A251" s="69" t="s">
        <v>398</v>
      </c>
      <c r="B251" s="70"/>
      <c r="C251" s="70"/>
      <c r="D251" s="71"/>
      <c r="E251" s="73"/>
      <c r="F251" s="107" t="s">
        <v>2808</v>
      </c>
      <c r="G251" s="70"/>
      <c r="H251" s="74"/>
      <c r="I251" s="75"/>
      <c r="J251" s="75"/>
      <c r="K251" s="74" t="s">
        <v>11724</v>
      </c>
      <c r="L251" s="78"/>
      <c r="M251" s="79"/>
      <c r="N251" s="79"/>
      <c r="O251" s="80"/>
      <c r="P251" s="81"/>
      <c r="Q251" s="81"/>
      <c r="R251" s="91"/>
      <c r="S251" s="91"/>
      <c r="T251" s="91"/>
      <c r="U251" s="91"/>
      <c r="V251" s="52"/>
      <c r="W251" s="52"/>
      <c r="X251" s="52"/>
      <c r="Y251" s="52"/>
      <c r="Z251" s="51"/>
      <c r="AA251" s="76"/>
      <c r="AB251" s="76"/>
      <c r="AC251" s="77"/>
      <c r="AD251" s="83" t="s">
        <v>6100</v>
      </c>
      <c r="AE251" s="83">
        <v>362</v>
      </c>
      <c r="AF251" s="83">
        <v>141</v>
      </c>
      <c r="AG251" s="83">
        <v>794</v>
      </c>
      <c r="AH251" s="83">
        <v>276</v>
      </c>
      <c r="AI251" s="83"/>
      <c r="AJ251" s="83" t="s">
        <v>7134</v>
      </c>
      <c r="AK251" s="83" t="s">
        <v>7871</v>
      </c>
      <c r="AL251" s="89" t="s">
        <v>8526</v>
      </c>
      <c r="AM251" s="83"/>
      <c r="AN251" s="85">
        <v>43018.585300925923</v>
      </c>
      <c r="AO251" s="89" t="s">
        <v>9270</v>
      </c>
      <c r="AP251" s="83" t="b">
        <v>1</v>
      </c>
      <c r="AQ251" s="83" t="b">
        <v>0</v>
      </c>
      <c r="AR251" s="83" t="b">
        <v>1</v>
      </c>
      <c r="AS251" s="83" t="s">
        <v>5605</v>
      </c>
      <c r="AT251" s="83">
        <v>0</v>
      </c>
      <c r="AU251" s="83"/>
      <c r="AV251" s="83" t="b">
        <v>0</v>
      </c>
      <c r="AW251" s="83" t="s">
        <v>10421</v>
      </c>
      <c r="AX251" s="89" t="s">
        <v>10670</v>
      </c>
      <c r="AY251" s="83" t="s">
        <v>66</v>
      </c>
      <c r="AZ251" s="2"/>
      <c r="BA251" s="3"/>
      <c r="BB251" s="3"/>
      <c r="BC251" s="3"/>
      <c r="BD251" s="3"/>
    </row>
    <row r="252" spans="1:56" x14ac:dyDescent="0.55000000000000004">
      <c r="A252" s="69" t="s">
        <v>1027</v>
      </c>
      <c r="B252" s="70"/>
      <c r="C252" s="70"/>
      <c r="D252" s="71"/>
      <c r="E252" s="73"/>
      <c r="F252" s="107" t="s">
        <v>10089</v>
      </c>
      <c r="G252" s="70"/>
      <c r="H252" s="74"/>
      <c r="I252" s="75"/>
      <c r="J252" s="75"/>
      <c r="K252" s="74" t="s">
        <v>11725</v>
      </c>
      <c r="L252" s="78"/>
      <c r="M252" s="79"/>
      <c r="N252" s="79"/>
      <c r="O252" s="80"/>
      <c r="P252" s="81"/>
      <c r="Q252" s="81"/>
      <c r="R252" s="91"/>
      <c r="S252" s="91"/>
      <c r="T252" s="91"/>
      <c r="U252" s="91"/>
      <c r="V252" s="52"/>
      <c r="W252" s="52"/>
      <c r="X252" s="52"/>
      <c r="Y252" s="52"/>
      <c r="Z252" s="51"/>
      <c r="AA252" s="76"/>
      <c r="AB252" s="76"/>
      <c r="AC252" s="77"/>
      <c r="AD252" s="83" t="s">
        <v>6101</v>
      </c>
      <c r="AE252" s="83">
        <v>544</v>
      </c>
      <c r="AF252" s="83">
        <v>493674</v>
      </c>
      <c r="AG252" s="83">
        <v>5164</v>
      </c>
      <c r="AH252" s="83">
        <v>328</v>
      </c>
      <c r="AI252" s="83"/>
      <c r="AJ252" s="83" t="s">
        <v>7135</v>
      </c>
      <c r="AK252" s="83" t="s">
        <v>8002</v>
      </c>
      <c r="AL252" s="89" t="s">
        <v>8536</v>
      </c>
      <c r="AM252" s="83"/>
      <c r="AN252" s="85">
        <v>40317.404351851852</v>
      </c>
      <c r="AO252" s="89" t="s">
        <v>9271</v>
      </c>
      <c r="AP252" s="83" t="b">
        <v>0</v>
      </c>
      <c r="AQ252" s="83" t="b">
        <v>0</v>
      </c>
      <c r="AR252" s="83" t="b">
        <v>1</v>
      </c>
      <c r="AS252" s="83" t="s">
        <v>5604</v>
      </c>
      <c r="AT252" s="83">
        <v>1715</v>
      </c>
      <c r="AU252" s="89" t="s">
        <v>9970</v>
      </c>
      <c r="AV252" s="83" t="b">
        <v>0</v>
      </c>
      <c r="AW252" s="83" t="s">
        <v>10421</v>
      </c>
      <c r="AX252" s="89" t="s">
        <v>10671</v>
      </c>
      <c r="AY252" s="83" t="s">
        <v>65</v>
      </c>
      <c r="AZ252" s="2"/>
      <c r="BA252" s="3"/>
      <c r="BB252" s="3"/>
      <c r="BC252" s="3"/>
      <c r="BD252" s="3"/>
    </row>
    <row r="253" spans="1:56" x14ac:dyDescent="0.55000000000000004">
      <c r="A253" s="69" t="s">
        <v>336</v>
      </c>
      <c r="B253" s="70"/>
      <c r="C253" s="70"/>
      <c r="D253" s="71"/>
      <c r="E253" s="73"/>
      <c r="F253" s="107" t="s">
        <v>10090</v>
      </c>
      <c r="G253" s="70"/>
      <c r="H253" s="74"/>
      <c r="I253" s="75"/>
      <c r="J253" s="75"/>
      <c r="K253" s="74" t="s">
        <v>11726</v>
      </c>
      <c r="L253" s="78"/>
      <c r="M253" s="79"/>
      <c r="N253" s="79"/>
      <c r="O253" s="80"/>
      <c r="P253" s="81"/>
      <c r="Q253" s="81"/>
      <c r="R253" s="91"/>
      <c r="S253" s="91"/>
      <c r="T253" s="91"/>
      <c r="U253" s="91"/>
      <c r="V253" s="52"/>
      <c r="W253" s="52"/>
      <c r="X253" s="52"/>
      <c r="Y253" s="52"/>
      <c r="Z253" s="51"/>
      <c r="AA253" s="76"/>
      <c r="AB253" s="76"/>
      <c r="AC253" s="77"/>
      <c r="AD253" s="83" t="s">
        <v>6102</v>
      </c>
      <c r="AE253" s="83">
        <v>743</v>
      </c>
      <c r="AF253" s="83">
        <v>671</v>
      </c>
      <c r="AG253" s="83">
        <v>8412</v>
      </c>
      <c r="AH253" s="83">
        <v>1961</v>
      </c>
      <c r="AI253" s="83"/>
      <c r="AJ253" s="83" t="s">
        <v>7136</v>
      </c>
      <c r="AK253" s="83" t="s">
        <v>8003</v>
      </c>
      <c r="AL253" s="89" t="s">
        <v>8537</v>
      </c>
      <c r="AM253" s="83"/>
      <c r="AN253" s="85">
        <v>40146.681909722225</v>
      </c>
      <c r="AO253" s="89" t="s">
        <v>9272</v>
      </c>
      <c r="AP253" s="83" t="b">
        <v>0</v>
      </c>
      <c r="AQ253" s="83" t="b">
        <v>0</v>
      </c>
      <c r="AR253" s="83" t="b">
        <v>1</v>
      </c>
      <c r="AS253" s="83" t="s">
        <v>5604</v>
      </c>
      <c r="AT253" s="83">
        <v>42</v>
      </c>
      <c r="AU253" s="89" t="s">
        <v>9970</v>
      </c>
      <c r="AV253" s="83" t="b">
        <v>0</v>
      </c>
      <c r="AW253" s="83" t="s">
        <v>10421</v>
      </c>
      <c r="AX253" s="89" t="s">
        <v>10672</v>
      </c>
      <c r="AY253" s="83" t="s">
        <v>66</v>
      </c>
      <c r="AZ253" s="2"/>
      <c r="BA253" s="3"/>
      <c r="BB253" s="3"/>
      <c r="BC253" s="3"/>
      <c r="BD253" s="3"/>
    </row>
    <row r="254" spans="1:56" x14ac:dyDescent="0.55000000000000004">
      <c r="A254" s="69" t="s">
        <v>337</v>
      </c>
      <c r="B254" s="70"/>
      <c r="C254" s="70"/>
      <c r="D254" s="71"/>
      <c r="E254" s="73"/>
      <c r="F254" s="107" t="s">
        <v>2758</v>
      </c>
      <c r="G254" s="70"/>
      <c r="H254" s="74"/>
      <c r="I254" s="75"/>
      <c r="J254" s="75"/>
      <c r="K254" s="74" t="s">
        <v>11727</v>
      </c>
      <c r="L254" s="78"/>
      <c r="M254" s="79"/>
      <c r="N254" s="79"/>
      <c r="O254" s="80"/>
      <c r="P254" s="81"/>
      <c r="Q254" s="81"/>
      <c r="R254" s="91"/>
      <c r="S254" s="91"/>
      <c r="T254" s="91"/>
      <c r="U254" s="91"/>
      <c r="V254" s="52"/>
      <c r="W254" s="52"/>
      <c r="X254" s="52"/>
      <c r="Y254" s="52"/>
      <c r="Z254" s="51"/>
      <c r="AA254" s="76"/>
      <c r="AB254" s="76"/>
      <c r="AC254" s="77"/>
      <c r="AD254" s="83" t="s">
        <v>6103</v>
      </c>
      <c r="AE254" s="83">
        <v>365</v>
      </c>
      <c r="AF254" s="83">
        <v>398</v>
      </c>
      <c r="AG254" s="83">
        <v>11131</v>
      </c>
      <c r="AH254" s="83">
        <v>11837</v>
      </c>
      <c r="AI254" s="83"/>
      <c r="AJ254" s="83" t="s">
        <v>7137</v>
      </c>
      <c r="AK254" s="83"/>
      <c r="AL254" s="83"/>
      <c r="AM254" s="83"/>
      <c r="AN254" s="85">
        <v>42217.23364583333</v>
      </c>
      <c r="AO254" s="89" t="s">
        <v>9273</v>
      </c>
      <c r="AP254" s="83" t="b">
        <v>1</v>
      </c>
      <c r="AQ254" s="83" t="b">
        <v>0</v>
      </c>
      <c r="AR254" s="83" t="b">
        <v>0</v>
      </c>
      <c r="AS254" s="83" t="s">
        <v>5604</v>
      </c>
      <c r="AT254" s="83">
        <v>3</v>
      </c>
      <c r="AU254" s="89" t="s">
        <v>9970</v>
      </c>
      <c r="AV254" s="83" t="b">
        <v>0</v>
      </c>
      <c r="AW254" s="83" t="s">
        <v>10421</v>
      </c>
      <c r="AX254" s="89" t="s">
        <v>10673</v>
      </c>
      <c r="AY254" s="83" t="s">
        <v>66</v>
      </c>
      <c r="AZ254" s="2"/>
      <c r="BA254" s="3"/>
      <c r="BB254" s="3"/>
      <c r="BC254" s="3"/>
      <c r="BD254" s="3"/>
    </row>
    <row r="255" spans="1:56" x14ac:dyDescent="0.55000000000000004">
      <c r="A255" s="69" t="s">
        <v>338</v>
      </c>
      <c r="B255" s="70"/>
      <c r="C255" s="70"/>
      <c r="D255" s="71"/>
      <c r="E255" s="73"/>
      <c r="F255" s="107" t="s">
        <v>2759</v>
      </c>
      <c r="G255" s="70"/>
      <c r="H255" s="74"/>
      <c r="I255" s="75"/>
      <c r="J255" s="75"/>
      <c r="K255" s="74" t="s">
        <v>11728</v>
      </c>
      <c r="L255" s="78"/>
      <c r="M255" s="79"/>
      <c r="N255" s="79"/>
      <c r="O255" s="80"/>
      <c r="P255" s="81"/>
      <c r="Q255" s="81"/>
      <c r="R255" s="91"/>
      <c r="S255" s="91"/>
      <c r="T255" s="91"/>
      <c r="U255" s="91"/>
      <c r="V255" s="52"/>
      <c r="W255" s="52"/>
      <c r="X255" s="52"/>
      <c r="Y255" s="52"/>
      <c r="Z255" s="51"/>
      <c r="AA255" s="76"/>
      <c r="AB255" s="76"/>
      <c r="AC255" s="77"/>
      <c r="AD255" s="83" t="s">
        <v>6104</v>
      </c>
      <c r="AE255" s="83">
        <v>331</v>
      </c>
      <c r="AF255" s="83">
        <v>1124</v>
      </c>
      <c r="AG255" s="83">
        <v>1175</v>
      </c>
      <c r="AH255" s="83">
        <v>327</v>
      </c>
      <c r="AI255" s="83"/>
      <c r="AJ255" s="83" t="s">
        <v>7138</v>
      </c>
      <c r="AK255" s="83"/>
      <c r="AL255" s="89" t="s">
        <v>8538</v>
      </c>
      <c r="AM255" s="83"/>
      <c r="AN255" s="85">
        <v>42699.585416666669</v>
      </c>
      <c r="AO255" s="89" t="s">
        <v>9274</v>
      </c>
      <c r="AP255" s="83" t="b">
        <v>0</v>
      </c>
      <c r="AQ255" s="83" t="b">
        <v>0</v>
      </c>
      <c r="AR255" s="83" t="b">
        <v>0</v>
      </c>
      <c r="AS255" s="83" t="s">
        <v>9959</v>
      </c>
      <c r="AT255" s="83">
        <v>30</v>
      </c>
      <c r="AU255" s="89" t="s">
        <v>9970</v>
      </c>
      <c r="AV255" s="83" t="b">
        <v>0</v>
      </c>
      <c r="AW255" s="83" t="s">
        <v>10421</v>
      </c>
      <c r="AX255" s="89" t="s">
        <v>10674</v>
      </c>
      <c r="AY255" s="83" t="s">
        <v>66</v>
      </c>
      <c r="AZ255" s="2"/>
      <c r="BA255" s="3"/>
      <c r="BB255" s="3"/>
      <c r="BC255" s="3"/>
      <c r="BD255" s="3"/>
    </row>
    <row r="256" spans="1:56" x14ac:dyDescent="0.55000000000000004">
      <c r="A256" s="69" t="s">
        <v>1028</v>
      </c>
      <c r="B256" s="70"/>
      <c r="C256" s="70"/>
      <c r="D256" s="71"/>
      <c r="E256" s="73"/>
      <c r="F256" s="107" t="s">
        <v>10091</v>
      </c>
      <c r="G256" s="70"/>
      <c r="H256" s="74"/>
      <c r="I256" s="75"/>
      <c r="J256" s="75"/>
      <c r="K256" s="74" t="s">
        <v>11729</v>
      </c>
      <c r="L256" s="78"/>
      <c r="M256" s="79"/>
      <c r="N256" s="79"/>
      <c r="O256" s="80"/>
      <c r="P256" s="81"/>
      <c r="Q256" s="81"/>
      <c r="R256" s="91"/>
      <c r="S256" s="91"/>
      <c r="T256" s="91"/>
      <c r="U256" s="91"/>
      <c r="V256" s="52"/>
      <c r="W256" s="52"/>
      <c r="X256" s="52"/>
      <c r="Y256" s="52"/>
      <c r="Z256" s="51"/>
      <c r="AA256" s="76"/>
      <c r="AB256" s="76"/>
      <c r="AC256" s="77"/>
      <c r="AD256" s="83" t="s">
        <v>6105</v>
      </c>
      <c r="AE256" s="83">
        <v>546</v>
      </c>
      <c r="AF256" s="83">
        <v>175378</v>
      </c>
      <c r="AG256" s="83">
        <v>2913</v>
      </c>
      <c r="AH256" s="83">
        <v>205</v>
      </c>
      <c r="AI256" s="83"/>
      <c r="AJ256" s="83" t="s">
        <v>7139</v>
      </c>
      <c r="AK256" s="83" t="s">
        <v>7858</v>
      </c>
      <c r="AL256" s="89" t="s">
        <v>8539</v>
      </c>
      <c r="AM256" s="83"/>
      <c r="AN256" s="85">
        <v>40926.492326388892</v>
      </c>
      <c r="AO256" s="89" t="s">
        <v>9275</v>
      </c>
      <c r="AP256" s="83" t="b">
        <v>0</v>
      </c>
      <c r="AQ256" s="83" t="b">
        <v>0</v>
      </c>
      <c r="AR256" s="83" t="b">
        <v>1</v>
      </c>
      <c r="AS256" s="83" t="s">
        <v>5604</v>
      </c>
      <c r="AT256" s="83">
        <v>775</v>
      </c>
      <c r="AU256" s="89" t="s">
        <v>9969</v>
      </c>
      <c r="AV256" s="83" t="b">
        <v>1</v>
      </c>
      <c r="AW256" s="83" t="s">
        <v>10421</v>
      </c>
      <c r="AX256" s="89" t="s">
        <v>10675</v>
      </c>
      <c r="AY256" s="83" t="s">
        <v>65</v>
      </c>
      <c r="AZ256" s="2"/>
      <c r="BA256" s="3"/>
      <c r="BB256" s="3"/>
      <c r="BC256" s="3"/>
      <c r="BD256" s="3"/>
    </row>
    <row r="257" spans="1:56" x14ac:dyDescent="0.55000000000000004">
      <c r="A257" s="69" t="s">
        <v>1029</v>
      </c>
      <c r="B257" s="70"/>
      <c r="C257" s="70"/>
      <c r="D257" s="71"/>
      <c r="E257" s="73"/>
      <c r="F257" s="107" t="s">
        <v>10092</v>
      </c>
      <c r="G257" s="70"/>
      <c r="H257" s="74"/>
      <c r="I257" s="75"/>
      <c r="J257" s="75"/>
      <c r="K257" s="74" t="s">
        <v>11730</v>
      </c>
      <c r="L257" s="78"/>
      <c r="M257" s="79"/>
      <c r="N257" s="79"/>
      <c r="O257" s="80"/>
      <c r="P257" s="81"/>
      <c r="Q257" s="81"/>
      <c r="R257" s="91"/>
      <c r="S257" s="91"/>
      <c r="T257" s="91"/>
      <c r="U257" s="91"/>
      <c r="V257" s="52"/>
      <c r="W257" s="52"/>
      <c r="X257" s="52"/>
      <c r="Y257" s="52"/>
      <c r="Z257" s="51"/>
      <c r="AA257" s="76"/>
      <c r="AB257" s="76"/>
      <c r="AC257" s="77"/>
      <c r="AD257" s="83" t="s">
        <v>6106</v>
      </c>
      <c r="AE257" s="83">
        <v>232</v>
      </c>
      <c r="AF257" s="83">
        <v>74</v>
      </c>
      <c r="AG257" s="83">
        <v>21</v>
      </c>
      <c r="AH257" s="83">
        <v>17</v>
      </c>
      <c r="AI257" s="83"/>
      <c r="AJ257" s="83" t="s">
        <v>7140</v>
      </c>
      <c r="AK257" s="83" t="s">
        <v>7885</v>
      </c>
      <c r="AL257" s="83"/>
      <c r="AM257" s="83"/>
      <c r="AN257" s="85">
        <v>41554.770532407405</v>
      </c>
      <c r="AO257" s="83"/>
      <c r="AP257" s="83" t="b">
        <v>1</v>
      </c>
      <c r="AQ257" s="83" t="b">
        <v>0</v>
      </c>
      <c r="AR257" s="83" t="b">
        <v>0</v>
      </c>
      <c r="AS257" s="83" t="s">
        <v>5604</v>
      </c>
      <c r="AT257" s="83">
        <v>4</v>
      </c>
      <c r="AU257" s="89" t="s">
        <v>9970</v>
      </c>
      <c r="AV257" s="83" t="b">
        <v>0</v>
      </c>
      <c r="AW257" s="83" t="s">
        <v>10421</v>
      </c>
      <c r="AX257" s="89" t="s">
        <v>10676</v>
      </c>
      <c r="AY257" s="83" t="s">
        <v>65</v>
      </c>
      <c r="AZ257" s="2"/>
      <c r="BA257" s="3"/>
      <c r="BB257" s="3"/>
      <c r="BC257" s="3"/>
      <c r="BD257" s="3"/>
    </row>
    <row r="258" spans="1:56" x14ac:dyDescent="0.55000000000000004">
      <c r="A258" s="69" t="s">
        <v>339</v>
      </c>
      <c r="B258" s="70"/>
      <c r="C258" s="70"/>
      <c r="D258" s="71"/>
      <c r="E258" s="73"/>
      <c r="F258" s="107" t="s">
        <v>2760</v>
      </c>
      <c r="G258" s="70"/>
      <c r="H258" s="74"/>
      <c r="I258" s="75"/>
      <c r="J258" s="75"/>
      <c r="K258" s="74" t="s">
        <v>11731</v>
      </c>
      <c r="L258" s="78"/>
      <c r="M258" s="79"/>
      <c r="N258" s="79"/>
      <c r="O258" s="80"/>
      <c r="P258" s="81"/>
      <c r="Q258" s="81"/>
      <c r="R258" s="91"/>
      <c r="S258" s="91"/>
      <c r="T258" s="91"/>
      <c r="U258" s="91"/>
      <c r="V258" s="52"/>
      <c r="W258" s="52"/>
      <c r="X258" s="52"/>
      <c r="Y258" s="52"/>
      <c r="Z258" s="51"/>
      <c r="AA258" s="76"/>
      <c r="AB258" s="76"/>
      <c r="AC258" s="77"/>
      <c r="AD258" s="83" t="s">
        <v>6107</v>
      </c>
      <c r="AE258" s="83">
        <v>192</v>
      </c>
      <c r="AF258" s="83">
        <v>54</v>
      </c>
      <c r="AG258" s="83">
        <v>154</v>
      </c>
      <c r="AH258" s="83">
        <v>484</v>
      </c>
      <c r="AI258" s="83"/>
      <c r="AJ258" s="83"/>
      <c r="AK258" s="83" t="s">
        <v>8004</v>
      </c>
      <c r="AL258" s="83"/>
      <c r="AM258" s="83"/>
      <c r="AN258" s="85">
        <v>40116.498020833336</v>
      </c>
      <c r="AO258" s="83"/>
      <c r="AP258" s="83" t="b">
        <v>0</v>
      </c>
      <c r="AQ258" s="83" t="b">
        <v>1</v>
      </c>
      <c r="AR258" s="83" t="b">
        <v>0</v>
      </c>
      <c r="AS258" s="83" t="s">
        <v>5604</v>
      </c>
      <c r="AT258" s="83">
        <v>0</v>
      </c>
      <c r="AU258" s="89" t="s">
        <v>9973</v>
      </c>
      <c r="AV258" s="83" t="b">
        <v>0</v>
      </c>
      <c r="AW258" s="83" t="s">
        <v>10421</v>
      </c>
      <c r="AX258" s="89" t="s">
        <v>10677</v>
      </c>
      <c r="AY258" s="83" t="s">
        <v>66</v>
      </c>
      <c r="AZ258" s="2"/>
      <c r="BA258" s="3"/>
      <c r="BB258" s="3"/>
      <c r="BC258" s="3"/>
      <c r="BD258" s="3"/>
    </row>
    <row r="259" spans="1:56" x14ac:dyDescent="0.55000000000000004">
      <c r="A259" s="69" t="s">
        <v>340</v>
      </c>
      <c r="B259" s="70"/>
      <c r="C259" s="70"/>
      <c r="D259" s="71"/>
      <c r="E259" s="73"/>
      <c r="F259" s="107" t="s">
        <v>10093</v>
      </c>
      <c r="G259" s="70"/>
      <c r="H259" s="74"/>
      <c r="I259" s="75"/>
      <c r="J259" s="75"/>
      <c r="K259" s="74" t="s">
        <v>11732</v>
      </c>
      <c r="L259" s="78"/>
      <c r="M259" s="79"/>
      <c r="N259" s="79"/>
      <c r="O259" s="80"/>
      <c r="P259" s="81"/>
      <c r="Q259" s="81"/>
      <c r="R259" s="91"/>
      <c r="S259" s="91"/>
      <c r="T259" s="91"/>
      <c r="U259" s="91"/>
      <c r="V259" s="52"/>
      <c r="W259" s="52"/>
      <c r="X259" s="52"/>
      <c r="Y259" s="52"/>
      <c r="Z259" s="51"/>
      <c r="AA259" s="76"/>
      <c r="AB259" s="76"/>
      <c r="AC259" s="77"/>
      <c r="AD259" s="83" t="s">
        <v>6108</v>
      </c>
      <c r="AE259" s="83">
        <v>5001</v>
      </c>
      <c r="AF259" s="83">
        <v>2874</v>
      </c>
      <c r="AG259" s="83">
        <v>12708</v>
      </c>
      <c r="AH259" s="83">
        <v>47276</v>
      </c>
      <c r="AI259" s="83"/>
      <c r="AJ259" s="83" t="s">
        <v>7141</v>
      </c>
      <c r="AK259" s="83" t="s">
        <v>8005</v>
      </c>
      <c r="AL259" s="89" t="s">
        <v>8540</v>
      </c>
      <c r="AM259" s="83"/>
      <c r="AN259" s="85">
        <v>41544.710659722223</v>
      </c>
      <c r="AO259" s="89" t="s">
        <v>9276</v>
      </c>
      <c r="AP259" s="83" t="b">
        <v>0</v>
      </c>
      <c r="AQ259" s="83" t="b">
        <v>0</v>
      </c>
      <c r="AR259" s="83" t="b">
        <v>1</v>
      </c>
      <c r="AS259" s="83" t="s">
        <v>5604</v>
      </c>
      <c r="AT259" s="83">
        <v>247</v>
      </c>
      <c r="AU259" s="89" t="s">
        <v>9970</v>
      </c>
      <c r="AV259" s="83" t="b">
        <v>0</v>
      </c>
      <c r="AW259" s="83" t="s">
        <v>10421</v>
      </c>
      <c r="AX259" s="89" t="s">
        <v>10678</v>
      </c>
      <c r="AY259" s="83" t="s">
        <v>66</v>
      </c>
      <c r="AZ259" s="2"/>
      <c r="BA259" s="3"/>
      <c r="BB259" s="3"/>
      <c r="BC259" s="3"/>
      <c r="BD259" s="3"/>
    </row>
    <row r="260" spans="1:56" x14ac:dyDescent="0.55000000000000004">
      <c r="A260" s="69" t="s">
        <v>1030</v>
      </c>
      <c r="B260" s="70"/>
      <c r="C260" s="70"/>
      <c r="D260" s="71"/>
      <c r="E260" s="73"/>
      <c r="F260" s="107" t="s">
        <v>10094</v>
      </c>
      <c r="G260" s="70"/>
      <c r="H260" s="74"/>
      <c r="I260" s="75"/>
      <c r="J260" s="75"/>
      <c r="K260" s="74" t="s">
        <v>11733</v>
      </c>
      <c r="L260" s="78"/>
      <c r="M260" s="79"/>
      <c r="N260" s="79"/>
      <c r="O260" s="80"/>
      <c r="P260" s="81"/>
      <c r="Q260" s="81"/>
      <c r="R260" s="91"/>
      <c r="S260" s="91"/>
      <c r="T260" s="91"/>
      <c r="U260" s="91"/>
      <c r="V260" s="52"/>
      <c r="W260" s="52"/>
      <c r="X260" s="52"/>
      <c r="Y260" s="52"/>
      <c r="Z260" s="51"/>
      <c r="AA260" s="76"/>
      <c r="AB260" s="76"/>
      <c r="AC260" s="77"/>
      <c r="AD260" s="83" t="s">
        <v>6109</v>
      </c>
      <c r="AE260" s="83">
        <v>1024</v>
      </c>
      <c r="AF260" s="83">
        <v>3709</v>
      </c>
      <c r="AG260" s="83">
        <v>9836</v>
      </c>
      <c r="AH260" s="83">
        <v>3271</v>
      </c>
      <c r="AI260" s="83"/>
      <c r="AJ260" s="83" t="s">
        <v>7142</v>
      </c>
      <c r="AK260" s="83" t="s">
        <v>8006</v>
      </c>
      <c r="AL260" s="89" t="s">
        <v>8541</v>
      </c>
      <c r="AM260" s="83"/>
      <c r="AN260" s="85">
        <v>41025.41914351852</v>
      </c>
      <c r="AO260" s="89" t="s">
        <v>9277</v>
      </c>
      <c r="AP260" s="83" t="b">
        <v>0</v>
      </c>
      <c r="AQ260" s="83" t="b">
        <v>0</v>
      </c>
      <c r="AR260" s="83" t="b">
        <v>0</v>
      </c>
      <c r="AS260" s="83" t="s">
        <v>5604</v>
      </c>
      <c r="AT260" s="83">
        <v>145</v>
      </c>
      <c r="AU260" s="89" t="s">
        <v>9978</v>
      </c>
      <c r="AV260" s="83" t="b">
        <v>0</v>
      </c>
      <c r="AW260" s="83" t="s">
        <v>10421</v>
      </c>
      <c r="AX260" s="89" t="s">
        <v>10679</v>
      </c>
      <c r="AY260" s="83" t="s">
        <v>65</v>
      </c>
      <c r="AZ260" s="2"/>
      <c r="BA260" s="3"/>
      <c r="BB260" s="3"/>
      <c r="BC260" s="3"/>
      <c r="BD260" s="3"/>
    </row>
    <row r="261" spans="1:56" x14ac:dyDescent="0.55000000000000004">
      <c r="A261" s="69" t="s">
        <v>341</v>
      </c>
      <c r="B261" s="70"/>
      <c r="C261" s="70"/>
      <c r="D261" s="71"/>
      <c r="E261" s="73"/>
      <c r="F261" s="107" t="s">
        <v>2761</v>
      </c>
      <c r="G261" s="70"/>
      <c r="H261" s="74"/>
      <c r="I261" s="75"/>
      <c r="J261" s="75"/>
      <c r="K261" s="74" t="s">
        <v>11734</v>
      </c>
      <c r="L261" s="78"/>
      <c r="M261" s="79"/>
      <c r="N261" s="79"/>
      <c r="O261" s="80"/>
      <c r="P261" s="81"/>
      <c r="Q261" s="81"/>
      <c r="R261" s="91"/>
      <c r="S261" s="91"/>
      <c r="T261" s="91"/>
      <c r="U261" s="91"/>
      <c r="V261" s="52"/>
      <c r="W261" s="52"/>
      <c r="X261" s="52"/>
      <c r="Y261" s="52"/>
      <c r="Z261" s="51"/>
      <c r="AA261" s="76"/>
      <c r="AB261" s="76"/>
      <c r="AC261" s="77"/>
      <c r="AD261" s="83" t="s">
        <v>6110</v>
      </c>
      <c r="AE261" s="83">
        <v>484</v>
      </c>
      <c r="AF261" s="83">
        <v>2476</v>
      </c>
      <c r="AG261" s="83">
        <v>2958</v>
      </c>
      <c r="AH261" s="83">
        <v>373</v>
      </c>
      <c r="AI261" s="83"/>
      <c r="AJ261" s="83" t="s">
        <v>7143</v>
      </c>
      <c r="AK261" s="83" t="s">
        <v>8007</v>
      </c>
      <c r="AL261" s="89" t="s">
        <v>8542</v>
      </c>
      <c r="AM261" s="83"/>
      <c r="AN261" s="85">
        <v>40405.598483796297</v>
      </c>
      <c r="AO261" s="89" t="s">
        <v>9278</v>
      </c>
      <c r="AP261" s="83" t="b">
        <v>0</v>
      </c>
      <c r="AQ261" s="83" t="b">
        <v>0</v>
      </c>
      <c r="AR261" s="83" t="b">
        <v>1</v>
      </c>
      <c r="AS261" s="83" t="s">
        <v>5604</v>
      </c>
      <c r="AT261" s="83">
        <v>61</v>
      </c>
      <c r="AU261" s="89" t="s">
        <v>9970</v>
      </c>
      <c r="AV261" s="83" t="b">
        <v>0</v>
      </c>
      <c r="AW261" s="83" t="s">
        <v>10421</v>
      </c>
      <c r="AX261" s="89" t="s">
        <v>10680</v>
      </c>
      <c r="AY261" s="83" t="s">
        <v>66</v>
      </c>
      <c r="AZ261" s="2"/>
      <c r="BA261" s="3"/>
      <c r="BB261" s="3"/>
      <c r="BC261" s="3"/>
      <c r="BD261" s="3"/>
    </row>
    <row r="262" spans="1:56" x14ac:dyDescent="0.55000000000000004">
      <c r="A262" s="69" t="s">
        <v>342</v>
      </c>
      <c r="B262" s="70"/>
      <c r="C262" s="70"/>
      <c r="D262" s="71"/>
      <c r="E262" s="73"/>
      <c r="F262" s="107" t="s">
        <v>2762</v>
      </c>
      <c r="G262" s="70"/>
      <c r="H262" s="74"/>
      <c r="I262" s="75"/>
      <c r="J262" s="75"/>
      <c r="K262" s="74" t="s">
        <v>11735</v>
      </c>
      <c r="L262" s="78"/>
      <c r="M262" s="79"/>
      <c r="N262" s="79"/>
      <c r="O262" s="80"/>
      <c r="P262" s="81"/>
      <c r="Q262" s="81"/>
      <c r="R262" s="91"/>
      <c r="S262" s="91"/>
      <c r="T262" s="91"/>
      <c r="U262" s="91"/>
      <c r="V262" s="52"/>
      <c r="W262" s="52"/>
      <c r="X262" s="52"/>
      <c r="Y262" s="52"/>
      <c r="Z262" s="51"/>
      <c r="AA262" s="76"/>
      <c r="AB262" s="76"/>
      <c r="AC262" s="77"/>
      <c r="AD262" s="83" t="s">
        <v>6111</v>
      </c>
      <c r="AE262" s="83">
        <v>693</v>
      </c>
      <c r="AF262" s="83">
        <v>1272</v>
      </c>
      <c r="AG262" s="83">
        <v>3268</v>
      </c>
      <c r="AH262" s="83">
        <v>939</v>
      </c>
      <c r="AI262" s="83"/>
      <c r="AJ262" s="83" t="s">
        <v>7144</v>
      </c>
      <c r="AK262" s="83"/>
      <c r="AL262" s="89" t="s">
        <v>8543</v>
      </c>
      <c r="AM262" s="83"/>
      <c r="AN262" s="85">
        <v>40998.482939814814</v>
      </c>
      <c r="AO262" s="89" t="s">
        <v>9279</v>
      </c>
      <c r="AP262" s="83" t="b">
        <v>0</v>
      </c>
      <c r="AQ262" s="83" t="b">
        <v>0</v>
      </c>
      <c r="AR262" s="83" t="b">
        <v>1</v>
      </c>
      <c r="AS262" s="83" t="s">
        <v>5605</v>
      </c>
      <c r="AT262" s="83">
        <v>49</v>
      </c>
      <c r="AU262" s="89" t="s">
        <v>9970</v>
      </c>
      <c r="AV262" s="83" t="b">
        <v>0</v>
      </c>
      <c r="AW262" s="83" t="s">
        <v>10421</v>
      </c>
      <c r="AX262" s="89" t="s">
        <v>10681</v>
      </c>
      <c r="AY262" s="83" t="s">
        <v>66</v>
      </c>
      <c r="AZ262" s="2"/>
      <c r="BA262" s="3"/>
      <c r="BB262" s="3"/>
      <c r="BC262" s="3"/>
      <c r="BD262" s="3"/>
    </row>
    <row r="263" spans="1:56" x14ac:dyDescent="0.55000000000000004">
      <c r="A263" s="69" t="s">
        <v>712</v>
      </c>
      <c r="B263" s="70"/>
      <c r="C263" s="70"/>
      <c r="D263" s="71"/>
      <c r="E263" s="73"/>
      <c r="F263" s="107" t="s">
        <v>10095</v>
      </c>
      <c r="G263" s="70"/>
      <c r="H263" s="74"/>
      <c r="I263" s="75"/>
      <c r="J263" s="75"/>
      <c r="K263" s="74" t="s">
        <v>11736</v>
      </c>
      <c r="L263" s="78"/>
      <c r="M263" s="79"/>
      <c r="N263" s="79"/>
      <c r="O263" s="80"/>
      <c r="P263" s="81"/>
      <c r="Q263" s="81"/>
      <c r="R263" s="91"/>
      <c r="S263" s="91"/>
      <c r="T263" s="91"/>
      <c r="U263" s="91"/>
      <c r="V263" s="52"/>
      <c r="W263" s="52"/>
      <c r="X263" s="52"/>
      <c r="Y263" s="52"/>
      <c r="Z263" s="51"/>
      <c r="AA263" s="76"/>
      <c r="AB263" s="76"/>
      <c r="AC263" s="77"/>
      <c r="AD263" s="83" t="s">
        <v>6112</v>
      </c>
      <c r="AE263" s="83">
        <v>237</v>
      </c>
      <c r="AF263" s="83">
        <v>1597</v>
      </c>
      <c r="AG263" s="83">
        <v>2734</v>
      </c>
      <c r="AH263" s="83">
        <v>3535</v>
      </c>
      <c r="AI263" s="83"/>
      <c r="AJ263" s="83" t="s">
        <v>7145</v>
      </c>
      <c r="AK263" s="83" t="s">
        <v>7872</v>
      </c>
      <c r="AL263" s="89" t="s">
        <v>8544</v>
      </c>
      <c r="AM263" s="83"/>
      <c r="AN263" s="85">
        <v>42408.435833333337</v>
      </c>
      <c r="AO263" s="89" t="s">
        <v>9280</v>
      </c>
      <c r="AP263" s="83" t="b">
        <v>0</v>
      </c>
      <c r="AQ263" s="83" t="b">
        <v>0</v>
      </c>
      <c r="AR263" s="83" t="b">
        <v>1</v>
      </c>
      <c r="AS263" s="83" t="s">
        <v>5605</v>
      </c>
      <c r="AT263" s="83">
        <v>34</v>
      </c>
      <c r="AU263" s="89" t="s">
        <v>9967</v>
      </c>
      <c r="AV263" s="83" t="b">
        <v>0</v>
      </c>
      <c r="AW263" s="83" t="s">
        <v>10421</v>
      </c>
      <c r="AX263" s="89" t="s">
        <v>10682</v>
      </c>
      <c r="AY263" s="83" t="s">
        <v>66</v>
      </c>
      <c r="AZ263" s="2"/>
      <c r="BA263" s="3"/>
      <c r="BB263" s="3"/>
      <c r="BC263" s="3"/>
      <c r="BD263" s="3"/>
    </row>
    <row r="264" spans="1:56" x14ac:dyDescent="0.55000000000000004">
      <c r="A264" s="69" t="s">
        <v>343</v>
      </c>
      <c r="B264" s="70"/>
      <c r="C264" s="70"/>
      <c r="D264" s="71"/>
      <c r="E264" s="73"/>
      <c r="F264" s="107" t="s">
        <v>2763</v>
      </c>
      <c r="G264" s="70"/>
      <c r="H264" s="74"/>
      <c r="I264" s="75"/>
      <c r="J264" s="75"/>
      <c r="K264" s="74" t="s">
        <v>11737</v>
      </c>
      <c r="L264" s="78"/>
      <c r="M264" s="79"/>
      <c r="N264" s="79"/>
      <c r="O264" s="80"/>
      <c r="P264" s="81"/>
      <c r="Q264" s="81"/>
      <c r="R264" s="91"/>
      <c r="S264" s="91"/>
      <c r="T264" s="91"/>
      <c r="U264" s="91"/>
      <c r="V264" s="52"/>
      <c r="W264" s="52"/>
      <c r="X264" s="52"/>
      <c r="Y264" s="52"/>
      <c r="Z264" s="51"/>
      <c r="AA264" s="76"/>
      <c r="AB264" s="76"/>
      <c r="AC264" s="77"/>
      <c r="AD264" s="83" t="s">
        <v>6113</v>
      </c>
      <c r="AE264" s="83">
        <v>105</v>
      </c>
      <c r="AF264" s="83">
        <v>1557</v>
      </c>
      <c r="AG264" s="83">
        <v>3510</v>
      </c>
      <c r="AH264" s="83">
        <v>3766</v>
      </c>
      <c r="AI264" s="83"/>
      <c r="AJ264" s="83" t="s">
        <v>7146</v>
      </c>
      <c r="AK264" s="83" t="s">
        <v>7872</v>
      </c>
      <c r="AL264" s="83"/>
      <c r="AM264" s="83"/>
      <c r="AN264" s="85">
        <v>42169.794120370374</v>
      </c>
      <c r="AO264" s="89" t="s">
        <v>9281</v>
      </c>
      <c r="AP264" s="83" t="b">
        <v>1</v>
      </c>
      <c r="AQ264" s="83" t="b">
        <v>0</v>
      </c>
      <c r="AR264" s="83" t="b">
        <v>0</v>
      </c>
      <c r="AS264" s="83" t="s">
        <v>5605</v>
      </c>
      <c r="AT264" s="83">
        <v>55</v>
      </c>
      <c r="AU264" s="89" t="s">
        <v>9970</v>
      </c>
      <c r="AV264" s="83" t="b">
        <v>0</v>
      </c>
      <c r="AW264" s="83" t="s">
        <v>10421</v>
      </c>
      <c r="AX264" s="89" t="s">
        <v>10683</v>
      </c>
      <c r="AY264" s="83" t="s">
        <v>66</v>
      </c>
      <c r="AZ264" s="2"/>
      <c r="BA264" s="3"/>
      <c r="BB264" s="3"/>
      <c r="BC264" s="3"/>
      <c r="BD264" s="3"/>
    </row>
    <row r="265" spans="1:56" x14ac:dyDescent="0.55000000000000004">
      <c r="A265" s="69" t="s">
        <v>344</v>
      </c>
      <c r="B265" s="70"/>
      <c r="C265" s="70"/>
      <c r="D265" s="71"/>
      <c r="E265" s="73"/>
      <c r="F265" s="107" t="s">
        <v>2764</v>
      </c>
      <c r="G265" s="70"/>
      <c r="H265" s="74"/>
      <c r="I265" s="75"/>
      <c r="J265" s="75"/>
      <c r="K265" s="74" t="s">
        <v>11738</v>
      </c>
      <c r="L265" s="78"/>
      <c r="M265" s="79"/>
      <c r="N265" s="79"/>
      <c r="O265" s="80"/>
      <c r="P265" s="81"/>
      <c r="Q265" s="81"/>
      <c r="R265" s="91"/>
      <c r="S265" s="91"/>
      <c r="T265" s="91"/>
      <c r="U265" s="91"/>
      <c r="V265" s="52"/>
      <c r="W265" s="52"/>
      <c r="X265" s="52"/>
      <c r="Y265" s="52"/>
      <c r="Z265" s="51"/>
      <c r="AA265" s="76"/>
      <c r="AB265" s="76"/>
      <c r="AC265" s="77"/>
      <c r="AD265" s="83" t="s">
        <v>6114</v>
      </c>
      <c r="AE265" s="83">
        <v>1879</v>
      </c>
      <c r="AF265" s="83">
        <v>597</v>
      </c>
      <c r="AG265" s="83">
        <v>42660</v>
      </c>
      <c r="AH265" s="83">
        <v>33693</v>
      </c>
      <c r="AI265" s="83"/>
      <c r="AJ265" s="83" t="s">
        <v>7147</v>
      </c>
      <c r="AK265" s="83" t="s">
        <v>8008</v>
      </c>
      <c r="AL265" s="83"/>
      <c r="AM265" s="83"/>
      <c r="AN265" s="85">
        <v>43181.368703703702</v>
      </c>
      <c r="AO265" s="89" t="s">
        <v>9282</v>
      </c>
      <c r="AP265" s="83" t="b">
        <v>0</v>
      </c>
      <c r="AQ265" s="83" t="b">
        <v>0</v>
      </c>
      <c r="AR265" s="83" t="b">
        <v>0</v>
      </c>
      <c r="AS265" s="83" t="s">
        <v>5604</v>
      </c>
      <c r="AT265" s="83">
        <v>21</v>
      </c>
      <c r="AU265" s="89" t="s">
        <v>9970</v>
      </c>
      <c r="AV265" s="83" t="b">
        <v>0</v>
      </c>
      <c r="AW265" s="83" t="s">
        <v>10421</v>
      </c>
      <c r="AX265" s="89" t="s">
        <v>10684</v>
      </c>
      <c r="AY265" s="83" t="s">
        <v>66</v>
      </c>
      <c r="AZ265" s="2"/>
      <c r="BA265" s="3"/>
      <c r="BB265" s="3"/>
      <c r="BC265" s="3"/>
      <c r="BD265" s="3"/>
    </row>
    <row r="266" spans="1:56" x14ac:dyDescent="0.55000000000000004">
      <c r="A266" s="69" t="s">
        <v>345</v>
      </c>
      <c r="B266" s="70"/>
      <c r="C266" s="70"/>
      <c r="D266" s="71"/>
      <c r="E266" s="73"/>
      <c r="F266" s="107" t="s">
        <v>2765</v>
      </c>
      <c r="G266" s="70"/>
      <c r="H266" s="74"/>
      <c r="I266" s="75"/>
      <c r="J266" s="75"/>
      <c r="K266" s="74" t="s">
        <v>11739</v>
      </c>
      <c r="L266" s="78"/>
      <c r="M266" s="79"/>
      <c r="N266" s="79"/>
      <c r="O266" s="80"/>
      <c r="P266" s="81"/>
      <c r="Q266" s="81"/>
      <c r="R266" s="91"/>
      <c r="S266" s="91"/>
      <c r="T266" s="91"/>
      <c r="U266" s="91"/>
      <c r="V266" s="52"/>
      <c r="W266" s="52"/>
      <c r="X266" s="52"/>
      <c r="Y266" s="52"/>
      <c r="Z266" s="51"/>
      <c r="AA266" s="76"/>
      <c r="AB266" s="76"/>
      <c r="AC266" s="77"/>
      <c r="AD266" s="83" t="s">
        <v>6115</v>
      </c>
      <c r="AE266" s="83">
        <v>554</v>
      </c>
      <c r="AF266" s="83">
        <v>1436</v>
      </c>
      <c r="AG266" s="83">
        <v>1805</v>
      </c>
      <c r="AH266" s="83">
        <v>531</v>
      </c>
      <c r="AI266" s="83"/>
      <c r="AJ266" s="83" t="s">
        <v>7148</v>
      </c>
      <c r="AK266" s="83" t="s">
        <v>7865</v>
      </c>
      <c r="AL266" s="89" t="s">
        <v>8545</v>
      </c>
      <c r="AM266" s="83"/>
      <c r="AN266" s="85">
        <v>42465.359618055554</v>
      </c>
      <c r="AO266" s="89" t="s">
        <v>9283</v>
      </c>
      <c r="AP266" s="83" t="b">
        <v>0</v>
      </c>
      <c r="AQ266" s="83" t="b">
        <v>0</v>
      </c>
      <c r="AR266" s="83" t="b">
        <v>0</v>
      </c>
      <c r="AS266" s="83" t="s">
        <v>5605</v>
      </c>
      <c r="AT266" s="83">
        <v>35</v>
      </c>
      <c r="AU266" s="89" t="s">
        <v>9970</v>
      </c>
      <c r="AV266" s="83" t="b">
        <v>0</v>
      </c>
      <c r="AW266" s="83" t="s">
        <v>10421</v>
      </c>
      <c r="AX266" s="89" t="s">
        <v>10685</v>
      </c>
      <c r="AY266" s="83" t="s">
        <v>66</v>
      </c>
      <c r="AZ266" s="2"/>
      <c r="BA266" s="3"/>
      <c r="BB266" s="3"/>
      <c r="BC266" s="3"/>
      <c r="BD266" s="3"/>
    </row>
    <row r="267" spans="1:56" x14ac:dyDescent="0.55000000000000004">
      <c r="A267" s="69" t="s">
        <v>346</v>
      </c>
      <c r="B267" s="70"/>
      <c r="C267" s="70"/>
      <c r="D267" s="71"/>
      <c r="E267" s="73"/>
      <c r="F267" s="107" t="s">
        <v>2766</v>
      </c>
      <c r="G267" s="70"/>
      <c r="H267" s="74"/>
      <c r="I267" s="75"/>
      <c r="J267" s="75"/>
      <c r="K267" s="74" t="s">
        <v>11740</v>
      </c>
      <c r="L267" s="78"/>
      <c r="M267" s="79"/>
      <c r="N267" s="79"/>
      <c r="O267" s="80"/>
      <c r="P267" s="81"/>
      <c r="Q267" s="81"/>
      <c r="R267" s="91"/>
      <c r="S267" s="91"/>
      <c r="T267" s="91"/>
      <c r="U267" s="91"/>
      <c r="V267" s="52"/>
      <c r="W267" s="52"/>
      <c r="X267" s="52"/>
      <c r="Y267" s="52"/>
      <c r="Z267" s="51"/>
      <c r="AA267" s="76"/>
      <c r="AB267" s="76"/>
      <c r="AC267" s="77"/>
      <c r="AD267" s="83" t="s">
        <v>6116</v>
      </c>
      <c r="AE267" s="83">
        <v>433</v>
      </c>
      <c r="AF267" s="83">
        <v>1919</v>
      </c>
      <c r="AG267" s="83">
        <v>13425</v>
      </c>
      <c r="AH267" s="83">
        <v>10196</v>
      </c>
      <c r="AI267" s="83"/>
      <c r="AJ267" s="83" t="s">
        <v>7149</v>
      </c>
      <c r="AK267" s="83" t="s">
        <v>8009</v>
      </c>
      <c r="AL267" s="89" t="s">
        <v>8546</v>
      </c>
      <c r="AM267" s="83"/>
      <c r="AN267" s="85">
        <v>41651.910405092596</v>
      </c>
      <c r="AO267" s="89" t="s">
        <v>9284</v>
      </c>
      <c r="AP267" s="83" t="b">
        <v>1</v>
      </c>
      <c r="AQ267" s="83" t="b">
        <v>0</v>
      </c>
      <c r="AR267" s="83" t="b">
        <v>1</v>
      </c>
      <c r="AS267" s="83" t="s">
        <v>5605</v>
      </c>
      <c r="AT267" s="83">
        <v>85</v>
      </c>
      <c r="AU267" s="89" t="s">
        <v>9970</v>
      </c>
      <c r="AV267" s="83" t="b">
        <v>0</v>
      </c>
      <c r="AW267" s="83" t="s">
        <v>10421</v>
      </c>
      <c r="AX267" s="89" t="s">
        <v>10686</v>
      </c>
      <c r="AY267" s="83" t="s">
        <v>66</v>
      </c>
      <c r="AZ267" s="2"/>
      <c r="BA267" s="3"/>
      <c r="BB267" s="3"/>
      <c r="BC267" s="3"/>
      <c r="BD267" s="3"/>
    </row>
    <row r="268" spans="1:56" x14ac:dyDescent="0.55000000000000004">
      <c r="A268" s="69" t="s">
        <v>347</v>
      </c>
      <c r="B268" s="70"/>
      <c r="C268" s="70"/>
      <c r="D268" s="71"/>
      <c r="E268" s="73"/>
      <c r="F268" s="107" t="s">
        <v>2767</v>
      </c>
      <c r="G268" s="70"/>
      <c r="H268" s="74"/>
      <c r="I268" s="75"/>
      <c r="J268" s="75"/>
      <c r="K268" s="74" t="s">
        <v>11741</v>
      </c>
      <c r="L268" s="78"/>
      <c r="M268" s="79"/>
      <c r="N268" s="79"/>
      <c r="O268" s="80"/>
      <c r="P268" s="81"/>
      <c r="Q268" s="81"/>
      <c r="R268" s="91"/>
      <c r="S268" s="91"/>
      <c r="T268" s="91"/>
      <c r="U268" s="91"/>
      <c r="V268" s="52"/>
      <c r="W268" s="52"/>
      <c r="X268" s="52"/>
      <c r="Y268" s="52"/>
      <c r="Z268" s="51"/>
      <c r="AA268" s="76"/>
      <c r="AB268" s="76"/>
      <c r="AC268" s="77"/>
      <c r="AD268" s="83" t="s">
        <v>6117</v>
      </c>
      <c r="AE268" s="83">
        <v>2542</v>
      </c>
      <c r="AF268" s="83">
        <v>1805</v>
      </c>
      <c r="AG268" s="83">
        <v>9019</v>
      </c>
      <c r="AH268" s="83">
        <v>29379</v>
      </c>
      <c r="AI268" s="83"/>
      <c r="AJ268" s="83" t="s">
        <v>7150</v>
      </c>
      <c r="AK268" s="83" t="s">
        <v>7989</v>
      </c>
      <c r="AL268" s="83"/>
      <c r="AM268" s="83"/>
      <c r="AN268" s="85">
        <v>39664.004618055558</v>
      </c>
      <c r="AO268" s="89" t="s">
        <v>9285</v>
      </c>
      <c r="AP268" s="83" t="b">
        <v>1</v>
      </c>
      <c r="AQ268" s="83" t="b">
        <v>0</v>
      </c>
      <c r="AR268" s="83" t="b">
        <v>0</v>
      </c>
      <c r="AS268" s="83" t="s">
        <v>5604</v>
      </c>
      <c r="AT268" s="83">
        <v>106</v>
      </c>
      <c r="AU268" s="89" t="s">
        <v>9970</v>
      </c>
      <c r="AV268" s="83" t="b">
        <v>0</v>
      </c>
      <c r="AW268" s="83" t="s">
        <v>10421</v>
      </c>
      <c r="AX268" s="89" t="s">
        <v>10687</v>
      </c>
      <c r="AY268" s="83" t="s">
        <v>66</v>
      </c>
      <c r="AZ268" s="2"/>
      <c r="BA268" s="3"/>
      <c r="BB268" s="3"/>
      <c r="BC268" s="3"/>
      <c r="BD268" s="3"/>
    </row>
    <row r="269" spans="1:56" x14ac:dyDescent="0.55000000000000004">
      <c r="A269" s="69" t="s">
        <v>348</v>
      </c>
      <c r="B269" s="70"/>
      <c r="C269" s="70"/>
      <c r="D269" s="71"/>
      <c r="E269" s="73"/>
      <c r="F269" s="107" t="s">
        <v>2768</v>
      </c>
      <c r="G269" s="70"/>
      <c r="H269" s="74"/>
      <c r="I269" s="75"/>
      <c r="J269" s="75"/>
      <c r="K269" s="74" t="s">
        <v>11742</v>
      </c>
      <c r="L269" s="78"/>
      <c r="M269" s="79"/>
      <c r="N269" s="79"/>
      <c r="O269" s="80"/>
      <c r="P269" s="81"/>
      <c r="Q269" s="81"/>
      <c r="R269" s="91"/>
      <c r="S269" s="91"/>
      <c r="T269" s="91"/>
      <c r="U269" s="91"/>
      <c r="V269" s="52"/>
      <c r="W269" s="52"/>
      <c r="X269" s="52"/>
      <c r="Y269" s="52"/>
      <c r="Z269" s="51"/>
      <c r="AA269" s="76"/>
      <c r="AB269" s="76"/>
      <c r="AC269" s="77"/>
      <c r="AD269" s="83" t="s">
        <v>6118</v>
      </c>
      <c r="AE269" s="83">
        <v>706</v>
      </c>
      <c r="AF269" s="83">
        <v>252</v>
      </c>
      <c r="AG269" s="83">
        <v>55</v>
      </c>
      <c r="AH269" s="83">
        <v>240</v>
      </c>
      <c r="AI269" s="83"/>
      <c r="AJ269" s="83" t="s">
        <v>7151</v>
      </c>
      <c r="AK269" s="83" t="s">
        <v>7868</v>
      </c>
      <c r="AL269" s="83"/>
      <c r="AM269" s="83"/>
      <c r="AN269" s="85">
        <v>42488.028425925928</v>
      </c>
      <c r="AO269" s="89" t="s">
        <v>9286</v>
      </c>
      <c r="AP269" s="83" t="b">
        <v>0</v>
      </c>
      <c r="AQ269" s="83" t="b">
        <v>0</v>
      </c>
      <c r="AR269" s="83" t="b">
        <v>0</v>
      </c>
      <c r="AS269" s="83" t="s">
        <v>5604</v>
      </c>
      <c r="AT269" s="83">
        <v>1</v>
      </c>
      <c r="AU269" s="89" t="s">
        <v>9970</v>
      </c>
      <c r="AV269" s="83" t="b">
        <v>0</v>
      </c>
      <c r="AW269" s="83" t="s">
        <v>10421</v>
      </c>
      <c r="AX269" s="89" t="s">
        <v>10688</v>
      </c>
      <c r="AY269" s="83" t="s">
        <v>66</v>
      </c>
      <c r="AZ269" s="2"/>
      <c r="BA269" s="3"/>
      <c r="BB269" s="3"/>
      <c r="BC269" s="3"/>
      <c r="BD269" s="3"/>
    </row>
    <row r="270" spans="1:56" x14ac:dyDescent="0.55000000000000004">
      <c r="A270" s="69" t="s">
        <v>349</v>
      </c>
      <c r="B270" s="70"/>
      <c r="C270" s="70"/>
      <c r="D270" s="71"/>
      <c r="E270" s="73"/>
      <c r="F270" s="107" t="s">
        <v>2769</v>
      </c>
      <c r="G270" s="70"/>
      <c r="H270" s="74"/>
      <c r="I270" s="75"/>
      <c r="J270" s="75"/>
      <c r="K270" s="74" t="s">
        <v>11743</v>
      </c>
      <c r="L270" s="78"/>
      <c r="M270" s="79"/>
      <c r="N270" s="79"/>
      <c r="O270" s="80"/>
      <c r="P270" s="81"/>
      <c r="Q270" s="81"/>
      <c r="R270" s="91"/>
      <c r="S270" s="91"/>
      <c r="T270" s="91"/>
      <c r="U270" s="91"/>
      <c r="V270" s="52"/>
      <c r="W270" s="52"/>
      <c r="X270" s="52"/>
      <c r="Y270" s="52"/>
      <c r="Z270" s="51"/>
      <c r="AA270" s="76"/>
      <c r="AB270" s="76"/>
      <c r="AC270" s="77"/>
      <c r="AD270" s="83" t="s">
        <v>6119</v>
      </c>
      <c r="AE270" s="83">
        <v>93</v>
      </c>
      <c r="AF270" s="83">
        <v>43</v>
      </c>
      <c r="AG270" s="83">
        <v>243</v>
      </c>
      <c r="AH270" s="83">
        <v>304</v>
      </c>
      <c r="AI270" s="83"/>
      <c r="AJ270" s="83"/>
      <c r="AK270" s="83"/>
      <c r="AL270" s="83"/>
      <c r="AM270" s="83"/>
      <c r="AN270" s="85">
        <v>40928.728425925925</v>
      </c>
      <c r="AO270" s="83"/>
      <c r="AP270" s="83" t="b">
        <v>1</v>
      </c>
      <c r="AQ270" s="83" t="b">
        <v>0</v>
      </c>
      <c r="AR270" s="83" t="b">
        <v>0</v>
      </c>
      <c r="AS270" s="83" t="s">
        <v>5605</v>
      </c>
      <c r="AT270" s="83">
        <v>0</v>
      </c>
      <c r="AU270" s="89" t="s">
        <v>9970</v>
      </c>
      <c r="AV270" s="83" t="b">
        <v>0</v>
      </c>
      <c r="AW270" s="83" t="s">
        <v>10421</v>
      </c>
      <c r="AX270" s="89" t="s">
        <v>10689</v>
      </c>
      <c r="AY270" s="83" t="s">
        <v>66</v>
      </c>
      <c r="AZ270" s="2"/>
      <c r="BA270" s="3"/>
      <c r="BB270" s="3"/>
      <c r="BC270" s="3"/>
      <c r="BD270" s="3"/>
    </row>
    <row r="271" spans="1:56" x14ac:dyDescent="0.55000000000000004">
      <c r="A271" s="69" t="s">
        <v>350</v>
      </c>
      <c r="B271" s="70"/>
      <c r="C271" s="70"/>
      <c r="D271" s="71"/>
      <c r="E271" s="73"/>
      <c r="F271" s="107" t="s">
        <v>2770</v>
      </c>
      <c r="G271" s="70"/>
      <c r="H271" s="74"/>
      <c r="I271" s="75"/>
      <c r="J271" s="75"/>
      <c r="K271" s="74" t="s">
        <v>11744</v>
      </c>
      <c r="L271" s="78"/>
      <c r="M271" s="79"/>
      <c r="N271" s="79"/>
      <c r="O271" s="80"/>
      <c r="P271" s="81"/>
      <c r="Q271" s="81"/>
      <c r="R271" s="91"/>
      <c r="S271" s="91"/>
      <c r="T271" s="91"/>
      <c r="U271" s="91"/>
      <c r="V271" s="52"/>
      <c r="W271" s="52"/>
      <c r="X271" s="52"/>
      <c r="Y271" s="52"/>
      <c r="Z271" s="51"/>
      <c r="AA271" s="76"/>
      <c r="AB271" s="76"/>
      <c r="AC271" s="77"/>
      <c r="AD271" s="83" t="s">
        <v>6120</v>
      </c>
      <c r="AE271" s="83">
        <v>307</v>
      </c>
      <c r="AF271" s="83">
        <v>176</v>
      </c>
      <c r="AG271" s="83">
        <v>1328</v>
      </c>
      <c r="AH271" s="83">
        <v>559</v>
      </c>
      <c r="AI271" s="83"/>
      <c r="AJ271" s="83" t="s">
        <v>7152</v>
      </c>
      <c r="AK271" s="83"/>
      <c r="AL271" s="83"/>
      <c r="AM271" s="83"/>
      <c r="AN271" s="85">
        <v>41908.695902777778</v>
      </c>
      <c r="AO271" s="83"/>
      <c r="AP271" s="83" t="b">
        <v>1</v>
      </c>
      <c r="AQ271" s="83" t="b">
        <v>0</v>
      </c>
      <c r="AR271" s="83" t="b">
        <v>1</v>
      </c>
      <c r="AS271" s="83" t="s">
        <v>5605</v>
      </c>
      <c r="AT271" s="83">
        <v>16</v>
      </c>
      <c r="AU271" s="89" t="s">
        <v>9970</v>
      </c>
      <c r="AV271" s="83" t="b">
        <v>0</v>
      </c>
      <c r="AW271" s="83" t="s">
        <v>10421</v>
      </c>
      <c r="AX271" s="89" t="s">
        <v>10690</v>
      </c>
      <c r="AY271" s="83" t="s">
        <v>66</v>
      </c>
      <c r="AZ271" s="2"/>
      <c r="BA271" s="3"/>
      <c r="BB271" s="3"/>
      <c r="BC271" s="3"/>
      <c r="BD271" s="3"/>
    </row>
    <row r="272" spans="1:56" x14ac:dyDescent="0.55000000000000004">
      <c r="A272" s="69" t="s">
        <v>351</v>
      </c>
      <c r="B272" s="70"/>
      <c r="C272" s="70"/>
      <c r="D272" s="71"/>
      <c r="E272" s="73"/>
      <c r="F272" s="107" t="s">
        <v>2771</v>
      </c>
      <c r="G272" s="70"/>
      <c r="H272" s="74"/>
      <c r="I272" s="75"/>
      <c r="J272" s="75"/>
      <c r="K272" s="74" t="s">
        <v>11745</v>
      </c>
      <c r="L272" s="78"/>
      <c r="M272" s="79"/>
      <c r="N272" s="79"/>
      <c r="O272" s="80"/>
      <c r="P272" s="81"/>
      <c r="Q272" s="81"/>
      <c r="R272" s="91"/>
      <c r="S272" s="91"/>
      <c r="T272" s="91"/>
      <c r="U272" s="91"/>
      <c r="V272" s="52"/>
      <c r="W272" s="52"/>
      <c r="X272" s="52"/>
      <c r="Y272" s="52"/>
      <c r="Z272" s="51"/>
      <c r="AA272" s="76"/>
      <c r="AB272" s="76"/>
      <c r="AC272" s="77"/>
      <c r="AD272" s="83" t="s">
        <v>6121</v>
      </c>
      <c r="AE272" s="83">
        <v>141</v>
      </c>
      <c r="AF272" s="83">
        <v>48</v>
      </c>
      <c r="AG272" s="83">
        <v>261</v>
      </c>
      <c r="AH272" s="83">
        <v>353</v>
      </c>
      <c r="AI272" s="83"/>
      <c r="AJ272" s="83" t="s">
        <v>7153</v>
      </c>
      <c r="AK272" s="83" t="s">
        <v>8010</v>
      </c>
      <c r="AL272" s="83"/>
      <c r="AM272" s="83"/>
      <c r="AN272" s="85">
        <v>42457.741307870368</v>
      </c>
      <c r="AO272" s="83"/>
      <c r="AP272" s="83" t="b">
        <v>0</v>
      </c>
      <c r="AQ272" s="83" t="b">
        <v>0</v>
      </c>
      <c r="AR272" s="83" t="b">
        <v>0</v>
      </c>
      <c r="AS272" s="83" t="s">
        <v>5604</v>
      </c>
      <c r="AT272" s="83">
        <v>1</v>
      </c>
      <c r="AU272" s="89" t="s">
        <v>9970</v>
      </c>
      <c r="AV272" s="83" t="b">
        <v>0</v>
      </c>
      <c r="AW272" s="83" t="s">
        <v>10421</v>
      </c>
      <c r="AX272" s="89" t="s">
        <v>10691</v>
      </c>
      <c r="AY272" s="83" t="s">
        <v>66</v>
      </c>
      <c r="AZ272" s="2"/>
      <c r="BA272" s="3"/>
      <c r="BB272" s="3"/>
      <c r="BC272" s="3"/>
      <c r="BD272" s="3"/>
    </row>
    <row r="273" spans="1:56" x14ac:dyDescent="0.55000000000000004">
      <c r="A273" s="69" t="s">
        <v>352</v>
      </c>
      <c r="B273" s="70"/>
      <c r="C273" s="70"/>
      <c r="D273" s="71"/>
      <c r="E273" s="73"/>
      <c r="F273" s="107" t="s">
        <v>2772</v>
      </c>
      <c r="G273" s="70"/>
      <c r="H273" s="74"/>
      <c r="I273" s="75"/>
      <c r="J273" s="75"/>
      <c r="K273" s="74" t="s">
        <v>11746</v>
      </c>
      <c r="L273" s="78"/>
      <c r="M273" s="79"/>
      <c r="N273" s="79"/>
      <c r="O273" s="80"/>
      <c r="P273" s="81"/>
      <c r="Q273" s="81"/>
      <c r="R273" s="91"/>
      <c r="S273" s="91"/>
      <c r="T273" s="91"/>
      <c r="U273" s="91"/>
      <c r="V273" s="52"/>
      <c r="W273" s="52"/>
      <c r="X273" s="52"/>
      <c r="Y273" s="52"/>
      <c r="Z273" s="51"/>
      <c r="AA273" s="76"/>
      <c r="AB273" s="76"/>
      <c r="AC273" s="77"/>
      <c r="AD273" s="83" t="s">
        <v>6122</v>
      </c>
      <c r="AE273" s="83">
        <v>1595</v>
      </c>
      <c r="AF273" s="83">
        <v>37613</v>
      </c>
      <c r="AG273" s="83">
        <v>10189</v>
      </c>
      <c r="AH273" s="83">
        <v>7879</v>
      </c>
      <c r="AI273" s="83"/>
      <c r="AJ273" s="83" t="s">
        <v>7154</v>
      </c>
      <c r="AK273" s="83" t="s">
        <v>7989</v>
      </c>
      <c r="AL273" s="89" t="s">
        <v>8547</v>
      </c>
      <c r="AM273" s="83"/>
      <c r="AN273" s="85">
        <v>39912.662407407406</v>
      </c>
      <c r="AO273" s="89" t="s">
        <v>9287</v>
      </c>
      <c r="AP273" s="83" t="b">
        <v>0</v>
      </c>
      <c r="AQ273" s="83" t="b">
        <v>0</v>
      </c>
      <c r="AR273" s="83" t="b">
        <v>1</v>
      </c>
      <c r="AS273" s="83" t="s">
        <v>5604</v>
      </c>
      <c r="AT273" s="83">
        <v>763</v>
      </c>
      <c r="AU273" s="89" t="s">
        <v>9970</v>
      </c>
      <c r="AV273" s="83" t="b">
        <v>1</v>
      </c>
      <c r="AW273" s="83" t="s">
        <v>10421</v>
      </c>
      <c r="AX273" s="89" t="s">
        <v>10692</v>
      </c>
      <c r="AY273" s="83" t="s">
        <v>66</v>
      </c>
      <c r="AZ273" s="2"/>
      <c r="BA273" s="3"/>
      <c r="BB273" s="3"/>
      <c r="BC273" s="3"/>
      <c r="BD273" s="3"/>
    </row>
    <row r="274" spans="1:56" x14ac:dyDescent="0.55000000000000004">
      <c r="A274" s="69" t="s">
        <v>354</v>
      </c>
      <c r="B274" s="70"/>
      <c r="C274" s="70"/>
      <c r="D274" s="71"/>
      <c r="E274" s="73"/>
      <c r="F274" s="107" t="s">
        <v>2773</v>
      </c>
      <c r="G274" s="70"/>
      <c r="H274" s="74"/>
      <c r="I274" s="75"/>
      <c r="J274" s="75"/>
      <c r="K274" s="74" t="s">
        <v>11747</v>
      </c>
      <c r="L274" s="78"/>
      <c r="M274" s="79"/>
      <c r="N274" s="79"/>
      <c r="O274" s="80"/>
      <c r="P274" s="81"/>
      <c r="Q274" s="81"/>
      <c r="R274" s="91"/>
      <c r="S274" s="91"/>
      <c r="T274" s="91"/>
      <c r="U274" s="91"/>
      <c r="V274" s="52"/>
      <c r="W274" s="52"/>
      <c r="X274" s="52"/>
      <c r="Y274" s="52"/>
      <c r="Z274" s="51"/>
      <c r="AA274" s="76"/>
      <c r="AB274" s="76"/>
      <c r="AC274" s="77"/>
      <c r="AD274" s="83" t="s">
        <v>6123</v>
      </c>
      <c r="AE274" s="83">
        <v>854</v>
      </c>
      <c r="AF274" s="83">
        <v>1726</v>
      </c>
      <c r="AG274" s="83">
        <v>69251</v>
      </c>
      <c r="AH274" s="83">
        <v>17552</v>
      </c>
      <c r="AI274" s="83"/>
      <c r="AJ274" s="83" t="s">
        <v>7155</v>
      </c>
      <c r="AK274" s="83" t="s">
        <v>7989</v>
      </c>
      <c r="AL274" s="89" t="s">
        <v>8548</v>
      </c>
      <c r="AM274" s="83"/>
      <c r="AN274" s="85">
        <v>39129.86755787037</v>
      </c>
      <c r="AO274" s="89" t="s">
        <v>9288</v>
      </c>
      <c r="AP274" s="83" t="b">
        <v>0</v>
      </c>
      <c r="AQ274" s="83" t="b">
        <v>0</v>
      </c>
      <c r="AR274" s="83" t="b">
        <v>1</v>
      </c>
      <c r="AS274" s="83" t="s">
        <v>5604</v>
      </c>
      <c r="AT274" s="83">
        <v>145</v>
      </c>
      <c r="AU274" s="89" t="s">
        <v>9977</v>
      </c>
      <c r="AV274" s="83" t="b">
        <v>0</v>
      </c>
      <c r="AW274" s="83" t="s">
        <v>10421</v>
      </c>
      <c r="AX274" s="89" t="s">
        <v>10693</v>
      </c>
      <c r="AY274" s="83" t="s">
        <v>66</v>
      </c>
      <c r="AZ274" s="2"/>
      <c r="BA274" s="3"/>
      <c r="BB274" s="3"/>
      <c r="BC274" s="3"/>
      <c r="BD274" s="3"/>
    </row>
    <row r="275" spans="1:56" x14ac:dyDescent="0.55000000000000004">
      <c r="A275" s="69" t="s">
        <v>355</v>
      </c>
      <c r="B275" s="70"/>
      <c r="C275" s="70"/>
      <c r="D275" s="71"/>
      <c r="E275" s="73"/>
      <c r="F275" s="107" t="s">
        <v>2774</v>
      </c>
      <c r="G275" s="70"/>
      <c r="H275" s="74"/>
      <c r="I275" s="75"/>
      <c r="J275" s="75"/>
      <c r="K275" s="74" t="s">
        <v>11748</v>
      </c>
      <c r="L275" s="78"/>
      <c r="M275" s="79"/>
      <c r="N275" s="79"/>
      <c r="O275" s="80"/>
      <c r="P275" s="81"/>
      <c r="Q275" s="81"/>
      <c r="R275" s="91"/>
      <c r="S275" s="91"/>
      <c r="T275" s="91"/>
      <c r="U275" s="91"/>
      <c r="V275" s="52"/>
      <c r="W275" s="52"/>
      <c r="X275" s="52"/>
      <c r="Y275" s="52"/>
      <c r="Z275" s="51"/>
      <c r="AA275" s="76"/>
      <c r="AB275" s="76"/>
      <c r="AC275" s="77"/>
      <c r="AD275" s="83" t="s">
        <v>6124</v>
      </c>
      <c r="AE275" s="83">
        <v>6354</v>
      </c>
      <c r="AF275" s="83">
        <v>6449</v>
      </c>
      <c r="AG275" s="83">
        <v>68754</v>
      </c>
      <c r="AH275" s="83">
        <v>113798</v>
      </c>
      <c r="AI275" s="83"/>
      <c r="AJ275" s="83" t="s">
        <v>7156</v>
      </c>
      <c r="AK275" s="83"/>
      <c r="AL275" s="83"/>
      <c r="AM275" s="83"/>
      <c r="AN275" s="85">
        <v>41212.031504629631</v>
      </c>
      <c r="AO275" s="89" t="s">
        <v>9289</v>
      </c>
      <c r="AP275" s="83" t="b">
        <v>0</v>
      </c>
      <c r="AQ275" s="83" t="b">
        <v>0</v>
      </c>
      <c r="AR275" s="83" t="b">
        <v>0</v>
      </c>
      <c r="AS275" s="83" t="s">
        <v>5604</v>
      </c>
      <c r="AT275" s="83">
        <v>266</v>
      </c>
      <c r="AU275" s="89" t="s">
        <v>9970</v>
      </c>
      <c r="AV275" s="83" t="b">
        <v>0</v>
      </c>
      <c r="AW275" s="83" t="s">
        <v>10421</v>
      </c>
      <c r="AX275" s="89" t="s">
        <v>10694</v>
      </c>
      <c r="AY275" s="83" t="s">
        <v>66</v>
      </c>
      <c r="AZ275" s="2"/>
      <c r="BA275" s="3"/>
      <c r="BB275" s="3"/>
      <c r="BC275" s="3"/>
      <c r="BD275" s="3"/>
    </row>
    <row r="276" spans="1:56" x14ac:dyDescent="0.55000000000000004">
      <c r="A276" s="69" t="s">
        <v>356</v>
      </c>
      <c r="B276" s="70"/>
      <c r="C276" s="70"/>
      <c r="D276" s="71"/>
      <c r="E276" s="73"/>
      <c r="F276" s="107" t="s">
        <v>10096</v>
      </c>
      <c r="G276" s="70"/>
      <c r="H276" s="74"/>
      <c r="I276" s="75"/>
      <c r="J276" s="75"/>
      <c r="K276" s="74" t="s">
        <v>11749</v>
      </c>
      <c r="L276" s="78"/>
      <c r="M276" s="79"/>
      <c r="N276" s="79"/>
      <c r="O276" s="80"/>
      <c r="P276" s="81"/>
      <c r="Q276" s="81"/>
      <c r="R276" s="91"/>
      <c r="S276" s="91"/>
      <c r="T276" s="91"/>
      <c r="U276" s="91"/>
      <c r="V276" s="52"/>
      <c r="W276" s="52"/>
      <c r="X276" s="52"/>
      <c r="Y276" s="52"/>
      <c r="Z276" s="51"/>
      <c r="AA276" s="76"/>
      <c r="AB276" s="76"/>
      <c r="AC276" s="77"/>
      <c r="AD276" s="83" t="s">
        <v>6125</v>
      </c>
      <c r="AE276" s="83">
        <v>415</v>
      </c>
      <c r="AF276" s="83">
        <v>4366</v>
      </c>
      <c r="AG276" s="83">
        <v>8601</v>
      </c>
      <c r="AH276" s="83">
        <v>27</v>
      </c>
      <c r="AI276" s="83"/>
      <c r="AJ276" s="83" t="s">
        <v>7157</v>
      </c>
      <c r="AK276" s="83" t="s">
        <v>8011</v>
      </c>
      <c r="AL276" s="89" t="s">
        <v>8549</v>
      </c>
      <c r="AM276" s="83"/>
      <c r="AN276" s="85">
        <v>41080.181307870371</v>
      </c>
      <c r="AO276" s="89" t="s">
        <v>9290</v>
      </c>
      <c r="AP276" s="83" t="b">
        <v>0</v>
      </c>
      <c r="AQ276" s="83" t="b">
        <v>0</v>
      </c>
      <c r="AR276" s="83" t="b">
        <v>1</v>
      </c>
      <c r="AS276" s="83" t="s">
        <v>5604</v>
      </c>
      <c r="AT276" s="83">
        <v>151</v>
      </c>
      <c r="AU276" s="89" t="s">
        <v>9983</v>
      </c>
      <c r="AV276" s="83" t="b">
        <v>0</v>
      </c>
      <c r="AW276" s="83" t="s">
        <v>10421</v>
      </c>
      <c r="AX276" s="89" t="s">
        <v>10695</v>
      </c>
      <c r="AY276" s="83" t="s">
        <v>66</v>
      </c>
      <c r="AZ276" s="2"/>
      <c r="BA276" s="3"/>
      <c r="BB276" s="3"/>
      <c r="BC276" s="3"/>
      <c r="BD276" s="3"/>
    </row>
    <row r="277" spans="1:56" x14ac:dyDescent="0.55000000000000004">
      <c r="A277" s="69" t="s">
        <v>357</v>
      </c>
      <c r="B277" s="70"/>
      <c r="C277" s="70"/>
      <c r="D277" s="71"/>
      <c r="E277" s="73"/>
      <c r="F277" s="107" t="s">
        <v>2775</v>
      </c>
      <c r="G277" s="70"/>
      <c r="H277" s="74"/>
      <c r="I277" s="75"/>
      <c r="J277" s="75"/>
      <c r="K277" s="74" t="s">
        <v>11750</v>
      </c>
      <c r="L277" s="78"/>
      <c r="M277" s="79"/>
      <c r="N277" s="79"/>
      <c r="O277" s="80"/>
      <c r="P277" s="81"/>
      <c r="Q277" s="81"/>
      <c r="R277" s="91"/>
      <c r="S277" s="91"/>
      <c r="T277" s="91"/>
      <c r="U277" s="91"/>
      <c r="V277" s="52"/>
      <c r="W277" s="52"/>
      <c r="X277" s="52"/>
      <c r="Y277" s="52"/>
      <c r="Z277" s="51"/>
      <c r="AA277" s="76"/>
      <c r="AB277" s="76"/>
      <c r="AC277" s="77"/>
      <c r="AD277" s="83" t="s">
        <v>6126</v>
      </c>
      <c r="AE277" s="83">
        <v>1030</v>
      </c>
      <c r="AF277" s="83">
        <v>1263</v>
      </c>
      <c r="AG277" s="83">
        <v>2216</v>
      </c>
      <c r="AH277" s="83">
        <v>1274</v>
      </c>
      <c r="AI277" s="83"/>
      <c r="AJ277" s="83"/>
      <c r="AK277" s="83" t="s">
        <v>8012</v>
      </c>
      <c r="AL277" s="83"/>
      <c r="AM277" s="83"/>
      <c r="AN277" s="85">
        <v>41360.718206018515</v>
      </c>
      <c r="AO277" s="89" t="s">
        <v>9291</v>
      </c>
      <c r="AP277" s="83" t="b">
        <v>0</v>
      </c>
      <c r="AQ277" s="83" t="b">
        <v>0</v>
      </c>
      <c r="AR277" s="83" t="b">
        <v>1</v>
      </c>
      <c r="AS277" s="83" t="s">
        <v>5605</v>
      </c>
      <c r="AT277" s="83">
        <v>22</v>
      </c>
      <c r="AU277" s="89" t="s">
        <v>9980</v>
      </c>
      <c r="AV277" s="83" t="b">
        <v>0</v>
      </c>
      <c r="AW277" s="83" t="s">
        <v>10421</v>
      </c>
      <c r="AX277" s="89" t="s">
        <v>10696</v>
      </c>
      <c r="AY277" s="83" t="s">
        <v>66</v>
      </c>
      <c r="AZ277" s="2"/>
      <c r="BA277" s="3"/>
      <c r="BB277" s="3"/>
      <c r="BC277" s="3"/>
      <c r="BD277" s="3"/>
    </row>
    <row r="278" spans="1:56" x14ac:dyDescent="0.55000000000000004">
      <c r="A278" s="69" t="s">
        <v>369</v>
      </c>
      <c r="B278" s="70"/>
      <c r="C278" s="70"/>
      <c r="D278" s="71"/>
      <c r="E278" s="73"/>
      <c r="F278" s="107" t="s">
        <v>10097</v>
      </c>
      <c r="G278" s="70"/>
      <c r="H278" s="74"/>
      <c r="I278" s="75"/>
      <c r="J278" s="75"/>
      <c r="K278" s="74" t="s">
        <v>11751</v>
      </c>
      <c r="L278" s="78"/>
      <c r="M278" s="79"/>
      <c r="N278" s="79"/>
      <c r="O278" s="80"/>
      <c r="P278" s="81"/>
      <c r="Q278" s="81"/>
      <c r="R278" s="91"/>
      <c r="S278" s="91"/>
      <c r="T278" s="91"/>
      <c r="U278" s="91"/>
      <c r="V278" s="52"/>
      <c r="W278" s="52"/>
      <c r="X278" s="52"/>
      <c r="Y278" s="52"/>
      <c r="Z278" s="51"/>
      <c r="AA278" s="76"/>
      <c r="AB278" s="76"/>
      <c r="AC278" s="77"/>
      <c r="AD278" s="83" t="s">
        <v>6127</v>
      </c>
      <c r="AE278" s="83">
        <v>345</v>
      </c>
      <c r="AF278" s="83">
        <v>2346</v>
      </c>
      <c r="AG278" s="83">
        <v>2831</v>
      </c>
      <c r="AH278" s="83">
        <v>778</v>
      </c>
      <c r="AI278" s="83"/>
      <c r="AJ278" s="83" t="s">
        <v>7158</v>
      </c>
      <c r="AK278" s="83"/>
      <c r="AL278" s="89" t="s">
        <v>8550</v>
      </c>
      <c r="AM278" s="83"/>
      <c r="AN278" s="85">
        <v>41065.537118055552</v>
      </c>
      <c r="AO278" s="89" t="s">
        <v>9292</v>
      </c>
      <c r="AP278" s="83" t="b">
        <v>0</v>
      </c>
      <c r="AQ278" s="83" t="b">
        <v>0</v>
      </c>
      <c r="AR278" s="83" t="b">
        <v>1</v>
      </c>
      <c r="AS278" s="83" t="s">
        <v>5605</v>
      </c>
      <c r="AT278" s="83">
        <v>47</v>
      </c>
      <c r="AU278" s="89" t="s">
        <v>9970</v>
      </c>
      <c r="AV278" s="83" t="b">
        <v>0</v>
      </c>
      <c r="AW278" s="83" t="s">
        <v>10421</v>
      </c>
      <c r="AX278" s="89" t="s">
        <v>10697</v>
      </c>
      <c r="AY278" s="83" t="s">
        <v>66</v>
      </c>
      <c r="AZ278" s="2"/>
      <c r="BA278" s="3"/>
      <c r="BB278" s="3"/>
      <c r="BC278" s="3"/>
      <c r="BD278" s="3"/>
    </row>
    <row r="279" spans="1:56" x14ac:dyDescent="0.55000000000000004">
      <c r="A279" s="69" t="s">
        <v>1031</v>
      </c>
      <c r="B279" s="70"/>
      <c r="C279" s="70"/>
      <c r="D279" s="71"/>
      <c r="E279" s="73"/>
      <c r="F279" s="107" t="s">
        <v>10098</v>
      </c>
      <c r="G279" s="70"/>
      <c r="H279" s="74"/>
      <c r="I279" s="75"/>
      <c r="J279" s="75"/>
      <c r="K279" s="74" t="s">
        <v>11752</v>
      </c>
      <c r="L279" s="78"/>
      <c r="M279" s="79"/>
      <c r="N279" s="79"/>
      <c r="O279" s="80"/>
      <c r="P279" s="81"/>
      <c r="Q279" s="81"/>
      <c r="R279" s="91"/>
      <c r="S279" s="91"/>
      <c r="T279" s="91"/>
      <c r="U279" s="91"/>
      <c r="V279" s="52"/>
      <c r="W279" s="52"/>
      <c r="X279" s="52"/>
      <c r="Y279" s="52"/>
      <c r="Z279" s="51"/>
      <c r="AA279" s="76"/>
      <c r="AB279" s="76"/>
      <c r="AC279" s="77"/>
      <c r="AD279" s="83" t="s">
        <v>6128</v>
      </c>
      <c r="AE279" s="83">
        <v>1281</v>
      </c>
      <c r="AF279" s="83">
        <v>19521</v>
      </c>
      <c r="AG279" s="83">
        <v>16807</v>
      </c>
      <c r="AH279" s="83">
        <v>40897</v>
      </c>
      <c r="AI279" s="83"/>
      <c r="AJ279" s="83" t="s">
        <v>7159</v>
      </c>
      <c r="AK279" s="83" t="s">
        <v>8013</v>
      </c>
      <c r="AL279" s="89" t="s">
        <v>8551</v>
      </c>
      <c r="AM279" s="83"/>
      <c r="AN279" s="85">
        <v>41703.490567129629</v>
      </c>
      <c r="AO279" s="89" t="s">
        <v>9293</v>
      </c>
      <c r="AP279" s="83" t="b">
        <v>0</v>
      </c>
      <c r="AQ279" s="83" t="b">
        <v>0</v>
      </c>
      <c r="AR279" s="83" t="b">
        <v>1</v>
      </c>
      <c r="AS279" s="83" t="s">
        <v>5605</v>
      </c>
      <c r="AT279" s="83">
        <v>382</v>
      </c>
      <c r="AU279" s="89" t="s">
        <v>9970</v>
      </c>
      <c r="AV279" s="83" t="b">
        <v>0</v>
      </c>
      <c r="AW279" s="83" t="s">
        <v>10421</v>
      </c>
      <c r="AX279" s="89" t="s">
        <v>10698</v>
      </c>
      <c r="AY279" s="83" t="s">
        <v>65</v>
      </c>
      <c r="AZ279" s="2"/>
      <c r="BA279" s="3"/>
      <c r="BB279" s="3"/>
      <c r="BC279" s="3"/>
      <c r="BD279" s="3"/>
    </row>
    <row r="280" spans="1:56" x14ac:dyDescent="0.55000000000000004">
      <c r="A280" s="69" t="s">
        <v>358</v>
      </c>
      <c r="B280" s="70"/>
      <c r="C280" s="70"/>
      <c r="D280" s="71"/>
      <c r="E280" s="73"/>
      <c r="F280" s="107" t="s">
        <v>2776</v>
      </c>
      <c r="G280" s="70"/>
      <c r="H280" s="74"/>
      <c r="I280" s="75"/>
      <c r="J280" s="75"/>
      <c r="K280" s="74" t="s">
        <v>11753</v>
      </c>
      <c r="L280" s="78"/>
      <c r="M280" s="79"/>
      <c r="N280" s="79"/>
      <c r="O280" s="80"/>
      <c r="P280" s="81"/>
      <c r="Q280" s="81"/>
      <c r="R280" s="91"/>
      <c r="S280" s="91"/>
      <c r="T280" s="91"/>
      <c r="U280" s="91"/>
      <c r="V280" s="52"/>
      <c r="W280" s="52"/>
      <c r="X280" s="52"/>
      <c r="Y280" s="52"/>
      <c r="Z280" s="51"/>
      <c r="AA280" s="76"/>
      <c r="AB280" s="76"/>
      <c r="AC280" s="77"/>
      <c r="AD280" s="83" t="s">
        <v>6129</v>
      </c>
      <c r="AE280" s="83">
        <v>3831</v>
      </c>
      <c r="AF280" s="83">
        <v>4974</v>
      </c>
      <c r="AG280" s="83">
        <v>7906</v>
      </c>
      <c r="AH280" s="83">
        <v>1811</v>
      </c>
      <c r="AI280" s="83"/>
      <c r="AJ280" s="83" t="s">
        <v>7160</v>
      </c>
      <c r="AK280" s="83" t="s">
        <v>7872</v>
      </c>
      <c r="AL280" s="89" t="s">
        <v>8552</v>
      </c>
      <c r="AM280" s="83"/>
      <c r="AN280" s="85">
        <v>40422.704131944447</v>
      </c>
      <c r="AO280" s="89" t="s">
        <v>9294</v>
      </c>
      <c r="AP280" s="83" t="b">
        <v>0</v>
      </c>
      <c r="AQ280" s="83" t="b">
        <v>0</v>
      </c>
      <c r="AR280" s="83" t="b">
        <v>1</v>
      </c>
      <c r="AS280" s="83" t="s">
        <v>5605</v>
      </c>
      <c r="AT280" s="83">
        <v>89</v>
      </c>
      <c r="AU280" s="89" t="s">
        <v>9974</v>
      </c>
      <c r="AV280" s="83" t="b">
        <v>0</v>
      </c>
      <c r="AW280" s="83" t="s">
        <v>10421</v>
      </c>
      <c r="AX280" s="89" t="s">
        <v>10699</v>
      </c>
      <c r="AY280" s="83" t="s">
        <v>66</v>
      </c>
      <c r="AZ280" s="2"/>
      <c r="BA280" s="3"/>
      <c r="BB280" s="3"/>
      <c r="BC280" s="3"/>
      <c r="BD280" s="3"/>
    </row>
    <row r="281" spans="1:56" x14ac:dyDescent="0.55000000000000004">
      <c r="A281" s="69" t="s">
        <v>359</v>
      </c>
      <c r="B281" s="70"/>
      <c r="C281" s="70"/>
      <c r="D281" s="71"/>
      <c r="E281" s="73"/>
      <c r="F281" s="107" t="s">
        <v>2777</v>
      </c>
      <c r="G281" s="70"/>
      <c r="H281" s="74"/>
      <c r="I281" s="75"/>
      <c r="J281" s="75"/>
      <c r="K281" s="74" t="s">
        <v>11754</v>
      </c>
      <c r="L281" s="78"/>
      <c r="M281" s="79"/>
      <c r="N281" s="79"/>
      <c r="O281" s="80"/>
      <c r="P281" s="81"/>
      <c r="Q281" s="81"/>
      <c r="R281" s="91"/>
      <c r="S281" s="91"/>
      <c r="T281" s="91"/>
      <c r="U281" s="91"/>
      <c r="V281" s="52"/>
      <c r="W281" s="52"/>
      <c r="X281" s="52"/>
      <c r="Y281" s="52"/>
      <c r="Z281" s="51"/>
      <c r="AA281" s="76"/>
      <c r="AB281" s="76"/>
      <c r="AC281" s="77"/>
      <c r="AD281" s="83" t="s">
        <v>6130</v>
      </c>
      <c r="AE281" s="83">
        <v>1639</v>
      </c>
      <c r="AF281" s="83">
        <v>3072</v>
      </c>
      <c r="AG281" s="83">
        <v>13737</v>
      </c>
      <c r="AH281" s="83">
        <v>6047</v>
      </c>
      <c r="AI281" s="83"/>
      <c r="AJ281" s="83" t="s">
        <v>7161</v>
      </c>
      <c r="AK281" s="83" t="s">
        <v>8014</v>
      </c>
      <c r="AL281" s="89" t="s">
        <v>8553</v>
      </c>
      <c r="AM281" s="83"/>
      <c r="AN281" s="85">
        <v>40595.630671296298</v>
      </c>
      <c r="AO281" s="89" t="s">
        <v>9295</v>
      </c>
      <c r="AP281" s="83" t="b">
        <v>1</v>
      </c>
      <c r="AQ281" s="83" t="b">
        <v>0</v>
      </c>
      <c r="AR281" s="83" t="b">
        <v>1</v>
      </c>
      <c r="AS281" s="83" t="s">
        <v>5605</v>
      </c>
      <c r="AT281" s="83">
        <v>110</v>
      </c>
      <c r="AU281" s="89" t="s">
        <v>9970</v>
      </c>
      <c r="AV281" s="83" t="b">
        <v>0</v>
      </c>
      <c r="AW281" s="83" t="s">
        <v>10421</v>
      </c>
      <c r="AX281" s="89" t="s">
        <v>10700</v>
      </c>
      <c r="AY281" s="83" t="s">
        <v>66</v>
      </c>
      <c r="AZ281" s="2"/>
      <c r="BA281" s="3"/>
      <c r="BB281" s="3"/>
      <c r="BC281" s="3"/>
      <c r="BD281" s="3"/>
    </row>
    <row r="282" spans="1:56" x14ac:dyDescent="0.55000000000000004">
      <c r="A282" s="69" t="s">
        <v>360</v>
      </c>
      <c r="B282" s="70"/>
      <c r="C282" s="70"/>
      <c r="D282" s="71"/>
      <c r="E282" s="73"/>
      <c r="F282" s="107" t="s">
        <v>2778</v>
      </c>
      <c r="G282" s="70"/>
      <c r="H282" s="74"/>
      <c r="I282" s="75"/>
      <c r="J282" s="75"/>
      <c r="K282" s="74" t="s">
        <v>11755</v>
      </c>
      <c r="L282" s="78"/>
      <c r="M282" s="79"/>
      <c r="N282" s="79"/>
      <c r="O282" s="80"/>
      <c r="P282" s="81"/>
      <c r="Q282" s="81"/>
      <c r="R282" s="91"/>
      <c r="S282" s="91"/>
      <c r="T282" s="91"/>
      <c r="U282" s="91"/>
      <c r="V282" s="52"/>
      <c r="W282" s="52"/>
      <c r="X282" s="52"/>
      <c r="Y282" s="52"/>
      <c r="Z282" s="51"/>
      <c r="AA282" s="76"/>
      <c r="AB282" s="76"/>
      <c r="AC282" s="77"/>
      <c r="AD282" s="83" t="s">
        <v>6131</v>
      </c>
      <c r="AE282" s="83">
        <v>733</v>
      </c>
      <c r="AF282" s="83">
        <v>1573</v>
      </c>
      <c r="AG282" s="83">
        <v>2492</v>
      </c>
      <c r="AH282" s="83">
        <v>1348</v>
      </c>
      <c r="AI282" s="83"/>
      <c r="AJ282" s="83" t="s">
        <v>7162</v>
      </c>
      <c r="AK282" s="83" t="s">
        <v>7864</v>
      </c>
      <c r="AL282" s="89" t="s">
        <v>8553</v>
      </c>
      <c r="AM282" s="83"/>
      <c r="AN282" s="85">
        <v>40612.435891203706</v>
      </c>
      <c r="AO282" s="89" t="s">
        <v>9296</v>
      </c>
      <c r="AP282" s="83" t="b">
        <v>0</v>
      </c>
      <c r="AQ282" s="83" t="b">
        <v>0</v>
      </c>
      <c r="AR282" s="83" t="b">
        <v>1</v>
      </c>
      <c r="AS282" s="83" t="s">
        <v>5605</v>
      </c>
      <c r="AT282" s="83">
        <v>47</v>
      </c>
      <c r="AU282" s="89" t="s">
        <v>9970</v>
      </c>
      <c r="AV282" s="83" t="b">
        <v>0</v>
      </c>
      <c r="AW282" s="83" t="s">
        <v>10421</v>
      </c>
      <c r="AX282" s="89" t="s">
        <v>10701</v>
      </c>
      <c r="AY282" s="83" t="s">
        <v>66</v>
      </c>
      <c r="AZ282" s="2"/>
      <c r="BA282" s="3"/>
      <c r="BB282" s="3"/>
      <c r="BC282" s="3"/>
      <c r="BD282" s="3"/>
    </row>
    <row r="283" spans="1:56" x14ac:dyDescent="0.55000000000000004">
      <c r="A283" s="69" t="s">
        <v>361</v>
      </c>
      <c r="B283" s="70"/>
      <c r="C283" s="70"/>
      <c r="D283" s="71"/>
      <c r="E283" s="73"/>
      <c r="F283" s="107" t="s">
        <v>2779</v>
      </c>
      <c r="G283" s="70"/>
      <c r="H283" s="74"/>
      <c r="I283" s="75"/>
      <c r="J283" s="75"/>
      <c r="K283" s="74" t="s">
        <v>11756</v>
      </c>
      <c r="L283" s="78"/>
      <c r="M283" s="79"/>
      <c r="N283" s="79"/>
      <c r="O283" s="80"/>
      <c r="P283" s="81"/>
      <c r="Q283" s="81"/>
      <c r="R283" s="91"/>
      <c r="S283" s="91"/>
      <c r="T283" s="91"/>
      <c r="U283" s="91"/>
      <c r="V283" s="52"/>
      <c r="W283" s="52"/>
      <c r="X283" s="52"/>
      <c r="Y283" s="52"/>
      <c r="Z283" s="51"/>
      <c r="AA283" s="76"/>
      <c r="AB283" s="76"/>
      <c r="AC283" s="77"/>
      <c r="AD283" s="83" t="s">
        <v>6132</v>
      </c>
      <c r="AE283" s="83">
        <v>4022</v>
      </c>
      <c r="AF283" s="83">
        <v>2672</v>
      </c>
      <c r="AG283" s="83">
        <v>37435</v>
      </c>
      <c r="AH283" s="83">
        <v>95881</v>
      </c>
      <c r="AI283" s="83"/>
      <c r="AJ283" s="83" t="s">
        <v>7163</v>
      </c>
      <c r="AK283" s="83" t="s">
        <v>8015</v>
      </c>
      <c r="AL283" s="83"/>
      <c r="AM283" s="83"/>
      <c r="AN283" s="85">
        <v>39848.900127314817</v>
      </c>
      <c r="AO283" s="89" t="s">
        <v>9297</v>
      </c>
      <c r="AP283" s="83" t="b">
        <v>0</v>
      </c>
      <c r="AQ283" s="83" t="b">
        <v>0</v>
      </c>
      <c r="AR283" s="83" t="b">
        <v>1</v>
      </c>
      <c r="AS283" s="83" t="s">
        <v>5604</v>
      </c>
      <c r="AT283" s="83">
        <v>225</v>
      </c>
      <c r="AU283" s="89" t="s">
        <v>9985</v>
      </c>
      <c r="AV283" s="83" t="b">
        <v>0</v>
      </c>
      <c r="AW283" s="83" t="s">
        <v>10421</v>
      </c>
      <c r="AX283" s="89" t="s">
        <v>10702</v>
      </c>
      <c r="AY283" s="83" t="s">
        <v>66</v>
      </c>
      <c r="AZ283" s="2"/>
      <c r="BA283" s="3"/>
      <c r="BB283" s="3"/>
      <c r="BC283" s="3"/>
      <c r="BD283" s="3"/>
    </row>
    <row r="284" spans="1:56" x14ac:dyDescent="0.55000000000000004">
      <c r="A284" s="69" t="s">
        <v>778</v>
      </c>
      <c r="B284" s="70"/>
      <c r="C284" s="70"/>
      <c r="D284" s="71"/>
      <c r="E284" s="73"/>
      <c r="F284" s="107" t="s">
        <v>3125</v>
      </c>
      <c r="G284" s="70"/>
      <c r="H284" s="74"/>
      <c r="I284" s="75"/>
      <c r="J284" s="75"/>
      <c r="K284" s="74" t="s">
        <v>11757</v>
      </c>
      <c r="L284" s="78"/>
      <c r="M284" s="79"/>
      <c r="N284" s="79"/>
      <c r="O284" s="80"/>
      <c r="P284" s="81"/>
      <c r="Q284" s="81"/>
      <c r="R284" s="91"/>
      <c r="S284" s="91"/>
      <c r="T284" s="91"/>
      <c r="U284" s="91"/>
      <c r="V284" s="52"/>
      <c r="W284" s="52"/>
      <c r="X284" s="52"/>
      <c r="Y284" s="52"/>
      <c r="Z284" s="51"/>
      <c r="AA284" s="76"/>
      <c r="AB284" s="76"/>
      <c r="AC284" s="77"/>
      <c r="AD284" s="83" t="s">
        <v>6133</v>
      </c>
      <c r="AE284" s="83">
        <v>1033</v>
      </c>
      <c r="AF284" s="83">
        <v>502</v>
      </c>
      <c r="AG284" s="83">
        <v>1618</v>
      </c>
      <c r="AH284" s="83">
        <v>1472</v>
      </c>
      <c r="AI284" s="83"/>
      <c r="AJ284" s="83" t="s">
        <v>7164</v>
      </c>
      <c r="AK284" s="83" t="s">
        <v>7956</v>
      </c>
      <c r="AL284" s="89" t="s">
        <v>8554</v>
      </c>
      <c r="AM284" s="83"/>
      <c r="AN284" s="85">
        <v>42793.496851851851</v>
      </c>
      <c r="AO284" s="89" t="s">
        <v>9298</v>
      </c>
      <c r="AP284" s="83" t="b">
        <v>0</v>
      </c>
      <c r="AQ284" s="83" t="b">
        <v>0</v>
      </c>
      <c r="AR284" s="83" t="b">
        <v>0</v>
      </c>
      <c r="AS284" s="83" t="s">
        <v>5604</v>
      </c>
      <c r="AT284" s="83">
        <v>6</v>
      </c>
      <c r="AU284" s="89" t="s">
        <v>9970</v>
      </c>
      <c r="AV284" s="83" t="b">
        <v>0</v>
      </c>
      <c r="AW284" s="83" t="s">
        <v>10421</v>
      </c>
      <c r="AX284" s="89" t="s">
        <v>10703</v>
      </c>
      <c r="AY284" s="83" t="s">
        <v>66</v>
      </c>
      <c r="AZ284" s="2"/>
      <c r="BA284" s="3"/>
      <c r="BB284" s="3"/>
      <c r="BC284" s="3"/>
      <c r="BD284" s="3"/>
    </row>
    <row r="285" spans="1:56" x14ac:dyDescent="0.55000000000000004">
      <c r="A285" s="69" t="s">
        <v>781</v>
      </c>
      <c r="B285" s="70"/>
      <c r="C285" s="70"/>
      <c r="D285" s="71"/>
      <c r="E285" s="73"/>
      <c r="F285" s="107" t="s">
        <v>3128</v>
      </c>
      <c r="G285" s="70"/>
      <c r="H285" s="74"/>
      <c r="I285" s="75"/>
      <c r="J285" s="75"/>
      <c r="K285" s="74" t="s">
        <v>11758</v>
      </c>
      <c r="L285" s="78"/>
      <c r="M285" s="79"/>
      <c r="N285" s="79"/>
      <c r="O285" s="80"/>
      <c r="P285" s="81"/>
      <c r="Q285" s="81"/>
      <c r="R285" s="91"/>
      <c r="S285" s="91"/>
      <c r="T285" s="91"/>
      <c r="U285" s="91"/>
      <c r="V285" s="52"/>
      <c r="W285" s="52"/>
      <c r="X285" s="52"/>
      <c r="Y285" s="52"/>
      <c r="Z285" s="51"/>
      <c r="AA285" s="76"/>
      <c r="AB285" s="76"/>
      <c r="AC285" s="77"/>
      <c r="AD285" s="83" t="s">
        <v>6134</v>
      </c>
      <c r="AE285" s="83">
        <v>314</v>
      </c>
      <c r="AF285" s="83">
        <v>386</v>
      </c>
      <c r="AG285" s="83">
        <v>4602</v>
      </c>
      <c r="AH285" s="83">
        <v>407</v>
      </c>
      <c r="AI285" s="83"/>
      <c r="AJ285" s="83" t="s">
        <v>7165</v>
      </c>
      <c r="AK285" s="83" t="s">
        <v>8016</v>
      </c>
      <c r="AL285" s="89" t="s">
        <v>8555</v>
      </c>
      <c r="AM285" s="83"/>
      <c r="AN285" s="85">
        <v>42125.435393518521</v>
      </c>
      <c r="AO285" s="89" t="s">
        <v>9299</v>
      </c>
      <c r="AP285" s="83" t="b">
        <v>1</v>
      </c>
      <c r="AQ285" s="83" t="b">
        <v>0</v>
      </c>
      <c r="AR285" s="83" t="b">
        <v>0</v>
      </c>
      <c r="AS285" s="83" t="s">
        <v>5604</v>
      </c>
      <c r="AT285" s="83">
        <v>31</v>
      </c>
      <c r="AU285" s="89" t="s">
        <v>9970</v>
      </c>
      <c r="AV285" s="83" t="b">
        <v>0</v>
      </c>
      <c r="AW285" s="83" t="s">
        <v>10421</v>
      </c>
      <c r="AX285" s="89" t="s">
        <v>10704</v>
      </c>
      <c r="AY285" s="83" t="s">
        <v>66</v>
      </c>
      <c r="AZ285" s="2"/>
      <c r="BA285" s="3"/>
      <c r="BB285" s="3"/>
      <c r="BC285" s="3"/>
      <c r="BD285" s="3"/>
    </row>
    <row r="286" spans="1:56" x14ac:dyDescent="0.55000000000000004">
      <c r="A286" s="69" t="s">
        <v>780</v>
      </c>
      <c r="B286" s="70"/>
      <c r="C286" s="70"/>
      <c r="D286" s="71"/>
      <c r="E286" s="73"/>
      <c r="F286" s="107" t="s">
        <v>3127</v>
      </c>
      <c r="G286" s="70"/>
      <c r="H286" s="74"/>
      <c r="I286" s="75"/>
      <c r="J286" s="75"/>
      <c r="K286" s="74" t="s">
        <v>11759</v>
      </c>
      <c r="L286" s="78"/>
      <c r="M286" s="79"/>
      <c r="N286" s="79"/>
      <c r="O286" s="80"/>
      <c r="P286" s="81"/>
      <c r="Q286" s="81"/>
      <c r="R286" s="91"/>
      <c r="S286" s="91"/>
      <c r="T286" s="91"/>
      <c r="U286" s="91"/>
      <c r="V286" s="52"/>
      <c r="W286" s="52"/>
      <c r="X286" s="52"/>
      <c r="Y286" s="52"/>
      <c r="Z286" s="51"/>
      <c r="AA286" s="76"/>
      <c r="AB286" s="76"/>
      <c r="AC286" s="77"/>
      <c r="AD286" s="83" t="s">
        <v>6135</v>
      </c>
      <c r="AE286" s="83">
        <v>2040</v>
      </c>
      <c r="AF286" s="83">
        <v>9418</v>
      </c>
      <c r="AG286" s="83">
        <v>24497</v>
      </c>
      <c r="AH286" s="83">
        <v>2102</v>
      </c>
      <c r="AI286" s="83"/>
      <c r="AJ286" s="83" t="s">
        <v>7166</v>
      </c>
      <c r="AK286" s="83" t="s">
        <v>8017</v>
      </c>
      <c r="AL286" s="89" t="s">
        <v>8556</v>
      </c>
      <c r="AM286" s="83"/>
      <c r="AN286" s="85">
        <v>40325.403298611112</v>
      </c>
      <c r="AO286" s="89" t="s">
        <v>9300</v>
      </c>
      <c r="AP286" s="83" t="b">
        <v>0</v>
      </c>
      <c r="AQ286" s="83" t="b">
        <v>0</v>
      </c>
      <c r="AR286" s="83" t="b">
        <v>1</v>
      </c>
      <c r="AS286" s="83" t="s">
        <v>5604</v>
      </c>
      <c r="AT286" s="83">
        <v>318</v>
      </c>
      <c r="AU286" s="89" t="s">
        <v>9970</v>
      </c>
      <c r="AV286" s="83" t="b">
        <v>0</v>
      </c>
      <c r="AW286" s="83" t="s">
        <v>10421</v>
      </c>
      <c r="AX286" s="89" t="s">
        <v>10705</v>
      </c>
      <c r="AY286" s="83" t="s">
        <v>66</v>
      </c>
      <c r="AZ286" s="2"/>
      <c r="BA286" s="3"/>
      <c r="BB286" s="3"/>
      <c r="BC286" s="3"/>
      <c r="BD286" s="3"/>
    </row>
    <row r="287" spans="1:56" x14ac:dyDescent="0.55000000000000004">
      <c r="A287" s="69" t="s">
        <v>779</v>
      </c>
      <c r="B287" s="70"/>
      <c r="C287" s="70"/>
      <c r="D287" s="71"/>
      <c r="E287" s="73"/>
      <c r="F287" s="107" t="s">
        <v>3126</v>
      </c>
      <c r="G287" s="70"/>
      <c r="H287" s="74"/>
      <c r="I287" s="75"/>
      <c r="J287" s="75"/>
      <c r="K287" s="74" t="s">
        <v>11760</v>
      </c>
      <c r="L287" s="78"/>
      <c r="M287" s="79"/>
      <c r="N287" s="79"/>
      <c r="O287" s="80"/>
      <c r="P287" s="81"/>
      <c r="Q287" s="81"/>
      <c r="R287" s="91"/>
      <c r="S287" s="91"/>
      <c r="T287" s="91"/>
      <c r="U287" s="91"/>
      <c r="V287" s="52"/>
      <c r="W287" s="52"/>
      <c r="X287" s="52"/>
      <c r="Y287" s="52"/>
      <c r="Z287" s="51"/>
      <c r="AA287" s="76"/>
      <c r="AB287" s="76"/>
      <c r="AC287" s="77"/>
      <c r="AD287" s="83" t="s">
        <v>6136</v>
      </c>
      <c r="AE287" s="83">
        <v>479</v>
      </c>
      <c r="AF287" s="83">
        <v>5290</v>
      </c>
      <c r="AG287" s="83">
        <v>13169</v>
      </c>
      <c r="AH287" s="83">
        <v>109</v>
      </c>
      <c r="AI287" s="83"/>
      <c r="AJ287" s="83" t="s">
        <v>7167</v>
      </c>
      <c r="AK287" s="83" t="s">
        <v>8018</v>
      </c>
      <c r="AL287" s="89" t="s">
        <v>8557</v>
      </c>
      <c r="AM287" s="83"/>
      <c r="AN287" s="85">
        <v>40108.469594907408</v>
      </c>
      <c r="AO287" s="89" t="s">
        <v>9301</v>
      </c>
      <c r="AP287" s="83" t="b">
        <v>0</v>
      </c>
      <c r="AQ287" s="83" t="b">
        <v>0</v>
      </c>
      <c r="AR287" s="83" t="b">
        <v>0</v>
      </c>
      <c r="AS287" s="83" t="s">
        <v>5604</v>
      </c>
      <c r="AT287" s="83">
        <v>212</v>
      </c>
      <c r="AU287" s="89" t="s">
        <v>9970</v>
      </c>
      <c r="AV287" s="83" t="b">
        <v>0</v>
      </c>
      <c r="AW287" s="83" t="s">
        <v>10421</v>
      </c>
      <c r="AX287" s="89" t="s">
        <v>10706</v>
      </c>
      <c r="AY287" s="83" t="s">
        <v>66</v>
      </c>
      <c r="AZ287" s="2"/>
      <c r="BA287" s="3"/>
      <c r="BB287" s="3"/>
      <c r="BC287" s="3"/>
      <c r="BD287" s="3"/>
    </row>
    <row r="288" spans="1:56" x14ac:dyDescent="0.55000000000000004">
      <c r="A288" s="69" t="s">
        <v>362</v>
      </c>
      <c r="B288" s="70"/>
      <c r="C288" s="70"/>
      <c r="D288" s="71"/>
      <c r="E288" s="73"/>
      <c r="F288" s="107" t="s">
        <v>2780</v>
      </c>
      <c r="G288" s="70"/>
      <c r="H288" s="74"/>
      <c r="I288" s="75"/>
      <c r="J288" s="75"/>
      <c r="K288" s="74" t="s">
        <v>11761</v>
      </c>
      <c r="L288" s="78"/>
      <c r="M288" s="79"/>
      <c r="N288" s="79"/>
      <c r="O288" s="80"/>
      <c r="P288" s="81"/>
      <c r="Q288" s="81"/>
      <c r="R288" s="91"/>
      <c r="S288" s="91"/>
      <c r="T288" s="91"/>
      <c r="U288" s="91"/>
      <c r="V288" s="52"/>
      <c r="W288" s="52"/>
      <c r="X288" s="52"/>
      <c r="Y288" s="52"/>
      <c r="Z288" s="51"/>
      <c r="AA288" s="76"/>
      <c r="AB288" s="76"/>
      <c r="AC288" s="77"/>
      <c r="AD288" s="83" t="s">
        <v>6137</v>
      </c>
      <c r="AE288" s="83">
        <v>989</v>
      </c>
      <c r="AF288" s="83">
        <v>2312</v>
      </c>
      <c r="AG288" s="83">
        <v>11330</v>
      </c>
      <c r="AH288" s="83">
        <v>7164</v>
      </c>
      <c r="AI288" s="83"/>
      <c r="AJ288" s="83" t="s">
        <v>7168</v>
      </c>
      <c r="AK288" s="83"/>
      <c r="AL288" s="89" t="s">
        <v>8558</v>
      </c>
      <c r="AM288" s="83"/>
      <c r="AN288" s="85">
        <v>41287.652268518519</v>
      </c>
      <c r="AO288" s="89" t="s">
        <v>9302</v>
      </c>
      <c r="AP288" s="83" t="b">
        <v>0</v>
      </c>
      <c r="AQ288" s="83" t="b">
        <v>0</v>
      </c>
      <c r="AR288" s="83" t="b">
        <v>1</v>
      </c>
      <c r="AS288" s="83" t="s">
        <v>5605</v>
      </c>
      <c r="AT288" s="83">
        <v>97</v>
      </c>
      <c r="AU288" s="89" t="s">
        <v>9970</v>
      </c>
      <c r="AV288" s="83" t="b">
        <v>0</v>
      </c>
      <c r="AW288" s="83" t="s">
        <v>10421</v>
      </c>
      <c r="AX288" s="89" t="s">
        <v>10707</v>
      </c>
      <c r="AY288" s="83" t="s">
        <v>66</v>
      </c>
      <c r="AZ288" s="2"/>
      <c r="BA288" s="3"/>
      <c r="BB288" s="3"/>
      <c r="BC288" s="3"/>
      <c r="BD288" s="3"/>
    </row>
    <row r="289" spans="1:56" x14ac:dyDescent="0.55000000000000004">
      <c r="A289" s="69" t="s">
        <v>363</v>
      </c>
      <c r="B289" s="70"/>
      <c r="C289" s="70"/>
      <c r="D289" s="71"/>
      <c r="E289" s="73"/>
      <c r="F289" s="107" t="s">
        <v>2781</v>
      </c>
      <c r="G289" s="70"/>
      <c r="H289" s="74"/>
      <c r="I289" s="75"/>
      <c r="J289" s="75"/>
      <c r="K289" s="74" t="s">
        <v>11762</v>
      </c>
      <c r="L289" s="78"/>
      <c r="M289" s="79"/>
      <c r="N289" s="79"/>
      <c r="O289" s="80"/>
      <c r="P289" s="81"/>
      <c r="Q289" s="81"/>
      <c r="R289" s="91"/>
      <c r="S289" s="91"/>
      <c r="T289" s="91"/>
      <c r="U289" s="91"/>
      <c r="V289" s="52"/>
      <c r="W289" s="52"/>
      <c r="X289" s="52"/>
      <c r="Y289" s="52"/>
      <c r="Z289" s="51"/>
      <c r="AA289" s="76"/>
      <c r="AB289" s="76"/>
      <c r="AC289" s="77"/>
      <c r="AD289" s="83" t="s">
        <v>6138</v>
      </c>
      <c r="AE289" s="83">
        <v>2261</v>
      </c>
      <c r="AF289" s="83">
        <v>749</v>
      </c>
      <c r="AG289" s="83">
        <v>5446</v>
      </c>
      <c r="AH289" s="83">
        <v>2456</v>
      </c>
      <c r="AI289" s="83"/>
      <c r="AJ289" s="83" t="s">
        <v>7169</v>
      </c>
      <c r="AK289" s="83" t="s">
        <v>7956</v>
      </c>
      <c r="AL289" s="89" t="s">
        <v>8559</v>
      </c>
      <c r="AM289" s="83"/>
      <c r="AN289" s="85">
        <v>41440.688576388886</v>
      </c>
      <c r="AO289" s="89" t="s">
        <v>9303</v>
      </c>
      <c r="AP289" s="83" t="b">
        <v>0</v>
      </c>
      <c r="AQ289" s="83" t="b">
        <v>0</v>
      </c>
      <c r="AR289" s="83" t="b">
        <v>0</v>
      </c>
      <c r="AS289" s="83" t="s">
        <v>5604</v>
      </c>
      <c r="AT289" s="83">
        <v>16</v>
      </c>
      <c r="AU289" s="89" t="s">
        <v>9976</v>
      </c>
      <c r="AV289" s="83" t="b">
        <v>0</v>
      </c>
      <c r="AW289" s="83" t="s">
        <v>10421</v>
      </c>
      <c r="AX289" s="89" t="s">
        <v>10708</v>
      </c>
      <c r="AY289" s="83" t="s">
        <v>66</v>
      </c>
      <c r="AZ289" s="2"/>
      <c r="BA289" s="3"/>
      <c r="BB289" s="3"/>
      <c r="BC289" s="3"/>
      <c r="BD289" s="3"/>
    </row>
    <row r="290" spans="1:56" x14ac:dyDescent="0.55000000000000004">
      <c r="A290" s="69" t="s">
        <v>364</v>
      </c>
      <c r="B290" s="70"/>
      <c r="C290" s="70"/>
      <c r="D290" s="71"/>
      <c r="E290" s="73"/>
      <c r="F290" s="107" t="s">
        <v>2782</v>
      </c>
      <c r="G290" s="70"/>
      <c r="H290" s="74"/>
      <c r="I290" s="75"/>
      <c r="J290" s="75"/>
      <c r="K290" s="74" t="s">
        <v>11763</v>
      </c>
      <c r="L290" s="78"/>
      <c r="M290" s="79"/>
      <c r="N290" s="79"/>
      <c r="O290" s="80"/>
      <c r="P290" s="81"/>
      <c r="Q290" s="81"/>
      <c r="R290" s="91"/>
      <c r="S290" s="91"/>
      <c r="T290" s="91"/>
      <c r="U290" s="91"/>
      <c r="V290" s="52"/>
      <c r="W290" s="52"/>
      <c r="X290" s="52"/>
      <c r="Y290" s="52"/>
      <c r="Z290" s="51"/>
      <c r="AA290" s="76"/>
      <c r="AB290" s="76"/>
      <c r="AC290" s="77"/>
      <c r="AD290" s="83" t="s">
        <v>6139</v>
      </c>
      <c r="AE290" s="83">
        <v>820</v>
      </c>
      <c r="AF290" s="83">
        <v>191</v>
      </c>
      <c r="AG290" s="83">
        <v>92</v>
      </c>
      <c r="AH290" s="83">
        <v>89</v>
      </c>
      <c r="AI290" s="83"/>
      <c r="AJ290" s="83" t="s">
        <v>7170</v>
      </c>
      <c r="AK290" s="83" t="s">
        <v>8019</v>
      </c>
      <c r="AL290" s="83"/>
      <c r="AM290" s="83"/>
      <c r="AN290" s="85">
        <v>42965.287141203706</v>
      </c>
      <c r="AO290" s="89" t="s">
        <v>9304</v>
      </c>
      <c r="AP290" s="83" t="b">
        <v>1</v>
      </c>
      <c r="AQ290" s="83" t="b">
        <v>0</v>
      </c>
      <c r="AR290" s="83" t="b">
        <v>0</v>
      </c>
      <c r="AS290" s="83" t="s">
        <v>5604</v>
      </c>
      <c r="AT290" s="83">
        <v>0</v>
      </c>
      <c r="AU290" s="83"/>
      <c r="AV290" s="83" t="b">
        <v>0</v>
      </c>
      <c r="AW290" s="83" t="s">
        <v>10421</v>
      </c>
      <c r="AX290" s="89" t="s">
        <v>10709</v>
      </c>
      <c r="AY290" s="83" t="s">
        <v>66</v>
      </c>
      <c r="AZ290" s="2"/>
      <c r="BA290" s="3"/>
      <c r="BB290" s="3"/>
      <c r="BC290" s="3"/>
      <c r="BD290" s="3"/>
    </row>
    <row r="291" spans="1:56" x14ac:dyDescent="0.55000000000000004">
      <c r="A291" s="69" t="s">
        <v>365</v>
      </c>
      <c r="B291" s="70"/>
      <c r="C291" s="70"/>
      <c r="D291" s="71"/>
      <c r="E291" s="73"/>
      <c r="F291" s="107" t="s">
        <v>2783</v>
      </c>
      <c r="G291" s="70"/>
      <c r="H291" s="74"/>
      <c r="I291" s="75"/>
      <c r="J291" s="75"/>
      <c r="K291" s="74" t="s">
        <v>11764</v>
      </c>
      <c r="L291" s="78"/>
      <c r="M291" s="79"/>
      <c r="N291" s="79"/>
      <c r="O291" s="80"/>
      <c r="P291" s="81"/>
      <c r="Q291" s="81"/>
      <c r="R291" s="91"/>
      <c r="S291" s="91"/>
      <c r="T291" s="91"/>
      <c r="U291" s="91"/>
      <c r="V291" s="52"/>
      <c r="W291" s="52"/>
      <c r="X291" s="52"/>
      <c r="Y291" s="52"/>
      <c r="Z291" s="51"/>
      <c r="AA291" s="76"/>
      <c r="AB291" s="76"/>
      <c r="AC291" s="77"/>
      <c r="AD291" s="83" t="s">
        <v>6140</v>
      </c>
      <c r="AE291" s="83">
        <v>122</v>
      </c>
      <c r="AF291" s="83">
        <v>34</v>
      </c>
      <c r="AG291" s="83">
        <v>62</v>
      </c>
      <c r="AH291" s="83">
        <v>56</v>
      </c>
      <c r="AI291" s="83"/>
      <c r="AJ291" s="83" t="s">
        <v>7171</v>
      </c>
      <c r="AK291" s="83" t="s">
        <v>8020</v>
      </c>
      <c r="AL291" s="83"/>
      <c r="AM291" s="83"/>
      <c r="AN291" s="85">
        <v>40062.645983796298</v>
      </c>
      <c r="AO291" s="83"/>
      <c r="AP291" s="83" t="b">
        <v>1</v>
      </c>
      <c r="AQ291" s="83" t="b">
        <v>0</v>
      </c>
      <c r="AR291" s="83" t="b">
        <v>0</v>
      </c>
      <c r="AS291" s="83" t="s">
        <v>5604</v>
      </c>
      <c r="AT291" s="83">
        <v>0</v>
      </c>
      <c r="AU291" s="89" t="s">
        <v>9970</v>
      </c>
      <c r="AV291" s="83" t="b">
        <v>0</v>
      </c>
      <c r="AW291" s="83" t="s">
        <v>10421</v>
      </c>
      <c r="AX291" s="89" t="s">
        <v>10710</v>
      </c>
      <c r="AY291" s="83" t="s">
        <v>66</v>
      </c>
      <c r="AZ291" s="2"/>
      <c r="BA291" s="3"/>
      <c r="BB291" s="3"/>
      <c r="BC291" s="3"/>
      <c r="BD291" s="3"/>
    </row>
    <row r="292" spans="1:56" x14ac:dyDescent="0.55000000000000004">
      <c r="A292" s="69" t="s">
        <v>366</v>
      </c>
      <c r="B292" s="70"/>
      <c r="C292" s="70"/>
      <c r="D292" s="71"/>
      <c r="E292" s="73"/>
      <c r="F292" s="107" t="s">
        <v>2784</v>
      </c>
      <c r="G292" s="70"/>
      <c r="H292" s="74"/>
      <c r="I292" s="75"/>
      <c r="J292" s="75"/>
      <c r="K292" s="74" t="s">
        <v>11765</v>
      </c>
      <c r="L292" s="78"/>
      <c r="M292" s="79"/>
      <c r="N292" s="79"/>
      <c r="O292" s="80"/>
      <c r="P292" s="81"/>
      <c r="Q292" s="81"/>
      <c r="R292" s="91"/>
      <c r="S292" s="91"/>
      <c r="T292" s="91"/>
      <c r="U292" s="91"/>
      <c r="V292" s="52"/>
      <c r="W292" s="52"/>
      <c r="X292" s="52"/>
      <c r="Y292" s="52"/>
      <c r="Z292" s="51"/>
      <c r="AA292" s="76"/>
      <c r="AB292" s="76"/>
      <c r="AC292" s="77"/>
      <c r="AD292" s="83" t="s">
        <v>6141</v>
      </c>
      <c r="AE292" s="83">
        <v>1263</v>
      </c>
      <c r="AF292" s="83">
        <v>961</v>
      </c>
      <c r="AG292" s="83">
        <v>8264</v>
      </c>
      <c r="AH292" s="83">
        <v>22534</v>
      </c>
      <c r="AI292" s="83"/>
      <c r="AJ292" s="83" t="s">
        <v>7172</v>
      </c>
      <c r="AK292" s="83" t="s">
        <v>8021</v>
      </c>
      <c r="AL292" s="89" t="s">
        <v>8560</v>
      </c>
      <c r="AM292" s="83"/>
      <c r="AN292" s="85">
        <v>40893.61513888889</v>
      </c>
      <c r="AO292" s="89" t="s">
        <v>9305</v>
      </c>
      <c r="AP292" s="83" t="b">
        <v>1</v>
      </c>
      <c r="AQ292" s="83" t="b">
        <v>0</v>
      </c>
      <c r="AR292" s="83" t="b">
        <v>0</v>
      </c>
      <c r="AS292" s="83" t="s">
        <v>5605</v>
      </c>
      <c r="AT292" s="83">
        <v>27</v>
      </c>
      <c r="AU292" s="89" t="s">
        <v>9970</v>
      </c>
      <c r="AV292" s="83" t="b">
        <v>0</v>
      </c>
      <c r="AW292" s="83" t="s">
        <v>10421</v>
      </c>
      <c r="AX292" s="89" t="s">
        <v>10711</v>
      </c>
      <c r="AY292" s="83" t="s">
        <v>66</v>
      </c>
      <c r="AZ292" s="2"/>
      <c r="BA292" s="3"/>
      <c r="BB292" s="3"/>
      <c r="BC292" s="3"/>
      <c r="BD292" s="3"/>
    </row>
    <row r="293" spans="1:56" x14ac:dyDescent="0.55000000000000004">
      <c r="A293" s="69" t="s">
        <v>367</v>
      </c>
      <c r="B293" s="70"/>
      <c r="C293" s="70"/>
      <c r="D293" s="71"/>
      <c r="E293" s="73"/>
      <c r="F293" s="107" t="s">
        <v>2785</v>
      </c>
      <c r="G293" s="70"/>
      <c r="H293" s="74"/>
      <c r="I293" s="75"/>
      <c r="J293" s="75"/>
      <c r="K293" s="74" t="s">
        <v>11766</v>
      </c>
      <c r="L293" s="78"/>
      <c r="M293" s="79"/>
      <c r="N293" s="79"/>
      <c r="O293" s="80"/>
      <c r="P293" s="81"/>
      <c r="Q293" s="81"/>
      <c r="R293" s="91"/>
      <c r="S293" s="91"/>
      <c r="T293" s="91"/>
      <c r="U293" s="91"/>
      <c r="V293" s="52"/>
      <c r="W293" s="52"/>
      <c r="X293" s="52"/>
      <c r="Y293" s="52"/>
      <c r="Z293" s="51"/>
      <c r="AA293" s="76"/>
      <c r="AB293" s="76"/>
      <c r="AC293" s="77"/>
      <c r="AD293" s="83" t="s">
        <v>6142</v>
      </c>
      <c r="AE293" s="83">
        <v>304</v>
      </c>
      <c r="AF293" s="83">
        <v>259</v>
      </c>
      <c r="AG293" s="83">
        <v>717</v>
      </c>
      <c r="AH293" s="83">
        <v>773</v>
      </c>
      <c r="AI293" s="83"/>
      <c r="AJ293" s="83" t="s">
        <v>7173</v>
      </c>
      <c r="AK293" s="83" t="s">
        <v>7871</v>
      </c>
      <c r="AL293" s="89" t="s">
        <v>8561</v>
      </c>
      <c r="AM293" s="83"/>
      <c r="AN293" s="85">
        <v>42384.508877314816</v>
      </c>
      <c r="AO293" s="89" t="s">
        <v>9306</v>
      </c>
      <c r="AP293" s="83" t="b">
        <v>0</v>
      </c>
      <c r="AQ293" s="83" t="b">
        <v>0</v>
      </c>
      <c r="AR293" s="83" t="b">
        <v>0</v>
      </c>
      <c r="AS293" s="83" t="s">
        <v>5605</v>
      </c>
      <c r="AT293" s="83">
        <v>7</v>
      </c>
      <c r="AU293" s="89" t="s">
        <v>9970</v>
      </c>
      <c r="AV293" s="83" t="b">
        <v>0</v>
      </c>
      <c r="AW293" s="83" t="s">
        <v>10421</v>
      </c>
      <c r="AX293" s="89" t="s">
        <v>10712</v>
      </c>
      <c r="AY293" s="83" t="s">
        <v>66</v>
      </c>
      <c r="AZ293" s="2"/>
      <c r="BA293" s="3"/>
      <c r="BB293" s="3"/>
      <c r="BC293" s="3"/>
      <c r="BD293" s="3"/>
    </row>
    <row r="294" spans="1:56" x14ac:dyDescent="0.55000000000000004">
      <c r="A294" s="69" t="s">
        <v>448</v>
      </c>
      <c r="B294" s="70"/>
      <c r="C294" s="70"/>
      <c r="D294" s="71"/>
      <c r="E294" s="73"/>
      <c r="F294" s="107" t="s">
        <v>2852</v>
      </c>
      <c r="G294" s="70"/>
      <c r="H294" s="74"/>
      <c r="I294" s="75"/>
      <c r="J294" s="75"/>
      <c r="K294" s="74" t="s">
        <v>11767</v>
      </c>
      <c r="L294" s="78"/>
      <c r="M294" s="79"/>
      <c r="N294" s="79"/>
      <c r="O294" s="80"/>
      <c r="P294" s="81"/>
      <c r="Q294" s="81"/>
      <c r="R294" s="91"/>
      <c r="S294" s="91"/>
      <c r="T294" s="91"/>
      <c r="U294" s="91"/>
      <c r="V294" s="52"/>
      <c r="W294" s="52"/>
      <c r="X294" s="52"/>
      <c r="Y294" s="52"/>
      <c r="Z294" s="51"/>
      <c r="AA294" s="76"/>
      <c r="AB294" s="76"/>
      <c r="AC294" s="77"/>
      <c r="AD294" s="83" t="s">
        <v>6143</v>
      </c>
      <c r="AE294" s="83">
        <v>923</v>
      </c>
      <c r="AF294" s="83">
        <v>134</v>
      </c>
      <c r="AG294" s="83">
        <v>2265</v>
      </c>
      <c r="AH294" s="83">
        <v>2111</v>
      </c>
      <c r="AI294" s="83"/>
      <c r="AJ294" s="83"/>
      <c r="AK294" s="83"/>
      <c r="AL294" s="83"/>
      <c r="AM294" s="83"/>
      <c r="AN294" s="85">
        <v>42047.368888888886</v>
      </c>
      <c r="AO294" s="89" t="s">
        <v>9307</v>
      </c>
      <c r="AP294" s="83" t="b">
        <v>1</v>
      </c>
      <c r="AQ294" s="83" t="b">
        <v>0</v>
      </c>
      <c r="AR294" s="83" t="b">
        <v>0</v>
      </c>
      <c r="AS294" s="83" t="s">
        <v>5605</v>
      </c>
      <c r="AT294" s="83">
        <v>38</v>
      </c>
      <c r="AU294" s="89" t="s">
        <v>9970</v>
      </c>
      <c r="AV294" s="83" t="b">
        <v>0</v>
      </c>
      <c r="AW294" s="83" t="s">
        <v>10421</v>
      </c>
      <c r="AX294" s="89" t="s">
        <v>10713</v>
      </c>
      <c r="AY294" s="83" t="s">
        <v>66</v>
      </c>
      <c r="AZ294" s="2"/>
      <c r="BA294" s="3"/>
      <c r="BB294" s="3"/>
      <c r="BC294" s="3"/>
      <c r="BD294" s="3"/>
    </row>
    <row r="295" spans="1:56" x14ac:dyDescent="0.55000000000000004">
      <c r="A295" s="69" t="s">
        <v>368</v>
      </c>
      <c r="B295" s="70"/>
      <c r="C295" s="70"/>
      <c r="D295" s="71"/>
      <c r="E295" s="73"/>
      <c r="F295" s="107" t="s">
        <v>2786</v>
      </c>
      <c r="G295" s="70"/>
      <c r="H295" s="74"/>
      <c r="I295" s="75"/>
      <c r="J295" s="75"/>
      <c r="K295" s="74" t="s">
        <v>11768</v>
      </c>
      <c r="L295" s="78"/>
      <c r="M295" s="79"/>
      <c r="N295" s="79"/>
      <c r="O295" s="80"/>
      <c r="P295" s="81"/>
      <c r="Q295" s="81"/>
      <c r="R295" s="91"/>
      <c r="S295" s="91"/>
      <c r="T295" s="91"/>
      <c r="U295" s="91"/>
      <c r="V295" s="52"/>
      <c r="W295" s="52"/>
      <c r="X295" s="52"/>
      <c r="Y295" s="52"/>
      <c r="Z295" s="51"/>
      <c r="AA295" s="76"/>
      <c r="AB295" s="76"/>
      <c r="AC295" s="77"/>
      <c r="AD295" s="83" t="s">
        <v>6144</v>
      </c>
      <c r="AE295" s="83">
        <v>503</v>
      </c>
      <c r="AF295" s="83">
        <v>513</v>
      </c>
      <c r="AG295" s="83">
        <v>1488</v>
      </c>
      <c r="AH295" s="83">
        <v>307</v>
      </c>
      <c r="AI295" s="83"/>
      <c r="AJ295" s="83" t="s">
        <v>7174</v>
      </c>
      <c r="AK295" s="83" t="s">
        <v>8022</v>
      </c>
      <c r="AL295" s="89" t="s">
        <v>8562</v>
      </c>
      <c r="AM295" s="83"/>
      <c r="AN295" s="85">
        <v>41744.599085648151</v>
      </c>
      <c r="AO295" s="89" t="s">
        <v>9308</v>
      </c>
      <c r="AP295" s="83" t="b">
        <v>0</v>
      </c>
      <c r="AQ295" s="83" t="b">
        <v>0</v>
      </c>
      <c r="AR295" s="83" t="b">
        <v>0</v>
      </c>
      <c r="AS295" s="83" t="s">
        <v>5605</v>
      </c>
      <c r="AT295" s="83">
        <v>228</v>
      </c>
      <c r="AU295" s="89" t="s">
        <v>9970</v>
      </c>
      <c r="AV295" s="83" t="b">
        <v>0</v>
      </c>
      <c r="AW295" s="83" t="s">
        <v>10421</v>
      </c>
      <c r="AX295" s="89" t="s">
        <v>10714</v>
      </c>
      <c r="AY295" s="83" t="s">
        <v>66</v>
      </c>
      <c r="AZ295" s="2"/>
      <c r="BA295" s="3"/>
      <c r="BB295" s="3"/>
      <c r="BC295" s="3"/>
      <c r="BD295" s="3"/>
    </row>
    <row r="296" spans="1:56" x14ac:dyDescent="0.55000000000000004">
      <c r="A296" s="69" t="s">
        <v>370</v>
      </c>
      <c r="B296" s="70"/>
      <c r="C296" s="70"/>
      <c r="D296" s="71"/>
      <c r="E296" s="73"/>
      <c r="F296" s="107" t="s">
        <v>2787</v>
      </c>
      <c r="G296" s="70"/>
      <c r="H296" s="74"/>
      <c r="I296" s="75"/>
      <c r="J296" s="75"/>
      <c r="K296" s="74" t="s">
        <v>11769</v>
      </c>
      <c r="L296" s="78"/>
      <c r="M296" s="79"/>
      <c r="N296" s="79"/>
      <c r="O296" s="80"/>
      <c r="P296" s="81"/>
      <c r="Q296" s="81"/>
      <c r="R296" s="91"/>
      <c r="S296" s="91"/>
      <c r="T296" s="91"/>
      <c r="U296" s="91"/>
      <c r="V296" s="52"/>
      <c r="W296" s="52"/>
      <c r="X296" s="52"/>
      <c r="Y296" s="52"/>
      <c r="Z296" s="51"/>
      <c r="AA296" s="76"/>
      <c r="AB296" s="76"/>
      <c r="AC296" s="77"/>
      <c r="AD296" s="83" t="s">
        <v>6145</v>
      </c>
      <c r="AE296" s="83">
        <v>1664</v>
      </c>
      <c r="AF296" s="83">
        <v>546</v>
      </c>
      <c r="AG296" s="83">
        <v>6749</v>
      </c>
      <c r="AH296" s="83">
        <v>6210</v>
      </c>
      <c r="AI296" s="83"/>
      <c r="AJ296" s="83"/>
      <c r="AK296" s="83"/>
      <c r="AL296" s="83"/>
      <c r="AM296" s="83"/>
      <c r="AN296" s="85">
        <v>42272.298449074071</v>
      </c>
      <c r="AO296" s="89" t="s">
        <v>9309</v>
      </c>
      <c r="AP296" s="83" t="b">
        <v>1</v>
      </c>
      <c r="AQ296" s="83" t="b">
        <v>0</v>
      </c>
      <c r="AR296" s="83" t="b">
        <v>0</v>
      </c>
      <c r="AS296" s="83" t="s">
        <v>5605</v>
      </c>
      <c r="AT296" s="83">
        <v>11</v>
      </c>
      <c r="AU296" s="89" t="s">
        <v>9970</v>
      </c>
      <c r="AV296" s="83" t="b">
        <v>0</v>
      </c>
      <c r="AW296" s="83" t="s">
        <v>10421</v>
      </c>
      <c r="AX296" s="89" t="s">
        <v>10715</v>
      </c>
      <c r="AY296" s="83" t="s">
        <v>66</v>
      </c>
      <c r="AZ296" s="2"/>
      <c r="BA296" s="3"/>
      <c r="BB296" s="3"/>
      <c r="BC296" s="3"/>
      <c r="BD296" s="3"/>
    </row>
    <row r="297" spans="1:56" x14ac:dyDescent="0.55000000000000004">
      <c r="A297" s="69" t="s">
        <v>371</v>
      </c>
      <c r="B297" s="70"/>
      <c r="C297" s="70"/>
      <c r="D297" s="71"/>
      <c r="E297" s="73"/>
      <c r="F297" s="107" t="s">
        <v>2760</v>
      </c>
      <c r="G297" s="70"/>
      <c r="H297" s="74"/>
      <c r="I297" s="75"/>
      <c r="J297" s="75"/>
      <c r="K297" s="74" t="s">
        <v>11770</v>
      </c>
      <c r="L297" s="78"/>
      <c r="M297" s="79"/>
      <c r="N297" s="79"/>
      <c r="O297" s="80"/>
      <c r="P297" s="81"/>
      <c r="Q297" s="81"/>
      <c r="R297" s="91"/>
      <c r="S297" s="91"/>
      <c r="T297" s="91"/>
      <c r="U297" s="91"/>
      <c r="V297" s="52"/>
      <c r="W297" s="52"/>
      <c r="X297" s="52"/>
      <c r="Y297" s="52"/>
      <c r="Z297" s="51"/>
      <c r="AA297" s="76"/>
      <c r="AB297" s="76"/>
      <c r="AC297" s="77"/>
      <c r="AD297" s="83" t="s">
        <v>6146</v>
      </c>
      <c r="AE297" s="83">
        <v>82</v>
      </c>
      <c r="AF297" s="83">
        <v>15</v>
      </c>
      <c r="AG297" s="83">
        <v>64</v>
      </c>
      <c r="AH297" s="83">
        <v>18</v>
      </c>
      <c r="AI297" s="83"/>
      <c r="AJ297" s="83" t="s">
        <v>7175</v>
      </c>
      <c r="AK297" s="83" t="s">
        <v>7868</v>
      </c>
      <c r="AL297" s="83"/>
      <c r="AM297" s="83"/>
      <c r="AN297" s="85">
        <v>40948.565740740742</v>
      </c>
      <c r="AO297" s="83"/>
      <c r="AP297" s="83" t="b">
        <v>1</v>
      </c>
      <c r="AQ297" s="83" t="b">
        <v>1</v>
      </c>
      <c r="AR297" s="83" t="b">
        <v>0</v>
      </c>
      <c r="AS297" s="83" t="s">
        <v>5604</v>
      </c>
      <c r="AT297" s="83">
        <v>0</v>
      </c>
      <c r="AU297" s="89" t="s">
        <v>9970</v>
      </c>
      <c r="AV297" s="83" t="b">
        <v>0</v>
      </c>
      <c r="AW297" s="83" t="s">
        <v>10421</v>
      </c>
      <c r="AX297" s="89" t="s">
        <v>10716</v>
      </c>
      <c r="AY297" s="83" t="s">
        <v>66</v>
      </c>
      <c r="AZ297" s="2"/>
      <c r="BA297" s="3"/>
      <c r="BB297" s="3"/>
      <c r="BC297" s="3"/>
      <c r="BD297" s="3"/>
    </row>
    <row r="298" spans="1:56" x14ac:dyDescent="0.55000000000000004">
      <c r="A298" s="69" t="s">
        <v>845</v>
      </c>
      <c r="B298" s="70"/>
      <c r="C298" s="70"/>
      <c r="D298" s="71"/>
      <c r="E298" s="73"/>
      <c r="F298" s="107" t="s">
        <v>3179</v>
      </c>
      <c r="G298" s="70"/>
      <c r="H298" s="74"/>
      <c r="I298" s="75"/>
      <c r="J298" s="75"/>
      <c r="K298" s="74" t="s">
        <v>11771</v>
      </c>
      <c r="L298" s="78"/>
      <c r="M298" s="79"/>
      <c r="N298" s="79"/>
      <c r="O298" s="80"/>
      <c r="P298" s="81"/>
      <c r="Q298" s="81"/>
      <c r="R298" s="91"/>
      <c r="S298" s="91"/>
      <c r="T298" s="91"/>
      <c r="U298" s="91"/>
      <c r="V298" s="52"/>
      <c r="W298" s="52"/>
      <c r="X298" s="52"/>
      <c r="Y298" s="52"/>
      <c r="Z298" s="51"/>
      <c r="AA298" s="76"/>
      <c r="AB298" s="76"/>
      <c r="AC298" s="77"/>
      <c r="AD298" s="83" t="s">
        <v>6147</v>
      </c>
      <c r="AE298" s="83">
        <v>4956</v>
      </c>
      <c r="AF298" s="83">
        <v>4022</v>
      </c>
      <c r="AG298" s="83">
        <v>2231</v>
      </c>
      <c r="AH298" s="83">
        <v>2872</v>
      </c>
      <c r="AI298" s="83"/>
      <c r="AJ298" s="83" t="s">
        <v>7176</v>
      </c>
      <c r="AK298" s="83" t="s">
        <v>7874</v>
      </c>
      <c r="AL298" s="89" t="s">
        <v>8563</v>
      </c>
      <c r="AM298" s="83"/>
      <c r="AN298" s="85">
        <v>41529.411944444444</v>
      </c>
      <c r="AO298" s="89" t="s">
        <v>9310</v>
      </c>
      <c r="AP298" s="83" t="b">
        <v>0</v>
      </c>
      <c r="AQ298" s="83" t="b">
        <v>0</v>
      </c>
      <c r="AR298" s="83" t="b">
        <v>1</v>
      </c>
      <c r="AS298" s="83" t="s">
        <v>5604</v>
      </c>
      <c r="AT298" s="83">
        <v>1</v>
      </c>
      <c r="AU298" s="89" t="s">
        <v>9970</v>
      </c>
      <c r="AV298" s="83" t="b">
        <v>0</v>
      </c>
      <c r="AW298" s="83" t="s">
        <v>10421</v>
      </c>
      <c r="AX298" s="89" t="s">
        <v>10717</v>
      </c>
      <c r="AY298" s="83" t="s">
        <v>66</v>
      </c>
      <c r="AZ298" s="2"/>
      <c r="BA298" s="3"/>
      <c r="BB298" s="3"/>
      <c r="BC298" s="3"/>
      <c r="BD298" s="3"/>
    </row>
    <row r="299" spans="1:56" x14ac:dyDescent="0.55000000000000004">
      <c r="A299" s="69" t="s">
        <v>1032</v>
      </c>
      <c r="B299" s="70"/>
      <c r="C299" s="70"/>
      <c r="D299" s="71"/>
      <c r="E299" s="73"/>
      <c r="F299" s="107" t="s">
        <v>2760</v>
      </c>
      <c r="G299" s="70"/>
      <c r="H299" s="74"/>
      <c r="I299" s="75"/>
      <c r="J299" s="75"/>
      <c r="K299" s="74" t="s">
        <v>11772</v>
      </c>
      <c r="L299" s="78"/>
      <c r="M299" s="79"/>
      <c r="N299" s="79"/>
      <c r="O299" s="80"/>
      <c r="P299" s="81"/>
      <c r="Q299" s="81"/>
      <c r="R299" s="91"/>
      <c r="S299" s="91"/>
      <c r="T299" s="91"/>
      <c r="U299" s="91"/>
      <c r="V299" s="52"/>
      <c r="W299" s="52"/>
      <c r="X299" s="52"/>
      <c r="Y299" s="52"/>
      <c r="Z299" s="51"/>
      <c r="AA299" s="76"/>
      <c r="AB299" s="76"/>
      <c r="AC299" s="77"/>
      <c r="AD299" s="83" t="s">
        <v>6148</v>
      </c>
      <c r="AE299" s="83">
        <v>0</v>
      </c>
      <c r="AF299" s="83">
        <v>4</v>
      </c>
      <c r="AG299" s="83">
        <v>0</v>
      </c>
      <c r="AH299" s="83">
        <v>0</v>
      </c>
      <c r="AI299" s="83"/>
      <c r="AJ299" s="83"/>
      <c r="AK299" s="83"/>
      <c r="AL299" s="83"/>
      <c r="AM299" s="83"/>
      <c r="AN299" s="85">
        <v>40851.98542824074</v>
      </c>
      <c r="AO299" s="83"/>
      <c r="AP299" s="83" t="b">
        <v>1</v>
      </c>
      <c r="AQ299" s="83" t="b">
        <v>1</v>
      </c>
      <c r="AR299" s="83" t="b">
        <v>0</v>
      </c>
      <c r="AS299" s="83" t="s">
        <v>5604</v>
      </c>
      <c r="AT299" s="83">
        <v>0</v>
      </c>
      <c r="AU299" s="89" t="s">
        <v>9970</v>
      </c>
      <c r="AV299" s="83" t="b">
        <v>0</v>
      </c>
      <c r="AW299" s="83" t="s">
        <v>10421</v>
      </c>
      <c r="AX299" s="89" t="s">
        <v>10718</v>
      </c>
      <c r="AY299" s="83" t="s">
        <v>65</v>
      </c>
      <c r="AZ299" s="2"/>
      <c r="BA299" s="3"/>
      <c r="BB299" s="3"/>
      <c r="BC299" s="3"/>
      <c r="BD299" s="3"/>
    </row>
    <row r="300" spans="1:56" x14ac:dyDescent="0.55000000000000004">
      <c r="A300" s="69" t="s">
        <v>1033</v>
      </c>
      <c r="B300" s="70"/>
      <c r="C300" s="70"/>
      <c r="D300" s="71"/>
      <c r="E300" s="73"/>
      <c r="F300" s="107" t="s">
        <v>10099</v>
      </c>
      <c r="G300" s="70"/>
      <c r="H300" s="74"/>
      <c r="I300" s="75"/>
      <c r="J300" s="75"/>
      <c r="K300" s="74" t="s">
        <v>11773</v>
      </c>
      <c r="L300" s="78"/>
      <c r="M300" s="79"/>
      <c r="N300" s="79"/>
      <c r="O300" s="80"/>
      <c r="P300" s="81"/>
      <c r="Q300" s="81"/>
      <c r="R300" s="91"/>
      <c r="S300" s="91"/>
      <c r="T300" s="91"/>
      <c r="U300" s="91"/>
      <c r="V300" s="52"/>
      <c r="W300" s="52"/>
      <c r="X300" s="52"/>
      <c r="Y300" s="52"/>
      <c r="Z300" s="51"/>
      <c r="AA300" s="76"/>
      <c r="AB300" s="76"/>
      <c r="AC300" s="77"/>
      <c r="AD300" s="83" t="s">
        <v>6149</v>
      </c>
      <c r="AE300" s="83">
        <v>14</v>
      </c>
      <c r="AF300" s="83">
        <v>142</v>
      </c>
      <c r="AG300" s="83">
        <v>0</v>
      </c>
      <c r="AH300" s="83">
        <v>0</v>
      </c>
      <c r="AI300" s="83"/>
      <c r="AJ300" s="83"/>
      <c r="AK300" s="83"/>
      <c r="AL300" s="83"/>
      <c r="AM300" s="83"/>
      <c r="AN300" s="85">
        <v>41407.715613425928</v>
      </c>
      <c r="AO300" s="83"/>
      <c r="AP300" s="83" t="b">
        <v>1</v>
      </c>
      <c r="AQ300" s="83" t="b">
        <v>0</v>
      </c>
      <c r="AR300" s="83" t="b">
        <v>0</v>
      </c>
      <c r="AS300" s="83" t="s">
        <v>5604</v>
      </c>
      <c r="AT300" s="83">
        <v>1</v>
      </c>
      <c r="AU300" s="89" t="s">
        <v>9970</v>
      </c>
      <c r="AV300" s="83" t="b">
        <v>0</v>
      </c>
      <c r="AW300" s="83" t="s">
        <v>10421</v>
      </c>
      <c r="AX300" s="89" t="s">
        <v>10719</v>
      </c>
      <c r="AY300" s="83" t="s">
        <v>65</v>
      </c>
      <c r="AZ300" s="2"/>
      <c r="BA300" s="3"/>
      <c r="BB300" s="3"/>
      <c r="BC300" s="3"/>
      <c r="BD300" s="3"/>
    </row>
    <row r="301" spans="1:56" x14ac:dyDescent="0.55000000000000004">
      <c r="A301" s="69" t="s">
        <v>373</v>
      </c>
      <c r="B301" s="70"/>
      <c r="C301" s="70"/>
      <c r="D301" s="71"/>
      <c r="E301" s="73"/>
      <c r="F301" s="107" t="s">
        <v>2789</v>
      </c>
      <c r="G301" s="70"/>
      <c r="H301" s="74"/>
      <c r="I301" s="75"/>
      <c r="J301" s="75"/>
      <c r="K301" s="74" t="s">
        <v>11774</v>
      </c>
      <c r="L301" s="78"/>
      <c r="M301" s="79"/>
      <c r="N301" s="79"/>
      <c r="O301" s="80"/>
      <c r="P301" s="81"/>
      <c r="Q301" s="81"/>
      <c r="R301" s="91"/>
      <c r="S301" s="91"/>
      <c r="T301" s="91"/>
      <c r="U301" s="91"/>
      <c r="V301" s="52"/>
      <c r="W301" s="52"/>
      <c r="X301" s="52"/>
      <c r="Y301" s="52"/>
      <c r="Z301" s="51"/>
      <c r="AA301" s="76"/>
      <c r="AB301" s="76"/>
      <c r="AC301" s="77"/>
      <c r="AD301" s="83" t="s">
        <v>6150</v>
      </c>
      <c r="AE301" s="83">
        <v>723</v>
      </c>
      <c r="AF301" s="83">
        <v>407</v>
      </c>
      <c r="AG301" s="83">
        <v>666</v>
      </c>
      <c r="AH301" s="83">
        <v>479</v>
      </c>
      <c r="AI301" s="83"/>
      <c r="AJ301" s="83" t="s">
        <v>7177</v>
      </c>
      <c r="AK301" s="83" t="s">
        <v>8023</v>
      </c>
      <c r="AL301" s="89" t="s">
        <v>8564</v>
      </c>
      <c r="AM301" s="83"/>
      <c r="AN301" s="85">
        <v>43263.744664351849</v>
      </c>
      <c r="AO301" s="89" t="s">
        <v>9311</v>
      </c>
      <c r="AP301" s="83" t="b">
        <v>0</v>
      </c>
      <c r="AQ301" s="83" t="b">
        <v>0</v>
      </c>
      <c r="AR301" s="83" t="b">
        <v>0</v>
      </c>
      <c r="AS301" s="83" t="s">
        <v>5604</v>
      </c>
      <c r="AT301" s="83">
        <v>1</v>
      </c>
      <c r="AU301" s="89" t="s">
        <v>9970</v>
      </c>
      <c r="AV301" s="83" t="b">
        <v>0</v>
      </c>
      <c r="AW301" s="83" t="s">
        <v>10421</v>
      </c>
      <c r="AX301" s="89" t="s">
        <v>10720</v>
      </c>
      <c r="AY301" s="83" t="s">
        <v>66</v>
      </c>
      <c r="AZ301" s="2"/>
      <c r="BA301" s="3"/>
      <c r="BB301" s="3"/>
      <c r="BC301" s="3"/>
      <c r="BD301" s="3"/>
    </row>
    <row r="302" spans="1:56" x14ac:dyDescent="0.55000000000000004">
      <c r="A302" s="69" t="s">
        <v>481</v>
      </c>
      <c r="B302" s="70"/>
      <c r="C302" s="70"/>
      <c r="D302" s="71"/>
      <c r="E302" s="73"/>
      <c r="F302" s="107" t="s">
        <v>2875</v>
      </c>
      <c r="G302" s="70"/>
      <c r="H302" s="74"/>
      <c r="I302" s="75"/>
      <c r="J302" s="75"/>
      <c r="K302" s="74" t="s">
        <v>11775</v>
      </c>
      <c r="L302" s="78"/>
      <c r="M302" s="79"/>
      <c r="N302" s="79"/>
      <c r="O302" s="80"/>
      <c r="P302" s="81"/>
      <c r="Q302" s="81"/>
      <c r="R302" s="91"/>
      <c r="S302" s="91"/>
      <c r="T302" s="91"/>
      <c r="U302" s="91"/>
      <c r="V302" s="52"/>
      <c r="W302" s="52"/>
      <c r="X302" s="52"/>
      <c r="Y302" s="52"/>
      <c r="Z302" s="51"/>
      <c r="AA302" s="76"/>
      <c r="AB302" s="76"/>
      <c r="AC302" s="77"/>
      <c r="AD302" s="83" t="s">
        <v>6151</v>
      </c>
      <c r="AE302" s="83">
        <v>628</v>
      </c>
      <c r="AF302" s="83">
        <v>3945</v>
      </c>
      <c r="AG302" s="83">
        <v>6409</v>
      </c>
      <c r="AH302" s="83">
        <v>229</v>
      </c>
      <c r="AI302" s="83"/>
      <c r="AJ302" s="83" t="s">
        <v>7178</v>
      </c>
      <c r="AK302" s="83" t="s">
        <v>7893</v>
      </c>
      <c r="AL302" s="89" t="s">
        <v>8565</v>
      </c>
      <c r="AM302" s="83"/>
      <c r="AN302" s="85">
        <v>40947.432569444441</v>
      </c>
      <c r="AO302" s="89" t="s">
        <v>9312</v>
      </c>
      <c r="AP302" s="83" t="b">
        <v>0</v>
      </c>
      <c r="AQ302" s="83" t="b">
        <v>0</v>
      </c>
      <c r="AR302" s="83" t="b">
        <v>0</v>
      </c>
      <c r="AS302" s="83" t="s">
        <v>5604</v>
      </c>
      <c r="AT302" s="83">
        <v>163</v>
      </c>
      <c r="AU302" s="89" t="s">
        <v>9970</v>
      </c>
      <c r="AV302" s="83" t="b">
        <v>1</v>
      </c>
      <c r="AW302" s="83" t="s">
        <v>10421</v>
      </c>
      <c r="AX302" s="89" t="s">
        <v>10721</v>
      </c>
      <c r="AY302" s="83" t="s">
        <v>66</v>
      </c>
      <c r="AZ302" s="2"/>
      <c r="BA302" s="3"/>
      <c r="BB302" s="3"/>
      <c r="BC302" s="3"/>
      <c r="BD302" s="3"/>
    </row>
    <row r="303" spans="1:56" x14ac:dyDescent="0.55000000000000004">
      <c r="A303" s="69" t="s">
        <v>374</v>
      </c>
      <c r="B303" s="70"/>
      <c r="C303" s="70"/>
      <c r="D303" s="71"/>
      <c r="E303" s="73"/>
      <c r="F303" s="107" t="s">
        <v>10100</v>
      </c>
      <c r="G303" s="70"/>
      <c r="H303" s="74"/>
      <c r="I303" s="75"/>
      <c r="J303" s="75"/>
      <c r="K303" s="74" t="s">
        <v>11776</v>
      </c>
      <c r="L303" s="78"/>
      <c r="M303" s="79"/>
      <c r="N303" s="79"/>
      <c r="O303" s="80"/>
      <c r="P303" s="81"/>
      <c r="Q303" s="81"/>
      <c r="R303" s="91"/>
      <c r="S303" s="91"/>
      <c r="T303" s="91"/>
      <c r="U303" s="91"/>
      <c r="V303" s="52"/>
      <c r="W303" s="52"/>
      <c r="X303" s="52"/>
      <c r="Y303" s="52"/>
      <c r="Z303" s="51"/>
      <c r="AA303" s="76"/>
      <c r="AB303" s="76"/>
      <c r="AC303" s="77"/>
      <c r="AD303" s="83" t="s">
        <v>6152</v>
      </c>
      <c r="AE303" s="83">
        <v>1060</v>
      </c>
      <c r="AF303" s="83">
        <v>1090</v>
      </c>
      <c r="AG303" s="83">
        <v>1571</v>
      </c>
      <c r="AH303" s="83">
        <v>256</v>
      </c>
      <c r="AI303" s="83"/>
      <c r="AJ303" s="83" t="s">
        <v>7179</v>
      </c>
      <c r="AK303" s="83" t="s">
        <v>8024</v>
      </c>
      <c r="AL303" s="89" t="s">
        <v>8566</v>
      </c>
      <c r="AM303" s="83"/>
      <c r="AN303" s="85">
        <v>42446.079606481479</v>
      </c>
      <c r="AO303" s="89" t="s">
        <v>9313</v>
      </c>
      <c r="AP303" s="83" t="b">
        <v>0</v>
      </c>
      <c r="AQ303" s="83" t="b">
        <v>0</v>
      </c>
      <c r="AR303" s="83" t="b">
        <v>0</v>
      </c>
      <c r="AS303" s="83" t="s">
        <v>5604</v>
      </c>
      <c r="AT303" s="83">
        <v>67</v>
      </c>
      <c r="AU303" s="89" t="s">
        <v>9970</v>
      </c>
      <c r="AV303" s="83" t="b">
        <v>0</v>
      </c>
      <c r="AW303" s="83" t="s">
        <v>10421</v>
      </c>
      <c r="AX303" s="89" t="s">
        <v>10722</v>
      </c>
      <c r="AY303" s="83" t="s">
        <v>66</v>
      </c>
      <c r="AZ303" s="2"/>
      <c r="BA303" s="3"/>
      <c r="BB303" s="3"/>
      <c r="BC303" s="3"/>
      <c r="BD303" s="3"/>
    </row>
    <row r="304" spans="1:56" x14ac:dyDescent="0.55000000000000004">
      <c r="A304" s="69" t="s">
        <v>1034</v>
      </c>
      <c r="B304" s="70"/>
      <c r="C304" s="70"/>
      <c r="D304" s="71"/>
      <c r="E304" s="73"/>
      <c r="F304" s="107" t="s">
        <v>10101</v>
      </c>
      <c r="G304" s="70"/>
      <c r="H304" s="74"/>
      <c r="I304" s="75"/>
      <c r="J304" s="75"/>
      <c r="K304" s="74" t="s">
        <v>11777</v>
      </c>
      <c r="L304" s="78"/>
      <c r="M304" s="79"/>
      <c r="N304" s="79"/>
      <c r="O304" s="80"/>
      <c r="P304" s="81"/>
      <c r="Q304" s="81"/>
      <c r="R304" s="91"/>
      <c r="S304" s="91"/>
      <c r="T304" s="91"/>
      <c r="U304" s="91"/>
      <c r="V304" s="52"/>
      <c r="W304" s="52"/>
      <c r="X304" s="52"/>
      <c r="Y304" s="52"/>
      <c r="Z304" s="51"/>
      <c r="AA304" s="76"/>
      <c r="AB304" s="76"/>
      <c r="AC304" s="77"/>
      <c r="AD304" s="83" t="s">
        <v>6153</v>
      </c>
      <c r="AE304" s="83">
        <v>77</v>
      </c>
      <c r="AF304" s="83">
        <v>32</v>
      </c>
      <c r="AG304" s="83">
        <v>13</v>
      </c>
      <c r="AH304" s="83">
        <v>6</v>
      </c>
      <c r="AI304" s="83"/>
      <c r="AJ304" s="83" t="s">
        <v>7180</v>
      </c>
      <c r="AK304" s="83"/>
      <c r="AL304" s="83"/>
      <c r="AM304" s="83"/>
      <c r="AN304" s="85">
        <v>42985.246331018519</v>
      </c>
      <c r="AO304" s="83"/>
      <c r="AP304" s="83" t="b">
        <v>0</v>
      </c>
      <c r="AQ304" s="83" t="b">
        <v>0</v>
      </c>
      <c r="AR304" s="83" t="b">
        <v>0</v>
      </c>
      <c r="AS304" s="83" t="s">
        <v>9959</v>
      </c>
      <c r="AT304" s="83">
        <v>0</v>
      </c>
      <c r="AU304" s="89" t="s">
        <v>9970</v>
      </c>
      <c r="AV304" s="83" t="b">
        <v>0</v>
      </c>
      <c r="AW304" s="83" t="s">
        <v>10421</v>
      </c>
      <c r="AX304" s="89" t="s">
        <v>10723</v>
      </c>
      <c r="AY304" s="83" t="s">
        <v>65</v>
      </c>
      <c r="AZ304" s="2"/>
      <c r="BA304" s="3"/>
      <c r="BB304" s="3"/>
      <c r="BC304" s="3"/>
      <c r="BD304" s="3"/>
    </row>
    <row r="305" spans="1:56" x14ac:dyDescent="0.55000000000000004">
      <c r="A305" s="69" t="s">
        <v>375</v>
      </c>
      <c r="B305" s="70"/>
      <c r="C305" s="70"/>
      <c r="D305" s="71"/>
      <c r="E305" s="73"/>
      <c r="F305" s="107" t="s">
        <v>2790</v>
      </c>
      <c r="G305" s="70"/>
      <c r="H305" s="74"/>
      <c r="I305" s="75"/>
      <c r="J305" s="75"/>
      <c r="K305" s="74" t="s">
        <v>11778</v>
      </c>
      <c r="L305" s="78"/>
      <c r="M305" s="79"/>
      <c r="N305" s="79"/>
      <c r="O305" s="80"/>
      <c r="P305" s="81"/>
      <c r="Q305" s="81"/>
      <c r="R305" s="91"/>
      <c r="S305" s="91"/>
      <c r="T305" s="91"/>
      <c r="U305" s="91"/>
      <c r="V305" s="52"/>
      <c r="W305" s="52"/>
      <c r="X305" s="52"/>
      <c r="Y305" s="52"/>
      <c r="Z305" s="51"/>
      <c r="AA305" s="76"/>
      <c r="AB305" s="76"/>
      <c r="AC305" s="77"/>
      <c r="AD305" s="83" t="s">
        <v>6154</v>
      </c>
      <c r="AE305" s="83">
        <v>368</v>
      </c>
      <c r="AF305" s="83">
        <v>1485</v>
      </c>
      <c r="AG305" s="83">
        <v>1080</v>
      </c>
      <c r="AH305" s="83">
        <v>2217</v>
      </c>
      <c r="AI305" s="83"/>
      <c r="AJ305" s="83" t="s">
        <v>7181</v>
      </c>
      <c r="AK305" s="83" t="s">
        <v>8025</v>
      </c>
      <c r="AL305" s="89" t="s">
        <v>8567</v>
      </c>
      <c r="AM305" s="83"/>
      <c r="AN305" s="85">
        <v>41604.842743055553</v>
      </c>
      <c r="AO305" s="89" t="s">
        <v>9314</v>
      </c>
      <c r="AP305" s="83" t="b">
        <v>0</v>
      </c>
      <c r="AQ305" s="83" t="b">
        <v>0</v>
      </c>
      <c r="AR305" s="83" t="b">
        <v>1</v>
      </c>
      <c r="AS305" s="83" t="s">
        <v>5604</v>
      </c>
      <c r="AT305" s="83">
        <v>5</v>
      </c>
      <c r="AU305" s="89" t="s">
        <v>9970</v>
      </c>
      <c r="AV305" s="83" t="b">
        <v>0</v>
      </c>
      <c r="AW305" s="83" t="s">
        <v>10421</v>
      </c>
      <c r="AX305" s="89" t="s">
        <v>10724</v>
      </c>
      <c r="AY305" s="83" t="s">
        <v>66</v>
      </c>
      <c r="AZ305" s="2"/>
      <c r="BA305" s="3"/>
      <c r="BB305" s="3"/>
      <c r="BC305" s="3"/>
      <c r="BD305" s="3"/>
    </row>
    <row r="306" spans="1:56" x14ac:dyDescent="0.55000000000000004">
      <c r="A306" s="69" t="s">
        <v>376</v>
      </c>
      <c r="B306" s="70"/>
      <c r="C306" s="70"/>
      <c r="D306" s="71"/>
      <c r="E306" s="73"/>
      <c r="F306" s="107" t="s">
        <v>10102</v>
      </c>
      <c r="G306" s="70"/>
      <c r="H306" s="74"/>
      <c r="I306" s="75"/>
      <c r="J306" s="75"/>
      <c r="K306" s="74" t="s">
        <v>11779</v>
      </c>
      <c r="L306" s="78"/>
      <c r="M306" s="79"/>
      <c r="N306" s="79"/>
      <c r="O306" s="80"/>
      <c r="P306" s="81"/>
      <c r="Q306" s="81"/>
      <c r="R306" s="91"/>
      <c r="S306" s="91"/>
      <c r="T306" s="91"/>
      <c r="U306" s="91"/>
      <c r="V306" s="52"/>
      <c r="W306" s="52"/>
      <c r="X306" s="52"/>
      <c r="Y306" s="52"/>
      <c r="Z306" s="51"/>
      <c r="AA306" s="76"/>
      <c r="AB306" s="76"/>
      <c r="AC306" s="77"/>
      <c r="AD306" s="83" t="s">
        <v>6155</v>
      </c>
      <c r="AE306" s="83">
        <v>431</v>
      </c>
      <c r="AF306" s="83">
        <v>804</v>
      </c>
      <c r="AG306" s="83">
        <v>5365</v>
      </c>
      <c r="AH306" s="83">
        <v>627</v>
      </c>
      <c r="AI306" s="83"/>
      <c r="AJ306" s="83" t="s">
        <v>7182</v>
      </c>
      <c r="AK306" s="83"/>
      <c r="AL306" s="89" t="s">
        <v>8568</v>
      </c>
      <c r="AM306" s="83"/>
      <c r="AN306" s="85">
        <v>39881.87054398148</v>
      </c>
      <c r="AO306" s="89" t="s">
        <v>9315</v>
      </c>
      <c r="AP306" s="83" t="b">
        <v>0</v>
      </c>
      <c r="AQ306" s="83" t="b">
        <v>0</v>
      </c>
      <c r="AR306" s="83" t="b">
        <v>0</v>
      </c>
      <c r="AS306" s="83" t="s">
        <v>5604</v>
      </c>
      <c r="AT306" s="83">
        <v>70</v>
      </c>
      <c r="AU306" s="89" t="s">
        <v>9984</v>
      </c>
      <c r="AV306" s="83" t="b">
        <v>0</v>
      </c>
      <c r="AW306" s="83" t="s">
        <v>10421</v>
      </c>
      <c r="AX306" s="89" t="s">
        <v>10725</v>
      </c>
      <c r="AY306" s="83" t="s">
        <v>66</v>
      </c>
      <c r="AZ306" s="2"/>
      <c r="BA306" s="3"/>
      <c r="BB306" s="3"/>
      <c r="BC306" s="3"/>
      <c r="BD306" s="3"/>
    </row>
    <row r="307" spans="1:56" x14ac:dyDescent="0.55000000000000004">
      <c r="A307" s="69" t="s">
        <v>377</v>
      </c>
      <c r="B307" s="70"/>
      <c r="C307" s="70"/>
      <c r="D307" s="71"/>
      <c r="E307" s="73"/>
      <c r="F307" s="107" t="s">
        <v>2791</v>
      </c>
      <c r="G307" s="70"/>
      <c r="H307" s="74"/>
      <c r="I307" s="75"/>
      <c r="J307" s="75"/>
      <c r="K307" s="74" t="s">
        <v>11780</v>
      </c>
      <c r="L307" s="78"/>
      <c r="M307" s="79"/>
      <c r="N307" s="79"/>
      <c r="O307" s="80"/>
      <c r="P307" s="81"/>
      <c r="Q307" s="81"/>
      <c r="R307" s="91"/>
      <c r="S307" s="91"/>
      <c r="T307" s="91"/>
      <c r="U307" s="91"/>
      <c r="V307" s="52"/>
      <c r="W307" s="52"/>
      <c r="X307" s="52"/>
      <c r="Y307" s="52"/>
      <c r="Z307" s="51"/>
      <c r="AA307" s="76"/>
      <c r="AB307" s="76"/>
      <c r="AC307" s="77"/>
      <c r="AD307" s="83" t="s">
        <v>6156</v>
      </c>
      <c r="AE307" s="83">
        <v>822</v>
      </c>
      <c r="AF307" s="83">
        <v>960</v>
      </c>
      <c r="AG307" s="83">
        <v>1053</v>
      </c>
      <c r="AH307" s="83">
        <v>342</v>
      </c>
      <c r="AI307" s="83"/>
      <c r="AJ307" s="83" t="s">
        <v>7183</v>
      </c>
      <c r="AK307" s="83" t="s">
        <v>8026</v>
      </c>
      <c r="AL307" s="89" t="s">
        <v>8569</v>
      </c>
      <c r="AM307" s="83"/>
      <c r="AN307" s="85">
        <v>42227.296053240738</v>
      </c>
      <c r="AO307" s="89" t="s">
        <v>9316</v>
      </c>
      <c r="AP307" s="83" t="b">
        <v>1</v>
      </c>
      <c r="AQ307" s="83" t="b">
        <v>0</v>
      </c>
      <c r="AR307" s="83" t="b">
        <v>1</v>
      </c>
      <c r="AS307" s="83" t="s">
        <v>5604</v>
      </c>
      <c r="AT307" s="83">
        <v>26</v>
      </c>
      <c r="AU307" s="89" t="s">
        <v>9970</v>
      </c>
      <c r="AV307" s="83" t="b">
        <v>0</v>
      </c>
      <c r="AW307" s="83" t="s">
        <v>10421</v>
      </c>
      <c r="AX307" s="89" t="s">
        <v>10726</v>
      </c>
      <c r="AY307" s="83" t="s">
        <v>66</v>
      </c>
      <c r="AZ307" s="2"/>
      <c r="BA307" s="3"/>
      <c r="BB307" s="3"/>
      <c r="BC307" s="3"/>
      <c r="BD307" s="3"/>
    </row>
    <row r="308" spans="1:56" x14ac:dyDescent="0.55000000000000004">
      <c r="A308" s="69" t="s">
        <v>1035</v>
      </c>
      <c r="B308" s="70"/>
      <c r="C308" s="70"/>
      <c r="D308" s="71"/>
      <c r="E308" s="73"/>
      <c r="F308" s="107" t="s">
        <v>10103</v>
      </c>
      <c r="G308" s="70"/>
      <c r="H308" s="74"/>
      <c r="I308" s="75"/>
      <c r="J308" s="75"/>
      <c r="K308" s="74" t="s">
        <v>11781</v>
      </c>
      <c r="L308" s="78"/>
      <c r="M308" s="79"/>
      <c r="N308" s="79"/>
      <c r="O308" s="80"/>
      <c r="P308" s="81"/>
      <c r="Q308" s="81"/>
      <c r="R308" s="91"/>
      <c r="S308" s="91"/>
      <c r="T308" s="91"/>
      <c r="U308" s="91"/>
      <c r="V308" s="52"/>
      <c r="W308" s="52"/>
      <c r="X308" s="52"/>
      <c r="Y308" s="52"/>
      <c r="Z308" s="51"/>
      <c r="AA308" s="76"/>
      <c r="AB308" s="76"/>
      <c r="AC308" s="77"/>
      <c r="AD308" s="83" t="s">
        <v>6157</v>
      </c>
      <c r="AE308" s="83">
        <v>434</v>
      </c>
      <c r="AF308" s="83">
        <v>6763</v>
      </c>
      <c r="AG308" s="83">
        <v>3162</v>
      </c>
      <c r="AH308" s="83">
        <v>2504</v>
      </c>
      <c r="AI308" s="83"/>
      <c r="AJ308" s="83" t="s">
        <v>7184</v>
      </c>
      <c r="AK308" s="83" t="s">
        <v>8027</v>
      </c>
      <c r="AL308" s="89" t="s">
        <v>8570</v>
      </c>
      <c r="AM308" s="83"/>
      <c r="AN308" s="85">
        <v>40402.425798611112</v>
      </c>
      <c r="AO308" s="89" t="s">
        <v>9317</v>
      </c>
      <c r="AP308" s="83" t="b">
        <v>1</v>
      </c>
      <c r="AQ308" s="83" t="b">
        <v>0</v>
      </c>
      <c r="AR308" s="83" t="b">
        <v>1</v>
      </c>
      <c r="AS308" s="83" t="s">
        <v>5604</v>
      </c>
      <c r="AT308" s="83">
        <v>160</v>
      </c>
      <c r="AU308" s="89" t="s">
        <v>9970</v>
      </c>
      <c r="AV308" s="83" t="b">
        <v>0</v>
      </c>
      <c r="AW308" s="83" t="s">
        <v>10421</v>
      </c>
      <c r="AX308" s="89" t="s">
        <v>10727</v>
      </c>
      <c r="AY308" s="83" t="s">
        <v>65</v>
      </c>
      <c r="AZ308" s="2"/>
      <c r="BA308" s="3"/>
      <c r="BB308" s="3"/>
      <c r="BC308" s="3"/>
      <c r="BD308" s="3"/>
    </row>
    <row r="309" spans="1:56" x14ac:dyDescent="0.55000000000000004">
      <c r="A309" s="69" t="s">
        <v>378</v>
      </c>
      <c r="B309" s="70"/>
      <c r="C309" s="70"/>
      <c r="D309" s="71"/>
      <c r="E309" s="73"/>
      <c r="F309" s="107" t="s">
        <v>2792</v>
      </c>
      <c r="G309" s="70"/>
      <c r="H309" s="74"/>
      <c r="I309" s="75"/>
      <c r="J309" s="75"/>
      <c r="K309" s="74" t="s">
        <v>11782</v>
      </c>
      <c r="L309" s="78"/>
      <c r="M309" s="79"/>
      <c r="N309" s="79"/>
      <c r="O309" s="80"/>
      <c r="P309" s="81"/>
      <c r="Q309" s="81"/>
      <c r="R309" s="91"/>
      <c r="S309" s="91"/>
      <c r="T309" s="91"/>
      <c r="U309" s="91"/>
      <c r="V309" s="52"/>
      <c r="W309" s="52"/>
      <c r="X309" s="52"/>
      <c r="Y309" s="52"/>
      <c r="Z309" s="51"/>
      <c r="AA309" s="76"/>
      <c r="AB309" s="76"/>
      <c r="AC309" s="77"/>
      <c r="AD309" s="83" t="s">
        <v>6158</v>
      </c>
      <c r="AE309" s="83">
        <v>1775</v>
      </c>
      <c r="AF309" s="83">
        <v>1603</v>
      </c>
      <c r="AG309" s="83">
        <v>4069</v>
      </c>
      <c r="AH309" s="83">
        <v>5788</v>
      </c>
      <c r="AI309" s="83"/>
      <c r="AJ309" s="83" t="s">
        <v>7185</v>
      </c>
      <c r="AK309" s="83"/>
      <c r="AL309" s="83"/>
      <c r="AM309" s="83"/>
      <c r="AN309" s="85">
        <v>41932.795624999999</v>
      </c>
      <c r="AO309" s="89" t="s">
        <v>9318</v>
      </c>
      <c r="AP309" s="83" t="b">
        <v>1</v>
      </c>
      <c r="AQ309" s="83" t="b">
        <v>0</v>
      </c>
      <c r="AR309" s="83" t="b">
        <v>1</v>
      </c>
      <c r="AS309" s="83" t="s">
        <v>5604</v>
      </c>
      <c r="AT309" s="83">
        <v>2</v>
      </c>
      <c r="AU309" s="89" t="s">
        <v>9970</v>
      </c>
      <c r="AV309" s="83" t="b">
        <v>0</v>
      </c>
      <c r="AW309" s="83" t="s">
        <v>10421</v>
      </c>
      <c r="AX309" s="89" t="s">
        <v>10728</v>
      </c>
      <c r="AY309" s="83" t="s">
        <v>66</v>
      </c>
      <c r="AZ309" s="2"/>
      <c r="BA309" s="3"/>
      <c r="BB309" s="3"/>
      <c r="BC309" s="3"/>
      <c r="BD309" s="3"/>
    </row>
    <row r="310" spans="1:56" x14ac:dyDescent="0.55000000000000004">
      <c r="A310" s="69" t="s">
        <v>379</v>
      </c>
      <c r="B310" s="70"/>
      <c r="C310" s="70"/>
      <c r="D310" s="71"/>
      <c r="E310" s="73"/>
      <c r="F310" s="107" t="s">
        <v>2793</v>
      </c>
      <c r="G310" s="70"/>
      <c r="H310" s="74"/>
      <c r="I310" s="75"/>
      <c r="J310" s="75"/>
      <c r="K310" s="74" t="s">
        <v>11783</v>
      </c>
      <c r="L310" s="78"/>
      <c r="M310" s="79"/>
      <c r="N310" s="79"/>
      <c r="O310" s="80"/>
      <c r="P310" s="81"/>
      <c r="Q310" s="81"/>
      <c r="R310" s="91"/>
      <c r="S310" s="91"/>
      <c r="T310" s="91"/>
      <c r="U310" s="91"/>
      <c r="V310" s="52"/>
      <c r="W310" s="52"/>
      <c r="X310" s="52"/>
      <c r="Y310" s="52"/>
      <c r="Z310" s="51"/>
      <c r="AA310" s="76"/>
      <c r="AB310" s="76"/>
      <c r="AC310" s="77"/>
      <c r="AD310" s="83" t="s">
        <v>6159</v>
      </c>
      <c r="AE310" s="83">
        <v>72</v>
      </c>
      <c r="AF310" s="83">
        <v>759</v>
      </c>
      <c r="AG310" s="83">
        <v>16792</v>
      </c>
      <c r="AH310" s="83">
        <v>10994</v>
      </c>
      <c r="AI310" s="83"/>
      <c r="AJ310" s="83" t="s">
        <v>7186</v>
      </c>
      <c r="AK310" s="83" t="s">
        <v>8028</v>
      </c>
      <c r="AL310" s="83"/>
      <c r="AM310" s="83"/>
      <c r="AN310" s="85">
        <v>43107.644583333335</v>
      </c>
      <c r="AO310" s="89" t="s">
        <v>9319</v>
      </c>
      <c r="AP310" s="83" t="b">
        <v>1</v>
      </c>
      <c r="AQ310" s="83" t="b">
        <v>0</v>
      </c>
      <c r="AR310" s="83" t="b">
        <v>1</v>
      </c>
      <c r="AS310" s="83" t="s">
        <v>5604</v>
      </c>
      <c r="AT310" s="83">
        <v>4</v>
      </c>
      <c r="AU310" s="83"/>
      <c r="AV310" s="83" t="b">
        <v>0</v>
      </c>
      <c r="AW310" s="83" t="s">
        <v>10421</v>
      </c>
      <c r="AX310" s="89" t="s">
        <v>10729</v>
      </c>
      <c r="AY310" s="83" t="s">
        <v>66</v>
      </c>
      <c r="AZ310" s="2"/>
      <c r="BA310" s="3"/>
      <c r="BB310" s="3"/>
      <c r="BC310" s="3"/>
      <c r="BD310" s="3"/>
    </row>
    <row r="311" spans="1:56" x14ac:dyDescent="0.55000000000000004">
      <c r="A311" s="69" t="s">
        <v>380</v>
      </c>
      <c r="B311" s="70"/>
      <c r="C311" s="70"/>
      <c r="D311" s="71"/>
      <c r="E311" s="73"/>
      <c r="F311" s="107" t="s">
        <v>2794</v>
      </c>
      <c r="G311" s="70"/>
      <c r="H311" s="74"/>
      <c r="I311" s="75"/>
      <c r="J311" s="75"/>
      <c r="K311" s="74" t="s">
        <v>11784</v>
      </c>
      <c r="L311" s="78"/>
      <c r="M311" s="79"/>
      <c r="N311" s="79"/>
      <c r="O311" s="80"/>
      <c r="P311" s="81"/>
      <c r="Q311" s="81"/>
      <c r="R311" s="91"/>
      <c r="S311" s="91"/>
      <c r="T311" s="91"/>
      <c r="U311" s="91"/>
      <c r="V311" s="52"/>
      <c r="W311" s="52"/>
      <c r="X311" s="52"/>
      <c r="Y311" s="52"/>
      <c r="Z311" s="51"/>
      <c r="AA311" s="76"/>
      <c r="AB311" s="76"/>
      <c r="AC311" s="77"/>
      <c r="AD311" s="83" t="s">
        <v>6160</v>
      </c>
      <c r="AE311" s="83">
        <v>7350</v>
      </c>
      <c r="AF311" s="83">
        <v>7447</v>
      </c>
      <c r="AG311" s="83">
        <v>50184</v>
      </c>
      <c r="AH311" s="83">
        <v>2933</v>
      </c>
      <c r="AI311" s="83"/>
      <c r="AJ311" s="83" t="s">
        <v>7187</v>
      </c>
      <c r="AK311" s="83" t="s">
        <v>8029</v>
      </c>
      <c r="AL311" s="89" t="s">
        <v>8571</v>
      </c>
      <c r="AM311" s="83"/>
      <c r="AN311" s="85">
        <v>40737.596932870372</v>
      </c>
      <c r="AO311" s="89" t="s">
        <v>9320</v>
      </c>
      <c r="AP311" s="83" t="b">
        <v>0</v>
      </c>
      <c r="AQ311" s="83" t="b">
        <v>0</v>
      </c>
      <c r="AR311" s="83" t="b">
        <v>0</v>
      </c>
      <c r="AS311" s="83" t="s">
        <v>5604</v>
      </c>
      <c r="AT311" s="83">
        <v>326</v>
      </c>
      <c r="AU311" s="89" t="s">
        <v>9967</v>
      </c>
      <c r="AV311" s="83" t="b">
        <v>0</v>
      </c>
      <c r="AW311" s="83" t="s">
        <v>10421</v>
      </c>
      <c r="AX311" s="89" t="s">
        <v>10730</v>
      </c>
      <c r="AY311" s="83" t="s">
        <v>66</v>
      </c>
      <c r="AZ311" s="2"/>
      <c r="BA311" s="3"/>
      <c r="BB311" s="3"/>
      <c r="BC311" s="3"/>
      <c r="BD311" s="3"/>
    </row>
    <row r="312" spans="1:56" x14ac:dyDescent="0.55000000000000004">
      <c r="A312" s="69" t="s">
        <v>381</v>
      </c>
      <c r="B312" s="70"/>
      <c r="C312" s="70"/>
      <c r="D312" s="71"/>
      <c r="E312" s="73"/>
      <c r="F312" s="107" t="s">
        <v>2795</v>
      </c>
      <c r="G312" s="70"/>
      <c r="H312" s="74"/>
      <c r="I312" s="75"/>
      <c r="J312" s="75"/>
      <c r="K312" s="74" t="s">
        <v>11785</v>
      </c>
      <c r="L312" s="78"/>
      <c r="M312" s="79"/>
      <c r="N312" s="79"/>
      <c r="O312" s="80"/>
      <c r="P312" s="81"/>
      <c r="Q312" s="81"/>
      <c r="R312" s="91"/>
      <c r="S312" s="91"/>
      <c r="T312" s="91"/>
      <c r="U312" s="91"/>
      <c r="V312" s="52"/>
      <c r="W312" s="52"/>
      <c r="X312" s="52"/>
      <c r="Y312" s="52"/>
      <c r="Z312" s="51"/>
      <c r="AA312" s="76"/>
      <c r="AB312" s="76"/>
      <c r="AC312" s="77"/>
      <c r="AD312" s="83" t="s">
        <v>6161</v>
      </c>
      <c r="AE312" s="83">
        <v>4902</v>
      </c>
      <c r="AF312" s="83">
        <v>2611</v>
      </c>
      <c r="AG312" s="83">
        <v>6784</v>
      </c>
      <c r="AH312" s="83">
        <v>8651</v>
      </c>
      <c r="AI312" s="83"/>
      <c r="AJ312" s="83" t="s">
        <v>7188</v>
      </c>
      <c r="AK312" s="83" t="s">
        <v>7868</v>
      </c>
      <c r="AL312" s="89" t="s">
        <v>8572</v>
      </c>
      <c r="AM312" s="83"/>
      <c r="AN312" s="85">
        <v>42396.796747685185</v>
      </c>
      <c r="AO312" s="89" t="s">
        <v>9321</v>
      </c>
      <c r="AP312" s="83" t="b">
        <v>0</v>
      </c>
      <c r="AQ312" s="83" t="b">
        <v>0</v>
      </c>
      <c r="AR312" s="83" t="b">
        <v>1</v>
      </c>
      <c r="AS312" s="83" t="s">
        <v>5604</v>
      </c>
      <c r="AT312" s="83">
        <v>458</v>
      </c>
      <c r="AU312" s="89" t="s">
        <v>9970</v>
      </c>
      <c r="AV312" s="83" t="b">
        <v>0</v>
      </c>
      <c r="AW312" s="83" t="s">
        <v>10421</v>
      </c>
      <c r="AX312" s="89" t="s">
        <v>10731</v>
      </c>
      <c r="AY312" s="83" t="s">
        <v>66</v>
      </c>
      <c r="AZ312" s="2"/>
      <c r="BA312" s="3"/>
      <c r="BB312" s="3"/>
      <c r="BC312" s="3"/>
      <c r="BD312" s="3"/>
    </row>
    <row r="313" spans="1:56" x14ac:dyDescent="0.55000000000000004">
      <c r="A313" s="69" t="s">
        <v>382</v>
      </c>
      <c r="B313" s="70"/>
      <c r="C313" s="70"/>
      <c r="D313" s="71"/>
      <c r="E313" s="73"/>
      <c r="F313" s="107" t="s">
        <v>2796</v>
      </c>
      <c r="G313" s="70"/>
      <c r="H313" s="74"/>
      <c r="I313" s="75"/>
      <c r="J313" s="75"/>
      <c r="K313" s="74" t="s">
        <v>11786</v>
      </c>
      <c r="L313" s="78"/>
      <c r="M313" s="79"/>
      <c r="N313" s="79"/>
      <c r="O313" s="80"/>
      <c r="P313" s="81"/>
      <c r="Q313" s="81"/>
      <c r="R313" s="91"/>
      <c r="S313" s="91"/>
      <c r="T313" s="91"/>
      <c r="U313" s="91"/>
      <c r="V313" s="52"/>
      <c r="W313" s="52"/>
      <c r="X313" s="52"/>
      <c r="Y313" s="52"/>
      <c r="Z313" s="51"/>
      <c r="AA313" s="76"/>
      <c r="AB313" s="76"/>
      <c r="AC313" s="77"/>
      <c r="AD313" s="83" t="s">
        <v>6162</v>
      </c>
      <c r="AE313" s="83">
        <v>962</v>
      </c>
      <c r="AF313" s="83">
        <v>1040</v>
      </c>
      <c r="AG313" s="83">
        <v>703</v>
      </c>
      <c r="AH313" s="83">
        <v>227</v>
      </c>
      <c r="AI313" s="83"/>
      <c r="AJ313" s="83" t="s">
        <v>7189</v>
      </c>
      <c r="AK313" s="83" t="s">
        <v>7858</v>
      </c>
      <c r="AL313" s="89" t="s">
        <v>8573</v>
      </c>
      <c r="AM313" s="83"/>
      <c r="AN313" s="85">
        <v>43129.767696759256</v>
      </c>
      <c r="AO313" s="89" t="s">
        <v>9322</v>
      </c>
      <c r="AP313" s="83" t="b">
        <v>1</v>
      </c>
      <c r="AQ313" s="83" t="b">
        <v>0</v>
      </c>
      <c r="AR313" s="83" t="b">
        <v>1</v>
      </c>
      <c r="AS313" s="83" t="s">
        <v>5604</v>
      </c>
      <c r="AT313" s="83">
        <v>19</v>
      </c>
      <c r="AU313" s="83"/>
      <c r="AV313" s="83" t="b">
        <v>0</v>
      </c>
      <c r="AW313" s="83" t="s">
        <v>10421</v>
      </c>
      <c r="AX313" s="89" t="s">
        <v>10732</v>
      </c>
      <c r="AY313" s="83" t="s">
        <v>66</v>
      </c>
      <c r="AZ313" s="2"/>
      <c r="BA313" s="3"/>
      <c r="BB313" s="3"/>
      <c r="BC313" s="3"/>
      <c r="BD313" s="3"/>
    </row>
    <row r="314" spans="1:56" x14ac:dyDescent="0.55000000000000004">
      <c r="A314" s="69" t="s">
        <v>383</v>
      </c>
      <c r="B314" s="70"/>
      <c r="C314" s="70"/>
      <c r="D314" s="71"/>
      <c r="E314" s="73"/>
      <c r="F314" s="107" t="s">
        <v>2797</v>
      </c>
      <c r="G314" s="70"/>
      <c r="H314" s="74"/>
      <c r="I314" s="75"/>
      <c r="J314" s="75"/>
      <c r="K314" s="74" t="s">
        <v>11787</v>
      </c>
      <c r="L314" s="78"/>
      <c r="M314" s="79"/>
      <c r="N314" s="79"/>
      <c r="O314" s="80"/>
      <c r="P314" s="81"/>
      <c r="Q314" s="81"/>
      <c r="R314" s="91"/>
      <c r="S314" s="91"/>
      <c r="T314" s="91"/>
      <c r="U314" s="91"/>
      <c r="V314" s="52"/>
      <c r="W314" s="52"/>
      <c r="X314" s="52"/>
      <c r="Y314" s="52"/>
      <c r="Z314" s="51"/>
      <c r="AA314" s="76"/>
      <c r="AB314" s="76"/>
      <c r="AC314" s="77"/>
      <c r="AD314" s="83" t="s">
        <v>6163</v>
      </c>
      <c r="AE314" s="83">
        <v>62</v>
      </c>
      <c r="AF314" s="83">
        <v>30</v>
      </c>
      <c r="AG314" s="83">
        <v>77</v>
      </c>
      <c r="AH314" s="83">
        <v>244</v>
      </c>
      <c r="AI314" s="83"/>
      <c r="AJ314" s="83" t="s">
        <v>7190</v>
      </c>
      <c r="AK314" s="83" t="s">
        <v>7874</v>
      </c>
      <c r="AL314" s="89" t="s">
        <v>8574</v>
      </c>
      <c r="AM314" s="83"/>
      <c r="AN314" s="85">
        <v>43255.753125000003</v>
      </c>
      <c r="AO314" s="89" t="s">
        <v>9323</v>
      </c>
      <c r="AP314" s="83" t="b">
        <v>1</v>
      </c>
      <c r="AQ314" s="83" t="b">
        <v>0</v>
      </c>
      <c r="AR314" s="83" t="b">
        <v>0</v>
      </c>
      <c r="AS314" s="83" t="s">
        <v>5604</v>
      </c>
      <c r="AT314" s="83">
        <v>0</v>
      </c>
      <c r="AU314" s="83"/>
      <c r="AV314" s="83" t="b">
        <v>0</v>
      </c>
      <c r="AW314" s="83" t="s">
        <v>10421</v>
      </c>
      <c r="AX314" s="89" t="s">
        <v>10733</v>
      </c>
      <c r="AY314" s="83" t="s">
        <v>66</v>
      </c>
      <c r="AZ314" s="2"/>
      <c r="BA314" s="3"/>
      <c r="BB314" s="3"/>
      <c r="BC314" s="3"/>
      <c r="BD314" s="3"/>
    </row>
    <row r="315" spans="1:56" x14ac:dyDescent="0.55000000000000004">
      <c r="A315" s="69" t="s">
        <v>384</v>
      </c>
      <c r="B315" s="70"/>
      <c r="C315" s="70"/>
      <c r="D315" s="71"/>
      <c r="E315" s="73"/>
      <c r="F315" s="107" t="s">
        <v>10104</v>
      </c>
      <c r="G315" s="70"/>
      <c r="H315" s="74"/>
      <c r="I315" s="75"/>
      <c r="J315" s="75"/>
      <c r="K315" s="74" t="s">
        <v>11788</v>
      </c>
      <c r="L315" s="78"/>
      <c r="M315" s="79"/>
      <c r="N315" s="79"/>
      <c r="O315" s="80"/>
      <c r="P315" s="81"/>
      <c r="Q315" s="81"/>
      <c r="R315" s="91"/>
      <c r="S315" s="91"/>
      <c r="T315" s="91"/>
      <c r="U315" s="91"/>
      <c r="V315" s="52"/>
      <c r="W315" s="52"/>
      <c r="X315" s="52"/>
      <c r="Y315" s="52"/>
      <c r="Z315" s="51"/>
      <c r="AA315" s="76"/>
      <c r="AB315" s="76"/>
      <c r="AC315" s="77"/>
      <c r="AD315" s="83" t="s">
        <v>6164</v>
      </c>
      <c r="AE315" s="83">
        <v>1154</v>
      </c>
      <c r="AF315" s="83">
        <v>1947</v>
      </c>
      <c r="AG315" s="83">
        <v>6411</v>
      </c>
      <c r="AH315" s="83">
        <v>1224</v>
      </c>
      <c r="AI315" s="83"/>
      <c r="AJ315" s="83" t="s">
        <v>7191</v>
      </c>
      <c r="AK315" s="83"/>
      <c r="AL315" s="89" t="s">
        <v>8575</v>
      </c>
      <c r="AM315" s="83"/>
      <c r="AN315" s="85">
        <v>40602.549768518518</v>
      </c>
      <c r="AO315" s="89" t="s">
        <v>9324</v>
      </c>
      <c r="AP315" s="83" t="b">
        <v>0</v>
      </c>
      <c r="AQ315" s="83" t="b">
        <v>0</v>
      </c>
      <c r="AR315" s="83" t="b">
        <v>1</v>
      </c>
      <c r="AS315" s="83" t="s">
        <v>5605</v>
      </c>
      <c r="AT315" s="83">
        <v>114</v>
      </c>
      <c r="AU315" s="89" t="s">
        <v>9970</v>
      </c>
      <c r="AV315" s="83" t="b">
        <v>0</v>
      </c>
      <c r="AW315" s="83" t="s">
        <v>10421</v>
      </c>
      <c r="AX315" s="89" t="s">
        <v>10734</v>
      </c>
      <c r="AY315" s="83" t="s">
        <v>66</v>
      </c>
      <c r="AZ315" s="2"/>
      <c r="BA315" s="3"/>
      <c r="BB315" s="3"/>
      <c r="BC315" s="3"/>
      <c r="BD315" s="3"/>
    </row>
    <row r="316" spans="1:56" x14ac:dyDescent="0.55000000000000004">
      <c r="A316" s="69" t="s">
        <v>385</v>
      </c>
      <c r="B316" s="70"/>
      <c r="C316" s="70"/>
      <c r="D316" s="71"/>
      <c r="E316" s="73"/>
      <c r="F316" s="107" t="s">
        <v>10105</v>
      </c>
      <c r="G316" s="70"/>
      <c r="H316" s="74"/>
      <c r="I316" s="75"/>
      <c r="J316" s="75"/>
      <c r="K316" s="74" t="s">
        <v>11789</v>
      </c>
      <c r="L316" s="78"/>
      <c r="M316" s="79"/>
      <c r="N316" s="79"/>
      <c r="O316" s="80"/>
      <c r="P316" s="81"/>
      <c r="Q316" s="81"/>
      <c r="R316" s="91"/>
      <c r="S316" s="91"/>
      <c r="T316" s="91"/>
      <c r="U316" s="91"/>
      <c r="V316" s="52"/>
      <c r="W316" s="52"/>
      <c r="X316" s="52"/>
      <c r="Y316" s="52"/>
      <c r="Z316" s="51"/>
      <c r="AA316" s="76"/>
      <c r="AB316" s="76"/>
      <c r="AC316" s="77"/>
      <c r="AD316" s="83" t="s">
        <v>6165</v>
      </c>
      <c r="AE316" s="83">
        <v>60</v>
      </c>
      <c r="AF316" s="83">
        <v>708</v>
      </c>
      <c r="AG316" s="83">
        <v>23600</v>
      </c>
      <c r="AH316" s="83">
        <v>5</v>
      </c>
      <c r="AI316" s="83"/>
      <c r="AJ316" s="83" t="s">
        <v>7192</v>
      </c>
      <c r="AK316" s="83" t="s">
        <v>8030</v>
      </c>
      <c r="AL316" s="89" t="s">
        <v>8576</v>
      </c>
      <c r="AM316" s="83"/>
      <c r="AN316" s="85">
        <v>39990.99796296296</v>
      </c>
      <c r="AO316" s="83"/>
      <c r="AP316" s="83" t="b">
        <v>0</v>
      </c>
      <c r="AQ316" s="83" t="b">
        <v>0</v>
      </c>
      <c r="AR316" s="83" t="b">
        <v>0</v>
      </c>
      <c r="AS316" s="83" t="s">
        <v>5609</v>
      </c>
      <c r="AT316" s="83">
        <v>53</v>
      </c>
      <c r="AU316" s="89" t="s">
        <v>9970</v>
      </c>
      <c r="AV316" s="83" t="b">
        <v>0</v>
      </c>
      <c r="AW316" s="83" t="s">
        <v>10421</v>
      </c>
      <c r="AX316" s="89" t="s">
        <v>10735</v>
      </c>
      <c r="AY316" s="83" t="s">
        <v>66</v>
      </c>
      <c r="AZ316" s="2"/>
      <c r="BA316" s="3"/>
      <c r="BB316" s="3"/>
      <c r="BC316" s="3"/>
      <c r="BD316" s="3"/>
    </row>
    <row r="317" spans="1:56" x14ac:dyDescent="0.55000000000000004">
      <c r="A317" s="69" t="s">
        <v>1036</v>
      </c>
      <c r="B317" s="70"/>
      <c r="C317" s="70"/>
      <c r="D317" s="71"/>
      <c r="E317" s="73"/>
      <c r="F317" s="107" t="s">
        <v>10106</v>
      </c>
      <c r="G317" s="70"/>
      <c r="H317" s="74"/>
      <c r="I317" s="75"/>
      <c r="J317" s="75"/>
      <c r="K317" s="74" t="s">
        <v>11790</v>
      </c>
      <c r="L317" s="78"/>
      <c r="M317" s="79"/>
      <c r="N317" s="79"/>
      <c r="O317" s="80"/>
      <c r="P317" s="81"/>
      <c r="Q317" s="81"/>
      <c r="R317" s="91"/>
      <c r="S317" s="91"/>
      <c r="T317" s="91"/>
      <c r="U317" s="91"/>
      <c r="V317" s="52"/>
      <c r="W317" s="52"/>
      <c r="X317" s="52"/>
      <c r="Y317" s="52"/>
      <c r="Z317" s="51"/>
      <c r="AA317" s="76"/>
      <c r="AB317" s="76"/>
      <c r="AC317" s="77"/>
      <c r="AD317" s="83" t="s">
        <v>6166</v>
      </c>
      <c r="AE317" s="83">
        <v>914</v>
      </c>
      <c r="AF317" s="83">
        <v>3446</v>
      </c>
      <c r="AG317" s="83">
        <v>1508</v>
      </c>
      <c r="AH317" s="83">
        <v>1782</v>
      </c>
      <c r="AI317" s="83"/>
      <c r="AJ317" s="83" t="s">
        <v>7193</v>
      </c>
      <c r="AK317" s="83" t="s">
        <v>8031</v>
      </c>
      <c r="AL317" s="89" t="s">
        <v>8577</v>
      </c>
      <c r="AM317" s="83"/>
      <c r="AN317" s="85">
        <v>40543.329560185186</v>
      </c>
      <c r="AO317" s="89" t="s">
        <v>9325</v>
      </c>
      <c r="AP317" s="83" t="b">
        <v>0</v>
      </c>
      <c r="AQ317" s="83" t="b">
        <v>0</v>
      </c>
      <c r="AR317" s="83" t="b">
        <v>1</v>
      </c>
      <c r="AS317" s="83" t="s">
        <v>5604</v>
      </c>
      <c r="AT317" s="83">
        <v>111</v>
      </c>
      <c r="AU317" s="89" t="s">
        <v>9970</v>
      </c>
      <c r="AV317" s="83" t="b">
        <v>0</v>
      </c>
      <c r="AW317" s="83" t="s">
        <v>10421</v>
      </c>
      <c r="AX317" s="89" t="s">
        <v>10736</v>
      </c>
      <c r="AY317" s="83" t="s">
        <v>65</v>
      </c>
      <c r="AZ317" s="2"/>
      <c r="BA317" s="3"/>
      <c r="BB317" s="3"/>
      <c r="BC317" s="3"/>
      <c r="BD317" s="3"/>
    </row>
    <row r="318" spans="1:56" x14ac:dyDescent="0.55000000000000004">
      <c r="A318" s="69" t="s">
        <v>1037</v>
      </c>
      <c r="B318" s="70"/>
      <c r="C318" s="70"/>
      <c r="D318" s="71"/>
      <c r="E318" s="73"/>
      <c r="F318" s="107" t="s">
        <v>10107</v>
      </c>
      <c r="G318" s="70"/>
      <c r="H318" s="74"/>
      <c r="I318" s="75"/>
      <c r="J318" s="75"/>
      <c r="K318" s="74" t="s">
        <v>11791</v>
      </c>
      <c r="L318" s="78"/>
      <c r="M318" s="79"/>
      <c r="N318" s="79"/>
      <c r="O318" s="80"/>
      <c r="P318" s="81"/>
      <c r="Q318" s="81"/>
      <c r="R318" s="91"/>
      <c r="S318" s="91"/>
      <c r="T318" s="91"/>
      <c r="U318" s="91"/>
      <c r="V318" s="52"/>
      <c r="W318" s="52"/>
      <c r="X318" s="52"/>
      <c r="Y318" s="52"/>
      <c r="Z318" s="51"/>
      <c r="AA318" s="76"/>
      <c r="AB318" s="76"/>
      <c r="AC318" s="77"/>
      <c r="AD318" s="83" t="s">
        <v>6167</v>
      </c>
      <c r="AE318" s="83">
        <v>1163</v>
      </c>
      <c r="AF318" s="83">
        <v>54929</v>
      </c>
      <c r="AG318" s="83">
        <v>26313</v>
      </c>
      <c r="AH318" s="83">
        <v>7438</v>
      </c>
      <c r="AI318" s="83"/>
      <c r="AJ318" s="83" t="s">
        <v>7194</v>
      </c>
      <c r="AK318" s="83" t="s">
        <v>8032</v>
      </c>
      <c r="AL318" s="83"/>
      <c r="AM318" s="83"/>
      <c r="AN318" s="85">
        <v>40913.619467592594</v>
      </c>
      <c r="AO318" s="89" t="s">
        <v>9326</v>
      </c>
      <c r="AP318" s="83" t="b">
        <v>0</v>
      </c>
      <c r="AQ318" s="83" t="b">
        <v>0</v>
      </c>
      <c r="AR318" s="83" t="b">
        <v>1</v>
      </c>
      <c r="AS318" s="83" t="s">
        <v>5609</v>
      </c>
      <c r="AT318" s="83">
        <v>1007</v>
      </c>
      <c r="AU318" s="89" t="s">
        <v>9978</v>
      </c>
      <c r="AV318" s="83" t="b">
        <v>1</v>
      </c>
      <c r="AW318" s="83" t="s">
        <v>10421</v>
      </c>
      <c r="AX318" s="89" t="s">
        <v>10737</v>
      </c>
      <c r="AY318" s="83" t="s">
        <v>65</v>
      </c>
      <c r="AZ318" s="2"/>
      <c r="BA318" s="3"/>
      <c r="BB318" s="3"/>
      <c r="BC318" s="3"/>
      <c r="BD318" s="3"/>
    </row>
    <row r="319" spans="1:56" x14ac:dyDescent="0.55000000000000004">
      <c r="A319" s="69" t="s">
        <v>386</v>
      </c>
      <c r="B319" s="70"/>
      <c r="C319" s="70"/>
      <c r="D319" s="71"/>
      <c r="E319" s="73"/>
      <c r="F319" s="107" t="s">
        <v>2798</v>
      </c>
      <c r="G319" s="70"/>
      <c r="H319" s="74"/>
      <c r="I319" s="75"/>
      <c r="J319" s="75"/>
      <c r="K319" s="74" t="s">
        <v>11792</v>
      </c>
      <c r="L319" s="78"/>
      <c r="M319" s="79"/>
      <c r="N319" s="79"/>
      <c r="O319" s="80"/>
      <c r="P319" s="81"/>
      <c r="Q319" s="81"/>
      <c r="R319" s="91"/>
      <c r="S319" s="91"/>
      <c r="T319" s="91"/>
      <c r="U319" s="91"/>
      <c r="V319" s="52"/>
      <c r="W319" s="52"/>
      <c r="X319" s="52"/>
      <c r="Y319" s="52"/>
      <c r="Z319" s="51"/>
      <c r="AA319" s="76"/>
      <c r="AB319" s="76"/>
      <c r="AC319" s="77"/>
      <c r="AD319" s="83" t="s">
        <v>6168</v>
      </c>
      <c r="AE319" s="83">
        <v>933</v>
      </c>
      <c r="AF319" s="83">
        <v>206</v>
      </c>
      <c r="AG319" s="83">
        <v>379</v>
      </c>
      <c r="AH319" s="83">
        <v>71</v>
      </c>
      <c r="AI319" s="83"/>
      <c r="AJ319" s="83" t="s">
        <v>7195</v>
      </c>
      <c r="AK319" s="83" t="s">
        <v>8033</v>
      </c>
      <c r="AL319" s="89" t="s">
        <v>8578</v>
      </c>
      <c r="AM319" s="83"/>
      <c r="AN319" s="85">
        <v>40036.511874999997</v>
      </c>
      <c r="AO319" s="89" t="s">
        <v>9327</v>
      </c>
      <c r="AP319" s="83" t="b">
        <v>1</v>
      </c>
      <c r="AQ319" s="83" t="b">
        <v>0</v>
      </c>
      <c r="AR319" s="83" t="b">
        <v>0</v>
      </c>
      <c r="AS319" s="83" t="s">
        <v>5610</v>
      </c>
      <c r="AT319" s="83">
        <v>4</v>
      </c>
      <c r="AU319" s="89" t="s">
        <v>9970</v>
      </c>
      <c r="AV319" s="83" t="b">
        <v>0</v>
      </c>
      <c r="AW319" s="83" t="s">
        <v>10421</v>
      </c>
      <c r="AX319" s="89" t="s">
        <v>10738</v>
      </c>
      <c r="AY319" s="83" t="s">
        <v>66</v>
      </c>
      <c r="AZ319" s="2"/>
      <c r="BA319" s="3"/>
      <c r="BB319" s="3"/>
      <c r="BC319" s="3"/>
      <c r="BD319" s="3"/>
    </row>
    <row r="320" spans="1:56" x14ac:dyDescent="0.55000000000000004">
      <c r="A320" s="69" t="s">
        <v>402</v>
      </c>
      <c r="B320" s="70"/>
      <c r="C320" s="70"/>
      <c r="D320" s="71"/>
      <c r="E320" s="73"/>
      <c r="F320" s="107" t="s">
        <v>10108</v>
      </c>
      <c r="G320" s="70"/>
      <c r="H320" s="74"/>
      <c r="I320" s="75"/>
      <c r="J320" s="75"/>
      <c r="K320" s="74" t="s">
        <v>11793</v>
      </c>
      <c r="L320" s="78"/>
      <c r="M320" s="79"/>
      <c r="N320" s="79"/>
      <c r="O320" s="80"/>
      <c r="P320" s="81"/>
      <c r="Q320" s="81"/>
      <c r="R320" s="91"/>
      <c r="S320" s="91"/>
      <c r="T320" s="91"/>
      <c r="U320" s="91"/>
      <c r="V320" s="52"/>
      <c r="W320" s="52"/>
      <c r="X320" s="52"/>
      <c r="Y320" s="52"/>
      <c r="Z320" s="51"/>
      <c r="AA320" s="76"/>
      <c r="AB320" s="76"/>
      <c r="AC320" s="77"/>
      <c r="AD320" s="83" t="s">
        <v>6169</v>
      </c>
      <c r="AE320" s="83">
        <v>122</v>
      </c>
      <c r="AF320" s="83">
        <v>158</v>
      </c>
      <c r="AG320" s="83">
        <v>184</v>
      </c>
      <c r="AH320" s="83">
        <v>78</v>
      </c>
      <c r="AI320" s="83"/>
      <c r="AJ320" s="83"/>
      <c r="AK320" s="83" t="s">
        <v>8034</v>
      </c>
      <c r="AL320" s="89" t="s">
        <v>8579</v>
      </c>
      <c r="AM320" s="83"/>
      <c r="AN320" s="85">
        <v>43169.723668981482</v>
      </c>
      <c r="AO320" s="89" t="s">
        <v>9328</v>
      </c>
      <c r="AP320" s="83" t="b">
        <v>0</v>
      </c>
      <c r="AQ320" s="83" t="b">
        <v>0</v>
      </c>
      <c r="AR320" s="83" t="b">
        <v>0</v>
      </c>
      <c r="AS320" s="83" t="s">
        <v>5610</v>
      </c>
      <c r="AT320" s="83">
        <v>0</v>
      </c>
      <c r="AU320" s="89" t="s">
        <v>9970</v>
      </c>
      <c r="AV320" s="83" t="b">
        <v>0</v>
      </c>
      <c r="AW320" s="83" t="s">
        <v>10421</v>
      </c>
      <c r="AX320" s="89" t="s">
        <v>10739</v>
      </c>
      <c r="AY320" s="83" t="s">
        <v>66</v>
      </c>
      <c r="AZ320" s="2"/>
      <c r="BA320" s="3"/>
      <c r="BB320" s="3"/>
      <c r="BC320" s="3"/>
      <c r="BD320" s="3"/>
    </row>
    <row r="321" spans="1:56" x14ac:dyDescent="0.55000000000000004">
      <c r="A321" s="69" t="s">
        <v>1038</v>
      </c>
      <c r="B321" s="70"/>
      <c r="C321" s="70"/>
      <c r="D321" s="71"/>
      <c r="E321" s="73"/>
      <c r="F321" s="107" t="s">
        <v>10109</v>
      </c>
      <c r="G321" s="70"/>
      <c r="H321" s="74"/>
      <c r="I321" s="75"/>
      <c r="J321" s="75"/>
      <c r="K321" s="74" t="s">
        <v>11794</v>
      </c>
      <c r="L321" s="78"/>
      <c r="M321" s="79"/>
      <c r="N321" s="79"/>
      <c r="O321" s="80"/>
      <c r="P321" s="81"/>
      <c r="Q321" s="81"/>
      <c r="R321" s="91"/>
      <c r="S321" s="91"/>
      <c r="T321" s="91"/>
      <c r="U321" s="91"/>
      <c r="V321" s="52"/>
      <c r="W321" s="52"/>
      <c r="X321" s="52"/>
      <c r="Y321" s="52"/>
      <c r="Z321" s="51"/>
      <c r="AA321" s="76"/>
      <c r="AB321" s="76"/>
      <c r="AC321" s="77"/>
      <c r="AD321" s="83" t="s">
        <v>6170</v>
      </c>
      <c r="AE321" s="83">
        <v>1080</v>
      </c>
      <c r="AF321" s="83">
        <v>1585</v>
      </c>
      <c r="AG321" s="83">
        <v>2450</v>
      </c>
      <c r="AH321" s="83">
        <v>1151</v>
      </c>
      <c r="AI321" s="83"/>
      <c r="AJ321" s="83" t="s">
        <v>7196</v>
      </c>
      <c r="AK321" s="83" t="s">
        <v>7858</v>
      </c>
      <c r="AL321" s="89" t="s">
        <v>8580</v>
      </c>
      <c r="AM321" s="83"/>
      <c r="AN321" s="85">
        <v>41857.43037037037</v>
      </c>
      <c r="AO321" s="89" t="s">
        <v>9329</v>
      </c>
      <c r="AP321" s="83" t="b">
        <v>0</v>
      </c>
      <c r="AQ321" s="83" t="b">
        <v>0</v>
      </c>
      <c r="AR321" s="83" t="b">
        <v>1</v>
      </c>
      <c r="AS321" s="83" t="s">
        <v>5604</v>
      </c>
      <c r="AT321" s="83">
        <v>109</v>
      </c>
      <c r="AU321" s="89" t="s">
        <v>9970</v>
      </c>
      <c r="AV321" s="83" t="b">
        <v>0</v>
      </c>
      <c r="AW321" s="83" t="s">
        <v>10421</v>
      </c>
      <c r="AX321" s="89" t="s">
        <v>10740</v>
      </c>
      <c r="AY321" s="83" t="s">
        <v>65</v>
      </c>
      <c r="AZ321" s="2"/>
      <c r="BA321" s="3"/>
      <c r="BB321" s="3"/>
      <c r="BC321" s="3"/>
      <c r="BD321" s="3"/>
    </row>
    <row r="322" spans="1:56" x14ac:dyDescent="0.55000000000000004">
      <c r="A322" s="69" t="s">
        <v>404</v>
      </c>
      <c r="B322" s="70"/>
      <c r="C322" s="70"/>
      <c r="D322" s="71"/>
      <c r="E322" s="73"/>
      <c r="F322" s="107" t="s">
        <v>2812</v>
      </c>
      <c r="G322" s="70"/>
      <c r="H322" s="74"/>
      <c r="I322" s="75"/>
      <c r="J322" s="75"/>
      <c r="K322" s="74" t="s">
        <v>11795</v>
      </c>
      <c r="L322" s="78"/>
      <c r="M322" s="79"/>
      <c r="N322" s="79"/>
      <c r="O322" s="80"/>
      <c r="P322" s="81"/>
      <c r="Q322" s="81"/>
      <c r="R322" s="91"/>
      <c r="S322" s="91"/>
      <c r="T322" s="91"/>
      <c r="U322" s="91"/>
      <c r="V322" s="52"/>
      <c r="W322" s="52"/>
      <c r="X322" s="52"/>
      <c r="Y322" s="52"/>
      <c r="Z322" s="51"/>
      <c r="AA322" s="76"/>
      <c r="AB322" s="76"/>
      <c r="AC322" s="77"/>
      <c r="AD322" s="83" t="s">
        <v>6171</v>
      </c>
      <c r="AE322" s="83">
        <v>1372</v>
      </c>
      <c r="AF322" s="83">
        <v>3373</v>
      </c>
      <c r="AG322" s="83">
        <v>6190</v>
      </c>
      <c r="AH322" s="83">
        <v>1980</v>
      </c>
      <c r="AI322" s="83"/>
      <c r="AJ322" s="83" t="s">
        <v>7197</v>
      </c>
      <c r="AK322" s="83" t="s">
        <v>8034</v>
      </c>
      <c r="AL322" s="89" t="s">
        <v>8581</v>
      </c>
      <c r="AM322" s="83"/>
      <c r="AN322" s="85">
        <v>39567.964872685188</v>
      </c>
      <c r="AO322" s="89" t="s">
        <v>9330</v>
      </c>
      <c r="AP322" s="83" t="b">
        <v>0</v>
      </c>
      <c r="AQ322" s="83" t="b">
        <v>0</v>
      </c>
      <c r="AR322" s="83" t="b">
        <v>1</v>
      </c>
      <c r="AS322" s="83" t="s">
        <v>5604</v>
      </c>
      <c r="AT322" s="83">
        <v>226</v>
      </c>
      <c r="AU322" s="89" t="s">
        <v>9970</v>
      </c>
      <c r="AV322" s="83" t="b">
        <v>0</v>
      </c>
      <c r="AW322" s="83" t="s">
        <v>10421</v>
      </c>
      <c r="AX322" s="89" t="s">
        <v>10741</v>
      </c>
      <c r="AY322" s="83" t="s">
        <v>66</v>
      </c>
      <c r="AZ322" s="2"/>
      <c r="BA322" s="3"/>
      <c r="BB322" s="3"/>
      <c r="BC322" s="3"/>
      <c r="BD322" s="3"/>
    </row>
    <row r="323" spans="1:56" x14ac:dyDescent="0.55000000000000004">
      <c r="A323" s="69" t="s">
        <v>1039</v>
      </c>
      <c r="B323" s="70"/>
      <c r="C323" s="70"/>
      <c r="D323" s="71"/>
      <c r="E323" s="73"/>
      <c r="F323" s="107" t="s">
        <v>10110</v>
      </c>
      <c r="G323" s="70"/>
      <c r="H323" s="74"/>
      <c r="I323" s="75"/>
      <c r="J323" s="75"/>
      <c r="K323" s="74" t="s">
        <v>11796</v>
      </c>
      <c r="L323" s="78"/>
      <c r="M323" s="79"/>
      <c r="N323" s="79"/>
      <c r="O323" s="80"/>
      <c r="P323" s="81"/>
      <c r="Q323" s="81"/>
      <c r="R323" s="91"/>
      <c r="S323" s="91"/>
      <c r="T323" s="91"/>
      <c r="U323" s="91"/>
      <c r="V323" s="52"/>
      <c r="W323" s="52"/>
      <c r="X323" s="52"/>
      <c r="Y323" s="52"/>
      <c r="Z323" s="51"/>
      <c r="AA323" s="76"/>
      <c r="AB323" s="76"/>
      <c r="AC323" s="77"/>
      <c r="AD323" s="83" t="s">
        <v>6172</v>
      </c>
      <c r="AE323" s="83">
        <v>158</v>
      </c>
      <c r="AF323" s="83">
        <v>346</v>
      </c>
      <c r="AG323" s="83">
        <v>245</v>
      </c>
      <c r="AH323" s="83">
        <v>499</v>
      </c>
      <c r="AI323" s="83"/>
      <c r="AJ323" s="83" t="s">
        <v>7198</v>
      </c>
      <c r="AK323" s="83"/>
      <c r="AL323" s="83"/>
      <c r="AM323" s="83"/>
      <c r="AN323" s="85">
        <v>40927.719305555554</v>
      </c>
      <c r="AO323" s="89" t="s">
        <v>9331</v>
      </c>
      <c r="AP323" s="83" t="b">
        <v>1</v>
      </c>
      <c r="AQ323" s="83" t="b">
        <v>0</v>
      </c>
      <c r="AR323" s="83" t="b">
        <v>1</v>
      </c>
      <c r="AS323" s="83" t="s">
        <v>5610</v>
      </c>
      <c r="AT323" s="83">
        <v>1</v>
      </c>
      <c r="AU323" s="89" t="s">
        <v>9970</v>
      </c>
      <c r="AV323" s="83" t="b">
        <v>0</v>
      </c>
      <c r="AW323" s="83" t="s">
        <v>10421</v>
      </c>
      <c r="AX323" s="89" t="s">
        <v>10742</v>
      </c>
      <c r="AY323" s="83" t="s">
        <v>65</v>
      </c>
      <c r="AZ323" s="2"/>
      <c r="BA323" s="3"/>
      <c r="BB323" s="3"/>
      <c r="BC323" s="3"/>
      <c r="BD323" s="3"/>
    </row>
    <row r="324" spans="1:56" x14ac:dyDescent="0.55000000000000004">
      <c r="A324" s="69" t="s">
        <v>405</v>
      </c>
      <c r="B324" s="70"/>
      <c r="C324" s="70"/>
      <c r="D324" s="71"/>
      <c r="E324" s="73"/>
      <c r="F324" s="107" t="s">
        <v>2813</v>
      </c>
      <c r="G324" s="70"/>
      <c r="H324" s="74"/>
      <c r="I324" s="75"/>
      <c r="J324" s="75"/>
      <c r="K324" s="74" t="s">
        <v>11797</v>
      </c>
      <c r="L324" s="78"/>
      <c r="M324" s="79"/>
      <c r="N324" s="79"/>
      <c r="O324" s="80"/>
      <c r="P324" s="81"/>
      <c r="Q324" s="81"/>
      <c r="R324" s="91"/>
      <c r="S324" s="91"/>
      <c r="T324" s="91"/>
      <c r="U324" s="91"/>
      <c r="V324" s="52"/>
      <c r="W324" s="52"/>
      <c r="X324" s="52"/>
      <c r="Y324" s="52"/>
      <c r="Z324" s="51"/>
      <c r="AA324" s="76"/>
      <c r="AB324" s="76"/>
      <c r="AC324" s="77"/>
      <c r="AD324" s="83" t="s">
        <v>6173</v>
      </c>
      <c r="AE324" s="83">
        <v>104</v>
      </c>
      <c r="AF324" s="83">
        <v>1437</v>
      </c>
      <c r="AG324" s="83">
        <v>398</v>
      </c>
      <c r="AH324" s="83">
        <v>431</v>
      </c>
      <c r="AI324" s="83"/>
      <c r="AJ324" s="83" t="s">
        <v>7199</v>
      </c>
      <c r="AK324" s="83"/>
      <c r="AL324" s="89" t="s">
        <v>8582</v>
      </c>
      <c r="AM324" s="83"/>
      <c r="AN324" s="85">
        <v>42992.650046296294</v>
      </c>
      <c r="AO324" s="89" t="s">
        <v>9332</v>
      </c>
      <c r="AP324" s="83" t="b">
        <v>0</v>
      </c>
      <c r="AQ324" s="83" t="b">
        <v>0</v>
      </c>
      <c r="AR324" s="83" t="b">
        <v>0</v>
      </c>
      <c r="AS324" s="83" t="s">
        <v>5610</v>
      </c>
      <c r="AT324" s="83">
        <v>2</v>
      </c>
      <c r="AU324" s="89" t="s">
        <v>9970</v>
      </c>
      <c r="AV324" s="83" t="b">
        <v>0</v>
      </c>
      <c r="AW324" s="83" t="s">
        <v>10421</v>
      </c>
      <c r="AX324" s="89" t="s">
        <v>10743</v>
      </c>
      <c r="AY324" s="83" t="s">
        <v>66</v>
      </c>
      <c r="AZ324" s="2"/>
      <c r="BA324" s="3"/>
      <c r="BB324" s="3"/>
      <c r="BC324" s="3"/>
      <c r="BD324" s="3"/>
    </row>
    <row r="325" spans="1:56" x14ac:dyDescent="0.55000000000000004">
      <c r="A325" s="69" t="s">
        <v>1040</v>
      </c>
      <c r="B325" s="70"/>
      <c r="C325" s="70"/>
      <c r="D325" s="71"/>
      <c r="E325" s="73"/>
      <c r="F325" s="107" t="s">
        <v>10111</v>
      </c>
      <c r="G325" s="70"/>
      <c r="H325" s="74"/>
      <c r="I325" s="75"/>
      <c r="J325" s="75"/>
      <c r="K325" s="74" t="s">
        <v>11798</v>
      </c>
      <c r="L325" s="78"/>
      <c r="M325" s="79"/>
      <c r="N325" s="79"/>
      <c r="O325" s="80"/>
      <c r="P325" s="81"/>
      <c r="Q325" s="81"/>
      <c r="R325" s="91"/>
      <c r="S325" s="91"/>
      <c r="T325" s="91"/>
      <c r="U325" s="91"/>
      <c r="V325" s="52"/>
      <c r="W325" s="52"/>
      <c r="X325" s="52"/>
      <c r="Y325" s="52"/>
      <c r="Z325" s="51"/>
      <c r="AA325" s="76"/>
      <c r="AB325" s="76"/>
      <c r="AC325" s="77"/>
      <c r="AD325" s="83" t="s">
        <v>6174</v>
      </c>
      <c r="AE325" s="83">
        <v>567</v>
      </c>
      <c r="AF325" s="83">
        <v>11599</v>
      </c>
      <c r="AG325" s="83">
        <v>5448</v>
      </c>
      <c r="AH325" s="83">
        <v>1150</v>
      </c>
      <c r="AI325" s="83"/>
      <c r="AJ325" s="83" t="s">
        <v>7200</v>
      </c>
      <c r="AK325" s="83" t="s">
        <v>8034</v>
      </c>
      <c r="AL325" s="89" t="s">
        <v>8583</v>
      </c>
      <c r="AM325" s="83"/>
      <c r="AN325" s="85">
        <v>40966.650150462963</v>
      </c>
      <c r="AO325" s="89" t="s">
        <v>9333</v>
      </c>
      <c r="AP325" s="83" t="b">
        <v>0</v>
      </c>
      <c r="AQ325" s="83" t="b">
        <v>0</v>
      </c>
      <c r="AR325" s="83" t="b">
        <v>1</v>
      </c>
      <c r="AS325" s="83" t="s">
        <v>5610</v>
      </c>
      <c r="AT325" s="83">
        <v>96</v>
      </c>
      <c r="AU325" s="89" t="s">
        <v>9970</v>
      </c>
      <c r="AV325" s="83" t="b">
        <v>0</v>
      </c>
      <c r="AW325" s="83" t="s">
        <v>10421</v>
      </c>
      <c r="AX325" s="89" t="s">
        <v>10744</v>
      </c>
      <c r="AY325" s="83" t="s">
        <v>65</v>
      </c>
      <c r="AZ325" s="2"/>
      <c r="BA325" s="3"/>
      <c r="BB325" s="3"/>
      <c r="BC325" s="3"/>
      <c r="BD325" s="3"/>
    </row>
    <row r="326" spans="1:56" x14ac:dyDescent="0.55000000000000004">
      <c r="A326" s="69" t="s">
        <v>403</v>
      </c>
      <c r="B326" s="70"/>
      <c r="C326" s="70"/>
      <c r="D326" s="71"/>
      <c r="E326" s="73"/>
      <c r="F326" s="107" t="s">
        <v>2811</v>
      </c>
      <c r="G326" s="70"/>
      <c r="H326" s="74"/>
      <c r="I326" s="75"/>
      <c r="J326" s="75"/>
      <c r="K326" s="74" t="s">
        <v>11799</v>
      </c>
      <c r="L326" s="78"/>
      <c r="M326" s="79"/>
      <c r="N326" s="79"/>
      <c r="O326" s="80"/>
      <c r="P326" s="81"/>
      <c r="Q326" s="81"/>
      <c r="R326" s="91"/>
      <c r="S326" s="91"/>
      <c r="T326" s="91"/>
      <c r="U326" s="91"/>
      <c r="V326" s="52"/>
      <c r="W326" s="52"/>
      <c r="X326" s="52"/>
      <c r="Y326" s="52"/>
      <c r="Z326" s="51"/>
      <c r="AA326" s="76"/>
      <c r="AB326" s="76"/>
      <c r="AC326" s="77"/>
      <c r="AD326" s="83" t="s">
        <v>6175</v>
      </c>
      <c r="AE326" s="83">
        <v>315</v>
      </c>
      <c r="AF326" s="83">
        <v>960</v>
      </c>
      <c r="AG326" s="83">
        <v>1447</v>
      </c>
      <c r="AH326" s="83">
        <v>1081</v>
      </c>
      <c r="AI326" s="83"/>
      <c r="AJ326" s="83" t="s">
        <v>7201</v>
      </c>
      <c r="AK326" s="83" t="s">
        <v>8035</v>
      </c>
      <c r="AL326" s="89" t="s">
        <v>8584</v>
      </c>
      <c r="AM326" s="83"/>
      <c r="AN326" s="85">
        <v>42576.661828703705</v>
      </c>
      <c r="AO326" s="89" t="s">
        <v>9334</v>
      </c>
      <c r="AP326" s="83" t="b">
        <v>0</v>
      </c>
      <c r="AQ326" s="83" t="b">
        <v>0</v>
      </c>
      <c r="AR326" s="83" t="b">
        <v>0</v>
      </c>
      <c r="AS326" s="83" t="s">
        <v>5610</v>
      </c>
      <c r="AT326" s="83">
        <v>38</v>
      </c>
      <c r="AU326" s="89" t="s">
        <v>9970</v>
      </c>
      <c r="AV326" s="83" t="b">
        <v>0</v>
      </c>
      <c r="AW326" s="83" t="s">
        <v>10421</v>
      </c>
      <c r="AX326" s="89" t="s">
        <v>10745</v>
      </c>
      <c r="AY326" s="83" t="s">
        <v>66</v>
      </c>
      <c r="AZ326" s="2"/>
      <c r="BA326" s="3"/>
      <c r="BB326" s="3"/>
      <c r="BC326" s="3"/>
      <c r="BD326" s="3"/>
    </row>
    <row r="327" spans="1:56" x14ac:dyDescent="0.55000000000000004">
      <c r="A327" s="69" t="s">
        <v>1041</v>
      </c>
      <c r="B327" s="70"/>
      <c r="C327" s="70"/>
      <c r="D327" s="71"/>
      <c r="E327" s="73"/>
      <c r="F327" s="107" t="s">
        <v>10112</v>
      </c>
      <c r="G327" s="70"/>
      <c r="H327" s="74"/>
      <c r="I327" s="75"/>
      <c r="J327" s="75"/>
      <c r="K327" s="74" t="s">
        <v>11800</v>
      </c>
      <c r="L327" s="78"/>
      <c r="M327" s="79"/>
      <c r="N327" s="79"/>
      <c r="O327" s="80"/>
      <c r="P327" s="81"/>
      <c r="Q327" s="81"/>
      <c r="R327" s="91"/>
      <c r="S327" s="91"/>
      <c r="T327" s="91"/>
      <c r="U327" s="91"/>
      <c r="V327" s="52"/>
      <c r="W327" s="52"/>
      <c r="X327" s="52"/>
      <c r="Y327" s="52"/>
      <c r="Z327" s="51"/>
      <c r="AA327" s="76"/>
      <c r="AB327" s="76"/>
      <c r="AC327" s="77"/>
      <c r="AD327" s="83" t="s">
        <v>6176</v>
      </c>
      <c r="AE327" s="83">
        <v>482</v>
      </c>
      <c r="AF327" s="83">
        <v>10633</v>
      </c>
      <c r="AG327" s="83">
        <v>3762</v>
      </c>
      <c r="AH327" s="83">
        <v>1156</v>
      </c>
      <c r="AI327" s="83"/>
      <c r="AJ327" s="83" t="s">
        <v>7202</v>
      </c>
      <c r="AK327" s="83"/>
      <c r="AL327" s="89" t="s">
        <v>8585</v>
      </c>
      <c r="AM327" s="83"/>
      <c r="AN327" s="85">
        <v>42072.767696759256</v>
      </c>
      <c r="AO327" s="89" t="s">
        <v>9335</v>
      </c>
      <c r="AP327" s="83" t="b">
        <v>0</v>
      </c>
      <c r="AQ327" s="83" t="b">
        <v>0</v>
      </c>
      <c r="AR327" s="83" t="b">
        <v>1</v>
      </c>
      <c r="AS327" s="83" t="s">
        <v>5610</v>
      </c>
      <c r="AT327" s="83">
        <v>34</v>
      </c>
      <c r="AU327" s="89" t="s">
        <v>9970</v>
      </c>
      <c r="AV327" s="83" t="b">
        <v>0</v>
      </c>
      <c r="AW327" s="83" t="s">
        <v>10421</v>
      </c>
      <c r="AX327" s="89" t="s">
        <v>10746</v>
      </c>
      <c r="AY327" s="83" t="s">
        <v>65</v>
      </c>
      <c r="AZ327" s="2"/>
      <c r="BA327" s="3"/>
      <c r="BB327" s="3"/>
      <c r="BC327" s="3"/>
      <c r="BD327" s="3"/>
    </row>
    <row r="328" spans="1:56" x14ac:dyDescent="0.55000000000000004">
      <c r="A328" s="69" t="s">
        <v>406</v>
      </c>
      <c r="B328" s="70"/>
      <c r="C328" s="70"/>
      <c r="D328" s="71"/>
      <c r="E328" s="73"/>
      <c r="F328" s="107" t="s">
        <v>2814</v>
      </c>
      <c r="G328" s="70"/>
      <c r="H328" s="74"/>
      <c r="I328" s="75"/>
      <c r="J328" s="75"/>
      <c r="K328" s="74" t="s">
        <v>11801</v>
      </c>
      <c r="L328" s="78"/>
      <c r="M328" s="79"/>
      <c r="N328" s="79"/>
      <c r="O328" s="80"/>
      <c r="P328" s="81"/>
      <c r="Q328" s="81"/>
      <c r="R328" s="91"/>
      <c r="S328" s="91"/>
      <c r="T328" s="91"/>
      <c r="U328" s="91"/>
      <c r="V328" s="52"/>
      <c r="W328" s="52"/>
      <c r="X328" s="52"/>
      <c r="Y328" s="52"/>
      <c r="Z328" s="51"/>
      <c r="AA328" s="76"/>
      <c r="AB328" s="76"/>
      <c r="AC328" s="77"/>
      <c r="AD328" s="83" t="s">
        <v>6177</v>
      </c>
      <c r="AE328" s="83">
        <v>353</v>
      </c>
      <c r="AF328" s="83">
        <v>13023</v>
      </c>
      <c r="AG328" s="83">
        <v>5427</v>
      </c>
      <c r="AH328" s="83">
        <v>1454</v>
      </c>
      <c r="AI328" s="83"/>
      <c r="AJ328" s="83" t="s">
        <v>7203</v>
      </c>
      <c r="AK328" s="83"/>
      <c r="AL328" s="83"/>
      <c r="AM328" s="83"/>
      <c r="AN328" s="85">
        <v>41430.791319444441</v>
      </c>
      <c r="AO328" s="89" t="s">
        <v>9336</v>
      </c>
      <c r="AP328" s="83" t="b">
        <v>1</v>
      </c>
      <c r="AQ328" s="83" t="b">
        <v>0</v>
      </c>
      <c r="AR328" s="83" t="b">
        <v>0</v>
      </c>
      <c r="AS328" s="83" t="s">
        <v>5610</v>
      </c>
      <c r="AT328" s="83">
        <v>67</v>
      </c>
      <c r="AU328" s="89" t="s">
        <v>9970</v>
      </c>
      <c r="AV328" s="83" t="b">
        <v>0</v>
      </c>
      <c r="AW328" s="83" t="s">
        <v>10421</v>
      </c>
      <c r="AX328" s="89" t="s">
        <v>10747</v>
      </c>
      <c r="AY328" s="83" t="s">
        <v>66</v>
      </c>
      <c r="AZ328" s="2"/>
      <c r="BA328" s="3"/>
      <c r="BB328" s="3"/>
      <c r="BC328" s="3"/>
      <c r="BD328" s="3"/>
    </row>
    <row r="329" spans="1:56" x14ac:dyDescent="0.55000000000000004">
      <c r="A329" s="69" t="s">
        <v>387</v>
      </c>
      <c r="B329" s="70"/>
      <c r="C329" s="70"/>
      <c r="D329" s="71"/>
      <c r="E329" s="73"/>
      <c r="F329" s="107" t="s">
        <v>2799</v>
      </c>
      <c r="G329" s="70"/>
      <c r="H329" s="74"/>
      <c r="I329" s="75"/>
      <c r="J329" s="75"/>
      <c r="K329" s="74" t="s">
        <v>11802</v>
      </c>
      <c r="L329" s="78"/>
      <c r="M329" s="79"/>
      <c r="N329" s="79"/>
      <c r="O329" s="80"/>
      <c r="P329" s="81"/>
      <c r="Q329" s="81"/>
      <c r="R329" s="91"/>
      <c r="S329" s="91"/>
      <c r="T329" s="91"/>
      <c r="U329" s="91"/>
      <c r="V329" s="52"/>
      <c r="W329" s="52"/>
      <c r="X329" s="52"/>
      <c r="Y329" s="52"/>
      <c r="Z329" s="51"/>
      <c r="AA329" s="76"/>
      <c r="AB329" s="76"/>
      <c r="AC329" s="77"/>
      <c r="AD329" s="83" t="s">
        <v>6178</v>
      </c>
      <c r="AE329" s="83">
        <v>249</v>
      </c>
      <c r="AF329" s="83">
        <v>431</v>
      </c>
      <c r="AG329" s="83">
        <v>437</v>
      </c>
      <c r="AH329" s="83">
        <v>300</v>
      </c>
      <c r="AI329" s="83"/>
      <c r="AJ329" s="83" t="s">
        <v>7204</v>
      </c>
      <c r="AK329" s="83" t="s">
        <v>7892</v>
      </c>
      <c r="AL329" s="89" t="s">
        <v>8586</v>
      </c>
      <c r="AM329" s="83"/>
      <c r="AN329" s="85">
        <v>42075.49523148148</v>
      </c>
      <c r="AO329" s="89" t="s">
        <v>9337</v>
      </c>
      <c r="AP329" s="83" t="b">
        <v>0</v>
      </c>
      <c r="AQ329" s="83" t="b">
        <v>0</v>
      </c>
      <c r="AR329" s="83" t="b">
        <v>0</v>
      </c>
      <c r="AS329" s="83" t="s">
        <v>9959</v>
      </c>
      <c r="AT329" s="83">
        <v>21</v>
      </c>
      <c r="AU329" s="89" t="s">
        <v>9970</v>
      </c>
      <c r="AV329" s="83" t="b">
        <v>0</v>
      </c>
      <c r="AW329" s="83" t="s">
        <v>10421</v>
      </c>
      <c r="AX329" s="89" t="s">
        <v>10748</v>
      </c>
      <c r="AY329" s="83" t="s">
        <v>66</v>
      </c>
      <c r="AZ329" s="2"/>
      <c r="BA329" s="3"/>
      <c r="BB329" s="3"/>
      <c r="BC329" s="3"/>
      <c r="BD329" s="3"/>
    </row>
    <row r="330" spans="1:56" x14ac:dyDescent="0.55000000000000004">
      <c r="A330" s="69" t="s">
        <v>388</v>
      </c>
      <c r="B330" s="70"/>
      <c r="C330" s="70"/>
      <c r="D330" s="71"/>
      <c r="E330" s="73"/>
      <c r="F330" s="107" t="s">
        <v>10113</v>
      </c>
      <c r="G330" s="70"/>
      <c r="H330" s="74"/>
      <c r="I330" s="75"/>
      <c r="J330" s="75"/>
      <c r="K330" s="74" t="s">
        <v>11803</v>
      </c>
      <c r="L330" s="78"/>
      <c r="M330" s="79"/>
      <c r="N330" s="79"/>
      <c r="O330" s="80"/>
      <c r="P330" s="81"/>
      <c r="Q330" s="81"/>
      <c r="R330" s="91"/>
      <c r="S330" s="91"/>
      <c r="T330" s="91"/>
      <c r="U330" s="91"/>
      <c r="V330" s="52"/>
      <c r="W330" s="52"/>
      <c r="X330" s="52"/>
      <c r="Y330" s="52"/>
      <c r="Z330" s="51"/>
      <c r="AA330" s="76"/>
      <c r="AB330" s="76"/>
      <c r="AC330" s="77"/>
      <c r="AD330" s="83" t="s">
        <v>6179</v>
      </c>
      <c r="AE330" s="83">
        <v>1124</v>
      </c>
      <c r="AF330" s="83">
        <v>914</v>
      </c>
      <c r="AG330" s="83">
        <v>2117</v>
      </c>
      <c r="AH330" s="83">
        <v>872</v>
      </c>
      <c r="AI330" s="83"/>
      <c r="AJ330" s="83"/>
      <c r="AK330" s="83"/>
      <c r="AL330" s="83"/>
      <c r="AM330" s="83"/>
      <c r="AN330" s="85">
        <v>41934.396053240744</v>
      </c>
      <c r="AO330" s="89" t="s">
        <v>9338</v>
      </c>
      <c r="AP330" s="83" t="b">
        <v>1</v>
      </c>
      <c r="AQ330" s="83" t="b">
        <v>0</v>
      </c>
      <c r="AR330" s="83" t="b">
        <v>0</v>
      </c>
      <c r="AS330" s="83" t="s">
        <v>5604</v>
      </c>
      <c r="AT330" s="83">
        <v>9</v>
      </c>
      <c r="AU330" s="89" t="s">
        <v>9970</v>
      </c>
      <c r="AV330" s="83" t="b">
        <v>0</v>
      </c>
      <c r="AW330" s="83" t="s">
        <v>10421</v>
      </c>
      <c r="AX330" s="89" t="s">
        <v>10749</v>
      </c>
      <c r="AY330" s="83" t="s">
        <v>66</v>
      </c>
      <c r="AZ330" s="2"/>
      <c r="BA330" s="3"/>
      <c r="BB330" s="3"/>
      <c r="BC330" s="3"/>
      <c r="BD330" s="3"/>
    </row>
    <row r="331" spans="1:56" x14ac:dyDescent="0.55000000000000004">
      <c r="A331" s="69" t="s">
        <v>1042</v>
      </c>
      <c r="B331" s="70"/>
      <c r="C331" s="70"/>
      <c r="D331" s="71"/>
      <c r="E331" s="73"/>
      <c r="F331" s="107" t="s">
        <v>10114</v>
      </c>
      <c r="G331" s="70"/>
      <c r="H331" s="74"/>
      <c r="I331" s="75"/>
      <c r="J331" s="75"/>
      <c r="K331" s="74" t="s">
        <v>11804</v>
      </c>
      <c r="L331" s="78"/>
      <c r="M331" s="79"/>
      <c r="N331" s="79"/>
      <c r="O331" s="80"/>
      <c r="P331" s="81"/>
      <c r="Q331" s="81"/>
      <c r="R331" s="91"/>
      <c r="S331" s="91"/>
      <c r="T331" s="91"/>
      <c r="U331" s="91"/>
      <c r="V331" s="52"/>
      <c r="W331" s="52"/>
      <c r="X331" s="52"/>
      <c r="Y331" s="52"/>
      <c r="Z331" s="51"/>
      <c r="AA331" s="76"/>
      <c r="AB331" s="76"/>
      <c r="AC331" s="77"/>
      <c r="AD331" s="83" t="s">
        <v>6180</v>
      </c>
      <c r="AE331" s="83">
        <v>0</v>
      </c>
      <c r="AF331" s="83">
        <v>6</v>
      </c>
      <c r="AG331" s="83">
        <v>18</v>
      </c>
      <c r="AH331" s="83">
        <v>0</v>
      </c>
      <c r="AI331" s="83"/>
      <c r="AJ331" s="83"/>
      <c r="AK331" s="83"/>
      <c r="AL331" s="89" t="s">
        <v>8587</v>
      </c>
      <c r="AM331" s="83"/>
      <c r="AN331" s="85">
        <v>41709.454618055555</v>
      </c>
      <c r="AO331" s="89" t="s">
        <v>9339</v>
      </c>
      <c r="AP331" s="83" t="b">
        <v>1</v>
      </c>
      <c r="AQ331" s="83" t="b">
        <v>0</v>
      </c>
      <c r="AR331" s="83" t="b">
        <v>0</v>
      </c>
      <c r="AS331" s="83" t="s">
        <v>5604</v>
      </c>
      <c r="AT331" s="83">
        <v>0</v>
      </c>
      <c r="AU331" s="89" t="s">
        <v>9970</v>
      </c>
      <c r="AV331" s="83" t="b">
        <v>0</v>
      </c>
      <c r="AW331" s="83" t="s">
        <v>10421</v>
      </c>
      <c r="AX331" s="89" t="s">
        <v>10750</v>
      </c>
      <c r="AY331" s="83" t="s">
        <v>65</v>
      </c>
      <c r="AZ331" s="2"/>
      <c r="BA331" s="3"/>
      <c r="BB331" s="3"/>
      <c r="BC331" s="3"/>
      <c r="BD331" s="3"/>
    </row>
    <row r="332" spans="1:56" x14ac:dyDescent="0.55000000000000004">
      <c r="A332" s="69" t="s">
        <v>389</v>
      </c>
      <c r="B332" s="70"/>
      <c r="C332" s="70"/>
      <c r="D332" s="71"/>
      <c r="E332" s="73"/>
      <c r="F332" s="107" t="s">
        <v>2800</v>
      </c>
      <c r="G332" s="70"/>
      <c r="H332" s="74"/>
      <c r="I332" s="75"/>
      <c r="J332" s="75"/>
      <c r="K332" s="74" t="s">
        <v>11805</v>
      </c>
      <c r="L332" s="78"/>
      <c r="M332" s="79"/>
      <c r="N332" s="79"/>
      <c r="O332" s="80"/>
      <c r="P332" s="81"/>
      <c r="Q332" s="81"/>
      <c r="R332" s="91"/>
      <c r="S332" s="91"/>
      <c r="T332" s="91"/>
      <c r="U332" s="91"/>
      <c r="V332" s="52"/>
      <c r="W332" s="52"/>
      <c r="X332" s="52"/>
      <c r="Y332" s="52"/>
      <c r="Z332" s="51"/>
      <c r="AA332" s="76"/>
      <c r="AB332" s="76"/>
      <c r="AC332" s="77"/>
      <c r="AD332" s="83" t="s">
        <v>6181</v>
      </c>
      <c r="AE332" s="83">
        <v>984</v>
      </c>
      <c r="AF332" s="83">
        <v>311</v>
      </c>
      <c r="AG332" s="83">
        <v>2460</v>
      </c>
      <c r="AH332" s="83">
        <v>8263</v>
      </c>
      <c r="AI332" s="83"/>
      <c r="AJ332" s="83" t="s">
        <v>7205</v>
      </c>
      <c r="AK332" s="83" t="s">
        <v>8036</v>
      </c>
      <c r="AL332" s="83"/>
      <c r="AM332" s="83"/>
      <c r="AN332" s="85">
        <v>39584.319490740738</v>
      </c>
      <c r="AO332" s="89" t="s">
        <v>9340</v>
      </c>
      <c r="AP332" s="83" t="b">
        <v>0</v>
      </c>
      <c r="AQ332" s="83" t="b">
        <v>0</v>
      </c>
      <c r="AR332" s="83" t="b">
        <v>1</v>
      </c>
      <c r="AS332" s="83" t="s">
        <v>5604</v>
      </c>
      <c r="AT332" s="83">
        <v>29</v>
      </c>
      <c r="AU332" s="89" t="s">
        <v>9985</v>
      </c>
      <c r="AV332" s="83" t="b">
        <v>0</v>
      </c>
      <c r="AW332" s="83" t="s">
        <v>10421</v>
      </c>
      <c r="AX332" s="89" t="s">
        <v>10751</v>
      </c>
      <c r="AY332" s="83" t="s">
        <v>66</v>
      </c>
      <c r="AZ332" s="2"/>
      <c r="BA332" s="3"/>
      <c r="BB332" s="3"/>
      <c r="BC332" s="3"/>
      <c r="BD332" s="3"/>
    </row>
    <row r="333" spans="1:56" x14ac:dyDescent="0.55000000000000004">
      <c r="A333" s="69" t="s">
        <v>390</v>
      </c>
      <c r="B333" s="70"/>
      <c r="C333" s="70"/>
      <c r="D333" s="71"/>
      <c r="E333" s="73"/>
      <c r="F333" s="107" t="s">
        <v>2801</v>
      </c>
      <c r="G333" s="70"/>
      <c r="H333" s="74"/>
      <c r="I333" s="75"/>
      <c r="J333" s="75"/>
      <c r="K333" s="74" t="s">
        <v>11806</v>
      </c>
      <c r="L333" s="78"/>
      <c r="M333" s="79"/>
      <c r="N333" s="79"/>
      <c r="O333" s="80"/>
      <c r="P333" s="81"/>
      <c r="Q333" s="81"/>
      <c r="R333" s="91"/>
      <c r="S333" s="91"/>
      <c r="T333" s="91"/>
      <c r="U333" s="91"/>
      <c r="V333" s="52"/>
      <c r="W333" s="52"/>
      <c r="X333" s="52"/>
      <c r="Y333" s="52"/>
      <c r="Z333" s="51"/>
      <c r="AA333" s="76"/>
      <c r="AB333" s="76"/>
      <c r="AC333" s="77"/>
      <c r="AD333" s="83" t="s">
        <v>6182</v>
      </c>
      <c r="AE333" s="83">
        <v>820</v>
      </c>
      <c r="AF333" s="83">
        <v>516</v>
      </c>
      <c r="AG333" s="83">
        <v>4947</v>
      </c>
      <c r="AH333" s="83">
        <v>2775</v>
      </c>
      <c r="AI333" s="83"/>
      <c r="AJ333" s="83" t="s">
        <v>7206</v>
      </c>
      <c r="AK333" s="83" t="s">
        <v>8037</v>
      </c>
      <c r="AL333" s="83"/>
      <c r="AM333" s="83"/>
      <c r="AN333" s="85">
        <v>40045.6247337963</v>
      </c>
      <c r="AO333" s="89" t="s">
        <v>9341</v>
      </c>
      <c r="AP333" s="83" t="b">
        <v>0</v>
      </c>
      <c r="AQ333" s="83" t="b">
        <v>0</v>
      </c>
      <c r="AR333" s="83" t="b">
        <v>1</v>
      </c>
      <c r="AS333" s="83" t="s">
        <v>5604</v>
      </c>
      <c r="AT333" s="83">
        <v>41</v>
      </c>
      <c r="AU333" s="89" t="s">
        <v>9973</v>
      </c>
      <c r="AV333" s="83" t="b">
        <v>0</v>
      </c>
      <c r="AW333" s="83" t="s">
        <v>10421</v>
      </c>
      <c r="AX333" s="89" t="s">
        <v>10752</v>
      </c>
      <c r="AY333" s="83" t="s">
        <v>66</v>
      </c>
      <c r="AZ333" s="2"/>
      <c r="BA333" s="3"/>
      <c r="BB333" s="3"/>
      <c r="BC333" s="3"/>
      <c r="BD333" s="3"/>
    </row>
    <row r="334" spans="1:56" x14ac:dyDescent="0.55000000000000004">
      <c r="A334" s="69" t="s">
        <v>391</v>
      </c>
      <c r="B334" s="70"/>
      <c r="C334" s="70"/>
      <c r="D334" s="71"/>
      <c r="E334" s="73"/>
      <c r="F334" s="107" t="s">
        <v>2802</v>
      </c>
      <c r="G334" s="70"/>
      <c r="H334" s="74"/>
      <c r="I334" s="75"/>
      <c r="J334" s="75"/>
      <c r="K334" s="74" t="s">
        <v>11807</v>
      </c>
      <c r="L334" s="78"/>
      <c r="M334" s="79"/>
      <c r="N334" s="79"/>
      <c r="O334" s="80"/>
      <c r="P334" s="81"/>
      <c r="Q334" s="81"/>
      <c r="R334" s="91"/>
      <c r="S334" s="91"/>
      <c r="T334" s="91"/>
      <c r="U334" s="91"/>
      <c r="V334" s="52"/>
      <c r="W334" s="52"/>
      <c r="X334" s="52"/>
      <c r="Y334" s="52"/>
      <c r="Z334" s="51"/>
      <c r="AA334" s="76"/>
      <c r="AB334" s="76"/>
      <c r="AC334" s="77"/>
      <c r="AD334" s="83" t="s">
        <v>6183</v>
      </c>
      <c r="AE334" s="83">
        <v>170</v>
      </c>
      <c r="AF334" s="83">
        <v>85</v>
      </c>
      <c r="AG334" s="83">
        <v>398</v>
      </c>
      <c r="AH334" s="83">
        <v>203</v>
      </c>
      <c r="AI334" s="83"/>
      <c r="AJ334" s="83"/>
      <c r="AK334" s="83" t="s">
        <v>8038</v>
      </c>
      <c r="AL334" s="89" t="s">
        <v>8588</v>
      </c>
      <c r="AM334" s="83"/>
      <c r="AN334" s="85">
        <v>42558.878032407411</v>
      </c>
      <c r="AO334" s="89" t="s">
        <v>9342</v>
      </c>
      <c r="AP334" s="83" t="b">
        <v>1</v>
      </c>
      <c r="AQ334" s="83" t="b">
        <v>0</v>
      </c>
      <c r="AR334" s="83" t="b">
        <v>0</v>
      </c>
      <c r="AS334" s="83" t="s">
        <v>5604</v>
      </c>
      <c r="AT334" s="83">
        <v>5</v>
      </c>
      <c r="AU334" s="83"/>
      <c r="AV334" s="83" t="b">
        <v>0</v>
      </c>
      <c r="AW334" s="83" t="s">
        <v>10421</v>
      </c>
      <c r="AX334" s="89" t="s">
        <v>10753</v>
      </c>
      <c r="AY334" s="83" t="s">
        <v>66</v>
      </c>
      <c r="AZ334" s="2"/>
      <c r="BA334" s="3"/>
      <c r="BB334" s="3"/>
      <c r="BC334" s="3"/>
      <c r="BD334" s="3"/>
    </row>
    <row r="335" spans="1:56" x14ac:dyDescent="0.55000000000000004">
      <c r="A335" s="69" t="s">
        <v>392</v>
      </c>
      <c r="B335" s="70"/>
      <c r="C335" s="70"/>
      <c r="D335" s="71"/>
      <c r="E335" s="73"/>
      <c r="F335" s="107" t="s">
        <v>10115</v>
      </c>
      <c r="G335" s="70"/>
      <c r="H335" s="74"/>
      <c r="I335" s="75"/>
      <c r="J335" s="75"/>
      <c r="K335" s="74" t="s">
        <v>11808</v>
      </c>
      <c r="L335" s="78"/>
      <c r="M335" s="79"/>
      <c r="N335" s="79"/>
      <c r="O335" s="80"/>
      <c r="P335" s="81"/>
      <c r="Q335" s="81"/>
      <c r="R335" s="91"/>
      <c r="S335" s="91"/>
      <c r="T335" s="91"/>
      <c r="U335" s="91"/>
      <c r="V335" s="52"/>
      <c r="W335" s="52"/>
      <c r="X335" s="52"/>
      <c r="Y335" s="52"/>
      <c r="Z335" s="51"/>
      <c r="AA335" s="76"/>
      <c r="AB335" s="76"/>
      <c r="AC335" s="77"/>
      <c r="AD335" s="83" t="s">
        <v>6184</v>
      </c>
      <c r="AE335" s="83">
        <v>234</v>
      </c>
      <c r="AF335" s="83">
        <v>111</v>
      </c>
      <c r="AG335" s="83">
        <v>4874</v>
      </c>
      <c r="AH335" s="83">
        <v>20</v>
      </c>
      <c r="AI335" s="83"/>
      <c r="AJ335" s="83"/>
      <c r="AK335" s="83"/>
      <c r="AL335" s="89" t="s">
        <v>8589</v>
      </c>
      <c r="AM335" s="83"/>
      <c r="AN335" s="85">
        <v>41312.732476851852</v>
      </c>
      <c r="AO335" s="83"/>
      <c r="AP335" s="83" t="b">
        <v>0</v>
      </c>
      <c r="AQ335" s="83" t="b">
        <v>0</v>
      </c>
      <c r="AR335" s="83" t="b">
        <v>0</v>
      </c>
      <c r="AS335" s="83" t="s">
        <v>5609</v>
      </c>
      <c r="AT335" s="83">
        <v>30</v>
      </c>
      <c r="AU335" s="89" t="s">
        <v>9970</v>
      </c>
      <c r="AV335" s="83" t="b">
        <v>0</v>
      </c>
      <c r="AW335" s="83" t="s">
        <v>10421</v>
      </c>
      <c r="AX335" s="89" t="s">
        <v>10754</v>
      </c>
      <c r="AY335" s="83" t="s">
        <v>66</v>
      </c>
      <c r="AZ335" s="2"/>
      <c r="BA335" s="3"/>
      <c r="BB335" s="3"/>
      <c r="BC335" s="3"/>
      <c r="BD335" s="3"/>
    </row>
    <row r="336" spans="1:56" x14ac:dyDescent="0.55000000000000004">
      <c r="A336" s="69" t="s">
        <v>393</v>
      </c>
      <c r="B336" s="70"/>
      <c r="C336" s="70"/>
      <c r="D336" s="71"/>
      <c r="E336" s="73"/>
      <c r="F336" s="107" t="s">
        <v>2803</v>
      </c>
      <c r="G336" s="70"/>
      <c r="H336" s="74"/>
      <c r="I336" s="75"/>
      <c r="J336" s="75"/>
      <c r="K336" s="74" t="s">
        <v>11809</v>
      </c>
      <c r="L336" s="78"/>
      <c r="M336" s="79"/>
      <c r="N336" s="79"/>
      <c r="O336" s="80"/>
      <c r="P336" s="81"/>
      <c r="Q336" s="81"/>
      <c r="R336" s="91"/>
      <c r="S336" s="91"/>
      <c r="T336" s="91"/>
      <c r="U336" s="91"/>
      <c r="V336" s="52"/>
      <c r="W336" s="52"/>
      <c r="X336" s="52"/>
      <c r="Y336" s="52"/>
      <c r="Z336" s="51"/>
      <c r="AA336" s="76"/>
      <c r="AB336" s="76"/>
      <c r="AC336" s="77"/>
      <c r="AD336" s="83" t="s">
        <v>6185</v>
      </c>
      <c r="AE336" s="83">
        <v>428</v>
      </c>
      <c r="AF336" s="83">
        <v>522</v>
      </c>
      <c r="AG336" s="83">
        <v>1667</v>
      </c>
      <c r="AH336" s="83">
        <v>135</v>
      </c>
      <c r="AI336" s="83"/>
      <c r="AJ336" s="83" t="s">
        <v>7207</v>
      </c>
      <c r="AK336" s="83" t="s">
        <v>8039</v>
      </c>
      <c r="AL336" s="89" t="s">
        <v>8590</v>
      </c>
      <c r="AM336" s="83"/>
      <c r="AN336" s="85">
        <v>41015.799178240741</v>
      </c>
      <c r="AO336" s="89" t="s">
        <v>9343</v>
      </c>
      <c r="AP336" s="83" t="b">
        <v>0</v>
      </c>
      <c r="AQ336" s="83" t="b">
        <v>0</v>
      </c>
      <c r="AR336" s="83" t="b">
        <v>0</v>
      </c>
      <c r="AS336" s="83" t="s">
        <v>5604</v>
      </c>
      <c r="AT336" s="83">
        <v>15</v>
      </c>
      <c r="AU336" s="89" t="s">
        <v>9977</v>
      </c>
      <c r="AV336" s="83" t="b">
        <v>0</v>
      </c>
      <c r="AW336" s="83" t="s">
        <v>10421</v>
      </c>
      <c r="AX336" s="89" t="s">
        <v>10755</v>
      </c>
      <c r="AY336" s="83" t="s">
        <v>66</v>
      </c>
      <c r="AZ336" s="2"/>
      <c r="BA336" s="3"/>
      <c r="BB336" s="3"/>
      <c r="BC336" s="3"/>
      <c r="BD336" s="3"/>
    </row>
    <row r="337" spans="1:56" x14ac:dyDescent="0.55000000000000004">
      <c r="A337" s="69" t="s">
        <v>394</v>
      </c>
      <c r="B337" s="70"/>
      <c r="C337" s="70"/>
      <c r="D337" s="71"/>
      <c r="E337" s="73"/>
      <c r="F337" s="107" t="s">
        <v>2804</v>
      </c>
      <c r="G337" s="70"/>
      <c r="H337" s="74"/>
      <c r="I337" s="75"/>
      <c r="J337" s="75"/>
      <c r="K337" s="74" t="s">
        <v>11810</v>
      </c>
      <c r="L337" s="78"/>
      <c r="M337" s="79"/>
      <c r="N337" s="79"/>
      <c r="O337" s="80"/>
      <c r="P337" s="81"/>
      <c r="Q337" s="81"/>
      <c r="R337" s="91"/>
      <c r="S337" s="91"/>
      <c r="T337" s="91"/>
      <c r="U337" s="91"/>
      <c r="V337" s="52"/>
      <c r="W337" s="52"/>
      <c r="X337" s="52"/>
      <c r="Y337" s="52"/>
      <c r="Z337" s="51"/>
      <c r="AA337" s="76"/>
      <c r="AB337" s="76"/>
      <c r="AC337" s="77"/>
      <c r="AD337" s="83" t="s">
        <v>6186</v>
      </c>
      <c r="AE337" s="83">
        <v>1240</v>
      </c>
      <c r="AF337" s="83">
        <v>1203</v>
      </c>
      <c r="AG337" s="83">
        <v>3692</v>
      </c>
      <c r="AH337" s="83">
        <v>2170</v>
      </c>
      <c r="AI337" s="83"/>
      <c r="AJ337" s="83"/>
      <c r="AK337" s="83"/>
      <c r="AL337" s="89" t="s">
        <v>8591</v>
      </c>
      <c r="AM337" s="83"/>
      <c r="AN337" s="85">
        <v>41193.356215277781</v>
      </c>
      <c r="AO337" s="89" t="s">
        <v>9344</v>
      </c>
      <c r="AP337" s="83" t="b">
        <v>0</v>
      </c>
      <c r="AQ337" s="83" t="b">
        <v>0</v>
      </c>
      <c r="AR337" s="83" t="b">
        <v>0</v>
      </c>
      <c r="AS337" s="83" t="s">
        <v>5604</v>
      </c>
      <c r="AT337" s="83">
        <v>20</v>
      </c>
      <c r="AU337" s="89" t="s">
        <v>9970</v>
      </c>
      <c r="AV337" s="83" t="b">
        <v>0</v>
      </c>
      <c r="AW337" s="83" t="s">
        <v>10421</v>
      </c>
      <c r="AX337" s="89" t="s">
        <v>10756</v>
      </c>
      <c r="AY337" s="83" t="s">
        <v>66</v>
      </c>
      <c r="AZ337" s="2"/>
      <c r="BA337" s="3"/>
      <c r="BB337" s="3"/>
      <c r="BC337" s="3"/>
      <c r="BD337" s="3"/>
    </row>
    <row r="338" spans="1:56" x14ac:dyDescent="0.55000000000000004">
      <c r="A338" s="69" t="s">
        <v>395</v>
      </c>
      <c r="B338" s="70"/>
      <c r="C338" s="70"/>
      <c r="D338" s="71"/>
      <c r="E338" s="73"/>
      <c r="F338" s="107" t="s">
        <v>2805</v>
      </c>
      <c r="G338" s="70"/>
      <c r="H338" s="74"/>
      <c r="I338" s="75"/>
      <c r="J338" s="75"/>
      <c r="K338" s="74" t="s">
        <v>11811</v>
      </c>
      <c r="L338" s="78"/>
      <c r="M338" s="79"/>
      <c r="N338" s="79"/>
      <c r="O338" s="80"/>
      <c r="P338" s="81"/>
      <c r="Q338" s="81"/>
      <c r="R338" s="91"/>
      <c r="S338" s="91"/>
      <c r="T338" s="91"/>
      <c r="U338" s="91"/>
      <c r="V338" s="52"/>
      <c r="W338" s="52"/>
      <c r="X338" s="52"/>
      <c r="Y338" s="52"/>
      <c r="Z338" s="51"/>
      <c r="AA338" s="76"/>
      <c r="AB338" s="76"/>
      <c r="AC338" s="77"/>
      <c r="AD338" s="83" t="s">
        <v>6187</v>
      </c>
      <c r="AE338" s="83">
        <v>78</v>
      </c>
      <c r="AF338" s="83">
        <v>5338</v>
      </c>
      <c r="AG338" s="83">
        <v>4424</v>
      </c>
      <c r="AH338" s="83">
        <v>648</v>
      </c>
      <c r="AI338" s="83"/>
      <c r="AJ338" s="83" t="s">
        <v>7208</v>
      </c>
      <c r="AK338" s="83" t="s">
        <v>5763</v>
      </c>
      <c r="AL338" s="89" t="s">
        <v>8592</v>
      </c>
      <c r="AM338" s="83"/>
      <c r="AN338" s="85">
        <v>40075.785034722219</v>
      </c>
      <c r="AO338" s="89" t="s">
        <v>9345</v>
      </c>
      <c r="AP338" s="83" t="b">
        <v>0</v>
      </c>
      <c r="AQ338" s="83" t="b">
        <v>0</v>
      </c>
      <c r="AR338" s="83" t="b">
        <v>1</v>
      </c>
      <c r="AS338" s="83" t="s">
        <v>5604</v>
      </c>
      <c r="AT338" s="83">
        <v>100</v>
      </c>
      <c r="AU338" s="89" t="s">
        <v>9977</v>
      </c>
      <c r="AV338" s="83" t="b">
        <v>0</v>
      </c>
      <c r="AW338" s="83" t="s">
        <v>10421</v>
      </c>
      <c r="AX338" s="89" t="s">
        <v>10757</v>
      </c>
      <c r="AY338" s="83" t="s">
        <v>66</v>
      </c>
      <c r="AZ338" s="2"/>
      <c r="BA338" s="3"/>
      <c r="BB338" s="3"/>
      <c r="BC338" s="3"/>
      <c r="BD338" s="3"/>
    </row>
    <row r="339" spans="1:56" x14ac:dyDescent="0.55000000000000004">
      <c r="A339" s="69" t="s">
        <v>396</v>
      </c>
      <c r="B339" s="70"/>
      <c r="C339" s="70"/>
      <c r="D339" s="71"/>
      <c r="E339" s="73"/>
      <c r="F339" s="107" t="s">
        <v>2806</v>
      </c>
      <c r="G339" s="70"/>
      <c r="H339" s="74"/>
      <c r="I339" s="75"/>
      <c r="J339" s="75"/>
      <c r="K339" s="74" t="s">
        <v>11812</v>
      </c>
      <c r="L339" s="78"/>
      <c r="M339" s="79"/>
      <c r="N339" s="79"/>
      <c r="O339" s="80"/>
      <c r="P339" s="81"/>
      <c r="Q339" s="81"/>
      <c r="R339" s="91"/>
      <c r="S339" s="91"/>
      <c r="T339" s="91"/>
      <c r="U339" s="91"/>
      <c r="V339" s="52"/>
      <c r="W339" s="52"/>
      <c r="X339" s="52"/>
      <c r="Y339" s="52"/>
      <c r="Z339" s="51"/>
      <c r="AA339" s="76"/>
      <c r="AB339" s="76"/>
      <c r="AC339" s="77"/>
      <c r="AD339" s="83" t="s">
        <v>6188</v>
      </c>
      <c r="AE339" s="83">
        <v>713</v>
      </c>
      <c r="AF339" s="83">
        <v>1663</v>
      </c>
      <c r="AG339" s="83">
        <v>3948</v>
      </c>
      <c r="AH339" s="83">
        <v>1087</v>
      </c>
      <c r="AI339" s="83"/>
      <c r="AJ339" s="83" t="s">
        <v>7209</v>
      </c>
      <c r="AK339" s="83" t="s">
        <v>8040</v>
      </c>
      <c r="AL339" s="89" t="s">
        <v>8593</v>
      </c>
      <c r="AM339" s="83"/>
      <c r="AN339" s="85">
        <v>41502.550821759258</v>
      </c>
      <c r="AO339" s="89" t="s">
        <v>9346</v>
      </c>
      <c r="AP339" s="83" t="b">
        <v>0</v>
      </c>
      <c r="AQ339" s="83" t="b">
        <v>0</v>
      </c>
      <c r="AR339" s="83" t="b">
        <v>1</v>
      </c>
      <c r="AS339" s="83" t="s">
        <v>5609</v>
      </c>
      <c r="AT339" s="83">
        <v>57</v>
      </c>
      <c r="AU339" s="89" t="s">
        <v>9967</v>
      </c>
      <c r="AV339" s="83" t="b">
        <v>0</v>
      </c>
      <c r="AW339" s="83" t="s">
        <v>10421</v>
      </c>
      <c r="AX339" s="89" t="s">
        <v>10758</v>
      </c>
      <c r="AY339" s="83" t="s">
        <v>66</v>
      </c>
      <c r="AZ339" s="2"/>
      <c r="BA339" s="3"/>
      <c r="BB339" s="3"/>
      <c r="BC339" s="3"/>
      <c r="BD339" s="3"/>
    </row>
    <row r="340" spans="1:56" x14ac:dyDescent="0.55000000000000004">
      <c r="A340" s="69" t="s">
        <v>397</v>
      </c>
      <c r="B340" s="70"/>
      <c r="C340" s="70"/>
      <c r="D340" s="71"/>
      <c r="E340" s="73"/>
      <c r="F340" s="107" t="s">
        <v>2807</v>
      </c>
      <c r="G340" s="70"/>
      <c r="H340" s="74"/>
      <c r="I340" s="75"/>
      <c r="J340" s="75"/>
      <c r="K340" s="74" t="s">
        <v>11813</v>
      </c>
      <c r="L340" s="78"/>
      <c r="M340" s="79"/>
      <c r="N340" s="79"/>
      <c r="O340" s="80"/>
      <c r="P340" s="81"/>
      <c r="Q340" s="81"/>
      <c r="R340" s="91"/>
      <c r="S340" s="91"/>
      <c r="T340" s="91"/>
      <c r="U340" s="91"/>
      <c r="V340" s="52"/>
      <c r="W340" s="52"/>
      <c r="X340" s="52"/>
      <c r="Y340" s="52"/>
      <c r="Z340" s="51"/>
      <c r="AA340" s="76"/>
      <c r="AB340" s="76"/>
      <c r="AC340" s="77"/>
      <c r="AD340" s="83" t="s">
        <v>6189</v>
      </c>
      <c r="AE340" s="83">
        <v>403</v>
      </c>
      <c r="AF340" s="83">
        <v>435</v>
      </c>
      <c r="AG340" s="83">
        <v>2866</v>
      </c>
      <c r="AH340" s="83">
        <v>3400</v>
      </c>
      <c r="AI340" s="83"/>
      <c r="AJ340" s="83" t="s">
        <v>7210</v>
      </c>
      <c r="AK340" s="83" t="s">
        <v>8041</v>
      </c>
      <c r="AL340" s="89" t="s">
        <v>8594</v>
      </c>
      <c r="AM340" s="83"/>
      <c r="AN340" s="85">
        <v>42314.474953703706</v>
      </c>
      <c r="AO340" s="89" t="s">
        <v>9347</v>
      </c>
      <c r="AP340" s="83" t="b">
        <v>1</v>
      </c>
      <c r="AQ340" s="83" t="b">
        <v>0</v>
      </c>
      <c r="AR340" s="83" t="b">
        <v>1</v>
      </c>
      <c r="AS340" s="83" t="s">
        <v>5605</v>
      </c>
      <c r="AT340" s="83">
        <v>16</v>
      </c>
      <c r="AU340" s="89" t="s">
        <v>9970</v>
      </c>
      <c r="AV340" s="83" t="b">
        <v>0</v>
      </c>
      <c r="AW340" s="83" t="s">
        <v>10421</v>
      </c>
      <c r="AX340" s="89" t="s">
        <v>10759</v>
      </c>
      <c r="AY340" s="83" t="s">
        <v>66</v>
      </c>
      <c r="AZ340" s="2"/>
      <c r="BA340" s="3"/>
      <c r="BB340" s="3"/>
      <c r="BC340" s="3"/>
      <c r="BD340" s="3"/>
    </row>
    <row r="341" spans="1:56" x14ac:dyDescent="0.55000000000000004">
      <c r="A341" s="69" t="s">
        <v>399</v>
      </c>
      <c r="B341" s="70"/>
      <c r="C341" s="70"/>
      <c r="D341" s="71"/>
      <c r="E341" s="73"/>
      <c r="F341" s="107" t="s">
        <v>2809</v>
      </c>
      <c r="G341" s="70"/>
      <c r="H341" s="74"/>
      <c r="I341" s="75"/>
      <c r="J341" s="75"/>
      <c r="K341" s="74" t="s">
        <v>11814</v>
      </c>
      <c r="L341" s="78"/>
      <c r="M341" s="79"/>
      <c r="N341" s="79"/>
      <c r="O341" s="80"/>
      <c r="P341" s="81"/>
      <c r="Q341" s="81"/>
      <c r="R341" s="91"/>
      <c r="S341" s="91"/>
      <c r="T341" s="91"/>
      <c r="U341" s="91"/>
      <c r="V341" s="52"/>
      <c r="W341" s="52"/>
      <c r="X341" s="52"/>
      <c r="Y341" s="52"/>
      <c r="Z341" s="51"/>
      <c r="AA341" s="76"/>
      <c r="AB341" s="76"/>
      <c r="AC341" s="77"/>
      <c r="AD341" s="83" t="s">
        <v>6190</v>
      </c>
      <c r="AE341" s="83">
        <v>1231</v>
      </c>
      <c r="AF341" s="83">
        <v>410</v>
      </c>
      <c r="AG341" s="83">
        <v>717</v>
      </c>
      <c r="AH341" s="83">
        <v>2128</v>
      </c>
      <c r="AI341" s="83"/>
      <c r="AJ341" s="83" t="s">
        <v>7211</v>
      </c>
      <c r="AK341" s="83" t="s">
        <v>7874</v>
      </c>
      <c r="AL341" s="83"/>
      <c r="AM341" s="83"/>
      <c r="AN341" s="85">
        <v>40504.856932870367</v>
      </c>
      <c r="AO341" s="83"/>
      <c r="AP341" s="83" t="b">
        <v>1</v>
      </c>
      <c r="AQ341" s="83" t="b">
        <v>0</v>
      </c>
      <c r="AR341" s="83" t="b">
        <v>0</v>
      </c>
      <c r="AS341" s="83" t="s">
        <v>5604</v>
      </c>
      <c r="AT341" s="83">
        <v>0</v>
      </c>
      <c r="AU341" s="89" t="s">
        <v>9970</v>
      </c>
      <c r="AV341" s="83" t="b">
        <v>0</v>
      </c>
      <c r="AW341" s="83" t="s">
        <v>10421</v>
      </c>
      <c r="AX341" s="89" t="s">
        <v>10760</v>
      </c>
      <c r="AY341" s="83" t="s">
        <v>66</v>
      </c>
      <c r="AZ341" s="2"/>
      <c r="BA341" s="3"/>
      <c r="BB341" s="3"/>
      <c r="BC341" s="3"/>
      <c r="BD341" s="3"/>
    </row>
    <row r="342" spans="1:56" x14ac:dyDescent="0.55000000000000004">
      <c r="A342" s="69" t="s">
        <v>400</v>
      </c>
      <c r="B342" s="70"/>
      <c r="C342" s="70"/>
      <c r="D342" s="71"/>
      <c r="E342" s="73"/>
      <c r="F342" s="107" t="s">
        <v>10116</v>
      </c>
      <c r="G342" s="70"/>
      <c r="H342" s="74"/>
      <c r="I342" s="75"/>
      <c r="J342" s="75"/>
      <c r="K342" s="74" t="s">
        <v>11815</v>
      </c>
      <c r="L342" s="78"/>
      <c r="M342" s="79"/>
      <c r="N342" s="79"/>
      <c r="O342" s="80"/>
      <c r="P342" s="81"/>
      <c r="Q342" s="81"/>
      <c r="R342" s="91"/>
      <c r="S342" s="91"/>
      <c r="T342" s="91"/>
      <c r="U342" s="91"/>
      <c r="V342" s="52"/>
      <c r="W342" s="52"/>
      <c r="X342" s="52"/>
      <c r="Y342" s="52"/>
      <c r="Z342" s="51"/>
      <c r="AA342" s="76"/>
      <c r="AB342" s="76"/>
      <c r="AC342" s="77"/>
      <c r="AD342" s="83" t="s">
        <v>6191</v>
      </c>
      <c r="AE342" s="83">
        <v>184</v>
      </c>
      <c r="AF342" s="83">
        <v>211</v>
      </c>
      <c r="AG342" s="83">
        <v>1842</v>
      </c>
      <c r="AH342" s="83">
        <v>133</v>
      </c>
      <c r="AI342" s="83"/>
      <c r="AJ342" s="83" t="s">
        <v>7212</v>
      </c>
      <c r="AK342" s="83"/>
      <c r="AL342" s="89" t="s">
        <v>8595</v>
      </c>
      <c r="AM342" s="83"/>
      <c r="AN342" s="85">
        <v>42244.240763888891</v>
      </c>
      <c r="AO342" s="83"/>
      <c r="AP342" s="83" t="b">
        <v>1</v>
      </c>
      <c r="AQ342" s="83" t="b">
        <v>0</v>
      </c>
      <c r="AR342" s="83" t="b">
        <v>0</v>
      </c>
      <c r="AS342" s="83" t="s">
        <v>5604</v>
      </c>
      <c r="AT342" s="83">
        <v>78</v>
      </c>
      <c r="AU342" s="89" t="s">
        <v>9970</v>
      </c>
      <c r="AV342" s="83" t="b">
        <v>0</v>
      </c>
      <c r="AW342" s="83" t="s">
        <v>10421</v>
      </c>
      <c r="AX342" s="89" t="s">
        <v>10761</v>
      </c>
      <c r="AY342" s="83" t="s">
        <v>66</v>
      </c>
      <c r="AZ342" s="2"/>
      <c r="BA342" s="3"/>
      <c r="BB342" s="3"/>
      <c r="BC342" s="3"/>
      <c r="BD342" s="3"/>
    </row>
    <row r="343" spans="1:56" x14ac:dyDescent="0.55000000000000004">
      <c r="A343" s="69" t="s">
        <v>401</v>
      </c>
      <c r="B343" s="70"/>
      <c r="C343" s="70"/>
      <c r="D343" s="71"/>
      <c r="E343" s="73"/>
      <c r="F343" s="107" t="s">
        <v>2810</v>
      </c>
      <c r="G343" s="70"/>
      <c r="H343" s="74"/>
      <c r="I343" s="75"/>
      <c r="J343" s="75"/>
      <c r="K343" s="74" t="s">
        <v>11816</v>
      </c>
      <c r="L343" s="78"/>
      <c r="M343" s="79"/>
      <c r="N343" s="79"/>
      <c r="O343" s="80"/>
      <c r="P343" s="81"/>
      <c r="Q343" s="81"/>
      <c r="R343" s="91"/>
      <c r="S343" s="91"/>
      <c r="T343" s="91"/>
      <c r="U343" s="91"/>
      <c r="V343" s="52"/>
      <c r="W343" s="52"/>
      <c r="X343" s="52"/>
      <c r="Y343" s="52"/>
      <c r="Z343" s="51"/>
      <c r="AA343" s="76"/>
      <c r="AB343" s="76"/>
      <c r="AC343" s="77"/>
      <c r="AD343" s="83" t="s">
        <v>6192</v>
      </c>
      <c r="AE343" s="83">
        <v>1145</v>
      </c>
      <c r="AF343" s="83">
        <v>1294</v>
      </c>
      <c r="AG343" s="83">
        <v>22264</v>
      </c>
      <c r="AH343" s="83">
        <v>27</v>
      </c>
      <c r="AI343" s="83"/>
      <c r="AJ343" s="83" t="s">
        <v>7213</v>
      </c>
      <c r="AK343" s="83" t="s">
        <v>8042</v>
      </c>
      <c r="AL343" s="89" t="s">
        <v>8596</v>
      </c>
      <c r="AM343" s="83"/>
      <c r="AN343" s="85">
        <v>40653.929502314815</v>
      </c>
      <c r="AO343" s="89" t="s">
        <v>9348</v>
      </c>
      <c r="AP343" s="83" t="b">
        <v>0</v>
      </c>
      <c r="AQ343" s="83" t="b">
        <v>0</v>
      </c>
      <c r="AR343" s="83" t="b">
        <v>1</v>
      </c>
      <c r="AS343" s="83" t="s">
        <v>5604</v>
      </c>
      <c r="AT343" s="83">
        <v>41</v>
      </c>
      <c r="AU343" s="89" t="s">
        <v>9972</v>
      </c>
      <c r="AV343" s="83" t="b">
        <v>0</v>
      </c>
      <c r="AW343" s="83" t="s">
        <v>10421</v>
      </c>
      <c r="AX343" s="89" t="s">
        <v>10762</v>
      </c>
      <c r="AY343" s="83" t="s">
        <v>66</v>
      </c>
      <c r="AZ343" s="2"/>
      <c r="BA343" s="3"/>
      <c r="BB343" s="3"/>
      <c r="BC343" s="3"/>
      <c r="BD343" s="3"/>
    </row>
    <row r="344" spans="1:56" x14ac:dyDescent="0.55000000000000004">
      <c r="A344" s="69" t="s">
        <v>407</v>
      </c>
      <c r="B344" s="70"/>
      <c r="C344" s="70"/>
      <c r="D344" s="71"/>
      <c r="E344" s="73"/>
      <c r="F344" s="107" t="s">
        <v>2815</v>
      </c>
      <c r="G344" s="70"/>
      <c r="H344" s="74"/>
      <c r="I344" s="75"/>
      <c r="J344" s="75"/>
      <c r="K344" s="74" t="s">
        <v>11817</v>
      </c>
      <c r="L344" s="78"/>
      <c r="M344" s="79"/>
      <c r="N344" s="79"/>
      <c r="O344" s="80"/>
      <c r="P344" s="81"/>
      <c r="Q344" s="81"/>
      <c r="R344" s="91"/>
      <c r="S344" s="91"/>
      <c r="T344" s="91"/>
      <c r="U344" s="91"/>
      <c r="V344" s="52"/>
      <c r="W344" s="52"/>
      <c r="X344" s="52"/>
      <c r="Y344" s="52"/>
      <c r="Z344" s="51"/>
      <c r="AA344" s="76"/>
      <c r="AB344" s="76"/>
      <c r="AC344" s="77"/>
      <c r="AD344" s="83" t="s">
        <v>6193</v>
      </c>
      <c r="AE344" s="83">
        <v>523</v>
      </c>
      <c r="AF344" s="83">
        <v>1003</v>
      </c>
      <c r="AG344" s="83">
        <v>5301</v>
      </c>
      <c r="AH344" s="83">
        <v>3309</v>
      </c>
      <c r="AI344" s="83"/>
      <c r="AJ344" s="83" t="s">
        <v>7214</v>
      </c>
      <c r="AK344" s="83"/>
      <c r="AL344" s="83"/>
      <c r="AM344" s="83"/>
      <c r="AN344" s="85">
        <v>41278.404270833336</v>
      </c>
      <c r="AO344" s="89" t="s">
        <v>9349</v>
      </c>
      <c r="AP344" s="83" t="b">
        <v>1</v>
      </c>
      <c r="AQ344" s="83" t="b">
        <v>0</v>
      </c>
      <c r="AR344" s="83" t="b">
        <v>1</v>
      </c>
      <c r="AS344" s="83" t="s">
        <v>5605</v>
      </c>
      <c r="AT344" s="83">
        <v>45</v>
      </c>
      <c r="AU344" s="89" t="s">
        <v>9970</v>
      </c>
      <c r="AV344" s="83" t="b">
        <v>0</v>
      </c>
      <c r="AW344" s="83" t="s">
        <v>10421</v>
      </c>
      <c r="AX344" s="89" t="s">
        <v>10763</v>
      </c>
      <c r="AY344" s="83" t="s">
        <v>66</v>
      </c>
      <c r="AZ344" s="2"/>
      <c r="BA344" s="3"/>
      <c r="BB344" s="3"/>
      <c r="BC344" s="3"/>
      <c r="BD344" s="3"/>
    </row>
    <row r="345" spans="1:56" x14ac:dyDescent="0.55000000000000004">
      <c r="A345" s="69" t="s">
        <v>1043</v>
      </c>
      <c r="B345" s="70"/>
      <c r="C345" s="70"/>
      <c r="D345" s="71"/>
      <c r="E345" s="73"/>
      <c r="F345" s="107" t="s">
        <v>10117</v>
      </c>
      <c r="G345" s="70"/>
      <c r="H345" s="74"/>
      <c r="I345" s="75"/>
      <c r="J345" s="75"/>
      <c r="K345" s="74" t="s">
        <v>11818</v>
      </c>
      <c r="L345" s="78"/>
      <c r="M345" s="79"/>
      <c r="N345" s="79"/>
      <c r="O345" s="80"/>
      <c r="P345" s="81"/>
      <c r="Q345" s="81"/>
      <c r="R345" s="91"/>
      <c r="S345" s="91"/>
      <c r="T345" s="91"/>
      <c r="U345" s="91"/>
      <c r="V345" s="52"/>
      <c r="W345" s="52"/>
      <c r="X345" s="52"/>
      <c r="Y345" s="52"/>
      <c r="Z345" s="51"/>
      <c r="AA345" s="76"/>
      <c r="AB345" s="76"/>
      <c r="AC345" s="77"/>
      <c r="AD345" s="83" t="s">
        <v>6194</v>
      </c>
      <c r="AE345" s="83">
        <v>0</v>
      </c>
      <c r="AF345" s="83">
        <v>1</v>
      </c>
      <c r="AG345" s="83">
        <v>0</v>
      </c>
      <c r="AH345" s="83">
        <v>0</v>
      </c>
      <c r="AI345" s="83"/>
      <c r="AJ345" s="83"/>
      <c r="AK345" s="83" t="s">
        <v>8043</v>
      </c>
      <c r="AL345" s="83"/>
      <c r="AM345" s="83"/>
      <c r="AN345" s="85">
        <v>42082.540983796294</v>
      </c>
      <c r="AO345" s="83"/>
      <c r="AP345" s="83" t="b">
        <v>0</v>
      </c>
      <c r="AQ345" s="83" t="b">
        <v>0</v>
      </c>
      <c r="AR345" s="83" t="b">
        <v>0</v>
      </c>
      <c r="AS345" s="83" t="s">
        <v>5606</v>
      </c>
      <c r="AT345" s="83">
        <v>0</v>
      </c>
      <c r="AU345" s="89" t="s">
        <v>9969</v>
      </c>
      <c r="AV345" s="83" t="b">
        <v>0</v>
      </c>
      <c r="AW345" s="83" t="s">
        <v>10421</v>
      </c>
      <c r="AX345" s="89" t="s">
        <v>10764</v>
      </c>
      <c r="AY345" s="83" t="s">
        <v>65</v>
      </c>
      <c r="AZ345" s="2"/>
      <c r="BA345" s="3"/>
      <c r="BB345" s="3"/>
      <c r="BC345" s="3"/>
      <c r="BD345" s="3"/>
    </row>
    <row r="346" spans="1:56" x14ac:dyDescent="0.55000000000000004">
      <c r="A346" s="69" t="s">
        <v>1044</v>
      </c>
      <c r="B346" s="70"/>
      <c r="C346" s="70"/>
      <c r="D346" s="71"/>
      <c r="E346" s="73"/>
      <c r="F346" s="107" t="s">
        <v>10118</v>
      </c>
      <c r="G346" s="70"/>
      <c r="H346" s="74"/>
      <c r="I346" s="75"/>
      <c r="J346" s="75"/>
      <c r="K346" s="74" t="s">
        <v>11819</v>
      </c>
      <c r="L346" s="78"/>
      <c r="M346" s="79"/>
      <c r="N346" s="79"/>
      <c r="O346" s="80"/>
      <c r="P346" s="81"/>
      <c r="Q346" s="81"/>
      <c r="R346" s="91"/>
      <c r="S346" s="91"/>
      <c r="T346" s="91"/>
      <c r="U346" s="91"/>
      <c r="V346" s="52"/>
      <c r="W346" s="52"/>
      <c r="X346" s="52"/>
      <c r="Y346" s="52"/>
      <c r="Z346" s="51"/>
      <c r="AA346" s="76"/>
      <c r="AB346" s="76"/>
      <c r="AC346" s="77"/>
      <c r="AD346" s="83" t="s">
        <v>6195</v>
      </c>
      <c r="AE346" s="83">
        <v>89</v>
      </c>
      <c r="AF346" s="83">
        <v>118</v>
      </c>
      <c r="AG346" s="83">
        <v>92</v>
      </c>
      <c r="AH346" s="83">
        <v>73</v>
      </c>
      <c r="AI346" s="83"/>
      <c r="AJ346" s="83"/>
      <c r="AK346" s="83" t="s">
        <v>7871</v>
      </c>
      <c r="AL346" s="89" t="s">
        <v>8597</v>
      </c>
      <c r="AM346" s="83"/>
      <c r="AN346" s="85">
        <v>42259.480405092596</v>
      </c>
      <c r="AO346" s="89" t="s">
        <v>9350</v>
      </c>
      <c r="AP346" s="83" t="b">
        <v>1</v>
      </c>
      <c r="AQ346" s="83" t="b">
        <v>0</v>
      </c>
      <c r="AR346" s="83" t="b">
        <v>0</v>
      </c>
      <c r="AS346" s="83" t="s">
        <v>5605</v>
      </c>
      <c r="AT346" s="83">
        <v>6</v>
      </c>
      <c r="AU346" s="89" t="s">
        <v>9970</v>
      </c>
      <c r="AV346" s="83" t="b">
        <v>0</v>
      </c>
      <c r="AW346" s="83" t="s">
        <v>10421</v>
      </c>
      <c r="AX346" s="89" t="s">
        <v>10765</v>
      </c>
      <c r="AY346" s="83" t="s">
        <v>65</v>
      </c>
      <c r="AZ346" s="2"/>
      <c r="BA346" s="3"/>
      <c r="BB346" s="3"/>
      <c r="BC346" s="3"/>
      <c r="BD346" s="3"/>
    </row>
    <row r="347" spans="1:56" x14ac:dyDescent="0.55000000000000004">
      <c r="A347" s="69" t="s">
        <v>408</v>
      </c>
      <c r="B347" s="70"/>
      <c r="C347" s="70"/>
      <c r="D347" s="71"/>
      <c r="E347" s="73"/>
      <c r="F347" s="107" t="s">
        <v>2816</v>
      </c>
      <c r="G347" s="70"/>
      <c r="H347" s="74"/>
      <c r="I347" s="75"/>
      <c r="J347" s="75"/>
      <c r="K347" s="74" t="s">
        <v>11820</v>
      </c>
      <c r="L347" s="78"/>
      <c r="M347" s="79"/>
      <c r="N347" s="79"/>
      <c r="O347" s="80"/>
      <c r="P347" s="81"/>
      <c r="Q347" s="81"/>
      <c r="R347" s="91"/>
      <c r="S347" s="91"/>
      <c r="T347" s="91"/>
      <c r="U347" s="91"/>
      <c r="V347" s="52"/>
      <c r="W347" s="52"/>
      <c r="X347" s="52"/>
      <c r="Y347" s="52"/>
      <c r="Z347" s="51"/>
      <c r="AA347" s="76"/>
      <c r="AB347" s="76"/>
      <c r="AC347" s="77"/>
      <c r="AD347" s="83" t="s">
        <v>6196</v>
      </c>
      <c r="AE347" s="83">
        <v>222</v>
      </c>
      <c r="AF347" s="83">
        <v>267</v>
      </c>
      <c r="AG347" s="83">
        <v>507</v>
      </c>
      <c r="AH347" s="83">
        <v>656</v>
      </c>
      <c r="AI347" s="83"/>
      <c r="AJ347" s="83" t="s">
        <v>7215</v>
      </c>
      <c r="AK347" s="83"/>
      <c r="AL347" s="83"/>
      <c r="AM347" s="83"/>
      <c r="AN347" s="85">
        <v>42783.834004629629</v>
      </c>
      <c r="AO347" s="89" t="s">
        <v>9351</v>
      </c>
      <c r="AP347" s="83" t="b">
        <v>0</v>
      </c>
      <c r="AQ347" s="83" t="b">
        <v>0</v>
      </c>
      <c r="AR347" s="83" t="b">
        <v>1</v>
      </c>
      <c r="AS347" s="83" t="s">
        <v>5604</v>
      </c>
      <c r="AT347" s="83">
        <v>6</v>
      </c>
      <c r="AU347" s="89" t="s">
        <v>9970</v>
      </c>
      <c r="AV347" s="83" t="b">
        <v>0</v>
      </c>
      <c r="AW347" s="83" t="s">
        <v>10421</v>
      </c>
      <c r="AX347" s="89" t="s">
        <v>10766</v>
      </c>
      <c r="AY347" s="83" t="s">
        <v>66</v>
      </c>
      <c r="AZ347" s="2"/>
      <c r="BA347" s="3"/>
      <c r="BB347" s="3"/>
      <c r="BC347" s="3"/>
      <c r="BD347" s="3"/>
    </row>
    <row r="348" spans="1:56" x14ac:dyDescent="0.55000000000000004">
      <c r="A348" s="69" t="s">
        <v>1045</v>
      </c>
      <c r="B348" s="70"/>
      <c r="C348" s="70"/>
      <c r="D348" s="71"/>
      <c r="E348" s="73"/>
      <c r="F348" s="107" t="s">
        <v>10119</v>
      </c>
      <c r="G348" s="70"/>
      <c r="H348" s="74"/>
      <c r="I348" s="75"/>
      <c r="J348" s="75"/>
      <c r="K348" s="74" t="s">
        <v>11821</v>
      </c>
      <c r="L348" s="78"/>
      <c r="M348" s="79"/>
      <c r="N348" s="79"/>
      <c r="O348" s="80"/>
      <c r="P348" s="81"/>
      <c r="Q348" s="81"/>
      <c r="R348" s="91"/>
      <c r="S348" s="91"/>
      <c r="T348" s="91"/>
      <c r="U348" s="91"/>
      <c r="V348" s="52"/>
      <c r="W348" s="52"/>
      <c r="X348" s="52"/>
      <c r="Y348" s="52"/>
      <c r="Z348" s="51"/>
      <c r="AA348" s="76"/>
      <c r="AB348" s="76"/>
      <c r="AC348" s="77"/>
      <c r="AD348" s="83" t="s">
        <v>6197</v>
      </c>
      <c r="AE348" s="83">
        <v>8328</v>
      </c>
      <c r="AF348" s="83">
        <v>13400</v>
      </c>
      <c r="AG348" s="83">
        <v>8381</v>
      </c>
      <c r="AH348" s="83">
        <v>5054</v>
      </c>
      <c r="AI348" s="83"/>
      <c r="AJ348" s="83" t="s">
        <v>7216</v>
      </c>
      <c r="AK348" s="83" t="s">
        <v>8044</v>
      </c>
      <c r="AL348" s="89" t="s">
        <v>8598</v>
      </c>
      <c r="AM348" s="83"/>
      <c r="AN348" s="85">
        <v>39546.741284722222</v>
      </c>
      <c r="AO348" s="89" t="s">
        <v>9352</v>
      </c>
      <c r="AP348" s="83" t="b">
        <v>0</v>
      </c>
      <c r="AQ348" s="83" t="b">
        <v>0</v>
      </c>
      <c r="AR348" s="83" t="b">
        <v>1</v>
      </c>
      <c r="AS348" s="83" t="s">
        <v>5610</v>
      </c>
      <c r="AT348" s="83">
        <v>808</v>
      </c>
      <c r="AU348" s="89" t="s">
        <v>9970</v>
      </c>
      <c r="AV348" s="83" t="b">
        <v>1</v>
      </c>
      <c r="AW348" s="83" t="s">
        <v>10421</v>
      </c>
      <c r="AX348" s="89" t="s">
        <v>10767</v>
      </c>
      <c r="AY348" s="83" t="s">
        <v>65</v>
      </c>
      <c r="AZ348" s="2"/>
      <c r="BA348" s="3"/>
      <c r="BB348" s="3"/>
      <c r="BC348" s="3"/>
      <c r="BD348" s="3"/>
    </row>
    <row r="349" spans="1:56" x14ac:dyDescent="0.55000000000000004">
      <c r="A349" s="69" t="s">
        <v>409</v>
      </c>
      <c r="B349" s="70"/>
      <c r="C349" s="70"/>
      <c r="D349" s="71"/>
      <c r="E349" s="73"/>
      <c r="F349" s="107" t="s">
        <v>2817</v>
      </c>
      <c r="G349" s="70"/>
      <c r="H349" s="74"/>
      <c r="I349" s="75"/>
      <c r="J349" s="75"/>
      <c r="K349" s="74" t="s">
        <v>11822</v>
      </c>
      <c r="L349" s="78"/>
      <c r="M349" s="79"/>
      <c r="N349" s="79"/>
      <c r="O349" s="80"/>
      <c r="P349" s="81"/>
      <c r="Q349" s="81"/>
      <c r="R349" s="91"/>
      <c r="S349" s="91"/>
      <c r="T349" s="91"/>
      <c r="U349" s="91"/>
      <c r="V349" s="52"/>
      <c r="W349" s="52"/>
      <c r="X349" s="52"/>
      <c r="Y349" s="52"/>
      <c r="Z349" s="51"/>
      <c r="AA349" s="76"/>
      <c r="AB349" s="76"/>
      <c r="AC349" s="77"/>
      <c r="AD349" s="83" t="s">
        <v>6198</v>
      </c>
      <c r="AE349" s="83">
        <v>550</v>
      </c>
      <c r="AF349" s="83">
        <v>203</v>
      </c>
      <c r="AG349" s="83">
        <v>1712</v>
      </c>
      <c r="AH349" s="83">
        <v>2540</v>
      </c>
      <c r="AI349" s="83"/>
      <c r="AJ349" s="83" t="s">
        <v>7217</v>
      </c>
      <c r="AK349" s="83" t="s">
        <v>7891</v>
      </c>
      <c r="AL349" s="89" t="s">
        <v>8599</v>
      </c>
      <c r="AM349" s="83"/>
      <c r="AN349" s="85">
        <v>40087.684594907405</v>
      </c>
      <c r="AO349" s="89" t="s">
        <v>9353</v>
      </c>
      <c r="AP349" s="83" t="b">
        <v>0</v>
      </c>
      <c r="AQ349" s="83" t="b">
        <v>0</v>
      </c>
      <c r="AR349" s="83" t="b">
        <v>1</v>
      </c>
      <c r="AS349" s="83" t="s">
        <v>5604</v>
      </c>
      <c r="AT349" s="83">
        <v>31</v>
      </c>
      <c r="AU349" s="89" t="s">
        <v>9973</v>
      </c>
      <c r="AV349" s="83" t="b">
        <v>0</v>
      </c>
      <c r="AW349" s="83" t="s">
        <v>10421</v>
      </c>
      <c r="AX349" s="89" t="s">
        <v>10768</v>
      </c>
      <c r="AY349" s="83" t="s">
        <v>66</v>
      </c>
      <c r="AZ349" s="2"/>
      <c r="BA349" s="3"/>
      <c r="BB349" s="3"/>
      <c r="BC349" s="3"/>
      <c r="BD349" s="3"/>
    </row>
    <row r="350" spans="1:56" x14ac:dyDescent="0.55000000000000004">
      <c r="A350" s="69" t="s">
        <v>410</v>
      </c>
      <c r="B350" s="70"/>
      <c r="C350" s="70"/>
      <c r="D350" s="71"/>
      <c r="E350" s="73"/>
      <c r="F350" s="107" t="s">
        <v>10120</v>
      </c>
      <c r="G350" s="70"/>
      <c r="H350" s="74"/>
      <c r="I350" s="75"/>
      <c r="J350" s="75"/>
      <c r="K350" s="74" t="s">
        <v>11823</v>
      </c>
      <c r="L350" s="78"/>
      <c r="M350" s="79"/>
      <c r="N350" s="79"/>
      <c r="O350" s="80"/>
      <c r="P350" s="81"/>
      <c r="Q350" s="81"/>
      <c r="R350" s="91"/>
      <c r="S350" s="91"/>
      <c r="T350" s="91"/>
      <c r="U350" s="91"/>
      <c r="V350" s="52"/>
      <c r="W350" s="52"/>
      <c r="X350" s="52"/>
      <c r="Y350" s="52"/>
      <c r="Z350" s="51"/>
      <c r="AA350" s="76"/>
      <c r="AB350" s="76"/>
      <c r="AC350" s="77"/>
      <c r="AD350" s="83" t="s">
        <v>6199</v>
      </c>
      <c r="AE350" s="83">
        <v>933</v>
      </c>
      <c r="AF350" s="83">
        <v>853</v>
      </c>
      <c r="AG350" s="83">
        <v>4272</v>
      </c>
      <c r="AH350" s="83">
        <v>546</v>
      </c>
      <c r="AI350" s="83"/>
      <c r="AJ350" s="83" t="s">
        <v>7218</v>
      </c>
      <c r="AK350" s="83" t="s">
        <v>7965</v>
      </c>
      <c r="AL350" s="89" t="s">
        <v>8600</v>
      </c>
      <c r="AM350" s="83"/>
      <c r="AN350" s="85">
        <v>41653.109895833331</v>
      </c>
      <c r="AO350" s="83"/>
      <c r="AP350" s="83" t="b">
        <v>1</v>
      </c>
      <c r="AQ350" s="83" t="b">
        <v>0</v>
      </c>
      <c r="AR350" s="83" t="b">
        <v>0</v>
      </c>
      <c r="AS350" s="83" t="s">
        <v>5604</v>
      </c>
      <c r="AT350" s="83">
        <v>165</v>
      </c>
      <c r="AU350" s="89" t="s">
        <v>9970</v>
      </c>
      <c r="AV350" s="83" t="b">
        <v>0</v>
      </c>
      <c r="AW350" s="83" t="s">
        <v>10421</v>
      </c>
      <c r="AX350" s="89" t="s">
        <v>10769</v>
      </c>
      <c r="AY350" s="83" t="s">
        <v>66</v>
      </c>
      <c r="AZ350" s="2"/>
      <c r="BA350" s="3"/>
      <c r="BB350" s="3"/>
      <c r="BC350" s="3"/>
      <c r="BD350" s="3"/>
    </row>
    <row r="351" spans="1:56" x14ac:dyDescent="0.55000000000000004">
      <c r="A351" s="69" t="s">
        <v>413</v>
      </c>
      <c r="B351" s="70"/>
      <c r="C351" s="70"/>
      <c r="D351" s="71"/>
      <c r="E351" s="73"/>
      <c r="F351" s="107" t="s">
        <v>2819</v>
      </c>
      <c r="G351" s="70"/>
      <c r="H351" s="74"/>
      <c r="I351" s="75"/>
      <c r="J351" s="75"/>
      <c r="K351" s="74" t="s">
        <v>11824</v>
      </c>
      <c r="L351" s="78"/>
      <c r="M351" s="79"/>
      <c r="N351" s="79"/>
      <c r="O351" s="80"/>
      <c r="P351" s="81"/>
      <c r="Q351" s="81"/>
      <c r="R351" s="91"/>
      <c r="S351" s="91"/>
      <c r="T351" s="91"/>
      <c r="U351" s="91"/>
      <c r="V351" s="52"/>
      <c r="W351" s="52"/>
      <c r="X351" s="52"/>
      <c r="Y351" s="52"/>
      <c r="Z351" s="51"/>
      <c r="AA351" s="76"/>
      <c r="AB351" s="76"/>
      <c r="AC351" s="77"/>
      <c r="AD351" s="83" t="s">
        <v>6200</v>
      </c>
      <c r="AE351" s="83">
        <v>722</v>
      </c>
      <c r="AF351" s="83">
        <v>877</v>
      </c>
      <c r="AG351" s="83">
        <v>2849</v>
      </c>
      <c r="AH351" s="83">
        <v>4355</v>
      </c>
      <c r="AI351" s="83"/>
      <c r="AJ351" s="83" t="s">
        <v>7219</v>
      </c>
      <c r="AK351" s="83"/>
      <c r="AL351" s="83"/>
      <c r="AM351" s="83"/>
      <c r="AN351" s="85">
        <v>40708.683530092596</v>
      </c>
      <c r="AO351" s="89" t="s">
        <v>9354</v>
      </c>
      <c r="AP351" s="83" t="b">
        <v>0</v>
      </c>
      <c r="AQ351" s="83" t="b">
        <v>0</v>
      </c>
      <c r="AR351" s="83" t="b">
        <v>1</v>
      </c>
      <c r="AS351" s="83" t="s">
        <v>5605</v>
      </c>
      <c r="AT351" s="83">
        <v>151</v>
      </c>
      <c r="AU351" s="89" t="s">
        <v>9980</v>
      </c>
      <c r="AV351" s="83" t="b">
        <v>0</v>
      </c>
      <c r="AW351" s="83" t="s">
        <v>10421</v>
      </c>
      <c r="AX351" s="89" t="s">
        <v>10770</v>
      </c>
      <c r="AY351" s="83" t="s">
        <v>66</v>
      </c>
      <c r="AZ351" s="2"/>
      <c r="BA351" s="3"/>
      <c r="BB351" s="3"/>
      <c r="BC351" s="3"/>
      <c r="BD351" s="3"/>
    </row>
    <row r="352" spans="1:56" x14ac:dyDescent="0.55000000000000004">
      <c r="A352" s="69" t="s">
        <v>414</v>
      </c>
      <c r="B352" s="70"/>
      <c r="C352" s="70"/>
      <c r="D352" s="71"/>
      <c r="E352" s="73"/>
      <c r="F352" s="107" t="s">
        <v>2820</v>
      </c>
      <c r="G352" s="70"/>
      <c r="H352" s="74"/>
      <c r="I352" s="75"/>
      <c r="J352" s="75"/>
      <c r="K352" s="74" t="s">
        <v>11825</v>
      </c>
      <c r="L352" s="78"/>
      <c r="M352" s="79"/>
      <c r="N352" s="79"/>
      <c r="O352" s="80"/>
      <c r="P352" s="81"/>
      <c r="Q352" s="81"/>
      <c r="R352" s="91"/>
      <c r="S352" s="91"/>
      <c r="T352" s="91"/>
      <c r="U352" s="91"/>
      <c r="V352" s="52"/>
      <c r="W352" s="52"/>
      <c r="X352" s="52"/>
      <c r="Y352" s="52"/>
      <c r="Z352" s="51"/>
      <c r="AA352" s="76"/>
      <c r="AB352" s="76"/>
      <c r="AC352" s="77"/>
      <c r="AD352" s="83" t="s">
        <v>6201</v>
      </c>
      <c r="AE352" s="83">
        <v>631</v>
      </c>
      <c r="AF352" s="83">
        <v>778</v>
      </c>
      <c r="AG352" s="83">
        <v>12245</v>
      </c>
      <c r="AH352" s="83">
        <v>11915</v>
      </c>
      <c r="AI352" s="83"/>
      <c r="AJ352" s="83"/>
      <c r="AK352" s="83"/>
      <c r="AL352" s="83"/>
      <c r="AM352" s="83"/>
      <c r="AN352" s="85">
        <v>40981.722071759257</v>
      </c>
      <c r="AO352" s="89" t="s">
        <v>9355</v>
      </c>
      <c r="AP352" s="83" t="b">
        <v>1</v>
      </c>
      <c r="AQ352" s="83" t="b">
        <v>0</v>
      </c>
      <c r="AR352" s="83" t="b">
        <v>0</v>
      </c>
      <c r="AS352" s="83" t="s">
        <v>5605</v>
      </c>
      <c r="AT352" s="83">
        <v>42</v>
      </c>
      <c r="AU352" s="89" t="s">
        <v>9970</v>
      </c>
      <c r="AV352" s="83" t="b">
        <v>0</v>
      </c>
      <c r="AW352" s="83" t="s">
        <v>10421</v>
      </c>
      <c r="AX352" s="89" t="s">
        <v>10771</v>
      </c>
      <c r="AY352" s="83" t="s">
        <v>66</v>
      </c>
      <c r="AZ352" s="2"/>
      <c r="BA352" s="3"/>
      <c r="BB352" s="3"/>
      <c r="BC352" s="3"/>
      <c r="BD352" s="3"/>
    </row>
    <row r="353" spans="1:56" x14ac:dyDescent="0.55000000000000004">
      <c r="A353" s="69" t="s">
        <v>415</v>
      </c>
      <c r="B353" s="70"/>
      <c r="C353" s="70"/>
      <c r="D353" s="71"/>
      <c r="E353" s="73"/>
      <c r="F353" s="107" t="s">
        <v>2821</v>
      </c>
      <c r="G353" s="70"/>
      <c r="H353" s="74"/>
      <c r="I353" s="75"/>
      <c r="J353" s="75"/>
      <c r="K353" s="74" t="s">
        <v>11826</v>
      </c>
      <c r="L353" s="78"/>
      <c r="M353" s="79"/>
      <c r="N353" s="79"/>
      <c r="O353" s="80"/>
      <c r="P353" s="81"/>
      <c r="Q353" s="81"/>
      <c r="R353" s="91"/>
      <c r="S353" s="91"/>
      <c r="T353" s="91"/>
      <c r="U353" s="91"/>
      <c r="V353" s="52"/>
      <c r="W353" s="52"/>
      <c r="X353" s="52"/>
      <c r="Y353" s="52"/>
      <c r="Z353" s="51"/>
      <c r="AA353" s="76"/>
      <c r="AB353" s="76"/>
      <c r="AC353" s="77"/>
      <c r="AD353" s="83" t="s">
        <v>6202</v>
      </c>
      <c r="AE353" s="83">
        <v>902</v>
      </c>
      <c r="AF353" s="83">
        <v>450</v>
      </c>
      <c r="AG353" s="83">
        <v>8882</v>
      </c>
      <c r="AH353" s="83">
        <v>5086</v>
      </c>
      <c r="AI353" s="83"/>
      <c r="AJ353" s="83" t="s">
        <v>7220</v>
      </c>
      <c r="AK353" s="83"/>
      <c r="AL353" s="83"/>
      <c r="AM353" s="83"/>
      <c r="AN353" s="85">
        <v>40419.801261574074</v>
      </c>
      <c r="AO353" s="89" t="s">
        <v>9356</v>
      </c>
      <c r="AP353" s="83" t="b">
        <v>0</v>
      </c>
      <c r="AQ353" s="83" t="b">
        <v>0</v>
      </c>
      <c r="AR353" s="83" t="b">
        <v>1</v>
      </c>
      <c r="AS353" s="83" t="s">
        <v>5605</v>
      </c>
      <c r="AT353" s="83">
        <v>12</v>
      </c>
      <c r="AU353" s="89" t="s">
        <v>9970</v>
      </c>
      <c r="AV353" s="83" t="b">
        <v>0</v>
      </c>
      <c r="AW353" s="83" t="s">
        <v>10421</v>
      </c>
      <c r="AX353" s="89" t="s">
        <v>10772</v>
      </c>
      <c r="AY353" s="83" t="s">
        <v>66</v>
      </c>
      <c r="AZ353" s="2"/>
      <c r="BA353" s="3"/>
      <c r="BB353" s="3"/>
      <c r="BC353" s="3"/>
      <c r="BD353" s="3"/>
    </row>
    <row r="354" spans="1:56" x14ac:dyDescent="0.55000000000000004">
      <c r="A354" s="69" t="s">
        <v>1046</v>
      </c>
      <c r="B354" s="70"/>
      <c r="C354" s="70"/>
      <c r="D354" s="71"/>
      <c r="E354" s="73"/>
      <c r="F354" s="107" t="s">
        <v>10121</v>
      </c>
      <c r="G354" s="70"/>
      <c r="H354" s="74"/>
      <c r="I354" s="75"/>
      <c r="J354" s="75"/>
      <c r="K354" s="74" t="s">
        <v>11827</v>
      </c>
      <c r="L354" s="78"/>
      <c r="M354" s="79"/>
      <c r="N354" s="79"/>
      <c r="O354" s="80"/>
      <c r="P354" s="81"/>
      <c r="Q354" s="81"/>
      <c r="R354" s="91"/>
      <c r="S354" s="91"/>
      <c r="T354" s="91"/>
      <c r="U354" s="91"/>
      <c r="V354" s="52"/>
      <c r="W354" s="52"/>
      <c r="X354" s="52"/>
      <c r="Y354" s="52"/>
      <c r="Z354" s="51"/>
      <c r="AA354" s="76"/>
      <c r="AB354" s="76"/>
      <c r="AC354" s="77"/>
      <c r="AD354" s="83" t="s">
        <v>6203</v>
      </c>
      <c r="AE354" s="83">
        <v>698</v>
      </c>
      <c r="AF354" s="83">
        <v>468916</v>
      </c>
      <c r="AG354" s="83">
        <v>5073</v>
      </c>
      <c r="AH354" s="83">
        <v>156</v>
      </c>
      <c r="AI354" s="83"/>
      <c r="AJ354" s="83" t="s">
        <v>7221</v>
      </c>
      <c r="AK354" s="83" t="s">
        <v>8045</v>
      </c>
      <c r="AL354" s="89" t="s">
        <v>8601</v>
      </c>
      <c r="AM354" s="83"/>
      <c r="AN354" s="85">
        <v>39981.774143518516</v>
      </c>
      <c r="AO354" s="89" t="s">
        <v>9357</v>
      </c>
      <c r="AP354" s="83" t="b">
        <v>0</v>
      </c>
      <c r="AQ354" s="83" t="b">
        <v>0</v>
      </c>
      <c r="AR354" s="83" t="b">
        <v>0</v>
      </c>
      <c r="AS354" s="83" t="s">
        <v>5605</v>
      </c>
      <c r="AT354" s="83">
        <v>1515</v>
      </c>
      <c r="AU354" s="89" t="s">
        <v>9970</v>
      </c>
      <c r="AV354" s="83" t="b">
        <v>1</v>
      </c>
      <c r="AW354" s="83" t="s">
        <v>10421</v>
      </c>
      <c r="AX354" s="89" t="s">
        <v>10773</v>
      </c>
      <c r="AY354" s="83" t="s">
        <v>65</v>
      </c>
      <c r="AZ354" s="2"/>
      <c r="BA354" s="3"/>
      <c r="BB354" s="3"/>
      <c r="BC354" s="3"/>
      <c r="BD354" s="3"/>
    </row>
    <row r="355" spans="1:56" x14ac:dyDescent="0.55000000000000004">
      <c r="A355" s="69" t="s">
        <v>1047</v>
      </c>
      <c r="B355" s="70"/>
      <c r="C355" s="70"/>
      <c r="D355" s="71"/>
      <c r="E355" s="73"/>
      <c r="F355" s="107" t="s">
        <v>10122</v>
      </c>
      <c r="G355" s="70"/>
      <c r="H355" s="74"/>
      <c r="I355" s="75"/>
      <c r="J355" s="75"/>
      <c r="K355" s="74" t="s">
        <v>11828</v>
      </c>
      <c r="L355" s="78"/>
      <c r="M355" s="79"/>
      <c r="N355" s="79"/>
      <c r="O355" s="80"/>
      <c r="P355" s="81"/>
      <c r="Q355" s="81"/>
      <c r="R355" s="91"/>
      <c r="S355" s="91"/>
      <c r="T355" s="91"/>
      <c r="U355" s="91"/>
      <c r="V355" s="52"/>
      <c r="W355" s="52"/>
      <c r="X355" s="52"/>
      <c r="Y355" s="52"/>
      <c r="Z355" s="51"/>
      <c r="AA355" s="76"/>
      <c r="AB355" s="76"/>
      <c r="AC355" s="77"/>
      <c r="AD355" s="83" t="s">
        <v>6204</v>
      </c>
      <c r="AE355" s="83">
        <v>1740</v>
      </c>
      <c r="AF355" s="83">
        <v>439863</v>
      </c>
      <c r="AG355" s="83">
        <v>50956</v>
      </c>
      <c r="AH355" s="83">
        <v>4484</v>
      </c>
      <c r="AI355" s="83"/>
      <c r="AJ355" s="83" t="s">
        <v>7222</v>
      </c>
      <c r="AK355" s="83" t="s">
        <v>7865</v>
      </c>
      <c r="AL355" s="89" t="s">
        <v>8602</v>
      </c>
      <c r="AM355" s="83"/>
      <c r="AN355" s="85">
        <v>40014.493622685186</v>
      </c>
      <c r="AO355" s="89" t="s">
        <v>9358</v>
      </c>
      <c r="AP355" s="83" t="b">
        <v>0</v>
      </c>
      <c r="AQ355" s="83" t="b">
        <v>0</v>
      </c>
      <c r="AR355" s="83" t="b">
        <v>1</v>
      </c>
      <c r="AS355" s="83" t="s">
        <v>5605</v>
      </c>
      <c r="AT355" s="83">
        <v>1367</v>
      </c>
      <c r="AU355" s="89" t="s">
        <v>9970</v>
      </c>
      <c r="AV355" s="83" t="b">
        <v>1</v>
      </c>
      <c r="AW355" s="83" t="s">
        <v>10421</v>
      </c>
      <c r="AX355" s="89" t="s">
        <v>10774</v>
      </c>
      <c r="AY355" s="83" t="s">
        <v>65</v>
      </c>
      <c r="AZ355" s="2"/>
      <c r="BA355" s="3"/>
      <c r="BB355" s="3"/>
      <c r="BC355" s="3"/>
      <c r="BD355" s="3"/>
    </row>
    <row r="356" spans="1:56" x14ac:dyDescent="0.55000000000000004">
      <c r="A356" s="69" t="s">
        <v>416</v>
      </c>
      <c r="B356" s="70"/>
      <c r="C356" s="70"/>
      <c r="D356" s="71"/>
      <c r="E356" s="73"/>
      <c r="F356" s="107" t="s">
        <v>2822</v>
      </c>
      <c r="G356" s="70"/>
      <c r="H356" s="74"/>
      <c r="I356" s="75"/>
      <c r="J356" s="75"/>
      <c r="K356" s="74" t="s">
        <v>11829</v>
      </c>
      <c r="L356" s="78"/>
      <c r="M356" s="79"/>
      <c r="N356" s="79"/>
      <c r="O356" s="80"/>
      <c r="P356" s="81"/>
      <c r="Q356" s="81"/>
      <c r="R356" s="91"/>
      <c r="S356" s="91"/>
      <c r="T356" s="91"/>
      <c r="U356" s="91"/>
      <c r="V356" s="52"/>
      <c r="W356" s="52"/>
      <c r="X356" s="52"/>
      <c r="Y356" s="52"/>
      <c r="Z356" s="51"/>
      <c r="AA356" s="76"/>
      <c r="AB356" s="76"/>
      <c r="AC356" s="77"/>
      <c r="AD356" s="83" t="s">
        <v>6205</v>
      </c>
      <c r="AE356" s="83">
        <v>521</v>
      </c>
      <c r="AF356" s="83">
        <v>309</v>
      </c>
      <c r="AG356" s="83">
        <v>4592</v>
      </c>
      <c r="AH356" s="83">
        <v>15386</v>
      </c>
      <c r="AI356" s="83"/>
      <c r="AJ356" s="83" t="s">
        <v>7223</v>
      </c>
      <c r="AK356" s="83" t="s">
        <v>7989</v>
      </c>
      <c r="AL356" s="83"/>
      <c r="AM356" s="83"/>
      <c r="AN356" s="85">
        <v>42382.33965277778</v>
      </c>
      <c r="AO356" s="89" t="s">
        <v>9359</v>
      </c>
      <c r="AP356" s="83" t="b">
        <v>1</v>
      </c>
      <c r="AQ356" s="83" t="b">
        <v>0</v>
      </c>
      <c r="AR356" s="83" t="b">
        <v>0</v>
      </c>
      <c r="AS356" s="83" t="s">
        <v>5604</v>
      </c>
      <c r="AT356" s="83">
        <v>2</v>
      </c>
      <c r="AU356" s="83"/>
      <c r="AV356" s="83" t="b">
        <v>0</v>
      </c>
      <c r="AW356" s="83" t="s">
        <v>10421</v>
      </c>
      <c r="AX356" s="89" t="s">
        <v>10775</v>
      </c>
      <c r="AY356" s="83" t="s">
        <v>66</v>
      </c>
      <c r="AZ356" s="2"/>
      <c r="BA356" s="3"/>
      <c r="BB356" s="3"/>
      <c r="BC356" s="3"/>
      <c r="BD356" s="3"/>
    </row>
    <row r="357" spans="1:56" x14ac:dyDescent="0.55000000000000004">
      <c r="A357" s="69" t="s">
        <v>1048</v>
      </c>
      <c r="B357" s="70"/>
      <c r="C357" s="70"/>
      <c r="D357" s="71"/>
      <c r="E357" s="73"/>
      <c r="F357" s="107" t="s">
        <v>10123</v>
      </c>
      <c r="G357" s="70"/>
      <c r="H357" s="74"/>
      <c r="I357" s="75"/>
      <c r="J357" s="75"/>
      <c r="K357" s="74" t="s">
        <v>11830</v>
      </c>
      <c r="L357" s="78"/>
      <c r="M357" s="79"/>
      <c r="N357" s="79"/>
      <c r="O357" s="80"/>
      <c r="P357" s="81"/>
      <c r="Q357" s="81"/>
      <c r="R357" s="91"/>
      <c r="S357" s="91"/>
      <c r="T357" s="91"/>
      <c r="U357" s="91"/>
      <c r="V357" s="52"/>
      <c r="W357" s="52"/>
      <c r="X357" s="52"/>
      <c r="Y357" s="52"/>
      <c r="Z357" s="51"/>
      <c r="AA357" s="76"/>
      <c r="AB357" s="76"/>
      <c r="AC357" s="77"/>
      <c r="AD357" s="83" t="s">
        <v>6206</v>
      </c>
      <c r="AE357" s="83">
        <v>237</v>
      </c>
      <c r="AF357" s="83">
        <v>125355</v>
      </c>
      <c r="AG357" s="83">
        <v>9893</v>
      </c>
      <c r="AH357" s="83">
        <v>33551</v>
      </c>
      <c r="AI357" s="83"/>
      <c r="AJ357" s="83" t="s">
        <v>7224</v>
      </c>
      <c r="AK357" s="83" t="s">
        <v>8046</v>
      </c>
      <c r="AL357" s="83"/>
      <c r="AM357" s="83"/>
      <c r="AN357" s="85">
        <v>41093.247488425928</v>
      </c>
      <c r="AO357" s="89" t="s">
        <v>9360</v>
      </c>
      <c r="AP357" s="83" t="b">
        <v>0</v>
      </c>
      <c r="AQ357" s="83" t="b">
        <v>0</v>
      </c>
      <c r="AR357" s="83" t="b">
        <v>1</v>
      </c>
      <c r="AS357" s="83" t="s">
        <v>5604</v>
      </c>
      <c r="AT357" s="83">
        <v>653</v>
      </c>
      <c r="AU357" s="89" t="s">
        <v>9970</v>
      </c>
      <c r="AV357" s="83" t="b">
        <v>1</v>
      </c>
      <c r="AW357" s="83" t="s">
        <v>10421</v>
      </c>
      <c r="AX357" s="89" t="s">
        <v>10776</v>
      </c>
      <c r="AY357" s="83" t="s">
        <v>65</v>
      </c>
      <c r="AZ357" s="2"/>
      <c r="BA357" s="3"/>
      <c r="BB357" s="3"/>
      <c r="BC357" s="3"/>
      <c r="BD357" s="3"/>
    </row>
    <row r="358" spans="1:56" x14ac:dyDescent="0.55000000000000004">
      <c r="A358" s="69" t="s">
        <v>417</v>
      </c>
      <c r="B358" s="70"/>
      <c r="C358" s="70"/>
      <c r="D358" s="71"/>
      <c r="E358" s="73"/>
      <c r="F358" s="107" t="s">
        <v>2823</v>
      </c>
      <c r="G358" s="70"/>
      <c r="H358" s="74"/>
      <c r="I358" s="75"/>
      <c r="J358" s="75"/>
      <c r="K358" s="74" t="s">
        <v>11831</v>
      </c>
      <c r="L358" s="78"/>
      <c r="M358" s="79"/>
      <c r="N358" s="79"/>
      <c r="O358" s="80"/>
      <c r="P358" s="81"/>
      <c r="Q358" s="81"/>
      <c r="R358" s="91"/>
      <c r="S358" s="91"/>
      <c r="T358" s="91"/>
      <c r="U358" s="91"/>
      <c r="V358" s="52"/>
      <c r="W358" s="52"/>
      <c r="X358" s="52"/>
      <c r="Y358" s="52"/>
      <c r="Z358" s="51"/>
      <c r="AA358" s="76"/>
      <c r="AB358" s="76"/>
      <c r="AC358" s="77"/>
      <c r="AD358" s="83" t="s">
        <v>6207</v>
      </c>
      <c r="AE358" s="83">
        <v>377</v>
      </c>
      <c r="AF358" s="83">
        <v>1562</v>
      </c>
      <c r="AG358" s="83">
        <v>5150</v>
      </c>
      <c r="AH358" s="83">
        <v>546</v>
      </c>
      <c r="AI358" s="83"/>
      <c r="AJ358" s="83" t="s">
        <v>7225</v>
      </c>
      <c r="AK358" s="83"/>
      <c r="AL358" s="89" t="s">
        <v>8603</v>
      </c>
      <c r="AM358" s="83"/>
      <c r="AN358" s="85">
        <v>40880.879050925927</v>
      </c>
      <c r="AO358" s="89" t="s">
        <v>9361</v>
      </c>
      <c r="AP358" s="83" t="b">
        <v>1</v>
      </c>
      <c r="AQ358" s="83" t="b">
        <v>0</v>
      </c>
      <c r="AR358" s="83" t="b">
        <v>1</v>
      </c>
      <c r="AS358" s="83" t="s">
        <v>5604</v>
      </c>
      <c r="AT358" s="83">
        <v>47</v>
      </c>
      <c r="AU358" s="89" t="s">
        <v>9970</v>
      </c>
      <c r="AV358" s="83" t="b">
        <v>0</v>
      </c>
      <c r="AW358" s="83" t="s">
        <v>10421</v>
      </c>
      <c r="AX358" s="89" t="s">
        <v>10777</v>
      </c>
      <c r="AY358" s="83" t="s">
        <v>66</v>
      </c>
      <c r="AZ358" s="2"/>
      <c r="BA358" s="3"/>
      <c r="BB358" s="3"/>
      <c r="BC358" s="3"/>
      <c r="BD358" s="3"/>
    </row>
    <row r="359" spans="1:56" x14ac:dyDescent="0.55000000000000004">
      <c r="A359" s="69" t="s">
        <v>911</v>
      </c>
      <c r="B359" s="70"/>
      <c r="C359" s="70"/>
      <c r="D359" s="71"/>
      <c r="E359" s="73"/>
      <c r="F359" s="107" t="s">
        <v>10124</v>
      </c>
      <c r="G359" s="70"/>
      <c r="H359" s="74"/>
      <c r="I359" s="75"/>
      <c r="J359" s="75"/>
      <c r="K359" s="74" t="s">
        <v>11832</v>
      </c>
      <c r="L359" s="78"/>
      <c r="M359" s="79"/>
      <c r="N359" s="79"/>
      <c r="O359" s="80"/>
      <c r="P359" s="81"/>
      <c r="Q359" s="81"/>
      <c r="R359" s="91"/>
      <c r="S359" s="91"/>
      <c r="T359" s="91"/>
      <c r="U359" s="91"/>
      <c r="V359" s="52"/>
      <c r="W359" s="52"/>
      <c r="X359" s="52"/>
      <c r="Y359" s="52"/>
      <c r="Z359" s="51"/>
      <c r="AA359" s="76"/>
      <c r="AB359" s="76"/>
      <c r="AC359" s="77"/>
      <c r="AD359" s="83" t="s">
        <v>6208</v>
      </c>
      <c r="AE359" s="83">
        <v>0</v>
      </c>
      <c r="AF359" s="83">
        <v>30</v>
      </c>
      <c r="AG359" s="83">
        <v>25</v>
      </c>
      <c r="AH359" s="83">
        <v>0</v>
      </c>
      <c r="AI359" s="83"/>
      <c r="AJ359" s="83" t="s">
        <v>7226</v>
      </c>
      <c r="AK359" s="83" t="s">
        <v>8047</v>
      </c>
      <c r="AL359" s="89" t="s">
        <v>8604</v>
      </c>
      <c r="AM359" s="83"/>
      <c r="AN359" s="85">
        <v>43339.919398148151</v>
      </c>
      <c r="AO359" s="89" t="s">
        <v>9362</v>
      </c>
      <c r="AP359" s="83" t="b">
        <v>0</v>
      </c>
      <c r="AQ359" s="83" t="b">
        <v>0</v>
      </c>
      <c r="AR359" s="83" t="b">
        <v>0</v>
      </c>
      <c r="AS359" s="83" t="s">
        <v>5604</v>
      </c>
      <c r="AT359" s="83">
        <v>1</v>
      </c>
      <c r="AU359" s="89" t="s">
        <v>9970</v>
      </c>
      <c r="AV359" s="83" t="b">
        <v>0</v>
      </c>
      <c r="AW359" s="83" t="s">
        <v>10421</v>
      </c>
      <c r="AX359" s="89" t="s">
        <v>10778</v>
      </c>
      <c r="AY359" s="83" t="s">
        <v>66</v>
      </c>
      <c r="AZ359" s="2"/>
      <c r="BA359" s="3"/>
      <c r="BB359" s="3"/>
      <c r="BC359" s="3"/>
      <c r="BD359" s="3"/>
    </row>
    <row r="360" spans="1:56" x14ac:dyDescent="0.55000000000000004">
      <c r="A360" s="69" t="s">
        <v>421</v>
      </c>
      <c r="B360" s="70"/>
      <c r="C360" s="70"/>
      <c r="D360" s="71"/>
      <c r="E360" s="73"/>
      <c r="F360" s="107" t="s">
        <v>2827</v>
      </c>
      <c r="G360" s="70"/>
      <c r="H360" s="74"/>
      <c r="I360" s="75"/>
      <c r="J360" s="75"/>
      <c r="K360" s="74" t="s">
        <v>11833</v>
      </c>
      <c r="L360" s="78"/>
      <c r="M360" s="79"/>
      <c r="N360" s="79"/>
      <c r="O360" s="80"/>
      <c r="P360" s="81"/>
      <c r="Q360" s="81"/>
      <c r="R360" s="91"/>
      <c r="S360" s="91"/>
      <c r="T360" s="91"/>
      <c r="U360" s="91"/>
      <c r="V360" s="52"/>
      <c r="W360" s="52"/>
      <c r="X360" s="52"/>
      <c r="Y360" s="52"/>
      <c r="Z360" s="51"/>
      <c r="AA360" s="76"/>
      <c r="AB360" s="76"/>
      <c r="AC360" s="77"/>
      <c r="AD360" s="83" t="s">
        <v>6209</v>
      </c>
      <c r="AE360" s="83">
        <v>65</v>
      </c>
      <c r="AF360" s="83">
        <v>16</v>
      </c>
      <c r="AG360" s="83">
        <v>1368</v>
      </c>
      <c r="AH360" s="83">
        <v>132</v>
      </c>
      <c r="AI360" s="83"/>
      <c r="AJ360" s="83"/>
      <c r="AK360" s="83"/>
      <c r="AL360" s="83"/>
      <c r="AM360" s="83"/>
      <c r="AN360" s="85">
        <v>41975.41101851852</v>
      </c>
      <c r="AO360" s="83"/>
      <c r="AP360" s="83" t="b">
        <v>1</v>
      </c>
      <c r="AQ360" s="83" t="b">
        <v>0</v>
      </c>
      <c r="AR360" s="83" t="b">
        <v>0</v>
      </c>
      <c r="AS360" s="83" t="s">
        <v>5604</v>
      </c>
      <c r="AT360" s="83">
        <v>0</v>
      </c>
      <c r="AU360" s="89" t="s">
        <v>9970</v>
      </c>
      <c r="AV360" s="83" t="b">
        <v>0</v>
      </c>
      <c r="AW360" s="83" t="s">
        <v>10421</v>
      </c>
      <c r="AX360" s="89" t="s">
        <v>10779</v>
      </c>
      <c r="AY360" s="83" t="s">
        <v>66</v>
      </c>
      <c r="AZ360" s="2"/>
      <c r="BA360" s="3"/>
      <c r="BB360" s="3"/>
      <c r="BC360" s="3"/>
      <c r="BD360" s="3"/>
    </row>
    <row r="361" spans="1:56" x14ac:dyDescent="0.55000000000000004">
      <c r="A361" s="69" t="s">
        <v>942</v>
      </c>
      <c r="B361" s="70"/>
      <c r="C361" s="70"/>
      <c r="D361" s="71"/>
      <c r="E361" s="73"/>
      <c r="F361" s="107" t="s">
        <v>10125</v>
      </c>
      <c r="G361" s="70"/>
      <c r="H361" s="74"/>
      <c r="I361" s="75"/>
      <c r="J361" s="75"/>
      <c r="K361" s="74" t="s">
        <v>11834</v>
      </c>
      <c r="L361" s="78"/>
      <c r="M361" s="79"/>
      <c r="N361" s="79"/>
      <c r="O361" s="80"/>
      <c r="P361" s="81"/>
      <c r="Q361" s="81"/>
      <c r="R361" s="91"/>
      <c r="S361" s="91"/>
      <c r="T361" s="91"/>
      <c r="U361" s="91"/>
      <c r="V361" s="52"/>
      <c r="W361" s="52"/>
      <c r="X361" s="52"/>
      <c r="Y361" s="52"/>
      <c r="Z361" s="51"/>
      <c r="AA361" s="76"/>
      <c r="AB361" s="76"/>
      <c r="AC361" s="77"/>
      <c r="AD361" s="83" t="s">
        <v>6210</v>
      </c>
      <c r="AE361" s="83">
        <v>2961</v>
      </c>
      <c r="AF361" s="83">
        <v>803121</v>
      </c>
      <c r="AG361" s="83">
        <v>25387</v>
      </c>
      <c r="AH361" s="83">
        <v>8619</v>
      </c>
      <c r="AI361" s="83"/>
      <c r="AJ361" s="83" t="s">
        <v>7227</v>
      </c>
      <c r="AK361" s="83" t="s">
        <v>8048</v>
      </c>
      <c r="AL361" s="89" t="s">
        <v>8605</v>
      </c>
      <c r="AM361" s="83"/>
      <c r="AN361" s="85">
        <v>39939.398981481485</v>
      </c>
      <c r="AO361" s="89" t="s">
        <v>9363</v>
      </c>
      <c r="AP361" s="83" t="b">
        <v>0</v>
      </c>
      <c r="AQ361" s="83" t="b">
        <v>0</v>
      </c>
      <c r="AR361" s="83" t="b">
        <v>1</v>
      </c>
      <c r="AS361" s="83" t="s">
        <v>5604</v>
      </c>
      <c r="AT361" s="83">
        <v>9859</v>
      </c>
      <c r="AU361" s="89" t="s">
        <v>9967</v>
      </c>
      <c r="AV361" s="83" t="b">
        <v>1</v>
      </c>
      <c r="AW361" s="83" t="s">
        <v>10421</v>
      </c>
      <c r="AX361" s="89" t="s">
        <v>10780</v>
      </c>
      <c r="AY361" s="83" t="s">
        <v>66</v>
      </c>
      <c r="AZ361" s="2"/>
      <c r="BA361" s="3"/>
      <c r="BB361" s="3"/>
      <c r="BC361" s="3"/>
      <c r="BD361" s="3"/>
    </row>
    <row r="362" spans="1:56" x14ac:dyDescent="0.55000000000000004">
      <c r="A362" s="69" t="s">
        <v>422</v>
      </c>
      <c r="B362" s="70"/>
      <c r="C362" s="70"/>
      <c r="D362" s="71"/>
      <c r="E362" s="73"/>
      <c r="F362" s="107" t="s">
        <v>2828</v>
      </c>
      <c r="G362" s="70"/>
      <c r="H362" s="74"/>
      <c r="I362" s="75"/>
      <c r="J362" s="75"/>
      <c r="K362" s="74" t="s">
        <v>11835</v>
      </c>
      <c r="L362" s="78"/>
      <c r="M362" s="79"/>
      <c r="N362" s="79"/>
      <c r="O362" s="80"/>
      <c r="P362" s="81"/>
      <c r="Q362" s="81"/>
      <c r="R362" s="91"/>
      <c r="S362" s="91"/>
      <c r="T362" s="91"/>
      <c r="U362" s="91"/>
      <c r="V362" s="52"/>
      <c r="W362" s="52"/>
      <c r="X362" s="52"/>
      <c r="Y362" s="52"/>
      <c r="Z362" s="51"/>
      <c r="AA362" s="76"/>
      <c r="AB362" s="76"/>
      <c r="AC362" s="77"/>
      <c r="AD362" s="83" t="s">
        <v>6211</v>
      </c>
      <c r="AE362" s="83">
        <v>717</v>
      </c>
      <c r="AF362" s="83">
        <v>1415</v>
      </c>
      <c r="AG362" s="83">
        <v>11957</v>
      </c>
      <c r="AH362" s="83">
        <v>67632</v>
      </c>
      <c r="AI362" s="83"/>
      <c r="AJ362" s="83" t="s">
        <v>7228</v>
      </c>
      <c r="AK362" s="83" t="s">
        <v>5740</v>
      </c>
      <c r="AL362" s="89" t="s">
        <v>8606</v>
      </c>
      <c r="AM362" s="83"/>
      <c r="AN362" s="85">
        <v>42037.589166666665</v>
      </c>
      <c r="AO362" s="89" t="s">
        <v>9364</v>
      </c>
      <c r="AP362" s="83" t="b">
        <v>0</v>
      </c>
      <c r="AQ362" s="83" t="b">
        <v>0</v>
      </c>
      <c r="AR362" s="83" t="b">
        <v>1</v>
      </c>
      <c r="AS362" s="83" t="s">
        <v>5605</v>
      </c>
      <c r="AT362" s="83">
        <v>92</v>
      </c>
      <c r="AU362" s="89" t="s">
        <v>9970</v>
      </c>
      <c r="AV362" s="83" t="b">
        <v>0</v>
      </c>
      <c r="AW362" s="83" t="s">
        <v>10421</v>
      </c>
      <c r="AX362" s="89" t="s">
        <v>10781</v>
      </c>
      <c r="AY362" s="83" t="s">
        <v>66</v>
      </c>
      <c r="AZ362" s="2"/>
      <c r="BA362" s="3"/>
      <c r="BB362" s="3"/>
      <c r="BC362" s="3"/>
      <c r="BD362" s="3"/>
    </row>
    <row r="363" spans="1:56" x14ac:dyDescent="0.55000000000000004">
      <c r="A363" s="69" t="s">
        <v>485</v>
      </c>
      <c r="B363" s="70"/>
      <c r="C363" s="70"/>
      <c r="D363" s="71"/>
      <c r="E363" s="73"/>
      <c r="F363" s="107" t="s">
        <v>2879</v>
      </c>
      <c r="G363" s="70"/>
      <c r="H363" s="74"/>
      <c r="I363" s="75"/>
      <c r="J363" s="75"/>
      <c r="K363" s="74" t="s">
        <v>11836</v>
      </c>
      <c r="L363" s="78"/>
      <c r="M363" s="79"/>
      <c r="N363" s="79"/>
      <c r="O363" s="80"/>
      <c r="P363" s="81"/>
      <c r="Q363" s="81"/>
      <c r="R363" s="91"/>
      <c r="S363" s="91"/>
      <c r="T363" s="91"/>
      <c r="U363" s="91"/>
      <c r="V363" s="52"/>
      <c r="W363" s="52"/>
      <c r="X363" s="52"/>
      <c r="Y363" s="52"/>
      <c r="Z363" s="51"/>
      <c r="AA363" s="76"/>
      <c r="AB363" s="76"/>
      <c r="AC363" s="77"/>
      <c r="AD363" s="83" t="s">
        <v>6212</v>
      </c>
      <c r="AE363" s="83">
        <v>768</v>
      </c>
      <c r="AF363" s="83">
        <v>3722</v>
      </c>
      <c r="AG363" s="83">
        <v>3017</v>
      </c>
      <c r="AH363" s="83">
        <v>3301</v>
      </c>
      <c r="AI363" s="83"/>
      <c r="AJ363" s="83" t="s">
        <v>7229</v>
      </c>
      <c r="AK363" s="83" t="s">
        <v>8049</v>
      </c>
      <c r="AL363" s="89" t="s">
        <v>8607</v>
      </c>
      <c r="AM363" s="83"/>
      <c r="AN363" s="85">
        <v>41961.40997685185</v>
      </c>
      <c r="AO363" s="89" t="s">
        <v>9365</v>
      </c>
      <c r="AP363" s="83" t="b">
        <v>0</v>
      </c>
      <c r="AQ363" s="83" t="b">
        <v>0</v>
      </c>
      <c r="AR363" s="83" t="b">
        <v>0</v>
      </c>
      <c r="AS363" s="83" t="s">
        <v>5605</v>
      </c>
      <c r="AT363" s="83">
        <v>96</v>
      </c>
      <c r="AU363" s="89" t="s">
        <v>9970</v>
      </c>
      <c r="AV363" s="83" t="b">
        <v>0</v>
      </c>
      <c r="AW363" s="83" t="s">
        <v>10421</v>
      </c>
      <c r="AX363" s="89" t="s">
        <v>10782</v>
      </c>
      <c r="AY363" s="83" t="s">
        <v>66</v>
      </c>
      <c r="AZ363" s="2"/>
      <c r="BA363" s="3"/>
      <c r="BB363" s="3"/>
      <c r="BC363" s="3"/>
      <c r="BD363" s="3"/>
    </row>
    <row r="364" spans="1:56" x14ac:dyDescent="0.55000000000000004">
      <c r="A364" s="69" t="s">
        <v>1049</v>
      </c>
      <c r="B364" s="70"/>
      <c r="C364" s="70"/>
      <c r="D364" s="71"/>
      <c r="E364" s="73"/>
      <c r="F364" s="107" t="s">
        <v>10126</v>
      </c>
      <c r="G364" s="70"/>
      <c r="H364" s="74"/>
      <c r="I364" s="75"/>
      <c r="J364" s="75"/>
      <c r="K364" s="74" t="s">
        <v>11837</v>
      </c>
      <c r="L364" s="78"/>
      <c r="M364" s="79"/>
      <c r="N364" s="79"/>
      <c r="O364" s="80"/>
      <c r="P364" s="81"/>
      <c r="Q364" s="81"/>
      <c r="R364" s="91"/>
      <c r="S364" s="91"/>
      <c r="T364" s="91"/>
      <c r="U364" s="91"/>
      <c r="V364" s="52"/>
      <c r="W364" s="52"/>
      <c r="X364" s="52"/>
      <c r="Y364" s="52"/>
      <c r="Z364" s="51"/>
      <c r="AA364" s="76"/>
      <c r="AB364" s="76"/>
      <c r="AC364" s="77"/>
      <c r="AD364" s="83" t="s">
        <v>6213</v>
      </c>
      <c r="AE364" s="83">
        <v>964</v>
      </c>
      <c r="AF364" s="83">
        <v>19186</v>
      </c>
      <c r="AG364" s="83">
        <v>16266</v>
      </c>
      <c r="AH364" s="83">
        <v>6225</v>
      </c>
      <c r="AI364" s="83"/>
      <c r="AJ364" s="83" t="s">
        <v>7230</v>
      </c>
      <c r="AK364" s="83" t="s">
        <v>7871</v>
      </c>
      <c r="AL364" s="89" t="s">
        <v>8608</v>
      </c>
      <c r="AM364" s="83"/>
      <c r="AN364" s="85">
        <v>40718.431631944448</v>
      </c>
      <c r="AO364" s="89" t="s">
        <v>9366</v>
      </c>
      <c r="AP364" s="83" t="b">
        <v>0</v>
      </c>
      <c r="AQ364" s="83" t="b">
        <v>0</v>
      </c>
      <c r="AR364" s="83" t="b">
        <v>1</v>
      </c>
      <c r="AS364" s="83" t="s">
        <v>5605</v>
      </c>
      <c r="AT364" s="83">
        <v>465</v>
      </c>
      <c r="AU364" s="89" t="s">
        <v>9970</v>
      </c>
      <c r="AV364" s="83" t="b">
        <v>1</v>
      </c>
      <c r="AW364" s="83" t="s">
        <v>10421</v>
      </c>
      <c r="AX364" s="89" t="s">
        <v>10783</v>
      </c>
      <c r="AY364" s="83" t="s">
        <v>65</v>
      </c>
      <c r="AZ364" s="2"/>
      <c r="BA364" s="3"/>
      <c r="BB364" s="3"/>
      <c r="BC364" s="3"/>
      <c r="BD364" s="3"/>
    </row>
    <row r="365" spans="1:56" x14ac:dyDescent="0.55000000000000004">
      <c r="A365" s="69" t="s">
        <v>1050</v>
      </c>
      <c r="B365" s="70"/>
      <c r="C365" s="70"/>
      <c r="D365" s="71"/>
      <c r="E365" s="73"/>
      <c r="F365" s="107" t="s">
        <v>10127</v>
      </c>
      <c r="G365" s="70"/>
      <c r="H365" s="74"/>
      <c r="I365" s="75"/>
      <c r="J365" s="75"/>
      <c r="K365" s="74" t="s">
        <v>11838</v>
      </c>
      <c r="L365" s="78"/>
      <c r="M365" s="79"/>
      <c r="N365" s="79"/>
      <c r="O365" s="80"/>
      <c r="P365" s="81"/>
      <c r="Q365" s="81"/>
      <c r="R365" s="91"/>
      <c r="S365" s="91"/>
      <c r="T365" s="91"/>
      <c r="U365" s="91"/>
      <c r="V365" s="52"/>
      <c r="W365" s="52"/>
      <c r="X365" s="52"/>
      <c r="Y365" s="52"/>
      <c r="Z365" s="51"/>
      <c r="AA365" s="76"/>
      <c r="AB365" s="76"/>
      <c r="AC365" s="77"/>
      <c r="AD365" s="83" t="s">
        <v>6214</v>
      </c>
      <c r="AE365" s="83">
        <v>1060</v>
      </c>
      <c r="AF365" s="83">
        <v>16700</v>
      </c>
      <c r="AG365" s="83">
        <v>185404</v>
      </c>
      <c r="AH365" s="83">
        <v>4404</v>
      </c>
      <c r="AI365" s="83"/>
      <c r="AJ365" s="83" t="s">
        <v>7231</v>
      </c>
      <c r="AK365" s="83" t="s">
        <v>8050</v>
      </c>
      <c r="AL365" s="89" t="s">
        <v>8609</v>
      </c>
      <c r="AM365" s="83"/>
      <c r="AN365" s="85">
        <v>39669.702210648145</v>
      </c>
      <c r="AO365" s="89" t="s">
        <v>9367</v>
      </c>
      <c r="AP365" s="83" t="b">
        <v>0</v>
      </c>
      <c r="AQ365" s="83" t="b">
        <v>0</v>
      </c>
      <c r="AR365" s="83" t="b">
        <v>1</v>
      </c>
      <c r="AS365" s="83" t="s">
        <v>5605</v>
      </c>
      <c r="AT365" s="83">
        <v>441</v>
      </c>
      <c r="AU365" s="89" t="s">
        <v>9971</v>
      </c>
      <c r="AV365" s="83" t="b">
        <v>0</v>
      </c>
      <c r="AW365" s="83" t="s">
        <v>10421</v>
      </c>
      <c r="AX365" s="89" t="s">
        <v>10784</v>
      </c>
      <c r="AY365" s="83" t="s">
        <v>65</v>
      </c>
      <c r="AZ365" s="2"/>
      <c r="BA365" s="3"/>
      <c r="BB365" s="3"/>
      <c r="BC365" s="3"/>
      <c r="BD365" s="3"/>
    </row>
    <row r="366" spans="1:56" x14ac:dyDescent="0.55000000000000004">
      <c r="A366" s="69" t="s">
        <v>1051</v>
      </c>
      <c r="B366" s="70"/>
      <c r="C366" s="70"/>
      <c r="D366" s="71"/>
      <c r="E366" s="73"/>
      <c r="F366" s="107" t="s">
        <v>10128</v>
      </c>
      <c r="G366" s="70"/>
      <c r="H366" s="74"/>
      <c r="I366" s="75"/>
      <c r="J366" s="75"/>
      <c r="K366" s="74" t="s">
        <v>11839</v>
      </c>
      <c r="L366" s="78"/>
      <c r="M366" s="79"/>
      <c r="N366" s="79"/>
      <c r="O366" s="80"/>
      <c r="P366" s="81"/>
      <c r="Q366" s="81"/>
      <c r="R366" s="91"/>
      <c r="S366" s="91"/>
      <c r="T366" s="91"/>
      <c r="U366" s="91"/>
      <c r="V366" s="52"/>
      <c r="W366" s="52"/>
      <c r="X366" s="52"/>
      <c r="Y366" s="52"/>
      <c r="Z366" s="51"/>
      <c r="AA366" s="76"/>
      <c r="AB366" s="76"/>
      <c r="AC366" s="77"/>
      <c r="AD366" s="83" t="s">
        <v>6215</v>
      </c>
      <c r="AE366" s="83">
        <v>1657</v>
      </c>
      <c r="AF366" s="83">
        <v>1194</v>
      </c>
      <c r="AG366" s="83">
        <v>232</v>
      </c>
      <c r="AH366" s="83">
        <v>425</v>
      </c>
      <c r="AI366" s="83"/>
      <c r="AJ366" s="83"/>
      <c r="AK366" s="83"/>
      <c r="AL366" s="83"/>
      <c r="AM366" s="83"/>
      <c r="AN366" s="85">
        <v>41959.865370370368</v>
      </c>
      <c r="AO366" s="89" t="s">
        <v>9368</v>
      </c>
      <c r="AP366" s="83" t="b">
        <v>0</v>
      </c>
      <c r="AQ366" s="83" t="b">
        <v>0</v>
      </c>
      <c r="AR366" s="83" t="b">
        <v>0</v>
      </c>
      <c r="AS366" s="83" t="s">
        <v>5604</v>
      </c>
      <c r="AT366" s="83">
        <v>19</v>
      </c>
      <c r="AU366" s="89" t="s">
        <v>9970</v>
      </c>
      <c r="AV366" s="83" t="b">
        <v>0</v>
      </c>
      <c r="AW366" s="83" t="s">
        <v>10421</v>
      </c>
      <c r="AX366" s="89" t="s">
        <v>10785</v>
      </c>
      <c r="AY366" s="83" t="s">
        <v>65</v>
      </c>
      <c r="AZ366" s="2"/>
      <c r="BA366" s="3"/>
      <c r="BB366" s="3"/>
      <c r="BC366" s="3"/>
      <c r="BD366" s="3"/>
    </row>
    <row r="367" spans="1:56" x14ac:dyDescent="0.55000000000000004">
      <c r="A367" s="69" t="s">
        <v>423</v>
      </c>
      <c r="B367" s="70"/>
      <c r="C367" s="70"/>
      <c r="D367" s="71"/>
      <c r="E367" s="73"/>
      <c r="F367" s="107" t="s">
        <v>2829</v>
      </c>
      <c r="G367" s="70"/>
      <c r="H367" s="74"/>
      <c r="I367" s="75"/>
      <c r="J367" s="75"/>
      <c r="K367" s="74" t="s">
        <v>11840</v>
      </c>
      <c r="L367" s="78"/>
      <c r="M367" s="79"/>
      <c r="N367" s="79"/>
      <c r="O367" s="80"/>
      <c r="P367" s="81"/>
      <c r="Q367" s="81"/>
      <c r="R367" s="91"/>
      <c r="S367" s="91"/>
      <c r="T367" s="91"/>
      <c r="U367" s="91"/>
      <c r="V367" s="52"/>
      <c r="W367" s="52"/>
      <c r="X367" s="52"/>
      <c r="Y367" s="52"/>
      <c r="Z367" s="51"/>
      <c r="AA367" s="76"/>
      <c r="AB367" s="76"/>
      <c r="AC367" s="77"/>
      <c r="AD367" s="83" t="s">
        <v>6216</v>
      </c>
      <c r="AE367" s="83">
        <v>542</v>
      </c>
      <c r="AF367" s="83">
        <v>1663</v>
      </c>
      <c r="AG367" s="83">
        <v>2042</v>
      </c>
      <c r="AH367" s="83">
        <v>33</v>
      </c>
      <c r="AI367" s="83"/>
      <c r="AJ367" s="83" t="s">
        <v>7232</v>
      </c>
      <c r="AK367" s="83" t="s">
        <v>8051</v>
      </c>
      <c r="AL367" s="89" t="s">
        <v>8610</v>
      </c>
      <c r="AM367" s="83"/>
      <c r="AN367" s="85">
        <v>40784.814976851849</v>
      </c>
      <c r="AO367" s="89" t="s">
        <v>9369</v>
      </c>
      <c r="AP367" s="83" t="b">
        <v>0</v>
      </c>
      <c r="AQ367" s="83" t="b">
        <v>0</v>
      </c>
      <c r="AR367" s="83" t="b">
        <v>1</v>
      </c>
      <c r="AS367" s="83" t="s">
        <v>5609</v>
      </c>
      <c r="AT367" s="83">
        <v>301</v>
      </c>
      <c r="AU367" s="89" t="s">
        <v>9978</v>
      </c>
      <c r="AV367" s="83" t="b">
        <v>0</v>
      </c>
      <c r="AW367" s="83" t="s">
        <v>10421</v>
      </c>
      <c r="AX367" s="89" t="s">
        <v>10786</v>
      </c>
      <c r="AY367" s="83" t="s">
        <v>66</v>
      </c>
      <c r="AZ367" s="2"/>
      <c r="BA367" s="3"/>
      <c r="BB367" s="3"/>
      <c r="BC367" s="3"/>
      <c r="BD367" s="3"/>
    </row>
    <row r="368" spans="1:56" x14ac:dyDescent="0.55000000000000004">
      <c r="A368" s="69" t="s">
        <v>424</v>
      </c>
      <c r="B368" s="70"/>
      <c r="C368" s="70"/>
      <c r="D368" s="71"/>
      <c r="E368" s="73"/>
      <c r="F368" s="107" t="s">
        <v>2830</v>
      </c>
      <c r="G368" s="70"/>
      <c r="H368" s="74"/>
      <c r="I368" s="75"/>
      <c r="J368" s="75"/>
      <c r="K368" s="74" t="s">
        <v>11841</v>
      </c>
      <c r="L368" s="78"/>
      <c r="M368" s="79"/>
      <c r="N368" s="79"/>
      <c r="O368" s="80"/>
      <c r="P368" s="81"/>
      <c r="Q368" s="81"/>
      <c r="R368" s="91"/>
      <c r="S368" s="91"/>
      <c r="T368" s="91"/>
      <c r="U368" s="91"/>
      <c r="V368" s="52"/>
      <c r="W368" s="52"/>
      <c r="X368" s="52"/>
      <c r="Y368" s="52"/>
      <c r="Z368" s="51"/>
      <c r="AA368" s="76"/>
      <c r="AB368" s="76"/>
      <c r="AC368" s="77"/>
      <c r="AD368" s="83" t="s">
        <v>6217</v>
      </c>
      <c r="AE368" s="83">
        <v>487</v>
      </c>
      <c r="AF368" s="83">
        <v>634</v>
      </c>
      <c r="AG368" s="83">
        <v>8880</v>
      </c>
      <c r="AH368" s="83">
        <v>21932</v>
      </c>
      <c r="AI368" s="83"/>
      <c r="AJ368" s="83" t="s">
        <v>7233</v>
      </c>
      <c r="AK368" s="83" t="s">
        <v>7868</v>
      </c>
      <c r="AL368" s="89" t="s">
        <v>8611</v>
      </c>
      <c r="AM368" s="83"/>
      <c r="AN368" s="85">
        <v>40495.319212962961</v>
      </c>
      <c r="AO368" s="89" t="s">
        <v>9370</v>
      </c>
      <c r="AP368" s="83" t="b">
        <v>0</v>
      </c>
      <c r="AQ368" s="83" t="b">
        <v>0</v>
      </c>
      <c r="AR368" s="83" t="b">
        <v>1</v>
      </c>
      <c r="AS368" s="83" t="s">
        <v>5604</v>
      </c>
      <c r="AT368" s="83">
        <v>74</v>
      </c>
      <c r="AU368" s="89" t="s">
        <v>9970</v>
      </c>
      <c r="AV368" s="83" t="b">
        <v>0</v>
      </c>
      <c r="AW368" s="83" t="s">
        <v>10421</v>
      </c>
      <c r="AX368" s="89" t="s">
        <v>10787</v>
      </c>
      <c r="AY368" s="83" t="s">
        <v>66</v>
      </c>
      <c r="AZ368" s="2"/>
      <c r="BA368" s="3"/>
      <c r="BB368" s="3"/>
      <c r="BC368" s="3"/>
      <c r="BD368" s="3"/>
    </row>
    <row r="369" spans="1:56" x14ac:dyDescent="0.55000000000000004">
      <c r="A369" s="69" t="s">
        <v>425</v>
      </c>
      <c r="B369" s="70"/>
      <c r="C369" s="70"/>
      <c r="D369" s="71"/>
      <c r="E369" s="73"/>
      <c r="F369" s="107" t="s">
        <v>2831</v>
      </c>
      <c r="G369" s="70"/>
      <c r="H369" s="74"/>
      <c r="I369" s="75"/>
      <c r="J369" s="75"/>
      <c r="K369" s="74" t="s">
        <v>11842</v>
      </c>
      <c r="L369" s="78"/>
      <c r="M369" s="79"/>
      <c r="N369" s="79"/>
      <c r="O369" s="80"/>
      <c r="P369" s="81"/>
      <c r="Q369" s="81"/>
      <c r="R369" s="91"/>
      <c r="S369" s="91"/>
      <c r="T369" s="91"/>
      <c r="U369" s="91"/>
      <c r="V369" s="52"/>
      <c r="W369" s="52"/>
      <c r="X369" s="52"/>
      <c r="Y369" s="52"/>
      <c r="Z369" s="51"/>
      <c r="AA369" s="76"/>
      <c r="AB369" s="76"/>
      <c r="AC369" s="77"/>
      <c r="AD369" s="83" t="s">
        <v>6218</v>
      </c>
      <c r="AE369" s="83">
        <v>1692</v>
      </c>
      <c r="AF369" s="83">
        <v>2744</v>
      </c>
      <c r="AG369" s="83">
        <v>5318</v>
      </c>
      <c r="AH369" s="83">
        <v>5614</v>
      </c>
      <c r="AI369" s="83"/>
      <c r="AJ369" s="83" t="s">
        <v>7234</v>
      </c>
      <c r="AK369" s="83"/>
      <c r="AL369" s="89" t="s">
        <v>8612</v>
      </c>
      <c r="AM369" s="83"/>
      <c r="AN369" s="85">
        <v>41550.823182870372</v>
      </c>
      <c r="AO369" s="89" t="s">
        <v>9371</v>
      </c>
      <c r="AP369" s="83" t="b">
        <v>1</v>
      </c>
      <c r="AQ369" s="83" t="b">
        <v>0</v>
      </c>
      <c r="AR369" s="83" t="b">
        <v>1</v>
      </c>
      <c r="AS369" s="83" t="s">
        <v>5604</v>
      </c>
      <c r="AT369" s="83">
        <v>107</v>
      </c>
      <c r="AU369" s="89" t="s">
        <v>9970</v>
      </c>
      <c r="AV369" s="83" t="b">
        <v>1</v>
      </c>
      <c r="AW369" s="83" t="s">
        <v>10421</v>
      </c>
      <c r="AX369" s="89" t="s">
        <v>10788</v>
      </c>
      <c r="AY369" s="83" t="s">
        <v>66</v>
      </c>
      <c r="AZ369" s="2"/>
      <c r="BA369" s="3"/>
      <c r="BB369" s="3"/>
      <c r="BC369" s="3"/>
      <c r="BD369" s="3"/>
    </row>
    <row r="370" spans="1:56" x14ac:dyDescent="0.55000000000000004">
      <c r="A370" s="69" t="s">
        <v>426</v>
      </c>
      <c r="B370" s="70"/>
      <c r="C370" s="70"/>
      <c r="D370" s="71"/>
      <c r="E370" s="73"/>
      <c r="F370" s="107" t="s">
        <v>2832</v>
      </c>
      <c r="G370" s="70"/>
      <c r="H370" s="74"/>
      <c r="I370" s="75"/>
      <c r="J370" s="75"/>
      <c r="K370" s="74" t="s">
        <v>11843</v>
      </c>
      <c r="L370" s="78"/>
      <c r="M370" s="79"/>
      <c r="N370" s="79"/>
      <c r="O370" s="80"/>
      <c r="P370" s="81"/>
      <c r="Q370" s="81"/>
      <c r="R370" s="91"/>
      <c r="S370" s="91"/>
      <c r="T370" s="91"/>
      <c r="U370" s="91"/>
      <c r="V370" s="52"/>
      <c r="W370" s="52"/>
      <c r="X370" s="52"/>
      <c r="Y370" s="52"/>
      <c r="Z370" s="51"/>
      <c r="AA370" s="76"/>
      <c r="AB370" s="76"/>
      <c r="AC370" s="77"/>
      <c r="AD370" s="83" t="s">
        <v>6219</v>
      </c>
      <c r="AE370" s="83">
        <v>2529</v>
      </c>
      <c r="AF370" s="83">
        <v>3358</v>
      </c>
      <c r="AG370" s="83">
        <v>7761</v>
      </c>
      <c r="AH370" s="83">
        <v>5510</v>
      </c>
      <c r="AI370" s="83"/>
      <c r="AJ370" s="83" t="s">
        <v>7235</v>
      </c>
      <c r="AK370" s="83" t="s">
        <v>5740</v>
      </c>
      <c r="AL370" s="89" t="s">
        <v>8613</v>
      </c>
      <c r="AM370" s="83"/>
      <c r="AN370" s="85">
        <v>40710.374259259261</v>
      </c>
      <c r="AO370" s="89" t="s">
        <v>9372</v>
      </c>
      <c r="AP370" s="83" t="b">
        <v>0</v>
      </c>
      <c r="AQ370" s="83" t="b">
        <v>0</v>
      </c>
      <c r="AR370" s="83" t="b">
        <v>1</v>
      </c>
      <c r="AS370" s="83" t="s">
        <v>5605</v>
      </c>
      <c r="AT370" s="83">
        <v>168</v>
      </c>
      <c r="AU370" s="89" t="s">
        <v>9983</v>
      </c>
      <c r="AV370" s="83" t="b">
        <v>0</v>
      </c>
      <c r="AW370" s="83" t="s">
        <v>10421</v>
      </c>
      <c r="AX370" s="89" t="s">
        <v>10789</v>
      </c>
      <c r="AY370" s="83" t="s">
        <v>66</v>
      </c>
      <c r="AZ370" s="2"/>
      <c r="BA370" s="3"/>
      <c r="BB370" s="3"/>
      <c r="BC370" s="3"/>
      <c r="BD370" s="3"/>
    </row>
    <row r="371" spans="1:56" x14ac:dyDescent="0.55000000000000004">
      <c r="A371" s="69" t="s">
        <v>766</v>
      </c>
      <c r="B371" s="70"/>
      <c r="C371" s="70"/>
      <c r="D371" s="71"/>
      <c r="E371" s="73"/>
      <c r="F371" s="107" t="s">
        <v>10129</v>
      </c>
      <c r="G371" s="70"/>
      <c r="H371" s="74"/>
      <c r="I371" s="75"/>
      <c r="J371" s="75"/>
      <c r="K371" s="74" t="s">
        <v>11844</v>
      </c>
      <c r="L371" s="78"/>
      <c r="M371" s="79"/>
      <c r="N371" s="79"/>
      <c r="O371" s="80"/>
      <c r="P371" s="81"/>
      <c r="Q371" s="81"/>
      <c r="R371" s="91"/>
      <c r="S371" s="91"/>
      <c r="T371" s="91"/>
      <c r="U371" s="91"/>
      <c r="V371" s="52"/>
      <c r="W371" s="52"/>
      <c r="X371" s="52"/>
      <c r="Y371" s="52"/>
      <c r="Z371" s="51"/>
      <c r="AA371" s="76"/>
      <c r="AB371" s="76"/>
      <c r="AC371" s="77"/>
      <c r="AD371" s="83" t="s">
        <v>6220</v>
      </c>
      <c r="AE371" s="83">
        <v>354</v>
      </c>
      <c r="AF371" s="83">
        <v>3284</v>
      </c>
      <c r="AG371" s="83">
        <v>3618</v>
      </c>
      <c r="AH371" s="83">
        <v>488</v>
      </c>
      <c r="AI371" s="83"/>
      <c r="AJ371" s="83" t="s">
        <v>7236</v>
      </c>
      <c r="AK371" s="83" t="s">
        <v>7864</v>
      </c>
      <c r="AL371" s="89" t="s">
        <v>8614</v>
      </c>
      <c r="AM371" s="83"/>
      <c r="AN371" s="85">
        <v>40688.566296296296</v>
      </c>
      <c r="AO371" s="89" t="s">
        <v>9373</v>
      </c>
      <c r="AP371" s="83" t="b">
        <v>1</v>
      </c>
      <c r="AQ371" s="83" t="b">
        <v>0</v>
      </c>
      <c r="AR371" s="83" t="b">
        <v>0</v>
      </c>
      <c r="AS371" s="83" t="s">
        <v>5605</v>
      </c>
      <c r="AT371" s="83">
        <v>107</v>
      </c>
      <c r="AU371" s="89" t="s">
        <v>9970</v>
      </c>
      <c r="AV371" s="83" t="b">
        <v>0</v>
      </c>
      <c r="AW371" s="83" t="s">
        <v>10421</v>
      </c>
      <c r="AX371" s="89" t="s">
        <v>10790</v>
      </c>
      <c r="AY371" s="83" t="s">
        <v>66</v>
      </c>
      <c r="AZ371" s="2"/>
      <c r="BA371" s="3"/>
      <c r="BB371" s="3"/>
      <c r="BC371" s="3"/>
      <c r="BD371" s="3"/>
    </row>
    <row r="372" spans="1:56" x14ac:dyDescent="0.55000000000000004">
      <c r="A372" s="69" t="s">
        <v>427</v>
      </c>
      <c r="B372" s="70"/>
      <c r="C372" s="70"/>
      <c r="D372" s="71"/>
      <c r="E372" s="73"/>
      <c r="F372" s="107" t="s">
        <v>2833</v>
      </c>
      <c r="G372" s="70"/>
      <c r="H372" s="74"/>
      <c r="I372" s="75"/>
      <c r="J372" s="75"/>
      <c r="K372" s="74" t="s">
        <v>11845</v>
      </c>
      <c r="L372" s="78"/>
      <c r="M372" s="79"/>
      <c r="N372" s="79"/>
      <c r="O372" s="80"/>
      <c r="P372" s="81"/>
      <c r="Q372" s="81"/>
      <c r="R372" s="91"/>
      <c r="S372" s="91"/>
      <c r="T372" s="91"/>
      <c r="U372" s="91"/>
      <c r="V372" s="52"/>
      <c r="W372" s="52"/>
      <c r="X372" s="52"/>
      <c r="Y372" s="52"/>
      <c r="Z372" s="51"/>
      <c r="AA372" s="76"/>
      <c r="AB372" s="76"/>
      <c r="AC372" s="77"/>
      <c r="AD372" s="83" t="s">
        <v>6221</v>
      </c>
      <c r="AE372" s="83">
        <v>151</v>
      </c>
      <c r="AF372" s="83">
        <v>6094</v>
      </c>
      <c r="AG372" s="83">
        <v>3535</v>
      </c>
      <c r="AH372" s="83">
        <v>72</v>
      </c>
      <c r="AI372" s="83"/>
      <c r="AJ372" s="83" t="s">
        <v>7237</v>
      </c>
      <c r="AK372" s="83" t="s">
        <v>7864</v>
      </c>
      <c r="AL372" s="89" t="s">
        <v>8615</v>
      </c>
      <c r="AM372" s="83"/>
      <c r="AN372" s="85">
        <v>40799.466620370367</v>
      </c>
      <c r="AO372" s="89" t="s">
        <v>9374</v>
      </c>
      <c r="AP372" s="83" t="b">
        <v>1</v>
      </c>
      <c r="AQ372" s="83" t="b">
        <v>0</v>
      </c>
      <c r="AR372" s="83" t="b">
        <v>0</v>
      </c>
      <c r="AS372" s="83" t="s">
        <v>5605</v>
      </c>
      <c r="AT372" s="83">
        <v>124</v>
      </c>
      <c r="AU372" s="89" t="s">
        <v>9970</v>
      </c>
      <c r="AV372" s="83" t="b">
        <v>0</v>
      </c>
      <c r="AW372" s="83" t="s">
        <v>10421</v>
      </c>
      <c r="AX372" s="89" t="s">
        <v>10791</v>
      </c>
      <c r="AY372" s="83" t="s">
        <v>66</v>
      </c>
      <c r="AZ372" s="2"/>
      <c r="BA372" s="3"/>
      <c r="BB372" s="3"/>
      <c r="BC372" s="3"/>
      <c r="BD372" s="3"/>
    </row>
    <row r="373" spans="1:56" x14ac:dyDescent="0.55000000000000004">
      <c r="A373" s="69" t="s">
        <v>428</v>
      </c>
      <c r="B373" s="70"/>
      <c r="C373" s="70"/>
      <c r="D373" s="71"/>
      <c r="E373" s="73"/>
      <c r="F373" s="107" t="s">
        <v>2834</v>
      </c>
      <c r="G373" s="70"/>
      <c r="H373" s="74"/>
      <c r="I373" s="75"/>
      <c r="J373" s="75"/>
      <c r="K373" s="74" t="s">
        <v>11846</v>
      </c>
      <c r="L373" s="78"/>
      <c r="M373" s="79"/>
      <c r="N373" s="79"/>
      <c r="O373" s="80"/>
      <c r="P373" s="81"/>
      <c r="Q373" s="81"/>
      <c r="R373" s="91"/>
      <c r="S373" s="91"/>
      <c r="T373" s="91"/>
      <c r="U373" s="91"/>
      <c r="V373" s="52"/>
      <c r="W373" s="52"/>
      <c r="X373" s="52"/>
      <c r="Y373" s="52"/>
      <c r="Z373" s="51"/>
      <c r="AA373" s="76"/>
      <c r="AB373" s="76"/>
      <c r="AC373" s="77"/>
      <c r="AD373" s="83" t="s">
        <v>6222</v>
      </c>
      <c r="AE373" s="83">
        <v>597</v>
      </c>
      <c r="AF373" s="83">
        <v>737</v>
      </c>
      <c r="AG373" s="83">
        <v>8392</v>
      </c>
      <c r="AH373" s="83">
        <v>6565</v>
      </c>
      <c r="AI373" s="83"/>
      <c r="AJ373" s="83" t="s">
        <v>7238</v>
      </c>
      <c r="AK373" s="83"/>
      <c r="AL373" s="83"/>
      <c r="AM373" s="83"/>
      <c r="AN373" s="85">
        <v>40922.841909722221</v>
      </c>
      <c r="AO373" s="89" t="s">
        <v>9375</v>
      </c>
      <c r="AP373" s="83" t="b">
        <v>1</v>
      </c>
      <c r="AQ373" s="83" t="b">
        <v>0</v>
      </c>
      <c r="AR373" s="83" t="b">
        <v>1</v>
      </c>
      <c r="AS373" s="83" t="s">
        <v>5605</v>
      </c>
      <c r="AT373" s="83">
        <v>31</v>
      </c>
      <c r="AU373" s="89" t="s">
        <v>9970</v>
      </c>
      <c r="AV373" s="83" t="b">
        <v>0</v>
      </c>
      <c r="AW373" s="83" t="s">
        <v>10421</v>
      </c>
      <c r="AX373" s="89" t="s">
        <v>10792</v>
      </c>
      <c r="AY373" s="83" t="s">
        <v>66</v>
      </c>
      <c r="AZ373" s="2"/>
      <c r="BA373" s="3"/>
      <c r="BB373" s="3"/>
      <c r="BC373" s="3"/>
      <c r="BD373" s="3"/>
    </row>
    <row r="374" spans="1:56" x14ac:dyDescent="0.55000000000000004">
      <c r="A374" s="69" t="s">
        <v>429</v>
      </c>
      <c r="B374" s="70"/>
      <c r="C374" s="70"/>
      <c r="D374" s="71"/>
      <c r="E374" s="73"/>
      <c r="F374" s="107" t="s">
        <v>2835</v>
      </c>
      <c r="G374" s="70"/>
      <c r="H374" s="74"/>
      <c r="I374" s="75"/>
      <c r="J374" s="75"/>
      <c r="K374" s="74" t="s">
        <v>11847</v>
      </c>
      <c r="L374" s="78"/>
      <c r="M374" s="79"/>
      <c r="N374" s="79"/>
      <c r="O374" s="80"/>
      <c r="P374" s="81"/>
      <c r="Q374" s="81"/>
      <c r="R374" s="91"/>
      <c r="S374" s="91"/>
      <c r="T374" s="91"/>
      <c r="U374" s="91"/>
      <c r="V374" s="52"/>
      <c r="W374" s="52"/>
      <c r="X374" s="52"/>
      <c r="Y374" s="52"/>
      <c r="Z374" s="51"/>
      <c r="AA374" s="76"/>
      <c r="AB374" s="76"/>
      <c r="AC374" s="77"/>
      <c r="AD374" s="83" t="s">
        <v>6223</v>
      </c>
      <c r="AE374" s="83">
        <v>213</v>
      </c>
      <c r="AF374" s="83">
        <v>33</v>
      </c>
      <c r="AG374" s="83">
        <v>335</v>
      </c>
      <c r="AH374" s="83">
        <v>615</v>
      </c>
      <c r="AI374" s="83"/>
      <c r="AJ374" s="83"/>
      <c r="AK374" s="83"/>
      <c r="AL374" s="83"/>
      <c r="AM374" s="83"/>
      <c r="AN374" s="85">
        <v>43301.87358796296</v>
      </c>
      <c r="AO374" s="83"/>
      <c r="AP374" s="83" t="b">
        <v>1</v>
      </c>
      <c r="AQ374" s="83" t="b">
        <v>0</v>
      </c>
      <c r="AR374" s="83" t="b">
        <v>0</v>
      </c>
      <c r="AS374" s="83" t="s">
        <v>5604</v>
      </c>
      <c r="AT374" s="83">
        <v>0</v>
      </c>
      <c r="AU374" s="83"/>
      <c r="AV374" s="83" t="b">
        <v>0</v>
      </c>
      <c r="AW374" s="83" t="s">
        <v>10421</v>
      </c>
      <c r="AX374" s="89" t="s">
        <v>10793</v>
      </c>
      <c r="AY374" s="83" t="s">
        <v>66</v>
      </c>
      <c r="AZ374" s="2"/>
      <c r="BA374" s="3"/>
      <c r="BB374" s="3"/>
      <c r="BC374" s="3"/>
      <c r="BD374" s="3"/>
    </row>
    <row r="375" spans="1:56" x14ac:dyDescent="0.55000000000000004">
      <c r="A375" s="69" t="s">
        <v>1052</v>
      </c>
      <c r="B375" s="70"/>
      <c r="C375" s="70"/>
      <c r="D375" s="71"/>
      <c r="E375" s="73"/>
      <c r="F375" s="107" t="s">
        <v>10130</v>
      </c>
      <c r="G375" s="70"/>
      <c r="H375" s="74"/>
      <c r="I375" s="75"/>
      <c r="J375" s="75"/>
      <c r="K375" s="74" t="s">
        <v>11848</v>
      </c>
      <c r="L375" s="78"/>
      <c r="M375" s="79"/>
      <c r="N375" s="79"/>
      <c r="O375" s="80"/>
      <c r="P375" s="81"/>
      <c r="Q375" s="81"/>
      <c r="R375" s="91"/>
      <c r="S375" s="91"/>
      <c r="T375" s="91"/>
      <c r="U375" s="91"/>
      <c r="V375" s="52"/>
      <c r="W375" s="52"/>
      <c r="X375" s="52"/>
      <c r="Y375" s="52"/>
      <c r="Z375" s="51"/>
      <c r="AA375" s="76"/>
      <c r="AB375" s="76"/>
      <c r="AC375" s="77"/>
      <c r="AD375" s="83" t="s">
        <v>6224</v>
      </c>
      <c r="AE375" s="83">
        <v>583</v>
      </c>
      <c r="AF375" s="83">
        <v>45080</v>
      </c>
      <c r="AG375" s="83">
        <v>2281</v>
      </c>
      <c r="AH375" s="83">
        <v>422</v>
      </c>
      <c r="AI375" s="83"/>
      <c r="AJ375" s="83" t="s">
        <v>7239</v>
      </c>
      <c r="AK375" s="83"/>
      <c r="AL375" s="83"/>
      <c r="AM375" s="83"/>
      <c r="AN375" s="85">
        <v>40821.340682870374</v>
      </c>
      <c r="AO375" s="89" t="s">
        <v>9376</v>
      </c>
      <c r="AP375" s="83" t="b">
        <v>1</v>
      </c>
      <c r="AQ375" s="83" t="b">
        <v>0</v>
      </c>
      <c r="AR375" s="83" t="b">
        <v>0</v>
      </c>
      <c r="AS375" s="83" t="s">
        <v>5604</v>
      </c>
      <c r="AT375" s="83">
        <v>497</v>
      </c>
      <c r="AU375" s="89" t="s">
        <v>9970</v>
      </c>
      <c r="AV375" s="83" t="b">
        <v>1</v>
      </c>
      <c r="AW375" s="83" t="s">
        <v>10421</v>
      </c>
      <c r="AX375" s="89" t="s">
        <v>10794</v>
      </c>
      <c r="AY375" s="83" t="s">
        <v>65</v>
      </c>
      <c r="AZ375" s="2"/>
      <c r="BA375" s="3"/>
      <c r="BB375" s="3"/>
      <c r="BC375" s="3"/>
      <c r="BD375" s="3"/>
    </row>
    <row r="376" spans="1:56" x14ac:dyDescent="0.55000000000000004">
      <c r="A376" s="69" t="s">
        <v>430</v>
      </c>
      <c r="B376" s="70"/>
      <c r="C376" s="70"/>
      <c r="D376" s="71"/>
      <c r="E376" s="73"/>
      <c r="F376" s="107" t="s">
        <v>2836</v>
      </c>
      <c r="G376" s="70"/>
      <c r="H376" s="74"/>
      <c r="I376" s="75"/>
      <c r="J376" s="75"/>
      <c r="K376" s="74" t="s">
        <v>11849</v>
      </c>
      <c r="L376" s="78"/>
      <c r="M376" s="79"/>
      <c r="N376" s="79"/>
      <c r="O376" s="80"/>
      <c r="P376" s="81"/>
      <c r="Q376" s="81"/>
      <c r="R376" s="91"/>
      <c r="S376" s="91"/>
      <c r="T376" s="91"/>
      <c r="U376" s="91"/>
      <c r="V376" s="52"/>
      <c r="W376" s="52"/>
      <c r="X376" s="52"/>
      <c r="Y376" s="52"/>
      <c r="Z376" s="51"/>
      <c r="AA376" s="76"/>
      <c r="AB376" s="76"/>
      <c r="AC376" s="77"/>
      <c r="AD376" s="83" t="s">
        <v>6225</v>
      </c>
      <c r="AE376" s="83">
        <v>1660</v>
      </c>
      <c r="AF376" s="83">
        <v>1503</v>
      </c>
      <c r="AG376" s="83">
        <v>4032</v>
      </c>
      <c r="AH376" s="83">
        <v>17456</v>
      </c>
      <c r="AI376" s="83"/>
      <c r="AJ376" s="83" t="s">
        <v>7240</v>
      </c>
      <c r="AK376" s="83" t="s">
        <v>7865</v>
      </c>
      <c r="AL376" s="89" t="s">
        <v>8616</v>
      </c>
      <c r="AM376" s="83"/>
      <c r="AN376" s="85">
        <v>40866.834988425922</v>
      </c>
      <c r="AO376" s="89" t="s">
        <v>9377</v>
      </c>
      <c r="AP376" s="83" t="b">
        <v>0</v>
      </c>
      <c r="AQ376" s="83" t="b">
        <v>0</v>
      </c>
      <c r="AR376" s="83" t="b">
        <v>1</v>
      </c>
      <c r="AS376" s="83" t="s">
        <v>5605</v>
      </c>
      <c r="AT376" s="83">
        <v>64</v>
      </c>
      <c r="AU376" s="89" t="s">
        <v>9985</v>
      </c>
      <c r="AV376" s="83" t="b">
        <v>0</v>
      </c>
      <c r="AW376" s="83" t="s">
        <v>10421</v>
      </c>
      <c r="AX376" s="89" t="s">
        <v>10795</v>
      </c>
      <c r="AY376" s="83" t="s">
        <v>66</v>
      </c>
      <c r="AZ376" s="2"/>
      <c r="BA376" s="3"/>
      <c r="BB376" s="3"/>
      <c r="BC376" s="3"/>
      <c r="BD376" s="3"/>
    </row>
    <row r="377" spans="1:56" x14ac:dyDescent="0.55000000000000004">
      <c r="A377" s="69" t="s">
        <v>431</v>
      </c>
      <c r="B377" s="70"/>
      <c r="C377" s="70"/>
      <c r="D377" s="71"/>
      <c r="E377" s="73"/>
      <c r="F377" s="107" t="s">
        <v>2837</v>
      </c>
      <c r="G377" s="70"/>
      <c r="H377" s="74"/>
      <c r="I377" s="75"/>
      <c r="J377" s="75"/>
      <c r="K377" s="74" t="s">
        <v>11850</v>
      </c>
      <c r="L377" s="78"/>
      <c r="M377" s="79"/>
      <c r="N377" s="79"/>
      <c r="O377" s="80"/>
      <c r="P377" s="81"/>
      <c r="Q377" s="81"/>
      <c r="R377" s="91"/>
      <c r="S377" s="91"/>
      <c r="T377" s="91"/>
      <c r="U377" s="91"/>
      <c r="V377" s="52"/>
      <c r="W377" s="52"/>
      <c r="X377" s="52"/>
      <c r="Y377" s="52"/>
      <c r="Z377" s="51"/>
      <c r="AA377" s="76"/>
      <c r="AB377" s="76"/>
      <c r="AC377" s="77"/>
      <c r="AD377" s="83" t="s">
        <v>6226</v>
      </c>
      <c r="AE377" s="83">
        <v>503</v>
      </c>
      <c r="AF377" s="83">
        <v>553</v>
      </c>
      <c r="AG377" s="83">
        <v>553</v>
      </c>
      <c r="AH377" s="83">
        <v>705</v>
      </c>
      <c r="AI377" s="83"/>
      <c r="AJ377" s="83" t="s">
        <v>7241</v>
      </c>
      <c r="AK377" s="83" t="s">
        <v>8052</v>
      </c>
      <c r="AL377" s="89" t="s">
        <v>8617</v>
      </c>
      <c r="AM377" s="83"/>
      <c r="AN377" s="85">
        <v>43053.351238425923</v>
      </c>
      <c r="AO377" s="89" t="s">
        <v>9378</v>
      </c>
      <c r="AP377" s="83" t="b">
        <v>1</v>
      </c>
      <c r="AQ377" s="83" t="b">
        <v>0</v>
      </c>
      <c r="AR377" s="83" t="b">
        <v>0</v>
      </c>
      <c r="AS377" s="83" t="s">
        <v>5604</v>
      </c>
      <c r="AT377" s="83">
        <v>3</v>
      </c>
      <c r="AU377" s="83"/>
      <c r="AV377" s="83" t="b">
        <v>0</v>
      </c>
      <c r="AW377" s="83" t="s">
        <v>10421</v>
      </c>
      <c r="AX377" s="89" t="s">
        <v>10796</v>
      </c>
      <c r="AY377" s="83" t="s">
        <v>66</v>
      </c>
      <c r="AZ377" s="2"/>
      <c r="BA377" s="3"/>
      <c r="BB377" s="3"/>
      <c r="BC377" s="3"/>
      <c r="BD377" s="3"/>
    </row>
    <row r="378" spans="1:56" x14ac:dyDescent="0.55000000000000004">
      <c r="A378" s="69" t="s">
        <v>1053</v>
      </c>
      <c r="B378" s="70"/>
      <c r="C378" s="70"/>
      <c r="D378" s="71"/>
      <c r="E378" s="73"/>
      <c r="F378" s="107" t="s">
        <v>10131</v>
      </c>
      <c r="G378" s="70"/>
      <c r="H378" s="74"/>
      <c r="I378" s="75"/>
      <c r="J378" s="75"/>
      <c r="K378" s="74" t="s">
        <v>11851</v>
      </c>
      <c r="L378" s="78"/>
      <c r="M378" s="79"/>
      <c r="N378" s="79"/>
      <c r="O378" s="80"/>
      <c r="P378" s="81"/>
      <c r="Q378" s="81"/>
      <c r="R378" s="91"/>
      <c r="S378" s="91"/>
      <c r="T378" s="91"/>
      <c r="U378" s="91"/>
      <c r="V378" s="52"/>
      <c r="W378" s="52"/>
      <c r="X378" s="52"/>
      <c r="Y378" s="52"/>
      <c r="Z378" s="51"/>
      <c r="AA378" s="76"/>
      <c r="AB378" s="76"/>
      <c r="AC378" s="77"/>
      <c r="AD378" s="83" t="s">
        <v>6227</v>
      </c>
      <c r="AE378" s="83">
        <v>195</v>
      </c>
      <c r="AF378" s="83">
        <v>567</v>
      </c>
      <c r="AG378" s="83">
        <v>69</v>
      </c>
      <c r="AH378" s="83">
        <v>63</v>
      </c>
      <c r="AI378" s="83"/>
      <c r="AJ378" s="83" t="s">
        <v>7242</v>
      </c>
      <c r="AK378" s="83" t="s">
        <v>8053</v>
      </c>
      <c r="AL378" s="89" t="s">
        <v>8618</v>
      </c>
      <c r="AM378" s="83"/>
      <c r="AN378" s="85">
        <v>42278.35328703704</v>
      </c>
      <c r="AO378" s="89" t="s">
        <v>9379</v>
      </c>
      <c r="AP378" s="83" t="b">
        <v>1</v>
      </c>
      <c r="AQ378" s="83" t="b">
        <v>0</v>
      </c>
      <c r="AR378" s="83" t="b">
        <v>1</v>
      </c>
      <c r="AS378" s="83" t="s">
        <v>5604</v>
      </c>
      <c r="AT378" s="83">
        <v>1</v>
      </c>
      <c r="AU378" s="89" t="s">
        <v>9970</v>
      </c>
      <c r="AV378" s="83" t="b">
        <v>0</v>
      </c>
      <c r="AW378" s="83" t="s">
        <v>10421</v>
      </c>
      <c r="AX378" s="89" t="s">
        <v>10797</v>
      </c>
      <c r="AY378" s="83" t="s">
        <v>65</v>
      </c>
      <c r="AZ378" s="2"/>
      <c r="BA378" s="3"/>
      <c r="BB378" s="3"/>
      <c r="BC378" s="3"/>
      <c r="BD378" s="3"/>
    </row>
    <row r="379" spans="1:56" x14ac:dyDescent="0.55000000000000004">
      <c r="A379" s="69" t="s">
        <v>432</v>
      </c>
      <c r="B379" s="70"/>
      <c r="C379" s="70"/>
      <c r="D379" s="71"/>
      <c r="E379" s="73"/>
      <c r="F379" s="107" t="s">
        <v>2838</v>
      </c>
      <c r="G379" s="70"/>
      <c r="H379" s="74"/>
      <c r="I379" s="75"/>
      <c r="J379" s="75"/>
      <c r="K379" s="74" t="s">
        <v>11852</v>
      </c>
      <c r="L379" s="78"/>
      <c r="M379" s="79"/>
      <c r="N379" s="79"/>
      <c r="O379" s="80"/>
      <c r="P379" s="81"/>
      <c r="Q379" s="81"/>
      <c r="R379" s="91"/>
      <c r="S379" s="91"/>
      <c r="T379" s="91"/>
      <c r="U379" s="91"/>
      <c r="V379" s="52"/>
      <c r="W379" s="52"/>
      <c r="X379" s="52"/>
      <c r="Y379" s="52"/>
      <c r="Z379" s="51"/>
      <c r="AA379" s="76"/>
      <c r="AB379" s="76"/>
      <c r="AC379" s="77"/>
      <c r="AD379" s="83" t="s">
        <v>6228</v>
      </c>
      <c r="AE379" s="83">
        <v>4999</v>
      </c>
      <c r="AF379" s="83">
        <v>2022</v>
      </c>
      <c r="AG379" s="83">
        <v>36220</v>
      </c>
      <c r="AH379" s="83">
        <v>20189</v>
      </c>
      <c r="AI379" s="83"/>
      <c r="AJ379" s="83" t="s">
        <v>7243</v>
      </c>
      <c r="AK379" s="83" t="s">
        <v>8054</v>
      </c>
      <c r="AL379" s="89" t="s">
        <v>8619</v>
      </c>
      <c r="AM379" s="83"/>
      <c r="AN379" s="85">
        <v>41144.845636574071</v>
      </c>
      <c r="AO379" s="89" t="s">
        <v>9380</v>
      </c>
      <c r="AP379" s="83" t="b">
        <v>0</v>
      </c>
      <c r="AQ379" s="83" t="b">
        <v>0</v>
      </c>
      <c r="AR379" s="83" t="b">
        <v>0</v>
      </c>
      <c r="AS379" s="83" t="s">
        <v>5604</v>
      </c>
      <c r="AT379" s="83">
        <v>302</v>
      </c>
      <c r="AU379" s="89" t="s">
        <v>9970</v>
      </c>
      <c r="AV379" s="83" t="b">
        <v>0</v>
      </c>
      <c r="AW379" s="83" t="s">
        <v>10421</v>
      </c>
      <c r="AX379" s="89" t="s">
        <v>10798</v>
      </c>
      <c r="AY379" s="83" t="s">
        <v>66</v>
      </c>
      <c r="AZ379" s="2"/>
      <c r="BA379" s="3"/>
      <c r="BB379" s="3"/>
      <c r="BC379" s="3"/>
      <c r="BD379" s="3"/>
    </row>
    <row r="380" spans="1:56" x14ac:dyDescent="0.55000000000000004">
      <c r="A380" s="69" t="s">
        <v>433</v>
      </c>
      <c r="B380" s="70"/>
      <c r="C380" s="70"/>
      <c r="D380" s="71"/>
      <c r="E380" s="73"/>
      <c r="F380" s="107" t="s">
        <v>10132</v>
      </c>
      <c r="G380" s="70"/>
      <c r="H380" s="74"/>
      <c r="I380" s="75"/>
      <c r="J380" s="75"/>
      <c r="K380" s="74" t="s">
        <v>11853</v>
      </c>
      <c r="L380" s="78"/>
      <c r="M380" s="79"/>
      <c r="N380" s="79"/>
      <c r="O380" s="80"/>
      <c r="P380" s="81"/>
      <c r="Q380" s="81"/>
      <c r="R380" s="91"/>
      <c r="S380" s="91"/>
      <c r="T380" s="91"/>
      <c r="U380" s="91"/>
      <c r="V380" s="52"/>
      <c r="W380" s="52"/>
      <c r="X380" s="52"/>
      <c r="Y380" s="52"/>
      <c r="Z380" s="51"/>
      <c r="AA380" s="76"/>
      <c r="AB380" s="76"/>
      <c r="AC380" s="77"/>
      <c r="AD380" s="83" t="s">
        <v>6229</v>
      </c>
      <c r="AE380" s="83">
        <v>1406</v>
      </c>
      <c r="AF380" s="83">
        <v>2598</v>
      </c>
      <c r="AG380" s="83">
        <v>3283</v>
      </c>
      <c r="AH380" s="83">
        <v>202</v>
      </c>
      <c r="AI380" s="83"/>
      <c r="AJ380" s="83" t="s">
        <v>7244</v>
      </c>
      <c r="AK380" s="83" t="s">
        <v>7869</v>
      </c>
      <c r="AL380" s="89" t="s">
        <v>8620</v>
      </c>
      <c r="AM380" s="83"/>
      <c r="AN380" s="85">
        <v>40632.547511574077</v>
      </c>
      <c r="AO380" s="89" t="s">
        <v>9381</v>
      </c>
      <c r="AP380" s="83" t="b">
        <v>1</v>
      </c>
      <c r="AQ380" s="83" t="b">
        <v>0</v>
      </c>
      <c r="AR380" s="83" t="b">
        <v>0</v>
      </c>
      <c r="AS380" s="83" t="s">
        <v>5605</v>
      </c>
      <c r="AT380" s="83">
        <v>73</v>
      </c>
      <c r="AU380" s="89" t="s">
        <v>9970</v>
      </c>
      <c r="AV380" s="83" t="b">
        <v>0</v>
      </c>
      <c r="AW380" s="83" t="s">
        <v>10421</v>
      </c>
      <c r="AX380" s="89" t="s">
        <v>10799</v>
      </c>
      <c r="AY380" s="83" t="s">
        <v>66</v>
      </c>
      <c r="AZ380" s="2"/>
      <c r="BA380" s="3"/>
      <c r="BB380" s="3"/>
      <c r="BC380" s="3"/>
      <c r="BD380" s="3"/>
    </row>
    <row r="381" spans="1:56" x14ac:dyDescent="0.55000000000000004">
      <c r="A381" s="69" t="s">
        <v>434</v>
      </c>
      <c r="B381" s="70"/>
      <c r="C381" s="70"/>
      <c r="D381" s="71"/>
      <c r="E381" s="73"/>
      <c r="F381" s="107" t="s">
        <v>2839</v>
      </c>
      <c r="G381" s="70"/>
      <c r="H381" s="74"/>
      <c r="I381" s="75"/>
      <c r="J381" s="75"/>
      <c r="K381" s="74" t="s">
        <v>11854</v>
      </c>
      <c r="L381" s="78"/>
      <c r="M381" s="79"/>
      <c r="N381" s="79"/>
      <c r="O381" s="80"/>
      <c r="P381" s="81"/>
      <c r="Q381" s="81"/>
      <c r="R381" s="91"/>
      <c r="S381" s="91"/>
      <c r="T381" s="91"/>
      <c r="U381" s="91"/>
      <c r="V381" s="52"/>
      <c r="W381" s="52"/>
      <c r="X381" s="52"/>
      <c r="Y381" s="52"/>
      <c r="Z381" s="51"/>
      <c r="AA381" s="76"/>
      <c r="AB381" s="76"/>
      <c r="AC381" s="77"/>
      <c r="AD381" s="83" t="s">
        <v>6230</v>
      </c>
      <c r="AE381" s="83">
        <v>17</v>
      </c>
      <c r="AF381" s="83">
        <v>9</v>
      </c>
      <c r="AG381" s="83">
        <v>32</v>
      </c>
      <c r="AH381" s="83">
        <v>8</v>
      </c>
      <c r="AI381" s="83"/>
      <c r="AJ381" s="83" t="s">
        <v>7245</v>
      </c>
      <c r="AK381" s="83" t="s">
        <v>7874</v>
      </c>
      <c r="AL381" s="83"/>
      <c r="AM381" s="83"/>
      <c r="AN381" s="85">
        <v>43404.302037037036</v>
      </c>
      <c r="AO381" s="89" t="s">
        <v>9382</v>
      </c>
      <c r="AP381" s="83" t="b">
        <v>1</v>
      </c>
      <c r="AQ381" s="83" t="b">
        <v>0</v>
      </c>
      <c r="AR381" s="83" t="b">
        <v>0</v>
      </c>
      <c r="AS381" s="83" t="s">
        <v>5604</v>
      </c>
      <c r="AT381" s="83">
        <v>0</v>
      </c>
      <c r="AU381" s="83"/>
      <c r="AV381" s="83" t="b">
        <v>0</v>
      </c>
      <c r="AW381" s="83" t="s">
        <v>10421</v>
      </c>
      <c r="AX381" s="89" t="s">
        <v>10800</v>
      </c>
      <c r="AY381" s="83" t="s">
        <v>66</v>
      </c>
      <c r="AZ381" s="2"/>
      <c r="BA381" s="3"/>
      <c r="BB381" s="3"/>
      <c r="BC381" s="3"/>
      <c r="BD381" s="3"/>
    </row>
    <row r="382" spans="1:56" x14ac:dyDescent="0.55000000000000004">
      <c r="A382" s="69" t="s">
        <v>435</v>
      </c>
      <c r="B382" s="70"/>
      <c r="C382" s="70"/>
      <c r="D382" s="71"/>
      <c r="E382" s="73"/>
      <c r="F382" s="107" t="s">
        <v>2840</v>
      </c>
      <c r="G382" s="70"/>
      <c r="H382" s="74"/>
      <c r="I382" s="75"/>
      <c r="J382" s="75"/>
      <c r="K382" s="74" t="s">
        <v>11855</v>
      </c>
      <c r="L382" s="78"/>
      <c r="M382" s="79"/>
      <c r="N382" s="79"/>
      <c r="O382" s="80"/>
      <c r="P382" s="81"/>
      <c r="Q382" s="81"/>
      <c r="R382" s="91"/>
      <c r="S382" s="91"/>
      <c r="T382" s="91"/>
      <c r="U382" s="91"/>
      <c r="V382" s="52"/>
      <c r="W382" s="52"/>
      <c r="X382" s="52"/>
      <c r="Y382" s="52"/>
      <c r="Z382" s="51"/>
      <c r="AA382" s="76"/>
      <c r="AB382" s="76"/>
      <c r="AC382" s="77"/>
      <c r="AD382" s="83" t="s">
        <v>6231</v>
      </c>
      <c r="AE382" s="83">
        <v>1013</v>
      </c>
      <c r="AF382" s="83">
        <v>2174</v>
      </c>
      <c r="AG382" s="83">
        <v>4275</v>
      </c>
      <c r="AH382" s="83">
        <v>2257</v>
      </c>
      <c r="AI382" s="83"/>
      <c r="AJ382" s="83" t="s">
        <v>7246</v>
      </c>
      <c r="AK382" s="83" t="s">
        <v>8055</v>
      </c>
      <c r="AL382" s="89" t="s">
        <v>8621</v>
      </c>
      <c r="AM382" s="83"/>
      <c r="AN382" s="85">
        <v>41941.73369212963</v>
      </c>
      <c r="AO382" s="89" t="s">
        <v>9383</v>
      </c>
      <c r="AP382" s="83" t="b">
        <v>0</v>
      </c>
      <c r="AQ382" s="83" t="b">
        <v>0</v>
      </c>
      <c r="AR382" s="83" t="b">
        <v>1</v>
      </c>
      <c r="AS382" s="83" t="s">
        <v>5605</v>
      </c>
      <c r="AT382" s="83">
        <v>121</v>
      </c>
      <c r="AU382" s="89" t="s">
        <v>9970</v>
      </c>
      <c r="AV382" s="83" t="b">
        <v>0</v>
      </c>
      <c r="AW382" s="83" t="s">
        <v>10421</v>
      </c>
      <c r="AX382" s="89" t="s">
        <v>10801</v>
      </c>
      <c r="AY382" s="83" t="s">
        <v>66</v>
      </c>
      <c r="AZ382" s="2"/>
      <c r="BA382" s="3"/>
      <c r="BB382" s="3"/>
      <c r="BC382" s="3"/>
      <c r="BD382" s="3"/>
    </row>
    <row r="383" spans="1:56" x14ac:dyDescent="0.55000000000000004">
      <c r="A383" s="69" t="s">
        <v>436</v>
      </c>
      <c r="B383" s="70"/>
      <c r="C383" s="70"/>
      <c r="D383" s="71"/>
      <c r="E383" s="73"/>
      <c r="F383" s="107" t="s">
        <v>2841</v>
      </c>
      <c r="G383" s="70"/>
      <c r="H383" s="74"/>
      <c r="I383" s="75"/>
      <c r="J383" s="75"/>
      <c r="K383" s="74" t="s">
        <v>11856</v>
      </c>
      <c r="L383" s="78"/>
      <c r="M383" s="79"/>
      <c r="N383" s="79"/>
      <c r="O383" s="80"/>
      <c r="P383" s="81"/>
      <c r="Q383" s="81"/>
      <c r="R383" s="91"/>
      <c r="S383" s="91"/>
      <c r="T383" s="91"/>
      <c r="U383" s="91"/>
      <c r="V383" s="52"/>
      <c r="W383" s="52"/>
      <c r="X383" s="52"/>
      <c r="Y383" s="52"/>
      <c r="Z383" s="51"/>
      <c r="AA383" s="76"/>
      <c r="AB383" s="76"/>
      <c r="AC383" s="77"/>
      <c r="AD383" s="83" t="s">
        <v>6232</v>
      </c>
      <c r="AE383" s="83">
        <v>365</v>
      </c>
      <c r="AF383" s="83">
        <v>170</v>
      </c>
      <c r="AG383" s="83">
        <v>193</v>
      </c>
      <c r="AH383" s="83">
        <v>104</v>
      </c>
      <c r="AI383" s="83"/>
      <c r="AJ383" s="83" t="s">
        <v>7247</v>
      </c>
      <c r="AK383" s="83" t="s">
        <v>7913</v>
      </c>
      <c r="AL383" s="83"/>
      <c r="AM383" s="83"/>
      <c r="AN383" s="85">
        <v>41144.552222222221</v>
      </c>
      <c r="AO383" s="83"/>
      <c r="AP383" s="83" t="b">
        <v>1</v>
      </c>
      <c r="AQ383" s="83" t="b">
        <v>0</v>
      </c>
      <c r="AR383" s="83" t="b">
        <v>1</v>
      </c>
      <c r="AS383" s="83" t="s">
        <v>5604</v>
      </c>
      <c r="AT383" s="83">
        <v>0</v>
      </c>
      <c r="AU383" s="89" t="s">
        <v>9970</v>
      </c>
      <c r="AV383" s="83" t="b">
        <v>0</v>
      </c>
      <c r="AW383" s="83" t="s">
        <v>10421</v>
      </c>
      <c r="AX383" s="89" t="s">
        <v>10802</v>
      </c>
      <c r="AY383" s="83" t="s">
        <v>66</v>
      </c>
      <c r="AZ383" s="2"/>
      <c r="BA383" s="3"/>
      <c r="BB383" s="3"/>
      <c r="BC383" s="3"/>
      <c r="BD383" s="3"/>
    </row>
    <row r="384" spans="1:56" x14ac:dyDescent="0.55000000000000004">
      <c r="A384" s="69" t="s">
        <v>437</v>
      </c>
      <c r="B384" s="70"/>
      <c r="C384" s="70"/>
      <c r="D384" s="71"/>
      <c r="E384" s="73"/>
      <c r="F384" s="107" t="s">
        <v>2842</v>
      </c>
      <c r="G384" s="70"/>
      <c r="H384" s="74"/>
      <c r="I384" s="75"/>
      <c r="J384" s="75"/>
      <c r="K384" s="74" t="s">
        <v>11857</v>
      </c>
      <c r="L384" s="78"/>
      <c r="M384" s="79"/>
      <c r="N384" s="79"/>
      <c r="O384" s="80"/>
      <c r="P384" s="81"/>
      <c r="Q384" s="81"/>
      <c r="R384" s="91"/>
      <c r="S384" s="91"/>
      <c r="T384" s="91"/>
      <c r="U384" s="91"/>
      <c r="V384" s="52"/>
      <c r="W384" s="52"/>
      <c r="X384" s="52"/>
      <c r="Y384" s="52"/>
      <c r="Z384" s="51"/>
      <c r="AA384" s="76"/>
      <c r="AB384" s="76"/>
      <c r="AC384" s="77"/>
      <c r="AD384" s="83" t="s">
        <v>6233</v>
      </c>
      <c r="AE384" s="83">
        <v>80</v>
      </c>
      <c r="AF384" s="83">
        <v>27</v>
      </c>
      <c r="AG384" s="83">
        <v>23</v>
      </c>
      <c r="AH384" s="83">
        <v>6</v>
      </c>
      <c r="AI384" s="83"/>
      <c r="AJ384" s="83" t="s">
        <v>7248</v>
      </c>
      <c r="AK384" s="83"/>
      <c r="AL384" s="83"/>
      <c r="AM384" s="83"/>
      <c r="AN384" s="85">
        <v>41467.284780092596</v>
      </c>
      <c r="AO384" s="83"/>
      <c r="AP384" s="83" t="b">
        <v>1</v>
      </c>
      <c r="AQ384" s="83" t="b">
        <v>0</v>
      </c>
      <c r="AR384" s="83" t="b">
        <v>0</v>
      </c>
      <c r="AS384" s="83" t="s">
        <v>5604</v>
      </c>
      <c r="AT384" s="83">
        <v>0</v>
      </c>
      <c r="AU384" s="89" t="s">
        <v>9970</v>
      </c>
      <c r="AV384" s="83" t="b">
        <v>0</v>
      </c>
      <c r="AW384" s="83" t="s">
        <v>10421</v>
      </c>
      <c r="AX384" s="89" t="s">
        <v>10803</v>
      </c>
      <c r="AY384" s="83" t="s">
        <v>66</v>
      </c>
      <c r="AZ384" s="2"/>
      <c r="BA384" s="3"/>
      <c r="BB384" s="3"/>
      <c r="BC384" s="3"/>
      <c r="BD384" s="3"/>
    </row>
    <row r="385" spans="1:56" x14ac:dyDescent="0.55000000000000004">
      <c r="A385" s="69" t="s">
        <v>439</v>
      </c>
      <c r="B385" s="70"/>
      <c r="C385" s="70"/>
      <c r="D385" s="71"/>
      <c r="E385" s="73"/>
      <c r="F385" s="107" t="s">
        <v>2844</v>
      </c>
      <c r="G385" s="70"/>
      <c r="H385" s="74"/>
      <c r="I385" s="75"/>
      <c r="J385" s="75"/>
      <c r="K385" s="74" t="s">
        <v>11858</v>
      </c>
      <c r="L385" s="78"/>
      <c r="M385" s="79"/>
      <c r="N385" s="79"/>
      <c r="O385" s="80"/>
      <c r="P385" s="81"/>
      <c r="Q385" s="81"/>
      <c r="R385" s="91"/>
      <c r="S385" s="91"/>
      <c r="T385" s="91"/>
      <c r="U385" s="91"/>
      <c r="V385" s="52"/>
      <c r="W385" s="52"/>
      <c r="X385" s="52"/>
      <c r="Y385" s="52"/>
      <c r="Z385" s="51"/>
      <c r="AA385" s="76"/>
      <c r="AB385" s="76"/>
      <c r="AC385" s="77"/>
      <c r="AD385" s="83" t="s">
        <v>6234</v>
      </c>
      <c r="AE385" s="83">
        <v>638</v>
      </c>
      <c r="AF385" s="83">
        <v>472</v>
      </c>
      <c r="AG385" s="83">
        <v>9188</v>
      </c>
      <c r="AH385" s="83">
        <v>1249</v>
      </c>
      <c r="AI385" s="83"/>
      <c r="AJ385" s="83" t="s">
        <v>7249</v>
      </c>
      <c r="AK385" s="83" t="s">
        <v>8056</v>
      </c>
      <c r="AL385" s="89" t="s">
        <v>8622</v>
      </c>
      <c r="AM385" s="83"/>
      <c r="AN385" s="85">
        <v>41443.987349537034</v>
      </c>
      <c r="AO385" s="89" t="s">
        <v>9384</v>
      </c>
      <c r="AP385" s="83" t="b">
        <v>0</v>
      </c>
      <c r="AQ385" s="83" t="b">
        <v>0</v>
      </c>
      <c r="AR385" s="83" t="b">
        <v>1</v>
      </c>
      <c r="AS385" s="83" t="s">
        <v>5604</v>
      </c>
      <c r="AT385" s="83">
        <v>201</v>
      </c>
      <c r="AU385" s="89" t="s">
        <v>9970</v>
      </c>
      <c r="AV385" s="83" t="b">
        <v>0</v>
      </c>
      <c r="AW385" s="83" t="s">
        <v>10421</v>
      </c>
      <c r="AX385" s="89" t="s">
        <v>10804</v>
      </c>
      <c r="AY385" s="83" t="s">
        <v>66</v>
      </c>
      <c r="AZ385" s="2"/>
      <c r="BA385" s="3"/>
      <c r="BB385" s="3"/>
      <c r="BC385" s="3"/>
      <c r="BD385" s="3"/>
    </row>
    <row r="386" spans="1:56" x14ac:dyDescent="0.55000000000000004">
      <c r="A386" s="69" t="s">
        <v>440</v>
      </c>
      <c r="B386" s="70"/>
      <c r="C386" s="70"/>
      <c r="D386" s="71"/>
      <c r="E386" s="73"/>
      <c r="F386" s="107" t="s">
        <v>2845</v>
      </c>
      <c r="G386" s="70"/>
      <c r="H386" s="74"/>
      <c r="I386" s="75"/>
      <c r="J386" s="75"/>
      <c r="K386" s="74" t="s">
        <v>11859</v>
      </c>
      <c r="L386" s="78"/>
      <c r="M386" s="79"/>
      <c r="N386" s="79"/>
      <c r="O386" s="80"/>
      <c r="P386" s="81"/>
      <c r="Q386" s="81"/>
      <c r="R386" s="91"/>
      <c r="S386" s="91"/>
      <c r="T386" s="91"/>
      <c r="U386" s="91"/>
      <c r="V386" s="52"/>
      <c r="W386" s="52"/>
      <c r="X386" s="52"/>
      <c r="Y386" s="52"/>
      <c r="Z386" s="51"/>
      <c r="AA386" s="76"/>
      <c r="AB386" s="76"/>
      <c r="AC386" s="77"/>
      <c r="AD386" s="83" t="s">
        <v>6235</v>
      </c>
      <c r="AE386" s="83">
        <v>1406</v>
      </c>
      <c r="AF386" s="83">
        <v>7992</v>
      </c>
      <c r="AG386" s="83">
        <v>8647</v>
      </c>
      <c r="AH386" s="83">
        <v>2071</v>
      </c>
      <c r="AI386" s="83"/>
      <c r="AJ386" s="83" t="s">
        <v>7250</v>
      </c>
      <c r="AK386" s="83" t="s">
        <v>7869</v>
      </c>
      <c r="AL386" s="89" t="s">
        <v>8623</v>
      </c>
      <c r="AM386" s="83"/>
      <c r="AN386" s="85">
        <v>41003.554930555554</v>
      </c>
      <c r="AO386" s="89" t="s">
        <v>9385</v>
      </c>
      <c r="AP386" s="83" t="b">
        <v>0</v>
      </c>
      <c r="AQ386" s="83" t="b">
        <v>0</v>
      </c>
      <c r="AR386" s="83" t="b">
        <v>1</v>
      </c>
      <c r="AS386" s="83" t="s">
        <v>5605</v>
      </c>
      <c r="AT386" s="83">
        <v>161</v>
      </c>
      <c r="AU386" s="89" t="s">
        <v>9970</v>
      </c>
      <c r="AV386" s="83" t="b">
        <v>0</v>
      </c>
      <c r="AW386" s="83" t="s">
        <v>10421</v>
      </c>
      <c r="AX386" s="89" t="s">
        <v>10805</v>
      </c>
      <c r="AY386" s="83" t="s">
        <v>66</v>
      </c>
      <c r="AZ386" s="2"/>
      <c r="BA386" s="3"/>
      <c r="BB386" s="3"/>
      <c r="BC386" s="3"/>
      <c r="BD386" s="3"/>
    </row>
    <row r="387" spans="1:56" x14ac:dyDescent="0.55000000000000004">
      <c r="A387" s="69" t="s">
        <v>798</v>
      </c>
      <c r="B387" s="70"/>
      <c r="C387" s="70"/>
      <c r="D387" s="71"/>
      <c r="E387" s="73"/>
      <c r="F387" s="107" t="s">
        <v>10133</v>
      </c>
      <c r="G387" s="70"/>
      <c r="H387" s="74"/>
      <c r="I387" s="75"/>
      <c r="J387" s="75"/>
      <c r="K387" s="74" t="s">
        <v>11860</v>
      </c>
      <c r="L387" s="78"/>
      <c r="M387" s="79"/>
      <c r="N387" s="79"/>
      <c r="O387" s="80"/>
      <c r="P387" s="81"/>
      <c r="Q387" s="81"/>
      <c r="R387" s="91"/>
      <c r="S387" s="91"/>
      <c r="T387" s="91"/>
      <c r="U387" s="91"/>
      <c r="V387" s="52"/>
      <c r="W387" s="52"/>
      <c r="X387" s="52"/>
      <c r="Y387" s="52"/>
      <c r="Z387" s="51"/>
      <c r="AA387" s="76"/>
      <c r="AB387" s="76"/>
      <c r="AC387" s="77"/>
      <c r="AD387" s="83" t="s">
        <v>6236</v>
      </c>
      <c r="AE387" s="83">
        <v>1931</v>
      </c>
      <c r="AF387" s="83">
        <v>10613</v>
      </c>
      <c r="AG387" s="83">
        <v>41109</v>
      </c>
      <c r="AH387" s="83">
        <v>18805</v>
      </c>
      <c r="AI387" s="83"/>
      <c r="AJ387" s="83" t="s">
        <v>7251</v>
      </c>
      <c r="AK387" s="83"/>
      <c r="AL387" s="89" t="s">
        <v>8624</v>
      </c>
      <c r="AM387" s="83"/>
      <c r="AN387" s="85">
        <v>40870.273993055554</v>
      </c>
      <c r="AO387" s="89" t="s">
        <v>9386</v>
      </c>
      <c r="AP387" s="83" t="b">
        <v>1</v>
      </c>
      <c r="AQ387" s="83" t="b">
        <v>0</v>
      </c>
      <c r="AR387" s="83" t="b">
        <v>1</v>
      </c>
      <c r="AS387" s="83" t="s">
        <v>5605</v>
      </c>
      <c r="AT387" s="83">
        <v>292</v>
      </c>
      <c r="AU387" s="89" t="s">
        <v>9970</v>
      </c>
      <c r="AV387" s="83" t="b">
        <v>0</v>
      </c>
      <c r="AW387" s="83" t="s">
        <v>10421</v>
      </c>
      <c r="AX387" s="89" t="s">
        <v>10806</v>
      </c>
      <c r="AY387" s="83" t="s">
        <v>66</v>
      </c>
      <c r="AZ387" s="2"/>
      <c r="BA387" s="3"/>
      <c r="BB387" s="3"/>
      <c r="BC387" s="3"/>
      <c r="BD387" s="3"/>
    </row>
    <row r="388" spans="1:56" x14ac:dyDescent="0.55000000000000004">
      <c r="A388" s="69" t="s">
        <v>800</v>
      </c>
      <c r="B388" s="70"/>
      <c r="C388" s="70"/>
      <c r="D388" s="71"/>
      <c r="E388" s="73"/>
      <c r="F388" s="107" t="s">
        <v>3144</v>
      </c>
      <c r="G388" s="70"/>
      <c r="H388" s="74"/>
      <c r="I388" s="75"/>
      <c r="J388" s="75"/>
      <c r="K388" s="74" t="s">
        <v>11861</v>
      </c>
      <c r="L388" s="78"/>
      <c r="M388" s="79"/>
      <c r="N388" s="79"/>
      <c r="O388" s="80"/>
      <c r="P388" s="81"/>
      <c r="Q388" s="81"/>
      <c r="R388" s="91"/>
      <c r="S388" s="91"/>
      <c r="T388" s="91"/>
      <c r="U388" s="91"/>
      <c r="V388" s="52"/>
      <c r="W388" s="52"/>
      <c r="X388" s="52"/>
      <c r="Y388" s="52"/>
      <c r="Z388" s="51"/>
      <c r="AA388" s="76"/>
      <c r="AB388" s="76"/>
      <c r="AC388" s="77"/>
      <c r="AD388" s="83" t="s">
        <v>6237</v>
      </c>
      <c r="AE388" s="83">
        <v>1348</v>
      </c>
      <c r="AF388" s="83">
        <v>2583</v>
      </c>
      <c r="AG388" s="83">
        <v>10188</v>
      </c>
      <c r="AH388" s="83">
        <v>9436</v>
      </c>
      <c r="AI388" s="83"/>
      <c r="AJ388" s="83" t="s">
        <v>7252</v>
      </c>
      <c r="AK388" s="83" t="s">
        <v>8057</v>
      </c>
      <c r="AL388" s="89" t="s">
        <v>8625</v>
      </c>
      <c r="AM388" s="83"/>
      <c r="AN388" s="85">
        <v>41390.864016203705</v>
      </c>
      <c r="AO388" s="89" t="s">
        <v>9387</v>
      </c>
      <c r="AP388" s="83" t="b">
        <v>1</v>
      </c>
      <c r="AQ388" s="83" t="b">
        <v>0</v>
      </c>
      <c r="AR388" s="83" t="b">
        <v>1</v>
      </c>
      <c r="AS388" s="83" t="s">
        <v>5605</v>
      </c>
      <c r="AT388" s="83">
        <v>66</v>
      </c>
      <c r="AU388" s="89" t="s">
        <v>9970</v>
      </c>
      <c r="AV388" s="83" t="b">
        <v>0</v>
      </c>
      <c r="AW388" s="83" t="s">
        <v>10421</v>
      </c>
      <c r="AX388" s="89" t="s">
        <v>10807</v>
      </c>
      <c r="AY388" s="83" t="s">
        <v>66</v>
      </c>
      <c r="AZ388" s="2"/>
      <c r="BA388" s="3"/>
      <c r="BB388" s="3"/>
      <c r="BC388" s="3"/>
      <c r="BD388" s="3"/>
    </row>
    <row r="389" spans="1:56" x14ac:dyDescent="0.55000000000000004">
      <c r="A389" s="69" t="s">
        <v>799</v>
      </c>
      <c r="B389" s="70"/>
      <c r="C389" s="70"/>
      <c r="D389" s="71"/>
      <c r="E389" s="73"/>
      <c r="F389" s="107" t="s">
        <v>3143</v>
      </c>
      <c r="G389" s="70"/>
      <c r="H389" s="74"/>
      <c r="I389" s="75"/>
      <c r="J389" s="75"/>
      <c r="K389" s="74" t="s">
        <v>11862</v>
      </c>
      <c r="L389" s="78"/>
      <c r="M389" s="79"/>
      <c r="N389" s="79"/>
      <c r="O389" s="80"/>
      <c r="P389" s="81"/>
      <c r="Q389" s="81"/>
      <c r="R389" s="91"/>
      <c r="S389" s="91"/>
      <c r="T389" s="91"/>
      <c r="U389" s="91"/>
      <c r="V389" s="52"/>
      <c r="W389" s="52"/>
      <c r="X389" s="52"/>
      <c r="Y389" s="52"/>
      <c r="Z389" s="51"/>
      <c r="AA389" s="76"/>
      <c r="AB389" s="76"/>
      <c r="AC389" s="77"/>
      <c r="AD389" s="83" t="s">
        <v>6238</v>
      </c>
      <c r="AE389" s="83">
        <v>3204</v>
      </c>
      <c r="AF389" s="83">
        <v>6228</v>
      </c>
      <c r="AG389" s="83">
        <v>45841</v>
      </c>
      <c r="AH389" s="83">
        <v>3498</v>
      </c>
      <c r="AI389" s="83"/>
      <c r="AJ389" s="83" t="s">
        <v>7253</v>
      </c>
      <c r="AK389" s="83" t="s">
        <v>5740</v>
      </c>
      <c r="AL389" s="89" t="s">
        <v>8626</v>
      </c>
      <c r="AM389" s="83"/>
      <c r="AN389" s="85">
        <v>41241.755254629628</v>
      </c>
      <c r="AO389" s="89" t="s">
        <v>9388</v>
      </c>
      <c r="AP389" s="83" t="b">
        <v>0</v>
      </c>
      <c r="AQ389" s="83" t="b">
        <v>0</v>
      </c>
      <c r="AR389" s="83" t="b">
        <v>1</v>
      </c>
      <c r="AS389" s="83" t="s">
        <v>5605</v>
      </c>
      <c r="AT389" s="83">
        <v>345</v>
      </c>
      <c r="AU389" s="89" t="s">
        <v>9970</v>
      </c>
      <c r="AV389" s="83" t="b">
        <v>0</v>
      </c>
      <c r="AW389" s="83" t="s">
        <v>10421</v>
      </c>
      <c r="AX389" s="89" t="s">
        <v>10808</v>
      </c>
      <c r="AY389" s="83" t="s">
        <v>66</v>
      </c>
      <c r="AZ389" s="2"/>
      <c r="BA389" s="3"/>
      <c r="BB389" s="3"/>
      <c r="BC389" s="3"/>
      <c r="BD389" s="3"/>
    </row>
    <row r="390" spans="1:56" x14ac:dyDescent="0.55000000000000004">
      <c r="A390" s="69" t="s">
        <v>1054</v>
      </c>
      <c r="B390" s="70"/>
      <c r="C390" s="70"/>
      <c r="D390" s="71"/>
      <c r="E390" s="73"/>
      <c r="F390" s="107" t="s">
        <v>10134</v>
      </c>
      <c r="G390" s="70"/>
      <c r="H390" s="74"/>
      <c r="I390" s="75"/>
      <c r="J390" s="75"/>
      <c r="K390" s="74" t="s">
        <v>11863</v>
      </c>
      <c r="L390" s="78"/>
      <c r="M390" s="79"/>
      <c r="N390" s="79"/>
      <c r="O390" s="80"/>
      <c r="P390" s="81"/>
      <c r="Q390" s="81"/>
      <c r="R390" s="91"/>
      <c r="S390" s="91"/>
      <c r="T390" s="91"/>
      <c r="U390" s="91"/>
      <c r="V390" s="52"/>
      <c r="W390" s="52"/>
      <c r="X390" s="52"/>
      <c r="Y390" s="52"/>
      <c r="Z390" s="51"/>
      <c r="AA390" s="76"/>
      <c r="AB390" s="76"/>
      <c r="AC390" s="77"/>
      <c r="AD390" s="83" t="s">
        <v>6239</v>
      </c>
      <c r="AE390" s="83">
        <v>1767</v>
      </c>
      <c r="AF390" s="83">
        <v>5482</v>
      </c>
      <c r="AG390" s="83">
        <v>11516</v>
      </c>
      <c r="AH390" s="83">
        <v>1731</v>
      </c>
      <c r="AI390" s="83"/>
      <c r="AJ390" s="83" t="s">
        <v>7254</v>
      </c>
      <c r="AK390" s="83"/>
      <c r="AL390" s="83"/>
      <c r="AM390" s="83"/>
      <c r="AN390" s="85">
        <v>40963.597349537034</v>
      </c>
      <c r="AO390" s="89" t="s">
        <v>9389</v>
      </c>
      <c r="AP390" s="83" t="b">
        <v>1</v>
      </c>
      <c r="AQ390" s="83" t="b">
        <v>0</v>
      </c>
      <c r="AR390" s="83" t="b">
        <v>1</v>
      </c>
      <c r="AS390" s="83" t="s">
        <v>5605</v>
      </c>
      <c r="AT390" s="83">
        <v>97</v>
      </c>
      <c r="AU390" s="89" t="s">
        <v>9970</v>
      </c>
      <c r="AV390" s="83" t="b">
        <v>0</v>
      </c>
      <c r="AW390" s="83" t="s">
        <v>10421</v>
      </c>
      <c r="AX390" s="89" t="s">
        <v>10809</v>
      </c>
      <c r="AY390" s="83" t="s">
        <v>65</v>
      </c>
      <c r="AZ390" s="2"/>
      <c r="BA390" s="3"/>
      <c r="BB390" s="3"/>
      <c r="BC390" s="3"/>
      <c r="BD390" s="3"/>
    </row>
    <row r="391" spans="1:56" x14ac:dyDescent="0.55000000000000004">
      <c r="A391" s="69" t="s">
        <v>1055</v>
      </c>
      <c r="B391" s="70"/>
      <c r="C391" s="70"/>
      <c r="D391" s="71"/>
      <c r="E391" s="73"/>
      <c r="F391" s="107" t="s">
        <v>10135</v>
      </c>
      <c r="G391" s="70"/>
      <c r="H391" s="74"/>
      <c r="I391" s="75"/>
      <c r="J391" s="75"/>
      <c r="K391" s="74" t="s">
        <v>11864</v>
      </c>
      <c r="L391" s="78"/>
      <c r="M391" s="79"/>
      <c r="N391" s="79"/>
      <c r="O391" s="80"/>
      <c r="P391" s="81"/>
      <c r="Q391" s="81"/>
      <c r="R391" s="91"/>
      <c r="S391" s="91"/>
      <c r="T391" s="91"/>
      <c r="U391" s="91"/>
      <c r="V391" s="52"/>
      <c r="W391" s="52"/>
      <c r="X391" s="52"/>
      <c r="Y391" s="52"/>
      <c r="Z391" s="51"/>
      <c r="AA391" s="76"/>
      <c r="AB391" s="76"/>
      <c r="AC391" s="77"/>
      <c r="AD391" s="83" t="s">
        <v>6240</v>
      </c>
      <c r="AE391" s="83">
        <v>540</v>
      </c>
      <c r="AF391" s="83">
        <v>18377</v>
      </c>
      <c r="AG391" s="83">
        <v>4708</v>
      </c>
      <c r="AH391" s="83">
        <v>114</v>
      </c>
      <c r="AI391" s="83"/>
      <c r="AJ391" s="83" t="s">
        <v>7255</v>
      </c>
      <c r="AK391" s="83" t="s">
        <v>7869</v>
      </c>
      <c r="AL391" s="89" t="s">
        <v>8627</v>
      </c>
      <c r="AM391" s="83"/>
      <c r="AN391" s="85">
        <v>40101.65011574074</v>
      </c>
      <c r="AO391" s="89" t="s">
        <v>9390</v>
      </c>
      <c r="AP391" s="83" t="b">
        <v>0</v>
      </c>
      <c r="AQ391" s="83" t="b">
        <v>0</v>
      </c>
      <c r="AR391" s="83" t="b">
        <v>1</v>
      </c>
      <c r="AS391" s="83" t="s">
        <v>5605</v>
      </c>
      <c r="AT391" s="83">
        <v>310</v>
      </c>
      <c r="AU391" s="89" t="s">
        <v>9970</v>
      </c>
      <c r="AV391" s="83" t="b">
        <v>0</v>
      </c>
      <c r="AW391" s="83" t="s">
        <v>10421</v>
      </c>
      <c r="AX391" s="89" t="s">
        <v>10810</v>
      </c>
      <c r="AY391" s="83" t="s">
        <v>65</v>
      </c>
      <c r="AZ391" s="2"/>
      <c r="BA391" s="3"/>
      <c r="BB391" s="3"/>
      <c r="BC391" s="3"/>
      <c r="BD391" s="3"/>
    </row>
    <row r="392" spans="1:56" x14ac:dyDescent="0.55000000000000004">
      <c r="A392" s="69" t="s">
        <v>1056</v>
      </c>
      <c r="B392" s="70"/>
      <c r="C392" s="70"/>
      <c r="D392" s="71"/>
      <c r="E392" s="73"/>
      <c r="F392" s="107" t="s">
        <v>10136</v>
      </c>
      <c r="G392" s="70"/>
      <c r="H392" s="74"/>
      <c r="I392" s="75"/>
      <c r="J392" s="75"/>
      <c r="K392" s="74" t="s">
        <v>11865</v>
      </c>
      <c r="L392" s="78"/>
      <c r="M392" s="79"/>
      <c r="N392" s="79"/>
      <c r="O392" s="80"/>
      <c r="P392" s="81"/>
      <c r="Q392" s="81"/>
      <c r="R392" s="91"/>
      <c r="S392" s="91"/>
      <c r="T392" s="91"/>
      <c r="U392" s="91"/>
      <c r="V392" s="52"/>
      <c r="W392" s="52"/>
      <c r="X392" s="52"/>
      <c r="Y392" s="52"/>
      <c r="Z392" s="51"/>
      <c r="AA392" s="76"/>
      <c r="AB392" s="76"/>
      <c r="AC392" s="77"/>
      <c r="AD392" s="83" t="s">
        <v>6241</v>
      </c>
      <c r="AE392" s="83">
        <v>513</v>
      </c>
      <c r="AF392" s="83">
        <v>7418</v>
      </c>
      <c r="AG392" s="83">
        <v>2841</v>
      </c>
      <c r="AH392" s="83">
        <v>1231</v>
      </c>
      <c r="AI392" s="83"/>
      <c r="AJ392" s="83" t="s">
        <v>7256</v>
      </c>
      <c r="AK392" s="83" t="s">
        <v>7865</v>
      </c>
      <c r="AL392" s="89" t="s">
        <v>8628</v>
      </c>
      <c r="AM392" s="83"/>
      <c r="AN392" s="85">
        <v>40589.576377314814</v>
      </c>
      <c r="AO392" s="89" t="s">
        <v>9391</v>
      </c>
      <c r="AP392" s="83" t="b">
        <v>0</v>
      </c>
      <c r="AQ392" s="83" t="b">
        <v>0</v>
      </c>
      <c r="AR392" s="83" t="b">
        <v>0</v>
      </c>
      <c r="AS392" s="83" t="s">
        <v>5605</v>
      </c>
      <c r="AT392" s="83">
        <v>158</v>
      </c>
      <c r="AU392" s="89" t="s">
        <v>9967</v>
      </c>
      <c r="AV392" s="83" t="b">
        <v>0</v>
      </c>
      <c r="AW392" s="83" t="s">
        <v>10421</v>
      </c>
      <c r="AX392" s="89" t="s">
        <v>10811</v>
      </c>
      <c r="AY392" s="83" t="s">
        <v>65</v>
      </c>
      <c r="AZ392" s="2"/>
      <c r="BA392" s="3"/>
      <c r="BB392" s="3"/>
      <c r="BC392" s="3"/>
      <c r="BD392" s="3"/>
    </row>
    <row r="393" spans="1:56" x14ac:dyDescent="0.55000000000000004">
      <c r="A393" s="69" t="s">
        <v>1057</v>
      </c>
      <c r="B393" s="70"/>
      <c r="C393" s="70"/>
      <c r="D393" s="71"/>
      <c r="E393" s="73"/>
      <c r="F393" s="107" t="s">
        <v>10137</v>
      </c>
      <c r="G393" s="70"/>
      <c r="H393" s="74"/>
      <c r="I393" s="75"/>
      <c r="J393" s="75"/>
      <c r="K393" s="74" t="s">
        <v>11866</v>
      </c>
      <c r="L393" s="78"/>
      <c r="M393" s="79"/>
      <c r="N393" s="79"/>
      <c r="O393" s="80"/>
      <c r="P393" s="81"/>
      <c r="Q393" s="81"/>
      <c r="R393" s="91"/>
      <c r="S393" s="91"/>
      <c r="T393" s="91"/>
      <c r="U393" s="91"/>
      <c r="V393" s="52"/>
      <c r="W393" s="52"/>
      <c r="X393" s="52"/>
      <c r="Y393" s="52"/>
      <c r="Z393" s="51"/>
      <c r="AA393" s="76"/>
      <c r="AB393" s="76"/>
      <c r="AC393" s="77"/>
      <c r="AD393" s="83" t="s">
        <v>6242</v>
      </c>
      <c r="AE393" s="83">
        <v>939</v>
      </c>
      <c r="AF393" s="83">
        <v>86517</v>
      </c>
      <c r="AG393" s="83">
        <v>27679</v>
      </c>
      <c r="AH393" s="83">
        <v>3432</v>
      </c>
      <c r="AI393" s="83"/>
      <c r="AJ393" s="83" t="s">
        <v>7257</v>
      </c>
      <c r="AK393" s="83" t="s">
        <v>8013</v>
      </c>
      <c r="AL393" s="89" t="s">
        <v>8629</v>
      </c>
      <c r="AM393" s="83"/>
      <c r="AN393" s="85">
        <v>40003.990324074075</v>
      </c>
      <c r="AO393" s="89" t="s">
        <v>9392</v>
      </c>
      <c r="AP393" s="83" t="b">
        <v>0</v>
      </c>
      <c r="AQ393" s="83" t="b">
        <v>0</v>
      </c>
      <c r="AR393" s="83" t="b">
        <v>1</v>
      </c>
      <c r="AS393" s="83" t="s">
        <v>5605</v>
      </c>
      <c r="AT393" s="83">
        <v>713</v>
      </c>
      <c r="AU393" s="89" t="s">
        <v>9967</v>
      </c>
      <c r="AV393" s="83" t="b">
        <v>0</v>
      </c>
      <c r="AW393" s="83" t="s">
        <v>10421</v>
      </c>
      <c r="AX393" s="89" t="s">
        <v>10812</v>
      </c>
      <c r="AY393" s="83" t="s">
        <v>65</v>
      </c>
      <c r="AZ393" s="2"/>
      <c r="BA393" s="3"/>
      <c r="BB393" s="3"/>
      <c r="BC393" s="3"/>
      <c r="BD393" s="3"/>
    </row>
    <row r="394" spans="1:56" x14ac:dyDescent="0.55000000000000004">
      <c r="A394" s="69" t="s">
        <v>1058</v>
      </c>
      <c r="B394" s="70"/>
      <c r="C394" s="70"/>
      <c r="D394" s="71"/>
      <c r="E394" s="73"/>
      <c r="F394" s="107" t="s">
        <v>10138</v>
      </c>
      <c r="G394" s="70"/>
      <c r="H394" s="74"/>
      <c r="I394" s="75"/>
      <c r="J394" s="75"/>
      <c r="K394" s="74" t="s">
        <v>11867</v>
      </c>
      <c r="L394" s="78"/>
      <c r="M394" s="79"/>
      <c r="N394" s="79"/>
      <c r="O394" s="80"/>
      <c r="P394" s="81"/>
      <c r="Q394" s="81"/>
      <c r="R394" s="91"/>
      <c r="S394" s="91"/>
      <c r="T394" s="91"/>
      <c r="U394" s="91"/>
      <c r="V394" s="52"/>
      <c r="W394" s="52"/>
      <c r="X394" s="52"/>
      <c r="Y394" s="52"/>
      <c r="Z394" s="51"/>
      <c r="AA394" s="76"/>
      <c r="AB394" s="76"/>
      <c r="AC394" s="77"/>
      <c r="AD394" s="83" t="s">
        <v>6243</v>
      </c>
      <c r="AE394" s="83">
        <v>1504</v>
      </c>
      <c r="AF394" s="83">
        <v>2120</v>
      </c>
      <c r="AG394" s="83">
        <v>35172</v>
      </c>
      <c r="AH394" s="83">
        <v>66</v>
      </c>
      <c r="AI394" s="83"/>
      <c r="AJ394" s="83" t="s">
        <v>7258</v>
      </c>
      <c r="AK394" s="83" t="s">
        <v>7865</v>
      </c>
      <c r="AL394" s="89" t="s">
        <v>8630</v>
      </c>
      <c r="AM394" s="83"/>
      <c r="AN394" s="85">
        <v>41584.721990740742</v>
      </c>
      <c r="AO394" s="89" t="s">
        <v>9393</v>
      </c>
      <c r="AP394" s="83" t="b">
        <v>0</v>
      </c>
      <c r="AQ394" s="83" t="b">
        <v>0</v>
      </c>
      <c r="AR394" s="83" t="b">
        <v>1</v>
      </c>
      <c r="AS394" s="83" t="s">
        <v>5605</v>
      </c>
      <c r="AT394" s="83">
        <v>52</v>
      </c>
      <c r="AU394" s="89" t="s">
        <v>9970</v>
      </c>
      <c r="AV394" s="83" t="b">
        <v>0</v>
      </c>
      <c r="AW394" s="83" t="s">
        <v>10421</v>
      </c>
      <c r="AX394" s="89" t="s">
        <v>10813</v>
      </c>
      <c r="AY394" s="83" t="s">
        <v>65</v>
      </c>
      <c r="AZ394" s="2"/>
      <c r="BA394" s="3"/>
      <c r="BB394" s="3"/>
      <c r="BC394" s="3"/>
      <c r="BD394" s="3"/>
    </row>
    <row r="395" spans="1:56" x14ac:dyDescent="0.55000000000000004">
      <c r="A395" s="69" t="s">
        <v>441</v>
      </c>
      <c r="B395" s="70"/>
      <c r="C395" s="70"/>
      <c r="D395" s="71"/>
      <c r="E395" s="73"/>
      <c r="F395" s="107" t="s">
        <v>2846</v>
      </c>
      <c r="G395" s="70"/>
      <c r="H395" s="74"/>
      <c r="I395" s="75"/>
      <c r="J395" s="75"/>
      <c r="K395" s="74" t="s">
        <v>11868</v>
      </c>
      <c r="L395" s="78"/>
      <c r="M395" s="79"/>
      <c r="N395" s="79"/>
      <c r="O395" s="80"/>
      <c r="P395" s="81"/>
      <c r="Q395" s="81"/>
      <c r="R395" s="91"/>
      <c r="S395" s="91"/>
      <c r="T395" s="91"/>
      <c r="U395" s="91"/>
      <c r="V395" s="52"/>
      <c r="W395" s="52"/>
      <c r="X395" s="52"/>
      <c r="Y395" s="52"/>
      <c r="Z395" s="51"/>
      <c r="AA395" s="76"/>
      <c r="AB395" s="76"/>
      <c r="AC395" s="77"/>
      <c r="AD395" s="83" t="s">
        <v>6244</v>
      </c>
      <c r="AE395" s="83">
        <v>825</v>
      </c>
      <c r="AF395" s="83">
        <v>1622</v>
      </c>
      <c r="AG395" s="83">
        <v>3439</v>
      </c>
      <c r="AH395" s="83">
        <v>1244</v>
      </c>
      <c r="AI395" s="83"/>
      <c r="AJ395" s="83" t="s">
        <v>7259</v>
      </c>
      <c r="AK395" s="83" t="s">
        <v>8058</v>
      </c>
      <c r="AL395" s="89" t="s">
        <v>8631</v>
      </c>
      <c r="AM395" s="83"/>
      <c r="AN395" s="85">
        <v>41326.58494212963</v>
      </c>
      <c r="AO395" s="89" t="s">
        <v>9394</v>
      </c>
      <c r="AP395" s="83" t="b">
        <v>0</v>
      </c>
      <c r="AQ395" s="83" t="b">
        <v>0</v>
      </c>
      <c r="AR395" s="83" t="b">
        <v>1</v>
      </c>
      <c r="AS395" s="83" t="s">
        <v>5605</v>
      </c>
      <c r="AT395" s="83">
        <v>56</v>
      </c>
      <c r="AU395" s="89" t="s">
        <v>9970</v>
      </c>
      <c r="AV395" s="83" t="b">
        <v>0</v>
      </c>
      <c r="AW395" s="83" t="s">
        <v>10421</v>
      </c>
      <c r="AX395" s="89" t="s">
        <v>10814</v>
      </c>
      <c r="AY395" s="83" t="s">
        <v>66</v>
      </c>
      <c r="AZ395" s="2"/>
      <c r="BA395" s="3"/>
      <c r="BB395" s="3"/>
      <c r="BC395" s="3"/>
      <c r="BD395" s="3"/>
    </row>
    <row r="396" spans="1:56" x14ac:dyDescent="0.55000000000000004">
      <c r="A396" s="69" t="s">
        <v>442</v>
      </c>
      <c r="B396" s="70"/>
      <c r="C396" s="70"/>
      <c r="D396" s="71"/>
      <c r="E396" s="73"/>
      <c r="F396" s="107" t="s">
        <v>2847</v>
      </c>
      <c r="G396" s="70"/>
      <c r="H396" s="74"/>
      <c r="I396" s="75"/>
      <c r="J396" s="75"/>
      <c r="K396" s="74" t="s">
        <v>11869</v>
      </c>
      <c r="L396" s="78"/>
      <c r="M396" s="79"/>
      <c r="N396" s="79"/>
      <c r="O396" s="80"/>
      <c r="P396" s="81"/>
      <c r="Q396" s="81"/>
      <c r="R396" s="91"/>
      <c r="S396" s="91"/>
      <c r="T396" s="91"/>
      <c r="U396" s="91"/>
      <c r="V396" s="52"/>
      <c r="W396" s="52"/>
      <c r="X396" s="52"/>
      <c r="Y396" s="52"/>
      <c r="Z396" s="51"/>
      <c r="AA396" s="76"/>
      <c r="AB396" s="76"/>
      <c r="AC396" s="77"/>
      <c r="AD396" s="83" t="s">
        <v>6245</v>
      </c>
      <c r="AE396" s="83">
        <v>3509</v>
      </c>
      <c r="AF396" s="83">
        <v>1579</v>
      </c>
      <c r="AG396" s="83">
        <v>22036</v>
      </c>
      <c r="AH396" s="83">
        <v>60</v>
      </c>
      <c r="AI396" s="83"/>
      <c r="AJ396" s="83" t="s">
        <v>7260</v>
      </c>
      <c r="AK396" s="83"/>
      <c r="AL396" s="89" t="s">
        <v>8632</v>
      </c>
      <c r="AM396" s="83"/>
      <c r="AN396" s="85">
        <v>41610.904733796298</v>
      </c>
      <c r="AO396" s="83"/>
      <c r="AP396" s="83" t="b">
        <v>1</v>
      </c>
      <c r="AQ396" s="83" t="b">
        <v>0</v>
      </c>
      <c r="AR396" s="83" t="b">
        <v>0</v>
      </c>
      <c r="AS396" s="83" t="s">
        <v>5605</v>
      </c>
      <c r="AT396" s="83">
        <v>39</v>
      </c>
      <c r="AU396" s="89" t="s">
        <v>9970</v>
      </c>
      <c r="AV396" s="83" t="b">
        <v>0</v>
      </c>
      <c r="AW396" s="83" t="s">
        <v>10421</v>
      </c>
      <c r="AX396" s="89" t="s">
        <v>10815</v>
      </c>
      <c r="AY396" s="83" t="s">
        <v>66</v>
      </c>
      <c r="AZ396" s="2"/>
      <c r="BA396" s="3"/>
      <c r="BB396" s="3"/>
      <c r="BC396" s="3"/>
      <c r="BD396" s="3"/>
    </row>
    <row r="397" spans="1:56" x14ac:dyDescent="0.55000000000000004">
      <c r="A397" s="69" t="s">
        <v>443</v>
      </c>
      <c r="B397" s="70"/>
      <c r="C397" s="70"/>
      <c r="D397" s="71"/>
      <c r="E397" s="73"/>
      <c r="F397" s="107" t="s">
        <v>2848</v>
      </c>
      <c r="G397" s="70"/>
      <c r="H397" s="74"/>
      <c r="I397" s="75"/>
      <c r="J397" s="75"/>
      <c r="K397" s="74" t="s">
        <v>11870</v>
      </c>
      <c r="L397" s="78"/>
      <c r="M397" s="79"/>
      <c r="N397" s="79"/>
      <c r="O397" s="80"/>
      <c r="P397" s="81"/>
      <c r="Q397" s="81"/>
      <c r="R397" s="91"/>
      <c r="S397" s="91"/>
      <c r="T397" s="91"/>
      <c r="U397" s="91"/>
      <c r="V397" s="52"/>
      <c r="W397" s="52"/>
      <c r="X397" s="52"/>
      <c r="Y397" s="52"/>
      <c r="Z397" s="51"/>
      <c r="AA397" s="76"/>
      <c r="AB397" s="76"/>
      <c r="AC397" s="77"/>
      <c r="AD397" s="83" t="s">
        <v>6246</v>
      </c>
      <c r="AE397" s="83">
        <v>82</v>
      </c>
      <c r="AF397" s="83">
        <v>112</v>
      </c>
      <c r="AG397" s="83">
        <v>192</v>
      </c>
      <c r="AH397" s="83">
        <v>171</v>
      </c>
      <c r="AI397" s="83"/>
      <c r="AJ397" s="83" t="s">
        <v>7261</v>
      </c>
      <c r="AK397" s="83" t="s">
        <v>8059</v>
      </c>
      <c r="AL397" s="89" t="s">
        <v>8633</v>
      </c>
      <c r="AM397" s="83"/>
      <c r="AN397" s="85">
        <v>43201.851030092592</v>
      </c>
      <c r="AO397" s="89" t="s">
        <v>9395</v>
      </c>
      <c r="AP397" s="83" t="b">
        <v>0</v>
      </c>
      <c r="AQ397" s="83" t="b">
        <v>0</v>
      </c>
      <c r="AR397" s="83" t="b">
        <v>0</v>
      </c>
      <c r="AS397" s="83" t="s">
        <v>5604</v>
      </c>
      <c r="AT397" s="83">
        <v>2</v>
      </c>
      <c r="AU397" s="89" t="s">
        <v>9970</v>
      </c>
      <c r="AV397" s="83" t="b">
        <v>0</v>
      </c>
      <c r="AW397" s="83" t="s">
        <v>10421</v>
      </c>
      <c r="AX397" s="89" t="s">
        <v>10816</v>
      </c>
      <c r="AY397" s="83" t="s">
        <v>66</v>
      </c>
      <c r="AZ397" s="2"/>
      <c r="BA397" s="3"/>
      <c r="BB397" s="3"/>
      <c r="BC397" s="3"/>
      <c r="BD397" s="3"/>
    </row>
    <row r="398" spans="1:56" x14ac:dyDescent="0.55000000000000004">
      <c r="A398" s="69" t="s">
        <v>853</v>
      </c>
      <c r="B398" s="70"/>
      <c r="C398" s="70"/>
      <c r="D398" s="71"/>
      <c r="E398" s="73"/>
      <c r="F398" s="107" t="s">
        <v>3185</v>
      </c>
      <c r="G398" s="70"/>
      <c r="H398" s="74"/>
      <c r="I398" s="75"/>
      <c r="J398" s="75"/>
      <c r="K398" s="74" t="s">
        <v>11871</v>
      </c>
      <c r="L398" s="78"/>
      <c r="M398" s="79"/>
      <c r="N398" s="79"/>
      <c r="O398" s="80"/>
      <c r="P398" s="81"/>
      <c r="Q398" s="81"/>
      <c r="R398" s="91"/>
      <c r="S398" s="91"/>
      <c r="T398" s="91"/>
      <c r="U398" s="91"/>
      <c r="V398" s="52"/>
      <c r="W398" s="52"/>
      <c r="X398" s="52"/>
      <c r="Y398" s="52"/>
      <c r="Z398" s="51"/>
      <c r="AA398" s="76"/>
      <c r="AB398" s="76"/>
      <c r="AC398" s="77"/>
      <c r="AD398" s="83" t="s">
        <v>6247</v>
      </c>
      <c r="AE398" s="83">
        <v>493</v>
      </c>
      <c r="AF398" s="83">
        <v>5583</v>
      </c>
      <c r="AG398" s="83">
        <v>6519</v>
      </c>
      <c r="AH398" s="83">
        <v>2064</v>
      </c>
      <c r="AI398" s="83"/>
      <c r="AJ398" s="83" t="s">
        <v>7262</v>
      </c>
      <c r="AK398" s="83" t="s">
        <v>7889</v>
      </c>
      <c r="AL398" s="89" t="s">
        <v>8634</v>
      </c>
      <c r="AM398" s="83"/>
      <c r="AN398" s="85">
        <v>41337.915347222224</v>
      </c>
      <c r="AO398" s="89" t="s">
        <v>9396</v>
      </c>
      <c r="AP398" s="83" t="b">
        <v>0</v>
      </c>
      <c r="AQ398" s="83" t="b">
        <v>0</v>
      </c>
      <c r="AR398" s="83" t="b">
        <v>0</v>
      </c>
      <c r="AS398" s="83" t="s">
        <v>5604</v>
      </c>
      <c r="AT398" s="83">
        <v>242</v>
      </c>
      <c r="AU398" s="89" t="s">
        <v>9967</v>
      </c>
      <c r="AV398" s="83" t="b">
        <v>0</v>
      </c>
      <c r="AW398" s="83" t="s">
        <v>10421</v>
      </c>
      <c r="AX398" s="89" t="s">
        <v>10817</v>
      </c>
      <c r="AY398" s="83" t="s">
        <v>66</v>
      </c>
      <c r="AZ398" s="2"/>
      <c r="BA398" s="3"/>
      <c r="BB398" s="3"/>
      <c r="BC398" s="3"/>
      <c r="BD398" s="3"/>
    </row>
    <row r="399" spans="1:56" x14ac:dyDescent="0.55000000000000004">
      <c r="A399" s="69" t="s">
        <v>636</v>
      </c>
      <c r="B399" s="70"/>
      <c r="C399" s="70"/>
      <c r="D399" s="71"/>
      <c r="E399" s="73"/>
      <c r="F399" s="107" t="s">
        <v>3006</v>
      </c>
      <c r="G399" s="70"/>
      <c r="H399" s="74"/>
      <c r="I399" s="75"/>
      <c r="J399" s="75"/>
      <c r="K399" s="74" t="s">
        <v>11872</v>
      </c>
      <c r="L399" s="78"/>
      <c r="M399" s="79"/>
      <c r="N399" s="79"/>
      <c r="O399" s="80"/>
      <c r="P399" s="81"/>
      <c r="Q399" s="81"/>
      <c r="R399" s="91"/>
      <c r="S399" s="91"/>
      <c r="T399" s="91"/>
      <c r="U399" s="91"/>
      <c r="V399" s="52"/>
      <c r="W399" s="52"/>
      <c r="X399" s="52"/>
      <c r="Y399" s="52"/>
      <c r="Z399" s="51"/>
      <c r="AA399" s="76"/>
      <c r="AB399" s="76"/>
      <c r="AC399" s="77"/>
      <c r="AD399" s="83" t="s">
        <v>6248</v>
      </c>
      <c r="AE399" s="83">
        <v>738</v>
      </c>
      <c r="AF399" s="83">
        <v>2020</v>
      </c>
      <c r="AG399" s="83">
        <v>1959</v>
      </c>
      <c r="AH399" s="83">
        <v>1845</v>
      </c>
      <c r="AI399" s="83"/>
      <c r="AJ399" s="83" t="s">
        <v>7263</v>
      </c>
      <c r="AK399" s="83" t="s">
        <v>8030</v>
      </c>
      <c r="AL399" s="89" t="s">
        <v>8635</v>
      </c>
      <c r="AM399" s="83"/>
      <c r="AN399" s="85">
        <v>42866.421574074076</v>
      </c>
      <c r="AO399" s="89" t="s">
        <v>9397</v>
      </c>
      <c r="AP399" s="83" t="b">
        <v>0</v>
      </c>
      <c r="AQ399" s="83" t="b">
        <v>0</v>
      </c>
      <c r="AR399" s="83" t="b">
        <v>1</v>
      </c>
      <c r="AS399" s="83" t="s">
        <v>5609</v>
      </c>
      <c r="AT399" s="83">
        <v>36</v>
      </c>
      <c r="AU399" s="89" t="s">
        <v>9970</v>
      </c>
      <c r="AV399" s="83" t="b">
        <v>0</v>
      </c>
      <c r="AW399" s="83" t="s">
        <v>10421</v>
      </c>
      <c r="AX399" s="89" t="s">
        <v>10818</v>
      </c>
      <c r="AY399" s="83" t="s">
        <v>66</v>
      </c>
      <c r="AZ399" s="2"/>
      <c r="BA399" s="3"/>
      <c r="BB399" s="3"/>
      <c r="BC399" s="3"/>
      <c r="BD399" s="3"/>
    </row>
    <row r="400" spans="1:56" x14ac:dyDescent="0.55000000000000004">
      <c r="A400" s="69" t="s">
        <v>851</v>
      </c>
      <c r="B400" s="70"/>
      <c r="C400" s="70"/>
      <c r="D400" s="71"/>
      <c r="E400" s="73"/>
      <c r="F400" s="107" t="s">
        <v>3182</v>
      </c>
      <c r="G400" s="70"/>
      <c r="H400" s="74"/>
      <c r="I400" s="75"/>
      <c r="J400" s="75"/>
      <c r="K400" s="74" t="s">
        <v>11873</v>
      </c>
      <c r="L400" s="78"/>
      <c r="M400" s="79"/>
      <c r="N400" s="79"/>
      <c r="O400" s="80"/>
      <c r="P400" s="81"/>
      <c r="Q400" s="81"/>
      <c r="R400" s="91"/>
      <c r="S400" s="91"/>
      <c r="T400" s="91"/>
      <c r="U400" s="91"/>
      <c r="V400" s="52"/>
      <c r="W400" s="52"/>
      <c r="X400" s="52"/>
      <c r="Y400" s="52"/>
      <c r="Z400" s="51"/>
      <c r="AA400" s="76"/>
      <c r="AB400" s="76"/>
      <c r="AC400" s="77"/>
      <c r="AD400" s="83" t="s">
        <v>6249</v>
      </c>
      <c r="AE400" s="83">
        <v>245</v>
      </c>
      <c r="AF400" s="83">
        <v>677</v>
      </c>
      <c r="AG400" s="83">
        <v>1361</v>
      </c>
      <c r="AH400" s="83">
        <v>365</v>
      </c>
      <c r="AI400" s="83"/>
      <c r="AJ400" s="83" t="s">
        <v>7264</v>
      </c>
      <c r="AK400" s="83"/>
      <c r="AL400" s="89" t="s">
        <v>8636</v>
      </c>
      <c r="AM400" s="83"/>
      <c r="AN400" s="85">
        <v>40422.560879629629</v>
      </c>
      <c r="AO400" s="89" t="s">
        <v>9398</v>
      </c>
      <c r="AP400" s="83" t="b">
        <v>0</v>
      </c>
      <c r="AQ400" s="83" t="b">
        <v>0</v>
      </c>
      <c r="AR400" s="83" t="b">
        <v>1</v>
      </c>
      <c r="AS400" s="83" t="s">
        <v>5604</v>
      </c>
      <c r="AT400" s="83">
        <v>16</v>
      </c>
      <c r="AU400" s="89" t="s">
        <v>9970</v>
      </c>
      <c r="AV400" s="83" t="b">
        <v>0</v>
      </c>
      <c r="AW400" s="83" t="s">
        <v>10421</v>
      </c>
      <c r="AX400" s="89" t="s">
        <v>10819</v>
      </c>
      <c r="AY400" s="83" t="s">
        <v>66</v>
      </c>
      <c r="AZ400" s="2"/>
      <c r="BA400" s="3"/>
      <c r="BB400" s="3"/>
      <c r="BC400" s="3"/>
      <c r="BD400" s="3"/>
    </row>
    <row r="401" spans="1:56" x14ac:dyDescent="0.55000000000000004">
      <c r="A401" s="69" t="s">
        <v>635</v>
      </c>
      <c r="B401" s="70"/>
      <c r="C401" s="70"/>
      <c r="D401" s="71"/>
      <c r="E401" s="73"/>
      <c r="F401" s="107" t="s">
        <v>3183</v>
      </c>
      <c r="G401" s="70"/>
      <c r="H401" s="74"/>
      <c r="I401" s="75"/>
      <c r="J401" s="75"/>
      <c r="K401" s="74" t="s">
        <v>11874</v>
      </c>
      <c r="L401" s="78"/>
      <c r="M401" s="79"/>
      <c r="N401" s="79"/>
      <c r="O401" s="80"/>
      <c r="P401" s="81"/>
      <c r="Q401" s="81"/>
      <c r="R401" s="91"/>
      <c r="S401" s="91"/>
      <c r="T401" s="91"/>
      <c r="U401" s="91"/>
      <c r="V401" s="52"/>
      <c r="W401" s="52"/>
      <c r="X401" s="52"/>
      <c r="Y401" s="52"/>
      <c r="Z401" s="51"/>
      <c r="AA401" s="76"/>
      <c r="AB401" s="76"/>
      <c r="AC401" s="77"/>
      <c r="AD401" s="83" t="s">
        <v>6250</v>
      </c>
      <c r="AE401" s="83">
        <v>1025</v>
      </c>
      <c r="AF401" s="83">
        <v>12607</v>
      </c>
      <c r="AG401" s="83">
        <v>4719</v>
      </c>
      <c r="AH401" s="83">
        <v>2896</v>
      </c>
      <c r="AI401" s="83"/>
      <c r="AJ401" s="83" t="s">
        <v>7265</v>
      </c>
      <c r="AK401" s="83" t="s">
        <v>8060</v>
      </c>
      <c r="AL401" s="89" t="s">
        <v>8637</v>
      </c>
      <c r="AM401" s="83"/>
      <c r="AN401" s="85">
        <v>40723.643229166664</v>
      </c>
      <c r="AO401" s="89" t="s">
        <v>9399</v>
      </c>
      <c r="AP401" s="83" t="b">
        <v>0</v>
      </c>
      <c r="AQ401" s="83" t="b">
        <v>0</v>
      </c>
      <c r="AR401" s="83" t="b">
        <v>1</v>
      </c>
      <c r="AS401" s="83" t="s">
        <v>5604</v>
      </c>
      <c r="AT401" s="83">
        <v>394</v>
      </c>
      <c r="AU401" s="89" t="s">
        <v>9970</v>
      </c>
      <c r="AV401" s="83" t="b">
        <v>1</v>
      </c>
      <c r="AW401" s="83" t="s">
        <v>10421</v>
      </c>
      <c r="AX401" s="89" t="s">
        <v>10820</v>
      </c>
      <c r="AY401" s="83" t="s">
        <v>66</v>
      </c>
      <c r="AZ401" s="2"/>
      <c r="BA401" s="3"/>
      <c r="BB401" s="3"/>
      <c r="BC401" s="3"/>
      <c r="BD401" s="3"/>
    </row>
    <row r="402" spans="1:56" x14ac:dyDescent="0.55000000000000004">
      <c r="A402" s="69" t="s">
        <v>852</v>
      </c>
      <c r="B402" s="70"/>
      <c r="C402" s="70"/>
      <c r="D402" s="71"/>
      <c r="E402" s="73"/>
      <c r="F402" s="107" t="s">
        <v>3184</v>
      </c>
      <c r="G402" s="70"/>
      <c r="H402" s="74"/>
      <c r="I402" s="75"/>
      <c r="J402" s="75"/>
      <c r="K402" s="74" t="s">
        <v>11875</v>
      </c>
      <c r="L402" s="78"/>
      <c r="M402" s="79"/>
      <c r="N402" s="79"/>
      <c r="O402" s="80"/>
      <c r="P402" s="81"/>
      <c r="Q402" s="81"/>
      <c r="R402" s="91"/>
      <c r="S402" s="91"/>
      <c r="T402" s="91"/>
      <c r="U402" s="91"/>
      <c r="V402" s="52"/>
      <c r="W402" s="52"/>
      <c r="X402" s="52"/>
      <c r="Y402" s="52"/>
      <c r="Z402" s="51"/>
      <c r="AA402" s="76"/>
      <c r="AB402" s="76"/>
      <c r="AC402" s="77"/>
      <c r="AD402" s="83" t="s">
        <v>6251</v>
      </c>
      <c r="AE402" s="83">
        <v>2090</v>
      </c>
      <c r="AF402" s="83">
        <v>7362</v>
      </c>
      <c r="AG402" s="83">
        <v>14646</v>
      </c>
      <c r="AH402" s="83">
        <v>8495</v>
      </c>
      <c r="AI402" s="83"/>
      <c r="AJ402" s="83" t="s">
        <v>7266</v>
      </c>
      <c r="AK402" s="83"/>
      <c r="AL402" s="89" t="s">
        <v>8638</v>
      </c>
      <c r="AM402" s="83"/>
      <c r="AN402" s="85">
        <v>41077.702210648145</v>
      </c>
      <c r="AO402" s="89" t="s">
        <v>9400</v>
      </c>
      <c r="AP402" s="83" t="b">
        <v>0</v>
      </c>
      <c r="AQ402" s="83" t="b">
        <v>0</v>
      </c>
      <c r="AR402" s="83" t="b">
        <v>0</v>
      </c>
      <c r="AS402" s="83" t="s">
        <v>5604</v>
      </c>
      <c r="AT402" s="83">
        <v>279</v>
      </c>
      <c r="AU402" s="89" t="s">
        <v>9970</v>
      </c>
      <c r="AV402" s="83" t="b">
        <v>0</v>
      </c>
      <c r="AW402" s="83" t="s">
        <v>10421</v>
      </c>
      <c r="AX402" s="89" t="s">
        <v>10821</v>
      </c>
      <c r="AY402" s="83" t="s">
        <v>66</v>
      </c>
      <c r="AZ402" s="2"/>
      <c r="BA402" s="3"/>
      <c r="BB402" s="3"/>
      <c r="BC402" s="3"/>
      <c r="BD402" s="3"/>
    </row>
    <row r="403" spans="1:56" x14ac:dyDescent="0.55000000000000004">
      <c r="A403" s="69" t="s">
        <v>856</v>
      </c>
      <c r="B403" s="70"/>
      <c r="C403" s="70"/>
      <c r="D403" s="71"/>
      <c r="E403" s="73"/>
      <c r="F403" s="107" t="s">
        <v>3188</v>
      </c>
      <c r="G403" s="70"/>
      <c r="H403" s="74"/>
      <c r="I403" s="75"/>
      <c r="J403" s="75"/>
      <c r="K403" s="74" t="s">
        <v>11876</v>
      </c>
      <c r="L403" s="78"/>
      <c r="M403" s="79"/>
      <c r="N403" s="79"/>
      <c r="O403" s="80"/>
      <c r="P403" s="81"/>
      <c r="Q403" s="81"/>
      <c r="R403" s="91"/>
      <c r="S403" s="91"/>
      <c r="T403" s="91"/>
      <c r="U403" s="91"/>
      <c r="V403" s="52"/>
      <c r="W403" s="52"/>
      <c r="X403" s="52"/>
      <c r="Y403" s="52"/>
      <c r="Z403" s="51"/>
      <c r="AA403" s="76"/>
      <c r="AB403" s="76"/>
      <c r="AC403" s="77"/>
      <c r="AD403" s="83" t="s">
        <v>6252</v>
      </c>
      <c r="AE403" s="83">
        <v>1155</v>
      </c>
      <c r="AF403" s="83">
        <v>18269</v>
      </c>
      <c r="AG403" s="83">
        <v>7569</v>
      </c>
      <c r="AH403" s="83">
        <v>3251</v>
      </c>
      <c r="AI403" s="83"/>
      <c r="AJ403" s="83" t="s">
        <v>7267</v>
      </c>
      <c r="AK403" s="83" t="s">
        <v>8061</v>
      </c>
      <c r="AL403" s="89" t="s">
        <v>8639</v>
      </c>
      <c r="AM403" s="83"/>
      <c r="AN403" s="85">
        <v>40109.645567129628</v>
      </c>
      <c r="AO403" s="89" t="s">
        <v>9401</v>
      </c>
      <c r="AP403" s="83" t="b">
        <v>0</v>
      </c>
      <c r="AQ403" s="83" t="b">
        <v>0</v>
      </c>
      <c r="AR403" s="83" t="b">
        <v>1</v>
      </c>
      <c r="AS403" s="83" t="s">
        <v>5604</v>
      </c>
      <c r="AT403" s="83">
        <v>627</v>
      </c>
      <c r="AU403" s="89" t="s">
        <v>9967</v>
      </c>
      <c r="AV403" s="83" t="b">
        <v>1</v>
      </c>
      <c r="AW403" s="83" t="s">
        <v>10421</v>
      </c>
      <c r="AX403" s="89" t="s">
        <v>10822</v>
      </c>
      <c r="AY403" s="83" t="s">
        <v>66</v>
      </c>
      <c r="AZ403" s="2"/>
      <c r="BA403" s="3"/>
      <c r="BB403" s="3"/>
      <c r="BC403" s="3"/>
      <c r="BD403" s="3"/>
    </row>
    <row r="404" spans="1:56" x14ac:dyDescent="0.55000000000000004">
      <c r="A404" s="69" t="s">
        <v>444</v>
      </c>
      <c r="B404" s="70"/>
      <c r="C404" s="70"/>
      <c r="D404" s="71"/>
      <c r="E404" s="73"/>
      <c r="F404" s="107" t="s">
        <v>2849</v>
      </c>
      <c r="G404" s="70"/>
      <c r="H404" s="74"/>
      <c r="I404" s="75"/>
      <c r="J404" s="75"/>
      <c r="K404" s="74" t="s">
        <v>11877</v>
      </c>
      <c r="L404" s="78"/>
      <c r="M404" s="79"/>
      <c r="N404" s="79"/>
      <c r="O404" s="80"/>
      <c r="P404" s="81"/>
      <c r="Q404" s="81"/>
      <c r="R404" s="91"/>
      <c r="S404" s="91"/>
      <c r="T404" s="91"/>
      <c r="U404" s="91"/>
      <c r="V404" s="52"/>
      <c r="W404" s="52"/>
      <c r="X404" s="52"/>
      <c r="Y404" s="52"/>
      <c r="Z404" s="51"/>
      <c r="AA404" s="76"/>
      <c r="AB404" s="76"/>
      <c r="AC404" s="77"/>
      <c r="AD404" s="83" t="s">
        <v>6253</v>
      </c>
      <c r="AE404" s="83">
        <v>27</v>
      </c>
      <c r="AF404" s="83">
        <v>24</v>
      </c>
      <c r="AG404" s="83">
        <v>12</v>
      </c>
      <c r="AH404" s="83">
        <v>7</v>
      </c>
      <c r="AI404" s="83"/>
      <c r="AJ404" s="83" t="s">
        <v>7268</v>
      </c>
      <c r="AK404" s="83" t="s">
        <v>7871</v>
      </c>
      <c r="AL404" s="89" t="s">
        <v>8640</v>
      </c>
      <c r="AM404" s="83"/>
      <c r="AN404" s="85">
        <v>43383.712465277778</v>
      </c>
      <c r="AO404" s="89" t="s">
        <v>9402</v>
      </c>
      <c r="AP404" s="83" t="b">
        <v>1</v>
      </c>
      <c r="AQ404" s="83" t="b">
        <v>0</v>
      </c>
      <c r="AR404" s="83" t="b">
        <v>0</v>
      </c>
      <c r="AS404" s="83" t="s">
        <v>5605</v>
      </c>
      <c r="AT404" s="83">
        <v>0</v>
      </c>
      <c r="AU404" s="83"/>
      <c r="AV404" s="83" t="b">
        <v>0</v>
      </c>
      <c r="AW404" s="83" t="s">
        <v>10421</v>
      </c>
      <c r="AX404" s="89" t="s">
        <v>10823</v>
      </c>
      <c r="AY404" s="83" t="s">
        <v>66</v>
      </c>
      <c r="AZ404" s="2"/>
      <c r="BA404" s="3"/>
      <c r="BB404" s="3"/>
      <c r="BC404" s="3"/>
      <c r="BD404" s="3"/>
    </row>
    <row r="405" spans="1:56" x14ac:dyDescent="0.55000000000000004">
      <c r="A405" s="69" t="s">
        <v>445</v>
      </c>
      <c r="B405" s="70"/>
      <c r="C405" s="70"/>
      <c r="D405" s="71"/>
      <c r="E405" s="73"/>
      <c r="F405" s="107" t="s">
        <v>2850</v>
      </c>
      <c r="G405" s="70"/>
      <c r="H405" s="74"/>
      <c r="I405" s="75"/>
      <c r="J405" s="75"/>
      <c r="K405" s="74" t="s">
        <v>11878</v>
      </c>
      <c r="L405" s="78"/>
      <c r="M405" s="79"/>
      <c r="N405" s="79"/>
      <c r="O405" s="80"/>
      <c r="P405" s="81"/>
      <c r="Q405" s="81"/>
      <c r="R405" s="91"/>
      <c r="S405" s="91"/>
      <c r="T405" s="91"/>
      <c r="U405" s="91"/>
      <c r="V405" s="52"/>
      <c r="W405" s="52"/>
      <c r="X405" s="52"/>
      <c r="Y405" s="52"/>
      <c r="Z405" s="51"/>
      <c r="AA405" s="76"/>
      <c r="AB405" s="76"/>
      <c r="AC405" s="77"/>
      <c r="AD405" s="83" t="s">
        <v>6254</v>
      </c>
      <c r="AE405" s="83">
        <v>2598</v>
      </c>
      <c r="AF405" s="83">
        <v>783</v>
      </c>
      <c r="AG405" s="83">
        <v>116</v>
      </c>
      <c r="AH405" s="83">
        <v>438</v>
      </c>
      <c r="AI405" s="83"/>
      <c r="AJ405" s="83" t="s">
        <v>7269</v>
      </c>
      <c r="AK405" s="83" t="s">
        <v>8062</v>
      </c>
      <c r="AL405" s="89" t="s">
        <v>8641</v>
      </c>
      <c r="AM405" s="83"/>
      <c r="AN405" s="85">
        <v>43216.646238425928</v>
      </c>
      <c r="AO405" s="89" t="s">
        <v>9403</v>
      </c>
      <c r="AP405" s="83" t="b">
        <v>0</v>
      </c>
      <c r="AQ405" s="83" t="b">
        <v>0</v>
      </c>
      <c r="AR405" s="83" t="b">
        <v>0</v>
      </c>
      <c r="AS405" s="83" t="s">
        <v>9959</v>
      </c>
      <c r="AT405" s="83">
        <v>3</v>
      </c>
      <c r="AU405" s="89" t="s">
        <v>9970</v>
      </c>
      <c r="AV405" s="83" t="b">
        <v>0</v>
      </c>
      <c r="AW405" s="83" t="s">
        <v>10421</v>
      </c>
      <c r="AX405" s="89" t="s">
        <v>10824</v>
      </c>
      <c r="AY405" s="83" t="s">
        <v>66</v>
      </c>
      <c r="AZ405" s="2"/>
      <c r="BA405" s="3"/>
      <c r="BB405" s="3"/>
      <c r="BC405" s="3"/>
      <c r="BD405" s="3"/>
    </row>
    <row r="406" spans="1:56" x14ac:dyDescent="0.55000000000000004">
      <c r="A406" s="69" t="s">
        <v>446</v>
      </c>
      <c r="B406" s="70"/>
      <c r="C406" s="70"/>
      <c r="D406" s="71"/>
      <c r="E406" s="73"/>
      <c r="F406" s="107" t="s">
        <v>2851</v>
      </c>
      <c r="G406" s="70"/>
      <c r="H406" s="74"/>
      <c r="I406" s="75"/>
      <c r="J406" s="75"/>
      <c r="K406" s="74" t="s">
        <v>11879</v>
      </c>
      <c r="L406" s="78"/>
      <c r="M406" s="79"/>
      <c r="N406" s="79"/>
      <c r="O406" s="80"/>
      <c r="P406" s="81"/>
      <c r="Q406" s="81"/>
      <c r="R406" s="91"/>
      <c r="S406" s="91"/>
      <c r="T406" s="91"/>
      <c r="U406" s="91"/>
      <c r="V406" s="52"/>
      <c r="W406" s="52"/>
      <c r="X406" s="52"/>
      <c r="Y406" s="52"/>
      <c r="Z406" s="51"/>
      <c r="AA406" s="76"/>
      <c r="AB406" s="76"/>
      <c r="AC406" s="77"/>
      <c r="AD406" s="83" t="s">
        <v>6255</v>
      </c>
      <c r="AE406" s="83">
        <v>1534</v>
      </c>
      <c r="AF406" s="83">
        <v>13335</v>
      </c>
      <c r="AG406" s="83">
        <v>14319</v>
      </c>
      <c r="AH406" s="83">
        <v>5476</v>
      </c>
      <c r="AI406" s="83"/>
      <c r="AJ406" s="83" t="s">
        <v>7270</v>
      </c>
      <c r="AK406" s="83" t="s">
        <v>7872</v>
      </c>
      <c r="AL406" s="83"/>
      <c r="AM406" s="83"/>
      <c r="AN406" s="85">
        <v>40289.464004629626</v>
      </c>
      <c r="AO406" s="89" t="s">
        <v>9404</v>
      </c>
      <c r="AP406" s="83" t="b">
        <v>0</v>
      </c>
      <c r="AQ406" s="83" t="b">
        <v>0</v>
      </c>
      <c r="AR406" s="83" t="b">
        <v>1</v>
      </c>
      <c r="AS406" s="83" t="s">
        <v>5605</v>
      </c>
      <c r="AT406" s="83">
        <v>163</v>
      </c>
      <c r="AU406" s="89" t="s">
        <v>9976</v>
      </c>
      <c r="AV406" s="83" t="b">
        <v>0</v>
      </c>
      <c r="AW406" s="83" t="s">
        <v>10421</v>
      </c>
      <c r="AX406" s="89" t="s">
        <v>10825</v>
      </c>
      <c r="AY406" s="83" t="s">
        <v>66</v>
      </c>
      <c r="AZ406" s="2"/>
      <c r="BA406" s="3"/>
      <c r="BB406" s="3"/>
      <c r="BC406" s="3"/>
      <c r="BD406" s="3"/>
    </row>
    <row r="407" spans="1:56" x14ac:dyDescent="0.55000000000000004">
      <c r="A407" s="69" t="s">
        <v>449</v>
      </c>
      <c r="B407" s="70"/>
      <c r="C407" s="70"/>
      <c r="D407" s="71"/>
      <c r="E407" s="73"/>
      <c r="F407" s="107" t="s">
        <v>2853</v>
      </c>
      <c r="G407" s="70"/>
      <c r="H407" s="74"/>
      <c r="I407" s="75"/>
      <c r="J407" s="75"/>
      <c r="K407" s="74" t="s">
        <v>11880</v>
      </c>
      <c r="L407" s="78"/>
      <c r="M407" s="79"/>
      <c r="N407" s="79"/>
      <c r="O407" s="80"/>
      <c r="P407" s="81"/>
      <c r="Q407" s="81"/>
      <c r="R407" s="91"/>
      <c r="S407" s="91"/>
      <c r="T407" s="91"/>
      <c r="U407" s="91"/>
      <c r="V407" s="52"/>
      <c r="W407" s="52"/>
      <c r="X407" s="52"/>
      <c r="Y407" s="52"/>
      <c r="Z407" s="51"/>
      <c r="AA407" s="76"/>
      <c r="AB407" s="76"/>
      <c r="AC407" s="77"/>
      <c r="AD407" s="83" t="s">
        <v>6256</v>
      </c>
      <c r="AE407" s="83">
        <v>413</v>
      </c>
      <c r="AF407" s="83">
        <v>563</v>
      </c>
      <c r="AG407" s="83">
        <v>454</v>
      </c>
      <c r="AH407" s="83">
        <v>788</v>
      </c>
      <c r="AI407" s="83"/>
      <c r="AJ407" s="83" t="s">
        <v>7271</v>
      </c>
      <c r="AK407" s="83" t="s">
        <v>8063</v>
      </c>
      <c r="AL407" s="89" t="s">
        <v>8642</v>
      </c>
      <c r="AM407" s="83"/>
      <c r="AN407" s="85">
        <v>42922.635370370372</v>
      </c>
      <c r="AO407" s="89" t="s">
        <v>9405</v>
      </c>
      <c r="AP407" s="83" t="b">
        <v>1</v>
      </c>
      <c r="AQ407" s="83" t="b">
        <v>0</v>
      </c>
      <c r="AR407" s="83" t="b">
        <v>1</v>
      </c>
      <c r="AS407" s="83" t="s">
        <v>5610</v>
      </c>
      <c r="AT407" s="83">
        <v>2</v>
      </c>
      <c r="AU407" s="83"/>
      <c r="AV407" s="83" t="b">
        <v>0</v>
      </c>
      <c r="AW407" s="83" t="s">
        <v>10421</v>
      </c>
      <c r="AX407" s="89" t="s">
        <v>10826</v>
      </c>
      <c r="AY407" s="83" t="s">
        <v>66</v>
      </c>
      <c r="AZ407" s="2"/>
      <c r="BA407" s="3"/>
      <c r="BB407" s="3"/>
      <c r="BC407" s="3"/>
      <c r="BD407" s="3"/>
    </row>
    <row r="408" spans="1:56" x14ac:dyDescent="0.55000000000000004">
      <c r="A408" s="69" t="s">
        <v>450</v>
      </c>
      <c r="B408" s="70"/>
      <c r="C408" s="70"/>
      <c r="D408" s="71"/>
      <c r="E408" s="73"/>
      <c r="F408" s="107" t="s">
        <v>10139</v>
      </c>
      <c r="G408" s="70"/>
      <c r="H408" s="74"/>
      <c r="I408" s="75"/>
      <c r="J408" s="75"/>
      <c r="K408" s="74" t="s">
        <v>11881</v>
      </c>
      <c r="L408" s="78"/>
      <c r="M408" s="79"/>
      <c r="N408" s="79"/>
      <c r="O408" s="80"/>
      <c r="P408" s="81"/>
      <c r="Q408" s="81"/>
      <c r="R408" s="91"/>
      <c r="S408" s="91"/>
      <c r="T408" s="91"/>
      <c r="U408" s="91"/>
      <c r="V408" s="52"/>
      <c r="W408" s="52"/>
      <c r="X408" s="52"/>
      <c r="Y408" s="52"/>
      <c r="Z408" s="51"/>
      <c r="AA408" s="76"/>
      <c r="AB408" s="76"/>
      <c r="AC408" s="77"/>
      <c r="AD408" s="83" t="s">
        <v>6257</v>
      </c>
      <c r="AE408" s="83">
        <v>1589</v>
      </c>
      <c r="AF408" s="83">
        <v>2908</v>
      </c>
      <c r="AG408" s="83">
        <v>3278</v>
      </c>
      <c r="AH408" s="83">
        <v>375</v>
      </c>
      <c r="AI408" s="83"/>
      <c r="AJ408" s="83" t="s">
        <v>7272</v>
      </c>
      <c r="AK408" s="83"/>
      <c r="AL408" s="89" t="s">
        <v>8643</v>
      </c>
      <c r="AM408" s="83"/>
      <c r="AN408" s="85">
        <v>41232.78365740741</v>
      </c>
      <c r="AO408" s="89" t="s">
        <v>9406</v>
      </c>
      <c r="AP408" s="83" t="b">
        <v>1</v>
      </c>
      <c r="AQ408" s="83" t="b">
        <v>0</v>
      </c>
      <c r="AR408" s="83" t="b">
        <v>1</v>
      </c>
      <c r="AS408" s="83" t="s">
        <v>5605</v>
      </c>
      <c r="AT408" s="83">
        <v>49</v>
      </c>
      <c r="AU408" s="89" t="s">
        <v>9970</v>
      </c>
      <c r="AV408" s="83" t="b">
        <v>0</v>
      </c>
      <c r="AW408" s="83" t="s">
        <v>10421</v>
      </c>
      <c r="AX408" s="89" t="s">
        <v>10827</v>
      </c>
      <c r="AY408" s="83" t="s">
        <v>66</v>
      </c>
      <c r="AZ408" s="2"/>
      <c r="BA408" s="3"/>
      <c r="BB408" s="3"/>
      <c r="BC408" s="3"/>
      <c r="BD408" s="3"/>
    </row>
    <row r="409" spans="1:56" x14ac:dyDescent="0.55000000000000004">
      <c r="A409" s="69" t="s">
        <v>451</v>
      </c>
      <c r="B409" s="70"/>
      <c r="C409" s="70"/>
      <c r="D409" s="71"/>
      <c r="E409" s="73"/>
      <c r="F409" s="107" t="s">
        <v>10140</v>
      </c>
      <c r="G409" s="70"/>
      <c r="H409" s="74"/>
      <c r="I409" s="75"/>
      <c r="J409" s="75"/>
      <c r="K409" s="74" t="s">
        <v>11882</v>
      </c>
      <c r="L409" s="78"/>
      <c r="M409" s="79"/>
      <c r="N409" s="79"/>
      <c r="O409" s="80"/>
      <c r="P409" s="81"/>
      <c r="Q409" s="81"/>
      <c r="R409" s="91"/>
      <c r="S409" s="91"/>
      <c r="T409" s="91"/>
      <c r="U409" s="91"/>
      <c r="V409" s="52"/>
      <c r="W409" s="52"/>
      <c r="X409" s="52"/>
      <c r="Y409" s="52"/>
      <c r="Z409" s="51"/>
      <c r="AA409" s="76"/>
      <c r="AB409" s="76"/>
      <c r="AC409" s="77"/>
      <c r="AD409" s="83" t="s">
        <v>6258</v>
      </c>
      <c r="AE409" s="83">
        <v>376</v>
      </c>
      <c r="AF409" s="83">
        <v>1016</v>
      </c>
      <c r="AG409" s="83">
        <v>2011</v>
      </c>
      <c r="AH409" s="83">
        <v>451</v>
      </c>
      <c r="AI409" s="83"/>
      <c r="AJ409" s="83" t="s">
        <v>7273</v>
      </c>
      <c r="AK409" s="83" t="s">
        <v>8064</v>
      </c>
      <c r="AL409" s="89" t="s">
        <v>8644</v>
      </c>
      <c r="AM409" s="83"/>
      <c r="AN409" s="85">
        <v>41927.56349537037</v>
      </c>
      <c r="AO409" s="89" t="s">
        <v>9407</v>
      </c>
      <c r="AP409" s="83" t="b">
        <v>0</v>
      </c>
      <c r="AQ409" s="83" t="b">
        <v>0</v>
      </c>
      <c r="AR409" s="83" t="b">
        <v>1</v>
      </c>
      <c r="AS409" s="83" t="s">
        <v>5605</v>
      </c>
      <c r="AT409" s="83">
        <v>32</v>
      </c>
      <c r="AU409" s="89" t="s">
        <v>9970</v>
      </c>
      <c r="AV409" s="83" t="b">
        <v>0</v>
      </c>
      <c r="AW409" s="83" t="s">
        <v>10421</v>
      </c>
      <c r="AX409" s="89" t="s">
        <v>10828</v>
      </c>
      <c r="AY409" s="83" t="s">
        <v>66</v>
      </c>
      <c r="AZ409" s="2"/>
      <c r="BA409" s="3"/>
      <c r="BB409" s="3"/>
      <c r="BC409" s="3"/>
      <c r="BD409" s="3"/>
    </row>
    <row r="410" spans="1:56" x14ac:dyDescent="0.55000000000000004">
      <c r="A410" s="69" t="s">
        <v>1059</v>
      </c>
      <c r="B410" s="70"/>
      <c r="C410" s="70"/>
      <c r="D410" s="71"/>
      <c r="E410" s="73"/>
      <c r="F410" s="107" t="s">
        <v>10141</v>
      </c>
      <c r="G410" s="70"/>
      <c r="H410" s="74"/>
      <c r="I410" s="75"/>
      <c r="J410" s="75"/>
      <c r="K410" s="74" t="s">
        <v>11883</v>
      </c>
      <c r="L410" s="78"/>
      <c r="M410" s="79"/>
      <c r="N410" s="79"/>
      <c r="O410" s="80"/>
      <c r="P410" s="81"/>
      <c r="Q410" s="81"/>
      <c r="R410" s="91"/>
      <c r="S410" s="91"/>
      <c r="T410" s="91"/>
      <c r="U410" s="91"/>
      <c r="V410" s="52"/>
      <c r="W410" s="52"/>
      <c r="X410" s="52"/>
      <c r="Y410" s="52"/>
      <c r="Z410" s="51"/>
      <c r="AA410" s="76"/>
      <c r="AB410" s="76"/>
      <c r="AC410" s="77"/>
      <c r="AD410" s="83" t="s">
        <v>6259</v>
      </c>
      <c r="AE410" s="83">
        <v>327</v>
      </c>
      <c r="AF410" s="83">
        <v>13726</v>
      </c>
      <c r="AG410" s="83">
        <v>4189</v>
      </c>
      <c r="AH410" s="83">
        <v>1254</v>
      </c>
      <c r="AI410" s="83"/>
      <c r="AJ410" s="83" t="s">
        <v>7274</v>
      </c>
      <c r="AK410" s="83"/>
      <c r="AL410" s="89" t="s">
        <v>8645</v>
      </c>
      <c r="AM410" s="83"/>
      <c r="AN410" s="85">
        <v>42506.383506944447</v>
      </c>
      <c r="AO410" s="89" t="s">
        <v>9408</v>
      </c>
      <c r="AP410" s="83" t="b">
        <v>1</v>
      </c>
      <c r="AQ410" s="83" t="b">
        <v>0</v>
      </c>
      <c r="AR410" s="83" t="b">
        <v>1</v>
      </c>
      <c r="AS410" s="83" t="s">
        <v>5605</v>
      </c>
      <c r="AT410" s="83">
        <v>149</v>
      </c>
      <c r="AU410" s="83"/>
      <c r="AV410" s="83" t="b">
        <v>1</v>
      </c>
      <c r="AW410" s="83" t="s">
        <v>10421</v>
      </c>
      <c r="AX410" s="89" t="s">
        <v>10829</v>
      </c>
      <c r="AY410" s="83" t="s">
        <v>65</v>
      </c>
      <c r="AZ410" s="2"/>
      <c r="BA410" s="3"/>
      <c r="BB410" s="3"/>
      <c r="BC410" s="3"/>
      <c r="BD410" s="3"/>
    </row>
    <row r="411" spans="1:56" x14ac:dyDescent="0.55000000000000004">
      <c r="A411" s="69" t="s">
        <v>452</v>
      </c>
      <c r="B411" s="70"/>
      <c r="C411" s="70"/>
      <c r="D411" s="71"/>
      <c r="E411" s="73"/>
      <c r="F411" s="107" t="s">
        <v>2854</v>
      </c>
      <c r="G411" s="70"/>
      <c r="H411" s="74"/>
      <c r="I411" s="75"/>
      <c r="J411" s="75"/>
      <c r="K411" s="74" t="s">
        <v>11884</v>
      </c>
      <c r="L411" s="78"/>
      <c r="M411" s="79"/>
      <c r="N411" s="79"/>
      <c r="O411" s="80"/>
      <c r="P411" s="81"/>
      <c r="Q411" s="81"/>
      <c r="R411" s="91"/>
      <c r="S411" s="91"/>
      <c r="T411" s="91"/>
      <c r="U411" s="91"/>
      <c r="V411" s="52"/>
      <c r="W411" s="52"/>
      <c r="X411" s="52"/>
      <c r="Y411" s="52"/>
      <c r="Z411" s="51"/>
      <c r="AA411" s="76"/>
      <c r="AB411" s="76"/>
      <c r="AC411" s="77"/>
      <c r="AD411" s="83" t="s">
        <v>6260</v>
      </c>
      <c r="AE411" s="83">
        <v>473</v>
      </c>
      <c r="AF411" s="83">
        <v>260</v>
      </c>
      <c r="AG411" s="83">
        <v>2159</v>
      </c>
      <c r="AH411" s="83">
        <v>2577</v>
      </c>
      <c r="AI411" s="83"/>
      <c r="AJ411" s="83" t="s">
        <v>7275</v>
      </c>
      <c r="AK411" s="83" t="s">
        <v>8065</v>
      </c>
      <c r="AL411" s="89" t="s">
        <v>8646</v>
      </c>
      <c r="AM411" s="83"/>
      <c r="AN411" s="85">
        <v>41044.141574074078</v>
      </c>
      <c r="AO411" s="89" t="s">
        <v>9409</v>
      </c>
      <c r="AP411" s="83" t="b">
        <v>1</v>
      </c>
      <c r="AQ411" s="83" t="b">
        <v>0</v>
      </c>
      <c r="AR411" s="83" t="b">
        <v>1</v>
      </c>
      <c r="AS411" s="83" t="s">
        <v>5604</v>
      </c>
      <c r="AT411" s="83">
        <v>25</v>
      </c>
      <c r="AU411" s="89" t="s">
        <v>9970</v>
      </c>
      <c r="AV411" s="83" t="b">
        <v>0</v>
      </c>
      <c r="AW411" s="83" t="s">
        <v>10421</v>
      </c>
      <c r="AX411" s="89" t="s">
        <v>10830</v>
      </c>
      <c r="AY411" s="83" t="s">
        <v>66</v>
      </c>
      <c r="AZ411" s="2"/>
      <c r="BA411" s="3"/>
      <c r="BB411" s="3"/>
      <c r="BC411" s="3"/>
      <c r="BD411" s="3"/>
    </row>
    <row r="412" spans="1:56" x14ac:dyDescent="0.55000000000000004">
      <c r="A412" s="69" t="s">
        <v>453</v>
      </c>
      <c r="B412" s="70"/>
      <c r="C412" s="70"/>
      <c r="D412" s="71"/>
      <c r="E412" s="73"/>
      <c r="F412" s="107" t="s">
        <v>2760</v>
      </c>
      <c r="G412" s="70"/>
      <c r="H412" s="74"/>
      <c r="I412" s="75"/>
      <c r="J412" s="75"/>
      <c r="K412" s="74" t="s">
        <v>11885</v>
      </c>
      <c r="L412" s="78"/>
      <c r="M412" s="79"/>
      <c r="N412" s="79"/>
      <c r="O412" s="80"/>
      <c r="P412" s="81"/>
      <c r="Q412" s="81"/>
      <c r="R412" s="91"/>
      <c r="S412" s="91"/>
      <c r="T412" s="91"/>
      <c r="U412" s="91"/>
      <c r="V412" s="52"/>
      <c r="W412" s="52"/>
      <c r="X412" s="52"/>
      <c r="Y412" s="52"/>
      <c r="Z412" s="51"/>
      <c r="AA412" s="76"/>
      <c r="AB412" s="76"/>
      <c r="AC412" s="77"/>
      <c r="AD412" s="83" t="s">
        <v>6261</v>
      </c>
      <c r="AE412" s="83">
        <v>24</v>
      </c>
      <c r="AF412" s="83">
        <v>266</v>
      </c>
      <c r="AG412" s="83">
        <v>19471</v>
      </c>
      <c r="AH412" s="83">
        <v>0</v>
      </c>
      <c r="AI412" s="83"/>
      <c r="AJ412" s="83"/>
      <c r="AK412" s="83"/>
      <c r="AL412" s="83"/>
      <c r="AM412" s="83"/>
      <c r="AN412" s="85">
        <v>42761.391192129631</v>
      </c>
      <c r="AO412" s="83"/>
      <c r="AP412" s="83" t="b">
        <v>1</v>
      </c>
      <c r="AQ412" s="83" t="b">
        <v>1</v>
      </c>
      <c r="AR412" s="83" t="b">
        <v>0</v>
      </c>
      <c r="AS412" s="83" t="s">
        <v>5609</v>
      </c>
      <c r="AT412" s="83">
        <v>37</v>
      </c>
      <c r="AU412" s="83"/>
      <c r="AV412" s="83" t="b">
        <v>0</v>
      </c>
      <c r="AW412" s="83" t="s">
        <v>10421</v>
      </c>
      <c r="AX412" s="89" t="s">
        <v>10831</v>
      </c>
      <c r="AY412" s="83" t="s">
        <v>66</v>
      </c>
      <c r="AZ412" s="2"/>
      <c r="BA412" s="3"/>
      <c r="BB412" s="3"/>
      <c r="BC412" s="3"/>
      <c r="BD412" s="3"/>
    </row>
    <row r="413" spans="1:56" x14ac:dyDescent="0.55000000000000004">
      <c r="A413" s="69" t="s">
        <v>456</v>
      </c>
      <c r="B413" s="70"/>
      <c r="C413" s="70"/>
      <c r="D413" s="71"/>
      <c r="E413" s="73"/>
      <c r="F413" s="107" t="s">
        <v>2857</v>
      </c>
      <c r="G413" s="70"/>
      <c r="H413" s="74"/>
      <c r="I413" s="75"/>
      <c r="J413" s="75"/>
      <c r="K413" s="74" t="s">
        <v>11886</v>
      </c>
      <c r="L413" s="78"/>
      <c r="M413" s="79"/>
      <c r="N413" s="79"/>
      <c r="O413" s="80"/>
      <c r="P413" s="81"/>
      <c r="Q413" s="81"/>
      <c r="R413" s="91"/>
      <c r="S413" s="91"/>
      <c r="T413" s="91"/>
      <c r="U413" s="91"/>
      <c r="V413" s="52"/>
      <c r="W413" s="52"/>
      <c r="X413" s="52"/>
      <c r="Y413" s="52"/>
      <c r="Z413" s="51"/>
      <c r="AA413" s="76"/>
      <c r="AB413" s="76"/>
      <c r="AC413" s="77"/>
      <c r="AD413" s="83" t="s">
        <v>6262</v>
      </c>
      <c r="AE413" s="83">
        <v>578</v>
      </c>
      <c r="AF413" s="83">
        <v>27</v>
      </c>
      <c r="AG413" s="83">
        <v>251</v>
      </c>
      <c r="AH413" s="83">
        <v>278</v>
      </c>
      <c r="AI413" s="83"/>
      <c r="AJ413" s="83" t="s">
        <v>7276</v>
      </c>
      <c r="AK413" s="83" t="s">
        <v>8066</v>
      </c>
      <c r="AL413" s="83"/>
      <c r="AM413" s="83"/>
      <c r="AN413" s="85">
        <v>43249.566261574073</v>
      </c>
      <c r="AO413" s="89" t="s">
        <v>9410</v>
      </c>
      <c r="AP413" s="83" t="b">
        <v>0</v>
      </c>
      <c r="AQ413" s="83" t="b">
        <v>0</v>
      </c>
      <c r="AR413" s="83" t="b">
        <v>0</v>
      </c>
      <c r="AS413" s="83" t="s">
        <v>5604</v>
      </c>
      <c r="AT413" s="83">
        <v>0</v>
      </c>
      <c r="AU413" s="89" t="s">
        <v>9970</v>
      </c>
      <c r="AV413" s="83" t="b">
        <v>0</v>
      </c>
      <c r="AW413" s="83" t="s">
        <v>10421</v>
      </c>
      <c r="AX413" s="89" t="s">
        <v>10832</v>
      </c>
      <c r="AY413" s="83" t="s">
        <v>66</v>
      </c>
      <c r="AZ413" s="2"/>
      <c r="BA413" s="3"/>
      <c r="BB413" s="3"/>
      <c r="BC413" s="3"/>
      <c r="BD413" s="3"/>
    </row>
    <row r="414" spans="1:56" x14ac:dyDescent="0.55000000000000004">
      <c r="A414" s="69" t="s">
        <v>454</v>
      </c>
      <c r="B414" s="70"/>
      <c r="C414" s="70"/>
      <c r="D414" s="71"/>
      <c r="E414" s="73"/>
      <c r="F414" s="107" t="s">
        <v>2855</v>
      </c>
      <c r="G414" s="70"/>
      <c r="H414" s="74"/>
      <c r="I414" s="75"/>
      <c r="J414" s="75"/>
      <c r="K414" s="74" t="s">
        <v>11887</v>
      </c>
      <c r="L414" s="78"/>
      <c r="M414" s="79"/>
      <c r="N414" s="79"/>
      <c r="O414" s="80"/>
      <c r="P414" s="81"/>
      <c r="Q414" s="81"/>
      <c r="R414" s="91"/>
      <c r="S414" s="91"/>
      <c r="T414" s="91"/>
      <c r="U414" s="91"/>
      <c r="V414" s="52"/>
      <c r="W414" s="52"/>
      <c r="X414" s="52"/>
      <c r="Y414" s="52"/>
      <c r="Z414" s="51"/>
      <c r="AA414" s="76"/>
      <c r="AB414" s="76"/>
      <c r="AC414" s="77"/>
      <c r="AD414" s="83" t="s">
        <v>6263</v>
      </c>
      <c r="AE414" s="83">
        <v>481</v>
      </c>
      <c r="AF414" s="83">
        <v>487</v>
      </c>
      <c r="AG414" s="83">
        <v>6204</v>
      </c>
      <c r="AH414" s="83">
        <v>6180</v>
      </c>
      <c r="AI414" s="83"/>
      <c r="AJ414" s="83" t="s">
        <v>7277</v>
      </c>
      <c r="AK414" s="83" t="s">
        <v>8067</v>
      </c>
      <c r="AL414" s="89" t="s">
        <v>8647</v>
      </c>
      <c r="AM414" s="83"/>
      <c r="AN414" s="85">
        <v>39874.687905092593</v>
      </c>
      <c r="AO414" s="89" t="s">
        <v>9411</v>
      </c>
      <c r="AP414" s="83" t="b">
        <v>1</v>
      </c>
      <c r="AQ414" s="83" t="b">
        <v>0</v>
      </c>
      <c r="AR414" s="83" t="b">
        <v>1</v>
      </c>
      <c r="AS414" s="83" t="s">
        <v>5604</v>
      </c>
      <c r="AT414" s="83">
        <v>101</v>
      </c>
      <c r="AU414" s="89" t="s">
        <v>9970</v>
      </c>
      <c r="AV414" s="83" t="b">
        <v>0</v>
      </c>
      <c r="AW414" s="83" t="s">
        <v>10421</v>
      </c>
      <c r="AX414" s="89" t="s">
        <v>10833</v>
      </c>
      <c r="AY414" s="83" t="s">
        <v>66</v>
      </c>
      <c r="AZ414" s="2"/>
      <c r="BA414" s="3"/>
      <c r="BB414" s="3"/>
      <c r="BC414" s="3"/>
      <c r="BD414" s="3"/>
    </row>
    <row r="415" spans="1:56" x14ac:dyDescent="0.55000000000000004">
      <c r="A415" s="69" t="s">
        <v>458</v>
      </c>
      <c r="B415" s="70"/>
      <c r="C415" s="70"/>
      <c r="D415" s="71"/>
      <c r="E415" s="73"/>
      <c r="F415" s="107" t="s">
        <v>10142</v>
      </c>
      <c r="G415" s="70"/>
      <c r="H415" s="74"/>
      <c r="I415" s="75"/>
      <c r="J415" s="75"/>
      <c r="K415" s="74" t="s">
        <v>11888</v>
      </c>
      <c r="L415" s="78"/>
      <c r="M415" s="79"/>
      <c r="N415" s="79"/>
      <c r="O415" s="80"/>
      <c r="P415" s="81"/>
      <c r="Q415" s="81"/>
      <c r="R415" s="91"/>
      <c r="S415" s="91"/>
      <c r="T415" s="91"/>
      <c r="U415" s="91"/>
      <c r="V415" s="52"/>
      <c r="W415" s="52"/>
      <c r="X415" s="52"/>
      <c r="Y415" s="52"/>
      <c r="Z415" s="51"/>
      <c r="AA415" s="76"/>
      <c r="AB415" s="76"/>
      <c r="AC415" s="77"/>
      <c r="AD415" s="83" t="s">
        <v>6264</v>
      </c>
      <c r="AE415" s="83">
        <v>757</v>
      </c>
      <c r="AF415" s="83">
        <v>647</v>
      </c>
      <c r="AG415" s="83">
        <v>691</v>
      </c>
      <c r="AH415" s="83">
        <v>675</v>
      </c>
      <c r="AI415" s="83"/>
      <c r="AJ415" s="83" t="s">
        <v>7278</v>
      </c>
      <c r="AK415" s="83" t="s">
        <v>8068</v>
      </c>
      <c r="AL415" s="89" t="s">
        <v>8648</v>
      </c>
      <c r="AM415" s="83"/>
      <c r="AN415" s="85">
        <v>42105.519085648149</v>
      </c>
      <c r="AO415" s="89" t="s">
        <v>9412</v>
      </c>
      <c r="AP415" s="83" t="b">
        <v>0</v>
      </c>
      <c r="AQ415" s="83" t="b">
        <v>0</v>
      </c>
      <c r="AR415" s="83" t="b">
        <v>1</v>
      </c>
      <c r="AS415" s="83" t="s">
        <v>5604</v>
      </c>
      <c r="AT415" s="83">
        <v>18</v>
      </c>
      <c r="AU415" s="89" t="s">
        <v>9970</v>
      </c>
      <c r="AV415" s="83" t="b">
        <v>0</v>
      </c>
      <c r="AW415" s="83" t="s">
        <v>10421</v>
      </c>
      <c r="AX415" s="89" t="s">
        <v>10834</v>
      </c>
      <c r="AY415" s="83" t="s">
        <v>66</v>
      </c>
      <c r="AZ415" s="2"/>
      <c r="BA415" s="3"/>
      <c r="BB415" s="3"/>
      <c r="BC415" s="3"/>
      <c r="BD415" s="3"/>
    </row>
    <row r="416" spans="1:56" x14ac:dyDescent="0.55000000000000004">
      <c r="A416" s="69" t="s">
        <v>459</v>
      </c>
      <c r="B416" s="70"/>
      <c r="C416" s="70"/>
      <c r="D416" s="71"/>
      <c r="E416" s="73"/>
      <c r="F416" s="107" t="s">
        <v>2859</v>
      </c>
      <c r="G416" s="70"/>
      <c r="H416" s="74"/>
      <c r="I416" s="75"/>
      <c r="J416" s="75"/>
      <c r="K416" s="74" t="s">
        <v>11889</v>
      </c>
      <c r="L416" s="78"/>
      <c r="M416" s="79"/>
      <c r="N416" s="79"/>
      <c r="O416" s="80"/>
      <c r="P416" s="81"/>
      <c r="Q416" s="81"/>
      <c r="R416" s="91"/>
      <c r="S416" s="91"/>
      <c r="T416" s="91"/>
      <c r="U416" s="91"/>
      <c r="V416" s="52"/>
      <c r="W416" s="52"/>
      <c r="X416" s="52"/>
      <c r="Y416" s="52"/>
      <c r="Z416" s="51"/>
      <c r="AA416" s="76"/>
      <c r="AB416" s="76"/>
      <c r="AC416" s="77"/>
      <c r="AD416" s="83" t="s">
        <v>6265</v>
      </c>
      <c r="AE416" s="83">
        <v>1066</v>
      </c>
      <c r="AF416" s="83">
        <v>264</v>
      </c>
      <c r="AG416" s="83">
        <v>1021</v>
      </c>
      <c r="AH416" s="83">
        <v>17</v>
      </c>
      <c r="AI416" s="83"/>
      <c r="AJ416" s="83" t="s">
        <v>7279</v>
      </c>
      <c r="AK416" s="83" t="s">
        <v>7885</v>
      </c>
      <c r="AL416" s="89" t="s">
        <v>8648</v>
      </c>
      <c r="AM416" s="83"/>
      <c r="AN416" s="85">
        <v>42263.835451388892</v>
      </c>
      <c r="AO416" s="89" t="s">
        <v>9413</v>
      </c>
      <c r="AP416" s="83" t="b">
        <v>0</v>
      </c>
      <c r="AQ416" s="83" t="b">
        <v>0</v>
      </c>
      <c r="AR416" s="83" t="b">
        <v>0</v>
      </c>
      <c r="AS416" s="83" t="s">
        <v>9963</v>
      </c>
      <c r="AT416" s="83">
        <v>11</v>
      </c>
      <c r="AU416" s="89" t="s">
        <v>9970</v>
      </c>
      <c r="AV416" s="83" t="b">
        <v>0</v>
      </c>
      <c r="AW416" s="83" t="s">
        <v>10421</v>
      </c>
      <c r="AX416" s="89" t="s">
        <v>10835</v>
      </c>
      <c r="AY416" s="83" t="s">
        <v>66</v>
      </c>
      <c r="AZ416" s="2"/>
      <c r="BA416" s="3"/>
      <c r="BB416" s="3"/>
      <c r="BC416" s="3"/>
      <c r="BD416" s="3"/>
    </row>
    <row r="417" spans="1:56" x14ac:dyDescent="0.55000000000000004">
      <c r="A417" s="69" t="s">
        <v>455</v>
      </c>
      <c r="B417" s="70"/>
      <c r="C417" s="70"/>
      <c r="D417" s="71"/>
      <c r="E417" s="73"/>
      <c r="F417" s="107" t="s">
        <v>2856</v>
      </c>
      <c r="G417" s="70"/>
      <c r="H417" s="74"/>
      <c r="I417" s="75"/>
      <c r="J417" s="75"/>
      <c r="K417" s="74" t="s">
        <v>11890</v>
      </c>
      <c r="L417" s="78"/>
      <c r="M417" s="79"/>
      <c r="N417" s="79"/>
      <c r="O417" s="80"/>
      <c r="P417" s="81"/>
      <c r="Q417" s="81"/>
      <c r="R417" s="91"/>
      <c r="S417" s="91"/>
      <c r="T417" s="91"/>
      <c r="U417" s="91"/>
      <c r="V417" s="52"/>
      <c r="W417" s="52"/>
      <c r="X417" s="52"/>
      <c r="Y417" s="52"/>
      <c r="Z417" s="51"/>
      <c r="AA417" s="76"/>
      <c r="AB417" s="76"/>
      <c r="AC417" s="77"/>
      <c r="AD417" s="83" t="s">
        <v>6266</v>
      </c>
      <c r="AE417" s="83">
        <v>1146</v>
      </c>
      <c r="AF417" s="83">
        <v>702</v>
      </c>
      <c r="AG417" s="83">
        <v>3190</v>
      </c>
      <c r="AH417" s="83">
        <v>7802</v>
      </c>
      <c r="AI417" s="83"/>
      <c r="AJ417" s="83" t="s">
        <v>7280</v>
      </c>
      <c r="AK417" s="83" t="s">
        <v>8069</v>
      </c>
      <c r="AL417" s="83"/>
      <c r="AM417" s="83"/>
      <c r="AN417" s="85">
        <v>39990.378900462965</v>
      </c>
      <c r="AO417" s="83"/>
      <c r="AP417" s="83" t="b">
        <v>1</v>
      </c>
      <c r="AQ417" s="83" t="b">
        <v>0</v>
      </c>
      <c r="AR417" s="83" t="b">
        <v>1</v>
      </c>
      <c r="AS417" s="83" t="s">
        <v>5607</v>
      </c>
      <c r="AT417" s="83">
        <v>83</v>
      </c>
      <c r="AU417" s="89" t="s">
        <v>9970</v>
      </c>
      <c r="AV417" s="83" t="b">
        <v>0</v>
      </c>
      <c r="AW417" s="83" t="s">
        <v>10421</v>
      </c>
      <c r="AX417" s="89" t="s">
        <v>10836</v>
      </c>
      <c r="AY417" s="83" t="s">
        <v>66</v>
      </c>
      <c r="AZ417" s="2"/>
      <c r="BA417" s="3"/>
      <c r="BB417" s="3"/>
      <c r="BC417" s="3"/>
      <c r="BD417" s="3"/>
    </row>
    <row r="418" spans="1:56" x14ac:dyDescent="0.55000000000000004">
      <c r="A418" s="69" t="s">
        <v>1060</v>
      </c>
      <c r="B418" s="70"/>
      <c r="C418" s="70"/>
      <c r="D418" s="71"/>
      <c r="E418" s="73"/>
      <c r="F418" s="107" t="s">
        <v>10143</v>
      </c>
      <c r="G418" s="70"/>
      <c r="H418" s="74"/>
      <c r="I418" s="75"/>
      <c r="J418" s="75"/>
      <c r="K418" s="74" t="s">
        <v>11891</v>
      </c>
      <c r="L418" s="78"/>
      <c r="M418" s="79"/>
      <c r="N418" s="79"/>
      <c r="O418" s="80"/>
      <c r="P418" s="81"/>
      <c r="Q418" s="81"/>
      <c r="R418" s="91"/>
      <c r="S418" s="91"/>
      <c r="T418" s="91"/>
      <c r="U418" s="91"/>
      <c r="V418" s="52"/>
      <c r="W418" s="52"/>
      <c r="X418" s="52"/>
      <c r="Y418" s="52"/>
      <c r="Z418" s="51"/>
      <c r="AA418" s="76"/>
      <c r="AB418" s="76"/>
      <c r="AC418" s="77"/>
      <c r="AD418" s="83" t="s">
        <v>6267</v>
      </c>
      <c r="AE418" s="83">
        <v>634</v>
      </c>
      <c r="AF418" s="83">
        <v>45207</v>
      </c>
      <c r="AG418" s="83">
        <v>3751</v>
      </c>
      <c r="AH418" s="83">
        <v>1064</v>
      </c>
      <c r="AI418" s="83"/>
      <c r="AJ418" s="83" t="s">
        <v>7281</v>
      </c>
      <c r="AK418" s="83" t="s">
        <v>8070</v>
      </c>
      <c r="AL418" s="89" t="s">
        <v>8649</v>
      </c>
      <c r="AM418" s="83"/>
      <c r="AN418" s="85">
        <v>39772.810520833336</v>
      </c>
      <c r="AO418" s="89" t="s">
        <v>9414</v>
      </c>
      <c r="AP418" s="83" t="b">
        <v>0</v>
      </c>
      <c r="AQ418" s="83" t="b">
        <v>0</v>
      </c>
      <c r="AR418" s="83" t="b">
        <v>0</v>
      </c>
      <c r="AS418" s="83" t="s">
        <v>5607</v>
      </c>
      <c r="AT418" s="83">
        <v>463</v>
      </c>
      <c r="AU418" s="89" t="s">
        <v>9978</v>
      </c>
      <c r="AV418" s="83" t="b">
        <v>1</v>
      </c>
      <c r="AW418" s="83" t="s">
        <v>10421</v>
      </c>
      <c r="AX418" s="89" t="s">
        <v>10837</v>
      </c>
      <c r="AY418" s="83" t="s">
        <v>65</v>
      </c>
      <c r="AZ418" s="2"/>
      <c r="BA418" s="3"/>
      <c r="BB418" s="3"/>
      <c r="BC418" s="3"/>
      <c r="BD418" s="3"/>
    </row>
    <row r="419" spans="1:56" x14ac:dyDescent="0.55000000000000004">
      <c r="A419" s="69" t="s">
        <v>1061</v>
      </c>
      <c r="B419" s="70"/>
      <c r="C419" s="70"/>
      <c r="D419" s="71"/>
      <c r="E419" s="73"/>
      <c r="F419" s="107" t="s">
        <v>10144</v>
      </c>
      <c r="G419" s="70"/>
      <c r="H419" s="74"/>
      <c r="I419" s="75"/>
      <c r="J419" s="75"/>
      <c r="K419" s="74" t="s">
        <v>11892</v>
      </c>
      <c r="L419" s="78"/>
      <c r="M419" s="79"/>
      <c r="N419" s="79"/>
      <c r="O419" s="80"/>
      <c r="P419" s="81"/>
      <c r="Q419" s="81"/>
      <c r="R419" s="91"/>
      <c r="S419" s="91"/>
      <c r="T419" s="91"/>
      <c r="U419" s="91"/>
      <c r="V419" s="52"/>
      <c r="W419" s="52"/>
      <c r="X419" s="52"/>
      <c r="Y419" s="52"/>
      <c r="Z419" s="51"/>
      <c r="AA419" s="76"/>
      <c r="AB419" s="76"/>
      <c r="AC419" s="77"/>
      <c r="AD419" s="83" t="s">
        <v>6268</v>
      </c>
      <c r="AE419" s="83">
        <v>886</v>
      </c>
      <c r="AF419" s="83">
        <v>22087</v>
      </c>
      <c r="AG419" s="83">
        <v>30252</v>
      </c>
      <c r="AH419" s="83">
        <v>2556</v>
      </c>
      <c r="AI419" s="83"/>
      <c r="AJ419" s="83" t="s">
        <v>7282</v>
      </c>
      <c r="AK419" s="83"/>
      <c r="AL419" s="89" t="s">
        <v>8650</v>
      </c>
      <c r="AM419" s="83"/>
      <c r="AN419" s="85">
        <v>39855.781759259262</v>
      </c>
      <c r="AO419" s="89" t="s">
        <v>9415</v>
      </c>
      <c r="AP419" s="83" t="b">
        <v>0</v>
      </c>
      <c r="AQ419" s="83" t="b">
        <v>0</v>
      </c>
      <c r="AR419" s="83" t="b">
        <v>1</v>
      </c>
      <c r="AS419" s="83" t="s">
        <v>5607</v>
      </c>
      <c r="AT419" s="83">
        <v>1185</v>
      </c>
      <c r="AU419" s="89" t="s">
        <v>9970</v>
      </c>
      <c r="AV419" s="83" t="b">
        <v>1</v>
      </c>
      <c r="AW419" s="83" t="s">
        <v>10421</v>
      </c>
      <c r="AX419" s="89" t="s">
        <v>10838</v>
      </c>
      <c r="AY419" s="83" t="s">
        <v>65</v>
      </c>
      <c r="AZ419" s="2"/>
      <c r="BA419" s="3"/>
      <c r="BB419" s="3"/>
      <c r="BC419" s="3"/>
      <c r="BD419" s="3"/>
    </row>
    <row r="420" spans="1:56" x14ac:dyDescent="0.55000000000000004">
      <c r="A420" s="69" t="s">
        <v>457</v>
      </c>
      <c r="B420" s="70"/>
      <c r="C420" s="70"/>
      <c r="D420" s="71"/>
      <c r="E420" s="73"/>
      <c r="F420" s="107" t="s">
        <v>2858</v>
      </c>
      <c r="G420" s="70"/>
      <c r="H420" s="74"/>
      <c r="I420" s="75"/>
      <c r="J420" s="75"/>
      <c r="K420" s="74" t="s">
        <v>11893</v>
      </c>
      <c r="L420" s="78"/>
      <c r="M420" s="79"/>
      <c r="N420" s="79"/>
      <c r="O420" s="80"/>
      <c r="P420" s="81"/>
      <c r="Q420" s="81"/>
      <c r="R420" s="91"/>
      <c r="S420" s="91"/>
      <c r="T420" s="91"/>
      <c r="U420" s="91"/>
      <c r="V420" s="52"/>
      <c r="W420" s="52"/>
      <c r="X420" s="52"/>
      <c r="Y420" s="52"/>
      <c r="Z420" s="51"/>
      <c r="AA420" s="76"/>
      <c r="AB420" s="76"/>
      <c r="AC420" s="77"/>
      <c r="AD420" s="83" t="s">
        <v>6269</v>
      </c>
      <c r="AE420" s="83">
        <v>23</v>
      </c>
      <c r="AF420" s="83">
        <v>288</v>
      </c>
      <c r="AG420" s="83">
        <v>14732</v>
      </c>
      <c r="AH420" s="83">
        <v>284</v>
      </c>
      <c r="AI420" s="83"/>
      <c r="AJ420" s="83"/>
      <c r="AK420" s="83" t="s">
        <v>8071</v>
      </c>
      <c r="AL420" s="83"/>
      <c r="AM420" s="83"/>
      <c r="AN420" s="85">
        <v>42627.710138888891</v>
      </c>
      <c r="AO420" s="89" t="s">
        <v>9416</v>
      </c>
      <c r="AP420" s="83" t="b">
        <v>0</v>
      </c>
      <c r="AQ420" s="83" t="b">
        <v>0</v>
      </c>
      <c r="AR420" s="83" t="b">
        <v>0</v>
      </c>
      <c r="AS420" s="83" t="s">
        <v>9961</v>
      </c>
      <c r="AT420" s="83">
        <v>6</v>
      </c>
      <c r="AU420" s="89" t="s">
        <v>9970</v>
      </c>
      <c r="AV420" s="83" t="b">
        <v>0</v>
      </c>
      <c r="AW420" s="83" t="s">
        <v>10421</v>
      </c>
      <c r="AX420" s="89" t="s">
        <v>10839</v>
      </c>
      <c r="AY420" s="83" t="s">
        <v>66</v>
      </c>
      <c r="AZ420" s="2"/>
      <c r="BA420" s="3"/>
      <c r="BB420" s="3"/>
      <c r="BC420" s="3"/>
      <c r="BD420" s="3"/>
    </row>
    <row r="421" spans="1:56" x14ac:dyDescent="0.55000000000000004">
      <c r="A421" s="69" t="s">
        <v>460</v>
      </c>
      <c r="B421" s="70"/>
      <c r="C421" s="70"/>
      <c r="D421" s="71"/>
      <c r="E421" s="73"/>
      <c r="F421" s="107" t="s">
        <v>2860</v>
      </c>
      <c r="G421" s="70"/>
      <c r="H421" s="74"/>
      <c r="I421" s="75"/>
      <c r="J421" s="75"/>
      <c r="K421" s="74" t="s">
        <v>11894</v>
      </c>
      <c r="L421" s="78"/>
      <c r="M421" s="79"/>
      <c r="N421" s="79"/>
      <c r="O421" s="80"/>
      <c r="P421" s="81"/>
      <c r="Q421" s="81"/>
      <c r="R421" s="91"/>
      <c r="S421" s="91"/>
      <c r="T421" s="91"/>
      <c r="U421" s="91"/>
      <c r="V421" s="52"/>
      <c r="W421" s="52"/>
      <c r="X421" s="52"/>
      <c r="Y421" s="52"/>
      <c r="Z421" s="51"/>
      <c r="AA421" s="76"/>
      <c r="AB421" s="76"/>
      <c r="AC421" s="77"/>
      <c r="AD421" s="83" t="s">
        <v>6270</v>
      </c>
      <c r="AE421" s="83">
        <v>355</v>
      </c>
      <c r="AF421" s="83">
        <v>480</v>
      </c>
      <c r="AG421" s="83">
        <v>1849</v>
      </c>
      <c r="AH421" s="83">
        <v>960</v>
      </c>
      <c r="AI421" s="83"/>
      <c r="AJ421" s="83" t="s">
        <v>7283</v>
      </c>
      <c r="AK421" s="83" t="s">
        <v>7885</v>
      </c>
      <c r="AL421" s="89" t="s">
        <v>8651</v>
      </c>
      <c r="AM421" s="83"/>
      <c r="AN421" s="85">
        <v>40567.467812499999</v>
      </c>
      <c r="AO421" s="89" t="s">
        <v>9417</v>
      </c>
      <c r="AP421" s="83" t="b">
        <v>1</v>
      </c>
      <c r="AQ421" s="83" t="b">
        <v>0</v>
      </c>
      <c r="AR421" s="83" t="b">
        <v>1</v>
      </c>
      <c r="AS421" s="83" t="s">
        <v>5604</v>
      </c>
      <c r="AT421" s="83">
        <v>26</v>
      </c>
      <c r="AU421" s="89" t="s">
        <v>9970</v>
      </c>
      <c r="AV421" s="83" t="b">
        <v>0</v>
      </c>
      <c r="AW421" s="83" t="s">
        <v>10421</v>
      </c>
      <c r="AX421" s="89" t="s">
        <v>10840</v>
      </c>
      <c r="AY421" s="83" t="s">
        <v>66</v>
      </c>
      <c r="AZ421" s="2"/>
      <c r="BA421" s="3"/>
      <c r="BB421" s="3"/>
      <c r="BC421" s="3"/>
      <c r="BD421" s="3"/>
    </row>
    <row r="422" spans="1:56" x14ac:dyDescent="0.55000000000000004">
      <c r="A422" s="69" t="s">
        <v>461</v>
      </c>
      <c r="B422" s="70"/>
      <c r="C422" s="70"/>
      <c r="D422" s="71"/>
      <c r="E422" s="73"/>
      <c r="F422" s="107" t="s">
        <v>10145</v>
      </c>
      <c r="G422" s="70"/>
      <c r="H422" s="74"/>
      <c r="I422" s="75"/>
      <c r="J422" s="75"/>
      <c r="K422" s="74" t="s">
        <v>11895</v>
      </c>
      <c r="L422" s="78"/>
      <c r="M422" s="79"/>
      <c r="N422" s="79"/>
      <c r="O422" s="80"/>
      <c r="P422" s="81"/>
      <c r="Q422" s="81"/>
      <c r="R422" s="91"/>
      <c r="S422" s="91"/>
      <c r="T422" s="91"/>
      <c r="U422" s="91"/>
      <c r="V422" s="52"/>
      <c r="W422" s="52"/>
      <c r="X422" s="52"/>
      <c r="Y422" s="52"/>
      <c r="Z422" s="51"/>
      <c r="AA422" s="76"/>
      <c r="AB422" s="76"/>
      <c r="AC422" s="77"/>
      <c r="AD422" s="83" t="s">
        <v>6271</v>
      </c>
      <c r="AE422" s="83">
        <v>3029</v>
      </c>
      <c r="AF422" s="83">
        <v>605</v>
      </c>
      <c r="AG422" s="83">
        <v>1623</v>
      </c>
      <c r="AH422" s="83">
        <v>2174</v>
      </c>
      <c r="AI422" s="83"/>
      <c r="AJ422" s="83" t="s">
        <v>7284</v>
      </c>
      <c r="AK422" s="83" t="s">
        <v>7905</v>
      </c>
      <c r="AL422" s="89" t="s">
        <v>8652</v>
      </c>
      <c r="AM422" s="83"/>
      <c r="AN422" s="85">
        <v>42370.974282407406</v>
      </c>
      <c r="AO422" s="89" t="s">
        <v>9418</v>
      </c>
      <c r="AP422" s="83" t="b">
        <v>1</v>
      </c>
      <c r="AQ422" s="83" t="b">
        <v>0</v>
      </c>
      <c r="AR422" s="83" t="b">
        <v>1</v>
      </c>
      <c r="AS422" s="83" t="s">
        <v>9959</v>
      </c>
      <c r="AT422" s="83">
        <v>6</v>
      </c>
      <c r="AU422" s="83"/>
      <c r="AV422" s="83" t="b">
        <v>0</v>
      </c>
      <c r="AW422" s="83" t="s">
        <v>10421</v>
      </c>
      <c r="AX422" s="89" t="s">
        <v>10841</v>
      </c>
      <c r="AY422" s="83" t="s">
        <v>66</v>
      </c>
      <c r="AZ422" s="2"/>
      <c r="BA422" s="3"/>
      <c r="BB422" s="3"/>
      <c r="BC422" s="3"/>
      <c r="BD422" s="3"/>
    </row>
    <row r="423" spans="1:56" x14ac:dyDescent="0.55000000000000004">
      <c r="A423" s="69" t="s">
        <v>1062</v>
      </c>
      <c r="B423" s="70"/>
      <c r="C423" s="70"/>
      <c r="D423" s="71"/>
      <c r="E423" s="73"/>
      <c r="F423" s="107" t="s">
        <v>10146</v>
      </c>
      <c r="G423" s="70"/>
      <c r="H423" s="74"/>
      <c r="I423" s="75"/>
      <c r="J423" s="75"/>
      <c r="K423" s="74" t="s">
        <v>11896</v>
      </c>
      <c r="L423" s="78"/>
      <c r="M423" s="79"/>
      <c r="N423" s="79"/>
      <c r="O423" s="80"/>
      <c r="P423" s="81"/>
      <c r="Q423" s="81"/>
      <c r="R423" s="91"/>
      <c r="S423" s="91"/>
      <c r="T423" s="91"/>
      <c r="U423" s="91"/>
      <c r="V423" s="52"/>
      <c r="W423" s="52"/>
      <c r="X423" s="52"/>
      <c r="Y423" s="52"/>
      <c r="Z423" s="51"/>
      <c r="AA423" s="76"/>
      <c r="AB423" s="76"/>
      <c r="AC423" s="77"/>
      <c r="AD423" s="83" t="s">
        <v>6272</v>
      </c>
      <c r="AE423" s="83">
        <v>325635</v>
      </c>
      <c r="AF423" s="83">
        <v>334661</v>
      </c>
      <c r="AG423" s="83">
        <v>84350</v>
      </c>
      <c r="AH423" s="83">
        <v>59</v>
      </c>
      <c r="AI423" s="83"/>
      <c r="AJ423" s="83" t="s">
        <v>7285</v>
      </c>
      <c r="AK423" s="83" t="s">
        <v>8072</v>
      </c>
      <c r="AL423" s="89" t="s">
        <v>8653</v>
      </c>
      <c r="AM423" s="83"/>
      <c r="AN423" s="85">
        <v>41752.831122685187</v>
      </c>
      <c r="AO423" s="89" t="s">
        <v>9419</v>
      </c>
      <c r="AP423" s="83" t="b">
        <v>0</v>
      </c>
      <c r="AQ423" s="83" t="b">
        <v>0</v>
      </c>
      <c r="AR423" s="83" t="b">
        <v>0</v>
      </c>
      <c r="AS423" s="83" t="s">
        <v>5604</v>
      </c>
      <c r="AT423" s="83">
        <v>1942</v>
      </c>
      <c r="AU423" s="89" t="s">
        <v>9970</v>
      </c>
      <c r="AV423" s="83" t="b">
        <v>0</v>
      </c>
      <c r="AW423" s="83" t="s">
        <v>10421</v>
      </c>
      <c r="AX423" s="89" t="s">
        <v>10842</v>
      </c>
      <c r="AY423" s="83" t="s">
        <v>65</v>
      </c>
      <c r="AZ423" s="2"/>
      <c r="BA423" s="3"/>
      <c r="BB423" s="3"/>
      <c r="BC423" s="3"/>
      <c r="BD423" s="3"/>
    </row>
    <row r="424" spans="1:56" x14ac:dyDescent="0.55000000000000004">
      <c r="A424" s="69" t="s">
        <v>462</v>
      </c>
      <c r="B424" s="70"/>
      <c r="C424" s="70"/>
      <c r="D424" s="71"/>
      <c r="E424" s="73"/>
      <c r="F424" s="107" t="s">
        <v>2861</v>
      </c>
      <c r="G424" s="70"/>
      <c r="H424" s="74"/>
      <c r="I424" s="75"/>
      <c r="J424" s="75"/>
      <c r="K424" s="74" t="s">
        <v>11897</v>
      </c>
      <c r="L424" s="78"/>
      <c r="M424" s="79"/>
      <c r="N424" s="79"/>
      <c r="O424" s="80"/>
      <c r="P424" s="81"/>
      <c r="Q424" s="81"/>
      <c r="R424" s="91"/>
      <c r="S424" s="91"/>
      <c r="T424" s="91"/>
      <c r="U424" s="91"/>
      <c r="V424" s="52"/>
      <c r="W424" s="52"/>
      <c r="X424" s="52"/>
      <c r="Y424" s="52"/>
      <c r="Z424" s="51"/>
      <c r="AA424" s="76"/>
      <c r="AB424" s="76"/>
      <c r="AC424" s="77"/>
      <c r="AD424" s="83" t="s">
        <v>6273</v>
      </c>
      <c r="AE424" s="83">
        <v>4454</v>
      </c>
      <c r="AF424" s="83">
        <v>1214</v>
      </c>
      <c r="AG424" s="83">
        <v>39188</v>
      </c>
      <c r="AH424" s="83">
        <v>5908</v>
      </c>
      <c r="AI424" s="83"/>
      <c r="AJ424" s="83" t="s">
        <v>7286</v>
      </c>
      <c r="AK424" s="83" t="s">
        <v>8073</v>
      </c>
      <c r="AL424" s="83"/>
      <c r="AM424" s="83"/>
      <c r="AN424" s="85">
        <v>40671.945370370369</v>
      </c>
      <c r="AO424" s="89" t="s">
        <v>9420</v>
      </c>
      <c r="AP424" s="83" t="b">
        <v>1</v>
      </c>
      <c r="AQ424" s="83" t="b">
        <v>0</v>
      </c>
      <c r="AR424" s="83" t="b">
        <v>1</v>
      </c>
      <c r="AS424" s="83" t="s">
        <v>5604</v>
      </c>
      <c r="AT424" s="83">
        <v>84</v>
      </c>
      <c r="AU424" s="89" t="s">
        <v>9970</v>
      </c>
      <c r="AV424" s="83" t="b">
        <v>0</v>
      </c>
      <c r="AW424" s="83" t="s">
        <v>10421</v>
      </c>
      <c r="AX424" s="89" t="s">
        <v>10843</v>
      </c>
      <c r="AY424" s="83" t="s">
        <v>66</v>
      </c>
      <c r="AZ424" s="2"/>
      <c r="BA424" s="3"/>
      <c r="BB424" s="3"/>
      <c r="BC424" s="3"/>
      <c r="BD424" s="3"/>
    </row>
    <row r="425" spans="1:56" x14ac:dyDescent="0.55000000000000004">
      <c r="A425" s="69" t="s">
        <v>793</v>
      </c>
      <c r="B425" s="70"/>
      <c r="C425" s="70"/>
      <c r="D425" s="71"/>
      <c r="E425" s="73"/>
      <c r="F425" s="107" t="s">
        <v>10147</v>
      </c>
      <c r="G425" s="70"/>
      <c r="H425" s="74"/>
      <c r="I425" s="75"/>
      <c r="J425" s="75"/>
      <c r="K425" s="74" t="s">
        <v>11898</v>
      </c>
      <c r="L425" s="78"/>
      <c r="M425" s="79"/>
      <c r="N425" s="79"/>
      <c r="O425" s="80"/>
      <c r="P425" s="81"/>
      <c r="Q425" s="81"/>
      <c r="R425" s="91"/>
      <c r="S425" s="91"/>
      <c r="T425" s="91"/>
      <c r="U425" s="91"/>
      <c r="V425" s="52"/>
      <c r="W425" s="52"/>
      <c r="X425" s="52"/>
      <c r="Y425" s="52"/>
      <c r="Z425" s="51"/>
      <c r="AA425" s="76"/>
      <c r="AB425" s="76"/>
      <c r="AC425" s="77"/>
      <c r="AD425" s="83" t="s">
        <v>6274</v>
      </c>
      <c r="AE425" s="83">
        <v>436</v>
      </c>
      <c r="AF425" s="83">
        <v>102696</v>
      </c>
      <c r="AG425" s="83">
        <v>14526</v>
      </c>
      <c r="AH425" s="83">
        <v>2219</v>
      </c>
      <c r="AI425" s="83"/>
      <c r="AJ425" s="83" t="s">
        <v>7287</v>
      </c>
      <c r="AK425" s="83" t="s">
        <v>7946</v>
      </c>
      <c r="AL425" s="89" t="s">
        <v>8654</v>
      </c>
      <c r="AM425" s="83"/>
      <c r="AN425" s="85">
        <v>39722.626354166663</v>
      </c>
      <c r="AO425" s="89" t="s">
        <v>9421</v>
      </c>
      <c r="AP425" s="83" t="b">
        <v>0</v>
      </c>
      <c r="AQ425" s="83" t="b">
        <v>0</v>
      </c>
      <c r="AR425" s="83" t="b">
        <v>0</v>
      </c>
      <c r="AS425" s="83" t="s">
        <v>5604</v>
      </c>
      <c r="AT425" s="83">
        <v>2258</v>
      </c>
      <c r="AU425" s="89" t="s">
        <v>9978</v>
      </c>
      <c r="AV425" s="83" t="b">
        <v>1</v>
      </c>
      <c r="AW425" s="83" t="s">
        <v>10421</v>
      </c>
      <c r="AX425" s="89" t="s">
        <v>10844</v>
      </c>
      <c r="AY425" s="83" t="s">
        <v>66</v>
      </c>
      <c r="AZ425" s="2"/>
      <c r="BA425" s="3"/>
      <c r="BB425" s="3"/>
      <c r="BC425" s="3"/>
      <c r="BD425" s="3"/>
    </row>
    <row r="426" spans="1:56" x14ac:dyDescent="0.55000000000000004">
      <c r="A426" s="69" t="s">
        <v>463</v>
      </c>
      <c r="B426" s="70"/>
      <c r="C426" s="70"/>
      <c r="D426" s="71"/>
      <c r="E426" s="73"/>
      <c r="F426" s="107" t="s">
        <v>2862</v>
      </c>
      <c r="G426" s="70"/>
      <c r="H426" s="74"/>
      <c r="I426" s="75"/>
      <c r="J426" s="75"/>
      <c r="K426" s="74" t="s">
        <v>11899</v>
      </c>
      <c r="L426" s="78"/>
      <c r="M426" s="79"/>
      <c r="N426" s="79"/>
      <c r="O426" s="80"/>
      <c r="P426" s="81"/>
      <c r="Q426" s="81"/>
      <c r="R426" s="91"/>
      <c r="S426" s="91"/>
      <c r="T426" s="91"/>
      <c r="U426" s="91"/>
      <c r="V426" s="52"/>
      <c r="W426" s="52"/>
      <c r="X426" s="52"/>
      <c r="Y426" s="52"/>
      <c r="Z426" s="51"/>
      <c r="AA426" s="76"/>
      <c r="AB426" s="76"/>
      <c r="AC426" s="77"/>
      <c r="AD426" s="83" t="s">
        <v>6275</v>
      </c>
      <c r="AE426" s="83">
        <v>4443</v>
      </c>
      <c r="AF426" s="83">
        <v>2029</v>
      </c>
      <c r="AG426" s="83">
        <v>67615</v>
      </c>
      <c r="AH426" s="83">
        <v>6879</v>
      </c>
      <c r="AI426" s="83"/>
      <c r="AJ426" s="83" t="s">
        <v>7288</v>
      </c>
      <c r="AK426" s="83" t="s">
        <v>8074</v>
      </c>
      <c r="AL426" s="83"/>
      <c r="AM426" s="83"/>
      <c r="AN426" s="85">
        <v>42818.732881944445</v>
      </c>
      <c r="AO426" s="89" t="s">
        <v>9422</v>
      </c>
      <c r="AP426" s="83" t="b">
        <v>0</v>
      </c>
      <c r="AQ426" s="83" t="b">
        <v>0</v>
      </c>
      <c r="AR426" s="83" t="b">
        <v>0</v>
      </c>
      <c r="AS426" s="83" t="s">
        <v>5604</v>
      </c>
      <c r="AT426" s="83">
        <v>29</v>
      </c>
      <c r="AU426" s="89" t="s">
        <v>9970</v>
      </c>
      <c r="AV426" s="83" t="b">
        <v>0</v>
      </c>
      <c r="AW426" s="83" t="s">
        <v>10421</v>
      </c>
      <c r="AX426" s="89" t="s">
        <v>10845</v>
      </c>
      <c r="AY426" s="83" t="s">
        <v>66</v>
      </c>
      <c r="AZ426" s="2"/>
      <c r="BA426" s="3"/>
      <c r="BB426" s="3"/>
      <c r="BC426" s="3"/>
      <c r="BD426" s="3"/>
    </row>
    <row r="427" spans="1:56" x14ac:dyDescent="0.55000000000000004">
      <c r="A427" s="69" t="s">
        <v>464</v>
      </c>
      <c r="B427" s="70"/>
      <c r="C427" s="70"/>
      <c r="D427" s="71"/>
      <c r="E427" s="73"/>
      <c r="F427" s="107" t="s">
        <v>2863</v>
      </c>
      <c r="G427" s="70"/>
      <c r="H427" s="74"/>
      <c r="I427" s="75"/>
      <c r="J427" s="75"/>
      <c r="K427" s="74" t="s">
        <v>11900</v>
      </c>
      <c r="L427" s="78"/>
      <c r="M427" s="79"/>
      <c r="N427" s="79"/>
      <c r="O427" s="80"/>
      <c r="P427" s="81"/>
      <c r="Q427" s="81"/>
      <c r="R427" s="91"/>
      <c r="S427" s="91"/>
      <c r="T427" s="91"/>
      <c r="U427" s="91"/>
      <c r="V427" s="52"/>
      <c r="W427" s="52"/>
      <c r="X427" s="52"/>
      <c r="Y427" s="52"/>
      <c r="Z427" s="51"/>
      <c r="AA427" s="76"/>
      <c r="AB427" s="76"/>
      <c r="AC427" s="77"/>
      <c r="AD427" s="83" t="s">
        <v>6276</v>
      </c>
      <c r="AE427" s="83">
        <v>843</v>
      </c>
      <c r="AF427" s="83">
        <v>355</v>
      </c>
      <c r="AG427" s="83">
        <v>24731</v>
      </c>
      <c r="AH427" s="83">
        <v>22062</v>
      </c>
      <c r="AI427" s="83"/>
      <c r="AJ427" s="83" t="s">
        <v>7289</v>
      </c>
      <c r="AK427" s="83" t="s">
        <v>8075</v>
      </c>
      <c r="AL427" s="83"/>
      <c r="AM427" s="83"/>
      <c r="AN427" s="85">
        <v>41354.948483796295</v>
      </c>
      <c r="AO427" s="89" t="s">
        <v>9423</v>
      </c>
      <c r="AP427" s="83" t="b">
        <v>1</v>
      </c>
      <c r="AQ427" s="83" t="b">
        <v>0</v>
      </c>
      <c r="AR427" s="83" t="b">
        <v>0</v>
      </c>
      <c r="AS427" s="83" t="s">
        <v>5610</v>
      </c>
      <c r="AT427" s="83">
        <v>174</v>
      </c>
      <c r="AU427" s="89" t="s">
        <v>9970</v>
      </c>
      <c r="AV427" s="83" t="b">
        <v>0</v>
      </c>
      <c r="AW427" s="83" t="s">
        <v>10421</v>
      </c>
      <c r="AX427" s="89" t="s">
        <v>10846</v>
      </c>
      <c r="AY427" s="83" t="s">
        <v>66</v>
      </c>
      <c r="AZ427" s="2"/>
      <c r="BA427" s="3"/>
      <c r="BB427" s="3"/>
      <c r="BC427" s="3"/>
      <c r="BD427" s="3"/>
    </row>
    <row r="428" spans="1:56" x14ac:dyDescent="0.55000000000000004">
      <c r="A428" s="69" t="s">
        <v>465</v>
      </c>
      <c r="B428" s="70"/>
      <c r="C428" s="70"/>
      <c r="D428" s="71"/>
      <c r="E428" s="73"/>
      <c r="F428" s="107" t="s">
        <v>2864</v>
      </c>
      <c r="G428" s="70"/>
      <c r="H428" s="74"/>
      <c r="I428" s="75"/>
      <c r="J428" s="75"/>
      <c r="K428" s="74" t="s">
        <v>11901</v>
      </c>
      <c r="L428" s="78"/>
      <c r="M428" s="79"/>
      <c r="N428" s="79"/>
      <c r="O428" s="80"/>
      <c r="P428" s="81"/>
      <c r="Q428" s="81"/>
      <c r="R428" s="91"/>
      <c r="S428" s="91"/>
      <c r="T428" s="91"/>
      <c r="U428" s="91"/>
      <c r="V428" s="52"/>
      <c r="W428" s="52"/>
      <c r="X428" s="52"/>
      <c r="Y428" s="52"/>
      <c r="Z428" s="51"/>
      <c r="AA428" s="76"/>
      <c r="AB428" s="76"/>
      <c r="AC428" s="77"/>
      <c r="AD428" s="83" t="s">
        <v>6277</v>
      </c>
      <c r="AE428" s="83">
        <v>344</v>
      </c>
      <c r="AF428" s="83">
        <v>303</v>
      </c>
      <c r="AG428" s="83">
        <v>528</v>
      </c>
      <c r="AH428" s="83">
        <v>1826</v>
      </c>
      <c r="AI428" s="83"/>
      <c r="AJ428" s="83" t="s">
        <v>7290</v>
      </c>
      <c r="AK428" s="83" t="s">
        <v>8076</v>
      </c>
      <c r="AL428" s="83"/>
      <c r="AM428" s="83"/>
      <c r="AN428" s="85">
        <v>42683.363935185182</v>
      </c>
      <c r="AO428" s="89" t="s">
        <v>9424</v>
      </c>
      <c r="AP428" s="83" t="b">
        <v>0</v>
      </c>
      <c r="AQ428" s="83" t="b">
        <v>0</v>
      </c>
      <c r="AR428" s="83" t="b">
        <v>1</v>
      </c>
      <c r="AS428" s="83" t="s">
        <v>5604</v>
      </c>
      <c r="AT428" s="83">
        <v>3</v>
      </c>
      <c r="AU428" s="89" t="s">
        <v>9970</v>
      </c>
      <c r="AV428" s="83" t="b">
        <v>0</v>
      </c>
      <c r="AW428" s="83" t="s">
        <v>10421</v>
      </c>
      <c r="AX428" s="89" t="s">
        <v>10847</v>
      </c>
      <c r="AY428" s="83" t="s">
        <v>66</v>
      </c>
      <c r="AZ428" s="2"/>
      <c r="BA428" s="3"/>
      <c r="BB428" s="3"/>
      <c r="BC428" s="3"/>
      <c r="BD428" s="3"/>
    </row>
    <row r="429" spans="1:56" x14ac:dyDescent="0.55000000000000004">
      <c r="A429" s="69" t="s">
        <v>466</v>
      </c>
      <c r="B429" s="70"/>
      <c r="C429" s="70"/>
      <c r="D429" s="71"/>
      <c r="E429" s="73"/>
      <c r="F429" s="107" t="s">
        <v>2865</v>
      </c>
      <c r="G429" s="70"/>
      <c r="H429" s="74"/>
      <c r="I429" s="75"/>
      <c r="J429" s="75"/>
      <c r="K429" s="74" t="s">
        <v>11902</v>
      </c>
      <c r="L429" s="78"/>
      <c r="M429" s="79"/>
      <c r="N429" s="79"/>
      <c r="O429" s="80"/>
      <c r="P429" s="81"/>
      <c r="Q429" s="81"/>
      <c r="R429" s="91"/>
      <c r="S429" s="91"/>
      <c r="T429" s="91"/>
      <c r="U429" s="91"/>
      <c r="V429" s="52"/>
      <c r="W429" s="52"/>
      <c r="X429" s="52"/>
      <c r="Y429" s="52"/>
      <c r="Z429" s="51"/>
      <c r="AA429" s="76"/>
      <c r="AB429" s="76"/>
      <c r="AC429" s="77"/>
      <c r="AD429" s="83" t="s">
        <v>6278</v>
      </c>
      <c r="AE429" s="83">
        <v>24</v>
      </c>
      <c r="AF429" s="83">
        <v>11</v>
      </c>
      <c r="AG429" s="83">
        <v>12</v>
      </c>
      <c r="AH429" s="83">
        <v>0</v>
      </c>
      <c r="AI429" s="83"/>
      <c r="AJ429" s="83"/>
      <c r="AK429" s="83"/>
      <c r="AL429" s="83"/>
      <c r="AM429" s="83"/>
      <c r="AN429" s="85">
        <v>41756.506504629629</v>
      </c>
      <c r="AO429" s="83"/>
      <c r="AP429" s="83" t="b">
        <v>1</v>
      </c>
      <c r="AQ429" s="83" t="b">
        <v>0</v>
      </c>
      <c r="AR429" s="83" t="b">
        <v>0</v>
      </c>
      <c r="AS429" s="83" t="s">
        <v>5604</v>
      </c>
      <c r="AT429" s="83">
        <v>0</v>
      </c>
      <c r="AU429" s="89" t="s">
        <v>9970</v>
      </c>
      <c r="AV429" s="83" t="b">
        <v>0</v>
      </c>
      <c r="AW429" s="83" t="s">
        <v>10421</v>
      </c>
      <c r="AX429" s="89" t="s">
        <v>10848</v>
      </c>
      <c r="AY429" s="83" t="s">
        <v>66</v>
      </c>
      <c r="AZ429" s="2"/>
      <c r="BA429" s="3"/>
      <c r="BB429" s="3"/>
      <c r="BC429" s="3"/>
      <c r="BD429" s="3"/>
    </row>
    <row r="430" spans="1:56" x14ac:dyDescent="0.55000000000000004">
      <c r="A430" s="69" t="s">
        <v>467</v>
      </c>
      <c r="B430" s="70"/>
      <c r="C430" s="70"/>
      <c r="D430" s="71"/>
      <c r="E430" s="73"/>
      <c r="F430" s="107" t="s">
        <v>2866</v>
      </c>
      <c r="G430" s="70"/>
      <c r="H430" s="74"/>
      <c r="I430" s="75"/>
      <c r="J430" s="75"/>
      <c r="K430" s="74" t="s">
        <v>11903</v>
      </c>
      <c r="L430" s="78"/>
      <c r="M430" s="79"/>
      <c r="N430" s="79"/>
      <c r="O430" s="80"/>
      <c r="P430" s="81"/>
      <c r="Q430" s="81"/>
      <c r="R430" s="91"/>
      <c r="S430" s="91"/>
      <c r="T430" s="91"/>
      <c r="U430" s="91"/>
      <c r="V430" s="52"/>
      <c r="W430" s="52"/>
      <c r="X430" s="52"/>
      <c r="Y430" s="52"/>
      <c r="Z430" s="51"/>
      <c r="AA430" s="76"/>
      <c r="AB430" s="76"/>
      <c r="AC430" s="77"/>
      <c r="AD430" s="83" t="s">
        <v>6279</v>
      </c>
      <c r="AE430" s="83">
        <v>1442</v>
      </c>
      <c r="AF430" s="83">
        <v>730</v>
      </c>
      <c r="AG430" s="83">
        <v>21229</v>
      </c>
      <c r="AH430" s="83">
        <v>65169</v>
      </c>
      <c r="AI430" s="83"/>
      <c r="AJ430" s="83" t="s">
        <v>7291</v>
      </c>
      <c r="AK430" s="83" t="s">
        <v>8077</v>
      </c>
      <c r="AL430" s="83"/>
      <c r="AM430" s="83"/>
      <c r="AN430" s="85">
        <v>41157.737754629627</v>
      </c>
      <c r="AO430" s="89" t="s">
        <v>9425</v>
      </c>
      <c r="AP430" s="83" t="b">
        <v>0</v>
      </c>
      <c r="AQ430" s="83" t="b">
        <v>0</v>
      </c>
      <c r="AR430" s="83" t="b">
        <v>0</v>
      </c>
      <c r="AS430" s="83" t="s">
        <v>5604</v>
      </c>
      <c r="AT430" s="83">
        <v>4</v>
      </c>
      <c r="AU430" s="89" t="s">
        <v>9970</v>
      </c>
      <c r="AV430" s="83" t="b">
        <v>0</v>
      </c>
      <c r="AW430" s="83" t="s">
        <v>10421</v>
      </c>
      <c r="AX430" s="89" t="s">
        <v>10849</v>
      </c>
      <c r="AY430" s="83" t="s">
        <v>66</v>
      </c>
      <c r="AZ430" s="2"/>
      <c r="BA430" s="3"/>
      <c r="BB430" s="3"/>
      <c r="BC430" s="3"/>
      <c r="BD430" s="3"/>
    </row>
    <row r="431" spans="1:56" x14ac:dyDescent="0.55000000000000004">
      <c r="A431" s="69" t="s">
        <v>1063</v>
      </c>
      <c r="B431" s="70"/>
      <c r="C431" s="70"/>
      <c r="D431" s="71"/>
      <c r="E431" s="73"/>
      <c r="F431" s="107" t="s">
        <v>10148</v>
      </c>
      <c r="G431" s="70"/>
      <c r="H431" s="74"/>
      <c r="I431" s="75"/>
      <c r="J431" s="75"/>
      <c r="K431" s="74" t="s">
        <v>11904</v>
      </c>
      <c r="L431" s="78"/>
      <c r="M431" s="79"/>
      <c r="N431" s="79"/>
      <c r="O431" s="80"/>
      <c r="P431" s="81"/>
      <c r="Q431" s="81"/>
      <c r="R431" s="91"/>
      <c r="S431" s="91"/>
      <c r="T431" s="91"/>
      <c r="U431" s="91"/>
      <c r="V431" s="52"/>
      <c r="W431" s="52"/>
      <c r="X431" s="52"/>
      <c r="Y431" s="52"/>
      <c r="Z431" s="51"/>
      <c r="AA431" s="76"/>
      <c r="AB431" s="76"/>
      <c r="AC431" s="77"/>
      <c r="AD431" s="83" t="s">
        <v>6280</v>
      </c>
      <c r="AE431" s="83">
        <v>298</v>
      </c>
      <c r="AF431" s="83">
        <v>152</v>
      </c>
      <c r="AG431" s="83">
        <v>7446</v>
      </c>
      <c r="AH431" s="83">
        <v>23967</v>
      </c>
      <c r="AI431" s="83"/>
      <c r="AJ431" s="83" t="s">
        <v>7292</v>
      </c>
      <c r="AK431" s="83"/>
      <c r="AL431" s="83"/>
      <c r="AM431" s="83"/>
      <c r="AN431" s="85">
        <v>42024.170115740744</v>
      </c>
      <c r="AO431" s="89" t="s">
        <v>9426</v>
      </c>
      <c r="AP431" s="83" t="b">
        <v>1</v>
      </c>
      <c r="AQ431" s="83" t="b">
        <v>0</v>
      </c>
      <c r="AR431" s="83" t="b">
        <v>0</v>
      </c>
      <c r="AS431" s="83" t="s">
        <v>5604</v>
      </c>
      <c r="AT431" s="83">
        <v>1</v>
      </c>
      <c r="AU431" s="89" t="s">
        <v>9970</v>
      </c>
      <c r="AV431" s="83" t="b">
        <v>0</v>
      </c>
      <c r="AW431" s="83" t="s">
        <v>10421</v>
      </c>
      <c r="AX431" s="89" t="s">
        <v>10850</v>
      </c>
      <c r="AY431" s="83" t="s">
        <v>65</v>
      </c>
      <c r="AZ431" s="2"/>
      <c r="BA431" s="3"/>
      <c r="BB431" s="3"/>
      <c r="BC431" s="3"/>
      <c r="BD431" s="3"/>
    </row>
    <row r="432" spans="1:56" x14ac:dyDescent="0.55000000000000004">
      <c r="A432" s="69" t="s">
        <v>1064</v>
      </c>
      <c r="B432" s="70"/>
      <c r="C432" s="70"/>
      <c r="D432" s="71"/>
      <c r="E432" s="73"/>
      <c r="F432" s="107" t="s">
        <v>10149</v>
      </c>
      <c r="G432" s="70"/>
      <c r="H432" s="74"/>
      <c r="I432" s="75"/>
      <c r="J432" s="75"/>
      <c r="K432" s="74" t="s">
        <v>11905</v>
      </c>
      <c r="L432" s="78"/>
      <c r="M432" s="79"/>
      <c r="N432" s="79"/>
      <c r="O432" s="80"/>
      <c r="P432" s="81"/>
      <c r="Q432" s="81"/>
      <c r="R432" s="91"/>
      <c r="S432" s="91"/>
      <c r="T432" s="91"/>
      <c r="U432" s="91"/>
      <c r="V432" s="52"/>
      <c r="W432" s="52"/>
      <c r="X432" s="52"/>
      <c r="Y432" s="52"/>
      <c r="Z432" s="51"/>
      <c r="AA432" s="76"/>
      <c r="AB432" s="76"/>
      <c r="AC432" s="77"/>
      <c r="AD432" s="83" t="s">
        <v>6281</v>
      </c>
      <c r="AE432" s="83">
        <v>1329</v>
      </c>
      <c r="AF432" s="83">
        <v>155576</v>
      </c>
      <c r="AG432" s="83">
        <v>122612</v>
      </c>
      <c r="AH432" s="83">
        <v>151609</v>
      </c>
      <c r="AI432" s="83"/>
      <c r="AJ432" s="83" t="s">
        <v>7293</v>
      </c>
      <c r="AK432" s="83" t="s">
        <v>7946</v>
      </c>
      <c r="AL432" s="89" t="s">
        <v>8655</v>
      </c>
      <c r="AM432" s="83"/>
      <c r="AN432" s="85">
        <v>41206.70516203704</v>
      </c>
      <c r="AO432" s="89" t="s">
        <v>9427</v>
      </c>
      <c r="AP432" s="83" t="b">
        <v>0</v>
      </c>
      <c r="AQ432" s="83" t="b">
        <v>0</v>
      </c>
      <c r="AR432" s="83" t="b">
        <v>1</v>
      </c>
      <c r="AS432" s="83" t="s">
        <v>5604</v>
      </c>
      <c r="AT432" s="83">
        <v>2075</v>
      </c>
      <c r="AU432" s="89" t="s">
        <v>9969</v>
      </c>
      <c r="AV432" s="83" t="b">
        <v>1</v>
      </c>
      <c r="AW432" s="83" t="s">
        <v>10421</v>
      </c>
      <c r="AX432" s="89" t="s">
        <v>10851</v>
      </c>
      <c r="AY432" s="83" t="s">
        <v>65</v>
      </c>
      <c r="AZ432" s="2"/>
      <c r="BA432" s="3"/>
      <c r="BB432" s="3"/>
      <c r="BC432" s="3"/>
      <c r="BD432" s="3"/>
    </row>
    <row r="433" spans="1:56" x14ac:dyDescent="0.55000000000000004">
      <c r="A433" s="69" t="s">
        <v>468</v>
      </c>
      <c r="B433" s="70"/>
      <c r="C433" s="70"/>
      <c r="D433" s="71"/>
      <c r="E433" s="73"/>
      <c r="F433" s="107" t="s">
        <v>2867</v>
      </c>
      <c r="G433" s="70"/>
      <c r="H433" s="74"/>
      <c r="I433" s="75"/>
      <c r="J433" s="75"/>
      <c r="K433" s="74" t="s">
        <v>11906</v>
      </c>
      <c r="L433" s="78"/>
      <c r="M433" s="79"/>
      <c r="N433" s="79"/>
      <c r="O433" s="80"/>
      <c r="P433" s="81"/>
      <c r="Q433" s="81"/>
      <c r="R433" s="91"/>
      <c r="S433" s="91"/>
      <c r="T433" s="91"/>
      <c r="U433" s="91"/>
      <c r="V433" s="52"/>
      <c r="W433" s="52"/>
      <c r="X433" s="52"/>
      <c r="Y433" s="52"/>
      <c r="Z433" s="51"/>
      <c r="AA433" s="76"/>
      <c r="AB433" s="76"/>
      <c r="AC433" s="77"/>
      <c r="AD433" s="83" t="s">
        <v>6282</v>
      </c>
      <c r="AE433" s="83">
        <v>52</v>
      </c>
      <c r="AF433" s="83">
        <v>30</v>
      </c>
      <c r="AG433" s="83">
        <v>26</v>
      </c>
      <c r="AH433" s="83">
        <v>16</v>
      </c>
      <c r="AI433" s="83"/>
      <c r="AJ433" s="83" t="s">
        <v>7294</v>
      </c>
      <c r="AK433" s="83" t="s">
        <v>8078</v>
      </c>
      <c r="AL433" s="89" t="s">
        <v>8656</v>
      </c>
      <c r="AM433" s="83"/>
      <c r="AN433" s="85">
        <v>40904.528043981481</v>
      </c>
      <c r="AO433" s="89" t="s">
        <v>9428</v>
      </c>
      <c r="AP433" s="83" t="b">
        <v>0</v>
      </c>
      <c r="AQ433" s="83" t="b">
        <v>0</v>
      </c>
      <c r="AR433" s="83" t="b">
        <v>1</v>
      </c>
      <c r="AS433" s="83" t="s">
        <v>5605</v>
      </c>
      <c r="AT433" s="83">
        <v>0</v>
      </c>
      <c r="AU433" s="89" t="s">
        <v>9969</v>
      </c>
      <c r="AV433" s="83" t="b">
        <v>0</v>
      </c>
      <c r="AW433" s="83" t="s">
        <v>10421</v>
      </c>
      <c r="AX433" s="89" t="s">
        <v>10852</v>
      </c>
      <c r="AY433" s="83" t="s">
        <v>66</v>
      </c>
      <c r="AZ433" s="2"/>
      <c r="BA433" s="3"/>
      <c r="BB433" s="3"/>
      <c r="BC433" s="3"/>
      <c r="BD433" s="3"/>
    </row>
    <row r="434" spans="1:56" x14ac:dyDescent="0.55000000000000004">
      <c r="A434" s="69" t="s">
        <v>469</v>
      </c>
      <c r="B434" s="70"/>
      <c r="C434" s="70"/>
      <c r="D434" s="71"/>
      <c r="E434" s="73"/>
      <c r="F434" s="107" t="s">
        <v>10150</v>
      </c>
      <c r="G434" s="70"/>
      <c r="H434" s="74"/>
      <c r="I434" s="75"/>
      <c r="J434" s="75"/>
      <c r="K434" s="74" t="s">
        <v>11907</v>
      </c>
      <c r="L434" s="78"/>
      <c r="M434" s="79"/>
      <c r="N434" s="79"/>
      <c r="O434" s="80"/>
      <c r="P434" s="81"/>
      <c r="Q434" s="81"/>
      <c r="R434" s="91"/>
      <c r="S434" s="91"/>
      <c r="T434" s="91"/>
      <c r="U434" s="91"/>
      <c r="V434" s="52"/>
      <c r="W434" s="52"/>
      <c r="X434" s="52"/>
      <c r="Y434" s="52"/>
      <c r="Z434" s="51"/>
      <c r="AA434" s="76"/>
      <c r="AB434" s="76"/>
      <c r="AC434" s="77"/>
      <c r="AD434" s="83" t="s">
        <v>6283</v>
      </c>
      <c r="AE434" s="83">
        <v>280</v>
      </c>
      <c r="AF434" s="83">
        <v>71</v>
      </c>
      <c r="AG434" s="83">
        <v>93</v>
      </c>
      <c r="AH434" s="83">
        <v>15</v>
      </c>
      <c r="AI434" s="83"/>
      <c r="AJ434" s="83" t="s">
        <v>7295</v>
      </c>
      <c r="AK434" s="83" t="s">
        <v>5741</v>
      </c>
      <c r="AL434" s="89" t="s">
        <v>8657</v>
      </c>
      <c r="AM434" s="83"/>
      <c r="AN434" s="85">
        <v>43293.472025462965</v>
      </c>
      <c r="AO434" s="89" t="s">
        <v>9429</v>
      </c>
      <c r="AP434" s="83" t="b">
        <v>0</v>
      </c>
      <c r="AQ434" s="83" t="b">
        <v>0</v>
      </c>
      <c r="AR434" s="83" t="b">
        <v>0</v>
      </c>
      <c r="AS434" s="83" t="s">
        <v>5604</v>
      </c>
      <c r="AT434" s="83">
        <v>0</v>
      </c>
      <c r="AU434" s="89" t="s">
        <v>9970</v>
      </c>
      <c r="AV434" s="83" t="b">
        <v>0</v>
      </c>
      <c r="AW434" s="83" t="s">
        <v>10421</v>
      </c>
      <c r="AX434" s="89" t="s">
        <v>10853</v>
      </c>
      <c r="AY434" s="83" t="s">
        <v>66</v>
      </c>
      <c r="AZ434" s="2"/>
      <c r="BA434" s="3"/>
      <c r="BB434" s="3"/>
      <c r="BC434" s="3"/>
      <c r="BD434" s="3"/>
    </row>
    <row r="435" spans="1:56" x14ac:dyDescent="0.55000000000000004">
      <c r="A435" s="69" t="s">
        <v>470</v>
      </c>
      <c r="B435" s="70"/>
      <c r="C435" s="70"/>
      <c r="D435" s="71"/>
      <c r="E435" s="73"/>
      <c r="F435" s="107" t="s">
        <v>2868</v>
      </c>
      <c r="G435" s="70"/>
      <c r="H435" s="74"/>
      <c r="I435" s="75"/>
      <c r="J435" s="75"/>
      <c r="K435" s="74" t="s">
        <v>11908</v>
      </c>
      <c r="L435" s="78"/>
      <c r="M435" s="79"/>
      <c r="N435" s="79"/>
      <c r="O435" s="80"/>
      <c r="P435" s="81"/>
      <c r="Q435" s="81"/>
      <c r="R435" s="91"/>
      <c r="S435" s="91"/>
      <c r="T435" s="91"/>
      <c r="U435" s="91"/>
      <c r="V435" s="52"/>
      <c r="W435" s="52"/>
      <c r="X435" s="52"/>
      <c r="Y435" s="52"/>
      <c r="Z435" s="51"/>
      <c r="AA435" s="76"/>
      <c r="AB435" s="76"/>
      <c r="AC435" s="77"/>
      <c r="AD435" s="83" t="s">
        <v>6284</v>
      </c>
      <c r="AE435" s="83">
        <v>149</v>
      </c>
      <c r="AF435" s="83">
        <v>25</v>
      </c>
      <c r="AG435" s="83">
        <v>272</v>
      </c>
      <c r="AH435" s="83">
        <v>79</v>
      </c>
      <c r="AI435" s="83"/>
      <c r="AJ435" s="83" t="s">
        <v>7296</v>
      </c>
      <c r="AK435" s="83" t="s">
        <v>7908</v>
      </c>
      <c r="AL435" s="89" t="s">
        <v>8658</v>
      </c>
      <c r="AM435" s="83"/>
      <c r="AN435" s="85">
        <v>43390.436180555553</v>
      </c>
      <c r="AO435" s="83"/>
      <c r="AP435" s="83" t="b">
        <v>0</v>
      </c>
      <c r="AQ435" s="83" t="b">
        <v>0</v>
      </c>
      <c r="AR435" s="83" t="b">
        <v>0</v>
      </c>
      <c r="AS435" s="83" t="s">
        <v>5604</v>
      </c>
      <c r="AT435" s="83">
        <v>0</v>
      </c>
      <c r="AU435" s="89" t="s">
        <v>9970</v>
      </c>
      <c r="AV435" s="83" t="b">
        <v>0</v>
      </c>
      <c r="AW435" s="83" t="s">
        <v>10421</v>
      </c>
      <c r="AX435" s="89" t="s">
        <v>10854</v>
      </c>
      <c r="AY435" s="83" t="s">
        <v>66</v>
      </c>
      <c r="AZ435" s="2"/>
      <c r="BA435" s="3"/>
      <c r="BB435" s="3"/>
      <c r="BC435" s="3"/>
      <c r="BD435" s="3"/>
    </row>
    <row r="436" spans="1:56" x14ac:dyDescent="0.55000000000000004">
      <c r="A436" s="69" t="s">
        <v>471</v>
      </c>
      <c r="B436" s="70"/>
      <c r="C436" s="70"/>
      <c r="D436" s="71"/>
      <c r="E436" s="73"/>
      <c r="F436" s="107" t="s">
        <v>2869</v>
      </c>
      <c r="G436" s="70"/>
      <c r="H436" s="74"/>
      <c r="I436" s="75"/>
      <c r="J436" s="75"/>
      <c r="K436" s="74" t="s">
        <v>11909</v>
      </c>
      <c r="L436" s="78"/>
      <c r="M436" s="79"/>
      <c r="N436" s="79"/>
      <c r="O436" s="80"/>
      <c r="P436" s="81"/>
      <c r="Q436" s="81"/>
      <c r="R436" s="91"/>
      <c r="S436" s="91"/>
      <c r="T436" s="91"/>
      <c r="U436" s="91"/>
      <c r="V436" s="52"/>
      <c r="W436" s="52"/>
      <c r="X436" s="52"/>
      <c r="Y436" s="52"/>
      <c r="Z436" s="51"/>
      <c r="AA436" s="76"/>
      <c r="AB436" s="76"/>
      <c r="AC436" s="77"/>
      <c r="AD436" s="83" t="s">
        <v>6285</v>
      </c>
      <c r="AE436" s="83">
        <v>3375</v>
      </c>
      <c r="AF436" s="83">
        <v>1965</v>
      </c>
      <c r="AG436" s="83">
        <v>3073</v>
      </c>
      <c r="AH436" s="83">
        <v>1448</v>
      </c>
      <c r="AI436" s="83"/>
      <c r="AJ436" s="83" t="s">
        <v>7297</v>
      </c>
      <c r="AK436" s="83"/>
      <c r="AL436" s="89" t="s">
        <v>8659</v>
      </c>
      <c r="AM436" s="83"/>
      <c r="AN436" s="85">
        <v>42402.516157407408</v>
      </c>
      <c r="AO436" s="89" t="s">
        <v>9430</v>
      </c>
      <c r="AP436" s="83" t="b">
        <v>0</v>
      </c>
      <c r="AQ436" s="83" t="b">
        <v>0</v>
      </c>
      <c r="AR436" s="83" t="b">
        <v>0</v>
      </c>
      <c r="AS436" s="83" t="s">
        <v>5605</v>
      </c>
      <c r="AT436" s="83">
        <v>23</v>
      </c>
      <c r="AU436" s="89" t="s">
        <v>9970</v>
      </c>
      <c r="AV436" s="83" t="b">
        <v>0</v>
      </c>
      <c r="AW436" s="83" t="s">
        <v>10421</v>
      </c>
      <c r="AX436" s="89" t="s">
        <v>10855</v>
      </c>
      <c r="AY436" s="83" t="s">
        <v>66</v>
      </c>
      <c r="AZ436" s="2"/>
      <c r="BA436" s="3"/>
      <c r="BB436" s="3"/>
      <c r="BC436" s="3"/>
      <c r="BD436" s="3"/>
    </row>
    <row r="437" spans="1:56" x14ac:dyDescent="0.55000000000000004">
      <c r="A437" s="69" t="s">
        <v>472</v>
      </c>
      <c r="B437" s="70"/>
      <c r="C437" s="70"/>
      <c r="D437" s="71"/>
      <c r="E437" s="73"/>
      <c r="F437" s="107" t="s">
        <v>2870</v>
      </c>
      <c r="G437" s="70"/>
      <c r="H437" s="74"/>
      <c r="I437" s="75"/>
      <c r="J437" s="75"/>
      <c r="K437" s="74" t="s">
        <v>11910</v>
      </c>
      <c r="L437" s="78"/>
      <c r="M437" s="79"/>
      <c r="N437" s="79"/>
      <c r="O437" s="80"/>
      <c r="P437" s="81"/>
      <c r="Q437" s="81"/>
      <c r="R437" s="91"/>
      <c r="S437" s="91"/>
      <c r="T437" s="91"/>
      <c r="U437" s="91"/>
      <c r="V437" s="52"/>
      <c r="W437" s="52"/>
      <c r="X437" s="52"/>
      <c r="Y437" s="52"/>
      <c r="Z437" s="51"/>
      <c r="AA437" s="76"/>
      <c r="AB437" s="76"/>
      <c r="AC437" s="77"/>
      <c r="AD437" s="83" t="s">
        <v>6286</v>
      </c>
      <c r="AE437" s="83">
        <v>657</v>
      </c>
      <c r="AF437" s="83">
        <v>2460</v>
      </c>
      <c r="AG437" s="83">
        <v>11138</v>
      </c>
      <c r="AH437" s="83">
        <v>10974</v>
      </c>
      <c r="AI437" s="83"/>
      <c r="AJ437" s="83" t="s">
        <v>7298</v>
      </c>
      <c r="AK437" s="83" t="s">
        <v>8079</v>
      </c>
      <c r="AL437" s="83"/>
      <c r="AM437" s="83"/>
      <c r="AN437" s="85">
        <v>41983.689826388887</v>
      </c>
      <c r="AO437" s="89" t="s">
        <v>9431</v>
      </c>
      <c r="AP437" s="83" t="b">
        <v>0</v>
      </c>
      <c r="AQ437" s="83" t="b">
        <v>0</v>
      </c>
      <c r="AR437" s="83" t="b">
        <v>1</v>
      </c>
      <c r="AS437" s="83" t="s">
        <v>5604</v>
      </c>
      <c r="AT437" s="83">
        <v>85</v>
      </c>
      <c r="AU437" s="89" t="s">
        <v>9970</v>
      </c>
      <c r="AV437" s="83" t="b">
        <v>0</v>
      </c>
      <c r="AW437" s="83" t="s">
        <v>10421</v>
      </c>
      <c r="AX437" s="89" t="s">
        <v>10856</v>
      </c>
      <c r="AY437" s="83" t="s">
        <v>66</v>
      </c>
      <c r="AZ437" s="2"/>
      <c r="BA437" s="3"/>
      <c r="BB437" s="3"/>
      <c r="BC437" s="3"/>
      <c r="BD437" s="3"/>
    </row>
    <row r="438" spans="1:56" x14ac:dyDescent="0.55000000000000004">
      <c r="A438" s="69" t="s">
        <v>473</v>
      </c>
      <c r="B438" s="70"/>
      <c r="C438" s="70"/>
      <c r="D438" s="71"/>
      <c r="E438" s="73"/>
      <c r="F438" s="107" t="s">
        <v>2871</v>
      </c>
      <c r="G438" s="70"/>
      <c r="H438" s="74"/>
      <c r="I438" s="75"/>
      <c r="J438" s="75"/>
      <c r="K438" s="74" t="s">
        <v>11911</v>
      </c>
      <c r="L438" s="78"/>
      <c r="M438" s="79"/>
      <c r="N438" s="79"/>
      <c r="O438" s="80"/>
      <c r="P438" s="81"/>
      <c r="Q438" s="81"/>
      <c r="R438" s="91"/>
      <c r="S438" s="91"/>
      <c r="T438" s="91"/>
      <c r="U438" s="91"/>
      <c r="V438" s="52"/>
      <c r="W438" s="52"/>
      <c r="X438" s="52"/>
      <c r="Y438" s="52"/>
      <c r="Z438" s="51"/>
      <c r="AA438" s="76"/>
      <c r="AB438" s="76"/>
      <c r="AC438" s="77"/>
      <c r="AD438" s="83" t="s">
        <v>6287</v>
      </c>
      <c r="AE438" s="83">
        <v>4999</v>
      </c>
      <c r="AF438" s="83">
        <v>1125</v>
      </c>
      <c r="AG438" s="83">
        <v>14140</v>
      </c>
      <c r="AH438" s="83">
        <v>10881</v>
      </c>
      <c r="AI438" s="83"/>
      <c r="AJ438" s="83" t="s">
        <v>7299</v>
      </c>
      <c r="AK438" s="83" t="s">
        <v>8080</v>
      </c>
      <c r="AL438" s="89" t="s">
        <v>8660</v>
      </c>
      <c r="AM438" s="83"/>
      <c r="AN438" s="85">
        <v>40083.188043981485</v>
      </c>
      <c r="AO438" s="89" t="s">
        <v>9432</v>
      </c>
      <c r="AP438" s="83" t="b">
        <v>0</v>
      </c>
      <c r="AQ438" s="83" t="b">
        <v>0</v>
      </c>
      <c r="AR438" s="83" t="b">
        <v>0</v>
      </c>
      <c r="AS438" s="83" t="s">
        <v>5604</v>
      </c>
      <c r="AT438" s="83">
        <v>132</v>
      </c>
      <c r="AU438" s="89" t="s">
        <v>9970</v>
      </c>
      <c r="AV438" s="83" t="b">
        <v>0</v>
      </c>
      <c r="AW438" s="83" t="s">
        <v>10421</v>
      </c>
      <c r="AX438" s="89" t="s">
        <v>10857</v>
      </c>
      <c r="AY438" s="83" t="s">
        <v>66</v>
      </c>
      <c r="AZ438" s="2"/>
      <c r="BA438" s="3"/>
      <c r="BB438" s="3"/>
      <c r="BC438" s="3"/>
      <c r="BD438" s="3"/>
    </row>
    <row r="439" spans="1:56" x14ac:dyDescent="0.55000000000000004">
      <c r="A439" s="69" t="s">
        <v>474</v>
      </c>
      <c r="B439" s="70"/>
      <c r="C439" s="70"/>
      <c r="D439" s="71"/>
      <c r="E439" s="73"/>
      <c r="F439" s="107" t="s">
        <v>2872</v>
      </c>
      <c r="G439" s="70"/>
      <c r="H439" s="74"/>
      <c r="I439" s="75"/>
      <c r="J439" s="75"/>
      <c r="K439" s="74" t="s">
        <v>11912</v>
      </c>
      <c r="L439" s="78"/>
      <c r="M439" s="79"/>
      <c r="N439" s="79"/>
      <c r="O439" s="80"/>
      <c r="P439" s="81"/>
      <c r="Q439" s="81"/>
      <c r="R439" s="91"/>
      <c r="S439" s="91"/>
      <c r="T439" s="91"/>
      <c r="U439" s="91"/>
      <c r="V439" s="52"/>
      <c r="W439" s="52"/>
      <c r="X439" s="52"/>
      <c r="Y439" s="52"/>
      <c r="Z439" s="51"/>
      <c r="AA439" s="76"/>
      <c r="AB439" s="76"/>
      <c r="AC439" s="77"/>
      <c r="AD439" s="83" t="s">
        <v>6288</v>
      </c>
      <c r="AE439" s="83">
        <v>217</v>
      </c>
      <c r="AF439" s="83">
        <v>162</v>
      </c>
      <c r="AG439" s="83">
        <v>2611</v>
      </c>
      <c r="AH439" s="83">
        <v>285</v>
      </c>
      <c r="AI439" s="83"/>
      <c r="AJ439" s="83" t="s">
        <v>7300</v>
      </c>
      <c r="AK439" s="83"/>
      <c r="AL439" s="89" t="s">
        <v>8661</v>
      </c>
      <c r="AM439" s="83"/>
      <c r="AN439" s="85">
        <v>43117.445011574076</v>
      </c>
      <c r="AO439" s="89" t="s">
        <v>9433</v>
      </c>
      <c r="AP439" s="83" t="b">
        <v>1</v>
      </c>
      <c r="AQ439" s="83" t="b">
        <v>0</v>
      </c>
      <c r="AR439" s="83" t="b">
        <v>0</v>
      </c>
      <c r="AS439" s="83" t="s">
        <v>5613</v>
      </c>
      <c r="AT439" s="83">
        <v>4</v>
      </c>
      <c r="AU439" s="83"/>
      <c r="AV439" s="83" t="b">
        <v>0</v>
      </c>
      <c r="AW439" s="83" t="s">
        <v>10421</v>
      </c>
      <c r="AX439" s="89" t="s">
        <v>10858</v>
      </c>
      <c r="AY439" s="83" t="s">
        <v>66</v>
      </c>
      <c r="AZ439" s="2"/>
      <c r="BA439" s="3"/>
      <c r="BB439" s="3"/>
      <c r="BC439" s="3"/>
      <c r="BD439" s="3"/>
    </row>
    <row r="440" spans="1:56" x14ac:dyDescent="0.55000000000000004">
      <c r="A440" s="69" t="s">
        <v>1065</v>
      </c>
      <c r="B440" s="70"/>
      <c r="C440" s="70"/>
      <c r="D440" s="71"/>
      <c r="E440" s="73"/>
      <c r="F440" s="107" t="s">
        <v>10151</v>
      </c>
      <c r="G440" s="70"/>
      <c r="H440" s="74"/>
      <c r="I440" s="75"/>
      <c r="J440" s="75"/>
      <c r="K440" s="74" t="s">
        <v>11913</v>
      </c>
      <c r="L440" s="78"/>
      <c r="M440" s="79"/>
      <c r="N440" s="79"/>
      <c r="O440" s="80"/>
      <c r="P440" s="81"/>
      <c r="Q440" s="81"/>
      <c r="R440" s="91"/>
      <c r="S440" s="91"/>
      <c r="T440" s="91"/>
      <c r="U440" s="91"/>
      <c r="V440" s="52"/>
      <c r="W440" s="52"/>
      <c r="X440" s="52"/>
      <c r="Y440" s="52"/>
      <c r="Z440" s="51"/>
      <c r="AA440" s="76"/>
      <c r="AB440" s="76"/>
      <c r="AC440" s="77"/>
      <c r="AD440" s="83" t="s">
        <v>6289</v>
      </c>
      <c r="AE440" s="83">
        <v>946</v>
      </c>
      <c r="AF440" s="83">
        <v>1086</v>
      </c>
      <c r="AG440" s="83">
        <v>5776</v>
      </c>
      <c r="AH440" s="83">
        <v>561</v>
      </c>
      <c r="AI440" s="83"/>
      <c r="AJ440" s="83" t="s">
        <v>7301</v>
      </c>
      <c r="AK440" s="83" t="s">
        <v>8081</v>
      </c>
      <c r="AL440" s="89" t="s">
        <v>8662</v>
      </c>
      <c r="AM440" s="83"/>
      <c r="AN440" s="85">
        <v>42087.445810185185</v>
      </c>
      <c r="AO440" s="89" t="s">
        <v>9434</v>
      </c>
      <c r="AP440" s="83" t="b">
        <v>1</v>
      </c>
      <c r="AQ440" s="83" t="b">
        <v>0</v>
      </c>
      <c r="AR440" s="83" t="b">
        <v>0</v>
      </c>
      <c r="AS440" s="83" t="s">
        <v>5604</v>
      </c>
      <c r="AT440" s="83">
        <v>57</v>
      </c>
      <c r="AU440" s="89" t="s">
        <v>9970</v>
      </c>
      <c r="AV440" s="83" t="b">
        <v>0</v>
      </c>
      <c r="AW440" s="83" t="s">
        <v>10421</v>
      </c>
      <c r="AX440" s="89" t="s">
        <v>10859</v>
      </c>
      <c r="AY440" s="83" t="s">
        <v>65</v>
      </c>
      <c r="AZ440" s="2"/>
      <c r="BA440" s="3"/>
      <c r="BB440" s="3"/>
      <c r="BC440" s="3"/>
      <c r="BD440" s="3"/>
    </row>
    <row r="441" spans="1:56" x14ac:dyDescent="0.55000000000000004">
      <c r="A441" s="69" t="s">
        <v>1066</v>
      </c>
      <c r="B441" s="70"/>
      <c r="C441" s="70"/>
      <c r="D441" s="71"/>
      <c r="E441" s="73"/>
      <c r="F441" s="107" t="s">
        <v>10152</v>
      </c>
      <c r="G441" s="70"/>
      <c r="H441" s="74"/>
      <c r="I441" s="75"/>
      <c r="J441" s="75"/>
      <c r="K441" s="74" t="s">
        <v>11914</v>
      </c>
      <c r="L441" s="78"/>
      <c r="M441" s="79"/>
      <c r="N441" s="79"/>
      <c r="O441" s="80"/>
      <c r="P441" s="81"/>
      <c r="Q441" s="81"/>
      <c r="R441" s="91"/>
      <c r="S441" s="91"/>
      <c r="T441" s="91"/>
      <c r="U441" s="91"/>
      <c r="V441" s="52"/>
      <c r="W441" s="52"/>
      <c r="X441" s="52"/>
      <c r="Y441" s="52"/>
      <c r="Z441" s="51"/>
      <c r="AA441" s="76"/>
      <c r="AB441" s="76"/>
      <c r="AC441" s="77"/>
      <c r="AD441" s="83" t="s">
        <v>6290</v>
      </c>
      <c r="AE441" s="83">
        <v>3048</v>
      </c>
      <c r="AF441" s="83">
        <v>1511</v>
      </c>
      <c r="AG441" s="83">
        <v>10597</v>
      </c>
      <c r="AH441" s="83">
        <v>3460</v>
      </c>
      <c r="AI441" s="83"/>
      <c r="AJ441" s="83" t="s">
        <v>7302</v>
      </c>
      <c r="AK441" s="83" t="s">
        <v>8082</v>
      </c>
      <c r="AL441" s="83"/>
      <c r="AM441" s="83"/>
      <c r="AN441" s="85">
        <v>43098.608611111114</v>
      </c>
      <c r="AO441" s="89" t="s">
        <v>9435</v>
      </c>
      <c r="AP441" s="83" t="b">
        <v>1</v>
      </c>
      <c r="AQ441" s="83" t="b">
        <v>0</v>
      </c>
      <c r="AR441" s="83" t="b">
        <v>0</v>
      </c>
      <c r="AS441" s="83" t="s">
        <v>5604</v>
      </c>
      <c r="AT441" s="83">
        <v>6</v>
      </c>
      <c r="AU441" s="83"/>
      <c r="AV441" s="83" t="b">
        <v>0</v>
      </c>
      <c r="AW441" s="83" t="s">
        <v>10421</v>
      </c>
      <c r="AX441" s="89" t="s">
        <v>10860</v>
      </c>
      <c r="AY441" s="83" t="s">
        <v>65</v>
      </c>
      <c r="AZ441" s="2"/>
      <c r="BA441" s="3"/>
      <c r="BB441" s="3"/>
      <c r="BC441" s="3"/>
      <c r="BD441" s="3"/>
    </row>
    <row r="442" spans="1:56" x14ac:dyDescent="0.55000000000000004">
      <c r="A442" s="69" t="s">
        <v>1067</v>
      </c>
      <c r="B442" s="70"/>
      <c r="C442" s="70"/>
      <c r="D442" s="71"/>
      <c r="E442" s="73"/>
      <c r="F442" s="107" t="s">
        <v>10153</v>
      </c>
      <c r="G442" s="70"/>
      <c r="H442" s="74"/>
      <c r="I442" s="75"/>
      <c r="J442" s="75"/>
      <c r="K442" s="74" t="s">
        <v>11915</v>
      </c>
      <c r="L442" s="78"/>
      <c r="M442" s="79"/>
      <c r="N442" s="79"/>
      <c r="O442" s="80"/>
      <c r="P442" s="81"/>
      <c r="Q442" s="81"/>
      <c r="R442" s="91"/>
      <c r="S442" s="91"/>
      <c r="T442" s="91"/>
      <c r="U442" s="91"/>
      <c r="V442" s="52"/>
      <c r="W442" s="52"/>
      <c r="X442" s="52"/>
      <c r="Y442" s="52"/>
      <c r="Z442" s="51"/>
      <c r="AA442" s="76"/>
      <c r="AB442" s="76"/>
      <c r="AC442" s="77"/>
      <c r="AD442" s="83" t="s">
        <v>1067</v>
      </c>
      <c r="AE442" s="83">
        <v>1133</v>
      </c>
      <c r="AF442" s="83">
        <v>2101</v>
      </c>
      <c r="AG442" s="83">
        <v>4271</v>
      </c>
      <c r="AH442" s="83">
        <v>4222</v>
      </c>
      <c r="AI442" s="83"/>
      <c r="AJ442" s="83" t="s">
        <v>7303</v>
      </c>
      <c r="AK442" s="83" t="s">
        <v>7965</v>
      </c>
      <c r="AL442" s="89" t="s">
        <v>8663</v>
      </c>
      <c r="AM442" s="83"/>
      <c r="AN442" s="85">
        <v>42294.973333333335</v>
      </c>
      <c r="AO442" s="83"/>
      <c r="AP442" s="83" t="b">
        <v>1</v>
      </c>
      <c r="AQ442" s="83" t="b">
        <v>0</v>
      </c>
      <c r="AR442" s="83" t="b">
        <v>0</v>
      </c>
      <c r="AS442" s="83" t="s">
        <v>5604</v>
      </c>
      <c r="AT442" s="83">
        <v>68</v>
      </c>
      <c r="AU442" s="89" t="s">
        <v>9970</v>
      </c>
      <c r="AV442" s="83" t="b">
        <v>0</v>
      </c>
      <c r="AW442" s="83" t="s">
        <v>10421</v>
      </c>
      <c r="AX442" s="89" t="s">
        <v>10861</v>
      </c>
      <c r="AY442" s="83" t="s">
        <v>65</v>
      </c>
      <c r="AZ442" s="2"/>
      <c r="BA442" s="3"/>
      <c r="BB442" s="3"/>
      <c r="BC442" s="3"/>
      <c r="BD442" s="3"/>
    </row>
    <row r="443" spans="1:56" x14ac:dyDescent="0.55000000000000004">
      <c r="A443" s="69" t="s">
        <v>475</v>
      </c>
      <c r="B443" s="70"/>
      <c r="C443" s="70"/>
      <c r="D443" s="71"/>
      <c r="E443" s="73"/>
      <c r="F443" s="107" t="s">
        <v>10154</v>
      </c>
      <c r="G443" s="70"/>
      <c r="H443" s="74"/>
      <c r="I443" s="75"/>
      <c r="J443" s="75"/>
      <c r="K443" s="74" t="s">
        <v>11916</v>
      </c>
      <c r="L443" s="78"/>
      <c r="M443" s="79"/>
      <c r="N443" s="79"/>
      <c r="O443" s="80"/>
      <c r="P443" s="81"/>
      <c r="Q443" s="81"/>
      <c r="R443" s="91"/>
      <c r="S443" s="91"/>
      <c r="T443" s="91"/>
      <c r="U443" s="91"/>
      <c r="V443" s="52"/>
      <c r="W443" s="52"/>
      <c r="X443" s="52"/>
      <c r="Y443" s="52"/>
      <c r="Z443" s="51"/>
      <c r="AA443" s="76"/>
      <c r="AB443" s="76"/>
      <c r="AC443" s="77"/>
      <c r="AD443" s="83" t="s">
        <v>6291</v>
      </c>
      <c r="AE443" s="83">
        <v>3897</v>
      </c>
      <c r="AF443" s="83">
        <v>3363</v>
      </c>
      <c r="AG443" s="83">
        <v>4667</v>
      </c>
      <c r="AH443" s="83">
        <v>7969</v>
      </c>
      <c r="AI443" s="83"/>
      <c r="AJ443" s="83" t="s">
        <v>7304</v>
      </c>
      <c r="AK443" s="83"/>
      <c r="AL443" s="89" t="s">
        <v>8664</v>
      </c>
      <c r="AM443" s="83"/>
      <c r="AN443" s="85">
        <v>42398.701342592591</v>
      </c>
      <c r="AO443" s="89" t="s">
        <v>9436</v>
      </c>
      <c r="AP443" s="83" t="b">
        <v>1</v>
      </c>
      <c r="AQ443" s="83" t="b">
        <v>0</v>
      </c>
      <c r="AR443" s="83" t="b">
        <v>0</v>
      </c>
      <c r="AS443" s="83" t="s">
        <v>5604</v>
      </c>
      <c r="AT443" s="83">
        <v>117</v>
      </c>
      <c r="AU443" s="83"/>
      <c r="AV443" s="83" t="b">
        <v>0</v>
      </c>
      <c r="AW443" s="83" t="s">
        <v>10421</v>
      </c>
      <c r="AX443" s="89" t="s">
        <v>10862</v>
      </c>
      <c r="AY443" s="83" t="s">
        <v>66</v>
      </c>
      <c r="AZ443" s="2"/>
      <c r="BA443" s="3"/>
      <c r="BB443" s="3"/>
      <c r="BC443" s="3"/>
      <c r="BD443" s="3"/>
    </row>
    <row r="444" spans="1:56" x14ac:dyDescent="0.55000000000000004">
      <c r="A444" s="69" t="s">
        <v>1068</v>
      </c>
      <c r="B444" s="70"/>
      <c r="C444" s="70"/>
      <c r="D444" s="71"/>
      <c r="E444" s="73"/>
      <c r="F444" s="107" t="s">
        <v>10155</v>
      </c>
      <c r="G444" s="70"/>
      <c r="H444" s="74"/>
      <c r="I444" s="75"/>
      <c r="J444" s="75"/>
      <c r="K444" s="74" t="s">
        <v>11917</v>
      </c>
      <c r="L444" s="78"/>
      <c r="M444" s="79"/>
      <c r="N444" s="79"/>
      <c r="O444" s="80"/>
      <c r="P444" s="81"/>
      <c r="Q444" s="81"/>
      <c r="R444" s="91"/>
      <c r="S444" s="91"/>
      <c r="T444" s="91"/>
      <c r="U444" s="91"/>
      <c r="V444" s="52"/>
      <c r="W444" s="52"/>
      <c r="X444" s="52"/>
      <c r="Y444" s="52"/>
      <c r="Z444" s="51"/>
      <c r="AA444" s="76"/>
      <c r="AB444" s="76"/>
      <c r="AC444" s="77"/>
      <c r="AD444" s="83" t="s">
        <v>6292</v>
      </c>
      <c r="AE444" s="83">
        <v>697</v>
      </c>
      <c r="AF444" s="83">
        <v>18069</v>
      </c>
      <c r="AG444" s="83">
        <v>6896</v>
      </c>
      <c r="AH444" s="83">
        <v>22</v>
      </c>
      <c r="AI444" s="83"/>
      <c r="AJ444" s="83" t="s">
        <v>7305</v>
      </c>
      <c r="AK444" s="83" t="s">
        <v>8083</v>
      </c>
      <c r="AL444" s="89" t="s">
        <v>8665</v>
      </c>
      <c r="AM444" s="83"/>
      <c r="AN444" s="85">
        <v>41161.699814814812</v>
      </c>
      <c r="AO444" s="83"/>
      <c r="AP444" s="83" t="b">
        <v>0</v>
      </c>
      <c r="AQ444" s="83" t="b">
        <v>0</v>
      </c>
      <c r="AR444" s="83" t="b">
        <v>1</v>
      </c>
      <c r="AS444" s="83" t="s">
        <v>5604</v>
      </c>
      <c r="AT444" s="83">
        <v>740</v>
      </c>
      <c r="AU444" s="89" t="s">
        <v>9977</v>
      </c>
      <c r="AV444" s="83" t="b">
        <v>0</v>
      </c>
      <c r="AW444" s="83" t="s">
        <v>10421</v>
      </c>
      <c r="AX444" s="89" t="s">
        <v>10863</v>
      </c>
      <c r="AY444" s="83" t="s">
        <v>65</v>
      </c>
      <c r="AZ444" s="2"/>
      <c r="BA444" s="3"/>
      <c r="BB444" s="3"/>
      <c r="BC444" s="3"/>
      <c r="BD444" s="3"/>
    </row>
    <row r="445" spans="1:56" x14ac:dyDescent="0.55000000000000004">
      <c r="A445" s="69" t="s">
        <v>476</v>
      </c>
      <c r="B445" s="70"/>
      <c r="C445" s="70"/>
      <c r="D445" s="71"/>
      <c r="E445" s="73"/>
      <c r="F445" s="107" t="s">
        <v>2873</v>
      </c>
      <c r="G445" s="70"/>
      <c r="H445" s="74"/>
      <c r="I445" s="75"/>
      <c r="J445" s="75"/>
      <c r="K445" s="74" t="s">
        <v>11918</v>
      </c>
      <c r="L445" s="78"/>
      <c r="M445" s="79"/>
      <c r="N445" s="79"/>
      <c r="O445" s="80"/>
      <c r="P445" s="81"/>
      <c r="Q445" s="81"/>
      <c r="R445" s="91"/>
      <c r="S445" s="91"/>
      <c r="T445" s="91"/>
      <c r="U445" s="91"/>
      <c r="V445" s="52"/>
      <c r="W445" s="52"/>
      <c r="X445" s="52"/>
      <c r="Y445" s="52"/>
      <c r="Z445" s="51"/>
      <c r="AA445" s="76"/>
      <c r="AB445" s="76"/>
      <c r="AC445" s="77"/>
      <c r="AD445" s="83" t="s">
        <v>6293</v>
      </c>
      <c r="AE445" s="83">
        <v>246</v>
      </c>
      <c r="AF445" s="83">
        <v>143</v>
      </c>
      <c r="AG445" s="83">
        <v>482</v>
      </c>
      <c r="AH445" s="83">
        <v>593</v>
      </c>
      <c r="AI445" s="83"/>
      <c r="AJ445" s="83" t="s">
        <v>7306</v>
      </c>
      <c r="AK445" s="83"/>
      <c r="AL445" s="83"/>
      <c r="AM445" s="83"/>
      <c r="AN445" s="85">
        <v>43067.595960648148</v>
      </c>
      <c r="AO445" s="83"/>
      <c r="AP445" s="83" t="b">
        <v>1</v>
      </c>
      <c r="AQ445" s="83" t="b">
        <v>0</v>
      </c>
      <c r="AR445" s="83" t="b">
        <v>0</v>
      </c>
      <c r="AS445" s="83" t="s">
        <v>5604</v>
      </c>
      <c r="AT445" s="83">
        <v>2</v>
      </c>
      <c r="AU445" s="83"/>
      <c r="AV445" s="83" t="b">
        <v>0</v>
      </c>
      <c r="AW445" s="83" t="s">
        <v>10421</v>
      </c>
      <c r="AX445" s="89" t="s">
        <v>10864</v>
      </c>
      <c r="AY445" s="83" t="s">
        <v>66</v>
      </c>
      <c r="AZ445" s="2"/>
      <c r="BA445" s="3"/>
      <c r="BB445" s="3"/>
      <c r="BC445" s="3"/>
      <c r="BD445" s="3"/>
    </row>
    <row r="446" spans="1:56" x14ac:dyDescent="0.55000000000000004">
      <c r="A446" s="69" t="s">
        <v>482</v>
      </c>
      <c r="B446" s="70"/>
      <c r="C446" s="70"/>
      <c r="D446" s="71"/>
      <c r="E446" s="73"/>
      <c r="F446" s="107" t="s">
        <v>2876</v>
      </c>
      <c r="G446" s="70"/>
      <c r="H446" s="74"/>
      <c r="I446" s="75"/>
      <c r="J446" s="75"/>
      <c r="K446" s="74" t="s">
        <v>11919</v>
      </c>
      <c r="L446" s="78"/>
      <c r="M446" s="79"/>
      <c r="N446" s="79"/>
      <c r="O446" s="80"/>
      <c r="P446" s="81"/>
      <c r="Q446" s="81"/>
      <c r="R446" s="91"/>
      <c r="S446" s="91"/>
      <c r="T446" s="91"/>
      <c r="U446" s="91"/>
      <c r="V446" s="52"/>
      <c r="W446" s="52"/>
      <c r="X446" s="52"/>
      <c r="Y446" s="52"/>
      <c r="Z446" s="51"/>
      <c r="AA446" s="76"/>
      <c r="AB446" s="76"/>
      <c r="AC446" s="77"/>
      <c r="AD446" s="83" t="s">
        <v>6294</v>
      </c>
      <c r="AE446" s="83">
        <v>1449</v>
      </c>
      <c r="AF446" s="83">
        <v>2614</v>
      </c>
      <c r="AG446" s="83">
        <v>2515</v>
      </c>
      <c r="AH446" s="83">
        <v>2009</v>
      </c>
      <c r="AI446" s="83"/>
      <c r="AJ446" s="83" t="s">
        <v>7307</v>
      </c>
      <c r="AK446" s="83" t="s">
        <v>8084</v>
      </c>
      <c r="AL446" s="89" t="s">
        <v>8666</v>
      </c>
      <c r="AM446" s="83"/>
      <c r="AN446" s="85">
        <v>40719.519999999997</v>
      </c>
      <c r="AO446" s="83"/>
      <c r="AP446" s="83" t="b">
        <v>1</v>
      </c>
      <c r="AQ446" s="83" t="b">
        <v>0</v>
      </c>
      <c r="AR446" s="83" t="b">
        <v>0</v>
      </c>
      <c r="AS446" s="83" t="s">
        <v>5604</v>
      </c>
      <c r="AT446" s="83">
        <v>109</v>
      </c>
      <c r="AU446" s="89" t="s">
        <v>9970</v>
      </c>
      <c r="AV446" s="83" t="b">
        <v>0</v>
      </c>
      <c r="AW446" s="83" t="s">
        <v>10421</v>
      </c>
      <c r="AX446" s="89" t="s">
        <v>10865</v>
      </c>
      <c r="AY446" s="83" t="s">
        <v>66</v>
      </c>
      <c r="AZ446" s="2"/>
      <c r="BA446" s="3"/>
      <c r="BB446" s="3"/>
      <c r="BC446" s="3"/>
      <c r="BD446" s="3"/>
    </row>
    <row r="447" spans="1:56" x14ac:dyDescent="0.55000000000000004">
      <c r="A447" s="69" t="s">
        <v>477</v>
      </c>
      <c r="B447" s="70"/>
      <c r="C447" s="70"/>
      <c r="D447" s="71"/>
      <c r="E447" s="73"/>
      <c r="F447" s="107" t="s">
        <v>10156</v>
      </c>
      <c r="G447" s="70"/>
      <c r="H447" s="74"/>
      <c r="I447" s="75"/>
      <c r="J447" s="75"/>
      <c r="K447" s="74" t="s">
        <v>11920</v>
      </c>
      <c r="L447" s="78"/>
      <c r="M447" s="79"/>
      <c r="N447" s="79"/>
      <c r="O447" s="80"/>
      <c r="P447" s="81"/>
      <c r="Q447" s="81"/>
      <c r="R447" s="91"/>
      <c r="S447" s="91"/>
      <c r="T447" s="91"/>
      <c r="U447" s="91"/>
      <c r="V447" s="52"/>
      <c r="W447" s="52"/>
      <c r="X447" s="52"/>
      <c r="Y447" s="52"/>
      <c r="Z447" s="51"/>
      <c r="AA447" s="76"/>
      <c r="AB447" s="76"/>
      <c r="AC447" s="77"/>
      <c r="AD447" s="83" t="s">
        <v>477</v>
      </c>
      <c r="AE447" s="83">
        <v>3500</v>
      </c>
      <c r="AF447" s="83">
        <v>3680</v>
      </c>
      <c r="AG447" s="83">
        <v>13706</v>
      </c>
      <c r="AH447" s="83">
        <v>4080</v>
      </c>
      <c r="AI447" s="83"/>
      <c r="AJ447" s="83" t="s">
        <v>7308</v>
      </c>
      <c r="AK447" s="83" t="s">
        <v>8085</v>
      </c>
      <c r="AL447" s="89" t="s">
        <v>8667</v>
      </c>
      <c r="AM447" s="83"/>
      <c r="AN447" s="85">
        <v>39623.739699074074</v>
      </c>
      <c r="AO447" s="89" t="s">
        <v>9437</v>
      </c>
      <c r="AP447" s="83" t="b">
        <v>0</v>
      </c>
      <c r="AQ447" s="83" t="b">
        <v>0</v>
      </c>
      <c r="AR447" s="83" t="b">
        <v>1</v>
      </c>
      <c r="AS447" s="83" t="s">
        <v>5604</v>
      </c>
      <c r="AT447" s="83">
        <v>369</v>
      </c>
      <c r="AU447" s="89" t="s">
        <v>9967</v>
      </c>
      <c r="AV447" s="83" t="b">
        <v>0</v>
      </c>
      <c r="AW447" s="83" t="s">
        <v>10421</v>
      </c>
      <c r="AX447" s="89" t="s">
        <v>10866</v>
      </c>
      <c r="AY447" s="83" t="s">
        <v>66</v>
      </c>
      <c r="AZ447" s="2"/>
      <c r="BA447" s="3"/>
      <c r="BB447" s="3"/>
      <c r="BC447" s="3"/>
      <c r="BD447" s="3"/>
    </row>
    <row r="448" spans="1:56" x14ac:dyDescent="0.55000000000000004">
      <c r="A448" s="69" t="s">
        <v>478</v>
      </c>
      <c r="B448" s="70"/>
      <c r="C448" s="70"/>
      <c r="D448" s="71"/>
      <c r="E448" s="73"/>
      <c r="F448" s="107" t="s">
        <v>2874</v>
      </c>
      <c r="G448" s="70"/>
      <c r="H448" s="74"/>
      <c r="I448" s="75"/>
      <c r="J448" s="75"/>
      <c r="K448" s="74" t="s">
        <v>11921</v>
      </c>
      <c r="L448" s="78"/>
      <c r="M448" s="79"/>
      <c r="N448" s="79"/>
      <c r="O448" s="80"/>
      <c r="P448" s="81"/>
      <c r="Q448" s="81"/>
      <c r="R448" s="91"/>
      <c r="S448" s="91"/>
      <c r="T448" s="91"/>
      <c r="U448" s="91"/>
      <c r="V448" s="52"/>
      <c r="W448" s="52"/>
      <c r="X448" s="52"/>
      <c r="Y448" s="52"/>
      <c r="Z448" s="51"/>
      <c r="AA448" s="76"/>
      <c r="AB448" s="76"/>
      <c r="AC448" s="77"/>
      <c r="AD448" s="83" t="s">
        <v>6295</v>
      </c>
      <c r="AE448" s="83">
        <v>321</v>
      </c>
      <c r="AF448" s="83">
        <v>145</v>
      </c>
      <c r="AG448" s="83">
        <v>1234</v>
      </c>
      <c r="AH448" s="83">
        <v>267</v>
      </c>
      <c r="AI448" s="83"/>
      <c r="AJ448" s="83" t="s">
        <v>7309</v>
      </c>
      <c r="AK448" s="83" t="s">
        <v>8086</v>
      </c>
      <c r="AL448" s="83"/>
      <c r="AM448" s="83"/>
      <c r="AN448" s="85">
        <v>40203.969456018516</v>
      </c>
      <c r="AO448" s="89" t="s">
        <v>9438</v>
      </c>
      <c r="AP448" s="83" t="b">
        <v>0</v>
      </c>
      <c r="AQ448" s="83" t="b">
        <v>0</v>
      </c>
      <c r="AR448" s="83" t="b">
        <v>1</v>
      </c>
      <c r="AS448" s="83" t="s">
        <v>5604</v>
      </c>
      <c r="AT448" s="83">
        <v>3</v>
      </c>
      <c r="AU448" s="89" t="s">
        <v>9970</v>
      </c>
      <c r="AV448" s="83" t="b">
        <v>0</v>
      </c>
      <c r="AW448" s="83" t="s">
        <v>10421</v>
      </c>
      <c r="AX448" s="89" t="s">
        <v>10867</v>
      </c>
      <c r="AY448" s="83" t="s">
        <v>66</v>
      </c>
      <c r="AZ448" s="2"/>
      <c r="BA448" s="3"/>
      <c r="BB448" s="3"/>
      <c r="BC448" s="3"/>
      <c r="BD448" s="3"/>
    </row>
    <row r="449" spans="1:56" x14ac:dyDescent="0.55000000000000004">
      <c r="A449" s="69" t="s">
        <v>1069</v>
      </c>
      <c r="B449" s="70"/>
      <c r="C449" s="70"/>
      <c r="D449" s="71"/>
      <c r="E449" s="73"/>
      <c r="F449" s="107" t="s">
        <v>10157</v>
      </c>
      <c r="G449" s="70"/>
      <c r="H449" s="74"/>
      <c r="I449" s="75"/>
      <c r="J449" s="75"/>
      <c r="K449" s="74" t="s">
        <v>11922</v>
      </c>
      <c r="L449" s="78"/>
      <c r="M449" s="79"/>
      <c r="N449" s="79"/>
      <c r="O449" s="80"/>
      <c r="P449" s="81"/>
      <c r="Q449" s="81"/>
      <c r="R449" s="91"/>
      <c r="S449" s="91"/>
      <c r="T449" s="91"/>
      <c r="U449" s="91"/>
      <c r="V449" s="52"/>
      <c r="W449" s="52"/>
      <c r="X449" s="52"/>
      <c r="Y449" s="52"/>
      <c r="Z449" s="51"/>
      <c r="AA449" s="76"/>
      <c r="AB449" s="76"/>
      <c r="AC449" s="77"/>
      <c r="AD449" s="83" t="s">
        <v>6296</v>
      </c>
      <c r="AE449" s="83">
        <v>1394</v>
      </c>
      <c r="AF449" s="83">
        <v>3693850</v>
      </c>
      <c r="AG449" s="83">
        <v>291776</v>
      </c>
      <c r="AH449" s="83">
        <v>27</v>
      </c>
      <c r="AI449" s="83"/>
      <c r="AJ449" s="83" t="s">
        <v>7310</v>
      </c>
      <c r="AK449" s="83" t="s">
        <v>8087</v>
      </c>
      <c r="AL449" s="89" t="s">
        <v>8668</v>
      </c>
      <c r="AM449" s="83"/>
      <c r="AN449" s="85">
        <v>39363.020578703705</v>
      </c>
      <c r="AO449" s="89" t="s">
        <v>9439</v>
      </c>
      <c r="AP449" s="83" t="b">
        <v>0</v>
      </c>
      <c r="AQ449" s="83" t="b">
        <v>0</v>
      </c>
      <c r="AR449" s="83" t="b">
        <v>1</v>
      </c>
      <c r="AS449" s="83" t="s">
        <v>5604</v>
      </c>
      <c r="AT449" s="83">
        <v>38625</v>
      </c>
      <c r="AU449" s="89" t="s">
        <v>9970</v>
      </c>
      <c r="AV449" s="83" t="b">
        <v>1</v>
      </c>
      <c r="AW449" s="83" t="s">
        <v>10421</v>
      </c>
      <c r="AX449" s="89" t="s">
        <v>10868</v>
      </c>
      <c r="AY449" s="83" t="s">
        <v>65</v>
      </c>
      <c r="AZ449" s="2"/>
      <c r="BA449" s="3"/>
      <c r="BB449" s="3"/>
      <c r="BC449" s="3"/>
      <c r="BD449" s="3"/>
    </row>
    <row r="450" spans="1:56" x14ac:dyDescent="0.55000000000000004">
      <c r="A450" s="69" t="s">
        <v>1070</v>
      </c>
      <c r="B450" s="70"/>
      <c r="C450" s="70"/>
      <c r="D450" s="71"/>
      <c r="E450" s="73"/>
      <c r="F450" s="107" t="s">
        <v>10158</v>
      </c>
      <c r="G450" s="70"/>
      <c r="H450" s="74"/>
      <c r="I450" s="75"/>
      <c r="J450" s="75"/>
      <c r="K450" s="74" t="s">
        <v>11923</v>
      </c>
      <c r="L450" s="78"/>
      <c r="M450" s="79"/>
      <c r="N450" s="79"/>
      <c r="O450" s="80"/>
      <c r="P450" s="81"/>
      <c r="Q450" s="81"/>
      <c r="R450" s="91"/>
      <c r="S450" s="91"/>
      <c r="T450" s="91"/>
      <c r="U450" s="91"/>
      <c r="V450" s="52"/>
      <c r="W450" s="52"/>
      <c r="X450" s="52"/>
      <c r="Y450" s="52"/>
      <c r="Z450" s="51"/>
      <c r="AA450" s="76"/>
      <c r="AB450" s="76"/>
      <c r="AC450" s="77"/>
      <c r="AD450" s="83" t="s">
        <v>6297</v>
      </c>
      <c r="AE450" s="83">
        <v>9182</v>
      </c>
      <c r="AF450" s="83">
        <v>75090</v>
      </c>
      <c r="AG450" s="83">
        <v>7313</v>
      </c>
      <c r="AH450" s="83">
        <v>22846</v>
      </c>
      <c r="AI450" s="83"/>
      <c r="AJ450" s="83" t="s">
        <v>7311</v>
      </c>
      <c r="AK450" s="83" t="s">
        <v>8088</v>
      </c>
      <c r="AL450" s="89" t="s">
        <v>8669</v>
      </c>
      <c r="AM450" s="83"/>
      <c r="AN450" s="85">
        <v>39903.092268518521</v>
      </c>
      <c r="AO450" s="89" t="s">
        <v>9440</v>
      </c>
      <c r="AP450" s="83" t="b">
        <v>0</v>
      </c>
      <c r="AQ450" s="83" t="b">
        <v>0</v>
      </c>
      <c r="AR450" s="83" t="b">
        <v>1</v>
      </c>
      <c r="AS450" s="83" t="s">
        <v>5604</v>
      </c>
      <c r="AT450" s="83">
        <v>559</v>
      </c>
      <c r="AU450" s="89" t="s">
        <v>9970</v>
      </c>
      <c r="AV450" s="83" t="b">
        <v>1</v>
      </c>
      <c r="AW450" s="83" t="s">
        <v>10421</v>
      </c>
      <c r="AX450" s="89" t="s">
        <v>10869</v>
      </c>
      <c r="AY450" s="83" t="s">
        <v>65</v>
      </c>
      <c r="AZ450" s="2"/>
      <c r="BA450" s="3"/>
      <c r="BB450" s="3"/>
      <c r="BC450" s="3"/>
      <c r="BD450" s="3"/>
    </row>
    <row r="451" spans="1:56" x14ac:dyDescent="0.55000000000000004">
      <c r="A451" s="69" t="s">
        <v>479</v>
      </c>
      <c r="B451" s="70"/>
      <c r="C451" s="70"/>
      <c r="D451" s="71"/>
      <c r="E451" s="73"/>
      <c r="F451" s="107" t="s">
        <v>10159</v>
      </c>
      <c r="G451" s="70"/>
      <c r="H451" s="74"/>
      <c r="I451" s="75"/>
      <c r="J451" s="75"/>
      <c r="K451" s="74" t="s">
        <v>11924</v>
      </c>
      <c r="L451" s="78"/>
      <c r="M451" s="79"/>
      <c r="N451" s="79"/>
      <c r="O451" s="80"/>
      <c r="P451" s="81"/>
      <c r="Q451" s="81"/>
      <c r="R451" s="91"/>
      <c r="S451" s="91"/>
      <c r="T451" s="91"/>
      <c r="U451" s="91"/>
      <c r="V451" s="52"/>
      <c r="W451" s="52"/>
      <c r="X451" s="52"/>
      <c r="Y451" s="52"/>
      <c r="Z451" s="51"/>
      <c r="AA451" s="76"/>
      <c r="AB451" s="76"/>
      <c r="AC451" s="77"/>
      <c r="AD451" s="83" t="s">
        <v>6298</v>
      </c>
      <c r="AE451" s="83">
        <v>68</v>
      </c>
      <c r="AF451" s="83">
        <v>16</v>
      </c>
      <c r="AG451" s="83">
        <v>62</v>
      </c>
      <c r="AH451" s="83">
        <v>150</v>
      </c>
      <c r="AI451" s="83"/>
      <c r="AJ451" s="83" t="s">
        <v>7312</v>
      </c>
      <c r="AK451" s="83"/>
      <c r="AL451" s="83"/>
      <c r="AM451" s="83"/>
      <c r="AN451" s="85">
        <v>41847.523310185185</v>
      </c>
      <c r="AO451" s="89" t="s">
        <v>9441</v>
      </c>
      <c r="AP451" s="83" t="b">
        <v>1</v>
      </c>
      <c r="AQ451" s="83" t="b">
        <v>0</v>
      </c>
      <c r="AR451" s="83" t="b">
        <v>0</v>
      </c>
      <c r="AS451" s="83" t="s">
        <v>5605</v>
      </c>
      <c r="AT451" s="83">
        <v>3</v>
      </c>
      <c r="AU451" s="89" t="s">
        <v>9970</v>
      </c>
      <c r="AV451" s="83" t="b">
        <v>0</v>
      </c>
      <c r="AW451" s="83" t="s">
        <v>10421</v>
      </c>
      <c r="AX451" s="89" t="s">
        <v>10870</v>
      </c>
      <c r="AY451" s="83" t="s">
        <v>66</v>
      </c>
      <c r="AZ451" s="2"/>
      <c r="BA451" s="3"/>
      <c r="BB451" s="3"/>
      <c r="BC451" s="3"/>
      <c r="BD451" s="3"/>
    </row>
    <row r="452" spans="1:56" x14ac:dyDescent="0.55000000000000004">
      <c r="A452" s="69" t="s">
        <v>480</v>
      </c>
      <c r="B452" s="70"/>
      <c r="C452" s="70"/>
      <c r="D452" s="71"/>
      <c r="E452" s="73"/>
      <c r="F452" s="107" t="s">
        <v>2760</v>
      </c>
      <c r="G452" s="70"/>
      <c r="H452" s="74"/>
      <c r="I452" s="75"/>
      <c r="J452" s="75"/>
      <c r="K452" s="74" t="s">
        <v>11925</v>
      </c>
      <c r="L452" s="78"/>
      <c r="M452" s="79"/>
      <c r="N452" s="79"/>
      <c r="O452" s="80"/>
      <c r="P452" s="81"/>
      <c r="Q452" s="81"/>
      <c r="R452" s="91"/>
      <c r="S452" s="91"/>
      <c r="T452" s="91"/>
      <c r="U452" s="91"/>
      <c r="V452" s="52"/>
      <c r="W452" s="52"/>
      <c r="X452" s="52"/>
      <c r="Y452" s="52"/>
      <c r="Z452" s="51"/>
      <c r="AA452" s="76"/>
      <c r="AB452" s="76"/>
      <c r="AC452" s="77"/>
      <c r="AD452" s="83" t="s">
        <v>6299</v>
      </c>
      <c r="AE452" s="83">
        <v>4</v>
      </c>
      <c r="AF452" s="83">
        <v>212</v>
      </c>
      <c r="AG452" s="83">
        <v>22772</v>
      </c>
      <c r="AH452" s="83">
        <v>1</v>
      </c>
      <c r="AI452" s="83"/>
      <c r="AJ452" s="83" t="s">
        <v>7313</v>
      </c>
      <c r="AK452" s="83" t="s">
        <v>8089</v>
      </c>
      <c r="AL452" s="83"/>
      <c r="AM452" s="83"/>
      <c r="AN452" s="85">
        <v>43212.856805555559</v>
      </c>
      <c r="AO452" s="83"/>
      <c r="AP452" s="83" t="b">
        <v>1</v>
      </c>
      <c r="AQ452" s="83" t="b">
        <v>1</v>
      </c>
      <c r="AR452" s="83" t="b">
        <v>0</v>
      </c>
      <c r="AS452" s="83" t="s">
        <v>5604</v>
      </c>
      <c r="AT452" s="83">
        <v>3</v>
      </c>
      <c r="AU452" s="83"/>
      <c r="AV452" s="83" t="b">
        <v>0</v>
      </c>
      <c r="AW452" s="83" t="s">
        <v>10421</v>
      </c>
      <c r="AX452" s="89" t="s">
        <v>10871</v>
      </c>
      <c r="AY452" s="83" t="s">
        <v>66</v>
      </c>
      <c r="AZ452" s="2"/>
      <c r="BA452" s="3"/>
      <c r="BB452" s="3"/>
      <c r="BC452" s="3"/>
      <c r="BD452" s="3"/>
    </row>
    <row r="453" spans="1:56" x14ac:dyDescent="0.55000000000000004">
      <c r="A453" s="69" t="s">
        <v>483</v>
      </c>
      <c r="B453" s="70"/>
      <c r="C453" s="70"/>
      <c r="D453" s="71"/>
      <c r="E453" s="73"/>
      <c r="F453" s="107" t="s">
        <v>2877</v>
      </c>
      <c r="G453" s="70"/>
      <c r="H453" s="74"/>
      <c r="I453" s="75"/>
      <c r="J453" s="75"/>
      <c r="K453" s="74" t="s">
        <v>11926</v>
      </c>
      <c r="L453" s="78"/>
      <c r="M453" s="79"/>
      <c r="N453" s="79"/>
      <c r="O453" s="80"/>
      <c r="P453" s="81"/>
      <c r="Q453" s="81"/>
      <c r="R453" s="91"/>
      <c r="S453" s="91"/>
      <c r="T453" s="91"/>
      <c r="U453" s="91"/>
      <c r="V453" s="52"/>
      <c r="W453" s="52"/>
      <c r="X453" s="52"/>
      <c r="Y453" s="52"/>
      <c r="Z453" s="51"/>
      <c r="AA453" s="76"/>
      <c r="AB453" s="76"/>
      <c r="AC453" s="77"/>
      <c r="AD453" s="83" t="s">
        <v>6300</v>
      </c>
      <c r="AE453" s="83">
        <v>154</v>
      </c>
      <c r="AF453" s="83">
        <v>145</v>
      </c>
      <c r="AG453" s="83">
        <v>309</v>
      </c>
      <c r="AH453" s="83">
        <v>118</v>
      </c>
      <c r="AI453" s="83"/>
      <c r="AJ453" s="83" t="s">
        <v>7314</v>
      </c>
      <c r="AK453" s="83" t="s">
        <v>7894</v>
      </c>
      <c r="AL453" s="89" t="s">
        <v>8670</v>
      </c>
      <c r="AM453" s="83"/>
      <c r="AN453" s="85">
        <v>40306.757384259261</v>
      </c>
      <c r="AO453" s="89" t="s">
        <v>9442</v>
      </c>
      <c r="AP453" s="83" t="b">
        <v>1</v>
      </c>
      <c r="AQ453" s="83" t="b">
        <v>0</v>
      </c>
      <c r="AR453" s="83" t="b">
        <v>0</v>
      </c>
      <c r="AS453" s="83" t="s">
        <v>5609</v>
      </c>
      <c r="AT453" s="83">
        <v>6</v>
      </c>
      <c r="AU453" s="89" t="s">
        <v>9970</v>
      </c>
      <c r="AV453" s="83" t="b">
        <v>0</v>
      </c>
      <c r="AW453" s="83" t="s">
        <v>10421</v>
      </c>
      <c r="AX453" s="89" t="s">
        <v>10872</v>
      </c>
      <c r="AY453" s="83" t="s">
        <v>66</v>
      </c>
      <c r="AZ453" s="2"/>
      <c r="BA453" s="3"/>
      <c r="BB453" s="3"/>
      <c r="BC453" s="3"/>
      <c r="BD453" s="3"/>
    </row>
    <row r="454" spans="1:56" x14ac:dyDescent="0.55000000000000004">
      <c r="A454" s="69" t="s">
        <v>486</v>
      </c>
      <c r="B454" s="70"/>
      <c r="C454" s="70"/>
      <c r="D454" s="71"/>
      <c r="E454" s="73"/>
      <c r="F454" s="107" t="s">
        <v>2760</v>
      </c>
      <c r="G454" s="70"/>
      <c r="H454" s="74"/>
      <c r="I454" s="75"/>
      <c r="J454" s="75"/>
      <c r="K454" s="74" t="s">
        <v>11927</v>
      </c>
      <c r="L454" s="78"/>
      <c r="M454" s="79"/>
      <c r="N454" s="79"/>
      <c r="O454" s="80"/>
      <c r="P454" s="81"/>
      <c r="Q454" s="81"/>
      <c r="R454" s="91"/>
      <c r="S454" s="91"/>
      <c r="T454" s="91"/>
      <c r="U454" s="91"/>
      <c r="V454" s="52"/>
      <c r="W454" s="52"/>
      <c r="X454" s="52"/>
      <c r="Y454" s="52"/>
      <c r="Z454" s="51"/>
      <c r="AA454" s="76"/>
      <c r="AB454" s="76"/>
      <c r="AC454" s="77"/>
      <c r="AD454" s="83" t="s">
        <v>6301</v>
      </c>
      <c r="AE454" s="83">
        <v>102</v>
      </c>
      <c r="AF454" s="83">
        <v>66</v>
      </c>
      <c r="AG454" s="83">
        <v>22</v>
      </c>
      <c r="AH454" s="83">
        <v>46</v>
      </c>
      <c r="AI454" s="83"/>
      <c r="AJ454" s="83"/>
      <c r="AK454" s="83"/>
      <c r="AL454" s="83"/>
      <c r="AM454" s="83"/>
      <c r="AN454" s="85">
        <v>41713.427453703705</v>
      </c>
      <c r="AO454" s="83"/>
      <c r="AP454" s="83" t="b">
        <v>1</v>
      </c>
      <c r="AQ454" s="83" t="b">
        <v>1</v>
      </c>
      <c r="AR454" s="83" t="b">
        <v>1</v>
      </c>
      <c r="AS454" s="83" t="s">
        <v>5605</v>
      </c>
      <c r="AT454" s="83">
        <v>0</v>
      </c>
      <c r="AU454" s="89" t="s">
        <v>9970</v>
      </c>
      <c r="AV454" s="83" t="b">
        <v>0</v>
      </c>
      <c r="AW454" s="83" t="s">
        <v>10421</v>
      </c>
      <c r="AX454" s="89" t="s">
        <v>10873</v>
      </c>
      <c r="AY454" s="83" t="s">
        <v>66</v>
      </c>
      <c r="AZ454" s="2"/>
      <c r="BA454" s="3"/>
      <c r="BB454" s="3"/>
      <c r="BC454" s="3"/>
      <c r="BD454" s="3"/>
    </row>
    <row r="455" spans="1:56" x14ac:dyDescent="0.55000000000000004">
      <c r="A455" s="69" t="s">
        <v>487</v>
      </c>
      <c r="B455" s="70"/>
      <c r="C455" s="70"/>
      <c r="D455" s="71"/>
      <c r="E455" s="73"/>
      <c r="F455" s="107" t="s">
        <v>2881</v>
      </c>
      <c r="G455" s="70"/>
      <c r="H455" s="74"/>
      <c r="I455" s="75"/>
      <c r="J455" s="75"/>
      <c r="K455" s="74" t="s">
        <v>11928</v>
      </c>
      <c r="L455" s="78"/>
      <c r="M455" s="79"/>
      <c r="N455" s="79"/>
      <c r="O455" s="80"/>
      <c r="P455" s="81"/>
      <c r="Q455" s="81"/>
      <c r="R455" s="91"/>
      <c r="S455" s="91"/>
      <c r="T455" s="91"/>
      <c r="U455" s="91"/>
      <c r="V455" s="52"/>
      <c r="W455" s="52"/>
      <c r="X455" s="52"/>
      <c r="Y455" s="52"/>
      <c r="Z455" s="51"/>
      <c r="AA455" s="76"/>
      <c r="AB455" s="76"/>
      <c r="AC455" s="77"/>
      <c r="AD455" s="83" t="s">
        <v>6302</v>
      </c>
      <c r="AE455" s="83">
        <v>406</v>
      </c>
      <c r="AF455" s="83">
        <v>415</v>
      </c>
      <c r="AG455" s="83">
        <v>7491</v>
      </c>
      <c r="AH455" s="83">
        <v>3518</v>
      </c>
      <c r="AI455" s="83"/>
      <c r="AJ455" s="83" t="s">
        <v>7315</v>
      </c>
      <c r="AK455" s="83" t="s">
        <v>7905</v>
      </c>
      <c r="AL455" s="89" t="s">
        <v>8671</v>
      </c>
      <c r="AM455" s="83"/>
      <c r="AN455" s="85">
        <v>40023.198703703703</v>
      </c>
      <c r="AO455" s="89" t="s">
        <v>9443</v>
      </c>
      <c r="AP455" s="83" t="b">
        <v>1</v>
      </c>
      <c r="AQ455" s="83" t="b">
        <v>0</v>
      </c>
      <c r="AR455" s="83" t="b">
        <v>1</v>
      </c>
      <c r="AS455" s="83" t="s">
        <v>5604</v>
      </c>
      <c r="AT455" s="83">
        <v>84</v>
      </c>
      <c r="AU455" s="89" t="s">
        <v>9970</v>
      </c>
      <c r="AV455" s="83" t="b">
        <v>0</v>
      </c>
      <c r="AW455" s="83" t="s">
        <v>10421</v>
      </c>
      <c r="AX455" s="89" t="s">
        <v>10874</v>
      </c>
      <c r="AY455" s="83" t="s">
        <v>66</v>
      </c>
      <c r="AZ455" s="2"/>
      <c r="BA455" s="3"/>
      <c r="BB455" s="3"/>
      <c r="BC455" s="3"/>
      <c r="BD455" s="3"/>
    </row>
    <row r="456" spans="1:56" x14ac:dyDescent="0.55000000000000004">
      <c r="A456" s="69" t="s">
        <v>488</v>
      </c>
      <c r="B456" s="70"/>
      <c r="C456" s="70"/>
      <c r="D456" s="71"/>
      <c r="E456" s="73"/>
      <c r="F456" s="107" t="s">
        <v>2882</v>
      </c>
      <c r="G456" s="70"/>
      <c r="H456" s="74"/>
      <c r="I456" s="75"/>
      <c r="J456" s="75"/>
      <c r="K456" s="74" t="s">
        <v>11929</v>
      </c>
      <c r="L456" s="78"/>
      <c r="M456" s="79"/>
      <c r="N456" s="79"/>
      <c r="O456" s="80"/>
      <c r="P456" s="81"/>
      <c r="Q456" s="81"/>
      <c r="R456" s="91"/>
      <c r="S456" s="91"/>
      <c r="T456" s="91"/>
      <c r="U456" s="91"/>
      <c r="V456" s="52"/>
      <c r="W456" s="52"/>
      <c r="X456" s="52"/>
      <c r="Y456" s="52"/>
      <c r="Z456" s="51"/>
      <c r="AA456" s="76"/>
      <c r="AB456" s="76"/>
      <c r="AC456" s="77"/>
      <c r="AD456" s="83" t="s">
        <v>6303</v>
      </c>
      <c r="AE456" s="83">
        <v>2316</v>
      </c>
      <c r="AF456" s="83">
        <v>561</v>
      </c>
      <c r="AG456" s="83">
        <v>2587</v>
      </c>
      <c r="AH456" s="83">
        <v>458</v>
      </c>
      <c r="AI456" s="83"/>
      <c r="AJ456" s="83" t="s">
        <v>7316</v>
      </c>
      <c r="AK456" s="83" t="s">
        <v>7946</v>
      </c>
      <c r="AL456" s="89" t="s">
        <v>8672</v>
      </c>
      <c r="AM456" s="83"/>
      <c r="AN456" s="85">
        <v>42392.886388888888</v>
      </c>
      <c r="AO456" s="89" t="s">
        <v>9444</v>
      </c>
      <c r="AP456" s="83" t="b">
        <v>0</v>
      </c>
      <c r="AQ456" s="83" t="b">
        <v>0</v>
      </c>
      <c r="AR456" s="83" t="b">
        <v>0</v>
      </c>
      <c r="AS456" s="83" t="s">
        <v>5604</v>
      </c>
      <c r="AT456" s="83">
        <v>18</v>
      </c>
      <c r="AU456" s="89" t="s">
        <v>9970</v>
      </c>
      <c r="AV456" s="83" t="b">
        <v>0</v>
      </c>
      <c r="AW456" s="83" t="s">
        <v>10421</v>
      </c>
      <c r="AX456" s="89" t="s">
        <v>10875</v>
      </c>
      <c r="AY456" s="83" t="s">
        <v>66</v>
      </c>
      <c r="AZ456" s="2"/>
      <c r="BA456" s="3"/>
      <c r="BB456" s="3"/>
      <c r="BC456" s="3"/>
      <c r="BD456" s="3"/>
    </row>
    <row r="457" spans="1:56" x14ac:dyDescent="0.55000000000000004">
      <c r="A457" s="69" t="s">
        <v>489</v>
      </c>
      <c r="B457" s="70"/>
      <c r="C457" s="70"/>
      <c r="D457" s="71"/>
      <c r="E457" s="73"/>
      <c r="F457" s="107" t="s">
        <v>2883</v>
      </c>
      <c r="G457" s="70"/>
      <c r="H457" s="74"/>
      <c r="I457" s="75"/>
      <c r="J457" s="75"/>
      <c r="K457" s="74" t="s">
        <v>11930</v>
      </c>
      <c r="L457" s="78"/>
      <c r="M457" s="79"/>
      <c r="N457" s="79"/>
      <c r="O457" s="80"/>
      <c r="P457" s="81"/>
      <c r="Q457" s="81"/>
      <c r="R457" s="91"/>
      <c r="S457" s="91"/>
      <c r="T457" s="91"/>
      <c r="U457" s="91"/>
      <c r="V457" s="52"/>
      <c r="W457" s="52"/>
      <c r="X457" s="52"/>
      <c r="Y457" s="52"/>
      <c r="Z457" s="51"/>
      <c r="AA457" s="76"/>
      <c r="AB457" s="76"/>
      <c r="AC457" s="77"/>
      <c r="AD457" s="83" t="s">
        <v>6304</v>
      </c>
      <c r="AE457" s="83">
        <v>6712</v>
      </c>
      <c r="AF457" s="83">
        <v>6392</v>
      </c>
      <c r="AG457" s="83">
        <v>58517</v>
      </c>
      <c r="AH457" s="83">
        <v>155489</v>
      </c>
      <c r="AI457" s="83"/>
      <c r="AJ457" s="83" t="s">
        <v>7317</v>
      </c>
      <c r="AK457" s="83" t="s">
        <v>8090</v>
      </c>
      <c r="AL457" s="89" t="s">
        <v>8673</v>
      </c>
      <c r="AM457" s="83"/>
      <c r="AN457" s="85">
        <v>40060.628668981481</v>
      </c>
      <c r="AO457" s="89" t="s">
        <v>9445</v>
      </c>
      <c r="AP457" s="83" t="b">
        <v>1</v>
      </c>
      <c r="AQ457" s="83" t="b">
        <v>0</v>
      </c>
      <c r="AR457" s="83" t="b">
        <v>1</v>
      </c>
      <c r="AS457" s="83" t="s">
        <v>5604</v>
      </c>
      <c r="AT457" s="83">
        <v>1489</v>
      </c>
      <c r="AU457" s="89" t="s">
        <v>9970</v>
      </c>
      <c r="AV457" s="83" t="b">
        <v>0</v>
      </c>
      <c r="AW457" s="83" t="s">
        <v>10421</v>
      </c>
      <c r="AX457" s="89" t="s">
        <v>10876</v>
      </c>
      <c r="AY457" s="83" t="s">
        <v>66</v>
      </c>
      <c r="AZ457" s="2"/>
      <c r="BA457" s="3"/>
      <c r="BB457" s="3"/>
      <c r="BC457" s="3"/>
      <c r="BD457" s="3"/>
    </row>
    <row r="458" spans="1:56" x14ac:dyDescent="0.55000000000000004">
      <c r="A458" s="69" t="s">
        <v>615</v>
      </c>
      <c r="B458" s="70"/>
      <c r="C458" s="70"/>
      <c r="D458" s="71"/>
      <c r="E458" s="73"/>
      <c r="F458" s="107" t="s">
        <v>2989</v>
      </c>
      <c r="G458" s="70"/>
      <c r="H458" s="74"/>
      <c r="I458" s="75"/>
      <c r="J458" s="75"/>
      <c r="K458" s="74" t="s">
        <v>11931</v>
      </c>
      <c r="L458" s="78"/>
      <c r="M458" s="79"/>
      <c r="N458" s="79"/>
      <c r="O458" s="80"/>
      <c r="P458" s="81"/>
      <c r="Q458" s="81"/>
      <c r="R458" s="91"/>
      <c r="S458" s="91"/>
      <c r="T458" s="91"/>
      <c r="U458" s="91"/>
      <c r="V458" s="52"/>
      <c r="W458" s="52"/>
      <c r="X458" s="52"/>
      <c r="Y458" s="52"/>
      <c r="Z458" s="51"/>
      <c r="AA458" s="76"/>
      <c r="AB458" s="76"/>
      <c r="AC458" s="77"/>
      <c r="AD458" s="83" t="s">
        <v>6305</v>
      </c>
      <c r="AE458" s="83">
        <v>1141</v>
      </c>
      <c r="AF458" s="83">
        <v>240</v>
      </c>
      <c r="AG458" s="83">
        <v>982</v>
      </c>
      <c r="AH458" s="83">
        <v>666</v>
      </c>
      <c r="AI458" s="83"/>
      <c r="AJ458" s="83" t="s">
        <v>7318</v>
      </c>
      <c r="AK458" s="83" t="s">
        <v>8091</v>
      </c>
      <c r="AL458" s="83"/>
      <c r="AM458" s="83"/>
      <c r="AN458" s="85">
        <v>39896.918587962966</v>
      </c>
      <c r="AO458" s="89" t="s">
        <v>9446</v>
      </c>
      <c r="AP458" s="83" t="b">
        <v>0</v>
      </c>
      <c r="AQ458" s="83" t="b">
        <v>0</v>
      </c>
      <c r="AR458" s="83" t="b">
        <v>1</v>
      </c>
      <c r="AS458" s="83" t="s">
        <v>5604</v>
      </c>
      <c r="AT458" s="83">
        <v>3</v>
      </c>
      <c r="AU458" s="89" t="s">
        <v>9972</v>
      </c>
      <c r="AV458" s="83" t="b">
        <v>0</v>
      </c>
      <c r="AW458" s="83" t="s">
        <v>10421</v>
      </c>
      <c r="AX458" s="89" t="s">
        <v>10877</v>
      </c>
      <c r="AY458" s="83" t="s">
        <v>66</v>
      </c>
      <c r="AZ458" s="2"/>
      <c r="BA458" s="3"/>
      <c r="BB458" s="3"/>
      <c r="BC458" s="3"/>
      <c r="BD458" s="3"/>
    </row>
    <row r="459" spans="1:56" x14ac:dyDescent="0.55000000000000004">
      <c r="A459" s="69" t="s">
        <v>490</v>
      </c>
      <c r="B459" s="70"/>
      <c r="C459" s="70"/>
      <c r="D459" s="71"/>
      <c r="E459" s="73"/>
      <c r="F459" s="107" t="s">
        <v>2884</v>
      </c>
      <c r="G459" s="70"/>
      <c r="H459" s="74"/>
      <c r="I459" s="75"/>
      <c r="J459" s="75"/>
      <c r="K459" s="74" t="s">
        <v>11932</v>
      </c>
      <c r="L459" s="78"/>
      <c r="M459" s="79"/>
      <c r="N459" s="79"/>
      <c r="O459" s="80"/>
      <c r="P459" s="81"/>
      <c r="Q459" s="81"/>
      <c r="R459" s="91"/>
      <c r="S459" s="91"/>
      <c r="T459" s="91"/>
      <c r="U459" s="91"/>
      <c r="V459" s="52"/>
      <c r="W459" s="52"/>
      <c r="X459" s="52"/>
      <c r="Y459" s="52"/>
      <c r="Z459" s="51"/>
      <c r="AA459" s="76"/>
      <c r="AB459" s="76"/>
      <c r="AC459" s="77"/>
      <c r="AD459" s="83" t="s">
        <v>6306</v>
      </c>
      <c r="AE459" s="83">
        <v>2008</v>
      </c>
      <c r="AF459" s="83">
        <v>500</v>
      </c>
      <c r="AG459" s="83">
        <v>210</v>
      </c>
      <c r="AH459" s="83">
        <v>21</v>
      </c>
      <c r="AI459" s="83"/>
      <c r="AJ459" s="83" t="s">
        <v>7319</v>
      </c>
      <c r="AK459" s="83"/>
      <c r="AL459" s="83"/>
      <c r="AM459" s="83"/>
      <c r="AN459" s="85">
        <v>41225.327106481483</v>
      </c>
      <c r="AO459" s="83"/>
      <c r="AP459" s="83" t="b">
        <v>1</v>
      </c>
      <c r="AQ459" s="83" t="b">
        <v>0</v>
      </c>
      <c r="AR459" s="83" t="b">
        <v>0</v>
      </c>
      <c r="AS459" s="83" t="s">
        <v>5604</v>
      </c>
      <c r="AT459" s="83">
        <v>11</v>
      </c>
      <c r="AU459" s="89" t="s">
        <v>9970</v>
      </c>
      <c r="AV459" s="83" t="b">
        <v>0</v>
      </c>
      <c r="AW459" s="83" t="s">
        <v>10421</v>
      </c>
      <c r="AX459" s="89" t="s">
        <v>10878</v>
      </c>
      <c r="AY459" s="83" t="s">
        <v>66</v>
      </c>
      <c r="AZ459" s="2"/>
      <c r="BA459" s="3"/>
      <c r="BB459" s="3"/>
      <c r="BC459" s="3"/>
      <c r="BD459" s="3"/>
    </row>
    <row r="460" spans="1:56" x14ac:dyDescent="0.55000000000000004">
      <c r="A460" s="69" t="s">
        <v>491</v>
      </c>
      <c r="B460" s="70"/>
      <c r="C460" s="70"/>
      <c r="D460" s="71"/>
      <c r="E460" s="73"/>
      <c r="F460" s="107" t="s">
        <v>2885</v>
      </c>
      <c r="G460" s="70"/>
      <c r="H460" s="74"/>
      <c r="I460" s="75"/>
      <c r="J460" s="75"/>
      <c r="K460" s="74" t="s">
        <v>11933</v>
      </c>
      <c r="L460" s="78"/>
      <c r="M460" s="79"/>
      <c r="N460" s="79"/>
      <c r="O460" s="80"/>
      <c r="P460" s="81"/>
      <c r="Q460" s="81"/>
      <c r="R460" s="91"/>
      <c r="S460" s="91"/>
      <c r="T460" s="91"/>
      <c r="U460" s="91"/>
      <c r="V460" s="52"/>
      <c r="W460" s="52"/>
      <c r="X460" s="52"/>
      <c r="Y460" s="52"/>
      <c r="Z460" s="51"/>
      <c r="AA460" s="76"/>
      <c r="AB460" s="76"/>
      <c r="AC460" s="77"/>
      <c r="AD460" s="83" t="s">
        <v>6307</v>
      </c>
      <c r="AE460" s="83">
        <v>265</v>
      </c>
      <c r="AF460" s="83">
        <v>374</v>
      </c>
      <c r="AG460" s="83">
        <v>45814</v>
      </c>
      <c r="AH460" s="83">
        <v>255</v>
      </c>
      <c r="AI460" s="83"/>
      <c r="AJ460" s="83"/>
      <c r="AK460" s="83" t="s">
        <v>8092</v>
      </c>
      <c r="AL460" s="83"/>
      <c r="AM460" s="83"/>
      <c r="AN460" s="85">
        <v>40452.531458333331</v>
      </c>
      <c r="AO460" s="83"/>
      <c r="AP460" s="83" t="b">
        <v>1</v>
      </c>
      <c r="AQ460" s="83" t="b">
        <v>0</v>
      </c>
      <c r="AR460" s="83" t="b">
        <v>0</v>
      </c>
      <c r="AS460" s="83" t="s">
        <v>5604</v>
      </c>
      <c r="AT460" s="83">
        <v>4</v>
      </c>
      <c r="AU460" s="89" t="s">
        <v>9970</v>
      </c>
      <c r="AV460" s="83" t="b">
        <v>0</v>
      </c>
      <c r="AW460" s="83" t="s">
        <v>10421</v>
      </c>
      <c r="AX460" s="89" t="s">
        <v>10879</v>
      </c>
      <c r="AY460" s="83" t="s">
        <v>66</v>
      </c>
      <c r="AZ460" s="2"/>
      <c r="BA460" s="3"/>
      <c r="BB460" s="3"/>
      <c r="BC460" s="3"/>
      <c r="BD460" s="3"/>
    </row>
    <row r="461" spans="1:56" x14ac:dyDescent="0.55000000000000004">
      <c r="A461" s="69" t="s">
        <v>492</v>
      </c>
      <c r="B461" s="70"/>
      <c r="C461" s="70"/>
      <c r="D461" s="71"/>
      <c r="E461" s="73"/>
      <c r="F461" s="107" t="s">
        <v>2886</v>
      </c>
      <c r="G461" s="70"/>
      <c r="H461" s="74"/>
      <c r="I461" s="75"/>
      <c r="J461" s="75"/>
      <c r="K461" s="74" t="s">
        <v>11934</v>
      </c>
      <c r="L461" s="78"/>
      <c r="M461" s="79"/>
      <c r="N461" s="79"/>
      <c r="O461" s="80"/>
      <c r="P461" s="81"/>
      <c r="Q461" s="81"/>
      <c r="R461" s="91"/>
      <c r="S461" s="91"/>
      <c r="T461" s="91"/>
      <c r="U461" s="91"/>
      <c r="V461" s="52"/>
      <c r="W461" s="52"/>
      <c r="X461" s="52"/>
      <c r="Y461" s="52"/>
      <c r="Z461" s="51"/>
      <c r="AA461" s="76"/>
      <c r="AB461" s="76"/>
      <c r="AC461" s="77"/>
      <c r="AD461" s="83" t="s">
        <v>6308</v>
      </c>
      <c r="AE461" s="83">
        <v>66</v>
      </c>
      <c r="AF461" s="83">
        <v>2466</v>
      </c>
      <c r="AG461" s="83">
        <v>369</v>
      </c>
      <c r="AH461" s="83">
        <v>17</v>
      </c>
      <c r="AI461" s="83"/>
      <c r="AJ461" s="83" t="s">
        <v>7320</v>
      </c>
      <c r="AK461" s="83" t="s">
        <v>8093</v>
      </c>
      <c r="AL461" s="89" t="s">
        <v>8674</v>
      </c>
      <c r="AM461" s="83"/>
      <c r="AN461" s="85">
        <v>42387.352326388886</v>
      </c>
      <c r="AO461" s="83"/>
      <c r="AP461" s="83" t="b">
        <v>0</v>
      </c>
      <c r="AQ461" s="83" t="b">
        <v>0</v>
      </c>
      <c r="AR461" s="83" t="b">
        <v>0</v>
      </c>
      <c r="AS461" s="83" t="s">
        <v>5604</v>
      </c>
      <c r="AT461" s="83">
        <v>12</v>
      </c>
      <c r="AU461" s="89" t="s">
        <v>9970</v>
      </c>
      <c r="AV461" s="83" t="b">
        <v>0</v>
      </c>
      <c r="AW461" s="83" t="s">
        <v>10421</v>
      </c>
      <c r="AX461" s="89" t="s">
        <v>10880</v>
      </c>
      <c r="AY461" s="83" t="s">
        <v>66</v>
      </c>
      <c r="AZ461" s="2"/>
      <c r="BA461" s="3"/>
      <c r="BB461" s="3"/>
      <c r="BC461" s="3"/>
      <c r="BD461" s="3"/>
    </row>
    <row r="462" spans="1:56" x14ac:dyDescent="0.55000000000000004">
      <c r="A462" s="69" t="s">
        <v>493</v>
      </c>
      <c r="B462" s="70"/>
      <c r="C462" s="70"/>
      <c r="D462" s="71"/>
      <c r="E462" s="73"/>
      <c r="F462" s="107" t="s">
        <v>10160</v>
      </c>
      <c r="G462" s="70"/>
      <c r="H462" s="74"/>
      <c r="I462" s="75"/>
      <c r="J462" s="75"/>
      <c r="K462" s="74" t="s">
        <v>11935</v>
      </c>
      <c r="L462" s="78"/>
      <c r="M462" s="79"/>
      <c r="N462" s="79"/>
      <c r="O462" s="80"/>
      <c r="P462" s="81"/>
      <c r="Q462" s="81"/>
      <c r="R462" s="91"/>
      <c r="S462" s="91"/>
      <c r="T462" s="91"/>
      <c r="U462" s="91"/>
      <c r="V462" s="52"/>
      <c r="W462" s="52"/>
      <c r="X462" s="52"/>
      <c r="Y462" s="52"/>
      <c r="Z462" s="51"/>
      <c r="AA462" s="76"/>
      <c r="AB462" s="76"/>
      <c r="AC462" s="77"/>
      <c r="AD462" s="83" t="s">
        <v>6309</v>
      </c>
      <c r="AE462" s="83">
        <v>316</v>
      </c>
      <c r="AF462" s="83">
        <v>111</v>
      </c>
      <c r="AG462" s="83">
        <v>1046</v>
      </c>
      <c r="AH462" s="83">
        <v>66</v>
      </c>
      <c r="AI462" s="83"/>
      <c r="AJ462" s="83" t="s">
        <v>7321</v>
      </c>
      <c r="AK462" s="83"/>
      <c r="AL462" s="89" t="s">
        <v>8675</v>
      </c>
      <c r="AM462" s="83"/>
      <c r="AN462" s="85">
        <v>41779.446516203701</v>
      </c>
      <c r="AO462" s="89" t="s">
        <v>9447</v>
      </c>
      <c r="AP462" s="83" t="b">
        <v>0</v>
      </c>
      <c r="AQ462" s="83" t="b">
        <v>0</v>
      </c>
      <c r="AR462" s="83" t="b">
        <v>1</v>
      </c>
      <c r="AS462" s="83" t="s">
        <v>5605</v>
      </c>
      <c r="AT462" s="83">
        <v>0</v>
      </c>
      <c r="AU462" s="89" t="s">
        <v>9970</v>
      </c>
      <c r="AV462" s="83" t="b">
        <v>0</v>
      </c>
      <c r="AW462" s="83" t="s">
        <v>10421</v>
      </c>
      <c r="AX462" s="89" t="s">
        <v>10881</v>
      </c>
      <c r="AY462" s="83" t="s">
        <v>66</v>
      </c>
      <c r="AZ462" s="2"/>
      <c r="BA462" s="3"/>
      <c r="BB462" s="3"/>
      <c r="BC462" s="3"/>
      <c r="BD462" s="3"/>
    </row>
    <row r="463" spans="1:56" x14ac:dyDescent="0.55000000000000004">
      <c r="A463" s="69" t="s">
        <v>494</v>
      </c>
      <c r="B463" s="70"/>
      <c r="C463" s="70"/>
      <c r="D463" s="71"/>
      <c r="E463" s="73"/>
      <c r="F463" s="107" t="s">
        <v>2760</v>
      </c>
      <c r="G463" s="70"/>
      <c r="H463" s="74"/>
      <c r="I463" s="75"/>
      <c r="J463" s="75"/>
      <c r="K463" s="74" t="s">
        <v>11936</v>
      </c>
      <c r="L463" s="78"/>
      <c r="M463" s="79"/>
      <c r="N463" s="79"/>
      <c r="O463" s="80"/>
      <c r="P463" s="81"/>
      <c r="Q463" s="81"/>
      <c r="R463" s="91"/>
      <c r="S463" s="91"/>
      <c r="T463" s="91"/>
      <c r="U463" s="91"/>
      <c r="V463" s="52"/>
      <c r="W463" s="52"/>
      <c r="X463" s="52"/>
      <c r="Y463" s="52"/>
      <c r="Z463" s="51"/>
      <c r="AA463" s="76"/>
      <c r="AB463" s="76"/>
      <c r="AC463" s="77"/>
      <c r="AD463" s="83" t="s">
        <v>6310</v>
      </c>
      <c r="AE463" s="83">
        <v>7</v>
      </c>
      <c r="AF463" s="83">
        <v>1</v>
      </c>
      <c r="AG463" s="83">
        <v>102</v>
      </c>
      <c r="AH463" s="83">
        <v>100</v>
      </c>
      <c r="AI463" s="83"/>
      <c r="AJ463" s="83"/>
      <c r="AK463" s="83"/>
      <c r="AL463" s="83"/>
      <c r="AM463" s="83"/>
      <c r="AN463" s="85">
        <v>43258.325439814813</v>
      </c>
      <c r="AO463" s="83"/>
      <c r="AP463" s="83" t="b">
        <v>1</v>
      </c>
      <c r="AQ463" s="83" t="b">
        <v>1</v>
      </c>
      <c r="AR463" s="83" t="b">
        <v>0</v>
      </c>
      <c r="AS463" s="83" t="s">
        <v>5604</v>
      </c>
      <c r="AT463" s="83">
        <v>0</v>
      </c>
      <c r="AU463" s="83"/>
      <c r="AV463" s="83" t="b">
        <v>0</v>
      </c>
      <c r="AW463" s="83" t="s">
        <v>10421</v>
      </c>
      <c r="AX463" s="89" t="s">
        <v>10882</v>
      </c>
      <c r="AY463" s="83" t="s">
        <v>66</v>
      </c>
      <c r="AZ463" s="2"/>
      <c r="BA463" s="3"/>
      <c r="BB463" s="3"/>
      <c r="BC463" s="3"/>
      <c r="BD463" s="3"/>
    </row>
    <row r="464" spans="1:56" x14ac:dyDescent="0.55000000000000004">
      <c r="A464" s="69" t="s">
        <v>495</v>
      </c>
      <c r="B464" s="70"/>
      <c r="C464" s="70"/>
      <c r="D464" s="71"/>
      <c r="E464" s="73"/>
      <c r="F464" s="107" t="s">
        <v>2887</v>
      </c>
      <c r="G464" s="70"/>
      <c r="H464" s="74"/>
      <c r="I464" s="75"/>
      <c r="J464" s="75"/>
      <c r="K464" s="74" t="s">
        <v>11937</v>
      </c>
      <c r="L464" s="78"/>
      <c r="M464" s="79"/>
      <c r="N464" s="79"/>
      <c r="O464" s="80"/>
      <c r="P464" s="81"/>
      <c r="Q464" s="81"/>
      <c r="R464" s="91"/>
      <c r="S464" s="91"/>
      <c r="T464" s="91"/>
      <c r="U464" s="91"/>
      <c r="V464" s="52"/>
      <c r="W464" s="52"/>
      <c r="X464" s="52"/>
      <c r="Y464" s="52"/>
      <c r="Z464" s="51"/>
      <c r="AA464" s="76"/>
      <c r="AB464" s="76"/>
      <c r="AC464" s="77"/>
      <c r="AD464" s="83" t="s">
        <v>6311</v>
      </c>
      <c r="AE464" s="83">
        <v>114</v>
      </c>
      <c r="AF464" s="83">
        <v>44</v>
      </c>
      <c r="AG464" s="83">
        <v>81</v>
      </c>
      <c r="AH464" s="83">
        <v>42</v>
      </c>
      <c r="AI464" s="83"/>
      <c r="AJ464" s="83"/>
      <c r="AK464" s="83" t="s">
        <v>8094</v>
      </c>
      <c r="AL464" s="89" t="s">
        <v>8676</v>
      </c>
      <c r="AM464" s="83"/>
      <c r="AN464" s="85">
        <v>41446.738113425927</v>
      </c>
      <c r="AO464" s="89" t="s">
        <v>9448</v>
      </c>
      <c r="AP464" s="83" t="b">
        <v>0</v>
      </c>
      <c r="AQ464" s="83" t="b">
        <v>0</v>
      </c>
      <c r="AR464" s="83" t="b">
        <v>0</v>
      </c>
      <c r="AS464" s="83" t="s">
        <v>5604</v>
      </c>
      <c r="AT464" s="83">
        <v>1</v>
      </c>
      <c r="AU464" s="89" t="s">
        <v>9967</v>
      </c>
      <c r="AV464" s="83" t="b">
        <v>0</v>
      </c>
      <c r="AW464" s="83" t="s">
        <v>10421</v>
      </c>
      <c r="AX464" s="89" t="s">
        <v>10883</v>
      </c>
      <c r="AY464" s="83" t="s">
        <v>66</v>
      </c>
      <c r="AZ464" s="2"/>
      <c r="BA464" s="3"/>
      <c r="BB464" s="3"/>
      <c r="BC464" s="3"/>
      <c r="BD464" s="3"/>
    </row>
    <row r="465" spans="1:56" x14ac:dyDescent="0.55000000000000004">
      <c r="A465" s="69" t="s">
        <v>496</v>
      </c>
      <c r="B465" s="70"/>
      <c r="C465" s="70"/>
      <c r="D465" s="71"/>
      <c r="E465" s="73"/>
      <c r="F465" s="107" t="s">
        <v>2888</v>
      </c>
      <c r="G465" s="70"/>
      <c r="H465" s="74"/>
      <c r="I465" s="75"/>
      <c r="J465" s="75"/>
      <c r="K465" s="74" t="s">
        <v>11938</v>
      </c>
      <c r="L465" s="78"/>
      <c r="M465" s="79"/>
      <c r="N465" s="79"/>
      <c r="O465" s="80"/>
      <c r="P465" s="81"/>
      <c r="Q465" s="81"/>
      <c r="R465" s="91"/>
      <c r="S465" s="91"/>
      <c r="T465" s="91"/>
      <c r="U465" s="91"/>
      <c r="V465" s="52"/>
      <c r="W465" s="52"/>
      <c r="X465" s="52"/>
      <c r="Y465" s="52"/>
      <c r="Z465" s="51"/>
      <c r="AA465" s="76"/>
      <c r="AB465" s="76"/>
      <c r="AC465" s="77"/>
      <c r="AD465" s="83" t="s">
        <v>6312</v>
      </c>
      <c r="AE465" s="83">
        <v>313</v>
      </c>
      <c r="AF465" s="83">
        <v>89</v>
      </c>
      <c r="AG465" s="83">
        <v>2883</v>
      </c>
      <c r="AH465" s="83">
        <v>832</v>
      </c>
      <c r="AI465" s="83"/>
      <c r="AJ465" s="83" t="s">
        <v>7322</v>
      </c>
      <c r="AK465" s="83"/>
      <c r="AL465" s="83"/>
      <c r="AM465" s="83"/>
      <c r="AN465" s="85">
        <v>41175.540127314816</v>
      </c>
      <c r="AO465" s="89" t="s">
        <v>9449</v>
      </c>
      <c r="AP465" s="83" t="b">
        <v>1</v>
      </c>
      <c r="AQ465" s="83" t="b">
        <v>0</v>
      </c>
      <c r="AR465" s="83" t="b">
        <v>0</v>
      </c>
      <c r="AS465" s="83" t="s">
        <v>5604</v>
      </c>
      <c r="AT465" s="83">
        <v>2</v>
      </c>
      <c r="AU465" s="89" t="s">
        <v>9970</v>
      </c>
      <c r="AV465" s="83" t="b">
        <v>0</v>
      </c>
      <c r="AW465" s="83" t="s">
        <v>10421</v>
      </c>
      <c r="AX465" s="89" t="s">
        <v>10884</v>
      </c>
      <c r="AY465" s="83" t="s">
        <v>66</v>
      </c>
      <c r="AZ465" s="2"/>
      <c r="BA465" s="3"/>
      <c r="BB465" s="3"/>
      <c r="BC465" s="3"/>
      <c r="BD465" s="3"/>
    </row>
    <row r="466" spans="1:56" x14ac:dyDescent="0.55000000000000004">
      <c r="A466" s="69" t="s">
        <v>1071</v>
      </c>
      <c r="B466" s="70"/>
      <c r="C466" s="70"/>
      <c r="D466" s="71"/>
      <c r="E466" s="73"/>
      <c r="F466" s="107" t="s">
        <v>10161</v>
      </c>
      <c r="G466" s="70"/>
      <c r="H466" s="74"/>
      <c r="I466" s="75"/>
      <c r="J466" s="75"/>
      <c r="K466" s="74" t="s">
        <v>11939</v>
      </c>
      <c r="L466" s="78"/>
      <c r="M466" s="79"/>
      <c r="N466" s="79"/>
      <c r="O466" s="80"/>
      <c r="P466" s="81"/>
      <c r="Q466" s="81"/>
      <c r="R466" s="91"/>
      <c r="S466" s="91"/>
      <c r="T466" s="91"/>
      <c r="U466" s="91"/>
      <c r="V466" s="52"/>
      <c r="W466" s="52"/>
      <c r="X466" s="52"/>
      <c r="Y466" s="52"/>
      <c r="Z466" s="51"/>
      <c r="AA466" s="76"/>
      <c r="AB466" s="76"/>
      <c r="AC466" s="77"/>
      <c r="AD466" s="83" t="s">
        <v>6313</v>
      </c>
      <c r="AE466" s="83">
        <v>3</v>
      </c>
      <c r="AF466" s="83">
        <v>3056</v>
      </c>
      <c r="AG466" s="83">
        <v>233</v>
      </c>
      <c r="AH466" s="83">
        <v>0</v>
      </c>
      <c r="AI466" s="83"/>
      <c r="AJ466" s="83" t="s">
        <v>7323</v>
      </c>
      <c r="AK466" s="83" t="s">
        <v>8095</v>
      </c>
      <c r="AL466" s="89" t="s">
        <v>8677</v>
      </c>
      <c r="AM466" s="83"/>
      <c r="AN466" s="85">
        <v>43093.396226851852</v>
      </c>
      <c r="AO466" s="89" t="s">
        <v>9450</v>
      </c>
      <c r="AP466" s="83" t="b">
        <v>0</v>
      </c>
      <c r="AQ466" s="83" t="b">
        <v>0</v>
      </c>
      <c r="AR466" s="83" t="b">
        <v>0</v>
      </c>
      <c r="AS466" s="83" t="s">
        <v>5604</v>
      </c>
      <c r="AT466" s="83">
        <v>12</v>
      </c>
      <c r="AU466" s="89" t="s">
        <v>9970</v>
      </c>
      <c r="AV466" s="83" t="b">
        <v>1</v>
      </c>
      <c r="AW466" s="83" t="s">
        <v>10421</v>
      </c>
      <c r="AX466" s="89" t="s">
        <v>10885</v>
      </c>
      <c r="AY466" s="83" t="s">
        <v>65</v>
      </c>
      <c r="AZ466" s="2"/>
      <c r="BA466" s="3"/>
      <c r="BB466" s="3"/>
      <c r="BC466" s="3"/>
      <c r="BD466" s="3"/>
    </row>
    <row r="467" spans="1:56" x14ac:dyDescent="0.55000000000000004">
      <c r="A467" s="69" t="s">
        <v>1072</v>
      </c>
      <c r="B467" s="70"/>
      <c r="C467" s="70"/>
      <c r="D467" s="71"/>
      <c r="E467" s="73"/>
      <c r="F467" s="107" t="s">
        <v>10162</v>
      </c>
      <c r="G467" s="70"/>
      <c r="H467" s="74"/>
      <c r="I467" s="75"/>
      <c r="J467" s="75"/>
      <c r="K467" s="74" t="s">
        <v>11940</v>
      </c>
      <c r="L467" s="78"/>
      <c r="M467" s="79"/>
      <c r="N467" s="79"/>
      <c r="O467" s="80"/>
      <c r="P467" s="81"/>
      <c r="Q467" s="81"/>
      <c r="R467" s="91"/>
      <c r="S467" s="91"/>
      <c r="T467" s="91"/>
      <c r="U467" s="91"/>
      <c r="V467" s="52"/>
      <c r="W467" s="52"/>
      <c r="X467" s="52"/>
      <c r="Y467" s="52"/>
      <c r="Z467" s="51"/>
      <c r="AA467" s="76"/>
      <c r="AB467" s="76"/>
      <c r="AC467" s="77"/>
      <c r="AD467" s="83" t="s">
        <v>6314</v>
      </c>
      <c r="AE467" s="83">
        <v>262</v>
      </c>
      <c r="AF467" s="83">
        <v>5516</v>
      </c>
      <c r="AG467" s="83">
        <v>5692</v>
      </c>
      <c r="AH467" s="83">
        <v>259</v>
      </c>
      <c r="AI467" s="83"/>
      <c r="AJ467" s="83" t="s">
        <v>7324</v>
      </c>
      <c r="AK467" s="83"/>
      <c r="AL467" s="89" t="s">
        <v>8678</v>
      </c>
      <c r="AM467" s="83"/>
      <c r="AN467" s="85">
        <v>41247.017650462964</v>
      </c>
      <c r="AO467" s="83"/>
      <c r="AP467" s="83" t="b">
        <v>0</v>
      </c>
      <c r="AQ467" s="83" t="b">
        <v>0</v>
      </c>
      <c r="AR467" s="83" t="b">
        <v>0</v>
      </c>
      <c r="AS467" s="83" t="s">
        <v>5604</v>
      </c>
      <c r="AT467" s="83">
        <v>177</v>
      </c>
      <c r="AU467" s="89" t="s">
        <v>9970</v>
      </c>
      <c r="AV467" s="83" t="b">
        <v>1</v>
      </c>
      <c r="AW467" s="83" t="s">
        <v>10421</v>
      </c>
      <c r="AX467" s="89" t="s">
        <v>10886</v>
      </c>
      <c r="AY467" s="83" t="s">
        <v>65</v>
      </c>
      <c r="AZ467" s="2"/>
      <c r="BA467" s="3"/>
      <c r="BB467" s="3"/>
      <c r="BC467" s="3"/>
      <c r="BD467" s="3"/>
    </row>
    <row r="468" spans="1:56" x14ac:dyDescent="0.55000000000000004">
      <c r="A468" s="69" t="s">
        <v>1073</v>
      </c>
      <c r="B468" s="70"/>
      <c r="C468" s="70"/>
      <c r="D468" s="71"/>
      <c r="E468" s="73"/>
      <c r="F468" s="107" t="s">
        <v>10163</v>
      </c>
      <c r="G468" s="70"/>
      <c r="H468" s="74"/>
      <c r="I468" s="75"/>
      <c r="J468" s="75"/>
      <c r="K468" s="74" t="s">
        <v>11941</v>
      </c>
      <c r="L468" s="78"/>
      <c r="M468" s="79"/>
      <c r="N468" s="79"/>
      <c r="O468" s="80"/>
      <c r="P468" s="81"/>
      <c r="Q468" s="81"/>
      <c r="R468" s="91"/>
      <c r="S468" s="91"/>
      <c r="T468" s="91"/>
      <c r="U468" s="91"/>
      <c r="V468" s="52"/>
      <c r="W468" s="52"/>
      <c r="X468" s="52"/>
      <c r="Y468" s="52"/>
      <c r="Z468" s="51"/>
      <c r="AA468" s="76"/>
      <c r="AB468" s="76"/>
      <c r="AC468" s="77"/>
      <c r="AD468" s="83" t="s">
        <v>6315</v>
      </c>
      <c r="AE468" s="83">
        <v>534</v>
      </c>
      <c r="AF468" s="83">
        <v>63709</v>
      </c>
      <c r="AG468" s="83">
        <v>10540</v>
      </c>
      <c r="AH468" s="83">
        <v>3101</v>
      </c>
      <c r="AI468" s="83"/>
      <c r="AJ468" s="83" t="s">
        <v>7325</v>
      </c>
      <c r="AK468" s="83" t="s">
        <v>7946</v>
      </c>
      <c r="AL468" s="89" t="s">
        <v>8679</v>
      </c>
      <c r="AM468" s="83"/>
      <c r="AN468" s="85">
        <v>39889.564004629632</v>
      </c>
      <c r="AO468" s="89" t="s">
        <v>9451</v>
      </c>
      <c r="AP468" s="83" t="b">
        <v>1</v>
      </c>
      <c r="AQ468" s="83" t="b">
        <v>0</v>
      </c>
      <c r="AR468" s="83" t="b">
        <v>1</v>
      </c>
      <c r="AS468" s="83" t="s">
        <v>5604</v>
      </c>
      <c r="AT468" s="83">
        <v>1533</v>
      </c>
      <c r="AU468" s="89" t="s">
        <v>9970</v>
      </c>
      <c r="AV468" s="83" t="b">
        <v>1</v>
      </c>
      <c r="AW468" s="83" t="s">
        <v>10421</v>
      </c>
      <c r="AX468" s="89" t="s">
        <v>10887</v>
      </c>
      <c r="AY468" s="83" t="s">
        <v>65</v>
      </c>
      <c r="AZ468" s="2"/>
      <c r="BA468" s="3"/>
      <c r="BB468" s="3"/>
      <c r="BC468" s="3"/>
      <c r="BD468" s="3"/>
    </row>
    <row r="469" spans="1:56" x14ac:dyDescent="0.55000000000000004">
      <c r="A469" s="69" t="s">
        <v>1074</v>
      </c>
      <c r="B469" s="70"/>
      <c r="C469" s="70"/>
      <c r="D469" s="71"/>
      <c r="E469" s="73"/>
      <c r="F469" s="107" t="s">
        <v>10164</v>
      </c>
      <c r="G469" s="70"/>
      <c r="H469" s="74"/>
      <c r="I469" s="75"/>
      <c r="J469" s="75"/>
      <c r="K469" s="74" t="s">
        <v>11942</v>
      </c>
      <c r="L469" s="78"/>
      <c r="M469" s="79"/>
      <c r="N469" s="79"/>
      <c r="O469" s="80"/>
      <c r="P469" s="81"/>
      <c r="Q469" s="81"/>
      <c r="R469" s="91"/>
      <c r="S469" s="91"/>
      <c r="T469" s="91"/>
      <c r="U469" s="91"/>
      <c r="V469" s="52"/>
      <c r="W469" s="52"/>
      <c r="X469" s="52"/>
      <c r="Y469" s="52"/>
      <c r="Z469" s="51"/>
      <c r="AA469" s="76"/>
      <c r="AB469" s="76"/>
      <c r="AC469" s="77"/>
      <c r="AD469" s="83" t="s">
        <v>6316</v>
      </c>
      <c r="AE469" s="83">
        <v>604</v>
      </c>
      <c r="AF469" s="83">
        <v>763463</v>
      </c>
      <c r="AG469" s="83">
        <v>19593</v>
      </c>
      <c r="AH469" s="83">
        <v>7965</v>
      </c>
      <c r="AI469" s="83"/>
      <c r="AJ469" s="83" t="s">
        <v>7326</v>
      </c>
      <c r="AK469" s="83" t="s">
        <v>7946</v>
      </c>
      <c r="AL469" s="89" t="s">
        <v>8680</v>
      </c>
      <c r="AM469" s="83"/>
      <c r="AN469" s="85">
        <v>40372.76226851852</v>
      </c>
      <c r="AO469" s="89" t="s">
        <v>9452</v>
      </c>
      <c r="AP469" s="83" t="b">
        <v>0</v>
      </c>
      <c r="AQ469" s="83" t="b">
        <v>0</v>
      </c>
      <c r="AR469" s="83" t="b">
        <v>1</v>
      </c>
      <c r="AS469" s="83" t="s">
        <v>5604</v>
      </c>
      <c r="AT469" s="83">
        <v>7280</v>
      </c>
      <c r="AU469" s="89" t="s">
        <v>9976</v>
      </c>
      <c r="AV469" s="83" t="b">
        <v>1</v>
      </c>
      <c r="AW469" s="83" t="s">
        <v>10421</v>
      </c>
      <c r="AX469" s="89" t="s">
        <v>10888</v>
      </c>
      <c r="AY469" s="83" t="s">
        <v>65</v>
      </c>
      <c r="AZ469" s="2"/>
      <c r="BA469" s="3"/>
      <c r="BB469" s="3"/>
      <c r="BC469" s="3"/>
      <c r="BD469" s="3"/>
    </row>
    <row r="470" spans="1:56" x14ac:dyDescent="0.55000000000000004">
      <c r="A470" s="69" t="s">
        <v>1075</v>
      </c>
      <c r="B470" s="70"/>
      <c r="C470" s="70"/>
      <c r="D470" s="71"/>
      <c r="E470" s="73"/>
      <c r="F470" s="107" t="s">
        <v>10165</v>
      </c>
      <c r="G470" s="70"/>
      <c r="H470" s="74"/>
      <c r="I470" s="75"/>
      <c r="J470" s="75"/>
      <c r="K470" s="74" t="s">
        <v>11943</v>
      </c>
      <c r="L470" s="78"/>
      <c r="M470" s="79"/>
      <c r="N470" s="79"/>
      <c r="O470" s="80"/>
      <c r="P470" s="81"/>
      <c r="Q470" s="81"/>
      <c r="R470" s="91"/>
      <c r="S470" s="91"/>
      <c r="T470" s="91"/>
      <c r="U470" s="91"/>
      <c r="V470" s="52"/>
      <c r="W470" s="52"/>
      <c r="X470" s="52"/>
      <c r="Y470" s="52"/>
      <c r="Z470" s="51"/>
      <c r="AA470" s="76"/>
      <c r="AB470" s="76"/>
      <c r="AC470" s="77"/>
      <c r="AD470" s="83" t="s">
        <v>6317</v>
      </c>
      <c r="AE470" s="83">
        <v>131</v>
      </c>
      <c r="AF470" s="83">
        <v>69706</v>
      </c>
      <c r="AG470" s="83">
        <v>37850</v>
      </c>
      <c r="AH470" s="83">
        <v>1629</v>
      </c>
      <c r="AI470" s="83"/>
      <c r="AJ470" s="83" t="s">
        <v>7327</v>
      </c>
      <c r="AK470" s="83"/>
      <c r="AL470" s="89" t="s">
        <v>8681</v>
      </c>
      <c r="AM470" s="83"/>
      <c r="AN470" s="85">
        <v>39751.187256944446</v>
      </c>
      <c r="AO470" s="89" t="s">
        <v>9453</v>
      </c>
      <c r="AP470" s="83" t="b">
        <v>0</v>
      </c>
      <c r="AQ470" s="83" t="b">
        <v>0</v>
      </c>
      <c r="AR470" s="83" t="b">
        <v>0</v>
      </c>
      <c r="AS470" s="83" t="s">
        <v>5604</v>
      </c>
      <c r="AT470" s="83">
        <v>2229</v>
      </c>
      <c r="AU470" s="89" t="s">
        <v>9970</v>
      </c>
      <c r="AV470" s="83" t="b">
        <v>0</v>
      </c>
      <c r="AW470" s="83" t="s">
        <v>10421</v>
      </c>
      <c r="AX470" s="89" t="s">
        <v>10889</v>
      </c>
      <c r="AY470" s="83" t="s">
        <v>65</v>
      </c>
      <c r="AZ470" s="2"/>
      <c r="BA470" s="3"/>
      <c r="BB470" s="3"/>
      <c r="BC470" s="3"/>
      <c r="BD470" s="3"/>
    </row>
    <row r="471" spans="1:56" x14ac:dyDescent="0.55000000000000004">
      <c r="A471" s="69" t="s">
        <v>1076</v>
      </c>
      <c r="B471" s="70"/>
      <c r="C471" s="70"/>
      <c r="D471" s="71"/>
      <c r="E471" s="73"/>
      <c r="F471" s="107" t="s">
        <v>10166</v>
      </c>
      <c r="G471" s="70"/>
      <c r="H471" s="74"/>
      <c r="I471" s="75"/>
      <c r="J471" s="75"/>
      <c r="K471" s="74" t="s">
        <v>11944</v>
      </c>
      <c r="L471" s="78"/>
      <c r="M471" s="79"/>
      <c r="N471" s="79"/>
      <c r="O471" s="80"/>
      <c r="P471" s="81"/>
      <c r="Q471" s="81"/>
      <c r="R471" s="91"/>
      <c r="S471" s="91"/>
      <c r="T471" s="91"/>
      <c r="U471" s="91"/>
      <c r="V471" s="52"/>
      <c r="W471" s="52"/>
      <c r="X471" s="52"/>
      <c r="Y471" s="52"/>
      <c r="Z471" s="51"/>
      <c r="AA471" s="76"/>
      <c r="AB471" s="76"/>
      <c r="AC471" s="77"/>
      <c r="AD471" s="83" t="s">
        <v>6318</v>
      </c>
      <c r="AE471" s="83">
        <v>2569</v>
      </c>
      <c r="AF471" s="83">
        <v>2777</v>
      </c>
      <c r="AG471" s="83">
        <v>3793</v>
      </c>
      <c r="AH471" s="83">
        <v>10</v>
      </c>
      <c r="AI471" s="83"/>
      <c r="AJ471" s="83" t="s">
        <v>7328</v>
      </c>
      <c r="AK471" s="83"/>
      <c r="AL471" s="89" t="s">
        <v>8682</v>
      </c>
      <c r="AM471" s="83"/>
      <c r="AN471" s="85">
        <v>39834.000532407408</v>
      </c>
      <c r="AO471" s="89" t="s">
        <v>9454</v>
      </c>
      <c r="AP471" s="83" t="b">
        <v>0</v>
      </c>
      <c r="AQ471" s="83" t="b">
        <v>0</v>
      </c>
      <c r="AR471" s="83" t="b">
        <v>0</v>
      </c>
      <c r="AS471" s="83" t="s">
        <v>5604</v>
      </c>
      <c r="AT471" s="83">
        <v>102</v>
      </c>
      <c r="AU471" s="89" t="s">
        <v>9977</v>
      </c>
      <c r="AV471" s="83" t="b">
        <v>0</v>
      </c>
      <c r="AW471" s="83" t="s">
        <v>10421</v>
      </c>
      <c r="AX471" s="89" t="s">
        <v>10890</v>
      </c>
      <c r="AY471" s="83" t="s">
        <v>65</v>
      </c>
      <c r="AZ471" s="2"/>
      <c r="BA471" s="3"/>
      <c r="BB471" s="3"/>
      <c r="BC471" s="3"/>
      <c r="BD471" s="3"/>
    </row>
    <row r="472" spans="1:56" x14ac:dyDescent="0.55000000000000004">
      <c r="A472" s="69" t="s">
        <v>1077</v>
      </c>
      <c r="B472" s="70"/>
      <c r="C472" s="70"/>
      <c r="D472" s="71"/>
      <c r="E472" s="73"/>
      <c r="F472" s="107" t="s">
        <v>10167</v>
      </c>
      <c r="G472" s="70"/>
      <c r="H472" s="74"/>
      <c r="I472" s="75"/>
      <c r="J472" s="75"/>
      <c r="K472" s="74" t="s">
        <v>11945</v>
      </c>
      <c r="L472" s="78"/>
      <c r="M472" s="79"/>
      <c r="N472" s="79"/>
      <c r="O472" s="80"/>
      <c r="P472" s="81"/>
      <c r="Q472" s="81"/>
      <c r="R472" s="91"/>
      <c r="S472" s="91"/>
      <c r="T472" s="91"/>
      <c r="U472" s="91"/>
      <c r="V472" s="52"/>
      <c r="W472" s="52"/>
      <c r="X472" s="52"/>
      <c r="Y472" s="52"/>
      <c r="Z472" s="51"/>
      <c r="AA472" s="76"/>
      <c r="AB472" s="76"/>
      <c r="AC472" s="77"/>
      <c r="AD472" s="83" t="s">
        <v>6319</v>
      </c>
      <c r="AE472" s="83">
        <v>245</v>
      </c>
      <c r="AF472" s="83">
        <v>2499046</v>
      </c>
      <c r="AG472" s="83">
        <v>536538</v>
      </c>
      <c r="AH472" s="83">
        <v>552</v>
      </c>
      <c r="AI472" s="83"/>
      <c r="AJ472" s="83" t="s">
        <v>7329</v>
      </c>
      <c r="AK472" s="83" t="s">
        <v>7905</v>
      </c>
      <c r="AL472" s="89" t="s">
        <v>8683</v>
      </c>
      <c r="AM472" s="83"/>
      <c r="AN472" s="85">
        <v>39855.054375</v>
      </c>
      <c r="AO472" s="89" t="s">
        <v>9455</v>
      </c>
      <c r="AP472" s="83" t="b">
        <v>0</v>
      </c>
      <c r="AQ472" s="83" t="b">
        <v>0</v>
      </c>
      <c r="AR472" s="83" t="b">
        <v>0</v>
      </c>
      <c r="AS472" s="83" t="s">
        <v>5604</v>
      </c>
      <c r="AT472" s="83">
        <v>30634</v>
      </c>
      <c r="AU472" s="89" t="s">
        <v>9969</v>
      </c>
      <c r="AV472" s="83" t="b">
        <v>1</v>
      </c>
      <c r="AW472" s="83" t="s">
        <v>10421</v>
      </c>
      <c r="AX472" s="89" t="s">
        <v>10891</v>
      </c>
      <c r="AY472" s="83" t="s">
        <v>65</v>
      </c>
      <c r="AZ472" s="2"/>
      <c r="BA472" s="3"/>
      <c r="BB472" s="3"/>
      <c r="BC472" s="3"/>
      <c r="BD472" s="3"/>
    </row>
    <row r="473" spans="1:56" x14ac:dyDescent="0.55000000000000004">
      <c r="A473" s="69" t="s">
        <v>1078</v>
      </c>
      <c r="B473" s="70"/>
      <c r="C473" s="70"/>
      <c r="D473" s="71"/>
      <c r="E473" s="73"/>
      <c r="F473" s="107" t="s">
        <v>10168</v>
      </c>
      <c r="G473" s="70"/>
      <c r="H473" s="74"/>
      <c r="I473" s="75"/>
      <c r="J473" s="75"/>
      <c r="K473" s="74" t="s">
        <v>11946</v>
      </c>
      <c r="L473" s="78"/>
      <c r="M473" s="79"/>
      <c r="N473" s="79"/>
      <c r="O473" s="80"/>
      <c r="P473" s="81"/>
      <c r="Q473" s="81"/>
      <c r="R473" s="91"/>
      <c r="S473" s="91"/>
      <c r="T473" s="91"/>
      <c r="U473" s="91"/>
      <c r="V473" s="52"/>
      <c r="W473" s="52"/>
      <c r="X473" s="52"/>
      <c r="Y473" s="52"/>
      <c r="Z473" s="51"/>
      <c r="AA473" s="76"/>
      <c r="AB473" s="76"/>
      <c r="AC473" s="77"/>
      <c r="AD473" s="83" t="s">
        <v>6320</v>
      </c>
      <c r="AE473" s="83">
        <v>951</v>
      </c>
      <c r="AF473" s="83">
        <v>113366</v>
      </c>
      <c r="AG473" s="83">
        <v>88530</v>
      </c>
      <c r="AH473" s="83">
        <v>7525</v>
      </c>
      <c r="AI473" s="83"/>
      <c r="AJ473" s="83" t="s">
        <v>7330</v>
      </c>
      <c r="AK473" s="83" t="s">
        <v>5746</v>
      </c>
      <c r="AL473" s="89" t="s">
        <v>8684</v>
      </c>
      <c r="AM473" s="83"/>
      <c r="AN473" s="85">
        <v>40011.835532407407</v>
      </c>
      <c r="AO473" s="89" t="s">
        <v>9456</v>
      </c>
      <c r="AP473" s="83" t="b">
        <v>0</v>
      </c>
      <c r="AQ473" s="83" t="b">
        <v>0</v>
      </c>
      <c r="AR473" s="83" t="b">
        <v>0</v>
      </c>
      <c r="AS473" s="83" t="s">
        <v>5604</v>
      </c>
      <c r="AT473" s="83">
        <v>3546</v>
      </c>
      <c r="AU473" s="89" t="s">
        <v>9970</v>
      </c>
      <c r="AV473" s="83" t="b">
        <v>1</v>
      </c>
      <c r="AW473" s="83" t="s">
        <v>10421</v>
      </c>
      <c r="AX473" s="89" t="s">
        <v>10892</v>
      </c>
      <c r="AY473" s="83" t="s">
        <v>65</v>
      </c>
      <c r="AZ473" s="2"/>
      <c r="BA473" s="3"/>
      <c r="BB473" s="3"/>
      <c r="BC473" s="3"/>
      <c r="BD473" s="3"/>
    </row>
    <row r="474" spans="1:56" x14ac:dyDescent="0.55000000000000004">
      <c r="A474" s="69" t="s">
        <v>1079</v>
      </c>
      <c r="B474" s="70"/>
      <c r="C474" s="70"/>
      <c r="D474" s="71"/>
      <c r="E474" s="73"/>
      <c r="F474" s="107" t="s">
        <v>10169</v>
      </c>
      <c r="G474" s="70"/>
      <c r="H474" s="74"/>
      <c r="I474" s="75"/>
      <c r="J474" s="75"/>
      <c r="K474" s="74" t="s">
        <v>11947</v>
      </c>
      <c r="L474" s="78"/>
      <c r="M474" s="79"/>
      <c r="N474" s="79"/>
      <c r="O474" s="80"/>
      <c r="P474" s="81"/>
      <c r="Q474" s="81"/>
      <c r="R474" s="91"/>
      <c r="S474" s="91"/>
      <c r="T474" s="91"/>
      <c r="U474" s="91"/>
      <c r="V474" s="52"/>
      <c r="W474" s="52"/>
      <c r="X474" s="52"/>
      <c r="Y474" s="52"/>
      <c r="Z474" s="51"/>
      <c r="AA474" s="76"/>
      <c r="AB474" s="76"/>
      <c r="AC474" s="77"/>
      <c r="AD474" s="83" t="s">
        <v>6321</v>
      </c>
      <c r="AE474" s="83">
        <v>136</v>
      </c>
      <c r="AF474" s="83">
        <v>101791</v>
      </c>
      <c r="AG474" s="83">
        <v>8850</v>
      </c>
      <c r="AH474" s="83">
        <v>0</v>
      </c>
      <c r="AI474" s="83"/>
      <c r="AJ474" s="83" t="s">
        <v>7331</v>
      </c>
      <c r="AK474" s="83" t="s">
        <v>8096</v>
      </c>
      <c r="AL474" s="83"/>
      <c r="AM474" s="83"/>
      <c r="AN474" s="85">
        <v>41324.345902777779</v>
      </c>
      <c r="AO474" s="89" t="s">
        <v>9457</v>
      </c>
      <c r="AP474" s="83" t="b">
        <v>0</v>
      </c>
      <c r="AQ474" s="83" t="b">
        <v>0</v>
      </c>
      <c r="AR474" s="83" t="b">
        <v>0</v>
      </c>
      <c r="AS474" s="83" t="s">
        <v>5604</v>
      </c>
      <c r="AT474" s="83">
        <v>685</v>
      </c>
      <c r="AU474" s="89" t="s">
        <v>9969</v>
      </c>
      <c r="AV474" s="83" t="b">
        <v>0</v>
      </c>
      <c r="AW474" s="83" t="s">
        <v>10421</v>
      </c>
      <c r="AX474" s="89" t="s">
        <v>10893</v>
      </c>
      <c r="AY474" s="83" t="s">
        <v>65</v>
      </c>
      <c r="AZ474" s="2"/>
      <c r="BA474" s="3"/>
      <c r="BB474" s="3"/>
      <c r="BC474" s="3"/>
      <c r="BD474" s="3"/>
    </row>
    <row r="475" spans="1:56" x14ac:dyDescent="0.55000000000000004">
      <c r="A475" s="69" t="s">
        <v>1080</v>
      </c>
      <c r="B475" s="70"/>
      <c r="C475" s="70"/>
      <c r="D475" s="71"/>
      <c r="E475" s="73"/>
      <c r="F475" s="107" t="s">
        <v>10170</v>
      </c>
      <c r="G475" s="70"/>
      <c r="H475" s="74"/>
      <c r="I475" s="75"/>
      <c r="J475" s="75"/>
      <c r="K475" s="74" t="s">
        <v>11948</v>
      </c>
      <c r="L475" s="78"/>
      <c r="M475" s="79"/>
      <c r="N475" s="79"/>
      <c r="O475" s="80"/>
      <c r="P475" s="81"/>
      <c r="Q475" s="81"/>
      <c r="R475" s="91"/>
      <c r="S475" s="91"/>
      <c r="T475" s="91"/>
      <c r="U475" s="91"/>
      <c r="V475" s="52"/>
      <c r="W475" s="52"/>
      <c r="X475" s="52"/>
      <c r="Y475" s="52"/>
      <c r="Z475" s="51"/>
      <c r="AA475" s="76"/>
      <c r="AB475" s="76"/>
      <c r="AC475" s="77"/>
      <c r="AD475" s="83" t="s">
        <v>6322</v>
      </c>
      <c r="AE475" s="83">
        <v>138</v>
      </c>
      <c r="AF475" s="83">
        <v>9389</v>
      </c>
      <c r="AG475" s="83">
        <v>10118</v>
      </c>
      <c r="AH475" s="83">
        <v>212</v>
      </c>
      <c r="AI475" s="83"/>
      <c r="AJ475" s="83"/>
      <c r="AK475" s="83"/>
      <c r="AL475" s="83"/>
      <c r="AM475" s="83"/>
      <c r="AN475" s="85">
        <v>39169.074618055558</v>
      </c>
      <c r="AO475" s="89" t="s">
        <v>9458</v>
      </c>
      <c r="AP475" s="83" t="b">
        <v>0</v>
      </c>
      <c r="AQ475" s="83" t="b">
        <v>0</v>
      </c>
      <c r="AR475" s="83" t="b">
        <v>0</v>
      </c>
      <c r="AS475" s="83" t="s">
        <v>5604</v>
      </c>
      <c r="AT475" s="83">
        <v>82</v>
      </c>
      <c r="AU475" s="89" t="s">
        <v>9970</v>
      </c>
      <c r="AV475" s="83" t="b">
        <v>0</v>
      </c>
      <c r="AW475" s="83" t="s">
        <v>10421</v>
      </c>
      <c r="AX475" s="89" t="s">
        <v>10894</v>
      </c>
      <c r="AY475" s="83" t="s">
        <v>65</v>
      </c>
      <c r="AZ475" s="2"/>
      <c r="BA475" s="3"/>
      <c r="BB475" s="3"/>
      <c r="BC475" s="3"/>
      <c r="BD475" s="3"/>
    </row>
    <row r="476" spans="1:56" x14ac:dyDescent="0.55000000000000004">
      <c r="A476" s="69" t="s">
        <v>1081</v>
      </c>
      <c r="B476" s="70"/>
      <c r="C476" s="70"/>
      <c r="D476" s="71"/>
      <c r="E476" s="73"/>
      <c r="F476" s="107" t="s">
        <v>10171</v>
      </c>
      <c r="G476" s="70"/>
      <c r="H476" s="74"/>
      <c r="I476" s="75"/>
      <c r="J476" s="75"/>
      <c r="K476" s="74" t="s">
        <v>11949</v>
      </c>
      <c r="L476" s="78"/>
      <c r="M476" s="79"/>
      <c r="N476" s="79"/>
      <c r="O476" s="80"/>
      <c r="P476" s="81"/>
      <c r="Q476" s="81"/>
      <c r="R476" s="91"/>
      <c r="S476" s="91"/>
      <c r="T476" s="91"/>
      <c r="U476" s="91"/>
      <c r="V476" s="52"/>
      <c r="W476" s="52"/>
      <c r="X476" s="52"/>
      <c r="Y476" s="52"/>
      <c r="Z476" s="51"/>
      <c r="AA476" s="76"/>
      <c r="AB476" s="76"/>
      <c r="AC476" s="77"/>
      <c r="AD476" s="83" t="s">
        <v>6323</v>
      </c>
      <c r="AE476" s="83">
        <v>628</v>
      </c>
      <c r="AF476" s="83">
        <v>2914533</v>
      </c>
      <c r="AG476" s="83">
        <v>39521</v>
      </c>
      <c r="AH476" s="83">
        <v>1049</v>
      </c>
      <c r="AI476" s="83"/>
      <c r="AJ476" s="83" t="s">
        <v>7332</v>
      </c>
      <c r="AK476" s="83" t="s">
        <v>7946</v>
      </c>
      <c r="AL476" s="89" t="s">
        <v>8685</v>
      </c>
      <c r="AM476" s="83"/>
      <c r="AN476" s="85">
        <v>39903.526956018519</v>
      </c>
      <c r="AO476" s="89" t="s">
        <v>9459</v>
      </c>
      <c r="AP476" s="83" t="b">
        <v>0</v>
      </c>
      <c r="AQ476" s="83" t="b">
        <v>0</v>
      </c>
      <c r="AR476" s="83" t="b">
        <v>1</v>
      </c>
      <c r="AS476" s="83" t="s">
        <v>5604</v>
      </c>
      <c r="AT476" s="83">
        <v>15051</v>
      </c>
      <c r="AU476" s="89" t="s">
        <v>9970</v>
      </c>
      <c r="AV476" s="83" t="b">
        <v>1</v>
      </c>
      <c r="AW476" s="83" t="s">
        <v>10421</v>
      </c>
      <c r="AX476" s="89" t="s">
        <v>10895</v>
      </c>
      <c r="AY476" s="83" t="s">
        <v>65</v>
      </c>
      <c r="AZ476" s="2"/>
      <c r="BA476" s="3"/>
      <c r="BB476" s="3"/>
      <c r="BC476" s="3"/>
      <c r="BD476" s="3"/>
    </row>
    <row r="477" spans="1:56" x14ac:dyDescent="0.55000000000000004">
      <c r="A477" s="69" t="s">
        <v>1082</v>
      </c>
      <c r="B477" s="70"/>
      <c r="C477" s="70"/>
      <c r="D477" s="71"/>
      <c r="E477" s="73"/>
      <c r="F477" s="107" t="s">
        <v>10172</v>
      </c>
      <c r="G477" s="70"/>
      <c r="H477" s="74"/>
      <c r="I477" s="75"/>
      <c r="J477" s="75"/>
      <c r="K477" s="74" t="s">
        <v>11950</v>
      </c>
      <c r="L477" s="78"/>
      <c r="M477" s="79"/>
      <c r="N477" s="79"/>
      <c r="O477" s="80"/>
      <c r="P477" s="81"/>
      <c r="Q477" s="81"/>
      <c r="R477" s="91"/>
      <c r="S477" s="91"/>
      <c r="T477" s="91"/>
      <c r="U477" s="91"/>
      <c r="V477" s="52"/>
      <c r="W477" s="52"/>
      <c r="X477" s="52"/>
      <c r="Y477" s="52"/>
      <c r="Z477" s="51"/>
      <c r="AA477" s="76"/>
      <c r="AB477" s="76"/>
      <c r="AC477" s="77"/>
      <c r="AD477" s="83" t="s">
        <v>6324</v>
      </c>
      <c r="AE477" s="83">
        <v>3824</v>
      </c>
      <c r="AF477" s="83">
        <v>1712279</v>
      </c>
      <c r="AG477" s="83">
        <v>51701</v>
      </c>
      <c r="AH477" s="83">
        <v>7189</v>
      </c>
      <c r="AI477" s="83"/>
      <c r="AJ477" s="83" t="s">
        <v>7333</v>
      </c>
      <c r="AK477" s="83" t="s">
        <v>7858</v>
      </c>
      <c r="AL477" s="89" t="s">
        <v>8686</v>
      </c>
      <c r="AM477" s="83"/>
      <c r="AN477" s="85">
        <v>39176.854560185187</v>
      </c>
      <c r="AO477" s="89" t="s">
        <v>9460</v>
      </c>
      <c r="AP477" s="83" t="b">
        <v>0</v>
      </c>
      <c r="AQ477" s="83" t="b">
        <v>0</v>
      </c>
      <c r="AR477" s="83" t="b">
        <v>0</v>
      </c>
      <c r="AS477" s="83" t="s">
        <v>5604</v>
      </c>
      <c r="AT477" s="83">
        <v>19032</v>
      </c>
      <c r="AU477" s="89" t="s">
        <v>9969</v>
      </c>
      <c r="AV477" s="83" t="b">
        <v>1</v>
      </c>
      <c r="AW477" s="83" t="s">
        <v>10421</v>
      </c>
      <c r="AX477" s="89" t="s">
        <v>10896</v>
      </c>
      <c r="AY477" s="83" t="s">
        <v>65</v>
      </c>
      <c r="AZ477" s="2"/>
      <c r="BA477" s="3"/>
      <c r="BB477" s="3"/>
      <c r="BC477" s="3"/>
      <c r="BD477" s="3"/>
    </row>
    <row r="478" spans="1:56" x14ac:dyDescent="0.55000000000000004">
      <c r="A478" s="69" t="s">
        <v>1083</v>
      </c>
      <c r="B478" s="70"/>
      <c r="C478" s="70"/>
      <c r="D478" s="71"/>
      <c r="E478" s="73"/>
      <c r="F478" s="107" t="s">
        <v>10173</v>
      </c>
      <c r="G478" s="70"/>
      <c r="H478" s="74"/>
      <c r="I478" s="75"/>
      <c r="J478" s="75"/>
      <c r="K478" s="74" t="s">
        <v>11951</v>
      </c>
      <c r="L478" s="78"/>
      <c r="M478" s="79"/>
      <c r="N478" s="79"/>
      <c r="O478" s="80"/>
      <c r="P478" s="81"/>
      <c r="Q478" s="81"/>
      <c r="R478" s="91"/>
      <c r="S478" s="91"/>
      <c r="T478" s="91"/>
      <c r="U478" s="91"/>
      <c r="V478" s="52"/>
      <c r="W478" s="52"/>
      <c r="X478" s="52"/>
      <c r="Y478" s="52"/>
      <c r="Z478" s="51"/>
      <c r="AA478" s="76"/>
      <c r="AB478" s="76"/>
      <c r="AC478" s="77"/>
      <c r="AD478" s="83" t="s">
        <v>6325</v>
      </c>
      <c r="AE478" s="83">
        <v>3030</v>
      </c>
      <c r="AF478" s="83">
        <v>3939084</v>
      </c>
      <c r="AG478" s="83">
        <v>553038</v>
      </c>
      <c r="AH478" s="83">
        <v>2609</v>
      </c>
      <c r="AI478" s="83"/>
      <c r="AJ478" s="83" t="s">
        <v>7334</v>
      </c>
      <c r="AK478" s="83" t="s">
        <v>7858</v>
      </c>
      <c r="AL478" s="89" t="s">
        <v>8687</v>
      </c>
      <c r="AM478" s="83"/>
      <c r="AN478" s="85">
        <v>39485.503703703704</v>
      </c>
      <c r="AO478" s="89" t="s">
        <v>9461</v>
      </c>
      <c r="AP478" s="83" t="b">
        <v>0</v>
      </c>
      <c r="AQ478" s="83" t="b">
        <v>0</v>
      </c>
      <c r="AR478" s="83" t="b">
        <v>1</v>
      </c>
      <c r="AS478" s="83" t="s">
        <v>5604</v>
      </c>
      <c r="AT478" s="83">
        <v>16652</v>
      </c>
      <c r="AU478" s="89" t="s">
        <v>9969</v>
      </c>
      <c r="AV478" s="83" t="b">
        <v>1</v>
      </c>
      <c r="AW478" s="83" t="s">
        <v>10421</v>
      </c>
      <c r="AX478" s="89" t="s">
        <v>10897</v>
      </c>
      <c r="AY478" s="83" t="s">
        <v>65</v>
      </c>
      <c r="AZ478" s="2"/>
      <c r="BA478" s="3"/>
      <c r="BB478" s="3"/>
      <c r="BC478" s="3"/>
      <c r="BD478" s="3"/>
    </row>
    <row r="479" spans="1:56" x14ac:dyDescent="0.55000000000000004">
      <c r="A479" s="69" t="s">
        <v>498</v>
      </c>
      <c r="B479" s="70"/>
      <c r="C479" s="70"/>
      <c r="D479" s="71"/>
      <c r="E479" s="73"/>
      <c r="F479" s="107" t="s">
        <v>2889</v>
      </c>
      <c r="G479" s="70"/>
      <c r="H479" s="74"/>
      <c r="I479" s="75"/>
      <c r="J479" s="75"/>
      <c r="K479" s="74" t="s">
        <v>11952</v>
      </c>
      <c r="L479" s="78"/>
      <c r="M479" s="79"/>
      <c r="N479" s="79"/>
      <c r="O479" s="80"/>
      <c r="P479" s="81"/>
      <c r="Q479" s="81"/>
      <c r="R479" s="91"/>
      <c r="S479" s="91"/>
      <c r="T479" s="91"/>
      <c r="U479" s="91"/>
      <c r="V479" s="52"/>
      <c r="W479" s="52"/>
      <c r="X479" s="52"/>
      <c r="Y479" s="52"/>
      <c r="Z479" s="51"/>
      <c r="AA479" s="76"/>
      <c r="AB479" s="76"/>
      <c r="AC479" s="77"/>
      <c r="AD479" s="83" t="s">
        <v>6326</v>
      </c>
      <c r="AE479" s="83">
        <v>302</v>
      </c>
      <c r="AF479" s="83">
        <v>3282</v>
      </c>
      <c r="AG479" s="83">
        <v>110097</v>
      </c>
      <c r="AH479" s="83">
        <v>76</v>
      </c>
      <c r="AI479" s="83"/>
      <c r="AJ479" s="83" t="s">
        <v>7335</v>
      </c>
      <c r="AK479" s="83" t="s">
        <v>7910</v>
      </c>
      <c r="AL479" s="89" t="s">
        <v>8688</v>
      </c>
      <c r="AM479" s="83"/>
      <c r="AN479" s="85">
        <v>41388.77002314815</v>
      </c>
      <c r="AO479" s="89" t="s">
        <v>9462</v>
      </c>
      <c r="AP479" s="83" t="b">
        <v>0</v>
      </c>
      <c r="AQ479" s="83" t="b">
        <v>0</v>
      </c>
      <c r="AR479" s="83" t="b">
        <v>1</v>
      </c>
      <c r="AS479" s="83" t="s">
        <v>5605</v>
      </c>
      <c r="AT479" s="83">
        <v>3726</v>
      </c>
      <c r="AU479" s="89" t="s">
        <v>9970</v>
      </c>
      <c r="AV479" s="83" t="b">
        <v>0</v>
      </c>
      <c r="AW479" s="83" t="s">
        <v>10421</v>
      </c>
      <c r="AX479" s="89" t="s">
        <v>10898</v>
      </c>
      <c r="AY479" s="83" t="s">
        <v>66</v>
      </c>
      <c r="AZ479" s="2"/>
      <c r="BA479" s="3"/>
      <c r="BB479" s="3"/>
      <c r="BC479" s="3"/>
      <c r="BD479" s="3"/>
    </row>
    <row r="480" spans="1:56" x14ac:dyDescent="0.55000000000000004">
      <c r="A480" s="69" t="s">
        <v>499</v>
      </c>
      <c r="B480" s="70"/>
      <c r="C480" s="70"/>
      <c r="D480" s="71"/>
      <c r="E480" s="73"/>
      <c r="F480" s="107" t="s">
        <v>2890</v>
      </c>
      <c r="G480" s="70"/>
      <c r="H480" s="74"/>
      <c r="I480" s="75"/>
      <c r="J480" s="75"/>
      <c r="K480" s="74" t="s">
        <v>11953</v>
      </c>
      <c r="L480" s="78"/>
      <c r="M480" s="79"/>
      <c r="N480" s="79"/>
      <c r="O480" s="80"/>
      <c r="P480" s="81"/>
      <c r="Q480" s="81"/>
      <c r="R480" s="91"/>
      <c r="S480" s="91"/>
      <c r="T480" s="91"/>
      <c r="U480" s="91"/>
      <c r="V480" s="52"/>
      <c r="W480" s="52"/>
      <c r="X480" s="52"/>
      <c r="Y480" s="52"/>
      <c r="Z480" s="51"/>
      <c r="AA480" s="76"/>
      <c r="AB480" s="76"/>
      <c r="AC480" s="77"/>
      <c r="AD480" s="83" t="s">
        <v>6327</v>
      </c>
      <c r="AE480" s="83">
        <v>2221</v>
      </c>
      <c r="AF480" s="83">
        <v>622</v>
      </c>
      <c r="AG480" s="83">
        <v>2012</v>
      </c>
      <c r="AH480" s="83">
        <v>6761</v>
      </c>
      <c r="AI480" s="83"/>
      <c r="AJ480" s="83" t="s">
        <v>7336</v>
      </c>
      <c r="AK480" s="83" t="s">
        <v>7872</v>
      </c>
      <c r="AL480" s="83"/>
      <c r="AM480" s="83"/>
      <c r="AN480" s="85">
        <v>41064.90824074074</v>
      </c>
      <c r="AO480" s="89" t="s">
        <v>9463</v>
      </c>
      <c r="AP480" s="83" t="b">
        <v>0</v>
      </c>
      <c r="AQ480" s="83" t="b">
        <v>0</v>
      </c>
      <c r="AR480" s="83" t="b">
        <v>1</v>
      </c>
      <c r="AS480" s="83" t="s">
        <v>5605</v>
      </c>
      <c r="AT480" s="83">
        <v>34</v>
      </c>
      <c r="AU480" s="89" t="s">
        <v>9970</v>
      </c>
      <c r="AV480" s="83" t="b">
        <v>0</v>
      </c>
      <c r="AW480" s="83" t="s">
        <v>10421</v>
      </c>
      <c r="AX480" s="89" t="s">
        <v>10899</v>
      </c>
      <c r="AY480" s="83" t="s">
        <v>66</v>
      </c>
      <c r="AZ480" s="2"/>
      <c r="BA480" s="3"/>
      <c r="BB480" s="3"/>
      <c r="BC480" s="3"/>
      <c r="BD480" s="3"/>
    </row>
    <row r="481" spans="1:56" x14ac:dyDescent="0.55000000000000004">
      <c r="A481" s="69" t="s">
        <v>500</v>
      </c>
      <c r="B481" s="70"/>
      <c r="C481" s="70"/>
      <c r="D481" s="71"/>
      <c r="E481" s="73"/>
      <c r="F481" s="107" t="s">
        <v>2891</v>
      </c>
      <c r="G481" s="70"/>
      <c r="H481" s="74"/>
      <c r="I481" s="75"/>
      <c r="J481" s="75"/>
      <c r="K481" s="74" t="s">
        <v>11954</v>
      </c>
      <c r="L481" s="78"/>
      <c r="M481" s="79"/>
      <c r="N481" s="79"/>
      <c r="O481" s="80"/>
      <c r="P481" s="81"/>
      <c r="Q481" s="81"/>
      <c r="R481" s="91"/>
      <c r="S481" s="91"/>
      <c r="T481" s="91"/>
      <c r="U481" s="91"/>
      <c r="V481" s="52"/>
      <c r="W481" s="52"/>
      <c r="X481" s="52"/>
      <c r="Y481" s="52"/>
      <c r="Z481" s="51"/>
      <c r="AA481" s="76"/>
      <c r="AB481" s="76"/>
      <c r="AC481" s="77"/>
      <c r="AD481" s="83" t="s">
        <v>6328</v>
      </c>
      <c r="AE481" s="83">
        <v>5001</v>
      </c>
      <c r="AF481" s="83">
        <v>3405</v>
      </c>
      <c r="AG481" s="83">
        <v>73496</v>
      </c>
      <c r="AH481" s="83">
        <v>5738</v>
      </c>
      <c r="AI481" s="83"/>
      <c r="AJ481" s="83" t="s">
        <v>7337</v>
      </c>
      <c r="AK481" s="83" t="s">
        <v>8097</v>
      </c>
      <c r="AL481" s="83"/>
      <c r="AM481" s="83"/>
      <c r="AN481" s="85">
        <v>42761.565833333334</v>
      </c>
      <c r="AO481" s="89" t="s">
        <v>9464</v>
      </c>
      <c r="AP481" s="83" t="b">
        <v>1</v>
      </c>
      <c r="AQ481" s="83" t="b">
        <v>0</v>
      </c>
      <c r="AR481" s="83" t="b">
        <v>1</v>
      </c>
      <c r="AS481" s="83" t="s">
        <v>5604</v>
      </c>
      <c r="AT481" s="83">
        <v>14</v>
      </c>
      <c r="AU481" s="83"/>
      <c r="AV481" s="83" t="b">
        <v>0</v>
      </c>
      <c r="AW481" s="83" t="s">
        <v>10421</v>
      </c>
      <c r="AX481" s="89" t="s">
        <v>10900</v>
      </c>
      <c r="AY481" s="83" t="s">
        <v>66</v>
      </c>
      <c r="AZ481" s="2"/>
      <c r="BA481" s="3"/>
      <c r="BB481" s="3"/>
      <c r="BC481" s="3"/>
      <c r="BD481" s="3"/>
    </row>
    <row r="482" spans="1:56" x14ac:dyDescent="0.55000000000000004">
      <c r="A482" s="69" t="s">
        <v>650</v>
      </c>
      <c r="B482" s="70"/>
      <c r="C482" s="70"/>
      <c r="D482" s="71"/>
      <c r="E482" s="73"/>
      <c r="F482" s="107" t="s">
        <v>10174</v>
      </c>
      <c r="G482" s="70"/>
      <c r="H482" s="74"/>
      <c r="I482" s="75"/>
      <c r="J482" s="75"/>
      <c r="K482" s="74" t="s">
        <v>11955</v>
      </c>
      <c r="L482" s="78"/>
      <c r="M482" s="79"/>
      <c r="N482" s="79"/>
      <c r="O482" s="80"/>
      <c r="P482" s="81"/>
      <c r="Q482" s="81"/>
      <c r="R482" s="91"/>
      <c r="S482" s="91"/>
      <c r="T482" s="91"/>
      <c r="U482" s="91"/>
      <c r="V482" s="52"/>
      <c r="W482" s="52"/>
      <c r="X482" s="52"/>
      <c r="Y482" s="52"/>
      <c r="Z482" s="51"/>
      <c r="AA482" s="76"/>
      <c r="AB482" s="76"/>
      <c r="AC482" s="77"/>
      <c r="AD482" s="83" t="s">
        <v>6329</v>
      </c>
      <c r="AE482" s="83">
        <v>16045</v>
      </c>
      <c r="AF482" s="83">
        <v>15480</v>
      </c>
      <c r="AG482" s="83">
        <v>152200</v>
      </c>
      <c r="AH482" s="83">
        <v>211099</v>
      </c>
      <c r="AI482" s="83"/>
      <c r="AJ482" s="83" t="s">
        <v>7338</v>
      </c>
      <c r="AK482" s="83"/>
      <c r="AL482" s="89" t="s">
        <v>8689</v>
      </c>
      <c r="AM482" s="83"/>
      <c r="AN482" s="85">
        <v>42865.634606481479</v>
      </c>
      <c r="AO482" s="89" t="s">
        <v>9465</v>
      </c>
      <c r="AP482" s="83" t="b">
        <v>1</v>
      </c>
      <c r="AQ482" s="83" t="b">
        <v>0</v>
      </c>
      <c r="AR482" s="83" t="b">
        <v>0</v>
      </c>
      <c r="AS482" s="83" t="s">
        <v>5604</v>
      </c>
      <c r="AT482" s="83">
        <v>38</v>
      </c>
      <c r="AU482" s="83"/>
      <c r="AV482" s="83" t="b">
        <v>0</v>
      </c>
      <c r="AW482" s="83" t="s">
        <v>10421</v>
      </c>
      <c r="AX482" s="89" t="s">
        <v>10901</v>
      </c>
      <c r="AY482" s="83" t="s">
        <v>66</v>
      </c>
      <c r="AZ482" s="2"/>
      <c r="BA482" s="3"/>
      <c r="BB482" s="3"/>
      <c r="BC482" s="3"/>
      <c r="BD482" s="3"/>
    </row>
    <row r="483" spans="1:56" x14ac:dyDescent="0.55000000000000004">
      <c r="A483" s="69" t="s">
        <v>501</v>
      </c>
      <c r="B483" s="70"/>
      <c r="C483" s="70"/>
      <c r="D483" s="71"/>
      <c r="E483" s="73"/>
      <c r="F483" s="107" t="s">
        <v>2892</v>
      </c>
      <c r="G483" s="70"/>
      <c r="H483" s="74"/>
      <c r="I483" s="75"/>
      <c r="J483" s="75"/>
      <c r="K483" s="74" t="s">
        <v>11956</v>
      </c>
      <c r="L483" s="78"/>
      <c r="M483" s="79"/>
      <c r="N483" s="79"/>
      <c r="O483" s="80"/>
      <c r="P483" s="81"/>
      <c r="Q483" s="81"/>
      <c r="R483" s="91"/>
      <c r="S483" s="91"/>
      <c r="T483" s="91"/>
      <c r="U483" s="91"/>
      <c r="V483" s="52"/>
      <c r="W483" s="52"/>
      <c r="X483" s="52"/>
      <c r="Y483" s="52"/>
      <c r="Z483" s="51"/>
      <c r="AA483" s="76"/>
      <c r="AB483" s="76"/>
      <c r="AC483" s="77"/>
      <c r="AD483" s="83" t="s">
        <v>6330</v>
      </c>
      <c r="AE483" s="83">
        <v>25</v>
      </c>
      <c r="AF483" s="83">
        <v>1</v>
      </c>
      <c r="AG483" s="83">
        <v>2</v>
      </c>
      <c r="AH483" s="83">
        <v>1</v>
      </c>
      <c r="AI483" s="83"/>
      <c r="AJ483" s="83" t="s">
        <v>7339</v>
      </c>
      <c r="AK483" s="83" t="s">
        <v>5740</v>
      </c>
      <c r="AL483" s="89" t="s">
        <v>8690</v>
      </c>
      <c r="AM483" s="83"/>
      <c r="AN483" s="85">
        <v>43429.732233796298</v>
      </c>
      <c r="AO483" s="89" t="s">
        <v>9466</v>
      </c>
      <c r="AP483" s="83" t="b">
        <v>0</v>
      </c>
      <c r="AQ483" s="83" t="b">
        <v>0</v>
      </c>
      <c r="AR483" s="83" t="b">
        <v>0</v>
      </c>
      <c r="AS483" s="83" t="s">
        <v>5604</v>
      </c>
      <c r="AT483" s="83">
        <v>0</v>
      </c>
      <c r="AU483" s="89" t="s">
        <v>9970</v>
      </c>
      <c r="AV483" s="83" t="b">
        <v>0</v>
      </c>
      <c r="AW483" s="83" t="s">
        <v>10421</v>
      </c>
      <c r="AX483" s="89" t="s">
        <v>10902</v>
      </c>
      <c r="AY483" s="83" t="s">
        <v>66</v>
      </c>
      <c r="AZ483" s="2"/>
      <c r="BA483" s="3"/>
      <c r="BB483" s="3"/>
      <c r="BC483" s="3"/>
      <c r="BD483" s="3"/>
    </row>
    <row r="484" spans="1:56" x14ac:dyDescent="0.55000000000000004">
      <c r="A484" s="69" t="s">
        <v>502</v>
      </c>
      <c r="B484" s="70"/>
      <c r="C484" s="70"/>
      <c r="D484" s="71"/>
      <c r="E484" s="73"/>
      <c r="F484" s="107" t="s">
        <v>10175</v>
      </c>
      <c r="G484" s="70"/>
      <c r="H484" s="74"/>
      <c r="I484" s="75"/>
      <c r="J484" s="75"/>
      <c r="K484" s="74" t="s">
        <v>11957</v>
      </c>
      <c r="L484" s="78"/>
      <c r="M484" s="79"/>
      <c r="N484" s="79"/>
      <c r="O484" s="80"/>
      <c r="P484" s="81"/>
      <c r="Q484" s="81"/>
      <c r="R484" s="91"/>
      <c r="S484" s="91"/>
      <c r="T484" s="91"/>
      <c r="U484" s="91"/>
      <c r="V484" s="52"/>
      <c r="W484" s="52"/>
      <c r="X484" s="52"/>
      <c r="Y484" s="52"/>
      <c r="Z484" s="51"/>
      <c r="AA484" s="76"/>
      <c r="AB484" s="76"/>
      <c r="AC484" s="77"/>
      <c r="AD484" s="83" t="s">
        <v>6331</v>
      </c>
      <c r="AE484" s="83">
        <v>243</v>
      </c>
      <c r="AF484" s="83">
        <v>216</v>
      </c>
      <c r="AG484" s="83">
        <v>11974</v>
      </c>
      <c r="AH484" s="83">
        <v>593</v>
      </c>
      <c r="AI484" s="83"/>
      <c r="AJ484" s="83" t="s">
        <v>7340</v>
      </c>
      <c r="AK484" s="83" t="s">
        <v>8098</v>
      </c>
      <c r="AL484" s="89" t="s">
        <v>8691</v>
      </c>
      <c r="AM484" s="83"/>
      <c r="AN484" s="85">
        <v>39952.6559837963</v>
      </c>
      <c r="AO484" s="89" t="s">
        <v>9467</v>
      </c>
      <c r="AP484" s="83" t="b">
        <v>0</v>
      </c>
      <c r="AQ484" s="83" t="b">
        <v>0</v>
      </c>
      <c r="AR484" s="83" t="b">
        <v>0</v>
      </c>
      <c r="AS484" s="83" t="s">
        <v>5604</v>
      </c>
      <c r="AT484" s="83">
        <v>2</v>
      </c>
      <c r="AU484" s="89" t="s">
        <v>9977</v>
      </c>
      <c r="AV484" s="83" t="b">
        <v>0</v>
      </c>
      <c r="AW484" s="83" t="s">
        <v>10421</v>
      </c>
      <c r="AX484" s="89" t="s">
        <v>10903</v>
      </c>
      <c r="AY484" s="83" t="s">
        <v>66</v>
      </c>
      <c r="AZ484" s="2"/>
      <c r="BA484" s="3"/>
      <c r="BB484" s="3"/>
      <c r="BC484" s="3"/>
      <c r="BD484" s="3"/>
    </row>
    <row r="485" spans="1:56" x14ac:dyDescent="0.55000000000000004">
      <c r="A485" s="69" t="s">
        <v>1084</v>
      </c>
      <c r="B485" s="70"/>
      <c r="C485" s="70"/>
      <c r="D485" s="71"/>
      <c r="E485" s="73"/>
      <c r="F485" s="107" t="s">
        <v>10176</v>
      </c>
      <c r="G485" s="70"/>
      <c r="H485" s="74"/>
      <c r="I485" s="75"/>
      <c r="J485" s="75"/>
      <c r="K485" s="74" t="s">
        <v>11958</v>
      </c>
      <c r="L485" s="78"/>
      <c r="M485" s="79"/>
      <c r="N485" s="79"/>
      <c r="O485" s="80"/>
      <c r="P485" s="81"/>
      <c r="Q485" s="81"/>
      <c r="R485" s="91"/>
      <c r="S485" s="91"/>
      <c r="T485" s="91"/>
      <c r="U485" s="91"/>
      <c r="V485" s="52"/>
      <c r="W485" s="52"/>
      <c r="X485" s="52"/>
      <c r="Y485" s="52"/>
      <c r="Z485" s="51"/>
      <c r="AA485" s="76"/>
      <c r="AB485" s="76"/>
      <c r="AC485" s="77"/>
      <c r="AD485" s="83" t="s">
        <v>6332</v>
      </c>
      <c r="AE485" s="83">
        <v>793</v>
      </c>
      <c r="AF485" s="83">
        <v>1593</v>
      </c>
      <c r="AG485" s="83">
        <v>1118</v>
      </c>
      <c r="AH485" s="83">
        <v>178</v>
      </c>
      <c r="AI485" s="83"/>
      <c r="AJ485" s="83" t="s">
        <v>7341</v>
      </c>
      <c r="AK485" s="83" t="s">
        <v>8099</v>
      </c>
      <c r="AL485" s="89" t="s">
        <v>8692</v>
      </c>
      <c r="AM485" s="83"/>
      <c r="AN485" s="85">
        <v>43038.350347222222</v>
      </c>
      <c r="AO485" s="89" t="s">
        <v>9468</v>
      </c>
      <c r="AP485" s="83" t="b">
        <v>1</v>
      </c>
      <c r="AQ485" s="83" t="b">
        <v>0</v>
      </c>
      <c r="AR485" s="83" t="b">
        <v>1</v>
      </c>
      <c r="AS485" s="83" t="s">
        <v>5604</v>
      </c>
      <c r="AT485" s="83">
        <v>18</v>
      </c>
      <c r="AU485" s="83"/>
      <c r="AV485" s="83" t="b">
        <v>0</v>
      </c>
      <c r="AW485" s="83" t="s">
        <v>10421</v>
      </c>
      <c r="AX485" s="89" t="s">
        <v>10904</v>
      </c>
      <c r="AY485" s="83" t="s">
        <v>65</v>
      </c>
      <c r="AZ485" s="2"/>
      <c r="BA485" s="3"/>
      <c r="BB485" s="3"/>
      <c r="BC485" s="3"/>
      <c r="BD485" s="3"/>
    </row>
    <row r="486" spans="1:56" x14ac:dyDescent="0.55000000000000004">
      <c r="A486" s="69" t="s">
        <v>503</v>
      </c>
      <c r="B486" s="70"/>
      <c r="C486" s="70"/>
      <c r="D486" s="71"/>
      <c r="E486" s="73"/>
      <c r="F486" s="107" t="s">
        <v>2893</v>
      </c>
      <c r="G486" s="70"/>
      <c r="H486" s="74"/>
      <c r="I486" s="75"/>
      <c r="J486" s="75"/>
      <c r="K486" s="74" t="s">
        <v>11959</v>
      </c>
      <c r="L486" s="78"/>
      <c r="M486" s="79"/>
      <c r="N486" s="79"/>
      <c r="O486" s="80"/>
      <c r="P486" s="81"/>
      <c r="Q486" s="81"/>
      <c r="R486" s="91"/>
      <c r="S486" s="91"/>
      <c r="T486" s="91"/>
      <c r="U486" s="91"/>
      <c r="V486" s="52"/>
      <c r="W486" s="52"/>
      <c r="X486" s="52"/>
      <c r="Y486" s="52"/>
      <c r="Z486" s="51"/>
      <c r="AA486" s="76"/>
      <c r="AB486" s="76"/>
      <c r="AC486" s="77"/>
      <c r="AD486" s="83" t="s">
        <v>6333</v>
      </c>
      <c r="AE486" s="83">
        <v>1603</v>
      </c>
      <c r="AF486" s="83">
        <v>4407</v>
      </c>
      <c r="AG486" s="83">
        <v>144189</v>
      </c>
      <c r="AH486" s="83">
        <v>94251</v>
      </c>
      <c r="AI486" s="83"/>
      <c r="AJ486" s="83" t="s">
        <v>7342</v>
      </c>
      <c r="AK486" s="83" t="s">
        <v>8100</v>
      </c>
      <c r="AL486" s="89" t="s">
        <v>8693</v>
      </c>
      <c r="AM486" s="83"/>
      <c r="AN486" s="85">
        <v>41867.171354166669</v>
      </c>
      <c r="AO486" s="89" t="s">
        <v>9469</v>
      </c>
      <c r="AP486" s="83" t="b">
        <v>0</v>
      </c>
      <c r="AQ486" s="83" t="b">
        <v>0</v>
      </c>
      <c r="AR486" s="83" t="b">
        <v>0</v>
      </c>
      <c r="AS486" s="83" t="s">
        <v>5604</v>
      </c>
      <c r="AT486" s="83">
        <v>195</v>
      </c>
      <c r="AU486" s="89" t="s">
        <v>9969</v>
      </c>
      <c r="AV486" s="83" t="b">
        <v>0</v>
      </c>
      <c r="AW486" s="83" t="s">
        <v>10421</v>
      </c>
      <c r="AX486" s="89" t="s">
        <v>10905</v>
      </c>
      <c r="AY486" s="83" t="s">
        <v>66</v>
      </c>
      <c r="AZ486" s="2"/>
      <c r="BA486" s="3"/>
      <c r="BB486" s="3"/>
      <c r="BC486" s="3"/>
      <c r="BD486" s="3"/>
    </row>
    <row r="487" spans="1:56" x14ac:dyDescent="0.55000000000000004">
      <c r="A487" s="69" t="s">
        <v>504</v>
      </c>
      <c r="B487" s="70"/>
      <c r="C487" s="70"/>
      <c r="D487" s="71"/>
      <c r="E487" s="73"/>
      <c r="F487" s="107" t="s">
        <v>10177</v>
      </c>
      <c r="G487" s="70"/>
      <c r="H487" s="74"/>
      <c r="I487" s="75"/>
      <c r="J487" s="75"/>
      <c r="K487" s="74" t="s">
        <v>11960</v>
      </c>
      <c r="L487" s="78"/>
      <c r="M487" s="79"/>
      <c r="N487" s="79"/>
      <c r="O487" s="80"/>
      <c r="P487" s="81"/>
      <c r="Q487" s="81"/>
      <c r="R487" s="91"/>
      <c r="S487" s="91"/>
      <c r="T487" s="91"/>
      <c r="U487" s="91"/>
      <c r="V487" s="52"/>
      <c r="W487" s="52"/>
      <c r="X487" s="52"/>
      <c r="Y487" s="52"/>
      <c r="Z487" s="51"/>
      <c r="AA487" s="76"/>
      <c r="AB487" s="76"/>
      <c r="AC487" s="77"/>
      <c r="AD487" s="83" t="s">
        <v>6334</v>
      </c>
      <c r="AE487" s="83">
        <v>405</v>
      </c>
      <c r="AF487" s="83">
        <v>176</v>
      </c>
      <c r="AG487" s="83">
        <v>2107</v>
      </c>
      <c r="AH487" s="83">
        <v>4831</v>
      </c>
      <c r="AI487" s="83"/>
      <c r="AJ487" s="83" t="s">
        <v>7343</v>
      </c>
      <c r="AK487" s="83" t="s">
        <v>8101</v>
      </c>
      <c r="AL487" s="83"/>
      <c r="AM487" s="83"/>
      <c r="AN487" s="85">
        <v>42783.706018518518</v>
      </c>
      <c r="AO487" s="89" t="s">
        <v>9470</v>
      </c>
      <c r="AP487" s="83" t="b">
        <v>0</v>
      </c>
      <c r="AQ487" s="83" t="b">
        <v>0</v>
      </c>
      <c r="AR487" s="83" t="b">
        <v>1</v>
      </c>
      <c r="AS487" s="83" t="s">
        <v>5605</v>
      </c>
      <c r="AT487" s="83">
        <v>2</v>
      </c>
      <c r="AU487" s="89" t="s">
        <v>9970</v>
      </c>
      <c r="AV487" s="83" t="b">
        <v>0</v>
      </c>
      <c r="AW487" s="83" t="s">
        <v>10421</v>
      </c>
      <c r="AX487" s="89" t="s">
        <v>10906</v>
      </c>
      <c r="AY487" s="83" t="s">
        <v>66</v>
      </c>
      <c r="AZ487" s="2"/>
      <c r="BA487" s="3"/>
      <c r="BB487" s="3"/>
      <c r="BC487" s="3"/>
      <c r="BD487" s="3"/>
    </row>
    <row r="488" spans="1:56" x14ac:dyDescent="0.55000000000000004">
      <c r="A488" s="69" t="s">
        <v>801</v>
      </c>
      <c r="B488" s="70"/>
      <c r="C488" s="70"/>
      <c r="D488" s="71"/>
      <c r="E488" s="73"/>
      <c r="F488" s="107" t="s">
        <v>3145</v>
      </c>
      <c r="G488" s="70"/>
      <c r="H488" s="74"/>
      <c r="I488" s="75"/>
      <c r="J488" s="75"/>
      <c r="K488" s="74" t="s">
        <v>11961</v>
      </c>
      <c r="L488" s="78"/>
      <c r="M488" s="79"/>
      <c r="N488" s="79"/>
      <c r="O488" s="80"/>
      <c r="P488" s="81"/>
      <c r="Q488" s="81"/>
      <c r="R488" s="91"/>
      <c r="S488" s="91"/>
      <c r="T488" s="91"/>
      <c r="U488" s="91"/>
      <c r="V488" s="52"/>
      <c r="W488" s="52"/>
      <c r="X488" s="52"/>
      <c r="Y488" s="52"/>
      <c r="Z488" s="51"/>
      <c r="AA488" s="76"/>
      <c r="AB488" s="76"/>
      <c r="AC488" s="77"/>
      <c r="AD488" s="83" t="s">
        <v>6335</v>
      </c>
      <c r="AE488" s="83">
        <v>1802</v>
      </c>
      <c r="AF488" s="83">
        <v>6463</v>
      </c>
      <c r="AG488" s="83">
        <v>134850</v>
      </c>
      <c r="AH488" s="83">
        <v>2480</v>
      </c>
      <c r="AI488" s="83"/>
      <c r="AJ488" s="83" t="s">
        <v>7344</v>
      </c>
      <c r="AK488" s="83"/>
      <c r="AL488" s="89" t="s">
        <v>8694</v>
      </c>
      <c r="AM488" s="83"/>
      <c r="AN488" s="85">
        <v>40648.679513888892</v>
      </c>
      <c r="AO488" s="89" t="s">
        <v>9471</v>
      </c>
      <c r="AP488" s="83" t="b">
        <v>1</v>
      </c>
      <c r="AQ488" s="83" t="b">
        <v>0</v>
      </c>
      <c r="AR488" s="83" t="b">
        <v>1</v>
      </c>
      <c r="AS488" s="83" t="s">
        <v>5605</v>
      </c>
      <c r="AT488" s="83">
        <v>329</v>
      </c>
      <c r="AU488" s="89" t="s">
        <v>9970</v>
      </c>
      <c r="AV488" s="83" t="b">
        <v>0</v>
      </c>
      <c r="AW488" s="83" t="s">
        <v>10421</v>
      </c>
      <c r="AX488" s="89" t="s">
        <v>10907</v>
      </c>
      <c r="AY488" s="83" t="s">
        <v>66</v>
      </c>
      <c r="AZ488" s="2"/>
      <c r="BA488" s="3"/>
      <c r="BB488" s="3"/>
      <c r="BC488" s="3"/>
      <c r="BD488" s="3"/>
    </row>
    <row r="489" spans="1:56" x14ac:dyDescent="0.55000000000000004">
      <c r="A489" s="69" t="s">
        <v>505</v>
      </c>
      <c r="B489" s="70"/>
      <c r="C489" s="70"/>
      <c r="D489" s="71"/>
      <c r="E489" s="73"/>
      <c r="F489" s="107" t="s">
        <v>2894</v>
      </c>
      <c r="G489" s="70"/>
      <c r="H489" s="74"/>
      <c r="I489" s="75"/>
      <c r="J489" s="75"/>
      <c r="K489" s="74" t="s">
        <v>11962</v>
      </c>
      <c r="L489" s="78"/>
      <c r="M489" s="79"/>
      <c r="N489" s="79"/>
      <c r="O489" s="80"/>
      <c r="P489" s="81"/>
      <c r="Q489" s="81"/>
      <c r="R489" s="91"/>
      <c r="S489" s="91"/>
      <c r="T489" s="91"/>
      <c r="U489" s="91"/>
      <c r="V489" s="52"/>
      <c r="W489" s="52"/>
      <c r="X489" s="52"/>
      <c r="Y489" s="52"/>
      <c r="Z489" s="51"/>
      <c r="AA489" s="76"/>
      <c r="AB489" s="76"/>
      <c r="AC489" s="77"/>
      <c r="AD489" s="83" t="s">
        <v>6336</v>
      </c>
      <c r="AE489" s="83">
        <v>1797</v>
      </c>
      <c r="AF489" s="83">
        <v>4192</v>
      </c>
      <c r="AG489" s="83">
        <v>72590</v>
      </c>
      <c r="AH489" s="83">
        <v>67827</v>
      </c>
      <c r="AI489" s="83"/>
      <c r="AJ489" s="83" t="s">
        <v>7345</v>
      </c>
      <c r="AK489" s="83" t="s">
        <v>8102</v>
      </c>
      <c r="AL489" s="89" t="s">
        <v>8695</v>
      </c>
      <c r="AM489" s="83"/>
      <c r="AN489" s="85">
        <v>41166.069849537038</v>
      </c>
      <c r="AO489" s="89" t="s">
        <v>9472</v>
      </c>
      <c r="AP489" s="83" t="b">
        <v>0</v>
      </c>
      <c r="AQ489" s="83" t="b">
        <v>0</v>
      </c>
      <c r="AR489" s="83" t="b">
        <v>1</v>
      </c>
      <c r="AS489" s="83" t="s">
        <v>5605</v>
      </c>
      <c r="AT489" s="83">
        <v>327</v>
      </c>
      <c r="AU489" s="89" t="s">
        <v>9970</v>
      </c>
      <c r="AV489" s="83" t="b">
        <v>0</v>
      </c>
      <c r="AW489" s="83" t="s">
        <v>10421</v>
      </c>
      <c r="AX489" s="89" t="s">
        <v>10908</v>
      </c>
      <c r="AY489" s="83" t="s">
        <v>66</v>
      </c>
      <c r="AZ489" s="2"/>
      <c r="BA489" s="3"/>
      <c r="BB489" s="3"/>
      <c r="BC489" s="3"/>
      <c r="BD489" s="3"/>
    </row>
    <row r="490" spans="1:56" x14ac:dyDescent="0.55000000000000004">
      <c r="A490" s="69" t="s">
        <v>506</v>
      </c>
      <c r="B490" s="70"/>
      <c r="C490" s="70"/>
      <c r="D490" s="71"/>
      <c r="E490" s="73"/>
      <c r="F490" s="107" t="s">
        <v>2895</v>
      </c>
      <c r="G490" s="70"/>
      <c r="H490" s="74"/>
      <c r="I490" s="75"/>
      <c r="J490" s="75"/>
      <c r="K490" s="74" t="s">
        <v>11963</v>
      </c>
      <c r="L490" s="78"/>
      <c r="M490" s="79"/>
      <c r="N490" s="79"/>
      <c r="O490" s="80"/>
      <c r="P490" s="81"/>
      <c r="Q490" s="81"/>
      <c r="R490" s="91"/>
      <c r="S490" s="91"/>
      <c r="T490" s="91"/>
      <c r="U490" s="91"/>
      <c r="V490" s="52"/>
      <c r="W490" s="52"/>
      <c r="X490" s="52"/>
      <c r="Y490" s="52"/>
      <c r="Z490" s="51"/>
      <c r="AA490" s="76"/>
      <c r="AB490" s="76"/>
      <c r="AC490" s="77"/>
      <c r="AD490" s="83" t="s">
        <v>6337</v>
      </c>
      <c r="AE490" s="83">
        <v>21875</v>
      </c>
      <c r="AF490" s="83">
        <v>20514</v>
      </c>
      <c r="AG490" s="83">
        <v>491634</v>
      </c>
      <c r="AH490" s="83">
        <v>378318</v>
      </c>
      <c r="AI490" s="83"/>
      <c r="AJ490" s="83" t="s">
        <v>7346</v>
      </c>
      <c r="AK490" s="83" t="s">
        <v>8103</v>
      </c>
      <c r="AL490" s="83"/>
      <c r="AM490" s="83"/>
      <c r="AN490" s="85">
        <v>42580.941631944443</v>
      </c>
      <c r="AO490" s="89" t="s">
        <v>9473</v>
      </c>
      <c r="AP490" s="83" t="b">
        <v>1</v>
      </c>
      <c r="AQ490" s="83" t="b">
        <v>0</v>
      </c>
      <c r="AR490" s="83" t="b">
        <v>0</v>
      </c>
      <c r="AS490" s="83" t="s">
        <v>5604</v>
      </c>
      <c r="AT490" s="83">
        <v>321</v>
      </c>
      <c r="AU490" s="83"/>
      <c r="AV490" s="83" t="b">
        <v>0</v>
      </c>
      <c r="AW490" s="83" t="s">
        <v>10421</v>
      </c>
      <c r="AX490" s="89" t="s">
        <v>10909</v>
      </c>
      <c r="AY490" s="83" t="s">
        <v>66</v>
      </c>
      <c r="AZ490" s="2"/>
      <c r="BA490" s="3"/>
      <c r="BB490" s="3"/>
      <c r="BC490" s="3"/>
      <c r="BD490" s="3"/>
    </row>
    <row r="491" spans="1:56" x14ac:dyDescent="0.55000000000000004">
      <c r="A491" s="69" t="s">
        <v>507</v>
      </c>
      <c r="B491" s="70"/>
      <c r="C491" s="70"/>
      <c r="D491" s="71"/>
      <c r="E491" s="73"/>
      <c r="F491" s="107" t="s">
        <v>2896</v>
      </c>
      <c r="G491" s="70"/>
      <c r="H491" s="74"/>
      <c r="I491" s="75"/>
      <c r="J491" s="75"/>
      <c r="K491" s="74" t="s">
        <v>11964</v>
      </c>
      <c r="L491" s="78"/>
      <c r="M491" s="79"/>
      <c r="N491" s="79"/>
      <c r="O491" s="80"/>
      <c r="P491" s="81"/>
      <c r="Q491" s="81"/>
      <c r="R491" s="91"/>
      <c r="S491" s="91"/>
      <c r="T491" s="91"/>
      <c r="U491" s="91"/>
      <c r="V491" s="52"/>
      <c r="W491" s="52"/>
      <c r="X491" s="52"/>
      <c r="Y491" s="52"/>
      <c r="Z491" s="51"/>
      <c r="AA491" s="76"/>
      <c r="AB491" s="76"/>
      <c r="AC491" s="77"/>
      <c r="AD491" s="83" t="s">
        <v>6338</v>
      </c>
      <c r="AE491" s="83">
        <v>2167</v>
      </c>
      <c r="AF491" s="83">
        <v>2296</v>
      </c>
      <c r="AG491" s="83">
        <v>39401</v>
      </c>
      <c r="AH491" s="83">
        <v>19860</v>
      </c>
      <c r="AI491" s="83"/>
      <c r="AJ491" s="83"/>
      <c r="AK491" s="83"/>
      <c r="AL491" s="83"/>
      <c r="AM491" s="83"/>
      <c r="AN491" s="85">
        <v>42536.805914351855</v>
      </c>
      <c r="AO491" s="89" t="s">
        <v>9474</v>
      </c>
      <c r="AP491" s="83" t="b">
        <v>0</v>
      </c>
      <c r="AQ491" s="83" t="b">
        <v>0</v>
      </c>
      <c r="AR491" s="83" t="b">
        <v>0</v>
      </c>
      <c r="AS491" s="83" t="s">
        <v>5604</v>
      </c>
      <c r="AT491" s="83">
        <v>20</v>
      </c>
      <c r="AU491" s="89" t="s">
        <v>9970</v>
      </c>
      <c r="AV491" s="83" t="b">
        <v>0</v>
      </c>
      <c r="AW491" s="83" t="s">
        <v>10421</v>
      </c>
      <c r="AX491" s="89" t="s">
        <v>10910</v>
      </c>
      <c r="AY491" s="83" t="s">
        <v>66</v>
      </c>
      <c r="AZ491" s="2"/>
      <c r="BA491" s="3"/>
      <c r="BB491" s="3"/>
      <c r="BC491" s="3"/>
      <c r="BD491" s="3"/>
    </row>
    <row r="492" spans="1:56" x14ac:dyDescent="0.55000000000000004">
      <c r="A492" s="69" t="s">
        <v>508</v>
      </c>
      <c r="B492" s="70"/>
      <c r="C492" s="70"/>
      <c r="D492" s="71"/>
      <c r="E492" s="73"/>
      <c r="F492" s="107" t="s">
        <v>2897</v>
      </c>
      <c r="G492" s="70"/>
      <c r="H492" s="74"/>
      <c r="I492" s="75"/>
      <c r="J492" s="75"/>
      <c r="K492" s="74" t="s">
        <v>11965</v>
      </c>
      <c r="L492" s="78"/>
      <c r="M492" s="79"/>
      <c r="N492" s="79"/>
      <c r="O492" s="80"/>
      <c r="P492" s="81"/>
      <c r="Q492" s="81"/>
      <c r="R492" s="91"/>
      <c r="S492" s="91"/>
      <c r="T492" s="91"/>
      <c r="U492" s="91"/>
      <c r="V492" s="52"/>
      <c r="W492" s="52"/>
      <c r="X492" s="52"/>
      <c r="Y492" s="52"/>
      <c r="Z492" s="51"/>
      <c r="AA492" s="76"/>
      <c r="AB492" s="76"/>
      <c r="AC492" s="77"/>
      <c r="AD492" s="83" t="s">
        <v>6339</v>
      </c>
      <c r="AE492" s="83">
        <v>1000</v>
      </c>
      <c r="AF492" s="83">
        <v>180</v>
      </c>
      <c r="AG492" s="83">
        <v>5784</v>
      </c>
      <c r="AH492" s="83">
        <v>804</v>
      </c>
      <c r="AI492" s="83"/>
      <c r="AJ492" s="83" t="s">
        <v>7347</v>
      </c>
      <c r="AK492" s="83"/>
      <c r="AL492" s="83"/>
      <c r="AM492" s="83"/>
      <c r="AN492" s="85">
        <v>40898.620949074073</v>
      </c>
      <c r="AO492" s="89" t="s">
        <v>9475</v>
      </c>
      <c r="AP492" s="83" t="b">
        <v>1</v>
      </c>
      <c r="AQ492" s="83" t="b">
        <v>0</v>
      </c>
      <c r="AR492" s="83" t="b">
        <v>1</v>
      </c>
      <c r="AS492" s="83" t="s">
        <v>5604</v>
      </c>
      <c r="AT492" s="83">
        <v>28</v>
      </c>
      <c r="AU492" s="89" t="s">
        <v>9970</v>
      </c>
      <c r="AV492" s="83" t="b">
        <v>0</v>
      </c>
      <c r="AW492" s="83" t="s">
        <v>10421</v>
      </c>
      <c r="AX492" s="89" t="s">
        <v>10911</v>
      </c>
      <c r="AY492" s="83" t="s">
        <v>66</v>
      </c>
      <c r="AZ492" s="2"/>
      <c r="BA492" s="3"/>
      <c r="BB492" s="3"/>
      <c r="BC492" s="3"/>
      <c r="BD492" s="3"/>
    </row>
    <row r="493" spans="1:56" x14ac:dyDescent="0.55000000000000004">
      <c r="A493" s="69" t="s">
        <v>1085</v>
      </c>
      <c r="B493" s="70"/>
      <c r="C493" s="70"/>
      <c r="D493" s="71"/>
      <c r="E493" s="73"/>
      <c r="F493" s="107" t="s">
        <v>10178</v>
      </c>
      <c r="G493" s="70"/>
      <c r="H493" s="74"/>
      <c r="I493" s="75"/>
      <c r="J493" s="75"/>
      <c r="K493" s="74" t="s">
        <v>11966</v>
      </c>
      <c r="L493" s="78"/>
      <c r="M493" s="79"/>
      <c r="N493" s="79"/>
      <c r="O493" s="80"/>
      <c r="P493" s="81"/>
      <c r="Q493" s="81"/>
      <c r="R493" s="91"/>
      <c r="S493" s="91"/>
      <c r="T493" s="91"/>
      <c r="U493" s="91"/>
      <c r="V493" s="52"/>
      <c r="W493" s="52"/>
      <c r="X493" s="52"/>
      <c r="Y493" s="52"/>
      <c r="Z493" s="51"/>
      <c r="AA493" s="76"/>
      <c r="AB493" s="76"/>
      <c r="AC493" s="77"/>
      <c r="AD493" s="83" t="s">
        <v>6340</v>
      </c>
      <c r="AE493" s="83">
        <v>1658</v>
      </c>
      <c r="AF493" s="83">
        <v>486931</v>
      </c>
      <c r="AG493" s="83">
        <v>13100</v>
      </c>
      <c r="AH493" s="83">
        <v>2236</v>
      </c>
      <c r="AI493" s="83"/>
      <c r="AJ493" s="83" t="s">
        <v>7348</v>
      </c>
      <c r="AK493" s="83"/>
      <c r="AL493" s="89" t="s">
        <v>8696</v>
      </c>
      <c r="AM493" s="83"/>
      <c r="AN493" s="85">
        <v>40432.115266203706</v>
      </c>
      <c r="AO493" s="89" t="s">
        <v>9476</v>
      </c>
      <c r="AP493" s="83" t="b">
        <v>0</v>
      </c>
      <c r="AQ493" s="83" t="b">
        <v>0</v>
      </c>
      <c r="AR493" s="83" t="b">
        <v>0</v>
      </c>
      <c r="AS493" s="83" t="s">
        <v>5604</v>
      </c>
      <c r="AT493" s="83">
        <v>11102</v>
      </c>
      <c r="AU493" s="89" t="s">
        <v>9970</v>
      </c>
      <c r="AV493" s="83" t="b">
        <v>1</v>
      </c>
      <c r="AW493" s="83" t="s">
        <v>10421</v>
      </c>
      <c r="AX493" s="89" t="s">
        <v>10912</v>
      </c>
      <c r="AY493" s="83" t="s">
        <v>65</v>
      </c>
      <c r="AZ493" s="2"/>
      <c r="BA493" s="3"/>
      <c r="BB493" s="3"/>
      <c r="BC493" s="3"/>
      <c r="BD493" s="3"/>
    </row>
    <row r="494" spans="1:56" x14ac:dyDescent="0.55000000000000004">
      <c r="A494" s="69" t="s">
        <v>1086</v>
      </c>
      <c r="B494" s="70"/>
      <c r="C494" s="70"/>
      <c r="D494" s="71"/>
      <c r="E494" s="73"/>
      <c r="F494" s="107" t="s">
        <v>10179</v>
      </c>
      <c r="G494" s="70"/>
      <c r="H494" s="74"/>
      <c r="I494" s="75"/>
      <c r="J494" s="75"/>
      <c r="K494" s="74" t="s">
        <v>11967</v>
      </c>
      <c r="L494" s="78"/>
      <c r="M494" s="79"/>
      <c r="N494" s="79"/>
      <c r="O494" s="80"/>
      <c r="P494" s="81"/>
      <c r="Q494" s="81"/>
      <c r="R494" s="91"/>
      <c r="S494" s="91"/>
      <c r="T494" s="91"/>
      <c r="U494" s="91"/>
      <c r="V494" s="52"/>
      <c r="W494" s="52"/>
      <c r="X494" s="52"/>
      <c r="Y494" s="52"/>
      <c r="Z494" s="51"/>
      <c r="AA494" s="76"/>
      <c r="AB494" s="76"/>
      <c r="AC494" s="77"/>
      <c r="AD494" s="83" t="s">
        <v>6341</v>
      </c>
      <c r="AE494" s="83">
        <v>20979</v>
      </c>
      <c r="AF494" s="83">
        <v>35611</v>
      </c>
      <c r="AG494" s="83">
        <v>5695</v>
      </c>
      <c r="AH494" s="83">
        <v>1444</v>
      </c>
      <c r="AI494" s="83"/>
      <c r="AJ494" s="83" t="s">
        <v>7349</v>
      </c>
      <c r="AK494" s="83" t="s">
        <v>8104</v>
      </c>
      <c r="AL494" s="89" t="s">
        <v>8697</v>
      </c>
      <c r="AM494" s="83"/>
      <c r="AN494" s="85">
        <v>39935.103078703702</v>
      </c>
      <c r="AO494" s="89" t="s">
        <v>9477</v>
      </c>
      <c r="AP494" s="83" t="b">
        <v>0</v>
      </c>
      <c r="AQ494" s="83" t="b">
        <v>0</v>
      </c>
      <c r="AR494" s="83" t="b">
        <v>1</v>
      </c>
      <c r="AS494" s="83" t="s">
        <v>5604</v>
      </c>
      <c r="AT494" s="83">
        <v>821</v>
      </c>
      <c r="AU494" s="89" t="s">
        <v>9970</v>
      </c>
      <c r="AV494" s="83" t="b">
        <v>1</v>
      </c>
      <c r="AW494" s="83" t="s">
        <v>10421</v>
      </c>
      <c r="AX494" s="89" t="s">
        <v>10913</v>
      </c>
      <c r="AY494" s="83" t="s">
        <v>65</v>
      </c>
      <c r="AZ494" s="2"/>
      <c r="BA494" s="3"/>
      <c r="BB494" s="3"/>
      <c r="BC494" s="3"/>
      <c r="BD494" s="3"/>
    </row>
    <row r="495" spans="1:56" x14ac:dyDescent="0.55000000000000004">
      <c r="A495" s="69" t="s">
        <v>1087</v>
      </c>
      <c r="B495" s="70"/>
      <c r="C495" s="70"/>
      <c r="D495" s="71"/>
      <c r="E495" s="73"/>
      <c r="F495" s="107" t="s">
        <v>10180</v>
      </c>
      <c r="G495" s="70"/>
      <c r="H495" s="74"/>
      <c r="I495" s="75"/>
      <c r="J495" s="75"/>
      <c r="K495" s="74" t="s">
        <v>11968</v>
      </c>
      <c r="L495" s="78"/>
      <c r="M495" s="79"/>
      <c r="N495" s="79"/>
      <c r="O495" s="80"/>
      <c r="P495" s="81"/>
      <c r="Q495" s="81"/>
      <c r="R495" s="91"/>
      <c r="S495" s="91"/>
      <c r="T495" s="91"/>
      <c r="U495" s="91"/>
      <c r="V495" s="52"/>
      <c r="W495" s="52"/>
      <c r="X495" s="52"/>
      <c r="Y495" s="52"/>
      <c r="Z495" s="51"/>
      <c r="AA495" s="76"/>
      <c r="AB495" s="76"/>
      <c r="AC495" s="77"/>
      <c r="AD495" s="83" t="s">
        <v>6342</v>
      </c>
      <c r="AE495" s="83">
        <v>377</v>
      </c>
      <c r="AF495" s="83">
        <v>6471</v>
      </c>
      <c r="AG495" s="83">
        <v>296</v>
      </c>
      <c r="AH495" s="83">
        <v>10</v>
      </c>
      <c r="AI495" s="83"/>
      <c r="AJ495" s="83" t="s">
        <v>7350</v>
      </c>
      <c r="AK495" s="83" t="s">
        <v>8105</v>
      </c>
      <c r="AL495" s="89" t="s">
        <v>8698</v>
      </c>
      <c r="AM495" s="83"/>
      <c r="AN495" s="85">
        <v>39911.539884259262</v>
      </c>
      <c r="AO495" s="89" t="s">
        <v>9478</v>
      </c>
      <c r="AP495" s="83" t="b">
        <v>1</v>
      </c>
      <c r="AQ495" s="83" t="b">
        <v>0</v>
      </c>
      <c r="AR495" s="83" t="b">
        <v>0</v>
      </c>
      <c r="AS495" s="83" t="s">
        <v>5604</v>
      </c>
      <c r="AT495" s="83">
        <v>201</v>
      </c>
      <c r="AU495" s="89" t="s">
        <v>9970</v>
      </c>
      <c r="AV495" s="83" t="b">
        <v>0</v>
      </c>
      <c r="AW495" s="83" t="s">
        <v>10421</v>
      </c>
      <c r="AX495" s="89" t="s">
        <v>10914</v>
      </c>
      <c r="AY495" s="83" t="s">
        <v>65</v>
      </c>
      <c r="AZ495" s="2"/>
      <c r="BA495" s="3"/>
      <c r="BB495" s="3"/>
      <c r="BC495" s="3"/>
      <c r="BD495" s="3"/>
    </row>
    <row r="496" spans="1:56" x14ac:dyDescent="0.55000000000000004">
      <c r="A496" s="69" t="s">
        <v>1088</v>
      </c>
      <c r="B496" s="70"/>
      <c r="C496" s="70"/>
      <c r="D496" s="71"/>
      <c r="E496" s="73"/>
      <c r="F496" s="107" t="s">
        <v>10181</v>
      </c>
      <c r="G496" s="70"/>
      <c r="H496" s="74"/>
      <c r="I496" s="75"/>
      <c r="J496" s="75"/>
      <c r="K496" s="74" t="s">
        <v>11969</v>
      </c>
      <c r="L496" s="78"/>
      <c r="M496" s="79"/>
      <c r="N496" s="79"/>
      <c r="O496" s="80"/>
      <c r="P496" s="81"/>
      <c r="Q496" s="81"/>
      <c r="R496" s="91"/>
      <c r="S496" s="91"/>
      <c r="T496" s="91"/>
      <c r="U496" s="91"/>
      <c r="V496" s="52"/>
      <c r="W496" s="52"/>
      <c r="X496" s="52"/>
      <c r="Y496" s="52"/>
      <c r="Z496" s="51"/>
      <c r="AA496" s="76"/>
      <c r="AB496" s="76"/>
      <c r="AC496" s="77"/>
      <c r="AD496" s="83" t="s">
        <v>6343</v>
      </c>
      <c r="AE496" s="83">
        <v>6383</v>
      </c>
      <c r="AF496" s="83">
        <v>307158</v>
      </c>
      <c r="AG496" s="83">
        <v>60292</v>
      </c>
      <c r="AH496" s="83">
        <v>9309</v>
      </c>
      <c r="AI496" s="83"/>
      <c r="AJ496" s="83" t="s">
        <v>7351</v>
      </c>
      <c r="AK496" s="83" t="s">
        <v>8106</v>
      </c>
      <c r="AL496" s="89" t="s">
        <v>8699</v>
      </c>
      <c r="AM496" s="83"/>
      <c r="AN496" s="85">
        <v>39701.558923611112</v>
      </c>
      <c r="AO496" s="89" t="s">
        <v>9479</v>
      </c>
      <c r="AP496" s="83" t="b">
        <v>0</v>
      </c>
      <c r="AQ496" s="83" t="b">
        <v>0</v>
      </c>
      <c r="AR496" s="83" t="b">
        <v>1</v>
      </c>
      <c r="AS496" s="83" t="s">
        <v>5604</v>
      </c>
      <c r="AT496" s="83">
        <v>3818</v>
      </c>
      <c r="AU496" s="89" t="s">
        <v>9970</v>
      </c>
      <c r="AV496" s="83" t="b">
        <v>1</v>
      </c>
      <c r="AW496" s="83" t="s">
        <v>10421</v>
      </c>
      <c r="AX496" s="89" t="s">
        <v>10915</v>
      </c>
      <c r="AY496" s="83" t="s">
        <v>65</v>
      </c>
      <c r="AZ496" s="2"/>
      <c r="BA496" s="3"/>
      <c r="BB496" s="3"/>
      <c r="BC496" s="3"/>
      <c r="BD496" s="3"/>
    </row>
    <row r="497" spans="1:56" x14ac:dyDescent="0.55000000000000004">
      <c r="A497" s="69" t="s">
        <v>1089</v>
      </c>
      <c r="B497" s="70"/>
      <c r="C497" s="70"/>
      <c r="D497" s="71"/>
      <c r="E497" s="73"/>
      <c r="F497" s="107" t="s">
        <v>10182</v>
      </c>
      <c r="G497" s="70"/>
      <c r="H497" s="74"/>
      <c r="I497" s="75"/>
      <c r="J497" s="75"/>
      <c r="K497" s="74" t="s">
        <v>11970</v>
      </c>
      <c r="L497" s="78"/>
      <c r="M497" s="79"/>
      <c r="N497" s="79"/>
      <c r="O497" s="80"/>
      <c r="P497" s="81"/>
      <c r="Q497" s="81"/>
      <c r="R497" s="91"/>
      <c r="S497" s="91"/>
      <c r="T497" s="91"/>
      <c r="U497" s="91"/>
      <c r="V497" s="52"/>
      <c r="W497" s="52"/>
      <c r="X497" s="52"/>
      <c r="Y497" s="52"/>
      <c r="Z497" s="51"/>
      <c r="AA497" s="76"/>
      <c r="AB497" s="76"/>
      <c r="AC497" s="77"/>
      <c r="AD497" s="83" t="s">
        <v>6344</v>
      </c>
      <c r="AE497" s="83">
        <v>3812</v>
      </c>
      <c r="AF497" s="83">
        <v>34840</v>
      </c>
      <c r="AG497" s="83">
        <v>112383</v>
      </c>
      <c r="AH497" s="83">
        <v>10702</v>
      </c>
      <c r="AI497" s="83"/>
      <c r="AJ497" s="83" t="s">
        <v>7352</v>
      </c>
      <c r="AK497" s="83" t="s">
        <v>8107</v>
      </c>
      <c r="AL497" s="89" t="s">
        <v>8700</v>
      </c>
      <c r="AM497" s="83"/>
      <c r="AN497" s="85">
        <v>39701.478391203702</v>
      </c>
      <c r="AO497" s="89" t="s">
        <v>9480</v>
      </c>
      <c r="AP497" s="83" t="b">
        <v>0</v>
      </c>
      <c r="AQ497" s="83" t="b">
        <v>0</v>
      </c>
      <c r="AR497" s="83" t="b">
        <v>0</v>
      </c>
      <c r="AS497" s="83" t="s">
        <v>5604</v>
      </c>
      <c r="AT497" s="83">
        <v>870</v>
      </c>
      <c r="AU497" s="89" t="s">
        <v>9974</v>
      </c>
      <c r="AV497" s="83" t="b">
        <v>1</v>
      </c>
      <c r="AW497" s="83" t="s">
        <v>10421</v>
      </c>
      <c r="AX497" s="89" t="s">
        <v>10916</v>
      </c>
      <c r="AY497" s="83" t="s">
        <v>65</v>
      </c>
      <c r="AZ497" s="2"/>
      <c r="BA497" s="3"/>
      <c r="BB497" s="3"/>
      <c r="BC497" s="3"/>
      <c r="BD497" s="3"/>
    </row>
    <row r="498" spans="1:56" x14ac:dyDescent="0.55000000000000004">
      <c r="A498" s="69" t="s">
        <v>509</v>
      </c>
      <c r="B498" s="70"/>
      <c r="C498" s="70"/>
      <c r="D498" s="71"/>
      <c r="E498" s="73"/>
      <c r="F498" s="107" t="s">
        <v>2898</v>
      </c>
      <c r="G498" s="70"/>
      <c r="H498" s="74"/>
      <c r="I498" s="75"/>
      <c r="J498" s="75"/>
      <c r="K498" s="74" t="s">
        <v>11971</v>
      </c>
      <c r="L498" s="78"/>
      <c r="M498" s="79"/>
      <c r="N498" s="79"/>
      <c r="O498" s="80"/>
      <c r="P498" s="81"/>
      <c r="Q498" s="81"/>
      <c r="R498" s="91"/>
      <c r="S498" s="91"/>
      <c r="T498" s="91"/>
      <c r="U498" s="91"/>
      <c r="V498" s="52"/>
      <c r="W498" s="52"/>
      <c r="X498" s="52"/>
      <c r="Y498" s="52"/>
      <c r="Z498" s="51"/>
      <c r="AA498" s="76"/>
      <c r="AB498" s="76"/>
      <c r="AC498" s="77"/>
      <c r="AD498" s="83" t="s">
        <v>6345</v>
      </c>
      <c r="AE498" s="83">
        <v>3519</v>
      </c>
      <c r="AF498" s="83">
        <v>1007</v>
      </c>
      <c r="AG498" s="83">
        <v>17273</v>
      </c>
      <c r="AH498" s="83">
        <v>19445</v>
      </c>
      <c r="AI498" s="83"/>
      <c r="AJ498" s="83"/>
      <c r="AK498" s="83"/>
      <c r="AL498" s="89" t="s">
        <v>8701</v>
      </c>
      <c r="AM498" s="83"/>
      <c r="AN498" s="85">
        <v>42415.857314814813</v>
      </c>
      <c r="AO498" s="89" t="s">
        <v>9481</v>
      </c>
      <c r="AP498" s="83" t="b">
        <v>1</v>
      </c>
      <c r="AQ498" s="83" t="b">
        <v>0</v>
      </c>
      <c r="AR498" s="83" t="b">
        <v>1</v>
      </c>
      <c r="AS498" s="83" t="s">
        <v>5604</v>
      </c>
      <c r="AT498" s="83">
        <v>42</v>
      </c>
      <c r="AU498" s="83"/>
      <c r="AV498" s="83" t="b">
        <v>0</v>
      </c>
      <c r="AW498" s="83" t="s">
        <v>10421</v>
      </c>
      <c r="AX498" s="89" t="s">
        <v>10917</v>
      </c>
      <c r="AY498" s="83" t="s">
        <v>66</v>
      </c>
      <c r="AZ498" s="2"/>
      <c r="BA498" s="3"/>
      <c r="BB498" s="3"/>
      <c r="BC498" s="3"/>
      <c r="BD498" s="3"/>
    </row>
    <row r="499" spans="1:56" x14ac:dyDescent="0.55000000000000004">
      <c r="A499" s="69" t="s">
        <v>510</v>
      </c>
      <c r="B499" s="70"/>
      <c r="C499" s="70"/>
      <c r="D499" s="71"/>
      <c r="E499" s="73"/>
      <c r="F499" s="107" t="s">
        <v>2899</v>
      </c>
      <c r="G499" s="70"/>
      <c r="H499" s="74"/>
      <c r="I499" s="75"/>
      <c r="J499" s="75"/>
      <c r="K499" s="74" t="s">
        <v>11972</v>
      </c>
      <c r="L499" s="78"/>
      <c r="M499" s="79"/>
      <c r="N499" s="79"/>
      <c r="O499" s="80"/>
      <c r="P499" s="81"/>
      <c r="Q499" s="81"/>
      <c r="R499" s="91"/>
      <c r="S499" s="91"/>
      <c r="T499" s="91"/>
      <c r="U499" s="91"/>
      <c r="V499" s="52"/>
      <c r="W499" s="52"/>
      <c r="X499" s="52"/>
      <c r="Y499" s="52"/>
      <c r="Z499" s="51"/>
      <c r="AA499" s="76"/>
      <c r="AB499" s="76"/>
      <c r="AC499" s="77"/>
      <c r="AD499" s="83" t="s">
        <v>6346</v>
      </c>
      <c r="AE499" s="83">
        <v>1214</v>
      </c>
      <c r="AF499" s="83">
        <v>2434</v>
      </c>
      <c r="AG499" s="83">
        <v>4849</v>
      </c>
      <c r="AH499" s="83">
        <v>1811</v>
      </c>
      <c r="AI499" s="83"/>
      <c r="AJ499" s="83" t="s">
        <v>7353</v>
      </c>
      <c r="AK499" s="83" t="s">
        <v>8044</v>
      </c>
      <c r="AL499" s="89" t="s">
        <v>8702</v>
      </c>
      <c r="AM499" s="83"/>
      <c r="AN499" s="85">
        <v>40867.793958333335</v>
      </c>
      <c r="AO499" s="89" t="s">
        <v>9482</v>
      </c>
      <c r="AP499" s="83" t="b">
        <v>0</v>
      </c>
      <c r="AQ499" s="83" t="b">
        <v>0</v>
      </c>
      <c r="AR499" s="83" t="b">
        <v>1</v>
      </c>
      <c r="AS499" s="83" t="s">
        <v>9959</v>
      </c>
      <c r="AT499" s="83">
        <v>144</v>
      </c>
      <c r="AU499" s="89" t="s">
        <v>9970</v>
      </c>
      <c r="AV499" s="83" t="b">
        <v>0</v>
      </c>
      <c r="AW499" s="83" t="s">
        <v>10421</v>
      </c>
      <c r="AX499" s="89" t="s">
        <v>10918</v>
      </c>
      <c r="AY499" s="83" t="s">
        <v>66</v>
      </c>
      <c r="AZ499" s="2"/>
      <c r="BA499" s="3"/>
      <c r="BB499" s="3"/>
      <c r="BC499" s="3"/>
      <c r="BD499" s="3"/>
    </row>
    <row r="500" spans="1:56" x14ac:dyDescent="0.55000000000000004">
      <c r="A500" s="69" t="s">
        <v>908</v>
      </c>
      <c r="B500" s="70"/>
      <c r="C500" s="70"/>
      <c r="D500" s="71"/>
      <c r="E500" s="73"/>
      <c r="F500" s="107" t="s">
        <v>10183</v>
      </c>
      <c r="G500" s="70"/>
      <c r="H500" s="74"/>
      <c r="I500" s="75"/>
      <c r="J500" s="75"/>
      <c r="K500" s="74" t="s">
        <v>11973</v>
      </c>
      <c r="L500" s="78"/>
      <c r="M500" s="79"/>
      <c r="N500" s="79"/>
      <c r="O500" s="80"/>
      <c r="P500" s="81"/>
      <c r="Q500" s="81"/>
      <c r="R500" s="91"/>
      <c r="S500" s="91"/>
      <c r="T500" s="91"/>
      <c r="U500" s="91"/>
      <c r="V500" s="52"/>
      <c r="W500" s="52"/>
      <c r="X500" s="52"/>
      <c r="Y500" s="52"/>
      <c r="Z500" s="51"/>
      <c r="AA500" s="76"/>
      <c r="AB500" s="76"/>
      <c r="AC500" s="77"/>
      <c r="AD500" s="83" t="s">
        <v>6347</v>
      </c>
      <c r="AE500" s="83">
        <v>1038</v>
      </c>
      <c r="AF500" s="83">
        <v>1468</v>
      </c>
      <c r="AG500" s="83">
        <v>509</v>
      </c>
      <c r="AH500" s="83">
        <v>303</v>
      </c>
      <c r="AI500" s="83"/>
      <c r="AJ500" s="83" t="s">
        <v>7354</v>
      </c>
      <c r="AK500" s="83" t="s">
        <v>7940</v>
      </c>
      <c r="AL500" s="89" t="s">
        <v>8703</v>
      </c>
      <c r="AM500" s="83"/>
      <c r="AN500" s="85">
        <v>40393.076203703706</v>
      </c>
      <c r="AO500" s="89" t="s">
        <v>9483</v>
      </c>
      <c r="AP500" s="83" t="b">
        <v>0</v>
      </c>
      <c r="AQ500" s="83" t="b">
        <v>0</v>
      </c>
      <c r="AR500" s="83" t="b">
        <v>1</v>
      </c>
      <c r="AS500" s="83" t="s">
        <v>5604</v>
      </c>
      <c r="AT500" s="83">
        <v>42</v>
      </c>
      <c r="AU500" s="89" t="s">
        <v>9984</v>
      </c>
      <c r="AV500" s="83" t="b">
        <v>0</v>
      </c>
      <c r="AW500" s="83" t="s">
        <v>10421</v>
      </c>
      <c r="AX500" s="89" t="s">
        <v>10919</v>
      </c>
      <c r="AY500" s="83" t="s">
        <v>66</v>
      </c>
      <c r="AZ500" s="2"/>
      <c r="BA500" s="3"/>
      <c r="BB500" s="3"/>
      <c r="BC500" s="3"/>
      <c r="BD500" s="3"/>
    </row>
    <row r="501" spans="1:56" x14ac:dyDescent="0.55000000000000004">
      <c r="A501" s="69" t="s">
        <v>511</v>
      </c>
      <c r="B501" s="70"/>
      <c r="C501" s="70"/>
      <c r="D501" s="71"/>
      <c r="E501" s="73"/>
      <c r="F501" s="107" t="s">
        <v>2900</v>
      </c>
      <c r="G501" s="70"/>
      <c r="H501" s="74"/>
      <c r="I501" s="75"/>
      <c r="J501" s="75"/>
      <c r="K501" s="74" t="s">
        <v>11974</v>
      </c>
      <c r="L501" s="78"/>
      <c r="M501" s="79"/>
      <c r="N501" s="79"/>
      <c r="O501" s="80"/>
      <c r="P501" s="81"/>
      <c r="Q501" s="81"/>
      <c r="R501" s="91"/>
      <c r="S501" s="91"/>
      <c r="T501" s="91"/>
      <c r="U501" s="91"/>
      <c r="V501" s="52"/>
      <c r="W501" s="52"/>
      <c r="X501" s="52"/>
      <c r="Y501" s="52"/>
      <c r="Z501" s="51"/>
      <c r="AA501" s="76"/>
      <c r="AB501" s="76"/>
      <c r="AC501" s="77"/>
      <c r="AD501" s="83" t="s">
        <v>6348</v>
      </c>
      <c r="AE501" s="83">
        <v>2371</v>
      </c>
      <c r="AF501" s="83">
        <v>637</v>
      </c>
      <c r="AG501" s="83">
        <v>1544</v>
      </c>
      <c r="AH501" s="83">
        <v>558</v>
      </c>
      <c r="AI501" s="83"/>
      <c r="AJ501" s="83" t="s">
        <v>7355</v>
      </c>
      <c r="AK501" s="83" t="s">
        <v>8108</v>
      </c>
      <c r="AL501" s="89" t="s">
        <v>8704</v>
      </c>
      <c r="AM501" s="83"/>
      <c r="AN501" s="85">
        <v>42874.871006944442</v>
      </c>
      <c r="AO501" s="89" t="s">
        <v>9484</v>
      </c>
      <c r="AP501" s="83" t="b">
        <v>0</v>
      </c>
      <c r="AQ501" s="83" t="b">
        <v>0</v>
      </c>
      <c r="AR501" s="83" t="b">
        <v>0</v>
      </c>
      <c r="AS501" s="83" t="s">
        <v>5604</v>
      </c>
      <c r="AT501" s="83">
        <v>7</v>
      </c>
      <c r="AU501" s="89" t="s">
        <v>9970</v>
      </c>
      <c r="AV501" s="83" t="b">
        <v>0</v>
      </c>
      <c r="AW501" s="83" t="s">
        <v>10421</v>
      </c>
      <c r="AX501" s="89" t="s">
        <v>10920</v>
      </c>
      <c r="AY501" s="83" t="s">
        <v>66</v>
      </c>
      <c r="AZ501" s="2"/>
      <c r="BA501" s="3"/>
      <c r="BB501" s="3"/>
      <c r="BC501" s="3"/>
      <c r="BD501" s="3"/>
    </row>
    <row r="502" spans="1:56" x14ac:dyDescent="0.55000000000000004">
      <c r="A502" s="69" t="s">
        <v>512</v>
      </c>
      <c r="B502" s="70"/>
      <c r="C502" s="70"/>
      <c r="D502" s="71"/>
      <c r="E502" s="73"/>
      <c r="F502" s="107" t="s">
        <v>2901</v>
      </c>
      <c r="G502" s="70"/>
      <c r="H502" s="74"/>
      <c r="I502" s="75"/>
      <c r="J502" s="75"/>
      <c r="K502" s="74" t="s">
        <v>11975</v>
      </c>
      <c r="L502" s="78"/>
      <c r="M502" s="79"/>
      <c r="N502" s="79"/>
      <c r="O502" s="80"/>
      <c r="P502" s="81"/>
      <c r="Q502" s="81"/>
      <c r="R502" s="91"/>
      <c r="S502" s="91"/>
      <c r="T502" s="91"/>
      <c r="U502" s="91"/>
      <c r="V502" s="52"/>
      <c r="W502" s="52"/>
      <c r="X502" s="52"/>
      <c r="Y502" s="52"/>
      <c r="Z502" s="51"/>
      <c r="AA502" s="76"/>
      <c r="AB502" s="76"/>
      <c r="AC502" s="77"/>
      <c r="AD502" s="83" t="s">
        <v>6349</v>
      </c>
      <c r="AE502" s="83">
        <v>397</v>
      </c>
      <c r="AF502" s="83">
        <v>122</v>
      </c>
      <c r="AG502" s="83">
        <v>122</v>
      </c>
      <c r="AH502" s="83">
        <v>281</v>
      </c>
      <c r="AI502" s="83"/>
      <c r="AJ502" s="83" t="s">
        <v>7356</v>
      </c>
      <c r="AK502" s="83" t="s">
        <v>8109</v>
      </c>
      <c r="AL502" s="83"/>
      <c r="AM502" s="83"/>
      <c r="AN502" s="85">
        <v>43038.989259259259</v>
      </c>
      <c r="AO502" s="89" t="s">
        <v>9485</v>
      </c>
      <c r="AP502" s="83" t="b">
        <v>1</v>
      </c>
      <c r="AQ502" s="83" t="b">
        <v>0</v>
      </c>
      <c r="AR502" s="83" t="b">
        <v>1</v>
      </c>
      <c r="AS502" s="83" t="s">
        <v>5604</v>
      </c>
      <c r="AT502" s="83">
        <v>2</v>
      </c>
      <c r="AU502" s="83"/>
      <c r="AV502" s="83" t="b">
        <v>0</v>
      </c>
      <c r="AW502" s="83" t="s">
        <v>10421</v>
      </c>
      <c r="AX502" s="89" t="s">
        <v>10921</v>
      </c>
      <c r="AY502" s="83" t="s">
        <v>66</v>
      </c>
      <c r="AZ502" s="2"/>
      <c r="BA502" s="3"/>
      <c r="BB502" s="3"/>
      <c r="BC502" s="3"/>
      <c r="BD502" s="3"/>
    </row>
    <row r="503" spans="1:56" x14ac:dyDescent="0.55000000000000004">
      <c r="A503" s="69" t="s">
        <v>513</v>
      </c>
      <c r="B503" s="70"/>
      <c r="C503" s="70"/>
      <c r="D503" s="71"/>
      <c r="E503" s="73"/>
      <c r="F503" s="107" t="s">
        <v>2902</v>
      </c>
      <c r="G503" s="70"/>
      <c r="H503" s="74"/>
      <c r="I503" s="75"/>
      <c r="J503" s="75"/>
      <c r="K503" s="74" t="s">
        <v>11976</v>
      </c>
      <c r="L503" s="78"/>
      <c r="M503" s="79"/>
      <c r="N503" s="79"/>
      <c r="O503" s="80"/>
      <c r="P503" s="81"/>
      <c r="Q503" s="81"/>
      <c r="R503" s="91"/>
      <c r="S503" s="91"/>
      <c r="T503" s="91"/>
      <c r="U503" s="91"/>
      <c r="V503" s="52"/>
      <c r="W503" s="52"/>
      <c r="X503" s="52"/>
      <c r="Y503" s="52"/>
      <c r="Z503" s="51"/>
      <c r="AA503" s="76"/>
      <c r="AB503" s="76"/>
      <c r="AC503" s="77"/>
      <c r="AD503" s="83" t="s">
        <v>6350</v>
      </c>
      <c r="AE503" s="83">
        <v>189</v>
      </c>
      <c r="AF503" s="83">
        <v>163</v>
      </c>
      <c r="AG503" s="83">
        <v>2931</v>
      </c>
      <c r="AH503" s="83">
        <v>1115</v>
      </c>
      <c r="AI503" s="83"/>
      <c r="AJ503" s="83" t="s">
        <v>7357</v>
      </c>
      <c r="AK503" s="83" t="s">
        <v>8110</v>
      </c>
      <c r="AL503" s="89" t="s">
        <v>8705</v>
      </c>
      <c r="AM503" s="83"/>
      <c r="AN503" s="85">
        <v>42145.525497685187</v>
      </c>
      <c r="AO503" s="89" t="s">
        <v>9486</v>
      </c>
      <c r="AP503" s="83" t="b">
        <v>1</v>
      </c>
      <c r="AQ503" s="83" t="b">
        <v>0</v>
      </c>
      <c r="AR503" s="83" t="b">
        <v>1</v>
      </c>
      <c r="AS503" s="83" t="s">
        <v>5604</v>
      </c>
      <c r="AT503" s="83">
        <v>6</v>
      </c>
      <c r="AU503" s="89" t="s">
        <v>9970</v>
      </c>
      <c r="AV503" s="83" t="b">
        <v>0</v>
      </c>
      <c r="AW503" s="83" t="s">
        <v>10421</v>
      </c>
      <c r="AX503" s="89" t="s">
        <v>10922</v>
      </c>
      <c r="AY503" s="83" t="s">
        <v>66</v>
      </c>
      <c r="AZ503" s="2"/>
      <c r="BA503" s="3"/>
      <c r="BB503" s="3"/>
      <c r="BC503" s="3"/>
      <c r="BD503" s="3"/>
    </row>
    <row r="504" spans="1:56" x14ac:dyDescent="0.55000000000000004">
      <c r="A504" s="69" t="s">
        <v>544</v>
      </c>
      <c r="B504" s="70"/>
      <c r="C504" s="70"/>
      <c r="D504" s="71"/>
      <c r="E504" s="73"/>
      <c r="F504" s="107" t="s">
        <v>10184</v>
      </c>
      <c r="G504" s="70"/>
      <c r="H504" s="74"/>
      <c r="I504" s="75"/>
      <c r="J504" s="75"/>
      <c r="K504" s="74" t="s">
        <v>11977</v>
      </c>
      <c r="L504" s="78"/>
      <c r="M504" s="79"/>
      <c r="N504" s="79"/>
      <c r="O504" s="80"/>
      <c r="P504" s="81"/>
      <c r="Q504" s="81"/>
      <c r="R504" s="91"/>
      <c r="S504" s="91"/>
      <c r="T504" s="91"/>
      <c r="U504" s="91"/>
      <c r="V504" s="52"/>
      <c r="W504" s="52"/>
      <c r="X504" s="52"/>
      <c r="Y504" s="52"/>
      <c r="Z504" s="51"/>
      <c r="AA504" s="76"/>
      <c r="AB504" s="76"/>
      <c r="AC504" s="77"/>
      <c r="AD504" s="83" t="s">
        <v>6351</v>
      </c>
      <c r="AE504" s="83">
        <v>34</v>
      </c>
      <c r="AF504" s="83">
        <v>238</v>
      </c>
      <c r="AG504" s="83">
        <v>241</v>
      </c>
      <c r="AH504" s="83">
        <v>3</v>
      </c>
      <c r="AI504" s="83"/>
      <c r="AJ504" s="83" t="s">
        <v>7358</v>
      </c>
      <c r="AK504" s="83" t="s">
        <v>8111</v>
      </c>
      <c r="AL504" s="83"/>
      <c r="AM504" s="83"/>
      <c r="AN504" s="85">
        <v>43088.056273148148</v>
      </c>
      <c r="AO504" s="89" t="s">
        <v>9487</v>
      </c>
      <c r="AP504" s="83" t="b">
        <v>0</v>
      </c>
      <c r="AQ504" s="83" t="b">
        <v>0</v>
      </c>
      <c r="AR504" s="83" t="b">
        <v>1</v>
      </c>
      <c r="AS504" s="83" t="s">
        <v>5604</v>
      </c>
      <c r="AT504" s="83">
        <v>0</v>
      </c>
      <c r="AU504" s="89" t="s">
        <v>9970</v>
      </c>
      <c r="AV504" s="83" t="b">
        <v>0</v>
      </c>
      <c r="AW504" s="83" t="s">
        <v>10421</v>
      </c>
      <c r="AX504" s="89" t="s">
        <v>10923</v>
      </c>
      <c r="AY504" s="83" t="s">
        <v>66</v>
      </c>
      <c r="AZ504" s="2"/>
      <c r="BA504" s="3"/>
      <c r="BB504" s="3"/>
      <c r="BC504" s="3"/>
      <c r="BD504" s="3"/>
    </row>
    <row r="505" spans="1:56" x14ac:dyDescent="0.55000000000000004">
      <c r="A505" s="69" t="s">
        <v>514</v>
      </c>
      <c r="B505" s="70"/>
      <c r="C505" s="70"/>
      <c r="D505" s="71"/>
      <c r="E505" s="73"/>
      <c r="F505" s="107" t="s">
        <v>2903</v>
      </c>
      <c r="G505" s="70"/>
      <c r="H505" s="74"/>
      <c r="I505" s="75"/>
      <c r="J505" s="75"/>
      <c r="K505" s="74" t="s">
        <v>11978</v>
      </c>
      <c r="L505" s="78"/>
      <c r="M505" s="79"/>
      <c r="N505" s="79"/>
      <c r="O505" s="80"/>
      <c r="P505" s="81"/>
      <c r="Q505" s="81"/>
      <c r="R505" s="91"/>
      <c r="S505" s="91"/>
      <c r="T505" s="91"/>
      <c r="U505" s="91"/>
      <c r="V505" s="52"/>
      <c r="W505" s="52"/>
      <c r="X505" s="52"/>
      <c r="Y505" s="52"/>
      <c r="Z505" s="51"/>
      <c r="AA505" s="76"/>
      <c r="AB505" s="76"/>
      <c r="AC505" s="77"/>
      <c r="AD505" s="83" t="s">
        <v>6352</v>
      </c>
      <c r="AE505" s="83">
        <v>1629</v>
      </c>
      <c r="AF505" s="83">
        <v>924</v>
      </c>
      <c r="AG505" s="83">
        <v>13762</v>
      </c>
      <c r="AH505" s="83">
        <v>16084</v>
      </c>
      <c r="AI505" s="83"/>
      <c r="AJ505" s="83" t="s">
        <v>7359</v>
      </c>
      <c r="AK505" s="83" t="s">
        <v>8112</v>
      </c>
      <c r="AL505" s="83"/>
      <c r="AM505" s="83"/>
      <c r="AN505" s="85">
        <v>40270.780219907407</v>
      </c>
      <c r="AO505" s="89" t="s">
        <v>9488</v>
      </c>
      <c r="AP505" s="83" t="b">
        <v>0</v>
      </c>
      <c r="AQ505" s="83" t="b">
        <v>0</v>
      </c>
      <c r="AR505" s="83" t="b">
        <v>1</v>
      </c>
      <c r="AS505" s="83" t="s">
        <v>5604</v>
      </c>
      <c r="AT505" s="83">
        <v>12</v>
      </c>
      <c r="AU505" s="89" t="s">
        <v>9968</v>
      </c>
      <c r="AV505" s="83" t="b">
        <v>0</v>
      </c>
      <c r="AW505" s="83" t="s">
        <v>10421</v>
      </c>
      <c r="AX505" s="89" t="s">
        <v>10924</v>
      </c>
      <c r="AY505" s="83" t="s">
        <v>66</v>
      </c>
      <c r="AZ505" s="2"/>
      <c r="BA505" s="3"/>
      <c r="BB505" s="3"/>
      <c r="BC505" s="3"/>
      <c r="BD505" s="3"/>
    </row>
    <row r="506" spans="1:56" x14ac:dyDescent="0.55000000000000004">
      <c r="A506" s="69" t="s">
        <v>515</v>
      </c>
      <c r="B506" s="70"/>
      <c r="C506" s="70"/>
      <c r="D506" s="71"/>
      <c r="E506" s="73"/>
      <c r="F506" s="107" t="s">
        <v>2904</v>
      </c>
      <c r="G506" s="70"/>
      <c r="H506" s="74"/>
      <c r="I506" s="75"/>
      <c r="J506" s="75"/>
      <c r="K506" s="74" t="s">
        <v>11979</v>
      </c>
      <c r="L506" s="78"/>
      <c r="M506" s="79"/>
      <c r="N506" s="79"/>
      <c r="O506" s="80"/>
      <c r="P506" s="81"/>
      <c r="Q506" s="81"/>
      <c r="R506" s="91"/>
      <c r="S506" s="91"/>
      <c r="T506" s="91"/>
      <c r="U506" s="91"/>
      <c r="V506" s="52"/>
      <c r="W506" s="52"/>
      <c r="X506" s="52"/>
      <c r="Y506" s="52"/>
      <c r="Z506" s="51"/>
      <c r="AA506" s="76"/>
      <c r="AB506" s="76"/>
      <c r="AC506" s="77"/>
      <c r="AD506" s="83" t="s">
        <v>6353</v>
      </c>
      <c r="AE506" s="83">
        <v>978</v>
      </c>
      <c r="AF506" s="83">
        <v>664</v>
      </c>
      <c r="AG506" s="83">
        <v>3191</v>
      </c>
      <c r="AH506" s="83">
        <v>27</v>
      </c>
      <c r="AI506" s="83"/>
      <c r="AJ506" s="83" t="s">
        <v>7360</v>
      </c>
      <c r="AK506" s="83" t="s">
        <v>8113</v>
      </c>
      <c r="AL506" s="89" t="s">
        <v>8706</v>
      </c>
      <c r="AM506" s="83"/>
      <c r="AN506" s="85">
        <v>39924.306446759256</v>
      </c>
      <c r="AO506" s="89" t="s">
        <v>9489</v>
      </c>
      <c r="AP506" s="83" t="b">
        <v>0</v>
      </c>
      <c r="AQ506" s="83" t="b">
        <v>0</v>
      </c>
      <c r="AR506" s="83" t="b">
        <v>0</v>
      </c>
      <c r="AS506" s="83" t="s">
        <v>5604</v>
      </c>
      <c r="AT506" s="83">
        <v>23</v>
      </c>
      <c r="AU506" s="89" t="s">
        <v>9970</v>
      </c>
      <c r="AV506" s="83" t="b">
        <v>0</v>
      </c>
      <c r="AW506" s="83" t="s">
        <v>10421</v>
      </c>
      <c r="AX506" s="89" t="s">
        <v>10925</v>
      </c>
      <c r="AY506" s="83" t="s">
        <v>66</v>
      </c>
      <c r="AZ506" s="2"/>
      <c r="BA506" s="3"/>
      <c r="BB506" s="3"/>
      <c r="BC506" s="3"/>
      <c r="BD506" s="3"/>
    </row>
    <row r="507" spans="1:56" x14ac:dyDescent="0.55000000000000004">
      <c r="A507" s="69" t="s">
        <v>516</v>
      </c>
      <c r="B507" s="70"/>
      <c r="C507" s="70"/>
      <c r="D507" s="71"/>
      <c r="E507" s="73"/>
      <c r="F507" s="107" t="s">
        <v>2905</v>
      </c>
      <c r="G507" s="70"/>
      <c r="H507" s="74"/>
      <c r="I507" s="75"/>
      <c r="J507" s="75"/>
      <c r="K507" s="74" t="s">
        <v>11980</v>
      </c>
      <c r="L507" s="78"/>
      <c r="M507" s="79"/>
      <c r="N507" s="79"/>
      <c r="O507" s="80"/>
      <c r="P507" s="81"/>
      <c r="Q507" s="81"/>
      <c r="R507" s="91"/>
      <c r="S507" s="91"/>
      <c r="T507" s="91"/>
      <c r="U507" s="91"/>
      <c r="V507" s="52"/>
      <c r="W507" s="52"/>
      <c r="X507" s="52"/>
      <c r="Y507" s="52"/>
      <c r="Z507" s="51"/>
      <c r="AA507" s="76"/>
      <c r="AB507" s="76"/>
      <c r="AC507" s="77"/>
      <c r="AD507" s="83" t="s">
        <v>6354</v>
      </c>
      <c r="AE507" s="83">
        <v>176</v>
      </c>
      <c r="AF507" s="83">
        <v>83</v>
      </c>
      <c r="AG507" s="83">
        <v>679</v>
      </c>
      <c r="AH507" s="83">
        <v>4</v>
      </c>
      <c r="AI507" s="83"/>
      <c r="AJ507" s="83" t="s">
        <v>7361</v>
      </c>
      <c r="AK507" s="83" t="s">
        <v>8114</v>
      </c>
      <c r="AL507" s="89" t="s">
        <v>8707</v>
      </c>
      <c r="AM507" s="83"/>
      <c r="AN507" s="85">
        <v>41766.431006944447</v>
      </c>
      <c r="AO507" s="89" t="s">
        <v>9490</v>
      </c>
      <c r="AP507" s="83" t="b">
        <v>0</v>
      </c>
      <c r="AQ507" s="83" t="b">
        <v>0</v>
      </c>
      <c r="AR507" s="83" t="b">
        <v>1</v>
      </c>
      <c r="AS507" s="83" t="s">
        <v>5605</v>
      </c>
      <c r="AT507" s="83">
        <v>8</v>
      </c>
      <c r="AU507" s="89" t="s">
        <v>9970</v>
      </c>
      <c r="AV507" s="83" t="b">
        <v>0</v>
      </c>
      <c r="AW507" s="83" t="s">
        <v>10421</v>
      </c>
      <c r="AX507" s="89" t="s">
        <v>10926</v>
      </c>
      <c r="AY507" s="83" t="s">
        <v>66</v>
      </c>
      <c r="AZ507" s="2"/>
      <c r="BA507" s="3"/>
      <c r="BB507" s="3"/>
      <c r="BC507" s="3"/>
      <c r="BD507" s="3"/>
    </row>
    <row r="508" spans="1:56" x14ac:dyDescent="0.55000000000000004">
      <c r="A508" s="69" t="s">
        <v>517</v>
      </c>
      <c r="B508" s="70"/>
      <c r="C508" s="70"/>
      <c r="D508" s="71"/>
      <c r="E508" s="73"/>
      <c r="F508" s="107" t="s">
        <v>2906</v>
      </c>
      <c r="G508" s="70"/>
      <c r="H508" s="74"/>
      <c r="I508" s="75"/>
      <c r="J508" s="75"/>
      <c r="K508" s="74" t="s">
        <v>11981</v>
      </c>
      <c r="L508" s="78"/>
      <c r="M508" s="79"/>
      <c r="N508" s="79"/>
      <c r="O508" s="80"/>
      <c r="P508" s="81"/>
      <c r="Q508" s="81"/>
      <c r="R508" s="91"/>
      <c r="S508" s="91"/>
      <c r="T508" s="91"/>
      <c r="U508" s="91"/>
      <c r="V508" s="52"/>
      <c r="W508" s="52"/>
      <c r="X508" s="52"/>
      <c r="Y508" s="52"/>
      <c r="Z508" s="51"/>
      <c r="AA508" s="76"/>
      <c r="AB508" s="76"/>
      <c r="AC508" s="77"/>
      <c r="AD508" s="83" t="s">
        <v>6355</v>
      </c>
      <c r="AE508" s="83">
        <v>2812</v>
      </c>
      <c r="AF508" s="83">
        <v>724</v>
      </c>
      <c r="AG508" s="83">
        <v>3091</v>
      </c>
      <c r="AH508" s="83">
        <v>584</v>
      </c>
      <c r="AI508" s="83"/>
      <c r="AJ508" s="83" t="s">
        <v>7362</v>
      </c>
      <c r="AK508" s="83" t="s">
        <v>8092</v>
      </c>
      <c r="AL508" s="83"/>
      <c r="AM508" s="83"/>
      <c r="AN508" s="85">
        <v>41135.469583333332</v>
      </c>
      <c r="AO508" s="89" t="s">
        <v>9491</v>
      </c>
      <c r="AP508" s="83" t="b">
        <v>0</v>
      </c>
      <c r="AQ508" s="83" t="b">
        <v>0</v>
      </c>
      <c r="AR508" s="83" t="b">
        <v>1</v>
      </c>
      <c r="AS508" s="83" t="s">
        <v>5604</v>
      </c>
      <c r="AT508" s="83">
        <v>4</v>
      </c>
      <c r="AU508" s="89" t="s">
        <v>9972</v>
      </c>
      <c r="AV508" s="83" t="b">
        <v>0</v>
      </c>
      <c r="AW508" s="83" t="s">
        <v>10421</v>
      </c>
      <c r="AX508" s="89" t="s">
        <v>10927</v>
      </c>
      <c r="AY508" s="83" t="s">
        <v>66</v>
      </c>
      <c r="AZ508" s="2"/>
      <c r="BA508" s="3"/>
      <c r="BB508" s="3"/>
      <c r="BC508" s="3"/>
      <c r="BD508" s="3"/>
    </row>
    <row r="509" spans="1:56" x14ac:dyDescent="0.55000000000000004">
      <c r="A509" s="69" t="s">
        <v>518</v>
      </c>
      <c r="B509" s="70"/>
      <c r="C509" s="70"/>
      <c r="D509" s="71"/>
      <c r="E509" s="73"/>
      <c r="F509" s="107" t="s">
        <v>2907</v>
      </c>
      <c r="G509" s="70"/>
      <c r="H509" s="74"/>
      <c r="I509" s="75"/>
      <c r="J509" s="75"/>
      <c r="K509" s="74" t="s">
        <v>11982</v>
      </c>
      <c r="L509" s="78"/>
      <c r="M509" s="79"/>
      <c r="N509" s="79"/>
      <c r="O509" s="80"/>
      <c r="P509" s="81"/>
      <c r="Q509" s="81"/>
      <c r="R509" s="91"/>
      <c r="S509" s="91"/>
      <c r="T509" s="91"/>
      <c r="U509" s="91"/>
      <c r="V509" s="52"/>
      <c r="W509" s="52"/>
      <c r="X509" s="52"/>
      <c r="Y509" s="52"/>
      <c r="Z509" s="51"/>
      <c r="AA509" s="76"/>
      <c r="AB509" s="76"/>
      <c r="AC509" s="77"/>
      <c r="AD509" s="83" t="s">
        <v>6356</v>
      </c>
      <c r="AE509" s="83">
        <v>2757</v>
      </c>
      <c r="AF509" s="83">
        <v>2214</v>
      </c>
      <c r="AG509" s="83">
        <v>26969</v>
      </c>
      <c r="AH509" s="83">
        <v>2447</v>
      </c>
      <c r="AI509" s="83"/>
      <c r="AJ509" s="83" t="s">
        <v>7363</v>
      </c>
      <c r="AK509" s="83" t="s">
        <v>8048</v>
      </c>
      <c r="AL509" s="89" t="s">
        <v>8708</v>
      </c>
      <c r="AM509" s="83"/>
      <c r="AN509" s="85">
        <v>40880.539594907408</v>
      </c>
      <c r="AO509" s="89" t="s">
        <v>9492</v>
      </c>
      <c r="AP509" s="83" t="b">
        <v>1</v>
      </c>
      <c r="AQ509" s="83" t="b">
        <v>0</v>
      </c>
      <c r="AR509" s="83" t="b">
        <v>1</v>
      </c>
      <c r="AS509" s="83" t="s">
        <v>5604</v>
      </c>
      <c r="AT509" s="83">
        <v>33</v>
      </c>
      <c r="AU509" s="89" t="s">
        <v>9970</v>
      </c>
      <c r="AV509" s="83" t="b">
        <v>0</v>
      </c>
      <c r="AW509" s="83" t="s">
        <v>10421</v>
      </c>
      <c r="AX509" s="89" t="s">
        <v>10928</v>
      </c>
      <c r="AY509" s="83" t="s">
        <v>66</v>
      </c>
      <c r="AZ509" s="2"/>
      <c r="BA509" s="3"/>
      <c r="BB509" s="3"/>
      <c r="BC509" s="3"/>
      <c r="BD509" s="3"/>
    </row>
    <row r="510" spans="1:56" x14ac:dyDescent="0.55000000000000004">
      <c r="A510" s="69" t="s">
        <v>519</v>
      </c>
      <c r="B510" s="70"/>
      <c r="C510" s="70"/>
      <c r="D510" s="71"/>
      <c r="E510" s="73"/>
      <c r="F510" s="107" t="s">
        <v>2908</v>
      </c>
      <c r="G510" s="70"/>
      <c r="H510" s="74"/>
      <c r="I510" s="75"/>
      <c r="J510" s="75"/>
      <c r="K510" s="74" t="s">
        <v>11983</v>
      </c>
      <c r="L510" s="78"/>
      <c r="M510" s="79"/>
      <c r="N510" s="79"/>
      <c r="O510" s="80"/>
      <c r="P510" s="81"/>
      <c r="Q510" s="81"/>
      <c r="R510" s="91"/>
      <c r="S510" s="91"/>
      <c r="T510" s="91"/>
      <c r="U510" s="91"/>
      <c r="V510" s="52"/>
      <c r="W510" s="52"/>
      <c r="X510" s="52"/>
      <c r="Y510" s="52"/>
      <c r="Z510" s="51"/>
      <c r="AA510" s="76"/>
      <c r="AB510" s="76"/>
      <c r="AC510" s="77"/>
      <c r="AD510" s="83" t="s">
        <v>6357</v>
      </c>
      <c r="AE510" s="83">
        <v>902</v>
      </c>
      <c r="AF510" s="83">
        <v>1183</v>
      </c>
      <c r="AG510" s="83">
        <v>1067</v>
      </c>
      <c r="AH510" s="83">
        <v>478</v>
      </c>
      <c r="AI510" s="83"/>
      <c r="AJ510" s="83" t="s">
        <v>7364</v>
      </c>
      <c r="AK510" s="83" t="s">
        <v>8115</v>
      </c>
      <c r="AL510" s="89" t="s">
        <v>8709</v>
      </c>
      <c r="AM510" s="83"/>
      <c r="AN510" s="85">
        <v>42124.610046296293</v>
      </c>
      <c r="AO510" s="89" t="s">
        <v>9493</v>
      </c>
      <c r="AP510" s="83" t="b">
        <v>0</v>
      </c>
      <c r="AQ510" s="83" t="b">
        <v>0</v>
      </c>
      <c r="AR510" s="83" t="b">
        <v>1</v>
      </c>
      <c r="AS510" s="83" t="s">
        <v>5605</v>
      </c>
      <c r="AT510" s="83">
        <v>11</v>
      </c>
      <c r="AU510" s="89" t="s">
        <v>9970</v>
      </c>
      <c r="AV510" s="83" t="b">
        <v>0</v>
      </c>
      <c r="AW510" s="83" t="s">
        <v>10421</v>
      </c>
      <c r="AX510" s="89" t="s">
        <v>10929</v>
      </c>
      <c r="AY510" s="83" t="s">
        <v>66</v>
      </c>
      <c r="AZ510" s="2"/>
      <c r="BA510" s="3"/>
      <c r="BB510" s="3"/>
      <c r="BC510" s="3"/>
      <c r="BD510" s="3"/>
    </row>
    <row r="511" spans="1:56" x14ac:dyDescent="0.55000000000000004">
      <c r="A511" s="69" t="s">
        <v>520</v>
      </c>
      <c r="B511" s="70"/>
      <c r="C511" s="70"/>
      <c r="D511" s="71"/>
      <c r="E511" s="73"/>
      <c r="F511" s="107" t="s">
        <v>2909</v>
      </c>
      <c r="G511" s="70"/>
      <c r="H511" s="74"/>
      <c r="I511" s="75"/>
      <c r="J511" s="75"/>
      <c r="K511" s="74" t="s">
        <v>11984</v>
      </c>
      <c r="L511" s="78"/>
      <c r="M511" s="79"/>
      <c r="N511" s="79"/>
      <c r="O511" s="80"/>
      <c r="P511" s="81"/>
      <c r="Q511" s="81"/>
      <c r="R511" s="91"/>
      <c r="S511" s="91"/>
      <c r="T511" s="91"/>
      <c r="U511" s="91"/>
      <c r="V511" s="52"/>
      <c r="W511" s="52"/>
      <c r="X511" s="52"/>
      <c r="Y511" s="52"/>
      <c r="Z511" s="51"/>
      <c r="AA511" s="76"/>
      <c r="AB511" s="76"/>
      <c r="AC511" s="77"/>
      <c r="AD511" s="83" t="s">
        <v>6358</v>
      </c>
      <c r="AE511" s="83">
        <v>1310</v>
      </c>
      <c r="AF511" s="83">
        <v>2523</v>
      </c>
      <c r="AG511" s="83">
        <v>2852</v>
      </c>
      <c r="AH511" s="83">
        <v>1557</v>
      </c>
      <c r="AI511" s="83"/>
      <c r="AJ511" s="83" t="s">
        <v>7365</v>
      </c>
      <c r="AK511" s="83" t="s">
        <v>7958</v>
      </c>
      <c r="AL511" s="89" t="s">
        <v>8638</v>
      </c>
      <c r="AM511" s="83"/>
      <c r="AN511" s="85">
        <v>40359.556875000002</v>
      </c>
      <c r="AO511" s="89" t="s">
        <v>9494</v>
      </c>
      <c r="AP511" s="83" t="b">
        <v>0</v>
      </c>
      <c r="AQ511" s="83" t="b">
        <v>0</v>
      </c>
      <c r="AR511" s="83" t="b">
        <v>1</v>
      </c>
      <c r="AS511" s="83" t="s">
        <v>5604</v>
      </c>
      <c r="AT511" s="83">
        <v>70</v>
      </c>
      <c r="AU511" s="89" t="s">
        <v>9977</v>
      </c>
      <c r="AV511" s="83" t="b">
        <v>0</v>
      </c>
      <c r="AW511" s="83" t="s">
        <v>10421</v>
      </c>
      <c r="AX511" s="89" t="s">
        <v>10930</v>
      </c>
      <c r="AY511" s="83" t="s">
        <v>66</v>
      </c>
      <c r="AZ511" s="2"/>
      <c r="BA511" s="3"/>
      <c r="BB511" s="3"/>
      <c r="BC511" s="3"/>
      <c r="BD511" s="3"/>
    </row>
    <row r="512" spans="1:56" x14ac:dyDescent="0.55000000000000004">
      <c r="A512" s="69" t="s">
        <v>521</v>
      </c>
      <c r="B512" s="70"/>
      <c r="C512" s="70"/>
      <c r="D512" s="71"/>
      <c r="E512" s="73"/>
      <c r="F512" s="107" t="s">
        <v>2910</v>
      </c>
      <c r="G512" s="70"/>
      <c r="H512" s="74"/>
      <c r="I512" s="75"/>
      <c r="J512" s="75"/>
      <c r="K512" s="74" t="s">
        <v>11985</v>
      </c>
      <c r="L512" s="78"/>
      <c r="M512" s="79"/>
      <c r="N512" s="79"/>
      <c r="O512" s="80"/>
      <c r="P512" s="81"/>
      <c r="Q512" s="81"/>
      <c r="R512" s="91"/>
      <c r="S512" s="91"/>
      <c r="T512" s="91"/>
      <c r="U512" s="91"/>
      <c r="V512" s="52"/>
      <c r="W512" s="52"/>
      <c r="X512" s="52"/>
      <c r="Y512" s="52"/>
      <c r="Z512" s="51"/>
      <c r="AA512" s="76"/>
      <c r="AB512" s="76"/>
      <c r="AC512" s="77"/>
      <c r="AD512" s="83" t="s">
        <v>6359</v>
      </c>
      <c r="AE512" s="83">
        <v>2212</v>
      </c>
      <c r="AF512" s="83">
        <v>154</v>
      </c>
      <c r="AG512" s="83">
        <v>665</v>
      </c>
      <c r="AH512" s="83">
        <v>1857</v>
      </c>
      <c r="AI512" s="83"/>
      <c r="AJ512" s="83"/>
      <c r="AK512" s="83" t="s">
        <v>8116</v>
      </c>
      <c r="AL512" s="83"/>
      <c r="AM512" s="83"/>
      <c r="AN512" s="85">
        <v>40205.63689814815</v>
      </c>
      <c r="AO512" s="83"/>
      <c r="AP512" s="83" t="b">
        <v>1</v>
      </c>
      <c r="AQ512" s="83" t="b">
        <v>0</v>
      </c>
      <c r="AR512" s="83" t="b">
        <v>1</v>
      </c>
      <c r="AS512" s="83" t="s">
        <v>5604</v>
      </c>
      <c r="AT512" s="83">
        <v>1</v>
      </c>
      <c r="AU512" s="89" t="s">
        <v>9970</v>
      </c>
      <c r="AV512" s="83" t="b">
        <v>0</v>
      </c>
      <c r="AW512" s="83" t="s">
        <v>10421</v>
      </c>
      <c r="AX512" s="89" t="s">
        <v>10931</v>
      </c>
      <c r="AY512" s="83" t="s">
        <v>66</v>
      </c>
      <c r="AZ512" s="2"/>
      <c r="BA512" s="3"/>
      <c r="BB512" s="3"/>
      <c r="BC512" s="3"/>
      <c r="BD512" s="3"/>
    </row>
    <row r="513" spans="1:56" x14ac:dyDescent="0.55000000000000004">
      <c r="A513" s="69" t="s">
        <v>522</v>
      </c>
      <c r="B513" s="70"/>
      <c r="C513" s="70"/>
      <c r="D513" s="71"/>
      <c r="E513" s="73"/>
      <c r="F513" s="107" t="s">
        <v>2911</v>
      </c>
      <c r="G513" s="70"/>
      <c r="H513" s="74"/>
      <c r="I513" s="75"/>
      <c r="J513" s="75"/>
      <c r="K513" s="74" t="s">
        <v>11986</v>
      </c>
      <c r="L513" s="78"/>
      <c r="M513" s="79"/>
      <c r="N513" s="79"/>
      <c r="O513" s="80"/>
      <c r="P513" s="81"/>
      <c r="Q513" s="81"/>
      <c r="R513" s="91"/>
      <c r="S513" s="91"/>
      <c r="T513" s="91"/>
      <c r="U513" s="91"/>
      <c r="V513" s="52"/>
      <c r="W513" s="52"/>
      <c r="X513" s="52"/>
      <c r="Y513" s="52"/>
      <c r="Z513" s="51"/>
      <c r="AA513" s="76"/>
      <c r="AB513" s="76"/>
      <c r="AC513" s="77"/>
      <c r="AD513" s="83" t="s">
        <v>6360</v>
      </c>
      <c r="AE513" s="83">
        <v>4465</v>
      </c>
      <c r="AF513" s="83">
        <v>4917</v>
      </c>
      <c r="AG513" s="83">
        <v>33961</v>
      </c>
      <c r="AH513" s="83">
        <v>16359</v>
      </c>
      <c r="AI513" s="83"/>
      <c r="AJ513" s="83" t="s">
        <v>7366</v>
      </c>
      <c r="AK513" s="83" t="s">
        <v>8117</v>
      </c>
      <c r="AL513" s="89" t="s">
        <v>8710</v>
      </c>
      <c r="AM513" s="83"/>
      <c r="AN513" s="85">
        <v>40815.707939814813</v>
      </c>
      <c r="AO513" s="89" t="s">
        <v>9495</v>
      </c>
      <c r="AP513" s="83" t="b">
        <v>0</v>
      </c>
      <c r="AQ513" s="83" t="b">
        <v>0</v>
      </c>
      <c r="AR513" s="83" t="b">
        <v>1</v>
      </c>
      <c r="AS513" s="83" t="s">
        <v>5610</v>
      </c>
      <c r="AT513" s="83">
        <v>83</v>
      </c>
      <c r="AU513" s="89" t="s">
        <v>9968</v>
      </c>
      <c r="AV513" s="83" t="b">
        <v>0</v>
      </c>
      <c r="AW513" s="83" t="s">
        <v>10421</v>
      </c>
      <c r="AX513" s="89" t="s">
        <v>10932</v>
      </c>
      <c r="AY513" s="83" t="s">
        <v>66</v>
      </c>
      <c r="AZ513" s="2"/>
      <c r="BA513" s="3"/>
      <c r="BB513" s="3"/>
      <c r="BC513" s="3"/>
      <c r="BD513" s="3"/>
    </row>
    <row r="514" spans="1:56" x14ac:dyDescent="0.55000000000000004">
      <c r="A514" s="69" t="s">
        <v>855</v>
      </c>
      <c r="B514" s="70"/>
      <c r="C514" s="70"/>
      <c r="D514" s="71"/>
      <c r="E514" s="73"/>
      <c r="F514" s="107" t="s">
        <v>3187</v>
      </c>
      <c r="G514" s="70"/>
      <c r="H514" s="74"/>
      <c r="I514" s="75"/>
      <c r="J514" s="75"/>
      <c r="K514" s="74" t="s">
        <v>11987</v>
      </c>
      <c r="L514" s="78"/>
      <c r="M514" s="79"/>
      <c r="N514" s="79"/>
      <c r="O514" s="80"/>
      <c r="P514" s="81"/>
      <c r="Q514" s="81"/>
      <c r="R514" s="91"/>
      <c r="S514" s="91"/>
      <c r="T514" s="91"/>
      <c r="U514" s="91"/>
      <c r="V514" s="52"/>
      <c r="W514" s="52"/>
      <c r="X514" s="52"/>
      <c r="Y514" s="52"/>
      <c r="Z514" s="51"/>
      <c r="AA514" s="76"/>
      <c r="AB514" s="76"/>
      <c r="AC514" s="77"/>
      <c r="AD514" s="83" t="s">
        <v>6361</v>
      </c>
      <c r="AE514" s="83">
        <v>1744</v>
      </c>
      <c r="AF514" s="83">
        <v>13543</v>
      </c>
      <c r="AG514" s="83">
        <v>14902</v>
      </c>
      <c r="AH514" s="83">
        <v>5367</v>
      </c>
      <c r="AI514" s="83"/>
      <c r="AJ514" s="83" t="s">
        <v>7367</v>
      </c>
      <c r="AK514" s="83" t="s">
        <v>7889</v>
      </c>
      <c r="AL514" s="89" t="s">
        <v>8711</v>
      </c>
      <c r="AM514" s="83"/>
      <c r="AN514" s="85">
        <v>42038.411736111113</v>
      </c>
      <c r="AO514" s="89" t="s">
        <v>9496</v>
      </c>
      <c r="AP514" s="83" t="b">
        <v>0</v>
      </c>
      <c r="AQ514" s="83" t="b">
        <v>0</v>
      </c>
      <c r="AR514" s="83" t="b">
        <v>1</v>
      </c>
      <c r="AS514" s="83" t="s">
        <v>5604</v>
      </c>
      <c r="AT514" s="83">
        <v>449</v>
      </c>
      <c r="AU514" s="89" t="s">
        <v>9983</v>
      </c>
      <c r="AV514" s="83" t="b">
        <v>0</v>
      </c>
      <c r="AW514" s="83" t="s">
        <v>10421</v>
      </c>
      <c r="AX514" s="89" t="s">
        <v>10933</v>
      </c>
      <c r="AY514" s="83" t="s">
        <v>66</v>
      </c>
      <c r="AZ514" s="2"/>
      <c r="BA514" s="3"/>
      <c r="BB514" s="3"/>
      <c r="BC514" s="3"/>
      <c r="BD514" s="3"/>
    </row>
    <row r="515" spans="1:56" x14ac:dyDescent="0.55000000000000004">
      <c r="A515" s="69" t="s">
        <v>857</v>
      </c>
      <c r="B515" s="70"/>
      <c r="C515" s="70"/>
      <c r="D515" s="71"/>
      <c r="E515" s="73"/>
      <c r="F515" s="107" t="s">
        <v>10185</v>
      </c>
      <c r="G515" s="70"/>
      <c r="H515" s="74"/>
      <c r="I515" s="75"/>
      <c r="J515" s="75"/>
      <c r="K515" s="74" t="s">
        <v>11988</v>
      </c>
      <c r="L515" s="78"/>
      <c r="M515" s="79"/>
      <c r="N515" s="79"/>
      <c r="O515" s="80"/>
      <c r="P515" s="81"/>
      <c r="Q515" s="81"/>
      <c r="R515" s="91"/>
      <c r="S515" s="91"/>
      <c r="T515" s="91"/>
      <c r="U515" s="91"/>
      <c r="V515" s="52"/>
      <c r="W515" s="52"/>
      <c r="X515" s="52"/>
      <c r="Y515" s="52"/>
      <c r="Z515" s="51"/>
      <c r="AA515" s="76"/>
      <c r="AB515" s="76"/>
      <c r="AC515" s="77"/>
      <c r="AD515" s="83" t="s">
        <v>6362</v>
      </c>
      <c r="AE515" s="83">
        <v>974</v>
      </c>
      <c r="AF515" s="83">
        <v>7848</v>
      </c>
      <c r="AG515" s="83">
        <v>2549</v>
      </c>
      <c r="AH515" s="83">
        <v>160</v>
      </c>
      <c r="AI515" s="83"/>
      <c r="AJ515" s="83" t="s">
        <v>7368</v>
      </c>
      <c r="AK515" s="83" t="s">
        <v>8118</v>
      </c>
      <c r="AL515" s="89" t="s">
        <v>8712</v>
      </c>
      <c r="AM515" s="83"/>
      <c r="AN515" s="85">
        <v>40920.0234375</v>
      </c>
      <c r="AO515" s="89" t="s">
        <v>9497</v>
      </c>
      <c r="AP515" s="83" t="b">
        <v>0</v>
      </c>
      <c r="AQ515" s="83" t="b">
        <v>0</v>
      </c>
      <c r="AR515" s="83" t="b">
        <v>1</v>
      </c>
      <c r="AS515" s="83" t="s">
        <v>5604</v>
      </c>
      <c r="AT515" s="83">
        <v>223</v>
      </c>
      <c r="AU515" s="89" t="s">
        <v>9970</v>
      </c>
      <c r="AV515" s="83" t="b">
        <v>0</v>
      </c>
      <c r="AW515" s="83" t="s">
        <v>10421</v>
      </c>
      <c r="AX515" s="89" t="s">
        <v>10934</v>
      </c>
      <c r="AY515" s="83" t="s">
        <v>66</v>
      </c>
      <c r="AZ515" s="2"/>
      <c r="BA515" s="3"/>
      <c r="BB515" s="3"/>
      <c r="BC515" s="3"/>
      <c r="BD515" s="3"/>
    </row>
    <row r="516" spans="1:56" x14ac:dyDescent="0.55000000000000004">
      <c r="A516" s="69" t="s">
        <v>523</v>
      </c>
      <c r="B516" s="70"/>
      <c r="C516" s="70"/>
      <c r="D516" s="71"/>
      <c r="E516" s="73"/>
      <c r="F516" s="107" t="s">
        <v>2912</v>
      </c>
      <c r="G516" s="70"/>
      <c r="H516" s="74"/>
      <c r="I516" s="75"/>
      <c r="J516" s="75"/>
      <c r="K516" s="74" t="s">
        <v>11989</v>
      </c>
      <c r="L516" s="78"/>
      <c r="M516" s="79"/>
      <c r="N516" s="79"/>
      <c r="O516" s="80"/>
      <c r="P516" s="81"/>
      <c r="Q516" s="81"/>
      <c r="R516" s="91"/>
      <c r="S516" s="91"/>
      <c r="T516" s="91"/>
      <c r="U516" s="91"/>
      <c r="V516" s="52"/>
      <c r="W516" s="52"/>
      <c r="X516" s="52"/>
      <c r="Y516" s="52"/>
      <c r="Z516" s="51"/>
      <c r="AA516" s="76"/>
      <c r="AB516" s="76"/>
      <c r="AC516" s="77"/>
      <c r="AD516" s="83" t="s">
        <v>6363</v>
      </c>
      <c r="AE516" s="83">
        <v>824</v>
      </c>
      <c r="AF516" s="83">
        <v>232</v>
      </c>
      <c r="AG516" s="83">
        <v>7249</v>
      </c>
      <c r="AH516" s="83">
        <v>11401</v>
      </c>
      <c r="AI516" s="83"/>
      <c r="AJ516" s="83" t="s">
        <v>7369</v>
      </c>
      <c r="AK516" s="83"/>
      <c r="AL516" s="83"/>
      <c r="AM516" s="83"/>
      <c r="AN516" s="85">
        <v>40892.862037037034</v>
      </c>
      <c r="AO516" s="83"/>
      <c r="AP516" s="83" t="b">
        <v>1</v>
      </c>
      <c r="AQ516" s="83" t="b">
        <v>0</v>
      </c>
      <c r="AR516" s="83" t="b">
        <v>0</v>
      </c>
      <c r="AS516" s="83" t="s">
        <v>5604</v>
      </c>
      <c r="AT516" s="83">
        <v>44</v>
      </c>
      <c r="AU516" s="89" t="s">
        <v>9970</v>
      </c>
      <c r="AV516" s="83" t="b">
        <v>0</v>
      </c>
      <c r="AW516" s="83" t="s">
        <v>10421</v>
      </c>
      <c r="AX516" s="89" t="s">
        <v>10935</v>
      </c>
      <c r="AY516" s="83" t="s">
        <v>66</v>
      </c>
      <c r="AZ516" s="2"/>
      <c r="BA516" s="3"/>
      <c r="BB516" s="3"/>
      <c r="BC516" s="3"/>
      <c r="BD516" s="3"/>
    </row>
    <row r="517" spans="1:56" x14ac:dyDescent="0.55000000000000004">
      <c r="A517" s="69" t="s">
        <v>524</v>
      </c>
      <c r="B517" s="70"/>
      <c r="C517" s="70"/>
      <c r="D517" s="71"/>
      <c r="E517" s="73"/>
      <c r="F517" s="107" t="s">
        <v>2913</v>
      </c>
      <c r="G517" s="70"/>
      <c r="H517" s="74"/>
      <c r="I517" s="75"/>
      <c r="J517" s="75"/>
      <c r="K517" s="74" t="s">
        <v>11990</v>
      </c>
      <c r="L517" s="78"/>
      <c r="M517" s="79"/>
      <c r="N517" s="79"/>
      <c r="O517" s="80"/>
      <c r="P517" s="81"/>
      <c r="Q517" s="81"/>
      <c r="R517" s="91"/>
      <c r="S517" s="91"/>
      <c r="T517" s="91"/>
      <c r="U517" s="91"/>
      <c r="V517" s="52"/>
      <c r="W517" s="52"/>
      <c r="X517" s="52"/>
      <c r="Y517" s="52"/>
      <c r="Z517" s="51"/>
      <c r="AA517" s="76"/>
      <c r="AB517" s="76"/>
      <c r="AC517" s="77"/>
      <c r="AD517" s="83" t="s">
        <v>6364</v>
      </c>
      <c r="AE517" s="83">
        <v>94</v>
      </c>
      <c r="AF517" s="83">
        <v>956</v>
      </c>
      <c r="AG517" s="83">
        <v>24894</v>
      </c>
      <c r="AH517" s="83">
        <v>742</v>
      </c>
      <c r="AI517" s="83"/>
      <c r="AJ517" s="83" t="s">
        <v>7370</v>
      </c>
      <c r="AK517" s="83" t="s">
        <v>8119</v>
      </c>
      <c r="AL517" s="89" t="s">
        <v>8713</v>
      </c>
      <c r="AM517" s="83"/>
      <c r="AN517" s="85">
        <v>41939.021793981483</v>
      </c>
      <c r="AO517" s="89" t="s">
        <v>9498</v>
      </c>
      <c r="AP517" s="83" t="b">
        <v>1</v>
      </c>
      <c r="AQ517" s="83" t="b">
        <v>0</v>
      </c>
      <c r="AR517" s="83" t="b">
        <v>1</v>
      </c>
      <c r="AS517" s="83" t="s">
        <v>5604</v>
      </c>
      <c r="AT517" s="83">
        <v>1455</v>
      </c>
      <c r="AU517" s="89" t="s">
        <v>9970</v>
      </c>
      <c r="AV517" s="83" t="b">
        <v>0</v>
      </c>
      <c r="AW517" s="83" t="s">
        <v>10421</v>
      </c>
      <c r="AX517" s="89" t="s">
        <v>10936</v>
      </c>
      <c r="AY517" s="83" t="s">
        <v>66</v>
      </c>
      <c r="AZ517" s="2"/>
      <c r="BA517" s="3"/>
      <c r="BB517" s="3"/>
      <c r="BC517" s="3"/>
      <c r="BD517" s="3"/>
    </row>
    <row r="518" spans="1:56" x14ac:dyDescent="0.55000000000000004">
      <c r="A518" s="69" t="s">
        <v>525</v>
      </c>
      <c r="B518" s="70"/>
      <c r="C518" s="70"/>
      <c r="D518" s="71"/>
      <c r="E518" s="73"/>
      <c r="F518" s="107" t="s">
        <v>2914</v>
      </c>
      <c r="G518" s="70"/>
      <c r="H518" s="74"/>
      <c r="I518" s="75"/>
      <c r="J518" s="75"/>
      <c r="K518" s="74" t="s">
        <v>11991</v>
      </c>
      <c r="L518" s="78"/>
      <c r="M518" s="79"/>
      <c r="N518" s="79"/>
      <c r="O518" s="80"/>
      <c r="P518" s="81"/>
      <c r="Q518" s="81"/>
      <c r="R518" s="91"/>
      <c r="S518" s="91"/>
      <c r="T518" s="91"/>
      <c r="U518" s="91"/>
      <c r="V518" s="52"/>
      <c r="W518" s="52"/>
      <c r="X518" s="52"/>
      <c r="Y518" s="52"/>
      <c r="Z518" s="51"/>
      <c r="AA518" s="76"/>
      <c r="AB518" s="76"/>
      <c r="AC518" s="77"/>
      <c r="AD518" s="83" t="s">
        <v>6365</v>
      </c>
      <c r="AE518" s="83">
        <v>595</v>
      </c>
      <c r="AF518" s="83">
        <v>211</v>
      </c>
      <c r="AG518" s="83">
        <v>7097</v>
      </c>
      <c r="AH518" s="83">
        <v>3988</v>
      </c>
      <c r="AI518" s="83"/>
      <c r="AJ518" s="83"/>
      <c r="AK518" s="83"/>
      <c r="AL518" s="83"/>
      <c r="AM518" s="83"/>
      <c r="AN518" s="85">
        <v>40232.42459490741</v>
      </c>
      <c r="AO518" s="83"/>
      <c r="AP518" s="83" t="b">
        <v>1</v>
      </c>
      <c r="AQ518" s="83" t="b">
        <v>0</v>
      </c>
      <c r="AR518" s="83" t="b">
        <v>0</v>
      </c>
      <c r="AS518" s="83" t="s">
        <v>5604</v>
      </c>
      <c r="AT518" s="83">
        <v>63</v>
      </c>
      <c r="AU518" s="89" t="s">
        <v>9970</v>
      </c>
      <c r="AV518" s="83" t="b">
        <v>0</v>
      </c>
      <c r="AW518" s="83" t="s">
        <v>10421</v>
      </c>
      <c r="AX518" s="89" t="s">
        <v>10937</v>
      </c>
      <c r="AY518" s="83" t="s">
        <v>66</v>
      </c>
      <c r="AZ518" s="2"/>
      <c r="BA518" s="3"/>
      <c r="BB518" s="3"/>
      <c r="BC518" s="3"/>
      <c r="BD518" s="3"/>
    </row>
    <row r="519" spans="1:56" x14ac:dyDescent="0.55000000000000004">
      <c r="A519" s="69" t="s">
        <v>526</v>
      </c>
      <c r="B519" s="70"/>
      <c r="C519" s="70"/>
      <c r="D519" s="71"/>
      <c r="E519" s="73"/>
      <c r="F519" s="107" t="s">
        <v>2915</v>
      </c>
      <c r="G519" s="70"/>
      <c r="H519" s="74"/>
      <c r="I519" s="75"/>
      <c r="J519" s="75"/>
      <c r="K519" s="74" t="s">
        <v>11992</v>
      </c>
      <c r="L519" s="78"/>
      <c r="M519" s="79"/>
      <c r="N519" s="79"/>
      <c r="O519" s="80"/>
      <c r="P519" s="81"/>
      <c r="Q519" s="81"/>
      <c r="R519" s="91"/>
      <c r="S519" s="91"/>
      <c r="T519" s="91"/>
      <c r="U519" s="91"/>
      <c r="V519" s="52"/>
      <c r="W519" s="52"/>
      <c r="X519" s="52"/>
      <c r="Y519" s="52"/>
      <c r="Z519" s="51"/>
      <c r="AA519" s="76"/>
      <c r="AB519" s="76"/>
      <c r="AC519" s="77"/>
      <c r="AD519" s="83" t="s">
        <v>6366</v>
      </c>
      <c r="AE519" s="83">
        <v>58</v>
      </c>
      <c r="AF519" s="83">
        <v>71</v>
      </c>
      <c r="AG519" s="83">
        <v>8335</v>
      </c>
      <c r="AH519" s="83">
        <v>47</v>
      </c>
      <c r="AI519" s="83"/>
      <c r="AJ519" s="83" t="s">
        <v>7371</v>
      </c>
      <c r="AK519" s="83" t="s">
        <v>8120</v>
      </c>
      <c r="AL519" s="89" t="s">
        <v>8714</v>
      </c>
      <c r="AM519" s="83"/>
      <c r="AN519" s="85">
        <v>41363.690972222219</v>
      </c>
      <c r="AO519" s="89" t="s">
        <v>9499</v>
      </c>
      <c r="AP519" s="83" t="b">
        <v>0</v>
      </c>
      <c r="AQ519" s="83" t="b">
        <v>0</v>
      </c>
      <c r="AR519" s="83" t="b">
        <v>0</v>
      </c>
      <c r="AS519" s="83" t="s">
        <v>5605</v>
      </c>
      <c r="AT519" s="83">
        <v>30</v>
      </c>
      <c r="AU519" s="89" t="s">
        <v>9970</v>
      </c>
      <c r="AV519" s="83" t="b">
        <v>0</v>
      </c>
      <c r="AW519" s="83" t="s">
        <v>10421</v>
      </c>
      <c r="AX519" s="89" t="s">
        <v>10938</v>
      </c>
      <c r="AY519" s="83" t="s">
        <v>66</v>
      </c>
      <c r="AZ519" s="2"/>
      <c r="BA519" s="3"/>
      <c r="BB519" s="3"/>
      <c r="BC519" s="3"/>
      <c r="BD519" s="3"/>
    </row>
    <row r="520" spans="1:56" x14ac:dyDescent="0.55000000000000004">
      <c r="A520" s="69" t="s">
        <v>527</v>
      </c>
      <c r="B520" s="70"/>
      <c r="C520" s="70"/>
      <c r="D520" s="71"/>
      <c r="E520" s="73"/>
      <c r="F520" s="107" t="s">
        <v>2916</v>
      </c>
      <c r="G520" s="70"/>
      <c r="H520" s="74"/>
      <c r="I520" s="75"/>
      <c r="J520" s="75"/>
      <c r="K520" s="74" t="s">
        <v>11993</v>
      </c>
      <c r="L520" s="78"/>
      <c r="M520" s="79"/>
      <c r="N520" s="79"/>
      <c r="O520" s="80"/>
      <c r="P520" s="81"/>
      <c r="Q520" s="81"/>
      <c r="R520" s="91"/>
      <c r="S520" s="91"/>
      <c r="T520" s="91"/>
      <c r="U520" s="91"/>
      <c r="V520" s="52"/>
      <c r="W520" s="52"/>
      <c r="X520" s="52"/>
      <c r="Y520" s="52"/>
      <c r="Z520" s="51"/>
      <c r="AA520" s="76"/>
      <c r="AB520" s="76"/>
      <c r="AC520" s="77"/>
      <c r="AD520" s="83" t="s">
        <v>6367</v>
      </c>
      <c r="AE520" s="83">
        <v>1377</v>
      </c>
      <c r="AF520" s="83">
        <v>895</v>
      </c>
      <c r="AG520" s="83">
        <v>4710</v>
      </c>
      <c r="AH520" s="83">
        <v>795</v>
      </c>
      <c r="AI520" s="83"/>
      <c r="AJ520" s="83" t="s">
        <v>7372</v>
      </c>
      <c r="AK520" s="83" t="s">
        <v>8092</v>
      </c>
      <c r="AL520" s="89" t="s">
        <v>8715</v>
      </c>
      <c r="AM520" s="83"/>
      <c r="AN520" s="85">
        <v>40162.384247685186</v>
      </c>
      <c r="AO520" s="89" t="s">
        <v>9500</v>
      </c>
      <c r="AP520" s="83" t="b">
        <v>0</v>
      </c>
      <c r="AQ520" s="83" t="b">
        <v>0</v>
      </c>
      <c r="AR520" s="83" t="b">
        <v>1</v>
      </c>
      <c r="AS520" s="83" t="s">
        <v>5604</v>
      </c>
      <c r="AT520" s="83">
        <v>125</v>
      </c>
      <c r="AU520" s="89" t="s">
        <v>9975</v>
      </c>
      <c r="AV520" s="83" t="b">
        <v>0</v>
      </c>
      <c r="AW520" s="83" t="s">
        <v>10421</v>
      </c>
      <c r="AX520" s="89" t="s">
        <v>10939</v>
      </c>
      <c r="AY520" s="83" t="s">
        <v>66</v>
      </c>
      <c r="AZ520" s="2"/>
      <c r="BA520" s="3"/>
      <c r="BB520" s="3"/>
      <c r="BC520" s="3"/>
      <c r="BD520" s="3"/>
    </row>
    <row r="521" spans="1:56" x14ac:dyDescent="0.55000000000000004">
      <c r="A521" s="69" t="s">
        <v>768</v>
      </c>
      <c r="B521" s="70"/>
      <c r="C521" s="70"/>
      <c r="D521" s="71"/>
      <c r="E521" s="73"/>
      <c r="F521" s="107" t="s">
        <v>3190</v>
      </c>
      <c r="G521" s="70"/>
      <c r="H521" s="74"/>
      <c r="I521" s="75"/>
      <c r="J521" s="75"/>
      <c r="K521" s="74" t="s">
        <v>11994</v>
      </c>
      <c r="L521" s="78"/>
      <c r="M521" s="79"/>
      <c r="N521" s="79"/>
      <c r="O521" s="80"/>
      <c r="P521" s="81"/>
      <c r="Q521" s="81"/>
      <c r="R521" s="91"/>
      <c r="S521" s="91"/>
      <c r="T521" s="91"/>
      <c r="U521" s="91"/>
      <c r="V521" s="52"/>
      <c r="W521" s="52"/>
      <c r="X521" s="52"/>
      <c r="Y521" s="52"/>
      <c r="Z521" s="51"/>
      <c r="AA521" s="76"/>
      <c r="AB521" s="76"/>
      <c r="AC521" s="77"/>
      <c r="AD521" s="83" t="s">
        <v>6368</v>
      </c>
      <c r="AE521" s="83">
        <v>1105</v>
      </c>
      <c r="AF521" s="83">
        <v>5542</v>
      </c>
      <c r="AG521" s="83">
        <v>4039</v>
      </c>
      <c r="AH521" s="83">
        <v>1043</v>
      </c>
      <c r="AI521" s="83"/>
      <c r="AJ521" s="83" t="s">
        <v>7373</v>
      </c>
      <c r="AK521" s="83" t="s">
        <v>7889</v>
      </c>
      <c r="AL521" s="89" t="s">
        <v>8716</v>
      </c>
      <c r="AM521" s="83"/>
      <c r="AN521" s="85">
        <v>40406.390185185184</v>
      </c>
      <c r="AO521" s="89" t="s">
        <v>9501</v>
      </c>
      <c r="AP521" s="83" t="b">
        <v>0</v>
      </c>
      <c r="AQ521" s="83" t="b">
        <v>0</v>
      </c>
      <c r="AR521" s="83" t="b">
        <v>1</v>
      </c>
      <c r="AS521" s="83" t="s">
        <v>9959</v>
      </c>
      <c r="AT521" s="83">
        <v>244</v>
      </c>
      <c r="AU521" s="89" t="s">
        <v>9967</v>
      </c>
      <c r="AV521" s="83" t="b">
        <v>1</v>
      </c>
      <c r="AW521" s="83" t="s">
        <v>10421</v>
      </c>
      <c r="AX521" s="89" t="s">
        <v>10940</v>
      </c>
      <c r="AY521" s="83" t="s">
        <v>66</v>
      </c>
      <c r="AZ521" s="2"/>
      <c r="BA521" s="3"/>
      <c r="BB521" s="3"/>
      <c r="BC521" s="3"/>
      <c r="BD521" s="3"/>
    </row>
    <row r="522" spans="1:56" x14ac:dyDescent="0.55000000000000004">
      <c r="A522" s="69" t="s">
        <v>528</v>
      </c>
      <c r="B522" s="70"/>
      <c r="C522" s="70"/>
      <c r="D522" s="71"/>
      <c r="E522" s="73"/>
      <c r="F522" s="107" t="s">
        <v>2917</v>
      </c>
      <c r="G522" s="70"/>
      <c r="H522" s="74"/>
      <c r="I522" s="75"/>
      <c r="J522" s="75"/>
      <c r="K522" s="74" t="s">
        <v>11995</v>
      </c>
      <c r="L522" s="78"/>
      <c r="M522" s="79"/>
      <c r="N522" s="79"/>
      <c r="O522" s="80"/>
      <c r="P522" s="81"/>
      <c r="Q522" s="81"/>
      <c r="R522" s="91"/>
      <c r="S522" s="91"/>
      <c r="T522" s="91"/>
      <c r="U522" s="91"/>
      <c r="V522" s="52"/>
      <c r="W522" s="52"/>
      <c r="X522" s="52"/>
      <c r="Y522" s="52"/>
      <c r="Z522" s="51"/>
      <c r="AA522" s="76"/>
      <c r="AB522" s="76"/>
      <c r="AC522" s="77"/>
      <c r="AD522" s="83" t="s">
        <v>6369</v>
      </c>
      <c r="AE522" s="83">
        <v>2</v>
      </c>
      <c r="AF522" s="83">
        <v>455</v>
      </c>
      <c r="AG522" s="83">
        <v>27238</v>
      </c>
      <c r="AH522" s="83">
        <v>23</v>
      </c>
      <c r="AI522" s="83"/>
      <c r="AJ522" s="83" t="s">
        <v>7374</v>
      </c>
      <c r="AK522" s="83" t="s">
        <v>8121</v>
      </c>
      <c r="AL522" s="83"/>
      <c r="AM522" s="83"/>
      <c r="AN522" s="85">
        <v>40754.506712962961</v>
      </c>
      <c r="AO522" s="89" t="s">
        <v>9502</v>
      </c>
      <c r="AP522" s="83" t="b">
        <v>1</v>
      </c>
      <c r="AQ522" s="83" t="b">
        <v>0</v>
      </c>
      <c r="AR522" s="83" t="b">
        <v>0</v>
      </c>
      <c r="AS522" s="83" t="s">
        <v>5604</v>
      </c>
      <c r="AT522" s="83">
        <v>8</v>
      </c>
      <c r="AU522" s="89" t="s">
        <v>9970</v>
      </c>
      <c r="AV522" s="83" t="b">
        <v>0</v>
      </c>
      <c r="AW522" s="83" t="s">
        <v>10421</v>
      </c>
      <c r="AX522" s="89" t="s">
        <v>10941</v>
      </c>
      <c r="AY522" s="83" t="s">
        <v>66</v>
      </c>
      <c r="AZ522" s="2"/>
      <c r="BA522" s="3"/>
      <c r="BB522" s="3"/>
      <c r="BC522" s="3"/>
      <c r="BD522" s="3"/>
    </row>
    <row r="523" spans="1:56" x14ac:dyDescent="0.55000000000000004">
      <c r="A523" s="69" t="s">
        <v>630</v>
      </c>
      <c r="B523" s="70"/>
      <c r="C523" s="70"/>
      <c r="D523" s="71"/>
      <c r="E523" s="73"/>
      <c r="F523" s="107" t="s">
        <v>3001</v>
      </c>
      <c r="G523" s="70"/>
      <c r="H523" s="74"/>
      <c r="I523" s="75"/>
      <c r="J523" s="75"/>
      <c r="K523" s="74" t="s">
        <v>11996</v>
      </c>
      <c r="L523" s="78"/>
      <c r="M523" s="79"/>
      <c r="N523" s="79"/>
      <c r="O523" s="80"/>
      <c r="P523" s="81"/>
      <c r="Q523" s="81"/>
      <c r="R523" s="91"/>
      <c r="S523" s="91"/>
      <c r="T523" s="91"/>
      <c r="U523" s="91"/>
      <c r="V523" s="52"/>
      <c r="W523" s="52"/>
      <c r="X523" s="52"/>
      <c r="Y523" s="52"/>
      <c r="Z523" s="51"/>
      <c r="AA523" s="76"/>
      <c r="AB523" s="76"/>
      <c r="AC523" s="77"/>
      <c r="AD523" s="83" t="s">
        <v>6370</v>
      </c>
      <c r="AE523" s="83">
        <v>319</v>
      </c>
      <c r="AF523" s="83">
        <v>996</v>
      </c>
      <c r="AG523" s="83">
        <v>4786</v>
      </c>
      <c r="AH523" s="83">
        <v>48</v>
      </c>
      <c r="AI523" s="83"/>
      <c r="AJ523" s="83" t="s">
        <v>7375</v>
      </c>
      <c r="AK523" s="83"/>
      <c r="AL523" s="89" t="s">
        <v>8717</v>
      </c>
      <c r="AM523" s="83"/>
      <c r="AN523" s="85">
        <v>40873.434189814812</v>
      </c>
      <c r="AO523" s="89" t="s">
        <v>9503</v>
      </c>
      <c r="AP523" s="83" t="b">
        <v>1</v>
      </c>
      <c r="AQ523" s="83" t="b">
        <v>0</v>
      </c>
      <c r="AR523" s="83" t="b">
        <v>0</v>
      </c>
      <c r="AS523" s="83" t="s">
        <v>5604</v>
      </c>
      <c r="AT523" s="83">
        <v>30</v>
      </c>
      <c r="AU523" s="89" t="s">
        <v>9970</v>
      </c>
      <c r="AV523" s="83" t="b">
        <v>0</v>
      </c>
      <c r="AW523" s="83" t="s">
        <v>10421</v>
      </c>
      <c r="AX523" s="89" t="s">
        <v>10942</v>
      </c>
      <c r="AY523" s="83" t="s">
        <v>66</v>
      </c>
      <c r="AZ523" s="2"/>
      <c r="BA523" s="3"/>
      <c r="BB523" s="3"/>
      <c r="BC523" s="3"/>
      <c r="BD523" s="3"/>
    </row>
    <row r="524" spans="1:56" x14ac:dyDescent="0.55000000000000004">
      <c r="A524" s="69" t="s">
        <v>529</v>
      </c>
      <c r="B524" s="70"/>
      <c r="C524" s="70"/>
      <c r="D524" s="71"/>
      <c r="E524" s="73"/>
      <c r="F524" s="107" t="s">
        <v>10186</v>
      </c>
      <c r="G524" s="70"/>
      <c r="H524" s="74"/>
      <c r="I524" s="75"/>
      <c r="J524" s="75"/>
      <c r="K524" s="74" t="s">
        <v>11997</v>
      </c>
      <c r="L524" s="78"/>
      <c r="M524" s="79"/>
      <c r="N524" s="79"/>
      <c r="O524" s="80"/>
      <c r="P524" s="81"/>
      <c r="Q524" s="81"/>
      <c r="R524" s="91"/>
      <c r="S524" s="91"/>
      <c r="T524" s="91"/>
      <c r="U524" s="91"/>
      <c r="V524" s="52"/>
      <c r="W524" s="52"/>
      <c r="X524" s="52"/>
      <c r="Y524" s="52"/>
      <c r="Z524" s="51"/>
      <c r="AA524" s="76"/>
      <c r="AB524" s="76"/>
      <c r="AC524" s="77"/>
      <c r="AD524" s="83" t="s">
        <v>6371</v>
      </c>
      <c r="AE524" s="83">
        <v>1114</v>
      </c>
      <c r="AF524" s="83">
        <v>227</v>
      </c>
      <c r="AG524" s="83">
        <v>395</v>
      </c>
      <c r="AH524" s="83">
        <v>3</v>
      </c>
      <c r="AI524" s="83"/>
      <c r="AJ524" s="83" t="s">
        <v>7376</v>
      </c>
      <c r="AK524" s="83" t="s">
        <v>8122</v>
      </c>
      <c r="AL524" s="89" t="s">
        <v>8718</v>
      </c>
      <c r="AM524" s="83"/>
      <c r="AN524" s="85">
        <v>43274.524942129632</v>
      </c>
      <c r="AO524" s="89" t="s">
        <v>9504</v>
      </c>
      <c r="AP524" s="83" t="b">
        <v>1</v>
      </c>
      <c r="AQ524" s="83" t="b">
        <v>0</v>
      </c>
      <c r="AR524" s="83" t="b">
        <v>0</v>
      </c>
      <c r="AS524" s="83" t="s">
        <v>5605</v>
      </c>
      <c r="AT524" s="83">
        <v>0</v>
      </c>
      <c r="AU524" s="83"/>
      <c r="AV524" s="83" t="b">
        <v>0</v>
      </c>
      <c r="AW524" s="83" t="s">
        <v>10421</v>
      </c>
      <c r="AX524" s="89" t="s">
        <v>10943</v>
      </c>
      <c r="AY524" s="83" t="s">
        <v>66</v>
      </c>
      <c r="AZ524" s="2"/>
      <c r="BA524" s="3"/>
      <c r="BB524" s="3"/>
      <c r="BC524" s="3"/>
      <c r="BD524" s="3"/>
    </row>
    <row r="525" spans="1:56" x14ac:dyDescent="0.55000000000000004">
      <c r="A525" s="69" t="s">
        <v>530</v>
      </c>
      <c r="B525" s="70"/>
      <c r="C525" s="70"/>
      <c r="D525" s="71"/>
      <c r="E525" s="73"/>
      <c r="F525" s="107" t="s">
        <v>2918</v>
      </c>
      <c r="G525" s="70"/>
      <c r="H525" s="74"/>
      <c r="I525" s="75"/>
      <c r="J525" s="75"/>
      <c r="K525" s="74" t="s">
        <v>11998</v>
      </c>
      <c r="L525" s="78"/>
      <c r="M525" s="79"/>
      <c r="N525" s="79"/>
      <c r="O525" s="80"/>
      <c r="P525" s="81"/>
      <c r="Q525" s="81"/>
      <c r="R525" s="91"/>
      <c r="S525" s="91"/>
      <c r="T525" s="91"/>
      <c r="U525" s="91"/>
      <c r="V525" s="52"/>
      <c r="W525" s="52"/>
      <c r="X525" s="52"/>
      <c r="Y525" s="52"/>
      <c r="Z525" s="51"/>
      <c r="AA525" s="76"/>
      <c r="AB525" s="76"/>
      <c r="AC525" s="77"/>
      <c r="AD525" s="83" t="s">
        <v>6372</v>
      </c>
      <c r="AE525" s="83">
        <v>470</v>
      </c>
      <c r="AF525" s="83">
        <v>147</v>
      </c>
      <c r="AG525" s="83">
        <v>4559</v>
      </c>
      <c r="AH525" s="83">
        <v>221</v>
      </c>
      <c r="AI525" s="83"/>
      <c r="AJ525" s="83" t="s">
        <v>7377</v>
      </c>
      <c r="AK525" s="83" t="s">
        <v>8123</v>
      </c>
      <c r="AL525" s="83"/>
      <c r="AM525" s="83"/>
      <c r="AN525" s="85">
        <v>40311.459166666667</v>
      </c>
      <c r="AO525" s="89" t="s">
        <v>9505</v>
      </c>
      <c r="AP525" s="83" t="b">
        <v>1</v>
      </c>
      <c r="AQ525" s="83" t="b">
        <v>0</v>
      </c>
      <c r="AR525" s="83" t="b">
        <v>0</v>
      </c>
      <c r="AS525" s="83" t="s">
        <v>5604</v>
      </c>
      <c r="AT525" s="83">
        <v>0</v>
      </c>
      <c r="AU525" s="89" t="s">
        <v>9970</v>
      </c>
      <c r="AV525" s="83" t="b">
        <v>0</v>
      </c>
      <c r="AW525" s="83" t="s">
        <v>10421</v>
      </c>
      <c r="AX525" s="89" t="s">
        <v>10944</v>
      </c>
      <c r="AY525" s="83" t="s">
        <v>66</v>
      </c>
      <c r="AZ525" s="2"/>
      <c r="BA525" s="3"/>
      <c r="BB525" s="3"/>
      <c r="BC525" s="3"/>
      <c r="BD525" s="3"/>
    </row>
    <row r="526" spans="1:56" x14ac:dyDescent="0.55000000000000004">
      <c r="A526" s="69" t="s">
        <v>1090</v>
      </c>
      <c r="B526" s="70"/>
      <c r="C526" s="70"/>
      <c r="D526" s="71"/>
      <c r="E526" s="73"/>
      <c r="F526" s="107" t="s">
        <v>10187</v>
      </c>
      <c r="G526" s="70"/>
      <c r="H526" s="74"/>
      <c r="I526" s="75"/>
      <c r="J526" s="75"/>
      <c r="K526" s="74" t="s">
        <v>11999</v>
      </c>
      <c r="L526" s="78"/>
      <c r="M526" s="79"/>
      <c r="N526" s="79"/>
      <c r="O526" s="80"/>
      <c r="P526" s="81"/>
      <c r="Q526" s="81"/>
      <c r="R526" s="91"/>
      <c r="S526" s="91"/>
      <c r="T526" s="91"/>
      <c r="U526" s="91"/>
      <c r="V526" s="52"/>
      <c r="W526" s="52"/>
      <c r="X526" s="52"/>
      <c r="Y526" s="52"/>
      <c r="Z526" s="51"/>
      <c r="AA526" s="76"/>
      <c r="AB526" s="76"/>
      <c r="AC526" s="77"/>
      <c r="AD526" s="83" t="s">
        <v>6373</v>
      </c>
      <c r="AE526" s="83">
        <v>23</v>
      </c>
      <c r="AF526" s="83">
        <v>3391219</v>
      </c>
      <c r="AG526" s="83">
        <v>12007</v>
      </c>
      <c r="AH526" s="83">
        <v>75</v>
      </c>
      <c r="AI526" s="83"/>
      <c r="AJ526" s="83" t="s">
        <v>7378</v>
      </c>
      <c r="AK526" s="83" t="s">
        <v>8048</v>
      </c>
      <c r="AL526" s="89" t="s">
        <v>8719</v>
      </c>
      <c r="AM526" s="83"/>
      <c r="AN526" s="85">
        <v>40416.382453703707</v>
      </c>
      <c r="AO526" s="89" t="s">
        <v>9506</v>
      </c>
      <c r="AP526" s="83" t="b">
        <v>0</v>
      </c>
      <c r="AQ526" s="83" t="b">
        <v>0</v>
      </c>
      <c r="AR526" s="83" t="b">
        <v>0</v>
      </c>
      <c r="AS526" s="83" t="s">
        <v>5604</v>
      </c>
      <c r="AT526" s="83">
        <v>1621</v>
      </c>
      <c r="AU526" s="89" t="s">
        <v>9970</v>
      </c>
      <c r="AV526" s="83" t="b">
        <v>1</v>
      </c>
      <c r="AW526" s="83" t="s">
        <v>10421</v>
      </c>
      <c r="AX526" s="89" t="s">
        <v>10945</v>
      </c>
      <c r="AY526" s="83" t="s">
        <v>65</v>
      </c>
      <c r="AZ526" s="2"/>
      <c r="BA526" s="3"/>
      <c r="BB526" s="3"/>
      <c r="BC526" s="3"/>
      <c r="BD526" s="3"/>
    </row>
    <row r="527" spans="1:56" x14ac:dyDescent="0.55000000000000004">
      <c r="A527" s="69" t="s">
        <v>531</v>
      </c>
      <c r="B527" s="70"/>
      <c r="C527" s="70"/>
      <c r="D527" s="71"/>
      <c r="E527" s="73"/>
      <c r="F527" s="107" t="s">
        <v>2919</v>
      </c>
      <c r="G527" s="70"/>
      <c r="H527" s="74"/>
      <c r="I527" s="75"/>
      <c r="J527" s="75"/>
      <c r="K527" s="74" t="s">
        <v>12000</v>
      </c>
      <c r="L527" s="78"/>
      <c r="M527" s="79"/>
      <c r="N527" s="79"/>
      <c r="O527" s="80"/>
      <c r="P527" s="81"/>
      <c r="Q527" s="81"/>
      <c r="R527" s="91"/>
      <c r="S527" s="91"/>
      <c r="T527" s="91"/>
      <c r="U527" s="91"/>
      <c r="V527" s="52"/>
      <c r="W527" s="52"/>
      <c r="X527" s="52"/>
      <c r="Y527" s="52"/>
      <c r="Z527" s="51"/>
      <c r="AA527" s="76"/>
      <c r="AB527" s="76"/>
      <c r="AC527" s="77"/>
      <c r="AD527" s="83" t="s">
        <v>6374</v>
      </c>
      <c r="AE527" s="83">
        <v>1246</v>
      </c>
      <c r="AF527" s="83">
        <v>9071</v>
      </c>
      <c r="AG527" s="83">
        <v>4761</v>
      </c>
      <c r="AH527" s="83">
        <v>662</v>
      </c>
      <c r="AI527" s="83"/>
      <c r="AJ527" s="83" t="s">
        <v>7379</v>
      </c>
      <c r="AK527" s="83" t="s">
        <v>7894</v>
      </c>
      <c r="AL527" s="89" t="s">
        <v>8720</v>
      </c>
      <c r="AM527" s="83"/>
      <c r="AN527" s="85">
        <v>40686.484502314815</v>
      </c>
      <c r="AO527" s="89" t="s">
        <v>9507</v>
      </c>
      <c r="AP527" s="83" t="b">
        <v>0</v>
      </c>
      <c r="AQ527" s="83" t="b">
        <v>0</v>
      </c>
      <c r="AR527" s="83" t="b">
        <v>1</v>
      </c>
      <c r="AS527" s="83" t="s">
        <v>5604</v>
      </c>
      <c r="AT527" s="83">
        <v>382</v>
      </c>
      <c r="AU527" s="89" t="s">
        <v>9970</v>
      </c>
      <c r="AV527" s="83" t="b">
        <v>0</v>
      </c>
      <c r="AW527" s="83" t="s">
        <v>10421</v>
      </c>
      <c r="AX527" s="89" t="s">
        <v>10946</v>
      </c>
      <c r="AY527" s="83" t="s">
        <v>66</v>
      </c>
      <c r="AZ527" s="2"/>
      <c r="BA527" s="3"/>
      <c r="BB527" s="3"/>
      <c r="BC527" s="3"/>
      <c r="BD527" s="3"/>
    </row>
    <row r="528" spans="1:56" x14ac:dyDescent="0.55000000000000004">
      <c r="A528" s="69" t="s">
        <v>532</v>
      </c>
      <c r="B528" s="70"/>
      <c r="C528" s="70"/>
      <c r="D528" s="71"/>
      <c r="E528" s="73"/>
      <c r="F528" s="107" t="s">
        <v>2920</v>
      </c>
      <c r="G528" s="70"/>
      <c r="H528" s="74"/>
      <c r="I528" s="75"/>
      <c r="J528" s="75"/>
      <c r="K528" s="74" t="s">
        <v>12001</v>
      </c>
      <c r="L528" s="78"/>
      <c r="M528" s="79"/>
      <c r="N528" s="79"/>
      <c r="O528" s="80"/>
      <c r="P528" s="81"/>
      <c r="Q528" s="81"/>
      <c r="R528" s="91"/>
      <c r="S528" s="91"/>
      <c r="T528" s="91"/>
      <c r="U528" s="91"/>
      <c r="V528" s="52"/>
      <c r="W528" s="52"/>
      <c r="X528" s="52"/>
      <c r="Y528" s="52"/>
      <c r="Z528" s="51"/>
      <c r="AA528" s="76"/>
      <c r="AB528" s="76"/>
      <c r="AC528" s="77"/>
      <c r="AD528" s="83" t="s">
        <v>6375</v>
      </c>
      <c r="AE528" s="83">
        <v>1111</v>
      </c>
      <c r="AF528" s="83">
        <v>671</v>
      </c>
      <c r="AG528" s="83">
        <v>2935</v>
      </c>
      <c r="AH528" s="83">
        <v>57</v>
      </c>
      <c r="AI528" s="83"/>
      <c r="AJ528" s="83" t="s">
        <v>7380</v>
      </c>
      <c r="AK528" s="83" t="s">
        <v>8124</v>
      </c>
      <c r="AL528" s="83"/>
      <c r="AM528" s="83"/>
      <c r="AN528" s="85">
        <v>40250.305972222224</v>
      </c>
      <c r="AO528" s="89" t="s">
        <v>9508</v>
      </c>
      <c r="AP528" s="83" t="b">
        <v>1</v>
      </c>
      <c r="AQ528" s="83" t="b">
        <v>0</v>
      </c>
      <c r="AR528" s="83" t="b">
        <v>0</v>
      </c>
      <c r="AS528" s="83" t="s">
        <v>5604</v>
      </c>
      <c r="AT528" s="83">
        <v>10</v>
      </c>
      <c r="AU528" s="89" t="s">
        <v>9970</v>
      </c>
      <c r="AV528" s="83" t="b">
        <v>0</v>
      </c>
      <c r="AW528" s="83" t="s">
        <v>10421</v>
      </c>
      <c r="AX528" s="89" t="s">
        <v>10947</v>
      </c>
      <c r="AY528" s="83" t="s">
        <v>66</v>
      </c>
      <c r="AZ528" s="2"/>
      <c r="BA528" s="3"/>
      <c r="BB528" s="3"/>
      <c r="BC528" s="3"/>
      <c r="BD528" s="3"/>
    </row>
    <row r="529" spans="1:56" x14ac:dyDescent="0.55000000000000004">
      <c r="A529" s="69" t="s">
        <v>533</v>
      </c>
      <c r="B529" s="70"/>
      <c r="C529" s="70"/>
      <c r="D529" s="71"/>
      <c r="E529" s="73"/>
      <c r="F529" s="107" t="s">
        <v>2921</v>
      </c>
      <c r="G529" s="70"/>
      <c r="H529" s="74"/>
      <c r="I529" s="75"/>
      <c r="J529" s="75"/>
      <c r="K529" s="74" t="s">
        <v>12002</v>
      </c>
      <c r="L529" s="78"/>
      <c r="M529" s="79"/>
      <c r="N529" s="79"/>
      <c r="O529" s="80"/>
      <c r="P529" s="81"/>
      <c r="Q529" s="81"/>
      <c r="R529" s="91"/>
      <c r="S529" s="91"/>
      <c r="T529" s="91"/>
      <c r="U529" s="91"/>
      <c r="V529" s="52"/>
      <c r="W529" s="52"/>
      <c r="X529" s="52"/>
      <c r="Y529" s="52"/>
      <c r="Z529" s="51"/>
      <c r="AA529" s="76"/>
      <c r="AB529" s="76"/>
      <c r="AC529" s="77"/>
      <c r="AD529" s="83" t="s">
        <v>6376</v>
      </c>
      <c r="AE529" s="83">
        <v>1110</v>
      </c>
      <c r="AF529" s="83">
        <v>358</v>
      </c>
      <c r="AG529" s="83">
        <v>1134</v>
      </c>
      <c r="AH529" s="83">
        <v>1702</v>
      </c>
      <c r="AI529" s="83"/>
      <c r="AJ529" s="83" t="s">
        <v>7381</v>
      </c>
      <c r="AK529" s="83"/>
      <c r="AL529" s="89" t="s">
        <v>8721</v>
      </c>
      <c r="AM529" s="83"/>
      <c r="AN529" s="85">
        <v>42419.646574074075</v>
      </c>
      <c r="AO529" s="83"/>
      <c r="AP529" s="83" t="b">
        <v>0</v>
      </c>
      <c r="AQ529" s="83" t="b">
        <v>0</v>
      </c>
      <c r="AR529" s="83" t="b">
        <v>1</v>
      </c>
      <c r="AS529" s="83" t="s">
        <v>5604</v>
      </c>
      <c r="AT529" s="83">
        <v>18</v>
      </c>
      <c r="AU529" s="89" t="s">
        <v>9970</v>
      </c>
      <c r="AV529" s="83" t="b">
        <v>0</v>
      </c>
      <c r="AW529" s="83" t="s">
        <v>10421</v>
      </c>
      <c r="AX529" s="89" t="s">
        <v>10948</v>
      </c>
      <c r="AY529" s="83" t="s">
        <v>66</v>
      </c>
      <c r="AZ529" s="2"/>
      <c r="BA529" s="3"/>
      <c r="BB529" s="3"/>
      <c r="BC529" s="3"/>
      <c r="BD529" s="3"/>
    </row>
    <row r="530" spans="1:56" x14ac:dyDescent="0.55000000000000004">
      <c r="A530" s="69" t="s">
        <v>534</v>
      </c>
      <c r="B530" s="70"/>
      <c r="C530" s="70"/>
      <c r="D530" s="71"/>
      <c r="E530" s="73"/>
      <c r="F530" s="107" t="s">
        <v>2922</v>
      </c>
      <c r="G530" s="70"/>
      <c r="H530" s="74"/>
      <c r="I530" s="75"/>
      <c r="J530" s="75"/>
      <c r="K530" s="74" t="s">
        <v>12003</v>
      </c>
      <c r="L530" s="78"/>
      <c r="M530" s="79"/>
      <c r="N530" s="79"/>
      <c r="O530" s="80"/>
      <c r="P530" s="81"/>
      <c r="Q530" s="81"/>
      <c r="R530" s="91"/>
      <c r="S530" s="91"/>
      <c r="T530" s="91"/>
      <c r="U530" s="91"/>
      <c r="V530" s="52"/>
      <c r="W530" s="52"/>
      <c r="X530" s="52"/>
      <c r="Y530" s="52"/>
      <c r="Z530" s="51"/>
      <c r="AA530" s="76"/>
      <c r="AB530" s="76"/>
      <c r="AC530" s="77"/>
      <c r="AD530" s="83" t="s">
        <v>534</v>
      </c>
      <c r="AE530" s="83">
        <v>93</v>
      </c>
      <c r="AF530" s="83">
        <v>72</v>
      </c>
      <c r="AG530" s="83">
        <v>102</v>
      </c>
      <c r="AH530" s="83">
        <v>59</v>
      </c>
      <c r="AI530" s="83"/>
      <c r="AJ530" s="83" t="s">
        <v>7382</v>
      </c>
      <c r="AK530" s="83" t="s">
        <v>8125</v>
      </c>
      <c r="AL530" s="89" t="s">
        <v>8722</v>
      </c>
      <c r="AM530" s="83"/>
      <c r="AN530" s="85">
        <v>43174.365439814814</v>
      </c>
      <c r="AO530" s="89" t="s">
        <v>9509</v>
      </c>
      <c r="AP530" s="83" t="b">
        <v>0</v>
      </c>
      <c r="AQ530" s="83" t="b">
        <v>0</v>
      </c>
      <c r="AR530" s="83" t="b">
        <v>0</v>
      </c>
      <c r="AS530" s="83" t="s">
        <v>5604</v>
      </c>
      <c r="AT530" s="83">
        <v>1</v>
      </c>
      <c r="AU530" s="89" t="s">
        <v>9970</v>
      </c>
      <c r="AV530" s="83" t="b">
        <v>0</v>
      </c>
      <c r="AW530" s="83" t="s">
        <v>10421</v>
      </c>
      <c r="AX530" s="89" t="s">
        <v>10949</v>
      </c>
      <c r="AY530" s="83" t="s">
        <v>66</v>
      </c>
      <c r="AZ530" s="2"/>
      <c r="BA530" s="3"/>
      <c r="BB530" s="3"/>
      <c r="BC530" s="3"/>
      <c r="BD530" s="3"/>
    </row>
    <row r="531" spans="1:56" x14ac:dyDescent="0.55000000000000004">
      <c r="A531" s="69" t="s">
        <v>535</v>
      </c>
      <c r="B531" s="70"/>
      <c r="C531" s="70"/>
      <c r="D531" s="71"/>
      <c r="E531" s="73"/>
      <c r="F531" s="107" t="s">
        <v>2923</v>
      </c>
      <c r="G531" s="70"/>
      <c r="H531" s="74"/>
      <c r="I531" s="75"/>
      <c r="J531" s="75"/>
      <c r="K531" s="74" t="s">
        <v>12004</v>
      </c>
      <c r="L531" s="78"/>
      <c r="M531" s="79"/>
      <c r="N531" s="79"/>
      <c r="O531" s="80"/>
      <c r="P531" s="81"/>
      <c r="Q531" s="81"/>
      <c r="R531" s="91"/>
      <c r="S531" s="91"/>
      <c r="T531" s="91"/>
      <c r="U531" s="91"/>
      <c r="V531" s="52"/>
      <c r="W531" s="52"/>
      <c r="X531" s="52"/>
      <c r="Y531" s="52"/>
      <c r="Z531" s="51"/>
      <c r="AA531" s="76"/>
      <c r="AB531" s="76"/>
      <c r="AC531" s="77"/>
      <c r="AD531" s="83" t="s">
        <v>6377</v>
      </c>
      <c r="AE531" s="83">
        <v>127</v>
      </c>
      <c r="AF531" s="83">
        <v>199</v>
      </c>
      <c r="AG531" s="83">
        <v>1958</v>
      </c>
      <c r="AH531" s="83">
        <v>434</v>
      </c>
      <c r="AI531" s="83"/>
      <c r="AJ531" s="83" t="s">
        <v>7383</v>
      </c>
      <c r="AK531" s="83" t="s">
        <v>8061</v>
      </c>
      <c r="AL531" s="83"/>
      <c r="AM531" s="83"/>
      <c r="AN531" s="85">
        <v>40331.5233912037</v>
      </c>
      <c r="AO531" s="83"/>
      <c r="AP531" s="83" t="b">
        <v>1</v>
      </c>
      <c r="AQ531" s="83" t="b">
        <v>0</v>
      </c>
      <c r="AR531" s="83" t="b">
        <v>0</v>
      </c>
      <c r="AS531" s="83" t="s">
        <v>5604</v>
      </c>
      <c r="AT531" s="83">
        <v>13</v>
      </c>
      <c r="AU531" s="89" t="s">
        <v>9970</v>
      </c>
      <c r="AV531" s="83" t="b">
        <v>0</v>
      </c>
      <c r="AW531" s="83" t="s">
        <v>10421</v>
      </c>
      <c r="AX531" s="89" t="s">
        <v>10950</v>
      </c>
      <c r="AY531" s="83" t="s">
        <v>66</v>
      </c>
      <c r="AZ531" s="2"/>
      <c r="BA531" s="3"/>
      <c r="BB531" s="3"/>
      <c r="BC531" s="3"/>
      <c r="BD531" s="3"/>
    </row>
    <row r="532" spans="1:56" x14ac:dyDescent="0.55000000000000004">
      <c r="A532" s="69" t="s">
        <v>536</v>
      </c>
      <c r="B532" s="70"/>
      <c r="C532" s="70"/>
      <c r="D532" s="71"/>
      <c r="E532" s="73"/>
      <c r="F532" s="107" t="s">
        <v>2924</v>
      </c>
      <c r="G532" s="70"/>
      <c r="H532" s="74"/>
      <c r="I532" s="75"/>
      <c r="J532" s="75"/>
      <c r="K532" s="74" t="s">
        <v>12005</v>
      </c>
      <c r="L532" s="78"/>
      <c r="M532" s="79"/>
      <c r="N532" s="79"/>
      <c r="O532" s="80"/>
      <c r="P532" s="81"/>
      <c r="Q532" s="81"/>
      <c r="R532" s="91"/>
      <c r="S532" s="91"/>
      <c r="T532" s="91"/>
      <c r="U532" s="91"/>
      <c r="V532" s="52"/>
      <c r="W532" s="52"/>
      <c r="X532" s="52"/>
      <c r="Y532" s="52"/>
      <c r="Z532" s="51"/>
      <c r="AA532" s="76"/>
      <c r="AB532" s="76"/>
      <c r="AC532" s="77"/>
      <c r="AD532" s="83" t="s">
        <v>6378</v>
      </c>
      <c r="AE532" s="83">
        <v>266</v>
      </c>
      <c r="AF532" s="83">
        <v>97</v>
      </c>
      <c r="AG532" s="83">
        <v>1714</v>
      </c>
      <c r="AH532" s="83">
        <v>34</v>
      </c>
      <c r="AI532" s="83"/>
      <c r="AJ532" s="83" t="s">
        <v>7384</v>
      </c>
      <c r="AK532" s="83"/>
      <c r="AL532" s="83"/>
      <c r="AM532" s="83"/>
      <c r="AN532" s="85">
        <v>41653.915277777778</v>
      </c>
      <c r="AO532" s="83"/>
      <c r="AP532" s="83" t="b">
        <v>1</v>
      </c>
      <c r="AQ532" s="83" t="b">
        <v>0</v>
      </c>
      <c r="AR532" s="83" t="b">
        <v>0</v>
      </c>
      <c r="AS532" s="83" t="s">
        <v>5609</v>
      </c>
      <c r="AT532" s="83">
        <v>66</v>
      </c>
      <c r="AU532" s="89" t="s">
        <v>9970</v>
      </c>
      <c r="AV532" s="83" t="b">
        <v>0</v>
      </c>
      <c r="AW532" s="83" t="s">
        <v>10421</v>
      </c>
      <c r="AX532" s="89" t="s">
        <v>10951</v>
      </c>
      <c r="AY532" s="83" t="s">
        <v>66</v>
      </c>
      <c r="AZ532" s="2"/>
      <c r="BA532" s="3"/>
      <c r="BB532" s="3"/>
      <c r="BC532" s="3"/>
      <c r="BD532" s="3"/>
    </row>
    <row r="533" spans="1:56" x14ac:dyDescent="0.55000000000000004">
      <c r="A533" s="69" t="s">
        <v>537</v>
      </c>
      <c r="B533" s="70"/>
      <c r="C533" s="70"/>
      <c r="D533" s="71"/>
      <c r="E533" s="73"/>
      <c r="F533" s="107" t="s">
        <v>2925</v>
      </c>
      <c r="G533" s="70"/>
      <c r="H533" s="74"/>
      <c r="I533" s="75"/>
      <c r="J533" s="75"/>
      <c r="K533" s="74" t="s">
        <v>12006</v>
      </c>
      <c r="L533" s="78"/>
      <c r="M533" s="79"/>
      <c r="N533" s="79"/>
      <c r="O533" s="80"/>
      <c r="P533" s="81"/>
      <c r="Q533" s="81"/>
      <c r="R533" s="91"/>
      <c r="S533" s="91"/>
      <c r="T533" s="91"/>
      <c r="U533" s="91"/>
      <c r="V533" s="52"/>
      <c r="W533" s="52"/>
      <c r="X533" s="52"/>
      <c r="Y533" s="52"/>
      <c r="Z533" s="51"/>
      <c r="AA533" s="76"/>
      <c r="AB533" s="76"/>
      <c r="AC533" s="77"/>
      <c r="AD533" s="83" t="s">
        <v>6379</v>
      </c>
      <c r="AE533" s="83">
        <v>286</v>
      </c>
      <c r="AF533" s="83">
        <v>256</v>
      </c>
      <c r="AG533" s="83">
        <v>477</v>
      </c>
      <c r="AH533" s="83">
        <v>11</v>
      </c>
      <c r="AI533" s="83"/>
      <c r="AJ533" s="83" t="s">
        <v>7385</v>
      </c>
      <c r="AK533" s="83"/>
      <c r="AL533" s="83"/>
      <c r="AM533" s="83"/>
      <c r="AN533" s="85">
        <v>40789.911574074074</v>
      </c>
      <c r="AO533" s="83"/>
      <c r="AP533" s="83" t="b">
        <v>1</v>
      </c>
      <c r="AQ533" s="83" t="b">
        <v>0</v>
      </c>
      <c r="AR533" s="83" t="b">
        <v>0</v>
      </c>
      <c r="AS533" s="83" t="s">
        <v>5604</v>
      </c>
      <c r="AT533" s="83">
        <v>10</v>
      </c>
      <c r="AU533" s="89" t="s">
        <v>9970</v>
      </c>
      <c r="AV533" s="83" t="b">
        <v>0</v>
      </c>
      <c r="AW533" s="83" t="s">
        <v>10421</v>
      </c>
      <c r="AX533" s="89" t="s">
        <v>10952</v>
      </c>
      <c r="AY533" s="83" t="s">
        <v>66</v>
      </c>
      <c r="AZ533" s="2"/>
      <c r="BA533" s="3"/>
      <c r="BB533" s="3"/>
      <c r="BC533" s="3"/>
      <c r="BD533" s="3"/>
    </row>
    <row r="534" spans="1:56" x14ac:dyDescent="0.55000000000000004">
      <c r="A534" s="69" t="s">
        <v>538</v>
      </c>
      <c r="B534" s="70"/>
      <c r="C534" s="70"/>
      <c r="D534" s="71"/>
      <c r="E534" s="73"/>
      <c r="F534" s="107" t="s">
        <v>2926</v>
      </c>
      <c r="G534" s="70"/>
      <c r="H534" s="74"/>
      <c r="I534" s="75"/>
      <c r="J534" s="75"/>
      <c r="K534" s="74" t="s">
        <v>12007</v>
      </c>
      <c r="L534" s="78"/>
      <c r="M534" s="79"/>
      <c r="N534" s="79"/>
      <c r="O534" s="80"/>
      <c r="P534" s="81"/>
      <c r="Q534" s="81"/>
      <c r="R534" s="91"/>
      <c r="S534" s="91"/>
      <c r="T534" s="91"/>
      <c r="U534" s="91"/>
      <c r="V534" s="52"/>
      <c r="W534" s="52"/>
      <c r="X534" s="52"/>
      <c r="Y534" s="52"/>
      <c r="Z534" s="51"/>
      <c r="AA534" s="76"/>
      <c r="AB534" s="76"/>
      <c r="AC534" s="77"/>
      <c r="AD534" s="83" t="s">
        <v>6380</v>
      </c>
      <c r="AE534" s="83">
        <v>550</v>
      </c>
      <c r="AF534" s="83">
        <v>155</v>
      </c>
      <c r="AG534" s="83">
        <v>433</v>
      </c>
      <c r="AH534" s="83">
        <v>1670</v>
      </c>
      <c r="AI534" s="83"/>
      <c r="AJ534" s="83" t="s">
        <v>7386</v>
      </c>
      <c r="AK534" s="83"/>
      <c r="AL534" s="83"/>
      <c r="AM534" s="83"/>
      <c r="AN534" s="85">
        <v>40372.453668981485</v>
      </c>
      <c r="AO534" s="89" t="s">
        <v>9510</v>
      </c>
      <c r="AP534" s="83" t="b">
        <v>0</v>
      </c>
      <c r="AQ534" s="83" t="b">
        <v>0</v>
      </c>
      <c r="AR534" s="83" t="b">
        <v>0</v>
      </c>
      <c r="AS534" s="83" t="s">
        <v>5610</v>
      </c>
      <c r="AT534" s="83">
        <v>3</v>
      </c>
      <c r="AU534" s="89" t="s">
        <v>9970</v>
      </c>
      <c r="AV534" s="83" t="b">
        <v>0</v>
      </c>
      <c r="AW534" s="83" t="s">
        <v>10421</v>
      </c>
      <c r="AX534" s="89" t="s">
        <v>10953</v>
      </c>
      <c r="AY534" s="83" t="s">
        <v>66</v>
      </c>
      <c r="AZ534" s="2"/>
      <c r="BA534" s="3"/>
      <c r="BB534" s="3"/>
      <c r="BC534" s="3"/>
      <c r="BD534" s="3"/>
    </row>
    <row r="535" spans="1:56" x14ac:dyDescent="0.55000000000000004">
      <c r="A535" s="69" t="s">
        <v>539</v>
      </c>
      <c r="B535" s="70"/>
      <c r="C535" s="70"/>
      <c r="D535" s="71"/>
      <c r="E535" s="73"/>
      <c r="F535" s="107" t="s">
        <v>2927</v>
      </c>
      <c r="G535" s="70"/>
      <c r="H535" s="74"/>
      <c r="I535" s="75"/>
      <c r="J535" s="75"/>
      <c r="K535" s="74" t="s">
        <v>12008</v>
      </c>
      <c r="L535" s="78"/>
      <c r="M535" s="79"/>
      <c r="N535" s="79"/>
      <c r="O535" s="80"/>
      <c r="P535" s="81"/>
      <c r="Q535" s="81"/>
      <c r="R535" s="91"/>
      <c r="S535" s="91"/>
      <c r="T535" s="91"/>
      <c r="U535" s="91"/>
      <c r="V535" s="52"/>
      <c r="W535" s="52"/>
      <c r="X535" s="52"/>
      <c r="Y535" s="52"/>
      <c r="Z535" s="51"/>
      <c r="AA535" s="76"/>
      <c r="AB535" s="76"/>
      <c r="AC535" s="77"/>
      <c r="AD535" s="83" t="s">
        <v>6381</v>
      </c>
      <c r="AE535" s="83">
        <v>222</v>
      </c>
      <c r="AF535" s="83">
        <v>50</v>
      </c>
      <c r="AG535" s="83">
        <v>111</v>
      </c>
      <c r="AH535" s="83">
        <v>169</v>
      </c>
      <c r="AI535" s="83"/>
      <c r="AJ535" s="83" t="s">
        <v>7387</v>
      </c>
      <c r="AK535" s="83" t="s">
        <v>8092</v>
      </c>
      <c r="AL535" s="83"/>
      <c r="AM535" s="83"/>
      <c r="AN535" s="85">
        <v>43205.430787037039</v>
      </c>
      <c r="AO535" s="89" t="s">
        <v>9511</v>
      </c>
      <c r="AP535" s="83" t="b">
        <v>1</v>
      </c>
      <c r="AQ535" s="83" t="b">
        <v>0</v>
      </c>
      <c r="AR535" s="83" t="b">
        <v>0</v>
      </c>
      <c r="AS535" s="83" t="s">
        <v>5604</v>
      </c>
      <c r="AT535" s="83">
        <v>0</v>
      </c>
      <c r="AU535" s="83"/>
      <c r="AV535" s="83" t="b">
        <v>0</v>
      </c>
      <c r="AW535" s="83" t="s">
        <v>10421</v>
      </c>
      <c r="AX535" s="89" t="s">
        <v>10954</v>
      </c>
      <c r="AY535" s="83" t="s">
        <v>66</v>
      </c>
      <c r="AZ535" s="2"/>
      <c r="BA535" s="3"/>
      <c r="BB535" s="3"/>
      <c r="BC535" s="3"/>
      <c r="BD535" s="3"/>
    </row>
    <row r="536" spans="1:56" x14ac:dyDescent="0.55000000000000004">
      <c r="A536" s="69" t="s">
        <v>540</v>
      </c>
      <c r="B536" s="70"/>
      <c r="C536" s="70"/>
      <c r="D536" s="71"/>
      <c r="E536" s="73"/>
      <c r="F536" s="107" t="s">
        <v>2928</v>
      </c>
      <c r="G536" s="70"/>
      <c r="H536" s="74"/>
      <c r="I536" s="75"/>
      <c r="J536" s="75"/>
      <c r="K536" s="74" t="s">
        <v>12009</v>
      </c>
      <c r="L536" s="78"/>
      <c r="M536" s="79"/>
      <c r="N536" s="79"/>
      <c r="O536" s="80"/>
      <c r="P536" s="81"/>
      <c r="Q536" s="81"/>
      <c r="R536" s="91"/>
      <c r="S536" s="91"/>
      <c r="T536" s="91"/>
      <c r="U536" s="91"/>
      <c r="V536" s="52"/>
      <c r="W536" s="52"/>
      <c r="X536" s="52"/>
      <c r="Y536" s="52"/>
      <c r="Z536" s="51"/>
      <c r="AA536" s="76"/>
      <c r="AB536" s="76"/>
      <c r="AC536" s="77"/>
      <c r="AD536" s="83" t="s">
        <v>6382</v>
      </c>
      <c r="AE536" s="83">
        <v>461</v>
      </c>
      <c r="AF536" s="83">
        <v>7727</v>
      </c>
      <c r="AG536" s="83">
        <v>3621</v>
      </c>
      <c r="AH536" s="83">
        <v>542</v>
      </c>
      <c r="AI536" s="83"/>
      <c r="AJ536" s="83" t="s">
        <v>7388</v>
      </c>
      <c r="AK536" s="83" t="s">
        <v>8116</v>
      </c>
      <c r="AL536" s="89" t="s">
        <v>8723</v>
      </c>
      <c r="AM536" s="83"/>
      <c r="AN536" s="85">
        <v>39923.381504629629</v>
      </c>
      <c r="AO536" s="89" t="s">
        <v>9512</v>
      </c>
      <c r="AP536" s="83" t="b">
        <v>0</v>
      </c>
      <c r="AQ536" s="83" t="b">
        <v>0</v>
      </c>
      <c r="AR536" s="83" t="b">
        <v>1</v>
      </c>
      <c r="AS536" s="83" t="s">
        <v>5604</v>
      </c>
      <c r="AT536" s="83">
        <v>116</v>
      </c>
      <c r="AU536" s="89" t="s">
        <v>9974</v>
      </c>
      <c r="AV536" s="83" t="b">
        <v>0</v>
      </c>
      <c r="AW536" s="83" t="s">
        <v>10421</v>
      </c>
      <c r="AX536" s="89" t="s">
        <v>10955</v>
      </c>
      <c r="AY536" s="83" t="s">
        <v>66</v>
      </c>
      <c r="AZ536" s="2"/>
      <c r="BA536" s="3"/>
      <c r="BB536" s="3"/>
      <c r="BC536" s="3"/>
      <c r="BD536" s="3"/>
    </row>
    <row r="537" spans="1:56" x14ac:dyDescent="0.55000000000000004">
      <c r="A537" s="69" t="s">
        <v>1091</v>
      </c>
      <c r="B537" s="70"/>
      <c r="C537" s="70"/>
      <c r="D537" s="71"/>
      <c r="E537" s="73"/>
      <c r="F537" s="107" t="s">
        <v>10188</v>
      </c>
      <c r="G537" s="70"/>
      <c r="H537" s="74"/>
      <c r="I537" s="75"/>
      <c r="J537" s="75"/>
      <c r="K537" s="74" t="s">
        <v>12010</v>
      </c>
      <c r="L537" s="78"/>
      <c r="M537" s="79"/>
      <c r="N537" s="79"/>
      <c r="O537" s="80"/>
      <c r="P537" s="81"/>
      <c r="Q537" s="81"/>
      <c r="R537" s="91"/>
      <c r="S537" s="91"/>
      <c r="T537" s="91"/>
      <c r="U537" s="91"/>
      <c r="V537" s="52"/>
      <c r="W537" s="52"/>
      <c r="X537" s="52"/>
      <c r="Y537" s="52"/>
      <c r="Z537" s="51"/>
      <c r="AA537" s="76"/>
      <c r="AB537" s="76"/>
      <c r="AC537" s="77"/>
      <c r="AD537" s="83" t="s">
        <v>6383</v>
      </c>
      <c r="AE537" s="83">
        <v>103</v>
      </c>
      <c r="AF537" s="83">
        <v>19970</v>
      </c>
      <c r="AG537" s="83">
        <v>25632</v>
      </c>
      <c r="AH537" s="83">
        <v>34931</v>
      </c>
      <c r="AI537" s="83"/>
      <c r="AJ537" s="83" t="s">
        <v>7389</v>
      </c>
      <c r="AK537" s="83" t="s">
        <v>8126</v>
      </c>
      <c r="AL537" s="83"/>
      <c r="AM537" s="83"/>
      <c r="AN537" s="85">
        <v>40569.672731481478</v>
      </c>
      <c r="AO537" s="89" t="s">
        <v>9513</v>
      </c>
      <c r="AP537" s="83" t="b">
        <v>0</v>
      </c>
      <c r="AQ537" s="83" t="b">
        <v>0</v>
      </c>
      <c r="AR537" s="83" t="b">
        <v>1</v>
      </c>
      <c r="AS537" s="83" t="s">
        <v>5604</v>
      </c>
      <c r="AT537" s="83">
        <v>182</v>
      </c>
      <c r="AU537" s="89" t="s">
        <v>9970</v>
      </c>
      <c r="AV537" s="83" t="b">
        <v>1</v>
      </c>
      <c r="AW537" s="83" t="s">
        <v>10421</v>
      </c>
      <c r="AX537" s="89" t="s">
        <v>10956</v>
      </c>
      <c r="AY537" s="83" t="s">
        <v>65</v>
      </c>
      <c r="AZ537" s="2"/>
      <c r="BA537" s="3"/>
      <c r="BB537" s="3"/>
      <c r="BC537" s="3"/>
      <c r="BD537" s="3"/>
    </row>
    <row r="538" spans="1:56" x14ac:dyDescent="0.55000000000000004">
      <c r="A538" s="69" t="s">
        <v>541</v>
      </c>
      <c r="B538" s="70"/>
      <c r="C538" s="70"/>
      <c r="D538" s="71"/>
      <c r="E538" s="73"/>
      <c r="F538" s="107" t="s">
        <v>2929</v>
      </c>
      <c r="G538" s="70"/>
      <c r="H538" s="74"/>
      <c r="I538" s="75"/>
      <c r="J538" s="75"/>
      <c r="K538" s="74" t="s">
        <v>12011</v>
      </c>
      <c r="L538" s="78"/>
      <c r="M538" s="79"/>
      <c r="N538" s="79"/>
      <c r="O538" s="80"/>
      <c r="P538" s="81"/>
      <c r="Q538" s="81"/>
      <c r="R538" s="91"/>
      <c r="S538" s="91"/>
      <c r="T538" s="91"/>
      <c r="U538" s="91"/>
      <c r="V538" s="52"/>
      <c r="W538" s="52"/>
      <c r="X538" s="52"/>
      <c r="Y538" s="52"/>
      <c r="Z538" s="51"/>
      <c r="AA538" s="76"/>
      <c r="AB538" s="76"/>
      <c r="AC538" s="77"/>
      <c r="AD538" s="83" t="s">
        <v>6384</v>
      </c>
      <c r="AE538" s="83">
        <v>2763</v>
      </c>
      <c r="AF538" s="83">
        <v>4272</v>
      </c>
      <c r="AG538" s="83">
        <v>45859</v>
      </c>
      <c r="AH538" s="83">
        <v>5363</v>
      </c>
      <c r="AI538" s="83"/>
      <c r="AJ538" s="83" t="s">
        <v>7390</v>
      </c>
      <c r="AK538" s="83" t="s">
        <v>8127</v>
      </c>
      <c r="AL538" s="89" t="s">
        <v>8724</v>
      </c>
      <c r="AM538" s="83"/>
      <c r="AN538" s="85">
        <v>39861.224895833337</v>
      </c>
      <c r="AO538" s="89" t="s">
        <v>9514</v>
      </c>
      <c r="AP538" s="83" t="b">
        <v>0</v>
      </c>
      <c r="AQ538" s="83" t="b">
        <v>0</v>
      </c>
      <c r="AR538" s="83" t="b">
        <v>1</v>
      </c>
      <c r="AS538" s="83" t="s">
        <v>5604</v>
      </c>
      <c r="AT538" s="83">
        <v>315</v>
      </c>
      <c r="AU538" s="89" t="s">
        <v>9978</v>
      </c>
      <c r="AV538" s="83" t="b">
        <v>0</v>
      </c>
      <c r="AW538" s="83" t="s">
        <v>10421</v>
      </c>
      <c r="AX538" s="89" t="s">
        <v>10957</v>
      </c>
      <c r="AY538" s="83" t="s">
        <v>66</v>
      </c>
      <c r="AZ538" s="2"/>
      <c r="BA538" s="3"/>
      <c r="BB538" s="3"/>
      <c r="BC538" s="3"/>
      <c r="BD538" s="3"/>
    </row>
    <row r="539" spans="1:56" x14ac:dyDescent="0.55000000000000004">
      <c r="A539" s="69" t="s">
        <v>1092</v>
      </c>
      <c r="B539" s="70"/>
      <c r="C539" s="70"/>
      <c r="D539" s="71"/>
      <c r="E539" s="73"/>
      <c r="F539" s="107" t="s">
        <v>10189</v>
      </c>
      <c r="G539" s="70"/>
      <c r="H539" s="74"/>
      <c r="I539" s="75"/>
      <c r="J539" s="75"/>
      <c r="K539" s="74" t="s">
        <v>12012</v>
      </c>
      <c r="L539" s="78"/>
      <c r="M539" s="79"/>
      <c r="N539" s="79"/>
      <c r="O539" s="80"/>
      <c r="P539" s="81"/>
      <c r="Q539" s="81"/>
      <c r="R539" s="91"/>
      <c r="S539" s="91"/>
      <c r="T539" s="91"/>
      <c r="U539" s="91"/>
      <c r="V539" s="52"/>
      <c r="W539" s="52"/>
      <c r="X539" s="52"/>
      <c r="Y539" s="52"/>
      <c r="Z539" s="51"/>
      <c r="AA539" s="76"/>
      <c r="AB539" s="76"/>
      <c r="AC539" s="77"/>
      <c r="AD539" s="83" t="s">
        <v>6385</v>
      </c>
      <c r="AE539" s="83">
        <v>1005</v>
      </c>
      <c r="AF539" s="83">
        <v>30447</v>
      </c>
      <c r="AG539" s="83">
        <v>20199</v>
      </c>
      <c r="AH539" s="83">
        <v>5766</v>
      </c>
      <c r="AI539" s="83"/>
      <c r="AJ539" s="83" t="s">
        <v>7391</v>
      </c>
      <c r="AK539" s="83" t="s">
        <v>8128</v>
      </c>
      <c r="AL539" s="89" t="s">
        <v>8725</v>
      </c>
      <c r="AM539" s="83"/>
      <c r="AN539" s="85">
        <v>40035.660324074073</v>
      </c>
      <c r="AO539" s="89" t="s">
        <v>9515</v>
      </c>
      <c r="AP539" s="83" t="b">
        <v>0</v>
      </c>
      <c r="AQ539" s="83" t="b">
        <v>0</v>
      </c>
      <c r="AR539" s="83" t="b">
        <v>1</v>
      </c>
      <c r="AS539" s="83" t="s">
        <v>5604</v>
      </c>
      <c r="AT539" s="83">
        <v>689</v>
      </c>
      <c r="AU539" s="89" t="s">
        <v>9974</v>
      </c>
      <c r="AV539" s="83" t="b">
        <v>1</v>
      </c>
      <c r="AW539" s="83" t="s">
        <v>10421</v>
      </c>
      <c r="AX539" s="89" t="s">
        <v>10958</v>
      </c>
      <c r="AY539" s="83" t="s">
        <v>65</v>
      </c>
      <c r="AZ539" s="2"/>
      <c r="BA539" s="3"/>
      <c r="BB539" s="3"/>
      <c r="BC539" s="3"/>
      <c r="BD539" s="3"/>
    </row>
    <row r="540" spans="1:56" x14ac:dyDescent="0.55000000000000004">
      <c r="A540" s="69" t="s">
        <v>1093</v>
      </c>
      <c r="B540" s="70"/>
      <c r="C540" s="70"/>
      <c r="D540" s="71"/>
      <c r="E540" s="73"/>
      <c r="F540" s="107" t="s">
        <v>10190</v>
      </c>
      <c r="G540" s="70"/>
      <c r="H540" s="74"/>
      <c r="I540" s="75"/>
      <c r="J540" s="75"/>
      <c r="K540" s="74" t="s">
        <v>12013</v>
      </c>
      <c r="L540" s="78"/>
      <c r="M540" s="79"/>
      <c r="N540" s="79"/>
      <c r="O540" s="80"/>
      <c r="P540" s="81"/>
      <c r="Q540" s="81"/>
      <c r="R540" s="91"/>
      <c r="S540" s="91"/>
      <c r="T540" s="91"/>
      <c r="U540" s="91"/>
      <c r="V540" s="52"/>
      <c r="W540" s="52"/>
      <c r="X540" s="52"/>
      <c r="Y540" s="52"/>
      <c r="Z540" s="51"/>
      <c r="AA540" s="76"/>
      <c r="AB540" s="76"/>
      <c r="AC540" s="77"/>
      <c r="AD540" s="83" t="s">
        <v>6386</v>
      </c>
      <c r="AE540" s="83">
        <v>1336</v>
      </c>
      <c r="AF540" s="83">
        <v>110020</v>
      </c>
      <c r="AG540" s="83">
        <v>2814</v>
      </c>
      <c r="AH540" s="83">
        <v>728</v>
      </c>
      <c r="AI540" s="83"/>
      <c r="AJ540" s="83" t="s">
        <v>7392</v>
      </c>
      <c r="AK540" s="83" t="s">
        <v>8129</v>
      </c>
      <c r="AL540" s="89" t="s">
        <v>8726</v>
      </c>
      <c r="AM540" s="83"/>
      <c r="AN540" s="85">
        <v>41896.799814814818</v>
      </c>
      <c r="AO540" s="89" t="s">
        <v>9516</v>
      </c>
      <c r="AP540" s="83" t="b">
        <v>0</v>
      </c>
      <c r="AQ540" s="83" t="b">
        <v>0</v>
      </c>
      <c r="AR540" s="83" t="b">
        <v>1</v>
      </c>
      <c r="AS540" s="83" t="s">
        <v>5604</v>
      </c>
      <c r="AT540" s="83">
        <v>497</v>
      </c>
      <c r="AU540" s="89" t="s">
        <v>9970</v>
      </c>
      <c r="AV540" s="83" t="b">
        <v>1</v>
      </c>
      <c r="AW540" s="83" t="s">
        <v>10421</v>
      </c>
      <c r="AX540" s="89" t="s">
        <v>10959</v>
      </c>
      <c r="AY540" s="83" t="s">
        <v>65</v>
      </c>
      <c r="AZ540" s="2"/>
      <c r="BA540" s="3"/>
      <c r="BB540" s="3"/>
      <c r="BC540" s="3"/>
      <c r="BD540" s="3"/>
    </row>
    <row r="541" spans="1:56" x14ac:dyDescent="0.55000000000000004">
      <c r="A541" s="69" t="s">
        <v>542</v>
      </c>
      <c r="B541" s="70"/>
      <c r="C541" s="70"/>
      <c r="D541" s="71"/>
      <c r="E541" s="73"/>
      <c r="F541" s="107" t="s">
        <v>2930</v>
      </c>
      <c r="G541" s="70"/>
      <c r="H541" s="74"/>
      <c r="I541" s="75"/>
      <c r="J541" s="75"/>
      <c r="K541" s="74" t="s">
        <v>12014</v>
      </c>
      <c r="L541" s="78"/>
      <c r="M541" s="79"/>
      <c r="N541" s="79"/>
      <c r="O541" s="80"/>
      <c r="P541" s="81"/>
      <c r="Q541" s="81"/>
      <c r="R541" s="91"/>
      <c r="S541" s="91"/>
      <c r="T541" s="91"/>
      <c r="U541" s="91"/>
      <c r="V541" s="52"/>
      <c r="W541" s="52"/>
      <c r="X541" s="52"/>
      <c r="Y541" s="52"/>
      <c r="Z541" s="51"/>
      <c r="AA541" s="76"/>
      <c r="AB541" s="76"/>
      <c r="AC541" s="77"/>
      <c r="AD541" s="83" t="s">
        <v>6387</v>
      </c>
      <c r="AE541" s="83">
        <v>306</v>
      </c>
      <c r="AF541" s="83">
        <v>104</v>
      </c>
      <c r="AG541" s="83">
        <v>16496</v>
      </c>
      <c r="AH541" s="83">
        <v>68</v>
      </c>
      <c r="AI541" s="83"/>
      <c r="AJ541" s="83"/>
      <c r="AK541" s="83"/>
      <c r="AL541" s="83"/>
      <c r="AM541" s="83"/>
      <c r="AN541" s="85">
        <v>41629.684571759259</v>
      </c>
      <c r="AO541" s="89" t="s">
        <v>9517</v>
      </c>
      <c r="AP541" s="83" t="b">
        <v>1</v>
      </c>
      <c r="AQ541" s="83" t="b">
        <v>0</v>
      </c>
      <c r="AR541" s="83" t="b">
        <v>1</v>
      </c>
      <c r="AS541" s="83" t="s">
        <v>5604</v>
      </c>
      <c r="AT541" s="83">
        <v>54</v>
      </c>
      <c r="AU541" s="89" t="s">
        <v>9970</v>
      </c>
      <c r="AV541" s="83" t="b">
        <v>0</v>
      </c>
      <c r="AW541" s="83" t="s">
        <v>10421</v>
      </c>
      <c r="AX541" s="89" t="s">
        <v>10960</v>
      </c>
      <c r="AY541" s="83" t="s">
        <v>66</v>
      </c>
      <c r="AZ541" s="2"/>
      <c r="BA541" s="3"/>
      <c r="BB541" s="3"/>
      <c r="BC541" s="3"/>
      <c r="BD541" s="3"/>
    </row>
    <row r="542" spans="1:56" x14ac:dyDescent="0.55000000000000004">
      <c r="A542" s="69" t="s">
        <v>543</v>
      </c>
      <c r="B542" s="70"/>
      <c r="C542" s="70"/>
      <c r="D542" s="71"/>
      <c r="E542" s="73"/>
      <c r="F542" s="107" t="s">
        <v>2931</v>
      </c>
      <c r="G542" s="70"/>
      <c r="H542" s="74"/>
      <c r="I542" s="75"/>
      <c r="J542" s="75"/>
      <c r="K542" s="74" t="s">
        <v>12015</v>
      </c>
      <c r="L542" s="78"/>
      <c r="M542" s="79"/>
      <c r="N542" s="79"/>
      <c r="O542" s="80"/>
      <c r="P542" s="81"/>
      <c r="Q542" s="81"/>
      <c r="R542" s="91"/>
      <c r="S542" s="91"/>
      <c r="T542" s="91"/>
      <c r="U542" s="91"/>
      <c r="V542" s="52"/>
      <c r="W542" s="52"/>
      <c r="X542" s="52"/>
      <c r="Y542" s="52"/>
      <c r="Z542" s="51"/>
      <c r="AA542" s="76"/>
      <c r="AB542" s="76"/>
      <c r="AC542" s="77"/>
      <c r="AD542" s="83" t="s">
        <v>6388</v>
      </c>
      <c r="AE542" s="83">
        <v>1388</v>
      </c>
      <c r="AF542" s="83">
        <v>472</v>
      </c>
      <c r="AG542" s="83">
        <v>28780</v>
      </c>
      <c r="AH542" s="83">
        <v>16914</v>
      </c>
      <c r="AI542" s="83"/>
      <c r="AJ542" s="83" t="s">
        <v>7393</v>
      </c>
      <c r="AK542" s="83" t="s">
        <v>8130</v>
      </c>
      <c r="AL542" s="83"/>
      <c r="AM542" s="83"/>
      <c r="AN542" s="85">
        <v>40618.536562499998</v>
      </c>
      <c r="AO542" s="89" t="s">
        <v>9518</v>
      </c>
      <c r="AP542" s="83" t="b">
        <v>1</v>
      </c>
      <c r="AQ542" s="83" t="b">
        <v>0</v>
      </c>
      <c r="AR542" s="83" t="b">
        <v>1</v>
      </c>
      <c r="AS542" s="83" t="s">
        <v>5604</v>
      </c>
      <c r="AT542" s="83">
        <v>12</v>
      </c>
      <c r="AU542" s="89" t="s">
        <v>9970</v>
      </c>
      <c r="AV542" s="83" t="b">
        <v>0</v>
      </c>
      <c r="AW542" s="83" t="s">
        <v>10421</v>
      </c>
      <c r="AX542" s="89" t="s">
        <v>10961</v>
      </c>
      <c r="AY542" s="83" t="s">
        <v>66</v>
      </c>
      <c r="AZ542" s="2"/>
      <c r="BA542" s="3"/>
      <c r="BB542" s="3"/>
      <c r="BC542" s="3"/>
      <c r="BD542" s="3"/>
    </row>
    <row r="543" spans="1:56" x14ac:dyDescent="0.55000000000000004">
      <c r="A543" s="69" t="s">
        <v>584</v>
      </c>
      <c r="B543" s="70"/>
      <c r="C543" s="70"/>
      <c r="D543" s="71"/>
      <c r="E543" s="73"/>
      <c r="F543" s="107" t="s">
        <v>2961</v>
      </c>
      <c r="G543" s="70"/>
      <c r="H543" s="74"/>
      <c r="I543" s="75"/>
      <c r="J543" s="75"/>
      <c r="K543" s="74" t="s">
        <v>12016</v>
      </c>
      <c r="L543" s="78"/>
      <c r="M543" s="79"/>
      <c r="N543" s="79"/>
      <c r="O543" s="80"/>
      <c r="P543" s="81"/>
      <c r="Q543" s="81"/>
      <c r="R543" s="91"/>
      <c r="S543" s="91"/>
      <c r="T543" s="91"/>
      <c r="U543" s="91"/>
      <c r="V543" s="52"/>
      <c r="W543" s="52"/>
      <c r="X543" s="52"/>
      <c r="Y543" s="52"/>
      <c r="Z543" s="51"/>
      <c r="AA543" s="76"/>
      <c r="AB543" s="76"/>
      <c r="AC543" s="77"/>
      <c r="AD543" s="83" t="s">
        <v>6389</v>
      </c>
      <c r="AE543" s="83">
        <v>1256</v>
      </c>
      <c r="AF543" s="83">
        <v>1751</v>
      </c>
      <c r="AG543" s="83">
        <v>6788</v>
      </c>
      <c r="AH543" s="83">
        <v>15923</v>
      </c>
      <c r="AI543" s="83"/>
      <c r="AJ543" s="83" t="s">
        <v>7394</v>
      </c>
      <c r="AK543" s="83" t="s">
        <v>8131</v>
      </c>
      <c r="AL543" s="89" t="s">
        <v>8727</v>
      </c>
      <c r="AM543" s="83"/>
      <c r="AN543" s="85">
        <v>39940.658703703702</v>
      </c>
      <c r="AO543" s="89" t="s">
        <v>9519</v>
      </c>
      <c r="AP543" s="83" t="b">
        <v>0</v>
      </c>
      <c r="AQ543" s="83" t="b">
        <v>0</v>
      </c>
      <c r="AR543" s="83" t="b">
        <v>0</v>
      </c>
      <c r="AS543" s="83" t="s">
        <v>5604</v>
      </c>
      <c r="AT543" s="83">
        <v>88</v>
      </c>
      <c r="AU543" s="89" t="s">
        <v>9978</v>
      </c>
      <c r="AV543" s="83" t="b">
        <v>0</v>
      </c>
      <c r="AW543" s="83" t="s">
        <v>10421</v>
      </c>
      <c r="AX543" s="89" t="s">
        <v>10962</v>
      </c>
      <c r="AY543" s="83" t="s">
        <v>66</v>
      </c>
      <c r="AZ543" s="2"/>
      <c r="BA543" s="3"/>
      <c r="BB543" s="3"/>
      <c r="BC543" s="3"/>
      <c r="BD543" s="3"/>
    </row>
    <row r="544" spans="1:56" x14ac:dyDescent="0.55000000000000004">
      <c r="A544" s="69" t="s">
        <v>1094</v>
      </c>
      <c r="B544" s="70"/>
      <c r="C544" s="70"/>
      <c r="D544" s="71"/>
      <c r="E544" s="73"/>
      <c r="F544" s="107" t="s">
        <v>10191</v>
      </c>
      <c r="G544" s="70"/>
      <c r="H544" s="74"/>
      <c r="I544" s="75"/>
      <c r="J544" s="75"/>
      <c r="K544" s="74" t="s">
        <v>12017</v>
      </c>
      <c r="L544" s="78"/>
      <c r="M544" s="79"/>
      <c r="N544" s="79"/>
      <c r="O544" s="80"/>
      <c r="P544" s="81"/>
      <c r="Q544" s="81"/>
      <c r="R544" s="91"/>
      <c r="S544" s="91"/>
      <c r="T544" s="91"/>
      <c r="U544" s="91"/>
      <c r="V544" s="52"/>
      <c r="W544" s="52"/>
      <c r="X544" s="52"/>
      <c r="Y544" s="52"/>
      <c r="Z544" s="51"/>
      <c r="AA544" s="76"/>
      <c r="AB544" s="76"/>
      <c r="AC544" s="77"/>
      <c r="AD544" s="83" t="s">
        <v>6390</v>
      </c>
      <c r="AE544" s="83">
        <v>1004</v>
      </c>
      <c r="AF544" s="83">
        <v>2654330</v>
      </c>
      <c r="AG544" s="83">
        <v>207867</v>
      </c>
      <c r="AH544" s="83">
        <v>5885</v>
      </c>
      <c r="AI544" s="83"/>
      <c r="AJ544" s="83" t="s">
        <v>7395</v>
      </c>
      <c r="AK544" s="83" t="s">
        <v>5747</v>
      </c>
      <c r="AL544" s="89" t="s">
        <v>8728</v>
      </c>
      <c r="AM544" s="83"/>
      <c r="AN544" s="85">
        <v>39232.222673611112</v>
      </c>
      <c r="AO544" s="89" t="s">
        <v>9520</v>
      </c>
      <c r="AP544" s="83" t="b">
        <v>0</v>
      </c>
      <c r="AQ544" s="83" t="b">
        <v>0</v>
      </c>
      <c r="AR544" s="83" t="b">
        <v>1</v>
      </c>
      <c r="AS544" s="83" t="s">
        <v>5604</v>
      </c>
      <c r="AT544" s="83">
        <v>14402</v>
      </c>
      <c r="AU544" s="89" t="s">
        <v>9970</v>
      </c>
      <c r="AV544" s="83" t="b">
        <v>1</v>
      </c>
      <c r="AW544" s="83" t="s">
        <v>10421</v>
      </c>
      <c r="AX544" s="89" t="s">
        <v>10963</v>
      </c>
      <c r="AY544" s="83" t="s">
        <v>65</v>
      </c>
      <c r="AZ544" s="2"/>
      <c r="BA544" s="3"/>
      <c r="BB544" s="3"/>
      <c r="BC544" s="3"/>
      <c r="BD544" s="3"/>
    </row>
    <row r="545" spans="1:56" x14ac:dyDescent="0.55000000000000004">
      <c r="A545" s="69" t="s">
        <v>1095</v>
      </c>
      <c r="B545" s="70"/>
      <c r="C545" s="70"/>
      <c r="D545" s="71"/>
      <c r="E545" s="73"/>
      <c r="F545" s="107" t="s">
        <v>10192</v>
      </c>
      <c r="G545" s="70"/>
      <c r="H545" s="74"/>
      <c r="I545" s="75"/>
      <c r="J545" s="75"/>
      <c r="K545" s="74" t="s">
        <v>12018</v>
      </c>
      <c r="L545" s="78"/>
      <c r="M545" s="79"/>
      <c r="N545" s="79"/>
      <c r="O545" s="80"/>
      <c r="P545" s="81"/>
      <c r="Q545" s="81"/>
      <c r="R545" s="91"/>
      <c r="S545" s="91"/>
      <c r="T545" s="91"/>
      <c r="U545" s="91"/>
      <c r="V545" s="52"/>
      <c r="W545" s="52"/>
      <c r="X545" s="52"/>
      <c r="Y545" s="52"/>
      <c r="Z545" s="51"/>
      <c r="AA545" s="76"/>
      <c r="AB545" s="76"/>
      <c r="AC545" s="77"/>
      <c r="AD545" s="83" t="s">
        <v>6391</v>
      </c>
      <c r="AE545" s="83">
        <v>525</v>
      </c>
      <c r="AF545" s="83">
        <v>1276</v>
      </c>
      <c r="AG545" s="83">
        <v>1773</v>
      </c>
      <c r="AH545" s="83">
        <v>1121</v>
      </c>
      <c r="AI545" s="83"/>
      <c r="AJ545" s="83" t="s">
        <v>7396</v>
      </c>
      <c r="AK545" s="83" t="s">
        <v>8132</v>
      </c>
      <c r="AL545" s="89" t="s">
        <v>8729</v>
      </c>
      <c r="AM545" s="83"/>
      <c r="AN545" s="85">
        <v>42035.113865740743</v>
      </c>
      <c r="AO545" s="89" t="s">
        <v>9521</v>
      </c>
      <c r="AP545" s="83" t="b">
        <v>1</v>
      </c>
      <c r="AQ545" s="83" t="b">
        <v>0</v>
      </c>
      <c r="AR545" s="83" t="b">
        <v>1</v>
      </c>
      <c r="AS545" s="83" t="s">
        <v>5604</v>
      </c>
      <c r="AT545" s="83">
        <v>62</v>
      </c>
      <c r="AU545" s="89" t="s">
        <v>9970</v>
      </c>
      <c r="AV545" s="83" t="b">
        <v>0</v>
      </c>
      <c r="AW545" s="83" t="s">
        <v>10421</v>
      </c>
      <c r="AX545" s="89" t="s">
        <v>10964</v>
      </c>
      <c r="AY545" s="83" t="s">
        <v>65</v>
      </c>
      <c r="AZ545" s="2"/>
      <c r="BA545" s="3"/>
      <c r="BB545" s="3"/>
      <c r="BC545" s="3"/>
      <c r="BD545" s="3"/>
    </row>
    <row r="546" spans="1:56" x14ac:dyDescent="0.55000000000000004">
      <c r="A546" s="69" t="s">
        <v>1096</v>
      </c>
      <c r="B546" s="70"/>
      <c r="C546" s="70"/>
      <c r="D546" s="71"/>
      <c r="E546" s="73"/>
      <c r="F546" s="107" t="s">
        <v>10193</v>
      </c>
      <c r="G546" s="70"/>
      <c r="H546" s="74"/>
      <c r="I546" s="75"/>
      <c r="J546" s="75"/>
      <c r="K546" s="74" t="s">
        <v>12019</v>
      </c>
      <c r="L546" s="78"/>
      <c r="M546" s="79"/>
      <c r="N546" s="79"/>
      <c r="O546" s="80"/>
      <c r="P546" s="81"/>
      <c r="Q546" s="81"/>
      <c r="R546" s="91"/>
      <c r="S546" s="91"/>
      <c r="T546" s="91"/>
      <c r="U546" s="91"/>
      <c r="V546" s="52"/>
      <c r="W546" s="52"/>
      <c r="X546" s="52"/>
      <c r="Y546" s="52"/>
      <c r="Z546" s="51"/>
      <c r="AA546" s="76"/>
      <c r="AB546" s="76"/>
      <c r="AC546" s="77"/>
      <c r="AD546" s="83" t="s">
        <v>6392</v>
      </c>
      <c r="AE546" s="83">
        <v>15670</v>
      </c>
      <c r="AF546" s="83">
        <v>14932</v>
      </c>
      <c r="AG546" s="83">
        <v>735433</v>
      </c>
      <c r="AH546" s="83">
        <v>2303</v>
      </c>
      <c r="AI546" s="83"/>
      <c r="AJ546" s="83" t="s">
        <v>7397</v>
      </c>
      <c r="AK546" s="83" t="s">
        <v>8128</v>
      </c>
      <c r="AL546" s="83"/>
      <c r="AM546" s="83"/>
      <c r="AN546" s="85">
        <v>40971.995671296296</v>
      </c>
      <c r="AO546" s="83"/>
      <c r="AP546" s="83" t="b">
        <v>0</v>
      </c>
      <c r="AQ546" s="83" t="b">
        <v>0</v>
      </c>
      <c r="AR546" s="83" t="b">
        <v>1</v>
      </c>
      <c r="AS546" s="83" t="s">
        <v>5604</v>
      </c>
      <c r="AT546" s="83">
        <v>1686</v>
      </c>
      <c r="AU546" s="89" t="s">
        <v>9973</v>
      </c>
      <c r="AV546" s="83" t="b">
        <v>0</v>
      </c>
      <c r="AW546" s="83" t="s">
        <v>10421</v>
      </c>
      <c r="AX546" s="89" t="s">
        <v>10965</v>
      </c>
      <c r="AY546" s="83" t="s">
        <v>65</v>
      </c>
      <c r="AZ546" s="2"/>
      <c r="BA546" s="3"/>
      <c r="BB546" s="3"/>
      <c r="BC546" s="3"/>
      <c r="BD546" s="3"/>
    </row>
    <row r="547" spans="1:56" x14ac:dyDescent="0.55000000000000004">
      <c r="A547" s="69" t="s">
        <v>1097</v>
      </c>
      <c r="B547" s="70"/>
      <c r="C547" s="70"/>
      <c r="D547" s="71"/>
      <c r="E547" s="73"/>
      <c r="F547" s="107" t="s">
        <v>10194</v>
      </c>
      <c r="G547" s="70"/>
      <c r="H547" s="74"/>
      <c r="I547" s="75"/>
      <c r="J547" s="75"/>
      <c r="K547" s="74" t="s">
        <v>12020</v>
      </c>
      <c r="L547" s="78"/>
      <c r="M547" s="79"/>
      <c r="N547" s="79"/>
      <c r="O547" s="80"/>
      <c r="P547" s="81"/>
      <c r="Q547" s="81"/>
      <c r="R547" s="91"/>
      <c r="S547" s="91"/>
      <c r="T547" s="91"/>
      <c r="U547" s="91"/>
      <c r="V547" s="52"/>
      <c r="W547" s="52"/>
      <c r="X547" s="52"/>
      <c r="Y547" s="52"/>
      <c r="Z547" s="51"/>
      <c r="AA547" s="76"/>
      <c r="AB547" s="76"/>
      <c r="AC547" s="77"/>
      <c r="AD547" s="83" t="s">
        <v>6393</v>
      </c>
      <c r="AE547" s="83">
        <v>5657</v>
      </c>
      <c r="AF547" s="83">
        <v>114640</v>
      </c>
      <c r="AG547" s="83">
        <v>20448</v>
      </c>
      <c r="AH547" s="83">
        <v>224</v>
      </c>
      <c r="AI547" s="83"/>
      <c r="AJ547" s="83" t="s">
        <v>7398</v>
      </c>
      <c r="AK547" s="83" t="s">
        <v>8105</v>
      </c>
      <c r="AL547" s="83"/>
      <c r="AM547" s="83"/>
      <c r="AN547" s="85">
        <v>39766.655671296299</v>
      </c>
      <c r="AO547" s="83"/>
      <c r="AP547" s="83" t="b">
        <v>0</v>
      </c>
      <c r="AQ547" s="83" t="b">
        <v>0</v>
      </c>
      <c r="AR547" s="83" t="b">
        <v>0</v>
      </c>
      <c r="AS547" s="83" t="s">
        <v>5604</v>
      </c>
      <c r="AT547" s="83">
        <v>1727</v>
      </c>
      <c r="AU547" s="89" t="s">
        <v>9972</v>
      </c>
      <c r="AV547" s="83" t="b">
        <v>1</v>
      </c>
      <c r="AW547" s="83" t="s">
        <v>10421</v>
      </c>
      <c r="AX547" s="89" t="s">
        <v>10966</v>
      </c>
      <c r="AY547" s="83" t="s">
        <v>65</v>
      </c>
      <c r="AZ547" s="2"/>
      <c r="BA547" s="3"/>
      <c r="BB547" s="3"/>
      <c r="BC547" s="3"/>
      <c r="BD547" s="3"/>
    </row>
    <row r="548" spans="1:56" x14ac:dyDescent="0.55000000000000004">
      <c r="A548" s="69" t="s">
        <v>545</v>
      </c>
      <c r="B548" s="70"/>
      <c r="C548" s="70"/>
      <c r="D548" s="71"/>
      <c r="E548" s="73"/>
      <c r="F548" s="107" t="s">
        <v>2932</v>
      </c>
      <c r="G548" s="70"/>
      <c r="H548" s="74"/>
      <c r="I548" s="75"/>
      <c r="J548" s="75"/>
      <c r="K548" s="74" t="s">
        <v>12021</v>
      </c>
      <c r="L548" s="78"/>
      <c r="M548" s="79"/>
      <c r="N548" s="79"/>
      <c r="O548" s="80"/>
      <c r="P548" s="81"/>
      <c r="Q548" s="81"/>
      <c r="R548" s="91"/>
      <c r="S548" s="91"/>
      <c r="T548" s="91"/>
      <c r="U548" s="91"/>
      <c r="V548" s="52"/>
      <c r="W548" s="52"/>
      <c r="X548" s="52"/>
      <c r="Y548" s="52"/>
      <c r="Z548" s="51"/>
      <c r="AA548" s="76"/>
      <c r="AB548" s="76"/>
      <c r="AC548" s="77"/>
      <c r="AD548" s="83" t="s">
        <v>6394</v>
      </c>
      <c r="AE548" s="83">
        <v>82</v>
      </c>
      <c r="AF548" s="83">
        <v>110</v>
      </c>
      <c r="AG548" s="83">
        <v>2111</v>
      </c>
      <c r="AH548" s="83">
        <v>1591</v>
      </c>
      <c r="AI548" s="83"/>
      <c r="AJ548" s="83"/>
      <c r="AK548" s="83"/>
      <c r="AL548" s="83"/>
      <c r="AM548" s="83"/>
      <c r="AN548" s="85">
        <v>42943.248136574075</v>
      </c>
      <c r="AO548" s="83"/>
      <c r="AP548" s="83" t="b">
        <v>1</v>
      </c>
      <c r="AQ548" s="83" t="b">
        <v>0</v>
      </c>
      <c r="AR548" s="83" t="b">
        <v>1</v>
      </c>
      <c r="AS548" s="83" t="s">
        <v>5604</v>
      </c>
      <c r="AT548" s="83">
        <v>1</v>
      </c>
      <c r="AU548" s="83"/>
      <c r="AV548" s="83" t="b">
        <v>0</v>
      </c>
      <c r="AW548" s="83" t="s">
        <v>10421</v>
      </c>
      <c r="AX548" s="89" t="s">
        <v>10967</v>
      </c>
      <c r="AY548" s="83" t="s">
        <v>66</v>
      </c>
      <c r="AZ548" s="2"/>
      <c r="BA548" s="3"/>
      <c r="BB548" s="3"/>
      <c r="BC548" s="3"/>
      <c r="BD548" s="3"/>
    </row>
    <row r="549" spans="1:56" x14ac:dyDescent="0.55000000000000004">
      <c r="A549" s="69" t="s">
        <v>546</v>
      </c>
      <c r="B549" s="70"/>
      <c r="C549" s="70"/>
      <c r="D549" s="71"/>
      <c r="E549" s="73"/>
      <c r="F549" s="107" t="s">
        <v>2933</v>
      </c>
      <c r="G549" s="70"/>
      <c r="H549" s="74"/>
      <c r="I549" s="75"/>
      <c r="J549" s="75"/>
      <c r="K549" s="74" t="s">
        <v>12022</v>
      </c>
      <c r="L549" s="78"/>
      <c r="M549" s="79"/>
      <c r="N549" s="79"/>
      <c r="O549" s="80"/>
      <c r="P549" s="81"/>
      <c r="Q549" s="81"/>
      <c r="R549" s="91"/>
      <c r="S549" s="91"/>
      <c r="T549" s="91"/>
      <c r="U549" s="91"/>
      <c r="V549" s="52"/>
      <c r="W549" s="52"/>
      <c r="X549" s="52"/>
      <c r="Y549" s="52"/>
      <c r="Z549" s="51"/>
      <c r="AA549" s="76"/>
      <c r="AB549" s="76"/>
      <c r="AC549" s="77"/>
      <c r="AD549" s="83" t="s">
        <v>6395</v>
      </c>
      <c r="AE549" s="83">
        <v>1298</v>
      </c>
      <c r="AF549" s="83">
        <v>2895</v>
      </c>
      <c r="AG549" s="83">
        <v>8230</v>
      </c>
      <c r="AH549" s="83">
        <v>3733</v>
      </c>
      <c r="AI549" s="83"/>
      <c r="AJ549" s="83" t="s">
        <v>7399</v>
      </c>
      <c r="AK549" s="83" t="s">
        <v>8061</v>
      </c>
      <c r="AL549" s="89" t="s">
        <v>8730</v>
      </c>
      <c r="AM549" s="83"/>
      <c r="AN549" s="85">
        <v>40201.711111111108</v>
      </c>
      <c r="AO549" s="89" t="s">
        <v>9522</v>
      </c>
      <c r="AP549" s="83" t="b">
        <v>0</v>
      </c>
      <c r="AQ549" s="83" t="b">
        <v>0</v>
      </c>
      <c r="AR549" s="83" t="b">
        <v>1</v>
      </c>
      <c r="AS549" s="83" t="s">
        <v>5609</v>
      </c>
      <c r="AT549" s="83">
        <v>256</v>
      </c>
      <c r="AU549" s="89" t="s">
        <v>9970</v>
      </c>
      <c r="AV549" s="83" t="b">
        <v>0</v>
      </c>
      <c r="AW549" s="83" t="s">
        <v>10421</v>
      </c>
      <c r="AX549" s="89" t="s">
        <v>10968</v>
      </c>
      <c r="AY549" s="83" t="s">
        <v>66</v>
      </c>
      <c r="AZ549" s="2"/>
      <c r="BA549" s="3"/>
      <c r="BB549" s="3"/>
      <c r="BC549" s="3"/>
      <c r="BD549" s="3"/>
    </row>
    <row r="550" spans="1:56" x14ac:dyDescent="0.55000000000000004">
      <c r="A550" s="69" t="s">
        <v>1098</v>
      </c>
      <c r="B550" s="70"/>
      <c r="C550" s="70"/>
      <c r="D550" s="71"/>
      <c r="E550" s="73"/>
      <c r="F550" s="107" t="s">
        <v>10195</v>
      </c>
      <c r="G550" s="70"/>
      <c r="H550" s="74"/>
      <c r="I550" s="75"/>
      <c r="J550" s="75"/>
      <c r="K550" s="74" t="s">
        <v>12023</v>
      </c>
      <c r="L550" s="78"/>
      <c r="M550" s="79"/>
      <c r="N550" s="79"/>
      <c r="O550" s="80"/>
      <c r="P550" s="81"/>
      <c r="Q550" s="81"/>
      <c r="R550" s="91"/>
      <c r="S550" s="91"/>
      <c r="T550" s="91"/>
      <c r="U550" s="91"/>
      <c r="V550" s="52"/>
      <c r="W550" s="52"/>
      <c r="X550" s="52"/>
      <c r="Y550" s="52"/>
      <c r="Z550" s="51"/>
      <c r="AA550" s="76"/>
      <c r="AB550" s="76"/>
      <c r="AC550" s="77"/>
      <c r="AD550" s="83" t="s">
        <v>6396</v>
      </c>
      <c r="AE550" s="83">
        <v>1249</v>
      </c>
      <c r="AF550" s="83">
        <v>413287</v>
      </c>
      <c r="AG550" s="83">
        <v>13383</v>
      </c>
      <c r="AH550" s="83">
        <v>773</v>
      </c>
      <c r="AI550" s="83"/>
      <c r="AJ550" s="83" t="s">
        <v>7400</v>
      </c>
      <c r="AK550" s="83"/>
      <c r="AL550" s="89" t="s">
        <v>8731</v>
      </c>
      <c r="AM550" s="83"/>
      <c r="AN550" s="85">
        <v>40801.886944444443</v>
      </c>
      <c r="AO550" s="89" t="s">
        <v>9523</v>
      </c>
      <c r="AP550" s="83" t="b">
        <v>0</v>
      </c>
      <c r="AQ550" s="83" t="b">
        <v>0</v>
      </c>
      <c r="AR550" s="83" t="b">
        <v>1</v>
      </c>
      <c r="AS550" s="83" t="s">
        <v>5609</v>
      </c>
      <c r="AT550" s="83">
        <v>2053</v>
      </c>
      <c r="AU550" s="89" t="s">
        <v>9970</v>
      </c>
      <c r="AV550" s="83" t="b">
        <v>1</v>
      </c>
      <c r="AW550" s="83" t="s">
        <v>10421</v>
      </c>
      <c r="AX550" s="89" t="s">
        <v>10969</v>
      </c>
      <c r="AY550" s="83" t="s">
        <v>65</v>
      </c>
      <c r="AZ550" s="2"/>
      <c r="BA550" s="3"/>
      <c r="BB550" s="3"/>
      <c r="BC550" s="3"/>
      <c r="BD550" s="3"/>
    </row>
    <row r="551" spans="1:56" x14ac:dyDescent="0.55000000000000004">
      <c r="A551" s="69" t="s">
        <v>547</v>
      </c>
      <c r="B551" s="70"/>
      <c r="C551" s="70"/>
      <c r="D551" s="71"/>
      <c r="E551" s="73"/>
      <c r="F551" s="107" t="s">
        <v>2934</v>
      </c>
      <c r="G551" s="70"/>
      <c r="H551" s="74"/>
      <c r="I551" s="75"/>
      <c r="J551" s="75"/>
      <c r="K551" s="74" t="s">
        <v>12024</v>
      </c>
      <c r="L551" s="78"/>
      <c r="M551" s="79"/>
      <c r="N551" s="79"/>
      <c r="O551" s="80"/>
      <c r="P551" s="81"/>
      <c r="Q551" s="81"/>
      <c r="R551" s="91"/>
      <c r="S551" s="91"/>
      <c r="T551" s="91"/>
      <c r="U551" s="91"/>
      <c r="V551" s="52"/>
      <c r="W551" s="52"/>
      <c r="X551" s="52"/>
      <c r="Y551" s="52"/>
      <c r="Z551" s="51"/>
      <c r="AA551" s="76"/>
      <c r="AB551" s="76"/>
      <c r="AC551" s="77"/>
      <c r="AD551" s="83" t="s">
        <v>6397</v>
      </c>
      <c r="AE551" s="83">
        <v>1939</v>
      </c>
      <c r="AF551" s="83">
        <v>4629</v>
      </c>
      <c r="AG551" s="83">
        <v>72087</v>
      </c>
      <c r="AH551" s="83">
        <v>455</v>
      </c>
      <c r="AI551" s="83"/>
      <c r="AJ551" s="83" t="s">
        <v>7401</v>
      </c>
      <c r="AK551" s="83" t="s">
        <v>8133</v>
      </c>
      <c r="AL551" s="83"/>
      <c r="AM551" s="83"/>
      <c r="AN551" s="85">
        <v>40025.680636574078</v>
      </c>
      <c r="AO551" s="89" t="s">
        <v>9524</v>
      </c>
      <c r="AP551" s="83" t="b">
        <v>0</v>
      </c>
      <c r="AQ551" s="83" t="b">
        <v>0</v>
      </c>
      <c r="AR551" s="83" t="b">
        <v>1</v>
      </c>
      <c r="AS551" s="83" t="s">
        <v>5604</v>
      </c>
      <c r="AT551" s="83">
        <v>167</v>
      </c>
      <c r="AU551" s="89" t="s">
        <v>9977</v>
      </c>
      <c r="AV551" s="83" t="b">
        <v>0</v>
      </c>
      <c r="AW551" s="83" t="s">
        <v>10421</v>
      </c>
      <c r="AX551" s="89" t="s">
        <v>10970</v>
      </c>
      <c r="AY551" s="83" t="s">
        <v>66</v>
      </c>
      <c r="AZ551" s="2"/>
      <c r="BA551" s="3"/>
      <c r="BB551" s="3"/>
      <c r="BC551" s="3"/>
      <c r="BD551" s="3"/>
    </row>
    <row r="552" spans="1:56" x14ac:dyDescent="0.55000000000000004">
      <c r="A552" s="69" t="s">
        <v>1099</v>
      </c>
      <c r="B552" s="70"/>
      <c r="C552" s="70"/>
      <c r="D552" s="71"/>
      <c r="E552" s="73"/>
      <c r="F552" s="107" t="s">
        <v>10196</v>
      </c>
      <c r="G552" s="70"/>
      <c r="H552" s="74"/>
      <c r="I552" s="75"/>
      <c r="J552" s="75"/>
      <c r="K552" s="74" t="s">
        <v>12025</v>
      </c>
      <c r="L552" s="78"/>
      <c r="M552" s="79"/>
      <c r="N552" s="79"/>
      <c r="O552" s="80"/>
      <c r="P552" s="81"/>
      <c r="Q552" s="81"/>
      <c r="R552" s="91"/>
      <c r="S552" s="91"/>
      <c r="T552" s="91"/>
      <c r="U552" s="91"/>
      <c r="V552" s="52"/>
      <c r="W552" s="52"/>
      <c r="X552" s="52"/>
      <c r="Y552" s="52"/>
      <c r="Z552" s="51"/>
      <c r="AA552" s="76"/>
      <c r="AB552" s="76"/>
      <c r="AC552" s="77"/>
      <c r="AD552" s="83" t="s">
        <v>6398</v>
      </c>
      <c r="AE552" s="83">
        <v>349</v>
      </c>
      <c r="AF552" s="83">
        <v>231</v>
      </c>
      <c r="AG552" s="83">
        <v>256</v>
      </c>
      <c r="AH552" s="83">
        <v>12</v>
      </c>
      <c r="AI552" s="83"/>
      <c r="AJ552" s="83" t="s">
        <v>7402</v>
      </c>
      <c r="AK552" s="83" t="s">
        <v>8134</v>
      </c>
      <c r="AL552" s="89" t="s">
        <v>8732</v>
      </c>
      <c r="AM552" s="83"/>
      <c r="AN552" s="85">
        <v>41418.351134259261</v>
      </c>
      <c r="AO552" s="89" t="s">
        <v>9525</v>
      </c>
      <c r="AP552" s="83" t="b">
        <v>1</v>
      </c>
      <c r="AQ552" s="83" t="b">
        <v>0</v>
      </c>
      <c r="AR552" s="83" t="b">
        <v>0</v>
      </c>
      <c r="AS552" s="83" t="s">
        <v>5604</v>
      </c>
      <c r="AT552" s="83">
        <v>4</v>
      </c>
      <c r="AU552" s="89" t="s">
        <v>9970</v>
      </c>
      <c r="AV552" s="83" t="b">
        <v>0</v>
      </c>
      <c r="AW552" s="83" t="s">
        <v>10421</v>
      </c>
      <c r="AX552" s="89" t="s">
        <v>10971</v>
      </c>
      <c r="AY552" s="83" t="s">
        <v>65</v>
      </c>
      <c r="AZ552" s="2"/>
      <c r="BA552" s="3"/>
      <c r="BB552" s="3"/>
      <c r="BC552" s="3"/>
      <c r="BD552" s="3"/>
    </row>
    <row r="553" spans="1:56" x14ac:dyDescent="0.55000000000000004">
      <c r="A553" s="69" t="s">
        <v>548</v>
      </c>
      <c r="B553" s="70"/>
      <c r="C553" s="70"/>
      <c r="D553" s="71"/>
      <c r="E553" s="73"/>
      <c r="F553" s="107" t="s">
        <v>2760</v>
      </c>
      <c r="G553" s="70"/>
      <c r="H553" s="74"/>
      <c r="I553" s="75"/>
      <c r="J553" s="75"/>
      <c r="K553" s="74" t="s">
        <v>12026</v>
      </c>
      <c r="L553" s="78"/>
      <c r="M553" s="79"/>
      <c r="N553" s="79"/>
      <c r="O553" s="80"/>
      <c r="P553" s="81"/>
      <c r="Q553" s="81"/>
      <c r="R553" s="91"/>
      <c r="S553" s="91"/>
      <c r="T553" s="91"/>
      <c r="U553" s="91"/>
      <c r="V553" s="52"/>
      <c r="W553" s="52"/>
      <c r="X553" s="52"/>
      <c r="Y553" s="52"/>
      <c r="Z553" s="51"/>
      <c r="AA553" s="76"/>
      <c r="AB553" s="76"/>
      <c r="AC553" s="77"/>
      <c r="AD553" s="83" t="s">
        <v>6399</v>
      </c>
      <c r="AE553" s="83">
        <v>2341</v>
      </c>
      <c r="AF553" s="83">
        <v>976</v>
      </c>
      <c r="AG553" s="83">
        <v>97279</v>
      </c>
      <c r="AH553" s="83">
        <v>107277</v>
      </c>
      <c r="AI553" s="83"/>
      <c r="AJ553" s="83"/>
      <c r="AK553" s="83"/>
      <c r="AL553" s="83"/>
      <c r="AM553" s="83"/>
      <c r="AN553" s="85">
        <v>41280.964629629627</v>
      </c>
      <c r="AO553" s="83"/>
      <c r="AP553" s="83" t="b">
        <v>1</v>
      </c>
      <c r="AQ553" s="83" t="b">
        <v>1</v>
      </c>
      <c r="AR553" s="83" t="b">
        <v>0</v>
      </c>
      <c r="AS553" s="83" t="s">
        <v>5604</v>
      </c>
      <c r="AT553" s="83">
        <v>97</v>
      </c>
      <c r="AU553" s="89" t="s">
        <v>9970</v>
      </c>
      <c r="AV553" s="83" t="b">
        <v>0</v>
      </c>
      <c r="AW553" s="83" t="s">
        <v>10421</v>
      </c>
      <c r="AX553" s="89" t="s">
        <v>10972</v>
      </c>
      <c r="AY553" s="83" t="s">
        <v>66</v>
      </c>
      <c r="AZ553" s="2"/>
      <c r="BA553" s="3"/>
      <c r="BB553" s="3"/>
      <c r="BC553" s="3"/>
      <c r="BD553" s="3"/>
    </row>
    <row r="554" spans="1:56" x14ac:dyDescent="0.55000000000000004">
      <c r="A554" s="69" t="s">
        <v>549</v>
      </c>
      <c r="B554" s="70"/>
      <c r="C554" s="70"/>
      <c r="D554" s="71"/>
      <c r="E554" s="73"/>
      <c r="F554" s="107" t="s">
        <v>2935</v>
      </c>
      <c r="G554" s="70"/>
      <c r="H554" s="74"/>
      <c r="I554" s="75"/>
      <c r="J554" s="75"/>
      <c r="K554" s="74" t="s">
        <v>12027</v>
      </c>
      <c r="L554" s="78"/>
      <c r="M554" s="79"/>
      <c r="N554" s="79"/>
      <c r="O554" s="80"/>
      <c r="P554" s="81"/>
      <c r="Q554" s="81"/>
      <c r="R554" s="91"/>
      <c r="S554" s="91"/>
      <c r="T554" s="91"/>
      <c r="U554" s="91"/>
      <c r="V554" s="52"/>
      <c r="W554" s="52"/>
      <c r="X554" s="52"/>
      <c r="Y554" s="52"/>
      <c r="Z554" s="51"/>
      <c r="AA554" s="76"/>
      <c r="AB554" s="76"/>
      <c r="AC554" s="77"/>
      <c r="AD554" s="83" t="s">
        <v>6400</v>
      </c>
      <c r="AE554" s="83">
        <v>4975</v>
      </c>
      <c r="AF554" s="83">
        <v>2233</v>
      </c>
      <c r="AG554" s="83">
        <v>19356</v>
      </c>
      <c r="AH554" s="83">
        <v>939</v>
      </c>
      <c r="AI554" s="83"/>
      <c r="AJ554" s="83" t="s">
        <v>7403</v>
      </c>
      <c r="AK554" s="83" t="s">
        <v>8048</v>
      </c>
      <c r="AL554" s="89" t="s">
        <v>8733</v>
      </c>
      <c r="AM554" s="83"/>
      <c r="AN554" s="85">
        <v>41409.802824074075</v>
      </c>
      <c r="AO554" s="89" t="s">
        <v>9526</v>
      </c>
      <c r="AP554" s="83" t="b">
        <v>0</v>
      </c>
      <c r="AQ554" s="83" t="b">
        <v>0</v>
      </c>
      <c r="AR554" s="83" t="b">
        <v>1</v>
      </c>
      <c r="AS554" s="83" t="s">
        <v>5604</v>
      </c>
      <c r="AT554" s="83">
        <v>26</v>
      </c>
      <c r="AU554" s="89" t="s">
        <v>9970</v>
      </c>
      <c r="AV554" s="83" t="b">
        <v>0</v>
      </c>
      <c r="AW554" s="83" t="s">
        <v>10421</v>
      </c>
      <c r="AX554" s="89" t="s">
        <v>10973</v>
      </c>
      <c r="AY554" s="83" t="s">
        <v>66</v>
      </c>
      <c r="AZ554" s="2"/>
      <c r="BA554" s="3"/>
      <c r="BB554" s="3"/>
      <c r="BC554" s="3"/>
      <c r="BD554" s="3"/>
    </row>
    <row r="555" spans="1:56" x14ac:dyDescent="0.55000000000000004">
      <c r="A555" s="69" t="s">
        <v>625</v>
      </c>
      <c r="B555" s="70"/>
      <c r="C555" s="70"/>
      <c r="D555" s="71"/>
      <c r="E555" s="73"/>
      <c r="F555" s="107" t="s">
        <v>10197</v>
      </c>
      <c r="G555" s="70"/>
      <c r="H555" s="74"/>
      <c r="I555" s="75"/>
      <c r="J555" s="75"/>
      <c r="K555" s="74" t="s">
        <v>12028</v>
      </c>
      <c r="L555" s="78"/>
      <c r="M555" s="79"/>
      <c r="N555" s="79"/>
      <c r="O555" s="80"/>
      <c r="P555" s="81"/>
      <c r="Q555" s="81"/>
      <c r="R555" s="91"/>
      <c r="S555" s="91"/>
      <c r="T555" s="91"/>
      <c r="U555" s="91"/>
      <c r="V555" s="52"/>
      <c r="W555" s="52"/>
      <c r="X555" s="52"/>
      <c r="Y555" s="52"/>
      <c r="Z555" s="51"/>
      <c r="AA555" s="76"/>
      <c r="AB555" s="76"/>
      <c r="AC555" s="77"/>
      <c r="AD555" s="83" t="s">
        <v>6401</v>
      </c>
      <c r="AE555" s="83">
        <v>1239</v>
      </c>
      <c r="AF555" s="83">
        <v>5350</v>
      </c>
      <c r="AG555" s="83">
        <v>10700</v>
      </c>
      <c r="AH555" s="83">
        <v>11052</v>
      </c>
      <c r="AI555" s="83"/>
      <c r="AJ555" s="83" t="s">
        <v>7404</v>
      </c>
      <c r="AK555" s="83" t="s">
        <v>8092</v>
      </c>
      <c r="AL555" s="83"/>
      <c r="AM555" s="83"/>
      <c r="AN555" s="85">
        <v>41036.290486111109</v>
      </c>
      <c r="AO555" s="89" t="s">
        <v>9527</v>
      </c>
      <c r="AP555" s="83" t="b">
        <v>1</v>
      </c>
      <c r="AQ555" s="83" t="b">
        <v>0</v>
      </c>
      <c r="AR555" s="83" t="b">
        <v>1</v>
      </c>
      <c r="AS555" s="83" t="s">
        <v>5604</v>
      </c>
      <c r="AT555" s="83">
        <v>61</v>
      </c>
      <c r="AU555" s="89" t="s">
        <v>9970</v>
      </c>
      <c r="AV555" s="83" t="b">
        <v>0</v>
      </c>
      <c r="AW555" s="83" t="s">
        <v>10421</v>
      </c>
      <c r="AX555" s="89" t="s">
        <v>10974</v>
      </c>
      <c r="AY555" s="83" t="s">
        <v>66</v>
      </c>
      <c r="AZ555" s="2"/>
      <c r="BA555" s="3"/>
      <c r="BB555" s="3"/>
      <c r="BC555" s="3"/>
      <c r="BD555" s="3"/>
    </row>
    <row r="556" spans="1:56" x14ac:dyDescent="0.55000000000000004">
      <c r="A556" s="69" t="s">
        <v>550</v>
      </c>
      <c r="B556" s="70"/>
      <c r="C556" s="70"/>
      <c r="D556" s="71"/>
      <c r="E556" s="73"/>
      <c r="F556" s="107" t="s">
        <v>2936</v>
      </c>
      <c r="G556" s="70"/>
      <c r="H556" s="74"/>
      <c r="I556" s="75"/>
      <c r="J556" s="75"/>
      <c r="K556" s="74" t="s">
        <v>12029</v>
      </c>
      <c r="L556" s="78"/>
      <c r="M556" s="79"/>
      <c r="N556" s="79"/>
      <c r="O556" s="80"/>
      <c r="P556" s="81"/>
      <c r="Q556" s="81"/>
      <c r="R556" s="91"/>
      <c r="S556" s="91"/>
      <c r="T556" s="91"/>
      <c r="U556" s="91"/>
      <c r="V556" s="52"/>
      <c r="W556" s="52"/>
      <c r="X556" s="52"/>
      <c r="Y556" s="52"/>
      <c r="Z556" s="51"/>
      <c r="AA556" s="76"/>
      <c r="AB556" s="76"/>
      <c r="AC556" s="77"/>
      <c r="AD556" s="83" t="s">
        <v>6402</v>
      </c>
      <c r="AE556" s="83">
        <v>164</v>
      </c>
      <c r="AF556" s="83">
        <v>208</v>
      </c>
      <c r="AG556" s="83">
        <v>19311</v>
      </c>
      <c r="AH556" s="83">
        <v>409</v>
      </c>
      <c r="AI556" s="83"/>
      <c r="AJ556" s="83"/>
      <c r="AK556" s="83"/>
      <c r="AL556" s="83"/>
      <c r="AM556" s="83"/>
      <c r="AN556" s="85">
        <v>40379.353506944448</v>
      </c>
      <c r="AO556" s="89" t="s">
        <v>9528</v>
      </c>
      <c r="AP556" s="83" t="b">
        <v>1</v>
      </c>
      <c r="AQ556" s="83" t="b">
        <v>0</v>
      </c>
      <c r="AR556" s="83" t="b">
        <v>1</v>
      </c>
      <c r="AS556" s="83" t="s">
        <v>5604</v>
      </c>
      <c r="AT556" s="83">
        <v>11</v>
      </c>
      <c r="AU556" s="89" t="s">
        <v>9970</v>
      </c>
      <c r="AV556" s="83" t="b">
        <v>0</v>
      </c>
      <c r="AW556" s="83" t="s">
        <v>10421</v>
      </c>
      <c r="AX556" s="89" t="s">
        <v>10975</v>
      </c>
      <c r="AY556" s="83" t="s">
        <v>66</v>
      </c>
      <c r="AZ556" s="2"/>
      <c r="BA556" s="3"/>
      <c r="BB556" s="3"/>
      <c r="BC556" s="3"/>
      <c r="BD556" s="3"/>
    </row>
    <row r="557" spans="1:56" x14ac:dyDescent="0.55000000000000004">
      <c r="A557" s="69" t="s">
        <v>619</v>
      </c>
      <c r="B557" s="70"/>
      <c r="C557" s="70"/>
      <c r="D557" s="71"/>
      <c r="E557" s="73"/>
      <c r="F557" s="107" t="s">
        <v>2993</v>
      </c>
      <c r="G557" s="70"/>
      <c r="H557" s="74"/>
      <c r="I557" s="75"/>
      <c r="J557" s="75"/>
      <c r="K557" s="74" t="s">
        <v>12030</v>
      </c>
      <c r="L557" s="78"/>
      <c r="M557" s="79"/>
      <c r="N557" s="79"/>
      <c r="O557" s="80"/>
      <c r="P557" s="81"/>
      <c r="Q557" s="81"/>
      <c r="R557" s="91"/>
      <c r="S557" s="91"/>
      <c r="T557" s="91"/>
      <c r="U557" s="91"/>
      <c r="V557" s="52"/>
      <c r="W557" s="52"/>
      <c r="X557" s="52"/>
      <c r="Y557" s="52"/>
      <c r="Z557" s="51"/>
      <c r="AA557" s="76"/>
      <c r="AB557" s="76"/>
      <c r="AC557" s="77"/>
      <c r="AD557" s="83" t="s">
        <v>6403</v>
      </c>
      <c r="AE557" s="83">
        <v>86</v>
      </c>
      <c r="AF557" s="83">
        <v>1333</v>
      </c>
      <c r="AG557" s="83">
        <v>385</v>
      </c>
      <c r="AH557" s="83">
        <v>28</v>
      </c>
      <c r="AI557" s="83"/>
      <c r="AJ557" s="83" t="s">
        <v>7405</v>
      </c>
      <c r="AK557" s="83" t="s">
        <v>8135</v>
      </c>
      <c r="AL557" s="89" t="s">
        <v>8734</v>
      </c>
      <c r="AM557" s="83"/>
      <c r="AN557" s="85">
        <v>42025.953564814816</v>
      </c>
      <c r="AO557" s="89" t="s">
        <v>9529</v>
      </c>
      <c r="AP557" s="83" t="b">
        <v>0</v>
      </c>
      <c r="AQ557" s="83" t="b">
        <v>0</v>
      </c>
      <c r="AR557" s="83" t="b">
        <v>0</v>
      </c>
      <c r="AS557" s="83" t="s">
        <v>5604</v>
      </c>
      <c r="AT557" s="83">
        <v>44</v>
      </c>
      <c r="AU557" s="89" t="s">
        <v>9970</v>
      </c>
      <c r="AV557" s="83" t="b">
        <v>0</v>
      </c>
      <c r="AW557" s="83" t="s">
        <v>10421</v>
      </c>
      <c r="AX557" s="89" t="s">
        <v>10976</v>
      </c>
      <c r="AY557" s="83" t="s">
        <v>66</v>
      </c>
      <c r="AZ557" s="2"/>
      <c r="BA557" s="3"/>
      <c r="BB557" s="3"/>
      <c r="BC557" s="3"/>
      <c r="BD557" s="3"/>
    </row>
    <row r="558" spans="1:56" x14ac:dyDescent="0.55000000000000004">
      <c r="A558" s="69" t="s">
        <v>551</v>
      </c>
      <c r="B558" s="70"/>
      <c r="C558" s="70"/>
      <c r="D558" s="71"/>
      <c r="E558" s="73"/>
      <c r="F558" s="107" t="s">
        <v>2760</v>
      </c>
      <c r="G558" s="70"/>
      <c r="H558" s="74"/>
      <c r="I558" s="75"/>
      <c r="J558" s="75"/>
      <c r="K558" s="74" t="s">
        <v>12031</v>
      </c>
      <c r="L558" s="78"/>
      <c r="M558" s="79"/>
      <c r="N558" s="79"/>
      <c r="O558" s="80"/>
      <c r="P558" s="81"/>
      <c r="Q558" s="81"/>
      <c r="R558" s="91"/>
      <c r="S558" s="91"/>
      <c r="T558" s="91"/>
      <c r="U558" s="91"/>
      <c r="V558" s="52"/>
      <c r="W558" s="52"/>
      <c r="X558" s="52"/>
      <c r="Y558" s="52"/>
      <c r="Z558" s="51"/>
      <c r="AA558" s="76"/>
      <c r="AB558" s="76"/>
      <c r="AC558" s="77"/>
      <c r="AD558" s="83" t="s">
        <v>6404</v>
      </c>
      <c r="AE558" s="83">
        <v>459</v>
      </c>
      <c r="AF558" s="83">
        <v>57</v>
      </c>
      <c r="AG558" s="83">
        <v>290</v>
      </c>
      <c r="AH558" s="83">
        <v>30</v>
      </c>
      <c r="AI558" s="83"/>
      <c r="AJ558" s="83" t="s">
        <v>7406</v>
      </c>
      <c r="AK558" s="83" t="s">
        <v>8030</v>
      </c>
      <c r="AL558" s="89" t="s">
        <v>8735</v>
      </c>
      <c r="AM558" s="83"/>
      <c r="AN558" s="85">
        <v>42993.605532407404</v>
      </c>
      <c r="AO558" s="83"/>
      <c r="AP558" s="83" t="b">
        <v>0</v>
      </c>
      <c r="AQ558" s="83" t="b">
        <v>1</v>
      </c>
      <c r="AR558" s="83" t="b">
        <v>0</v>
      </c>
      <c r="AS558" s="83" t="s">
        <v>5609</v>
      </c>
      <c r="AT558" s="83">
        <v>1</v>
      </c>
      <c r="AU558" s="89" t="s">
        <v>9970</v>
      </c>
      <c r="AV558" s="83" t="b">
        <v>0</v>
      </c>
      <c r="AW558" s="83" t="s">
        <v>10421</v>
      </c>
      <c r="AX558" s="89" t="s">
        <v>10977</v>
      </c>
      <c r="AY558" s="83" t="s">
        <v>66</v>
      </c>
      <c r="AZ558" s="2"/>
      <c r="BA558" s="3"/>
      <c r="BB558" s="3"/>
      <c r="BC558" s="3"/>
      <c r="BD558" s="3"/>
    </row>
    <row r="559" spans="1:56" x14ac:dyDescent="0.55000000000000004">
      <c r="A559" s="69" t="s">
        <v>552</v>
      </c>
      <c r="B559" s="70"/>
      <c r="C559" s="70"/>
      <c r="D559" s="71"/>
      <c r="E559" s="73"/>
      <c r="F559" s="107" t="s">
        <v>2937</v>
      </c>
      <c r="G559" s="70"/>
      <c r="H559" s="74"/>
      <c r="I559" s="75"/>
      <c r="J559" s="75"/>
      <c r="K559" s="74" t="s">
        <v>12032</v>
      </c>
      <c r="L559" s="78"/>
      <c r="M559" s="79"/>
      <c r="N559" s="79"/>
      <c r="O559" s="80"/>
      <c r="P559" s="81"/>
      <c r="Q559" s="81"/>
      <c r="R559" s="91"/>
      <c r="S559" s="91"/>
      <c r="T559" s="91"/>
      <c r="U559" s="91"/>
      <c r="V559" s="52"/>
      <c r="W559" s="52"/>
      <c r="X559" s="52"/>
      <c r="Y559" s="52"/>
      <c r="Z559" s="51"/>
      <c r="AA559" s="76"/>
      <c r="AB559" s="76"/>
      <c r="AC559" s="77"/>
      <c r="AD559" s="83" t="s">
        <v>6405</v>
      </c>
      <c r="AE559" s="83">
        <v>1904</v>
      </c>
      <c r="AF559" s="83">
        <v>386</v>
      </c>
      <c r="AG559" s="83">
        <v>962</v>
      </c>
      <c r="AH559" s="83">
        <v>2137</v>
      </c>
      <c r="AI559" s="83"/>
      <c r="AJ559" s="83" t="s">
        <v>7407</v>
      </c>
      <c r="AK559" s="83" t="s">
        <v>8030</v>
      </c>
      <c r="AL559" s="89" t="s">
        <v>8736</v>
      </c>
      <c r="AM559" s="83"/>
      <c r="AN559" s="85">
        <v>39861.730995370373</v>
      </c>
      <c r="AO559" s="89" t="s">
        <v>9530</v>
      </c>
      <c r="AP559" s="83" t="b">
        <v>0</v>
      </c>
      <c r="AQ559" s="83" t="b">
        <v>0</v>
      </c>
      <c r="AR559" s="83" t="b">
        <v>1</v>
      </c>
      <c r="AS559" s="83" t="s">
        <v>5604</v>
      </c>
      <c r="AT559" s="83">
        <v>14</v>
      </c>
      <c r="AU559" s="89" t="s">
        <v>9970</v>
      </c>
      <c r="AV559" s="83" t="b">
        <v>0</v>
      </c>
      <c r="AW559" s="83" t="s">
        <v>10421</v>
      </c>
      <c r="AX559" s="89" t="s">
        <v>10978</v>
      </c>
      <c r="AY559" s="83" t="s">
        <v>66</v>
      </c>
      <c r="AZ559" s="2"/>
      <c r="BA559" s="3"/>
      <c r="BB559" s="3"/>
      <c r="BC559" s="3"/>
      <c r="BD559" s="3"/>
    </row>
    <row r="560" spans="1:56" x14ac:dyDescent="0.55000000000000004">
      <c r="A560" s="69" t="s">
        <v>553</v>
      </c>
      <c r="B560" s="70"/>
      <c r="C560" s="70"/>
      <c r="D560" s="71"/>
      <c r="E560" s="73"/>
      <c r="F560" s="107" t="s">
        <v>2760</v>
      </c>
      <c r="G560" s="70"/>
      <c r="H560" s="74"/>
      <c r="I560" s="75"/>
      <c r="J560" s="75"/>
      <c r="K560" s="74" t="s">
        <v>12033</v>
      </c>
      <c r="L560" s="78"/>
      <c r="M560" s="79"/>
      <c r="N560" s="79"/>
      <c r="O560" s="80"/>
      <c r="P560" s="81"/>
      <c r="Q560" s="81"/>
      <c r="R560" s="91"/>
      <c r="S560" s="91"/>
      <c r="T560" s="91"/>
      <c r="U560" s="91"/>
      <c r="V560" s="52"/>
      <c r="W560" s="52"/>
      <c r="X560" s="52"/>
      <c r="Y560" s="52"/>
      <c r="Z560" s="51"/>
      <c r="AA560" s="76"/>
      <c r="AB560" s="76"/>
      <c r="AC560" s="77"/>
      <c r="AD560" s="83" t="s">
        <v>6406</v>
      </c>
      <c r="AE560" s="83">
        <v>486</v>
      </c>
      <c r="AF560" s="83">
        <v>13</v>
      </c>
      <c r="AG560" s="83">
        <v>71</v>
      </c>
      <c r="AH560" s="83">
        <v>184</v>
      </c>
      <c r="AI560" s="83"/>
      <c r="AJ560" s="83"/>
      <c r="AK560" s="83"/>
      <c r="AL560" s="83"/>
      <c r="AM560" s="83"/>
      <c r="AN560" s="85">
        <v>42325.812627314815</v>
      </c>
      <c r="AO560" s="83"/>
      <c r="AP560" s="83" t="b">
        <v>1</v>
      </c>
      <c r="AQ560" s="83" t="b">
        <v>1</v>
      </c>
      <c r="AR560" s="83" t="b">
        <v>0</v>
      </c>
      <c r="AS560" s="83" t="s">
        <v>5604</v>
      </c>
      <c r="AT560" s="83">
        <v>0</v>
      </c>
      <c r="AU560" s="89" t="s">
        <v>9970</v>
      </c>
      <c r="AV560" s="83" t="b">
        <v>0</v>
      </c>
      <c r="AW560" s="83" t="s">
        <v>10421</v>
      </c>
      <c r="AX560" s="89" t="s">
        <v>10979</v>
      </c>
      <c r="AY560" s="83" t="s">
        <v>66</v>
      </c>
      <c r="AZ560" s="2"/>
      <c r="BA560" s="3"/>
      <c r="BB560" s="3"/>
      <c r="BC560" s="3"/>
      <c r="BD560" s="3"/>
    </row>
    <row r="561" spans="1:56" x14ac:dyDescent="0.55000000000000004">
      <c r="A561" s="69" t="s">
        <v>554</v>
      </c>
      <c r="B561" s="70"/>
      <c r="C561" s="70"/>
      <c r="D561" s="71"/>
      <c r="E561" s="73"/>
      <c r="F561" s="107" t="s">
        <v>10198</v>
      </c>
      <c r="G561" s="70"/>
      <c r="H561" s="74"/>
      <c r="I561" s="75"/>
      <c r="J561" s="75"/>
      <c r="K561" s="74" t="s">
        <v>12034</v>
      </c>
      <c r="L561" s="78"/>
      <c r="M561" s="79"/>
      <c r="N561" s="79"/>
      <c r="O561" s="80"/>
      <c r="P561" s="81"/>
      <c r="Q561" s="81"/>
      <c r="R561" s="91"/>
      <c r="S561" s="91"/>
      <c r="T561" s="91"/>
      <c r="U561" s="91"/>
      <c r="V561" s="52"/>
      <c r="W561" s="52"/>
      <c r="X561" s="52"/>
      <c r="Y561" s="52"/>
      <c r="Z561" s="51"/>
      <c r="AA561" s="76"/>
      <c r="AB561" s="76"/>
      <c r="AC561" s="77"/>
      <c r="AD561" s="83" t="s">
        <v>6407</v>
      </c>
      <c r="AE561" s="83">
        <v>94</v>
      </c>
      <c r="AF561" s="83">
        <v>124</v>
      </c>
      <c r="AG561" s="83">
        <v>1711</v>
      </c>
      <c r="AH561" s="83">
        <v>19</v>
      </c>
      <c r="AI561" s="83"/>
      <c r="AJ561" s="83" t="s">
        <v>7408</v>
      </c>
      <c r="AK561" s="83" t="s">
        <v>8097</v>
      </c>
      <c r="AL561" s="89" t="s">
        <v>8737</v>
      </c>
      <c r="AM561" s="83"/>
      <c r="AN561" s="85">
        <v>42551.007291666669</v>
      </c>
      <c r="AO561" s="83"/>
      <c r="AP561" s="83" t="b">
        <v>0</v>
      </c>
      <c r="AQ561" s="83" t="b">
        <v>0</v>
      </c>
      <c r="AR561" s="83" t="b">
        <v>0</v>
      </c>
      <c r="AS561" s="83" t="s">
        <v>5604</v>
      </c>
      <c r="AT561" s="83">
        <v>73</v>
      </c>
      <c r="AU561" s="89" t="s">
        <v>9970</v>
      </c>
      <c r="AV561" s="83" t="b">
        <v>0</v>
      </c>
      <c r="AW561" s="83" t="s">
        <v>10421</v>
      </c>
      <c r="AX561" s="89" t="s">
        <v>10980</v>
      </c>
      <c r="AY561" s="83" t="s">
        <v>66</v>
      </c>
      <c r="AZ561" s="2"/>
      <c r="BA561" s="3"/>
      <c r="BB561" s="3"/>
      <c r="BC561" s="3"/>
      <c r="BD561" s="3"/>
    </row>
    <row r="562" spans="1:56" x14ac:dyDescent="0.55000000000000004">
      <c r="A562" s="69" t="s">
        <v>555</v>
      </c>
      <c r="B562" s="70"/>
      <c r="C562" s="70"/>
      <c r="D562" s="71"/>
      <c r="E562" s="73"/>
      <c r="F562" s="107" t="s">
        <v>2938</v>
      </c>
      <c r="G562" s="70"/>
      <c r="H562" s="74"/>
      <c r="I562" s="75"/>
      <c r="J562" s="75"/>
      <c r="K562" s="74" t="s">
        <v>12035</v>
      </c>
      <c r="L562" s="78"/>
      <c r="M562" s="79"/>
      <c r="N562" s="79"/>
      <c r="O562" s="80"/>
      <c r="P562" s="81"/>
      <c r="Q562" s="81"/>
      <c r="R562" s="91"/>
      <c r="S562" s="91"/>
      <c r="T562" s="91"/>
      <c r="U562" s="91"/>
      <c r="V562" s="52"/>
      <c r="W562" s="52"/>
      <c r="X562" s="52"/>
      <c r="Y562" s="52"/>
      <c r="Z562" s="51"/>
      <c r="AA562" s="76"/>
      <c r="AB562" s="76"/>
      <c r="AC562" s="77"/>
      <c r="AD562" s="83" t="s">
        <v>6408</v>
      </c>
      <c r="AE562" s="83">
        <v>10</v>
      </c>
      <c r="AF562" s="83">
        <v>1768</v>
      </c>
      <c r="AG562" s="83">
        <v>24021</v>
      </c>
      <c r="AH562" s="83">
        <v>42</v>
      </c>
      <c r="AI562" s="83"/>
      <c r="AJ562" s="83" t="s">
        <v>7409</v>
      </c>
      <c r="AK562" s="83" t="s">
        <v>7881</v>
      </c>
      <c r="AL562" s="83"/>
      <c r="AM562" s="83"/>
      <c r="AN562" s="85">
        <v>42910.303993055553</v>
      </c>
      <c r="AO562" s="83"/>
      <c r="AP562" s="83" t="b">
        <v>1</v>
      </c>
      <c r="AQ562" s="83" t="b">
        <v>0</v>
      </c>
      <c r="AR562" s="83" t="b">
        <v>0</v>
      </c>
      <c r="AS562" s="83" t="s">
        <v>5604</v>
      </c>
      <c r="AT562" s="83">
        <v>20</v>
      </c>
      <c r="AU562" s="83"/>
      <c r="AV562" s="83" t="b">
        <v>0</v>
      </c>
      <c r="AW562" s="83" t="s">
        <v>10421</v>
      </c>
      <c r="AX562" s="89" t="s">
        <v>10981</v>
      </c>
      <c r="AY562" s="83" t="s">
        <v>66</v>
      </c>
      <c r="AZ562" s="2"/>
      <c r="BA562" s="3"/>
      <c r="BB562" s="3"/>
      <c r="BC562" s="3"/>
      <c r="BD562" s="3"/>
    </row>
    <row r="563" spans="1:56" x14ac:dyDescent="0.55000000000000004">
      <c r="A563" s="69" t="s">
        <v>556</v>
      </c>
      <c r="B563" s="70"/>
      <c r="C563" s="70"/>
      <c r="D563" s="71"/>
      <c r="E563" s="73"/>
      <c r="F563" s="107" t="s">
        <v>10199</v>
      </c>
      <c r="G563" s="70"/>
      <c r="H563" s="74"/>
      <c r="I563" s="75"/>
      <c r="J563" s="75"/>
      <c r="K563" s="74" t="s">
        <v>12036</v>
      </c>
      <c r="L563" s="78"/>
      <c r="M563" s="79"/>
      <c r="N563" s="79"/>
      <c r="O563" s="80"/>
      <c r="P563" s="81"/>
      <c r="Q563" s="81"/>
      <c r="R563" s="91"/>
      <c r="S563" s="91"/>
      <c r="T563" s="91"/>
      <c r="U563" s="91"/>
      <c r="V563" s="52"/>
      <c r="W563" s="52"/>
      <c r="X563" s="52"/>
      <c r="Y563" s="52"/>
      <c r="Z563" s="51"/>
      <c r="AA563" s="76"/>
      <c r="AB563" s="76"/>
      <c r="AC563" s="77"/>
      <c r="AD563" s="83" t="s">
        <v>6409</v>
      </c>
      <c r="AE563" s="83">
        <v>196</v>
      </c>
      <c r="AF563" s="83">
        <v>240</v>
      </c>
      <c r="AG563" s="83">
        <v>1738</v>
      </c>
      <c r="AH563" s="83">
        <v>49</v>
      </c>
      <c r="AI563" s="83"/>
      <c r="AJ563" s="83" t="s">
        <v>7410</v>
      </c>
      <c r="AK563" s="83" t="s">
        <v>8136</v>
      </c>
      <c r="AL563" s="89" t="s">
        <v>8738</v>
      </c>
      <c r="AM563" s="83"/>
      <c r="AN563" s="85">
        <v>42558.670972222222</v>
      </c>
      <c r="AO563" s="83"/>
      <c r="AP563" s="83" t="b">
        <v>0</v>
      </c>
      <c r="AQ563" s="83" t="b">
        <v>0</v>
      </c>
      <c r="AR563" s="83" t="b">
        <v>0</v>
      </c>
      <c r="AS563" s="83" t="s">
        <v>5604</v>
      </c>
      <c r="AT563" s="83">
        <v>56</v>
      </c>
      <c r="AU563" s="89" t="s">
        <v>9970</v>
      </c>
      <c r="AV563" s="83" t="b">
        <v>0</v>
      </c>
      <c r="AW563" s="83" t="s">
        <v>10421</v>
      </c>
      <c r="AX563" s="89" t="s">
        <v>10982</v>
      </c>
      <c r="AY563" s="83" t="s">
        <v>66</v>
      </c>
      <c r="AZ563" s="2"/>
      <c r="BA563" s="3"/>
      <c r="BB563" s="3"/>
      <c r="BC563" s="3"/>
      <c r="BD563" s="3"/>
    </row>
    <row r="564" spans="1:56" x14ac:dyDescent="0.55000000000000004">
      <c r="A564" s="69" t="s">
        <v>557</v>
      </c>
      <c r="B564" s="70"/>
      <c r="C564" s="70"/>
      <c r="D564" s="71"/>
      <c r="E564" s="73"/>
      <c r="F564" s="107" t="s">
        <v>2939</v>
      </c>
      <c r="G564" s="70"/>
      <c r="H564" s="74"/>
      <c r="I564" s="75"/>
      <c r="J564" s="75"/>
      <c r="K564" s="74" t="s">
        <v>12037</v>
      </c>
      <c r="L564" s="78"/>
      <c r="M564" s="79"/>
      <c r="N564" s="79"/>
      <c r="O564" s="80"/>
      <c r="P564" s="81"/>
      <c r="Q564" s="81"/>
      <c r="R564" s="91"/>
      <c r="S564" s="91"/>
      <c r="T564" s="91"/>
      <c r="U564" s="91"/>
      <c r="V564" s="52"/>
      <c r="W564" s="52"/>
      <c r="X564" s="52"/>
      <c r="Y564" s="52"/>
      <c r="Z564" s="51"/>
      <c r="AA564" s="76"/>
      <c r="AB564" s="76"/>
      <c r="AC564" s="77"/>
      <c r="AD564" s="83" t="s">
        <v>6410</v>
      </c>
      <c r="AE564" s="83">
        <v>68</v>
      </c>
      <c r="AF564" s="83">
        <v>103</v>
      </c>
      <c r="AG564" s="83">
        <v>1439</v>
      </c>
      <c r="AH564" s="83">
        <v>27</v>
      </c>
      <c r="AI564" s="83"/>
      <c r="AJ564" s="83" t="s">
        <v>7411</v>
      </c>
      <c r="AK564" s="83"/>
      <c r="AL564" s="83"/>
      <c r="AM564" s="83"/>
      <c r="AN564" s="85">
        <v>42759.283125000002</v>
      </c>
      <c r="AO564" s="83"/>
      <c r="AP564" s="83" t="b">
        <v>1</v>
      </c>
      <c r="AQ564" s="83" t="b">
        <v>0</v>
      </c>
      <c r="AR564" s="83" t="b">
        <v>0</v>
      </c>
      <c r="AS564" s="83" t="s">
        <v>5604</v>
      </c>
      <c r="AT564" s="83">
        <v>15</v>
      </c>
      <c r="AU564" s="83"/>
      <c r="AV564" s="83" t="b">
        <v>0</v>
      </c>
      <c r="AW564" s="83" t="s">
        <v>10421</v>
      </c>
      <c r="AX564" s="89" t="s">
        <v>10983</v>
      </c>
      <c r="AY564" s="83" t="s">
        <v>66</v>
      </c>
      <c r="AZ564" s="2"/>
      <c r="BA564" s="3"/>
      <c r="BB564" s="3"/>
      <c r="BC564" s="3"/>
      <c r="BD564" s="3"/>
    </row>
    <row r="565" spans="1:56" x14ac:dyDescent="0.55000000000000004">
      <c r="A565" s="69" t="s">
        <v>558</v>
      </c>
      <c r="B565" s="70"/>
      <c r="C565" s="70"/>
      <c r="D565" s="71"/>
      <c r="E565" s="73"/>
      <c r="F565" s="107" t="s">
        <v>2940</v>
      </c>
      <c r="G565" s="70"/>
      <c r="H565" s="74"/>
      <c r="I565" s="75"/>
      <c r="J565" s="75"/>
      <c r="K565" s="74" t="s">
        <v>12038</v>
      </c>
      <c r="L565" s="78"/>
      <c r="M565" s="79"/>
      <c r="N565" s="79"/>
      <c r="O565" s="80"/>
      <c r="P565" s="81"/>
      <c r="Q565" s="81"/>
      <c r="R565" s="91"/>
      <c r="S565" s="91"/>
      <c r="T565" s="91"/>
      <c r="U565" s="91"/>
      <c r="V565" s="52"/>
      <c r="W565" s="52"/>
      <c r="X565" s="52"/>
      <c r="Y565" s="52"/>
      <c r="Z565" s="51"/>
      <c r="AA565" s="76"/>
      <c r="AB565" s="76"/>
      <c r="AC565" s="77"/>
      <c r="AD565" s="83" t="s">
        <v>6411</v>
      </c>
      <c r="AE565" s="83">
        <v>1299</v>
      </c>
      <c r="AF565" s="83">
        <v>1147</v>
      </c>
      <c r="AG565" s="83">
        <v>9941</v>
      </c>
      <c r="AH565" s="83">
        <v>540</v>
      </c>
      <c r="AI565" s="83"/>
      <c r="AJ565" s="83" t="s">
        <v>7412</v>
      </c>
      <c r="AK565" s="83" t="s">
        <v>8137</v>
      </c>
      <c r="AL565" s="89" t="s">
        <v>8739</v>
      </c>
      <c r="AM565" s="83"/>
      <c r="AN565" s="85">
        <v>40839.495104166665</v>
      </c>
      <c r="AO565" s="89" t="s">
        <v>9531</v>
      </c>
      <c r="AP565" s="83" t="b">
        <v>0</v>
      </c>
      <c r="AQ565" s="83" t="b">
        <v>0</v>
      </c>
      <c r="AR565" s="83" t="b">
        <v>1</v>
      </c>
      <c r="AS565" s="83" t="s">
        <v>5604</v>
      </c>
      <c r="AT565" s="83">
        <v>5</v>
      </c>
      <c r="AU565" s="89" t="s">
        <v>9985</v>
      </c>
      <c r="AV565" s="83" t="b">
        <v>0</v>
      </c>
      <c r="AW565" s="83" t="s">
        <v>10421</v>
      </c>
      <c r="AX565" s="89" t="s">
        <v>10984</v>
      </c>
      <c r="AY565" s="83" t="s">
        <v>66</v>
      </c>
      <c r="AZ565" s="2"/>
      <c r="BA565" s="3"/>
      <c r="BB565" s="3"/>
      <c r="BC565" s="3"/>
      <c r="BD565" s="3"/>
    </row>
    <row r="566" spans="1:56" x14ac:dyDescent="0.55000000000000004">
      <c r="A566" s="69" t="s">
        <v>559</v>
      </c>
      <c r="B566" s="70"/>
      <c r="C566" s="70"/>
      <c r="D566" s="71"/>
      <c r="E566" s="73"/>
      <c r="F566" s="107" t="s">
        <v>2941</v>
      </c>
      <c r="G566" s="70"/>
      <c r="H566" s="74"/>
      <c r="I566" s="75"/>
      <c r="J566" s="75"/>
      <c r="K566" s="74" t="s">
        <v>12039</v>
      </c>
      <c r="L566" s="78"/>
      <c r="M566" s="79"/>
      <c r="N566" s="79"/>
      <c r="O566" s="80"/>
      <c r="P566" s="81"/>
      <c r="Q566" s="81"/>
      <c r="R566" s="91"/>
      <c r="S566" s="91"/>
      <c r="T566" s="91"/>
      <c r="U566" s="91"/>
      <c r="V566" s="52"/>
      <c r="W566" s="52"/>
      <c r="X566" s="52"/>
      <c r="Y566" s="52"/>
      <c r="Z566" s="51"/>
      <c r="AA566" s="76"/>
      <c r="AB566" s="76"/>
      <c r="AC566" s="77"/>
      <c r="AD566" s="83" t="s">
        <v>6412</v>
      </c>
      <c r="AE566" s="83">
        <v>2275</v>
      </c>
      <c r="AF566" s="83">
        <v>839</v>
      </c>
      <c r="AG566" s="83">
        <v>5201</v>
      </c>
      <c r="AH566" s="83">
        <v>6494</v>
      </c>
      <c r="AI566" s="83"/>
      <c r="AJ566" s="83" t="s">
        <v>7413</v>
      </c>
      <c r="AK566" s="83" t="s">
        <v>8138</v>
      </c>
      <c r="AL566" s="83"/>
      <c r="AM566" s="83"/>
      <c r="AN566" s="85">
        <v>41829.638090277775</v>
      </c>
      <c r="AO566" s="89" t="s">
        <v>9532</v>
      </c>
      <c r="AP566" s="83" t="b">
        <v>1</v>
      </c>
      <c r="AQ566" s="83" t="b">
        <v>0</v>
      </c>
      <c r="AR566" s="83" t="b">
        <v>0</v>
      </c>
      <c r="AS566" s="83" t="s">
        <v>5604</v>
      </c>
      <c r="AT566" s="83">
        <v>13</v>
      </c>
      <c r="AU566" s="89" t="s">
        <v>9970</v>
      </c>
      <c r="AV566" s="83" t="b">
        <v>0</v>
      </c>
      <c r="AW566" s="83" t="s">
        <v>10421</v>
      </c>
      <c r="AX566" s="89" t="s">
        <v>10985</v>
      </c>
      <c r="AY566" s="83" t="s">
        <v>66</v>
      </c>
      <c r="AZ566" s="2"/>
      <c r="BA566" s="3"/>
      <c r="BB566" s="3"/>
      <c r="BC566" s="3"/>
      <c r="BD566" s="3"/>
    </row>
    <row r="567" spans="1:56" x14ac:dyDescent="0.55000000000000004">
      <c r="A567" s="69" t="s">
        <v>560</v>
      </c>
      <c r="B567" s="70"/>
      <c r="C567" s="70"/>
      <c r="D567" s="71"/>
      <c r="E567" s="73"/>
      <c r="F567" s="107" t="s">
        <v>10200</v>
      </c>
      <c r="G567" s="70"/>
      <c r="H567" s="74"/>
      <c r="I567" s="75"/>
      <c r="J567" s="75"/>
      <c r="K567" s="74" t="s">
        <v>12040</v>
      </c>
      <c r="L567" s="78"/>
      <c r="M567" s="79"/>
      <c r="N567" s="79"/>
      <c r="O567" s="80"/>
      <c r="P567" s="81"/>
      <c r="Q567" s="81"/>
      <c r="R567" s="91"/>
      <c r="S567" s="91"/>
      <c r="T567" s="91"/>
      <c r="U567" s="91"/>
      <c r="V567" s="52"/>
      <c r="W567" s="52"/>
      <c r="X567" s="52"/>
      <c r="Y567" s="52"/>
      <c r="Z567" s="51"/>
      <c r="AA567" s="76"/>
      <c r="AB567" s="76"/>
      <c r="AC567" s="77"/>
      <c r="AD567" s="83" t="s">
        <v>6413</v>
      </c>
      <c r="AE567" s="83">
        <v>183</v>
      </c>
      <c r="AF567" s="83">
        <v>206</v>
      </c>
      <c r="AG567" s="83">
        <v>2242</v>
      </c>
      <c r="AH567" s="83">
        <v>66</v>
      </c>
      <c r="AI567" s="83"/>
      <c r="AJ567" s="83" t="s">
        <v>7414</v>
      </c>
      <c r="AK567" s="83" t="s">
        <v>8139</v>
      </c>
      <c r="AL567" s="89" t="s">
        <v>8740</v>
      </c>
      <c r="AM567" s="83"/>
      <c r="AN567" s="85">
        <v>42558.546377314815</v>
      </c>
      <c r="AO567" s="83"/>
      <c r="AP567" s="83" t="b">
        <v>0</v>
      </c>
      <c r="AQ567" s="83" t="b">
        <v>0</v>
      </c>
      <c r="AR567" s="83" t="b">
        <v>0</v>
      </c>
      <c r="AS567" s="83" t="s">
        <v>5604</v>
      </c>
      <c r="AT567" s="83">
        <v>72</v>
      </c>
      <c r="AU567" s="89" t="s">
        <v>9970</v>
      </c>
      <c r="AV567" s="83" t="b">
        <v>0</v>
      </c>
      <c r="AW567" s="83" t="s">
        <v>10421</v>
      </c>
      <c r="AX567" s="89" t="s">
        <v>10986</v>
      </c>
      <c r="AY567" s="83" t="s">
        <v>66</v>
      </c>
      <c r="AZ567" s="2"/>
      <c r="BA567" s="3"/>
      <c r="BB567" s="3"/>
      <c r="BC567" s="3"/>
      <c r="BD567" s="3"/>
    </row>
    <row r="568" spans="1:56" x14ac:dyDescent="0.55000000000000004">
      <c r="A568" s="69" t="s">
        <v>561</v>
      </c>
      <c r="B568" s="70"/>
      <c r="C568" s="70"/>
      <c r="D568" s="71"/>
      <c r="E568" s="73"/>
      <c r="F568" s="107" t="s">
        <v>2942</v>
      </c>
      <c r="G568" s="70"/>
      <c r="H568" s="74"/>
      <c r="I568" s="75"/>
      <c r="J568" s="75"/>
      <c r="K568" s="74" t="s">
        <v>12041</v>
      </c>
      <c r="L568" s="78"/>
      <c r="M568" s="79"/>
      <c r="N568" s="79"/>
      <c r="O568" s="80"/>
      <c r="P568" s="81"/>
      <c r="Q568" s="81"/>
      <c r="R568" s="91"/>
      <c r="S568" s="91"/>
      <c r="T568" s="91"/>
      <c r="U568" s="91"/>
      <c r="V568" s="52"/>
      <c r="W568" s="52"/>
      <c r="X568" s="52"/>
      <c r="Y568" s="52"/>
      <c r="Z568" s="51"/>
      <c r="AA568" s="76"/>
      <c r="AB568" s="76"/>
      <c r="AC568" s="77"/>
      <c r="AD568" s="83" t="s">
        <v>6414</v>
      </c>
      <c r="AE568" s="83">
        <v>1350</v>
      </c>
      <c r="AF568" s="83">
        <v>4402</v>
      </c>
      <c r="AG568" s="83">
        <v>4267</v>
      </c>
      <c r="AH568" s="83">
        <v>2901</v>
      </c>
      <c r="AI568" s="83"/>
      <c r="AJ568" s="83" t="s">
        <v>7415</v>
      </c>
      <c r="AK568" s="83"/>
      <c r="AL568" s="89" t="s">
        <v>8741</v>
      </c>
      <c r="AM568" s="83"/>
      <c r="AN568" s="85">
        <v>40515.619803240741</v>
      </c>
      <c r="AO568" s="89" t="s">
        <v>9533</v>
      </c>
      <c r="AP568" s="83" t="b">
        <v>0</v>
      </c>
      <c r="AQ568" s="83" t="b">
        <v>0</v>
      </c>
      <c r="AR568" s="83" t="b">
        <v>1</v>
      </c>
      <c r="AS568" s="83" t="s">
        <v>5604</v>
      </c>
      <c r="AT568" s="83">
        <v>264</v>
      </c>
      <c r="AU568" s="89" t="s">
        <v>9970</v>
      </c>
      <c r="AV568" s="83" t="b">
        <v>0</v>
      </c>
      <c r="AW568" s="83" t="s">
        <v>10421</v>
      </c>
      <c r="AX568" s="89" t="s">
        <v>10987</v>
      </c>
      <c r="AY568" s="83" t="s">
        <v>66</v>
      </c>
      <c r="AZ568" s="2"/>
      <c r="BA568" s="3"/>
      <c r="BB568" s="3"/>
      <c r="BC568" s="3"/>
      <c r="BD568" s="3"/>
    </row>
    <row r="569" spans="1:56" x14ac:dyDescent="0.55000000000000004">
      <c r="A569" s="69" t="s">
        <v>562</v>
      </c>
      <c r="B569" s="70"/>
      <c r="C569" s="70"/>
      <c r="D569" s="71"/>
      <c r="E569" s="73"/>
      <c r="F569" s="107" t="s">
        <v>10201</v>
      </c>
      <c r="G569" s="70"/>
      <c r="H569" s="74"/>
      <c r="I569" s="75"/>
      <c r="J569" s="75"/>
      <c r="K569" s="74" t="s">
        <v>12042</v>
      </c>
      <c r="L569" s="78"/>
      <c r="M569" s="79"/>
      <c r="N569" s="79"/>
      <c r="O569" s="80"/>
      <c r="P569" s="81"/>
      <c r="Q569" s="81"/>
      <c r="R569" s="91"/>
      <c r="S569" s="91"/>
      <c r="T569" s="91"/>
      <c r="U569" s="91"/>
      <c r="V569" s="52"/>
      <c r="W569" s="52"/>
      <c r="X569" s="52"/>
      <c r="Y569" s="52"/>
      <c r="Z569" s="51"/>
      <c r="AA569" s="76"/>
      <c r="AB569" s="76"/>
      <c r="AC569" s="77"/>
      <c r="AD569" s="83" t="s">
        <v>6415</v>
      </c>
      <c r="AE569" s="83">
        <v>1790</v>
      </c>
      <c r="AF569" s="83">
        <v>43767</v>
      </c>
      <c r="AG569" s="83">
        <v>8990</v>
      </c>
      <c r="AH569" s="83">
        <v>1617</v>
      </c>
      <c r="AI569" s="83"/>
      <c r="AJ569" s="83" t="s">
        <v>7416</v>
      </c>
      <c r="AK569" s="83" t="s">
        <v>7885</v>
      </c>
      <c r="AL569" s="89" t="s">
        <v>8742</v>
      </c>
      <c r="AM569" s="83"/>
      <c r="AN569" s="85">
        <v>39933.534317129626</v>
      </c>
      <c r="AO569" s="89" t="s">
        <v>9534</v>
      </c>
      <c r="AP569" s="83" t="b">
        <v>0</v>
      </c>
      <c r="AQ569" s="83" t="b">
        <v>0</v>
      </c>
      <c r="AR569" s="83" t="b">
        <v>1</v>
      </c>
      <c r="AS569" s="83" t="s">
        <v>5604</v>
      </c>
      <c r="AT569" s="83">
        <v>1049</v>
      </c>
      <c r="AU569" s="89" t="s">
        <v>9970</v>
      </c>
      <c r="AV569" s="83" t="b">
        <v>1</v>
      </c>
      <c r="AW569" s="83" t="s">
        <v>10421</v>
      </c>
      <c r="AX569" s="89" t="s">
        <v>10988</v>
      </c>
      <c r="AY569" s="83" t="s">
        <v>66</v>
      </c>
      <c r="AZ569" s="2"/>
      <c r="BA569" s="3"/>
      <c r="BB569" s="3"/>
      <c r="BC569" s="3"/>
      <c r="BD569" s="3"/>
    </row>
    <row r="570" spans="1:56" x14ac:dyDescent="0.55000000000000004">
      <c r="A570" s="69" t="s">
        <v>1100</v>
      </c>
      <c r="B570" s="70"/>
      <c r="C570" s="70"/>
      <c r="D570" s="71"/>
      <c r="E570" s="73"/>
      <c r="F570" s="107" t="s">
        <v>10202</v>
      </c>
      <c r="G570" s="70"/>
      <c r="H570" s="74"/>
      <c r="I570" s="75"/>
      <c r="J570" s="75"/>
      <c r="K570" s="74" t="s">
        <v>12043</v>
      </c>
      <c r="L570" s="78"/>
      <c r="M570" s="79"/>
      <c r="N570" s="79"/>
      <c r="O570" s="80"/>
      <c r="P570" s="81"/>
      <c r="Q570" s="81"/>
      <c r="R570" s="91"/>
      <c r="S570" s="91"/>
      <c r="T570" s="91"/>
      <c r="U570" s="91"/>
      <c r="V570" s="52"/>
      <c r="W570" s="52"/>
      <c r="X570" s="52"/>
      <c r="Y570" s="52"/>
      <c r="Z570" s="51"/>
      <c r="AA570" s="76"/>
      <c r="AB570" s="76"/>
      <c r="AC570" s="77"/>
      <c r="AD570" s="83" t="s">
        <v>6416</v>
      </c>
      <c r="AE570" s="83">
        <v>3771</v>
      </c>
      <c r="AF570" s="83">
        <v>10790</v>
      </c>
      <c r="AG570" s="83">
        <v>36707</v>
      </c>
      <c r="AH570" s="83">
        <v>891</v>
      </c>
      <c r="AI570" s="83"/>
      <c r="AJ570" s="83" t="s">
        <v>7417</v>
      </c>
      <c r="AK570" s="83" t="s">
        <v>8029</v>
      </c>
      <c r="AL570" s="89" t="s">
        <v>8743</v>
      </c>
      <c r="AM570" s="83"/>
      <c r="AN570" s="85">
        <v>41360.618703703702</v>
      </c>
      <c r="AO570" s="89" t="s">
        <v>9535</v>
      </c>
      <c r="AP570" s="83" t="b">
        <v>0</v>
      </c>
      <c r="AQ570" s="83" t="b">
        <v>0</v>
      </c>
      <c r="AR570" s="83" t="b">
        <v>0</v>
      </c>
      <c r="AS570" s="83" t="s">
        <v>5604</v>
      </c>
      <c r="AT570" s="83">
        <v>98</v>
      </c>
      <c r="AU570" s="89" t="s">
        <v>9970</v>
      </c>
      <c r="AV570" s="83" t="b">
        <v>0</v>
      </c>
      <c r="AW570" s="83" t="s">
        <v>10421</v>
      </c>
      <c r="AX570" s="89" t="s">
        <v>10989</v>
      </c>
      <c r="AY570" s="83" t="s">
        <v>65</v>
      </c>
      <c r="AZ570" s="2"/>
      <c r="BA570" s="3"/>
      <c r="BB570" s="3"/>
      <c r="BC570" s="3"/>
      <c r="BD570" s="3"/>
    </row>
    <row r="571" spans="1:56" x14ac:dyDescent="0.55000000000000004">
      <c r="A571" s="69" t="s">
        <v>563</v>
      </c>
      <c r="B571" s="70"/>
      <c r="C571" s="70"/>
      <c r="D571" s="71"/>
      <c r="E571" s="73"/>
      <c r="F571" s="107" t="s">
        <v>2943</v>
      </c>
      <c r="G571" s="70"/>
      <c r="H571" s="74"/>
      <c r="I571" s="75"/>
      <c r="J571" s="75"/>
      <c r="K571" s="74" t="s">
        <v>12044</v>
      </c>
      <c r="L571" s="78"/>
      <c r="M571" s="79"/>
      <c r="N571" s="79"/>
      <c r="O571" s="80"/>
      <c r="P571" s="81"/>
      <c r="Q571" s="81"/>
      <c r="R571" s="91"/>
      <c r="S571" s="91"/>
      <c r="T571" s="91"/>
      <c r="U571" s="91"/>
      <c r="V571" s="52"/>
      <c r="W571" s="52"/>
      <c r="X571" s="52"/>
      <c r="Y571" s="52"/>
      <c r="Z571" s="51"/>
      <c r="AA571" s="76"/>
      <c r="AB571" s="76"/>
      <c r="AC571" s="77"/>
      <c r="AD571" s="83" t="s">
        <v>6417</v>
      </c>
      <c r="AE571" s="83">
        <v>4217</v>
      </c>
      <c r="AF571" s="83">
        <v>2031</v>
      </c>
      <c r="AG571" s="83">
        <v>67867</v>
      </c>
      <c r="AH571" s="83">
        <v>92655</v>
      </c>
      <c r="AI571" s="83"/>
      <c r="AJ571" s="83" t="s">
        <v>7418</v>
      </c>
      <c r="AK571" s="83" t="s">
        <v>8140</v>
      </c>
      <c r="AL571" s="83"/>
      <c r="AM571" s="83"/>
      <c r="AN571" s="85">
        <v>41112.074120370373</v>
      </c>
      <c r="AO571" s="89" t="s">
        <v>9536</v>
      </c>
      <c r="AP571" s="83" t="b">
        <v>1</v>
      </c>
      <c r="AQ571" s="83" t="b">
        <v>0</v>
      </c>
      <c r="AR571" s="83" t="b">
        <v>1</v>
      </c>
      <c r="AS571" s="83" t="s">
        <v>5604</v>
      </c>
      <c r="AT571" s="83">
        <v>83</v>
      </c>
      <c r="AU571" s="89" t="s">
        <v>9970</v>
      </c>
      <c r="AV571" s="83" t="b">
        <v>0</v>
      </c>
      <c r="AW571" s="83" t="s">
        <v>10421</v>
      </c>
      <c r="AX571" s="89" t="s">
        <v>10990</v>
      </c>
      <c r="AY571" s="83" t="s">
        <v>66</v>
      </c>
      <c r="AZ571" s="2"/>
      <c r="BA571" s="3"/>
      <c r="BB571" s="3"/>
      <c r="BC571" s="3"/>
      <c r="BD571" s="3"/>
    </row>
    <row r="572" spans="1:56" x14ac:dyDescent="0.55000000000000004">
      <c r="A572" s="69" t="s">
        <v>564</v>
      </c>
      <c r="B572" s="70"/>
      <c r="C572" s="70"/>
      <c r="D572" s="71"/>
      <c r="E572" s="73"/>
      <c r="F572" s="107" t="s">
        <v>10203</v>
      </c>
      <c r="G572" s="70"/>
      <c r="H572" s="74"/>
      <c r="I572" s="75"/>
      <c r="J572" s="75"/>
      <c r="K572" s="74" t="s">
        <v>12045</v>
      </c>
      <c r="L572" s="78"/>
      <c r="M572" s="79"/>
      <c r="N572" s="79"/>
      <c r="O572" s="80"/>
      <c r="P572" s="81"/>
      <c r="Q572" s="81"/>
      <c r="R572" s="91"/>
      <c r="S572" s="91"/>
      <c r="T572" s="91"/>
      <c r="U572" s="91"/>
      <c r="V572" s="52"/>
      <c r="W572" s="52"/>
      <c r="X572" s="52"/>
      <c r="Y572" s="52"/>
      <c r="Z572" s="51"/>
      <c r="AA572" s="76"/>
      <c r="AB572" s="76"/>
      <c r="AC572" s="77"/>
      <c r="AD572" s="83" t="s">
        <v>564</v>
      </c>
      <c r="AE572" s="83">
        <v>19</v>
      </c>
      <c r="AF572" s="83">
        <v>21</v>
      </c>
      <c r="AG572" s="83">
        <v>6704</v>
      </c>
      <c r="AH572" s="83">
        <v>0</v>
      </c>
      <c r="AI572" s="83"/>
      <c r="AJ572" s="83"/>
      <c r="AK572" s="83"/>
      <c r="AL572" s="83"/>
      <c r="AM572" s="83"/>
      <c r="AN572" s="85">
        <v>43243.701944444445</v>
      </c>
      <c r="AO572" s="89" t="s">
        <v>9537</v>
      </c>
      <c r="AP572" s="83" t="b">
        <v>1</v>
      </c>
      <c r="AQ572" s="83" t="b">
        <v>0</v>
      </c>
      <c r="AR572" s="83" t="b">
        <v>0</v>
      </c>
      <c r="AS572" s="83" t="s">
        <v>5604</v>
      </c>
      <c r="AT572" s="83">
        <v>1</v>
      </c>
      <c r="AU572" s="83"/>
      <c r="AV572" s="83" t="b">
        <v>0</v>
      </c>
      <c r="AW572" s="83" t="s">
        <v>10421</v>
      </c>
      <c r="AX572" s="89" t="s">
        <v>10991</v>
      </c>
      <c r="AY572" s="83" t="s">
        <v>66</v>
      </c>
      <c r="AZ572" s="2"/>
      <c r="BA572" s="3"/>
      <c r="BB572" s="3"/>
      <c r="BC572" s="3"/>
      <c r="BD572" s="3"/>
    </row>
    <row r="573" spans="1:56" x14ac:dyDescent="0.55000000000000004">
      <c r="A573" s="69" t="s">
        <v>565</v>
      </c>
      <c r="B573" s="70"/>
      <c r="C573" s="70"/>
      <c r="D573" s="71"/>
      <c r="E573" s="73"/>
      <c r="F573" s="107" t="s">
        <v>2944</v>
      </c>
      <c r="G573" s="70"/>
      <c r="H573" s="74"/>
      <c r="I573" s="75"/>
      <c r="J573" s="75"/>
      <c r="K573" s="74" t="s">
        <v>12046</v>
      </c>
      <c r="L573" s="78"/>
      <c r="M573" s="79"/>
      <c r="N573" s="79"/>
      <c r="O573" s="80"/>
      <c r="P573" s="81"/>
      <c r="Q573" s="81"/>
      <c r="R573" s="91"/>
      <c r="S573" s="91"/>
      <c r="T573" s="91"/>
      <c r="U573" s="91"/>
      <c r="V573" s="52"/>
      <c r="W573" s="52"/>
      <c r="X573" s="52"/>
      <c r="Y573" s="52"/>
      <c r="Z573" s="51"/>
      <c r="AA573" s="76"/>
      <c r="AB573" s="76"/>
      <c r="AC573" s="77"/>
      <c r="AD573" s="83" t="s">
        <v>6418</v>
      </c>
      <c r="AE573" s="83">
        <v>74</v>
      </c>
      <c r="AF573" s="83">
        <v>275</v>
      </c>
      <c r="AG573" s="83">
        <v>378</v>
      </c>
      <c r="AH573" s="83">
        <v>52</v>
      </c>
      <c r="AI573" s="83"/>
      <c r="AJ573" s="83" t="s">
        <v>7419</v>
      </c>
      <c r="AK573" s="83" t="s">
        <v>8030</v>
      </c>
      <c r="AL573" s="89" t="s">
        <v>8744</v>
      </c>
      <c r="AM573" s="83"/>
      <c r="AN573" s="85">
        <v>43039.716874999998</v>
      </c>
      <c r="AO573" s="83"/>
      <c r="AP573" s="83" t="b">
        <v>1</v>
      </c>
      <c r="AQ573" s="83" t="b">
        <v>0</v>
      </c>
      <c r="AR573" s="83" t="b">
        <v>0</v>
      </c>
      <c r="AS573" s="83" t="s">
        <v>5604</v>
      </c>
      <c r="AT573" s="83">
        <v>2</v>
      </c>
      <c r="AU573" s="83"/>
      <c r="AV573" s="83" t="b">
        <v>0</v>
      </c>
      <c r="AW573" s="83" t="s">
        <v>10421</v>
      </c>
      <c r="AX573" s="89" t="s">
        <v>10992</v>
      </c>
      <c r="AY573" s="83" t="s">
        <v>66</v>
      </c>
      <c r="AZ573" s="2"/>
      <c r="BA573" s="3"/>
      <c r="BB573" s="3"/>
      <c r="BC573" s="3"/>
      <c r="BD573" s="3"/>
    </row>
    <row r="574" spans="1:56" x14ac:dyDescent="0.55000000000000004">
      <c r="A574" s="69" t="s">
        <v>566</v>
      </c>
      <c r="B574" s="70"/>
      <c r="C574" s="70"/>
      <c r="D574" s="71"/>
      <c r="E574" s="73"/>
      <c r="F574" s="107" t="s">
        <v>2945</v>
      </c>
      <c r="G574" s="70"/>
      <c r="H574" s="74"/>
      <c r="I574" s="75"/>
      <c r="J574" s="75"/>
      <c r="K574" s="74" t="s">
        <v>12047</v>
      </c>
      <c r="L574" s="78"/>
      <c r="M574" s="79"/>
      <c r="N574" s="79"/>
      <c r="O574" s="80"/>
      <c r="P574" s="81"/>
      <c r="Q574" s="81"/>
      <c r="R574" s="91"/>
      <c r="S574" s="91"/>
      <c r="T574" s="91"/>
      <c r="U574" s="91"/>
      <c r="V574" s="52"/>
      <c r="W574" s="52"/>
      <c r="X574" s="52"/>
      <c r="Y574" s="52"/>
      <c r="Z574" s="51"/>
      <c r="AA574" s="76"/>
      <c r="AB574" s="76"/>
      <c r="AC574" s="77"/>
      <c r="AD574" s="83" t="s">
        <v>6419</v>
      </c>
      <c r="AE574" s="83">
        <v>746</v>
      </c>
      <c r="AF574" s="83">
        <v>366</v>
      </c>
      <c r="AG574" s="83">
        <v>32134</v>
      </c>
      <c r="AH574" s="83">
        <v>24118</v>
      </c>
      <c r="AI574" s="83"/>
      <c r="AJ574" s="83" t="s">
        <v>7420</v>
      </c>
      <c r="AK574" s="83" t="s">
        <v>8141</v>
      </c>
      <c r="AL574" s="89" t="s">
        <v>8745</v>
      </c>
      <c r="AM574" s="83"/>
      <c r="AN574" s="85">
        <v>41488.93650462963</v>
      </c>
      <c r="AO574" s="89" t="s">
        <v>9538</v>
      </c>
      <c r="AP574" s="83" t="b">
        <v>1</v>
      </c>
      <c r="AQ574" s="83" t="b">
        <v>0</v>
      </c>
      <c r="AR574" s="83" t="b">
        <v>1</v>
      </c>
      <c r="AS574" s="83" t="s">
        <v>5604</v>
      </c>
      <c r="AT574" s="83">
        <v>6</v>
      </c>
      <c r="AU574" s="89" t="s">
        <v>9970</v>
      </c>
      <c r="AV574" s="83" t="b">
        <v>0</v>
      </c>
      <c r="AW574" s="83" t="s">
        <v>10421</v>
      </c>
      <c r="AX574" s="89" t="s">
        <v>10993</v>
      </c>
      <c r="AY574" s="83" t="s">
        <v>66</v>
      </c>
      <c r="AZ574" s="2"/>
      <c r="BA574" s="3"/>
      <c r="BB574" s="3"/>
      <c r="BC574" s="3"/>
      <c r="BD574" s="3"/>
    </row>
    <row r="575" spans="1:56" x14ac:dyDescent="0.55000000000000004">
      <c r="A575" s="69" t="s">
        <v>598</v>
      </c>
      <c r="B575" s="70"/>
      <c r="C575" s="70"/>
      <c r="D575" s="71"/>
      <c r="E575" s="73"/>
      <c r="F575" s="107" t="s">
        <v>2973</v>
      </c>
      <c r="G575" s="70"/>
      <c r="H575" s="74"/>
      <c r="I575" s="75"/>
      <c r="J575" s="75"/>
      <c r="K575" s="74" t="s">
        <v>12048</v>
      </c>
      <c r="L575" s="78"/>
      <c r="M575" s="79"/>
      <c r="N575" s="79"/>
      <c r="O575" s="80"/>
      <c r="P575" s="81"/>
      <c r="Q575" s="81"/>
      <c r="R575" s="91"/>
      <c r="S575" s="91"/>
      <c r="T575" s="91"/>
      <c r="U575" s="91"/>
      <c r="V575" s="52"/>
      <c r="W575" s="52"/>
      <c r="X575" s="52"/>
      <c r="Y575" s="52"/>
      <c r="Z575" s="51"/>
      <c r="AA575" s="76"/>
      <c r="AB575" s="76"/>
      <c r="AC575" s="77"/>
      <c r="AD575" s="83" t="s">
        <v>6420</v>
      </c>
      <c r="AE575" s="83">
        <v>2132</v>
      </c>
      <c r="AF575" s="83">
        <v>1044</v>
      </c>
      <c r="AG575" s="83">
        <v>32766</v>
      </c>
      <c r="AH575" s="83">
        <v>25333</v>
      </c>
      <c r="AI575" s="83"/>
      <c r="AJ575" s="83" t="s">
        <v>7421</v>
      </c>
      <c r="AK575" s="83" t="s">
        <v>8142</v>
      </c>
      <c r="AL575" s="83"/>
      <c r="AM575" s="83"/>
      <c r="AN575" s="85">
        <v>42724.99559027778</v>
      </c>
      <c r="AO575" s="89" t="s">
        <v>9539</v>
      </c>
      <c r="AP575" s="83" t="b">
        <v>0</v>
      </c>
      <c r="AQ575" s="83" t="b">
        <v>0</v>
      </c>
      <c r="AR575" s="83" t="b">
        <v>1</v>
      </c>
      <c r="AS575" s="83" t="s">
        <v>5604</v>
      </c>
      <c r="AT575" s="83">
        <v>35</v>
      </c>
      <c r="AU575" s="89" t="s">
        <v>9970</v>
      </c>
      <c r="AV575" s="83" t="b">
        <v>0</v>
      </c>
      <c r="AW575" s="83" t="s">
        <v>10421</v>
      </c>
      <c r="AX575" s="89" t="s">
        <v>10994</v>
      </c>
      <c r="AY575" s="83" t="s">
        <v>66</v>
      </c>
      <c r="AZ575" s="2"/>
      <c r="BA575" s="3"/>
      <c r="BB575" s="3"/>
      <c r="BC575" s="3"/>
      <c r="BD575" s="3"/>
    </row>
    <row r="576" spans="1:56" x14ac:dyDescent="0.55000000000000004">
      <c r="A576" s="69" t="s">
        <v>1101</v>
      </c>
      <c r="B576" s="70"/>
      <c r="C576" s="70"/>
      <c r="D576" s="71"/>
      <c r="E576" s="73"/>
      <c r="F576" s="107" t="s">
        <v>10204</v>
      </c>
      <c r="G576" s="70"/>
      <c r="H576" s="74"/>
      <c r="I576" s="75"/>
      <c r="J576" s="75"/>
      <c r="K576" s="74" t="s">
        <v>12049</v>
      </c>
      <c r="L576" s="78"/>
      <c r="M576" s="79"/>
      <c r="N576" s="79"/>
      <c r="O576" s="80"/>
      <c r="P576" s="81"/>
      <c r="Q576" s="81"/>
      <c r="R576" s="91"/>
      <c r="S576" s="91"/>
      <c r="T576" s="91"/>
      <c r="U576" s="91"/>
      <c r="V576" s="52"/>
      <c r="W576" s="52"/>
      <c r="X576" s="52"/>
      <c r="Y576" s="52"/>
      <c r="Z576" s="51"/>
      <c r="AA576" s="76"/>
      <c r="AB576" s="76"/>
      <c r="AC576" s="77"/>
      <c r="AD576" s="83" t="s">
        <v>6421</v>
      </c>
      <c r="AE576" s="83">
        <v>295</v>
      </c>
      <c r="AF576" s="83">
        <v>24294</v>
      </c>
      <c r="AG576" s="83">
        <v>96932</v>
      </c>
      <c r="AH576" s="83">
        <v>56407</v>
      </c>
      <c r="AI576" s="83"/>
      <c r="AJ576" s="83" t="s">
        <v>7422</v>
      </c>
      <c r="AK576" s="83" t="s">
        <v>8143</v>
      </c>
      <c r="AL576" s="83"/>
      <c r="AM576" s="83"/>
      <c r="AN576" s="85">
        <v>40732.107893518521</v>
      </c>
      <c r="AO576" s="83"/>
      <c r="AP576" s="83" t="b">
        <v>1</v>
      </c>
      <c r="AQ576" s="83" t="b">
        <v>0</v>
      </c>
      <c r="AR576" s="83" t="b">
        <v>1</v>
      </c>
      <c r="AS576" s="83" t="s">
        <v>5604</v>
      </c>
      <c r="AT576" s="83">
        <v>265</v>
      </c>
      <c r="AU576" s="89" t="s">
        <v>9970</v>
      </c>
      <c r="AV576" s="83" t="b">
        <v>0</v>
      </c>
      <c r="AW576" s="83" t="s">
        <v>10421</v>
      </c>
      <c r="AX576" s="89" t="s">
        <v>10995</v>
      </c>
      <c r="AY576" s="83" t="s">
        <v>65</v>
      </c>
      <c r="AZ576" s="2"/>
      <c r="BA576" s="3"/>
      <c r="BB576" s="3"/>
      <c r="BC576" s="3"/>
      <c r="BD576" s="3"/>
    </row>
    <row r="577" spans="1:56" x14ac:dyDescent="0.55000000000000004">
      <c r="A577" s="69" t="s">
        <v>567</v>
      </c>
      <c r="B577" s="70"/>
      <c r="C577" s="70"/>
      <c r="D577" s="71"/>
      <c r="E577" s="73"/>
      <c r="F577" s="107" t="s">
        <v>2946</v>
      </c>
      <c r="G577" s="70"/>
      <c r="H577" s="74"/>
      <c r="I577" s="75"/>
      <c r="J577" s="75"/>
      <c r="K577" s="74" t="s">
        <v>12050</v>
      </c>
      <c r="L577" s="78"/>
      <c r="M577" s="79"/>
      <c r="N577" s="79"/>
      <c r="O577" s="80"/>
      <c r="P577" s="81"/>
      <c r="Q577" s="81"/>
      <c r="R577" s="91"/>
      <c r="S577" s="91"/>
      <c r="T577" s="91"/>
      <c r="U577" s="91"/>
      <c r="V577" s="52"/>
      <c r="W577" s="52"/>
      <c r="X577" s="52"/>
      <c r="Y577" s="52"/>
      <c r="Z577" s="51"/>
      <c r="AA577" s="76"/>
      <c r="AB577" s="76"/>
      <c r="AC577" s="77"/>
      <c r="AD577" s="83" t="s">
        <v>6422</v>
      </c>
      <c r="AE577" s="83">
        <v>684</v>
      </c>
      <c r="AF577" s="83">
        <v>285</v>
      </c>
      <c r="AG577" s="83">
        <v>13190</v>
      </c>
      <c r="AH577" s="83">
        <v>149</v>
      </c>
      <c r="AI577" s="83"/>
      <c r="AJ577" s="83" t="s">
        <v>7423</v>
      </c>
      <c r="AK577" s="83" t="s">
        <v>8144</v>
      </c>
      <c r="AL577" s="89" t="s">
        <v>8746</v>
      </c>
      <c r="AM577" s="83"/>
      <c r="AN577" s="85">
        <v>40324.80777777778</v>
      </c>
      <c r="AO577" s="89" t="s">
        <v>9540</v>
      </c>
      <c r="AP577" s="83" t="b">
        <v>1</v>
      </c>
      <c r="AQ577" s="83" t="b">
        <v>0</v>
      </c>
      <c r="AR577" s="83" t="b">
        <v>0</v>
      </c>
      <c r="AS577" s="83" t="s">
        <v>5604</v>
      </c>
      <c r="AT577" s="83">
        <v>6</v>
      </c>
      <c r="AU577" s="89" t="s">
        <v>9970</v>
      </c>
      <c r="AV577" s="83" t="b">
        <v>0</v>
      </c>
      <c r="AW577" s="83" t="s">
        <v>10421</v>
      </c>
      <c r="AX577" s="89" t="s">
        <v>10996</v>
      </c>
      <c r="AY577" s="83" t="s">
        <v>66</v>
      </c>
      <c r="AZ577" s="2"/>
      <c r="BA577" s="3"/>
      <c r="BB577" s="3"/>
      <c r="BC577" s="3"/>
      <c r="BD577" s="3"/>
    </row>
    <row r="578" spans="1:56" x14ac:dyDescent="0.55000000000000004">
      <c r="A578" s="69" t="s">
        <v>782</v>
      </c>
      <c r="B578" s="70"/>
      <c r="C578" s="70"/>
      <c r="D578" s="71"/>
      <c r="E578" s="73"/>
      <c r="F578" s="107" t="s">
        <v>3129</v>
      </c>
      <c r="G578" s="70"/>
      <c r="H578" s="74"/>
      <c r="I578" s="75"/>
      <c r="J578" s="75"/>
      <c r="K578" s="74" t="s">
        <v>12051</v>
      </c>
      <c r="L578" s="78"/>
      <c r="M578" s="79"/>
      <c r="N578" s="79"/>
      <c r="O578" s="80"/>
      <c r="P578" s="81"/>
      <c r="Q578" s="81"/>
      <c r="R578" s="91"/>
      <c r="S578" s="91"/>
      <c r="T578" s="91"/>
      <c r="U578" s="91"/>
      <c r="V578" s="52"/>
      <c r="W578" s="52"/>
      <c r="X578" s="52"/>
      <c r="Y578" s="52"/>
      <c r="Z578" s="51"/>
      <c r="AA578" s="76"/>
      <c r="AB578" s="76"/>
      <c r="AC578" s="77"/>
      <c r="AD578" s="83" t="s">
        <v>6423</v>
      </c>
      <c r="AE578" s="83">
        <v>2834</v>
      </c>
      <c r="AF578" s="83">
        <v>3570</v>
      </c>
      <c r="AG578" s="83">
        <v>12343</v>
      </c>
      <c r="AH578" s="83">
        <v>4206</v>
      </c>
      <c r="AI578" s="83"/>
      <c r="AJ578" s="83" t="s">
        <v>7424</v>
      </c>
      <c r="AK578" s="83" t="s">
        <v>8145</v>
      </c>
      <c r="AL578" s="89" t="s">
        <v>8747</v>
      </c>
      <c r="AM578" s="83"/>
      <c r="AN578" s="85">
        <v>39519.967106481483</v>
      </c>
      <c r="AO578" s="89" t="s">
        <v>9541</v>
      </c>
      <c r="AP578" s="83" t="b">
        <v>0</v>
      </c>
      <c r="AQ578" s="83" t="b">
        <v>0</v>
      </c>
      <c r="AR578" s="83" t="b">
        <v>1</v>
      </c>
      <c r="AS578" s="83" t="s">
        <v>5604</v>
      </c>
      <c r="AT578" s="83">
        <v>149</v>
      </c>
      <c r="AU578" s="89" t="s">
        <v>9980</v>
      </c>
      <c r="AV578" s="83" t="b">
        <v>0</v>
      </c>
      <c r="AW578" s="83" t="s">
        <v>10421</v>
      </c>
      <c r="AX578" s="89" t="s">
        <v>10997</v>
      </c>
      <c r="AY578" s="83" t="s">
        <v>66</v>
      </c>
      <c r="AZ578" s="2"/>
      <c r="BA578" s="3"/>
      <c r="BB578" s="3"/>
      <c r="BC578" s="3"/>
      <c r="BD578" s="3"/>
    </row>
    <row r="579" spans="1:56" x14ac:dyDescent="0.55000000000000004">
      <c r="A579" s="69" t="s">
        <v>568</v>
      </c>
      <c r="B579" s="70"/>
      <c r="C579" s="70"/>
      <c r="D579" s="71"/>
      <c r="E579" s="73"/>
      <c r="F579" s="107" t="s">
        <v>2947</v>
      </c>
      <c r="G579" s="70"/>
      <c r="H579" s="74"/>
      <c r="I579" s="75"/>
      <c r="J579" s="75"/>
      <c r="K579" s="74" t="s">
        <v>12052</v>
      </c>
      <c r="L579" s="78"/>
      <c r="M579" s="79"/>
      <c r="N579" s="79"/>
      <c r="O579" s="80"/>
      <c r="P579" s="81"/>
      <c r="Q579" s="81"/>
      <c r="R579" s="91"/>
      <c r="S579" s="91"/>
      <c r="T579" s="91"/>
      <c r="U579" s="91"/>
      <c r="V579" s="52"/>
      <c r="W579" s="52"/>
      <c r="X579" s="52"/>
      <c r="Y579" s="52"/>
      <c r="Z579" s="51"/>
      <c r="AA579" s="76"/>
      <c r="AB579" s="76"/>
      <c r="AC579" s="77"/>
      <c r="AD579" s="83" t="s">
        <v>6424</v>
      </c>
      <c r="AE579" s="83">
        <v>670</v>
      </c>
      <c r="AF579" s="83">
        <v>544</v>
      </c>
      <c r="AG579" s="83">
        <v>4223</v>
      </c>
      <c r="AH579" s="83">
        <v>16068</v>
      </c>
      <c r="AI579" s="83"/>
      <c r="AJ579" s="83" t="s">
        <v>7425</v>
      </c>
      <c r="AK579" s="83" t="s">
        <v>8105</v>
      </c>
      <c r="AL579" s="83"/>
      <c r="AM579" s="83"/>
      <c r="AN579" s="85">
        <v>43320.515706018516</v>
      </c>
      <c r="AO579" s="83"/>
      <c r="AP579" s="83" t="b">
        <v>1</v>
      </c>
      <c r="AQ579" s="83" t="b">
        <v>0</v>
      </c>
      <c r="AR579" s="83" t="b">
        <v>0</v>
      </c>
      <c r="AS579" s="83" t="s">
        <v>5604</v>
      </c>
      <c r="AT579" s="83">
        <v>1</v>
      </c>
      <c r="AU579" s="83"/>
      <c r="AV579" s="83" t="b">
        <v>0</v>
      </c>
      <c r="AW579" s="83" t="s">
        <v>10421</v>
      </c>
      <c r="AX579" s="89" t="s">
        <v>10998</v>
      </c>
      <c r="AY579" s="83" t="s">
        <v>66</v>
      </c>
      <c r="AZ579" s="2"/>
      <c r="BA579" s="3"/>
      <c r="BB579" s="3"/>
      <c r="BC579" s="3"/>
      <c r="BD579" s="3"/>
    </row>
    <row r="580" spans="1:56" x14ac:dyDescent="0.55000000000000004">
      <c r="A580" s="69" t="s">
        <v>569</v>
      </c>
      <c r="B580" s="70"/>
      <c r="C580" s="70"/>
      <c r="D580" s="71"/>
      <c r="E580" s="73"/>
      <c r="F580" s="107" t="s">
        <v>2948</v>
      </c>
      <c r="G580" s="70"/>
      <c r="H580" s="74"/>
      <c r="I580" s="75"/>
      <c r="J580" s="75"/>
      <c r="K580" s="74" t="s">
        <v>12053</v>
      </c>
      <c r="L580" s="78"/>
      <c r="M580" s="79"/>
      <c r="N580" s="79"/>
      <c r="O580" s="80"/>
      <c r="P580" s="81"/>
      <c r="Q580" s="81"/>
      <c r="R580" s="91"/>
      <c r="S580" s="91"/>
      <c r="T580" s="91"/>
      <c r="U580" s="91"/>
      <c r="V580" s="52"/>
      <c r="W580" s="52"/>
      <c r="X580" s="52"/>
      <c r="Y580" s="52"/>
      <c r="Z580" s="51"/>
      <c r="AA580" s="76"/>
      <c r="AB580" s="76"/>
      <c r="AC580" s="77"/>
      <c r="AD580" s="83" t="s">
        <v>6425</v>
      </c>
      <c r="AE580" s="83">
        <v>2251</v>
      </c>
      <c r="AF580" s="83">
        <v>1342</v>
      </c>
      <c r="AG580" s="83">
        <v>4262</v>
      </c>
      <c r="AH580" s="83">
        <v>2495</v>
      </c>
      <c r="AI580" s="83"/>
      <c r="AJ580" s="83"/>
      <c r="AK580" s="83"/>
      <c r="AL580" s="83"/>
      <c r="AM580" s="83"/>
      <c r="AN580" s="85">
        <v>43335.789363425924</v>
      </c>
      <c r="AO580" s="89" t="s">
        <v>9542</v>
      </c>
      <c r="AP580" s="83" t="b">
        <v>1</v>
      </c>
      <c r="AQ580" s="83" t="b">
        <v>0</v>
      </c>
      <c r="AR580" s="83" t="b">
        <v>0</v>
      </c>
      <c r="AS580" s="83" t="s">
        <v>5604</v>
      </c>
      <c r="AT580" s="83">
        <v>0</v>
      </c>
      <c r="AU580" s="83"/>
      <c r="AV580" s="83" t="b">
        <v>0</v>
      </c>
      <c r="AW580" s="83" t="s">
        <v>10421</v>
      </c>
      <c r="AX580" s="89" t="s">
        <v>10999</v>
      </c>
      <c r="AY580" s="83" t="s">
        <v>66</v>
      </c>
      <c r="AZ580" s="2"/>
      <c r="BA580" s="3"/>
      <c r="BB580" s="3"/>
      <c r="BC580" s="3"/>
      <c r="BD580" s="3"/>
    </row>
    <row r="581" spans="1:56" x14ac:dyDescent="0.55000000000000004">
      <c r="A581" s="69" t="s">
        <v>570</v>
      </c>
      <c r="B581" s="70"/>
      <c r="C581" s="70"/>
      <c r="D581" s="71"/>
      <c r="E581" s="73"/>
      <c r="F581" s="107" t="s">
        <v>2949</v>
      </c>
      <c r="G581" s="70"/>
      <c r="H581" s="74"/>
      <c r="I581" s="75"/>
      <c r="J581" s="75"/>
      <c r="K581" s="74" t="s">
        <v>12054</v>
      </c>
      <c r="L581" s="78"/>
      <c r="M581" s="79"/>
      <c r="N581" s="79"/>
      <c r="O581" s="80"/>
      <c r="P581" s="81"/>
      <c r="Q581" s="81"/>
      <c r="R581" s="91"/>
      <c r="S581" s="91"/>
      <c r="T581" s="91"/>
      <c r="U581" s="91"/>
      <c r="V581" s="52"/>
      <c r="W581" s="52"/>
      <c r="X581" s="52"/>
      <c r="Y581" s="52"/>
      <c r="Z581" s="51"/>
      <c r="AA581" s="76"/>
      <c r="AB581" s="76"/>
      <c r="AC581" s="77"/>
      <c r="AD581" s="83" t="s">
        <v>6426</v>
      </c>
      <c r="AE581" s="83">
        <v>1463</v>
      </c>
      <c r="AF581" s="83">
        <v>2446</v>
      </c>
      <c r="AG581" s="83">
        <v>20928</v>
      </c>
      <c r="AH581" s="83">
        <v>530</v>
      </c>
      <c r="AI581" s="83"/>
      <c r="AJ581" s="83" t="s">
        <v>7426</v>
      </c>
      <c r="AK581" s="83" t="s">
        <v>8146</v>
      </c>
      <c r="AL581" s="89" t="s">
        <v>8748</v>
      </c>
      <c r="AM581" s="83"/>
      <c r="AN581" s="85">
        <v>41031.585104166668</v>
      </c>
      <c r="AO581" s="89" t="s">
        <v>9543</v>
      </c>
      <c r="AP581" s="83" t="b">
        <v>0</v>
      </c>
      <c r="AQ581" s="83" t="b">
        <v>0</v>
      </c>
      <c r="AR581" s="83" t="b">
        <v>0</v>
      </c>
      <c r="AS581" s="83" t="s">
        <v>5605</v>
      </c>
      <c r="AT581" s="83">
        <v>542</v>
      </c>
      <c r="AU581" s="89" t="s">
        <v>9970</v>
      </c>
      <c r="AV581" s="83" t="b">
        <v>0</v>
      </c>
      <c r="AW581" s="83" t="s">
        <v>10421</v>
      </c>
      <c r="AX581" s="89" t="s">
        <v>11000</v>
      </c>
      <c r="AY581" s="83" t="s">
        <v>66</v>
      </c>
      <c r="AZ581" s="2"/>
      <c r="BA581" s="3"/>
      <c r="BB581" s="3"/>
      <c r="BC581" s="3"/>
      <c r="BD581" s="3"/>
    </row>
    <row r="582" spans="1:56" x14ac:dyDescent="0.55000000000000004">
      <c r="A582" s="69" t="s">
        <v>571</v>
      </c>
      <c r="B582" s="70"/>
      <c r="C582" s="70"/>
      <c r="D582" s="71"/>
      <c r="E582" s="73"/>
      <c r="F582" s="107" t="s">
        <v>2950</v>
      </c>
      <c r="G582" s="70"/>
      <c r="H582" s="74"/>
      <c r="I582" s="75"/>
      <c r="J582" s="75"/>
      <c r="K582" s="74" t="s">
        <v>12055</v>
      </c>
      <c r="L582" s="78"/>
      <c r="M582" s="79"/>
      <c r="N582" s="79"/>
      <c r="O582" s="80"/>
      <c r="P582" s="81"/>
      <c r="Q582" s="81"/>
      <c r="R582" s="91"/>
      <c r="S582" s="91"/>
      <c r="T582" s="91"/>
      <c r="U582" s="91"/>
      <c r="V582" s="52"/>
      <c r="W582" s="52"/>
      <c r="X582" s="52"/>
      <c r="Y582" s="52"/>
      <c r="Z582" s="51"/>
      <c r="AA582" s="76"/>
      <c r="AB582" s="76"/>
      <c r="AC582" s="77"/>
      <c r="AD582" s="83" t="s">
        <v>6427</v>
      </c>
      <c r="AE582" s="83">
        <v>498</v>
      </c>
      <c r="AF582" s="83">
        <v>8104</v>
      </c>
      <c r="AG582" s="83">
        <v>81051</v>
      </c>
      <c r="AH582" s="83">
        <v>2021</v>
      </c>
      <c r="AI582" s="83"/>
      <c r="AJ582" s="83" t="s">
        <v>7427</v>
      </c>
      <c r="AK582" s="83" t="s">
        <v>8147</v>
      </c>
      <c r="AL582" s="89" t="s">
        <v>8749</v>
      </c>
      <c r="AM582" s="83"/>
      <c r="AN582" s="85">
        <v>40534.653483796297</v>
      </c>
      <c r="AO582" s="89" t="s">
        <v>9544</v>
      </c>
      <c r="AP582" s="83" t="b">
        <v>0</v>
      </c>
      <c r="AQ582" s="83" t="b">
        <v>0</v>
      </c>
      <c r="AR582" s="83" t="b">
        <v>1</v>
      </c>
      <c r="AS582" s="83" t="s">
        <v>5605</v>
      </c>
      <c r="AT582" s="83">
        <v>1119</v>
      </c>
      <c r="AU582" s="89" t="s">
        <v>9967</v>
      </c>
      <c r="AV582" s="83" t="b">
        <v>1</v>
      </c>
      <c r="AW582" s="83" t="s">
        <v>10421</v>
      </c>
      <c r="AX582" s="89" t="s">
        <v>11001</v>
      </c>
      <c r="AY582" s="83" t="s">
        <v>66</v>
      </c>
      <c r="AZ582" s="2"/>
      <c r="BA582" s="3"/>
      <c r="BB582" s="3"/>
      <c r="BC582" s="3"/>
      <c r="BD582" s="3"/>
    </row>
    <row r="583" spans="1:56" x14ac:dyDescent="0.55000000000000004">
      <c r="A583" s="69" t="s">
        <v>572</v>
      </c>
      <c r="B583" s="70"/>
      <c r="C583" s="70"/>
      <c r="D583" s="71"/>
      <c r="E583" s="73"/>
      <c r="F583" s="107" t="s">
        <v>2951</v>
      </c>
      <c r="G583" s="70"/>
      <c r="H583" s="74"/>
      <c r="I583" s="75"/>
      <c r="J583" s="75"/>
      <c r="K583" s="74" t="s">
        <v>12056</v>
      </c>
      <c r="L583" s="78"/>
      <c r="M583" s="79"/>
      <c r="N583" s="79"/>
      <c r="O583" s="80"/>
      <c r="P583" s="81"/>
      <c r="Q583" s="81"/>
      <c r="R583" s="91"/>
      <c r="S583" s="91"/>
      <c r="T583" s="91"/>
      <c r="U583" s="91"/>
      <c r="V583" s="52"/>
      <c r="W583" s="52"/>
      <c r="X583" s="52"/>
      <c r="Y583" s="52"/>
      <c r="Z583" s="51"/>
      <c r="AA583" s="76"/>
      <c r="AB583" s="76"/>
      <c r="AC583" s="77"/>
      <c r="AD583" s="83" t="s">
        <v>6428</v>
      </c>
      <c r="AE583" s="83">
        <v>450</v>
      </c>
      <c r="AF583" s="83">
        <v>44709</v>
      </c>
      <c r="AG583" s="83">
        <v>10399</v>
      </c>
      <c r="AH583" s="83">
        <v>1396</v>
      </c>
      <c r="AI583" s="83"/>
      <c r="AJ583" s="83" t="s">
        <v>7428</v>
      </c>
      <c r="AK583" s="83" t="s">
        <v>8148</v>
      </c>
      <c r="AL583" s="89" t="s">
        <v>8750</v>
      </c>
      <c r="AM583" s="83"/>
      <c r="AN583" s="85">
        <v>41075.282465277778</v>
      </c>
      <c r="AO583" s="89" t="s">
        <v>9545</v>
      </c>
      <c r="AP583" s="83" t="b">
        <v>0</v>
      </c>
      <c r="AQ583" s="83" t="b">
        <v>0</v>
      </c>
      <c r="AR583" s="83" t="b">
        <v>1</v>
      </c>
      <c r="AS583" s="83" t="s">
        <v>5604</v>
      </c>
      <c r="AT583" s="83">
        <v>79</v>
      </c>
      <c r="AU583" s="89" t="s">
        <v>9970</v>
      </c>
      <c r="AV583" s="83" t="b">
        <v>1</v>
      </c>
      <c r="AW583" s="83" t="s">
        <v>10421</v>
      </c>
      <c r="AX583" s="89" t="s">
        <v>11002</v>
      </c>
      <c r="AY583" s="83" t="s">
        <v>66</v>
      </c>
      <c r="AZ583" s="2"/>
      <c r="BA583" s="3"/>
      <c r="BB583" s="3"/>
      <c r="BC583" s="3"/>
      <c r="BD583" s="3"/>
    </row>
    <row r="584" spans="1:56" x14ac:dyDescent="0.55000000000000004">
      <c r="A584" s="69" t="s">
        <v>573</v>
      </c>
      <c r="B584" s="70"/>
      <c r="C584" s="70"/>
      <c r="D584" s="71"/>
      <c r="E584" s="73"/>
      <c r="F584" s="107" t="s">
        <v>2952</v>
      </c>
      <c r="G584" s="70"/>
      <c r="H584" s="74"/>
      <c r="I584" s="75"/>
      <c r="J584" s="75"/>
      <c r="K584" s="74" t="s">
        <v>12057</v>
      </c>
      <c r="L584" s="78"/>
      <c r="M584" s="79"/>
      <c r="N584" s="79"/>
      <c r="O584" s="80"/>
      <c r="P584" s="81"/>
      <c r="Q584" s="81"/>
      <c r="R584" s="91"/>
      <c r="S584" s="91"/>
      <c r="T584" s="91"/>
      <c r="U584" s="91"/>
      <c r="V584" s="52"/>
      <c r="W584" s="52"/>
      <c r="X584" s="52"/>
      <c r="Y584" s="52"/>
      <c r="Z584" s="51"/>
      <c r="AA584" s="76"/>
      <c r="AB584" s="76"/>
      <c r="AC584" s="77"/>
      <c r="AD584" s="83" t="s">
        <v>6429</v>
      </c>
      <c r="AE584" s="83">
        <v>3525</v>
      </c>
      <c r="AF584" s="83">
        <v>888</v>
      </c>
      <c r="AG584" s="83">
        <v>1933</v>
      </c>
      <c r="AH584" s="83">
        <v>8131</v>
      </c>
      <c r="AI584" s="83"/>
      <c r="AJ584" s="83"/>
      <c r="AK584" s="83"/>
      <c r="AL584" s="83"/>
      <c r="AM584" s="83"/>
      <c r="AN584" s="85">
        <v>42426.488611111112</v>
      </c>
      <c r="AO584" s="89" t="s">
        <v>9546</v>
      </c>
      <c r="AP584" s="83" t="b">
        <v>1</v>
      </c>
      <c r="AQ584" s="83" t="b">
        <v>0</v>
      </c>
      <c r="AR584" s="83" t="b">
        <v>0</v>
      </c>
      <c r="AS584" s="83" t="s">
        <v>5604</v>
      </c>
      <c r="AT584" s="83">
        <v>0</v>
      </c>
      <c r="AU584" s="83"/>
      <c r="AV584" s="83" t="b">
        <v>0</v>
      </c>
      <c r="AW584" s="83" t="s">
        <v>10421</v>
      </c>
      <c r="AX584" s="89" t="s">
        <v>11003</v>
      </c>
      <c r="AY584" s="83" t="s">
        <v>66</v>
      </c>
      <c r="AZ584" s="2"/>
      <c r="BA584" s="3"/>
      <c r="BB584" s="3"/>
      <c r="BC584" s="3"/>
      <c r="BD584" s="3"/>
    </row>
    <row r="585" spans="1:56" x14ac:dyDescent="0.55000000000000004">
      <c r="A585" s="69" t="s">
        <v>574</v>
      </c>
      <c r="B585" s="70"/>
      <c r="C585" s="70"/>
      <c r="D585" s="71"/>
      <c r="E585" s="73"/>
      <c r="F585" s="107" t="s">
        <v>10205</v>
      </c>
      <c r="G585" s="70"/>
      <c r="H585" s="74"/>
      <c r="I585" s="75"/>
      <c r="J585" s="75"/>
      <c r="K585" s="74" t="s">
        <v>12058</v>
      </c>
      <c r="L585" s="78"/>
      <c r="M585" s="79"/>
      <c r="N585" s="79"/>
      <c r="O585" s="80"/>
      <c r="P585" s="81"/>
      <c r="Q585" s="81"/>
      <c r="R585" s="91"/>
      <c r="S585" s="91"/>
      <c r="T585" s="91"/>
      <c r="U585" s="91"/>
      <c r="V585" s="52"/>
      <c r="W585" s="52"/>
      <c r="X585" s="52"/>
      <c r="Y585" s="52"/>
      <c r="Z585" s="51"/>
      <c r="AA585" s="76"/>
      <c r="AB585" s="76"/>
      <c r="AC585" s="77"/>
      <c r="AD585" s="83" t="s">
        <v>6430</v>
      </c>
      <c r="AE585" s="83">
        <v>463</v>
      </c>
      <c r="AF585" s="83">
        <v>45770</v>
      </c>
      <c r="AG585" s="83">
        <v>112226</v>
      </c>
      <c r="AH585" s="83">
        <v>11366</v>
      </c>
      <c r="AI585" s="83"/>
      <c r="AJ585" s="83" t="s">
        <v>7429</v>
      </c>
      <c r="AK585" s="83"/>
      <c r="AL585" s="89" t="s">
        <v>8751</v>
      </c>
      <c r="AM585" s="83"/>
      <c r="AN585" s="85">
        <v>40482.659780092596</v>
      </c>
      <c r="AO585" s="89" t="s">
        <v>9547</v>
      </c>
      <c r="AP585" s="83" t="b">
        <v>0</v>
      </c>
      <c r="AQ585" s="83" t="b">
        <v>0</v>
      </c>
      <c r="AR585" s="83" t="b">
        <v>1</v>
      </c>
      <c r="AS585" s="83" t="s">
        <v>5605</v>
      </c>
      <c r="AT585" s="83">
        <v>669</v>
      </c>
      <c r="AU585" s="89" t="s">
        <v>9970</v>
      </c>
      <c r="AV585" s="83" t="b">
        <v>1</v>
      </c>
      <c r="AW585" s="83" t="s">
        <v>10421</v>
      </c>
      <c r="AX585" s="89" t="s">
        <v>11004</v>
      </c>
      <c r="AY585" s="83" t="s">
        <v>66</v>
      </c>
      <c r="AZ585" s="2"/>
      <c r="BA585" s="3"/>
      <c r="BB585" s="3"/>
      <c r="BC585" s="3"/>
      <c r="BD585" s="3"/>
    </row>
    <row r="586" spans="1:56" x14ac:dyDescent="0.55000000000000004">
      <c r="A586" s="69" t="s">
        <v>1102</v>
      </c>
      <c r="B586" s="70"/>
      <c r="C586" s="70"/>
      <c r="D586" s="71"/>
      <c r="E586" s="73"/>
      <c r="F586" s="107" t="s">
        <v>10206</v>
      </c>
      <c r="G586" s="70"/>
      <c r="H586" s="74"/>
      <c r="I586" s="75"/>
      <c r="J586" s="75"/>
      <c r="K586" s="74" t="s">
        <v>12059</v>
      </c>
      <c r="L586" s="78"/>
      <c r="M586" s="79"/>
      <c r="N586" s="79"/>
      <c r="O586" s="80"/>
      <c r="P586" s="81"/>
      <c r="Q586" s="81"/>
      <c r="R586" s="91"/>
      <c r="S586" s="91"/>
      <c r="T586" s="91"/>
      <c r="U586" s="91"/>
      <c r="V586" s="52"/>
      <c r="W586" s="52"/>
      <c r="X586" s="52"/>
      <c r="Y586" s="52"/>
      <c r="Z586" s="51"/>
      <c r="AA586" s="76"/>
      <c r="AB586" s="76"/>
      <c r="AC586" s="77"/>
      <c r="AD586" s="83" t="s">
        <v>6431</v>
      </c>
      <c r="AE586" s="83">
        <v>2423</v>
      </c>
      <c r="AF586" s="83">
        <v>807</v>
      </c>
      <c r="AG586" s="83">
        <v>5290</v>
      </c>
      <c r="AH586" s="83">
        <v>749</v>
      </c>
      <c r="AI586" s="83"/>
      <c r="AJ586" s="83" t="s">
        <v>7430</v>
      </c>
      <c r="AK586" s="83" t="s">
        <v>8149</v>
      </c>
      <c r="AL586" s="89" t="s">
        <v>8752</v>
      </c>
      <c r="AM586" s="83"/>
      <c r="AN586" s="85">
        <v>40242.665347222224</v>
      </c>
      <c r="AO586" s="89" t="s">
        <v>9548</v>
      </c>
      <c r="AP586" s="83" t="b">
        <v>0</v>
      </c>
      <c r="AQ586" s="83" t="b">
        <v>0</v>
      </c>
      <c r="AR586" s="83" t="b">
        <v>1</v>
      </c>
      <c r="AS586" s="83" t="s">
        <v>5605</v>
      </c>
      <c r="AT586" s="83">
        <v>30</v>
      </c>
      <c r="AU586" s="89" t="s">
        <v>9980</v>
      </c>
      <c r="AV586" s="83" t="b">
        <v>0</v>
      </c>
      <c r="AW586" s="83" t="s">
        <v>10421</v>
      </c>
      <c r="AX586" s="89" t="s">
        <v>11005</v>
      </c>
      <c r="AY586" s="83" t="s">
        <v>65</v>
      </c>
      <c r="AZ586" s="2"/>
      <c r="BA586" s="3"/>
      <c r="BB586" s="3"/>
      <c r="BC586" s="3"/>
      <c r="BD586" s="3"/>
    </row>
    <row r="587" spans="1:56" x14ac:dyDescent="0.55000000000000004">
      <c r="A587" s="69" t="s">
        <v>575</v>
      </c>
      <c r="B587" s="70"/>
      <c r="C587" s="70"/>
      <c r="D587" s="71"/>
      <c r="E587" s="73"/>
      <c r="F587" s="107" t="s">
        <v>2953</v>
      </c>
      <c r="G587" s="70"/>
      <c r="H587" s="74"/>
      <c r="I587" s="75"/>
      <c r="J587" s="75"/>
      <c r="K587" s="74" t="s">
        <v>12060</v>
      </c>
      <c r="L587" s="78"/>
      <c r="M587" s="79"/>
      <c r="N587" s="79"/>
      <c r="O587" s="80"/>
      <c r="P587" s="81"/>
      <c r="Q587" s="81"/>
      <c r="R587" s="91"/>
      <c r="S587" s="91"/>
      <c r="T587" s="91"/>
      <c r="U587" s="91"/>
      <c r="V587" s="52"/>
      <c r="W587" s="52"/>
      <c r="X587" s="52"/>
      <c r="Y587" s="52"/>
      <c r="Z587" s="51"/>
      <c r="AA587" s="76"/>
      <c r="AB587" s="76"/>
      <c r="AC587" s="77"/>
      <c r="AD587" s="83" t="s">
        <v>6432</v>
      </c>
      <c r="AE587" s="83">
        <v>4831</v>
      </c>
      <c r="AF587" s="83">
        <v>5223</v>
      </c>
      <c r="AG587" s="83">
        <v>94384</v>
      </c>
      <c r="AH587" s="83">
        <v>107113</v>
      </c>
      <c r="AI587" s="83"/>
      <c r="AJ587" s="83" t="s">
        <v>7431</v>
      </c>
      <c r="AK587" s="83" t="s">
        <v>8150</v>
      </c>
      <c r="AL587" s="83"/>
      <c r="AM587" s="83"/>
      <c r="AN587" s="85">
        <v>41591.663425925923</v>
      </c>
      <c r="AO587" s="89" t="s">
        <v>9549</v>
      </c>
      <c r="AP587" s="83" t="b">
        <v>1</v>
      </c>
      <c r="AQ587" s="83" t="b">
        <v>0</v>
      </c>
      <c r="AR587" s="83" t="b">
        <v>1</v>
      </c>
      <c r="AS587" s="83" t="s">
        <v>5605</v>
      </c>
      <c r="AT587" s="83">
        <v>649</v>
      </c>
      <c r="AU587" s="89" t="s">
        <v>9970</v>
      </c>
      <c r="AV587" s="83" t="b">
        <v>0</v>
      </c>
      <c r="AW587" s="83" t="s">
        <v>10421</v>
      </c>
      <c r="AX587" s="89" t="s">
        <v>11006</v>
      </c>
      <c r="AY587" s="83" t="s">
        <v>66</v>
      </c>
      <c r="AZ587" s="2"/>
      <c r="BA587" s="3"/>
      <c r="BB587" s="3"/>
      <c r="BC587" s="3"/>
      <c r="BD587" s="3"/>
    </row>
    <row r="588" spans="1:56" x14ac:dyDescent="0.55000000000000004">
      <c r="A588" s="69" t="s">
        <v>576</v>
      </c>
      <c r="B588" s="70"/>
      <c r="C588" s="70"/>
      <c r="D588" s="71"/>
      <c r="E588" s="73"/>
      <c r="F588" s="107" t="s">
        <v>2954</v>
      </c>
      <c r="G588" s="70"/>
      <c r="H588" s="74"/>
      <c r="I588" s="75"/>
      <c r="J588" s="75"/>
      <c r="K588" s="74" t="s">
        <v>12061</v>
      </c>
      <c r="L588" s="78"/>
      <c r="M588" s="79"/>
      <c r="N588" s="79"/>
      <c r="O588" s="80"/>
      <c r="P588" s="81"/>
      <c r="Q588" s="81"/>
      <c r="R588" s="91"/>
      <c r="S588" s="91"/>
      <c r="T588" s="91"/>
      <c r="U588" s="91"/>
      <c r="V588" s="52"/>
      <c r="W588" s="52"/>
      <c r="X588" s="52"/>
      <c r="Y588" s="52"/>
      <c r="Z588" s="51"/>
      <c r="AA588" s="76"/>
      <c r="AB588" s="76"/>
      <c r="AC588" s="77"/>
      <c r="AD588" s="83" t="s">
        <v>6433</v>
      </c>
      <c r="AE588" s="83">
        <v>2000</v>
      </c>
      <c r="AF588" s="83">
        <v>1421</v>
      </c>
      <c r="AG588" s="83">
        <v>8726</v>
      </c>
      <c r="AH588" s="83">
        <v>11166</v>
      </c>
      <c r="AI588" s="83"/>
      <c r="AJ588" s="83" t="s">
        <v>7432</v>
      </c>
      <c r="AK588" s="83" t="s">
        <v>8151</v>
      </c>
      <c r="AL588" s="89" t="s">
        <v>8753</v>
      </c>
      <c r="AM588" s="83"/>
      <c r="AN588" s="85">
        <v>43081.739305555559</v>
      </c>
      <c r="AO588" s="89" t="s">
        <v>9550</v>
      </c>
      <c r="AP588" s="83" t="b">
        <v>1</v>
      </c>
      <c r="AQ588" s="83" t="b">
        <v>0</v>
      </c>
      <c r="AR588" s="83" t="b">
        <v>1</v>
      </c>
      <c r="AS588" s="83" t="s">
        <v>5604</v>
      </c>
      <c r="AT588" s="83">
        <v>7</v>
      </c>
      <c r="AU588" s="83"/>
      <c r="AV588" s="83" t="b">
        <v>0</v>
      </c>
      <c r="AW588" s="83" t="s">
        <v>10421</v>
      </c>
      <c r="AX588" s="89" t="s">
        <v>11007</v>
      </c>
      <c r="AY588" s="83" t="s">
        <v>66</v>
      </c>
      <c r="AZ588" s="2"/>
      <c r="BA588" s="3"/>
      <c r="BB588" s="3"/>
      <c r="BC588" s="3"/>
      <c r="BD588" s="3"/>
    </row>
    <row r="589" spans="1:56" x14ac:dyDescent="0.55000000000000004">
      <c r="A589" s="69" t="s">
        <v>577</v>
      </c>
      <c r="B589" s="70"/>
      <c r="C589" s="70"/>
      <c r="D589" s="71"/>
      <c r="E589" s="73"/>
      <c r="F589" s="107" t="s">
        <v>2955</v>
      </c>
      <c r="G589" s="70"/>
      <c r="H589" s="74"/>
      <c r="I589" s="75"/>
      <c r="J589" s="75"/>
      <c r="K589" s="74" t="s">
        <v>12062</v>
      </c>
      <c r="L589" s="78"/>
      <c r="M589" s="79"/>
      <c r="N589" s="79"/>
      <c r="O589" s="80"/>
      <c r="P589" s="81"/>
      <c r="Q589" s="81"/>
      <c r="R589" s="91"/>
      <c r="S589" s="91"/>
      <c r="T589" s="91"/>
      <c r="U589" s="91"/>
      <c r="V589" s="52"/>
      <c r="W589" s="52"/>
      <c r="X589" s="52"/>
      <c r="Y589" s="52"/>
      <c r="Z589" s="51"/>
      <c r="AA589" s="76"/>
      <c r="AB589" s="76"/>
      <c r="AC589" s="77"/>
      <c r="AD589" s="83" t="s">
        <v>6434</v>
      </c>
      <c r="AE589" s="83">
        <v>795</v>
      </c>
      <c r="AF589" s="83">
        <v>1244</v>
      </c>
      <c r="AG589" s="83">
        <v>3796</v>
      </c>
      <c r="AH589" s="83">
        <v>515</v>
      </c>
      <c r="AI589" s="83"/>
      <c r="AJ589" s="83" t="s">
        <v>7433</v>
      </c>
      <c r="AK589" s="83" t="s">
        <v>8152</v>
      </c>
      <c r="AL589" s="89" t="s">
        <v>8754</v>
      </c>
      <c r="AM589" s="83"/>
      <c r="AN589" s="85">
        <v>40620.946516203701</v>
      </c>
      <c r="AO589" s="89" t="s">
        <v>9551</v>
      </c>
      <c r="AP589" s="83" t="b">
        <v>0</v>
      </c>
      <c r="AQ589" s="83" t="b">
        <v>0</v>
      </c>
      <c r="AR589" s="83" t="b">
        <v>1</v>
      </c>
      <c r="AS589" s="83" t="s">
        <v>5610</v>
      </c>
      <c r="AT589" s="83">
        <v>65</v>
      </c>
      <c r="AU589" s="89" t="s">
        <v>9970</v>
      </c>
      <c r="AV589" s="83" t="b">
        <v>0</v>
      </c>
      <c r="AW589" s="83" t="s">
        <v>10421</v>
      </c>
      <c r="AX589" s="89" t="s">
        <v>11008</v>
      </c>
      <c r="AY589" s="83" t="s">
        <v>66</v>
      </c>
      <c r="AZ589" s="2"/>
      <c r="BA589" s="3"/>
      <c r="BB589" s="3"/>
      <c r="BC589" s="3"/>
      <c r="BD589" s="3"/>
    </row>
    <row r="590" spans="1:56" x14ac:dyDescent="0.55000000000000004">
      <c r="A590" s="69" t="s">
        <v>578</v>
      </c>
      <c r="B590" s="70"/>
      <c r="C590" s="70"/>
      <c r="D590" s="71"/>
      <c r="E590" s="73"/>
      <c r="F590" s="107" t="s">
        <v>2956</v>
      </c>
      <c r="G590" s="70"/>
      <c r="H590" s="74"/>
      <c r="I590" s="75"/>
      <c r="J590" s="75"/>
      <c r="K590" s="74" t="s">
        <v>12063</v>
      </c>
      <c r="L590" s="78"/>
      <c r="M590" s="79"/>
      <c r="N590" s="79"/>
      <c r="O590" s="80"/>
      <c r="P590" s="81"/>
      <c r="Q590" s="81"/>
      <c r="R590" s="91"/>
      <c r="S590" s="91"/>
      <c r="T590" s="91"/>
      <c r="U590" s="91"/>
      <c r="V590" s="52"/>
      <c r="W590" s="52"/>
      <c r="X590" s="52"/>
      <c r="Y590" s="52"/>
      <c r="Z590" s="51"/>
      <c r="AA590" s="76"/>
      <c r="AB590" s="76"/>
      <c r="AC590" s="77"/>
      <c r="AD590" s="83" t="s">
        <v>6435</v>
      </c>
      <c r="AE590" s="83">
        <v>1082</v>
      </c>
      <c r="AF590" s="83">
        <v>4830</v>
      </c>
      <c r="AG590" s="83">
        <v>3900</v>
      </c>
      <c r="AH590" s="83">
        <v>1186</v>
      </c>
      <c r="AI590" s="83"/>
      <c r="AJ590" s="83" t="s">
        <v>7434</v>
      </c>
      <c r="AK590" s="83" t="s">
        <v>8153</v>
      </c>
      <c r="AL590" s="89" t="s">
        <v>8755</v>
      </c>
      <c r="AM590" s="83"/>
      <c r="AN590" s="85">
        <v>40738.398298611108</v>
      </c>
      <c r="AO590" s="83"/>
      <c r="AP590" s="83" t="b">
        <v>0</v>
      </c>
      <c r="AQ590" s="83" t="b">
        <v>0</v>
      </c>
      <c r="AR590" s="83" t="b">
        <v>1</v>
      </c>
      <c r="AS590" s="83" t="s">
        <v>5604</v>
      </c>
      <c r="AT590" s="83">
        <v>23</v>
      </c>
      <c r="AU590" s="89" t="s">
        <v>9976</v>
      </c>
      <c r="AV590" s="83" t="b">
        <v>0</v>
      </c>
      <c r="AW590" s="83" t="s">
        <v>10421</v>
      </c>
      <c r="AX590" s="89" t="s">
        <v>11009</v>
      </c>
      <c r="AY590" s="83" t="s">
        <v>66</v>
      </c>
      <c r="AZ590" s="2"/>
      <c r="BA590" s="3"/>
      <c r="BB590" s="3"/>
      <c r="BC590" s="3"/>
      <c r="BD590" s="3"/>
    </row>
    <row r="591" spans="1:56" x14ac:dyDescent="0.55000000000000004">
      <c r="A591" s="69" t="s">
        <v>579</v>
      </c>
      <c r="B591" s="70"/>
      <c r="C591" s="70"/>
      <c r="D591" s="71"/>
      <c r="E591" s="73"/>
      <c r="F591" s="107" t="s">
        <v>2957</v>
      </c>
      <c r="G591" s="70"/>
      <c r="H591" s="74"/>
      <c r="I591" s="75"/>
      <c r="J591" s="75"/>
      <c r="K591" s="74" t="s">
        <v>12064</v>
      </c>
      <c r="L591" s="78"/>
      <c r="M591" s="79"/>
      <c r="N591" s="79"/>
      <c r="O591" s="80"/>
      <c r="P591" s="81"/>
      <c r="Q591" s="81"/>
      <c r="R591" s="91"/>
      <c r="S591" s="91"/>
      <c r="T591" s="91"/>
      <c r="U591" s="91"/>
      <c r="V591" s="52"/>
      <c r="W591" s="52"/>
      <c r="X591" s="52"/>
      <c r="Y591" s="52"/>
      <c r="Z591" s="51"/>
      <c r="AA591" s="76"/>
      <c r="AB591" s="76"/>
      <c r="AC591" s="77"/>
      <c r="AD591" s="83" t="s">
        <v>6436</v>
      </c>
      <c r="AE591" s="83">
        <v>151</v>
      </c>
      <c r="AF591" s="83">
        <v>233</v>
      </c>
      <c r="AG591" s="83">
        <v>198</v>
      </c>
      <c r="AH591" s="83">
        <v>40</v>
      </c>
      <c r="AI591" s="83"/>
      <c r="AJ591" s="83" t="s">
        <v>7435</v>
      </c>
      <c r="AK591" s="83" t="s">
        <v>5746</v>
      </c>
      <c r="AL591" s="89" t="s">
        <v>8756</v>
      </c>
      <c r="AM591" s="83"/>
      <c r="AN591" s="85">
        <v>42239.963923611111</v>
      </c>
      <c r="AO591" s="89" t="s">
        <v>9552</v>
      </c>
      <c r="AP591" s="83" t="b">
        <v>1</v>
      </c>
      <c r="AQ591" s="83" t="b">
        <v>0</v>
      </c>
      <c r="AR591" s="83" t="b">
        <v>0</v>
      </c>
      <c r="AS591" s="83" t="s">
        <v>5604</v>
      </c>
      <c r="AT591" s="83">
        <v>4</v>
      </c>
      <c r="AU591" s="89" t="s">
        <v>9970</v>
      </c>
      <c r="AV591" s="83" t="b">
        <v>0</v>
      </c>
      <c r="AW591" s="83" t="s">
        <v>10421</v>
      </c>
      <c r="AX591" s="89" t="s">
        <v>11010</v>
      </c>
      <c r="AY591" s="83" t="s">
        <v>66</v>
      </c>
      <c r="AZ591" s="2"/>
      <c r="BA591" s="3"/>
      <c r="BB591" s="3"/>
      <c r="BC591" s="3"/>
      <c r="BD591" s="3"/>
    </row>
    <row r="592" spans="1:56" x14ac:dyDescent="0.55000000000000004">
      <c r="A592" s="69" t="s">
        <v>580</v>
      </c>
      <c r="B592" s="70"/>
      <c r="C592" s="70"/>
      <c r="D592" s="71"/>
      <c r="E592" s="73"/>
      <c r="F592" s="107" t="s">
        <v>10207</v>
      </c>
      <c r="G592" s="70"/>
      <c r="H592" s="74"/>
      <c r="I592" s="75"/>
      <c r="J592" s="75"/>
      <c r="K592" s="74" t="s">
        <v>12065</v>
      </c>
      <c r="L592" s="78"/>
      <c r="M592" s="79"/>
      <c r="N592" s="79"/>
      <c r="O592" s="80"/>
      <c r="P592" s="81"/>
      <c r="Q592" s="81"/>
      <c r="R592" s="91"/>
      <c r="S592" s="91"/>
      <c r="T592" s="91"/>
      <c r="U592" s="91"/>
      <c r="V592" s="52"/>
      <c r="W592" s="52"/>
      <c r="X592" s="52"/>
      <c r="Y592" s="52"/>
      <c r="Z592" s="51"/>
      <c r="AA592" s="76"/>
      <c r="AB592" s="76"/>
      <c r="AC592" s="77"/>
      <c r="AD592" s="83" t="s">
        <v>6437</v>
      </c>
      <c r="AE592" s="83">
        <v>94</v>
      </c>
      <c r="AF592" s="83">
        <v>183</v>
      </c>
      <c r="AG592" s="83">
        <v>2398</v>
      </c>
      <c r="AH592" s="83">
        <v>92</v>
      </c>
      <c r="AI592" s="83"/>
      <c r="AJ592" s="83" t="s">
        <v>7436</v>
      </c>
      <c r="AK592" s="83"/>
      <c r="AL592" s="89" t="s">
        <v>8757</v>
      </c>
      <c r="AM592" s="83"/>
      <c r="AN592" s="85">
        <v>42432.25099537037</v>
      </c>
      <c r="AO592" s="83"/>
      <c r="AP592" s="83" t="b">
        <v>1</v>
      </c>
      <c r="AQ592" s="83" t="b">
        <v>0</v>
      </c>
      <c r="AR592" s="83" t="b">
        <v>0</v>
      </c>
      <c r="AS592" s="83" t="s">
        <v>5604</v>
      </c>
      <c r="AT592" s="83">
        <v>92</v>
      </c>
      <c r="AU592" s="83"/>
      <c r="AV592" s="83" t="b">
        <v>0</v>
      </c>
      <c r="AW592" s="83" t="s">
        <v>10421</v>
      </c>
      <c r="AX592" s="89" t="s">
        <v>11011</v>
      </c>
      <c r="AY592" s="83" t="s">
        <v>66</v>
      </c>
      <c r="AZ592" s="2"/>
      <c r="BA592" s="3"/>
      <c r="BB592" s="3"/>
      <c r="BC592" s="3"/>
      <c r="BD592" s="3"/>
    </row>
    <row r="593" spans="1:56" x14ac:dyDescent="0.55000000000000004">
      <c r="A593" s="69" t="s">
        <v>581</v>
      </c>
      <c r="B593" s="70"/>
      <c r="C593" s="70"/>
      <c r="D593" s="71"/>
      <c r="E593" s="73"/>
      <c r="F593" s="107" t="s">
        <v>2958</v>
      </c>
      <c r="G593" s="70"/>
      <c r="H593" s="74"/>
      <c r="I593" s="75"/>
      <c r="J593" s="75"/>
      <c r="K593" s="74" t="s">
        <v>12066</v>
      </c>
      <c r="L593" s="78"/>
      <c r="M593" s="79"/>
      <c r="N593" s="79"/>
      <c r="O593" s="80"/>
      <c r="P593" s="81"/>
      <c r="Q593" s="81"/>
      <c r="R593" s="91"/>
      <c r="S593" s="91"/>
      <c r="T593" s="91"/>
      <c r="U593" s="91"/>
      <c r="V593" s="52"/>
      <c r="W593" s="52"/>
      <c r="X593" s="52"/>
      <c r="Y593" s="52"/>
      <c r="Z593" s="51"/>
      <c r="AA593" s="76"/>
      <c r="AB593" s="76"/>
      <c r="AC593" s="77"/>
      <c r="AD593" s="83" t="s">
        <v>581</v>
      </c>
      <c r="AE593" s="83">
        <v>4863</v>
      </c>
      <c r="AF593" s="83">
        <v>8423</v>
      </c>
      <c r="AG593" s="83">
        <v>340920</v>
      </c>
      <c r="AH593" s="83">
        <v>2886</v>
      </c>
      <c r="AI593" s="83"/>
      <c r="AJ593" s="83" t="s">
        <v>7437</v>
      </c>
      <c r="AK593" s="83" t="s">
        <v>8154</v>
      </c>
      <c r="AL593" s="89" t="s">
        <v>8758</v>
      </c>
      <c r="AM593" s="83"/>
      <c r="AN593" s="85">
        <v>40594.547719907408</v>
      </c>
      <c r="AO593" s="83"/>
      <c r="AP593" s="83" t="b">
        <v>0</v>
      </c>
      <c r="AQ593" s="83" t="b">
        <v>0</v>
      </c>
      <c r="AR593" s="83" t="b">
        <v>0</v>
      </c>
      <c r="AS593" s="83" t="s">
        <v>5604</v>
      </c>
      <c r="AT593" s="83">
        <v>342</v>
      </c>
      <c r="AU593" s="89" t="s">
        <v>9976</v>
      </c>
      <c r="AV593" s="83" t="b">
        <v>0</v>
      </c>
      <c r="AW593" s="83" t="s">
        <v>10421</v>
      </c>
      <c r="AX593" s="89" t="s">
        <v>11012</v>
      </c>
      <c r="AY593" s="83" t="s">
        <v>66</v>
      </c>
      <c r="AZ593" s="2"/>
      <c r="BA593" s="3"/>
      <c r="BB593" s="3"/>
      <c r="BC593" s="3"/>
      <c r="BD593" s="3"/>
    </row>
    <row r="594" spans="1:56" x14ac:dyDescent="0.55000000000000004">
      <c r="A594" s="69" t="s">
        <v>795</v>
      </c>
      <c r="B594" s="70"/>
      <c r="C594" s="70"/>
      <c r="D594" s="71"/>
      <c r="E594" s="73"/>
      <c r="F594" s="107" t="s">
        <v>3140</v>
      </c>
      <c r="G594" s="70"/>
      <c r="H594" s="74"/>
      <c r="I594" s="75"/>
      <c r="J594" s="75"/>
      <c r="K594" s="74" t="s">
        <v>12067</v>
      </c>
      <c r="L594" s="78"/>
      <c r="M594" s="79"/>
      <c r="N594" s="79"/>
      <c r="O594" s="80"/>
      <c r="P594" s="81"/>
      <c r="Q594" s="81"/>
      <c r="R594" s="91"/>
      <c r="S594" s="91"/>
      <c r="T594" s="91"/>
      <c r="U594" s="91"/>
      <c r="V594" s="52"/>
      <c r="W594" s="52"/>
      <c r="X594" s="52"/>
      <c r="Y594" s="52"/>
      <c r="Z594" s="51"/>
      <c r="AA594" s="76"/>
      <c r="AB594" s="76"/>
      <c r="AC594" s="77"/>
      <c r="AD594" s="83" t="s">
        <v>6438</v>
      </c>
      <c r="AE594" s="83">
        <v>1404</v>
      </c>
      <c r="AF594" s="83">
        <v>1450</v>
      </c>
      <c r="AG594" s="83">
        <v>53901</v>
      </c>
      <c r="AH594" s="83">
        <v>3169</v>
      </c>
      <c r="AI594" s="83"/>
      <c r="AJ594" s="83" t="s">
        <v>7438</v>
      </c>
      <c r="AK594" s="83" t="s">
        <v>8155</v>
      </c>
      <c r="AL594" s="83"/>
      <c r="AM594" s="83"/>
      <c r="AN594" s="85">
        <v>39977.849236111113</v>
      </c>
      <c r="AO594" s="89" t="s">
        <v>9553</v>
      </c>
      <c r="AP594" s="83" t="b">
        <v>0</v>
      </c>
      <c r="AQ594" s="83" t="b">
        <v>0</v>
      </c>
      <c r="AR594" s="83" t="b">
        <v>1</v>
      </c>
      <c r="AS594" s="83" t="s">
        <v>5604</v>
      </c>
      <c r="AT594" s="83">
        <v>123</v>
      </c>
      <c r="AU594" s="89" t="s">
        <v>9967</v>
      </c>
      <c r="AV594" s="83" t="b">
        <v>0</v>
      </c>
      <c r="AW594" s="83" t="s">
        <v>10421</v>
      </c>
      <c r="AX594" s="89" t="s">
        <v>11013</v>
      </c>
      <c r="AY594" s="83" t="s">
        <v>66</v>
      </c>
      <c r="AZ594" s="2"/>
      <c r="BA594" s="3"/>
      <c r="BB594" s="3"/>
      <c r="BC594" s="3"/>
      <c r="BD594" s="3"/>
    </row>
    <row r="595" spans="1:56" x14ac:dyDescent="0.55000000000000004">
      <c r="A595" s="69" t="s">
        <v>1103</v>
      </c>
      <c r="B595" s="70"/>
      <c r="C595" s="70"/>
      <c r="D595" s="71"/>
      <c r="E595" s="73"/>
      <c r="F595" s="107" t="s">
        <v>2760</v>
      </c>
      <c r="G595" s="70"/>
      <c r="H595" s="74"/>
      <c r="I595" s="75"/>
      <c r="J595" s="75"/>
      <c r="K595" s="74" t="s">
        <v>12068</v>
      </c>
      <c r="L595" s="78"/>
      <c r="M595" s="79"/>
      <c r="N595" s="79"/>
      <c r="O595" s="80"/>
      <c r="P595" s="81"/>
      <c r="Q595" s="81"/>
      <c r="R595" s="91"/>
      <c r="S595" s="91"/>
      <c r="T595" s="91"/>
      <c r="U595" s="91"/>
      <c r="V595" s="52"/>
      <c r="W595" s="52"/>
      <c r="X595" s="52"/>
      <c r="Y595" s="52"/>
      <c r="Z595" s="51"/>
      <c r="AA595" s="76"/>
      <c r="AB595" s="76"/>
      <c r="AC595" s="77"/>
      <c r="AD595" s="83" t="s">
        <v>6439</v>
      </c>
      <c r="AE595" s="83">
        <v>16</v>
      </c>
      <c r="AF595" s="83">
        <v>3</v>
      </c>
      <c r="AG595" s="83">
        <v>0</v>
      </c>
      <c r="AH595" s="83">
        <v>0</v>
      </c>
      <c r="AI595" s="83"/>
      <c r="AJ595" s="83" t="s">
        <v>7439</v>
      </c>
      <c r="AK595" s="83" t="s">
        <v>5741</v>
      </c>
      <c r="AL595" s="83"/>
      <c r="AM595" s="83"/>
      <c r="AN595" s="85">
        <v>41529.938576388886</v>
      </c>
      <c r="AO595" s="83"/>
      <c r="AP595" s="83" t="b">
        <v>1</v>
      </c>
      <c r="AQ595" s="83" t="b">
        <v>1</v>
      </c>
      <c r="AR595" s="83" t="b">
        <v>0</v>
      </c>
      <c r="AS595" s="83" t="s">
        <v>5604</v>
      </c>
      <c r="AT595" s="83">
        <v>0</v>
      </c>
      <c r="AU595" s="89" t="s">
        <v>9970</v>
      </c>
      <c r="AV595" s="83" t="b">
        <v>0</v>
      </c>
      <c r="AW595" s="83" t="s">
        <v>10421</v>
      </c>
      <c r="AX595" s="89" t="s">
        <v>11014</v>
      </c>
      <c r="AY595" s="83" t="s">
        <v>65</v>
      </c>
      <c r="AZ595" s="2"/>
      <c r="BA595" s="3"/>
      <c r="BB595" s="3"/>
      <c r="BC595" s="3"/>
      <c r="BD595" s="3"/>
    </row>
    <row r="596" spans="1:56" x14ac:dyDescent="0.55000000000000004">
      <c r="A596" s="69" t="s">
        <v>1104</v>
      </c>
      <c r="B596" s="70"/>
      <c r="C596" s="70"/>
      <c r="D596" s="71"/>
      <c r="E596" s="73"/>
      <c r="F596" s="107" t="s">
        <v>10208</v>
      </c>
      <c r="G596" s="70"/>
      <c r="H596" s="74"/>
      <c r="I596" s="75"/>
      <c r="J596" s="75"/>
      <c r="K596" s="74" t="s">
        <v>12069</v>
      </c>
      <c r="L596" s="78"/>
      <c r="M596" s="79"/>
      <c r="N596" s="79"/>
      <c r="O596" s="80"/>
      <c r="P596" s="81"/>
      <c r="Q596" s="81"/>
      <c r="R596" s="91"/>
      <c r="S596" s="91"/>
      <c r="T596" s="91"/>
      <c r="U596" s="91"/>
      <c r="V596" s="52"/>
      <c r="W596" s="52"/>
      <c r="X596" s="52"/>
      <c r="Y596" s="52"/>
      <c r="Z596" s="51"/>
      <c r="AA596" s="76"/>
      <c r="AB596" s="76"/>
      <c r="AC596" s="77"/>
      <c r="AD596" s="83" t="s">
        <v>6440</v>
      </c>
      <c r="AE596" s="83">
        <v>1349</v>
      </c>
      <c r="AF596" s="83">
        <v>197535</v>
      </c>
      <c r="AG596" s="83">
        <v>9229</v>
      </c>
      <c r="AH596" s="83">
        <v>6417</v>
      </c>
      <c r="AI596" s="83"/>
      <c r="AJ596" s="83" t="s">
        <v>7440</v>
      </c>
      <c r="AK596" s="83" t="s">
        <v>8156</v>
      </c>
      <c r="AL596" s="89" t="s">
        <v>8759</v>
      </c>
      <c r="AM596" s="83"/>
      <c r="AN596" s="85">
        <v>40428.759768518517</v>
      </c>
      <c r="AO596" s="89" t="s">
        <v>9554</v>
      </c>
      <c r="AP596" s="83" t="b">
        <v>0</v>
      </c>
      <c r="AQ596" s="83" t="b">
        <v>0</v>
      </c>
      <c r="AR596" s="83" t="b">
        <v>0</v>
      </c>
      <c r="AS596" s="83" t="s">
        <v>5604</v>
      </c>
      <c r="AT596" s="83">
        <v>1007</v>
      </c>
      <c r="AU596" s="89" t="s">
        <v>9970</v>
      </c>
      <c r="AV596" s="83" t="b">
        <v>1</v>
      </c>
      <c r="AW596" s="83" t="s">
        <v>10421</v>
      </c>
      <c r="AX596" s="89" t="s">
        <v>11015</v>
      </c>
      <c r="AY596" s="83" t="s">
        <v>65</v>
      </c>
      <c r="AZ596" s="2"/>
      <c r="BA596" s="3"/>
      <c r="BB596" s="3"/>
      <c r="BC596" s="3"/>
      <c r="BD596" s="3"/>
    </row>
    <row r="597" spans="1:56" x14ac:dyDescent="0.55000000000000004">
      <c r="A597" s="69" t="s">
        <v>1105</v>
      </c>
      <c r="B597" s="70"/>
      <c r="C597" s="70"/>
      <c r="D597" s="71"/>
      <c r="E597" s="73"/>
      <c r="F597" s="107" t="s">
        <v>10209</v>
      </c>
      <c r="G597" s="70"/>
      <c r="H597" s="74"/>
      <c r="I597" s="75"/>
      <c r="J597" s="75"/>
      <c r="K597" s="74" t="s">
        <v>12070</v>
      </c>
      <c r="L597" s="78"/>
      <c r="M597" s="79"/>
      <c r="N597" s="79"/>
      <c r="O597" s="80"/>
      <c r="P597" s="81"/>
      <c r="Q597" s="81"/>
      <c r="R597" s="91"/>
      <c r="S597" s="91"/>
      <c r="T597" s="91"/>
      <c r="U597" s="91"/>
      <c r="V597" s="52"/>
      <c r="W597" s="52"/>
      <c r="X597" s="52"/>
      <c r="Y597" s="52"/>
      <c r="Z597" s="51"/>
      <c r="AA597" s="76"/>
      <c r="AB597" s="76"/>
      <c r="AC597" s="77"/>
      <c r="AD597" s="83" t="s">
        <v>6441</v>
      </c>
      <c r="AE597" s="83">
        <v>1354</v>
      </c>
      <c r="AF597" s="83">
        <v>128371</v>
      </c>
      <c r="AG597" s="83">
        <v>10081</v>
      </c>
      <c r="AH597" s="83">
        <v>2172</v>
      </c>
      <c r="AI597" s="83"/>
      <c r="AJ597" s="83" t="s">
        <v>7441</v>
      </c>
      <c r="AK597" s="83" t="s">
        <v>8156</v>
      </c>
      <c r="AL597" s="89" t="s">
        <v>8760</v>
      </c>
      <c r="AM597" s="83"/>
      <c r="AN597" s="85">
        <v>40591.068287037036</v>
      </c>
      <c r="AO597" s="89" t="s">
        <v>9555</v>
      </c>
      <c r="AP597" s="83" t="b">
        <v>0</v>
      </c>
      <c r="AQ597" s="83" t="b">
        <v>0</v>
      </c>
      <c r="AR597" s="83" t="b">
        <v>1</v>
      </c>
      <c r="AS597" s="83" t="s">
        <v>5604</v>
      </c>
      <c r="AT597" s="83">
        <v>707</v>
      </c>
      <c r="AU597" s="89" t="s">
        <v>9970</v>
      </c>
      <c r="AV597" s="83" t="b">
        <v>1</v>
      </c>
      <c r="AW597" s="83" t="s">
        <v>10421</v>
      </c>
      <c r="AX597" s="89" t="s">
        <v>11016</v>
      </c>
      <c r="AY597" s="83" t="s">
        <v>65</v>
      </c>
      <c r="AZ597" s="2"/>
      <c r="BA597" s="3"/>
      <c r="BB597" s="3"/>
      <c r="BC597" s="3"/>
      <c r="BD597" s="3"/>
    </row>
    <row r="598" spans="1:56" x14ac:dyDescent="0.55000000000000004">
      <c r="A598" s="69" t="s">
        <v>1106</v>
      </c>
      <c r="B598" s="70"/>
      <c r="C598" s="70"/>
      <c r="D598" s="71"/>
      <c r="E598" s="73"/>
      <c r="F598" s="107" t="s">
        <v>10210</v>
      </c>
      <c r="G598" s="70"/>
      <c r="H598" s="74"/>
      <c r="I598" s="75"/>
      <c r="J598" s="75"/>
      <c r="K598" s="74" t="s">
        <v>12071</v>
      </c>
      <c r="L598" s="78"/>
      <c r="M598" s="79"/>
      <c r="N598" s="79"/>
      <c r="O598" s="80"/>
      <c r="P598" s="81"/>
      <c r="Q598" s="81"/>
      <c r="R598" s="91"/>
      <c r="S598" s="91"/>
      <c r="T598" s="91"/>
      <c r="U598" s="91"/>
      <c r="V598" s="52"/>
      <c r="W598" s="52"/>
      <c r="X598" s="52"/>
      <c r="Y598" s="52"/>
      <c r="Z598" s="51"/>
      <c r="AA598" s="76"/>
      <c r="AB598" s="76"/>
      <c r="AC598" s="77"/>
      <c r="AD598" s="83" t="s">
        <v>6442</v>
      </c>
      <c r="AE598" s="83">
        <v>3965</v>
      </c>
      <c r="AF598" s="83">
        <v>16718</v>
      </c>
      <c r="AG598" s="83">
        <v>18686</v>
      </c>
      <c r="AH598" s="83">
        <v>3161</v>
      </c>
      <c r="AI598" s="83"/>
      <c r="AJ598" s="83" t="s">
        <v>7442</v>
      </c>
      <c r="AK598" s="83" t="s">
        <v>5747</v>
      </c>
      <c r="AL598" s="89" t="s">
        <v>8761</v>
      </c>
      <c r="AM598" s="83"/>
      <c r="AN598" s="85">
        <v>41402.92496527778</v>
      </c>
      <c r="AO598" s="89" t="s">
        <v>9556</v>
      </c>
      <c r="AP598" s="83" t="b">
        <v>0</v>
      </c>
      <c r="AQ598" s="83" t="b">
        <v>0</v>
      </c>
      <c r="AR598" s="83" t="b">
        <v>1</v>
      </c>
      <c r="AS598" s="83" t="s">
        <v>5604</v>
      </c>
      <c r="AT598" s="83">
        <v>252</v>
      </c>
      <c r="AU598" s="89" t="s">
        <v>9970</v>
      </c>
      <c r="AV598" s="83" t="b">
        <v>0</v>
      </c>
      <c r="AW598" s="83" t="s">
        <v>10421</v>
      </c>
      <c r="AX598" s="89" t="s">
        <v>11017</v>
      </c>
      <c r="AY598" s="83" t="s">
        <v>65</v>
      </c>
      <c r="AZ598" s="2"/>
      <c r="BA598" s="3"/>
      <c r="BB598" s="3"/>
      <c r="BC598" s="3"/>
      <c r="BD598" s="3"/>
    </row>
    <row r="599" spans="1:56" x14ac:dyDescent="0.55000000000000004">
      <c r="A599" s="69" t="s">
        <v>1107</v>
      </c>
      <c r="B599" s="70"/>
      <c r="C599" s="70"/>
      <c r="D599" s="71"/>
      <c r="E599" s="73"/>
      <c r="F599" s="107" t="s">
        <v>10211</v>
      </c>
      <c r="G599" s="70"/>
      <c r="H599" s="74"/>
      <c r="I599" s="75"/>
      <c r="J599" s="75"/>
      <c r="K599" s="74" t="s">
        <v>12072</v>
      </c>
      <c r="L599" s="78"/>
      <c r="M599" s="79"/>
      <c r="N599" s="79"/>
      <c r="O599" s="80"/>
      <c r="P599" s="81"/>
      <c r="Q599" s="81"/>
      <c r="R599" s="91"/>
      <c r="S599" s="91"/>
      <c r="T599" s="91"/>
      <c r="U599" s="91"/>
      <c r="V599" s="52"/>
      <c r="W599" s="52"/>
      <c r="X599" s="52"/>
      <c r="Y599" s="52"/>
      <c r="Z599" s="51"/>
      <c r="AA599" s="76"/>
      <c r="AB599" s="76"/>
      <c r="AC599" s="77"/>
      <c r="AD599" s="83" t="s">
        <v>6443</v>
      </c>
      <c r="AE599" s="83">
        <v>3486</v>
      </c>
      <c r="AF599" s="83">
        <v>9865</v>
      </c>
      <c r="AG599" s="83">
        <v>24126</v>
      </c>
      <c r="AH599" s="83">
        <v>6312</v>
      </c>
      <c r="AI599" s="83"/>
      <c r="AJ599" s="83" t="s">
        <v>7443</v>
      </c>
      <c r="AK599" s="83" t="s">
        <v>5747</v>
      </c>
      <c r="AL599" s="89" t="s">
        <v>8762</v>
      </c>
      <c r="AM599" s="83"/>
      <c r="AN599" s="85">
        <v>40912.675995370373</v>
      </c>
      <c r="AO599" s="89" t="s">
        <v>9557</v>
      </c>
      <c r="AP599" s="83" t="b">
        <v>0</v>
      </c>
      <c r="AQ599" s="83" t="b">
        <v>0</v>
      </c>
      <c r="AR599" s="83" t="b">
        <v>0</v>
      </c>
      <c r="AS599" s="83" t="s">
        <v>5604</v>
      </c>
      <c r="AT599" s="83">
        <v>184</v>
      </c>
      <c r="AU599" s="89" t="s">
        <v>9970</v>
      </c>
      <c r="AV599" s="83" t="b">
        <v>0</v>
      </c>
      <c r="AW599" s="83" t="s">
        <v>10421</v>
      </c>
      <c r="AX599" s="89" t="s">
        <v>11018</v>
      </c>
      <c r="AY599" s="83" t="s">
        <v>65</v>
      </c>
      <c r="AZ599" s="2"/>
      <c r="BA599" s="3"/>
      <c r="BB599" s="3"/>
      <c r="BC599" s="3"/>
      <c r="BD599" s="3"/>
    </row>
    <row r="600" spans="1:56" x14ac:dyDescent="0.55000000000000004">
      <c r="A600" s="69" t="s">
        <v>1108</v>
      </c>
      <c r="B600" s="70"/>
      <c r="C600" s="70"/>
      <c r="D600" s="71"/>
      <c r="E600" s="73"/>
      <c r="F600" s="107" t="s">
        <v>10212</v>
      </c>
      <c r="G600" s="70"/>
      <c r="H600" s="74"/>
      <c r="I600" s="75"/>
      <c r="J600" s="75"/>
      <c r="K600" s="74" t="s">
        <v>12073</v>
      </c>
      <c r="L600" s="78"/>
      <c r="M600" s="79"/>
      <c r="N600" s="79"/>
      <c r="O600" s="80"/>
      <c r="P600" s="81"/>
      <c r="Q600" s="81"/>
      <c r="R600" s="91"/>
      <c r="S600" s="91"/>
      <c r="T600" s="91"/>
      <c r="U600" s="91"/>
      <c r="V600" s="52"/>
      <c r="W600" s="52"/>
      <c r="X600" s="52"/>
      <c r="Y600" s="52"/>
      <c r="Z600" s="51"/>
      <c r="AA600" s="76"/>
      <c r="AB600" s="76"/>
      <c r="AC600" s="77"/>
      <c r="AD600" s="83" t="s">
        <v>6444</v>
      </c>
      <c r="AE600" s="83">
        <v>1501</v>
      </c>
      <c r="AF600" s="83">
        <v>48937</v>
      </c>
      <c r="AG600" s="83">
        <v>9710</v>
      </c>
      <c r="AH600" s="83">
        <v>5077</v>
      </c>
      <c r="AI600" s="83"/>
      <c r="AJ600" s="83" t="s">
        <v>7444</v>
      </c>
      <c r="AK600" s="83" t="s">
        <v>8157</v>
      </c>
      <c r="AL600" s="89" t="s">
        <v>8763</v>
      </c>
      <c r="AM600" s="83"/>
      <c r="AN600" s="85">
        <v>40548.635277777779</v>
      </c>
      <c r="AO600" s="89" t="s">
        <v>9558</v>
      </c>
      <c r="AP600" s="83" t="b">
        <v>0</v>
      </c>
      <c r="AQ600" s="83" t="b">
        <v>0</v>
      </c>
      <c r="AR600" s="83" t="b">
        <v>1</v>
      </c>
      <c r="AS600" s="83" t="s">
        <v>5604</v>
      </c>
      <c r="AT600" s="83">
        <v>749</v>
      </c>
      <c r="AU600" s="89" t="s">
        <v>9970</v>
      </c>
      <c r="AV600" s="83" t="b">
        <v>1</v>
      </c>
      <c r="AW600" s="83" t="s">
        <v>10421</v>
      </c>
      <c r="AX600" s="89" t="s">
        <v>11019</v>
      </c>
      <c r="AY600" s="83" t="s">
        <v>65</v>
      </c>
      <c r="AZ600" s="2"/>
      <c r="BA600" s="3"/>
      <c r="BB600" s="3"/>
      <c r="BC600" s="3"/>
      <c r="BD600" s="3"/>
    </row>
    <row r="601" spans="1:56" x14ac:dyDescent="0.55000000000000004">
      <c r="A601" s="69" t="s">
        <v>1109</v>
      </c>
      <c r="B601" s="70"/>
      <c r="C601" s="70"/>
      <c r="D601" s="71"/>
      <c r="E601" s="73"/>
      <c r="F601" s="107" t="s">
        <v>10213</v>
      </c>
      <c r="G601" s="70"/>
      <c r="H601" s="74"/>
      <c r="I601" s="75"/>
      <c r="J601" s="75"/>
      <c r="K601" s="74" t="s">
        <v>12074</v>
      </c>
      <c r="L601" s="78"/>
      <c r="M601" s="79"/>
      <c r="N601" s="79"/>
      <c r="O601" s="80"/>
      <c r="P601" s="81"/>
      <c r="Q601" s="81"/>
      <c r="R601" s="91"/>
      <c r="S601" s="91"/>
      <c r="T601" s="91"/>
      <c r="U601" s="91"/>
      <c r="V601" s="52"/>
      <c r="W601" s="52"/>
      <c r="X601" s="52"/>
      <c r="Y601" s="52"/>
      <c r="Z601" s="51"/>
      <c r="AA601" s="76"/>
      <c r="AB601" s="76"/>
      <c r="AC601" s="77"/>
      <c r="AD601" s="83" t="s">
        <v>6445</v>
      </c>
      <c r="AE601" s="83">
        <v>960</v>
      </c>
      <c r="AF601" s="83">
        <v>4385957</v>
      </c>
      <c r="AG601" s="83">
        <v>21017</v>
      </c>
      <c r="AH601" s="83">
        <v>69</v>
      </c>
      <c r="AI601" s="83"/>
      <c r="AJ601" s="83" t="s">
        <v>7445</v>
      </c>
      <c r="AK601" s="83" t="s">
        <v>8158</v>
      </c>
      <c r="AL601" s="89" t="s">
        <v>8764</v>
      </c>
      <c r="AM601" s="83"/>
      <c r="AN601" s="85">
        <v>39537.877939814818</v>
      </c>
      <c r="AO601" s="89" t="s">
        <v>9559</v>
      </c>
      <c r="AP601" s="83" t="b">
        <v>0</v>
      </c>
      <c r="AQ601" s="83" t="b">
        <v>0</v>
      </c>
      <c r="AR601" s="83" t="b">
        <v>1</v>
      </c>
      <c r="AS601" s="83" t="s">
        <v>5604</v>
      </c>
      <c r="AT601" s="83">
        <v>13092</v>
      </c>
      <c r="AU601" s="89" t="s">
        <v>9970</v>
      </c>
      <c r="AV601" s="83" t="b">
        <v>1</v>
      </c>
      <c r="AW601" s="83" t="s">
        <v>10421</v>
      </c>
      <c r="AX601" s="89" t="s">
        <v>11020</v>
      </c>
      <c r="AY601" s="83" t="s">
        <v>65</v>
      </c>
      <c r="AZ601" s="2"/>
      <c r="BA601" s="3"/>
      <c r="BB601" s="3"/>
      <c r="BC601" s="3"/>
      <c r="BD601" s="3"/>
    </row>
    <row r="602" spans="1:56" x14ac:dyDescent="0.55000000000000004">
      <c r="A602" s="69" t="s">
        <v>582</v>
      </c>
      <c r="B602" s="70"/>
      <c r="C602" s="70"/>
      <c r="D602" s="71"/>
      <c r="E602" s="73"/>
      <c r="F602" s="107" t="s">
        <v>2959</v>
      </c>
      <c r="G602" s="70"/>
      <c r="H602" s="74"/>
      <c r="I602" s="75"/>
      <c r="J602" s="75"/>
      <c r="K602" s="74" t="s">
        <v>12075</v>
      </c>
      <c r="L602" s="78"/>
      <c r="M602" s="79"/>
      <c r="N602" s="79"/>
      <c r="O602" s="80"/>
      <c r="P602" s="81"/>
      <c r="Q602" s="81"/>
      <c r="R602" s="91"/>
      <c r="S602" s="91"/>
      <c r="T602" s="91"/>
      <c r="U602" s="91"/>
      <c r="V602" s="52"/>
      <c r="W602" s="52"/>
      <c r="X602" s="52"/>
      <c r="Y602" s="52"/>
      <c r="Z602" s="51"/>
      <c r="AA602" s="76"/>
      <c r="AB602" s="76"/>
      <c r="AC602" s="77"/>
      <c r="AD602" s="83" t="s">
        <v>6446</v>
      </c>
      <c r="AE602" s="83">
        <v>4987</v>
      </c>
      <c r="AF602" s="83">
        <v>964</v>
      </c>
      <c r="AG602" s="83">
        <v>18631</v>
      </c>
      <c r="AH602" s="83">
        <v>19199</v>
      </c>
      <c r="AI602" s="83"/>
      <c r="AJ602" s="83" t="s">
        <v>7446</v>
      </c>
      <c r="AK602" s="83" t="s">
        <v>8159</v>
      </c>
      <c r="AL602" s="89" t="s">
        <v>8765</v>
      </c>
      <c r="AM602" s="83"/>
      <c r="AN602" s="85">
        <v>40316.767291666663</v>
      </c>
      <c r="AO602" s="83"/>
      <c r="AP602" s="83" t="b">
        <v>0</v>
      </c>
      <c r="AQ602" s="83" t="b">
        <v>0</v>
      </c>
      <c r="AR602" s="83" t="b">
        <v>1</v>
      </c>
      <c r="AS602" s="83" t="s">
        <v>5604</v>
      </c>
      <c r="AT602" s="83">
        <v>14</v>
      </c>
      <c r="AU602" s="89" t="s">
        <v>9984</v>
      </c>
      <c r="AV602" s="83" t="b">
        <v>0</v>
      </c>
      <c r="AW602" s="83" t="s">
        <v>10421</v>
      </c>
      <c r="AX602" s="89" t="s">
        <v>11021</v>
      </c>
      <c r="AY602" s="83" t="s">
        <v>66</v>
      </c>
      <c r="AZ602" s="2"/>
      <c r="BA602" s="3"/>
      <c r="BB602" s="3"/>
      <c r="BC602" s="3"/>
      <c r="BD602" s="3"/>
    </row>
    <row r="603" spans="1:56" x14ac:dyDescent="0.55000000000000004">
      <c r="A603" s="69" t="s">
        <v>583</v>
      </c>
      <c r="B603" s="70"/>
      <c r="C603" s="70"/>
      <c r="D603" s="71"/>
      <c r="E603" s="73"/>
      <c r="F603" s="107" t="s">
        <v>2960</v>
      </c>
      <c r="G603" s="70"/>
      <c r="H603" s="74"/>
      <c r="I603" s="75"/>
      <c r="J603" s="75"/>
      <c r="K603" s="74" t="s">
        <v>12076</v>
      </c>
      <c r="L603" s="78"/>
      <c r="M603" s="79"/>
      <c r="N603" s="79"/>
      <c r="O603" s="80"/>
      <c r="P603" s="81"/>
      <c r="Q603" s="81"/>
      <c r="R603" s="91"/>
      <c r="S603" s="91"/>
      <c r="T603" s="91"/>
      <c r="U603" s="91"/>
      <c r="V603" s="52"/>
      <c r="W603" s="52"/>
      <c r="X603" s="52"/>
      <c r="Y603" s="52"/>
      <c r="Z603" s="51"/>
      <c r="AA603" s="76"/>
      <c r="AB603" s="76"/>
      <c r="AC603" s="77"/>
      <c r="AD603" s="83" t="s">
        <v>6447</v>
      </c>
      <c r="AE603" s="83">
        <v>5001</v>
      </c>
      <c r="AF603" s="83">
        <v>3794</v>
      </c>
      <c r="AG603" s="83">
        <v>177224</v>
      </c>
      <c r="AH603" s="83">
        <v>31220</v>
      </c>
      <c r="AI603" s="83"/>
      <c r="AJ603" s="83" t="s">
        <v>7447</v>
      </c>
      <c r="AK603" s="83" t="s">
        <v>8160</v>
      </c>
      <c r="AL603" s="83"/>
      <c r="AM603" s="83"/>
      <c r="AN603" s="85">
        <v>40992.112916666665</v>
      </c>
      <c r="AO603" s="89" t="s">
        <v>9560</v>
      </c>
      <c r="AP603" s="83" t="b">
        <v>0</v>
      </c>
      <c r="AQ603" s="83" t="b">
        <v>0</v>
      </c>
      <c r="AR603" s="83" t="b">
        <v>1</v>
      </c>
      <c r="AS603" s="83" t="s">
        <v>5604</v>
      </c>
      <c r="AT603" s="83">
        <v>209</v>
      </c>
      <c r="AU603" s="89" t="s">
        <v>9972</v>
      </c>
      <c r="AV603" s="83" t="b">
        <v>0</v>
      </c>
      <c r="AW603" s="83" t="s">
        <v>10421</v>
      </c>
      <c r="AX603" s="89" t="s">
        <v>11022</v>
      </c>
      <c r="AY603" s="83" t="s">
        <v>66</v>
      </c>
      <c r="AZ603" s="2"/>
      <c r="BA603" s="3"/>
      <c r="BB603" s="3"/>
      <c r="BC603" s="3"/>
      <c r="BD603" s="3"/>
    </row>
    <row r="604" spans="1:56" x14ac:dyDescent="0.55000000000000004">
      <c r="A604" s="69" t="s">
        <v>585</v>
      </c>
      <c r="B604" s="70"/>
      <c r="C604" s="70"/>
      <c r="D604" s="71"/>
      <c r="E604" s="73"/>
      <c r="F604" s="107" t="s">
        <v>2962</v>
      </c>
      <c r="G604" s="70"/>
      <c r="H604" s="74"/>
      <c r="I604" s="75"/>
      <c r="J604" s="75"/>
      <c r="K604" s="74" t="s">
        <v>12077</v>
      </c>
      <c r="L604" s="78"/>
      <c r="M604" s="79"/>
      <c r="N604" s="79"/>
      <c r="O604" s="80"/>
      <c r="P604" s="81"/>
      <c r="Q604" s="81"/>
      <c r="R604" s="91"/>
      <c r="S604" s="91"/>
      <c r="T604" s="91"/>
      <c r="U604" s="91"/>
      <c r="V604" s="52"/>
      <c r="W604" s="52"/>
      <c r="X604" s="52"/>
      <c r="Y604" s="52"/>
      <c r="Z604" s="51"/>
      <c r="AA604" s="76"/>
      <c r="AB604" s="76"/>
      <c r="AC604" s="77"/>
      <c r="AD604" s="83" t="s">
        <v>6448</v>
      </c>
      <c r="AE604" s="83">
        <v>1492</v>
      </c>
      <c r="AF604" s="83">
        <v>2314</v>
      </c>
      <c r="AG604" s="83">
        <v>154217</v>
      </c>
      <c r="AH604" s="83">
        <v>189737</v>
      </c>
      <c r="AI604" s="83"/>
      <c r="AJ604" s="83" t="s">
        <v>7448</v>
      </c>
      <c r="AK604" s="83" t="s">
        <v>8161</v>
      </c>
      <c r="AL604" s="83"/>
      <c r="AM604" s="83"/>
      <c r="AN604" s="85">
        <v>41467.867696759262</v>
      </c>
      <c r="AO604" s="89" t="s">
        <v>9561</v>
      </c>
      <c r="AP604" s="83" t="b">
        <v>1</v>
      </c>
      <c r="AQ604" s="83" t="b">
        <v>0</v>
      </c>
      <c r="AR604" s="83" t="b">
        <v>1</v>
      </c>
      <c r="AS604" s="83" t="s">
        <v>5604</v>
      </c>
      <c r="AT604" s="83">
        <v>198</v>
      </c>
      <c r="AU604" s="89" t="s">
        <v>9970</v>
      </c>
      <c r="AV604" s="83" t="b">
        <v>0</v>
      </c>
      <c r="AW604" s="83" t="s">
        <v>10421</v>
      </c>
      <c r="AX604" s="89" t="s">
        <v>11023</v>
      </c>
      <c r="AY604" s="83" t="s">
        <v>66</v>
      </c>
      <c r="AZ604" s="2"/>
      <c r="BA604" s="3"/>
      <c r="BB604" s="3"/>
      <c r="BC604" s="3"/>
      <c r="BD604" s="3"/>
    </row>
    <row r="605" spans="1:56" x14ac:dyDescent="0.55000000000000004">
      <c r="A605" s="69" t="s">
        <v>586</v>
      </c>
      <c r="B605" s="70"/>
      <c r="C605" s="70"/>
      <c r="D605" s="71"/>
      <c r="E605" s="73"/>
      <c r="F605" s="107" t="s">
        <v>10214</v>
      </c>
      <c r="G605" s="70"/>
      <c r="H605" s="74"/>
      <c r="I605" s="75"/>
      <c r="J605" s="75"/>
      <c r="K605" s="74" t="s">
        <v>12078</v>
      </c>
      <c r="L605" s="78"/>
      <c r="M605" s="79"/>
      <c r="N605" s="79"/>
      <c r="O605" s="80"/>
      <c r="P605" s="81"/>
      <c r="Q605" s="81"/>
      <c r="R605" s="91"/>
      <c r="S605" s="91"/>
      <c r="T605" s="91"/>
      <c r="U605" s="91"/>
      <c r="V605" s="52"/>
      <c r="W605" s="52"/>
      <c r="X605" s="52"/>
      <c r="Y605" s="52"/>
      <c r="Z605" s="51"/>
      <c r="AA605" s="76"/>
      <c r="AB605" s="76"/>
      <c r="AC605" s="77"/>
      <c r="AD605" s="83" t="s">
        <v>6449</v>
      </c>
      <c r="AE605" s="83">
        <v>123</v>
      </c>
      <c r="AF605" s="83">
        <v>54</v>
      </c>
      <c r="AG605" s="83">
        <v>882</v>
      </c>
      <c r="AH605" s="83">
        <v>7</v>
      </c>
      <c r="AI605" s="83"/>
      <c r="AJ605" s="83"/>
      <c r="AK605" s="83"/>
      <c r="AL605" s="83"/>
      <c r="AM605" s="83"/>
      <c r="AN605" s="85">
        <v>42558.655856481484</v>
      </c>
      <c r="AO605" s="83"/>
      <c r="AP605" s="83" t="b">
        <v>1</v>
      </c>
      <c r="AQ605" s="83" t="b">
        <v>0</v>
      </c>
      <c r="AR605" s="83" t="b">
        <v>0</v>
      </c>
      <c r="AS605" s="83" t="s">
        <v>5604</v>
      </c>
      <c r="AT605" s="83">
        <v>9</v>
      </c>
      <c r="AU605" s="83"/>
      <c r="AV605" s="83" t="b">
        <v>0</v>
      </c>
      <c r="AW605" s="83" t="s">
        <v>10421</v>
      </c>
      <c r="AX605" s="89" t="s">
        <v>11024</v>
      </c>
      <c r="AY605" s="83" t="s">
        <v>66</v>
      </c>
      <c r="AZ605" s="2"/>
      <c r="BA605" s="3"/>
      <c r="BB605" s="3"/>
      <c r="BC605" s="3"/>
      <c r="BD605" s="3"/>
    </row>
    <row r="606" spans="1:56" x14ac:dyDescent="0.55000000000000004">
      <c r="A606" s="69" t="s">
        <v>587</v>
      </c>
      <c r="B606" s="70"/>
      <c r="C606" s="70"/>
      <c r="D606" s="71"/>
      <c r="E606" s="73"/>
      <c r="F606" s="107" t="s">
        <v>2963</v>
      </c>
      <c r="G606" s="70"/>
      <c r="H606" s="74"/>
      <c r="I606" s="75"/>
      <c r="J606" s="75"/>
      <c r="K606" s="74" t="s">
        <v>12079</v>
      </c>
      <c r="L606" s="78"/>
      <c r="M606" s="79"/>
      <c r="N606" s="79"/>
      <c r="O606" s="80"/>
      <c r="P606" s="81"/>
      <c r="Q606" s="81"/>
      <c r="R606" s="91"/>
      <c r="S606" s="91"/>
      <c r="T606" s="91"/>
      <c r="U606" s="91"/>
      <c r="V606" s="52"/>
      <c r="W606" s="52"/>
      <c r="X606" s="52"/>
      <c r="Y606" s="52"/>
      <c r="Z606" s="51"/>
      <c r="AA606" s="76"/>
      <c r="AB606" s="76"/>
      <c r="AC606" s="77"/>
      <c r="AD606" s="83" t="s">
        <v>6450</v>
      </c>
      <c r="AE606" s="83">
        <v>836</v>
      </c>
      <c r="AF606" s="83">
        <v>565</v>
      </c>
      <c r="AG606" s="83">
        <v>35056</v>
      </c>
      <c r="AH606" s="83">
        <v>38625</v>
      </c>
      <c r="AI606" s="83"/>
      <c r="AJ606" s="83" t="s">
        <v>7449</v>
      </c>
      <c r="AK606" s="83"/>
      <c r="AL606" s="83"/>
      <c r="AM606" s="83"/>
      <c r="AN606" s="85">
        <v>41343.666527777779</v>
      </c>
      <c r="AO606" s="89" t="s">
        <v>9562</v>
      </c>
      <c r="AP606" s="83" t="b">
        <v>1</v>
      </c>
      <c r="AQ606" s="83" t="b">
        <v>0</v>
      </c>
      <c r="AR606" s="83" t="b">
        <v>0</v>
      </c>
      <c r="AS606" s="83" t="s">
        <v>5605</v>
      </c>
      <c r="AT606" s="83">
        <v>19</v>
      </c>
      <c r="AU606" s="89" t="s">
        <v>9970</v>
      </c>
      <c r="AV606" s="83" t="b">
        <v>0</v>
      </c>
      <c r="AW606" s="83" t="s">
        <v>10421</v>
      </c>
      <c r="AX606" s="89" t="s">
        <v>11025</v>
      </c>
      <c r="AY606" s="83" t="s">
        <v>66</v>
      </c>
      <c r="AZ606" s="2"/>
      <c r="BA606" s="3"/>
      <c r="BB606" s="3"/>
      <c r="BC606" s="3"/>
      <c r="BD606" s="3"/>
    </row>
    <row r="607" spans="1:56" x14ac:dyDescent="0.55000000000000004">
      <c r="A607" s="69" t="s">
        <v>643</v>
      </c>
      <c r="B607" s="70"/>
      <c r="C607" s="70"/>
      <c r="D607" s="71"/>
      <c r="E607" s="73"/>
      <c r="F607" s="107" t="s">
        <v>3011</v>
      </c>
      <c r="G607" s="70"/>
      <c r="H607" s="74"/>
      <c r="I607" s="75"/>
      <c r="J607" s="75"/>
      <c r="K607" s="74" t="s">
        <v>12080</v>
      </c>
      <c r="L607" s="78"/>
      <c r="M607" s="79"/>
      <c r="N607" s="79"/>
      <c r="O607" s="80"/>
      <c r="P607" s="81"/>
      <c r="Q607" s="81"/>
      <c r="R607" s="91"/>
      <c r="S607" s="91"/>
      <c r="T607" s="91"/>
      <c r="U607" s="91"/>
      <c r="V607" s="52"/>
      <c r="W607" s="52"/>
      <c r="X607" s="52"/>
      <c r="Y607" s="52"/>
      <c r="Z607" s="51"/>
      <c r="AA607" s="76"/>
      <c r="AB607" s="76"/>
      <c r="AC607" s="77"/>
      <c r="AD607" s="83" t="s">
        <v>6451</v>
      </c>
      <c r="AE607" s="83">
        <v>891</v>
      </c>
      <c r="AF607" s="83">
        <v>1189</v>
      </c>
      <c r="AG607" s="83">
        <v>45958</v>
      </c>
      <c r="AH607" s="83">
        <v>40164</v>
      </c>
      <c r="AI607" s="83"/>
      <c r="AJ607" s="83" t="s">
        <v>7450</v>
      </c>
      <c r="AK607" s="83"/>
      <c r="AL607" s="83"/>
      <c r="AM607" s="83"/>
      <c r="AN607" s="85">
        <v>42500.435624999998</v>
      </c>
      <c r="AO607" s="89" t="s">
        <v>9563</v>
      </c>
      <c r="AP607" s="83" t="b">
        <v>0</v>
      </c>
      <c r="AQ607" s="83" t="b">
        <v>0</v>
      </c>
      <c r="AR607" s="83" t="b">
        <v>1</v>
      </c>
      <c r="AS607" s="83" t="s">
        <v>5605</v>
      </c>
      <c r="AT607" s="83">
        <v>136</v>
      </c>
      <c r="AU607" s="89" t="s">
        <v>9970</v>
      </c>
      <c r="AV607" s="83" t="b">
        <v>0</v>
      </c>
      <c r="AW607" s="83" t="s">
        <v>10421</v>
      </c>
      <c r="AX607" s="89" t="s">
        <v>11026</v>
      </c>
      <c r="AY607" s="83" t="s">
        <v>66</v>
      </c>
      <c r="AZ607" s="2"/>
      <c r="BA607" s="3"/>
      <c r="BB607" s="3"/>
      <c r="BC607" s="3"/>
      <c r="BD607" s="3"/>
    </row>
    <row r="608" spans="1:56" x14ac:dyDescent="0.55000000000000004">
      <c r="A608" s="69" t="s">
        <v>676</v>
      </c>
      <c r="B608" s="70"/>
      <c r="C608" s="70"/>
      <c r="D608" s="71"/>
      <c r="E608" s="73"/>
      <c r="F608" s="107" t="s">
        <v>3035</v>
      </c>
      <c r="G608" s="70"/>
      <c r="H608" s="74"/>
      <c r="I608" s="75"/>
      <c r="J608" s="75"/>
      <c r="K608" s="74" t="s">
        <v>12081</v>
      </c>
      <c r="L608" s="78"/>
      <c r="M608" s="79"/>
      <c r="N608" s="79"/>
      <c r="O608" s="80"/>
      <c r="P608" s="81"/>
      <c r="Q608" s="81"/>
      <c r="R608" s="91"/>
      <c r="S608" s="91"/>
      <c r="T608" s="91"/>
      <c r="U608" s="91"/>
      <c r="V608" s="52"/>
      <c r="W608" s="52"/>
      <c r="X608" s="52"/>
      <c r="Y608" s="52"/>
      <c r="Z608" s="51"/>
      <c r="AA608" s="76"/>
      <c r="AB608" s="76"/>
      <c r="AC608" s="77"/>
      <c r="AD608" s="83" t="s">
        <v>6452</v>
      </c>
      <c r="AE608" s="83">
        <v>485</v>
      </c>
      <c r="AF608" s="83">
        <v>25043</v>
      </c>
      <c r="AG608" s="83">
        <v>10257</v>
      </c>
      <c r="AH608" s="83">
        <v>523</v>
      </c>
      <c r="AI608" s="83"/>
      <c r="AJ608" s="83" t="s">
        <v>7451</v>
      </c>
      <c r="AK608" s="83" t="s">
        <v>8162</v>
      </c>
      <c r="AL608" s="89" t="s">
        <v>8766</v>
      </c>
      <c r="AM608" s="83"/>
      <c r="AN608" s="85">
        <v>39992.859930555554</v>
      </c>
      <c r="AO608" s="83"/>
      <c r="AP608" s="83" t="b">
        <v>0</v>
      </c>
      <c r="AQ608" s="83" t="b">
        <v>0</v>
      </c>
      <c r="AR608" s="83" t="b">
        <v>1</v>
      </c>
      <c r="AS608" s="83" t="s">
        <v>5605</v>
      </c>
      <c r="AT608" s="83">
        <v>471</v>
      </c>
      <c r="AU608" s="89" t="s">
        <v>9970</v>
      </c>
      <c r="AV608" s="83" t="b">
        <v>0</v>
      </c>
      <c r="AW608" s="83" t="s">
        <v>10421</v>
      </c>
      <c r="AX608" s="89" t="s">
        <v>11027</v>
      </c>
      <c r="AY608" s="83" t="s">
        <v>66</v>
      </c>
      <c r="AZ608" s="2"/>
      <c r="BA608" s="3"/>
      <c r="BB608" s="3"/>
      <c r="BC608" s="3"/>
      <c r="BD608" s="3"/>
    </row>
    <row r="609" spans="1:56" x14ac:dyDescent="0.55000000000000004">
      <c r="A609" s="69" t="s">
        <v>1110</v>
      </c>
      <c r="B609" s="70"/>
      <c r="C609" s="70"/>
      <c r="D609" s="71"/>
      <c r="E609" s="73"/>
      <c r="F609" s="107" t="s">
        <v>10215</v>
      </c>
      <c r="G609" s="70"/>
      <c r="H609" s="74"/>
      <c r="I609" s="75"/>
      <c r="J609" s="75"/>
      <c r="K609" s="74" t="s">
        <v>12082</v>
      </c>
      <c r="L609" s="78"/>
      <c r="M609" s="79"/>
      <c r="N609" s="79"/>
      <c r="O609" s="80"/>
      <c r="P609" s="81"/>
      <c r="Q609" s="81"/>
      <c r="R609" s="91"/>
      <c r="S609" s="91"/>
      <c r="T609" s="91"/>
      <c r="U609" s="91"/>
      <c r="V609" s="52"/>
      <c r="W609" s="52"/>
      <c r="X609" s="52"/>
      <c r="Y609" s="52"/>
      <c r="Z609" s="51"/>
      <c r="AA609" s="76"/>
      <c r="AB609" s="76"/>
      <c r="AC609" s="77"/>
      <c r="AD609" s="83" t="s">
        <v>6453</v>
      </c>
      <c r="AE609" s="83">
        <v>241</v>
      </c>
      <c r="AF609" s="83">
        <v>704</v>
      </c>
      <c r="AG609" s="83">
        <v>485</v>
      </c>
      <c r="AH609" s="83">
        <v>262</v>
      </c>
      <c r="AI609" s="83"/>
      <c r="AJ609" s="83" t="s">
        <v>7452</v>
      </c>
      <c r="AK609" s="83" t="s">
        <v>7872</v>
      </c>
      <c r="AL609" s="89" t="s">
        <v>8767</v>
      </c>
      <c r="AM609" s="83"/>
      <c r="AN609" s="85">
        <v>42476.556226851855</v>
      </c>
      <c r="AO609" s="89" t="s">
        <v>9564</v>
      </c>
      <c r="AP609" s="83" t="b">
        <v>0</v>
      </c>
      <c r="AQ609" s="83" t="b">
        <v>0</v>
      </c>
      <c r="AR609" s="83" t="b">
        <v>0</v>
      </c>
      <c r="AS609" s="83" t="s">
        <v>5605</v>
      </c>
      <c r="AT609" s="83">
        <v>5</v>
      </c>
      <c r="AU609" s="89" t="s">
        <v>9970</v>
      </c>
      <c r="AV609" s="83" t="b">
        <v>0</v>
      </c>
      <c r="AW609" s="83" t="s">
        <v>10421</v>
      </c>
      <c r="AX609" s="89" t="s">
        <v>11028</v>
      </c>
      <c r="AY609" s="83" t="s">
        <v>65</v>
      </c>
      <c r="AZ609" s="2"/>
      <c r="BA609" s="3"/>
      <c r="BB609" s="3"/>
      <c r="BC609" s="3"/>
      <c r="BD609" s="3"/>
    </row>
    <row r="610" spans="1:56" x14ac:dyDescent="0.55000000000000004">
      <c r="A610" s="69" t="s">
        <v>1111</v>
      </c>
      <c r="B610" s="70"/>
      <c r="C610" s="70"/>
      <c r="D610" s="71"/>
      <c r="E610" s="73"/>
      <c r="F610" s="107" t="s">
        <v>10216</v>
      </c>
      <c r="G610" s="70"/>
      <c r="H610" s="74"/>
      <c r="I610" s="75"/>
      <c r="J610" s="75"/>
      <c r="K610" s="74" t="s">
        <v>12083</v>
      </c>
      <c r="L610" s="78"/>
      <c r="M610" s="79"/>
      <c r="N610" s="79"/>
      <c r="O610" s="80"/>
      <c r="P610" s="81"/>
      <c r="Q610" s="81"/>
      <c r="R610" s="91"/>
      <c r="S610" s="91"/>
      <c r="T610" s="91"/>
      <c r="U610" s="91"/>
      <c r="V610" s="52"/>
      <c r="W610" s="52"/>
      <c r="X610" s="52"/>
      <c r="Y610" s="52"/>
      <c r="Z610" s="51"/>
      <c r="AA610" s="76"/>
      <c r="AB610" s="76"/>
      <c r="AC610" s="77"/>
      <c r="AD610" s="83" t="s">
        <v>6454</v>
      </c>
      <c r="AE610" s="83">
        <v>718</v>
      </c>
      <c r="AF610" s="83">
        <v>4083</v>
      </c>
      <c r="AG610" s="83">
        <v>3504</v>
      </c>
      <c r="AH610" s="83">
        <v>1859</v>
      </c>
      <c r="AI610" s="83"/>
      <c r="AJ610" s="83" t="s">
        <v>7453</v>
      </c>
      <c r="AK610" s="83" t="s">
        <v>7910</v>
      </c>
      <c r="AL610" s="89" t="s">
        <v>8768</v>
      </c>
      <c r="AM610" s="83"/>
      <c r="AN610" s="85">
        <v>40016.69159722222</v>
      </c>
      <c r="AO610" s="89" t="s">
        <v>9565</v>
      </c>
      <c r="AP610" s="83" t="b">
        <v>0</v>
      </c>
      <c r="AQ610" s="83" t="b">
        <v>0</v>
      </c>
      <c r="AR610" s="83" t="b">
        <v>1</v>
      </c>
      <c r="AS610" s="83" t="s">
        <v>5605</v>
      </c>
      <c r="AT610" s="83">
        <v>84</v>
      </c>
      <c r="AU610" s="89" t="s">
        <v>9970</v>
      </c>
      <c r="AV610" s="83" t="b">
        <v>0</v>
      </c>
      <c r="AW610" s="83" t="s">
        <v>10421</v>
      </c>
      <c r="AX610" s="89" t="s">
        <v>11029</v>
      </c>
      <c r="AY610" s="83" t="s">
        <v>65</v>
      </c>
      <c r="AZ610" s="2"/>
      <c r="BA610" s="3"/>
      <c r="BB610" s="3"/>
      <c r="BC610" s="3"/>
      <c r="BD610" s="3"/>
    </row>
    <row r="611" spans="1:56" x14ac:dyDescent="0.55000000000000004">
      <c r="A611" s="69" t="s">
        <v>1112</v>
      </c>
      <c r="B611" s="70"/>
      <c r="C611" s="70"/>
      <c r="D611" s="71"/>
      <c r="E611" s="73"/>
      <c r="F611" s="107" t="s">
        <v>10217</v>
      </c>
      <c r="G611" s="70"/>
      <c r="H611" s="74"/>
      <c r="I611" s="75"/>
      <c r="J611" s="75"/>
      <c r="K611" s="74" t="s">
        <v>12084</v>
      </c>
      <c r="L611" s="78"/>
      <c r="M611" s="79"/>
      <c r="N611" s="79"/>
      <c r="O611" s="80"/>
      <c r="P611" s="81"/>
      <c r="Q611" s="81"/>
      <c r="R611" s="91"/>
      <c r="S611" s="91"/>
      <c r="T611" s="91"/>
      <c r="U611" s="91"/>
      <c r="V611" s="52"/>
      <c r="W611" s="52"/>
      <c r="X611" s="52"/>
      <c r="Y611" s="52"/>
      <c r="Z611" s="51"/>
      <c r="AA611" s="76"/>
      <c r="AB611" s="76"/>
      <c r="AC611" s="77"/>
      <c r="AD611" s="83" t="s">
        <v>6455</v>
      </c>
      <c r="AE611" s="83">
        <v>1200</v>
      </c>
      <c r="AF611" s="83">
        <v>20043</v>
      </c>
      <c r="AG611" s="83">
        <v>22674</v>
      </c>
      <c r="AH611" s="83">
        <v>2124</v>
      </c>
      <c r="AI611" s="83"/>
      <c r="AJ611" s="83" t="s">
        <v>7454</v>
      </c>
      <c r="AK611" s="83" t="s">
        <v>8163</v>
      </c>
      <c r="AL611" s="89" t="s">
        <v>8769</v>
      </c>
      <c r="AM611" s="83"/>
      <c r="AN611" s="85">
        <v>40666.336863425924</v>
      </c>
      <c r="AO611" s="89" t="s">
        <v>9566</v>
      </c>
      <c r="AP611" s="83" t="b">
        <v>1</v>
      </c>
      <c r="AQ611" s="83" t="b">
        <v>0</v>
      </c>
      <c r="AR611" s="83" t="b">
        <v>1</v>
      </c>
      <c r="AS611" s="83" t="s">
        <v>5605</v>
      </c>
      <c r="AT611" s="83">
        <v>237</v>
      </c>
      <c r="AU611" s="89" t="s">
        <v>9970</v>
      </c>
      <c r="AV611" s="83" t="b">
        <v>0</v>
      </c>
      <c r="AW611" s="83" t="s">
        <v>10421</v>
      </c>
      <c r="AX611" s="89" t="s">
        <v>11030</v>
      </c>
      <c r="AY611" s="83" t="s">
        <v>65</v>
      </c>
      <c r="AZ611" s="2"/>
      <c r="BA611" s="3"/>
      <c r="BB611" s="3"/>
      <c r="BC611" s="3"/>
      <c r="BD611" s="3"/>
    </row>
    <row r="612" spans="1:56" x14ac:dyDescent="0.55000000000000004">
      <c r="A612" s="69" t="s">
        <v>1113</v>
      </c>
      <c r="B612" s="70"/>
      <c r="C612" s="70"/>
      <c r="D612" s="71"/>
      <c r="E612" s="73"/>
      <c r="F612" s="107" t="s">
        <v>10218</v>
      </c>
      <c r="G612" s="70"/>
      <c r="H612" s="74"/>
      <c r="I612" s="75"/>
      <c r="J612" s="75"/>
      <c r="K612" s="74" t="s">
        <v>12085</v>
      </c>
      <c r="L612" s="78"/>
      <c r="M612" s="79"/>
      <c r="N612" s="79"/>
      <c r="O612" s="80"/>
      <c r="P612" s="81"/>
      <c r="Q612" s="81"/>
      <c r="R612" s="91"/>
      <c r="S612" s="91"/>
      <c r="T612" s="91"/>
      <c r="U612" s="91"/>
      <c r="V612" s="52"/>
      <c r="W612" s="52"/>
      <c r="X612" s="52"/>
      <c r="Y612" s="52"/>
      <c r="Z612" s="51"/>
      <c r="AA612" s="76"/>
      <c r="AB612" s="76"/>
      <c r="AC612" s="77"/>
      <c r="AD612" s="83" t="s">
        <v>6456</v>
      </c>
      <c r="AE612" s="83">
        <v>1135</v>
      </c>
      <c r="AF612" s="83">
        <v>29163</v>
      </c>
      <c r="AG612" s="83">
        <v>19905</v>
      </c>
      <c r="AH612" s="83">
        <v>8834</v>
      </c>
      <c r="AI612" s="83"/>
      <c r="AJ612" s="83" t="s">
        <v>7455</v>
      </c>
      <c r="AK612" s="83" t="s">
        <v>8164</v>
      </c>
      <c r="AL612" s="89" t="s">
        <v>8770</v>
      </c>
      <c r="AM612" s="83"/>
      <c r="AN612" s="85">
        <v>41106.707997685182</v>
      </c>
      <c r="AO612" s="89" t="s">
        <v>9567</v>
      </c>
      <c r="AP612" s="83" t="b">
        <v>0</v>
      </c>
      <c r="AQ612" s="83" t="b">
        <v>0</v>
      </c>
      <c r="AR612" s="83" t="b">
        <v>1</v>
      </c>
      <c r="AS612" s="83" t="s">
        <v>5604</v>
      </c>
      <c r="AT612" s="83">
        <v>586</v>
      </c>
      <c r="AU612" s="89" t="s">
        <v>9974</v>
      </c>
      <c r="AV612" s="83" t="b">
        <v>1</v>
      </c>
      <c r="AW612" s="83" t="s">
        <v>10421</v>
      </c>
      <c r="AX612" s="89" t="s">
        <v>11031</v>
      </c>
      <c r="AY612" s="83" t="s">
        <v>65</v>
      </c>
      <c r="AZ612" s="2"/>
      <c r="BA612" s="3"/>
      <c r="BB612" s="3"/>
      <c r="BC612" s="3"/>
      <c r="BD612" s="3"/>
    </row>
    <row r="613" spans="1:56" x14ac:dyDescent="0.55000000000000004">
      <c r="A613" s="69" t="s">
        <v>589</v>
      </c>
      <c r="B613" s="70"/>
      <c r="C613" s="70"/>
      <c r="D613" s="71"/>
      <c r="E613" s="73"/>
      <c r="F613" s="107" t="s">
        <v>2965</v>
      </c>
      <c r="G613" s="70"/>
      <c r="H613" s="74"/>
      <c r="I613" s="75"/>
      <c r="J613" s="75"/>
      <c r="K613" s="74" t="s">
        <v>12086</v>
      </c>
      <c r="L613" s="78"/>
      <c r="M613" s="79"/>
      <c r="N613" s="79"/>
      <c r="O613" s="80"/>
      <c r="P613" s="81"/>
      <c r="Q613" s="81"/>
      <c r="R613" s="91"/>
      <c r="S613" s="91"/>
      <c r="T613" s="91"/>
      <c r="U613" s="91"/>
      <c r="V613" s="52"/>
      <c r="W613" s="52"/>
      <c r="X613" s="52"/>
      <c r="Y613" s="52"/>
      <c r="Z613" s="51"/>
      <c r="AA613" s="76"/>
      <c r="AB613" s="76"/>
      <c r="AC613" s="77"/>
      <c r="AD613" s="83" t="s">
        <v>6457</v>
      </c>
      <c r="AE613" s="83">
        <v>243</v>
      </c>
      <c r="AF613" s="83">
        <v>442</v>
      </c>
      <c r="AG613" s="83">
        <v>26842</v>
      </c>
      <c r="AH613" s="83">
        <v>644</v>
      </c>
      <c r="AI613" s="83"/>
      <c r="AJ613" s="83" t="s">
        <v>7456</v>
      </c>
      <c r="AK613" s="83"/>
      <c r="AL613" s="83"/>
      <c r="AM613" s="83"/>
      <c r="AN613" s="85">
        <v>41339.918969907405</v>
      </c>
      <c r="AO613" s="83"/>
      <c r="AP613" s="83" t="b">
        <v>0</v>
      </c>
      <c r="AQ613" s="83" t="b">
        <v>0</v>
      </c>
      <c r="AR613" s="83" t="b">
        <v>0</v>
      </c>
      <c r="AS613" s="83" t="s">
        <v>5605</v>
      </c>
      <c r="AT613" s="83">
        <v>123</v>
      </c>
      <c r="AU613" s="89" t="s">
        <v>9970</v>
      </c>
      <c r="AV613" s="83" t="b">
        <v>0</v>
      </c>
      <c r="AW613" s="83" t="s">
        <v>10421</v>
      </c>
      <c r="AX613" s="89" t="s">
        <v>11032</v>
      </c>
      <c r="AY613" s="83" t="s">
        <v>66</v>
      </c>
      <c r="AZ613" s="2"/>
      <c r="BA613" s="3"/>
      <c r="BB613" s="3"/>
      <c r="BC613" s="3"/>
      <c r="BD613" s="3"/>
    </row>
    <row r="614" spans="1:56" x14ac:dyDescent="0.55000000000000004">
      <c r="A614" s="69" t="s">
        <v>590</v>
      </c>
      <c r="B614" s="70"/>
      <c r="C614" s="70"/>
      <c r="D614" s="71"/>
      <c r="E614" s="73"/>
      <c r="F614" s="107" t="s">
        <v>2966</v>
      </c>
      <c r="G614" s="70"/>
      <c r="H614" s="74"/>
      <c r="I614" s="75"/>
      <c r="J614" s="75"/>
      <c r="K614" s="74" t="s">
        <v>12087</v>
      </c>
      <c r="L614" s="78"/>
      <c r="M614" s="79"/>
      <c r="N614" s="79"/>
      <c r="O614" s="80"/>
      <c r="P614" s="81"/>
      <c r="Q614" s="81"/>
      <c r="R614" s="91"/>
      <c r="S614" s="91"/>
      <c r="T614" s="91"/>
      <c r="U614" s="91"/>
      <c r="V614" s="52"/>
      <c r="W614" s="52"/>
      <c r="X614" s="52"/>
      <c r="Y614" s="52"/>
      <c r="Z614" s="51"/>
      <c r="AA614" s="76"/>
      <c r="AB614" s="76"/>
      <c r="AC614" s="77"/>
      <c r="AD614" s="83" t="s">
        <v>6458</v>
      </c>
      <c r="AE614" s="83">
        <v>145</v>
      </c>
      <c r="AF614" s="83">
        <v>165</v>
      </c>
      <c r="AG614" s="83">
        <v>824</v>
      </c>
      <c r="AH614" s="83">
        <v>604</v>
      </c>
      <c r="AI614" s="83"/>
      <c r="AJ614" s="83" t="s">
        <v>7457</v>
      </c>
      <c r="AK614" s="83" t="s">
        <v>8030</v>
      </c>
      <c r="AL614" s="89" t="s">
        <v>8771</v>
      </c>
      <c r="AM614" s="83"/>
      <c r="AN614" s="85">
        <v>41232.710243055553</v>
      </c>
      <c r="AO614" s="89" t="s">
        <v>9568</v>
      </c>
      <c r="AP614" s="83" t="b">
        <v>1</v>
      </c>
      <c r="AQ614" s="83" t="b">
        <v>0</v>
      </c>
      <c r="AR614" s="83" t="b">
        <v>0</v>
      </c>
      <c r="AS614" s="83" t="s">
        <v>5604</v>
      </c>
      <c r="AT614" s="83">
        <v>1</v>
      </c>
      <c r="AU614" s="89" t="s">
        <v>9970</v>
      </c>
      <c r="AV614" s="83" t="b">
        <v>0</v>
      </c>
      <c r="AW614" s="83" t="s">
        <v>10421</v>
      </c>
      <c r="AX614" s="89" t="s">
        <v>11033</v>
      </c>
      <c r="AY614" s="83" t="s">
        <v>66</v>
      </c>
      <c r="AZ614" s="2"/>
      <c r="BA614" s="3"/>
      <c r="BB614" s="3"/>
      <c r="BC614" s="3"/>
      <c r="BD614" s="3"/>
    </row>
    <row r="615" spans="1:56" x14ac:dyDescent="0.55000000000000004">
      <c r="A615" s="69" t="s">
        <v>591</v>
      </c>
      <c r="B615" s="70"/>
      <c r="C615" s="70"/>
      <c r="D615" s="71"/>
      <c r="E615" s="73"/>
      <c r="F615" s="107" t="s">
        <v>2967</v>
      </c>
      <c r="G615" s="70"/>
      <c r="H615" s="74"/>
      <c r="I615" s="75"/>
      <c r="J615" s="75"/>
      <c r="K615" s="74" t="s">
        <v>12088</v>
      </c>
      <c r="L615" s="78"/>
      <c r="M615" s="79"/>
      <c r="N615" s="79"/>
      <c r="O615" s="80"/>
      <c r="P615" s="81"/>
      <c r="Q615" s="81"/>
      <c r="R615" s="91"/>
      <c r="S615" s="91"/>
      <c r="T615" s="91"/>
      <c r="U615" s="91"/>
      <c r="V615" s="52"/>
      <c r="W615" s="52"/>
      <c r="X615" s="52"/>
      <c r="Y615" s="52"/>
      <c r="Z615" s="51"/>
      <c r="AA615" s="76"/>
      <c r="AB615" s="76"/>
      <c r="AC615" s="77"/>
      <c r="AD615" s="83" t="s">
        <v>6459</v>
      </c>
      <c r="AE615" s="83">
        <v>1193</v>
      </c>
      <c r="AF615" s="83">
        <v>838</v>
      </c>
      <c r="AG615" s="83">
        <v>9832</v>
      </c>
      <c r="AH615" s="83">
        <v>15011</v>
      </c>
      <c r="AI615" s="83"/>
      <c r="AJ615" s="83" t="s">
        <v>7458</v>
      </c>
      <c r="AK615" s="83" t="s">
        <v>8165</v>
      </c>
      <c r="AL615" s="89" t="s">
        <v>8772</v>
      </c>
      <c r="AM615" s="83"/>
      <c r="AN615" s="85">
        <v>41439.957881944443</v>
      </c>
      <c r="AO615" s="89" t="s">
        <v>9569</v>
      </c>
      <c r="AP615" s="83" t="b">
        <v>0</v>
      </c>
      <c r="AQ615" s="83" t="b">
        <v>0</v>
      </c>
      <c r="AR615" s="83" t="b">
        <v>1</v>
      </c>
      <c r="AS615" s="83" t="s">
        <v>5604</v>
      </c>
      <c r="AT615" s="83">
        <v>122</v>
      </c>
      <c r="AU615" s="89" t="s">
        <v>9978</v>
      </c>
      <c r="AV615" s="83" t="b">
        <v>0</v>
      </c>
      <c r="AW615" s="83" t="s">
        <v>10421</v>
      </c>
      <c r="AX615" s="89" t="s">
        <v>11034</v>
      </c>
      <c r="AY615" s="83" t="s">
        <v>66</v>
      </c>
      <c r="AZ615" s="2"/>
      <c r="BA615" s="3"/>
      <c r="BB615" s="3"/>
      <c r="BC615" s="3"/>
      <c r="BD615" s="3"/>
    </row>
    <row r="616" spans="1:56" x14ac:dyDescent="0.55000000000000004">
      <c r="A616" s="69" t="s">
        <v>592</v>
      </c>
      <c r="B616" s="70"/>
      <c r="C616" s="70"/>
      <c r="D616" s="71"/>
      <c r="E616" s="73"/>
      <c r="F616" s="107" t="s">
        <v>10219</v>
      </c>
      <c r="G616" s="70"/>
      <c r="H616" s="74"/>
      <c r="I616" s="75"/>
      <c r="J616" s="75"/>
      <c r="K616" s="74" t="s">
        <v>12089</v>
      </c>
      <c r="L616" s="78"/>
      <c r="M616" s="79"/>
      <c r="N616" s="79"/>
      <c r="O616" s="80"/>
      <c r="P616" s="81"/>
      <c r="Q616" s="81"/>
      <c r="R616" s="91"/>
      <c r="S616" s="91"/>
      <c r="T616" s="91"/>
      <c r="U616" s="91"/>
      <c r="V616" s="52"/>
      <c r="W616" s="52"/>
      <c r="X616" s="52"/>
      <c r="Y616" s="52"/>
      <c r="Z616" s="51"/>
      <c r="AA616" s="76"/>
      <c r="AB616" s="76"/>
      <c r="AC616" s="77"/>
      <c r="AD616" s="83" t="s">
        <v>6460</v>
      </c>
      <c r="AE616" s="83">
        <v>379</v>
      </c>
      <c r="AF616" s="83">
        <v>259</v>
      </c>
      <c r="AG616" s="83">
        <v>399</v>
      </c>
      <c r="AH616" s="83">
        <v>37</v>
      </c>
      <c r="AI616" s="83"/>
      <c r="AJ616" s="83" t="s">
        <v>7459</v>
      </c>
      <c r="AK616" s="83" t="s">
        <v>7946</v>
      </c>
      <c r="AL616" s="89" t="s">
        <v>8773</v>
      </c>
      <c r="AM616" s="83"/>
      <c r="AN616" s="85">
        <v>39925.578043981484</v>
      </c>
      <c r="AO616" s="89" t="s">
        <v>9570</v>
      </c>
      <c r="AP616" s="83" t="b">
        <v>0</v>
      </c>
      <c r="AQ616" s="83" t="b">
        <v>0</v>
      </c>
      <c r="AR616" s="83" t="b">
        <v>0</v>
      </c>
      <c r="AS616" s="83" t="s">
        <v>5604</v>
      </c>
      <c r="AT616" s="83">
        <v>33</v>
      </c>
      <c r="AU616" s="89" t="s">
        <v>9974</v>
      </c>
      <c r="AV616" s="83" t="b">
        <v>0</v>
      </c>
      <c r="AW616" s="83" t="s">
        <v>10421</v>
      </c>
      <c r="AX616" s="89" t="s">
        <v>11035</v>
      </c>
      <c r="AY616" s="83" t="s">
        <v>66</v>
      </c>
      <c r="AZ616" s="2"/>
      <c r="BA616" s="3"/>
      <c r="BB616" s="3"/>
      <c r="BC616" s="3"/>
      <c r="BD616" s="3"/>
    </row>
    <row r="617" spans="1:56" x14ac:dyDescent="0.55000000000000004">
      <c r="A617" s="69" t="s">
        <v>1114</v>
      </c>
      <c r="B617" s="70"/>
      <c r="C617" s="70"/>
      <c r="D617" s="71"/>
      <c r="E617" s="73"/>
      <c r="F617" s="107" t="s">
        <v>10220</v>
      </c>
      <c r="G617" s="70"/>
      <c r="H617" s="74"/>
      <c r="I617" s="75"/>
      <c r="J617" s="75"/>
      <c r="K617" s="74" t="s">
        <v>12090</v>
      </c>
      <c r="L617" s="78"/>
      <c r="M617" s="79"/>
      <c r="N617" s="79"/>
      <c r="O617" s="80"/>
      <c r="P617" s="81"/>
      <c r="Q617" s="81"/>
      <c r="R617" s="91"/>
      <c r="S617" s="91"/>
      <c r="T617" s="91"/>
      <c r="U617" s="91"/>
      <c r="V617" s="52"/>
      <c r="W617" s="52"/>
      <c r="X617" s="52"/>
      <c r="Y617" s="52"/>
      <c r="Z617" s="51"/>
      <c r="AA617" s="76"/>
      <c r="AB617" s="76"/>
      <c r="AC617" s="77"/>
      <c r="AD617" s="83" t="s">
        <v>6461</v>
      </c>
      <c r="AE617" s="83">
        <v>1812</v>
      </c>
      <c r="AF617" s="83">
        <v>3267</v>
      </c>
      <c r="AG617" s="83">
        <v>2941</v>
      </c>
      <c r="AH617" s="83">
        <v>218</v>
      </c>
      <c r="AI617" s="83"/>
      <c r="AJ617" s="83" t="s">
        <v>7460</v>
      </c>
      <c r="AK617" s="83" t="s">
        <v>7946</v>
      </c>
      <c r="AL617" s="89" t="s">
        <v>8774</v>
      </c>
      <c r="AM617" s="83"/>
      <c r="AN617" s="85">
        <v>40181.631493055553</v>
      </c>
      <c r="AO617" s="89" t="s">
        <v>9571</v>
      </c>
      <c r="AP617" s="83" t="b">
        <v>0</v>
      </c>
      <c r="AQ617" s="83" t="b">
        <v>0</v>
      </c>
      <c r="AR617" s="83" t="b">
        <v>0</v>
      </c>
      <c r="AS617" s="83" t="s">
        <v>5604</v>
      </c>
      <c r="AT617" s="83">
        <v>186</v>
      </c>
      <c r="AU617" s="89" t="s">
        <v>9967</v>
      </c>
      <c r="AV617" s="83" t="b">
        <v>0</v>
      </c>
      <c r="AW617" s="83" t="s">
        <v>10421</v>
      </c>
      <c r="AX617" s="89" t="s">
        <v>11036</v>
      </c>
      <c r="AY617" s="83" t="s">
        <v>65</v>
      </c>
      <c r="AZ617" s="2"/>
      <c r="BA617" s="3"/>
      <c r="BB617" s="3"/>
      <c r="BC617" s="3"/>
      <c r="BD617" s="3"/>
    </row>
    <row r="618" spans="1:56" x14ac:dyDescent="0.55000000000000004">
      <c r="A618" s="69" t="s">
        <v>593</v>
      </c>
      <c r="B618" s="70"/>
      <c r="C618" s="70"/>
      <c r="D618" s="71"/>
      <c r="E618" s="73"/>
      <c r="F618" s="107" t="s">
        <v>2968</v>
      </c>
      <c r="G618" s="70"/>
      <c r="H618" s="74"/>
      <c r="I618" s="75"/>
      <c r="J618" s="75"/>
      <c r="K618" s="74" t="s">
        <v>12091</v>
      </c>
      <c r="L618" s="78"/>
      <c r="M618" s="79"/>
      <c r="N618" s="79"/>
      <c r="O618" s="80"/>
      <c r="P618" s="81"/>
      <c r="Q618" s="81"/>
      <c r="R618" s="91"/>
      <c r="S618" s="91"/>
      <c r="T618" s="91"/>
      <c r="U618" s="91"/>
      <c r="V618" s="52"/>
      <c r="W618" s="52"/>
      <c r="X618" s="52"/>
      <c r="Y618" s="52"/>
      <c r="Z618" s="51"/>
      <c r="AA618" s="76"/>
      <c r="AB618" s="76"/>
      <c r="AC618" s="77"/>
      <c r="AD618" s="83" t="s">
        <v>6462</v>
      </c>
      <c r="AE618" s="83">
        <v>431</v>
      </c>
      <c r="AF618" s="83">
        <v>49</v>
      </c>
      <c r="AG618" s="83">
        <v>1542</v>
      </c>
      <c r="AH618" s="83">
        <v>1474</v>
      </c>
      <c r="AI618" s="83"/>
      <c r="AJ618" s="83" t="s">
        <v>7461</v>
      </c>
      <c r="AK618" s="83" t="s">
        <v>8166</v>
      </c>
      <c r="AL618" s="89" t="s">
        <v>8775</v>
      </c>
      <c r="AM618" s="83"/>
      <c r="AN618" s="85">
        <v>43041.596689814818</v>
      </c>
      <c r="AO618" s="89" t="s">
        <v>9572</v>
      </c>
      <c r="AP618" s="83" t="b">
        <v>0</v>
      </c>
      <c r="AQ618" s="83" t="b">
        <v>0</v>
      </c>
      <c r="AR618" s="83" t="b">
        <v>1</v>
      </c>
      <c r="AS618" s="83" t="s">
        <v>5607</v>
      </c>
      <c r="AT618" s="83">
        <v>1</v>
      </c>
      <c r="AU618" s="89" t="s">
        <v>9970</v>
      </c>
      <c r="AV618" s="83" t="b">
        <v>0</v>
      </c>
      <c r="AW618" s="83" t="s">
        <v>10421</v>
      </c>
      <c r="AX618" s="89" t="s">
        <v>11037</v>
      </c>
      <c r="AY618" s="83" t="s">
        <v>66</v>
      </c>
      <c r="AZ618" s="2"/>
      <c r="BA618" s="3"/>
      <c r="BB618" s="3"/>
      <c r="BC618" s="3"/>
      <c r="BD618" s="3"/>
    </row>
    <row r="619" spans="1:56" x14ac:dyDescent="0.55000000000000004">
      <c r="A619" s="69" t="s">
        <v>594</v>
      </c>
      <c r="B619" s="70"/>
      <c r="C619" s="70"/>
      <c r="D619" s="71"/>
      <c r="E619" s="73"/>
      <c r="F619" s="107" t="s">
        <v>2969</v>
      </c>
      <c r="G619" s="70"/>
      <c r="H619" s="74"/>
      <c r="I619" s="75"/>
      <c r="J619" s="75"/>
      <c r="K619" s="74" t="s">
        <v>12092</v>
      </c>
      <c r="L619" s="78"/>
      <c r="M619" s="79"/>
      <c r="N619" s="79"/>
      <c r="O619" s="80"/>
      <c r="P619" s="81"/>
      <c r="Q619" s="81"/>
      <c r="R619" s="91"/>
      <c r="S619" s="91"/>
      <c r="T619" s="91"/>
      <c r="U619" s="91"/>
      <c r="V619" s="52"/>
      <c r="W619" s="52"/>
      <c r="X619" s="52"/>
      <c r="Y619" s="52"/>
      <c r="Z619" s="51"/>
      <c r="AA619" s="76"/>
      <c r="AB619" s="76"/>
      <c r="AC619" s="77"/>
      <c r="AD619" s="83" t="s">
        <v>6463</v>
      </c>
      <c r="AE619" s="83">
        <v>861</v>
      </c>
      <c r="AF619" s="83">
        <v>384</v>
      </c>
      <c r="AG619" s="83">
        <v>26442</v>
      </c>
      <c r="AH619" s="83">
        <v>19747</v>
      </c>
      <c r="AI619" s="83"/>
      <c r="AJ619" s="83" t="s">
        <v>7462</v>
      </c>
      <c r="AK619" s="83" t="s">
        <v>7869</v>
      </c>
      <c r="AL619" s="83"/>
      <c r="AM619" s="83"/>
      <c r="AN619" s="85">
        <v>42587.790509259263</v>
      </c>
      <c r="AO619" s="83"/>
      <c r="AP619" s="83" t="b">
        <v>1</v>
      </c>
      <c r="AQ619" s="83" t="b">
        <v>0</v>
      </c>
      <c r="AR619" s="83" t="b">
        <v>1</v>
      </c>
      <c r="AS619" s="83" t="s">
        <v>5605</v>
      </c>
      <c r="AT619" s="83">
        <v>19</v>
      </c>
      <c r="AU619" s="83"/>
      <c r="AV619" s="83" t="b">
        <v>0</v>
      </c>
      <c r="AW619" s="83" t="s">
        <v>10421</v>
      </c>
      <c r="AX619" s="89" t="s">
        <v>11038</v>
      </c>
      <c r="AY619" s="83" t="s">
        <v>66</v>
      </c>
      <c r="AZ619" s="2"/>
      <c r="BA619" s="3"/>
      <c r="BB619" s="3"/>
      <c r="BC619" s="3"/>
      <c r="BD619" s="3"/>
    </row>
    <row r="620" spans="1:56" x14ac:dyDescent="0.55000000000000004">
      <c r="A620" s="69" t="s">
        <v>595</v>
      </c>
      <c r="B620" s="70"/>
      <c r="C620" s="70"/>
      <c r="D620" s="71"/>
      <c r="E620" s="73"/>
      <c r="F620" s="107" t="s">
        <v>2970</v>
      </c>
      <c r="G620" s="70"/>
      <c r="H620" s="74"/>
      <c r="I620" s="75"/>
      <c r="J620" s="75"/>
      <c r="K620" s="74" t="s">
        <v>12093</v>
      </c>
      <c r="L620" s="78"/>
      <c r="M620" s="79"/>
      <c r="N620" s="79"/>
      <c r="O620" s="80"/>
      <c r="P620" s="81"/>
      <c r="Q620" s="81"/>
      <c r="R620" s="91"/>
      <c r="S620" s="91"/>
      <c r="T620" s="91"/>
      <c r="U620" s="91"/>
      <c r="V620" s="52"/>
      <c r="W620" s="52"/>
      <c r="X620" s="52"/>
      <c r="Y620" s="52"/>
      <c r="Z620" s="51"/>
      <c r="AA620" s="76"/>
      <c r="AB620" s="76"/>
      <c r="AC620" s="77"/>
      <c r="AD620" s="83" t="s">
        <v>6464</v>
      </c>
      <c r="AE620" s="83">
        <v>560</v>
      </c>
      <c r="AF620" s="83">
        <v>198</v>
      </c>
      <c r="AG620" s="83">
        <v>2012</v>
      </c>
      <c r="AH620" s="83">
        <v>562</v>
      </c>
      <c r="AI620" s="83"/>
      <c r="AJ620" s="83" t="s">
        <v>7463</v>
      </c>
      <c r="AK620" s="83"/>
      <c r="AL620" s="83"/>
      <c r="AM620" s="83"/>
      <c r="AN620" s="85">
        <v>43107.204814814817</v>
      </c>
      <c r="AO620" s="89" t="s">
        <v>9573</v>
      </c>
      <c r="AP620" s="83" t="b">
        <v>1</v>
      </c>
      <c r="AQ620" s="83" t="b">
        <v>0</v>
      </c>
      <c r="AR620" s="83" t="b">
        <v>1</v>
      </c>
      <c r="AS620" s="83" t="s">
        <v>5610</v>
      </c>
      <c r="AT620" s="83">
        <v>4</v>
      </c>
      <c r="AU620" s="83"/>
      <c r="AV620" s="83" t="b">
        <v>0</v>
      </c>
      <c r="AW620" s="83" t="s">
        <v>10421</v>
      </c>
      <c r="AX620" s="89" t="s">
        <v>11039</v>
      </c>
      <c r="AY620" s="83" t="s">
        <v>66</v>
      </c>
      <c r="AZ620" s="2"/>
      <c r="BA620" s="3"/>
      <c r="BB620" s="3"/>
      <c r="BC620" s="3"/>
      <c r="BD620" s="3"/>
    </row>
    <row r="621" spans="1:56" x14ac:dyDescent="0.55000000000000004">
      <c r="A621" s="69" t="s">
        <v>599</v>
      </c>
      <c r="B621" s="70"/>
      <c r="C621" s="70"/>
      <c r="D621" s="71"/>
      <c r="E621" s="73"/>
      <c r="F621" s="107" t="s">
        <v>2974</v>
      </c>
      <c r="G621" s="70"/>
      <c r="H621" s="74"/>
      <c r="I621" s="75"/>
      <c r="J621" s="75"/>
      <c r="K621" s="74" t="s">
        <v>12094</v>
      </c>
      <c r="L621" s="78"/>
      <c r="M621" s="79"/>
      <c r="N621" s="79"/>
      <c r="O621" s="80"/>
      <c r="P621" s="81"/>
      <c r="Q621" s="81"/>
      <c r="R621" s="91"/>
      <c r="S621" s="91"/>
      <c r="T621" s="91"/>
      <c r="U621" s="91"/>
      <c r="V621" s="52"/>
      <c r="W621" s="52"/>
      <c r="X621" s="52"/>
      <c r="Y621" s="52"/>
      <c r="Z621" s="51"/>
      <c r="AA621" s="76"/>
      <c r="AB621" s="76"/>
      <c r="AC621" s="77"/>
      <c r="AD621" s="83" t="s">
        <v>6465</v>
      </c>
      <c r="AE621" s="83">
        <v>153</v>
      </c>
      <c r="AF621" s="83">
        <v>8155</v>
      </c>
      <c r="AG621" s="83">
        <v>2765</v>
      </c>
      <c r="AH621" s="83">
        <v>863</v>
      </c>
      <c r="AI621" s="83"/>
      <c r="AJ621" s="83" t="s">
        <v>7464</v>
      </c>
      <c r="AK621" s="83" t="s">
        <v>8167</v>
      </c>
      <c r="AL621" s="89" t="s">
        <v>8776</v>
      </c>
      <c r="AM621" s="83"/>
      <c r="AN621" s="85">
        <v>40875.820671296293</v>
      </c>
      <c r="AO621" s="89" t="s">
        <v>9574</v>
      </c>
      <c r="AP621" s="83" t="b">
        <v>0</v>
      </c>
      <c r="AQ621" s="83" t="b">
        <v>0</v>
      </c>
      <c r="AR621" s="83" t="b">
        <v>0</v>
      </c>
      <c r="AS621" s="83" t="s">
        <v>5610</v>
      </c>
      <c r="AT621" s="83">
        <v>171</v>
      </c>
      <c r="AU621" s="89" t="s">
        <v>9970</v>
      </c>
      <c r="AV621" s="83" t="b">
        <v>0</v>
      </c>
      <c r="AW621" s="83" t="s">
        <v>10421</v>
      </c>
      <c r="AX621" s="89" t="s">
        <v>11040</v>
      </c>
      <c r="AY621" s="83" t="s">
        <v>66</v>
      </c>
      <c r="AZ621" s="2"/>
      <c r="BA621" s="3"/>
      <c r="BB621" s="3"/>
      <c r="BC621" s="3"/>
      <c r="BD621" s="3"/>
    </row>
    <row r="622" spans="1:56" x14ac:dyDescent="0.55000000000000004">
      <c r="A622" s="69" t="s">
        <v>596</v>
      </c>
      <c r="B622" s="70"/>
      <c r="C622" s="70"/>
      <c r="D622" s="71"/>
      <c r="E622" s="73"/>
      <c r="F622" s="107" t="s">
        <v>2971</v>
      </c>
      <c r="G622" s="70"/>
      <c r="H622" s="74"/>
      <c r="I622" s="75"/>
      <c r="J622" s="75"/>
      <c r="K622" s="74" t="s">
        <v>12095</v>
      </c>
      <c r="L622" s="78"/>
      <c r="M622" s="79"/>
      <c r="N622" s="79"/>
      <c r="O622" s="80"/>
      <c r="P622" s="81"/>
      <c r="Q622" s="81"/>
      <c r="R622" s="91"/>
      <c r="S622" s="91"/>
      <c r="T622" s="91"/>
      <c r="U622" s="91"/>
      <c r="V622" s="52"/>
      <c r="W622" s="52"/>
      <c r="X622" s="52"/>
      <c r="Y622" s="52"/>
      <c r="Z622" s="51"/>
      <c r="AA622" s="76"/>
      <c r="AB622" s="76"/>
      <c r="AC622" s="77"/>
      <c r="AD622" s="83" t="s">
        <v>6466</v>
      </c>
      <c r="AE622" s="83">
        <v>557</v>
      </c>
      <c r="AF622" s="83">
        <v>214</v>
      </c>
      <c r="AG622" s="83">
        <v>12754</v>
      </c>
      <c r="AH622" s="83">
        <v>1442</v>
      </c>
      <c r="AI622" s="83"/>
      <c r="AJ622" s="83" t="s">
        <v>7465</v>
      </c>
      <c r="AK622" s="83" t="s">
        <v>8168</v>
      </c>
      <c r="AL622" s="83"/>
      <c r="AM622" s="83"/>
      <c r="AN622" s="85">
        <v>40133.165706018517</v>
      </c>
      <c r="AO622" s="89" t="s">
        <v>9575</v>
      </c>
      <c r="AP622" s="83" t="b">
        <v>0</v>
      </c>
      <c r="AQ622" s="83" t="b">
        <v>0</v>
      </c>
      <c r="AR622" s="83" t="b">
        <v>1</v>
      </c>
      <c r="AS622" s="83" t="s">
        <v>5610</v>
      </c>
      <c r="AT622" s="83">
        <v>32</v>
      </c>
      <c r="AU622" s="89" t="s">
        <v>9973</v>
      </c>
      <c r="AV622" s="83" t="b">
        <v>0</v>
      </c>
      <c r="AW622" s="83" t="s">
        <v>10421</v>
      </c>
      <c r="AX622" s="89" t="s">
        <v>11041</v>
      </c>
      <c r="AY622" s="83" t="s">
        <v>66</v>
      </c>
      <c r="AZ622" s="2"/>
      <c r="BA622" s="3"/>
      <c r="BB622" s="3"/>
      <c r="BC622" s="3"/>
      <c r="BD622" s="3"/>
    </row>
    <row r="623" spans="1:56" x14ac:dyDescent="0.55000000000000004">
      <c r="A623" s="69" t="s">
        <v>597</v>
      </c>
      <c r="B623" s="70"/>
      <c r="C623" s="70"/>
      <c r="D623" s="71"/>
      <c r="E623" s="73"/>
      <c r="F623" s="107" t="s">
        <v>2972</v>
      </c>
      <c r="G623" s="70"/>
      <c r="H623" s="74"/>
      <c r="I623" s="75"/>
      <c r="J623" s="75"/>
      <c r="K623" s="74" t="s">
        <v>12096</v>
      </c>
      <c r="L623" s="78"/>
      <c r="M623" s="79"/>
      <c r="N623" s="79"/>
      <c r="O623" s="80"/>
      <c r="P623" s="81"/>
      <c r="Q623" s="81"/>
      <c r="R623" s="91"/>
      <c r="S623" s="91"/>
      <c r="T623" s="91"/>
      <c r="U623" s="91"/>
      <c r="V623" s="52"/>
      <c r="W623" s="52"/>
      <c r="X623" s="52"/>
      <c r="Y623" s="52"/>
      <c r="Z623" s="51"/>
      <c r="AA623" s="76"/>
      <c r="AB623" s="76"/>
      <c r="AC623" s="77"/>
      <c r="AD623" s="83" t="s">
        <v>6467</v>
      </c>
      <c r="AE623" s="83">
        <v>104</v>
      </c>
      <c r="AF623" s="83">
        <v>42</v>
      </c>
      <c r="AG623" s="83">
        <v>336</v>
      </c>
      <c r="AH623" s="83">
        <v>10</v>
      </c>
      <c r="AI623" s="83"/>
      <c r="AJ623" s="83" t="s">
        <v>7466</v>
      </c>
      <c r="AK623" s="83" t="s">
        <v>8105</v>
      </c>
      <c r="AL623" s="89" t="s">
        <v>8777</v>
      </c>
      <c r="AM623" s="83"/>
      <c r="AN623" s="85">
        <v>40682.680960648147</v>
      </c>
      <c r="AO623" s="89" t="s">
        <v>9576</v>
      </c>
      <c r="AP623" s="83" t="b">
        <v>1</v>
      </c>
      <c r="AQ623" s="83" t="b">
        <v>0</v>
      </c>
      <c r="AR623" s="83" t="b">
        <v>0</v>
      </c>
      <c r="AS623" s="83" t="s">
        <v>5604</v>
      </c>
      <c r="AT623" s="83">
        <v>8</v>
      </c>
      <c r="AU623" s="89" t="s">
        <v>9970</v>
      </c>
      <c r="AV623" s="83" t="b">
        <v>0</v>
      </c>
      <c r="AW623" s="83" t="s">
        <v>10421</v>
      </c>
      <c r="AX623" s="89" t="s">
        <v>11042</v>
      </c>
      <c r="AY623" s="83" t="s">
        <v>66</v>
      </c>
      <c r="AZ623" s="2"/>
      <c r="BA623" s="3"/>
      <c r="BB623" s="3"/>
      <c r="BC623" s="3"/>
      <c r="BD623" s="3"/>
    </row>
    <row r="624" spans="1:56" x14ac:dyDescent="0.55000000000000004">
      <c r="A624" s="69" t="s">
        <v>1115</v>
      </c>
      <c r="B624" s="70"/>
      <c r="C624" s="70"/>
      <c r="D624" s="71"/>
      <c r="E624" s="73"/>
      <c r="F624" s="107" t="s">
        <v>10221</v>
      </c>
      <c r="G624" s="70"/>
      <c r="H624" s="74"/>
      <c r="I624" s="75"/>
      <c r="J624" s="75"/>
      <c r="K624" s="74" t="s">
        <v>12097</v>
      </c>
      <c r="L624" s="78"/>
      <c r="M624" s="79"/>
      <c r="N624" s="79"/>
      <c r="O624" s="80"/>
      <c r="P624" s="81"/>
      <c r="Q624" s="81"/>
      <c r="R624" s="91"/>
      <c r="S624" s="91"/>
      <c r="T624" s="91"/>
      <c r="U624" s="91"/>
      <c r="V624" s="52"/>
      <c r="W624" s="52"/>
      <c r="X624" s="52"/>
      <c r="Y624" s="52"/>
      <c r="Z624" s="51"/>
      <c r="AA624" s="76"/>
      <c r="AB624" s="76"/>
      <c r="AC624" s="77"/>
      <c r="AD624" s="83" t="s">
        <v>6468</v>
      </c>
      <c r="AE624" s="83">
        <v>9666</v>
      </c>
      <c r="AF624" s="83">
        <v>28828</v>
      </c>
      <c r="AG624" s="83">
        <v>13553</v>
      </c>
      <c r="AH624" s="83">
        <v>1349</v>
      </c>
      <c r="AI624" s="83"/>
      <c r="AJ624" s="83" t="s">
        <v>7467</v>
      </c>
      <c r="AK624" s="83" t="s">
        <v>8169</v>
      </c>
      <c r="AL624" s="89" t="s">
        <v>8778</v>
      </c>
      <c r="AM624" s="83"/>
      <c r="AN624" s="85">
        <v>40135.767152777778</v>
      </c>
      <c r="AO624" s="89" t="s">
        <v>9577</v>
      </c>
      <c r="AP624" s="83" t="b">
        <v>0</v>
      </c>
      <c r="AQ624" s="83" t="b">
        <v>0</v>
      </c>
      <c r="AR624" s="83" t="b">
        <v>1</v>
      </c>
      <c r="AS624" s="83" t="s">
        <v>5604</v>
      </c>
      <c r="AT624" s="83">
        <v>367</v>
      </c>
      <c r="AU624" s="89" t="s">
        <v>9970</v>
      </c>
      <c r="AV624" s="83" t="b">
        <v>1</v>
      </c>
      <c r="AW624" s="83" t="s">
        <v>10421</v>
      </c>
      <c r="AX624" s="89" t="s">
        <v>11043</v>
      </c>
      <c r="AY624" s="83" t="s">
        <v>65</v>
      </c>
      <c r="AZ624" s="2"/>
      <c r="BA624" s="3"/>
      <c r="BB624" s="3"/>
      <c r="BC624" s="3"/>
      <c r="BD624" s="3"/>
    </row>
    <row r="625" spans="1:56" x14ac:dyDescent="0.55000000000000004">
      <c r="A625" s="69" t="s">
        <v>1116</v>
      </c>
      <c r="B625" s="70"/>
      <c r="C625" s="70"/>
      <c r="D625" s="71"/>
      <c r="E625" s="73"/>
      <c r="F625" s="107" t="s">
        <v>10222</v>
      </c>
      <c r="G625" s="70"/>
      <c r="H625" s="74"/>
      <c r="I625" s="75"/>
      <c r="J625" s="75"/>
      <c r="K625" s="74" t="s">
        <v>12098</v>
      </c>
      <c r="L625" s="78"/>
      <c r="M625" s="79"/>
      <c r="N625" s="79"/>
      <c r="O625" s="80"/>
      <c r="P625" s="81"/>
      <c r="Q625" s="81"/>
      <c r="R625" s="91"/>
      <c r="S625" s="91"/>
      <c r="T625" s="91"/>
      <c r="U625" s="91"/>
      <c r="V625" s="52"/>
      <c r="W625" s="52"/>
      <c r="X625" s="52"/>
      <c r="Y625" s="52"/>
      <c r="Z625" s="51"/>
      <c r="AA625" s="76"/>
      <c r="AB625" s="76"/>
      <c r="AC625" s="77"/>
      <c r="AD625" s="83" t="s">
        <v>6469</v>
      </c>
      <c r="AE625" s="83">
        <v>919</v>
      </c>
      <c r="AF625" s="83">
        <v>3672</v>
      </c>
      <c r="AG625" s="83">
        <v>24422</v>
      </c>
      <c r="AH625" s="83">
        <v>3979</v>
      </c>
      <c r="AI625" s="83"/>
      <c r="AJ625" s="83" t="s">
        <v>7468</v>
      </c>
      <c r="AK625" s="83" t="s">
        <v>8143</v>
      </c>
      <c r="AL625" s="83"/>
      <c r="AM625" s="83"/>
      <c r="AN625" s="85">
        <v>41375.135185185187</v>
      </c>
      <c r="AO625" s="89" t="s">
        <v>9578</v>
      </c>
      <c r="AP625" s="83" t="b">
        <v>0</v>
      </c>
      <c r="AQ625" s="83" t="b">
        <v>0</v>
      </c>
      <c r="AR625" s="83" t="b">
        <v>1</v>
      </c>
      <c r="AS625" s="83" t="s">
        <v>5604</v>
      </c>
      <c r="AT625" s="83">
        <v>84</v>
      </c>
      <c r="AU625" s="89" t="s">
        <v>9975</v>
      </c>
      <c r="AV625" s="83" t="b">
        <v>0</v>
      </c>
      <c r="AW625" s="83" t="s">
        <v>10421</v>
      </c>
      <c r="AX625" s="89" t="s">
        <v>11044</v>
      </c>
      <c r="AY625" s="83" t="s">
        <v>65</v>
      </c>
      <c r="AZ625" s="2"/>
      <c r="BA625" s="3"/>
      <c r="BB625" s="3"/>
      <c r="BC625" s="3"/>
      <c r="BD625" s="3"/>
    </row>
    <row r="626" spans="1:56" x14ac:dyDescent="0.55000000000000004">
      <c r="A626" s="69" t="s">
        <v>1117</v>
      </c>
      <c r="B626" s="70"/>
      <c r="C626" s="70"/>
      <c r="D626" s="71"/>
      <c r="E626" s="73"/>
      <c r="F626" s="107" t="s">
        <v>10223</v>
      </c>
      <c r="G626" s="70"/>
      <c r="H626" s="74"/>
      <c r="I626" s="75"/>
      <c r="J626" s="75"/>
      <c r="K626" s="74" t="s">
        <v>12099</v>
      </c>
      <c r="L626" s="78"/>
      <c r="M626" s="79"/>
      <c r="N626" s="79"/>
      <c r="O626" s="80"/>
      <c r="P626" s="81"/>
      <c r="Q626" s="81"/>
      <c r="R626" s="91"/>
      <c r="S626" s="91"/>
      <c r="T626" s="91"/>
      <c r="U626" s="91"/>
      <c r="V626" s="52"/>
      <c r="W626" s="52"/>
      <c r="X626" s="52"/>
      <c r="Y626" s="52"/>
      <c r="Z626" s="51"/>
      <c r="AA626" s="76"/>
      <c r="AB626" s="76"/>
      <c r="AC626" s="77"/>
      <c r="AD626" s="83" t="s">
        <v>6470</v>
      </c>
      <c r="AE626" s="83">
        <v>418</v>
      </c>
      <c r="AF626" s="83">
        <v>240</v>
      </c>
      <c r="AG626" s="83">
        <v>2917</v>
      </c>
      <c r="AH626" s="83">
        <v>5506</v>
      </c>
      <c r="AI626" s="83"/>
      <c r="AJ626" s="83" t="s">
        <v>7469</v>
      </c>
      <c r="AK626" s="83" t="s">
        <v>8170</v>
      </c>
      <c r="AL626" s="89" t="s">
        <v>8779</v>
      </c>
      <c r="AM626" s="83"/>
      <c r="AN626" s="85">
        <v>41915.654328703706</v>
      </c>
      <c r="AO626" s="89" t="s">
        <v>9579</v>
      </c>
      <c r="AP626" s="83" t="b">
        <v>0</v>
      </c>
      <c r="AQ626" s="83" t="b">
        <v>0</v>
      </c>
      <c r="AR626" s="83" t="b">
        <v>1</v>
      </c>
      <c r="AS626" s="83" t="s">
        <v>5604</v>
      </c>
      <c r="AT626" s="83">
        <v>2</v>
      </c>
      <c r="AU626" s="89" t="s">
        <v>9978</v>
      </c>
      <c r="AV626" s="83" t="b">
        <v>0</v>
      </c>
      <c r="AW626" s="83" t="s">
        <v>10421</v>
      </c>
      <c r="AX626" s="89" t="s">
        <v>11045</v>
      </c>
      <c r="AY626" s="83" t="s">
        <v>65</v>
      </c>
      <c r="AZ626" s="2"/>
      <c r="BA626" s="3"/>
      <c r="BB626" s="3"/>
      <c r="BC626" s="3"/>
      <c r="BD626" s="3"/>
    </row>
    <row r="627" spans="1:56" x14ac:dyDescent="0.55000000000000004">
      <c r="A627" s="69" t="s">
        <v>600</v>
      </c>
      <c r="B627" s="70"/>
      <c r="C627" s="70"/>
      <c r="D627" s="71"/>
      <c r="E627" s="73"/>
      <c r="F627" s="107" t="s">
        <v>2975</v>
      </c>
      <c r="G627" s="70"/>
      <c r="H627" s="74"/>
      <c r="I627" s="75"/>
      <c r="J627" s="75"/>
      <c r="K627" s="74" t="s">
        <v>12100</v>
      </c>
      <c r="L627" s="78"/>
      <c r="M627" s="79"/>
      <c r="N627" s="79"/>
      <c r="O627" s="80"/>
      <c r="P627" s="81"/>
      <c r="Q627" s="81"/>
      <c r="R627" s="91"/>
      <c r="S627" s="91"/>
      <c r="T627" s="91"/>
      <c r="U627" s="91"/>
      <c r="V627" s="52"/>
      <c r="W627" s="52"/>
      <c r="X627" s="52"/>
      <c r="Y627" s="52"/>
      <c r="Z627" s="51"/>
      <c r="AA627" s="76"/>
      <c r="AB627" s="76"/>
      <c r="AC627" s="77"/>
      <c r="AD627" s="83" t="s">
        <v>6471</v>
      </c>
      <c r="AE627" s="83">
        <v>107</v>
      </c>
      <c r="AF627" s="83">
        <v>171</v>
      </c>
      <c r="AG627" s="83">
        <v>6328</v>
      </c>
      <c r="AH627" s="83">
        <v>25</v>
      </c>
      <c r="AI627" s="83"/>
      <c r="AJ627" s="83"/>
      <c r="AK627" s="83"/>
      <c r="AL627" s="83"/>
      <c r="AM627" s="83"/>
      <c r="AN627" s="85">
        <v>41717.16064814815</v>
      </c>
      <c r="AO627" s="83"/>
      <c r="AP627" s="83" t="b">
        <v>1</v>
      </c>
      <c r="AQ627" s="83" t="b">
        <v>0</v>
      </c>
      <c r="AR627" s="83" t="b">
        <v>1</v>
      </c>
      <c r="AS627" s="83" t="s">
        <v>5610</v>
      </c>
      <c r="AT627" s="83">
        <v>16</v>
      </c>
      <c r="AU627" s="89" t="s">
        <v>9970</v>
      </c>
      <c r="AV627" s="83" t="b">
        <v>0</v>
      </c>
      <c r="AW627" s="83" t="s">
        <v>10421</v>
      </c>
      <c r="AX627" s="89" t="s">
        <v>11046</v>
      </c>
      <c r="AY627" s="83" t="s">
        <v>66</v>
      </c>
      <c r="AZ627" s="2"/>
      <c r="BA627" s="3"/>
      <c r="BB627" s="3"/>
      <c r="BC627" s="3"/>
      <c r="BD627" s="3"/>
    </row>
    <row r="628" spans="1:56" x14ac:dyDescent="0.55000000000000004">
      <c r="A628" s="69" t="s">
        <v>601</v>
      </c>
      <c r="B628" s="70"/>
      <c r="C628" s="70"/>
      <c r="D628" s="71"/>
      <c r="E628" s="73"/>
      <c r="F628" s="107" t="s">
        <v>2976</v>
      </c>
      <c r="G628" s="70"/>
      <c r="H628" s="74"/>
      <c r="I628" s="75"/>
      <c r="J628" s="75"/>
      <c r="K628" s="74" t="s">
        <v>12101</v>
      </c>
      <c r="L628" s="78"/>
      <c r="M628" s="79"/>
      <c r="N628" s="79"/>
      <c r="O628" s="80"/>
      <c r="P628" s="81"/>
      <c r="Q628" s="81"/>
      <c r="R628" s="91"/>
      <c r="S628" s="91"/>
      <c r="T628" s="91"/>
      <c r="U628" s="91"/>
      <c r="V628" s="52"/>
      <c r="W628" s="52"/>
      <c r="X628" s="52"/>
      <c r="Y628" s="52"/>
      <c r="Z628" s="51"/>
      <c r="AA628" s="76"/>
      <c r="AB628" s="76"/>
      <c r="AC628" s="77"/>
      <c r="AD628" s="83" t="s">
        <v>6472</v>
      </c>
      <c r="AE628" s="83">
        <v>346</v>
      </c>
      <c r="AF628" s="83">
        <v>534</v>
      </c>
      <c r="AG628" s="83">
        <v>5562</v>
      </c>
      <c r="AH628" s="83">
        <v>13871</v>
      </c>
      <c r="AI628" s="83"/>
      <c r="AJ628" s="83" t="s">
        <v>7470</v>
      </c>
      <c r="AK628" s="83" t="s">
        <v>8171</v>
      </c>
      <c r="AL628" s="89" t="s">
        <v>8780</v>
      </c>
      <c r="AM628" s="83"/>
      <c r="AN628" s="85">
        <v>39840.092627314814</v>
      </c>
      <c r="AO628" s="89" t="s">
        <v>9580</v>
      </c>
      <c r="AP628" s="83" t="b">
        <v>0</v>
      </c>
      <c r="AQ628" s="83" t="b">
        <v>0</v>
      </c>
      <c r="AR628" s="83" t="b">
        <v>1</v>
      </c>
      <c r="AS628" s="83" t="s">
        <v>5604</v>
      </c>
      <c r="AT628" s="83">
        <v>79</v>
      </c>
      <c r="AU628" s="89" t="s">
        <v>9968</v>
      </c>
      <c r="AV628" s="83" t="b">
        <v>0</v>
      </c>
      <c r="AW628" s="83" t="s">
        <v>10421</v>
      </c>
      <c r="AX628" s="89" t="s">
        <v>11047</v>
      </c>
      <c r="AY628" s="83" t="s">
        <v>66</v>
      </c>
      <c r="AZ628" s="2"/>
      <c r="BA628" s="3"/>
      <c r="BB628" s="3"/>
      <c r="BC628" s="3"/>
      <c r="BD628" s="3"/>
    </row>
    <row r="629" spans="1:56" x14ac:dyDescent="0.55000000000000004">
      <c r="A629" s="69" t="s">
        <v>858</v>
      </c>
      <c r="B629" s="70"/>
      <c r="C629" s="70"/>
      <c r="D629" s="71"/>
      <c r="E629" s="73"/>
      <c r="F629" s="107" t="s">
        <v>3189</v>
      </c>
      <c r="G629" s="70"/>
      <c r="H629" s="74"/>
      <c r="I629" s="75"/>
      <c r="J629" s="75"/>
      <c r="K629" s="74" t="s">
        <v>12102</v>
      </c>
      <c r="L629" s="78"/>
      <c r="M629" s="79"/>
      <c r="N629" s="79"/>
      <c r="O629" s="80"/>
      <c r="P629" s="81"/>
      <c r="Q629" s="81"/>
      <c r="R629" s="91"/>
      <c r="S629" s="91"/>
      <c r="T629" s="91"/>
      <c r="U629" s="91"/>
      <c r="V629" s="52"/>
      <c r="W629" s="52"/>
      <c r="X629" s="52"/>
      <c r="Y629" s="52"/>
      <c r="Z629" s="51"/>
      <c r="AA629" s="76"/>
      <c r="AB629" s="76"/>
      <c r="AC629" s="77"/>
      <c r="AD629" s="83" t="s">
        <v>6473</v>
      </c>
      <c r="AE629" s="83">
        <v>202</v>
      </c>
      <c r="AF629" s="83">
        <v>194</v>
      </c>
      <c r="AG629" s="83">
        <v>1620</v>
      </c>
      <c r="AH629" s="83">
        <v>111</v>
      </c>
      <c r="AI629" s="83"/>
      <c r="AJ629" s="83" t="s">
        <v>7471</v>
      </c>
      <c r="AK629" s="83" t="s">
        <v>8172</v>
      </c>
      <c r="AL629" s="89" t="s">
        <v>8781</v>
      </c>
      <c r="AM629" s="83"/>
      <c r="AN629" s="85">
        <v>42027.885358796295</v>
      </c>
      <c r="AO629" s="89" t="s">
        <v>9581</v>
      </c>
      <c r="AP629" s="83" t="b">
        <v>1</v>
      </c>
      <c r="AQ629" s="83" t="b">
        <v>0</v>
      </c>
      <c r="AR629" s="83" t="b">
        <v>0</v>
      </c>
      <c r="AS629" s="83" t="s">
        <v>5604</v>
      </c>
      <c r="AT629" s="83">
        <v>22</v>
      </c>
      <c r="AU629" s="89" t="s">
        <v>9970</v>
      </c>
      <c r="AV629" s="83" t="b">
        <v>0</v>
      </c>
      <c r="AW629" s="83" t="s">
        <v>10421</v>
      </c>
      <c r="AX629" s="89" t="s">
        <v>11048</v>
      </c>
      <c r="AY629" s="83" t="s">
        <v>66</v>
      </c>
      <c r="AZ629" s="2"/>
      <c r="BA629" s="3"/>
      <c r="BB629" s="3"/>
      <c r="BC629" s="3"/>
      <c r="BD629" s="3"/>
    </row>
    <row r="630" spans="1:56" x14ac:dyDescent="0.55000000000000004">
      <c r="A630" s="69" t="s">
        <v>602</v>
      </c>
      <c r="B630" s="70"/>
      <c r="C630" s="70"/>
      <c r="D630" s="71"/>
      <c r="E630" s="73"/>
      <c r="F630" s="107" t="s">
        <v>2977</v>
      </c>
      <c r="G630" s="70"/>
      <c r="H630" s="74"/>
      <c r="I630" s="75"/>
      <c r="J630" s="75"/>
      <c r="K630" s="74" t="s">
        <v>12103</v>
      </c>
      <c r="L630" s="78"/>
      <c r="M630" s="79"/>
      <c r="N630" s="79"/>
      <c r="O630" s="80"/>
      <c r="P630" s="81"/>
      <c r="Q630" s="81"/>
      <c r="R630" s="91"/>
      <c r="S630" s="91"/>
      <c r="T630" s="91"/>
      <c r="U630" s="91"/>
      <c r="V630" s="52"/>
      <c r="W630" s="52"/>
      <c r="X630" s="52"/>
      <c r="Y630" s="52"/>
      <c r="Z630" s="51"/>
      <c r="AA630" s="76"/>
      <c r="AB630" s="76"/>
      <c r="AC630" s="77"/>
      <c r="AD630" s="83" t="s">
        <v>6474</v>
      </c>
      <c r="AE630" s="83">
        <v>2091</v>
      </c>
      <c r="AF630" s="83">
        <v>2629</v>
      </c>
      <c r="AG630" s="83">
        <v>3316</v>
      </c>
      <c r="AH630" s="83">
        <v>1957</v>
      </c>
      <c r="AI630" s="83"/>
      <c r="AJ630" s="83" t="s">
        <v>7472</v>
      </c>
      <c r="AK630" s="83" t="s">
        <v>8173</v>
      </c>
      <c r="AL630" s="89" t="s">
        <v>8782</v>
      </c>
      <c r="AM630" s="83"/>
      <c r="AN630" s="85">
        <v>39934.373055555552</v>
      </c>
      <c r="AO630" s="89" t="s">
        <v>9582</v>
      </c>
      <c r="AP630" s="83" t="b">
        <v>0</v>
      </c>
      <c r="AQ630" s="83" t="b">
        <v>0</v>
      </c>
      <c r="AR630" s="83" t="b">
        <v>1</v>
      </c>
      <c r="AS630" s="83" t="s">
        <v>5604</v>
      </c>
      <c r="AT630" s="83">
        <v>171</v>
      </c>
      <c r="AU630" s="89" t="s">
        <v>9970</v>
      </c>
      <c r="AV630" s="83" t="b">
        <v>0</v>
      </c>
      <c r="AW630" s="83" t="s">
        <v>10421</v>
      </c>
      <c r="AX630" s="89" t="s">
        <v>11049</v>
      </c>
      <c r="AY630" s="83" t="s">
        <v>66</v>
      </c>
      <c r="AZ630" s="2"/>
      <c r="BA630" s="3"/>
      <c r="BB630" s="3"/>
      <c r="BC630" s="3"/>
      <c r="BD630" s="3"/>
    </row>
    <row r="631" spans="1:56" x14ac:dyDescent="0.55000000000000004">
      <c r="A631" s="69" t="s">
        <v>603</v>
      </c>
      <c r="B631" s="70"/>
      <c r="C631" s="70"/>
      <c r="D631" s="71"/>
      <c r="E631" s="73"/>
      <c r="F631" s="107" t="s">
        <v>2978</v>
      </c>
      <c r="G631" s="70"/>
      <c r="H631" s="74"/>
      <c r="I631" s="75"/>
      <c r="J631" s="75"/>
      <c r="K631" s="74" t="s">
        <v>12104</v>
      </c>
      <c r="L631" s="78"/>
      <c r="M631" s="79"/>
      <c r="N631" s="79"/>
      <c r="O631" s="80"/>
      <c r="P631" s="81"/>
      <c r="Q631" s="81"/>
      <c r="R631" s="91"/>
      <c r="S631" s="91"/>
      <c r="T631" s="91"/>
      <c r="U631" s="91"/>
      <c r="V631" s="52"/>
      <c r="W631" s="52"/>
      <c r="X631" s="52"/>
      <c r="Y631" s="52"/>
      <c r="Z631" s="51"/>
      <c r="AA631" s="76"/>
      <c r="AB631" s="76"/>
      <c r="AC631" s="77"/>
      <c r="AD631" s="83" t="s">
        <v>6475</v>
      </c>
      <c r="AE631" s="83">
        <v>275</v>
      </c>
      <c r="AF631" s="83">
        <v>656</v>
      </c>
      <c r="AG631" s="83">
        <v>421</v>
      </c>
      <c r="AH631" s="83">
        <v>1130</v>
      </c>
      <c r="AI631" s="83"/>
      <c r="AJ631" s="83" t="s">
        <v>7473</v>
      </c>
      <c r="AK631" s="83" t="s">
        <v>8174</v>
      </c>
      <c r="AL631" s="89" t="s">
        <v>8783</v>
      </c>
      <c r="AM631" s="83"/>
      <c r="AN631" s="85">
        <v>42631.618831018517</v>
      </c>
      <c r="AO631" s="89" t="s">
        <v>9583</v>
      </c>
      <c r="AP631" s="83" t="b">
        <v>1</v>
      </c>
      <c r="AQ631" s="83" t="b">
        <v>0</v>
      </c>
      <c r="AR631" s="83" t="b">
        <v>1</v>
      </c>
      <c r="AS631" s="83" t="s">
        <v>5604</v>
      </c>
      <c r="AT631" s="83">
        <v>10</v>
      </c>
      <c r="AU631" s="83"/>
      <c r="AV631" s="83" t="b">
        <v>0</v>
      </c>
      <c r="AW631" s="83" t="s">
        <v>10421</v>
      </c>
      <c r="AX631" s="89" t="s">
        <v>11050</v>
      </c>
      <c r="AY631" s="83" t="s">
        <v>66</v>
      </c>
      <c r="AZ631" s="2"/>
      <c r="BA631" s="3"/>
      <c r="BB631" s="3"/>
      <c r="BC631" s="3"/>
      <c r="BD631" s="3"/>
    </row>
    <row r="632" spans="1:56" x14ac:dyDescent="0.55000000000000004">
      <c r="A632" s="69" t="s">
        <v>1118</v>
      </c>
      <c r="B632" s="70"/>
      <c r="C632" s="70"/>
      <c r="D632" s="71"/>
      <c r="E632" s="73"/>
      <c r="F632" s="107" t="s">
        <v>10224</v>
      </c>
      <c r="G632" s="70"/>
      <c r="H632" s="74"/>
      <c r="I632" s="75"/>
      <c r="J632" s="75"/>
      <c r="K632" s="74" t="s">
        <v>12105</v>
      </c>
      <c r="L632" s="78"/>
      <c r="M632" s="79"/>
      <c r="N632" s="79"/>
      <c r="O632" s="80"/>
      <c r="P632" s="81"/>
      <c r="Q632" s="81"/>
      <c r="R632" s="91"/>
      <c r="S632" s="91"/>
      <c r="T632" s="91"/>
      <c r="U632" s="91"/>
      <c r="V632" s="52"/>
      <c r="W632" s="52"/>
      <c r="X632" s="52"/>
      <c r="Y632" s="52"/>
      <c r="Z632" s="51"/>
      <c r="AA632" s="76"/>
      <c r="AB632" s="76"/>
      <c r="AC632" s="77"/>
      <c r="AD632" s="83" t="s">
        <v>6476</v>
      </c>
      <c r="AE632" s="83">
        <v>170</v>
      </c>
      <c r="AF632" s="83">
        <v>222</v>
      </c>
      <c r="AG632" s="83">
        <v>205</v>
      </c>
      <c r="AH632" s="83">
        <v>270</v>
      </c>
      <c r="AI632" s="83"/>
      <c r="AJ632" s="83" t="s">
        <v>7474</v>
      </c>
      <c r="AK632" s="83" t="s">
        <v>8175</v>
      </c>
      <c r="AL632" s="89" t="s">
        <v>8784</v>
      </c>
      <c r="AM632" s="83"/>
      <c r="AN632" s="85">
        <v>42090.642210648148</v>
      </c>
      <c r="AO632" s="89" t="s">
        <v>9584</v>
      </c>
      <c r="AP632" s="83" t="b">
        <v>1</v>
      </c>
      <c r="AQ632" s="83" t="b">
        <v>0</v>
      </c>
      <c r="AR632" s="83" t="b">
        <v>1</v>
      </c>
      <c r="AS632" s="83" t="s">
        <v>5604</v>
      </c>
      <c r="AT632" s="83">
        <v>2</v>
      </c>
      <c r="AU632" s="89" t="s">
        <v>9970</v>
      </c>
      <c r="AV632" s="83" t="b">
        <v>0</v>
      </c>
      <c r="AW632" s="83" t="s">
        <v>10421</v>
      </c>
      <c r="AX632" s="89" t="s">
        <v>11051</v>
      </c>
      <c r="AY632" s="83" t="s">
        <v>65</v>
      </c>
      <c r="AZ632" s="2"/>
      <c r="BA632" s="3"/>
      <c r="BB632" s="3"/>
      <c r="BC632" s="3"/>
      <c r="BD632" s="3"/>
    </row>
    <row r="633" spans="1:56" x14ac:dyDescent="0.55000000000000004">
      <c r="A633" s="69" t="s">
        <v>1119</v>
      </c>
      <c r="B633" s="70"/>
      <c r="C633" s="70"/>
      <c r="D633" s="71"/>
      <c r="E633" s="73"/>
      <c r="F633" s="107" t="s">
        <v>10225</v>
      </c>
      <c r="G633" s="70"/>
      <c r="H633" s="74"/>
      <c r="I633" s="75"/>
      <c r="J633" s="75"/>
      <c r="K633" s="74" t="s">
        <v>12106</v>
      </c>
      <c r="L633" s="78"/>
      <c r="M633" s="79"/>
      <c r="N633" s="79"/>
      <c r="O633" s="80"/>
      <c r="P633" s="81"/>
      <c r="Q633" s="81"/>
      <c r="R633" s="91"/>
      <c r="S633" s="91"/>
      <c r="T633" s="91"/>
      <c r="U633" s="91"/>
      <c r="V633" s="52"/>
      <c r="W633" s="52"/>
      <c r="X633" s="52"/>
      <c r="Y633" s="52"/>
      <c r="Z633" s="51"/>
      <c r="AA633" s="76"/>
      <c r="AB633" s="76"/>
      <c r="AC633" s="77"/>
      <c r="AD633" s="83" t="s">
        <v>6477</v>
      </c>
      <c r="AE633" s="83">
        <v>3822</v>
      </c>
      <c r="AF633" s="83">
        <v>30569</v>
      </c>
      <c r="AG633" s="83">
        <v>23585</v>
      </c>
      <c r="AH633" s="83">
        <v>8128</v>
      </c>
      <c r="AI633" s="83"/>
      <c r="AJ633" s="83" t="s">
        <v>7475</v>
      </c>
      <c r="AK633" s="83" t="s">
        <v>8176</v>
      </c>
      <c r="AL633" s="89" t="s">
        <v>8785</v>
      </c>
      <c r="AM633" s="83"/>
      <c r="AN633" s="85">
        <v>39875.827094907407</v>
      </c>
      <c r="AO633" s="89" t="s">
        <v>9585</v>
      </c>
      <c r="AP633" s="83" t="b">
        <v>0</v>
      </c>
      <c r="AQ633" s="83" t="b">
        <v>0</v>
      </c>
      <c r="AR633" s="83" t="b">
        <v>1</v>
      </c>
      <c r="AS633" s="83" t="s">
        <v>5604</v>
      </c>
      <c r="AT633" s="83">
        <v>830</v>
      </c>
      <c r="AU633" s="89" t="s">
        <v>9978</v>
      </c>
      <c r="AV633" s="83" t="b">
        <v>1</v>
      </c>
      <c r="AW633" s="83" t="s">
        <v>10421</v>
      </c>
      <c r="AX633" s="89" t="s">
        <v>11052</v>
      </c>
      <c r="AY633" s="83" t="s">
        <v>65</v>
      </c>
      <c r="AZ633" s="2"/>
      <c r="BA633" s="3"/>
      <c r="BB633" s="3"/>
      <c r="BC633" s="3"/>
      <c r="BD633" s="3"/>
    </row>
    <row r="634" spans="1:56" x14ac:dyDescent="0.55000000000000004">
      <c r="A634" s="69" t="s">
        <v>1120</v>
      </c>
      <c r="B634" s="70"/>
      <c r="C634" s="70"/>
      <c r="D634" s="71"/>
      <c r="E634" s="73"/>
      <c r="F634" s="107" t="s">
        <v>10226</v>
      </c>
      <c r="G634" s="70"/>
      <c r="H634" s="74"/>
      <c r="I634" s="75"/>
      <c r="J634" s="75"/>
      <c r="K634" s="74" t="s">
        <v>12107</v>
      </c>
      <c r="L634" s="78"/>
      <c r="M634" s="79"/>
      <c r="N634" s="79"/>
      <c r="O634" s="80"/>
      <c r="P634" s="81"/>
      <c r="Q634" s="81"/>
      <c r="R634" s="91"/>
      <c r="S634" s="91"/>
      <c r="T634" s="91"/>
      <c r="U634" s="91"/>
      <c r="V634" s="52"/>
      <c r="W634" s="52"/>
      <c r="X634" s="52"/>
      <c r="Y634" s="52"/>
      <c r="Z634" s="51"/>
      <c r="AA634" s="76"/>
      <c r="AB634" s="76"/>
      <c r="AC634" s="77"/>
      <c r="AD634" s="83" t="s">
        <v>6478</v>
      </c>
      <c r="AE634" s="83">
        <v>336</v>
      </c>
      <c r="AF634" s="83">
        <v>1263</v>
      </c>
      <c r="AG634" s="83">
        <v>1384</v>
      </c>
      <c r="AH634" s="83">
        <v>611</v>
      </c>
      <c r="AI634" s="83"/>
      <c r="AJ634" s="83" t="s">
        <v>7476</v>
      </c>
      <c r="AK634" s="83" t="s">
        <v>8177</v>
      </c>
      <c r="AL634" s="89" t="s">
        <v>8786</v>
      </c>
      <c r="AM634" s="83"/>
      <c r="AN634" s="85">
        <v>42432.918356481481</v>
      </c>
      <c r="AO634" s="89" t="s">
        <v>9586</v>
      </c>
      <c r="AP634" s="83" t="b">
        <v>0</v>
      </c>
      <c r="AQ634" s="83" t="b">
        <v>0</v>
      </c>
      <c r="AR634" s="83" t="b">
        <v>1</v>
      </c>
      <c r="AS634" s="83" t="s">
        <v>5604</v>
      </c>
      <c r="AT634" s="83">
        <v>7</v>
      </c>
      <c r="AU634" s="89" t="s">
        <v>9970</v>
      </c>
      <c r="AV634" s="83" t="b">
        <v>0</v>
      </c>
      <c r="AW634" s="83" t="s">
        <v>10421</v>
      </c>
      <c r="AX634" s="89" t="s">
        <v>11053</v>
      </c>
      <c r="AY634" s="83" t="s">
        <v>65</v>
      </c>
      <c r="AZ634" s="2"/>
      <c r="BA634" s="3"/>
      <c r="BB634" s="3"/>
      <c r="BC634" s="3"/>
      <c r="BD634" s="3"/>
    </row>
    <row r="635" spans="1:56" x14ac:dyDescent="0.55000000000000004">
      <c r="A635" s="69" t="s">
        <v>1121</v>
      </c>
      <c r="B635" s="70"/>
      <c r="C635" s="70"/>
      <c r="D635" s="71"/>
      <c r="E635" s="73"/>
      <c r="F635" s="107" t="s">
        <v>10227</v>
      </c>
      <c r="G635" s="70"/>
      <c r="H635" s="74"/>
      <c r="I635" s="75"/>
      <c r="J635" s="75"/>
      <c r="K635" s="74" t="s">
        <v>12108</v>
      </c>
      <c r="L635" s="78"/>
      <c r="M635" s="79"/>
      <c r="N635" s="79"/>
      <c r="O635" s="80"/>
      <c r="P635" s="81"/>
      <c r="Q635" s="81"/>
      <c r="R635" s="91"/>
      <c r="S635" s="91"/>
      <c r="T635" s="91"/>
      <c r="U635" s="91"/>
      <c r="V635" s="52"/>
      <c r="W635" s="52"/>
      <c r="X635" s="52"/>
      <c r="Y635" s="52"/>
      <c r="Z635" s="51"/>
      <c r="AA635" s="76"/>
      <c r="AB635" s="76"/>
      <c r="AC635" s="77"/>
      <c r="AD635" s="83" t="s">
        <v>6479</v>
      </c>
      <c r="AE635" s="83">
        <v>4402</v>
      </c>
      <c r="AF635" s="83">
        <v>11275</v>
      </c>
      <c r="AG635" s="83">
        <v>9152</v>
      </c>
      <c r="AH635" s="83">
        <v>950</v>
      </c>
      <c r="AI635" s="83"/>
      <c r="AJ635" s="83"/>
      <c r="AK635" s="83" t="s">
        <v>8178</v>
      </c>
      <c r="AL635" s="89" t="s">
        <v>8787</v>
      </c>
      <c r="AM635" s="83"/>
      <c r="AN635" s="85">
        <v>39979.704398148147</v>
      </c>
      <c r="AO635" s="89" t="s">
        <v>9587</v>
      </c>
      <c r="AP635" s="83" t="b">
        <v>0</v>
      </c>
      <c r="AQ635" s="83" t="b">
        <v>0</v>
      </c>
      <c r="AR635" s="83" t="b">
        <v>1</v>
      </c>
      <c r="AS635" s="83" t="s">
        <v>5604</v>
      </c>
      <c r="AT635" s="83">
        <v>69</v>
      </c>
      <c r="AU635" s="89" t="s">
        <v>9970</v>
      </c>
      <c r="AV635" s="83" t="b">
        <v>0</v>
      </c>
      <c r="AW635" s="83" t="s">
        <v>10421</v>
      </c>
      <c r="AX635" s="89" t="s">
        <v>11054</v>
      </c>
      <c r="AY635" s="83" t="s">
        <v>65</v>
      </c>
      <c r="AZ635" s="2"/>
      <c r="BA635" s="3"/>
      <c r="BB635" s="3"/>
      <c r="BC635" s="3"/>
      <c r="BD635" s="3"/>
    </row>
    <row r="636" spans="1:56" x14ac:dyDescent="0.55000000000000004">
      <c r="A636" s="69" t="s">
        <v>1122</v>
      </c>
      <c r="B636" s="70"/>
      <c r="C636" s="70"/>
      <c r="D636" s="71"/>
      <c r="E636" s="73"/>
      <c r="F636" s="107" t="s">
        <v>10228</v>
      </c>
      <c r="G636" s="70"/>
      <c r="H636" s="74"/>
      <c r="I636" s="75"/>
      <c r="J636" s="75"/>
      <c r="K636" s="74" t="s">
        <v>12109</v>
      </c>
      <c r="L636" s="78"/>
      <c r="M636" s="79"/>
      <c r="N636" s="79"/>
      <c r="O636" s="80"/>
      <c r="P636" s="81"/>
      <c r="Q636" s="81"/>
      <c r="R636" s="91"/>
      <c r="S636" s="91"/>
      <c r="T636" s="91"/>
      <c r="U636" s="91"/>
      <c r="V636" s="52"/>
      <c r="W636" s="52"/>
      <c r="X636" s="52"/>
      <c r="Y636" s="52"/>
      <c r="Z636" s="51"/>
      <c r="AA636" s="76"/>
      <c r="AB636" s="76"/>
      <c r="AC636" s="77"/>
      <c r="AD636" s="83" t="s">
        <v>6480</v>
      </c>
      <c r="AE636" s="83">
        <v>1042</v>
      </c>
      <c r="AF636" s="83">
        <v>4528</v>
      </c>
      <c r="AG636" s="83">
        <v>2867</v>
      </c>
      <c r="AH636" s="83">
        <v>4131</v>
      </c>
      <c r="AI636" s="83"/>
      <c r="AJ636" s="83" t="s">
        <v>7477</v>
      </c>
      <c r="AK636" s="83" t="s">
        <v>7869</v>
      </c>
      <c r="AL636" s="89" t="s">
        <v>8788</v>
      </c>
      <c r="AM636" s="83"/>
      <c r="AN636" s="85">
        <v>41618.629016203704</v>
      </c>
      <c r="AO636" s="89" t="s">
        <v>9588</v>
      </c>
      <c r="AP636" s="83" t="b">
        <v>0</v>
      </c>
      <c r="AQ636" s="83" t="b">
        <v>0</v>
      </c>
      <c r="AR636" s="83" t="b">
        <v>1</v>
      </c>
      <c r="AS636" s="83" t="s">
        <v>5605</v>
      </c>
      <c r="AT636" s="83">
        <v>102</v>
      </c>
      <c r="AU636" s="89" t="s">
        <v>9970</v>
      </c>
      <c r="AV636" s="83" t="b">
        <v>1</v>
      </c>
      <c r="AW636" s="83" t="s">
        <v>10421</v>
      </c>
      <c r="AX636" s="89" t="s">
        <v>11055</v>
      </c>
      <c r="AY636" s="83" t="s">
        <v>65</v>
      </c>
      <c r="AZ636" s="2"/>
      <c r="BA636" s="3"/>
      <c r="BB636" s="3"/>
      <c r="BC636" s="3"/>
      <c r="BD636" s="3"/>
    </row>
    <row r="637" spans="1:56" x14ac:dyDescent="0.55000000000000004">
      <c r="A637" s="69" t="s">
        <v>604</v>
      </c>
      <c r="B637" s="70"/>
      <c r="C637" s="70"/>
      <c r="D637" s="71"/>
      <c r="E637" s="73"/>
      <c r="F637" s="107" t="s">
        <v>2979</v>
      </c>
      <c r="G637" s="70"/>
      <c r="H637" s="74"/>
      <c r="I637" s="75"/>
      <c r="J637" s="75"/>
      <c r="K637" s="74" t="s">
        <v>12110</v>
      </c>
      <c r="L637" s="78"/>
      <c r="M637" s="79"/>
      <c r="N637" s="79"/>
      <c r="O637" s="80"/>
      <c r="P637" s="81"/>
      <c r="Q637" s="81"/>
      <c r="R637" s="91"/>
      <c r="S637" s="91"/>
      <c r="T637" s="91"/>
      <c r="U637" s="91"/>
      <c r="V637" s="52"/>
      <c r="W637" s="52"/>
      <c r="X637" s="52"/>
      <c r="Y637" s="52"/>
      <c r="Z637" s="51"/>
      <c r="AA637" s="76"/>
      <c r="AB637" s="76"/>
      <c r="AC637" s="77"/>
      <c r="AD637" s="83" t="s">
        <v>6481</v>
      </c>
      <c r="AE637" s="83">
        <v>1809</v>
      </c>
      <c r="AF637" s="83">
        <v>330</v>
      </c>
      <c r="AG637" s="83">
        <v>1454</v>
      </c>
      <c r="AH637" s="83">
        <v>516</v>
      </c>
      <c r="AI637" s="83"/>
      <c r="AJ637" s="83" t="s">
        <v>7478</v>
      </c>
      <c r="AK637" s="83" t="s">
        <v>8125</v>
      </c>
      <c r="AL637" s="89" t="s">
        <v>8789</v>
      </c>
      <c r="AM637" s="83"/>
      <c r="AN637" s="85">
        <v>41291.25304398148</v>
      </c>
      <c r="AO637" s="89" t="s">
        <v>9589</v>
      </c>
      <c r="AP637" s="83" t="b">
        <v>0</v>
      </c>
      <c r="AQ637" s="83" t="b">
        <v>0</v>
      </c>
      <c r="AR637" s="83" t="b">
        <v>1</v>
      </c>
      <c r="AS637" s="83" t="s">
        <v>5604</v>
      </c>
      <c r="AT637" s="83">
        <v>6</v>
      </c>
      <c r="AU637" s="89" t="s">
        <v>9980</v>
      </c>
      <c r="AV637" s="83" t="b">
        <v>0</v>
      </c>
      <c r="AW637" s="83" t="s">
        <v>10421</v>
      </c>
      <c r="AX637" s="89" t="s">
        <v>11056</v>
      </c>
      <c r="AY637" s="83" t="s">
        <v>66</v>
      </c>
      <c r="AZ637" s="2"/>
      <c r="BA637" s="3"/>
      <c r="BB637" s="3"/>
      <c r="BC637" s="3"/>
      <c r="BD637" s="3"/>
    </row>
    <row r="638" spans="1:56" x14ac:dyDescent="0.55000000000000004">
      <c r="A638" s="69" t="s">
        <v>819</v>
      </c>
      <c r="B638" s="70"/>
      <c r="C638" s="70"/>
      <c r="D638" s="71"/>
      <c r="E638" s="73"/>
      <c r="F638" s="107" t="s">
        <v>3158</v>
      </c>
      <c r="G638" s="70"/>
      <c r="H638" s="74"/>
      <c r="I638" s="75"/>
      <c r="J638" s="75"/>
      <c r="K638" s="74" t="s">
        <v>12111</v>
      </c>
      <c r="L638" s="78"/>
      <c r="M638" s="79"/>
      <c r="N638" s="79"/>
      <c r="O638" s="80"/>
      <c r="P638" s="81"/>
      <c r="Q638" s="81"/>
      <c r="R638" s="91"/>
      <c r="S638" s="91"/>
      <c r="T638" s="91"/>
      <c r="U638" s="91"/>
      <c r="V638" s="52"/>
      <c r="W638" s="52"/>
      <c r="X638" s="52"/>
      <c r="Y638" s="52"/>
      <c r="Z638" s="51"/>
      <c r="AA638" s="76"/>
      <c r="AB638" s="76"/>
      <c r="AC638" s="77"/>
      <c r="AD638" s="83" t="s">
        <v>6482</v>
      </c>
      <c r="AE638" s="83">
        <v>293</v>
      </c>
      <c r="AF638" s="83">
        <v>609</v>
      </c>
      <c r="AG638" s="83">
        <v>2417</v>
      </c>
      <c r="AH638" s="83">
        <v>81</v>
      </c>
      <c r="AI638" s="83"/>
      <c r="AJ638" s="83" t="s">
        <v>7479</v>
      </c>
      <c r="AK638" s="83" t="s">
        <v>8179</v>
      </c>
      <c r="AL638" s="89" t="s">
        <v>8790</v>
      </c>
      <c r="AM638" s="83"/>
      <c r="AN638" s="85">
        <v>41507.333761574075</v>
      </c>
      <c r="AO638" s="89" t="s">
        <v>9590</v>
      </c>
      <c r="AP638" s="83" t="b">
        <v>0</v>
      </c>
      <c r="AQ638" s="83" t="b">
        <v>0</v>
      </c>
      <c r="AR638" s="83" t="b">
        <v>1</v>
      </c>
      <c r="AS638" s="83" t="s">
        <v>5604</v>
      </c>
      <c r="AT638" s="83">
        <v>47</v>
      </c>
      <c r="AU638" s="89" t="s">
        <v>9967</v>
      </c>
      <c r="AV638" s="83" t="b">
        <v>0</v>
      </c>
      <c r="AW638" s="83" t="s">
        <v>10421</v>
      </c>
      <c r="AX638" s="89" t="s">
        <v>11057</v>
      </c>
      <c r="AY638" s="83" t="s">
        <v>66</v>
      </c>
      <c r="AZ638" s="2"/>
      <c r="BA638" s="3"/>
      <c r="BB638" s="3"/>
      <c r="BC638" s="3"/>
      <c r="BD638" s="3"/>
    </row>
    <row r="639" spans="1:56" x14ac:dyDescent="0.55000000000000004">
      <c r="A639" s="69" t="s">
        <v>1123</v>
      </c>
      <c r="B639" s="70"/>
      <c r="C639" s="70"/>
      <c r="D639" s="71"/>
      <c r="E639" s="73"/>
      <c r="F639" s="107" t="s">
        <v>10229</v>
      </c>
      <c r="G639" s="70"/>
      <c r="H639" s="74"/>
      <c r="I639" s="75"/>
      <c r="J639" s="75"/>
      <c r="K639" s="74" t="s">
        <v>12112</v>
      </c>
      <c r="L639" s="78"/>
      <c r="M639" s="79"/>
      <c r="N639" s="79"/>
      <c r="O639" s="80"/>
      <c r="P639" s="81"/>
      <c r="Q639" s="81"/>
      <c r="R639" s="91"/>
      <c r="S639" s="91"/>
      <c r="T639" s="91"/>
      <c r="U639" s="91"/>
      <c r="V639" s="52"/>
      <c r="W639" s="52"/>
      <c r="X639" s="52"/>
      <c r="Y639" s="52"/>
      <c r="Z639" s="51"/>
      <c r="AA639" s="76"/>
      <c r="AB639" s="76"/>
      <c r="AC639" s="77"/>
      <c r="AD639" s="83" t="s">
        <v>6483</v>
      </c>
      <c r="AE639" s="83">
        <v>60</v>
      </c>
      <c r="AF639" s="83">
        <v>170</v>
      </c>
      <c r="AG639" s="83">
        <v>538</v>
      </c>
      <c r="AH639" s="83">
        <v>35</v>
      </c>
      <c r="AI639" s="83"/>
      <c r="AJ639" s="83"/>
      <c r="AK639" s="83"/>
      <c r="AL639" s="83"/>
      <c r="AM639" s="83"/>
      <c r="AN639" s="85">
        <v>41768.560520833336</v>
      </c>
      <c r="AO639" s="83"/>
      <c r="AP639" s="83" t="b">
        <v>1</v>
      </c>
      <c r="AQ639" s="83" t="b">
        <v>0</v>
      </c>
      <c r="AR639" s="83" t="b">
        <v>1</v>
      </c>
      <c r="AS639" s="83" t="s">
        <v>5604</v>
      </c>
      <c r="AT639" s="83">
        <v>10</v>
      </c>
      <c r="AU639" s="89" t="s">
        <v>9970</v>
      </c>
      <c r="AV639" s="83" t="b">
        <v>0</v>
      </c>
      <c r="AW639" s="83" t="s">
        <v>10421</v>
      </c>
      <c r="AX639" s="89" t="s">
        <v>11058</v>
      </c>
      <c r="AY639" s="83" t="s">
        <v>65</v>
      </c>
      <c r="AZ639" s="2"/>
      <c r="BA639" s="3"/>
      <c r="BB639" s="3"/>
      <c r="BC639" s="3"/>
      <c r="BD639" s="3"/>
    </row>
    <row r="640" spans="1:56" x14ac:dyDescent="0.55000000000000004">
      <c r="A640" s="69" t="s">
        <v>605</v>
      </c>
      <c r="B640" s="70"/>
      <c r="C640" s="70"/>
      <c r="D640" s="71"/>
      <c r="E640" s="73"/>
      <c r="F640" s="107" t="s">
        <v>2980</v>
      </c>
      <c r="G640" s="70"/>
      <c r="H640" s="74"/>
      <c r="I640" s="75"/>
      <c r="J640" s="75"/>
      <c r="K640" s="74" t="s">
        <v>12113</v>
      </c>
      <c r="L640" s="78"/>
      <c r="M640" s="79"/>
      <c r="N640" s="79"/>
      <c r="O640" s="80"/>
      <c r="P640" s="81"/>
      <c r="Q640" s="81"/>
      <c r="R640" s="91"/>
      <c r="S640" s="91"/>
      <c r="T640" s="91"/>
      <c r="U640" s="91"/>
      <c r="V640" s="52"/>
      <c r="W640" s="52"/>
      <c r="X640" s="52"/>
      <c r="Y640" s="52"/>
      <c r="Z640" s="51"/>
      <c r="AA640" s="76"/>
      <c r="AB640" s="76"/>
      <c r="AC640" s="77"/>
      <c r="AD640" s="83" t="s">
        <v>6484</v>
      </c>
      <c r="AE640" s="83">
        <v>1356</v>
      </c>
      <c r="AF640" s="83">
        <v>2238</v>
      </c>
      <c r="AG640" s="83">
        <v>32630</v>
      </c>
      <c r="AH640" s="83">
        <v>596</v>
      </c>
      <c r="AI640" s="83"/>
      <c r="AJ640" s="83" t="s">
        <v>7480</v>
      </c>
      <c r="AK640" s="83" t="s">
        <v>8180</v>
      </c>
      <c r="AL640" s="89" t="s">
        <v>8791</v>
      </c>
      <c r="AM640" s="83"/>
      <c r="AN640" s="85">
        <v>40138.561435185184</v>
      </c>
      <c r="AO640" s="89" t="s">
        <v>9591</v>
      </c>
      <c r="AP640" s="83" t="b">
        <v>0</v>
      </c>
      <c r="AQ640" s="83" t="b">
        <v>0</v>
      </c>
      <c r="AR640" s="83" t="b">
        <v>0</v>
      </c>
      <c r="AS640" s="83" t="s">
        <v>5605</v>
      </c>
      <c r="AT640" s="83">
        <v>222</v>
      </c>
      <c r="AU640" s="89" t="s">
        <v>9977</v>
      </c>
      <c r="AV640" s="83" t="b">
        <v>0</v>
      </c>
      <c r="AW640" s="83" t="s">
        <v>10421</v>
      </c>
      <c r="AX640" s="89" t="s">
        <v>11059</v>
      </c>
      <c r="AY640" s="83" t="s">
        <v>66</v>
      </c>
      <c r="AZ640" s="2"/>
      <c r="BA640" s="3"/>
      <c r="BB640" s="3"/>
      <c r="BC640" s="3"/>
      <c r="BD640" s="3"/>
    </row>
    <row r="641" spans="1:56" x14ac:dyDescent="0.55000000000000004">
      <c r="A641" s="69" t="s">
        <v>606</v>
      </c>
      <c r="B641" s="70"/>
      <c r="C641" s="70"/>
      <c r="D641" s="71"/>
      <c r="E641" s="73"/>
      <c r="F641" s="107" t="s">
        <v>2981</v>
      </c>
      <c r="G641" s="70"/>
      <c r="H641" s="74"/>
      <c r="I641" s="75"/>
      <c r="J641" s="75"/>
      <c r="K641" s="74" t="s">
        <v>12114</v>
      </c>
      <c r="L641" s="78"/>
      <c r="M641" s="79"/>
      <c r="N641" s="79"/>
      <c r="O641" s="80"/>
      <c r="P641" s="81"/>
      <c r="Q641" s="81"/>
      <c r="R641" s="91"/>
      <c r="S641" s="91"/>
      <c r="T641" s="91"/>
      <c r="U641" s="91"/>
      <c r="V641" s="52"/>
      <c r="W641" s="52"/>
      <c r="X641" s="52"/>
      <c r="Y641" s="52"/>
      <c r="Z641" s="51"/>
      <c r="AA641" s="76"/>
      <c r="AB641" s="76"/>
      <c r="AC641" s="77"/>
      <c r="AD641" s="83" t="s">
        <v>6485</v>
      </c>
      <c r="AE641" s="83">
        <v>561</v>
      </c>
      <c r="AF641" s="83">
        <v>2633</v>
      </c>
      <c r="AG641" s="83">
        <v>12600</v>
      </c>
      <c r="AH641" s="83">
        <v>250</v>
      </c>
      <c r="AI641" s="83"/>
      <c r="AJ641" s="83" t="s">
        <v>7481</v>
      </c>
      <c r="AK641" s="83" t="s">
        <v>8181</v>
      </c>
      <c r="AL641" s="89" t="s">
        <v>8792</v>
      </c>
      <c r="AM641" s="83"/>
      <c r="AN641" s="85">
        <v>40726.273101851853</v>
      </c>
      <c r="AO641" s="89" t="s">
        <v>9592</v>
      </c>
      <c r="AP641" s="83" t="b">
        <v>1</v>
      </c>
      <c r="AQ641" s="83" t="b">
        <v>0</v>
      </c>
      <c r="AR641" s="83" t="b">
        <v>1</v>
      </c>
      <c r="AS641" s="83" t="s">
        <v>5604</v>
      </c>
      <c r="AT641" s="83">
        <v>174</v>
      </c>
      <c r="AU641" s="89" t="s">
        <v>9970</v>
      </c>
      <c r="AV641" s="83" t="b">
        <v>0</v>
      </c>
      <c r="AW641" s="83" t="s">
        <v>10421</v>
      </c>
      <c r="AX641" s="89" t="s">
        <v>11060</v>
      </c>
      <c r="AY641" s="83" t="s">
        <v>66</v>
      </c>
      <c r="AZ641" s="2"/>
      <c r="BA641" s="3"/>
      <c r="BB641" s="3"/>
      <c r="BC641" s="3"/>
      <c r="BD641" s="3"/>
    </row>
    <row r="642" spans="1:56" x14ac:dyDescent="0.55000000000000004">
      <c r="A642" s="69" t="s">
        <v>607</v>
      </c>
      <c r="B642" s="70"/>
      <c r="C642" s="70"/>
      <c r="D642" s="71"/>
      <c r="E642" s="73"/>
      <c r="F642" s="107" t="s">
        <v>2982</v>
      </c>
      <c r="G642" s="70"/>
      <c r="H642" s="74"/>
      <c r="I642" s="75"/>
      <c r="J642" s="75"/>
      <c r="K642" s="74" t="s">
        <v>12115</v>
      </c>
      <c r="L642" s="78"/>
      <c r="M642" s="79"/>
      <c r="N642" s="79"/>
      <c r="O642" s="80"/>
      <c r="P642" s="81"/>
      <c r="Q642" s="81"/>
      <c r="R642" s="91"/>
      <c r="S642" s="91"/>
      <c r="T642" s="91"/>
      <c r="U642" s="91"/>
      <c r="V642" s="52"/>
      <c r="W642" s="52"/>
      <c r="X642" s="52"/>
      <c r="Y642" s="52"/>
      <c r="Z642" s="51"/>
      <c r="AA642" s="76"/>
      <c r="AB642" s="76"/>
      <c r="AC642" s="77"/>
      <c r="AD642" s="83" t="s">
        <v>6486</v>
      </c>
      <c r="AE642" s="83">
        <v>76</v>
      </c>
      <c r="AF642" s="83">
        <v>17</v>
      </c>
      <c r="AG642" s="83">
        <v>13</v>
      </c>
      <c r="AH642" s="83">
        <v>27</v>
      </c>
      <c r="AI642" s="83"/>
      <c r="AJ642" s="83" t="s">
        <v>7482</v>
      </c>
      <c r="AK642" s="83" t="s">
        <v>5764</v>
      </c>
      <c r="AL642" s="89" t="s">
        <v>8793</v>
      </c>
      <c r="AM642" s="83"/>
      <c r="AN642" s="85">
        <v>43411.461180555554</v>
      </c>
      <c r="AO642" s="89" t="s">
        <v>9593</v>
      </c>
      <c r="AP642" s="83" t="b">
        <v>0</v>
      </c>
      <c r="AQ642" s="83" t="b">
        <v>0</v>
      </c>
      <c r="AR642" s="83" t="b">
        <v>0</v>
      </c>
      <c r="AS642" s="83" t="s">
        <v>5604</v>
      </c>
      <c r="AT642" s="83">
        <v>0</v>
      </c>
      <c r="AU642" s="89" t="s">
        <v>9970</v>
      </c>
      <c r="AV642" s="83" t="b">
        <v>0</v>
      </c>
      <c r="AW642" s="83" t="s">
        <v>10421</v>
      </c>
      <c r="AX642" s="89" t="s">
        <v>11061</v>
      </c>
      <c r="AY642" s="83" t="s">
        <v>66</v>
      </c>
      <c r="AZ642" s="2"/>
      <c r="BA642" s="3"/>
      <c r="BB642" s="3"/>
      <c r="BC642" s="3"/>
      <c r="BD642" s="3"/>
    </row>
    <row r="643" spans="1:56" x14ac:dyDescent="0.55000000000000004">
      <c r="A643" s="69" t="s">
        <v>608</v>
      </c>
      <c r="B643" s="70"/>
      <c r="C643" s="70"/>
      <c r="D643" s="71"/>
      <c r="E643" s="73"/>
      <c r="F643" s="107" t="s">
        <v>2760</v>
      </c>
      <c r="G643" s="70"/>
      <c r="H643" s="74"/>
      <c r="I643" s="75"/>
      <c r="J643" s="75"/>
      <c r="K643" s="74" t="s">
        <v>12116</v>
      </c>
      <c r="L643" s="78"/>
      <c r="M643" s="79"/>
      <c r="N643" s="79"/>
      <c r="O643" s="80"/>
      <c r="P643" s="81"/>
      <c r="Q643" s="81"/>
      <c r="R643" s="91"/>
      <c r="S643" s="91"/>
      <c r="T643" s="91"/>
      <c r="U643" s="91"/>
      <c r="V643" s="52"/>
      <c r="W643" s="52"/>
      <c r="X643" s="52"/>
      <c r="Y643" s="52"/>
      <c r="Z643" s="51"/>
      <c r="AA643" s="76"/>
      <c r="AB643" s="76"/>
      <c r="AC643" s="77"/>
      <c r="AD643" s="83" t="s">
        <v>6487</v>
      </c>
      <c r="AE643" s="83">
        <v>24</v>
      </c>
      <c r="AF643" s="83">
        <v>3</v>
      </c>
      <c r="AG643" s="83">
        <v>19</v>
      </c>
      <c r="AH643" s="83">
        <v>0</v>
      </c>
      <c r="AI643" s="83"/>
      <c r="AJ643" s="83"/>
      <c r="AK643" s="83"/>
      <c r="AL643" s="83"/>
      <c r="AM643" s="83"/>
      <c r="AN643" s="85">
        <v>43431.407280092593</v>
      </c>
      <c r="AO643" s="83"/>
      <c r="AP643" s="83" t="b">
        <v>1</v>
      </c>
      <c r="AQ643" s="83" t="b">
        <v>1</v>
      </c>
      <c r="AR643" s="83" t="b">
        <v>0</v>
      </c>
      <c r="AS643" s="83" t="s">
        <v>5604</v>
      </c>
      <c r="AT643" s="83">
        <v>0</v>
      </c>
      <c r="AU643" s="83"/>
      <c r="AV643" s="83" t="b">
        <v>0</v>
      </c>
      <c r="AW643" s="83" t="s">
        <v>10421</v>
      </c>
      <c r="AX643" s="89" t="s">
        <v>11062</v>
      </c>
      <c r="AY643" s="83" t="s">
        <v>66</v>
      </c>
      <c r="AZ643" s="2"/>
      <c r="BA643" s="3"/>
      <c r="BB643" s="3"/>
      <c r="BC643" s="3"/>
      <c r="BD643" s="3"/>
    </row>
    <row r="644" spans="1:56" x14ac:dyDescent="0.55000000000000004">
      <c r="A644" s="69" t="s">
        <v>709</v>
      </c>
      <c r="B644" s="70"/>
      <c r="C644" s="70"/>
      <c r="D644" s="71"/>
      <c r="E644" s="73"/>
      <c r="F644" s="107" t="s">
        <v>3068</v>
      </c>
      <c r="G644" s="70"/>
      <c r="H644" s="74"/>
      <c r="I644" s="75"/>
      <c r="J644" s="75"/>
      <c r="K644" s="74" t="s">
        <v>12117</v>
      </c>
      <c r="L644" s="78"/>
      <c r="M644" s="79"/>
      <c r="N644" s="79"/>
      <c r="O644" s="80"/>
      <c r="P644" s="81"/>
      <c r="Q644" s="81"/>
      <c r="R644" s="91"/>
      <c r="S644" s="91"/>
      <c r="T644" s="91"/>
      <c r="U644" s="91"/>
      <c r="V644" s="52"/>
      <c r="W644" s="52"/>
      <c r="X644" s="52"/>
      <c r="Y644" s="52"/>
      <c r="Z644" s="51"/>
      <c r="AA644" s="76"/>
      <c r="AB644" s="76"/>
      <c r="AC644" s="77"/>
      <c r="AD644" s="83" t="s">
        <v>6488</v>
      </c>
      <c r="AE644" s="83">
        <v>326</v>
      </c>
      <c r="AF644" s="83">
        <v>149</v>
      </c>
      <c r="AG644" s="83">
        <v>1466</v>
      </c>
      <c r="AH644" s="83">
        <v>2243</v>
      </c>
      <c r="AI644" s="83"/>
      <c r="AJ644" s="83" t="s">
        <v>7483</v>
      </c>
      <c r="AK644" s="83" t="s">
        <v>8048</v>
      </c>
      <c r="AL644" s="83"/>
      <c r="AM644" s="83"/>
      <c r="AN644" s="85">
        <v>40806.681851851848</v>
      </c>
      <c r="AO644" s="89" t="s">
        <v>9594</v>
      </c>
      <c r="AP644" s="83" t="b">
        <v>1</v>
      </c>
      <c r="AQ644" s="83" t="b">
        <v>0</v>
      </c>
      <c r="AR644" s="83" t="b">
        <v>1</v>
      </c>
      <c r="AS644" s="83" t="s">
        <v>5604</v>
      </c>
      <c r="AT644" s="83">
        <v>5</v>
      </c>
      <c r="AU644" s="89" t="s">
        <v>9970</v>
      </c>
      <c r="AV644" s="83" t="b">
        <v>0</v>
      </c>
      <c r="AW644" s="83" t="s">
        <v>10421</v>
      </c>
      <c r="AX644" s="89" t="s">
        <v>11063</v>
      </c>
      <c r="AY644" s="83" t="s">
        <v>66</v>
      </c>
      <c r="AZ644" s="2"/>
      <c r="BA644" s="3"/>
      <c r="BB644" s="3"/>
      <c r="BC644" s="3"/>
      <c r="BD644" s="3"/>
    </row>
    <row r="645" spans="1:56" x14ac:dyDescent="0.55000000000000004">
      <c r="A645" s="69" t="s">
        <v>711</v>
      </c>
      <c r="B645" s="70"/>
      <c r="C645" s="70"/>
      <c r="D645" s="71"/>
      <c r="E645" s="73"/>
      <c r="F645" s="107" t="s">
        <v>3067</v>
      </c>
      <c r="G645" s="70"/>
      <c r="H645" s="74"/>
      <c r="I645" s="75"/>
      <c r="J645" s="75"/>
      <c r="K645" s="74" t="s">
        <v>12118</v>
      </c>
      <c r="L645" s="78"/>
      <c r="M645" s="79"/>
      <c r="N645" s="79"/>
      <c r="O645" s="80"/>
      <c r="P645" s="81"/>
      <c r="Q645" s="81"/>
      <c r="R645" s="91"/>
      <c r="S645" s="91"/>
      <c r="T645" s="91"/>
      <c r="U645" s="91"/>
      <c r="V645" s="52"/>
      <c r="W645" s="52"/>
      <c r="X645" s="52"/>
      <c r="Y645" s="52"/>
      <c r="Z645" s="51"/>
      <c r="AA645" s="76"/>
      <c r="AB645" s="76"/>
      <c r="AC645" s="77"/>
      <c r="AD645" s="83" t="s">
        <v>6489</v>
      </c>
      <c r="AE645" s="83">
        <v>786</v>
      </c>
      <c r="AF645" s="83">
        <v>1693</v>
      </c>
      <c r="AG645" s="83">
        <v>5133</v>
      </c>
      <c r="AH645" s="83">
        <v>3048</v>
      </c>
      <c r="AI645" s="83"/>
      <c r="AJ645" s="83" t="s">
        <v>7484</v>
      </c>
      <c r="AK645" s="83" t="s">
        <v>7958</v>
      </c>
      <c r="AL645" s="83"/>
      <c r="AM645" s="83"/>
      <c r="AN645" s="85">
        <v>40289.617071759261</v>
      </c>
      <c r="AO645" s="89" t="s">
        <v>9595</v>
      </c>
      <c r="AP645" s="83" t="b">
        <v>0</v>
      </c>
      <c r="AQ645" s="83" t="b">
        <v>0</v>
      </c>
      <c r="AR645" s="83" t="b">
        <v>1</v>
      </c>
      <c r="AS645" s="83" t="s">
        <v>5604</v>
      </c>
      <c r="AT645" s="83">
        <v>45</v>
      </c>
      <c r="AU645" s="89" t="s">
        <v>9970</v>
      </c>
      <c r="AV645" s="83" t="b">
        <v>0</v>
      </c>
      <c r="AW645" s="83" t="s">
        <v>10421</v>
      </c>
      <c r="AX645" s="89" t="s">
        <v>11064</v>
      </c>
      <c r="AY645" s="83" t="s">
        <v>66</v>
      </c>
      <c r="AZ645" s="2"/>
      <c r="BA645" s="3"/>
      <c r="BB645" s="3"/>
      <c r="BC645" s="3"/>
      <c r="BD645" s="3"/>
    </row>
    <row r="646" spans="1:56" x14ac:dyDescent="0.55000000000000004">
      <c r="A646" s="69" t="s">
        <v>710</v>
      </c>
      <c r="B646" s="70"/>
      <c r="C646" s="70"/>
      <c r="D646" s="71"/>
      <c r="E646" s="73"/>
      <c r="F646" s="107" t="s">
        <v>3066</v>
      </c>
      <c r="G646" s="70"/>
      <c r="H646" s="74"/>
      <c r="I646" s="75"/>
      <c r="J646" s="75"/>
      <c r="K646" s="74" t="s">
        <v>12119</v>
      </c>
      <c r="L646" s="78"/>
      <c r="M646" s="79"/>
      <c r="N646" s="79"/>
      <c r="O646" s="80"/>
      <c r="P646" s="81"/>
      <c r="Q646" s="81"/>
      <c r="R646" s="91"/>
      <c r="S646" s="91"/>
      <c r="T646" s="91"/>
      <c r="U646" s="91"/>
      <c r="V646" s="52"/>
      <c r="W646" s="52"/>
      <c r="X646" s="52"/>
      <c r="Y646" s="52"/>
      <c r="Z646" s="51"/>
      <c r="AA646" s="76"/>
      <c r="AB646" s="76"/>
      <c r="AC646" s="77"/>
      <c r="AD646" s="83" t="s">
        <v>6490</v>
      </c>
      <c r="AE646" s="83">
        <v>1063</v>
      </c>
      <c r="AF646" s="83">
        <v>513</v>
      </c>
      <c r="AG646" s="83">
        <v>1156</v>
      </c>
      <c r="AH646" s="83">
        <v>664</v>
      </c>
      <c r="AI646" s="83"/>
      <c r="AJ646" s="83" t="s">
        <v>7485</v>
      </c>
      <c r="AK646" s="83" t="s">
        <v>8048</v>
      </c>
      <c r="AL646" s="89" t="s">
        <v>8794</v>
      </c>
      <c r="AM646" s="83"/>
      <c r="AN646" s="85">
        <v>42675.602453703701</v>
      </c>
      <c r="AO646" s="89" t="s">
        <v>9596</v>
      </c>
      <c r="AP646" s="83" t="b">
        <v>0</v>
      </c>
      <c r="AQ646" s="83" t="b">
        <v>0</v>
      </c>
      <c r="AR646" s="83" t="b">
        <v>1</v>
      </c>
      <c r="AS646" s="83" t="s">
        <v>5604</v>
      </c>
      <c r="AT646" s="83">
        <v>8</v>
      </c>
      <c r="AU646" s="89" t="s">
        <v>9970</v>
      </c>
      <c r="AV646" s="83" t="b">
        <v>0</v>
      </c>
      <c r="AW646" s="83" t="s">
        <v>10421</v>
      </c>
      <c r="AX646" s="89" t="s">
        <v>11065</v>
      </c>
      <c r="AY646" s="83" t="s">
        <v>66</v>
      </c>
      <c r="AZ646" s="2"/>
      <c r="BA646" s="3"/>
      <c r="BB646" s="3"/>
      <c r="BC646" s="3"/>
      <c r="BD646" s="3"/>
    </row>
    <row r="647" spans="1:56" x14ac:dyDescent="0.55000000000000004">
      <c r="A647" s="69" t="s">
        <v>1124</v>
      </c>
      <c r="B647" s="70"/>
      <c r="C647" s="70"/>
      <c r="D647" s="71"/>
      <c r="E647" s="73"/>
      <c r="F647" s="107" t="s">
        <v>10230</v>
      </c>
      <c r="G647" s="70"/>
      <c r="H647" s="74"/>
      <c r="I647" s="75"/>
      <c r="J647" s="75"/>
      <c r="K647" s="74" t="s">
        <v>12120</v>
      </c>
      <c r="L647" s="78"/>
      <c r="M647" s="79"/>
      <c r="N647" s="79"/>
      <c r="O647" s="80"/>
      <c r="P647" s="81"/>
      <c r="Q647" s="81"/>
      <c r="R647" s="91"/>
      <c r="S647" s="91"/>
      <c r="T647" s="91"/>
      <c r="U647" s="91"/>
      <c r="V647" s="52"/>
      <c r="W647" s="52"/>
      <c r="X647" s="52"/>
      <c r="Y647" s="52"/>
      <c r="Z647" s="51"/>
      <c r="AA647" s="76"/>
      <c r="AB647" s="76"/>
      <c r="AC647" s="77"/>
      <c r="AD647" s="83" t="s">
        <v>6491</v>
      </c>
      <c r="AE647" s="83">
        <v>76</v>
      </c>
      <c r="AF647" s="83">
        <v>330</v>
      </c>
      <c r="AG647" s="83">
        <v>277</v>
      </c>
      <c r="AH647" s="83">
        <v>18</v>
      </c>
      <c r="AI647" s="83"/>
      <c r="AJ647" s="83"/>
      <c r="AK647" s="83"/>
      <c r="AL647" s="83"/>
      <c r="AM647" s="83"/>
      <c r="AN647" s="85">
        <v>41700.671412037038</v>
      </c>
      <c r="AO647" s="83"/>
      <c r="AP647" s="83" t="b">
        <v>1</v>
      </c>
      <c r="AQ647" s="83" t="b">
        <v>0</v>
      </c>
      <c r="AR647" s="83" t="b">
        <v>1</v>
      </c>
      <c r="AS647" s="83" t="s">
        <v>5604</v>
      </c>
      <c r="AT647" s="83">
        <v>4</v>
      </c>
      <c r="AU647" s="89" t="s">
        <v>9970</v>
      </c>
      <c r="AV647" s="83" t="b">
        <v>0</v>
      </c>
      <c r="AW647" s="83" t="s">
        <v>10421</v>
      </c>
      <c r="AX647" s="89" t="s">
        <v>11066</v>
      </c>
      <c r="AY647" s="83" t="s">
        <v>65</v>
      </c>
      <c r="AZ647" s="2"/>
      <c r="BA647" s="3"/>
      <c r="BB647" s="3"/>
      <c r="BC647" s="3"/>
      <c r="BD647" s="3"/>
    </row>
    <row r="648" spans="1:56" x14ac:dyDescent="0.55000000000000004">
      <c r="A648" s="69" t="s">
        <v>609</v>
      </c>
      <c r="B648" s="70"/>
      <c r="C648" s="70"/>
      <c r="D648" s="71"/>
      <c r="E648" s="73"/>
      <c r="F648" s="107" t="s">
        <v>2983</v>
      </c>
      <c r="G648" s="70"/>
      <c r="H648" s="74"/>
      <c r="I648" s="75"/>
      <c r="J648" s="75"/>
      <c r="K648" s="74" t="s">
        <v>12121</v>
      </c>
      <c r="L648" s="78"/>
      <c r="M648" s="79"/>
      <c r="N648" s="79"/>
      <c r="O648" s="80"/>
      <c r="P648" s="81"/>
      <c r="Q648" s="81"/>
      <c r="R648" s="91"/>
      <c r="S648" s="91"/>
      <c r="T648" s="91"/>
      <c r="U648" s="91"/>
      <c r="V648" s="52"/>
      <c r="W648" s="52"/>
      <c r="X648" s="52"/>
      <c r="Y648" s="52"/>
      <c r="Z648" s="51"/>
      <c r="AA648" s="76"/>
      <c r="AB648" s="76"/>
      <c r="AC648" s="77"/>
      <c r="AD648" s="83" t="s">
        <v>6492</v>
      </c>
      <c r="AE648" s="83">
        <v>2446</v>
      </c>
      <c r="AF648" s="83">
        <v>7340</v>
      </c>
      <c r="AG648" s="83">
        <v>9849</v>
      </c>
      <c r="AH648" s="83">
        <v>9570</v>
      </c>
      <c r="AI648" s="83"/>
      <c r="AJ648" s="83" t="s">
        <v>7486</v>
      </c>
      <c r="AK648" s="83" t="s">
        <v>7872</v>
      </c>
      <c r="AL648" s="89" t="s">
        <v>8795</v>
      </c>
      <c r="AM648" s="83"/>
      <c r="AN648" s="85">
        <v>42222.636493055557</v>
      </c>
      <c r="AO648" s="89" t="s">
        <v>9597</v>
      </c>
      <c r="AP648" s="83" t="b">
        <v>0</v>
      </c>
      <c r="AQ648" s="83" t="b">
        <v>0</v>
      </c>
      <c r="AR648" s="83" t="b">
        <v>1</v>
      </c>
      <c r="AS648" s="83" t="s">
        <v>5605</v>
      </c>
      <c r="AT648" s="83">
        <v>90</v>
      </c>
      <c r="AU648" s="89" t="s">
        <v>9970</v>
      </c>
      <c r="AV648" s="83" t="b">
        <v>0</v>
      </c>
      <c r="AW648" s="83" t="s">
        <v>10421</v>
      </c>
      <c r="AX648" s="89" t="s">
        <v>11067</v>
      </c>
      <c r="AY648" s="83" t="s">
        <v>66</v>
      </c>
      <c r="AZ648" s="2"/>
      <c r="BA648" s="3"/>
      <c r="BB648" s="3"/>
      <c r="BC648" s="3"/>
      <c r="BD648" s="3"/>
    </row>
    <row r="649" spans="1:56" x14ac:dyDescent="0.55000000000000004">
      <c r="A649" s="69" t="s">
        <v>610</v>
      </c>
      <c r="B649" s="70"/>
      <c r="C649" s="70"/>
      <c r="D649" s="71"/>
      <c r="E649" s="73"/>
      <c r="F649" s="107" t="s">
        <v>2984</v>
      </c>
      <c r="G649" s="70"/>
      <c r="H649" s="74"/>
      <c r="I649" s="75"/>
      <c r="J649" s="75"/>
      <c r="K649" s="74" t="s">
        <v>12122</v>
      </c>
      <c r="L649" s="78"/>
      <c r="M649" s="79"/>
      <c r="N649" s="79"/>
      <c r="O649" s="80"/>
      <c r="P649" s="81"/>
      <c r="Q649" s="81"/>
      <c r="R649" s="91"/>
      <c r="S649" s="91"/>
      <c r="T649" s="91"/>
      <c r="U649" s="91"/>
      <c r="V649" s="52"/>
      <c r="W649" s="52"/>
      <c r="X649" s="52"/>
      <c r="Y649" s="52"/>
      <c r="Z649" s="51"/>
      <c r="AA649" s="76"/>
      <c r="AB649" s="76"/>
      <c r="AC649" s="77"/>
      <c r="AD649" s="83" t="s">
        <v>6493</v>
      </c>
      <c r="AE649" s="83">
        <v>1084</v>
      </c>
      <c r="AF649" s="83">
        <v>769</v>
      </c>
      <c r="AG649" s="83">
        <v>778</v>
      </c>
      <c r="AH649" s="83">
        <v>139</v>
      </c>
      <c r="AI649" s="83"/>
      <c r="AJ649" s="83" t="s">
        <v>7487</v>
      </c>
      <c r="AK649" s="83" t="s">
        <v>8182</v>
      </c>
      <c r="AL649" s="89" t="s">
        <v>8782</v>
      </c>
      <c r="AM649" s="83"/>
      <c r="AN649" s="85">
        <v>40043.593240740738</v>
      </c>
      <c r="AO649" s="89" t="s">
        <v>9598</v>
      </c>
      <c r="AP649" s="83" t="b">
        <v>0</v>
      </c>
      <c r="AQ649" s="83" t="b">
        <v>0</v>
      </c>
      <c r="AR649" s="83" t="b">
        <v>0</v>
      </c>
      <c r="AS649" s="83" t="s">
        <v>5604</v>
      </c>
      <c r="AT649" s="83">
        <v>27</v>
      </c>
      <c r="AU649" s="89" t="s">
        <v>9968</v>
      </c>
      <c r="AV649" s="83" t="b">
        <v>0</v>
      </c>
      <c r="AW649" s="83" t="s">
        <v>10421</v>
      </c>
      <c r="AX649" s="89" t="s">
        <v>11068</v>
      </c>
      <c r="AY649" s="83" t="s">
        <v>66</v>
      </c>
      <c r="AZ649" s="2"/>
      <c r="BA649" s="3"/>
      <c r="BB649" s="3"/>
      <c r="BC649" s="3"/>
      <c r="BD649" s="3"/>
    </row>
    <row r="650" spans="1:56" x14ac:dyDescent="0.55000000000000004">
      <c r="A650" s="69" t="s">
        <v>611</v>
      </c>
      <c r="B650" s="70"/>
      <c r="C650" s="70"/>
      <c r="D650" s="71"/>
      <c r="E650" s="73"/>
      <c r="F650" s="107" t="s">
        <v>2985</v>
      </c>
      <c r="G650" s="70"/>
      <c r="H650" s="74"/>
      <c r="I650" s="75"/>
      <c r="J650" s="75"/>
      <c r="K650" s="74" t="s">
        <v>12123</v>
      </c>
      <c r="L650" s="78"/>
      <c r="M650" s="79"/>
      <c r="N650" s="79"/>
      <c r="O650" s="80"/>
      <c r="P650" s="81"/>
      <c r="Q650" s="81"/>
      <c r="R650" s="91"/>
      <c r="S650" s="91"/>
      <c r="T650" s="91"/>
      <c r="U650" s="91"/>
      <c r="V650" s="52"/>
      <c r="W650" s="52"/>
      <c r="X650" s="52"/>
      <c r="Y650" s="52"/>
      <c r="Z650" s="51"/>
      <c r="AA650" s="76"/>
      <c r="AB650" s="76"/>
      <c r="AC650" s="77"/>
      <c r="AD650" s="83" t="s">
        <v>6494</v>
      </c>
      <c r="AE650" s="83">
        <v>251</v>
      </c>
      <c r="AF650" s="83">
        <v>276</v>
      </c>
      <c r="AG650" s="83">
        <v>459</v>
      </c>
      <c r="AH650" s="83">
        <v>73</v>
      </c>
      <c r="AI650" s="83"/>
      <c r="AJ650" s="83" t="s">
        <v>7488</v>
      </c>
      <c r="AK650" s="83" t="s">
        <v>8183</v>
      </c>
      <c r="AL650" s="89" t="s">
        <v>8796</v>
      </c>
      <c r="AM650" s="83"/>
      <c r="AN650" s="85">
        <v>41564.360393518517</v>
      </c>
      <c r="AO650" s="89" t="s">
        <v>9599</v>
      </c>
      <c r="AP650" s="83" t="b">
        <v>0</v>
      </c>
      <c r="AQ650" s="83" t="b">
        <v>0</v>
      </c>
      <c r="AR650" s="83" t="b">
        <v>0</v>
      </c>
      <c r="AS650" s="83" t="s">
        <v>5607</v>
      </c>
      <c r="AT650" s="83">
        <v>13</v>
      </c>
      <c r="AU650" s="89" t="s">
        <v>9970</v>
      </c>
      <c r="AV650" s="83" t="b">
        <v>0</v>
      </c>
      <c r="AW650" s="83" t="s">
        <v>10421</v>
      </c>
      <c r="AX650" s="89" t="s">
        <v>11069</v>
      </c>
      <c r="AY650" s="83" t="s">
        <v>66</v>
      </c>
      <c r="AZ650" s="2"/>
      <c r="BA650" s="3"/>
      <c r="BB650" s="3"/>
      <c r="BC650" s="3"/>
      <c r="BD650" s="3"/>
    </row>
    <row r="651" spans="1:56" x14ac:dyDescent="0.55000000000000004">
      <c r="A651" s="69" t="s">
        <v>612</v>
      </c>
      <c r="B651" s="70"/>
      <c r="C651" s="70"/>
      <c r="D651" s="71"/>
      <c r="E651" s="73"/>
      <c r="F651" s="107" t="s">
        <v>2986</v>
      </c>
      <c r="G651" s="70"/>
      <c r="H651" s="74"/>
      <c r="I651" s="75"/>
      <c r="J651" s="75"/>
      <c r="K651" s="74" t="s">
        <v>12124</v>
      </c>
      <c r="L651" s="78"/>
      <c r="M651" s="79"/>
      <c r="N651" s="79"/>
      <c r="O651" s="80"/>
      <c r="P651" s="81"/>
      <c r="Q651" s="81"/>
      <c r="R651" s="91"/>
      <c r="S651" s="91"/>
      <c r="T651" s="91"/>
      <c r="U651" s="91"/>
      <c r="V651" s="52"/>
      <c r="W651" s="52"/>
      <c r="X651" s="52"/>
      <c r="Y651" s="52"/>
      <c r="Z651" s="51"/>
      <c r="AA651" s="76"/>
      <c r="AB651" s="76"/>
      <c r="AC651" s="77"/>
      <c r="AD651" s="83" t="s">
        <v>6495</v>
      </c>
      <c r="AE651" s="83">
        <v>1345</v>
      </c>
      <c r="AF651" s="83">
        <v>568</v>
      </c>
      <c r="AG651" s="83">
        <v>1017</v>
      </c>
      <c r="AH651" s="83">
        <v>2706</v>
      </c>
      <c r="AI651" s="83"/>
      <c r="AJ651" s="83" t="s">
        <v>7489</v>
      </c>
      <c r="AK651" s="83" t="s">
        <v>8184</v>
      </c>
      <c r="AL651" s="89" t="s">
        <v>8797</v>
      </c>
      <c r="AM651" s="83"/>
      <c r="AN651" s="85">
        <v>40235.620625000003</v>
      </c>
      <c r="AO651" s="89" t="s">
        <v>9600</v>
      </c>
      <c r="AP651" s="83" t="b">
        <v>0</v>
      </c>
      <c r="AQ651" s="83" t="b">
        <v>0</v>
      </c>
      <c r="AR651" s="83" t="b">
        <v>1</v>
      </c>
      <c r="AS651" s="83" t="s">
        <v>5604</v>
      </c>
      <c r="AT651" s="83">
        <v>6</v>
      </c>
      <c r="AU651" s="89" t="s">
        <v>9967</v>
      </c>
      <c r="AV651" s="83" t="b">
        <v>0</v>
      </c>
      <c r="AW651" s="83" t="s">
        <v>10421</v>
      </c>
      <c r="AX651" s="89" t="s">
        <v>11070</v>
      </c>
      <c r="AY651" s="83" t="s">
        <v>66</v>
      </c>
      <c r="AZ651" s="2"/>
      <c r="BA651" s="3"/>
      <c r="BB651" s="3"/>
      <c r="BC651" s="3"/>
      <c r="BD651" s="3"/>
    </row>
    <row r="652" spans="1:56" x14ac:dyDescent="0.55000000000000004">
      <c r="A652" s="69" t="s">
        <v>613</v>
      </c>
      <c r="B652" s="70"/>
      <c r="C652" s="70"/>
      <c r="D652" s="71"/>
      <c r="E652" s="73"/>
      <c r="F652" s="107" t="s">
        <v>2987</v>
      </c>
      <c r="G652" s="70"/>
      <c r="H652" s="74"/>
      <c r="I652" s="75"/>
      <c r="J652" s="75"/>
      <c r="K652" s="74" t="s">
        <v>12125</v>
      </c>
      <c r="L652" s="78"/>
      <c r="M652" s="79"/>
      <c r="N652" s="79"/>
      <c r="O652" s="80"/>
      <c r="P652" s="81"/>
      <c r="Q652" s="81"/>
      <c r="R652" s="91"/>
      <c r="S652" s="91"/>
      <c r="T652" s="91"/>
      <c r="U652" s="91"/>
      <c r="V652" s="52"/>
      <c r="W652" s="52"/>
      <c r="X652" s="52"/>
      <c r="Y652" s="52"/>
      <c r="Z652" s="51"/>
      <c r="AA652" s="76"/>
      <c r="AB652" s="76"/>
      <c r="AC652" s="77"/>
      <c r="AD652" s="83" t="s">
        <v>6496</v>
      </c>
      <c r="AE652" s="83">
        <v>1944</v>
      </c>
      <c r="AF652" s="83">
        <v>1890</v>
      </c>
      <c r="AG652" s="83">
        <v>8988</v>
      </c>
      <c r="AH652" s="83">
        <v>12588</v>
      </c>
      <c r="AI652" s="83"/>
      <c r="AJ652" s="83" t="s">
        <v>7490</v>
      </c>
      <c r="AK652" s="83" t="s">
        <v>8185</v>
      </c>
      <c r="AL652" s="89" t="s">
        <v>8798</v>
      </c>
      <c r="AM652" s="83"/>
      <c r="AN652" s="85">
        <v>41961.65525462963</v>
      </c>
      <c r="AO652" s="89" t="s">
        <v>9601</v>
      </c>
      <c r="AP652" s="83" t="b">
        <v>0</v>
      </c>
      <c r="AQ652" s="83" t="b">
        <v>0</v>
      </c>
      <c r="AR652" s="83" t="b">
        <v>0</v>
      </c>
      <c r="AS652" s="83" t="s">
        <v>5610</v>
      </c>
      <c r="AT652" s="83">
        <v>7</v>
      </c>
      <c r="AU652" s="89" t="s">
        <v>9970</v>
      </c>
      <c r="AV652" s="83" t="b">
        <v>0</v>
      </c>
      <c r="AW652" s="83" t="s">
        <v>10421</v>
      </c>
      <c r="AX652" s="89" t="s">
        <v>11071</v>
      </c>
      <c r="AY652" s="83" t="s">
        <v>66</v>
      </c>
      <c r="AZ652" s="2"/>
      <c r="BA652" s="3"/>
      <c r="BB652" s="3"/>
      <c r="BC652" s="3"/>
      <c r="BD652" s="3"/>
    </row>
    <row r="653" spans="1:56" x14ac:dyDescent="0.55000000000000004">
      <c r="A653" s="69" t="s">
        <v>732</v>
      </c>
      <c r="B653" s="70"/>
      <c r="C653" s="70"/>
      <c r="D653" s="71"/>
      <c r="E653" s="73"/>
      <c r="F653" s="107" t="s">
        <v>10231</v>
      </c>
      <c r="G653" s="70"/>
      <c r="H653" s="74"/>
      <c r="I653" s="75"/>
      <c r="J653" s="75"/>
      <c r="K653" s="74" t="s">
        <v>12126</v>
      </c>
      <c r="L653" s="78"/>
      <c r="M653" s="79"/>
      <c r="N653" s="79"/>
      <c r="O653" s="80"/>
      <c r="P653" s="81"/>
      <c r="Q653" s="81"/>
      <c r="R653" s="91"/>
      <c r="S653" s="91"/>
      <c r="T653" s="91"/>
      <c r="U653" s="91"/>
      <c r="V653" s="52"/>
      <c r="W653" s="52"/>
      <c r="X653" s="52"/>
      <c r="Y653" s="52"/>
      <c r="Z653" s="51"/>
      <c r="AA653" s="76"/>
      <c r="AB653" s="76"/>
      <c r="AC653" s="77"/>
      <c r="AD653" s="83" t="s">
        <v>6497</v>
      </c>
      <c r="AE653" s="83">
        <v>110</v>
      </c>
      <c r="AF653" s="83">
        <v>340</v>
      </c>
      <c r="AG653" s="83">
        <v>518</v>
      </c>
      <c r="AH653" s="83">
        <v>81</v>
      </c>
      <c r="AI653" s="83"/>
      <c r="AJ653" s="83" t="s">
        <v>7491</v>
      </c>
      <c r="AK653" s="83" t="s">
        <v>8186</v>
      </c>
      <c r="AL653" s="89" t="s">
        <v>8799</v>
      </c>
      <c r="AM653" s="83"/>
      <c r="AN653" s="85">
        <v>42171.521284722221</v>
      </c>
      <c r="AO653" s="89" t="s">
        <v>9602</v>
      </c>
      <c r="AP653" s="83" t="b">
        <v>0</v>
      </c>
      <c r="AQ653" s="83" t="b">
        <v>0</v>
      </c>
      <c r="AR653" s="83" t="b">
        <v>0</v>
      </c>
      <c r="AS653" s="83" t="s">
        <v>5604</v>
      </c>
      <c r="AT653" s="83">
        <v>10</v>
      </c>
      <c r="AU653" s="89" t="s">
        <v>9970</v>
      </c>
      <c r="AV653" s="83" t="b">
        <v>0</v>
      </c>
      <c r="AW653" s="83" t="s">
        <v>10421</v>
      </c>
      <c r="AX653" s="89" t="s">
        <v>11072</v>
      </c>
      <c r="AY653" s="83" t="s">
        <v>66</v>
      </c>
      <c r="AZ653" s="2"/>
      <c r="BA653" s="3"/>
      <c r="BB653" s="3"/>
      <c r="BC653" s="3"/>
      <c r="BD653" s="3"/>
    </row>
    <row r="654" spans="1:56" x14ac:dyDescent="0.55000000000000004">
      <c r="A654" s="69" t="s">
        <v>614</v>
      </c>
      <c r="B654" s="70"/>
      <c r="C654" s="70"/>
      <c r="D654" s="71"/>
      <c r="E654" s="73"/>
      <c r="F654" s="107" t="s">
        <v>2988</v>
      </c>
      <c r="G654" s="70"/>
      <c r="H654" s="74"/>
      <c r="I654" s="75"/>
      <c r="J654" s="75"/>
      <c r="K654" s="74" t="s">
        <v>12127</v>
      </c>
      <c r="L654" s="78"/>
      <c r="M654" s="79"/>
      <c r="N654" s="79"/>
      <c r="O654" s="80"/>
      <c r="P654" s="81"/>
      <c r="Q654" s="81"/>
      <c r="R654" s="91"/>
      <c r="S654" s="91"/>
      <c r="T654" s="91"/>
      <c r="U654" s="91"/>
      <c r="V654" s="52"/>
      <c r="W654" s="52"/>
      <c r="X654" s="52"/>
      <c r="Y654" s="52"/>
      <c r="Z654" s="51"/>
      <c r="AA654" s="76"/>
      <c r="AB654" s="76"/>
      <c r="AC654" s="77"/>
      <c r="AD654" s="83" t="s">
        <v>6498</v>
      </c>
      <c r="AE654" s="83">
        <v>205</v>
      </c>
      <c r="AF654" s="83">
        <v>761</v>
      </c>
      <c r="AG654" s="83">
        <v>3203</v>
      </c>
      <c r="AH654" s="83">
        <v>827</v>
      </c>
      <c r="AI654" s="83"/>
      <c r="AJ654" s="83"/>
      <c r="AK654" s="83"/>
      <c r="AL654" s="83"/>
      <c r="AM654" s="83"/>
      <c r="AN654" s="85">
        <v>40986.41605324074</v>
      </c>
      <c r="AO654" s="89" t="s">
        <v>9603</v>
      </c>
      <c r="AP654" s="83" t="b">
        <v>1</v>
      </c>
      <c r="AQ654" s="83" t="b">
        <v>0</v>
      </c>
      <c r="AR654" s="83" t="b">
        <v>1</v>
      </c>
      <c r="AS654" s="83" t="s">
        <v>5605</v>
      </c>
      <c r="AT654" s="83">
        <v>8</v>
      </c>
      <c r="AU654" s="89" t="s">
        <v>9970</v>
      </c>
      <c r="AV654" s="83" t="b">
        <v>0</v>
      </c>
      <c r="AW654" s="83" t="s">
        <v>10421</v>
      </c>
      <c r="AX654" s="89" t="s">
        <v>11073</v>
      </c>
      <c r="AY654" s="83" t="s">
        <v>66</v>
      </c>
      <c r="AZ654" s="2"/>
      <c r="BA654" s="3"/>
      <c r="BB654" s="3"/>
      <c r="BC654" s="3"/>
      <c r="BD654" s="3"/>
    </row>
    <row r="655" spans="1:56" x14ac:dyDescent="0.55000000000000004">
      <c r="A655" s="69" t="s">
        <v>754</v>
      </c>
      <c r="B655" s="70"/>
      <c r="C655" s="70"/>
      <c r="D655" s="71"/>
      <c r="E655" s="73"/>
      <c r="F655" s="107" t="s">
        <v>10232</v>
      </c>
      <c r="G655" s="70"/>
      <c r="H655" s="74"/>
      <c r="I655" s="75"/>
      <c r="J655" s="75"/>
      <c r="K655" s="74" t="s">
        <v>12128</v>
      </c>
      <c r="L655" s="78"/>
      <c r="M655" s="79"/>
      <c r="N655" s="79"/>
      <c r="O655" s="80"/>
      <c r="P655" s="81"/>
      <c r="Q655" s="81"/>
      <c r="R655" s="91"/>
      <c r="S655" s="91"/>
      <c r="T655" s="91"/>
      <c r="U655" s="91"/>
      <c r="V655" s="52"/>
      <c r="W655" s="52"/>
      <c r="X655" s="52"/>
      <c r="Y655" s="52"/>
      <c r="Z655" s="51"/>
      <c r="AA655" s="76"/>
      <c r="AB655" s="76"/>
      <c r="AC655" s="77"/>
      <c r="AD655" s="83" t="s">
        <v>6499</v>
      </c>
      <c r="AE655" s="83">
        <v>1499</v>
      </c>
      <c r="AF655" s="83">
        <v>2276</v>
      </c>
      <c r="AG655" s="83">
        <v>3483</v>
      </c>
      <c r="AH655" s="83">
        <v>3561</v>
      </c>
      <c r="AI655" s="83"/>
      <c r="AJ655" s="83" t="s">
        <v>7492</v>
      </c>
      <c r="AK655" s="83" t="s">
        <v>7872</v>
      </c>
      <c r="AL655" s="83"/>
      <c r="AM655" s="83"/>
      <c r="AN655" s="85">
        <v>42538.272418981483</v>
      </c>
      <c r="AO655" s="89" t="s">
        <v>9604</v>
      </c>
      <c r="AP655" s="83" t="b">
        <v>0</v>
      </c>
      <c r="AQ655" s="83" t="b">
        <v>0</v>
      </c>
      <c r="AR655" s="83" t="b">
        <v>0</v>
      </c>
      <c r="AS655" s="83" t="s">
        <v>5605</v>
      </c>
      <c r="AT655" s="83">
        <v>67</v>
      </c>
      <c r="AU655" s="89" t="s">
        <v>9970</v>
      </c>
      <c r="AV655" s="83" t="b">
        <v>0</v>
      </c>
      <c r="AW655" s="83" t="s">
        <v>10421</v>
      </c>
      <c r="AX655" s="89" t="s">
        <v>11074</v>
      </c>
      <c r="AY655" s="83" t="s">
        <v>66</v>
      </c>
      <c r="AZ655" s="2"/>
      <c r="BA655" s="3"/>
      <c r="BB655" s="3"/>
      <c r="BC655" s="3"/>
      <c r="BD655" s="3"/>
    </row>
    <row r="656" spans="1:56" x14ac:dyDescent="0.55000000000000004">
      <c r="A656" s="69" t="s">
        <v>1125</v>
      </c>
      <c r="B656" s="70"/>
      <c r="C656" s="70"/>
      <c r="D656" s="71"/>
      <c r="E656" s="73"/>
      <c r="F656" s="107" t="s">
        <v>10233</v>
      </c>
      <c r="G656" s="70"/>
      <c r="H656" s="74"/>
      <c r="I656" s="75"/>
      <c r="J656" s="75"/>
      <c r="K656" s="74" t="s">
        <v>12129</v>
      </c>
      <c r="L656" s="78"/>
      <c r="M656" s="79"/>
      <c r="N656" s="79"/>
      <c r="O656" s="80"/>
      <c r="P656" s="81"/>
      <c r="Q656" s="81"/>
      <c r="R656" s="91"/>
      <c r="S656" s="91"/>
      <c r="T656" s="91"/>
      <c r="U656" s="91"/>
      <c r="V656" s="52"/>
      <c r="W656" s="52"/>
      <c r="X656" s="52"/>
      <c r="Y656" s="52"/>
      <c r="Z656" s="51"/>
      <c r="AA656" s="76"/>
      <c r="AB656" s="76"/>
      <c r="AC656" s="77"/>
      <c r="AD656" s="83" t="s">
        <v>6500</v>
      </c>
      <c r="AE656" s="83">
        <v>5775</v>
      </c>
      <c r="AF656" s="83">
        <v>262955</v>
      </c>
      <c r="AG656" s="83">
        <v>21774</v>
      </c>
      <c r="AH656" s="83">
        <v>6126</v>
      </c>
      <c r="AI656" s="83"/>
      <c r="AJ656" s="83" t="s">
        <v>7493</v>
      </c>
      <c r="AK656" s="83" t="s">
        <v>5747</v>
      </c>
      <c r="AL656" s="89" t="s">
        <v>8800</v>
      </c>
      <c r="AM656" s="83"/>
      <c r="AN656" s="85">
        <v>39713.020196759258</v>
      </c>
      <c r="AO656" s="89" t="s">
        <v>9605</v>
      </c>
      <c r="AP656" s="83" t="b">
        <v>0</v>
      </c>
      <c r="AQ656" s="83" t="b">
        <v>0</v>
      </c>
      <c r="AR656" s="83" t="b">
        <v>0</v>
      </c>
      <c r="AS656" s="83" t="s">
        <v>5604</v>
      </c>
      <c r="AT656" s="83">
        <v>1888</v>
      </c>
      <c r="AU656" s="89" t="s">
        <v>9970</v>
      </c>
      <c r="AV656" s="83" t="b">
        <v>1</v>
      </c>
      <c r="AW656" s="83" t="s">
        <v>10421</v>
      </c>
      <c r="AX656" s="89" t="s">
        <v>11075</v>
      </c>
      <c r="AY656" s="83" t="s">
        <v>65</v>
      </c>
      <c r="AZ656" s="2"/>
      <c r="BA656" s="3"/>
      <c r="BB656" s="3"/>
      <c r="BC656" s="3"/>
      <c r="BD656" s="3"/>
    </row>
    <row r="657" spans="1:56" x14ac:dyDescent="0.55000000000000004">
      <c r="A657" s="69" t="s">
        <v>1126</v>
      </c>
      <c r="B657" s="70"/>
      <c r="C657" s="70"/>
      <c r="D657" s="71"/>
      <c r="E657" s="73"/>
      <c r="F657" s="107" t="s">
        <v>10234</v>
      </c>
      <c r="G657" s="70"/>
      <c r="H657" s="74"/>
      <c r="I657" s="75"/>
      <c r="J657" s="75"/>
      <c r="K657" s="74" t="s">
        <v>12130</v>
      </c>
      <c r="L657" s="78"/>
      <c r="M657" s="79"/>
      <c r="N657" s="79"/>
      <c r="O657" s="80"/>
      <c r="P657" s="81"/>
      <c r="Q657" s="81"/>
      <c r="R657" s="91"/>
      <c r="S657" s="91"/>
      <c r="T657" s="91"/>
      <c r="U657" s="91"/>
      <c r="V657" s="52"/>
      <c r="W657" s="52"/>
      <c r="X657" s="52"/>
      <c r="Y657" s="52"/>
      <c r="Z657" s="51"/>
      <c r="AA657" s="76"/>
      <c r="AB657" s="76"/>
      <c r="AC657" s="77"/>
      <c r="AD657" s="83" t="s">
        <v>6501</v>
      </c>
      <c r="AE657" s="83">
        <v>2033</v>
      </c>
      <c r="AF657" s="83">
        <v>6023</v>
      </c>
      <c r="AG657" s="83">
        <v>4417</v>
      </c>
      <c r="AH657" s="83">
        <v>596</v>
      </c>
      <c r="AI657" s="83"/>
      <c r="AJ657" s="83" t="s">
        <v>7494</v>
      </c>
      <c r="AK657" s="83" t="s">
        <v>8187</v>
      </c>
      <c r="AL657" s="89" t="s">
        <v>8801</v>
      </c>
      <c r="AM657" s="83"/>
      <c r="AN657" s="85">
        <v>41438.959027777775</v>
      </c>
      <c r="AO657" s="89" t="s">
        <v>9606</v>
      </c>
      <c r="AP657" s="83" t="b">
        <v>1</v>
      </c>
      <c r="AQ657" s="83" t="b">
        <v>0</v>
      </c>
      <c r="AR657" s="83" t="b">
        <v>0</v>
      </c>
      <c r="AS657" s="83" t="s">
        <v>5604</v>
      </c>
      <c r="AT657" s="83">
        <v>141</v>
      </c>
      <c r="AU657" s="89" t="s">
        <v>9970</v>
      </c>
      <c r="AV657" s="83" t="b">
        <v>0</v>
      </c>
      <c r="AW657" s="83" t="s">
        <v>10421</v>
      </c>
      <c r="AX657" s="89" t="s">
        <v>11076</v>
      </c>
      <c r="AY657" s="83" t="s">
        <v>65</v>
      </c>
      <c r="AZ657" s="2"/>
      <c r="BA657" s="3"/>
      <c r="BB657" s="3"/>
      <c r="BC657" s="3"/>
      <c r="BD657" s="3"/>
    </row>
    <row r="658" spans="1:56" x14ac:dyDescent="0.55000000000000004">
      <c r="A658" s="69" t="s">
        <v>616</v>
      </c>
      <c r="B658" s="70"/>
      <c r="C658" s="70"/>
      <c r="D658" s="71"/>
      <c r="E658" s="73"/>
      <c r="F658" s="107" t="s">
        <v>2990</v>
      </c>
      <c r="G658" s="70"/>
      <c r="H658" s="74"/>
      <c r="I658" s="75"/>
      <c r="J658" s="75"/>
      <c r="K658" s="74" t="s">
        <v>12131</v>
      </c>
      <c r="L658" s="78"/>
      <c r="M658" s="79"/>
      <c r="N658" s="79"/>
      <c r="O658" s="80"/>
      <c r="P658" s="81"/>
      <c r="Q658" s="81"/>
      <c r="R658" s="91"/>
      <c r="S658" s="91"/>
      <c r="T658" s="91"/>
      <c r="U658" s="91"/>
      <c r="V658" s="52"/>
      <c r="W658" s="52"/>
      <c r="X658" s="52"/>
      <c r="Y658" s="52"/>
      <c r="Z658" s="51"/>
      <c r="AA658" s="76"/>
      <c r="AB658" s="76"/>
      <c r="AC658" s="77"/>
      <c r="AD658" s="83" t="s">
        <v>6502</v>
      </c>
      <c r="AE658" s="83">
        <v>933</v>
      </c>
      <c r="AF658" s="83">
        <v>1464</v>
      </c>
      <c r="AG658" s="83">
        <v>45545</v>
      </c>
      <c r="AH658" s="83">
        <v>52299</v>
      </c>
      <c r="AI658" s="83"/>
      <c r="AJ658" s="83" t="s">
        <v>7495</v>
      </c>
      <c r="AK658" s="83" t="s">
        <v>8142</v>
      </c>
      <c r="AL658" s="83"/>
      <c r="AM658" s="83"/>
      <c r="AN658" s="85">
        <v>42345.04519675926</v>
      </c>
      <c r="AO658" s="89" t="s">
        <v>9607</v>
      </c>
      <c r="AP658" s="83" t="b">
        <v>0</v>
      </c>
      <c r="AQ658" s="83" t="b">
        <v>0</v>
      </c>
      <c r="AR658" s="83" t="b">
        <v>0</v>
      </c>
      <c r="AS658" s="83" t="s">
        <v>5604</v>
      </c>
      <c r="AT658" s="83">
        <v>34</v>
      </c>
      <c r="AU658" s="89" t="s">
        <v>9975</v>
      </c>
      <c r="AV658" s="83" t="b">
        <v>0</v>
      </c>
      <c r="AW658" s="83" t="s">
        <v>10421</v>
      </c>
      <c r="AX658" s="89" t="s">
        <v>11077</v>
      </c>
      <c r="AY658" s="83" t="s">
        <v>66</v>
      </c>
      <c r="AZ658" s="2"/>
      <c r="BA658" s="3"/>
      <c r="BB658" s="3"/>
      <c r="BC658" s="3"/>
      <c r="BD658" s="3"/>
    </row>
    <row r="659" spans="1:56" x14ac:dyDescent="0.55000000000000004">
      <c r="A659" s="69" t="s">
        <v>617</v>
      </c>
      <c r="B659" s="70"/>
      <c r="C659" s="70"/>
      <c r="D659" s="71"/>
      <c r="E659" s="73"/>
      <c r="F659" s="107" t="s">
        <v>2991</v>
      </c>
      <c r="G659" s="70"/>
      <c r="H659" s="74"/>
      <c r="I659" s="75"/>
      <c r="J659" s="75"/>
      <c r="K659" s="74" t="s">
        <v>12132</v>
      </c>
      <c r="L659" s="78"/>
      <c r="M659" s="79"/>
      <c r="N659" s="79"/>
      <c r="O659" s="80"/>
      <c r="P659" s="81"/>
      <c r="Q659" s="81"/>
      <c r="R659" s="91"/>
      <c r="S659" s="91"/>
      <c r="T659" s="91"/>
      <c r="U659" s="91"/>
      <c r="V659" s="52"/>
      <c r="W659" s="52"/>
      <c r="X659" s="52"/>
      <c r="Y659" s="52"/>
      <c r="Z659" s="51"/>
      <c r="AA659" s="76"/>
      <c r="AB659" s="76"/>
      <c r="AC659" s="77"/>
      <c r="AD659" s="83" t="s">
        <v>6503</v>
      </c>
      <c r="AE659" s="83">
        <v>582</v>
      </c>
      <c r="AF659" s="83">
        <v>2165</v>
      </c>
      <c r="AG659" s="83">
        <v>5150</v>
      </c>
      <c r="AH659" s="83">
        <v>3461</v>
      </c>
      <c r="AI659" s="83"/>
      <c r="AJ659" s="83" t="s">
        <v>7496</v>
      </c>
      <c r="AK659" s="83" t="s">
        <v>7869</v>
      </c>
      <c r="AL659" s="89" t="s">
        <v>8802</v>
      </c>
      <c r="AM659" s="83"/>
      <c r="AN659" s="85">
        <v>40868.726018518515</v>
      </c>
      <c r="AO659" s="83"/>
      <c r="AP659" s="83" t="b">
        <v>0</v>
      </c>
      <c r="AQ659" s="83" t="b">
        <v>0</v>
      </c>
      <c r="AR659" s="83" t="b">
        <v>1</v>
      </c>
      <c r="AS659" s="83" t="s">
        <v>5605</v>
      </c>
      <c r="AT659" s="83">
        <v>114</v>
      </c>
      <c r="AU659" s="89" t="s">
        <v>9970</v>
      </c>
      <c r="AV659" s="83" t="b">
        <v>0</v>
      </c>
      <c r="AW659" s="83" t="s">
        <v>10421</v>
      </c>
      <c r="AX659" s="89" t="s">
        <v>11078</v>
      </c>
      <c r="AY659" s="83" t="s">
        <v>66</v>
      </c>
      <c r="AZ659" s="2"/>
      <c r="BA659" s="3"/>
      <c r="BB659" s="3"/>
      <c r="BC659" s="3"/>
      <c r="BD659" s="3"/>
    </row>
    <row r="660" spans="1:56" x14ac:dyDescent="0.55000000000000004">
      <c r="A660" s="69" t="s">
        <v>618</v>
      </c>
      <c r="B660" s="70"/>
      <c r="C660" s="70"/>
      <c r="D660" s="71"/>
      <c r="E660" s="73"/>
      <c r="F660" s="107" t="s">
        <v>2992</v>
      </c>
      <c r="G660" s="70"/>
      <c r="H660" s="74"/>
      <c r="I660" s="75"/>
      <c r="J660" s="75"/>
      <c r="K660" s="74" t="s">
        <v>12133</v>
      </c>
      <c r="L660" s="78"/>
      <c r="M660" s="79"/>
      <c r="N660" s="79"/>
      <c r="O660" s="80"/>
      <c r="P660" s="81"/>
      <c r="Q660" s="81"/>
      <c r="R660" s="91"/>
      <c r="S660" s="91"/>
      <c r="T660" s="91"/>
      <c r="U660" s="91"/>
      <c r="V660" s="52"/>
      <c r="W660" s="52"/>
      <c r="X660" s="52"/>
      <c r="Y660" s="52"/>
      <c r="Z660" s="51"/>
      <c r="AA660" s="76"/>
      <c r="AB660" s="76"/>
      <c r="AC660" s="77"/>
      <c r="AD660" s="83" t="s">
        <v>6504</v>
      </c>
      <c r="AE660" s="83">
        <v>295</v>
      </c>
      <c r="AF660" s="83">
        <v>359</v>
      </c>
      <c r="AG660" s="83">
        <v>29014</v>
      </c>
      <c r="AH660" s="83">
        <v>6326</v>
      </c>
      <c r="AI660" s="83"/>
      <c r="AJ660" s="83"/>
      <c r="AK660" s="83"/>
      <c r="AL660" s="83"/>
      <c r="AM660" s="83"/>
      <c r="AN660" s="85">
        <v>40837.666365740741</v>
      </c>
      <c r="AO660" s="89" t="s">
        <v>9608</v>
      </c>
      <c r="AP660" s="83" t="b">
        <v>0</v>
      </c>
      <c r="AQ660" s="83" t="b">
        <v>0</v>
      </c>
      <c r="AR660" s="83" t="b">
        <v>0</v>
      </c>
      <c r="AS660" s="83" t="s">
        <v>5605</v>
      </c>
      <c r="AT660" s="83">
        <v>24</v>
      </c>
      <c r="AU660" s="89" t="s">
        <v>9973</v>
      </c>
      <c r="AV660" s="83" t="b">
        <v>0</v>
      </c>
      <c r="AW660" s="83" t="s">
        <v>10421</v>
      </c>
      <c r="AX660" s="89" t="s">
        <v>11079</v>
      </c>
      <c r="AY660" s="83" t="s">
        <v>66</v>
      </c>
      <c r="AZ660" s="2"/>
      <c r="BA660" s="3"/>
      <c r="BB660" s="3"/>
      <c r="BC660" s="3"/>
      <c r="BD660" s="3"/>
    </row>
    <row r="661" spans="1:56" x14ac:dyDescent="0.55000000000000004">
      <c r="A661" s="69" t="s">
        <v>621</v>
      </c>
      <c r="B661" s="70"/>
      <c r="C661" s="70"/>
      <c r="D661" s="71"/>
      <c r="E661" s="73"/>
      <c r="F661" s="107" t="s">
        <v>2995</v>
      </c>
      <c r="G661" s="70"/>
      <c r="H661" s="74"/>
      <c r="I661" s="75"/>
      <c r="J661" s="75"/>
      <c r="K661" s="74" t="s">
        <v>12134</v>
      </c>
      <c r="L661" s="78"/>
      <c r="M661" s="79"/>
      <c r="N661" s="79"/>
      <c r="O661" s="80"/>
      <c r="P661" s="81"/>
      <c r="Q661" s="81"/>
      <c r="R661" s="91"/>
      <c r="S661" s="91"/>
      <c r="T661" s="91"/>
      <c r="U661" s="91"/>
      <c r="V661" s="52"/>
      <c r="W661" s="52"/>
      <c r="X661" s="52"/>
      <c r="Y661" s="52"/>
      <c r="Z661" s="51"/>
      <c r="AA661" s="76"/>
      <c r="AB661" s="76"/>
      <c r="AC661" s="77"/>
      <c r="AD661" s="83" t="s">
        <v>6505</v>
      </c>
      <c r="AE661" s="83">
        <v>42</v>
      </c>
      <c r="AF661" s="83">
        <v>256</v>
      </c>
      <c r="AG661" s="83">
        <v>825</v>
      </c>
      <c r="AH661" s="83">
        <v>4</v>
      </c>
      <c r="AI661" s="83"/>
      <c r="AJ661" s="83"/>
      <c r="AK661" s="83"/>
      <c r="AL661" s="83"/>
      <c r="AM661" s="83"/>
      <c r="AN661" s="85">
        <v>42691.724351851852</v>
      </c>
      <c r="AO661" s="89" t="s">
        <v>9609</v>
      </c>
      <c r="AP661" s="83" t="b">
        <v>1</v>
      </c>
      <c r="AQ661" s="83" t="b">
        <v>0</v>
      </c>
      <c r="AR661" s="83" t="b">
        <v>0</v>
      </c>
      <c r="AS661" s="83" t="s">
        <v>5604</v>
      </c>
      <c r="AT661" s="83">
        <v>2</v>
      </c>
      <c r="AU661" s="83"/>
      <c r="AV661" s="83" t="b">
        <v>0</v>
      </c>
      <c r="AW661" s="83" t="s">
        <v>10421</v>
      </c>
      <c r="AX661" s="89" t="s">
        <v>11080</v>
      </c>
      <c r="AY661" s="83" t="s">
        <v>66</v>
      </c>
      <c r="AZ661" s="2"/>
      <c r="BA661" s="3"/>
      <c r="BB661" s="3"/>
      <c r="BC661" s="3"/>
      <c r="BD661" s="3"/>
    </row>
    <row r="662" spans="1:56" x14ac:dyDescent="0.55000000000000004">
      <c r="A662" s="69" t="s">
        <v>622</v>
      </c>
      <c r="B662" s="70"/>
      <c r="C662" s="70"/>
      <c r="D662" s="71"/>
      <c r="E662" s="73"/>
      <c r="F662" s="107" t="s">
        <v>2996</v>
      </c>
      <c r="G662" s="70"/>
      <c r="H662" s="74"/>
      <c r="I662" s="75"/>
      <c r="J662" s="75"/>
      <c r="K662" s="74" t="s">
        <v>12135</v>
      </c>
      <c r="L662" s="78"/>
      <c r="M662" s="79"/>
      <c r="N662" s="79"/>
      <c r="O662" s="80"/>
      <c r="P662" s="81"/>
      <c r="Q662" s="81"/>
      <c r="R662" s="91"/>
      <c r="S662" s="91"/>
      <c r="T662" s="91"/>
      <c r="U662" s="91"/>
      <c r="V662" s="52"/>
      <c r="W662" s="52"/>
      <c r="X662" s="52"/>
      <c r="Y662" s="52"/>
      <c r="Z662" s="51"/>
      <c r="AA662" s="76"/>
      <c r="AB662" s="76"/>
      <c r="AC662" s="77"/>
      <c r="AD662" s="83" t="s">
        <v>6506</v>
      </c>
      <c r="AE662" s="83">
        <v>86</v>
      </c>
      <c r="AF662" s="83">
        <v>45</v>
      </c>
      <c r="AG662" s="83">
        <v>379</v>
      </c>
      <c r="AH662" s="83">
        <v>12</v>
      </c>
      <c r="AI662" s="83"/>
      <c r="AJ662" s="83"/>
      <c r="AK662" s="83"/>
      <c r="AL662" s="83"/>
      <c r="AM662" s="83"/>
      <c r="AN662" s="85">
        <v>42178.492025462961</v>
      </c>
      <c r="AO662" s="89" t="s">
        <v>9610</v>
      </c>
      <c r="AP662" s="83" t="b">
        <v>1</v>
      </c>
      <c r="AQ662" s="83" t="b">
        <v>0</v>
      </c>
      <c r="AR662" s="83" t="b">
        <v>0</v>
      </c>
      <c r="AS662" s="83" t="s">
        <v>5604</v>
      </c>
      <c r="AT662" s="83">
        <v>2</v>
      </c>
      <c r="AU662" s="89" t="s">
        <v>9970</v>
      </c>
      <c r="AV662" s="83" t="b">
        <v>0</v>
      </c>
      <c r="AW662" s="83" t="s">
        <v>10421</v>
      </c>
      <c r="AX662" s="89" t="s">
        <v>11081</v>
      </c>
      <c r="AY662" s="83" t="s">
        <v>66</v>
      </c>
      <c r="AZ662" s="2"/>
      <c r="BA662" s="3"/>
      <c r="BB662" s="3"/>
      <c r="BC662" s="3"/>
      <c r="BD662" s="3"/>
    </row>
    <row r="663" spans="1:56" x14ac:dyDescent="0.55000000000000004">
      <c r="A663" s="69" t="s">
        <v>623</v>
      </c>
      <c r="B663" s="70"/>
      <c r="C663" s="70"/>
      <c r="D663" s="71"/>
      <c r="E663" s="73"/>
      <c r="F663" s="107" t="s">
        <v>2997</v>
      </c>
      <c r="G663" s="70"/>
      <c r="H663" s="74"/>
      <c r="I663" s="75"/>
      <c r="J663" s="75"/>
      <c r="K663" s="74" t="s">
        <v>12136</v>
      </c>
      <c r="L663" s="78"/>
      <c r="M663" s="79"/>
      <c r="N663" s="79"/>
      <c r="O663" s="80"/>
      <c r="P663" s="81"/>
      <c r="Q663" s="81"/>
      <c r="R663" s="91"/>
      <c r="S663" s="91"/>
      <c r="T663" s="91"/>
      <c r="U663" s="91"/>
      <c r="V663" s="52"/>
      <c r="W663" s="52"/>
      <c r="X663" s="52"/>
      <c r="Y663" s="52"/>
      <c r="Z663" s="51"/>
      <c r="AA663" s="76"/>
      <c r="AB663" s="76"/>
      <c r="AC663" s="77"/>
      <c r="AD663" s="83" t="s">
        <v>6507</v>
      </c>
      <c r="AE663" s="83">
        <v>125</v>
      </c>
      <c r="AF663" s="83">
        <v>182</v>
      </c>
      <c r="AG663" s="83">
        <v>867</v>
      </c>
      <c r="AH663" s="83">
        <v>593</v>
      </c>
      <c r="AI663" s="83"/>
      <c r="AJ663" s="83" t="s">
        <v>7497</v>
      </c>
      <c r="AK663" s="83" t="s">
        <v>8188</v>
      </c>
      <c r="AL663" s="83"/>
      <c r="AM663" s="83"/>
      <c r="AN663" s="85">
        <v>41017.787476851852</v>
      </c>
      <c r="AO663" s="83"/>
      <c r="AP663" s="83" t="b">
        <v>0</v>
      </c>
      <c r="AQ663" s="83" t="b">
        <v>0</v>
      </c>
      <c r="AR663" s="83" t="b">
        <v>1</v>
      </c>
      <c r="AS663" s="83" t="s">
        <v>5605</v>
      </c>
      <c r="AT663" s="83">
        <v>5</v>
      </c>
      <c r="AU663" s="89" t="s">
        <v>9970</v>
      </c>
      <c r="AV663" s="83" t="b">
        <v>0</v>
      </c>
      <c r="AW663" s="83" t="s">
        <v>10421</v>
      </c>
      <c r="AX663" s="89" t="s">
        <v>11082</v>
      </c>
      <c r="AY663" s="83" t="s">
        <v>66</v>
      </c>
      <c r="AZ663" s="2"/>
      <c r="BA663" s="3"/>
      <c r="BB663" s="3"/>
      <c r="BC663" s="3"/>
      <c r="BD663" s="3"/>
    </row>
    <row r="664" spans="1:56" x14ac:dyDescent="0.55000000000000004">
      <c r="A664" s="69" t="s">
        <v>624</v>
      </c>
      <c r="B664" s="70"/>
      <c r="C664" s="70"/>
      <c r="D664" s="71"/>
      <c r="E664" s="73"/>
      <c r="F664" s="107" t="s">
        <v>2998</v>
      </c>
      <c r="G664" s="70"/>
      <c r="H664" s="74"/>
      <c r="I664" s="75"/>
      <c r="J664" s="75"/>
      <c r="K664" s="74" t="s">
        <v>12137</v>
      </c>
      <c r="L664" s="78"/>
      <c r="M664" s="79"/>
      <c r="N664" s="79"/>
      <c r="O664" s="80"/>
      <c r="P664" s="81"/>
      <c r="Q664" s="81"/>
      <c r="R664" s="91"/>
      <c r="S664" s="91"/>
      <c r="T664" s="91"/>
      <c r="U664" s="91"/>
      <c r="V664" s="52"/>
      <c r="W664" s="52"/>
      <c r="X664" s="52"/>
      <c r="Y664" s="52"/>
      <c r="Z664" s="51"/>
      <c r="AA664" s="76"/>
      <c r="AB664" s="76"/>
      <c r="AC664" s="77"/>
      <c r="AD664" s="83" t="s">
        <v>6508</v>
      </c>
      <c r="AE664" s="83">
        <v>33540</v>
      </c>
      <c r="AF664" s="83">
        <v>30397</v>
      </c>
      <c r="AG664" s="83">
        <v>111469</v>
      </c>
      <c r="AH664" s="83">
        <v>134814</v>
      </c>
      <c r="AI664" s="83"/>
      <c r="AJ664" s="83" t="s">
        <v>7498</v>
      </c>
      <c r="AK664" s="83" t="s">
        <v>7871</v>
      </c>
      <c r="AL664" s="89" t="s">
        <v>8803</v>
      </c>
      <c r="AM664" s="83"/>
      <c r="AN664" s="85">
        <v>40007.370046296295</v>
      </c>
      <c r="AO664" s="89" t="s">
        <v>9611</v>
      </c>
      <c r="AP664" s="83" t="b">
        <v>1</v>
      </c>
      <c r="AQ664" s="83" t="b">
        <v>0</v>
      </c>
      <c r="AR664" s="83" t="b">
        <v>1</v>
      </c>
      <c r="AS664" s="83" t="s">
        <v>5605</v>
      </c>
      <c r="AT664" s="83">
        <v>989</v>
      </c>
      <c r="AU664" s="89" t="s">
        <v>9970</v>
      </c>
      <c r="AV664" s="83" t="b">
        <v>0</v>
      </c>
      <c r="AW664" s="83" t="s">
        <v>10421</v>
      </c>
      <c r="AX664" s="89" t="s">
        <v>11083</v>
      </c>
      <c r="AY664" s="83" t="s">
        <v>66</v>
      </c>
      <c r="AZ664" s="2"/>
      <c r="BA664" s="3"/>
      <c r="BB664" s="3"/>
      <c r="BC664" s="3"/>
      <c r="BD664" s="3"/>
    </row>
    <row r="665" spans="1:56" x14ac:dyDescent="0.55000000000000004">
      <c r="A665" s="69" t="s">
        <v>626</v>
      </c>
      <c r="B665" s="70"/>
      <c r="C665" s="70"/>
      <c r="D665" s="71"/>
      <c r="E665" s="73"/>
      <c r="F665" s="107" t="s">
        <v>2999</v>
      </c>
      <c r="G665" s="70"/>
      <c r="H665" s="74"/>
      <c r="I665" s="75"/>
      <c r="J665" s="75"/>
      <c r="K665" s="74" t="s">
        <v>12138</v>
      </c>
      <c r="L665" s="78"/>
      <c r="M665" s="79"/>
      <c r="N665" s="79"/>
      <c r="O665" s="80"/>
      <c r="P665" s="81"/>
      <c r="Q665" s="81"/>
      <c r="R665" s="91"/>
      <c r="S665" s="91"/>
      <c r="T665" s="91"/>
      <c r="U665" s="91"/>
      <c r="V665" s="52"/>
      <c r="W665" s="52"/>
      <c r="X665" s="52"/>
      <c r="Y665" s="52"/>
      <c r="Z665" s="51"/>
      <c r="AA665" s="76"/>
      <c r="AB665" s="76"/>
      <c r="AC665" s="77"/>
      <c r="AD665" s="83" t="s">
        <v>6509</v>
      </c>
      <c r="AE665" s="83">
        <v>105</v>
      </c>
      <c r="AF665" s="83">
        <v>109</v>
      </c>
      <c r="AG665" s="83">
        <v>938</v>
      </c>
      <c r="AH665" s="83">
        <v>579</v>
      </c>
      <c r="AI665" s="83"/>
      <c r="AJ665" s="83"/>
      <c r="AK665" s="83"/>
      <c r="AL665" s="83"/>
      <c r="AM665" s="83"/>
      <c r="AN665" s="85">
        <v>42466.225416666668</v>
      </c>
      <c r="AO665" s="89" t="s">
        <v>9612</v>
      </c>
      <c r="AP665" s="83" t="b">
        <v>1</v>
      </c>
      <c r="AQ665" s="83" t="b">
        <v>0</v>
      </c>
      <c r="AR665" s="83" t="b">
        <v>0</v>
      </c>
      <c r="AS665" s="83" t="s">
        <v>5604</v>
      </c>
      <c r="AT665" s="83">
        <v>1</v>
      </c>
      <c r="AU665" s="83"/>
      <c r="AV665" s="83" t="b">
        <v>0</v>
      </c>
      <c r="AW665" s="83" t="s">
        <v>10421</v>
      </c>
      <c r="AX665" s="89" t="s">
        <v>11084</v>
      </c>
      <c r="AY665" s="83" t="s">
        <v>66</v>
      </c>
      <c r="AZ665" s="2"/>
      <c r="BA665" s="3"/>
      <c r="BB665" s="3"/>
      <c r="BC665" s="3"/>
      <c r="BD665" s="3"/>
    </row>
    <row r="666" spans="1:56" x14ac:dyDescent="0.55000000000000004">
      <c r="A666" s="69" t="s">
        <v>627</v>
      </c>
      <c r="B666" s="70"/>
      <c r="C666" s="70"/>
      <c r="D666" s="71"/>
      <c r="E666" s="73"/>
      <c r="F666" s="107" t="s">
        <v>3000</v>
      </c>
      <c r="G666" s="70"/>
      <c r="H666" s="74"/>
      <c r="I666" s="75"/>
      <c r="J666" s="75"/>
      <c r="K666" s="74" t="s">
        <v>12139</v>
      </c>
      <c r="L666" s="78"/>
      <c r="M666" s="79"/>
      <c r="N666" s="79"/>
      <c r="O666" s="80"/>
      <c r="P666" s="81"/>
      <c r="Q666" s="81"/>
      <c r="R666" s="91"/>
      <c r="S666" s="91"/>
      <c r="T666" s="91"/>
      <c r="U666" s="91"/>
      <c r="V666" s="52"/>
      <c r="W666" s="52"/>
      <c r="X666" s="52"/>
      <c r="Y666" s="52"/>
      <c r="Z666" s="51"/>
      <c r="AA666" s="76"/>
      <c r="AB666" s="76"/>
      <c r="AC666" s="77"/>
      <c r="AD666" s="83" t="s">
        <v>6510</v>
      </c>
      <c r="AE666" s="83">
        <v>893</v>
      </c>
      <c r="AF666" s="83">
        <v>424</v>
      </c>
      <c r="AG666" s="83">
        <v>2318</v>
      </c>
      <c r="AH666" s="83">
        <v>1793</v>
      </c>
      <c r="AI666" s="83"/>
      <c r="AJ666" s="83" t="s">
        <v>7499</v>
      </c>
      <c r="AK666" s="83" t="s">
        <v>8189</v>
      </c>
      <c r="AL666" s="83"/>
      <c r="AM666" s="83"/>
      <c r="AN666" s="85">
        <v>39888.807627314818</v>
      </c>
      <c r="AO666" s="89" t="s">
        <v>9613</v>
      </c>
      <c r="AP666" s="83" t="b">
        <v>0</v>
      </c>
      <c r="AQ666" s="83" t="b">
        <v>0</v>
      </c>
      <c r="AR666" s="83" t="b">
        <v>0</v>
      </c>
      <c r="AS666" s="83" t="s">
        <v>5604</v>
      </c>
      <c r="AT666" s="83">
        <v>44</v>
      </c>
      <c r="AU666" s="89" t="s">
        <v>9974</v>
      </c>
      <c r="AV666" s="83" t="b">
        <v>0</v>
      </c>
      <c r="AW666" s="83" t="s">
        <v>10421</v>
      </c>
      <c r="AX666" s="89" t="s">
        <v>11085</v>
      </c>
      <c r="AY666" s="83" t="s">
        <v>66</v>
      </c>
      <c r="AZ666" s="2"/>
      <c r="BA666" s="3"/>
      <c r="BB666" s="3"/>
      <c r="BC666" s="3"/>
      <c r="BD666" s="3"/>
    </row>
    <row r="667" spans="1:56" x14ac:dyDescent="0.55000000000000004">
      <c r="A667" s="69" t="s">
        <v>628</v>
      </c>
      <c r="B667" s="70"/>
      <c r="C667" s="70"/>
      <c r="D667" s="71"/>
      <c r="E667" s="73"/>
      <c r="F667" s="107" t="s">
        <v>10235</v>
      </c>
      <c r="G667" s="70"/>
      <c r="H667" s="74"/>
      <c r="I667" s="75"/>
      <c r="J667" s="75"/>
      <c r="K667" s="74" t="s">
        <v>12140</v>
      </c>
      <c r="L667" s="78"/>
      <c r="M667" s="79"/>
      <c r="N667" s="79"/>
      <c r="O667" s="80"/>
      <c r="P667" s="81"/>
      <c r="Q667" s="81"/>
      <c r="R667" s="91"/>
      <c r="S667" s="91"/>
      <c r="T667" s="91"/>
      <c r="U667" s="91"/>
      <c r="V667" s="52"/>
      <c r="W667" s="52"/>
      <c r="X667" s="52"/>
      <c r="Y667" s="52"/>
      <c r="Z667" s="51"/>
      <c r="AA667" s="76"/>
      <c r="AB667" s="76"/>
      <c r="AC667" s="77"/>
      <c r="AD667" s="83" t="s">
        <v>6511</v>
      </c>
      <c r="AE667" s="83">
        <v>20</v>
      </c>
      <c r="AF667" s="83">
        <v>102</v>
      </c>
      <c r="AG667" s="83">
        <v>47</v>
      </c>
      <c r="AH667" s="83">
        <v>45</v>
      </c>
      <c r="AI667" s="83"/>
      <c r="AJ667" s="83" t="s">
        <v>7500</v>
      </c>
      <c r="AK667" s="83" t="s">
        <v>8190</v>
      </c>
      <c r="AL667" s="89" t="s">
        <v>8804</v>
      </c>
      <c r="AM667" s="83"/>
      <c r="AN667" s="85">
        <v>43033.297893518517</v>
      </c>
      <c r="AO667" s="89" t="s">
        <v>9614</v>
      </c>
      <c r="AP667" s="83" t="b">
        <v>0</v>
      </c>
      <c r="AQ667" s="83" t="b">
        <v>0</v>
      </c>
      <c r="AR667" s="83" t="b">
        <v>0</v>
      </c>
      <c r="AS667" s="83" t="s">
        <v>5604</v>
      </c>
      <c r="AT667" s="83">
        <v>1</v>
      </c>
      <c r="AU667" s="89" t="s">
        <v>9970</v>
      </c>
      <c r="AV667" s="83" t="b">
        <v>0</v>
      </c>
      <c r="AW667" s="83" t="s">
        <v>10421</v>
      </c>
      <c r="AX667" s="89" t="s">
        <v>11086</v>
      </c>
      <c r="AY667" s="83" t="s">
        <v>66</v>
      </c>
      <c r="AZ667" s="2"/>
      <c r="BA667" s="3"/>
      <c r="BB667" s="3"/>
      <c r="BC667" s="3"/>
      <c r="BD667" s="3"/>
    </row>
    <row r="668" spans="1:56" x14ac:dyDescent="0.55000000000000004">
      <c r="A668" s="69" t="s">
        <v>629</v>
      </c>
      <c r="B668" s="70"/>
      <c r="C668" s="70"/>
      <c r="D668" s="71"/>
      <c r="E668" s="73"/>
      <c r="F668" s="107" t="s">
        <v>2760</v>
      </c>
      <c r="G668" s="70"/>
      <c r="H668" s="74"/>
      <c r="I668" s="75"/>
      <c r="J668" s="75"/>
      <c r="K668" s="74" t="s">
        <v>12141</v>
      </c>
      <c r="L668" s="78"/>
      <c r="M668" s="79"/>
      <c r="N668" s="79"/>
      <c r="O668" s="80"/>
      <c r="P668" s="81"/>
      <c r="Q668" s="81"/>
      <c r="R668" s="91"/>
      <c r="S668" s="91"/>
      <c r="T668" s="91"/>
      <c r="U668" s="91"/>
      <c r="V668" s="52"/>
      <c r="W668" s="52"/>
      <c r="X668" s="52"/>
      <c r="Y668" s="52"/>
      <c r="Z668" s="51"/>
      <c r="AA668" s="76"/>
      <c r="AB668" s="76"/>
      <c r="AC668" s="77"/>
      <c r="AD668" s="83" t="s">
        <v>6512</v>
      </c>
      <c r="AE668" s="83">
        <v>41</v>
      </c>
      <c r="AF668" s="83">
        <v>17</v>
      </c>
      <c r="AG668" s="83">
        <v>53</v>
      </c>
      <c r="AH668" s="83">
        <v>237</v>
      </c>
      <c r="AI668" s="83"/>
      <c r="AJ668" s="83" t="s">
        <v>7501</v>
      </c>
      <c r="AK668" s="83" t="s">
        <v>8191</v>
      </c>
      <c r="AL668" s="83"/>
      <c r="AM668" s="83"/>
      <c r="AN668" s="85">
        <v>42764.812210648146</v>
      </c>
      <c r="AO668" s="83"/>
      <c r="AP668" s="83" t="b">
        <v>1</v>
      </c>
      <c r="AQ668" s="83" t="b">
        <v>1</v>
      </c>
      <c r="AR668" s="83" t="b">
        <v>0</v>
      </c>
      <c r="AS668" s="83" t="s">
        <v>5609</v>
      </c>
      <c r="AT668" s="83">
        <v>0</v>
      </c>
      <c r="AU668" s="83"/>
      <c r="AV668" s="83" t="b">
        <v>0</v>
      </c>
      <c r="AW668" s="83" t="s">
        <v>10421</v>
      </c>
      <c r="AX668" s="89" t="s">
        <v>11087</v>
      </c>
      <c r="AY668" s="83" t="s">
        <v>66</v>
      </c>
      <c r="AZ668" s="2"/>
      <c r="BA668" s="3"/>
      <c r="BB668" s="3"/>
      <c r="BC668" s="3"/>
      <c r="BD668" s="3"/>
    </row>
    <row r="669" spans="1:56" x14ac:dyDescent="0.55000000000000004">
      <c r="A669" s="69" t="s">
        <v>631</v>
      </c>
      <c r="B669" s="70"/>
      <c r="C669" s="70"/>
      <c r="D669" s="71"/>
      <c r="E669" s="73"/>
      <c r="F669" s="107" t="s">
        <v>3002</v>
      </c>
      <c r="G669" s="70"/>
      <c r="H669" s="74"/>
      <c r="I669" s="75"/>
      <c r="J669" s="75"/>
      <c r="K669" s="74" t="s">
        <v>12142</v>
      </c>
      <c r="L669" s="78"/>
      <c r="M669" s="79"/>
      <c r="N669" s="79"/>
      <c r="O669" s="80"/>
      <c r="P669" s="81"/>
      <c r="Q669" s="81"/>
      <c r="R669" s="91"/>
      <c r="S669" s="91"/>
      <c r="T669" s="91"/>
      <c r="U669" s="91"/>
      <c r="V669" s="52"/>
      <c r="W669" s="52"/>
      <c r="X669" s="52"/>
      <c r="Y669" s="52"/>
      <c r="Z669" s="51"/>
      <c r="AA669" s="76"/>
      <c r="AB669" s="76"/>
      <c r="AC669" s="77"/>
      <c r="AD669" s="83" t="s">
        <v>6513</v>
      </c>
      <c r="AE669" s="83">
        <v>651</v>
      </c>
      <c r="AF669" s="83">
        <v>299</v>
      </c>
      <c r="AG669" s="83">
        <v>561</v>
      </c>
      <c r="AH669" s="83">
        <v>910</v>
      </c>
      <c r="AI669" s="83"/>
      <c r="AJ669" s="83" t="s">
        <v>7502</v>
      </c>
      <c r="AK669" s="83" t="s">
        <v>8192</v>
      </c>
      <c r="AL669" s="83"/>
      <c r="AM669" s="83"/>
      <c r="AN669" s="85">
        <v>41052.828599537039</v>
      </c>
      <c r="AO669" s="89" t="s">
        <v>9615</v>
      </c>
      <c r="AP669" s="83" t="b">
        <v>0</v>
      </c>
      <c r="AQ669" s="83" t="b">
        <v>0</v>
      </c>
      <c r="AR669" s="83" t="b">
        <v>1</v>
      </c>
      <c r="AS669" s="83" t="s">
        <v>5604</v>
      </c>
      <c r="AT669" s="83">
        <v>0</v>
      </c>
      <c r="AU669" s="89" t="s">
        <v>9970</v>
      </c>
      <c r="AV669" s="83" t="b">
        <v>0</v>
      </c>
      <c r="AW669" s="83" t="s">
        <v>10421</v>
      </c>
      <c r="AX669" s="89" t="s">
        <v>11088</v>
      </c>
      <c r="AY669" s="83" t="s">
        <v>66</v>
      </c>
      <c r="AZ669" s="2"/>
      <c r="BA669" s="3"/>
      <c r="BB669" s="3"/>
      <c r="BC669" s="3"/>
      <c r="BD669" s="3"/>
    </row>
    <row r="670" spans="1:56" x14ac:dyDescent="0.55000000000000004">
      <c r="A670" s="69" t="s">
        <v>632</v>
      </c>
      <c r="B670" s="70"/>
      <c r="C670" s="70"/>
      <c r="D670" s="71"/>
      <c r="E670" s="73"/>
      <c r="F670" s="107" t="s">
        <v>3003</v>
      </c>
      <c r="G670" s="70"/>
      <c r="H670" s="74"/>
      <c r="I670" s="75"/>
      <c r="J670" s="75"/>
      <c r="K670" s="74" t="s">
        <v>12143</v>
      </c>
      <c r="L670" s="78"/>
      <c r="M670" s="79"/>
      <c r="N670" s="79"/>
      <c r="O670" s="80"/>
      <c r="P670" s="81"/>
      <c r="Q670" s="81"/>
      <c r="R670" s="91"/>
      <c r="S670" s="91"/>
      <c r="T670" s="91"/>
      <c r="U670" s="91"/>
      <c r="V670" s="52"/>
      <c r="W670" s="52"/>
      <c r="X670" s="52"/>
      <c r="Y670" s="52"/>
      <c r="Z670" s="51"/>
      <c r="AA670" s="76"/>
      <c r="AB670" s="76"/>
      <c r="AC670" s="77"/>
      <c r="AD670" s="83" t="s">
        <v>6514</v>
      </c>
      <c r="AE670" s="83">
        <v>1425</v>
      </c>
      <c r="AF670" s="83">
        <v>1495</v>
      </c>
      <c r="AG670" s="83">
        <v>20343</v>
      </c>
      <c r="AH670" s="83">
        <v>37463</v>
      </c>
      <c r="AI670" s="83"/>
      <c r="AJ670" s="83" t="s">
        <v>7503</v>
      </c>
      <c r="AK670" s="83" t="s">
        <v>8193</v>
      </c>
      <c r="AL670" s="83"/>
      <c r="AM670" s="83"/>
      <c r="AN670" s="85">
        <v>41806.459120370368</v>
      </c>
      <c r="AO670" s="89" t="s">
        <v>9616</v>
      </c>
      <c r="AP670" s="83" t="b">
        <v>1</v>
      </c>
      <c r="AQ670" s="83" t="b">
        <v>0</v>
      </c>
      <c r="AR670" s="83" t="b">
        <v>1</v>
      </c>
      <c r="AS670" s="83" t="s">
        <v>5611</v>
      </c>
      <c r="AT670" s="83">
        <v>24</v>
      </c>
      <c r="AU670" s="89" t="s">
        <v>9970</v>
      </c>
      <c r="AV670" s="83" t="b">
        <v>0</v>
      </c>
      <c r="AW670" s="83" t="s">
        <v>10421</v>
      </c>
      <c r="AX670" s="89" t="s">
        <v>11089</v>
      </c>
      <c r="AY670" s="83" t="s">
        <v>66</v>
      </c>
      <c r="AZ670" s="2"/>
      <c r="BA670" s="3"/>
      <c r="BB670" s="3"/>
      <c r="BC670" s="3"/>
      <c r="BD670" s="3"/>
    </row>
    <row r="671" spans="1:56" x14ac:dyDescent="0.55000000000000004">
      <c r="A671" s="69" t="s">
        <v>633</v>
      </c>
      <c r="B671" s="70"/>
      <c r="C671" s="70"/>
      <c r="D671" s="71"/>
      <c r="E671" s="73"/>
      <c r="F671" s="107" t="s">
        <v>3004</v>
      </c>
      <c r="G671" s="70"/>
      <c r="H671" s="74"/>
      <c r="I671" s="75"/>
      <c r="J671" s="75"/>
      <c r="K671" s="74" t="s">
        <v>12144</v>
      </c>
      <c r="L671" s="78"/>
      <c r="M671" s="79"/>
      <c r="N671" s="79"/>
      <c r="O671" s="80"/>
      <c r="P671" s="81"/>
      <c r="Q671" s="81"/>
      <c r="R671" s="91"/>
      <c r="S671" s="91"/>
      <c r="T671" s="91"/>
      <c r="U671" s="91"/>
      <c r="V671" s="52"/>
      <c r="W671" s="52"/>
      <c r="X671" s="52"/>
      <c r="Y671" s="52"/>
      <c r="Z671" s="51"/>
      <c r="AA671" s="76"/>
      <c r="AB671" s="76"/>
      <c r="AC671" s="77"/>
      <c r="AD671" s="83" t="s">
        <v>6515</v>
      </c>
      <c r="AE671" s="83">
        <v>1736</v>
      </c>
      <c r="AF671" s="83">
        <v>315</v>
      </c>
      <c r="AG671" s="83">
        <v>473</v>
      </c>
      <c r="AH671" s="83">
        <v>938</v>
      </c>
      <c r="AI671" s="83"/>
      <c r="AJ671" s="83" t="s">
        <v>7504</v>
      </c>
      <c r="AK671" s="83" t="s">
        <v>8194</v>
      </c>
      <c r="AL671" s="83"/>
      <c r="AM671" s="83"/>
      <c r="AN671" s="85">
        <v>42041.523506944446</v>
      </c>
      <c r="AO671" s="89" t="s">
        <v>9617</v>
      </c>
      <c r="AP671" s="83" t="b">
        <v>1</v>
      </c>
      <c r="AQ671" s="83" t="b">
        <v>0</v>
      </c>
      <c r="AR671" s="83" t="b">
        <v>1</v>
      </c>
      <c r="AS671" s="83" t="s">
        <v>9964</v>
      </c>
      <c r="AT671" s="83">
        <v>2</v>
      </c>
      <c r="AU671" s="89" t="s">
        <v>9970</v>
      </c>
      <c r="AV671" s="83" t="b">
        <v>0</v>
      </c>
      <c r="AW671" s="83" t="s">
        <v>10421</v>
      </c>
      <c r="AX671" s="89" t="s">
        <v>11090</v>
      </c>
      <c r="AY671" s="83" t="s">
        <v>66</v>
      </c>
      <c r="AZ671" s="2"/>
      <c r="BA671" s="3"/>
      <c r="BB671" s="3"/>
      <c r="BC671" s="3"/>
      <c r="BD671" s="3"/>
    </row>
    <row r="672" spans="1:56" x14ac:dyDescent="0.55000000000000004">
      <c r="A672" s="69" t="s">
        <v>634</v>
      </c>
      <c r="B672" s="70"/>
      <c r="C672" s="70"/>
      <c r="D672" s="71"/>
      <c r="E672" s="73"/>
      <c r="F672" s="107" t="s">
        <v>3005</v>
      </c>
      <c r="G672" s="70"/>
      <c r="H672" s="74"/>
      <c r="I672" s="75"/>
      <c r="J672" s="75"/>
      <c r="K672" s="74" t="s">
        <v>12145</v>
      </c>
      <c r="L672" s="78"/>
      <c r="M672" s="79"/>
      <c r="N672" s="79"/>
      <c r="O672" s="80"/>
      <c r="P672" s="81"/>
      <c r="Q672" s="81"/>
      <c r="R672" s="91"/>
      <c r="S672" s="91"/>
      <c r="T672" s="91"/>
      <c r="U672" s="91"/>
      <c r="V672" s="52"/>
      <c r="W672" s="52"/>
      <c r="X672" s="52"/>
      <c r="Y672" s="52"/>
      <c r="Z672" s="51"/>
      <c r="AA672" s="76"/>
      <c r="AB672" s="76"/>
      <c r="AC672" s="77"/>
      <c r="AD672" s="83" t="s">
        <v>6516</v>
      </c>
      <c r="AE672" s="83">
        <v>5001</v>
      </c>
      <c r="AF672" s="83">
        <v>1282</v>
      </c>
      <c r="AG672" s="83">
        <v>50087</v>
      </c>
      <c r="AH672" s="83">
        <v>24734</v>
      </c>
      <c r="AI672" s="83"/>
      <c r="AJ672" s="83" t="s">
        <v>7505</v>
      </c>
      <c r="AK672" s="83"/>
      <c r="AL672" s="83"/>
      <c r="AM672" s="83"/>
      <c r="AN672" s="85">
        <v>41739.932581018518</v>
      </c>
      <c r="AO672" s="83"/>
      <c r="AP672" s="83" t="b">
        <v>1</v>
      </c>
      <c r="AQ672" s="83" t="b">
        <v>0</v>
      </c>
      <c r="AR672" s="83" t="b">
        <v>0</v>
      </c>
      <c r="AS672" s="83" t="s">
        <v>9963</v>
      </c>
      <c r="AT672" s="83">
        <v>7</v>
      </c>
      <c r="AU672" s="89" t="s">
        <v>9970</v>
      </c>
      <c r="AV672" s="83" t="b">
        <v>0</v>
      </c>
      <c r="AW672" s="83" t="s">
        <v>10421</v>
      </c>
      <c r="AX672" s="89" t="s">
        <v>11091</v>
      </c>
      <c r="AY672" s="83" t="s">
        <v>66</v>
      </c>
      <c r="AZ672" s="2"/>
      <c r="BA672" s="3"/>
      <c r="BB672" s="3"/>
      <c r="BC672" s="3"/>
      <c r="BD672" s="3"/>
    </row>
    <row r="673" spans="1:56" x14ac:dyDescent="0.55000000000000004">
      <c r="A673" s="69" t="s">
        <v>637</v>
      </c>
      <c r="B673" s="70"/>
      <c r="C673" s="70"/>
      <c r="D673" s="71"/>
      <c r="E673" s="73"/>
      <c r="F673" s="107" t="s">
        <v>3007</v>
      </c>
      <c r="G673" s="70"/>
      <c r="H673" s="74"/>
      <c r="I673" s="75"/>
      <c r="J673" s="75"/>
      <c r="K673" s="74" t="s">
        <v>12146</v>
      </c>
      <c r="L673" s="78"/>
      <c r="M673" s="79"/>
      <c r="N673" s="79"/>
      <c r="O673" s="80"/>
      <c r="P673" s="81"/>
      <c r="Q673" s="81"/>
      <c r="R673" s="91"/>
      <c r="S673" s="91"/>
      <c r="T673" s="91"/>
      <c r="U673" s="91"/>
      <c r="V673" s="52"/>
      <c r="W673" s="52"/>
      <c r="X673" s="52"/>
      <c r="Y673" s="52"/>
      <c r="Z673" s="51"/>
      <c r="AA673" s="76"/>
      <c r="AB673" s="76"/>
      <c r="AC673" s="77"/>
      <c r="AD673" s="83" t="s">
        <v>6517</v>
      </c>
      <c r="AE673" s="83">
        <v>215</v>
      </c>
      <c r="AF673" s="83">
        <v>214</v>
      </c>
      <c r="AG673" s="83">
        <v>240</v>
      </c>
      <c r="AH673" s="83">
        <v>300</v>
      </c>
      <c r="AI673" s="83"/>
      <c r="AJ673" s="83" t="s">
        <v>7506</v>
      </c>
      <c r="AK673" s="83" t="s">
        <v>8030</v>
      </c>
      <c r="AL673" s="83"/>
      <c r="AM673" s="83"/>
      <c r="AN673" s="85">
        <v>43157.490266203706</v>
      </c>
      <c r="AO673" s="89" t="s">
        <v>9618</v>
      </c>
      <c r="AP673" s="83" t="b">
        <v>1</v>
      </c>
      <c r="AQ673" s="83" t="b">
        <v>0</v>
      </c>
      <c r="AR673" s="83" t="b">
        <v>0</v>
      </c>
      <c r="AS673" s="83" t="s">
        <v>5604</v>
      </c>
      <c r="AT673" s="83">
        <v>5</v>
      </c>
      <c r="AU673" s="83"/>
      <c r="AV673" s="83" t="b">
        <v>0</v>
      </c>
      <c r="AW673" s="83" t="s">
        <v>10421</v>
      </c>
      <c r="AX673" s="89" t="s">
        <v>11092</v>
      </c>
      <c r="AY673" s="83" t="s">
        <v>66</v>
      </c>
      <c r="AZ673" s="2"/>
      <c r="BA673" s="3"/>
      <c r="BB673" s="3"/>
      <c r="BC673" s="3"/>
      <c r="BD673" s="3"/>
    </row>
    <row r="674" spans="1:56" x14ac:dyDescent="0.55000000000000004">
      <c r="A674" s="69" t="s">
        <v>638</v>
      </c>
      <c r="B674" s="70"/>
      <c r="C674" s="70"/>
      <c r="D674" s="71"/>
      <c r="E674" s="73"/>
      <c r="F674" s="107" t="s">
        <v>10236</v>
      </c>
      <c r="G674" s="70"/>
      <c r="H674" s="74"/>
      <c r="I674" s="75"/>
      <c r="J674" s="75"/>
      <c r="K674" s="74" t="s">
        <v>12147</v>
      </c>
      <c r="L674" s="78"/>
      <c r="M674" s="79"/>
      <c r="N674" s="79"/>
      <c r="O674" s="80"/>
      <c r="P674" s="81"/>
      <c r="Q674" s="81"/>
      <c r="R674" s="91"/>
      <c r="S674" s="91"/>
      <c r="T674" s="91"/>
      <c r="U674" s="91"/>
      <c r="V674" s="52"/>
      <c r="W674" s="52"/>
      <c r="X674" s="52"/>
      <c r="Y674" s="52"/>
      <c r="Z674" s="51"/>
      <c r="AA674" s="76"/>
      <c r="AB674" s="76"/>
      <c r="AC674" s="77"/>
      <c r="AD674" s="83" t="s">
        <v>6518</v>
      </c>
      <c r="AE674" s="83">
        <v>510</v>
      </c>
      <c r="AF674" s="83">
        <v>296</v>
      </c>
      <c r="AG674" s="83">
        <v>1219</v>
      </c>
      <c r="AH674" s="83">
        <v>1143</v>
      </c>
      <c r="AI674" s="83"/>
      <c r="AJ674" s="83" t="s">
        <v>7507</v>
      </c>
      <c r="AK674" s="83" t="s">
        <v>8195</v>
      </c>
      <c r="AL674" s="83"/>
      <c r="AM674" s="83"/>
      <c r="AN674" s="85">
        <v>41775.750462962962</v>
      </c>
      <c r="AO674" s="89" t="s">
        <v>9619</v>
      </c>
      <c r="AP674" s="83" t="b">
        <v>0</v>
      </c>
      <c r="AQ674" s="83" t="b">
        <v>0</v>
      </c>
      <c r="AR674" s="83" t="b">
        <v>0</v>
      </c>
      <c r="AS674" s="83" t="s">
        <v>5604</v>
      </c>
      <c r="AT674" s="83">
        <v>28</v>
      </c>
      <c r="AU674" s="89" t="s">
        <v>9970</v>
      </c>
      <c r="AV674" s="83" t="b">
        <v>0</v>
      </c>
      <c r="AW674" s="83" t="s">
        <v>10421</v>
      </c>
      <c r="AX674" s="89" t="s">
        <v>11093</v>
      </c>
      <c r="AY674" s="83" t="s">
        <v>66</v>
      </c>
      <c r="AZ674" s="2"/>
      <c r="BA674" s="3"/>
      <c r="BB674" s="3"/>
      <c r="BC674" s="3"/>
      <c r="BD674" s="3"/>
    </row>
    <row r="675" spans="1:56" x14ac:dyDescent="0.55000000000000004">
      <c r="A675" s="69" t="s">
        <v>639</v>
      </c>
      <c r="B675" s="70"/>
      <c r="C675" s="70"/>
      <c r="D675" s="71"/>
      <c r="E675" s="73"/>
      <c r="F675" s="107" t="s">
        <v>3008</v>
      </c>
      <c r="G675" s="70"/>
      <c r="H675" s="74"/>
      <c r="I675" s="75"/>
      <c r="J675" s="75"/>
      <c r="K675" s="74" t="s">
        <v>12148</v>
      </c>
      <c r="L675" s="78"/>
      <c r="M675" s="79"/>
      <c r="N675" s="79"/>
      <c r="O675" s="80"/>
      <c r="P675" s="81"/>
      <c r="Q675" s="81"/>
      <c r="R675" s="91"/>
      <c r="S675" s="91"/>
      <c r="T675" s="91"/>
      <c r="U675" s="91"/>
      <c r="V675" s="52"/>
      <c r="W675" s="52"/>
      <c r="X675" s="52"/>
      <c r="Y675" s="52"/>
      <c r="Z675" s="51"/>
      <c r="AA675" s="76"/>
      <c r="AB675" s="76"/>
      <c r="AC675" s="77"/>
      <c r="AD675" s="83" t="s">
        <v>6519</v>
      </c>
      <c r="AE675" s="83">
        <v>560</v>
      </c>
      <c r="AF675" s="83">
        <v>1274</v>
      </c>
      <c r="AG675" s="83">
        <v>33882</v>
      </c>
      <c r="AH675" s="83">
        <v>8013</v>
      </c>
      <c r="AI675" s="83"/>
      <c r="AJ675" s="83" t="s">
        <v>7508</v>
      </c>
      <c r="AK675" s="83" t="s">
        <v>8196</v>
      </c>
      <c r="AL675" s="83"/>
      <c r="AM675" s="83"/>
      <c r="AN675" s="85">
        <v>41848.961354166669</v>
      </c>
      <c r="AO675" s="89" t="s">
        <v>9620</v>
      </c>
      <c r="AP675" s="83" t="b">
        <v>0</v>
      </c>
      <c r="AQ675" s="83" t="b">
        <v>0</v>
      </c>
      <c r="AR675" s="83" t="b">
        <v>1</v>
      </c>
      <c r="AS675" s="83" t="s">
        <v>5604</v>
      </c>
      <c r="AT675" s="83">
        <v>124</v>
      </c>
      <c r="AU675" s="89" t="s">
        <v>9974</v>
      </c>
      <c r="AV675" s="83" t="b">
        <v>0</v>
      </c>
      <c r="AW675" s="83" t="s">
        <v>10421</v>
      </c>
      <c r="AX675" s="89" t="s">
        <v>11094</v>
      </c>
      <c r="AY675" s="83" t="s">
        <v>66</v>
      </c>
      <c r="AZ675" s="2"/>
      <c r="BA675" s="3"/>
      <c r="BB675" s="3"/>
      <c r="BC675" s="3"/>
      <c r="BD675" s="3"/>
    </row>
    <row r="676" spans="1:56" x14ac:dyDescent="0.55000000000000004">
      <c r="A676" s="69" t="s">
        <v>640</v>
      </c>
      <c r="B676" s="70"/>
      <c r="C676" s="70"/>
      <c r="D676" s="71"/>
      <c r="E676" s="73"/>
      <c r="F676" s="107" t="s">
        <v>3009</v>
      </c>
      <c r="G676" s="70"/>
      <c r="H676" s="74"/>
      <c r="I676" s="75"/>
      <c r="J676" s="75"/>
      <c r="K676" s="74" t="s">
        <v>12149</v>
      </c>
      <c r="L676" s="78"/>
      <c r="M676" s="79"/>
      <c r="N676" s="79"/>
      <c r="O676" s="80"/>
      <c r="P676" s="81"/>
      <c r="Q676" s="81"/>
      <c r="R676" s="91"/>
      <c r="S676" s="91"/>
      <c r="T676" s="91"/>
      <c r="U676" s="91"/>
      <c r="V676" s="52"/>
      <c r="W676" s="52"/>
      <c r="X676" s="52"/>
      <c r="Y676" s="52"/>
      <c r="Z676" s="51"/>
      <c r="AA676" s="76"/>
      <c r="AB676" s="76"/>
      <c r="AC676" s="77"/>
      <c r="AD676" s="83" t="s">
        <v>6520</v>
      </c>
      <c r="AE676" s="83">
        <v>917</v>
      </c>
      <c r="AF676" s="83">
        <v>1675</v>
      </c>
      <c r="AG676" s="83">
        <v>12790</v>
      </c>
      <c r="AH676" s="83">
        <v>1096</v>
      </c>
      <c r="AI676" s="83"/>
      <c r="AJ676" s="83" t="s">
        <v>7509</v>
      </c>
      <c r="AK676" s="83" t="s">
        <v>7870</v>
      </c>
      <c r="AL676" s="89" t="s">
        <v>8805</v>
      </c>
      <c r="AM676" s="83"/>
      <c r="AN676" s="85">
        <v>41759.53434027778</v>
      </c>
      <c r="AO676" s="89" t="s">
        <v>9621</v>
      </c>
      <c r="AP676" s="83" t="b">
        <v>0</v>
      </c>
      <c r="AQ676" s="83" t="b">
        <v>0</v>
      </c>
      <c r="AR676" s="83" t="b">
        <v>1</v>
      </c>
      <c r="AS676" s="83" t="s">
        <v>5605</v>
      </c>
      <c r="AT676" s="83">
        <v>381</v>
      </c>
      <c r="AU676" s="89" t="s">
        <v>9970</v>
      </c>
      <c r="AV676" s="83" t="b">
        <v>0</v>
      </c>
      <c r="AW676" s="83" t="s">
        <v>10421</v>
      </c>
      <c r="AX676" s="89" t="s">
        <v>11095</v>
      </c>
      <c r="AY676" s="83" t="s">
        <v>66</v>
      </c>
      <c r="AZ676" s="2"/>
      <c r="BA676" s="3"/>
      <c r="BB676" s="3"/>
      <c r="BC676" s="3"/>
      <c r="BD676" s="3"/>
    </row>
    <row r="677" spans="1:56" x14ac:dyDescent="0.55000000000000004">
      <c r="A677" s="69" t="s">
        <v>641</v>
      </c>
      <c r="B677" s="70"/>
      <c r="C677" s="70"/>
      <c r="D677" s="71"/>
      <c r="E677" s="73"/>
      <c r="F677" s="107" t="s">
        <v>3010</v>
      </c>
      <c r="G677" s="70"/>
      <c r="H677" s="74"/>
      <c r="I677" s="75"/>
      <c r="J677" s="75"/>
      <c r="K677" s="74" t="s">
        <v>12150</v>
      </c>
      <c r="L677" s="78"/>
      <c r="M677" s="79"/>
      <c r="N677" s="79"/>
      <c r="O677" s="80"/>
      <c r="P677" s="81"/>
      <c r="Q677" s="81"/>
      <c r="R677" s="91"/>
      <c r="S677" s="91"/>
      <c r="T677" s="91"/>
      <c r="U677" s="91"/>
      <c r="V677" s="52"/>
      <c r="W677" s="52"/>
      <c r="X677" s="52"/>
      <c r="Y677" s="52"/>
      <c r="Z677" s="51"/>
      <c r="AA677" s="76"/>
      <c r="AB677" s="76"/>
      <c r="AC677" s="77"/>
      <c r="AD677" s="83" t="s">
        <v>6521</v>
      </c>
      <c r="AE677" s="83">
        <v>621</v>
      </c>
      <c r="AF677" s="83">
        <v>1012</v>
      </c>
      <c r="AG677" s="83">
        <v>5220</v>
      </c>
      <c r="AH677" s="83">
        <v>6434</v>
      </c>
      <c r="AI677" s="83"/>
      <c r="AJ677" s="83" t="s">
        <v>7510</v>
      </c>
      <c r="AK677" s="83" t="s">
        <v>8197</v>
      </c>
      <c r="AL677" s="89" t="s">
        <v>8806</v>
      </c>
      <c r="AM677" s="83"/>
      <c r="AN677" s="85">
        <v>41172.844826388886</v>
      </c>
      <c r="AO677" s="89" t="s">
        <v>9622</v>
      </c>
      <c r="AP677" s="83" t="b">
        <v>0</v>
      </c>
      <c r="AQ677" s="83" t="b">
        <v>0</v>
      </c>
      <c r="AR677" s="83" t="b">
        <v>0</v>
      </c>
      <c r="AS677" s="83" t="s">
        <v>5604</v>
      </c>
      <c r="AT677" s="83">
        <v>3</v>
      </c>
      <c r="AU677" s="89" t="s">
        <v>9970</v>
      </c>
      <c r="AV677" s="83" t="b">
        <v>0</v>
      </c>
      <c r="AW677" s="83" t="s">
        <v>10421</v>
      </c>
      <c r="AX677" s="89" t="s">
        <v>11096</v>
      </c>
      <c r="AY677" s="83" t="s">
        <v>66</v>
      </c>
      <c r="AZ677" s="2"/>
      <c r="BA677" s="3"/>
      <c r="BB677" s="3"/>
      <c r="BC677" s="3"/>
      <c r="BD677" s="3"/>
    </row>
    <row r="678" spans="1:56" x14ac:dyDescent="0.55000000000000004">
      <c r="A678" s="69" t="s">
        <v>658</v>
      </c>
      <c r="B678" s="70"/>
      <c r="C678" s="70"/>
      <c r="D678" s="71"/>
      <c r="E678" s="73"/>
      <c r="F678" s="107" t="s">
        <v>3024</v>
      </c>
      <c r="G678" s="70"/>
      <c r="H678" s="74"/>
      <c r="I678" s="75"/>
      <c r="J678" s="75"/>
      <c r="K678" s="74" t="s">
        <v>12151</v>
      </c>
      <c r="L678" s="78"/>
      <c r="M678" s="79"/>
      <c r="N678" s="79"/>
      <c r="O678" s="80"/>
      <c r="P678" s="81"/>
      <c r="Q678" s="81"/>
      <c r="R678" s="91"/>
      <c r="S678" s="91"/>
      <c r="T678" s="91"/>
      <c r="U678" s="91"/>
      <c r="V678" s="52"/>
      <c r="W678" s="52"/>
      <c r="X678" s="52"/>
      <c r="Y678" s="52"/>
      <c r="Z678" s="51"/>
      <c r="AA678" s="76"/>
      <c r="AB678" s="76"/>
      <c r="AC678" s="77"/>
      <c r="AD678" s="83" t="s">
        <v>6522</v>
      </c>
      <c r="AE678" s="83">
        <v>670</v>
      </c>
      <c r="AF678" s="83">
        <v>468</v>
      </c>
      <c r="AG678" s="83">
        <v>1491</v>
      </c>
      <c r="AH678" s="83">
        <v>559</v>
      </c>
      <c r="AI678" s="83"/>
      <c r="AJ678" s="83"/>
      <c r="AK678" s="83"/>
      <c r="AL678" s="83"/>
      <c r="AM678" s="83"/>
      <c r="AN678" s="85">
        <v>41048.922731481478</v>
      </c>
      <c r="AO678" s="89" t="s">
        <v>9623</v>
      </c>
      <c r="AP678" s="83" t="b">
        <v>1</v>
      </c>
      <c r="AQ678" s="83" t="b">
        <v>0</v>
      </c>
      <c r="AR678" s="83" t="b">
        <v>1</v>
      </c>
      <c r="AS678" s="83" t="s">
        <v>5604</v>
      </c>
      <c r="AT678" s="83">
        <v>27</v>
      </c>
      <c r="AU678" s="89" t="s">
        <v>9970</v>
      </c>
      <c r="AV678" s="83" t="b">
        <v>0</v>
      </c>
      <c r="AW678" s="83" t="s">
        <v>10421</v>
      </c>
      <c r="AX678" s="89" t="s">
        <v>11097</v>
      </c>
      <c r="AY678" s="83" t="s">
        <v>66</v>
      </c>
      <c r="AZ678" s="2"/>
      <c r="BA678" s="3"/>
      <c r="BB678" s="3"/>
      <c r="BC678" s="3"/>
      <c r="BD678" s="3"/>
    </row>
    <row r="679" spans="1:56" x14ac:dyDescent="0.55000000000000004">
      <c r="A679" s="69" t="s">
        <v>642</v>
      </c>
      <c r="B679" s="70"/>
      <c r="C679" s="70"/>
      <c r="D679" s="71"/>
      <c r="E679" s="73"/>
      <c r="F679" s="107" t="s">
        <v>10237</v>
      </c>
      <c r="G679" s="70"/>
      <c r="H679" s="74"/>
      <c r="I679" s="75"/>
      <c r="J679" s="75"/>
      <c r="K679" s="74" t="s">
        <v>12152</v>
      </c>
      <c r="L679" s="78"/>
      <c r="M679" s="79"/>
      <c r="N679" s="79"/>
      <c r="O679" s="80"/>
      <c r="P679" s="81"/>
      <c r="Q679" s="81"/>
      <c r="R679" s="91"/>
      <c r="S679" s="91"/>
      <c r="T679" s="91"/>
      <c r="U679" s="91"/>
      <c r="V679" s="52"/>
      <c r="W679" s="52"/>
      <c r="X679" s="52"/>
      <c r="Y679" s="52"/>
      <c r="Z679" s="51"/>
      <c r="AA679" s="76"/>
      <c r="AB679" s="76"/>
      <c r="AC679" s="77"/>
      <c r="AD679" s="83" t="s">
        <v>6523</v>
      </c>
      <c r="AE679" s="83">
        <v>312</v>
      </c>
      <c r="AF679" s="83">
        <v>441</v>
      </c>
      <c r="AG679" s="83">
        <v>1655</v>
      </c>
      <c r="AH679" s="83">
        <v>97</v>
      </c>
      <c r="AI679" s="83"/>
      <c r="AJ679" s="83" t="s">
        <v>7511</v>
      </c>
      <c r="AK679" s="83" t="s">
        <v>8198</v>
      </c>
      <c r="AL679" s="89" t="s">
        <v>8807</v>
      </c>
      <c r="AM679" s="83"/>
      <c r="AN679" s="85">
        <v>41282.527777777781</v>
      </c>
      <c r="AO679" s="89" t="s">
        <v>9624</v>
      </c>
      <c r="AP679" s="83" t="b">
        <v>0</v>
      </c>
      <c r="AQ679" s="83" t="b">
        <v>0</v>
      </c>
      <c r="AR679" s="83" t="b">
        <v>0</v>
      </c>
      <c r="AS679" s="83" t="s">
        <v>5605</v>
      </c>
      <c r="AT679" s="83">
        <v>12</v>
      </c>
      <c r="AU679" s="89" t="s">
        <v>9970</v>
      </c>
      <c r="AV679" s="83" t="b">
        <v>0</v>
      </c>
      <c r="AW679" s="83" t="s">
        <v>10421</v>
      </c>
      <c r="AX679" s="89" t="s">
        <v>11098</v>
      </c>
      <c r="AY679" s="83" t="s">
        <v>66</v>
      </c>
      <c r="AZ679" s="2"/>
      <c r="BA679" s="3"/>
      <c r="BB679" s="3"/>
      <c r="BC679" s="3"/>
      <c r="BD679" s="3"/>
    </row>
    <row r="680" spans="1:56" x14ac:dyDescent="0.55000000000000004">
      <c r="A680" s="69" t="s">
        <v>1127</v>
      </c>
      <c r="B680" s="70"/>
      <c r="C680" s="70"/>
      <c r="D680" s="71"/>
      <c r="E680" s="73"/>
      <c r="F680" s="107" t="s">
        <v>10238</v>
      </c>
      <c r="G680" s="70"/>
      <c r="H680" s="74"/>
      <c r="I680" s="75"/>
      <c r="J680" s="75"/>
      <c r="K680" s="74" t="s">
        <v>12153</v>
      </c>
      <c r="L680" s="78"/>
      <c r="M680" s="79"/>
      <c r="N680" s="79"/>
      <c r="O680" s="80"/>
      <c r="P680" s="81"/>
      <c r="Q680" s="81"/>
      <c r="R680" s="91"/>
      <c r="S680" s="91"/>
      <c r="T680" s="91"/>
      <c r="U680" s="91"/>
      <c r="V680" s="52"/>
      <c r="W680" s="52"/>
      <c r="X680" s="52"/>
      <c r="Y680" s="52"/>
      <c r="Z680" s="51"/>
      <c r="AA680" s="76"/>
      <c r="AB680" s="76"/>
      <c r="AC680" s="77"/>
      <c r="AD680" s="83" t="s">
        <v>6524</v>
      </c>
      <c r="AE680" s="83">
        <v>1260</v>
      </c>
      <c r="AF680" s="83">
        <v>6787</v>
      </c>
      <c r="AG680" s="83">
        <v>6361</v>
      </c>
      <c r="AH680" s="83">
        <v>4322</v>
      </c>
      <c r="AI680" s="83"/>
      <c r="AJ680" s="83" t="s">
        <v>7512</v>
      </c>
      <c r="AK680" s="83" t="s">
        <v>7869</v>
      </c>
      <c r="AL680" s="89" t="s">
        <v>8808</v>
      </c>
      <c r="AM680" s="83"/>
      <c r="AN680" s="85">
        <v>42442.719490740739</v>
      </c>
      <c r="AO680" s="89" t="s">
        <v>9625</v>
      </c>
      <c r="AP680" s="83" t="b">
        <v>0</v>
      </c>
      <c r="AQ680" s="83" t="b">
        <v>0</v>
      </c>
      <c r="AR680" s="83" t="b">
        <v>1</v>
      </c>
      <c r="AS680" s="83" t="s">
        <v>5605</v>
      </c>
      <c r="AT680" s="83">
        <v>102</v>
      </c>
      <c r="AU680" s="89" t="s">
        <v>9970</v>
      </c>
      <c r="AV680" s="83" t="b">
        <v>0</v>
      </c>
      <c r="AW680" s="83" t="s">
        <v>10421</v>
      </c>
      <c r="AX680" s="89" t="s">
        <v>11099</v>
      </c>
      <c r="AY680" s="83" t="s">
        <v>65</v>
      </c>
      <c r="AZ680" s="2"/>
      <c r="BA680" s="3"/>
      <c r="BB680" s="3"/>
      <c r="BC680" s="3"/>
      <c r="BD680" s="3"/>
    </row>
    <row r="681" spans="1:56" x14ac:dyDescent="0.55000000000000004">
      <c r="A681" s="69" t="s">
        <v>644</v>
      </c>
      <c r="B681" s="70"/>
      <c r="C681" s="70"/>
      <c r="D681" s="71"/>
      <c r="E681" s="73"/>
      <c r="F681" s="107" t="s">
        <v>3012</v>
      </c>
      <c r="G681" s="70"/>
      <c r="H681" s="74"/>
      <c r="I681" s="75"/>
      <c r="J681" s="75"/>
      <c r="K681" s="74" t="s">
        <v>12154</v>
      </c>
      <c r="L681" s="78"/>
      <c r="M681" s="79"/>
      <c r="N681" s="79"/>
      <c r="O681" s="80"/>
      <c r="P681" s="81"/>
      <c r="Q681" s="81"/>
      <c r="R681" s="91"/>
      <c r="S681" s="91"/>
      <c r="T681" s="91"/>
      <c r="U681" s="91"/>
      <c r="V681" s="52"/>
      <c r="W681" s="52"/>
      <c r="X681" s="52"/>
      <c r="Y681" s="52"/>
      <c r="Z681" s="51"/>
      <c r="AA681" s="76"/>
      <c r="AB681" s="76"/>
      <c r="AC681" s="77"/>
      <c r="AD681" s="83" t="s">
        <v>6525</v>
      </c>
      <c r="AE681" s="83">
        <v>2002</v>
      </c>
      <c r="AF681" s="83">
        <v>14431</v>
      </c>
      <c r="AG681" s="83">
        <v>7721</v>
      </c>
      <c r="AH681" s="83">
        <v>1227</v>
      </c>
      <c r="AI681" s="83"/>
      <c r="AJ681" s="83" t="s">
        <v>7513</v>
      </c>
      <c r="AK681" s="83" t="s">
        <v>8199</v>
      </c>
      <c r="AL681" s="89" t="s">
        <v>8809</v>
      </c>
      <c r="AM681" s="83"/>
      <c r="AN681" s="85">
        <v>41625.452025462961</v>
      </c>
      <c r="AO681" s="89" t="s">
        <v>9626</v>
      </c>
      <c r="AP681" s="83" t="b">
        <v>0</v>
      </c>
      <c r="AQ681" s="83" t="b">
        <v>0</v>
      </c>
      <c r="AR681" s="83" t="b">
        <v>1</v>
      </c>
      <c r="AS681" s="83" t="s">
        <v>5604</v>
      </c>
      <c r="AT681" s="83">
        <v>31</v>
      </c>
      <c r="AU681" s="89" t="s">
        <v>9970</v>
      </c>
      <c r="AV681" s="83" t="b">
        <v>0</v>
      </c>
      <c r="AW681" s="83" t="s">
        <v>10421</v>
      </c>
      <c r="AX681" s="89" t="s">
        <v>11100</v>
      </c>
      <c r="AY681" s="83" t="s">
        <v>66</v>
      </c>
      <c r="AZ681" s="2"/>
      <c r="BA681" s="3"/>
      <c r="BB681" s="3"/>
      <c r="BC681" s="3"/>
      <c r="BD681" s="3"/>
    </row>
    <row r="682" spans="1:56" x14ac:dyDescent="0.55000000000000004">
      <c r="A682" s="69" t="s">
        <v>645</v>
      </c>
      <c r="B682" s="70"/>
      <c r="C682" s="70"/>
      <c r="D682" s="71"/>
      <c r="E682" s="73"/>
      <c r="F682" s="107" t="s">
        <v>3013</v>
      </c>
      <c r="G682" s="70"/>
      <c r="H682" s="74"/>
      <c r="I682" s="75"/>
      <c r="J682" s="75"/>
      <c r="K682" s="74" t="s">
        <v>12155</v>
      </c>
      <c r="L682" s="78"/>
      <c r="M682" s="79"/>
      <c r="N682" s="79"/>
      <c r="O682" s="80"/>
      <c r="P682" s="81"/>
      <c r="Q682" s="81"/>
      <c r="R682" s="91"/>
      <c r="S682" s="91"/>
      <c r="T682" s="91"/>
      <c r="U682" s="91"/>
      <c r="V682" s="52"/>
      <c r="W682" s="52"/>
      <c r="X682" s="52"/>
      <c r="Y682" s="52"/>
      <c r="Z682" s="51"/>
      <c r="AA682" s="76"/>
      <c r="AB682" s="76"/>
      <c r="AC682" s="77"/>
      <c r="AD682" s="83" t="s">
        <v>6526</v>
      </c>
      <c r="AE682" s="83">
        <v>11151</v>
      </c>
      <c r="AF682" s="83">
        <v>10179</v>
      </c>
      <c r="AG682" s="83">
        <v>134226</v>
      </c>
      <c r="AH682" s="83">
        <v>84381</v>
      </c>
      <c r="AI682" s="83"/>
      <c r="AJ682" s="83" t="s">
        <v>7514</v>
      </c>
      <c r="AK682" s="83" t="s">
        <v>7999</v>
      </c>
      <c r="AL682" s="89" t="s">
        <v>8810</v>
      </c>
      <c r="AM682" s="83"/>
      <c r="AN682" s="85">
        <v>40818.623854166668</v>
      </c>
      <c r="AO682" s="89" t="s">
        <v>9627</v>
      </c>
      <c r="AP682" s="83" t="b">
        <v>0</v>
      </c>
      <c r="AQ682" s="83" t="b">
        <v>0</v>
      </c>
      <c r="AR682" s="83" t="b">
        <v>1</v>
      </c>
      <c r="AS682" s="83" t="s">
        <v>5605</v>
      </c>
      <c r="AT682" s="83">
        <v>922</v>
      </c>
      <c r="AU682" s="89" t="s">
        <v>9970</v>
      </c>
      <c r="AV682" s="83" t="b">
        <v>0</v>
      </c>
      <c r="AW682" s="83" t="s">
        <v>10421</v>
      </c>
      <c r="AX682" s="89" t="s">
        <v>11101</v>
      </c>
      <c r="AY682" s="83" t="s">
        <v>66</v>
      </c>
      <c r="AZ682" s="2"/>
      <c r="BA682" s="3"/>
      <c r="BB682" s="3"/>
      <c r="BC682" s="3"/>
      <c r="BD682" s="3"/>
    </row>
    <row r="683" spans="1:56" x14ac:dyDescent="0.55000000000000004">
      <c r="A683" s="69" t="s">
        <v>646</v>
      </c>
      <c r="B683" s="70"/>
      <c r="C683" s="70"/>
      <c r="D683" s="71"/>
      <c r="E683" s="73"/>
      <c r="F683" s="107" t="s">
        <v>3014</v>
      </c>
      <c r="G683" s="70"/>
      <c r="H683" s="74"/>
      <c r="I683" s="75"/>
      <c r="J683" s="75"/>
      <c r="K683" s="74" t="s">
        <v>12156</v>
      </c>
      <c r="L683" s="78"/>
      <c r="M683" s="79"/>
      <c r="N683" s="79"/>
      <c r="O683" s="80"/>
      <c r="P683" s="81"/>
      <c r="Q683" s="81"/>
      <c r="R683" s="91"/>
      <c r="S683" s="91"/>
      <c r="T683" s="91"/>
      <c r="U683" s="91"/>
      <c r="V683" s="52"/>
      <c r="W683" s="52"/>
      <c r="X683" s="52"/>
      <c r="Y683" s="52"/>
      <c r="Z683" s="51"/>
      <c r="AA683" s="76"/>
      <c r="AB683" s="76"/>
      <c r="AC683" s="77"/>
      <c r="AD683" s="83" t="s">
        <v>6527</v>
      </c>
      <c r="AE683" s="83">
        <v>23</v>
      </c>
      <c r="AF683" s="83">
        <v>394</v>
      </c>
      <c r="AG683" s="83">
        <v>662</v>
      </c>
      <c r="AH683" s="83">
        <v>127</v>
      </c>
      <c r="AI683" s="83"/>
      <c r="AJ683" s="83" t="s">
        <v>7515</v>
      </c>
      <c r="AK683" s="83" t="s">
        <v>8200</v>
      </c>
      <c r="AL683" s="89" t="s">
        <v>8811</v>
      </c>
      <c r="AM683" s="83"/>
      <c r="AN683" s="85">
        <v>40886.686064814814</v>
      </c>
      <c r="AO683" s="89" t="s">
        <v>9628</v>
      </c>
      <c r="AP683" s="83" t="b">
        <v>1</v>
      </c>
      <c r="AQ683" s="83" t="b">
        <v>0</v>
      </c>
      <c r="AR683" s="83" t="b">
        <v>1</v>
      </c>
      <c r="AS683" s="83" t="s">
        <v>5604</v>
      </c>
      <c r="AT683" s="83">
        <v>17</v>
      </c>
      <c r="AU683" s="89" t="s">
        <v>9970</v>
      </c>
      <c r="AV683" s="83" t="b">
        <v>0</v>
      </c>
      <c r="AW683" s="83" t="s">
        <v>10421</v>
      </c>
      <c r="AX683" s="89" t="s">
        <v>11102</v>
      </c>
      <c r="AY683" s="83" t="s">
        <v>66</v>
      </c>
      <c r="AZ683" s="2"/>
      <c r="BA683" s="3"/>
      <c r="BB683" s="3"/>
      <c r="BC683" s="3"/>
      <c r="BD683" s="3"/>
    </row>
    <row r="684" spans="1:56" x14ac:dyDescent="0.55000000000000004">
      <c r="A684" s="69" t="s">
        <v>647</v>
      </c>
      <c r="B684" s="70"/>
      <c r="C684" s="70"/>
      <c r="D684" s="71"/>
      <c r="E684" s="73"/>
      <c r="F684" s="107" t="s">
        <v>3015</v>
      </c>
      <c r="G684" s="70"/>
      <c r="H684" s="74"/>
      <c r="I684" s="75"/>
      <c r="J684" s="75"/>
      <c r="K684" s="74" t="s">
        <v>12157</v>
      </c>
      <c r="L684" s="78"/>
      <c r="M684" s="79"/>
      <c r="N684" s="79"/>
      <c r="O684" s="80"/>
      <c r="P684" s="81"/>
      <c r="Q684" s="81"/>
      <c r="R684" s="91"/>
      <c r="S684" s="91"/>
      <c r="T684" s="91"/>
      <c r="U684" s="91"/>
      <c r="V684" s="52"/>
      <c r="W684" s="52"/>
      <c r="X684" s="52"/>
      <c r="Y684" s="52"/>
      <c r="Z684" s="51"/>
      <c r="AA684" s="76"/>
      <c r="AB684" s="76"/>
      <c r="AC684" s="77"/>
      <c r="AD684" s="83" t="s">
        <v>6528</v>
      </c>
      <c r="AE684" s="83">
        <v>93</v>
      </c>
      <c r="AF684" s="83">
        <v>41</v>
      </c>
      <c r="AG684" s="83">
        <v>376</v>
      </c>
      <c r="AH684" s="83">
        <v>25</v>
      </c>
      <c r="AI684" s="83"/>
      <c r="AJ684" s="83" t="s">
        <v>7516</v>
      </c>
      <c r="AK684" s="83" t="s">
        <v>8201</v>
      </c>
      <c r="AL684" s="89" t="s">
        <v>8812</v>
      </c>
      <c r="AM684" s="83"/>
      <c r="AN684" s="85">
        <v>41283.843576388892</v>
      </c>
      <c r="AO684" s="89" t="s">
        <v>9629</v>
      </c>
      <c r="AP684" s="83" t="b">
        <v>0</v>
      </c>
      <c r="AQ684" s="83" t="b">
        <v>0</v>
      </c>
      <c r="AR684" s="83" t="b">
        <v>0</v>
      </c>
      <c r="AS684" s="83" t="s">
        <v>5604</v>
      </c>
      <c r="AT684" s="83">
        <v>2</v>
      </c>
      <c r="AU684" s="89" t="s">
        <v>9978</v>
      </c>
      <c r="AV684" s="83" t="b">
        <v>0</v>
      </c>
      <c r="AW684" s="83" t="s">
        <v>10421</v>
      </c>
      <c r="AX684" s="89" t="s">
        <v>11103</v>
      </c>
      <c r="AY684" s="83" t="s">
        <v>66</v>
      </c>
      <c r="AZ684" s="2"/>
      <c r="BA684" s="3"/>
      <c r="BB684" s="3"/>
      <c r="BC684" s="3"/>
      <c r="BD684" s="3"/>
    </row>
    <row r="685" spans="1:56" x14ac:dyDescent="0.55000000000000004">
      <c r="A685" s="69" t="s">
        <v>1128</v>
      </c>
      <c r="B685" s="70"/>
      <c r="C685" s="70"/>
      <c r="D685" s="71"/>
      <c r="E685" s="73"/>
      <c r="F685" s="107" t="s">
        <v>10239</v>
      </c>
      <c r="G685" s="70"/>
      <c r="H685" s="74"/>
      <c r="I685" s="75"/>
      <c r="J685" s="75"/>
      <c r="K685" s="74" t="s">
        <v>12158</v>
      </c>
      <c r="L685" s="78"/>
      <c r="M685" s="79"/>
      <c r="N685" s="79"/>
      <c r="O685" s="80"/>
      <c r="P685" s="81"/>
      <c r="Q685" s="81"/>
      <c r="R685" s="91"/>
      <c r="S685" s="91"/>
      <c r="T685" s="91"/>
      <c r="U685" s="91"/>
      <c r="V685" s="52"/>
      <c r="W685" s="52"/>
      <c r="X685" s="52"/>
      <c r="Y685" s="52"/>
      <c r="Z685" s="51"/>
      <c r="AA685" s="76"/>
      <c r="AB685" s="76"/>
      <c r="AC685" s="77"/>
      <c r="AD685" s="83" t="s">
        <v>6529</v>
      </c>
      <c r="AE685" s="83">
        <v>108</v>
      </c>
      <c r="AF685" s="83">
        <v>3132756</v>
      </c>
      <c r="AG685" s="83">
        <v>6810</v>
      </c>
      <c r="AH685" s="83">
        <v>2092</v>
      </c>
      <c r="AI685" s="83"/>
      <c r="AJ685" s="83" t="s">
        <v>7517</v>
      </c>
      <c r="AK685" s="83"/>
      <c r="AL685" s="89" t="s">
        <v>8813</v>
      </c>
      <c r="AM685" s="83"/>
      <c r="AN685" s="85">
        <v>39488.050370370373</v>
      </c>
      <c r="AO685" s="89" t="s">
        <v>9630</v>
      </c>
      <c r="AP685" s="83" t="b">
        <v>0</v>
      </c>
      <c r="AQ685" s="83" t="b">
        <v>0</v>
      </c>
      <c r="AR685" s="83" t="b">
        <v>1</v>
      </c>
      <c r="AS685" s="83" t="s">
        <v>5604</v>
      </c>
      <c r="AT685" s="83">
        <v>12637</v>
      </c>
      <c r="AU685" s="89" t="s">
        <v>9970</v>
      </c>
      <c r="AV685" s="83" t="b">
        <v>1</v>
      </c>
      <c r="AW685" s="83" t="s">
        <v>10421</v>
      </c>
      <c r="AX685" s="89" t="s">
        <v>11104</v>
      </c>
      <c r="AY685" s="83" t="s">
        <v>65</v>
      </c>
      <c r="AZ685" s="2"/>
      <c r="BA685" s="3"/>
      <c r="BB685" s="3"/>
      <c r="BC685" s="3"/>
      <c r="BD685" s="3"/>
    </row>
    <row r="686" spans="1:56" x14ac:dyDescent="0.55000000000000004">
      <c r="A686" s="69" t="s">
        <v>1129</v>
      </c>
      <c r="B686" s="70"/>
      <c r="C686" s="70"/>
      <c r="D686" s="71"/>
      <c r="E686" s="73"/>
      <c r="F686" s="107" t="s">
        <v>10240</v>
      </c>
      <c r="G686" s="70"/>
      <c r="H686" s="74"/>
      <c r="I686" s="75"/>
      <c r="J686" s="75"/>
      <c r="K686" s="74" t="s">
        <v>12159</v>
      </c>
      <c r="L686" s="78"/>
      <c r="M686" s="79"/>
      <c r="N686" s="79"/>
      <c r="O686" s="80"/>
      <c r="P686" s="81"/>
      <c r="Q686" s="81"/>
      <c r="R686" s="91"/>
      <c r="S686" s="91"/>
      <c r="T686" s="91"/>
      <c r="U686" s="91"/>
      <c r="V686" s="52"/>
      <c r="W686" s="52"/>
      <c r="X686" s="52"/>
      <c r="Y686" s="52"/>
      <c r="Z686" s="51"/>
      <c r="AA686" s="76"/>
      <c r="AB686" s="76"/>
      <c r="AC686" s="77"/>
      <c r="AD686" s="83" t="s">
        <v>6530</v>
      </c>
      <c r="AE686" s="83">
        <v>1811</v>
      </c>
      <c r="AF686" s="83">
        <v>39109</v>
      </c>
      <c r="AG686" s="83">
        <v>7377</v>
      </c>
      <c r="AH686" s="83">
        <v>2184</v>
      </c>
      <c r="AI686" s="83"/>
      <c r="AJ686" s="83" t="s">
        <v>7518</v>
      </c>
      <c r="AK686" s="83" t="s">
        <v>5747</v>
      </c>
      <c r="AL686" s="89" t="s">
        <v>8814</v>
      </c>
      <c r="AM686" s="83"/>
      <c r="AN686" s="85">
        <v>39870.803368055553</v>
      </c>
      <c r="AO686" s="89" t="s">
        <v>9631</v>
      </c>
      <c r="AP686" s="83" t="b">
        <v>0</v>
      </c>
      <c r="AQ686" s="83" t="b">
        <v>0</v>
      </c>
      <c r="AR686" s="83" t="b">
        <v>1</v>
      </c>
      <c r="AS686" s="83" t="s">
        <v>5604</v>
      </c>
      <c r="AT686" s="83">
        <v>447</v>
      </c>
      <c r="AU686" s="89" t="s">
        <v>9969</v>
      </c>
      <c r="AV686" s="83" t="b">
        <v>1</v>
      </c>
      <c r="AW686" s="83" t="s">
        <v>10421</v>
      </c>
      <c r="AX686" s="89" t="s">
        <v>11105</v>
      </c>
      <c r="AY686" s="83" t="s">
        <v>65</v>
      </c>
      <c r="AZ686" s="2"/>
      <c r="BA686" s="3"/>
      <c r="BB686" s="3"/>
      <c r="BC686" s="3"/>
      <c r="BD686" s="3"/>
    </row>
    <row r="687" spans="1:56" x14ac:dyDescent="0.55000000000000004">
      <c r="A687" s="69" t="s">
        <v>648</v>
      </c>
      <c r="B687" s="70"/>
      <c r="C687" s="70"/>
      <c r="D687" s="71"/>
      <c r="E687" s="73"/>
      <c r="F687" s="107" t="s">
        <v>3016</v>
      </c>
      <c r="G687" s="70"/>
      <c r="H687" s="74"/>
      <c r="I687" s="75"/>
      <c r="J687" s="75"/>
      <c r="K687" s="74" t="s">
        <v>12160</v>
      </c>
      <c r="L687" s="78"/>
      <c r="M687" s="79"/>
      <c r="N687" s="79"/>
      <c r="O687" s="80"/>
      <c r="P687" s="81"/>
      <c r="Q687" s="81"/>
      <c r="R687" s="91"/>
      <c r="S687" s="91"/>
      <c r="T687" s="91"/>
      <c r="U687" s="91"/>
      <c r="V687" s="52"/>
      <c r="W687" s="52"/>
      <c r="X687" s="52"/>
      <c r="Y687" s="52"/>
      <c r="Z687" s="51"/>
      <c r="AA687" s="76"/>
      <c r="AB687" s="76"/>
      <c r="AC687" s="77"/>
      <c r="AD687" s="83" t="s">
        <v>6531</v>
      </c>
      <c r="AE687" s="83">
        <v>1231</v>
      </c>
      <c r="AF687" s="83">
        <v>382</v>
      </c>
      <c r="AG687" s="83">
        <v>1644</v>
      </c>
      <c r="AH687" s="83">
        <v>669</v>
      </c>
      <c r="AI687" s="83"/>
      <c r="AJ687" s="83" t="s">
        <v>7519</v>
      </c>
      <c r="AK687" s="83" t="s">
        <v>8202</v>
      </c>
      <c r="AL687" s="89" t="s">
        <v>8815</v>
      </c>
      <c r="AM687" s="83"/>
      <c r="AN687" s="85">
        <v>40502.189467592594</v>
      </c>
      <c r="AO687" s="89" t="s">
        <v>9632</v>
      </c>
      <c r="AP687" s="83" t="b">
        <v>0</v>
      </c>
      <c r="AQ687" s="83" t="b">
        <v>0</v>
      </c>
      <c r="AR687" s="83" t="b">
        <v>0</v>
      </c>
      <c r="AS687" s="83" t="s">
        <v>5610</v>
      </c>
      <c r="AT687" s="83">
        <v>11</v>
      </c>
      <c r="AU687" s="89" t="s">
        <v>9970</v>
      </c>
      <c r="AV687" s="83" t="b">
        <v>0</v>
      </c>
      <c r="AW687" s="83" t="s">
        <v>10421</v>
      </c>
      <c r="AX687" s="89" t="s">
        <v>11106</v>
      </c>
      <c r="AY687" s="83" t="s">
        <v>66</v>
      </c>
      <c r="AZ687" s="2"/>
      <c r="BA687" s="3"/>
      <c r="BB687" s="3"/>
      <c r="BC687" s="3"/>
      <c r="BD687" s="3"/>
    </row>
    <row r="688" spans="1:56" x14ac:dyDescent="0.55000000000000004">
      <c r="A688" s="69" t="s">
        <v>649</v>
      </c>
      <c r="B688" s="70"/>
      <c r="C688" s="70"/>
      <c r="D688" s="71"/>
      <c r="E688" s="73"/>
      <c r="F688" s="107" t="s">
        <v>10241</v>
      </c>
      <c r="G688" s="70"/>
      <c r="H688" s="74"/>
      <c r="I688" s="75"/>
      <c r="J688" s="75"/>
      <c r="K688" s="74" t="s">
        <v>12161</v>
      </c>
      <c r="L688" s="78"/>
      <c r="M688" s="79"/>
      <c r="N688" s="79"/>
      <c r="O688" s="80"/>
      <c r="P688" s="81"/>
      <c r="Q688" s="81"/>
      <c r="R688" s="91"/>
      <c r="S688" s="91"/>
      <c r="T688" s="91"/>
      <c r="U688" s="91"/>
      <c r="V688" s="52"/>
      <c r="W688" s="52"/>
      <c r="X688" s="52"/>
      <c r="Y688" s="52"/>
      <c r="Z688" s="51"/>
      <c r="AA688" s="76"/>
      <c r="AB688" s="76"/>
      <c r="AC688" s="77"/>
      <c r="AD688" s="83" t="s">
        <v>649</v>
      </c>
      <c r="AE688" s="83">
        <v>477</v>
      </c>
      <c r="AF688" s="83">
        <v>229</v>
      </c>
      <c r="AG688" s="83">
        <v>929</v>
      </c>
      <c r="AH688" s="83">
        <v>1007</v>
      </c>
      <c r="AI688" s="83"/>
      <c r="AJ688" s="83" t="s">
        <v>7520</v>
      </c>
      <c r="AK688" s="83" t="s">
        <v>8203</v>
      </c>
      <c r="AL688" s="83"/>
      <c r="AM688" s="83"/>
      <c r="AN688" s="85">
        <v>39494.398923611108</v>
      </c>
      <c r="AO688" s="89" t="s">
        <v>9633</v>
      </c>
      <c r="AP688" s="83" t="b">
        <v>0</v>
      </c>
      <c r="AQ688" s="83" t="b">
        <v>0</v>
      </c>
      <c r="AR688" s="83" t="b">
        <v>1</v>
      </c>
      <c r="AS688" s="83" t="s">
        <v>5604</v>
      </c>
      <c r="AT688" s="83">
        <v>5</v>
      </c>
      <c r="AU688" s="89" t="s">
        <v>9970</v>
      </c>
      <c r="AV688" s="83" t="b">
        <v>0</v>
      </c>
      <c r="AW688" s="83" t="s">
        <v>10421</v>
      </c>
      <c r="AX688" s="89" t="s">
        <v>11107</v>
      </c>
      <c r="AY688" s="83" t="s">
        <v>66</v>
      </c>
      <c r="AZ688" s="2"/>
      <c r="BA688" s="3"/>
      <c r="BB688" s="3"/>
      <c r="BC688" s="3"/>
      <c r="BD688" s="3"/>
    </row>
    <row r="689" spans="1:56" x14ac:dyDescent="0.55000000000000004">
      <c r="A689" s="69" t="s">
        <v>946</v>
      </c>
      <c r="B689" s="70"/>
      <c r="C689" s="70"/>
      <c r="D689" s="71"/>
      <c r="E689" s="73"/>
      <c r="F689" s="107" t="s">
        <v>3257</v>
      </c>
      <c r="G689" s="70"/>
      <c r="H689" s="74"/>
      <c r="I689" s="75"/>
      <c r="J689" s="75"/>
      <c r="K689" s="74" t="s">
        <v>12162</v>
      </c>
      <c r="L689" s="78"/>
      <c r="M689" s="79"/>
      <c r="N689" s="79"/>
      <c r="O689" s="80"/>
      <c r="P689" s="81"/>
      <c r="Q689" s="81"/>
      <c r="R689" s="91"/>
      <c r="S689" s="91"/>
      <c r="T689" s="91"/>
      <c r="U689" s="91"/>
      <c r="V689" s="52"/>
      <c r="W689" s="52"/>
      <c r="X689" s="52"/>
      <c r="Y689" s="52"/>
      <c r="Z689" s="51"/>
      <c r="AA689" s="76"/>
      <c r="AB689" s="76"/>
      <c r="AC689" s="77"/>
      <c r="AD689" s="83" t="s">
        <v>6532</v>
      </c>
      <c r="AE689" s="83">
        <v>389</v>
      </c>
      <c r="AF689" s="83">
        <v>5486</v>
      </c>
      <c r="AG689" s="83">
        <v>10433</v>
      </c>
      <c r="AH689" s="83">
        <v>1486</v>
      </c>
      <c r="AI689" s="83"/>
      <c r="AJ689" s="83" t="s">
        <v>7521</v>
      </c>
      <c r="AK689" s="83" t="s">
        <v>7858</v>
      </c>
      <c r="AL689" s="89" t="s">
        <v>8816</v>
      </c>
      <c r="AM689" s="83"/>
      <c r="AN689" s="85">
        <v>40718.302858796298</v>
      </c>
      <c r="AO689" s="89" t="s">
        <v>9634</v>
      </c>
      <c r="AP689" s="83" t="b">
        <v>0</v>
      </c>
      <c r="AQ689" s="83" t="b">
        <v>0</v>
      </c>
      <c r="AR689" s="83" t="b">
        <v>0</v>
      </c>
      <c r="AS689" s="83" t="s">
        <v>5604</v>
      </c>
      <c r="AT689" s="83">
        <v>169</v>
      </c>
      <c r="AU689" s="89" t="s">
        <v>9970</v>
      </c>
      <c r="AV689" s="83" t="b">
        <v>0</v>
      </c>
      <c r="AW689" s="83" t="s">
        <v>10421</v>
      </c>
      <c r="AX689" s="89" t="s">
        <v>11108</v>
      </c>
      <c r="AY689" s="83" t="s">
        <v>66</v>
      </c>
      <c r="AZ689" s="2"/>
      <c r="BA689" s="3"/>
      <c r="BB689" s="3"/>
      <c r="BC689" s="3"/>
      <c r="BD689" s="3"/>
    </row>
    <row r="690" spans="1:56" x14ac:dyDescent="0.55000000000000004">
      <c r="A690" s="69" t="s">
        <v>945</v>
      </c>
      <c r="B690" s="70"/>
      <c r="C690" s="70"/>
      <c r="D690" s="71"/>
      <c r="E690" s="73"/>
      <c r="F690" s="107" t="s">
        <v>10242</v>
      </c>
      <c r="G690" s="70"/>
      <c r="H690" s="74"/>
      <c r="I690" s="75"/>
      <c r="J690" s="75"/>
      <c r="K690" s="74" t="s">
        <v>12163</v>
      </c>
      <c r="L690" s="78"/>
      <c r="M690" s="79"/>
      <c r="N690" s="79"/>
      <c r="O690" s="80"/>
      <c r="P690" s="81"/>
      <c r="Q690" s="81"/>
      <c r="R690" s="91"/>
      <c r="S690" s="91"/>
      <c r="T690" s="91"/>
      <c r="U690" s="91"/>
      <c r="V690" s="52"/>
      <c r="W690" s="52"/>
      <c r="X690" s="52"/>
      <c r="Y690" s="52"/>
      <c r="Z690" s="51"/>
      <c r="AA690" s="76"/>
      <c r="AB690" s="76"/>
      <c r="AC690" s="77"/>
      <c r="AD690" s="83" t="s">
        <v>6533</v>
      </c>
      <c r="AE690" s="83">
        <v>298</v>
      </c>
      <c r="AF690" s="83">
        <v>3375</v>
      </c>
      <c r="AG690" s="83">
        <v>4659</v>
      </c>
      <c r="AH690" s="83">
        <v>1396</v>
      </c>
      <c r="AI690" s="83"/>
      <c r="AJ690" s="83" t="s">
        <v>7522</v>
      </c>
      <c r="AK690" s="83" t="s">
        <v>8204</v>
      </c>
      <c r="AL690" s="89" t="s">
        <v>8817</v>
      </c>
      <c r="AM690" s="83"/>
      <c r="AN690" s="85">
        <v>41816.332835648151</v>
      </c>
      <c r="AO690" s="89" t="s">
        <v>9635</v>
      </c>
      <c r="AP690" s="83" t="b">
        <v>0</v>
      </c>
      <c r="AQ690" s="83" t="b">
        <v>0</v>
      </c>
      <c r="AR690" s="83" t="b">
        <v>1</v>
      </c>
      <c r="AS690" s="83" t="s">
        <v>5607</v>
      </c>
      <c r="AT690" s="83">
        <v>140</v>
      </c>
      <c r="AU690" s="89" t="s">
        <v>9970</v>
      </c>
      <c r="AV690" s="83" t="b">
        <v>0</v>
      </c>
      <c r="AW690" s="83" t="s">
        <v>10421</v>
      </c>
      <c r="AX690" s="89" t="s">
        <v>11109</v>
      </c>
      <c r="AY690" s="83" t="s">
        <v>66</v>
      </c>
      <c r="AZ690" s="2"/>
      <c r="BA690" s="3"/>
      <c r="BB690" s="3"/>
      <c r="BC690" s="3"/>
      <c r="BD690" s="3"/>
    </row>
    <row r="691" spans="1:56" x14ac:dyDescent="0.55000000000000004">
      <c r="A691" s="69" t="s">
        <v>777</v>
      </c>
      <c r="B691" s="70"/>
      <c r="C691" s="70"/>
      <c r="D691" s="71"/>
      <c r="E691" s="73"/>
      <c r="F691" s="107" t="s">
        <v>3124</v>
      </c>
      <c r="G691" s="70"/>
      <c r="H691" s="74"/>
      <c r="I691" s="75"/>
      <c r="J691" s="75"/>
      <c r="K691" s="74" t="s">
        <v>12164</v>
      </c>
      <c r="L691" s="78"/>
      <c r="M691" s="79"/>
      <c r="N691" s="79"/>
      <c r="O691" s="80"/>
      <c r="P691" s="81"/>
      <c r="Q691" s="81"/>
      <c r="R691" s="91"/>
      <c r="S691" s="91"/>
      <c r="T691" s="91"/>
      <c r="U691" s="91"/>
      <c r="V691" s="52"/>
      <c r="W691" s="52"/>
      <c r="X691" s="52"/>
      <c r="Y691" s="52"/>
      <c r="Z691" s="51"/>
      <c r="AA691" s="76"/>
      <c r="AB691" s="76"/>
      <c r="AC691" s="77"/>
      <c r="AD691" s="83" t="s">
        <v>6534</v>
      </c>
      <c r="AE691" s="83">
        <v>3183</v>
      </c>
      <c r="AF691" s="83">
        <v>1530</v>
      </c>
      <c r="AG691" s="83">
        <v>4275</v>
      </c>
      <c r="AH691" s="83">
        <v>8004</v>
      </c>
      <c r="AI691" s="83"/>
      <c r="AJ691" s="83" t="s">
        <v>7523</v>
      </c>
      <c r="AK691" s="83" t="s">
        <v>5741</v>
      </c>
      <c r="AL691" s="83"/>
      <c r="AM691" s="83"/>
      <c r="AN691" s="85">
        <v>41535.246805555558</v>
      </c>
      <c r="AO691" s="89" t="s">
        <v>9636</v>
      </c>
      <c r="AP691" s="83" t="b">
        <v>0</v>
      </c>
      <c r="AQ691" s="83" t="b">
        <v>0</v>
      </c>
      <c r="AR691" s="83" t="b">
        <v>0</v>
      </c>
      <c r="AS691" s="83" t="s">
        <v>5604</v>
      </c>
      <c r="AT691" s="83">
        <v>45</v>
      </c>
      <c r="AU691" s="89" t="s">
        <v>9970</v>
      </c>
      <c r="AV691" s="83" t="b">
        <v>0</v>
      </c>
      <c r="AW691" s="83" t="s">
        <v>10421</v>
      </c>
      <c r="AX691" s="89" t="s">
        <v>11110</v>
      </c>
      <c r="AY691" s="83" t="s">
        <v>66</v>
      </c>
      <c r="AZ691" s="2"/>
      <c r="BA691" s="3"/>
      <c r="BB691" s="3"/>
      <c r="BC691" s="3"/>
      <c r="BD691" s="3"/>
    </row>
    <row r="692" spans="1:56" x14ac:dyDescent="0.55000000000000004">
      <c r="A692" s="69" t="s">
        <v>1130</v>
      </c>
      <c r="B692" s="70"/>
      <c r="C692" s="70"/>
      <c r="D692" s="71"/>
      <c r="E692" s="73"/>
      <c r="F692" s="107" t="s">
        <v>10243</v>
      </c>
      <c r="G692" s="70"/>
      <c r="H692" s="74"/>
      <c r="I692" s="75"/>
      <c r="J692" s="75"/>
      <c r="K692" s="74" t="s">
        <v>12165</v>
      </c>
      <c r="L692" s="78"/>
      <c r="M692" s="79"/>
      <c r="N692" s="79"/>
      <c r="O692" s="80"/>
      <c r="P692" s="81"/>
      <c r="Q692" s="81"/>
      <c r="R692" s="91"/>
      <c r="S692" s="91"/>
      <c r="T692" s="91"/>
      <c r="U692" s="91"/>
      <c r="V692" s="52"/>
      <c r="W692" s="52"/>
      <c r="X692" s="52"/>
      <c r="Y692" s="52"/>
      <c r="Z692" s="51"/>
      <c r="AA692" s="76"/>
      <c r="AB692" s="76"/>
      <c r="AC692" s="77"/>
      <c r="AD692" s="83" t="s">
        <v>6535</v>
      </c>
      <c r="AE692" s="83">
        <v>15</v>
      </c>
      <c r="AF692" s="83">
        <v>802</v>
      </c>
      <c r="AG692" s="83">
        <v>1373</v>
      </c>
      <c r="AH692" s="83">
        <v>356</v>
      </c>
      <c r="AI692" s="83"/>
      <c r="AJ692" s="83" t="s">
        <v>7524</v>
      </c>
      <c r="AK692" s="83" t="s">
        <v>8029</v>
      </c>
      <c r="AL692" s="89" t="s">
        <v>8818</v>
      </c>
      <c r="AM692" s="83"/>
      <c r="AN692" s="85">
        <v>40282.347314814811</v>
      </c>
      <c r="AO692" s="89" t="s">
        <v>9637</v>
      </c>
      <c r="AP692" s="83" t="b">
        <v>0</v>
      </c>
      <c r="AQ692" s="83" t="b">
        <v>0</v>
      </c>
      <c r="AR692" s="83" t="b">
        <v>0</v>
      </c>
      <c r="AS692" s="83" t="s">
        <v>5604</v>
      </c>
      <c r="AT692" s="83">
        <v>29</v>
      </c>
      <c r="AU692" s="89" t="s">
        <v>9967</v>
      </c>
      <c r="AV692" s="83" t="b">
        <v>0</v>
      </c>
      <c r="AW692" s="83" t="s">
        <v>10421</v>
      </c>
      <c r="AX692" s="89" t="s">
        <v>11111</v>
      </c>
      <c r="AY692" s="83" t="s">
        <v>65</v>
      </c>
      <c r="AZ692" s="2"/>
      <c r="BA692" s="3"/>
      <c r="BB692" s="3"/>
      <c r="BC692" s="3"/>
      <c r="BD692" s="3"/>
    </row>
    <row r="693" spans="1:56" x14ac:dyDescent="0.55000000000000004">
      <c r="A693" s="69" t="s">
        <v>1131</v>
      </c>
      <c r="B693" s="70"/>
      <c r="C693" s="70"/>
      <c r="D693" s="71"/>
      <c r="E693" s="73"/>
      <c r="F693" s="107" t="s">
        <v>10244</v>
      </c>
      <c r="G693" s="70"/>
      <c r="H693" s="74"/>
      <c r="I693" s="75"/>
      <c r="J693" s="75"/>
      <c r="K693" s="74" t="s">
        <v>12166</v>
      </c>
      <c r="L693" s="78"/>
      <c r="M693" s="79"/>
      <c r="N693" s="79"/>
      <c r="O693" s="80"/>
      <c r="P693" s="81"/>
      <c r="Q693" s="81"/>
      <c r="R693" s="91"/>
      <c r="S693" s="91"/>
      <c r="T693" s="91"/>
      <c r="U693" s="91"/>
      <c r="V693" s="52"/>
      <c r="W693" s="52"/>
      <c r="X693" s="52"/>
      <c r="Y693" s="52"/>
      <c r="Z693" s="51"/>
      <c r="AA693" s="76"/>
      <c r="AB693" s="76"/>
      <c r="AC693" s="77"/>
      <c r="AD693" s="83" t="s">
        <v>6536</v>
      </c>
      <c r="AE693" s="83">
        <v>50</v>
      </c>
      <c r="AF693" s="83">
        <v>56</v>
      </c>
      <c r="AG693" s="83">
        <v>98</v>
      </c>
      <c r="AH693" s="83">
        <v>2</v>
      </c>
      <c r="AI693" s="83"/>
      <c r="AJ693" s="83" t="s">
        <v>7525</v>
      </c>
      <c r="AK693" s="83" t="s">
        <v>8205</v>
      </c>
      <c r="AL693" s="89" t="s">
        <v>8819</v>
      </c>
      <c r="AM693" s="83"/>
      <c r="AN693" s="85">
        <v>42249.468333333331</v>
      </c>
      <c r="AO693" s="89" t="s">
        <v>9638</v>
      </c>
      <c r="AP693" s="83" t="b">
        <v>0</v>
      </c>
      <c r="AQ693" s="83" t="b">
        <v>0</v>
      </c>
      <c r="AR693" s="83" t="b">
        <v>0</v>
      </c>
      <c r="AS693" s="83" t="s">
        <v>5604</v>
      </c>
      <c r="AT693" s="83">
        <v>3</v>
      </c>
      <c r="AU693" s="89" t="s">
        <v>9970</v>
      </c>
      <c r="AV693" s="83" t="b">
        <v>0</v>
      </c>
      <c r="AW693" s="83" t="s">
        <v>10421</v>
      </c>
      <c r="AX693" s="89" t="s">
        <v>11112</v>
      </c>
      <c r="AY693" s="83" t="s">
        <v>65</v>
      </c>
      <c r="AZ693" s="2"/>
      <c r="BA693" s="3"/>
      <c r="BB693" s="3"/>
      <c r="BC693" s="3"/>
      <c r="BD693" s="3"/>
    </row>
    <row r="694" spans="1:56" x14ac:dyDescent="0.55000000000000004">
      <c r="A694" s="69" t="s">
        <v>786</v>
      </c>
      <c r="B694" s="70"/>
      <c r="C694" s="70"/>
      <c r="D694" s="71"/>
      <c r="E694" s="73"/>
      <c r="F694" s="107" t="s">
        <v>3133</v>
      </c>
      <c r="G694" s="70"/>
      <c r="H694" s="74"/>
      <c r="I694" s="75"/>
      <c r="J694" s="75"/>
      <c r="K694" s="74" t="s">
        <v>12167</v>
      </c>
      <c r="L694" s="78"/>
      <c r="M694" s="79"/>
      <c r="N694" s="79"/>
      <c r="O694" s="80"/>
      <c r="P694" s="81"/>
      <c r="Q694" s="81"/>
      <c r="R694" s="91"/>
      <c r="S694" s="91"/>
      <c r="T694" s="91"/>
      <c r="U694" s="91"/>
      <c r="V694" s="52"/>
      <c r="W694" s="52"/>
      <c r="X694" s="52"/>
      <c r="Y694" s="52"/>
      <c r="Z694" s="51"/>
      <c r="AA694" s="76"/>
      <c r="AB694" s="76"/>
      <c r="AC694" s="77"/>
      <c r="AD694" s="83" t="s">
        <v>6537</v>
      </c>
      <c r="AE694" s="83">
        <v>506</v>
      </c>
      <c r="AF694" s="83">
        <v>330</v>
      </c>
      <c r="AG694" s="83">
        <v>1258</v>
      </c>
      <c r="AH694" s="83">
        <v>1584</v>
      </c>
      <c r="AI694" s="83"/>
      <c r="AJ694" s="83" t="s">
        <v>7526</v>
      </c>
      <c r="AK694" s="83" t="s">
        <v>7901</v>
      </c>
      <c r="AL694" s="89" t="s">
        <v>8820</v>
      </c>
      <c r="AM694" s="83"/>
      <c r="AN694" s="85">
        <v>39845.593923611108</v>
      </c>
      <c r="AO694" s="89" t="s">
        <v>9639</v>
      </c>
      <c r="AP694" s="83" t="b">
        <v>1</v>
      </c>
      <c r="AQ694" s="83" t="b">
        <v>0</v>
      </c>
      <c r="AR694" s="83" t="b">
        <v>1</v>
      </c>
      <c r="AS694" s="83" t="s">
        <v>5604</v>
      </c>
      <c r="AT694" s="83">
        <v>6</v>
      </c>
      <c r="AU694" s="89" t="s">
        <v>9970</v>
      </c>
      <c r="AV694" s="83" t="b">
        <v>0</v>
      </c>
      <c r="AW694" s="83" t="s">
        <v>10421</v>
      </c>
      <c r="AX694" s="89" t="s">
        <v>11113</v>
      </c>
      <c r="AY694" s="83" t="s">
        <v>66</v>
      </c>
      <c r="AZ694" s="2"/>
      <c r="BA694" s="3"/>
      <c r="BB694" s="3"/>
      <c r="BC694" s="3"/>
      <c r="BD694" s="3"/>
    </row>
    <row r="695" spans="1:56" x14ac:dyDescent="0.55000000000000004">
      <c r="A695" s="69" t="s">
        <v>1132</v>
      </c>
      <c r="B695" s="70"/>
      <c r="C695" s="70"/>
      <c r="D695" s="71"/>
      <c r="E695" s="73"/>
      <c r="F695" s="107" t="s">
        <v>10245</v>
      </c>
      <c r="G695" s="70"/>
      <c r="H695" s="74"/>
      <c r="I695" s="75"/>
      <c r="J695" s="75"/>
      <c r="K695" s="74" t="s">
        <v>12168</v>
      </c>
      <c r="L695" s="78"/>
      <c r="M695" s="79"/>
      <c r="N695" s="79"/>
      <c r="O695" s="80"/>
      <c r="P695" s="81"/>
      <c r="Q695" s="81"/>
      <c r="R695" s="91"/>
      <c r="S695" s="91"/>
      <c r="T695" s="91"/>
      <c r="U695" s="91"/>
      <c r="V695" s="52"/>
      <c r="W695" s="52"/>
      <c r="X695" s="52"/>
      <c r="Y695" s="52"/>
      <c r="Z695" s="51"/>
      <c r="AA695" s="76"/>
      <c r="AB695" s="76"/>
      <c r="AC695" s="77"/>
      <c r="AD695" s="83" t="s">
        <v>6538</v>
      </c>
      <c r="AE695" s="83">
        <v>6308</v>
      </c>
      <c r="AF695" s="83">
        <v>670543</v>
      </c>
      <c r="AG695" s="83">
        <v>15064</v>
      </c>
      <c r="AH695" s="83">
        <v>902</v>
      </c>
      <c r="AI695" s="83"/>
      <c r="AJ695" s="83" t="s">
        <v>7527</v>
      </c>
      <c r="AK695" s="83" t="s">
        <v>8206</v>
      </c>
      <c r="AL695" s="89" t="s">
        <v>8821</v>
      </c>
      <c r="AM695" s="83"/>
      <c r="AN695" s="85">
        <v>39420.863518518519</v>
      </c>
      <c r="AO695" s="89" t="s">
        <v>9640</v>
      </c>
      <c r="AP695" s="83" t="b">
        <v>0</v>
      </c>
      <c r="AQ695" s="83" t="b">
        <v>0</v>
      </c>
      <c r="AR695" s="83" t="b">
        <v>1</v>
      </c>
      <c r="AS695" s="83" t="s">
        <v>5604</v>
      </c>
      <c r="AT695" s="83">
        <v>4370</v>
      </c>
      <c r="AU695" s="89" t="s">
        <v>9970</v>
      </c>
      <c r="AV695" s="83" t="b">
        <v>1</v>
      </c>
      <c r="AW695" s="83" t="s">
        <v>10421</v>
      </c>
      <c r="AX695" s="89" t="s">
        <v>11114</v>
      </c>
      <c r="AY695" s="83" t="s">
        <v>65</v>
      </c>
      <c r="AZ695" s="2"/>
      <c r="BA695" s="3"/>
      <c r="BB695" s="3"/>
      <c r="BC695" s="3"/>
      <c r="BD695" s="3"/>
    </row>
    <row r="696" spans="1:56" x14ac:dyDescent="0.55000000000000004">
      <c r="A696" s="69" t="s">
        <v>651</v>
      </c>
      <c r="B696" s="70"/>
      <c r="C696" s="70"/>
      <c r="D696" s="71"/>
      <c r="E696" s="73"/>
      <c r="F696" s="107" t="s">
        <v>3017</v>
      </c>
      <c r="G696" s="70"/>
      <c r="H696" s="74"/>
      <c r="I696" s="75"/>
      <c r="J696" s="75"/>
      <c r="K696" s="74" t="s">
        <v>12169</v>
      </c>
      <c r="L696" s="78"/>
      <c r="M696" s="79"/>
      <c r="N696" s="79"/>
      <c r="O696" s="80"/>
      <c r="P696" s="81"/>
      <c r="Q696" s="81"/>
      <c r="R696" s="91"/>
      <c r="S696" s="91"/>
      <c r="T696" s="91"/>
      <c r="U696" s="91"/>
      <c r="V696" s="52"/>
      <c r="W696" s="52"/>
      <c r="X696" s="52"/>
      <c r="Y696" s="52"/>
      <c r="Z696" s="51"/>
      <c r="AA696" s="76"/>
      <c r="AB696" s="76"/>
      <c r="AC696" s="77"/>
      <c r="AD696" s="83" t="s">
        <v>6539</v>
      </c>
      <c r="AE696" s="83">
        <v>4949</v>
      </c>
      <c r="AF696" s="83">
        <v>4137</v>
      </c>
      <c r="AG696" s="83">
        <v>46569</v>
      </c>
      <c r="AH696" s="83">
        <v>32932</v>
      </c>
      <c r="AI696" s="83"/>
      <c r="AJ696" s="83" t="s">
        <v>7528</v>
      </c>
      <c r="AK696" s="83" t="s">
        <v>8207</v>
      </c>
      <c r="AL696" s="83"/>
      <c r="AM696" s="83"/>
      <c r="AN696" s="85">
        <v>41732.071539351855</v>
      </c>
      <c r="AO696" s="89" t="s">
        <v>9641</v>
      </c>
      <c r="AP696" s="83" t="b">
        <v>1</v>
      </c>
      <c r="AQ696" s="83" t="b">
        <v>0</v>
      </c>
      <c r="AR696" s="83" t="b">
        <v>1</v>
      </c>
      <c r="AS696" s="83" t="s">
        <v>5604</v>
      </c>
      <c r="AT696" s="83">
        <v>10</v>
      </c>
      <c r="AU696" s="89" t="s">
        <v>9970</v>
      </c>
      <c r="AV696" s="83" t="b">
        <v>0</v>
      </c>
      <c r="AW696" s="83" t="s">
        <v>10421</v>
      </c>
      <c r="AX696" s="89" t="s">
        <v>11115</v>
      </c>
      <c r="AY696" s="83" t="s">
        <v>66</v>
      </c>
      <c r="AZ696" s="2"/>
      <c r="BA696" s="3"/>
      <c r="BB696" s="3"/>
      <c r="BC696" s="3"/>
      <c r="BD696" s="3"/>
    </row>
    <row r="697" spans="1:56" x14ac:dyDescent="0.55000000000000004">
      <c r="A697" s="69" t="s">
        <v>652</v>
      </c>
      <c r="B697" s="70"/>
      <c r="C697" s="70"/>
      <c r="D697" s="71"/>
      <c r="E697" s="73"/>
      <c r="F697" s="107" t="s">
        <v>3018</v>
      </c>
      <c r="G697" s="70"/>
      <c r="H697" s="74"/>
      <c r="I697" s="75"/>
      <c r="J697" s="75"/>
      <c r="K697" s="74" t="s">
        <v>12170</v>
      </c>
      <c r="L697" s="78"/>
      <c r="M697" s="79"/>
      <c r="N697" s="79"/>
      <c r="O697" s="80"/>
      <c r="P697" s="81"/>
      <c r="Q697" s="81"/>
      <c r="R697" s="91"/>
      <c r="S697" s="91"/>
      <c r="T697" s="91"/>
      <c r="U697" s="91"/>
      <c r="V697" s="52"/>
      <c r="W697" s="52"/>
      <c r="X697" s="52"/>
      <c r="Y697" s="52"/>
      <c r="Z697" s="51"/>
      <c r="AA697" s="76"/>
      <c r="AB697" s="76"/>
      <c r="AC697" s="77"/>
      <c r="AD697" s="83" t="s">
        <v>6540</v>
      </c>
      <c r="AE697" s="83">
        <v>2532</v>
      </c>
      <c r="AF697" s="83">
        <v>2759</v>
      </c>
      <c r="AG697" s="83">
        <v>71773</v>
      </c>
      <c r="AH697" s="83">
        <v>5080</v>
      </c>
      <c r="AI697" s="83"/>
      <c r="AJ697" s="83" t="s">
        <v>7529</v>
      </c>
      <c r="AK697" s="83"/>
      <c r="AL697" s="83"/>
      <c r="AM697" s="83"/>
      <c r="AN697" s="85">
        <v>41014.256157407406</v>
      </c>
      <c r="AO697" s="89" t="s">
        <v>9642</v>
      </c>
      <c r="AP697" s="83" t="b">
        <v>1</v>
      </c>
      <c r="AQ697" s="83" t="b">
        <v>0</v>
      </c>
      <c r="AR697" s="83" t="b">
        <v>0</v>
      </c>
      <c r="AS697" s="83" t="s">
        <v>5604</v>
      </c>
      <c r="AT697" s="83">
        <v>519</v>
      </c>
      <c r="AU697" s="89" t="s">
        <v>9970</v>
      </c>
      <c r="AV697" s="83" t="b">
        <v>0</v>
      </c>
      <c r="AW697" s="83" t="s">
        <v>10421</v>
      </c>
      <c r="AX697" s="89" t="s">
        <v>11116</v>
      </c>
      <c r="AY697" s="83" t="s">
        <v>66</v>
      </c>
      <c r="AZ697" s="2"/>
      <c r="BA697" s="3"/>
      <c r="BB697" s="3"/>
      <c r="BC697" s="3"/>
      <c r="BD697" s="3"/>
    </row>
    <row r="698" spans="1:56" x14ac:dyDescent="0.55000000000000004">
      <c r="A698" s="69" t="s">
        <v>1133</v>
      </c>
      <c r="B698" s="70"/>
      <c r="C698" s="70"/>
      <c r="D698" s="71"/>
      <c r="E698" s="73"/>
      <c r="F698" s="107" t="s">
        <v>10246</v>
      </c>
      <c r="G698" s="70"/>
      <c r="H698" s="74"/>
      <c r="I698" s="75"/>
      <c r="J698" s="75"/>
      <c r="K698" s="74" t="s">
        <v>12171</v>
      </c>
      <c r="L698" s="78"/>
      <c r="M698" s="79"/>
      <c r="N698" s="79"/>
      <c r="O698" s="80"/>
      <c r="P698" s="81"/>
      <c r="Q698" s="81"/>
      <c r="R698" s="91"/>
      <c r="S698" s="91"/>
      <c r="T698" s="91"/>
      <c r="U698" s="91"/>
      <c r="V698" s="52"/>
      <c r="W698" s="52"/>
      <c r="X698" s="52"/>
      <c r="Y698" s="52"/>
      <c r="Z698" s="51"/>
      <c r="AA698" s="76"/>
      <c r="AB698" s="76"/>
      <c r="AC698" s="77"/>
      <c r="AD698" s="83" t="s">
        <v>6541</v>
      </c>
      <c r="AE698" s="83">
        <v>172</v>
      </c>
      <c r="AF698" s="83">
        <v>2462</v>
      </c>
      <c r="AG698" s="83">
        <v>582</v>
      </c>
      <c r="AH698" s="83">
        <v>85</v>
      </c>
      <c r="AI698" s="83"/>
      <c r="AJ698" s="83" t="s">
        <v>7530</v>
      </c>
      <c r="AK698" s="83" t="s">
        <v>8030</v>
      </c>
      <c r="AL698" s="89" t="s">
        <v>8822</v>
      </c>
      <c r="AM698" s="83"/>
      <c r="AN698" s="85">
        <v>40837.523796296293</v>
      </c>
      <c r="AO698" s="89" t="s">
        <v>9643</v>
      </c>
      <c r="AP698" s="83" t="b">
        <v>0</v>
      </c>
      <c r="AQ698" s="83" t="b">
        <v>0</v>
      </c>
      <c r="AR698" s="83" t="b">
        <v>0</v>
      </c>
      <c r="AS698" s="83" t="s">
        <v>5604</v>
      </c>
      <c r="AT698" s="83">
        <v>77</v>
      </c>
      <c r="AU698" s="89" t="s">
        <v>9970</v>
      </c>
      <c r="AV698" s="83" t="b">
        <v>0</v>
      </c>
      <c r="AW698" s="83" t="s">
        <v>10421</v>
      </c>
      <c r="AX698" s="89" t="s">
        <v>11117</v>
      </c>
      <c r="AY698" s="83" t="s">
        <v>65</v>
      </c>
      <c r="AZ698" s="2"/>
      <c r="BA698" s="3"/>
      <c r="BB698" s="3"/>
      <c r="BC698" s="3"/>
      <c r="BD698" s="3"/>
    </row>
    <row r="699" spans="1:56" x14ac:dyDescent="0.55000000000000004">
      <c r="A699" s="69" t="s">
        <v>1134</v>
      </c>
      <c r="B699" s="70"/>
      <c r="C699" s="70"/>
      <c r="D699" s="71"/>
      <c r="E699" s="73"/>
      <c r="F699" s="107" t="s">
        <v>10247</v>
      </c>
      <c r="G699" s="70"/>
      <c r="H699" s="74"/>
      <c r="I699" s="75"/>
      <c r="J699" s="75"/>
      <c r="K699" s="74" t="s">
        <v>12172</v>
      </c>
      <c r="L699" s="78"/>
      <c r="M699" s="79"/>
      <c r="N699" s="79"/>
      <c r="O699" s="80"/>
      <c r="P699" s="81"/>
      <c r="Q699" s="81"/>
      <c r="R699" s="91"/>
      <c r="S699" s="91"/>
      <c r="T699" s="91"/>
      <c r="U699" s="91"/>
      <c r="V699" s="52"/>
      <c r="W699" s="52"/>
      <c r="X699" s="52"/>
      <c r="Y699" s="52"/>
      <c r="Z699" s="51"/>
      <c r="AA699" s="76"/>
      <c r="AB699" s="76"/>
      <c r="AC699" s="77"/>
      <c r="AD699" s="83" t="s">
        <v>6542</v>
      </c>
      <c r="AE699" s="83">
        <v>613</v>
      </c>
      <c r="AF699" s="83">
        <v>3780</v>
      </c>
      <c r="AG699" s="83">
        <v>3318</v>
      </c>
      <c r="AH699" s="83">
        <v>1724</v>
      </c>
      <c r="AI699" s="83"/>
      <c r="AJ699" s="83" t="s">
        <v>7531</v>
      </c>
      <c r="AK699" s="83" t="s">
        <v>8061</v>
      </c>
      <c r="AL699" s="89" t="s">
        <v>8823</v>
      </c>
      <c r="AM699" s="83"/>
      <c r="AN699" s="85">
        <v>40875.396782407406</v>
      </c>
      <c r="AO699" s="89" t="s">
        <v>9644</v>
      </c>
      <c r="AP699" s="83" t="b">
        <v>0</v>
      </c>
      <c r="AQ699" s="83" t="b">
        <v>0</v>
      </c>
      <c r="AR699" s="83" t="b">
        <v>0</v>
      </c>
      <c r="AS699" s="83" t="s">
        <v>5604</v>
      </c>
      <c r="AT699" s="83">
        <v>110</v>
      </c>
      <c r="AU699" s="89" t="s">
        <v>9969</v>
      </c>
      <c r="AV699" s="83" t="b">
        <v>1</v>
      </c>
      <c r="AW699" s="83" t="s">
        <v>10421</v>
      </c>
      <c r="AX699" s="89" t="s">
        <v>11118</v>
      </c>
      <c r="AY699" s="83" t="s">
        <v>65</v>
      </c>
      <c r="AZ699" s="2"/>
      <c r="BA699" s="3"/>
      <c r="BB699" s="3"/>
      <c r="BC699" s="3"/>
      <c r="BD699" s="3"/>
    </row>
    <row r="700" spans="1:56" x14ac:dyDescent="0.55000000000000004">
      <c r="A700" s="69" t="s">
        <v>1135</v>
      </c>
      <c r="B700" s="70"/>
      <c r="C700" s="70"/>
      <c r="D700" s="71"/>
      <c r="E700" s="73"/>
      <c r="F700" s="107" t="s">
        <v>10248</v>
      </c>
      <c r="G700" s="70"/>
      <c r="H700" s="74"/>
      <c r="I700" s="75"/>
      <c r="J700" s="75"/>
      <c r="K700" s="74" t="s">
        <v>12173</v>
      </c>
      <c r="L700" s="78"/>
      <c r="M700" s="79"/>
      <c r="N700" s="79"/>
      <c r="O700" s="80"/>
      <c r="P700" s="81"/>
      <c r="Q700" s="81"/>
      <c r="R700" s="91"/>
      <c r="S700" s="91"/>
      <c r="T700" s="91"/>
      <c r="U700" s="91"/>
      <c r="V700" s="52"/>
      <c r="W700" s="52"/>
      <c r="X700" s="52"/>
      <c r="Y700" s="52"/>
      <c r="Z700" s="51"/>
      <c r="AA700" s="76"/>
      <c r="AB700" s="76"/>
      <c r="AC700" s="77"/>
      <c r="AD700" s="83" t="s">
        <v>6543</v>
      </c>
      <c r="AE700" s="83">
        <v>144</v>
      </c>
      <c r="AF700" s="83">
        <v>21169</v>
      </c>
      <c r="AG700" s="83">
        <v>6559</v>
      </c>
      <c r="AH700" s="83">
        <v>122</v>
      </c>
      <c r="AI700" s="83"/>
      <c r="AJ700" s="83" t="s">
        <v>7532</v>
      </c>
      <c r="AK700" s="83" t="s">
        <v>8030</v>
      </c>
      <c r="AL700" s="89" t="s">
        <v>8824</v>
      </c>
      <c r="AM700" s="83"/>
      <c r="AN700" s="85">
        <v>40113.355254629627</v>
      </c>
      <c r="AO700" s="89" t="s">
        <v>9645</v>
      </c>
      <c r="AP700" s="83" t="b">
        <v>1</v>
      </c>
      <c r="AQ700" s="83" t="b">
        <v>0</v>
      </c>
      <c r="AR700" s="83" t="b">
        <v>1</v>
      </c>
      <c r="AS700" s="83" t="s">
        <v>5604</v>
      </c>
      <c r="AT700" s="83">
        <v>617</v>
      </c>
      <c r="AU700" s="89" t="s">
        <v>9970</v>
      </c>
      <c r="AV700" s="83" t="b">
        <v>0</v>
      </c>
      <c r="AW700" s="83" t="s">
        <v>10421</v>
      </c>
      <c r="AX700" s="89" t="s">
        <v>11119</v>
      </c>
      <c r="AY700" s="83" t="s">
        <v>65</v>
      </c>
      <c r="AZ700" s="2"/>
      <c r="BA700" s="3"/>
      <c r="BB700" s="3"/>
      <c r="BC700" s="3"/>
      <c r="BD700" s="3"/>
    </row>
    <row r="701" spans="1:56" x14ac:dyDescent="0.55000000000000004">
      <c r="A701" s="69" t="s">
        <v>653</v>
      </c>
      <c r="B701" s="70"/>
      <c r="C701" s="70"/>
      <c r="D701" s="71"/>
      <c r="E701" s="73"/>
      <c r="F701" s="107" t="s">
        <v>3019</v>
      </c>
      <c r="G701" s="70"/>
      <c r="H701" s="74"/>
      <c r="I701" s="75"/>
      <c r="J701" s="75"/>
      <c r="K701" s="74" t="s">
        <v>12174</v>
      </c>
      <c r="L701" s="78"/>
      <c r="M701" s="79"/>
      <c r="N701" s="79"/>
      <c r="O701" s="80"/>
      <c r="P701" s="81"/>
      <c r="Q701" s="81"/>
      <c r="R701" s="91"/>
      <c r="S701" s="91"/>
      <c r="T701" s="91"/>
      <c r="U701" s="91"/>
      <c r="V701" s="52"/>
      <c r="W701" s="52"/>
      <c r="X701" s="52"/>
      <c r="Y701" s="52"/>
      <c r="Z701" s="51"/>
      <c r="AA701" s="76"/>
      <c r="AB701" s="76"/>
      <c r="AC701" s="77"/>
      <c r="AD701" s="83" t="s">
        <v>6544</v>
      </c>
      <c r="AE701" s="83">
        <v>253</v>
      </c>
      <c r="AF701" s="83">
        <v>82</v>
      </c>
      <c r="AG701" s="83">
        <v>886</v>
      </c>
      <c r="AH701" s="83">
        <v>823</v>
      </c>
      <c r="AI701" s="83"/>
      <c r="AJ701" s="83" t="s">
        <v>7533</v>
      </c>
      <c r="AK701" s="83" t="s">
        <v>8030</v>
      </c>
      <c r="AL701" s="89" t="s">
        <v>8825</v>
      </c>
      <c r="AM701" s="83"/>
      <c r="AN701" s="85">
        <v>40233.474594907406</v>
      </c>
      <c r="AO701" s="89" t="s">
        <v>9646</v>
      </c>
      <c r="AP701" s="83" t="b">
        <v>1</v>
      </c>
      <c r="AQ701" s="83" t="b">
        <v>0</v>
      </c>
      <c r="AR701" s="83" t="b">
        <v>1</v>
      </c>
      <c r="AS701" s="83" t="s">
        <v>5604</v>
      </c>
      <c r="AT701" s="83">
        <v>3</v>
      </c>
      <c r="AU701" s="89" t="s">
        <v>9970</v>
      </c>
      <c r="AV701" s="83" t="b">
        <v>0</v>
      </c>
      <c r="AW701" s="83" t="s">
        <v>10421</v>
      </c>
      <c r="AX701" s="89" t="s">
        <v>11120</v>
      </c>
      <c r="AY701" s="83" t="s">
        <v>66</v>
      </c>
      <c r="AZ701" s="2"/>
      <c r="BA701" s="3"/>
      <c r="BB701" s="3"/>
      <c r="BC701" s="3"/>
      <c r="BD701" s="3"/>
    </row>
    <row r="702" spans="1:56" x14ac:dyDescent="0.55000000000000004">
      <c r="A702" s="69" t="s">
        <v>654</v>
      </c>
      <c r="B702" s="70"/>
      <c r="C702" s="70"/>
      <c r="D702" s="71"/>
      <c r="E702" s="73"/>
      <c r="F702" s="107" t="s">
        <v>3020</v>
      </c>
      <c r="G702" s="70"/>
      <c r="H702" s="74"/>
      <c r="I702" s="75"/>
      <c r="J702" s="75"/>
      <c r="K702" s="74" t="s">
        <v>12175</v>
      </c>
      <c r="L702" s="78"/>
      <c r="M702" s="79"/>
      <c r="N702" s="79"/>
      <c r="O702" s="80"/>
      <c r="P702" s="81"/>
      <c r="Q702" s="81"/>
      <c r="R702" s="91"/>
      <c r="S702" s="91"/>
      <c r="T702" s="91"/>
      <c r="U702" s="91"/>
      <c r="V702" s="52"/>
      <c r="W702" s="52"/>
      <c r="X702" s="52"/>
      <c r="Y702" s="52"/>
      <c r="Z702" s="51"/>
      <c r="AA702" s="76"/>
      <c r="AB702" s="76"/>
      <c r="AC702" s="77"/>
      <c r="AD702" s="83" t="s">
        <v>6545</v>
      </c>
      <c r="AE702" s="83">
        <v>782</v>
      </c>
      <c r="AF702" s="83">
        <v>105</v>
      </c>
      <c r="AG702" s="83">
        <v>13148</v>
      </c>
      <c r="AH702" s="83">
        <v>1364</v>
      </c>
      <c r="AI702" s="83"/>
      <c r="AJ702" s="83" t="s">
        <v>7534</v>
      </c>
      <c r="AK702" s="83" t="s">
        <v>8208</v>
      </c>
      <c r="AL702" s="89" t="s">
        <v>8826</v>
      </c>
      <c r="AM702" s="83"/>
      <c r="AN702" s="85">
        <v>43362.032037037039</v>
      </c>
      <c r="AO702" s="89" t="s">
        <v>9647</v>
      </c>
      <c r="AP702" s="83" t="b">
        <v>1</v>
      </c>
      <c r="AQ702" s="83" t="b">
        <v>0</v>
      </c>
      <c r="AR702" s="83" t="b">
        <v>1</v>
      </c>
      <c r="AS702" s="83" t="s">
        <v>5604</v>
      </c>
      <c r="AT702" s="83">
        <v>3</v>
      </c>
      <c r="AU702" s="83"/>
      <c r="AV702" s="83" t="b">
        <v>0</v>
      </c>
      <c r="AW702" s="83" t="s">
        <v>10421</v>
      </c>
      <c r="AX702" s="89" t="s">
        <v>11121</v>
      </c>
      <c r="AY702" s="83" t="s">
        <v>66</v>
      </c>
      <c r="AZ702" s="2"/>
      <c r="BA702" s="3"/>
      <c r="BB702" s="3"/>
      <c r="BC702" s="3"/>
      <c r="BD702" s="3"/>
    </row>
    <row r="703" spans="1:56" x14ac:dyDescent="0.55000000000000004">
      <c r="A703" s="69" t="s">
        <v>655</v>
      </c>
      <c r="B703" s="70"/>
      <c r="C703" s="70"/>
      <c r="D703" s="71"/>
      <c r="E703" s="73"/>
      <c r="F703" s="107" t="s">
        <v>3021</v>
      </c>
      <c r="G703" s="70"/>
      <c r="H703" s="74"/>
      <c r="I703" s="75"/>
      <c r="J703" s="75"/>
      <c r="K703" s="74" t="s">
        <v>12176</v>
      </c>
      <c r="L703" s="78"/>
      <c r="M703" s="79"/>
      <c r="N703" s="79"/>
      <c r="O703" s="80"/>
      <c r="P703" s="81"/>
      <c r="Q703" s="81"/>
      <c r="R703" s="91"/>
      <c r="S703" s="91"/>
      <c r="T703" s="91"/>
      <c r="U703" s="91"/>
      <c r="V703" s="52"/>
      <c r="W703" s="52"/>
      <c r="X703" s="52"/>
      <c r="Y703" s="52"/>
      <c r="Z703" s="51"/>
      <c r="AA703" s="76"/>
      <c r="AB703" s="76"/>
      <c r="AC703" s="77"/>
      <c r="AD703" s="83" t="s">
        <v>6546</v>
      </c>
      <c r="AE703" s="83">
        <v>2633</v>
      </c>
      <c r="AF703" s="83">
        <v>1709</v>
      </c>
      <c r="AG703" s="83">
        <v>10611</v>
      </c>
      <c r="AH703" s="83">
        <v>7756</v>
      </c>
      <c r="AI703" s="83"/>
      <c r="AJ703" s="83" t="s">
        <v>7535</v>
      </c>
      <c r="AK703" s="83" t="s">
        <v>8209</v>
      </c>
      <c r="AL703" s="89" t="s">
        <v>8827</v>
      </c>
      <c r="AM703" s="83"/>
      <c r="AN703" s="85">
        <v>42995.619942129626</v>
      </c>
      <c r="AO703" s="83"/>
      <c r="AP703" s="83" t="b">
        <v>0</v>
      </c>
      <c r="AQ703" s="83" t="b">
        <v>0</v>
      </c>
      <c r="AR703" s="83" t="b">
        <v>0</v>
      </c>
      <c r="AS703" s="83" t="s">
        <v>5604</v>
      </c>
      <c r="AT703" s="83">
        <v>15</v>
      </c>
      <c r="AU703" s="89" t="s">
        <v>9970</v>
      </c>
      <c r="AV703" s="83" t="b">
        <v>0</v>
      </c>
      <c r="AW703" s="83" t="s">
        <v>10421</v>
      </c>
      <c r="AX703" s="89" t="s">
        <v>11122</v>
      </c>
      <c r="AY703" s="83" t="s">
        <v>66</v>
      </c>
      <c r="AZ703" s="2"/>
      <c r="BA703" s="3"/>
      <c r="BB703" s="3"/>
      <c r="BC703" s="3"/>
      <c r="BD703" s="3"/>
    </row>
    <row r="704" spans="1:56" x14ac:dyDescent="0.55000000000000004">
      <c r="A704" s="69" t="s">
        <v>656</v>
      </c>
      <c r="B704" s="70"/>
      <c r="C704" s="70"/>
      <c r="D704" s="71"/>
      <c r="E704" s="73"/>
      <c r="F704" s="107" t="s">
        <v>3022</v>
      </c>
      <c r="G704" s="70"/>
      <c r="H704" s="74"/>
      <c r="I704" s="75"/>
      <c r="J704" s="75"/>
      <c r="K704" s="74" t="s">
        <v>12177</v>
      </c>
      <c r="L704" s="78"/>
      <c r="M704" s="79"/>
      <c r="N704" s="79"/>
      <c r="O704" s="80"/>
      <c r="P704" s="81"/>
      <c r="Q704" s="81"/>
      <c r="R704" s="91"/>
      <c r="S704" s="91"/>
      <c r="T704" s="91"/>
      <c r="U704" s="91"/>
      <c r="V704" s="52"/>
      <c r="W704" s="52"/>
      <c r="X704" s="52"/>
      <c r="Y704" s="52"/>
      <c r="Z704" s="51"/>
      <c r="AA704" s="76"/>
      <c r="AB704" s="76"/>
      <c r="AC704" s="77"/>
      <c r="AD704" s="83" t="s">
        <v>6547</v>
      </c>
      <c r="AE704" s="83">
        <v>31</v>
      </c>
      <c r="AF704" s="83">
        <v>5199</v>
      </c>
      <c r="AG704" s="83">
        <v>77828</v>
      </c>
      <c r="AH704" s="83">
        <v>63408</v>
      </c>
      <c r="AI704" s="83"/>
      <c r="AJ704" s="83" t="s">
        <v>7536</v>
      </c>
      <c r="AK704" s="83"/>
      <c r="AL704" s="83"/>
      <c r="AM704" s="83"/>
      <c r="AN704" s="85">
        <v>42913.811527777776</v>
      </c>
      <c r="AO704" s="89" t="s">
        <v>9648</v>
      </c>
      <c r="AP704" s="83" t="b">
        <v>1</v>
      </c>
      <c r="AQ704" s="83" t="b">
        <v>0</v>
      </c>
      <c r="AR704" s="83" t="b">
        <v>0</v>
      </c>
      <c r="AS704" s="83" t="s">
        <v>5604</v>
      </c>
      <c r="AT704" s="83">
        <v>108</v>
      </c>
      <c r="AU704" s="83"/>
      <c r="AV704" s="83" t="b">
        <v>0</v>
      </c>
      <c r="AW704" s="83" t="s">
        <v>10421</v>
      </c>
      <c r="AX704" s="89" t="s">
        <v>11123</v>
      </c>
      <c r="AY704" s="83" t="s">
        <v>66</v>
      </c>
      <c r="AZ704" s="2"/>
      <c r="BA704" s="3"/>
      <c r="BB704" s="3"/>
      <c r="BC704" s="3"/>
      <c r="BD704" s="3"/>
    </row>
    <row r="705" spans="1:56" x14ac:dyDescent="0.55000000000000004">
      <c r="A705" s="69" t="s">
        <v>657</v>
      </c>
      <c r="B705" s="70"/>
      <c r="C705" s="70"/>
      <c r="D705" s="71"/>
      <c r="E705" s="73"/>
      <c r="F705" s="107" t="s">
        <v>3023</v>
      </c>
      <c r="G705" s="70"/>
      <c r="H705" s="74"/>
      <c r="I705" s="75"/>
      <c r="J705" s="75"/>
      <c r="K705" s="74" t="s">
        <v>12178</v>
      </c>
      <c r="L705" s="78"/>
      <c r="M705" s="79"/>
      <c r="N705" s="79"/>
      <c r="O705" s="80"/>
      <c r="P705" s="81"/>
      <c r="Q705" s="81"/>
      <c r="R705" s="91"/>
      <c r="S705" s="91"/>
      <c r="T705" s="91"/>
      <c r="U705" s="91"/>
      <c r="V705" s="52"/>
      <c r="W705" s="52"/>
      <c r="X705" s="52"/>
      <c r="Y705" s="52"/>
      <c r="Z705" s="51"/>
      <c r="AA705" s="76"/>
      <c r="AB705" s="76"/>
      <c r="AC705" s="77"/>
      <c r="AD705" s="83" t="s">
        <v>6548</v>
      </c>
      <c r="AE705" s="83">
        <v>1405</v>
      </c>
      <c r="AF705" s="83">
        <v>653</v>
      </c>
      <c r="AG705" s="83">
        <v>28023</v>
      </c>
      <c r="AH705" s="83">
        <v>42076</v>
      </c>
      <c r="AI705" s="83"/>
      <c r="AJ705" s="83" t="s">
        <v>7537</v>
      </c>
      <c r="AK705" s="83" t="s">
        <v>8210</v>
      </c>
      <c r="AL705" s="89" t="s">
        <v>8828</v>
      </c>
      <c r="AM705" s="83"/>
      <c r="AN705" s="85">
        <v>43022.26122685185</v>
      </c>
      <c r="AO705" s="89" t="s">
        <v>9649</v>
      </c>
      <c r="AP705" s="83" t="b">
        <v>0</v>
      </c>
      <c r="AQ705" s="83" t="b">
        <v>0</v>
      </c>
      <c r="AR705" s="83" t="b">
        <v>0</v>
      </c>
      <c r="AS705" s="83" t="s">
        <v>5604</v>
      </c>
      <c r="AT705" s="83">
        <v>4</v>
      </c>
      <c r="AU705" s="89" t="s">
        <v>9970</v>
      </c>
      <c r="AV705" s="83" t="b">
        <v>0</v>
      </c>
      <c r="AW705" s="83" t="s">
        <v>10421</v>
      </c>
      <c r="AX705" s="89" t="s">
        <v>11124</v>
      </c>
      <c r="AY705" s="83" t="s">
        <v>66</v>
      </c>
      <c r="AZ705" s="2"/>
      <c r="BA705" s="3"/>
      <c r="BB705" s="3"/>
      <c r="BC705" s="3"/>
      <c r="BD705" s="3"/>
    </row>
    <row r="706" spans="1:56" x14ac:dyDescent="0.55000000000000004">
      <c r="A706" s="69" t="s">
        <v>659</v>
      </c>
      <c r="B706" s="70"/>
      <c r="C706" s="70"/>
      <c r="D706" s="71"/>
      <c r="E706" s="73"/>
      <c r="F706" s="107" t="s">
        <v>3025</v>
      </c>
      <c r="G706" s="70"/>
      <c r="H706" s="74"/>
      <c r="I706" s="75"/>
      <c r="J706" s="75"/>
      <c r="K706" s="74" t="s">
        <v>12179</v>
      </c>
      <c r="L706" s="78"/>
      <c r="M706" s="79"/>
      <c r="N706" s="79"/>
      <c r="O706" s="80"/>
      <c r="P706" s="81"/>
      <c r="Q706" s="81"/>
      <c r="R706" s="91"/>
      <c r="S706" s="91"/>
      <c r="T706" s="91"/>
      <c r="U706" s="91"/>
      <c r="V706" s="52"/>
      <c r="W706" s="52"/>
      <c r="X706" s="52"/>
      <c r="Y706" s="52"/>
      <c r="Z706" s="51"/>
      <c r="AA706" s="76"/>
      <c r="AB706" s="76"/>
      <c r="AC706" s="77"/>
      <c r="AD706" s="83" t="s">
        <v>6549</v>
      </c>
      <c r="AE706" s="83">
        <v>785</v>
      </c>
      <c r="AF706" s="83">
        <v>724</v>
      </c>
      <c r="AG706" s="83">
        <v>4736</v>
      </c>
      <c r="AH706" s="83">
        <v>7065</v>
      </c>
      <c r="AI706" s="83"/>
      <c r="AJ706" s="83" t="s">
        <v>7538</v>
      </c>
      <c r="AK706" s="83" t="s">
        <v>8197</v>
      </c>
      <c r="AL706" s="83"/>
      <c r="AM706" s="83"/>
      <c r="AN706" s="85">
        <v>40143.564560185187</v>
      </c>
      <c r="AO706" s="89" t="s">
        <v>9650</v>
      </c>
      <c r="AP706" s="83" t="b">
        <v>0</v>
      </c>
      <c r="AQ706" s="83" t="b">
        <v>0</v>
      </c>
      <c r="AR706" s="83" t="b">
        <v>1</v>
      </c>
      <c r="AS706" s="83" t="s">
        <v>5604</v>
      </c>
      <c r="AT706" s="83">
        <v>44</v>
      </c>
      <c r="AU706" s="89" t="s">
        <v>9970</v>
      </c>
      <c r="AV706" s="83" t="b">
        <v>0</v>
      </c>
      <c r="AW706" s="83" t="s">
        <v>10421</v>
      </c>
      <c r="AX706" s="89" t="s">
        <v>11125</v>
      </c>
      <c r="AY706" s="83" t="s">
        <v>66</v>
      </c>
      <c r="AZ706" s="2"/>
      <c r="BA706" s="3"/>
      <c r="BB706" s="3"/>
      <c r="BC706" s="3"/>
      <c r="BD706" s="3"/>
    </row>
    <row r="707" spans="1:56" x14ac:dyDescent="0.55000000000000004">
      <c r="A707" s="69" t="s">
        <v>660</v>
      </c>
      <c r="B707" s="70"/>
      <c r="C707" s="70"/>
      <c r="D707" s="71"/>
      <c r="E707" s="73"/>
      <c r="F707" s="107" t="s">
        <v>3026</v>
      </c>
      <c r="G707" s="70"/>
      <c r="H707" s="74"/>
      <c r="I707" s="75"/>
      <c r="J707" s="75"/>
      <c r="K707" s="74" t="s">
        <v>12180</v>
      </c>
      <c r="L707" s="78"/>
      <c r="M707" s="79"/>
      <c r="N707" s="79"/>
      <c r="O707" s="80"/>
      <c r="P707" s="81"/>
      <c r="Q707" s="81"/>
      <c r="R707" s="91"/>
      <c r="S707" s="91"/>
      <c r="T707" s="91"/>
      <c r="U707" s="91"/>
      <c r="V707" s="52"/>
      <c r="W707" s="52"/>
      <c r="X707" s="52"/>
      <c r="Y707" s="52"/>
      <c r="Z707" s="51"/>
      <c r="AA707" s="76"/>
      <c r="AB707" s="76"/>
      <c r="AC707" s="77"/>
      <c r="AD707" s="83" t="s">
        <v>6550</v>
      </c>
      <c r="AE707" s="83">
        <v>74</v>
      </c>
      <c r="AF707" s="83">
        <v>261</v>
      </c>
      <c r="AG707" s="83">
        <v>884</v>
      </c>
      <c r="AH707" s="83">
        <v>735</v>
      </c>
      <c r="AI707" s="83"/>
      <c r="AJ707" s="83" t="s">
        <v>7539</v>
      </c>
      <c r="AK707" s="83" t="s">
        <v>8211</v>
      </c>
      <c r="AL707" s="89" t="s">
        <v>8829</v>
      </c>
      <c r="AM707" s="83"/>
      <c r="AN707" s="85">
        <v>42537.431296296294</v>
      </c>
      <c r="AO707" s="83"/>
      <c r="AP707" s="83" t="b">
        <v>1</v>
      </c>
      <c r="AQ707" s="83" t="b">
        <v>0</v>
      </c>
      <c r="AR707" s="83" t="b">
        <v>1</v>
      </c>
      <c r="AS707" s="83" t="s">
        <v>5604</v>
      </c>
      <c r="AT707" s="83">
        <v>1</v>
      </c>
      <c r="AU707" s="83"/>
      <c r="AV707" s="83" t="b">
        <v>0</v>
      </c>
      <c r="AW707" s="83" t="s">
        <v>10421</v>
      </c>
      <c r="AX707" s="89" t="s">
        <v>11126</v>
      </c>
      <c r="AY707" s="83" t="s">
        <v>66</v>
      </c>
      <c r="AZ707" s="2"/>
      <c r="BA707" s="3"/>
      <c r="BB707" s="3"/>
      <c r="BC707" s="3"/>
      <c r="BD707" s="3"/>
    </row>
    <row r="708" spans="1:56" x14ac:dyDescent="0.55000000000000004">
      <c r="A708" s="69" t="s">
        <v>1136</v>
      </c>
      <c r="B708" s="70"/>
      <c r="C708" s="70"/>
      <c r="D708" s="71"/>
      <c r="E708" s="73"/>
      <c r="F708" s="107" t="s">
        <v>10249</v>
      </c>
      <c r="G708" s="70"/>
      <c r="H708" s="74"/>
      <c r="I708" s="75"/>
      <c r="J708" s="75"/>
      <c r="K708" s="74" t="s">
        <v>12181</v>
      </c>
      <c r="L708" s="78"/>
      <c r="M708" s="79"/>
      <c r="N708" s="79"/>
      <c r="O708" s="80"/>
      <c r="P708" s="81"/>
      <c r="Q708" s="81"/>
      <c r="R708" s="91"/>
      <c r="S708" s="91"/>
      <c r="T708" s="91"/>
      <c r="U708" s="91"/>
      <c r="V708" s="52"/>
      <c r="W708" s="52"/>
      <c r="X708" s="52"/>
      <c r="Y708" s="52"/>
      <c r="Z708" s="51"/>
      <c r="AA708" s="76"/>
      <c r="AB708" s="76"/>
      <c r="AC708" s="77"/>
      <c r="AD708" s="83" t="s">
        <v>6551</v>
      </c>
      <c r="AE708" s="83">
        <v>1061</v>
      </c>
      <c r="AF708" s="83">
        <v>72181</v>
      </c>
      <c r="AG708" s="83">
        <v>13875</v>
      </c>
      <c r="AH708" s="83">
        <v>10483</v>
      </c>
      <c r="AI708" s="83"/>
      <c r="AJ708" s="83" t="s">
        <v>7540</v>
      </c>
      <c r="AK708" s="83"/>
      <c r="AL708" s="89" t="s">
        <v>8830</v>
      </c>
      <c r="AM708" s="83"/>
      <c r="AN708" s="85">
        <v>41988.930902777778</v>
      </c>
      <c r="AO708" s="89" t="s">
        <v>9651</v>
      </c>
      <c r="AP708" s="83" t="b">
        <v>0</v>
      </c>
      <c r="AQ708" s="83" t="b">
        <v>0</v>
      </c>
      <c r="AR708" s="83" t="b">
        <v>1</v>
      </c>
      <c r="AS708" s="83" t="s">
        <v>5604</v>
      </c>
      <c r="AT708" s="83">
        <v>565</v>
      </c>
      <c r="AU708" s="89" t="s">
        <v>9970</v>
      </c>
      <c r="AV708" s="83" t="b">
        <v>1</v>
      </c>
      <c r="AW708" s="83" t="s">
        <v>10421</v>
      </c>
      <c r="AX708" s="89" t="s">
        <v>11127</v>
      </c>
      <c r="AY708" s="83" t="s">
        <v>65</v>
      </c>
      <c r="AZ708" s="2"/>
      <c r="BA708" s="3"/>
      <c r="BB708" s="3"/>
      <c r="BC708" s="3"/>
      <c r="BD708" s="3"/>
    </row>
    <row r="709" spans="1:56" x14ac:dyDescent="0.55000000000000004">
      <c r="A709" s="69" t="s">
        <v>1137</v>
      </c>
      <c r="B709" s="70"/>
      <c r="C709" s="70"/>
      <c r="D709" s="71"/>
      <c r="E709" s="73"/>
      <c r="F709" s="107" t="s">
        <v>10250</v>
      </c>
      <c r="G709" s="70"/>
      <c r="H709" s="74"/>
      <c r="I709" s="75"/>
      <c r="J709" s="75"/>
      <c r="K709" s="74" t="s">
        <v>12182</v>
      </c>
      <c r="L709" s="78"/>
      <c r="M709" s="79"/>
      <c r="N709" s="79"/>
      <c r="O709" s="80"/>
      <c r="P709" s="81"/>
      <c r="Q709" s="81"/>
      <c r="R709" s="91"/>
      <c r="S709" s="91"/>
      <c r="T709" s="91"/>
      <c r="U709" s="91"/>
      <c r="V709" s="52"/>
      <c r="W709" s="52"/>
      <c r="X709" s="52"/>
      <c r="Y709" s="52"/>
      <c r="Z709" s="51"/>
      <c r="AA709" s="76"/>
      <c r="AB709" s="76"/>
      <c r="AC709" s="77"/>
      <c r="AD709" s="83" t="s">
        <v>6552</v>
      </c>
      <c r="AE709" s="83">
        <v>4422</v>
      </c>
      <c r="AF709" s="83">
        <v>17707</v>
      </c>
      <c r="AG709" s="83">
        <v>5565</v>
      </c>
      <c r="AH709" s="83">
        <v>1180</v>
      </c>
      <c r="AI709" s="83"/>
      <c r="AJ709" s="83" t="s">
        <v>7541</v>
      </c>
      <c r="AK709" s="83" t="s">
        <v>8212</v>
      </c>
      <c r="AL709" s="89" t="s">
        <v>8831</v>
      </c>
      <c r="AM709" s="83"/>
      <c r="AN709" s="85">
        <v>40782.626793981479</v>
      </c>
      <c r="AO709" s="89" t="s">
        <v>9652</v>
      </c>
      <c r="AP709" s="83" t="b">
        <v>0</v>
      </c>
      <c r="AQ709" s="83" t="b">
        <v>0</v>
      </c>
      <c r="AR709" s="83" t="b">
        <v>1</v>
      </c>
      <c r="AS709" s="83" t="s">
        <v>5604</v>
      </c>
      <c r="AT709" s="83">
        <v>118</v>
      </c>
      <c r="AU709" s="89" t="s">
        <v>9970</v>
      </c>
      <c r="AV709" s="83" t="b">
        <v>1</v>
      </c>
      <c r="AW709" s="83" t="s">
        <v>10421</v>
      </c>
      <c r="AX709" s="89" t="s">
        <v>11128</v>
      </c>
      <c r="AY709" s="83" t="s">
        <v>65</v>
      </c>
      <c r="AZ709" s="2"/>
      <c r="BA709" s="3"/>
      <c r="BB709" s="3"/>
      <c r="BC709" s="3"/>
      <c r="BD709" s="3"/>
    </row>
    <row r="710" spans="1:56" x14ac:dyDescent="0.55000000000000004">
      <c r="A710" s="69" t="s">
        <v>1138</v>
      </c>
      <c r="B710" s="70"/>
      <c r="C710" s="70"/>
      <c r="D710" s="71"/>
      <c r="E710" s="73"/>
      <c r="F710" s="107" t="s">
        <v>10251</v>
      </c>
      <c r="G710" s="70"/>
      <c r="H710" s="74"/>
      <c r="I710" s="75"/>
      <c r="J710" s="75"/>
      <c r="K710" s="74" t="s">
        <v>12183</v>
      </c>
      <c r="L710" s="78"/>
      <c r="M710" s="79"/>
      <c r="N710" s="79"/>
      <c r="O710" s="80"/>
      <c r="P710" s="81"/>
      <c r="Q710" s="81"/>
      <c r="R710" s="91"/>
      <c r="S710" s="91"/>
      <c r="T710" s="91"/>
      <c r="U710" s="91"/>
      <c r="V710" s="52"/>
      <c r="W710" s="52"/>
      <c r="X710" s="52"/>
      <c r="Y710" s="52"/>
      <c r="Z710" s="51"/>
      <c r="AA710" s="76"/>
      <c r="AB710" s="76"/>
      <c r="AC710" s="77"/>
      <c r="AD710" s="83" t="s">
        <v>6553</v>
      </c>
      <c r="AE710" s="83">
        <v>158</v>
      </c>
      <c r="AF710" s="83">
        <v>351086</v>
      </c>
      <c r="AG710" s="83">
        <v>7503</v>
      </c>
      <c r="AH710" s="83">
        <v>1917</v>
      </c>
      <c r="AI710" s="83"/>
      <c r="AJ710" s="83" t="s">
        <v>7542</v>
      </c>
      <c r="AK710" s="83" t="s">
        <v>8213</v>
      </c>
      <c r="AL710" s="89" t="s">
        <v>8832</v>
      </c>
      <c r="AM710" s="83"/>
      <c r="AN710" s="85">
        <v>40318.283622685187</v>
      </c>
      <c r="AO710" s="89" t="s">
        <v>9653</v>
      </c>
      <c r="AP710" s="83" t="b">
        <v>0</v>
      </c>
      <c r="AQ710" s="83" t="b">
        <v>0</v>
      </c>
      <c r="AR710" s="83" t="b">
        <v>1</v>
      </c>
      <c r="AS710" s="83" t="s">
        <v>5604</v>
      </c>
      <c r="AT710" s="83">
        <v>1444</v>
      </c>
      <c r="AU710" s="89" t="s">
        <v>9970</v>
      </c>
      <c r="AV710" s="83" t="b">
        <v>0</v>
      </c>
      <c r="AW710" s="83" t="s">
        <v>10421</v>
      </c>
      <c r="AX710" s="89" t="s">
        <v>11129</v>
      </c>
      <c r="AY710" s="83" t="s">
        <v>65</v>
      </c>
      <c r="AZ710" s="2"/>
      <c r="BA710" s="3"/>
      <c r="BB710" s="3"/>
      <c r="BC710" s="3"/>
      <c r="BD710" s="3"/>
    </row>
    <row r="711" spans="1:56" x14ac:dyDescent="0.55000000000000004">
      <c r="A711" s="69" t="s">
        <v>661</v>
      </c>
      <c r="B711" s="70"/>
      <c r="C711" s="70"/>
      <c r="D711" s="71"/>
      <c r="E711" s="73"/>
      <c r="F711" s="107" t="s">
        <v>3027</v>
      </c>
      <c r="G711" s="70"/>
      <c r="H711" s="74"/>
      <c r="I711" s="75"/>
      <c r="J711" s="75"/>
      <c r="K711" s="74" t="s">
        <v>12184</v>
      </c>
      <c r="L711" s="78"/>
      <c r="M711" s="79"/>
      <c r="N711" s="79"/>
      <c r="O711" s="80"/>
      <c r="P711" s="81"/>
      <c r="Q711" s="81"/>
      <c r="R711" s="91"/>
      <c r="S711" s="91"/>
      <c r="T711" s="91"/>
      <c r="U711" s="91"/>
      <c r="V711" s="52"/>
      <c r="W711" s="52"/>
      <c r="X711" s="52"/>
      <c r="Y711" s="52"/>
      <c r="Z711" s="51"/>
      <c r="AA711" s="76"/>
      <c r="AB711" s="76"/>
      <c r="AC711" s="77"/>
      <c r="AD711" s="83" t="s">
        <v>6554</v>
      </c>
      <c r="AE711" s="83">
        <v>706</v>
      </c>
      <c r="AF711" s="83">
        <v>687</v>
      </c>
      <c r="AG711" s="83">
        <v>1326</v>
      </c>
      <c r="AH711" s="83">
        <v>1691</v>
      </c>
      <c r="AI711" s="83"/>
      <c r="AJ711" s="83" t="s">
        <v>7543</v>
      </c>
      <c r="AK711" s="83" t="s">
        <v>8214</v>
      </c>
      <c r="AL711" s="89" t="s">
        <v>8833</v>
      </c>
      <c r="AM711" s="83"/>
      <c r="AN711" s="85">
        <v>42573.550821759258</v>
      </c>
      <c r="AO711" s="89" t="s">
        <v>9654</v>
      </c>
      <c r="AP711" s="83" t="b">
        <v>0</v>
      </c>
      <c r="AQ711" s="83" t="b">
        <v>0</v>
      </c>
      <c r="AR711" s="83" t="b">
        <v>1</v>
      </c>
      <c r="AS711" s="83" t="s">
        <v>5604</v>
      </c>
      <c r="AT711" s="83">
        <v>12</v>
      </c>
      <c r="AU711" s="89" t="s">
        <v>9970</v>
      </c>
      <c r="AV711" s="83" t="b">
        <v>0</v>
      </c>
      <c r="AW711" s="83" t="s">
        <v>10421</v>
      </c>
      <c r="AX711" s="89" t="s">
        <v>11130</v>
      </c>
      <c r="AY711" s="83" t="s">
        <v>66</v>
      </c>
      <c r="AZ711" s="2"/>
      <c r="BA711" s="3"/>
      <c r="BB711" s="3"/>
      <c r="BC711" s="3"/>
      <c r="BD711" s="3"/>
    </row>
    <row r="712" spans="1:56" x14ac:dyDescent="0.55000000000000004">
      <c r="A712" s="69" t="s">
        <v>664</v>
      </c>
      <c r="B712" s="70"/>
      <c r="C712" s="70"/>
      <c r="D712" s="71"/>
      <c r="E712" s="73"/>
      <c r="F712" s="107" t="s">
        <v>3029</v>
      </c>
      <c r="G712" s="70"/>
      <c r="H712" s="74"/>
      <c r="I712" s="75"/>
      <c r="J712" s="75"/>
      <c r="K712" s="74" t="s">
        <v>12185</v>
      </c>
      <c r="L712" s="78"/>
      <c r="M712" s="79"/>
      <c r="N712" s="79"/>
      <c r="O712" s="80"/>
      <c r="P712" s="81"/>
      <c r="Q712" s="81"/>
      <c r="R712" s="91"/>
      <c r="S712" s="91"/>
      <c r="T712" s="91"/>
      <c r="U712" s="91"/>
      <c r="V712" s="52"/>
      <c r="W712" s="52"/>
      <c r="X712" s="52"/>
      <c r="Y712" s="52"/>
      <c r="Z712" s="51"/>
      <c r="AA712" s="76"/>
      <c r="AB712" s="76"/>
      <c r="AC712" s="77"/>
      <c r="AD712" s="83" t="s">
        <v>6555</v>
      </c>
      <c r="AE712" s="83">
        <v>139</v>
      </c>
      <c r="AF712" s="83">
        <v>77</v>
      </c>
      <c r="AG712" s="83">
        <v>40</v>
      </c>
      <c r="AH712" s="83">
        <v>51</v>
      </c>
      <c r="AI712" s="83"/>
      <c r="AJ712" s="83" t="s">
        <v>7544</v>
      </c>
      <c r="AK712" s="83" t="s">
        <v>8214</v>
      </c>
      <c r="AL712" s="83"/>
      <c r="AM712" s="83"/>
      <c r="AN712" s="85">
        <v>43400.838796296295</v>
      </c>
      <c r="AO712" s="89" t="s">
        <v>9655</v>
      </c>
      <c r="AP712" s="83" t="b">
        <v>0</v>
      </c>
      <c r="AQ712" s="83" t="b">
        <v>0</v>
      </c>
      <c r="AR712" s="83" t="b">
        <v>0</v>
      </c>
      <c r="AS712" s="83" t="s">
        <v>5604</v>
      </c>
      <c r="AT712" s="83">
        <v>0</v>
      </c>
      <c r="AU712" s="89" t="s">
        <v>9970</v>
      </c>
      <c r="AV712" s="83" t="b">
        <v>0</v>
      </c>
      <c r="AW712" s="83" t="s">
        <v>10421</v>
      </c>
      <c r="AX712" s="89" t="s">
        <v>11131</v>
      </c>
      <c r="AY712" s="83" t="s">
        <v>66</v>
      </c>
      <c r="AZ712" s="2"/>
      <c r="BA712" s="3"/>
      <c r="BB712" s="3"/>
      <c r="BC712" s="3"/>
      <c r="BD712" s="3"/>
    </row>
    <row r="713" spans="1:56" x14ac:dyDescent="0.55000000000000004">
      <c r="A713" s="69" t="s">
        <v>665</v>
      </c>
      <c r="B713" s="70"/>
      <c r="C713" s="70"/>
      <c r="D713" s="71"/>
      <c r="E713" s="73"/>
      <c r="F713" s="107" t="s">
        <v>10252</v>
      </c>
      <c r="G713" s="70"/>
      <c r="H713" s="74"/>
      <c r="I713" s="75"/>
      <c r="J713" s="75"/>
      <c r="K713" s="74" t="s">
        <v>12186</v>
      </c>
      <c r="L713" s="78"/>
      <c r="M713" s="79"/>
      <c r="N713" s="79"/>
      <c r="O713" s="80"/>
      <c r="P713" s="81"/>
      <c r="Q713" s="81"/>
      <c r="R713" s="91"/>
      <c r="S713" s="91"/>
      <c r="T713" s="91"/>
      <c r="U713" s="91"/>
      <c r="V713" s="52"/>
      <c r="W713" s="52"/>
      <c r="X713" s="52"/>
      <c r="Y713" s="52"/>
      <c r="Z713" s="51"/>
      <c r="AA713" s="76"/>
      <c r="AB713" s="76"/>
      <c r="AC713" s="77"/>
      <c r="AD713" s="83" t="s">
        <v>6556</v>
      </c>
      <c r="AE713" s="83">
        <v>71</v>
      </c>
      <c r="AF713" s="83">
        <v>165</v>
      </c>
      <c r="AG713" s="83">
        <v>2317</v>
      </c>
      <c r="AH713" s="83">
        <v>79</v>
      </c>
      <c r="AI713" s="83"/>
      <c r="AJ713" s="83" t="s">
        <v>7545</v>
      </c>
      <c r="AK713" s="83"/>
      <c r="AL713" s="89" t="s">
        <v>8834</v>
      </c>
      <c r="AM713" s="83"/>
      <c r="AN713" s="85">
        <v>42436.647291666668</v>
      </c>
      <c r="AO713" s="83"/>
      <c r="AP713" s="83" t="b">
        <v>0</v>
      </c>
      <c r="AQ713" s="83" t="b">
        <v>0</v>
      </c>
      <c r="AR713" s="83" t="b">
        <v>0</v>
      </c>
      <c r="AS713" s="83" t="s">
        <v>5604</v>
      </c>
      <c r="AT713" s="83">
        <v>93</v>
      </c>
      <c r="AU713" s="89" t="s">
        <v>9970</v>
      </c>
      <c r="AV713" s="83" t="b">
        <v>0</v>
      </c>
      <c r="AW713" s="83" t="s">
        <v>10421</v>
      </c>
      <c r="AX713" s="89" t="s">
        <v>11132</v>
      </c>
      <c r="AY713" s="83" t="s">
        <v>66</v>
      </c>
      <c r="AZ713" s="2"/>
      <c r="BA713" s="3"/>
      <c r="BB713" s="3"/>
      <c r="BC713" s="3"/>
      <c r="BD713" s="3"/>
    </row>
    <row r="714" spans="1:56" x14ac:dyDescent="0.55000000000000004">
      <c r="A714" s="69" t="s">
        <v>666</v>
      </c>
      <c r="B714" s="70"/>
      <c r="C714" s="70"/>
      <c r="D714" s="71"/>
      <c r="E714" s="73"/>
      <c r="F714" s="107" t="s">
        <v>10253</v>
      </c>
      <c r="G714" s="70"/>
      <c r="H714" s="74"/>
      <c r="I714" s="75"/>
      <c r="J714" s="75"/>
      <c r="K714" s="74" t="s">
        <v>12187</v>
      </c>
      <c r="L714" s="78"/>
      <c r="M714" s="79"/>
      <c r="N714" s="79"/>
      <c r="O714" s="80"/>
      <c r="P714" s="81"/>
      <c r="Q714" s="81"/>
      <c r="R714" s="91"/>
      <c r="S714" s="91"/>
      <c r="T714" s="91"/>
      <c r="U714" s="91"/>
      <c r="V714" s="52"/>
      <c r="W714" s="52"/>
      <c r="X714" s="52"/>
      <c r="Y714" s="52"/>
      <c r="Z714" s="51"/>
      <c r="AA714" s="76"/>
      <c r="AB714" s="76"/>
      <c r="AC714" s="77"/>
      <c r="AD714" s="83" t="s">
        <v>6557</v>
      </c>
      <c r="AE714" s="83">
        <v>1286</v>
      </c>
      <c r="AF714" s="83">
        <v>1359</v>
      </c>
      <c r="AG714" s="83">
        <v>21358</v>
      </c>
      <c r="AH714" s="83">
        <v>5480</v>
      </c>
      <c r="AI714" s="83"/>
      <c r="AJ714" s="83" t="s">
        <v>7546</v>
      </c>
      <c r="AK714" s="83" t="s">
        <v>7982</v>
      </c>
      <c r="AL714" s="89" t="s">
        <v>8835</v>
      </c>
      <c r="AM714" s="83"/>
      <c r="AN714" s="85">
        <v>39950.80369212963</v>
      </c>
      <c r="AO714" s="89" t="s">
        <v>9656</v>
      </c>
      <c r="AP714" s="83" t="b">
        <v>1</v>
      </c>
      <c r="AQ714" s="83" t="b">
        <v>0</v>
      </c>
      <c r="AR714" s="83" t="b">
        <v>1</v>
      </c>
      <c r="AS714" s="83" t="s">
        <v>5604</v>
      </c>
      <c r="AT714" s="83">
        <v>166</v>
      </c>
      <c r="AU714" s="89" t="s">
        <v>9970</v>
      </c>
      <c r="AV714" s="83" t="b">
        <v>0</v>
      </c>
      <c r="AW714" s="83" t="s">
        <v>10421</v>
      </c>
      <c r="AX714" s="89" t="s">
        <v>11133</v>
      </c>
      <c r="AY714" s="83" t="s">
        <v>66</v>
      </c>
      <c r="AZ714" s="2"/>
      <c r="BA714" s="3"/>
      <c r="BB714" s="3"/>
      <c r="BC714" s="3"/>
      <c r="BD714" s="3"/>
    </row>
    <row r="715" spans="1:56" x14ac:dyDescent="0.55000000000000004">
      <c r="A715" s="69" t="s">
        <v>667</v>
      </c>
      <c r="B715" s="70"/>
      <c r="C715" s="70"/>
      <c r="D715" s="71"/>
      <c r="E715" s="73"/>
      <c r="F715" s="107" t="s">
        <v>3030</v>
      </c>
      <c r="G715" s="70"/>
      <c r="H715" s="74"/>
      <c r="I715" s="75"/>
      <c r="J715" s="75"/>
      <c r="K715" s="74" t="s">
        <v>12188</v>
      </c>
      <c r="L715" s="78"/>
      <c r="M715" s="79"/>
      <c r="N715" s="79"/>
      <c r="O715" s="80"/>
      <c r="P715" s="81"/>
      <c r="Q715" s="81"/>
      <c r="R715" s="91"/>
      <c r="S715" s="91"/>
      <c r="T715" s="91"/>
      <c r="U715" s="91"/>
      <c r="V715" s="52"/>
      <c r="W715" s="52"/>
      <c r="X715" s="52"/>
      <c r="Y715" s="52"/>
      <c r="Z715" s="51"/>
      <c r="AA715" s="76"/>
      <c r="AB715" s="76"/>
      <c r="AC715" s="77"/>
      <c r="AD715" s="83" t="s">
        <v>6558</v>
      </c>
      <c r="AE715" s="83">
        <v>148</v>
      </c>
      <c r="AF715" s="83">
        <v>238</v>
      </c>
      <c r="AG715" s="83">
        <v>27049</v>
      </c>
      <c r="AH715" s="83">
        <v>2242</v>
      </c>
      <c r="AI715" s="83"/>
      <c r="AJ715" s="83"/>
      <c r="AK715" s="83"/>
      <c r="AL715" s="83"/>
      <c r="AM715" s="83"/>
      <c r="AN715" s="85">
        <v>43322.753506944442</v>
      </c>
      <c r="AO715" s="83"/>
      <c r="AP715" s="83" t="b">
        <v>1</v>
      </c>
      <c r="AQ715" s="83" t="b">
        <v>0</v>
      </c>
      <c r="AR715" s="83" t="b">
        <v>0</v>
      </c>
      <c r="AS715" s="83" t="s">
        <v>5604</v>
      </c>
      <c r="AT715" s="83">
        <v>3</v>
      </c>
      <c r="AU715" s="83"/>
      <c r="AV715" s="83" t="b">
        <v>0</v>
      </c>
      <c r="AW715" s="83" t="s">
        <v>10421</v>
      </c>
      <c r="AX715" s="89" t="s">
        <v>11134</v>
      </c>
      <c r="AY715" s="83" t="s">
        <v>66</v>
      </c>
      <c r="AZ715" s="2"/>
      <c r="BA715" s="3"/>
      <c r="BB715" s="3"/>
      <c r="BC715" s="3"/>
      <c r="BD715" s="3"/>
    </row>
    <row r="716" spans="1:56" x14ac:dyDescent="0.55000000000000004">
      <c r="A716" s="69" t="s">
        <v>668</v>
      </c>
      <c r="B716" s="70"/>
      <c r="C716" s="70"/>
      <c r="D716" s="71"/>
      <c r="E716" s="73"/>
      <c r="F716" s="107" t="s">
        <v>10254</v>
      </c>
      <c r="G716" s="70"/>
      <c r="H716" s="74"/>
      <c r="I716" s="75"/>
      <c r="J716" s="75"/>
      <c r="K716" s="74" t="s">
        <v>12189</v>
      </c>
      <c r="L716" s="78"/>
      <c r="M716" s="79"/>
      <c r="N716" s="79"/>
      <c r="O716" s="80"/>
      <c r="P716" s="81"/>
      <c r="Q716" s="81"/>
      <c r="R716" s="91"/>
      <c r="S716" s="91"/>
      <c r="T716" s="91"/>
      <c r="U716" s="91"/>
      <c r="V716" s="52"/>
      <c r="W716" s="52"/>
      <c r="X716" s="52"/>
      <c r="Y716" s="52"/>
      <c r="Z716" s="51"/>
      <c r="AA716" s="76"/>
      <c r="AB716" s="76"/>
      <c r="AC716" s="77"/>
      <c r="AD716" s="83" t="s">
        <v>6559</v>
      </c>
      <c r="AE716" s="83">
        <v>1257</v>
      </c>
      <c r="AF716" s="83">
        <v>2191</v>
      </c>
      <c r="AG716" s="83">
        <v>4808</v>
      </c>
      <c r="AH716" s="83">
        <v>1738</v>
      </c>
      <c r="AI716" s="83"/>
      <c r="AJ716" s="83" t="s">
        <v>7547</v>
      </c>
      <c r="AK716" s="83" t="s">
        <v>8215</v>
      </c>
      <c r="AL716" s="89" t="s">
        <v>8836</v>
      </c>
      <c r="AM716" s="83"/>
      <c r="AN716" s="85">
        <v>40681.614687499998</v>
      </c>
      <c r="AO716" s="89" t="s">
        <v>9657</v>
      </c>
      <c r="AP716" s="83" t="b">
        <v>0</v>
      </c>
      <c r="AQ716" s="83" t="b">
        <v>0</v>
      </c>
      <c r="AR716" s="83" t="b">
        <v>1</v>
      </c>
      <c r="AS716" s="83" t="s">
        <v>5604</v>
      </c>
      <c r="AT716" s="83">
        <v>67</v>
      </c>
      <c r="AU716" s="89" t="s">
        <v>9976</v>
      </c>
      <c r="AV716" s="83" t="b">
        <v>0</v>
      </c>
      <c r="AW716" s="83" t="s">
        <v>10421</v>
      </c>
      <c r="AX716" s="89" t="s">
        <v>11135</v>
      </c>
      <c r="AY716" s="83" t="s">
        <v>66</v>
      </c>
      <c r="AZ716" s="2"/>
      <c r="BA716" s="3"/>
      <c r="BB716" s="3"/>
      <c r="BC716" s="3"/>
      <c r="BD716" s="3"/>
    </row>
    <row r="717" spans="1:56" x14ac:dyDescent="0.55000000000000004">
      <c r="A717" s="69" t="s">
        <v>669</v>
      </c>
      <c r="B717" s="70"/>
      <c r="C717" s="70"/>
      <c r="D717" s="71"/>
      <c r="E717" s="73"/>
      <c r="F717" s="107" t="s">
        <v>3031</v>
      </c>
      <c r="G717" s="70"/>
      <c r="H717" s="74"/>
      <c r="I717" s="75"/>
      <c r="J717" s="75"/>
      <c r="K717" s="74" t="s">
        <v>12190</v>
      </c>
      <c r="L717" s="78"/>
      <c r="M717" s="79"/>
      <c r="N717" s="79"/>
      <c r="O717" s="80"/>
      <c r="P717" s="81"/>
      <c r="Q717" s="81"/>
      <c r="R717" s="91"/>
      <c r="S717" s="91"/>
      <c r="T717" s="91"/>
      <c r="U717" s="91"/>
      <c r="V717" s="52"/>
      <c r="W717" s="52"/>
      <c r="X717" s="52"/>
      <c r="Y717" s="52"/>
      <c r="Z717" s="51"/>
      <c r="AA717" s="76"/>
      <c r="AB717" s="76"/>
      <c r="AC717" s="77"/>
      <c r="AD717" s="83" t="s">
        <v>6560</v>
      </c>
      <c r="AE717" s="83">
        <v>601</v>
      </c>
      <c r="AF717" s="83">
        <v>128</v>
      </c>
      <c r="AG717" s="83">
        <v>241</v>
      </c>
      <c r="AH717" s="83">
        <v>686</v>
      </c>
      <c r="AI717" s="83"/>
      <c r="AJ717" s="83" t="s">
        <v>7548</v>
      </c>
      <c r="AK717" s="83" t="s">
        <v>8030</v>
      </c>
      <c r="AL717" s="83"/>
      <c r="AM717" s="83"/>
      <c r="AN717" s="85">
        <v>43404.587951388887</v>
      </c>
      <c r="AO717" s="89" t="s">
        <v>9658</v>
      </c>
      <c r="AP717" s="83" t="b">
        <v>0</v>
      </c>
      <c r="AQ717" s="83" t="b">
        <v>0</v>
      </c>
      <c r="AR717" s="83" t="b">
        <v>0</v>
      </c>
      <c r="AS717" s="83" t="s">
        <v>5609</v>
      </c>
      <c r="AT717" s="83">
        <v>0</v>
      </c>
      <c r="AU717" s="89" t="s">
        <v>9970</v>
      </c>
      <c r="AV717" s="83" t="b">
        <v>0</v>
      </c>
      <c r="AW717" s="83" t="s">
        <v>10421</v>
      </c>
      <c r="AX717" s="89" t="s">
        <v>11136</v>
      </c>
      <c r="AY717" s="83" t="s">
        <v>66</v>
      </c>
      <c r="AZ717" s="2"/>
      <c r="BA717" s="3"/>
      <c r="BB717" s="3"/>
      <c r="BC717" s="3"/>
      <c r="BD717" s="3"/>
    </row>
    <row r="718" spans="1:56" x14ac:dyDescent="0.55000000000000004">
      <c r="A718" s="69" t="s">
        <v>670</v>
      </c>
      <c r="B718" s="70"/>
      <c r="C718" s="70"/>
      <c r="D718" s="71"/>
      <c r="E718" s="73"/>
      <c r="F718" s="107" t="s">
        <v>10255</v>
      </c>
      <c r="G718" s="70"/>
      <c r="H718" s="74"/>
      <c r="I718" s="75"/>
      <c r="J718" s="75"/>
      <c r="K718" s="74" t="s">
        <v>12191</v>
      </c>
      <c r="L718" s="78"/>
      <c r="M718" s="79"/>
      <c r="N718" s="79"/>
      <c r="O718" s="80"/>
      <c r="P718" s="81"/>
      <c r="Q718" s="81"/>
      <c r="R718" s="91"/>
      <c r="S718" s="91"/>
      <c r="T718" s="91"/>
      <c r="U718" s="91"/>
      <c r="V718" s="52"/>
      <c r="W718" s="52"/>
      <c r="X718" s="52"/>
      <c r="Y718" s="52"/>
      <c r="Z718" s="51"/>
      <c r="AA718" s="76"/>
      <c r="AB718" s="76"/>
      <c r="AC718" s="77"/>
      <c r="AD718" s="83" t="s">
        <v>6561</v>
      </c>
      <c r="AE718" s="83">
        <v>271</v>
      </c>
      <c r="AF718" s="83">
        <v>1301</v>
      </c>
      <c r="AG718" s="83">
        <v>1657</v>
      </c>
      <c r="AH718" s="83">
        <v>3634</v>
      </c>
      <c r="AI718" s="83"/>
      <c r="AJ718" s="83" t="s">
        <v>7549</v>
      </c>
      <c r="AK718" s="83" t="s">
        <v>8101</v>
      </c>
      <c r="AL718" s="89" t="s">
        <v>8837</v>
      </c>
      <c r="AM718" s="83"/>
      <c r="AN718" s="85">
        <v>42212.526087962964</v>
      </c>
      <c r="AO718" s="89" t="s">
        <v>9659</v>
      </c>
      <c r="AP718" s="83" t="b">
        <v>1</v>
      </c>
      <c r="AQ718" s="83" t="b">
        <v>0</v>
      </c>
      <c r="AR718" s="83" t="b">
        <v>1</v>
      </c>
      <c r="AS718" s="83" t="s">
        <v>5605</v>
      </c>
      <c r="AT718" s="83">
        <v>27</v>
      </c>
      <c r="AU718" s="89" t="s">
        <v>9970</v>
      </c>
      <c r="AV718" s="83" t="b">
        <v>0</v>
      </c>
      <c r="AW718" s="83" t="s">
        <v>10421</v>
      </c>
      <c r="AX718" s="89" t="s">
        <v>11137</v>
      </c>
      <c r="AY718" s="83" t="s">
        <v>66</v>
      </c>
      <c r="AZ718" s="2"/>
      <c r="BA718" s="3"/>
      <c r="BB718" s="3"/>
      <c r="BC718" s="3"/>
      <c r="BD718" s="3"/>
    </row>
    <row r="719" spans="1:56" x14ac:dyDescent="0.55000000000000004">
      <c r="A719" s="69" t="s">
        <v>1139</v>
      </c>
      <c r="B719" s="70"/>
      <c r="C719" s="70"/>
      <c r="D719" s="71"/>
      <c r="E719" s="73"/>
      <c r="F719" s="107" t="s">
        <v>10256</v>
      </c>
      <c r="G719" s="70"/>
      <c r="H719" s="74"/>
      <c r="I719" s="75"/>
      <c r="J719" s="75"/>
      <c r="K719" s="74" t="s">
        <v>12192</v>
      </c>
      <c r="L719" s="78"/>
      <c r="M719" s="79"/>
      <c r="N719" s="79"/>
      <c r="O719" s="80"/>
      <c r="P719" s="81"/>
      <c r="Q719" s="81"/>
      <c r="R719" s="91"/>
      <c r="S719" s="91"/>
      <c r="T719" s="91"/>
      <c r="U719" s="91"/>
      <c r="V719" s="52"/>
      <c r="W719" s="52"/>
      <c r="X719" s="52"/>
      <c r="Y719" s="52"/>
      <c r="Z719" s="51"/>
      <c r="AA719" s="76"/>
      <c r="AB719" s="76"/>
      <c r="AC719" s="77"/>
      <c r="AD719" s="83" t="s">
        <v>6562</v>
      </c>
      <c r="AE719" s="83">
        <v>1120</v>
      </c>
      <c r="AF719" s="83">
        <v>47698</v>
      </c>
      <c r="AG719" s="83">
        <v>14491</v>
      </c>
      <c r="AH719" s="83">
        <v>1377</v>
      </c>
      <c r="AI719" s="83"/>
      <c r="AJ719" s="83" t="s">
        <v>7550</v>
      </c>
      <c r="AK719" s="83" t="s">
        <v>8216</v>
      </c>
      <c r="AL719" s="89" t="s">
        <v>8838</v>
      </c>
      <c r="AM719" s="83"/>
      <c r="AN719" s="85">
        <v>41185.404976851853</v>
      </c>
      <c r="AO719" s="89" t="s">
        <v>9660</v>
      </c>
      <c r="AP719" s="83" t="b">
        <v>0</v>
      </c>
      <c r="AQ719" s="83" t="b">
        <v>0</v>
      </c>
      <c r="AR719" s="83" t="b">
        <v>0</v>
      </c>
      <c r="AS719" s="83" t="s">
        <v>5604</v>
      </c>
      <c r="AT719" s="83">
        <v>774</v>
      </c>
      <c r="AU719" s="89" t="s">
        <v>9970</v>
      </c>
      <c r="AV719" s="83" t="b">
        <v>1</v>
      </c>
      <c r="AW719" s="83" t="s">
        <v>10421</v>
      </c>
      <c r="AX719" s="89" t="s">
        <v>11138</v>
      </c>
      <c r="AY719" s="83" t="s">
        <v>65</v>
      </c>
      <c r="AZ719" s="2"/>
      <c r="BA719" s="3"/>
      <c r="BB719" s="3"/>
      <c r="BC719" s="3"/>
      <c r="BD719" s="3"/>
    </row>
    <row r="720" spans="1:56" x14ac:dyDescent="0.55000000000000004">
      <c r="A720" s="69" t="s">
        <v>671</v>
      </c>
      <c r="B720" s="70"/>
      <c r="C720" s="70"/>
      <c r="D720" s="71"/>
      <c r="E720" s="73"/>
      <c r="F720" s="107" t="s">
        <v>3032</v>
      </c>
      <c r="G720" s="70"/>
      <c r="H720" s="74"/>
      <c r="I720" s="75"/>
      <c r="J720" s="75"/>
      <c r="K720" s="74" t="s">
        <v>12193</v>
      </c>
      <c r="L720" s="78"/>
      <c r="M720" s="79"/>
      <c r="N720" s="79"/>
      <c r="O720" s="80"/>
      <c r="P720" s="81"/>
      <c r="Q720" s="81"/>
      <c r="R720" s="91"/>
      <c r="S720" s="91"/>
      <c r="T720" s="91"/>
      <c r="U720" s="91"/>
      <c r="V720" s="52"/>
      <c r="W720" s="52"/>
      <c r="X720" s="52"/>
      <c r="Y720" s="52"/>
      <c r="Z720" s="51"/>
      <c r="AA720" s="76"/>
      <c r="AB720" s="76"/>
      <c r="AC720" s="77"/>
      <c r="AD720" s="83" t="s">
        <v>6563</v>
      </c>
      <c r="AE720" s="83">
        <v>431</v>
      </c>
      <c r="AF720" s="83">
        <v>646</v>
      </c>
      <c r="AG720" s="83">
        <v>2906</v>
      </c>
      <c r="AH720" s="83">
        <v>3120</v>
      </c>
      <c r="AI720" s="83"/>
      <c r="AJ720" s="83" t="s">
        <v>7551</v>
      </c>
      <c r="AK720" s="83"/>
      <c r="AL720" s="89" t="s">
        <v>8839</v>
      </c>
      <c r="AM720" s="83"/>
      <c r="AN720" s="85">
        <v>42062.453553240739</v>
      </c>
      <c r="AO720" s="89" t="s">
        <v>9661</v>
      </c>
      <c r="AP720" s="83" t="b">
        <v>1</v>
      </c>
      <c r="AQ720" s="83" t="b">
        <v>0</v>
      </c>
      <c r="AR720" s="83" t="b">
        <v>1</v>
      </c>
      <c r="AS720" s="83" t="s">
        <v>5605</v>
      </c>
      <c r="AT720" s="83">
        <v>44</v>
      </c>
      <c r="AU720" s="89" t="s">
        <v>9970</v>
      </c>
      <c r="AV720" s="83" t="b">
        <v>0</v>
      </c>
      <c r="AW720" s="83" t="s">
        <v>10421</v>
      </c>
      <c r="AX720" s="89" t="s">
        <v>11139</v>
      </c>
      <c r="AY720" s="83" t="s">
        <v>66</v>
      </c>
      <c r="AZ720" s="2"/>
      <c r="BA720" s="3"/>
      <c r="BB720" s="3"/>
      <c r="BC720" s="3"/>
      <c r="BD720" s="3"/>
    </row>
    <row r="721" spans="1:56" x14ac:dyDescent="0.55000000000000004">
      <c r="A721" s="69" t="s">
        <v>672</v>
      </c>
      <c r="B721" s="70"/>
      <c r="C721" s="70"/>
      <c r="D721" s="71"/>
      <c r="E721" s="73"/>
      <c r="F721" s="107" t="s">
        <v>3033</v>
      </c>
      <c r="G721" s="70"/>
      <c r="H721" s="74"/>
      <c r="I721" s="75"/>
      <c r="J721" s="75"/>
      <c r="K721" s="74" t="s">
        <v>12194</v>
      </c>
      <c r="L721" s="78"/>
      <c r="M721" s="79"/>
      <c r="N721" s="79"/>
      <c r="O721" s="80"/>
      <c r="P721" s="81"/>
      <c r="Q721" s="81"/>
      <c r="R721" s="91"/>
      <c r="S721" s="91"/>
      <c r="T721" s="91"/>
      <c r="U721" s="91"/>
      <c r="V721" s="52"/>
      <c r="W721" s="52"/>
      <c r="X721" s="52"/>
      <c r="Y721" s="52"/>
      <c r="Z721" s="51"/>
      <c r="AA721" s="76"/>
      <c r="AB721" s="76"/>
      <c r="AC721" s="77"/>
      <c r="AD721" s="83" t="s">
        <v>6564</v>
      </c>
      <c r="AE721" s="83">
        <v>342</v>
      </c>
      <c r="AF721" s="83">
        <v>234</v>
      </c>
      <c r="AG721" s="83">
        <v>9968</v>
      </c>
      <c r="AH721" s="83">
        <v>11971</v>
      </c>
      <c r="AI721" s="83"/>
      <c r="AJ721" s="83" t="s">
        <v>7552</v>
      </c>
      <c r="AK721" s="83" t="s">
        <v>5747</v>
      </c>
      <c r="AL721" s="83"/>
      <c r="AM721" s="83"/>
      <c r="AN721" s="85">
        <v>42904.86446759259</v>
      </c>
      <c r="AO721" s="89" t="s">
        <v>9662</v>
      </c>
      <c r="AP721" s="83" t="b">
        <v>1</v>
      </c>
      <c r="AQ721" s="83" t="b">
        <v>0</v>
      </c>
      <c r="AR721" s="83" t="b">
        <v>0</v>
      </c>
      <c r="AS721" s="83" t="s">
        <v>5604</v>
      </c>
      <c r="AT721" s="83">
        <v>0</v>
      </c>
      <c r="AU721" s="83"/>
      <c r="AV721" s="83" t="b">
        <v>0</v>
      </c>
      <c r="AW721" s="83" t="s">
        <v>10421</v>
      </c>
      <c r="AX721" s="89" t="s">
        <v>11140</v>
      </c>
      <c r="AY721" s="83" t="s">
        <v>66</v>
      </c>
      <c r="AZ721" s="2"/>
      <c r="BA721" s="3"/>
      <c r="BB721" s="3"/>
      <c r="BC721" s="3"/>
      <c r="BD721" s="3"/>
    </row>
    <row r="722" spans="1:56" x14ac:dyDescent="0.55000000000000004">
      <c r="A722" s="69" t="s">
        <v>673</v>
      </c>
      <c r="B722" s="70"/>
      <c r="C722" s="70"/>
      <c r="D722" s="71"/>
      <c r="E722" s="73"/>
      <c r="F722" s="107" t="s">
        <v>10257</v>
      </c>
      <c r="G722" s="70"/>
      <c r="H722" s="74"/>
      <c r="I722" s="75"/>
      <c r="J722" s="75"/>
      <c r="K722" s="74" t="s">
        <v>12195</v>
      </c>
      <c r="L722" s="78"/>
      <c r="M722" s="79"/>
      <c r="N722" s="79"/>
      <c r="O722" s="80"/>
      <c r="P722" s="81"/>
      <c r="Q722" s="81"/>
      <c r="R722" s="91"/>
      <c r="S722" s="91"/>
      <c r="T722" s="91"/>
      <c r="U722" s="91"/>
      <c r="V722" s="52"/>
      <c r="W722" s="52"/>
      <c r="X722" s="52"/>
      <c r="Y722" s="52"/>
      <c r="Z722" s="51"/>
      <c r="AA722" s="76"/>
      <c r="AB722" s="76"/>
      <c r="AC722" s="77"/>
      <c r="AD722" s="83" t="s">
        <v>6565</v>
      </c>
      <c r="AE722" s="83">
        <v>79</v>
      </c>
      <c r="AF722" s="83">
        <v>100</v>
      </c>
      <c r="AG722" s="83">
        <v>1072</v>
      </c>
      <c r="AH722" s="83">
        <v>3568</v>
      </c>
      <c r="AI722" s="83"/>
      <c r="AJ722" s="83" t="s">
        <v>7553</v>
      </c>
      <c r="AK722" s="83" t="s">
        <v>8217</v>
      </c>
      <c r="AL722" s="89" t="s">
        <v>8840</v>
      </c>
      <c r="AM722" s="83"/>
      <c r="AN722" s="85">
        <v>40852.573553240742</v>
      </c>
      <c r="AO722" s="89" t="s">
        <v>9663</v>
      </c>
      <c r="AP722" s="83" t="b">
        <v>0</v>
      </c>
      <c r="AQ722" s="83" t="b">
        <v>0</v>
      </c>
      <c r="AR722" s="83" t="b">
        <v>0</v>
      </c>
      <c r="AS722" s="83" t="s">
        <v>5604</v>
      </c>
      <c r="AT722" s="83">
        <v>0</v>
      </c>
      <c r="AU722" s="89" t="s">
        <v>9969</v>
      </c>
      <c r="AV722" s="83" t="b">
        <v>0</v>
      </c>
      <c r="AW722" s="83" t="s">
        <v>10421</v>
      </c>
      <c r="AX722" s="89" t="s">
        <v>11141</v>
      </c>
      <c r="AY722" s="83" t="s">
        <v>66</v>
      </c>
      <c r="AZ722" s="2"/>
      <c r="BA722" s="3"/>
      <c r="BB722" s="3"/>
      <c r="BC722" s="3"/>
      <c r="BD722" s="3"/>
    </row>
    <row r="723" spans="1:56" x14ac:dyDescent="0.55000000000000004">
      <c r="A723" s="69" t="s">
        <v>674</v>
      </c>
      <c r="B723" s="70"/>
      <c r="C723" s="70"/>
      <c r="D723" s="71"/>
      <c r="E723" s="73"/>
      <c r="F723" s="107" t="s">
        <v>3034</v>
      </c>
      <c r="G723" s="70"/>
      <c r="H723" s="74"/>
      <c r="I723" s="75"/>
      <c r="J723" s="75"/>
      <c r="K723" s="74" t="s">
        <v>12196</v>
      </c>
      <c r="L723" s="78"/>
      <c r="M723" s="79"/>
      <c r="N723" s="79"/>
      <c r="O723" s="80"/>
      <c r="P723" s="81"/>
      <c r="Q723" s="81"/>
      <c r="R723" s="91"/>
      <c r="S723" s="91"/>
      <c r="T723" s="91"/>
      <c r="U723" s="91"/>
      <c r="V723" s="52"/>
      <c r="W723" s="52"/>
      <c r="X723" s="52"/>
      <c r="Y723" s="52"/>
      <c r="Z723" s="51"/>
      <c r="AA723" s="76"/>
      <c r="AB723" s="76"/>
      <c r="AC723" s="77"/>
      <c r="AD723" s="83" t="s">
        <v>6566</v>
      </c>
      <c r="AE723" s="83">
        <v>764</v>
      </c>
      <c r="AF723" s="83">
        <v>2294</v>
      </c>
      <c r="AG723" s="83">
        <v>1238</v>
      </c>
      <c r="AH723" s="83">
        <v>170</v>
      </c>
      <c r="AI723" s="83"/>
      <c r="AJ723" s="83" t="s">
        <v>7554</v>
      </c>
      <c r="AK723" s="83" t="s">
        <v>8218</v>
      </c>
      <c r="AL723" s="83"/>
      <c r="AM723" s="83"/>
      <c r="AN723" s="85">
        <v>42268.457048611112</v>
      </c>
      <c r="AO723" s="89" t="s">
        <v>9664</v>
      </c>
      <c r="AP723" s="83" t="b">
        <v>1</v>
      </c>
      <c r="AQ723" s="83" t="b">
        <v>0</v>
      </c>
      <c r="AR723" s="83" t="b">
        <v>0</v>
      </c>
      <c r="AS723" s="83" t="s">
        <v>5604</v>
      </c>
      <c r="AT723" s="83">
        <v>12</v>
      </c>
      <c r="AU723" s="89" t="s">
        <v>9970</v>
      </c>
      <c r="AV723" s="83" t="b">
        <v>0</v>
      </c>
      <c r="AW723" s="83" t="s">
        <v>10421</v>
      </c>
      <c r="AX723" s="89" t="s">
        <v>11142</v>
      </c>
      <c r="AY723" s="83" t="s">
        <v>66</v>
      </c>
      <c r="AZ723" s="2"/>
      <c r="BA723" s="3"/>
      <c r="BB723" s="3"/>
      <c r="BC723" s="3"/>
      <c r="BD723" s="3"/>
    </row>
    <row r="724" spans="1:56" x14ac:dyDescent="0.55000000000000004">
      <c r="A724" s="69" t="s">
        <v>675</v>
      </c>
      <c r="B724" s="70"/>
      <c r="C724" s="70"/>
      <c r="D724" s="71"/>
      <c r="E724" s="73"/>
      <c r="F724" s="107" t="s">
        <v>10258</v>
      </c>
      <c r="G724" s="70"/>
      <c r="H724" s="74"/>
      <c r="I724" s="75"/>
      <c r="J724" s="75"/>
      <c r="K724" s="74" t="s">
        <v>12197</v>
      </c>
      <c r="L724" s="78"/>
      <c r="M724" s="79"/>
      <c r="N724" s="79"/>
      <c r="O724" s="80"/>
      <c r="P724" s="81"/>
      <c r="Q724" s="81"/>
      <c r="R724" s="91"/>
      <c r="S724" s="91"/>
      <c r="T724" s="91"/>
      <c r="U724" s="91"/>
      <c r="V724" s="52"/>
      <c r="W724" s="52"/>
      <c r="X724" s="52"/>
      <c r="Y724" s="52"/>
      <c r="Z724" s="51"/>
      <c r="AA724" s="76"/>
      <c r="AB724" s="76"/>
      <c r="AC724" s="77"/>
      <c r="AD724" s="83" t="s">
        <v>6567</v>
      </c>
      <c r="AE724" s="83">
        <v>5381</v>
      </c>
      <c r="AF724" s="83">
        <v>5367</v>
      </c>
      <c r="AG724" s="83">
        <v>87609</v>
      </c>
      <c r="AH724" s="83">
        <v>1141</v>
      </c>
      <c r="AI724" s="83"/>
      <c r="AJ724" s="83" t="s">
        <v>7555</v>
      </c>
      <c r="AK724" s="83" t="s">
        <v>7932</v>
      </c>
      <c r="AL724" s="89" t="s">
        <v>8841</v>
      </c>
      <c r="AM724" s="83"/>
      <c r="AN724" s="85">
        <v>42143.59202546296</v>
      </c>
      <c r="AO724" s="89" t="s">
        <v>9665</v>
      </c>
      <c r="AP724" s="83" t="b">
        <v>0</v>
      </c>
      <c r="AQ724" s="83" t="b">
        <v>0</v>
      </c>
      <c r="AR724" s="83" t="b">
        <v>1</v>
      </c>
      <c r="AS724" s="83" t="s">
        <v>5604</v>
      </c>
      <c r="AT724" s="83">
        <v>1074</v>
      </c>
      <c r="AU724" s="89" t="s">
        <v>9970</v>
      </c>
      <c r="AV724" s="83" t="b">
        <v>0</v>
      </c>
      <c r="AW724" s="83" t="s">
        <v>10421</v>
      </c>
      <c r="AX724" s="89" t="s">
        <v>11143</v>
      </c>
      <c r="AY724" s="83" t="s">
        <v>66</v>
      </c>
      <c r="AZ724" s="2"/>
      <c r="BA724" s="3"/>
      <c r="BB724" s="3"/>
      <c r="BC724" s="3"/>
      <c r="BD724" s="3"/>
    </row>
    <row r="725" spans="1:56" x14ac:dyDescent="0.55000000000000004">
      <c r="A725" s="69" t="s">
        <v>679</v>
      </c>
      <c r="B725" s="70"/>
      <c r="C725" s="70"/>
      <c r="D725" s="71"/>
      <c r="E725" s="73"/>
      <c r="F725" s="107" t="s">
        <v>3037</v>
      </c>
      <c r="G725" s="70"/>
      <c r="H725" s="74"/>
      <c r="I725" s="75"/>
      <c r="J725" s="75"/>
      <c r="K725" s="74" t="s">
        <v>12198</v>
      </c>
      <c r="L725" s="78"/>
      <c r="M725" s="79"/>
      <c r="N725" s="79"/>
      <c r="O725" s="80"/>
      <c r="P725" s="81"/>
      <c r="Q725" s="81"/>
      <c r="R725" s="91"/>
      <c r="S725" s="91"/>
      <c r="T725" s="91"/>
      <c r="U725" s="91"/>
      <c r="V725" s="52"/>
      <c r="W725" s="52"/>
      <c r="X725" s="52"/>
      <c r="Y725" s="52"/>
      <c r="Z725" s="51"/>
      <c r="AA725" s="76"/>
      <c r="AB725" s="76"/>
      <c r="AC725" s="77"/>
      <c r="AD725" s="83" t="s">
        <v>6568</v>
      </c>
      <c r="AE725" s="83">
        <v>717</v>
      </c>
      <c r="AF725" s="83">
        <v>613</v>
      </c>
      <c r="AG725" s="83">
        <v>9922</v>
      </c>
      <c r="AH725" s="83">
        <v>10057</v>
      </c>
      <c r="AI725" s="83"/>
      <c r="AJ725" s="83" t="s">
        <v>7556</v>
      </c>
      <c r="AK725" s="83" t="s">
        <v>8219</v>
      </c>
      <c r="AL725" s="83"/>
      <c r="AM725" s="83"/>
      <c r="AN725" s="85">
        <v>41649.352430555555</v>
      </c>
      <c r="AO725" s="83"/>
      <c r="AP725" s="83" t="b">
        <v>0</v>
      </c>
      <c r="AQ725" s="83" t="b">
        <v>0</v>
      </c>
      <c r="AR725" s="83" t="b">
        <v>1</v>
      </c>
      <c r="AS725" s="83" t="s">
        <v>5605</v>
      </c>
      <c r="AT725" s="83">
        <v>4</v>
      </c>
      <c r="AU725" s="89" t="s">
        <v>9970</v>
      </c>
      <c r="AV725" s="83" t="b">
        <v>0</v>
      </c>
      <c r="AW725" s="83" t="s">
        <v>10421</v>
      </c>
      <c r="AX725" s="89" t="s">
        <v>11144</v>
      </c>
      <c r="AY725" s="83" t="s">
        <v>66</v>
      </c>
      <c r="AZ725" s="2"/>
      <c r="BA725" s="3"/>
      <c r="BB725" s="3"/>
      <c r="BC725" s="3"/>
      <c r="BD725" s="3"/>
    </row>
    <row r="726" spans="1:56" x14ac:dyDescent="0.55000000000000004">
      <c r="A726" s="69" t="s">
        <v>680</v>
      </c>
      <c r="B726" s="70"/>
      <c r="C726" s="70"/>
      <c r="D726" s="71"/>
      <c r="E726" s="73"/>
      <c r="F726" s="107" t="s">
        <v>3038</v>
      </c>
      <c r="G726" s="70"/>
      <c r="H726" s="74"/>
      <c r="I726" s="75"/>
      <c r="J726" s="75"/>
      <c r="K726" s="74" t="s">
        <v>12199</v>
      </c>
      <c r="L726" s="78"/>
      <c r="M726" s="79"/>
      <c r="N726" s="79"/>
      <c r="O726" s="80"/>
      <c r="P726" s="81"/>
      <c r="Q726" s="81"/>
      <c r="R726" s="91"/>
      <c r="S726" s="91"/>
      <c r="T726" s="91"/>
      <c r="U726" s="91"/>
      <c r="V726" s="52"/>
      <c r="W726" s="52"/>
      <c r="X726" s="52"/>
      <c r="Y726" s="52"/>
      <c r="Z726" s="51"/>
      <c r="AA726" s="76"/>
      <c r="AB726" s="76"/>
      <c r="AC726" s="77"/>
      <c r="AD726" s="83" t="s">
        <v>6569</v>
      </c>
      <c r="AE726" s="83">
        <v>773</v>
      </c>
      <c r="AF726" s="83">
        <v>257</v>
      </c>
      <c r="AG726" s="83">
        <v>5179</v>
      </c>
      <c r="AH726" s="83">
        <v>4840</v>
      </c>
      <c r="AI726" s="83"/>
      <c r="AJ726" s="83" t="s">
        <v>7557</v>
      </c>
      <c r="AK726" s="83"/>
      <c r="AL726" s="83"/>
      <c r="AM726" s="83"/>
      <c r="AN726" s="85">
        <v>41188.088773148149</v>
      </c>
      <c r="AO726" s="89" t="s">
        <v>9666</v>
      </c>
      <c r="AP726" s="83" t="b">
        <v>1</v>
      </c>
      <c r="AQ726" s="83" t="b">
        <v>0</v>
      </c>
      <c r="AR726" s="83" t="b">
        <v>0</v>
      </c>
      <c r="AS726" s="83" t="s">
        <v>5604</v>
      </c>
      <c r="AT726" s="83">
        <v>20</v>
      </c>
      <c r="AU726" s="89" t="s">
        <v>9970</v>
      </c>
      <c r="AV726" s="83" t="b">
        <v>0</v>
      </c>
      <c r="AW726" s="83" t="s">
        <v>10421</v>
      </c>
      <c r="AX726" s="89" t="s">
        <v>11145</v>
      </c>
      <c r="AY726" s="83" t="s">
        <v>66</v>
      </c>
      <c r="AZ726" s="2"/>
      <c r="BA726" s="3"/>
      <c r="BB726" s="3"/>
      <c r="BC726" s="3"/>
      <c r="BD726" s="3"/>
    </row>
    <row r="727" spans="1:56" x14ac:dyDescent="0.55000000000000004">
      <c r="A727" s="69" t="s">
        <v>1140</v>
      </c>
      <c r="B727" s="70"/>
      <c r="C727" s="70"/>
      <c r="D727" s="71"/>
      <c r="E727" s="73"/>
      <c r="F727" s="107" t="s">
        <v>10259</v>
      </c>
      <c r="G727" s="70"/>
      <c r="H727" s="74"/>
      <c r="I727" s="75"/>
      <c r="J727" s="75"/>
      <c r="K727" s="74" t="s">
        <v>12200</v>
      </c>
      <c r="L727" s="78"/>
      <c r="M727" s="79"/>
      <c r="N727" s="79"/>
      <c r="O727" s="80"/>
      <c r="P727" s="81"/>
      <c r="Q727" s="81"/>
      <c r="R727" s="91"/>
      <c r="S727" s="91"/>
      <c r="T727" s="91"/>
      <c r="U727" s="91"/>
      <c r="V727" s="52"/>
      <c r="W727" s="52"/>
      <c r="X727" s="52"/>
      <c r="Y727" s="52"/>
      <c r="Z727" s="51"/>
      <c r="AA727" s="76"/>
      <c r="AB727" s="76"/>
      <c r="AC727" s="77"/>
      <c r="AD727" s="83" t="s">
        <v>6570</v>
      </c>
      <c r="AE727" s="83">
        <v>4570</v>
      </c>
      <c r="AF727" s="83">
        <v>12335</v>
      </c>
      <c r="AG727" s="83">
        <v>613883</v>
      </c>
      <c r="AH727" s="83">
        <v>248562</v>
      </c>
      <c r="AI727" s="83"/>
      <c r="AJ727" s="83" t="s">
        <v>7558</v>
      </c>
      <c r="AK727" s="83" t="s">
        <v>8220</v>
      </c>
      <c r="AL727" s="83"/>
      <c r="AM727" s="83"/>
      <c r="AN727" s="85">
        <v>41408.529756944445</v>
      </c>
      <c r="AO727" s="89" t="s">
        <v>9667</v>
      </c>
      <c r="AP727" s="83" t="b">
        <v>0</v>
      </c>
      <c r="AQ727" s="83" t="b">
        <v>0</v>
      </c>
      <c r="AR727" s="83" t="b">
        <v>0</v>
      </c>
      <c r="AS727" s="83" t="s">
        <v>5604</v>
      </c>
      <c r="AT727" s="83">
        <v>145</v>
      </c>
      <c r="AU727" s="89" t="s">
        <v>9985</v>
      </c>
      <c r="AV727" s="83" t="b">
        <v>0</v>
      </c>
      <c r="AW727" s="83" t="s">
        <v>10421</v>
      </c>
      <c r="AX727" s="89" t="s">
        <v>11146</v>
      </c>
      <c r="AY727" s="83" t="s">
        <v>65</v>
      </c>
      <c r="AZ727" s="2"/>
      <c r="BA727" s="3"/>
      <c r="BB727" s="3"/>
      <c r="BC727" s="3"/>
      <c r="BD727" s="3"/>
    </row>
    <row r="728" spans="1:56" x14ac:dyDescent="0.55000000000000004">
      <c r="A728" s="69" t="s">
        <v>1141</v>
      </c>
      <c r="B728" s="70"/>
      <c r="C728" s="70"/>
      <c r="D728" s="71"/>
      <c r="E728" s="73"/>
      <c r="F728" s="107" t="s">
        <v>10260</v>
      </c>
      <c r="G728" s="70"/>
      <c r="H728" s="74"/>
      <c r="I728" s="75"/>
      <c r="J728" s="75"/>
      <c r="K728" s="74" t="s">
        <v>12201</v>
      </c>
      <c r="L728" s="78"/>
      <c r="M728" s="79"/>
      <c r="N728" s="79"/>
      <c r="O728" s="80"/>
      <c r="P728" s="81"/>
      <c r="Q728" s="81"/>
      <c r="R728" s="91"/>
      <c r="S728" s="91"/>
      <c r="T728" s="91"/>
      <c r="U728" s="91"/>
      <c r="V728" s="52"/>
      <c r="W728" s="52"/>
      <c r="X728" s="52"/>
      <c r="Y728" s="52"/>
      <c r="Z728" s="51"/>
      <c r="AA728" s="76"/>
      <c r="AB728" s="76"/>
      <c r="AC728" s="77"/>
      <c r="AD728" s="83" t="s">
        <v>6571</v>
      </c>
      <c r="AE728" s="83">
        <v>695</v>
      </c>
      <c r="AF728" s="83">
        <v>520</v>
      </c>
      <c r="AG728" s="83">
        <v>32969</v>
      </c>
      <c r="AH728" s="83">
        <v>183551</v>
      </c>
      <c r="AI728" s="83"/>
      <c r="AJ728" s="83" t="s">
        <v>7559</v>
      </c>
      <c r="AK728" s="83" t="s">
        <v>8221</v>
      </c>
      <c r="AL728" s="83"/>
      <c r="AM728" s="83"/>
      <c r="AN728" s="85">
        <v>42344.70175925926</v>
      </c>
      <c r="AO728" s="89" t="s">
        <v>9668</v>
      </c>
      <c r="AP728" s="83" t="b">
        <v>0</v>
      </c>
      <c r="AQ728" s="83" t="b">
        <v>0</v>
      </c>
      <c r="AR728" s="83" t="b">
        <v>1</v>
      </c>
      <c r="AS728" s="83" t="s">
        <v>5604</v>
      </c>
      <c r="AT728" s="83">
        <v>7</v>
      </c>
      <c r="AU728" s="89" t="s">
        <v>9970</v>
      </c>
      <c r="AV728" s="83" t="b">
        <v>0</v>
      </c>
      <c r="AW728" s="83" t="s">
        <v>10421</v>
      </c>
      <c r="AX728" s="89" t="s">
        <v>11147</v>
      </c>
      <c r="AY728" s="83" t="s">
        <v>65</v>
      </c>
      <c r="AZ728" s="2"/>
      <c r="BA728" s="3"/>
      <c r="BB728" s="3"/>
      <c r="BC728" s="3"/>
      <c r="BD728" s="3"/>
    </row>
    <row r="729" spans="1:56" x14ac:dyDescent="0.55000000000000004">
      <c r="A729" s="69" t="s">
        <v>1142</v>
      </c>
      <c r="B729" s="70"/>
      <c r="C729" s="70"/>
      <c r="D729" s="71"/>
      <c r="E729" s="73"/>
      <c r="F729" s="107" t="s">
        <v>10261</v>
      </c>
      <c r="G729" s="70"/>
      <c r="H729" s="74"/>
      <c r="I729" s="75"/>
      <c r="J729" s="75"/>
      <c r="K729" s="74" t="s">
        <v>12202</v>
      </c>
      <c r="L729" s="78"/>
      <c r="M729" s="79"/>
      <c r="N729" s="79"/>
      <c r="O729" s="80"/>
      <c r="P729" s="81"/>
      <c r="Q729" s="81"/>
      <c r="R729" s="91"/>
      <c r="S729" s="91"/>
      <c r="T729" s="91"/>
      <c r="U729" s="91"/>
      <c r="V729" s="52"/>
      <c r="W729" s="52"/>
      <c r="X729" s="52"/>
      <c r="Y729" s="52"/>
      <c r="Z729" s="51"/>
      <c r="AA729" s="76"/>
      <c r="AB729" s="76"/>
      <c r="AC729" s="77"/>
      <c r="AD729" s="83" t="s">
        <v>6572</v>
      </c>
      <c r="AE729" s="83">
        <v>12298</v>
      </c>
      <c r="AF729" s="83">
        <v>2111170</v>
      </c>
      <c r="AG729" s="83">
        <v>109277</v>
      </c>
      <c r="AH729" s="83">
        <v>12090</v>
      </c>
      <c r="AI729" s="83"/>
      <c r="AJ729" s="83" t="s">
        <v>7560</v>
      </c>
      <c r="AK729" s="83" t="s">
        <v>8222</v>
      </c>
      <c r="AL729" s="89" t="s">
        <v>8842</v>
      </c>
      <c r="AM729" s="83"/>
      <c r="AN729" s="85">
        <v>41107.854953703703</v>
      </c>
      <c r="AO729" s="89" t="s">
        <v>9669</v>
      </c>
      <c r="AP729" s="83" t="b">
        <v>0</v>
      </c>
      <c r="AQ729" s="83" t="b">
        <v>0</v>
      </c>
      <c r="AR729" s="83" t="b">
        <v>1</v>
      </c>
      <c r="AS729" s="83" t="s">
        <v>5604</v>
      </c>
      <c r="AT729" s="83">
        <v>7857</v>
      </c>
      <c r="AU729" s="89" t="s">
        <v>9972</v>
      </c>
      <c r="AV729" s="83" t="b">
        <v>1</v>
      </c>
      <c r="AW729" s="83" t="s">
        <v>10421</v>
      </c>
      <c r="AX729" s="89" t="s">
        <v>11148</v>
      </c>
      <c r="AY729" s="83" t="s">
        <v>65</v>
      </c>
      <c r="AZ729" s="2"/>
      <c r="BA729" s="3"/>
      <c r="BB729" s="3"/>
      <c r="BC729" s="3"/>
      <c r="BD729" s="3"/>
    </row>
    <row r="730" spans="1:56" x14ac:dyDescent="0.55000000000000004">
      <c r="A730" s="69" t="s">
        <v>681</v>
      </c>
      <c r="B730" s="70"/>
      <c r="C730" s="70"/>
      <c r="D730" s="71"/>
      <c r="E730" s="73"/>
      <c r="F730" s="107" t="s">
        <v>3039</v>
      </c>
      <c r="G730" s="70"/>
      <c r="H730" s="74"/>
      <c r="I730" s="75"/>
      <c r="J730" s="75"/>
      <c r="K730" s="74" t="s">
        <v>12203</v>
      </c>
      <c r="L730" s="78"/>
      <c r="M730" s="79"/>
      <c r="N730" s="79"/>
      <c r="O730" s="80"/>
      <c r="P730" s="81"/>
      <c r="Q730" s="81"/>
      <c r="R730" s="91"/>
      <c r="S730" s="91"/>
      <c r="T730" s="91"/>
      <c r="U730" s="91"/>
      <c r="V730" s="52"/>
      <c r="W730" s="52"/>
      <c r="X730" s="52"/>
      <c r="Y730" s="52"/>
      <c r="Z730" s="51"/>
      <c r="AA730" s="76"/>
      <c r="AB730" s="76"/>
      <c r="AC730" s="77"/>
      <c r="AD730" s="83" t="s">
        <v>6573</v>
      </c>
      <c r="AE730" s="83">
        <v>5001</v>
      </c>
      <c r="AF730" s="83">
        <v>1688</v>
      </c>
      <c r="AG730" s="83">
        <v>26321</v>
      </c>
      <c r="AH730" s="83">
        <v>25752</v>
      </c>
      <c r="AI730" s="83"/>
      <c r="AJ730" s="83" t="s">
        <v>7561</v>
      </c>
      <c r="AK730" s="83" t="s">
        <v>8223</v>
      </c>
      <c r="AL730" s="83"/>
      <c r="AM730" s="83"/>
      <c r="AN730" s="85">
        <v>41526.666226851848</v>
      </c>
      <c r="AO730" s="89" t="s">
        <v>9670</v>
      </c>
      <c r="AP730" s="83" t="b">
        <v>0</v>
      </c>
      <c r="AQ730" s="83" t="b">
        <v>0</v>
      </c>
      <c r="AR730" s="83" t="b">
        <v>0</v>
      </c>
      <c r="AS730" s="83" t="s">
        <v>5604</v>
      </c>
      <c r="AT730" s="83">
        <v>136</v>
      </c>
      <c r="AU730" s="89" t="s">
        <v>9970</v>
      </c>
      <c r="AV730" s="83" t="b">
        <v>0</v>
      </c>
      <c r="AW730" s="83" t="s">
        <v>10421</v>
      </c>
      <c r="AX730" s="89" t="s">
        <v>11149</v>
      </c>
      <c r="AY730" s="83" t="s">
        <v>66</v>
      </c>
      <c r="AZ730" s="2"/>
      <c r="BA730" s="3"/>
      <c r="BB730" s="3"/>
      <c r="BC730" s="3"/>
      <c r="BD730" s="3"/>
    </row>
    <row r="731" spans="1:56" x14ac:dyDescent="0.55000000000000004">
      <c r="A731" s="69" t="s">
        <v>1143</v>
      </c>
      <c r="B731" s="70"/>
      <c r="C731" s="70"/>
      <c r="D731" s="71"/>
      <c r="E731" s="73"/>
      <c r="F731" s="107" t="s">
        <v>10262</v>
      </c>
      <c r="G731" s="70"/>
      <c r="H731" s="74"/>
      <c r="I731" s="75"/>
      <c r="J731" s="75"/>
      <c r="K731" s="74" t="s">
        <v>12204</v>
      </c>
      <c r="L731" s="78"/>
      <c r="M731" s="79"/>
      <c r="N731" s="79"/>
      <c r="O731" s="80"/>
      <c r="P731" s="81"/>
      <c r="Q731" s="81"/>
      <c r="R731" s="91"/>
      <c r="S731" s="91"/>
      <c r="T731" s="91"/>
      <c r="U731" s="91"/>
      <c r="V731" s="52"/>
      <c r="W731" s="52"/>
      <c r="X731" s="52"/>
      <c r="Y731" s="52"/>
      <c r="Z731" s="51"/>
      <c r="AA731" s="76"/>
      <c r="AB731" s="76"/>
      <c r="AC731" s="77"/>
      <c r="AD731" s="83" t="s">
        <v>6574</v>
      </c>
      <c r="AE731" s="83">
        <v>6627</v>
      </c>
      <c r="AF731" s="83">
        <v>17163</v>
      </c>
      <c r="AG731" s="83">
        <v>32546</v>
      </c>
      <c r="AH731" s="83">
        <v>5368</v>
      </c>
      <c r="AI731" s="83"/>
      <c r="AJ731" s="83" t="s">
        <v>7562</v>
      </c>
      <c r="AK731" s="83" t="s">
        <v>8224</v>
      </c>
      <c r="AL731" s="89" t="s">
        <v>8843</v>
      </c>
      <c r="AM731" s="83"/>
      <c r="AN731" s="85">
        <v>41761.682615740741</v>
      </c>
      <c r="AO731" s="89" t="s">
        <v>9671</v>
      </c>
      <c r="AP731" s="83" t="b">
        <v>0</v>
      </c>
      <c r="AQ731" s="83" t="b">
        <v>0</v>
      </c>
      <c r="AR731" s="83" t="b">
        <v>0</v>
      </c>
      <c r="AS731" s="83" t="s">
        <v>5604</v>
      </c>
      <c r="AT731" s="83">
        <v>63</v>
      </c>
      <c r="AU731" s="89" t="s">
        <v>9975</v>
      </c>
      <c r="AV731" s="83" t="b">
        <v>0</v>
      </c>
      <c r="AW731" s="83" t="s">
        <v>10421</v>
      </c>
      <c r="AX731" s="89" t="s">
        <v>11150</v>
      </c>
      <c r="AY731" s="83" t="s">
        <v>65</v>
      </c>
      <c r="AZ731" s="2"/>
      <c r="BA731" s="3"/>
      <c r="BB731" s="3"/>
      <c r="BC731" s="3"/>
      <c r="BD731" s="3"/>
    </row>
    <row r="732" spans="1:56" x14ac:dyDescent="0.55000000000000004">
      <c r="A732" s="69" t="s">
        <v>1144</v>
      </c>
      <c r="B732" s="70"/>
      <c r="C732" s="70"/>
      <c r="D732" s="71"/>
      <c r="E732" s="73"/>
      <c r="F732" s="107" t="s">
        <v>10263</v>
      </c>
      <c r="G732" s="70"/>
      <c r="H732" s="74"/>
      <c r="I732" s="75"/>
      <c r="J732" s="75"/>
      <c r="K732" s="74" t="s">
        <v>12205</v>
      </c>
      <c r="L732" s="78"/>
      <c r="M732" s="79"/>
      <c r="N732" s="79"/>
      <c r="O732" s="80"/>
      <c r="P732" s="81"/>
      <c r="Q732" s="81"/>
      <c r="R732" s="91"/>
      <c r="S732" s="91"/>
      <c r="T732" s="91"/>
      <c r="U732" s="91"/>
      <c r="V732" s="52"/>
      <c r="W732" s="52"/>
      <c r="X732" s="52"/>
      <c r="Y732" s="52"/>
      <c r="Z732" s="51"/>
      <c r="AA732" s="76"/>
      <c r="AB732" s="76"/>
      <c r="AC732" s="77"/>
      <c r="AD732" s="83" t="s">
        <v>6575</v>
      </c>
      <c r="AE732" s="83">
        <v>153</v>
      </c>
      <c r="AF732" s="83">
        <v>2633</v>
      </c>
      <c r="AG732" s="83">
        <v>985</v>
      </c>
      <c r="AH732" s="83">
        <v>574</v>
      </c>
      <c r="AI732" s="83"/>
      <c r="AJ732" s="83" t="s">
        <v>7563</v>
      </c>
      <c r="AK732" s="83" t="s">
        <v>7905</v>
      </c>
      <c r="AL732" s="89" t="s">
        <v>8844</v>
      </c>
      <c r="AM732" s="83"/>
      <c r="AN732" s="85">
        <v>42465.845405092594</v>
      </c>
      <c r="AO732" s="83"/>
      <c r="AP732" s="83" t="b">
        <v>1</v>
      </c>
      <c r="AQ732" s="83" t="b">
        <v>0</v>
      </c>
      <c r="AR732" s="83" t="b">
        <v>1</v>
      </c>
      <c r="AS732" s="83" t="s">
        <v>5604</v>
      </c>
      <c r="AT732" s="83">
        <v>63</v>
      </c>
      <c r="AU732" s="83"/>
      <c r="AV732" s="83" t="b">
        <v>0</v>
      </c>
      <c r="AW732" s="83" t="s">
        <v>10421</v>
      </c>
      <c r="AX732" s="89" t="s">
        <v>11151</v>
      </c>
      <c r="AY732" s="83" t="s">
        <v>65</v>
      </c>
      <c r="AZ732" s="2"/>
      <c r="BA732" s="3"/>
      <c r="BB732" s="3"/>
      <c r="BC732" s="3"/>
      <c r="BD732" s="3"/>
    </row>
    <row r="733" spans="1:56" x14ac:dyDescent="0.55000000000000004">
      <c r="A733" s="69" t="s">
        <v>1145</v>
      </c>
      <c r="B733" s="70"/>
      <c r="C733" s="70"/>
      <c r="D733" s="71"/>
      <c r="E733" s="73"/>
      <c r="F733" s="107" t="s">
        <v>10264</v>
      </c>
      <c r="G733" s="70"/>
      <c r="H733" s="74"/>
      <c r="I733" s="75"/>
      <c r="J733" s="75"/>
      <c r="K733" s="74" t="s">
        <v>12206</v>
      </c>
      <c r="L733" s="78"/>
      <c r="M733" s="79"/>
      <c r="N733" s="79"/>
      <c r="O733" s="80"/>
      <c r="P733" s="81"/>
      <c r="Q733" s="81"/>
      <c r="R733" s="91"/>
      <c r="S733" s="91"/>
      <c r="T733" s="91"/>
      <c r="U733" s="91"/>
      <c r="V733" s="52"/>
      <c r="W733" s="52"/>
      <c r="X733" s="52"/>
      <c r="Y733" s="52"/>
      <c r="Z733" s="51"/>
      <c r="AA733" s="76"/>
      <c r="AB733" s="76"/>
      <c r="AC733" s="77"/>
      <c r="AD733" s="83" t="s">
        <v>6576</v>
      </c>
      <c r="AE733" s="83">
        <v>934</v>
      </c>
      <c r="AF733" s="83">
        <v>2536</v>
      </c>
      <c r="AG733" s="83">
        <v>504</v>
      </c>
      <c r="AH733" s="83">
        <v>1208</v>
      </c>
      <c r="AI733" s="83"/>
      <c r="AJ733" s="83" t="s">
        <v>7564</v>
      </c>
      <c r="AK733" s="83" t="s">
        <v>8100</v>
      </c>
      <c r="AL733" s="89" t="s">
        <v>8845</v>
      </c>
      <c r="AM733" s="83"/>
      <c r="AN733" s="85">
        <v>42632.084166666667</v>
      </c>
      <c r="AO733" s="89" t="s">
        <v>9672</v>
      </c>
      <c r="AP733" s="83" t="b">
        <v>1</v>
      </c>
      <c r="AQ733" s="83" t="b">
        <v>0</v>
      </c>
      <c r="AR733" s="83" t="b">
        <v>1</v>
      </c>
      <c r="AS733" s="83" t="s">
        <v>5604</v>
      </c>
      <c r="AT733" s="83">
        <v>33</v>
      </c>
      <c r="AU733" s="83"/>
      <c r="AV733" s="83" t="b">
        <v>1</v>
      </c>
      <c r="AW733" s="83" t="s">
        <v>10421</v>
      </c>
      <c r="AX733" s="89" t="s">
        <v>11152</v>
      </c>
      <c r="AY733" s="83" t="s">
        <v>65</v>
      </c>
      <c r="AZ733" s="2"/>
      <c r="BA733" s="3"/>
      <c r="BB733" s="3"/>
      <c r="BC733" s="3"/>
      <c r="BD733" s="3"/>
    </row>
    <row r="734" spans="1:56" x14ac:dyDescent="0.55000000000000004">
      <c r="A734" s="69" t="s">
        <v>682</v>
      </c>
      <c r="B734" s="70"/>
      <c r="C734" s="70"/>
      <c r="D734" s="71"/>
      <c r="E734" s="73"/>
      <c r="F734" s="107" t="s">
        <v>3040</v>
      </c>
      <c r="G734" s="70"/>
      <c r="H734" s="74"/>
      <c r="I734" s="75"/>
      <c r="J734" s="75"/>
      <c r="K734" s="74" t="s">
        <v>12207</v>
      </c>
      <c r="L734" s="78"/>
      <c r="M734" s="79"/>
      <c r="N734" s="79"/>
      <c r="O734" s="80"/>
      <c r="P734" s="81"/>
      <c r="Q734" s="81"/>
      <c r="R734" s="91"/>
      <c r="S734" s="91"/>
      <c r="T734" s="91"/>
      <c r="U734" s="91"/>
      <c r="V734" s="52"/>
      <c r="W734" s="52"/>
      <c r="X734" s="52"/>
      <c r="Y734" s="52"/>
      <c r="Z734" s="51"/>
      <c r="AA734" s="76"/>
      <c r="AB734" s="76"/>
      <c r="AC734" s="77"/>
      <c r="AD734" s="83" t="s">
        <v>6577</v>
      </c>
      <c r="AE734" s="83">
        <v>613</v>
      </c>
      <c r="AF734" s="83">
        <v>328</v>
      </c>
      <c r="AG734" s="83">
        <v>903</v>
      </c>
      <c r="AH734" s="83">
        <v>1391</v>
      </c>
      <c r="AI734" s="83"/>
      <c r="AJ734" s="83" t="s">
        <v>7565</v>
      </c>
      <c r="AK734" s="83" t="s">
        <v>5746</v>
      </c>
      <c r="AL734" s="89" t="s">
        <v>8846</v>
      </c>
      <c r="AM734" s="83"/>
      <c r="AN734" s="85">
        <v>42783.821157407408</v>
      </c>
      <c r="AO734" s="89" t="s">
        <v>9673</v>
      </c>
      <c r="AP734" s="83" t="b">
        <v>1</v>
      </c>
      <c r="AQ734" s="83" t="b">
        <v>0</v>
      </c>
      <c r="AR734" s="83" t="b">
        <v>0</v>
      </c>
      <c r="AS734" s="83" t="s">
        <v>5604</v>
      </c>
      <c r="AT734" s="83">
        <v>5</v>
      </c>
      <c r="AU734" s="83"/>
      <c r="AV734" s="83" t="b">
        <v>0</v>
      </c>
      <c r="AW734" s="83" t="s">
        <v>10421</v>
      </c>
      <c r="AX734" s="89" t="s">
        <v>11153</v>
      </c>
      <c r="AY734" s="83" t="s">
        <v>66</v>
      </c>
      <c r="AZ734" s="2"/>
      <c r="BA734" s="3"/>
      <c r="BB734" s="3"/>
      <c r="BC734" s="3"/>
      <c r="BD734" s="3"/>
    </row>
    <row r="735" spans="1:56" x14ac:dyDescent="0.55000000000000004">
      <c r="A735" s="69" t="s">
        <v>683</v>
      </c>
      <c r="B735" s="70"/>
      <c r="C735" s="70"/>
      <c r="D735" s="71"/>
      <c r="E735" s="73"/>
      <c r="F735" s="107" t="s">
        <v>3041</v>
      </c>
      <c r="G735" s="70"/>
      <c r="H735" s="74"/>
      <c r="I735" s="75"/>
      <c r="J735" s="75"/>
      <c r="K735" s="74" t="s">
        <v>12208</v>
      </c>
      <c r="L735" s="78"/>
      <c r="M735" s="79"/>
      <c r="N735" s="79"/>
      <c r="O735" s="80"/>
      <c r="P735" s="81"/>
      <c r="Q735" s="81"/>
      <c r="R735" s="91"/>
      <c r="S735" s="91"/>
      <c r="T735" s="91"/>
      <c r="U735" s="91"/>
      <c r="V735" s="52"/>
      <c r="W735" s="52"/>
      <c r="X735" s="52"/>
      <c r="Y735" s="52"/>
      <c r="Z735" s="51"/>
      <c r="AA735" s="76"/>
      <c r="AB735" s="76"/>
      <c r="AC735" s="77"/>
      <c r="AD735" s="83" t="s">
        <v>6578</v>
      </c>
      <c r="AE735" s="83">
        <v>4004</v>
      </c>
      <c r="AF735" s="83">
        <v>4591</v>
      </c>
      <c r="AG735" s="83">
        <v>8409</v>
      </c>
      <c r="AH735" s="83">
        <v>3984</v>
      </c>
      <c r="AI735" s="83"/>
      <c r="AJ735" s="83" t="s">
        <v>7566</v>
      </c>
      <c r="AK735" s="83" t="s">
        <v>8225</v>
      </c>
      <c r="AL735" s="89" t="s">
        <v>8847</v>
      </c>
      <c r="AM735" s="83"/>
      <c r="AN735" s="85">
        <v>39407.643206018518</v>
      </c>
      <c r="AO735" s="89" t="s">
        <v>9674</v>
      </c>
      <c r="AP735" s="83" t="b">
        <v>0</v>
      </c>
      <c r="AQ735" s="83" t="b">
        <v>0</v>
      </c>
      <c r="AR735" s="83" t="b">
        <v>1</v>
      </c>
      <c r="AS735" s="83" t="s">
        <v>5604</v>
      </c>
      <c r="AT735" s="83">
        <v>202</v>
      </c>
      <c r="AU735" s="89" t="s">
        <v>9972</v>
      </c>
      <c r="AV735" s="83" t="b">
        <v>0</v>
      </c>
      <c r="AW735" s="83" t="s">
        <v>10421</v>
      </c>
      <c r="AX735" s="89" t="s">
        <v>11154</v>
      </c>
      <c r="AY735" s="83" t="s">
        <v>66</v>
      </c>
      <c r="AZ735" s="2"/>
      <c r="BA735" s="3"/>
      <c r="BB735" s="3"/>
      <c r="BC735" s="3"/>
      <c r="BD735" s="3"/>
    </row>
    <row r="736" spans="1:56" x14ac:dyDescent="0.55000000000000004">
      <c r="A736" s="69" t="s">
        <v>684</v>
      </c>
      <c r="B736" s="70"/>
      <c r="C736" s="70"/>
      <c r="D736" s="71"/>
      <c r="E736" s="73"/>
      <c r="F736" s="107" t="s">
        <v>3042</v>
      </c>
      <c r="G736" s="70"/>
      <c r="H736" s="74"/>
      <c r="I736" s="75"/>
      <c r="J736" s="75"/>
      <c r="K736" s="74" t="s">
        <v>12209</v>
      </c>
      <c r="L736" s="78"/>
      <c r="M736" s="79"/>
      <c r="N736" s="79"/>
      <c r="O736" s="80"/>
      <c r="P736" s="81"/>
      <c r="Q736" s="81"/>
      <c r="R736" s="91"/>
      <c r="S736" s="91"/>
      <c r="T736" s="91"/>
      <c r="U736" s="91"/>
      <c r="V736" s="52"/>
      <c r="W736" s="52"/>
      <c r="X736" s="52"/>
      <c r="Y736" s="52"/>
      <c r="Z736" s="51"/>
      <c r="AA736" s="76"/>
      <c r="AB736" s="76"/>
      <c r="AC736" s="77"/>
      <c r="AD736" s="83" t="s">
        <v>6579</v>
      </c>
      <c r="AE736" s="83">
        <v>64</v>
      </c>
      <c r="AF736" s="83">
        <v>307</v>
      </c>
      <c r="AG736" s="83">
        <v>13740</v>
      </c>
      <c r="AH736" s="83">
        <v>7916</v>
      </c>
      <c r="AI736" s="83"/>
      <c r="AJ736" s="83" t="s">
        <v>7567</v>
      </c>
      <c r="AK736" s="83" t="s">
        <v>8226</v>
      </c>
      <c r="AL736" s="89" t="s">
        <v>8848</v>
      </c>
      <c r="AM736" s="83"/>
      <c r="AN736" s="85">
        <v>40554.582187499997</v>
      </c>
      <c r="AO736" s="89" t="s">
        <v>9675</v>
      </c>
      <c r="AP736" s="83" t="b">
        <v>0</v>
      </c>
      <c r="AQ736" s="83" t="b">
        <v>0</v>
      </c>
      <c r="AR736" s="83" t="b">
        <v>1</v>
      </c>
      <c r="AS736" s="83" t="s">
        <v>5604</v>
      </c>
      <c r="AT736" s="83">
        <v>13</v>
      </c>
      <c r="AU736" s="89" t="s">
        <v>9970</v>
      </c>
      <c r="AV736" s="83" t="b">
        <v>0</v>
      </c>
      <c r="AW736" s="83" t="s">
        <v>10421</v>
      </c>
      <c r="AX736" s="89" t="s">
        <v>11155</v>
      </c>
      <c r="AY736" s="83" t="s">
        <v>66</v>
      </c>
      <c r="AZ736" s="2"/>
      <c r="BA736" s="3"/>
      <c r="BB736" s="3"/>
      <c r="BC736" s="3"/>
      <c r="BD736" s="3"/>
    </row>
    <row r="737" spans="1:56" x14ac:dyDescent="0.55000000000000004">
      <c r="A737" s="69" t="s">
        <v>1146</v>
      </c>
      <c r="B737" s="70"/>
      <c r="C737" s="70"/>
      <c r="D737" s="71"/>
      <c r="E737" s="73"/>
      <c r="F737" s="107" t="s">
        <v>10265</v>
      </c>
      <c r="G737" s="70"/>
      <c r="H737" s="74"/>
      <c r="I737" s="75"/>
      <c r="J737" s="75"/>
      <c r="K737" s="74" t="s">
        <v>12210</v>
      </c>
      <c r="L737" s="78"/>
      <c r="M737" s="79"/>
      <c r="N737" s="79"/>
      <c r="O737" s="80"/>
      <c r="P737" s="81"/>
      <c r="Q737" s="81"/>
      <c r="R737" s="91"/>
      <c r="S737" s="91"/>
      <c r="T737" s="91"/>
      <c r="U737" s="91"/>
      <c r="V737" s="52"/>
      <c r="W737" s="52"/>
      <c r="X737" s="52"/>
      <c r="Y737" s="52"/>
      <c r="Z737" s="51"/>
      <c r="AA737" s="76"/>
      <c r="AB737" s="76"/>
      <c r="AC737" s="77"/>
      <c r="AD737" s="83" t="s">
        <v>6580</v>
      </c>
      <c r="AE737" s="83">
        <v>50</v>
      </c>
      <c r="AF737" s="83">
        <v>281</v>
      </c>
      <c r="AG737" s="83">
        <v>84</v>
      </c>
      <c r="AH737" s="83">
        <v>23</v>
      </c>
      <c r="AI737" s="83"/>
      <c r="AJ737" s="83" t="s">
        <v>7568</v>
      </c>
      <c r="AK737" s="83" t="s">
        <v>8227</v>
      </c>
      <c r="AL737" s="89" t="s">
        <v>8849</v>
      </c>
      <c r="AM737" s="83"/>
      <c r="AN737" s="85">
        <v>42129.849537037036</v>
      </c>
      <c r="AO737" s="89" t="s">
        <v>9676</v>
      </c>
      <c r="AP737" s="83" t="b">
        <v>0</v>
      </c>
      <c r="AQ737" s="83" t="b">
        <v>0</v>
      </c>
      <c r="AR737" s="83" t="b">
        <v>0</v>
      </c>
      <c r="AS737" s="83" t="s">
        <v>5607</v>
      </c>
      <c r="AT737" s="83">
        <v>1</v>
      </c>
      <c r="AU737" s="89" t="s">
        <v>9970</v>
      </c>
      <c r="AV737" s="83" t="b">
        <v>0</v>
      </c>
      <c r="AW737" s="83" t="s">
        <v>10421</v>
      </c>
      <c r="AX737" s="89" t="s">
        <v>11156</v>
      </c>
      <c r="AY737" s="83" t="s">
        <v>65</v>
      </c>
      <c r="AZ737" s="2"/>
      <c r="BA737" s="3"/>
      <c r="BB737" s="3"/>
      <c r="BC737" s="3"/>
      <c r="BD737" s="3"/>
    </row>
    <row r="738" spans="1:56" x14ac:dyDescent="0.55000000000000004">
      <c r="A738" s="69" t="s">
        <v>1147</v>
      </c>
      <c r="B738" s="70"/>
      <c r="C738" s="70"/>
      <c r="D738" s="71"/>
      <c r="E738" s="73"/>
      <c r="F738" s="107" t="s">
        <v>10266</v>
      </c>
      <c r="G738" s="70"/>
      <c r="H738" s="74"/>
      <c r="I738" s="75"/>
      <c r="J738" s="75"/>
      <c r="K738" s="74" t="s">
        <v>12211</v>
      </c>
      <c r="L738" s="78"/>
      <c r="M738" s="79"/>
      <c r="N738" s="79"/>
      <c r="O738" s="80"/>
      <c r="P738" s="81"/>
      <c r="Q738" s="81"/>
      <c r="R738" s="91"/>
      <c r="S738" s="91"/>
      <c r="T738" s="91"/>
      <c r="U738" s="91"/>
      <c r="V738" s="52"/>
      <c r="W738" s="52"/>
      <c r="X738" s="52"/>
      <c r="Y738" s="52"/>
      <c r="Z738" s="51"/>
      <c r="AA738" s="76"/>
      <c r="AB738" s="76"/>
      <c r="AC738" s="77"/>
      <c r="AD738" s="83" t="s">
        <v>6581</v>
      </c>
      <c r="AE738" s="83">
        <v>2182</v>
      </c>
      <c r="AF738" s="83">
        <v>62394</v>
      </c>
      <c r="AG738" s="83">
        <v>17454</v>
      </c>
      <c r="AH738" s="83">
        <v>12667</v>
      </c>
      <c r="AI738" s="83"/>
      <c r="AJ738" s="83" t="s">
        <v>7569</v>
      </c>
      <c r="AK738" s="83"/>
      <c r="AL738" s="89" t="s">
        <v>8850</v>
      </c>
      <c r="AM738" s="83"/>
      <c r="AN738" s="85">
        <v>41225.825462962966</v>
      </c>
      <c r="AO738" s="89" t="s">
        <v>9677</v>
      </c>
      <c r="AP738" s="83" t="b">
        <v>0</v>
      </c>
      <c r="AQ738" s="83" t="b">
        <v>0</v>
      </c>
      <c r="AR738" s="83" t="b">
        <v>0</v>
      </c>
      <c r="AS738" s="83" t="s">
        <v>5604</v>
      </c>
      <c r="AT738" s="83">
        <v>1831</v>
      </c>
      <c r="AU738" s="89" t="s">
        <v>9970</v>
      </c>
      <c r="AV738" s="83" t="b">
        <v>1</v>
      </c>
      <c r="AW738" s="83" t="s">
        <v>10421</v>
      </c>
      <c r="AX738" s="89" t="s">
        <v>11157</v>
      </c>
      <c r="AY738" s="83" t="s">
        <v>65</v>
      </c>
      <c r="AZ738" s="2"/>
      <c r="BA738" s="3"/>
      <c r="BB738" s="3"/>
      <c r="BC738" s="3"/>
      <c r="BD738" s="3"/>
    </row>
    <row r="739" spans="1:56" x14ac:dyDescent="0.55000000000000004">
      <c r="A739" s="69" t="s">
        <v>1148</v>
      </c>
      <c r="B739" s="70"/>
      <c r="C739" s="70"/>
      <c r="D739" s="71"/>
      <c r="E739" s="73"/>
      <c r="F739" s="107" t="s">
        <v>10267</v>
      </c>
      <c r="G739" s="70"/>
      <c r="H739" s="74"/>
      <c r="I739" s="75"/>
      <c r="J739" s="75"/>
      <c r="K739" s="74" t="s">
        <v>12212</v>
      </c>
      <c r="L739" s="78"/>
      <c r="M739" s="79"/>
      <c r="N739" s="79"/>
      <c r="O739" s="80"/>
      <c r="P739" s="81"/>
      <c r="Q739" s="81"/>
      <c r="R739" s="91"/>
      <c r="S739" s="91"/>
      <c r="T739" s="91"/>
      <c r="U739" s="91"/>
      <c r="V739" s="52"/>
      <c r="W739" s="52"/>
      <c r="X739" s="52"/>
      <c r="Y739" s="52"/>
      <c r="Z739" s="51"/>
      <c r="AA739" s="76"/>
      <c r="AB739" s="76"/>
      <c r="AC739" s="77"/>
      <c r="AD739" s="83" t="s">
        <v>6582</v>
      </c>
      <c r="AE739" s="83">
        <v>39</v>
      </c>
      <c r="AF739" s="83">
        <v>24571463</v>
      </c>
      <c r="AG739" s="83">
        <v>4543</v>
      </c>
      <c r="AH739" s="83">
        <v>104</v>
      </c>
      <c r="AI739" s="83"/>
      <c r="AJ739" s="83" t="s">
        <v>7570</v>
      </c>
      <c r="AK739" s="83" t="s">
        <v>8087</v>
      </c>
      <c r="AL739" s="89" t="s">
        <v>8851</v>
      </c>
      <c r="AM739" s="83"/>
      <c r="AN739" s="85">
        <v>42754.95449074074</v>
      </c>
      <c r="AO739" s="89" t="s">
        <v>9678</v>
      </c>
      <c r="AP739" s="83" t="b">
        <v>1</v>
      </c>
      <c r="AQ739" s="83" t="b">
        <v>0</v>
      </c>
      <c r="AR739" s="83" t="b">
        <v>1</v>
      </c>
      <c r="AS739" s="83" t="s">
        <v>5604</v>
      </c>
      <c r="AT739" s="83">
        <v>21003</v>
      </c>
      <c r="AU739" s="83"/>
      <c r="AV739" s="83" t="b">
        <v>1</v>
      </c>
      <c r="AW739" s="83" t="s">
        <v>10421</v>
      </c>
      <c r="AX739" s="89" t="s">
        <v>11158</v>
      </c>
      <c r="AY739" s="83" t="s">
        <v>65</v>
      </c>
      <c r="AZ739" s="2"/>
      <c r="BA739" s="3"/>
      <c r="BB739" s="3"/>
      <c r="BC739" s="3"/>
      <c r="BD739" s="3"/>
    </row>
    <row r="740" spans="1:56" x14ac:dyDescent="0.55000000000000004">
      <c r="A740" s="69" t="s">
        <v>1149</v>
      </c>
      <c r="B740" s="70"/>
      <c r="C740" s="70"/>
      <c r="D740" s="71"/>
      <c r="E740" s="73"/>
      <c r="F740" s="107" t="s">
        <v>10268</v>
      </c>
      <c r="G740" s="70"/>
      <c r="H740" s="74"/>
      <c r="I740" s="75"/>
      <c r="J740" s="75"/>
      <c r="K740" s="74" t="s">
        <v>12213</v>
      </c>
      <c r="L740" s="78"/>
      <c r="M740" s="79"/>
      <c r="N740" s="79"/>
      <c r="O740" s="80"/>
      <c r="P740" s="81"/>
      <c r="Q740" s="81"/>
      <c r="R740" s="91"/>
      <c r="S740" s="91"/>
      <c r="T740" s="91"/>
      <c r="U740" s="91"/>
      <c r="V740" s="52"/>
      <c r="W740" s="52"/>
      <c r="X740" s="52"/>
      <c r="Y740" s="52"/>
      <c r="Z740" s="51"/>
      <c r="AA740" s="76"/>
      <c r="AB740" s="76"/>
      <c r="AC740" s="77"/>
      <c r="AD740" s="83" t="s">
        <v>6583</v>
      </c>
      <c r="AE740" s="83">
        <v>29</v>
      </c>
      <c r="AF740" s="83">
        <v>693534</v>
      </c>
      <c r="AG740" s="83">
        <v>1254</v>
      </c>
      <c r="AH740" s="83">
        <v>57</v>
      </c>
      <c r="AI740" s="83"/>
      <c r="AJ740" s="83" t="s">
        <v>7571</v>
      </c>
      <c r="AK740" s="83"/>
      <c r="AL740" s="83"/>
      <c r="AM740" s="83"/>
      <c r="AN740" s="85">
        <v>42549.626354166663</v>
      </c>
      <c r="AO740" s="89" t="s">
        <v>9679</v>
      </c>
      <c r="AP740" s="83" t="b">
        <v>1</v>
      </c>
      <c r="AQ740" s="83" t="b">
        <v>0</v>
      </c>
      <c r="AR740" s="83" t="b">
        <v>0</v>
      </c>
      <c r="AS740" s="83" t="s">
        <v>5604</v>
      </c>
      <c r="AT740" s="83">
        <v>4361</v>
      </c>
      <c r="AU740" s="83"/>
      <c r="AV740" s="83" t="b">
        <v>1</v>
      </c>
      <c r="AW740" s="83" t="s">
        <v>10421</v>
      </c>
      <c r="AX740" s="89" t="s">
        <v>11159</v>
      </c>
      <c r="AY740" s="83" t="s">
        <v>65</v>
      </c>
      <c r="AZ740" s="2"/>
      <c r="BA740" s="3"/>
      <c r="BB740" s="3"/>
      <c r="BC740" s="3"/>
      <c r="BD740" s="3"/>
    </row>
    <row r="741" spans="1:56" x14ac:dyDescent="0.55000000000000004">
      <c r="A741" s="69" t="s">
        <v>1150</v>
      </c>
      <c r="B741" s="70"/>
      <c r="C741" s="70"/>
      <c r="D741" s="71"/>
      <c r="E741" s="73"/>
      <c r="F741" s="107" t="s">
        <v>10269</v>
      </c>
      <c r="G741" s="70"/>
      <c r="H741" s="74"/>
      <c r="I741" s="75"/>
      <c r="J741" s="75"/>
      <c r="K741" s="74" t="s">
        <v>12214</v>
      </c>
      <c r="L741" s="78"/>
      <c r="M741" s="79"/>
      <c r="N741" s="79"/>
      <c r="O741" s="80"/>
      <c r="P741" s="81"/>
      <c r="Q741" s="81"/>
      <c r="R741" s="91"/>
      <c r="S741" s="91"/>
      <c r="T741" s="91"/>
      <c r="U741" s="91"/>
      <c r="V741" s="52"/>
      <c r="W741" s="52"/>
      <c r="X741" s="52"/>
      <c r="Y741" s="52"/>
      <c r="Z741" s="51"/>
      <c r="AA741" s="76"/>
      <c r="AB741" s="76"/>
      <c r="AC741" s="77"/>
      <c r="AD741" s="83" t="s">
        <v>6584</v>
      </c>
      <c r="AE741" s="83">
        <v>149</v>
      </c>
      <c r="AF741" s="83">
        <v>4693721</v>
      </c>
      <c r="AG741" s="83">
        <v>3862</v>
      </c>
      <c r="AH741" s="83">
        <v>0</v>
      </c>
      <c r="AI741" s="83"/>
      <c r="AJ741" s="83" t="s">
        <v>7572</v>
      </c>
      <c r="AK741" s="83" t="s">
        <v>8167</v>
      </c>
      <c r="AL741" s="89" t="s">
        <v>8852</v>
      </c>
      <c r="AM741" s="83"/>
      <c r="AN741" s="85">
        <v>40099.644456018519</v>
      </c>
      <c r="AO741" s="89" t="s">
        <v>9680</v>
      </c>
      <c r="AP741" s="83" t="b">
        <v>0</v>
      </c>
      <c r="AQ741" s="83" t="b">
        <v>0</v>
      </c>
      <c r="AR741" s="83" t="b">
        <v>0</v>
      </c>
      <c r="AS741" s="83" t="s">
        <v>5610</v>
      </c>
      <c r="AT741" s="83">
        <v>8871</v>
      </c>
      <c r="AU741" s="89" t="s">
        <v>9971</v>
      </c>
      <c r="AV741" s="83" t="b">
        <v>1</v>
      </c>
      <c r="AW741" s="83" t="s">
        <v>10421</v>
      </c>
      <c r="AX741" s="89" t="s">
        <v>11160</v>
      </c>
      <c r="AY741" s="83" t="s">
        <v>65</v>
      </c>
      <c r="AZ741" s="2"/>
      <c r="BA741" s="3"/>
      <c r="BB741" s="3"/>
      <c r="BC741" s="3"/>
      <c r="BD741" s="3"/>
    </row>
    <row r="742" spans="1:56" x14ac:dyDescent="0.55000000000000004">
      <c r="A742" s="69" t="s">
        <v>685</v>
      </c>
      <c r="B742" s="70"/>
      <c r="C742" s="70"/>
      <c r="D742" s="71"/>
      <c r="E742" s="73"/>
      <c r="F742" s="107" t="s">
        <v>3043</v>
      </c>
      <c r="G742" s="70"/>
      <c r="H742" s="74"/>
      <c r="I742" s="75"/>
      <c r="J742" s="75"/>
      <c r="K742" s="74" t="s">
        <v>12215</v>
      </c>
      <c r="L742" s="78"/>
      <c r="M742" s="79"/>
      <c r="N742" s="79"/>
      <c r="O742" s="80"/>
      <c r="P742" s="81"/>
      <c r="Q742" s="81"/>
      <c r="R742" s="91"/>
      <c r="S742" s="91"/>
      <c r="T742" s="91"/>
      <c r="U742" s="91"/>
      <c r="V742" s="52"/>
      <c r="W742" s="52"/>
      <c r="X742" s="52"/>
      <c r="Y742" s="52"/>
      <c r="Z742" s="51"/>
      <c r="AA742" s="76"/>
      <c r="AB742" s="76"/>
      <c r="AC742" s="77"/>
      <c r="AD742" s="83" t="s">
        <v>6585</v>
      </c>
      <c r="AE742" s="83">
        <v>5001</v>
      </c>
      <c r="AF742" s="83">
        <v>3437</v>
      </c>
      <c r="AG742" s="83">
        <v>50482</v>
      </c>
      <c r="AH742" s="83">
        <v>48227</v>
      </c>
      <c r="AI742" s="83"/>
      <c r="AJ742" s="83" t="s">
        <v>7573</v>
      </c>
      <c r="AK742" s="83" t="s">
        <v>5746</v>
      </c>
      <c r="AL742" s="83"/>
      <c r="AM742" s="83"/>
      <c r="AN742" s="85">
        <v>43125.800138888888</v>
      </c>
      <c r="AO742" s="89" t="s">
        <v>9681</v>
      </c>
      <c r="AP742" s="83" t="b">
        <v>1</v>
      </c>
      <c r="AQ742" s="83" t="b">
        <v>0</v>
      </c>
      <c r="AR742" s="83" t="b">
        <v>0</v>
      </c>
      <c r="AS742" s="83" t="s">
        <v>5604</v>
      </c>
      <c r="AT742" s="83">
        <v>11</v>
      </c>
      <c r="AU742" s="83"/>
      <c r="AV742" s="83" t="b">
        <v>0</v>
      </c>
      <c r="AW742" s="83" t="s">
        <v>10421</v>
      </c>
      <c r="AX742" s="89" t="s">
        <v>11161</v>
      </c>
      <c r="AY742" s="83" t="s">
        <v>66</v>
      </c>
      <c r="AZ742" s="2"/>
      <c r="BA742" s="3"/>
      <c r="BB742" s="3"/>
      <c r="BC742" s="3"/>
      <c r="BD742" s="3"/>
    </row>
    <row r="743" spans="1:56" x14ac:dyDescent="0.55000000000000004">
      <c r="A743" s="69" t="s">
        <v>687</v>
      </c>
      <c r="B743" s="70"/>
      <c r="C743" s="70"/>
      <c r="D743" s="71"/>
      <c r="E743" s="73"/>
      <c r="F743" s="107" t="s">
        <v>3045</v>
      </c>
      <c r="G743" s="70"/>
      <c r="H743" s="74"/>
      <c r="I743" s="75"/>
      <c r="J743" s="75"/>
      <c r="K743" s="74" t="s">
        <v>12216</v>
      </c>
      <c r="L743" s="78"/>
      <c r="M743" s="79"/>
      <c r="N743" s="79"/>
      <c r="O743" s="80"/>
      <c r="P743" s="81"/>
      <c r="Q743" s="81"/>
      <c r="R743" s="91"/>
      <c r="S743" s="91"/>
      <c r="T743" s="91"/>
      <c r="U743" s="91"/>
      <c r="V743" s="52"/>
      <c r="W743" s="52"/>
      <c r="X743" s="52"/>
      <c r="Y743" s="52"/>
      <c r="Z743" s="51"/>
      <c r="AA743" s="76"/>
      <c r="AB743" s="76"/>
      <c r="AC743" s="77"/>
      <c r="AD743" s="83" t="s">
        <v>6586</v>
      </c>
      <c r="AE743" s="83">
        <v>120554</v>
      </c>
      <c r="AF743" s="83">
        <v>119679</v>
      </c>
      <c r="AG743" s="83">
        <v>113956</v>
      </c>
      <c r="AH743" s="83">
        <v>356695</v>
      </c>
      <c r="AI743" s="83"/>
      <c r="AJ743" s="83" t="s">
        <v>7574</v>
      </c>
      <c r="AK743" s="83" t="s">
        <v>8228</v>
      </c>
      <c r="AL743" s="89" t="s">
        <v>8853</v>
      </c>
      <c r="AM743" s="83"/>
      <c r="AN743" s="85">
        <v>40006.285555555558</v>
      </c>
      <c r="AO743" s="89" t="s">
        <v>9682</v>
      </c>
      <c r="AP743" s="83" t="b">
        <v>0</v>
      </c>
      <c r="AQ743" s="83" t="b">
        <v>0</v>
      </c>
      <c r="AR743" s="83" t="b">
        <v>0</v>
      </c>
      <c r="AS743" s="83" t="s">
        <v>5604</v>
      </c>
      <c r="AT743" s="83">
        <v>1453</v>
      </c>
      <c r="AU743" s="89" t="s">
        <v>9967</v>
      </c>
      <c r="AV743" s="83" t="b">
        <v>0</v>
      </c>
      <c r="AW743" s="83" t="s">
        <v>10421</v>
      </c>
      <c r="AX743" s="89" t="s">
        <v>11162</v>
      </c>
      <c r="AY743" s="83" t="s">
        <v>66</v>
      </c>
      <c r="AZ743" s="2"/>
      <c r="BA743" s="3"/>
      <c r="BB743" s="3"/>
      <c r="BC743" s="3"/>
      <c r="BD743" s="3"/>
    </row>
    <row r="744" spans="1:56" x14ac:dyDescent="0.55000000000000004">
      <c r="A744" s="69" t="s">
        <v>686</v>
      </c>
      <c r="B744" s="70"/>
      <c r="C744" s="70"/>
      <c r="D744" s="71"/>
      <c r="E744" s="73"/>
      <c r="F744" s="107" t="s">
        <v>3044</v>
      </c>
      <c r="G744" s="70"/>
      <c r="H744" s="74"/>
      <c r="I744" s="75"/>
      <c r="J744" s="75"/>
      <c r="K744" s="74" t="s">
        <v>12217</v>
      </c>
      <c r="L744" s="78"/>
      <c r="M744" s="79"/>
      <c r="N744" s="79"/>
      <c r="O744" s="80"/>
      <c r="P744" s="81"/>
      <c r="Q744" s="81"/>
      <c r="R744" s="91"/>
      <c r="S744" s="91"/>
      <c r="T744" s="91"/>
      <c r="U744" s="91"/>
      <c r="V744" s="52"/>
      <c r="W744" s="52"/>
      <c r="X744" s="52"/>
      <c r="Y744" s="52"/>
      <c r="Z744" s="51"/>
      <c r="AA744" s="76"/>
      <c r="AB744" s="76"/>
      <c r="AC744" s="77"/>
      <c r="AD744" s="83" t="s">
        <v>6587</v>
      </c>
      <c r="AE744" s="83">
        <v>339</v>
      </c>
      <c r="AF744" s="83">
        <v>151</v>
      </c>
      <c r="AG744" s="83">
        <v>815</v>
      </c>
      <c r="AH744" s="83">
        <v>139</v>
      </c>
      <c r="AI744" s="83"/>
      <c r="AJ744" s="83" t="s">
        <v>7575</v>
      </c>
      <c r="AK744" s="83" t="s">
        <v>8229</v>
      </c>
      <c r="AL744" s="89" t="s">
        <v>8854</v>
      </c>
      <c r="AM744" s="83"/>
      <c r="AN744" s="85">
        <v>40112.338703703703</v>
      </c>
      <c r="AO744" s="89" t="s">
        <v>9683</v>
      </c>
      <c r="AP744" s="83" t="b">
        <v>0</v>
      </c>
      <c r="AQ744" s="83" t="b">
        <v>0</v>
      </c>
      <c r="AR744" s="83" t="b">
        <v>0</v>
      </c>
      <c r="AS744" s="83" t="s">
        <v>5616</v>
      </c>
      <c r="AT744" s="83">
        <v>3</v>
      </c>
      <c r="AU744" s="89" t="s">
        <v>9976</v>
      </c>
      <c r="AV744" s="83" t="b">
        <v>0</v>
      </c>
      <c r="AW744" s="83" t="s">
        <v>10421</v>
      </c>
      <c r="AX744" s="89" t="s">
        <v>11163</v>
      </c>
      <c r="AY744" s="83" t="s">
        <v>66</v>
      </c>
      <c r="AZ744" s="2"/>
      <c r="BA744" s="3"/>
      <c r="BB744" s="3"/>
      <c r="BC744" s="3"/>
      <c r="BD744" s="3"/>
    </row>
    <row r="745" spans="1:56" x14ac:dyDescent="0.55000000000000004">
      <c r="A745" s="69" t="s">
        <v>688</v>
      </c>
      <c r="B745" s="70"/>
      <c r="C745" s="70"/>
      <c r="D745" s="71"/>
      <c r="E745" s="73"/>
      <c r="F745" s="107" t="s">
        <v>3046</v>
      </c>
      <c r="G745" s="70"/>
      <c r="H745" s="74"/>
      <c r="I745" s="75"/>
      <c r="J745" s="75"/>
      <c r="K745" s="74" t="s">
        <v>12218</v>
      </c>
      <c r="L745" s="78"/>
      <c r="M745" s="79"/>
      <c r="N745" s="79"/>
      <c r="O745" s="80"/>
      <c r="P745" s="81"/>
      <c r="Q745" s="81"/>
      <c r="R745" s="91"/>
      <c r="S745" s="91"/>
      <c r="T745" s="91"/>
      <c r="U745" s="91"/>
      <c r="V745" s="52"/>
      <c r="W745" s="52"/>
      <c r="X745" s="52"/>
      <c r="Y745" s="52"/>
      <c r="Z745" s="51"/>
      <c r="AA745" s="76"/>
      <c r="AB745" s="76"/>
      <c r="AC745" s="77"/>
      <c r="AD745" s="83" t="s">
        <v>6588</v>
      </c>
      <c r="AE745" s="83">
        <v>343</v>
      </c>
      <c r="AF745" s="83">
        <v>116</v>
      </c>
      <c r="AG745" s="83">
        <v>6730</v>
      </c>
      <c r="AH745" s="83">
        <v>400</v>
      </c>
      <c r="AI745" s="83"/>
      <c r="AJ745" s="83" t="s">
        <v>7576</v>
      </c>
      <c r="AK745" s="83" t="s">
        <v>8230</v>
      </c>
      <c r="AL745" s="83"/>
      <c r="AM745" s="83"/>
      <c r="AN745" s="85">
        <v>41342.893333333333</v>
      </c>
      <c r="AO745" s="89" t="s">
        <v>9684</v>
      </c>
      <c r="AP745" s="83" t="b">
        <v>0</v>
      </c>
      <c r="AQ745" s="83" t="b">
        <v>0</v>
      </c>
      <c r="AR745" s="83" t="b">
        <v>0</v>
      </c>
      <c r="AS745" s="83" t="s">
        <v>5604</v>
      </c>
      <c r="AT745" s="83">
        <v>13</v>
      </c>
      <c r="AU745" s="89" t="s">
        <v>9970</v>
      </c>
      <c r="AV745" s="83" t="b">
        <v>0</v>
      </c>
      <c r="AW745" s="83" t="s">
        <v>10421</v>
      </c>
      <c r="AX745" s="89" t="s">
        <v>11164</v>
      </c>
      <c r="AY745" s="83" t="s">
        <v>66</v>
      </c>
      <c r="AZ745" s="2"/>
      <c r="BA745" s="3"/>
      <c r="BB745" s="3"/>
      <c r="BC745" s="3"/>
      <c r="BD745" s="3"/>
    </row>
    <row r="746" spans="1:56" x14ac:dyDescent="0.55000000000000004">
      <c r="A746" s="69" t="s">
        <v>689</v>
      </c>
      <c r="B746" s="70"/>
      <c r="C746" s="70"/>
      <c r="D746" s="71"/>
      <c r="E746" s="73"/>
      <c r="F746" s="107" t="s">
        <v>10270</v>
      </c>
      <c r="G746" s="70"/>
      <c r="H746" s="74"/>
      <c r="I746" s="75"/>
      <c r="J746" s="75"/>
      <c r="K746" s="74" t="s">
        <v>12219</v>
      </c>
      <c r="L746" s="78"/>
      <c r="M746" s="79"/>
      <c r="N746" s="79"/>
      <c r="O746" s="80"/>
      <c r="P746" s="81"/>
      <c r="Q746" s="81"/>
      <c r="R746" s="91"/>
      <c r="S746" s="91"/>
      <c r="T746" s="91"/>
      <c r="U746" s="91"/>
      <c r="V746" s="52"/>
      <c r="W746" s="52"/>
      <c r="X746" s="52"/>
      <c r="Y746" s="52"/>
      <c r="Z746" s="51"/>
      <c r="AA746" s="76"/>
      <c r="AB746" s="76"/>
      <c r="AC746" s="77"/>
      <c r="AD746" s="83" t="s">
        <v>6589</v>
      </c>
      <c r="AE746" s="83">
        <v>3022</v>
      </c>
      <c r="AF746" s="83">
        <v>1626</v>
      </c>
      <c r="AG746" s="83">
        <v>20</v>
      </c>
      <c r="AH746" s="83">
        <v>2394</v>
      </c>
      <c r="AI746" s="83"/>
      <c r="AJ746" s="83" t="s">
        <v>7577</v>
      </c>
      <c r="AK746" s="83" t="s">
        <v>8231</v>
      </c>
      <c r="AL746" s="89" t="s">
        <v>8855</v>
      </c>
      <c r="AM746" s="83"/>
      <c r="AN746" s="85">
        <v>42508.799629629626</v>
      </c>
      <c r="AO746" s="89" t="s">
        <v>9685</v>
      </c>
      <c r="AP746" s="83" t="b">
        <v>1</v>
      </c>
      <c r="AQ746" s="83" t="b">
        <v>0</v>
      </c>
      <c r="AR746" s="83" t="b">
        <v>0</v>
      </c>
      <c r="AS746" s="83" t="s">
        <v>5604</v>
      </c>
      <c r="AT746" s="83">
        <v>4</v>
      </c>
      <c r="AU746" s="83"/>
      <c r="AV746" s="83" t="b">
        <v>0</v>
      </c>
      <c r="AW746" s="83" t="s">
        <v>10421</v>
      </c>
      <c r="AX746" s="89" t="s">
        <v>11165</v>
      </c>
      <c r="AY746" s="83" t="s">
        <v>66</v>
      </c>
      <c r="AZ746" s="2"/>
      <c r="BA746" s="3"/>
      <c r="BB746" s="3"/>
      <c r="BC746" s="3"/>
      <c r="BD746" s="3"/>
    </row>
    <row r="747" spans="1:56" x14ac:dyDescent="0.55000000000000004">
      <c r="A747" s="69" t="s">
        <v>690</v>
      </c>
      <c r="B747" s="70"/>
      <c r="C747" s="70"/>
      <c r="D747" s="71"/>
      <c r="E747" s="73"/>
      <c r="F747" s="107" t="s">
        <v>3047</v>
      </c>
      <c r="G747" s="70"/>
      <c r="H747" s="74"/>
      <c r="I747" s="75"/>
      <c r="J747" s="75"/>
      <c r="K747" s="74" t="s">
        <v>12220</v>
      </c>
      <c r="L747" s="78"/>
      <c r="M747" s="79"/>
      <c r="N747" s="79"/>
      <c r="O747" s="80"/>
      <c r="P747" s="81"/>
      <c r="Q747" s="81"/>
      <c r="R747" s="91"/>
      <c r="S747" s="91"/>
      <c r="T747" s="91"/>
      <c r="U747" s="91"/>
      <c r="V747" s="52"/>
      <c r="W747" s="52"/>
      <c r="X747" s="52"/>
      <c r="Y747" s="52"/>
      <c r="Z747" s="51"/>
      <c r="AA747" s="76"/>
      <c r="AB747" s="76"/>
      <c r="AC747" s="77"/>
      <c r="AD747" s="83" t="s">
        <v>6590</v>
      </c>
      <c r="AE747" s="83">
        <v>2688</v>
      </c>
      <c r="AF747" s="83">
        <v>1162</v>
      </c>
      <c r="AG747" s="83">
        <v>18771</v>
      </c>
      <c r="AH747" s="83">
        <v>11094</v>
      </c>
      <c r="AI747" s="83"/>
      <c r="AJ747" s="83" t="s">
        <v>7578</v>
      </c>
      <c r="AK747" s="83" t="s">
        <v>8232</v>
      </c>
      <c r="AL747" s="83"/>
      <c r="AM747" s="83"/>
      <c r="AN747" s="85">
        <v>39889.743171296293</v>
      </c>
      <c r="AO747" s="83"/>
      <c r="AP747" s="83" t="b">
        <v>0</v>
      </c>
      <c r="AQ747" s="83" t="b">
        <v>0</v>
      </c>
      <c r="AR747" s="83" t="b">
        <v>1</v>
      </c>
      <c r="AS747" s="83" t="s">
        <v>5604</v>
      </c>
      <c r="AT747" s="83">
        <v>44</v>
      </c>
      <c r="AU747" s="89" t="s">
        <v>9986</v>
      </c>
      <c r="AV747" s="83" t="b">
        <v>0</v>
      </c>
      <c r="AW747" s="83" t="s">
        <v>10421</v>
      </c>
      <c r="AX747" s="89" t="s">
        <v>11166</v>
      </c>
      <c r="AY747" s="83" t="s">
        <v>66</v>
      </c>
      <c r="AZ747" s="2"/>
      <c r="BA747" s="3"/>
      <c r="BB747" s="3"/>
      <c r="BC747" s="3"/>
      <c r="BD747" s="3"/>
    </row>
    <row r="748" spans="1:56" x14ac:dyDescent="0.55000000000000004">
      <c r="A748" s="69" t="s">
        <v>706</v>
      </c>
      <c r="B748" s="70"/>
      <c r="C748" s="70"/>
      <c r="D748" s="71"/>
      <c r="E748" s="73"/>
      <c r="F748" s="107" t="s">
        <v>3063</v>
      </c>
      <c r="G748" s="70"/>
      <c r="H748" s="74"/>
      <c r="I748" s="75"/>
      <c r="J748" s="75"/>
      <c r="K748" s="74" t="s">
        <v>12221</v>
      </c>
      <c r="L748" s="78"/>
      <c r="M748" s="79"/>
      <c r="N748" s="79"/>
      <c r="O748" s="80"/>
      <c r="P748" s="81"/>
      <c r="Q748" s="81"/>
      <c r="R748" s="91"/>
      <c r="S748" s="91"/>
      <c r="T748" s="91"/>
      <c r="U748" s="91"/>
      <c r="V748" s="52"/>
      <c r="W748" s="52"/>
      <c r="X748" s="52"/>
      <c r="Y748" s="52"/>
      <c r="Z748" s="51"/>
      <c r="AA748" s="76"/>
      <c r="AB748" s="76"/>
      <c r="AC748" s="77"/>
      <c r="AD748" s="83" t="s">
        <v>6591</v>
      </c>
      <c r="AE748" s="83">
        <v>48</v>
      </c>
      <c r="AF748" s="83">
        <v>66</v>
      </c>
      <c r="AG748" s="83">
        <v>5039</v>
      </c>
      <c r="AH748" s="83">
        <v>401</v>
      </c>
      <c r="AI748" s="83"/>
      <c r="AJ748" s="83" t="s">
        <v>7579</v>
      </c>
      <c r="AK748" s="83" t="s">
        <v>8233</v>
      </c>
      <c r="AL748" s="83"/>
      <c r="AM748" s="83"/>
      <c r="AN748" s="85">
        <v>43079.178159722222</v>
      </c>
      <c r="AO748" s="89" t="s">
        <v>9686</v>
      </c>
      <c r="AP748" s="83" t="b">
        <v>1</v>
      </c>
      <c r="AQ748" s="83" t="b">
        <v>0</v>
      </c>
      <c r="AR748" s="83" t="b">
        <v>0</v>
      </c>
      <c r="AS748" s="83" t="s">
        <v>5604</v>
      </c>
      <c r="AT748" s="83">
        <v>1</v>
      </c>
      <c r="AU748" s="83"/>
      <c r="AV748" s="83" t="b">
        <v>0</v>
      </c>
      <c r="AW748" s="83" t="s">
        <v>10421</v>
      </c>
      <c r="AX748" s="89" t="s">
        <v>11167</v>
      </c>
      <c r="AY748" s="83" t="s">
        <v>66</v>
      </c>
      <c r="AZ748" s="2"/>
      <c r="BA748" s="3"/>
      <c r="BB748" s="3"/>
      <c r="BC748" s="3"/>
      <c r="BD748" s="3"/>
    </row>
    <row r="749" spans="1:56" x14ac:dyDescent="0.55000000000000004">
      <c r="A749" s="69" t="s">
        <v>707</v>
      </c>
      <c r="B749" s="70"/>
      <c r="C749" s="70"/>
      <c r="D749" s="71"/>
      <c r="E749" s="73"/>
      <c r="F749" s="107" t="s">
        <v>3064</v>
      </c>
      <c r="G749" s="70"/>
      <c r="H749" s="74"/>
      <c r="I749" s="75"/>
      <c r="J749" s="75"/>
      <c r="K749" s="74" t="s">
        <v>12222</v>
      </c>
      <c r="L749" s="78"/>
      <c r="M749" s="79"/>
      <c r="N749" s="79"/>
      <c r="O749" s="80"/>
      <c r="P749" s="81"/>
      <c r="Q749" s="81"/>
      <c r="R749" s="91"/>
      <c r="S749" s="91"/>
      <c r="T749" s="91"/>
      <c r="U749" s="91"/>
      <c r="V749" s="52"/>
      <c r="W749" s="52"/>
      <c r="X749" s="52"/>
      <c r="Y749" s="52"/>
      <c r="Z749" s="51"/>
      <c r="AA749" s="76"/>
      <c r="AB749" s="76"/>
      <c r="AC749" s="77"/>
      <c r="AD749" s="83" t="s">
        <v>6592</v>
      </c>
      <c r="AE749" s="83">
        <v>1575</v>
      </c>
      <c r="AF749" s="83">
        <v>2780</v>
      </c>
      <c r="AG749" s="83">
        <v>7759</v>
      </c>
      <c r="AH749" s="83">
        <v>4470</v>
      </c>
      <c r="AI749" s="83"/>
      <c r="AJ749" s="83" t="s">
        <v>7580</v>
      </c>
      <c r="AK749" s="83" t="s">
        <v>5770</v>
      </c>
      <c r="AL749" s="89" t="s">
        <v>8856</v>
      </c>
      <c r="AM749" s="83"/>
      <c r="AN749" s="85">
        <v>41549.464224537034</v>
      </c>
      <c r="AO749" s="89" t="s">
        <v>9687</v>
      </c>
      <c r="AP749" s="83" t="b">
        <v>1</v>
      </c>
      <c r="AQ749" s="83" t="b">
        <v>0</v>
      </c>
      <c r="AR749" s="83" t="b">
        <v>1</v>
      </c>
      <c r="AS749" s="83" t="s">
        <v>9962</v>
      </c>
      <c r="AT749" s="83">
        <v>140</v>
      </c>
      <c r="AU749" s="89" t="s">
        <v>9970</v>
      </c>
      <c r="AV749" s="83" t="b">
        <v>0</v>
      </c>
      <c r="AW749" s="83" t="s">
        <v>10421</v>
      </c>
      <c r="AX749" s="89" t="s">
        <v>11168</v>
      </c>
      <c r="AY749" s="83" t="s">
        <v>66</v>
      </c>
      <c r="AZ749" s="2"/>
      <c r="BA749" s="3"/>
      <c r="BB749" s="3"/>
      <c r="BC749" s="3"/>
      <c r="BD749" s="3"/>
    </row>
    <row r="750" spans="1:56" x14ac:dyDescent="0.55000000000000004">
      <c r="A750" s="69" t="s">
        <v>708</v>
      </c>
      <c r="B750" s="70"/>
      <c r="C750" s="70"/>
      <c r="D750" s="71"/>
      <c r="E750" s="73"/>
      <c r="F750" s="107" t="s">
        <v>3065</v>
      </c>
      <c r="G750" s="70"/>
      <c r="H750" s="74"/>
      <c r="I750" s="75"/>
      <c r="J750" s="75"/>
      <c r="K750" s="74" t="s">
        <v>12223</v>
      </c>
      <c r="L750" s="78"/>
      <c r="M750" s="79"/>
      <c r="N750" s="79"/>
      <c r="O750" s="80"/>
      <c r="P750" s="81"/>
      <c r="Q750" s="81"/>
      <c r="R750" s="91"/>
      <c r="S750" s="91"/>
      <c r="T750" s="91"/>
      <c r="U750" s="91"/>
      <c r="V750" s="52"/>
      <c r="W750" s="52"/>
      <c r="X750" s="52"/>
      <c r="Y750" s="52"/>
      <c r="Z750" s="51"/>
      <c r="AA750" s="76"/>
      <c r="AB750" s="76"/>
      <c r="AC750" s="77"/>
      <c r="AD750" s="83" t="s">
        <v>6593</v>
      </c>
      <c r="AE750" s="83">
        <v>836</v>
      </c>
      <c r="AF750" s="83">
        <v>517</v>
      </c>
      <c r="AG750" s="83">
        <v>1196</v>
      </c>
      <c r="AH750" s="83">
        <v>97</v>
      </c>
      <c r="AI750" s="83"/>
      <c r="AJ750" s="83" t="s">
        <v>7581</v>
      </c>
      <c r="AK750" s="83" t="s">
        <v>8234</v>
      </c>
      <c r="AL750" s="89" t="s">
        <v>8857</v>
      </c>
      <c r="AM750" s="83"/>
      <c r="AN750" s="85">
        <v>41257.742430555554</v>
      </c>
      <c r="AO750" s="89" t="s">
        <v>9688</v>
      </c>
      <c r="AP750" s="83" t="b">
        <v>0</v>
      </c>
      <c r="AQ750" s="83" t="b">
        <v>0</v>
      </c>
      <c r="AR750" s="83" t="b">
        <v>1</v>
      </c>
      <c r="AS750" s="83" t="s">
        <v>5613</v>
      </c>
      <c r="AT750" s="83">
        <v>32</v>
      </c>
      <c r="AU750" s="89" t="s">
        <v>9970</v>
      </c>
      <c r="AV750" s="83" t="b">
        <v>1</v>
      </c>
      <c r="AW750" s="83" t="s">
        <v>10421</v>
      </c>
      <c r="AX750" s="89" t="s">
        <v>11169</v>
      </c>
      <c r="AY750" s="83" t="s">
        <v>66</v>
      </c>
      <c r="AZ750" s="2"/>
      <c r="BA750" s="3"/>
      <c r="BB750" s="3"/>
      <c r="BC750" s="3"/>
      <c r="BD750" s="3"/>
    </row>
    <row r="751" spans="1:56" x14ac:dyDescent="0.55000000000000004">
      <c r="A751" s="69" t="s">
        <v>713</v>
      </c>
      <c r="B751" s="70"/>
      <c r="C751" s="70"/>
      <c r="D751" s="71"/>
      <c r="E751" s="73"/>
      <c r="F751" s="107" t="s">
        <v>3069</v>
      </c>
      <c r="G751" s="70"/>
      <c r="H751" s="74"/>
      <c r="I751" s="75"/>
      <c r="J751" s="75"/>
      <c r="K751" s="74" t="s">
        <v>12224</v>
      </c>
      <c r="L751" s="78"/>
      <c r="M751" s="79"/>
      <c r="N751" s="79"/>
      <c r="O751" s="80"/>
      <c r="P751" s="81"/>
      <c r="Q751" s="81"/>
      <c r="R751" s="91"/>
      <c r="S751" s="91"/>
      <c r="T751" s="91"/>
      <c r="U751" s="91"/>
      <c r="V751" s="52"/>
      <c r="W751" s="52"/>
      <c r="X751" s="52"/>
      <c r="Y751" s="52"/>
      <c r="Z751" s="51"/>
      <c r="AA751" s="76"/>
      <c r="AB751" s="76"/>
      <c r="AC751" s="77"/>
      <c r="AD751" s="83" t="s">
        <v>6594</v>
      </c>
      <c r="AE751" s="83">
        <v>168</v>
      </c>
      <c r="AF751" s="83">
        <v>748</v>
      </c>
      <c r="AG751" s="83">
        <v>958</v>
      </c>
      <c r="AH751" s="83">
        <v>414</v>
      </c>
      <c r="AI751" s="83"/>
      <c r="AJ751" s="83" t="s">
        <v>7582</v>
      </c>
      <c r="AK751" s="83"/>
      <c r="AL751" s="89" t="s">
        <v>8858</v>
      </c>
      <c r="AM751" s="83"/>
      <c r="AN751" s="85">
        <v>41290.420416666668</v>
      </c>
      <c r="AO751" s="89" t="s">
        <v>9689</v>
      </c>
      <c r="AP751" s="83" t="b">
        <v>0</v>
      </c>
      <c r="AQ751" s="83" t="b">
        <v>0</v>
      </c>
      <c r="AR751" s="83" t="b">
        <v>0</v>
      </c>
      <c r="AS751" s="83" t="s">
        <v>5605</v>
      </c>
      <c r="AT751" s="83">
        <v>3</v>
      </c>
      <c r="AU751" s="89" t="s">
        <v>9970</v>
      </c>
      <c r="AV751" s="83" t="b">
        <v>0</v>
      </c>
      <c r="AW751" s="83" t="s">
        <v>10421</v>
      </c>
      <c r="AX751" s="89" t="s">
        <v>11170</v>
      </c>
      <c r="AY751" s="83" t="s">
        <v>66</v>
      </c>
      <c r="AZ751" s="2"/>
      <c r="BA751" s="3"/>
      <c r="BB751" s="3"/>
      <c r="BC751" s="3"/>
      <c r="BD751" s="3"/>
    </row>
    <row r="752" spans="1:56" x14ac:dyDescent="0.55000000000000004">
      <c r="A752" s="69" t="s">
        <v>714</v>
      </c>
      <c r="B752" s="70"/>
      <c r="C752" s="70"/>
      <c r="D752" s="71"/>
      <c r="E752" s="73"/>
      <c r="F752" s="107" t="s">
        <v>3070</v>
      </c>
      <c r="G752" s="70"/>
      <c r="H752" s="74"/>
      <c r="I752" s="75"/>
      <c r="J752" s="75"/>
      <c r="K752" s="74" t="s">
        <v>12225</v>
      </c>
      <c r="L752" s="78"/>
      <c r="M752" s="79"/>
      <c r="N752" s="79"/>
      <c r="O752" s="80"/>
      <c r="P752" s="81"/>
      <c r="Q752" s="81"/>
      <c r="R752" s="91"/>
      <c r="S752" s="91"/>
      <c r="T752" s="91"/>
      <c r="U752" s="91"/>
      <c r="V752" s="52"/>
      <c r="W752" s="52"/>
      <c r="X752" s="52"/>
      <c r="Y752" s="52"/>
      <c r="Z752" s="51"/>
      <c r="AA752" s="76"/>
      <c r="AB752" s="76"/>
      <c r="AC752" s="77"/>
      <c r="AD752" s="83" t="s">
        <v>6595</v>
      </c>
      <c r="AE752" s="83">
        <v>204</v>
      </c>
      <c r="AF752" s="83">
        <v>45</v>
      </c>
      <c r="AG752" s="83">
        <v>106</v>
      </c>
      <c r="AH752" s="83">
        <v>411</v>
      </c>
      <c r="AI752" s="83"/>
      <c r="AJ752" s="83" t="s">
        <v>7583</v>
      </c>
      <c r="AK752" s="83" t="s">
        <v>8235</v>
      </c>
      <c r="AL752" s="83"/>
      <c r="AM752" s="83"/>
      <c r="AN752" s="85">
        <v>40680.859884259262</v>
      </c>
      <c r="AO752" s="83"/>
      <c r="AP752" s="83" t="b">
        <v>1</v>
      </c>
      <c r="AQ752" s="83" t="b">
        <v>0</v>
      </c>
      <c r="AR752" s="83" t="b">
        <v>1</v>
      </c>
      <c r="AS752" s="83" t="s">
        <v>5604</v>
      </c>
      <c r="AT752" s="83">
        <v>0</v>
      </c>
      <c r="AU752" s="89" t="s">
        <v>9970</v>
      </c>
      <c r="AV752" s="83" t="b">
        <v>0</v>
      </c>
      <c r="AW752" s="83" t="s">
        <v>10421</v>
      </c>
      <c r="AX752" s="89" t="s">
        <v>11171</v>
      </c>
      <c r="AY752" s="83" t="s">
        <v>66</v>
      </c>
      <c r="AZ752" s="2"/>
      <c r="BA752" s="3"/>
      <c r="BB752" s="3"/>
      <c r="BC752" s="3"/>
      <c r="BD752" s="3"/>
    </row>
    <row r="753" spans="1:56" x14ac:dyDescent="0.55000000000000004">
      <c r="A753" s="69" t="s">
        <v>725</v>
      </c>
      <c r="B753" s="70"/>
      <c r="C753" s="70"/>
      <c r="D753" s="71"/>
      <c r="E753" s="73"/>
      <c r="F753" s="107" t="s">
        <v>10271</v>
      </c>
      <c r="G753" s="70"/>
      <c r="H753" s="74"/>
      <c r="I753" s="75"/>
      <c r="J753" s="75"/>
      <c r="K753" s="74" t="s">
        <v>12226</v>
      </c>
      <c r="L753" s="78"/>
      <c r="M753" s="79"/>
      <c r="N753" s="79"/>
      <c r="O753" s="80"/>
      <c r="P753" s="81"/>
      <c r="Q753" s="81"/>
      <c r="R753" s="91"/>
      <c r="S753" s="91"/>
      <c r="T753" s="91"/>
      <c r="U753" s="91"/>
      <c r="V753" s="52"/>
      <c r="W753" s="52"/>
      <c r="X753" s="52"/>
      <c r="Y753" s="52"/>
      <c r="Z753" s="51"/>
      <c r="AA753" s="76"/>
      <c r="AB753" s="76"/>
      <c r="AC753" s="77"/>
      <c r="AD753" s="83" t="s">
        <v>6596</v>
      </c>
      <c r="AE753" s="83">
        <v>1433</v>
      </c>
      <c r="AF753" s="83">
        <v>475</v>
      </c>
      <c r="AG753" s="83">
        <v>1302</v>
      </c>
      <c r="AH753" s="83">
        <v>212</v>
      </c>
      <c r="AI753" s="83"/>
      <c r="AJ753" s="83" t="s">
        <v>7584</v>
      </c>
      <c r="AK753" s="83" t="s">
        <v>8236</v>
      </c>
      <c r="AL753" s="89" t="s">
        <v>8642</v>
      </c>
      <c r="AM753" s="83"/>
      <c r="AN753" s="85">
        <v>40859.004803240743</v>
      </c>
      <c r="AO753" s="83"/>
      <c r="AP753" s="83" t="b">
        <v>0</v>
      </c>
      <c r="AQ753" s="83" t="b">
        <v>0</v>
      </c>
      <c r="AR753" s="83" t="b">
        <v>0</v>
      </c>
      <c r="AS753" s="83" t="s">
        <v>5604</v>
      </c>
      <c r="AT753" s="83">
        <v>7</v>
      </c>
      <c r="AU753" s="89" t="s">
        <v>9973</v>
      </c>
      <c r="AV753" s="83" t="b">
        <v>0</v>
      </c>
      <c r="AW753" s="83" t="s">
        <v>10421</v>
      </c>
      <c r="AX753" s="89" t="s">
        <v>11172</v>
      </c>
      <c r="AY753" s="83" t="s">
        <v>66</v>
      </c>
      <c r="AZ753" s="2"/>
      <c r="BA753" s="3"/>
      <c r="BB753" s="3"/>
      <c r="BC753" s="3"/>
      <c r="BD753" s="3"/>
    </row>
    <row r="754" spans="1:56" x14ac:dyDescent="0.55000000000000004">
      <c r="A754" s="69" t="s">
        <v>726</v>
      </c>
      <c r="B754" s="70"/>
      <c r="C754" s="70"/>
      <c r="D754" s="71"/>
      <c r="E754" s="73"/>
      <c r="F754" s="107" t="s">
        <v>3081</v>
      </c>
      <c r="G754" s="70"/>
      <c r="H754" s="74"/>
      <c r="I754" s="75"/>
      <c r="J754" s="75"/>
      <c r="K754" s="74" t="s">
        <v>12227</v>
      </c>
      <c r="L754" s="78"/>
      <c r="M754" s="79"/>
      <c r="N754" s="79"/>
      <c r="O754" s="80"/>
      <c r="P754" s="81"/>
      <c r="Q754" s="81"/>
      <c r="R754" s="91"/>
      <c r="S754" s="91"/>
      <c r="T754" s="91"/>
      <c r="U754" s="91"/>
      <c r="V754" s="52"/>
      <c r="W754" s="52"/>
      <c r="X754" s="52"/>
      <c r="Y754" s="52"/>
      <c r="Z754" s="51"/>
      <c r="AA754" s="76"/>
      <c r="AB754" s="76"/>
      <c r="AC754" s="77"/>
      <c r="AD754" s="83" t="s">
        <v>6597</v>
      </c>
      <c r="AE754" s="83">
        <v>141</v>
      </c>
      <c r="AF754" s="83">
        <v>119</v>
      </c>
      <c r="AG754" s="83">
        <v>99</v>
      </c>
      <c r="AH754" s="83">
        <v>353</v>
      </c>
      <c r="AI754" s="83"/>
      <c r="AJ754" s="83" t="s">
        <v>7585</v>
      </c>
      <c r="AK754" s="83" t="s">
        <v>8237</v>
      </c>
      <c r="AL754" s="89" t="s">
        <v>8859</v>
      </c>
      <c r="AM754" s="83"/>
      <c r="AN754" s="85">
        <v>43138.399247685185</v>
      </c>
      <c r="AO754" s="89" t="s">
        <v>9690</v>
      </c>
      <c r="AP754" s="83" t="b">
        <v>0</v>
      </c>
      <c r="AQ754" s="83" t="b">
        <v>0</v>
      </c>
      <c r="AR754" s="83" t="b">
        <v>1</v>
      </c>
      <c r="AS754" s="83" t="s">
        <v>5609</v>
      </c>
      <c r="AT754" s="83">
        <v>3</v>
      </c>
      <c r="AU754" s="89" t="s">
        <v>9970</v>
      </c>
      <c r="AV754" s="83" t="b">
        <v>0</v>
      </c>
      <c r="AW754" s="83" t="s">
        <v>10421</v>
      </c>
      <c r="AX754" s="89" t="s">
        <v>11173</v>
      </c>
      <c r="AY754" s="83" t="s">
        <v>66</v>
      </c>
      <c r="AZ754" s="2"/>
      <c r="BA754" s="3"/>
      <c r="BB754" s="3"/>
      <c r="BC754" s="3"/>
      <c r="BD754" s="3"/>
    </row>
    <row r="755" spans="1:56" x14ac:dyDescent="0.55000000000000004">
      <c r="A755" s="69" t="s">
        <v>1151</v>
      </c>
      <c r="B755" s="70"/>
      <c r="C755" s="70"/>
      <c r="D755" s="71"/>
      <c r="E755" s="73"/>
      <c r="F755" s="107" t="s">
        <v>10272</v>
      </c>
      <c r="G755" s="70"/>
      <c r="H755" s="74"/>
      <c r="I755" s="75"/>
      <c r="J755" s="75"/>
      <c r="K755" s="74" t="s">
        <v>12228</v>
      </c>
      <c r="L755" s="78"/>
      <c r="M755" s="79"/>
      <c r="N755" s="79"/>
      <c r="O755" s="80"/>
      <c r="P755" s="81"/>
      <c r="Q755" s="81"/>
      <c r="R755" s="91"/>
      <c r="S755" s="91"/>
      <c r="T755" s="91"/>
      <c r="U755" s="91"/>
      <c r="V755" s="52"/>
      <c r="W755" s="52"/>
      <c r="X755" s="52"/>
      <c r="Y755" s="52"/>
      <c r="Z755" s="51"/>
      <c r="AA755" s="76"/>
      <c r="AB755" s="76"/>
      <c r="AC755" s="77"/>
      <c r="AD755" s="83" t="s">
        <v>6598</v>
      </c>
      <c r="AE755" s="83">
        <v>43</v>
      </c>
      <c r="AF755" s="83">
        <v>64</v>
      </c>
      <c r="AG755" s="83">
        <v>22</v>
      </c>
      <c r="AH755" s="83">
        <v>59</v>
      </c>
      <c r="AI755" s="83"/>
      <c r="AJ755" s="83" t="s">
        <v>7586</v>
      </c>
      <c r="AK755" s="83" t="s">
        <v>8238</v>
      </c>
      <c r="AL755" s="83"/>
      <c r="AM755" s="83"/>
      <c r="AN755" s="85">
        <v>43024.609467592592</v>
      </c>
      <c r="AO755" s="83"/>
      <c r="AP755" s="83" t="b">
        <v>1</v>
      </c>
      <c r="AQ755" s="83" t="b">
        <v>0</v>
      </c>
      <c r="AR755" s="83" t="b">
        <v>0</v>
      </c>
      <c r="AS755" s="83" t="s">
        <v>5604</v>
      </c>
      <c r="AT755" s="83">
        <v>2</v>
      </c>
      <c r="AU755" s="83"/>
      <c r="AV755" s="83" t="b">
        <v>0</v>
      </c>
      <c r="AW755" s="83" t="s">
        <v>10421</v>
      </c>
      <c r="AX755" s="89" t="s">
        <v>11174</v>
      </c>
      <c r="AY755" s="83" t="s">
        <v>65</v>
      </c>
      <c r="AZ755" s="2"/>
      <c r="BA755" s="3"/>
      <c r="BB755" s="3"/>
      <c r="BC755" s="3"/>
      <c r="BD755" s="3"/>
    </row>
    <row r="756" spans="1:56" x14ac:dyDescent="0.55000000000000004">
      <c r="A756" s="69" t="s">
        <v>715</v>
      </c>
      <c r="B756" s="70"/>
      <c r="C756" s="70"/>
      <c r="D756" s="71"/>
      <c r="E756" s="73"/>
      <c r="F756" s="107" t="s">
        <v>3071</v>
      </c>
      <c r="G756" s="70"/>
      <c r="H756" s="74"/>
      <c r="I756" s="75"/>
      <c r="J756" s="75"/>
      <c r="K756" s="74" t="s">
        <v>12229</v>
      </c>
      <c r="L756" s="78"/>
      <c r="M756" s="79"/>
      <c r="N756" s="79"/>
      <c r="O756" s="80"/>
      <c r="P756" s="81"/>
      <c r="Q756" s="81"/>
      <c r="R756" s="91"/>
      <c r="S756" s="91"/>
      <c r="T756" s="91"/>
      <c r="U756" s="91"/>
      <c r="V756" s="52"/>
      <c r="W756" s="52"/>
      <c r="X756" s="52"/>
      <c r="Y756" s="52"/>
      <c r="Z756" s="51"/>
      <c r="AA756" s="76"/>
      <c r="AB756" s="76"/>
      <c r="AC756" s="77"/>
      <c r="AD756" s="83" t="s">
        <v>6599</v>
      </c>
      <c r="AE756" s="83">
        <v>70</v>
      </c>
      <c r="AF756" s="83">
        <v>20</v>
      </c>
      <c r="AG756" s="83">
        <v>256</v>
      </c>
      <c r="AH756" s="83">
        <v>240</v>
      </c>
      <c r="AI756" s="83"/>
      <c r="AJ756" s="83" t="s">
        <v>7587</v>
      </c>
      <c r="AK756" s="83" t="s">
        <v>8239</v>
      </c>
      <c r="AL756" s="83"/>
      <c r="AM756" s="83"/>
      <c r="AN756" s="85">
        <v>43131.64707175926</v>
      </c>
      <c r="AO756" s="89" t="s">
        <v>9691</v>
      </c>
      <c r="AP756" s="83" t="b">
        <v>0</v>
      </c>
      <c r="AQ756" s="83" t="b">
        <v>0</v>
      </c>
      <c r="AR756" s="83" t="b">
        <v>1</v>
      </c>
      <c r="AS756" s="83" t="s">
        <v>5604</v>
      </c>
      <c r="AT756" s="83">
        <v>0</v>
      </c>
      <c r="AU756" s="89" t="s">
        <v>9970</v>
      </c>
      <c r="AV756" s="83" t="b">
        <v>0</v>
      </c>
      <c r="AW756" s="83" t="s">
        <v>10421</v>
      </c>
      <c r="AX756" s="89" t="s">
        <v>11175</v>
      </c>
      <c r="AY756" s="83" t="s">
        <v>66</v>
      </c>
      <c r="AZ756" s="2"/>
      <c r="BA756" s="3"/>
      <c r="BB756" s="3"/>
      <c r="BC756" s="3"/>
      <c r="BD756" s="3"/>
    </row>
    <row r="757" spans="1:56" x14ac:dyDescent="0.55000000000000004">
      <c r="A757" s="69" t="s">
        <v>1152</v>
      </c>
      <c r="B757" s="70"/>
      <c r="C757" s="70"/>
      <c r="D757" s="71"/>
      <c r="E757" s="73"/>
      <c r="F757" s="107" t="s">
        <v>10273</v>
      </c>
      <c r="G757" s="70"/>
      <c r="H757" s="74"/>
      <c r="I757" s="75"/>
      <c r="J757" s="75"/>
      <c r="K757" s="74" t="s">
        <v>12230</v>
      </c>
      <c r="L757" s="78"/>
      <c r="M757" s="79"/>
      <c r="N757" s="79"/>
      <c r="O757" s="80"/>
      <c r="P757" s="81"/>
      <c r="Q757" s="81"/>
      <c r="R757" s="91"/>
      <c r="S757" s="91"/>
      <c r="T757" s="91"/>
      <c r="U757" s="91"/>
      <c r="V757" s="52"/>
      <c r="W757" s="52"/>
      <c r="X757" s="52"/>
      <c r="Y757" s="52"/>
      <c r="Z757" s="51"/>
      <c r="AA757" s="76"/>
      <c r="AB757" s="76"/>
      <c r="AC757" s="77"/>
      <c r="AD757" s="83" t="s">
        <v>6600</v>
      </c>
      <c r="AE757" s="83">
        <v>4848</v>
      </c>
      <c r="AF757" s="83">
        <v>86363</v>
      </c>
      <c r="AG757" s="83">
        <v>8175</v>
      </c>
      <c r="AH757" s="83">
        <v>15</v>
      </c>
      <c r="AI757" s="83"/>
      <c r="AJ757" s="83" t="s">
        <v>7588</v>
      </c>
      <c r="AK757" s="83" t="s">
        <v>8176</v>
      </c>
      <c r="AL757" s="89" t="s">
        <v>8860</v>
      </c>
      <c r="AM757" s="83"/>
      <c r="AN757" s="85">
        <v>39952.338761574072</v>
      </c>
      <c r="AO757" s="89" t="s">
        <v>9692</v>
      </c>
      <c r="AP757" s="83" t="b">
        <v>0</v>
      </c>
      <c r="AQ757" s="83" t="b">
        <v>0</v>
      </c>
      <c r="AR757" s="83" t="b">
        <v>0</v>
      </c>
      <c r="AS757" s="83" t="s">
        <v>5604</v>
      </c>
      <c r="AT757" s="83">
        <v>2269</v>
      </c>
      <c r="AU757" s="89" t="s">
        <v>9970</v>
      </c>
      <c r="AV757" s="83" t="b">
        <v>1</v>
      </c>
      <c r="AW757" s="83" t="s">
        <v>10421</v>
      </c>
      <c r="AX757" s="89" t="s">
        <v>11176</v>
      </c>
      <c r="AY757" s="83" t="s">
        <v>65</v>
      </c>
      <c r="AZ757" s="2"/>
      <c r="BA757" s="3"/>
      <c r="BB757" s="3"/>
      <c r="BC757" s="3"/>
      <c r="BD757" s="3"/>
    </row>
    <row r="758" spans="1:56" x14ac:dyDescent="0.55000000000000004">
      <c r="A758" s="69" t="s">
        <v>1153</v>
      </c>
      <c r="B758" s="70"/>
      <c r="C758" s="70"/>
      <c r="D758" s="71"/>
      <c r="E758" s="73"/>
      <c r="F758" s="107" t="s">
        <v>10274</v>
      </c>
      <c r="G758" s="70"/>
      <c r="H758" s="74"/>
      <c r="I758" s="75"/>
      <c r="J758" s="75"/>
      <c r="K758" s="74" t="s">
        <v>12231</v>
      </c>
      <c r="L758" s="78"/>
      <c r="M758" s="79"/>
      <c r="N758" s="79"/>
      <c r="O758" s="80"/>
      <c r="P758" s="81"/>
      <c r="Q758" s="81"/>
      <c r="R758" s="91"/>
      <c r="S758" s="91"/>
      <c r="T758" s="91"/>
      <c r="U758" s="91"/>
      <c r="V758" s="52"/>
      <c r="W758" s="52"/>
      <c r="X758" s="52"/>
      <c r="Y758" s="52"/>
      <c r="Z758" s="51"/>
      <c r="AA758" s="76"/>
      <c r="AB758" s="76"/>
      <c r="AC758" s="77"/>
      <c r="AD758" s="83" t="s">
        <v>6601</v>
      </c>
      <c r="AE758" s="83">
        <v>2479</v>
      </c>
      <c r="AF758" s="83">
        <v>175287</v>
      </c>
      <c r="AG758" s="83">
        <v>20044</v>
      </c>
      <c r="AH758" s="83">
        <v>1803</v>
      </c>
      <c r="AI758" s="83"/>
      <c r="AJ758" s="83" t="s">
        <v>7589</v>
      </c>
      <c r="AK758" s="83" t="s">
        <v>8029</v>
      </c>
      <c r="AL758" s="89" t="s">
        <v>8861</v>
      </c>
      <c r="AM758" s="83"/>
      <c r="AN758" s="85">
        <v>39970.845462962963</v>
      </c>
      <c r="AO758" s="89" t="s">
        <v>9693</v>
      </c>
      <c r="AP758" s="83" t="b">
        <v>0</v>
      </c>
      <c r="AQ758" s="83" t="b">
        <v>0</v>
      </c>
      <c r="AR758" s="83" t="b">
        <v>1</v>
      </c>
      <c r="AS758" s="83" t="s">
        <v>5604</v>
      </c>
      <c r="AT758" s="83">
        <v>3380</v>
      </c>
      <c r="AU758" s="89" t="s">
        <v>9970</v>
      </c>
      <c r="AV758" s="83" t="b">
        <v>1</v>
      </c>
      <c r="AW758" s="83" t="s">
        <v>10421</v>
      </c>
      <c r="AX758" s="89" t="s">
        <v>11177</v>
      </c>
      <c r="AY758" s="83" t="s">
        <v>65</v>
      </c>
      <c r="AZ758" s="2"/>
      <c r="BA758" s="3"/>
      <c r="BB758" s="3"/>
      <c r="BC758" s="3"/>
      <c r="BD758" s="3"/>
    </row>
    <row r="759" spans="1:56" x14ac:dyDescent="0.55000000000000004">
      <c r="A759" s="69" t="s">
        <v>716</v>
      </c>
      <c r="B759" s="70"/>
      <c r="C759" s="70"/>
      <c r="D759" s="71"/>
      <c r="E759" s="73"/>
      <c r="F759" s="107" t="s">
        <v>3072</v>
      </c>
      <c r="G759" s="70"/>
      <c r="H759" s="74"/>
      <c r="I759" s="75"/>
      <c r="J759" s="75"/>
      <c r="K759" s="74" t="s">
        <v>12232</v>
      </c>
      <c r="L759" s="78"/>
      <c r="M759" s="79"/>
      <c r="N759" s="79"/>
      <c r="O759" s="80"/>
      <c r="P759" s="81"/>
      <c r="Q759" s="81"/>
      <c r="R759" s="91"/>
      <c r="S759" s="91"/>
      <c r="T759" s="91"/>
      <c r="U759" s="91"/>
      <c r="V759" s="52"/>
      <c r="W759" s="52"/>
      <c r="X759" s="52"/>
      <c r="Y759" s="52"/>
      <c r="Z759" s="51"/>
      <c r="AA759" s="76"/>
      <c r="AB759" s="76"/>
      <c r="AC759" s="77"/>
      <c r="AD759" s="83" t="s">
        <v>6602</v>
      </c>
      <c r="AE759" s="83">
        <v>1843</v>
      </c>
      <c r="AF759" s="83">
        <v>494</v>
      </c>
      <c r="AG759" s="83">
        <v>27463</v>
      </c>
      <c r="AH759" s="83">
        <v>27506</v>
      </c>
      <c r="AI759" s="83"/>
      <c r="AJ759" s="83" t="s">
        <v>7590</v>
      </c>
      <c r="AK759" s="83" t="s">
        <v>7858</v>
      </c>
      <c r="AL759" s="83"/>
      <c r="AM759" s="83"/>
      <c r="AN759" s="85">
        <v>42987.191296296296</v>
      </c>
      <c r="AO759" s="83"/>
      <c r="AP759" s="83" t="b">
        <v>1</v>
      </c>
      <c r="AQ759" s="83" t="b">
        <v>0</v>
      </c>
      <c r="AR759" s="83" t="b">
        <v>0</v>
      </c>
      <c r="AS759" s="83" t="s">
        <v>5604</v>
      </c>
      <c r="AT759" s="83">
        <v>9</v>
      </c>
      <c r="AU759" s="83"/>
      <c r="AV759" s="83" t="b">
        <v>0</v>
      </c>
      <c r="AW759" s="83" t="s">
        <v>10421</v>
      </c>
      <c r="AX759" s="89" t="s">
        <v>11178</v>
      </c>
      <c r="AY759" s="83" t="s">
        <v>66</v>
      </c>
      <c r="AZ759" s="2"/>
      <c r="BA759" s="3"/>
      <c r="BB759" s="3"/>
      <c r="BC759" s="3"/>
      <c r="BD759" s="3"/>
    </row>
    <row r="760" spans="1:56" x14ac:dyDescent="0.55000000000000004">
      <c r="A760" s="69" t="s">
        <v>1154</v>
      </c>
      <c r="B760" s="70"/>
      <c r="C760" s="70"/>
      <c r="D760" s="71"/>
      <c r="E760" s="73"/>
      <c r="F760" s="107" t="s">
        <v>10275</v>
      </c>
      <c r="G760" s="70"/>
      <c r="H760" s="74"/>
      <c r="I760" s="75"/>
      <c r="J760" s="75"/>
      <c r="K760" s="74" t="s">
        <v>12233</v>
      </c>
      <c r="L760" s="78"/>
      <c r="M760" s="79"/>
      <c r="N760" s="79"/>
      <c r="O760" s="80"/>
      <c r="P760" s="81"/>
      <c r="Q760" s="81"/>
      <c r="R760" s="91"/>
      <c r="S760" s="91"/>
      <c r="T760" s="91"/>
      <c r="U760" s="91"/>
      <c r="V760" s="52"/>
      <c r="W760" s="52"/>
      <c r="X760" s="52"/>
      <c r="Y760" s="52"/>
      <c r="Z760" s="51"/>
      <c r="AA760" s="76"/>
      <c r="AB760" s="76"/>
      <c r="AC760" s="77"/>
      <c r="AD760" s="83" t="s">
        <v>6603</v>
      </c>
      <c r="AE760" s="83">
        <v>1167</v>
      </c>
      <c r="AF760" s="83">
        <v>4657</v>
      </c>
      <c r="AG760" s="83">
        <v>8194</v>
      </c>
      <c r="AH760" s="83">
        <v>2600</v>
      </c>
      <c r="AI760" s="83"/>
      <c r="AJ760" s="83" t="s">
        <v>7591</v>
      </c>
      <c r="AK760" s="83" t="s">
        <v>8240</v>
      </c>
      <c r="AL760" s="89" t="s">
        <v>8862</v>
      </c>
      <c r="AM760" s="83"/>
      <c r="AN760" s="85">
        <v>42142.638159722221</v>
      </c>
      <c r="AO760" s="89" t="s">
        <v>9694</v>
      </c>
      <c r="AP760" s="83" t="b">
        <v>0</v>
      </c>
      <c r="AQ760" s="83" t="b">
        <v>0</v>
      </c>
      <c r="AR760" s="83" t="b">
        <v>1</v>
      </c>
      <c r="AS760" s="83" t="s">
        <v>5604</v>
      </c>
      <c r="AT760" s="83">
        <v>227</v>
      </c>
      <c r="AU760" s="89" t="s">
        <v>9969</v>
      </c>
      <c r="AV760" s="83" t="b">
        <v>0</v>
      </c>
      <c r="AW760" s="83" t="s">
        <v>10421</v>
      </c>
      <c r="AX760" s="89" t="s">
        <v>11179</v>
      </c>
      <c r="AY760" s="83" t="s">
        <v>65</v>
      </c>
      <c r="AZ760" s="2"/>
      <c r="BA760" s="3"/>
      <c r="BB760" s="3"/>
      <c r="BC760" s="3"/>
      <c r="BD760" s="3"/>
    </row>
    <row r="761" spans="1:56" x14ac:dyDescent="0.55000000000000004">
      <c r="A761" s="69" t="s">
        <v>717</v>
      </c>
      <c r="B761" s="70"/>
      <c r="C761" s="70"/>
      <c r="D761" s="71"/>
      <c r="E761" s="73"/>
      <c r="F761" s="107" t="s">
        <v>3073</v>
      </c>
      <c r="G761" s="70"/>
      <c r="H761" s="74"/>
      <c r="I761" s="75"/>
      <c r="J761" s="75"/>
      <c r="K761" s="74" t="s">
        <v>12234</v>
      </c>
      <c r="L761" s="78"/>
      <c r="M761" s="79"/>
      <c r="N761" s="79"/>
      <c r="O761" s="80"/>
      <c r="P761" s="81"/>
      <c r="Q761" s="81"/>
      <c r="R761" s="91"/>
      <c r="S761" s="91"/>
      <c r="T761" s="91"/>
      <c r="U761" s="91"/>
      <c r="V761" s="52"/>
      <c r="W761" s="52"/>
      <c r="X761" s="52"/>
      <c r="Y761" s="52"/>
      <c r="Z761" s="51"/>
      <c r="AA761" s="76"/>
      <c r="AB761" s="76"/>
      <c r="AC761" s="77"/>
      <c r="AD761" s="83" t="s">
        <v>6604</v>
      </c>
      <c r="AE761" s="83">
        <v>153</v>
      </c>
      <c r="AF761" s="83">
        <v>808</v>
      </c>
      <c r="AG761" s="83">
        <v>38851</v>
      </c>
      <c r="AH761" s="83">
        <v>6038</v>
      </c>
      <c r="AI761" s="83"/>
      <c r="AJ761" s="83" t="s">
        <v>7592</v>
      </c>
      <c r="AK761" s="83"/>
      <c r="AL761" s="83"/>
      <c r="AM761" s="83"/>
      <c r="AN761" s="85">
        <v>42333.410208333335</v>
      </c>
      <c r="AO761" s="89" t="s">
        <v>9695</v>
      </c>
      <c r="AP761" s="83" t="b">
        <v>1</v>
      </c>
      <c r="AQ761" s="83" t="b">
        <v>0</v>
      </c>
      <c r="AR761" s="83" t="b">
        <v>0</v>
      </c>
      <c r="AS761" s="83" t="s">
        <v>5605</v>
      </c>
      <c r="AT761" s="83">
        <v>553</v>
      </c>
      <c r="AU761" s="89" t="s">
        <v>9970</v>
      </c>
      <c r="AV761" s="83" t="b">
        <v>0</v>
      </c>
      <c r="AW761" s="83" t="s">
        <v>10421</v>
      </c>
      <c r="AX761" s="89" t="s">
        <v>11180</v>
      </c>
      <c r="AY761" s="83" t="s">
        <v>66</v>
      </c>
      <c r="AZ761" s="2"/>
      <c r="BA761" s="3"/>
      <c r="BB761" s="3"/>
      <c r="BC761" s="3"/>
      <c r="BD761" s="3"/>
    </row>
    <row r="762" spans="1:56" x14ac:dyDescent="0.55000000000000004">
      <c r="A762" s="69" t="s">
        <v>765</v>
      </c>
      <c r="B762" s="70"/>
      <c r="C762" s="70"/>
      <c r="D762" s="71"/>
      <c r="E762" s="73"/>
      <c r="F762" s="107" t="s">
        <v>3113</v>
      </c>
      <c r="G762" s="70"/>
      <c r="H762" s="74"/>
      <c r="I762" s="75"/>
      <c r="J762" s="75"/>
      <c r="K762" s="74" t="s">
        <v>12235</v>
      </c>
      <c r="L762" s="78"/>
      <c r="M762" s="79"/>
      <c r="N762" s="79"/>
      <c r="O762" s="80"/>
      <c r="P762" s="81"/>
      <c r="Q762" s="81"/>
      <c r="R762" s="91"/>
      <c r="S762" s="91"/>
      <c r="T762" s="91"/>
      <c r="U762" s="91"/>
      <c r="V762" s="52"/>
      <c r="W762" s="52"/>
      <c r="X762" s="52"/>
      <c r="Y762" s="52"/>
      <c r="Z762" s="51"/>
      <c r="AA762" s="76"/>
      <c r="AB762" s="76"/>
      <c r="AC762" s="77"/>
      <c r="AD762" s="83" t="s">
        <v>6605</v>
      </c>
      <c r="AE762" s="83">
        <v>65</v>
      </c>
      <c r="AF762" s="83">
        <v>21</v>
      </c>
      <c r="AG762" s="83">
        <v>62</v>
      </c>
      <c r="AH762" s="83">
        <v>271</v>
      </c>
      <c r="AI762" s="83"/>
      <c r="AJ762" s="83" t="s">
        <v>7593</v>
      </c>
      <c r="AK762" s="83" t="s">
        <v>5764</v>
      </c>
      <c r="AL762" s="89" t="s">
        <v>8863</v>
      </c>
      <c r="AM762" s="83"/>
      <c r="AN762" s="85">
        <v>43292.305208333331</v>
      </c>
      <c r="AO762" s="89" t="s">
        <v>9696</v>
      </c>
      <c r="AP762" s="83" t="b">
        <v>0</v>
      </c>
      <c r="AQ762" s="83" t="b">
        <v>0</v>
      </c>
      <c r="AR762" s="83" t="b">
        <v>1</v>
      </c>
      <c r="AS762" s="83" t="s">
        <v>5604</v>
      </c>
      <c r="AT762" s="83">
        <v>0</v>
      </c>
      <c r="AU762" s="89" t="s">
        <v>9970</v>
      </c>
      <c r="AV762" s="83" t="b">
        <v>0</v>
      </c>
      <c r="AW762" s="83" t="s">
        <v>10421</v>
      </c>
      <c r="AX762" s="89" t="s">
        <v>11181</v>
      </c>
      <c r="AY762" s="83" t="s">
        <v>66</v>
      </c>
      <c r="AZ762" s="2"/>
      <c r="BA762" s="3"/>
      <c r="BB762" s="3"/>
      <c r="BC762" s="3"/>
      <c r="BD762" s="3"/>
    </row>
    <row r="763" spans="1:56" x14ac:dyDescent="0.55000000000000004">
      <c r="A763" s="69" t="s">
        <v>1155</v>
      </c>
      <c r="B763" s="70"/>
      <c r="C763" s="70"/>
      <c r="D763" s="71"/>
      <c r="E763" s="73"/>
      <c r="F763" s="107" t="s">
        <v>10276</v>
      </c>
      <c r="G763" s="70"/>
      <c r="H763" s="74"/>
      <c r="I763" s="75"/>
      <c r="J763" s="75"/>
      <c r="K763" s="74" t="s">
        <v>12236</v>
      </c>
      <c r="L763" s="78"/>
      <c r="M763" s="79"/>
      <c r="N763" s="79"/>
      <c r="O763" s="80"/>
      <c r="P763" s="81"/>
      <c r="Q763" s="81"/>
      <c r="R763" s="91"/>
      <c r="S763" s="91"/>
      <c r="T763" s="91"/>
      <c r="U763" s="91"/>
      <c r="V763" s="52"/>
      <c r="W763" s="52"/>
      <c r="X763" s="52"/>
      <c r="Y763" s="52"/>
      <c r="Z763" s="51"/>
      <c r="AA763" s="76"/>
      <c r="AB763" s="76"/>
      <c r="AC763" s="77"/>
      <c r="AD763" s="83" t="s">
        <v>6606</v>
      </c>
      <c r="AE763" s="83">
        <v>115</v>
      </c>
      <c r="AF763" s="83">
        <v>1048</v>
      </c>
      <c r="AG763" s="83">
        <v>830</v>
      </c>
      <c r="AH763" s="83">
        <v>446</v>
      </c>
      <c r="AI763" s="83"/>
      <c r="AJ763" s="83" t="s">
        <v>7594</v>
      </c>
      <c r="AK763" s="83"/>
      <c r="AL763" s="89" t="s">
        <v>8864</v>
      </c>
      <c r="AM763" s="83"/>
      <c r="AN763" s="85">
        <v>42013.549305555556</v>
      </c>
      <c r="AO763" s="89" t="s">
        <v>9697</v>
      </c>
      <c r="AP763" s="83" t="b">
        <v>1</v>
      </c>
      <c r="AQ763" s="83" t="b">
        <v>0</v>
      </c>
      <c r="AR763" s="83" t="b">
        <v>1</v>
      </c>
      <c r="AS763" s="83" t="s">
        <v>5605</v>
      </c>
      <c r="AT763" s="83">
        <v>17</v>
      </c>
      <c r="AU763" s="89" t="s">
        <v>9970</v>
      </c>
      <c r="AV763" s="83" t="b">
        <v>0</v>
      </c>
      <c r="AW763" s="83" t="s">
        <v>10421</v>
      </c>
      <c r="AX763" s="89" t="s">
        <v>11182</v>
      </c>
      <c r="AY763" s="83" t="s">
        <v>65</v>
      </c>
      <c r="AZ763" s="2"/>
      <c r="BA763" s="3"/>
      <c r="BB763" s="3"/>
      <c r="BC763" s="3"/>
      <c r="BD763" s="3"/>
    </row>
    <row r="764" spans="1:56" x14ac:dyDescent="0.55000000000000004">
      <c r="A764" s="69" t="s">
        <v>1156</v>
      </c>
      <c r="B764" s="70"/>
      <c r="C764" s="70"/>
      <c r="D764" s="71"/>
      <c r="E764" s="73"/>
      <c r="F764" s="107" t="s">
        <v>10277</v>
      </c>
      <c r="G764" s="70"/>
      <c r="H764" s="74"/>
      <c r="I764" s="75"/>
      <c r="J764" s="75"/>
      <c r="K764" s="74" t="s">
        <v>12237</v>
      </c>
      <c r="L764" s="78"/>
      <c r="M764" s="79"/>
      <c r="N764" s="79"/>
      <c r="O764" s="80"/>
      <c r="P764" s="81"/>
      <c r="Q764" s="81"/>
      <c r="R764" s="91"/>
      <c r="S764" s="91"/>
      <c r="T764" s="91"/>
      <c r="U764" s="91"/>
      <c r="V764" s="52"/>
      <c r="W764" s="52"/>
      <c r="X764" s="52"/>
      <c r="Y764" s="52"/>
      <c r="Z764" s="51"/>
      <c r="AA764" s="76"/>
      <c r="AB764" s="76"/>
      <c r="AC764" s="77"/>
      <c r="AD764" s="83" t="s">
        <v>6607</v>
      </c>
      <c r="AE764" s="83">
        <v>186</v>
      </c>
      <c r="AF764" s="83">
        <v>14816</v>
      </c>
      <c r="AG764" s="83">
        <v>9400</v>
      </c>
      <c r="AH764" s="83">
        <v>17</v>
      </c>
      <c r="AI764" s="83"/>
      <c r="AJ764" s="83" t="s">
        <v>7595</v>
      </c>
      <c r="AK764" s="83" t="s">
        <v>7865</v>
      </c>
      <c r="AL764" s="89" t="s">
        <v>8865</v>
      </c>
      <c r="AM764" s="83"/>
      <c r="AN764" s="85">
        <v>41100.335173611114</v>
      </c>
      <c r="AO764" s="89" t="s">
        <v>9698</v>
      </c>
      <c r="AP764" s="83" t="b">
        <v>1</v>
      </c>
      <c r="AQ764" s="83" t="b">
        <v>0</v>
      </c>
      <c r="AR764" s="83" t="b">
        <v>0</v>
      </c>
      <c r="AS764" s="83" t="s">
        <v>5605</v>
      </c>
      <c r="AT764" s="83">
        <v>262</v>
      </c>
      <c r="AU764" s="89" t="s">
        <v>9970</v>
      </c>
      <c r="AV764" s="83" t="b">
        <v>0</v>
      </c>
      <c r="AW764" s="83" t="s">
        <v>10421</v>
      </c>
      <c r="AX764" s="89" t="s">
        <v>11183</v>
      </c>
      <c r="AY764" s="83" t="s">
        <v>65</v>
      </c>
      <c r="AZ764" s="2"/>
      <c r="BA764" s="3"/>
      <c r="BB764" s="3"/>
      <c r="BC764" s="3"/>
      <c r="BD764" s="3"/>
    </row>
    <row r="765" spans="1:56" x14ac:dyDescent="0.55000000000000004">
      <c r="A765" s="69" t="s">
        <v>718</v>
      </c>
      <c r="B765" s="70"/>
      <c r="C765" s="70"/>
      <c r="D765" s="71"/>
      <c r="E765" s="73"/>
      <c r="F765" s="107" t="s">
        <v>3074</v>
      </c>
      <c r="G765" s="70"/>
      <c r="H765" s="74"/>
      <c r="I765" s="75"/>
      <c r="J765" s="75"/>
      <c r="K765" s="74" t="s">
        <v>12238</v>
      </c>
      <c r="L765" s="78"/>
      <c r="M765" s="79"/>
      <c r="N765" s="79"/>
      <c r="O765" s="80"/>
      <c r="P765" s="81"/>
      <c r="Q765" s="81"/>
      <c r="R765" s="91"/>
      <c r="S765" s="91"/>
      <c r="T765" s="91"/>
      <c r="U765" s="91"/>
      <c r="V765" s="52"/>
      <c r="W765" s="52"/>
      <c r="X765" s="52"/>
      <c r="Y765" s="52"/>
      <c r="Z765" s="51"/>
      <c r="AA765" s="76"/>
      <c r="AB765" s="76"/>
      <c r="AC765" s="77"/>
      <c r="AD765" s="83" t="s">
        <v>6608</v>
      </c>
      <c r="AE765" s="83">
        <v>246</v>
      </c>
      <c r="AF765" s="83">
        <v>585</v>
      </c>
      <c r="AG765" s="83">
        <v>35975</v>
      </c>
      <c r="AH765" s="83">
        <v>4668</v>
      </c>
      <c r="AI765" s="83"/>
      <c r="AJ765" s="83" t="s">
        <v>7596</v>
      </c>
      <c r="AK765" s="83"/>
      <c r="AL765" s="83"/>
      <c r="AM765" s="83"/>
      <c r="AN765" s="85">
        <v>42148.381990740738</v>
      </c>
      <c r="AO765" s="89" t="s">
        <v>9699</v>
      </c>
      <c r="AP765" s="83" t="b">
        <v>1</v>
      </c>
      <c r="AQ765" s="83" t="b">
        <v>0</v>
      </c>
      <c r="AR765" s="83" t="b">
        <v>0</v>
      </c>
      <c r="AS765" s="83" t="s">
        <v>5605</v>
      </c>
      <c r="AT765" s="83">
        <v>519</v>
      </c>
      <c r="AU765" s="89" t="s">
        <v>9970</v>
      </c>
      <c r="AV765" s="83" t="b">
        <v>0</v>
      </c>
      <c r="AW765" s="83" t="s">
        <v>10421</v>
      </c>
      <c r="AX765" s="89" t="s">
        <v>11184</v>
      </c>
      <c r="AY765" s="83" t="s">
        <v>66</v>
      </c>
      <c r="AZ765" s="2"/>
      <c r="BA765" s="3"/>
      <c r="BB765" s="3"/>
      <c r="BC765" s="3"/>
      <c r="BD765" s="3"/>
    </row>
    <row r="766" spans="1:56" x14ac:dyDescent="0.55000000000000004">
      <c r="A766" s="69" t="s">
        <v>719</v>
      </c>
      <c r="B766" s="70"/>
      <c r="C766" s="70"/>
      <c r="D766" s="71"/>
      <c r="E766" s="73"/>
      <c r="F766" s="107" t="s">
        <v>3075</v>
      </c>
      <c r="G766" s="70"/>
      <c r="H766" s="74"/>
      <c r="I766" s="75"/>
      <c r="J766" s="75"/>
      <c r="K766" s="74" t="s">
        <v>12239</v>
      </c>
      <c r="L766" s="78"/>
      <c r="M766" s="79"/>
      <c r="N766" s="79"/>
      <c r="O766" s="80"/>
      <c r="P766" s="81"/>
      <c r="Q766" s="81"/>
      <c r="R766" s="91"/>
      <c r="S766" s="91"/>
      <c r="T766" s="91"/>
      <c r="U766" s="91"/>
      <c r="V766" s="52"/>
      <c r="W766" s="52"/>
      <c r="X766" s="52"/>
      <c r="Y766" s="52"/>
      <c r="Z766" s="51"/>
      <c r="AA766" s="76"/>
      <c r="AB766" s="76"/>
      <c r="AC766" s="77"/>
      <c r="AD766" s="83" t="s">
        <v>6609</v>
      </c>
      <c r="AE766" s="83">
        <v>86</v>
      </c>
      <c r="AF766" s="83">
        <v>44</v>
      </c>
      <c r="AG766" s="83">
        <v>3343</v>
      </c>
      <c r="AH766" s="83">
        <v>492</v>
      </c>
      <c r="AI766" s="83"/>
      <c r="AJ766" s="83" t="s">
        <v>7597</v>
      </c>
      <c r="AK766" s="83"/>
      <c r="AL766" s="83"/>
      <c r="AM766" s="83"/>
      <c r="AN766" s="85">
        <v>43261.370810185188</v>
      </c>
      <c r="AO766" s="89" t="s">
        <v>9700</v>
      </c>
      <c r="AP766" s="83" t="b">
        <v>1</v>
      </c>
      <c r="AQ766" s="83" t="b">
        <v>0</v>
      </c>
      <c r="AR766" s="83" t="b">
        <v>0</v>
      </c>
      <c r="AS766" s="83" t="s">
        <v>5604</v>
      </c>
      <c r="AT766" s="83">
        <v>0</v>
      </c>
      <c r="AU766" s="83"/>
      <c r="AV766" s="83" t="b">
        <v>0</v>
      </c>
      <c r="AW766" s="83" t="s">
        <v>10421</v>
      </c>
      <c r="AX766" s="89" t="s">
        <v>11185</v>
      </c>
      <c r="AY766" s="83" t="s">
        <v>66</v>
      </c>
      <c r="AZ766" s="2"/>
      <c r="BA766" s="3"/>
      <c r="BB766" s="3"/>
      <c r="BC766" s="3"/>
      <c r="BD766" s="3"/>
    </row>
    <row r="767" spans="1:56" x14ac:dyDescent="0.55000000000000004">
      <c r="A767" s="69" t="s">
        <v>720</v>
      </c>
      <c r="B767" s="70"/>
      <c r="C767" s="70"/>
      <c r="D767" s="71"/>
      <c r="E767" s="73"/>
      <c r="F767" s="107" t="s">
        <v>3076</v>
      </c>
      <c r="G767" s="70"/>
      <c r="H767" s="74"/>
      <c r="I767" s="75"/>
      <c r="J767" s="75"/>
      <c r="K767" s="74" t="s">
        <v>12240</v>
      </c>
      <c r="L767" s="78"/>
      <c r="M767" s="79"/>
      <c r="N767" s="79"/>
      <c r="O767" s="80"/>
      <c r="P767" s="81"/>
      <c r="Q767" s="81"/>
      <c r="R767" s="91"/>
      <c r="S767" s="91"/>
      <c r="T767" s="91"/>
      <c r="U767" s="91"/>
      <c r="V767" s="52"/>
      <c r="W767" s="52"/>
      <c r="X767" s="52"/>
      <c r="Y767" s="52"/>
      <c r="Z767" s="51"/>
      <c r="AA767" s="76"/>
      <c r="AB767" s="76"/>
      <c r="AC767" s="77"/>
      <c r="AD767" s="83" t="s">
        <v>6610</v>
      </c>
      <c r="AE767" s="83">
        <v>395</v>
      </c>
      <c r="AF767" s="83">
        <v>84</v>
      </c>
      <c r="AG767" s="83">
        <v>860</v>
      </c>
      <c r="AH767" s="83">
        <v>2142</v>
      </c>
      <c r="AI767" s="83"/>
      <c r="AJ767" s="83"/>
      <c r="AK767" s="83"/>
      <c r="AL767" s="83"/>
      <c r="AM767" s="83"/>
      <c r="AN767" s="85">
        <v>41759.261134259257</v>
      </c>
      <c r="AO767" s="83"/>
      <c r="AP767" s="83" t="b">
        <v>1</v>
      </c>
      <c r="AQ767" s="83" t="b">
        <v>0</v>
      </c>
      <c r="AR767" s="83" t="b">
        <v>0</v>
      </c>
      <c r="AS767" s="83" t="s">
        <v>5604</v>
      </c>
      <c r="AT767" s="83">
        <v>1</v>
      </c>
      <c r="AU767" s="89" t="s">
        <v>9970</v>
      </c>
      <c r="AV767" s="83" t="b">
        <v>0</v>
      </c>
      <c r="AW767" s="83" t="s">
        <v>10421</v>
      </c>
      <c r="AX767" s="89" t="s">
        <v>11186</v>
      </c>
      <c r="AY767" s="83" t="s">
        <v>66</v>
      </c>
      <c r="AZ767" s="2"/>
      <c r="BA767" s="3"/>
      <c r="BB767" s="3"/>
      <c r="BC767" s="3"/>
      <c r="BD767" s="3"/>
    </row>
    <row r="768" spans="1:56" x14ac:dyDescent="0.55000000000000004">
      <c r="A768" s="69" t="s">
        <v>834</v>
      </c>
      <c r="B768" s="70"/>
      <c r="C768" s="70"/>
      <c r="D768" s="71"/>
      <c r="E768" s="73"/>
      <c r="F768" s="107" t="s">
        <v>3168</v>
      </c>
      <c r="G768" s="70"/>
      <c r="H768" s="74"/>
      <c r="I768" s="75"/>
      <c r="J768" s="75"/>
      <c r="K768" s="74" t="s">
        <v>12241</v>
      </c>
      <c r="L768" s="78"/>
      <c r="M768" s="79"/>
      <c r="N768" s="79"/>
      <c r="O768" s="80"/>
      <c r="P768" s="81"/>
      <c r="Q768" s="81"/>
      <c r="R768" s="91"/>
      <c r="S768" s="91"/>
      <c r="T768" s="91"/>
      <c r="U768" s="91"/>
      <c r="V768" s="52"/>
      <c r="W768" s="52"/>
      <c r="X768" s="52"/>
      <c r="Y768" s="52"/>
      <c r="Z768" s="51"/>
      <c r="AA768" s="76"/>
      <c r="AB768" s="76"/>
      <c r="AC768" s="77"/>
      <c r="AD768" s="83" t="s">
        <v>6611</v>
      </c>
      <c r="AE768" s="83">
        <v>9224</v>
      </c>
      <c r="AF768" s="83">
        <v>90328</v>
      </c>
      <c r="AG768" s="83">
        <v>60353</v>
      </c>
      <c r="AH768" s="83">
        <v>33150</v>
      </c>
      <c r="AI768" s="83"/>
      <c r="AJ768" s="83" t="s">
        <v>7598</v>
      </c>
      <c r="AK768" s="83" t="s">
        <v>8048</v>
      </c>
      <c r="AL768" s="89" t="s">
        <v>8866</v>
      </c>
      <c r="AM768" s="83"/>
      <c r="AN768" s="85">
        <v>40799.614837962959</v>
      </c>
      <c r="AO768" s="89" t="s">
        <v>9701</v>
      </c>
      <c r="AP768" s="83" t="b">
        <v>1</v>
      </c>
      <c r="AQ768" s="83" t="b">
        <v>0</v>
      </c>
      <c r="AR768" s="83" t="b">
        <v>1</v>
      </c>
      <c r="AS768" s="83" t="s">
        <v>5604</v>
      </c>
      <c r="AT768" s="83">
        <v>234</v>
      </c>
      <c r="AU768" s="89" t="s">
        <v>9970</v>
      </c>
      <c r="AV768" s="83" t="b">
        <v>0</v>
      </c>
      <c r="AW768" s="83" t="s">
        <v>10421</v>
      </c>
      <c r="AX768" s="89" t="s">
        <v>11187</v>
      </c>
      <c r="AY768" s="83" t="s">
        <v>66</v>
      </c>
      <c r="AZ768" s="2"/>
      <c r="BA768" s="3"/>
      <c r="BB768" s="3"/>
      <c r="BC768" s="3"/>
      <c r="BD768" s="3"/>
    </row>
    <row r="769" spans="1:56" x14ac:dyDescent="0.55000000000000004">
      <c r="A769" s="69" t="s">
        <v>1157</v>
      </c>
      <c r="B769" s="70"/>
      <c r="C769" s="70"/>
      <c r="D769" s="71"/>
      <c r="E769" s="73"/>
      <c r="F769" s="107" t="s">
        <v>10278</v>
      </c>
      <c r="G769" s="70"/>
      <c r="H769" s="74"/>
      <c r="I769" s="75"/>
      <c r="J769" s="75"/>
      <c r="K769" s="74" t="s">
        <v>12242</v>
      </c>
      <c r="L769" s="78"/>
      <c r="M769" s="79"/>
      <c r="N769" s="79"/>
      <c r="O769" s="80"/>
      <c r="P769" s="81"/>
      <c r="Q769" s="81"/>
      <c r="R769" s="91"/>
      <c r="S769" s="91"/>
      <c r="T769" s="91"/>
      <c r="U769" s="91"/>
      <c r="V769" s="52"/>
      <c r="W769" s="52"/>
      <c r="X769" s="52"/>
      <c r="Y769" s="52"/>
      <c r="Z769" s="51"/>
      <c r="AA769" s="76"/>
      <c r="AB769" s="76"/>
      <c r="AC769" s="77"/>
      <c r="AD769" s="83" t="s">
        <v>6612</v>
      </c>
      <c r="AE769" s="83">
        <v>7449</v>
      </c>
      <c r="AF769" s="83">
        <v>1185059</v>
      </c>
      <c r="AG769" s="83">
        <v>63398</v>
      </c>
      <c r="AH769" s="83">
        <v>1608</v>
      </c>
      <c r="AI769" s="83"/>
      <c r="AJ769" s="83" t="s">
        <v>7599</v>
      </c>
      <c r="AK769" s="83" t="s">
        <v>8092</v>
      </c>
      <c r="AL769" s="89" t="s">
        <v>8867</v>
      </c>
      <c r="AM769" s="83"/>
      <c r="AN769" s="85">
        <v>39966.556261574071</v>
      </c>
      <c r="AO769" s="89" t="s">
        <v>9702</v>
      </c>
      <c r="AP769" s="83" t="b">
        <v>0</v>
      </c>
      <c r="AQ769" s="83" t="b">
        <v>0</v>
      </c>
      <c r="AR769" s="83" t="b">
        <v>1</v>
      </c>
      <c r="AS769" s="83" t="s">
        <v>5604</v>
      </c>
      <c r="AT769" s="83">
        <v>577</v>
      </c>
      <c r="AU769" s="89" t="s">
        <v>9970</v>
      </c>
      <c r="AV769" s="83" t="b">
        <v>1</v>
      </c>
      <c r="AW769" s="83" t="s">
        <v>10421</v>
      </c>
      <c r="AX769" s="89" t="s">
        <v>11188</v>
      </c>
      <c r="AY769" s="83" t="s">
        <v>65</v>
      </c>
      <c r="AZ769" s="2"/>
      <c r="BA769" s="3"/>
      <c r="BB769" s="3"/>
      <c r="BC769" s="3"/>
      <c r="BD769" s="3"/>
    </row>
    <row r="770" spans="1:56" x14ac:dyDescent="0.55000000000000004">
      <c r="A770" s="69" t="s">
        <v>1158</v>
      </c>
      <c r="B770" s="70"/>
      <c r="C770" s="70"/>
      <c r="D770" s="71"/>
      <c r="E770" s="73"/>
      <c r="F770" s="107" t="s">
        <v>10279</v>
      </c>
      <c r="G770" s="70"/>
      <c r="H770" s="74"/>
      <c r="I770" s="75"/>
      <c r="J770" s="75"/>
      <c r="K770" s="74" t="s">
        <v>12243</v>
      </c>
      <c r="L770" s="78"/>
      <c r="M770" s="79"/>
      <c r="N770" s="79"/>
      <c r="O770" s="80"/>
      <c r="P770" s="81"/>
      <c r="Q770" s="81"/>
      <c r="R770" s="91"/>
      <c r="S770" s="91"/>
      <c r="T770" s="91"/>
      <c r="U770" s="91"/>
      <c r="V770" s="52"/>
      <c r="W770" s="52"/>
      <c r="X770" s="52"/>
      <c r="Y770" s="52"/>
      <c r="Z770" s="51"/>
      <c r="AA770" s="76"/>
      <c r="AB770" s="76"/>
      <c r="AC770" s="77"/>
      <c r="AD770" s="83" t="s">
        <v>6613</v>
      </c>
      <c r="AE770" s="83">
        <v>733</v>
      </c>
      <c r="AF770" s="83">
        <v>3866</v>
      </c>
      <c r="AG770" s="83">
        <v>1480</v>
      </c>
      <c r="AH770" s="83">
        <v>695</v>
      </c>
      <c r="AI770" s="83"/>
      <c r="AJ770" s="83" t="s">
        <v>7600</v>
      </c>
      <c r="AK770" s="83" t="s">
        <v>8241</v>
      </c>
      <c r="AL770" s="89" t="s">
        <v>8868</v>
      </c>
      <c r="AM770" s="83"/>
      <c r="AN770" s="85">
        <v>41527.434641203705</v>
      </c>
      <c r="AO770" s="89" t="s">
        <v>9703</v>
      </c>
      <c r="AP770" s="83" t="b">
        <v>1</v>
      </c>
      <c r="AQ770" s="83" t="b">
        <v>0</v>
      </c>
      <c r="AR770" s="83" t="b">
        <v>1</v>
      </c>
      <c r="AS770" s="83" t="s">
        <v>5604</v>
      </c>
      <c r="AT770" s="83">
        <v>26</v>
      </c>
      <c r="AU770" s="89" t="s">
        <v>9970</v>
      </c>
      <c r="AV770" s="83" t="b">
        <v>0</v>
      </c>
      <c r="AW770" s="83" t="s">
        <v>10421</v>
      </c>
      <c r="AX770" s="89" t="s">
        <v>11189</v>
      </c>
      <c r="AY770" s="83" t="s">
        <v>65</v>
      </c>
      <c r="AZ770" s="2"/>
      <c r="BA770" s="3"/>
      <c r="BB770" s="3"/>
      <c r="BC770" s="3"/>
      <c r="BD770" s="3"/>
    </row>
    <row r="771" spans="1:56" x14ac:dyDescent="0.55000000000000004">
      <c r="A771" s="69" t="s">
        <v>1159</v>
      </c>
      <c r="B771" s="70"/>
      <c r="C771" s="70"/>
      <c r="D771" s="71"/>
      <c r="E771" s="73"/>
      <c r="F771" s="107" t="s">
        <v>10280</v>
      </c>
      <c r="G771" s="70"/>
      <c r="H771" s="74"/>
      <c r="I771" s="75"/>
      <c r="J771" s="75"/>
      <c r="K771" s="74" t="s">
        <v>12244</v>
      </c>
      <c r="L771" s="78"/>
      <c r="M771" s="79"/>
      <c r="N771" s="79"/>
      <c r="O771" s="80"/>
      <c r="P771" s="81"/>
      <c r="Q771" s="81"/>
      <c r="R771" s="91"/>
      <c r="S771" s="91"/>
      <c r="T771" s="91"/>
      <c r="U771" s="91"/>
      <c r="V771" s="52"/>
      <c r="W771" s="52"/>
      <c r="X771" s="52"/>
      <c r="Y771" s="52"/>
      <c r="Z771" s="51"/>
      <c r="AA771" s="76"/>
      <c r="AB771" s="76"/>
      <c r="AC771" s="77"/>
      <c r="AD771" s="83" t="s">
        <v>6614</v>
      </c>
      <c r="AE771" s="83">
        <v>737</v>
      </c>
      <c r="AF771" s="83">
        <v>50856</v>
      </c>
      <c r="AG771" s="83">
        <v>9384</v>
      </c>
      <c r="AH771" s="83">
        <v>2378</v>
      </c>
      <c r="AI771" s="83"/>
      <c r="AJ771" s="83" t="s">
        <v>7601</v>
      </c>
      <c r="AK771" s="83" t="s">
        <v>8242</v>
      </c>
      <c r="AL771" s="89" t="s">
        <v>8869</v>
      </c>
      <c r="AM771" s="83"/>
      <c r="AN771" s="85">
        <v>40584.618298611109</v>
      </c>
      <c r="AO771" s="89" t="s">
        <v>9704</v>
      </c>
      <c r="AP771" s="83" t="b">
        <v>0</v>
      </c>
      <c r="AQ771" s="83" t="b">
        <v>0</v>
      </c>
      <c r="AR771" s="83" t="b">
        <v>1</v>
      </c>
      <c r="AS771" s="83" t="s">
        <v>5604</v>
      </c>
      <c r="AT771" s="83">
        <v>75</v>
      </c>
      <c r="AU771" s="89" t="s">
        <v>9968</v>
      </c>
      <c r="AV771" s="83" t="b">
        <v>0</v>
      </c>
      <c r="AW771" s="83" t="s">
        <v>10421</v>
      </c>
      <c r="AX771" s="89" t="s">
        <v>11190</v>
      </c>
      <c r="AY771" s="83" t="s">
        <v>65</v>
      </c>
      <c r="AZ771" s="2"/>
      <c r="BA771" s="3"/>
      <c r="BB771" s="3"/>
      <c r="BC771" s="3"/>
      <c r="BD771" s="3"/>
    </row>
    <row r="772" spans="1:56" x14ac:dyDescent="0.55000000000000004">
      <c r="A772" s="69" t="s">
        <v>1160</v>
      </c>
      <c r="B772" s="70"/>
      <c r="C772" s="70"/>
      <c r="D772" s="71"/>
      <c r="E772" s="73"/>
      <c r="F772" s="107" t="s">
        <v>10281</v>
      </c>
      <c r="G772" s="70"/>
      <c r="H772" s="74"/>
      <c r="I772" s="75"/>
      <c r="J772" s="75"/>
      <c r="K772" s="74" t="s">
        <v>12245</v>
      </c>
      <c r="L772" s="78"/>
      <c r="M772" s="79"/>
      <c r="N772" s="79"/>
      <c r="O772" s="80"/>
      <c r="P772" s="81"/>
      <c r="Q772" s="81"/>
      <c r="R772" s="91"/>
      <c r="S772" s="91"/>
      <c r="T772" s="91"/>
      <c r="U772" s="91"/>
      <c r="V772" s="52"/>
      <c r="W772" s="52"/>
      <c r="X772" s="52"/>
      <c r="Y772" s="52"/>
      <c r="Z772" s="51"/>
      <c r="AA772" s="76"/>
      <c r="AB772" s="76"/>
      <c r="AC772" s="77"/>
      <c r="AD772" s="83" t="s">
        <v>6615</v>
      </c>
      <c r="AE772" s="83">
        <v>2364</v>
      </c>
      <c r="AF772" s="83">
        <v>536939</v>
      </c>
      <c r="AG772" s="83">
        <v>16534</v>
      </c>
      <c r="AH772" s="83">
        <v>113</v>
      </c>
      <c r="AI772" s="83"/>
      <c r="AJ772" s="83" t="s">
        <v>7602</v>
      </c>
      <c r="AK772" s="83" t="s">
        <v>8243</v>
      </c>
      <c r="AL772" s="89" t="s">
        <v>8870</v>
      </c>
      <c r="AM772" s="83"/>
      <c r="AN772" s="85">
        <v>40596.783148148148</v>
      </c>
      <c r="AO772" s="89" t="s">
        <v>9705</v>
      </c>
      <c r="AP772" s="83" t="b">
        <v>1</v>
      </c>
      <c r="AQ772" s="83" t="b">
        <v>0</v>
      </c>
      <c r="AR772" s="83" t="b">
        <v>1</v>
      </c>
      <c r="AS772" s="83" t="s">
        <v>5604</v>
      </c>
      <c r="AT772" s="83">
        <v>146</v>
      </c>
      <c r="AU772" s="89" t="s">
        <v>9970</v>
      </c>
      <c r="AV772" s="83" t="b">
        <v>1</v>
      </c>
      <c r="AW772" s="83" t="s">
        <v>10421</v>
      </c>
      <c r="AX772" s="89" t="s">
        <v>11191</v>
      </c>
      <c r="AY772" s="83" t="s">
        <v>65</v>
      </c>
      <c r="AZ772" s="2"/>
      <c r="BA772" s="3"/>
      <c r="BB772" s="3"/>
      <c r="BC772" s="3"/>
      <c r="BD772" s="3"/>
    </row>
    <row r="773" spans="1:56" x14ac:dyDescent="0.55000000000000004">
      <c r="A773" s="69" t="s">
        <v>1161</v>
      </c>
      <c r="B773" s="70"/>
      <c r="C773" s="70"/>
      <c r="D773" s="71"/>
      <c r="E773" s="73"/>
      <c r="F773" s="107" t="s">
        <v>10282</v>
      </c>
      <c r="G773" s="70"/>
      <c r="H773" s="74"/>
      <c r="I773" s="75"/>
      <c r="J773" s="75"/>
      <c r="K773" s="74" t="s">
        <v>12246</v>
      </c>
      <c r="L773" s="78"/>
      <c r="M773" s="79"/>
      <c r="N773" s="79"/>
      <c r="O773" s="80"/>
      <c r="P773" s="81"/>
      <c r="Q773" s="81"/>
      <c r="R773" s="91"/>
      <c r="S773" s="91"/>
      <c r="T773" s="91"/>
      <c r="U773" s="91"/>
      <c r="V773" s="52"/>
      <c r="W773" s="52"/>
      <c r="X773" s="52"/>
      <c r="Y773" s="52"/>
      <c r="Z773" s="51"/>
      <c r="AA773" s="76"/>
      <c r="AB773" s="76"/>
      <c r="AC773" s="77"/>
      <c r="AD773" s="83" t="s">
        <v>6616</v>
      </c>
      <c r="AE773" s="83">
        <v>119</v>
      </c>
      <c r="AF773" s="83">
        <v>541897</v>
      </c>
      <c r="AG773" s="83">
        <v>4143</v>
      </c>
      <c r="AH773" s="83">
        <v>1711</v>
      </c>
      <c r="AI773" s="83"/>
      <c r="AJ773" s="83" t="s">
        <v>7603</v>
      </c>
      <c r="AK773" s="83" t="s">
        <v>8244</v>
      </c>
      <c r="AL773" s="89" t="s">
        <v>8871</v>
      </c>
      <c r="AM773" s="83"/>
      <c r="AN773" s="85">
        <v>41012.646678240744</v>
      </c>
      <c r="AO773" s="89" t="s">
        <v>9706</v>
      </c>
      <c r="AP773" s="83" t="b">
        <v>0</v>
      </c>
      <c r="AQ773" s="83" t="b">
        <v>0</v>
      </c>
      <c r="AR773" s="83" t="b">
        <v>0</v>
      </c>
      <c r="AS773" s="83" t="s">
        <v>5604</v>
      </c>
      <c r="AT773" s="83">
        <v>122</v>
      </c>
      <c r="AU773" s="89" t="s">
        <v>9970</v>
      </c>
      <c r="AV773" s="83" t="b">
        <v>1</v>
      </c>
      <c r="AW773" s="83" t="s">
        <v>10421</v>
      </c>
      <c r="AX773" s="89" t="s">
        <v>11192</v>
      </c>
      <c r="AY773" s="83" t="s">
        <v>65</v>
      </c>
      <c r="AZ773" s="2"/>
      <c r="BA773" s="3"/>
      <c r="BB773" s="3"/>
      <c r="BC773" s="3"/>
      <c r="BD773" s="3"/>
    </row>
    <row r="774" spans="1:56" x14ac:dyDescent="0.55000000000000004">
      <c r="A774" s="69" t="s">
        <v>1162</v>
      </c>
      <c r="B774" s="70"/>
      <c r="C774" s="70"/>
      <c r="D774" s="71"/>
      <c r="E774" s="73"/>
      <c r="F774" s="107" t="s">
        <v>10283</v>
      </c>
      <c r="G774" s="70"/>
      <c r="H774" s="74"/>
      <c r="I774" s="75"/>
      <c r="J774" s="75"/>
      <c r="K774" s="74" t="s">
        <v>12247</v>
      </c>
      <c r="L774" s="78"/>
      <c r="M774" s="79"/>
      <c r="N774" s="79"/>
      <c r="O774" s="80"/>
      <c r="P774" s="81"/>
      <c r="Q774" s="81"/>
      <c r="R774" s="91"/>
      <c r="S774" s="91"/>
      <c r="T774" s="91"/>
      <c r="U774" s="91"/>
      <c r="V774" s="52"/>
      <c r="W774" s="52"/>
      <c r="X774" s="52"/>
      <c r="Y774" s="52"/>
      <c r="Z774" s="51"/>
      <c r="AA774" s="76"/>
      <c r="AB774" s="76"/>
      <c r="AC774" s="77"/>
      <c r="AD774" s="83" t="s">
        <v>6617</v>
      </c>
      <c r="AE774" s="83">
        <v>161</v>
      </c>
      <c r="AF774" s="83">
        <v>583494</v>
      </c>
      <c r="AG774" s="83">
        <v>13800</v>
      </c>
      <c r="AH774" s="83">
        <v>1585</v>
      </c>
      <c r="AI774" s="83"/>
      <c r="AJ774" s="83" t="s">
        <v>7604</v>
      </c>
      <c r="AK774" s="83" t="s">
        <v>8092</v>
      </c>
      <c r="AL774" s="89" t="s">
        <v>8872</v>
      </c>
      <c r="AM774" s="83"/>
      <c r="AN774" s="85">
        <v>41421.731006944443</v>
      </c>
      <c r="AO774" s="89" t="s">
        <v>9707</v>
      </c>
      <c r="AP774" s="83" t="b">
        <v>1</v>
      </c>
      <c r="AQ774" s="83" t="b">
        <v>0</v>
      </c>
      <c r="AR774" s="83" t="b">
        <v>1</v>
      </c>
      <c r="AS774" s="83" t="s">
        <v>5604</v>
      </c>
      <c r="AT774" s="83">
        <v>161</v>
      </c>
      <c r="AU774" s="89" t="s">
        <v>9970</v>
      </c>
      <c r="AV774" s="83" t="b">
        <v>1</v>
      </c>
      <c r="AW774" s="83" t="s">
        <v>10421</v>
      </c>
      <c r="AX774" s="89" t="s">
        <v>11193</v>
      </c>
      <c r="AY774" s="83" t="s">
        <v>65</v>
      </c>
      <c r="AZ774" s="2"/>
      <c r="BA774" s="3"/>
      <c r="BB774" s="3"/>
      <c r="BC774" s="3"/>
      <c r="BD774" s="3"/>
    </row>
    <row r="775" spans="1:56" x14ac:dyDescent="0.55000000000000004">
      <c r="A775" s="69" t="s">
        <v>1163</v>
      </c>
      <c r="B775" s="70"/>
      <c r="C775" s="70"/>
      <c r="D775" s="71"/>
      <c r="E775" s="73"/>
      <c r="F775" s="107" t="s">
        <v>10284</v>
      </c>
      <c r="G775" s="70"/>
      <c r="H775" s="74"/>
      <c r="I775" s="75"/>
      <c r="J775" s="75"/>
      <c r="K775" s="74" t="s">
        <v>12248</v>
      </c>
      <c r="L775" s="78"/>
      <c r="M775" s="79"/>
      <c r="N775" s="79"/>
      <c r="O775" s="80"/>
      <c r="P775" s="81"/>
      <c r="Q775" s="81"/>
      <c r="R775" s="91"/>
      <c r="S775" s="91"/>
      <c r="T775" s="91"/>
      <c r="U775" s="91"/>
      <c r="V775" s="52"/>
      <c r="W775" s="52"/>
      <c r="X775" s="52"/>
      <c r="Y775" s="52"/>
      <c r="Z775" s="51"/>
      <c r="AA775" s="76"/>
      <c r="AB775" s="76"/>
      <c r="AC775" s="77"/>
      <c r="AD775" s="83" t="s">
        <v>6618</v>
      </c>
      <c r="AE775" s="83">
        <v>201</v>
      </c>
      <c r="AF775" s="83">
        <v>12210</v>
      </c>
      <c r="AG775" s="83">
        <v>1474</v>
      </c>
      <c r="AH775" s="83">
        <v>195</v>
      </c>
      <c r="AI775" s="83"/>
      <c r="AJ775" s="83" t="s">
        <v>7605</v>
      </c>
      <c r="AK775" s="83" t="s">
        <v>8048</v>
      </c>
      <c r="AL775" s="89" t="s">
        <v>8873</v>
      </c>
      <c r="AM775" s="83"/>
      <c r="AN775" s="85">
        <v>42422.646898148145</v>
      </c>
      <c r="AO775" s="83"/>
      <c r="AP775" s="83" t="b">
        <v>0</v>
      </c>
      <c r="AQ775" s="83" t="b">
        <v>0</v>
      </c>
      <c r="AR775" s="83" t="b">
        <v>1</v>
      </c>
      <c r="AS775" s="83" t="s">
        <v>5604</v>
      </c>
      <c r="AT775" s="83">
        <v>24</v>
      </c>
      <c r="AU775" s="89" t="s">
        <v>9970</v>
      </c>
      <c r="AV775" s="83" t="b">
        <v>0</v>
      </c>
      <c r="AW775" s="83" t="s">
        <v>10421</v>
      </c>
      <c r="AX775" s="89" t="s">
        <v>11194</v>
      </c>
      <c r="AY775" s="83" t="s">
        <v>65</v>
      </c>
      <c r="AZ775" s="2"/>
      <c r="BA775" s="3"/>
      <c r="BB775" s="3"/>
      <c r="BC775" s="3"/>
      <c r="BD775" s="3"/>
    </row>
    <row r="776" spans="1:56" x14ac:dyDescent="0.55000000000000004">
      <c r="A776" s="69" t="s">
        <v>1164</v>
      </c>
      <c r="B776" s="70"/>
      <c r="C776" s="70"/>
      <c r="D776" s="71"/>
      <c r="E776" s="73"/>
      <c r="F776" s="107" t="s">
        <v>10285</v>
      </c>
      <c r="G776" s="70"/>
      <c r="H776" s="74"/>
      <c r="I776" s="75"/>
      <c r="J776" s="75"/>
      <c r="K776" s="74" t="s">
        <v>12249</v>
      </c>
      <c r="L776" s="78"/>
      <c r="M776" s="79"/>
      <c r="N776" s="79"/>
      <c r="O776" s="80"/>
      <c r="P776" s="81"/>
      <c r="Q776" s="81"/>
      <c r="R776" s="91"/>
      <c r="S776" s="91"/>
      <c r="T776" s="91"/>
      <c r="U776" s="91"/>
      <c r="V776" s="52"/>
      <c r="W776" s="52"/>
      <c r="X776" s="52"/>
      <c r="Y776" s="52"/>
      <c r="Z776" s="51"/>
      <c r="AA776" s="76"/>
      <c r="AB776" s="76"/>
      <c r="AC776" s="77"/>
      <c r="AD776" s="83" t="s">
        <v>6619</v>
      </c>
      <c r="AE776" s="83">
        <v>676</v>
      </c>
      <c r="AF776" s="83">
        <v>51637</v>
      </c>
      <c r="AG776" s="83">
        <v>1580</v>
      </c>
      <c r="AH776" s="83">
        <v>351</v>
      </c>
      <c r="AI776" s="83"/>
      <c r="AJ776" s="83" t="s">
        <v>7606</v>
      </c>
      <c r="AK776" s="83"/>
      <c r="AL776" s="89" t="s">
        <v>8874</v>
      </c>
      <c r="AM776" s="83"/>
      <c r="AN776" s="85">
        <v>41614.460486111115</v>
      </c>
      <c r="AO776" s="89" t="s">
        <v>9708</v>
      </c>
      <c r="AP776" s="83" t="b">
        <v>1</v>
      </c>
      <c r="AQ776" s="83" t="b">
        <v>0</v>
      </c>
      <c r="AR776" s="83" t="b">
        <v>1</v>
      </c>
      <c r="AS776" s="83" t="s">
        <v>5604</v>
      </c>
      <c r="AT776" s="83">
        <v>38</v>
      </c>
      <c r="AU776" s="89" t="s">
        <v>9970</v>
      </c>
      <c r="AV776" s="83" t="b">
        <v>1</v>
      </c>
      <c r="AW776" s="83" t="s">
        <v>10421</v>
      </c>
      <c r="AX776" s="89" t="s">
        <v>11195</v>
      </c>
      <c r="AY776" s="83" t="s">
        <v>65</v>
      </c>
      <c r="AZ776" s="2"/>
      <c r="BA776" s="3"/>
      <c r="BB776" s="3"/>
      <c r="BC776" s="3"/>
      <c r="BD776" s="3"/>
    </row>
    <row r="777" spans="1:56" x14ac:dyDescent="0.55000000000000004">
      <c r="A777" s="69" t="s">
        <v>1165</v>
      </c>
      <c r="B777" s="70"/>
      <c r="C777" s="70"/>
      <c r="D777" s="71"/>
      <c r="E777" s="73"/>
      <c r="F777" s="107" t="s">
        <v>10286</v>
      </c>
      <c r="G777" s="70"/>
      <c r="H777" s="74"/>
      <c r="I777" s="75"/>
      <c r="J777" s="75"/>
      <c r="K777" s="74" t="s">
        <v>12250</v>
      </c>
      <c r="L777" s="78"/>
      <c r="M777" s="79"/>
      <c r="N777" s="79"/>
      <c r="O777" s="80"/>
      <c r="P777" s="81"/>
      <c r="Q777" s="81"/>
      <c r="R777" s="91"/>
      <c r="S777" s="91"/>
      <c r="T777" s="91"/>
      <c r="U777" s="91"/>
      <c r="V777" s="52"/>
      <c r="W777" s="52"/>
      <c r="X777" s="52"/>
      <c r="Y777" s="52"/>
      <c r="Z777" s="51"/>
      <c r="AA777" s="76"/>
      <c r="AB777" s="76"/>
      <c r="AC777" s="77"/>
      <c r="AD777" s="83" t="s">
        <v>6620</v>
      </c>
      <c r="AE777" s="83">
        <v>18</v>
      </c>
      <c r="AF777" s="83">
        <v>321062</v>
      </c>
      <c r="AG777" s="83">
        <v>580</v>
      </c>
      <c r="AH777" s="83">
        <v>0</v>
      </c>
      <c r="AI777" s="83"/>
      <c r="AJ777" s="83" t="s">
        <v>7607</v>
      </c>
      <c r="AK777" s="83" t="s">
        <v>8048</v>
      </c>
      <c r="AL777" s="89" t="s">
        <v>8875</v>
      </c>
      <c r="AM777" s="83"/>
      <c r="AN777" s="85">
        <v>42611.769224537034</v>
      </c>
      <c r="AO777" s="89" t="s">
        <v>9709</v>
      </c>
      <c r="AP777" s="83" t="b">
        <v>1</v>
      </c>
      <c r="AQ777" s="83" t="b">
        <v>0</v>
      </c>
      <c r="AR777" s="83" t="b">
        <v>1</v>
      </c>
      <c r="AS777" s="83" t="s">
        <v>5604</v>
      </c>
      <c r="AT777" s="83">
        <v>69</v>
      </c>
      <c r="AU777" s="83"/>
      <c r="AV777" s="83" t="b">
        <v>1</v>
      </c>
      <c r="AW777" s="83" t="s">
        <v>10421</v>
      </c>
      <c r="AX777" s="89" t="s">
        <v>11196</v>
      </c>
      <c r="AY777" s="83" t="s">
        <v>65</v>
      </c>
      <c r="AZ777" s="2"/>
      <c r="BA777" s="3"/>
      <c r="BB777" s="3"/>
      <c r="BC777" s="3"/>
      <c r="BD777" s="3"/>
    </row>
    <row r="778" spans="1:56" x14ac:dyDescent="0.55000000000000004">
      <c r="A778" s="69" t="s">
        <v>1166</v>
      </c>
      <c r="B778" s="70"/>
      <c r="C778" s="70"/>
      <c r="D778" s="71"/>
      <c r="E778" s="73"/>
      <c r="F778" s="107" t="s">
        <v>10287</v>
      </c>
      <c r="G778" s="70"/>
      <c r="H778" s="74"/>
      <c r="I778" s="75"/>
      <c r="J778" s="75"/>
      <c r="K778" s="74" t="s">
        <v>12251</v>
      </c>
      <c r="L778" s="78"/>
      <c r="M778" s="79"/>
      <c r="N778" s="79"/>
      <c r="O778" s="80"/>
      <c r="P778" s="81"/>
      <c r="Q778" s="81"/>
      <c r="R778" s="91"/>
      <c r="S778" s="91"/>
      <c r="T778" s="91"/>
      <c r="U778" s="91"/>
      <c r="V778" s="52"/>
      <c r="W778" s="52"/>
      <c r="X778" s="52"/>
      <c r="Y778" s="52"/>
      <c r="Z778" s="51"/>
      <c r="AA778" s="76"/>
      <c r="AB778" s="76"/>
      <c r="AC778" s="77"/>
      <c r="AD778" s="83" t="s">
        <v>6621</v>
      </c>
      <c r="AE778" s="83">
        <v>279</v>
      </c>
      <c r="AF778" s="83">
        <v>385068</v>
      </c>
      <c r="AG778" s="83">
        <v>8868</v>
      </c>
      <c r="AH778" s="83">
        <v>337</v>
      </c>
      <c r="AI778" s="83"/>
      <c r="AJ778" s="83" t="s">
        <v>7608</v>
      </c>
      <c r="AK778" s="83" t="s">
        <v>8092</v>
      </c>
      <c r="AL778" s="89" t="s">
        <v>8876</v>
      </c>
      <c r="AM778" s="83"/>
      <c r="AN778" s="85">
        <v>42461.444050925929</v>
      </c>
      <c r="AO778" s="89" t="s">
        <v>9710</v>
      </c>
      <c r="AP778" s="83" t="b">
        <v>1</v>
      </c>
      <c r="AQ778" s="83" t="b">
        <v>0</v>
      </c>
      <c r="AR778" s="83" t="b">
        <v>0</v>
      </c>
      <c r="AS778" s="83" t="s">
        <v>5604</v>
      </c>
      <c r="AT778" s="83">
        <v>127</v>
      </c>
      <c r="AU778" s="83"/>
      <c r="AV778" s="83" t="b">
        <v>1</v>
      </c>
      <c r="AW778" s="83" t="s">
        <v>10421</v>
      </c>
      <c r="AX778" s="89" t="s">
        <v>11197</v>
      </c>
      <c r="AY778" s="83" t="s">
        <v>65</v>
      </c>
      <c r="AZ778" s="2"/>
      <c r="BA778" s="3"/>
      <c r="BB778" s="3"/>
      <c r="BC778" s="3"/>
      <c r="BD778" s="3"/>
    </row>
    <row r="779" spans="1:56" x14ac:dyDescent="0.55000000000000004">
      <c r="A779" s="69" t="s">
        <v>1167</v>
      </c>
      <c r="B779" s="70"/>
      <c r="C779" s="70"/>
      <c r="D779" s="71"/>
      <c r="E779" s="73"/>
      <c r="F779" s="107" t="s">
        <v>10288</v>
      </c>
      <c r="G779" s="70"/>
      <c r="H779" s="74"/>
      <c r="I779" s="75"/>
      <c r="J779" s="75"/>
      <c r="K779" s="74" t="s">
        <v>12252</v>
      </c>
      <c r="L779" s="78"/>
      <c r="M779" s="79"/>
      <c r="N779" s="79"/>
      <c r="O779" s="80"/>
      <c r="P779" s="81"/>
      <c r="Q779" s="81"/>
      <c r="R779" s="91"/>
      <c r="S779" s="91"/>
      <c r="T779" s="91"/>
      <c r="U779" s="91"/>
      <c r="V779" s="52"/>
      <c r="W779" s="52"/>
      <c r="X779" s="52"/>
      <c r="Y779" s="52"/>
      <c r="Z779" s="51"/>
      <c r="AA779" s="76"/>
      <c r="AB779" s="76"/>
      <c r="AC779" s="77"/>
      <c r="AD779" s="83" t="s">
        <v>6622</v>
      </c>
      <c r="AE779" s="83">
        <v>89</v>
      </c>
      <c r="AF779" s="83">
        <v>13727</v>
      </c>
      <c r="AG779" s="83">
        <v>1637</v>
      </c>
      <c r="AH779" s="83">
        <v>201</v>
      </c>
      <c r="AI779" s="83"/>
      <c r="AJ779" s="83" t="s">
        <v>7609</v>
      </c>
      <c r="AK779" s="83" t="s">
        <v>8048</v>
      </c>
      <c r="AL779" s="89" t="s">
        <v>8877</v>
      </c>
      <c r="AM779" s="83"/>
      <c r="AN779" s="85">
        <v>42627.257986111108</v>
      </c>
      <c r="AO779" s="89" t="s">
        <v>9711</v>
      </c>
      <c r="AP779" s="83" t="b">
        <v>1</v>
      </c>
      <c r="AQ779" s="83" t="b">
        <v>0</v>
      </c>
      <c r="AR779" s="83" t="b">
        <v>0</v>
      </c>
      <c r="AS779" s="83" t="s">
        <v>5604</v>
      </c>
      <c r="AT779" s="83">
        <v>22</v>
      </c>
      <c r="AU779" s="83"/>
      <c r="AV779" s="83" t="b">
        <v>0</v>
      </c>
      <c r="AW779" s="83" t="s">
        <v>10421</v>
      </c>
      <c r="AX779" s="89" t="s">
        <v>11198</v>
      </c>
      <c r="AY779" s="83" t="s">
        <v>65</v>
      </c>
      <c r="AZ779" s="2"/>
      <c r="BA779" s="3"/>
      <c r="BB779" s="3"/>
      <c r="BC779" s="3"/>
      <c r="BD779" s="3"/>
    </row>
    <row r="780" spans="1:56" x14ac:dyDescent="0.55000000000000004">
      <c r="A780" s="69" t="s">
        <v>721</v>
      </c>
      <c r="B780" s="70"/>
      <c r="C780" s="70"/>
      <c r="D780" s="71"/>
      <c r="E780" s="73"/>
      <c r="F780" s="107" t="s">
        <v>3077</v>
      </c>
      <c r="G780" s="70"/>
      <c r="H780" s="74"/>
      <c r="I780" s="75"/>
      <c r="J780" s="75"/>
      <c r="K780" s="74" t="s">
        <v>12253</v>
      </c>
      <c r="L780" s="78"/>
      <c r="M780" s="79"/>
      <c r="N780" s="79"/>
      <c r="O780" s="80"/>
      <c r="P780" s="81"/>
      <c r="Q780" s="81"/>
      <c r="R780" s="91"/>
      <c r="S780" s="91"/>
      <c r="T780" s="91"/>
      <c r="U780" s="91"/>
      <c r="V780" s="52"/>
      <c r="W780" s="52"/>
      <c r="X780" s="52"/>
      <c r="Y780" s="52"/>
      <c r="Z780" s="51"/>
      <c r="AA780" s="76"/>
      <c r="AB780" s="76"/>
      <c r="AC780" s="77"/>
      <c r="AD780" s="83" t="s">
        <v>6623</v>
      </c>
      <c r="AE780" s="83">
        <v>178</v>
      </c>
      <c r="AF780" s="83">
        <v>145</v>
      </c>
      <c r="AG780" s="83">
        <v>1681</v>
      </c>
      <c r="AH780" s="83">
        <v>554</v>
      </c>
      <c r="AI780" s="83"/>
      <c r="AJ780" s="83"/>
      <c r="AK780" s="83"/>
      <c r="AL780" s="83"/>
      <c r="AM780" s="83"/>
      <c r="AN780" s="85">
        <v>41180.812951388885</v>
      </c>
      <c r="AO780" s="83"/>
      <c r="AP780" s="83" t="b">
        <v>1</v>
      </c>
      <c r="AQ780" s="83" t="b">
        <v>0</v>
      </c>
      <c r="AR780" s="83" t="b">
        <v>0</v>
      </c>
      <c r="AS780" s="83" t="s">
        <v>5604</v>
      </c>
      <c r="AT780" s="83">
        <v>0</v>
      </c>
      <c r="AU780" s="89" t="s">
        <v>9970</v>
      </c>
      <c r="AV780" s="83" t="b">
        <v>0</v>
      </c>
      <c r="AW780" s="83" t="s">
        <v>10421</v>
      </c>
      <c r="AX780" s="89" t="s">
        <v>11199</v>
      </c>
      <c r="AY780" s="83" t="s">
        <v>66</v>
      </c>
      <c r="AZ780" s="2"/>
      <c r="BA780" s="3"/>
      <c r="BB780" s="3"/>
      <c r="BC780" s="3"/>
      <c r="BD780" s="3"/>
    </row>
    <row r="781" spans="1:56" x14ac:dyDescent="0.55000000000000004">
      <c r="A781" s="69" t="s">
        <v>1168</v>
      </c>
      <c r="B781" s="70"/>
      <c r="C781" s="70"/>
      <c r="D781" s="71"/>
      <c r="E781" s="73"/>
      <c r="F781" s="107" t="s">
        <v>10289</v>
      </c>
      <c r="G781" s="70"/>
      <c r="H781" s="74"/>
      <c r="I781" s="75"/>
      <c r="J781" s="75"/>
      <c r="K781" s="74" t="s">
        <v>12254</v>
      </c>
      <c r="L781" s="78"/>
      <c r="M781" s="79"/>
      <c r="N781" s="79"/>
      <c r="O781" s="80"/>
      <c r="P781" s="81"/>
      <c r="Q781" s="81"/>
      <c r="R781" s="91"/>
      <c r="S781" s="91"/>
      <c r="T781" s="91"/>
      <c r="U781" s="91"/>
      <c r="V781" s="52"/>
      <c r="W781" s="52"/>
      <c r="X781" s="52"/>
      <c r="Y781" s="52"/>
      <c r="Z781" s="51"/>
      <c r="AA781" s="76"/>
      <c r="AB781" s="76"/>
      <c r="AC781" s="77"/>
      <c r="AD781" s="83" t="s">
        <v>6624</v>
      </c>
      <c r="AE781" s="83">
        <v>151</v>
      </c>
      <c r="AF781" s="83">
        <v>260</v>
      </c>
      <c r="AG781" s="83">
        <v>185</v>
      </c>
      <c r="AH781" s="83">
        <v>215</v>
      </c>
      <c r="AI781" s="83"/>
      <c r="AJ781" s="83" t="s">
        <v>7610</v>
      </c>
      <c r="AK781" s="83" t="s">
        <v>8245</v>
      </c>
      <c r="AL781" s="89" t="s">
        <v>8878</v>
      </c>
      <c r="AM781" s="83"/>
      <c r="AN781" s="85">
        <v>40428.313391203701</v>
      </c>
      <c r="AO781" s="83"/>
      <c r="AP781" s="83" t="b">
        <v>0</v>
      </c>
      <c r="AQ781" s="83" t="b">
        <v>0</v>
      </c>
      <c r="AR781" s="83" t="b">
        <v>0</v>
      </c>
      <c r="AS781" s="83" t="s">
        <v>5604</v>
      </c>
      <c r="AT781" s="83">
        <v>6</v>
      </c>
      <c r="AU781" s="89" t="s">
        <v>9970</v>
      </c>
      <c r="AV781" s="83" t="b">
        <v>0</v>
      </c>
      <c r="AW781" s="83" t="s">
        <v>10421</v>
      </c>
      <c r="AX781" s="89" t="s">
        <v>11200</v>
      </c>
      <c r="AY781" s="83" t="s">
        <v>65</v>
      </c>
      <c r="AZ781" s="2"/>
      <c r="BA781" s="3"/>
      <c r="BB781" s="3"/>
      <c r="BC781" s="3"/>
      <c r="BD781" s="3"/>
    </row>
    <row r="782" spans="1:56" x14ac:dyDescent="0.55000000000000004">
      <c r="A782" s="69" t="s">
        <v>723</v>
      </c>
      <c r="B782" s="70"/>
      <c r="C782" s="70"/>
      <c r="D782" s="71"/>
      <c r="E782" s="73"/>
      <c r="F782" s="107" t="s">
        <v>3079</v>
      </c>
      <c r="G782" s="70"/>
      <c r="H782" s="74"/>
      <c r="I782" s="75"/>
      <c r="J782" s="75"/>
      <c r="K782" s="74" t="s">
        <v>12255</v>
      </c>
      <c r="L782" s="78"/>
      <c r="M782" s="79"/>
      <c r="N782" s="79"/>
      <c r="O782" s="80"/>
      <c r="P782" s="81"/>
      <c r="Q782" s="81"/>
      <c r="R782" s="91"/>
      <c r="S782" s="91"/>
      <c r="T782" s="91"/>
      <c r="U782" s="91"/>
      <c r="V782" s="52"/>
      <c r="W782" s="52"/>
      <c r="X782" s="52"/>
      <c r="Y782" s="52"/>
      <c r="Z782" s="51"/>
      <c r="AA782" s="76"/>
      <c r="AB782" s="76"/>
      <c r="AC782" s="77"/>
      <c r="AD782" s="83" t="s">
        <v>6625</v>
      </c>
      <c r="AE782" s="83">
        <v>351</v>
      </c>
      <c r="AF782" s="83">
        <v>65</v>
      </c>
      <c r="AG782" s="83">
        <v>444</v>
      </c>
      <c r="AH782" s="83">
        <v>1083</v>
      </c>
      <c r="AI782" s="83"/>
      <c r="AJ782" s="83"/>
      <c r="AK782" s="83"/>
      <c r="AL782" s="83"/>
      <c r="AM782" s="83"/>
      <c r="AN782" s="85">
        <v>43127.691770833335</v>
      </c>
      <c r="AO782" s="89" t="s">
        <v>9712</v>
      </c>
      <c r="AP782" s="83" t="b">
        <v>1</v>
      </c>
      <c r="AQ782" s="83" t="b">
        <v>0</v>
      </c>
      <c r="AR782" s="83" t="b">
        <v>0</v>
      </c>
      <c r="AS782" s="83" t="s">
        <v>5604</v>
      </c>
      <c r="AT782" s="83">
        <v>0</v>
      </c>
      <c r="AU782" s="83"/>
      <c r="AV782" s="83" t="b">
        <v>0</v>
      </c>
      <c r="AW782" s="83" t="s">
        <v>10421</v>
      </c>
      <c r="AX782" s="89" t="s">
        <v>11201</v>
      </c>
      <c r="AY782" s="83" t="s">
        <v>66</v>
      </c>
      <c r="AZ782" s="2"/>
      <c r="BA782" s="3"/>
      <c r="BB782" s="3"/>
      <c r="BC782" s="3"/>
      <c r="BD782" s="3"/>
    </row>
    <row r="783" spans="1:56" x14ac:dyDescent="0.55000000000000004">
      <c r="A783" s="69" t="s">
        <v>724</v>
      </c>
      <c r="B783" s="70"/>
      <c r="C783" s="70"/>
      <c r="D783" s="71"/>
      <c r="E783" s="73"/>
      <c r="F783" s="107" t="s">
        <v>3080</v>
      </c>
      <c r="G783" s="70"/>
      <c r="H783" s="74"/>
      <c r="I783" s="75"/>
      <c r="J783" s="75"/>
      <c r="K783" s="74" t="s">
        <v>12256</v>
      </c>
      <c r="L783" s="78"/>
      <c r="M783" s="79"/>
      <c r="N783" s="79"/>
      <c r="O783" s="80"/>
      <c r="P783" s="81"/>
      <c r="Q783" s="81"/>
      <c r="R783" s="91"/>
      <c r="S783" s="91"/>
      <c r="T783" s="91"/>
      <c r="U783" s="91"/>
      <c r="V783" s="52"/>
      <c r="W783" s="52"/>
      <c r="X783" s="52"/>
      <c r="Y783" s="52"/>
      <c r="Z783" s="51"/>
      <c r="AA783" s="76"/>
      <c r="AB783" s="76"/>
      <c r="AC783" s="77"/>
      <c r="AD783" s="83" t="s">
        <v>6626</v>
      </c>
      <c r="AE783" s="83">
        <v>1307</v>
      </c>
      <c r="AF783" s="83">
        <v>538</v>
      </c>
      <c r="AG783" s="83">
        <v>12201</v>
      </c>
      <c r="AH783" s="83">
        <v>8524</v>
      </c>
      <c r="AI783" s="83"/>
      <c r="AJ783" s="83" t="s">
        <v>7611</v>
      </c>
      <c r="AK783" s="83" t="s">
        <v>8246</v>
      </c>
      <c r="AL783" s="83"/>
      <c r="AM783" s="83"/>
      <c r="AN783" s="85">
        <v>40599.428888888891</v>
      </c>
      <c r="AO783" s="89" t="s">
        <v>9713</v>
      </c>
      <c r="AP783" s="83" t="b">
        <v>0</v>
      </c>
      <c r="AQ783" s="83" t="b">
        <v>0</v>
      </c>
      <c r="AR783" s="83" t="b">
        <v>1</v>
      </c>
      <c r="AS783" s="83" t="s">
        <v>5604</v>
      </c>
      <c r="AT783" s="83">
        <v>10</v>
      </c>
      <c r="AU783" s="89" t="s">
        <v>9970</v>
      </c>
      <c r="AV783" s="83" t="b">
        <v>0</v>
      </c>
      <c r="AW783" s="83" t="s">
        <v>10421</v>
      </c>
      <c r="AX783" s="89" t="s">
        <v>11202</v>
      </c>
      <c r="AY783" s="83" t="s">
        <v>66</v>
      </c>
      <c r="AZ783" s="2"/>
      <c r="BA783" s="3"/>
      <c r="BB783" s="3"/>
      <c r="BC783" s="3"/>
      <c r="BD783" s="3"/>
    </row>
    <row r="784" spans="1:56" x14ac:dyDescent="0.55000000000000004">
      <c r="A784" s="69" t="s">
        <v>727</v>
      </c>
      <c r="B784" s="70"/>
      <c r="C784" s="70"/>
      <c r="D784" s="71"/>
      <c r="E784" s="73"/>
      <c r="F784" s="107" t="s">
        <v>3082</v>
      </c>
      <c r="G784" s="70"/>
      <c r="H784" s="74"/>
      <c r="I784" s="75"/>
      <c r="J784" s="75"/>
      <c r="K784" s="74" t="s">
        <v>12257</v>
      </c>
      <c r="L784" s="78"/>
      <c r="M784" s="79"/>
      <c r="N784" s="79"/>
      <c r="O784" s="80"/>
      <c r="P784" s="81"/>
      <c r="Q784" s="81"/>
      <c r="R784" s="91"/>
      <c r="S784" s="91"/>
      <c r="T784" s="91"/>
      <c r="U784" s="91"/>
      <c r="V784" s="52"/>
      <c r="W784" s="52"/>
      <c r="X784" s="52"/>
      <c r="Y784" s="52"/>
      <c r="Z784" s="51"/>
      <c r="AA784" s="76"/>
      <c r="AB784" s="76"/>
      <c r="AC784" s="77"/>
      <c r="AD784" s="83" t="s">
        <v>6627</v>
      </c>
      <c r="AE784" s="83">
        <v>603</v>
      </c>
      <c r="AF784" s="83">
        <v>469</v>
      </c>
      <c r="AG784" s="83">
        <v>4400</v>
      </c>
      <c r="AH784" s="83">
        <v>11693</v>
      </c>
      <c r="AI784" s="83"/>
      <c r="AJ784" s="83" t="s">
        <v>7612</v>
      </c>
      <c r="AK784" s="83" t="s">
        <v>8048</v>
      </c>
      <c r="AL784" s="83"/>
      <c r="AM784" s="83"/>
      <c r="AN784" s="85">
        <v>40401.520335648151</v>
      </c>
      <c r="AO784" s="89" t="s">
        <v>9714</v>
      </c>
      <c r="AP784" s="83" t="b">
        <v>1</v>
      </c>
      <c r="AQ784" s="83" t="b">
        <v>0</v>
      </c>
      <c r="AR784" s="83" t="b">
        <v>1</v>
      </c>
      <c r="AS784" s="83" t="s">
        <v>5604</v>
      </c>
      <c r="AT784" s="83">
        <v>10</v>
      </c>
      <c r="AU784" s="89" t="s">
        <v>9970</v>
      </c>
      <c r="AV784" s="83" t="b">
        <v>0</v>
      </c>
      <c r="AW784" s="83" t="s">
        <v>10421</v>
      </c>
      <c r="AX784" s="89" t="s">
        <v>11203</v>
      </c>
      <c r="AY784" s="83" t="s">
        <v>66</v>
      </c>
      <c r="AZ784" s="2"/>
      <c r="BA784" s="3"/>
      <c r="BB784" s="3"/>
      <c r="BC784" s="3"/>
      <c r="BD784" s="3"/>
    </row>
    <row r="785" spans="1:56" x14ac:dyDescent="0.55000000000000004">
      <c r="A785" s="69" t="s">
        <v>728</v>
      </c>
      <c r="B785" s="70"/>
      <c r="C785" s="70"/>
      <c r="D785" s="71"/>
      <c r="E785" s="73"/>
      <c r="F785" s="107" t="s">
        <v>10290</v>
      </c>
      <c r="G785" s="70"/>
      <c r="H785" s="74"/>
      <c r="I785" s="75"/>
      <c r="J785" s="75"/>
      <c r="K785" s="74" t="s">
        <v>12258</v>
      </c>
      <c r="L785" s="78"/>
      <c r="M785" s="79"/>
      <c r="N785" s="79"/>
      <c r="O785" s="80"/>
      <c r="P785" s="81"/>
      <c r="Q785" s="81"/>
      <c r="R785" s="91"/>
      <c r="S785" s="91"/>
      <c r="T785" s="91"/>
      <c r="U785" s="91"/>
      <c r="V785" s="52"/>
      <c r="W785" s="52"/>
      <c r="X785" s="52"/>
      <c r="Y785" s="52"/>
      <c r="Z785" s="51"/>
      <c r="AA785" s="76"/>
      <c r="AB785" s="76"/>
      <c r="AC785" s="77"/>
      <c r="AD785" s="83" t="s">
        <v>6628</v>
      </c>
      <c r="AE785" s="83">
        <v>515</v>
      </c>
      <c r="AF785" s="83">
        <v>698</v>
      </c>
      <c r="AG785" s="83">
        <v>903</v>
      </c>
      <c r="AH785" s="83">
        <v>609</v>
      </c>
      <c r="AI785" s="83"/>
      <c r="AJ785" s="83" t="s">
        <v>7613</v>
      </c>
      <c r="AK785" s="83" t="s">
        <v>7869</v>
      </c>
      <c r="AL785" s="89" t="s">
        <v>8879</v>
      </c>
      <c r="AM785" s="83"/>
      <c r="AN785" s="85">
        <v>40096.463182870371</v>
      </c>
      <c r="AO785" s="89" t="s">
        <v>9715</v>
      </c>
      <c r="AP785" s="83" t="b">
        <v>0</v>
      </c>
      <c r="AQ785" s="83" t="b">
        <v>0</v>
      </c>
      <c r="AR785" s="83" t="b">
        <v>1</v>
      </c>
      <c r="AS785" s="83" t="s">
        <v>5605</v>
      </c>
      <c r="AT785" s="83">
        <v>35</v>
      </c>
      <c r="AU785" s="89" t="s">
        <v>9974</v>
      </c>
      <c r="AV785" s="83" t="b">
        <v>0</v>
      </c>
      <c r="AW785" s="83" t="s">
        <v>10421</v>
      </c>
      <c r="AX785" s="89" t="s">
        <v>11204</v>
      </c>
      <c r="AY785" s="83" t="s">
        <v>66</v>
      </c>
      <c r="AZ785" s="2"/>
      <c r="BA785" s="3"/>
      <c r="BB785" s="3"/>
      <c r="BC785" s="3"/>
      <c r="BD785" s="3"/>
    </row>
    <row r="786" spans="1:56" x14ac:dyDescent="0.55000000000000004">
      <c r="A786" s="69" t="s">
        <v>729</v>
      </c>
      <c r="B786" s="70"/>
      <c r="C786" s="70"/>
      <c r="D786" s="71"/>
      <c r="E786" s="73"/>
      <c r="F786" s="107" t="s">
        <v>3083</v>
      </c>
      <c r="G786" s="70"/>
      <c r="H786" s="74"/>
      <c r="I786" s="75"/>
      <c r="J786" s="75"/>
      <c r="K786" s="74" t="s">
        <v>12259</v>
      </c>
      <c r="L786" s="78"/>
      <c r="M786" s="79"/>
      <c r="N786" s="79"/>
      <c r="O786" s="80"/>
      <c r="P786" s="81"/>
      <c r="Q786" s="81"/>
      <c r="R786" s="91"/>
      <c r="S786" s="91"/>
      <c r="T786" s="91"/>
      <c r="U786" s="91"/>
      <c r="V786" s="52"/>
      <c r="W786" s="52"/>
      <c r="X786" s="52"/>
      <c r="Y786" s="52"/>
      <c r="Z786" s="51"/>
      <c r="AA786" s="76"/>
      <c r="AB786" s="76"/>
      <c r="AC786" s="77"/>
      <c r="AD786" s="83" t="s">
        <v>6629</v>
      </c>
      <c r="AE786" s="83">
        <v>1927</v>
      </c>
      <c r="AF786" s="83">
        <v>692</v>
      </c>
      <c r="AG786" s="83">
        <v>5428</v>
      </c>
      <c r="AH786" s="83">
        <v>11295</v>
      </c>
      <c r="AI786" s="83"/>
      <c r="AJ786" s="83" t="s">
        <v>7614</v>
      </c>
      <c r="AK786" s="83" t="s">
        <v>8247</v>
      </c>
      <c r="AL786" s="89" t="s">
        <v>8880</v>
      </c>
      <c r="AM786" s="83"/>
      <c r="AN786" s="85">
        <v>40714.700439814813</v>
      </c>
      <c r="AO786" s="89" t="s">
        <v>9716</v>
      </c>
      <c r="AP786" s="83" t="b">
        <v>0</v>
      </c>
      <c r="AQ786" s="83" t="b">
        <v>0</v>
      </c>
      <c r="AR786" s="83" t="b">
        <v>1</v>
      </c>
      <c r="AS786" s="83" t="s">
        <v>5604</v>
      </c>
      <c r="AT786" s="83">
        <v>8</v>
      </c>
      <c r="AU786" s="89" t="s">
        <v>9970</v>
      </c>
      <c r="AV786" s="83" t="b">
        <v>0</v>
      </c>
      <c r="AW786" s="83" t="s">
        <v>10421</v>
      </c>
      <c r="AX786" s="89" t="s">
        <v>11205</v>
      </c>
      <c r="AY786" s="83" t="s">
        <v>66</v>
      </c>
      <c r="AZ786" s="2"/>
      <c r="BA786" s="3"/>
      <c r="BB786" s="3"/>
      <c r="BC786" s="3"/>
      <c r="BD786" s="3"/>
    </row>
    <row r="787" spans="1:56" x14ac:dyDescent="0.55000000000000004">
      <c r="A787" s="69" t="s">
        <v>1169</v>
      </c>
      <c r="B787" s="70"/>
      <c r="C787" s="70"/>
      <c r="D787" s="71"/>
      <c r="E787" s="73"/>
      <c r="F787" s="107" t="s">
        <v>10291</v>
      </c>
      <c r="G787" s="70"/>
      <c r="H787" s="74"/>
      <c r="I787" s="75"/>
      <c r="J787" s="75"/>
      <c r="K787" s="74" t="s">
        <v>12260</v>
      </c>
      <c r="L787" s="78"/>
      <c r="M787" s="79"/>
      <c r="N787" s="79"/>
      <c r="O787" s="80"/>
      <c r="P787" s="81"/>
      <c r="Q787" s="81"/>
      <c r="R787" s="91"/>
      <c r="S787" s="91"/>
      <c r="T787" s="91"/>
      <c r="U787" s="91"/>
      <c r="V787" s="52"/>
      <c r="W787" s="52"/>
      <c r="X787" s="52"/>
      <c r="Y787" s="52"/>
      <c r="Z787" s="51"/>
      <c r="AA787" s="76"/>
      <c r="AB787" s="76"/>
      <c r="AC787" s="77"/>
      <c r="AD787" s="83" t="s">
        <v>6630</v>
      </c>
      <c r="AE787" s="83">
        <v>540</v>
      </c>
      <c r="AF787" s="83">
        <v>2287335</v>
      </c>
      <c r="AG787" s="83">
        <v>72779</v>
      </c>
      <c r="AH787" s="83">
        <v>1634</v>
      </c>
      <c r="AI787" s="83"/>
      <c r="AJ787" s="83" t="s">
        <v>7615</v>
      </c>
      <c r="AK787" s="83"/>
      <c r="AL787" s="89" t="s">
        <v>8881</v>
      </c>
      <c r="AM787" s="83"/>
      <c r="AN787" s="85">
        <v>39933.590601851851</v>
      </c>
      <c r="AO787" s="89" t="s">
        <v>9717</v>
      </c>
      <c r="AP787" s="83" t="b">
        <v>0</v>
      </c>
      <c r="AQ787" s="83" t="b">
        <v>0</v>
      </c>
      <c r="AR787" s="83" t="b">
        <v>1</v>
      </c>
      <c r="AS787" s="83" t="s">
        <v>5604</v>
      </c>
      <c r="AT787" s="83">
        <v>7260</v>
      </c>
      <c r="AU787" s="89" t="s">
        <v>9970</v>
      </c>
      <c r="AV787" s="83" t="b">
        <v>1</v>
      </c>
      <c r="AW787" s="83" t="s">
        <v>10421</v>
      </c>
      <c r="AX787" s="89" t="s">
        <v>11206</v>
      </c>
      <c r="AY787" s="83" t="s">
        <v>65</v>
      </c>
      <c r="AZ787" s="2"/>
      <c r="BA787" s="3"/>
      <c r="BB787" s="3"/>
      <c r="BC787" s="3"/>
      <c r="BD787" s="3"/>
    </row>
    <row r="788" spans="1:56" x14ac:dyDescent="0.55000000000000004">
      <c r="A788" s="69" t="s">
        <v>730</v>
      </c>
      <c r="B788" s="70"/>
      <c r="C788" s="70"/>
      <c r="D788" s="71"/>
      <c r="E788" s="73"/>
      <c r="F788" s="107" t="s">
        <v>3084</v>
      </c>
      <c r="G788" s="70"/>
      <c r="H788" s="74"/>
      <c r="I788" s="75"/>
      <c r="J788" s="75"/>
      <c r="K788" s="74" t="s">
        <v>12261</v>
      </c>
      <c r="L788" s="78"/>
      <c r="M788" s="79"/>
      <c r="N788" s="79"/>
      <c r="O788" s="80"/>
      <c r="P788" s="81"/>
      <c r="Q788" s="81"/>
      <c r="R788" s="91"/>
      <c r="S788" s="91"/>
      <c r="T788" s="91"/>
      <c r="U788" s="91"/>
      <c r="V788" s="52"/>
      <c r="W788" s="52"/>
      <c r="X788" s="52"/>
      <c r="Y788" s="52"/>
      <c r="Z788" s="51"/>
      <c r="AA788" s="76"/>
      <c r="AB788" s="76"/>
      <c r="AC788" s="77"/>
      <c r="AD788" s="83" t="s">
        <v>6631</v>
      </c>
      <c r="AE788" s="83">
        <v>9365</v>
      </c>
      <c r="AF788" s="83">
        <v>88769</v>
      </c>
      <c r="AG788" s="83">
        <v>152329</v>
      </c>
      <c r="AH788" s="83">
        <v>41132</v>
      </c>
      <c r="AI788" s="83"/>
      <c r="AJ788" s="83" t="s">
        <v>7616</v>
      </c>
      <c r="AK788" s="83" t="s">
        <v>8248</v>
      </c>
      <c r="AL788" s="89" t="s">
        <v>8882</v>
      </c>
      <c r="AM788" s="83"/>
      <c r="AN788" s="85">
        <v>40572.730462962965</v>
      </c>
      <c r="AO788" s="89" t="s">
        <v>9718</v>
      </c>
      <c r="AP788" s="83" t="b">
        <v>0</v>
      </c>
      <c r="AQ788" s="83" t="b">
        <v>0</v>
      </c>
      <c r="AR788" s="83" t="b">
        <v>1</v>
      </c>
      <c r="AS788" s="83" t="s">
        <v>5604</v>
      </c>
      <c r="AT788" s="83">
        <v>205</v>
      </c>
      <c r="AU788" s="89" t="s">
        <v>9970</v>
      </c>
      <c r="AV788" s="83" t="b">
        <v>0</v>
      </c>
      <c r="AW788" s="83" t="s">
        <v>10421</v>
      </c>
      <c r="AX788" s="89" t="s">
        <v>11207</v>
      </c>
      <c r="AY788" s="83" t="s">
        <v>66</v>
      </c>
      <c r="AZ788" s="2"/>
      <c r="BA788" s="3"/>
      <c r="BB788" s="3"/>
      <c r="BC788" s="3"/>
      <c r="BD788" s="3"/>
    </row>
    <row r="789" spans="1:56" x14ac:dyDescent="0.55000000000000004">
      <c r="A789" s="69" t="s">
        <v>731</v>
      </c>
      <c r="B789" s="70"/>
      <c r="C789" s="70"/>
      <c r="D789" s="71"/>
      <c r="E789" s="73"/>
      <c r="F789" s="107" t="s">
        <v>3085</v>
      </c>
      <c r="G789" s="70"/>
      <c r="H789" s="74"/>
      <c r="I789" s="75"/>
      <c r="J789" s="75"/>
      <c r="K789" s="74" t="s">
        <v>12262</v>
      </c>
      <c r="L789" s="78"/>
      <c r="M789" s="79"/>
      <c r="N789" s="79"/>
      <c r="O789" s="80"/>
      <c r="P789" s="81"/>
      <c r="Q789" s="81"/>
      <c r="R789" s="91"/>
      <c r="S789" s="91"/>
      <c r="T789" s="91"/>
      <c r="U789" s="91"/>
      <c r="V789" s="52"/>
      <c r="W789" s="52"/>
      <c r="X789" s="52"/>
      <c r="Y789" s="52"/>
      <c r="Z789" s="51"/>
      <c r="AA789" s="76"/>
      <c r="AB789" s="76"/>
      <c r="AC789" s="77"/>
      <c r="AD789" s="83" t="s">
        <v>6632</v>
      </c>
      <c r="AE789" s="83">
        <v>677</v>
      </c>
      <c r="AF789" s="83">
        <v>1993</v>
      </c>
      <c r="AG789" s="83">
        <v>994</v>
      </c>
      <c r="AH789" s="83">
        <v>807</v>
      </c>
      <c r="AI789" s="83"/>
      <c r="AJ789" s="83" t="s">
        <v>7617</v>
      </c>
      <c r="AK789" s="83" t="s">
        <v>5749</v>
      </c>
      <c r="AL789" s="89" t="s">
        <v>8883</v>
      </c>
      <c r="AM789" s="83"/>
      <c r="AN789" s="85">
        <v>43069.668275462966</v>
      </c>
      <c r="AO789" s="89" t="s">
        <v>9719</v>
      </c>
      <c r="AP789" s="83" t="b">
        <v>1</v>
      </c>
      <c r="AQ789" s="83" t="b">
        <v>0</v>
      </c>
      <c r="AR789" s="83" t="b">
        <v>0</v>
      </c>
      <c r="AS789" s="83" t="s">
        <v>9959</v>
      </c>
      <c r="AT789" s="83">
        <v>24</v>
      </c>
      <c r="AU789" s="83"/>
      <c r="AV789" s="83" t="b">
        <v>0</v>
      </c>
      <c r="AW789" s="83" t="s">
        <v>10421</v>
      </c>
      <c r="AX789" s="89" t="s">
        <v>11208</v>
      </c>
      <c r="AY789" s="83" t="s">
        <v>66</v>
      </c>
      <c r="AZ789" s="2"/>
      <c r="BA789" s="3"/>
      <c r="BB789" s="3"/>
      <c r="BC789" s="3"/>
      <c r="BD789" s="3"/>
    </row>
    <row r="790" spans="1:56" x14ac:dyDescent="0.55000000000000004">
      <c r="A790" s="69" t="s">
        <v>944</v>
      </c>
      <c r="B790" s="70"/>
      <c r="C790" s="70"/>
      <c r="D790" s="71"/>
      <c r="E790" s="73"/>
      <c r="F790" s="107" t="s">
        <v>10292</v>
      </c>
      <c r="G790" s="70"/>
      <c r="H790" s="74"/>
      <c r="I790" s="75"/>
      <c r="J790" s="75"/>
      <c r="K790" s="74" t="s">
        <v>12263</v>
      </c>
      <c r="L790" s="78"/>
      <c r="M790" s="79"/>
      <c r="N790" s="79"/>
      <c r="O790" s="80"/>
      <c r="P790" s="81"/>
      <c r="Q790" s="81"/>
      <c r="R790" s="91"/>
      <c r="S790" s="91"/>
      <c r="T790" s="91"/>
      <c r="U790" s="91"/>
      <c r="V790" s="52"/>
      <c r="W790" s="52"/>
      <c r="X790" s="52"/>
      <c r="Y790" s="52"/>
      <c r="Z790" s="51"/>
      <c r="AA790" s="76"/>
      <c r="AB790" s="76"/>
      <c r="AC790" s="77"/>
      <c r="AD790" s="83" t="s">
        <v>6633</v>
      </c>
      <c r="AE790" s="83">
        <v>2764</v>
      </c>
      <c r="AF790" s="83">
        <v>16421</v>
      </c>
      <c r="AG790" s="83">
        <v>17104</v>
      </c>
      <c r="AH790" s="83">
        <v>13145</v>
      </c>
      <c r="AI790" s="83"/>
      <c r="AJ790" s="83" t="s">
        <v>7618</v>
      </c>
      <c r="AK790" s="83" t="s">
        <v>7958</v>
      </c>
      <c r="AL790" s="89" t="s">
        <v>8884</v>
      </c>
      <c r="AM790" s="83"/>
      <c r="AN790" s="85">
        <v>39974.450173611112</v>
      </c>
      <c r="AO790" s="89" t="s">
        <v>9720</v>
      </c>
      <c r="AP790" s="83" t="b">
        <v>0</v>
      </c>
      <c r="AQ790" s="83" t="b">
        <v>0</v>
      </c>
      <c r="AR790" s="83" t="b">
        <v>1</v>
      </c>
      <c r="AS790" s="83" t="s">
        <v>5604</v>
      </c>
      <c r="AT790" s="83">
        <v>780</v>
      </c>
      <c r="AU790" s="89" t="s">
        <v>9970</v>
      </c>
      <c r="AV790" s="83" t="b">
        <v>0</v>
      </c>
      <c r="AW790" s="83" t="s">
        <v>10421</v>
      </c>
      <c r="AX790" s="89" t="s">
        <v>11209</v>
      </c>
      <c r="AY790" s="83" t="s">
        <v>66</v>
      </c>
      <c r="AZ790" s="2"/>
      <c r="BA790" s="3"/>
      <c r="BB790" s="3"/>
      <c r="BC790" s="3"/>
      <c r="BD790" s="3"/>
    </row>
    <row r="791" spans="1:56" x14ac:dyDescent="0.55000000000000004">
      <c r="A791" s="69" t="s">
        <v>733</v>
      </c>
      <c r="B791" s="70"/>
      <c r="C791" s="70"/>
      <c r="D791" s="71"/>
      <c r="E791" s="73"/>
      <c r="F791" s="107" t="s">
        <v>2760</v>
      </c>
      <c r="G791" s="70"/>
      <c r="H791" s="74"/>
      <c r="I791" s="75"/>
      <c r="J791" s="75"/>
      <c r="K791" s="74" t="s">
        <v>12264</v>
      </c>
      <c r="L791" s="78"/>
      <c r="M791" s="79"/>
      <c r="N791" s="79"/>
      <c r="O791" s="80"/>
      <c r="P791" s="81"/>
      <c r="Q791" s="81"/>
      <c r="R791" s="91"/>
      <c r="S791" s="91"/>
      <c r="T791" s="91"/>
      <c r="U791" s="91"/>
      <c r="V791" s="52"/>
      <c r="W791" s="52"/>
      <c r="X791" s="52"/>
      <c r="Y791" s="52"/>
      <c r="Z791" s="51"/>
      <c r="AA791" s="76"/>
      <c r="AB791" s="76"/>
      <c r="AC791" s="77"/>
      <c r="AD791" s="83" t="s">
        <v>5715</v>
      </c>
      <c r="AE791" s="83">
        <v>5</v>
      </c>
      <c r="AF791" s="83">
        <v>641</v>
      </c>
      <c r="AG791" s="83">
        <v>39318</v>
      </c>
      <c r="AH791" s="83">
        <v>0</v>
      </c>
      <c r="AI791" s="83"/>
      <c r="AJ791" s="83"/>
      <c r="AK791" s="83"/>
      <c r="AL791" s="83"/>
      <c r="AM791" s="83"/>
      <c r="AN791" s="85">
        <v>43034.229537037034</v>
      </c>
      <c r="AO791" s="83"/>
      <c r="AP791" s="83" t="b">
        <v>0</v>
      </c>
      <c r="AQ791" s="83" t="b">
        <v>1</v>
      </c>
      <c r="AR791" s="83" t="b">
        <v>0</v>
      </c>
      <c r="AS791" s="83" t="s">
        <v>5604</v>
      </c>
      <c r="AT791" s="83">
        <v>11</v>
      </c>
      <c r="AU791" s="89" t="s">
        <v>9970</v>
      </c>
      <c r="AV791" s="83" t="b">
        <v>0</v>
      </c>
      <c r="AW791" s="83" t="s">
        <v>10421</v>
      </c>
      <c r="AX791" s="89" t="s">
        <v>11210</v>
      </c>
      <c r="AY791" s="83" t="s">
        <v>66</v>
      </c>
      <c r="AZ791" s="2"/>
      <c r="BA791" s="3"/>
      <c r="BB791" s="3"/>
      <c r="BC791" s="3"/>
      <c r="BD791" s="3"/>
    </row>
    <row r="792" spans="1:56" x14ac:dyDescent="0.55000000000000004">
      <c r="A792" s="69" t="s">
        <v>734</v>
      </c>
      <c r="B792" s="70"/>
      <c r="C792" s="70"/>
      <c r="D792" s="71"/>
      <c r="E792" s="73"/>
      <c r="F792" s="107" t="s">
        <v>3086</v>
      </c>
      <c r="G792" s="70"/>
      <c r="H792" s="74"/>
      <c r="I792" s="75"/>
      <c r="J792" s="75"/>
      <c r="K792" s="74" t="s">
        <v>12265</v>
      </c>
      <c r="L792" s="78"/>
      <c r="M792" s="79"/>
      <c r="N792" s="79"/>
      <c r="O792" s="80"/>
      <c r="P792" s="81"/>
      <c r="Q792" s="81"/>
      <c r="R792" s="91"/>
      <c r="S792" s="91"/>
      <c r="T792" s="91"/>
      <c r="U792" s="91"/>
      <c r="V792" s="52"/>
      <c r="W792" s="52"/>
      <c r="X792" s="52"/>
      <c r="Y792" s="52"/>
      <c r="Z792" s="51"/>
      <c r="AA792" s="76"/>
      <c r="AB792" s="76"/>
      <c r="AC792" s="77"/>
      <c r="AD792" s="83" t="s">
        <v>6634</v>
      </c>
      <c r="AE792" s="83">
        <v>1669</v>
      </c>
      <c r="AF792" s="83">
        <v>4971</v>
      </c>
      <c r="AG792" s="83">
        <v>1259</v>
      </c>
      <c r="AH792" s="83">
        <v>1325</v>
      </c>
      <c r="AI792" s="83"/>
      <c r="AJ792" s="83" t="s">
        <v>7619</v>
      </c>
      <c r="AK792" s="83" t="s">
        <v>8190</v>
      </c>
      <c r="AL792" s="89" t="s">
        <v>8885</v>
      </c>
      <c r="AM792" s="83"/>
      <c r="AN792" s="85">
        <v>41184.391597222224</v>
      </c>
      <c r="AO792" s="89" t="s">
        <v>9721</v>
      </c>
      <c r="AP792" s="83" t="b">
        <v>0</v>
      </c>
      <c r="AQ792" s="83" t="b">
        <v>0</v>
      </c>
      <c r="AR792" s="83" t="b">
        <v>1</v>
      </c>
      <c r="AS792" s="83" t="s">
        <v>5604</v>
      </c>
      <c r="AT792" s="83">
        <v>15</v>
      </c>
      <c r="AU792" s="89" t="s">
        <v>9970</v>
      </c>
      <c r="AV792" s="83" t="b">
        <v>0</v>
      </c>
      <c r="AW792" s="83" t="s">
        <v>10421</v>
      </c>
      <c r="AX792" s="89" t="s">
        <v>11211</v>
      </c>
      <c r="AY792" s="83" t="s">
        <v>66</v>
      </c>
      <c r="AZ792" s="2"/>
      <c r="BA792" s="3"/>
      <c r="BB792" s="3"/>
      <c r="BC792" s="3"/>
      <c r="BD792" s="3"/>
    </row>
    <row r="793" spans="1:56" x14ac:dyDescent="0.55000000000000004">
      <c r="A793" s="69" t="s">
        <v>744</v>
      </c>
      <c r="B793" s="70"/>
      <c r="C793" s="70"/>
      <c r="D793" s="71"/>
      <c r="E793" s="73"/>
      <c r="F793" s="107" t="s">
        <v>3095</v>
      </c>
      <c r="G793" s="70"/>
      <c r="H793" s="74"/>
      <c r="I793" s="75"/>
      <c r="J793" s="75"/>
      <c r="K793" s="74" t="s">
        <v>12266</v>
      </c>
      <c r="L793" s="78"/>
      <c r="M793" s="79"/>
      <c r="N793" s="79"/>
      <c r="O793" s="80"/>
      <c r="P793" s="81"/>
      <c r="Q793" s="81"/>
      <c r="R793" s="91"/>
      <c r="S793" s="91"/>
      <c r="T793" s="91"/>
      <c r="U793" s="91"/>
      <c r="V793" s="52"/>
      <c r="W793" s="52"/>
      <c r="X793" s="52"/>
      <c r="Y793" s="52"/>
      <c r="Z793" s="51"/>
      <c r="AA793" s="76"/>
      <c r="AB793" s="76"/>
      <c r="AC793" s="77"/>
      <c r="AD793" s="83" t="s">
        <v>6635</v>
      </c>
      <c r="AE793" s="83">
        <v>1169</v>
      </c>
      <c r="AF793" s="83">
        <v>2628</v>
      </c>
      <c r="AG793" s="83">
        <v>17195</v>
      </c>
      <c r="AH793" s="83">
        <v>42521</v>
      </c>
      <c r="AI793" s="83"/>
      <c r="AJ793" s="83" t="s">
        <v>7620</v>
      </c>
      <c r="AK793" s="83"/>
      <c r="AL793" s="83"/>
      <c r="AM793" s="83"/>
      <c r="AN793" s="85">
        <v>40455.879131944443</v>
      </c>
      <c r="AO793" s="89" t="s">
        <v>9722</v>
      </c>
      <c r="AP793" s="83" t="b">
        <v>1</v>
      </c>
      <c r="AQ793" s="83" t="b">
        <v>0</v>
      </c>
      <c r="AR793" s="83" t="b">
        <v>0</v>
      </c>
      <c r="AS793" s="83" t="s">
        <v>5604</v>
      </c>
      <c r="AT793" s="83">
        <v>52</v>
      </c>
      <c r="AU793" s="89" t="s">
        <v>9970</v>
      </c>
      <c r="AV793" s="83" t="b">
        <v>0</v>
      </c>
      <c r="AW793" s="83" t="s">
        <v>10421</v>
      </c>
      <c r="AX793" s="89" t="s">
        <v>11212</v>
      </c>
      <c r="AY793" s="83" t="s">
        <v>66</v>
      </c>
      <c r="AZ793" s="2"/>
      <c r="BA793" s="3"/>
      <c r="BB793" s="3"/>
      <c r="BC793" s="3"/>
      <c r="BD793" s="3"/>
    </row>
    <row r="794" spans="1:56" x14ac:dyDescent="0.55000000000000004">
      <c r="A794" s="69" t="s">
        <v>735</v>
      </c>
      <c r="B794" s="70"/>
      <c r="C794" s="70"/>
      <c r="D794" s="71"/>
      <c r="E794" s="73"/>
      <c r="F794" s="107" t="s">
        <v>10293</v>
      </c>
      <c r="G794" s="70"/>
      <c r="H794" s="74"/>
      <c r="I794" s="75"/>
      <c r="J794" s="75"/>
      <c r="K794" s="74" t="s">
        <v>12267</v>
      </c>
      <c r="L794" s="78"/>
      <c r="M794" s="79"/>
      <c r="N794" s="79"/>
      <c r="O794" s="80"/>
      <c r="P794" s="81"/>
      <c r="Q794" s="81"/>
      <c r="R794" s="91"/>
      <c r="S794" s="91"/>
      <c r="T794" s="91"/>
      <c r="U794" s="91"/>
      <c r="V794" s="52"/>
      <c r="W794" s="52"/>
      <c r="X794" s="52"/>
      <c r="Y794" s="52"/>
      <c r="Z794" s="51"/>
      <c r="AA794" s="76"/>
      <c r="AB794" s="76"/>
      <c r="AC794" s="77"/>
      <c r="AD794" s="83" t="s">
        <v>6636</v>
      </c>
      <c r="AE794" s="83">
        <v>781</v>
      </c>
      <c r="AF794" s="83">
        <v>153</v>
      </c>
      <c r="AG794" s="83">
        <v>522</v>
      </c>
      <c r="AH794" s="83">
        <v>41</v>
      </c>
      <c r="AI794" s="83"/>
      <c r="AJ794" s="83" t="s">
        <v>7621</v>
      </c>
      <c r="AK794" s="83" t="s">
        <v>8249</v>
      </c>
      <c r="AL794" s="89" t="s">
        <v>8886</v>
      </c>
      <c r="AM794" s="83"/>
      <c r="AN794" s="85">
        <v>42682.98878472222</v>
      </c>
      <c r="AO794" s="89" t="s">
        <v>9723</v>
      </c>
      <c r="AP794" s="83" t="b">
        <v>1</v>
      </c>
      <c r="AQ794" s="83" t="b">
        <v>0</v>
      </c>
      <c r="AR794" s="83" t="b">
        <v>1</v>
      </c>
      <c r="AS794" s="83" t="s">
        <v>5604</v>
      </c>
      <c r="AT794" s="83">
        <v>3</v>
      </c>
      <c r="AU794" s="83"/>
      <c r="AV794" s="83" t="b">
        <v>0</v>
      </c>
      <c r="AW794" s="83" t="s">
        <v>10421</v>
      </c>
      <c r="AX794" s="89" t="s">
        <v>11213</v>
      </c>
      <c r="AY794" s="83" t="s">
        <v>66</v>
      </c>
      <c r="AZ794" s="2"/>
      <c r="BA794" s="3"/>
      <c r="BB794" s="3"/>
      <c r="BC794" s="3"/>
      <c r="BD794" s="3"/>
    </row>
    <row r="795" spans="1:56" x14ac:dyDescent="0.55000000000000004">
      <c r="A795" s="69" t="s">
        <v>1170</v>
      </c>
      <c r="B795" s="70"/>
      <c r="C795" s="70"/>
      <c r="D795" s="71"/>
      <c r="E795" s="73"/>
      <c r="F795" s="107" t="s">
        <v>10294</v>
      </c>
      <c r="G795" s="70"/>
      <c r="H795" s="74"/>
      <c r="I795" s="75"/>
      <c r="J795" s="75"/>
      <c r="K795" s="74" t="s">
        <v>12268</v>
      </c>
      <c r="L795" s="78"/>
      <c r="M795" s="79"/>
      <c r="N795" s="79"/>
      <c r="O795" s="80"/>
      <c r="P795" s="81"/>
      <c r="Q795" s="81"/>
      <c r="R795" s="91"/>
      <c r="S795" s="91"/>
      <c r="T795" s="91"/>
      <c r="U795" s="91"/>
      <c r="V795" s="52"/>
      <c r="W795" s="52"/>
      <c r="X795" s="52"/>
      <c r="Y795" s="52"/>
      <c r="Z795" s="51"/>
      <c r="AA795" s="76"/>
      <c r="AB795" s="76"/>
      <c r="AC795" s="77"/>
      <c r="AD795" s="83" t="s">
        <v>6637</v>
      </c>
      <c r="AE795" s="83">
        <v>557</v>
      </c>
      <c r="AF795" s="83">
        <v>687</v>
      </c>
      <c r="AG795" s="83">
        <v>2172</v>
      </c>
      <c r="AH795" s="83">
        <v>1064</v>
      </c>
      <c r="AI795" s="83"/>
      <c r="AJ795" s="83" t="s">
        <v>7622</v>
      </c>
      <c r="AK795" s="83" t="s">
        <v>8250</v>
      </c>
      <c r="AL795" s="89" t="s">
        <v>8887</v>
      </c>
      <c r="AM795" s="83"/>
      <c r="AN795" s="85">
        <v>41004.568159722221</v>
      </c>
      <c r="AO795" s="89" t="s">
        <v>9724</v>
      </c>
      <c r="AP795" s="83" t="b">
        <v>0</v>
      </c>
      <c r="AQ795" s="83" t="b">
        <v>0</v>
      </c>
      <c r="AR795" s="83" t="b">
        <v>1</v>
      </c>
      <c r="AS795" s="83" t="s">
        <v>5609</v>
      </c>
      <c r="AT795" s="83">
        <v>30</v>
      </c>
      <c r="AU795" s="89" t="s">
        <v>9970</v>
      </c>
      <c r="AV795" s="83" t="b">
        <v>0</v>
      </c>
      <c r="AW795" s="83" t="s">
        <v>10421</v>
      </c>
      <c r="AX795" s="89" t="s">
        <v>11214</v>
      </c>
      <c r="AY795" s="83" t="s">
        <v>65</v>
      </c>
      <c r="AZ795" s="2"/>
      <c r="BA795" s="3"/>
      <c r="BB795" s="3"/>
      <c r="BC795" s="3"/>
      <c r="BD795" s="3"/>
    </row>
    <row r="796" spans="1:56" x14ac:dyDescent="0.55000000000000004">
      <c r="A796" s="69" t="s">
        <v>736</v>
      </c>
      <c r="B796" s="70"/>
      <c r="C796" s="70"/>
      <c r="D796" s="71"/>
      <c r="E796" s="73"/>
      <c r="F796" s="107" t="s">
        <v>3087</v>
      </c>
      <c r="G796" s="70"/>
      <c r="H796" s="74"/>
      <c r="I796" s="75"/>
      <c r="J796" s="75"/>
      <c r="K796" s="74" t="s">
        <v>12269</v>
      </c>
      <c r="L796" s="78"/>
      <c r="M796" s="79"/>
      <c r="N796" s="79"/>
      <c r="O796" s="80"/>
      <c r="P796" s="81"/>
      <c r="Q796" s="81"/>
      <c r="R796" s="91"/>
      <c r="S796" s="91"/>
      <c r="T796" s="91"/>
      <c r="U796" s="91"/>
      <c r="V796" s="52"/>
      <c r="W796" s="52"/>
      <c r="X796" s="52"/>
      <c r="Y796" s="52"/>
      <c r="Z796" s="51"/>
      <c r="AA796" s="76"/>
      <c r="AB796" s="76"/>
      <c r="AC796" s="77"/>
      <c r="AD796" s="83" t="s">
        <v>6638</v>
      </c>
      <c r="AE796" s="83">
        <v>1517</v>
      </c>
      <c r="AF796" s="83">
        <v>811</v>
      </c>
      <c r="AG796" s="83">
        <v>6045</v>
      </c>
      <c r="AH796" s="83">
        <v>745</v>
      </c>
      <c r="AI796" s="83"/>
      <c r="AJ796" s="83" t="s">
        <v>7623</v>
      </c>
      <c r="AK796" s="83" t="s">
        <v>7958</v>
      </c>
      <c r="AL796" s="89" t="s">
        <v>8888</v>
      </c>
      <c r="AM796" s="83"/>
      <c r="AN796" s="85">
        <v>40640.699189814812</v>
      </c>
      <c r="AO796" s="89" t="s">
        <v>9725</v>
      </c>
      <c r="AP796" s="83" t="b">
        <v>0</v>
      </c>
      <c r="AQ796" s="83" t="b">
        <v>0</v>
      </c>
      <c r="AR796" s="83" t="b">
        <v>1</v>
      </c>
      <c r="AS796" s="83" t="s">
        <v>9959</v>
      </c>
      <c r="AT796" s="83">
        <v>53</v>
      </c>
      <c r="AU796" s="89" t="s">
        <v>9978</v>
      </c>
      <c r="AV796" s="83" t="b">
        <v>0</v>
      </c>
      <c r="AW796" s="83" t="s">
        <v>10421</v>
      </c>
      <c r="AX796" s="89" t="s">
        <v>11215</v>
      </c>
      <c r="AY796" s="83" t="s">
        <v>66</v>
      </c>
      <c r="AZ796" s="2"/>
      <c r="BA796" s="3"/>
      <c r="BB796" s="3"/>
      <c r="BC796" s="3"/>
      <c r="BD796" s="3"/>
    </row>
    <row r="797" spans="1:56" x14ac:dyDescent="0.55000000000000004">
      <c r="A797" s="69" t="s">
        <v>1171</v>
      </c>
      <c r="B797" s="70"/>
      <c r="C797" s="70"/>
      <c r="D797" s="71"/>
      <c r="E797" s="73"/>
      <c r="F797" s="107" t="s">
        <v>10295</v>
      </c>
      <c r="G797" s="70"/>
      <c r="H797" s="74"/>
      <c r="I797" s="75"/>
      <c r="J797" s="75"/>
      <c r="K797" s="74" t="s">
        <v>12270</v>
      </c>
      <c r="L797" s="78"/>
      <c r="M797" s="79"/>
      <c r="N797" s="79"/>
      <c r="O797" s="80"/>
      <c r="P797" s="81"/>
      <c r="Q797" s="81"/>
      <c r="R797" s="91"/>
      <c r="S797" s="91"/>
      <c r="T797" s="91"/>
      <c r="U797" s="91"/>
      <c r="V797" s="52"/>
      <c r="W797" s="52"/>
      <c r="X797" s="52"/>
      <c r="Y797" s="52"/>
      <c r="Z797" s="51"/>
      <c r="AA797" s="76"/>
      <c r="AB797" s="76"/>
      <c r="AC797" s="77"/>
      <c r="AD797" s="83" t="s">
        <v>6639</v>
      </c>
      <c r="AE797" s="83">
        <v>45</v>
      </c>
      <c r="AF797" s="83">
        <v>50</v>
      </c>
      <c r="AG797" s="83">
        <v>37</v>
      </c>
      <c r="AH797" s="83">
        <v>9</v>
      </c>
      <c r="AI797" s="83"/>
      <c r="AJ797" s="83" t="s">
        <v>7624</v>
      </c>
      <c r="AK797" s="83" t="s">
        <v>7905</v>
      </c>
      <c r="AL797" s="83"/>
      <c r="AM797" s="83"/>
      <c r="AN797" s="85">
        <v>41234.511435185188</v>
      </c>
      <c r="AO797" s="83"/>
      <c r="AP797" s="83" t="b">
        <v>1</v>
      </c>
      <c r="AQ797" s="83" t="b">
        <v>0</v>
      </c>
      <c r="AR797" s="83" t="b">
        <v>0</v>
      </c>
      <c r="AS797" s="83" t="s">
        <v>5604</v>
      </c>
      <c r="AT797" s="83">
        <v>2</v>
      </c>
      <c r="AU797" s="89" t="s">
        <v>9970</v>
      </c>
      <c r="AV797" s="83" t="b">
        <v>0</v>
      </c>
      <c r="AW797" s="83" t="s">
        <v>10421</v>
      </c>
      <c r="AX797" s="89" t="s">
        <v>11216</v>
      </c>
      <c r="AY797" s="83" t="s">
        <v>65</v>
      </c>
      <c r="AZ797" s="2"/>
      <c r="BA797" s="3"/>
      <c r="BB797" s="3"/>
      <c r="BC797" s="3"/>
      <c r="BD797" s="3"/>
    </row>
    <row r="798" spans="1:56" x14ac:dyDescent="0.55000000000000004">
      <c r="A798" s="69" t="s">
        <v>1172</v>
      </c>
      <c r="B798" s="70"/>
      <c r="C798" s="70"/>
      <c r="D798" s="71"/>
      <c r="E798" s="73"/>
      <c r="F798" s="107" t="s">
        <v>10296</v>
      </c>
      <c r="G798" s="70"/>
      <c r="H798" s="74"/>
      <c r="I798" s="75"/>
      <c r="J798" s="75"/>
      <c r="K798" s="74" t="s">
        <v>12271</v>
      </c>
      <c r="L798" s="78"/>
      <c r="M798" s="79"/>
      <c r="N798" s="79"/>
      <c r="O798" s="80"/>
      <c r="P798" s="81"/>
      <c r="Q798" s="81"/>
      <c r="R798" s="91"/>
      <c r="S798" s="91"/>
      <c r="T798" s="91"/>
      <c r="U798" s="91"/>
      <c r="V798" s="52"/>
      <c r="W798" s="52"/>
      <c r="X798" s="52"/>
      <c r="Y798" s="52"/>
      <c r="Z798" s="51"/>
      <c r="AA798" s="76"/>
      <c r="AB798" s="76"/>
      <c r="AC798" s="77"/>
      <c r="AD798" s="83" t="s">
        <v>6640</v>
      </c>
      <c r="AE798" s="83">
        <v>1062</v>
      </c>
      <c r="AF798" s="83">
        <v>2256</v>
      </c>
      <c r="AG798" s="83">
        <v>2306</v>
      </c>
      <c r="AH798" s="83">
        <v>66</v>
      </c>
      <c r="AI798" s="83"/>
      <c r="AJ798" s="83" t="s">
        <v>7625</v>
      </c>
      <c r="AK798" s="83" t="s">
        <v>7946</v>
      </c>
      <c r="AL798" s="89" t="s">
        <v>8889</v>
      </c>
      <c r="AM798" s="83"/>
      <c r="AN798" s="85">
        <v>40094.66128472222</v>
      </c>
      <c r="AO798" s="89" t="s">
        <v>9726</v>
      </c>
      <c r="AP798" s="83" t="b">
        <v>1</v>
      </c>
      <c r="AQ798" s="83" t="b">
        <v>0</v>
      </c>
      <c r="AR798" s="83" t="b">
        <v>0</v>
      </c>
      <c r="AS798" s="83" t="s">
        <v>5604</v>
      </c>
      <c r="AT798" s="83">
        <v>155</v>
      </c>
      <c r="AU798" s="89" t="s">
        <v>9970</v>
      </c>
      <c r="AV798" s="83" t="b">
        <v>1</v>
      </c>
      <c r="AW798" s="83" t="s">
        <v>10421</v>
      </c>
      <c r="AX798" s="89" t="s">
        <v>11217</v>
      </c>
      <c r="AY798" s="83" t="s">
        <v>65</v>
      </c>
      <c r="AZ798" s="2"/>
      <c r="BA798" s="3"/>
      <c r="BB798" s="3"/>
      <c r="BC798" s="3"/>
      <c r="BD798" s="3"/>
    </row>
    <row r="799" spans="1:56" x14ac:dyDescent="0.55000000000000004">
      <c r="A799" s="69" t="s">
        <v>1173</v>
      </c>
      <c r="B799" s="70"/>
      <c r="C799" s="70"/>
      <c r="D799" s="71"/>
      <c r="E799" s="73"/>
      <c r="F799" s="107" t="s">
        <v>10297</v>
      </c>
      <c r="G799" s="70"/>
      <c r="H799" s="74"/>
      <c r="I799" s="75"/>
      <c r="J799" s="75"/>
      <c r="K799" s="74" t="s">
        <v>12272</v>
      </c>
      <c r="L799" s="78"/>
      <c r="M799" s="79"/>
      <c r="N799" s="79"/>
      <c r="O799" s="80"/>
      <c r="P799" s="81"/>
      <c r="Q799" s="81"/>
      <c r="R799" s="91"/>
      <c r="S799" s="91"/>
      <c r="T799" s="91"/>
      <c r="U799" s="91"/>
      <c r="V799" s="52"/>
      <c r="W799" s="52"/>
      <c r="X799" s="52"/>
      <c r="Y799" s="52"/>
      <c r="Z799" s="51"/>
      <c r="AA799" s="76"/>
      <c r="AB799" s="76"/>
      <c r="AC799" s="77"/>
      <c r="AD799" s="83" t="s">
        <v>6641</v>
      </c>
      <c r="AE799" s="83">
        <v>10425</v>
      </c>
      <c r="AF799" s="83">
        <v>10411</v>
      </c>
      <c r="AG799" s="83">
        <v>10120</v>
      </c>
      <c r="AH799" s="83">
        <v>3876</v>
      </c>
      <c r="AI799" s="83"/>
      <c r="AJ799" s="83" t="s">
        <v>7626</v>
      </c>
      <c r="AK799" s="83" t="s">
        <v>7982</v>
      </c>
      <c r="AL799" s="89" t="s">
        <v>8890</v>
      </c>
      <c r="AM799" s="83"/>
      <c r="AN799" s="85">
        <v>39897.897372685184</v>
      </c>
      <c r="AO799" s="89" t="s">
        <v>9727</v>
      </c>
      <c r="AP799" s="83" t="b">
        <v>0</v>
      </c>
      <c r="AQ799" s="83" t="b">
        <v>0</v>
      </c>
      <c r="AR799" s="83" t="b">
        <v>1</v>
      </c>
      <c r="AS799" s="83" t="s">
        <v>5604</v>
      </c>
      <c r="AT799" s="83">
        <v>495</v>
      </c>
      <c r="AU799" s="89" t="s">
        <v>9976</v>
      </c>
      <c r="AV799" s="83" t="b">
        <v>1</v>
      </c>
      <c r="AW799" s="83" t="s">
        <v>10421</v>
      </c>
      <c r="AX799" s="89" t="s">
        <v>11218</v>
      </c>
      <c r="AY799" s="83" t="s">
        <v>65</v>
      </c>
      <c r="AZ799" s="2"/>
      <c r="BA799" s="3"/>
      <c r="BB799" s="3"/>
      <c r="BC799" s="3"/>
      <c r="BD799" s="3"/>
    </row>
    <row r="800" spans="1:56" x14ac:dyDescent="0.55000000000000004">
      <c r="A800" s="69" t="s">
        <v>1174</v>
      </c>
      <c r="B800" s="70"/>
      <c r="C800" s="70"/>
      <c r="D800" s="71"/>
      <c r="E800" s="73"/>
      <c r="F800" s="107" t="s">
        <v>10298</v>
      </c>
      <c r="G800" s="70"/>
      <c r="H800" s="74"/>
      <c r="I800" s="75"/>
      <c r="J800" s="75"/>
      <c r="K800" s="74" t="s">
        <v>12273</v>
      </c>
      <c r="L800" s="78"/>
      <c r="M800" s="79"/>
      <c r="N800" s="79"/>
      <c r="O800" s="80"/>
      <c r="P800" s="81"/>
      <c r="Q800" s="81"/>
      <c r="R800" s="91"/>
      <c r="S800" s="91"/>
      <c r="T800" s="91"/>
      <c r="U800" s="91"/>
      <c r="V800" s="52"/>
      <c r="W800" s="52"/>
      <c r="X800" s="52"/>
      <c r="Y800" s="52"/>
      <c r="Z800" s="51"/>
      <c r="AA800" s="76"/>
      <c r="AB800" s="76"/>
      <c r="AC800" s="77"/>
      <c r="AD800" s="83" t="s">
        <v>6642</v>
      </c>
      <c r="AE800" s="83">
        <v>2278</v>
      </c>
      <c r="AF800" s="83">
        <v>3133</v>
      </c>
      <c r="AG800" s="83">
        <v>1510</v>
      </c>
      <c r="AH800" s="83">
        <v>267</v>
      </c>
      <c r="AI800" s="83"/>
      <c r="AJ800" s="83" t="s">
        <v>7627</v>
      </c>
      <c r="AK800" s="83" t="s">
        <v>7905</v>
      </c>
      <c r="AL800" s="89" t="s">
        <v>8891</v>
      </c>
      <c r="AM800" s="83"/>
      <c r="AN800" s="85">
        <v>41078.872037037036</v>
      </c>
      <c r="AO800" s="89" t="s">
        <v>9728</v>
      </c>
      <c r="AP800" s="83" t="b">
        <v>1</v>
      </c>
      <c r="AQ800" s="83" t="b">
        <v>0</v>
      </c>
      <c r="AR800" s="83" t="b">
        <v>0</v>
      </c>
      <c r="AS800" s="83" t="s">
        <v>5604</v>
      </c>
      <c r="AT800" s="83">
        <v>111</v>
      </c>
      <c r="AU800" s="89" t="s">
        <v>9970</v>
      </c>
      <c r="AV800" s="83" t="b">
        <v>0</v>
      </c>
      <c r="AW800" s="83" t="s">
        <v>10421</v>
      </c>
      <c r="AX800" s="89" t="s">
        <v>11219</v>
      </c>
      <c r="AY800" s="83" t="s">
        <v>65</v>
      </c>
      <c r="AZ800" s="2"/>
      <c r="BA800" s="3"/>
      <c r="BB800" s="3"/>
      <c r="BC800" s="3"/>
      <c r="BD800" s="3"/>
    </row>
    <row r="801" spans="1:56" x14ac:dyDescent="0.55000000000000004">
      <c r="A801" s="69" t="s">
        <v>1175</v>
      </c>
      <c r="B801" s="70"/>
      <c r="C801" s="70"/>
      <c r="D801" s="71"/>
      <c r="E801" s="73"/>
      <c r="F801" s="107" t="s">
        <v>10299</v>
      </c>
      <c r="G801" s="70"/>
      <c r="H801" s="74"/>
      <c r="I801" s="75"/>
      <c r="J801" s="75"/>
      <c r="K801" s="74" t="s">
        <v>12274</v>
      </c>
      <c r="L801" s="78"/>
      <c r="M801" s="79"/>
      <c r="N801" s="79"/>
      <c r="O801" s="80"/>
      <c r="P801" s="81"/>
      <c r="Q801" s="81"/>
      <c r="R801" s="91"/>
      <c r="S801" s="91"/>
      <c r="T801" s="91"/>
      <c r="U801" s="91"/>
      <c r="V801" s="52"/>
      <c r="W801" s="52"/>
      <c r="X801" s="52"/>
      <c r="Y801" s="52"/>
      <c r="Z801" s="51"/>
      <c r="AA801" s="76"/>
      <c r="AB801" s="76"/>
      <c r="AC801" s="77"/>
      <c r="AD801" s="83" t="s">
        <v>6643</v>
      </c>
      <c r="AE801" s="83">
        <v>1189</v>
      </c>
      <c r="AF801" s="83">
        <v>5018139</v>
      </c>
      <c r="AG801" s="83">
        <v>402453</v>
      </c>
      <c r="AH801" s="83">
        <v>429</v>
      </c>
      <c r="AI801" s="83"/>
      <c r="AJ801" s="83" t="s">
        <v>7628</v>
      </c>
      <c r="AK801" s="83" t="s">
        <v>8251</v>
      </c>
      <c r="AL801" s="89" t="s">
        <v>8892</v>
      </c>
      <c r="AM801" s="83"/>
      <c r="AN801" s="85">
        <v>39926.837002314816</v>
      </c>
      <c r="AO801" s="89" t="s">
        <v>9729</v>
      </c>
      <c r="AP801" s="83" t="b">
        <v>0</v>
      </c>
      <c r="AQ801" s="83" t="b">
        <v>0</v>
      </c>
      <c r="AR801" s="83" t="b">
        <v>0</v>
      </c>
      <c r="AS801" s="83" t="s">
        <v>5604</v>
      </c>
      <c r="AT801" s="83">
        <v>49948</v>
      </c>
      <c r="AU801" s="89" t="s">
        <v>9974</v>
      </c>
      <c r="AV801" s="83" t="b">
        <v>1</v>
      </c>
      <c r="AW801" s="83" t="s">
        <v>10421</v>
      </c>
      <c r="AX801" s="89" t="s">
        <v>11220</v>
      </c>
      <c r="AY801" s="83" t="s">
        <v>65</v>
      </c>
      <c r="AZ801" s="2"/>
      <c r="BA801" s="3"/>
      <c r="BB801" s="3"/>
      <c r="BC801" s="3"/>
      <c r="BD801" s="3"/>
    </row>
    <row r="802" spans="1:56" x14ac:dyDescent="0.55000000000000004">
      <c r="A802" s="69" t="s">
        <v>737</v>
      </c>
      <c r="B802" s="70"/>
      <c r="C802" s="70"/>
      <c r="D802" s="71"/>
      <c r="E802" s="73"/>
      <c r="F802" s="107" t="s">
        <v>3088</v>
      </c>
      <c r="G802" s="70"/>
      <c r="H802" s="74"/>
      <c r="I802" s="75"/>
      <c r="J802" s="75"/>
      <c r="K802" s="74" t="s">
        <v>12275</v>
      </c>
      <c r="L802" s="78"/>
      <c r="M802" s="79"/>
      <c r="N802" s="79"/>
      <c r="O802" s="80"/>
      <c r="P802" s="81"/>
      <c r="Q802" s="81"/>
      <c r="R802" s="91"/>
      <c r="S802" s="91"/>
      <c r="T802" s="91"/>
      <c r="U802" s="91"/>
      <c r="V802" s="52"/>
      <c r="W802" s="52"/>
      <c r="X802" s="52"/>
      <c r="Y802" s="52"/>
      <c r="Z802" s="51"/>
      <c r="AA802" s="76"/>
      <c r="AB802" s="76"/>
      <c r="AC802" s="77"/>
      <c r="AD802" s="83" t="s">
        <v>6644</v>
      </c>
      <c r="AE802" s="83">
        <v>1172</v>
      </c>
      <c r="AF802" s="83">
        <v>1314</v>
      </c>
      <c r="AG802" s="83">
        <v>4639</v>
      </c>
      <c r="AH802" s="83">
        <v>1682</v>
      </c>
      <c r="AI802" s="83"/>
      <c r="AJ802" s="83" t="s">
        <v>7629</v>
      </c>
      <c r="AK802" s="83" t="s">
        <v>7864</v>
      </c>
      <c r="AL802" s="83"/>
      <c r="AM802" s="83"/>
      <c r="AN802" s="85">
        <v>40245.737291666665</v>
      </c>
      <c r="AO802" s="89" t="s">
        <v>9730</v>
      </c>
      <c r="AP802" s="83" t="b">
        <v>0</v>
      </c>
      <c r="AQ802" s="83" t="b">
        <v>0</v>
      </c>
      <c r="AR802" s="83" t="b">
        <v>0</v>
      </c>
      <c r="AS802" s="83" t="s">
        <v>5605</v>
      </c>
      <c r="AT802" s="83">
        <v>114</v>
      </c>
      <c r="AU802" s="89" t="s">
        <v>9981</v>
      </c>
      <c r="AV802" s="83" t="b">
        <v>0</v>
      </c>
      <c r="AW802" s="83" t="s">
        <v>10421</v>
      </c>
      <c r="AX802" s="89" t="s">
        <v>11221</v>
      </c>
      <c r="AY802" s="83" t="s">
        <v>66</v>
      </c>
      <c r="AZ802" s="2"/>
      <c r="BA802" s="3"/>
      <c r="BB802" s="3"/>
      <c r="BC802" s="3"/>
      <c r="BD802" s="3"/>
    </row>
    <row r="803" spans="1:56" x14ac:dyDescent="0.55000000000000004">
      <c r="A803" s="69" t="s">
        <v>738</v>
      </c>
      <c r="B803" s="70"/>
      <c r="C803" s="70"/>
      <c r="D803" s="71"/>
      <c r="E803" s="73"/>
      <c r="F803" s="107" t="s">
        <v>3089</v>
      </c>
      <c r="G803" s="70"/>
      <c r="H803" s="74"/>
      <c r="I803" s="75"/>
      <c r="J803" s="75"/>
      <c r="K803" s="74" t="s">
        <v>12276</v>
      </c>
      <c r="L803" s="78"/>
      <c r="M803" s="79"/>
      <c r="N803" s="79"/>
      <c r="O803" s="80"/>
      <c r="P803" s="81"/>
      <c r="Q803" s="81"/>
      <c r="R803" s="91"/>
      <c r="S803" s="91"/>
      <c r="T803" s="91"/>
      <c r="U803" s="91"/>
      <c r="V803" s="52"/>
      <c r="W803" s="52"/>
      <c r="X803" s="52"/>
      <c r="Y803" s="52"/>
      <c r="Z803" s="51"/>
      <c r="AA803" s="76"/>
      <c r="AB803" s="76"/>
      <c r="AC803" s="77"/>
      <c r="AD803" s="83" t="s">
        <v>6645</v>
      </c>
      <c r="AE803" s="83">
        <v>874</v>
      </c>
      <c r="AF803" s="83">
        <v>376</v>
      </c>
      <c r="AG803" s="83">
        <v>3707</v>
      </c>
      <c r="AH803" s="83">
        <v>1120</v>
      </c>
      <c r="AI803" s="83"/>
      <c r="AJ803" s="83" t="s">
        <v>7630</v>
      </c>
      <c r="AK803" s="83"/>
      <c r="AL803" s="83"/>
      <c r="AM803" s="83"/>
      <c r="AN803" s="85">
        <v>41827.349560185183</v>
      </c>
      <c r="AO803" s="89" t="s">
        <v>9731</v>
      </c>
      <c r="AP803" s="83" t="b">
        <v>1</v>
      </c>
      <c r="AQ803" s="83" t="b">
        <v>0</v>
      </c>
      <c r="AR803" s="83" t="b">
        <v>0</v>
      </c>
      <c r="AS803" s="83" t="s">
        <v>5605</v>
      </c>
      <c r="AT803" s="83">
        <v>113</v>
      </c>
      <c r="AU803" s="89" t="s">
        <v>9970</v>
      </c>
      <c r="AV803" s="83" t="b">
        <v>0</v>
      </c>
      <c r="AW803" s="83" t="s">
        <v>10421</v>
      </c>
      <c r="AX803" s="89" t="s">
        <v>11222</v>
      </c>
      <c r="AY803" s="83" t="s">
        <v>66</v>
      </c>
      <c r="AZ803" s="2"/>
      <c r="BA803" s="3"/>
      <c r="BB803" s="3"/>
      <c r="BC803" s="3"/>
      <c r="BD803" s="3"/>
    </row>
    <row r="804" spans="1:56" x14ac:dyDescent="0.55000000000000004">
      <c r="A804" s="69" t="s">
        <v>739</v>
      </c>
      <c r="B804" s="70"/>
      <c r="C804" s="70"/>
      <c r="D804" s="71"/>
      <c r="E804" s="73"/>
      <c r="F804" s="107" t="s">
        <v>3090</v>
      </c>
      <c r="G804" s="70"/>
      <c r="H804" s="74"/>
      <c r="I804" s="75"/>
      <c r="J804" s="75"/>
      <c r="K804" s="74" t="s">
        <v>12277</v>
      </c>
      <c r="L804" s="78"/>
      <c r="M804" s="79"/>
      <c r="N804" s="79"/>
      <c r="O804" s="80"/>
      <c r="P804" s="81"/>
      <c r="Q804" s="81"/>
      <c r="R804" s="91"/>
      <c r="S804" s="91"/>
      <c r="T804" s="91"/>
      <c r="U804" s="91"/>
      <c r="V804" s="52"/>
      <c r="W804" s="52"/>
      <c r="X804" s="52"/>
      <c r="Y804" s="52"/>
      <c r="Z804" s="51"/>
      <c r="AA804" s="76"/>
      <c r="AB804" s="76"/>
      <c r="AC804" s="77"/>
      <c r="AD804" s="83" t="s">
        <v>6646</v>
      </c>
      <c r="AE804" s="83">
        <v>29</v>
      </c>
      <c r="AF804" s="83">
        <v>3</v>
      </c>
      <c r="AG804" s="83">
        <v>304</v>
      </c>
      <c r="AH804" s="83">
        <v>230</v>
      </c>
      <c r="AI804" s="83"/>
      <c r="AJ804" s="83" t="s">
        <v>7631</v>
      </c>
      <c r="AK804" s="83" t="s">
        <v>8252</v>
      </c>
      <c r="AL804" s="83"/>
      <c r="AM804" s="83"/>
      <c r="AN804" s="85">
        <v>43264.596006944441</v>
      </c>
      <c r="AO804" s="89" t="s">
        <v>9732</v>
      </c>
      <c r="AP804" s="83" t="b">
        <v>1</v>
      </c>
      <c r="AQ804" s="83" t="b">
        <v>0</v>
      </c>
      <c r="AR804" s="83" t="b">
        <v>0</v>
      </c>
      <c r="AS804" s="83" t="s">
        <v>5604</v>
      </c>
      <c r="AT804" s="83">
        <v>0</v>
      </c>
      <c r="AU804" s="83"/>
      <c r="AV804" s="83" t="b">
        <v>0</v>
      </c>
      <c r="AW804" s="83" t="s">
        <v>10421</v>
      </c>
      <c r="AX804" s="89" t="s">
        <v>11223</v>
      </c>
      <c r="AY804" s="83" t="s">
        <v>66</v>
      </c>
      <c r="AZ804" s="2"/>
      <c r="BA804" s="3"/>
      <c r="BB804" s="3"/>
      <c r="BC804" s="3"/>
      <c r="BD804" s="3"/>
    </row>
    <row r="805" spans="1:56" x14ac:dyDescent="0.55000000000000004">
      <c r="A805" s="69" t="s">
        <v>740</v>
      </c>
      <c r="B805" s="70"/>
      <c r="C805" s="70"/>
      <c r="D805" s="71"/>
      <c r="E805" s="73"/>
      <c r="F805" s="107" t="s">
        <v>3091</v>
      </c>
      <c r="G805" s="70"/>
      <c r="H805" s="74"/>
      <c r="I805" s="75"/>
      <c r="J805" s="75"/>
      <c r="K805" s="74" t="s">
        <v>12278</v>
      </c>
      <c r="L805" s="78"/>
      <c r="M805" s="79"/>
      <c r="N805" s="79"/>
      <c r="O805" s="80"/>
      <c r="P805" s="81"/>
      <c r="Q805" s="81"/>
      <c r="R805" s="91"/>
      <c r="S805" s="91"/>
      <c r="T805" s="91"/>
      <c r="U805" s="91"/>
      <c r="V805" s="52"/>
      <c r="W805" s="52"/>
      <c r="X805" s="52"/>
      <c r="Y805" s="52"/>
      <c r="Z805" s="51"/>
      <c r="AA805" s="76"/>
      <c r="AB805" s="76"/>
      <c r="AC805" s="77"/>
      <c r="AD805" s="83" t="s">
        <v>6647</v>
      </c>
      <c r="AE805" s="83">
        <v>43</v>
      </c>
      <c r="AF805" s="83">
        <v>4</v>
      </c>
      <c r="AG805" s="83">
        <v>234</v>
      </c>
      <c r="AH805" s="83">
        <v>176</v>
      </c>
      <c r="AI805" s="83"/>
      <c r="AJ805" s="83" t="s">
        <v>7632</v>
      </c>
      <c r="AK805" s="83" t="s">
        <v>8064</v>
      </c>
      <c r="AL805" s="83"/>
      <c r="AM805" s="83"/>
      <c r="AN805" s="85">
        <v>43280.62295138889</v>
      </c>
      <c r="AO805" s="89" t="s">
        <v>9733</v>
      </c>
      <c r="AP805" s="83" t="b">
        <v>1</v>
      </c>
      <c r="AQ805" s="83" t="b">
        <v>0</v>
      </c>
      <c r="AR805" s="83" t="b">
        <v>0</v>
      </c>
      <c r="AS805" s="83" t="s">
        <v>5605</v>
      </c>
      <c r="AT805" s="83">
        <v>0</v>
      </c>
      <c r="AU805" s="83"/>
      <c r="AV805" s="83" t="b">
        <v>0</v>
      </c>
      <c r="AW805" s="83" t="s">
        <v>10421</v>
      </c>
      <c r="AX805" s="89" t="s">
        <v>11224</v>
      </c>
      <c r="AY805" s="83" t="s">
        <v>66</v>
      </c>
      <c r="AZ805" s="2"/>
      <c r="BA805" s="3"/>
      <c r="BB805" s="3"/>
      <c r="BC805" s="3"/>
      <c r="BD805" s="3"/>
    </row>
    <row r="806" spans="1:56" x14ac:dyDescent="0.55000000000000004">
      <c r="A806" s="69" t="s">
        <v>741</v>
      </c>
      <c r="B806" s="70"/>
      <c r="C806" s="70"/>
      <c r="D806" s="71"/>
      <c r="E806" s="73"/>
      <c r="F806" s="107" t="s">
        <v>3092</v>
      </c>
      <c r="G806" s="70"/>
      <c r="H806" s="74"/>
      <c r="I806" s="75"/>
      <c r="J806" s="75"/>
      <c r="K806" s="74" t="s">
        <v>12279</v>
      </c>
      <c r="L806" s="78"/>
      <c r="M806" s="79"/>
      <c r="N806" s="79"/>
      <c r="O806" s="80"/>
      <c r="P806" s="81"/>
      <c r="Q806" s="81"/>
      <c r="R806" s="91"/>
      <c r="S806" s="91"/>
      <c r="T806" s="91"/>
      <c r="U806" s="91"/>
      <c r="V806" s="52"/>
      <c r="W806" s="52"/>
      <c r="X806" s="52"/>
      <c r="Y806" s="52"/>
      <c r="Z806" s="51"/>
      <c r="AA806" s="76"/>
      <c r="AB806" s="76"/>
      <c r="AC806" s="77"/>
      <c r="AD806" s="83" t="s">
        <v>6648</v>
      </c>
      <c r="AE806" s="83">
        <v>1110</v>
      </c>
      <c r="AF806" s="83">
        <v>721</v>
      </c>
      <c r="AG806" s="83">
        <v>1701</v>
      </c>
      <c r="AH806" s="83">
        <v>1836</v>
      </c>
      <c r="AI806" s="83"/>
      <c r="AJ806" s="83" t="s">
        <v>7633</v>
      </c>
      <c r="AK806" s="83" t="s">
        <v>8253</v>
      </c>
      <c r="AL806" s="83"/>
      <c r="AM806" s="83"/>
      <c r="AN806" s="85">
        <v>41162.856435185182</v>
      </c>
      <c r="AO806" s="89" t="s">
        <v>9734</v>
      </c>
      <c r="AP806" s="83" t="b">
        <v>1</v>
      </c>
      <c r="AQ806" s="83" t="b">
        <v>0</v>
      </c>
      <c r="AR806" s="83" t="b">
        <v>0</v>
      </c>
      <c r="AS806" s="83" t="s">
        <v>5604</v>
      </c>
      <c r="AT806" s="83">
        <v>40</v>
      </c>
      <c r="AU806" s="89" t="s">
        <v>9970</v>
      </c>
      <c r="AV806" s="83" t="b">
        <v>0</v>
      </c>
      <c r="AW806" s="83" t="s">
        <v>10421</v>
      </c>
      <c r="AX806" s="89" t="s">
        <v>11225</v>
      </c>
      <c r="AY806" s="83" t="s">
        <v>66</v>
      </c>
      <c r="AZ806" s="2"/>
      <c r="BA806" s="3"/>
      <c r="BB806" s="3"/>
      <c r="BC806" s="3"/>
      <c r="BD806" s="3"/>
    </row>
    <row r="807" spans="1:56" x14ac:dyDescent="0.55000000000000004">
      <c r="A807" s="69" t="s">
        <v>1176</v>
      </c>
      <c r="B807" s="70"/>
      <c r="C807" s="70"/>
      <c r="D807" s="71"/>
      <c r="E807" s="73"/>
      <c r="F807" s="107" t="s">
        <v>10300</v>
      </c>
      <c r="G807" s="70"/>
      <c r="H807" s="74"/>
      <c r="I807" s="75"/>
      <c r="J807" s="75"/>
      <c r="K807" s="74" t="s">
        <v>12280</v>
      </c>
      <c r="L807" s="78"/>
      <c r="M807" s="79"/>
      <c r="N807" s="79"/>
      <c r="O807" s="80"/>
      <c r="P807" s="81"/>
      <c r="Q807" s="81"/>
      <c r="R807" s="91"/>
      <c r="S807" s="91"/>
      <c r="T807" s="91"/>
      <c r="U807" s="91"/>
      <c r="V807" s="52"/>
      <c r="W807" s="52"/>
      <c r="X807" s="52"/>
      <c r="Y807" s="52"/>
      <c r="Z807" s="51"/>
      <c r="AA807" s="76"/>
      <c r="AB807" s="76"/>
      <c r="AC807" s="77"/>
      <c r="AD807" s="83" t="s">
        <v>6649</v>
      </c>
      <c r="AE807" s="83">
        <v>1479</v>
      </c>
      <c r="AF807" s="83">
        <v>4226</v>
      </c>
      <c r="AG807" s="83">
        <v>13202</v>
      </c>
      <c r="AH807" s="83">
        <v>12523</v>
      </c>
      <c r="AI807" s="83"/>
      <c r="AJ807" s="83" t="s">
        <v>7634</v>
      </c>
      <c r="AK807" s="83" t="s">
        <v>8254</v>
      </c>
      <c r="AL807" s="89" t="s">
        <v>8893</v>
      </c>
      <c r="AM807" s="83"/>
      <c r="AN807" s="85">
        <v>40859.396921296298</v>
      </c>
      <c r="AO807" s="89" t="s">
        <v>9735</v>
      </c>
      <c r="AP807" s="83" t="b">
        <v>0</v>
      </c>
      <c r="AQ807" s="83" t="b">
        <v>0</v>
      </c>
      <c r="AR807" s="83" t="b">
        <v>0</v>
      </c>
      <c r="AS807" s="83" t="s">
        <v>5604</v>
      </c>
      <c r="AT807" s="83">
        <v>266</v>
      </c>
      <c r="AU807" s="89" t="s">
        <v>9967</v>
      </c>
      <c r="AV807" s="83" t="b">
        <v>0</v>
      </c>
      <c r="AW807" s="83" t="s">
        <v>10421</v>
      </c>
      <c r="AX807" s="89" t="s">
        <v>11226</v>
      </c>
      <c r="AY807" s="83" t="s">
        <v>65</v>
      </c>
      <c r="AZ807" s="2"/>
      <c r="BA807" s="3"/>
      <c r="BB807" s="3"/>
      <c r="BC807" s="3"/>
      <c r="BD807" s="3"/>
    </row>
    <row r="808" spans="1:56" x14ac:dyDescent="0.55000000000000004">
      <c r="A808" s="69" t="s">
        <v>742</v>
      </c>
      <c r="B808" s="70"/>
      <c r="C808" s="70"/>
      <c r="D808" s="71"/>
      <c r="E808" s="73"/>
      <c r="F808" s="107" t="s">
        <v>3093</v>
      </c>
      <c r="G808" s="70"/>
      <c r="H808" s="74"/>
      <c r="I808" s="75"/>
      <c r="J808" s="75"/>
      <c r="K808" s="74" t="s">
        <v>12281</v>
      </c>
      <c r="L808" s="78"/>
      <c r="M808" s="79"/>
      <c r="N808" s="79"/>
      <c r="O808" s="80"/>
      <c r="P808" s="81"/>
      <c r="Q808" s="81"/>
      <c r="R808" s="91"/>
      <c r="S808" s="91"/>
      <c r="T808" s="91"/>
      <c r="U808" s="91"/>
      <c r="V808" s="52"/>
      <c r="W808" s="52"/>
      <c r="X808" s="52"/>
      <c r="Y808" s="52"/>
      <c r="Z808" s="51"/>
      <c r="AA808" s="76"/>
      <c r="AB808" s="76"/>
      <c r="AC808" s="77"/>
      <c r="AD808" s="83" t="s">
        <v>6650</v>
      </c>
      <c r="AE808" s="83">
        <v>595</v>
      </c>
      <c r="AF808" s="83">
        <v>216</v>
      </c>
      <c r="AG808" s="83">
        <v>3745</v>
      </c>
      <c r="AH808" s="83">
        <v>9712</v>
      </c>
      <c r="AI808" s="83"/>
      <c r="AJ808" s="83" t="s">
        <v>7635</v>
      </c>
      <c r="AK808" s="83"/>
      <c r="AL808" s="83"/>
      <c r="AM808" s="83"/>
      <c r="AN808" s="85">
        <v>42453.483599537038</v>
      </c>
      <c r="AO808" s="89" t="s">
        <v>9736</v>
      </c>
      <c r="AP808" s="83" t="b">
        <v>0</v>
      </c>
      <c r="AQ808" s="83" t="b">
        <v>0</v>
      </c>
      <c r="AR808" s="83" t="b">
        <v>0</v>
      </c>
      <c r="AS808" s="83" t="s">
        <v>5605</v>
      </c>
      <c r="AT808" s="83">
        <v>81</v>
      </c>
      <c r="AU808" s="89" t="s">
        <v>9970</v>
      </c>
      <c r="AV808" s="83" t="b">
        <v>0</v>
      </c>
      <c r="AW808" s="83" t="s">
        <v>10421</v>
      </c>
      <c r="AX808" s="89" t="s">
        <v>11227</v>
      </c>
      <c r="AY808" s="83" t="s">
        <v>66</v>
      </c>
      <c r="AZ808" s="2"/>
      <c r="BA808" s="3"/>
      <c r="BB808" s="3"/>
      <c r="BC808" s="3"/>
      <c r="BD808" s="3"/>
    </row>
    <row r="809" spans="1:56" x14ac:dyDescent="0.55000000000000004">
      <c r="A809" s="69" t="s">
        <v>743</v>
      </c>
      <c r="B809" s="70"/>
      <c r="C809" s="70"/>
      <c r="D809" s="71"/>
      <c r="E809" s="73"/>
      <c r="F809" s="107" t="s">
        <v>3094</v>
      </c>
      <c r="G809" s="70"/>
      <c r="H809" s="74"/>
      <c r="I809" s="75"/>
      <c r="J809" s="75"/>
      <c r="K809" s="74" t="s">
        <v>12282</v>
      </c>
      <c r="L809" s="78"/>
      <c r="M809" s="79"/>
      <c r="N809" s="79"/>
      <c r="O809" s="80"/>
      <c r="P809" s="81"/>
      <c r="Q809" s="81"/>
      <c r="R809" s="91"/>
      <c r="S809" s="91"/>
      <c r="T809" s="91"/>
      <c r="U809" s="91"/>
      <c r="V809" s="52"/>
      <c r="W809" s="52"/>
      <c r="X809" s="52"/>
      <c r="Y809" s="52"/>
      <c r="Z809" s="51"/>
      <c r="AA809" s="76"/>
      <c r="AB809" s="76"/>
      <c r="AC809" s="77"/>
      <c r="AD809" s="83" t="s">
        <v>6651</v>
      </c>
      <c r="AE809" s="83">
        <v>1125</v>
      </c>
      <c r="AF809" s="83">
        <v>6808</v>
      </c>
      <c r="AG809" s="83">
        <v>10318</v>
      </c>
      <c r="AH809" s="83">
        <v>2164</v>
      </c>
      <c r="AI809" s="83"/>
      <c r="AJ809" s="83" t="s">
        <v>7636</v>
      </c>
      <c r="AK809" s="83" t="s">
        <v>8255</v>
      </c>
      <c r="AL809" s="89" t="s">
        <v>8894</v>
      </c>
      <c r="AM809" s="83"/>
      <c r="AN809" s="85">
        <v>40263.4766087963</v>
      </c>
      <c r="AO809" s="89" t="s">
        <v>9737</v>
      </c>
      <c r="AP809" s="83" t="b">
        <v>0</v>
      </c>
      <c r="AQ809" s="83" t="b">
        <v>0</v>
      </c>
      <c r="AR809" s="83" t="b">
        <v>0</v>
      </c>
      <c r="AS809" s="83" t="s">
        <v>5604</v>
      </c>
      <c r="AT809" s="83">
        <v>196</v>
      </c>
      <c r="AU809" s="89" t="s">
        <v>9970</v>
      </c>
      <c r="AV809" s="83" t="b">
        <v>0</v>
      </c>
      <c r="AW809" s="83" t="s">
        <v>10421</v>
      </c>
      <c r="AX809" s="89" t="s">
        <v>11228</v>
      </c>
      <c r="AY809" s="83" t="s">
        <v>66</v>
      </c>
      <c r="AZ809" s="2"/>
      <c r="BA809" s="3"/>
      <c r="BB809" s="3"/>
      <c r="BC809" s="3"/>
      <c r="BD809" s="3"/>
    </row>
    <row r="810" spans="1:56" x14ac:dyDescent="0.55000000000000004">
      <c r="A810" s="69" t="s">
        <v>745</v>
      </c>
      <c r="B810" s="70"/>
      <c r="C810" s="70"/>
      <c r="D810" s="71"/>
      <c r="E810" s="73"/>
      <c r="F810" s="107" t="s">
        <v>3096</v>
      </c>
      <c r="G810" s="70"/>
      <c r="H810" s="74"/>
      <c r="I810" s="75"/>
      <c r="J810" s="75"/>
      <c r="K810" s="74" t="s">
        <v>12283</v>
      </c>
      <c r="L810" s="78"/>
      <c r="M810" s="79"/>
      <c r="N810" s="79"/>
      <c r="O810" s="80"/>
      <c r="P810" s="81"/>
      <c r="Q810" s="81"/>
      <c r="R810" s="91"/>
      <c r="S810" s="91"/>
      <c r="T810" s="91"/>
      <c r="U810" s="91"/>
      <c r="V810" s="52"/>
      <c r="W810" s="52"/>
      <c r="X810" s="52"/>
      <c r="Y810" s="52"/>
      <c r="Z810" s="51"/>
      <c r="AA810" s="76"/>
      <c r="AB810" s="76"/>
      <c r="AC810" s="77"/>
      <c r="AD810" s="83" t="s">
        <v>6652</v>
      </c>
      <c r="AE810" s="83">
        <v>368</v>
      </c>
      <c r="AF810" s="83">
        <v>643</v>
      </c>
      <c r="AG810" s="83">
        <v>626</v>
      </c>
      <c r="AH810" s="83">
        <v>337</v>
      </c>
      <c r="AI810" s="83"/>
      <c r="AJ810" s="83" t="s">
        <v>7637</v>
      </c>
      <c r="AK810" s="83" t="s">
        <v>7958</v>
      </c>
      <c r="AL810" s="89" t="s">
        <v>8895</v>
      </c>
      <c r="AM810" s="83"/>
      <c r="AN810" s="85">
        <v>41856.561956018515</v>
      </c>
      <c r="AO810" s="89" t="s">
        <v>9738</v>
      </c>
      <c r="AP810" s="83" t="b">
        <v>0</v>
      </c>
      <c r="AQ810" s="83" t="b">
        <v>0</v>
      </c>
      <c r="AR810" s="83" t="b">
        <v>1</v>
      </c>
      <c r="AS810" s="83" t="s">
        <v>9959</v>
      </c>
      <c r="AT810" s="83">
        <v>26</v>
      </c>
      <c r="AU810" s="89" t="s">
        <v>9970</v>
      </c>
      <c r="AV810" s="83" t="b">
        <v>0</v>
      </c>
      <c r="AW810" s="83" t="s">
        <v>10421</v>
      </c>
      <c r="AX810" s="89" t="s">
        <v>11229</v>
      </c>
      <c r="AY810" s="83" t="s">
        <v>66</v>
      </c>
      <c r="AZ810" s="2"/>
      <c r="BA810" s="3"/>
      <c r="BB810" s="3"/>
      <c r="BC810" s="3"/>
      <c r="BD810" s="3"/>
    </row>
    <row r="811" spans="1:56" x14ac:dyDescent="0.55000000000000004">
      <c r="A811" s="69" t="s">
        <v>848</v>
      </c>
      <c r="B811" s="70"/>
      <c r="C811" s="70"/>
      <c r="D811" s="71"/>
      <c r="E811" s="73"/>
      <c r="F811" s="107" t="s">
        <v>10301</v>
      </c>
      <c r="G811" s="70"/>
      <c r="H811" s="74"/>
      <c r="I811" s="75"/>
      <c r="J811" s="75"/>
      <c r="K811" s="74" t="s">
        <v>12284</v>
      </c>
      <c r="L811" s="78"/>
      <c r="M811" s="79"/>
      <c r="N811" s="79"/>
      <c r="O811" s="80"/>
      <c r="P811" s="81"/>
      <c r="Q811" s="81"/>
      <c r="R811" s="91"/>
      <c r="S811" s="91"/>
      <c r="T811" s="91"/>
      <c r="U811" s="91"/>
      <c r="V811" s="52"/>
      <c r="W811" s="52"/>
      <c r="X811" s="52"/>
      <c r="Y811" s="52"/>
      <c r="Z811" s="51"/>
      <c r="AA811" s="76"/>
      <c r="AB811" s="76"/>
      <c r="AC811" s="77"/>
      <c r="AD811" s="83" t="s">
        <v>6653</v>
      </c>
      <c r="AE811" s="83">
        <v>213</v>
      </c>
      <c r="AF811" s="83">
        <v>540</v>
      </c>
      <c r="AG811" s="83">
        <v>504</v>
      </c>
      <c r="AH811" s="83">
        <v>132</v>
      </c>
      <c r="AI811" s="83"/>
      <c r="AJ811" s="83" t="s">
        <v>7638</v>
      </c>
      <c r="AK811" s="83" t="s">
        <v>8176</v>
      </c>
      <c r="AL811" s="89" t="s">
        <v>8896</v>
      </c>
      <c r="AM811" s="83"/>
      <c r="AN811" s="85">
        <v>41946.963240740741</v>
      </c>
      <c r="AO811" s="89" t="s">
        <v>9739</v>
      </c>
      <c r="AP811" s="83" t="b">
        <v>0</v>
      </c>
      <c r="AQ811" s="83" t="b">
        <v>0</v>
      </c>
      <c r="AR811" s="83" t="b">
        <v>1</v>
      </c>
      <c r="AS811" s="83" t="s">
        <v>5604</v>
      </c>
      <c r="AT811" s="83">
        <v>21</v>
      </c>
      <c r="AU811" s="89" t="s">
        <v>9970</v>
      </c>
      <c r="AV811" s="83" t="b">
        <v>0</v>
      </c>
      <c r="AW811" s="83" t="s">
        <v>10421</v>
      </c>
      <c r="AX811" s="89" t="s">
        <v>11230</v>
      </c>
      <c r="AY811" s="83" t="s">
        <v>66</v>
      </c>
      <c r="AZ811" s="2"/>
      <c r="BA811" s="3"/>
      <c r="BB811" s="3"/>
      <c r="BC811" s="3"/>
      <c r="BD811" s="3"/>
    </row>
    <row r="812" spans="1:56" x14ac:dyDescent="0.55000000000000004">
      <c r="A812" s="69" t="s">
        <v>849</v>
      </c>
      <c r="B812" s="70"/>
      <c r="C812" s="70"/>
      <c r="D812" s="71"/>
      <c r="E812" s="73"/>
      <c r="F812" s="107" t="s">
        <v>3180</v>
      </c>
      <c r="G812" s="70"/>
      <c r="H812" s="74"/>
      <c r="I812" s="75"/>
      <c r="J812" s="75"/>
      <c r="K812" s="74" t="s">
        <v>12285</v>
      </c>
      <c r="L812" s="78"/>
      <c r="M812" s="79"/>
      <c r="N812" s="79"/>
      <c r="O812" s="80"/>
      <c r="P812" s="81"/>
      <c r="Q812" s="81"/>
      <c r="R812" s="91"/>
      <c r="S812" s="91"/>
      <c r="T812" s="91"/>
      <c r="U812" s="91"/>
      <c r="V812" s="52"/>
      <c r="W812" s="52"/>
      <c r="X812" s="52"/>
      <c r="Y812" s="52"/>
      <c r="Z812" s="51"/>
      <c r="AA812" s="76"/>
      <c r="AB812" s="76"/>
      <c r="AC812" s="77"/>
      <c r="AD812" s="83" t="s">
        <v>6654</v>
      </c>
      <c r="AE812" s="83">
        <v>1475</v>
      </c>
      <c r="AF812" s="83">
        <v>27338</v>
      </c>
      <c r="AG812" s="83">
        <v>18709</v>
      </c>
      <c r="AH812" s="83">
        <v>526</v>
      </c>
      <c r="AI812" s="83"/>
      <c r="AJ812" s="83" t="s">
        <v>7639</v>
      </c>
      <c r="AK812" s="83" t="s">
        <v>8256</v>
      </c>
      <c r="AL812" s="89" t="s">
        <v>8897</v>
      </c>
      <c r="AM812" s="83"/>
      <c r="AN812" s="85">
        <v>40000.427488425928</v>
      </c>
      <c r="AO812" s="89" t="s">
        <v>9740</v>
      </c>
      <c r="AP812" s="83" t="b">
        <v>0</v>
      </c>
      <c r="AQ812" s="83" t="b">
        <v>0</v>
      </c>
      <c r="AR812" s="83" t="b">
        <v>1</v>
      </c>
      <c r="AS812" s="83" t="s">
        <v>5604</v>
      </c>
      <c r="AT812" s="83">
        <v>829</v>
      </c>
      <c r="AU812" s="89" t="s">
        <v>9972</v>
      </c>
      <c r="AV812" s="83" t="b">
        <v>1</v>
      </c>
      <c r="AW812" s="83" t="s">
        <v>10421</v>
      </c>
      <c r="AX812" s="89" t="s">
        <v>11231</v>
      </c>
      <c r="AY812" s="83" t="s">
        <v>66</v>
      </c>
      <c r="AZ812" s="2"/>
      <c r="BA812" s="3"/>
      <c r="BB812" s="3"/>
      <c r="BC812" s="3"/>
      <c r="BD812" s="3"/>
    </row>
    <row r="813" spans="1:56" x14ac:dyDescent="0.55000000000000004">
      <c r="A813" s="69" t="s">
        <v>1177</v>
      </c>
      <c r="B813" s="70"/>
      <c r="C813" s="70"/>
      <c r="D813" s="71"/>
      <c r="E813" s="73"/>
      <c r="F813" s="107" t="s">
        <v>10302</v>
      </c>
      <c r="G813" s="70"/>
      <c r="H813" s="74"/>
      <c r="I813" s="75"/>
      <c r="J813" s="75"/>
      <c r="K813" s="74" t="s">
        <v>12286</v>
      </c>
      <c r="L813" s="78"/>
      <c r="M813" s="79"/>
      <c r="N813" s="79"/>
      <c r="O813" s="80"/>
      <c r="P813" s="81"/>
      <c r="Q813" s="81"/>
      <c r="R813" s="91"/>
      <c r="S813" s="91"/>
      <c r="T813" s="91"/>
      <c r="U813" s="91"/>
      <c r="V813" s="52"/>
      <c r="W813" s="52"/>
      <c r="X813" s="52"/>
      <c r="Y813" s="52"/>
      <c r="Z813" s="51"/>
      <c r="AA813" s="76"/>
      <c r="AB813" s="76"/>
      <c r="AC813" s="77"/>
      <c r="AD813" s="83" t="s">
        <v>6655</v>
      </c>
      <c r="AE813" s="83">
        <v>541</v>
      </c>
      <c r="AF813" s="83">
        <v>804</v>
      </c>
      <c r="AG813" s="83">
        <v>667</v>
      </c>
      <c r="AH813" s="83">
        <v>108</v>
      </c>
      <c r="AI813" s="83"/>
      <c r="AJ813" s="83" t="s">
        <v>7640</v>
      </c>
      <c r="AK813" s="83" t="s">
        <v>8176</v>
      </c>
      <c r="AL813" s="89" t="s">
        <v>8898</v>
      </c>
      <c r="AM813" s="83"/>
      <c r="AN813" s="85">
        <v>42062.429976851854</v>
      </c>
      <c r="AO813" s="89" t="s">
        <v>9741</v>
      </c>
      <c r="AP813" s="83" t="b">
        <v>0</v>
      </c>
      <c r="AQ813" s="83" t="b">
        <v>0</v>
      </c>
      <c r="AR813" s="83" t="b">
        <v>0</v>
      </c>
      <c r="AS813" s="83" t="s">
        <v>9959</v>
      </c>
      <c r="AT813" s="83">
        <v>20</v>
      </c>
      <c r="AU813" s="89" t="s">
        <v>9970</v>
      </c>
      <c r="AV813" s="83" t="b">
        <v>0</v>
      </c>
      <c r="AW813" s="83" t="s">
        <v>10421</v>
      </c>
      <c r="AX813" s="89" t="s">
        <v>11232</v>
      </c>
      <c r="AY813" s="83" t="s">
        <v>65</v>
      </c>
      <c r="AZ813" s="2"/>
      <c r="BA813" s="3"/>
      <c r="BB813" s="3"/>
      <c r="BC813" s="3"/>
      <c r="BD813" s="3"/>
    </row>
    <row r="814" spans="1:56" x14ac:dyDescent="0.55000000000000004">
      <c r="A814" s="69" t="s">
        <v>746</v>
      </c>
      <c r="B814" s="70"/>
      <c r="C814" s="70"/>
      <c r="D814" s="71"/>
      <c r="E814" s="73"/>
      <c r="F814" s="107" t="s">
        <v>3097</v>
      </c>
      <c r="G814" s="70"/>
      <c r="H814" s="74"/>
      <c r="I814" s="75"/>
      <c r="J814" s="75"/>
      <c r="K814" s="74" t="s">
        <v>12287</v>
      </c>
      <c r="L814" s="78"/>
      <c r="M814" s="79"/>
      <c r="N814" s="79"/>
      <c r="O814" s="80"/>
      <c r="P814" s="81"/>
      <c r="Q814" s="81"/>
      <c r="R814" s="91"/>
      <c r="S814" s="91"/>
      <c r="T814" s="91"/>
      <c r="U814" s="91"/>
      <c r="V814" s="52"/>
      <c r="W814" s="52"/>
      <c r="X814" s="52"/>
      <c r="Y814" s="52"/>
      <c r="Z814" s="51"/>
      <c r="AA814" s="76"/>
      <c r="AB814" s="76"/>
      <c r="AC814" s="77"/>
      <c r="AD814" s="83" t="s">
        <v>6656</v>
      </c>
      <c r="AE814" s="83">
        <v>272</v>
      </c>
      <c r="AF814" s="83">
        <v>407</v>
      </c>
      <c r="AG814" s="83">
        <v>30666</v>
      </c>
      <c r="AH814" s="83">
        <v>364</v>
      </c>
      <c r="AI814" s="83"/>
      <c r="AJ814" s="83" t="s">
        <v>7641</v>
      </c>
      <c r="AK814" s="83" t="s">
        <v>8257</v>
      </c>
      <c r="AL814" s="89" t="s">
        <v>8899</v>
      </c>
      <c r="AM814" s="83"/>
      <c r="AN814" s="85">
        <v>39987.080983796295</v>
      </c>
      <c r="AO814" s="89" t="s">
        <v>9742</v>
      </c>
      <c r="AP814" s="83" t="b">
        <v>0</v>
      </c>
      <c r="AQ814" s="83" t="b">
        <v>0</v>
      </c>
      <c r="AR814" s="83" t="b">
        <v>1</v>
      </c>
      <c r="AS814" s="83" t="s">
        <v>5604</v>
      </c>
      <c r="AT814" s="83">
        <v>6</v>
      </c>
      <c r="AU814" s="89" t="s">
        <v>9981</v>
      </c>
      <c r="AV814" s="83" t="b">
        <v>0</v>
      </c>
      <c r="AW814" s="83" t="s">
        <v>10421</v>
      </c>
      <c r="AX814" s="89" t="s">
        <v>11233</v>
      </c>
      <c r="AY814" s="83" t="s">
        <v>66</v>
      </c>
      <c r="AZ814" s="2"/>
      <c r="BA814" s="3"/>
      <c r="BB814" s="3"/>
      <c r="BC814" s="3"/>
      <c r="BD814" s="3"/>
    </row>
    <row r="815" spans="1:56" x14ac:dyDescent="0.55000000000000004">
      <c r="A815" s="69" t="s">
        <v>854</v>
      </c>
      <c r="B815" s="70"/>
      <c r="C815" s="70"/>
      <c r="D815" s="71"/>
      <c r="E815" s="73"/>
      <c r="F815" s="107" t="s">
        <v>3186</v>
      </c>
      <c r="G815" s="70"/>
      <c r="H815" s="74"/>
      <c r="I815" s="75"/>
      <c r="J815" s="75"/>
      <c r="K815" s="74" t="s">
        <v>12288</v>
      </c>
      <c r="L815" s="78"/>
      <c r="M815" s="79"/>
      <c r="N815" s="79"/>
      <c r="O815" s="80"/>
      <c r="P815" s="81"/>
      <c r="Q815" s="81"/>
      <c r="R815" s="91"/>
      <c r="S815" s="91"/>
      <c r="T815" s="91"/>
      <c r="U815" s="91"/>
      <c r="V815" s="52"/>
      <c r="W815" s="52"/>
      <c r="X815" s="52"/>
      <c r="Y815" s="52"/>
      <c r="Z815" s="51"/>
      <c r="AA815" s="76"/>
      <c r="AB815" s="76"/>
      <c r="AC815" s="77"/>
      <c r="AD815" s="83" t="s">
        <v>6657</v>
      </c>
      <c r="AE815" s="83">
        <v>943</v>
      </c>
      <c r="AF815" s="83">
        <v>51193</v>
      </c>
      <c r="AG815" s="83">
        <v>12012</v>
      </c>
      <c r="AH815" s="83">
        <v>3067</v>
      </c>
      <c r="AI815" s="83"/>
      <c r="AJ815" s="83" t="s">
        <v>7642</v>
      </c>
      <c r="AK815" s="83" t="s">
        <v>8258</v>
      </c>
      <c r="AL815" s="89" t="s">
        <v>8900</v>
      </c>
      <c r="AM815" s="83"/>
      <c r="AN815" s="85">
        <v>39925.492083333331</v>
      </c>
      <c r="AO815" s="89" t="s">
        <v>9743</v>
      </c>
      <c r="AP815" s="83" t="b">
        <v>0</v>
      </c>
      <c r="AQ815" s="83" t="b">
        <v>0</v>
      </c>
      <c r="AR815" s="83" t="b">
        <v>1</v>
      </c>
      <c r="AS815" s="83" t="s">
        <v>5604</v>
      </c>
      <c r="AT815" s="83">
        <v>897</v>
      </c>
      <c r="AU815" s="89" t="s">
        <v>9972</v>
      </c>
      <c r="AV815" s="83" t="b">
        <v>1</v>
      </c>
      <c r="AW815" s="83" t="s">
        <v>10421</v>
      </c>
      <c r="AX815" s="89" t="s">
        <v>11234</v>
      </c>
      <c r="AY815" s="83" t="s">
        <v>66</v>
      </c>
      <c r="AZ815" s="2"/>
      <c r="BA815" s="3"/>
      <c r="BB815" s="3"/>
      <c r="BC815" s="3"/>
      <c r="BD815" s="3"/>
    </row>
    <row r="816" spans="1:56" x14ac:dyDescent="0.55000000000000004">
      <c r="A816" s="69" t="s">
        <v>747</v>
      </c>
      <c r="B816" s="70"/>
      <c r="C816" s="70"/>
      <c r="D816" s="71"/>
      <c r="E816" s="73"/>
      <c r="F816" s="107" t="s">
        <v>3098</v>
      </c>
      <c r="G816" s="70"/>
      <c r="H816" s="74"/>
      <c r="I816" s="75"/>
      <c r="J816" s="75"/>
      <c r="K816" s="74" t="s">
        <v>12289</v>
      </c>
      <c r="L816" s="78"/>
      <c r="M816" s="79"/>
      <c r="N816" s="79"/>
      <c r="O816" s="80"/>
      <c r="P816" s="81"/>
      <c r="Q816" s="81"/>
      <c r="R816" s="91"/>
      <c r="S816" s="91"/>
      <c r="T816" s="91"/>
      <c r="U816" s="91"/>
      <c r="V816" s="52"/>
      <c r="W816" s="52"/>
      <c r="X816" s="52"/>
      <c r="Y816" s="52"/>
      <c r="Z816" s="51"/>
      <c r="AA816" s="76"/>
      <c r="AB816" s="76"/>
      <c r="AC816" s="77"/>
      <c r="AD816" s="83" t="s">
        <v>6658</v>
      </c>
      <c r="AE816" s="83">
        <v>561</v>
      </c>
      <c r="AF816" s="83">
        <v>174</v>
      </c>
      <c r="AG816" s="83">
        <v>5341</v>
      </c>
      <c r="AH816" s="83">
        <v>2640</v>
      </c>
      <c r="AI816" s="83"/>
      <c r="AJ816" s="83" t="s">
        <v>7643</v>
      </c>
      <c r="AK816" s="83" t="s">
        <v>8259</v>
      </c>
      <c r="AL816" s="83"/>
      <c r="AM816" s="83"/>
      <c r="AN816" s="85">
        <v>43052.800983796296</v>
      </c>
      <c r="AO816" s="89" t="s">
        <v>9744</v>
      </c>
      <c r="AP816" s="83" t="b">
        <v>1</v>
      </c>
      <c r="AQ816" s="83" t="b">
        <v>0</v>
      </c>
      <c r="AR816" s="83" t="b">
        <v>0</v>
      </c>
      <c r="AS816" s="83" t="s">
        <v>5604</v>
      </c>
      <c r="AT816" s="83">
        <v>0</v>
      </c>
      <c r="AU816" s="83"/>
      <c r="AV816" s="83" t="b">
        <v>0</v>
      </c>
      <c r="AW816" s="83" t="s">
        <v>10421</v>
      </c>
      <c r="AX816" s="89" t="s">
        <v>11235</v>
      </c>
      <c r="AY816" s="83" t="s">
        <v>66</v>
      </c>
      <c r="AZ816" s="2"/>
      <c r="BA816" s="3"/>
      <c r="BB816" s="3"/>
      <c r="BC816" s="3"/>
      <c r="BD816" s="3"/>
    </row>
    <row r="817" spans="1:56" x14ac:dyDescent="0.55000000000000004">
      <c r="A817" s="69" t="s">
        <v>748</v>
      </c>
      <c r="B817" s="70"/>
      <c r="C817" s="70"/>
      <c r="D817" s="71"/>
      <c r="E817" s="73"/>
      <c r="F817" s="107" t="s">
        <v>3099</v>
      </c>
      <c r="G817" s="70"/>
      <c r="H817" s="74"/>
      <c r="I817" s="75"/>
      <c r="J817" s="75"/>
      <c r="K817" s="74" t="s">
        <v>12290</v>
      </c>
      <c r="L817" s="78"/>
      <c r="M817" s="79"/>
      <c r="N817" s="79"/>
      <c r="O817" s="80"/>
      <c r="P817" s="81"/>
      <c r="Q817" s="81"/>
      <c r="R817" s="91"/>
      <c r="S817" s="91"/>
      <c r="T817" s="91"/>
      <c r="U817" s="91"/>
      <c r="V817" s="52"/>
      <c r="W817" s="52"/>
      <c r="X817" s="52"/>
      <c r="Y817" s="52"/>
      <c r="Z817" s="51"/>
      <c r="AA817" s="76"/>
      <c r="AB817" s="76"/>
      <c r="AC817" s="77"/>
      <c r="AD817" s="83" t="s">
        <v>6659</v>
      </c>
      <c r="AE817" s="83">
        <v>36</v>
      </c>
      <c r="AF817" s="83">
        <v>4</v>
      </c>
      <c r="AG817" s="83">
        <v>334</v>
      </c>
      <c r="AH817" s="83">
        <v>245</v>
      </c>
      <c r="AI817" s="83"/>
      <c r="AJ817" s="83" t="s">
        <v>7644</v>
      </c>
      <c r="AK817" s="83" t="s">
        <v>8260</v>
      </c>
      <c r="AL817" s="83"/>
      <c r="AM817" s="83"/>
      <c r="AN817" s="85">
        <v>43264.55605324074</v>
      </c>
      <c r="AO817" s="89" t="s">
        <v>9745</v>
      </c>
      <c r="AP817" s="83" t="b">
        <v>1</v>
      </c>
      <c r="AQ817" s="83" t="b">
        <v>0</v>
      </c>
      <c r="AR817" s="83" t="b">
        <v>0</v>
      </c>
      <c r="AS817" s="83" t="s">
        <v>5604</v>
      </c>
      <c r="AT817" s="83">
        <v>0</v>
      </c>
      <c r="AU817" s="83"/>
      <c r="AV817" s="83" t="b">
        <v>0</v>
      </c>
      <c r="AW817" s="83" t="s">
        <v>10421</v>
      </c>
      <c r="AX817" s="89" t="s">
        <v>11236</v>
      </c>
      <c r="AY817" s="83" t="s">
        <v>66</v>
      </c>
      <c r="AZ817" s="2"/>
      <c r="BA817" s="3"/>
      <c r="BB817" s="3"/>
      <c r="BC817" s="3"/>
      <c r="BD817" s="3"/>
    </row>
    <row r="818" spans="1:56" x14ac:dyDescent="0.55000000000000004">
      <c r="A818" s="69" t="s">
        <v>749</v>
      </c>
      <c r="B818" s="70"/>
      <c r="C818" s="70"/>
      <c r="D818" s="71"/>
      <c r="E818" s="73"/>
      <c r="F818" s="107" t="s">
        <v>3100</v>
      </c>
      <c r="G818" s="70"/>
      <c r="H818" s="74"/>
      <c r="I818" s="75"/>
      <c r="J818" s="75"/>
      <c r="K818" s="74" t="s">
        <v>12291</v>
      </c>
      <c r="L818" s="78"/>
      <c r="M818" s="79"/>
      <c r="N818" s="79"/>
      <c r="O818" s="80"/>
      <c r="P818" s="81"/>
      <c r="Q818" s="81"/>
      <c r="R818" s="91"/>
      <c r="S818" s="91"/>
      <c r="T818" s="91"/>
      <c r="U818" s="91"/>
      <c r="V818" s="52"/>
      <c r="W818" s="52"/>
      <c r="X818" s="52"/>
      <c r="Y818" s="52"/>
      <c r="Z818" s="51"/>
      <c r="AA818" s="76"/>
      <c r="AB818" s="76"/>
      <c r="AC818" s="77"/>
      <c r="AD818" s="83" t="s">
        <v>6660</v>
      </c>
      <c r="AE818" s="83">
        <v>24</v>
      </c>
      <c r="AF818" s="83">
        <v>2</v>
      </c>
      <c r="AG818" s="83">
        <v>374</v>
      </c>
      <c r="AH818" s="83">
        <v>258</v>
      </c>
      <c r="AI818" s="83"/>
      <c r="AJ818" s="83" t="s">
        <v>7645</v>
      </c>
      <c r="AK818" s="83" t="s">
        <v>7872</v>
      </c>
      <c r="AL818" s="83"/>
      <c r="AM818" s="83"/>
      <c r="AN818" s="85">
        <v>43263.828865740739</v>
      </c>
      <c r="AO818" s="89" t="s">
        <v>9746</v>
      </c>
      <c r="AP818" s="83" t="b">
        <v>1</v>
      </c>
      <c r="AQ818" s="83" t="b">
        <v>0</v>
      </c>
      <c r="AR818" s="83" t="b">
        <v>0</v>
      </c>
      <c r="AS818" s="83" t="s">
        <v>5604</v>
      </c>
      <c r="AT818" s="83">
        <v>0</v>
      </c>
      <c r="AU818" s="83"/>
      <c r="AV818" s="83" t="b">
        <v>0</v>
      </c>
      <c r="AW818" s="83" t="s">
        <v>10421</v>
      </c>
      <c r="AX818" s="89" t="s">
        <v>11237</v>
      </c>
      <c r="AY818" s="83" t="s">
        <v>66</v>
      </c>
      <c r="AZ818" s="2"/>
      <c r="BA818" s="3"/>
      <c r="BB818" s="3"/>
      <c r="BC818" s="3"/>
      <c r="BD818" s="3"/>
    </row>
    <row r="819" spans="1:56" x14ac:dyDescent="0.55000000000000004">
      <c r="A819" s="69" t="s">
        <v>750</v>
      </c>
      <c r="B819" s="70"/>
      <c r="C819" s="70"/>
      <c r="D819" s="71"/>
      <c r="E819" s="73"/>
      <c r="F819" s="107" t="s">
        <v>3101</v>
      </c>
      <c r="G819" s="70"/>
      <c r="H819" s="74"/>
      <c r="I819" s="75"/>
      <c r="J819" s="75"/>
      <c r="K819" s="74" t="s">
        <v>12292</v>
      </c>
      <c r="L819" s="78"/>
      <c r="M819" s="79"/>
      <c r="N819" s="79"/>
      <c r="O819" s="80"/>
      <c r="P819" s="81"/>
      <c r="Q819" s="81"/>
      <c r="R819" s="91"/>
      <c r="S819" s="91"/>
      <c r="T819" s="91"/>
      <c r="U819" s="91"/>
      <c r="V819" s="52"/>
      <c r="W819" s="52"/>
      <c r="X819" s="52"/>
      <c r="Y819" s="52"/>
      <c r="Z819" s="51"/>
      <c r="AA819" s="76"/>
      <c r="AB819" s="76"/>
      <c r="AC819" s="77"/>
      <c r="AD819" s="83" t="s">
        <v>6661</v>
      </c>
      <c r="AE819" s="83">
        <v>5090</v>
      </c>
      <c r="AF819" s="83">
        <v>16277</v>
      </c>
      <c r="AG819" s="83">
        <v>17602</v>
      </c>
      <c r="AH819" s="83">
        <v>19127</v>
      </c>
      <c r="AI819" s="83"/>
      <c r="AJ819" s="83" t="s">
        <v>7646</v>
      </c>
      <c r="AK819" s="83" t="s">
        <v>8261</v>
      </c>
      <c r="AL819" s="89" t="s">
        <v>8901</v>
      </c>
      <c r="AM819" s="83"/>
      <c r="AN819" s="85">
        <v>41169.559351851851</v>
      </c>
      <c r="AO819" s="89" t="s">
        <v>9747</v>
      </c>
      <c r="AP819" s="83" t="b">
        <v>0</v>
      </c>
      <c r="AQ819" s="83" t="b">
        <v>0</v>
      </c>
      <c r="AR819" s="83" t="b">
        <v>1</v>
      </c>
      <c r="AS819" s="83" t="s">
        <v>5604</v>
      </c>
      <c r="AT819" s="83">
        <v>319</v>
      </c>
      <c r="AU819" s="89" t="s">
        <v>9970</v>
      </c>
      <c r="AV819" s="83" t="b">
        <v>1</v>
      </c>
      <c r="AW819" s="83" t="s">
        <v>10421</v>
      </c>
      <c r="AX819" s="89" t="s">
        <v>11238</v>
      </c>
      <c r="AY819" s="83" t="s">
        <v>66</v>
      </c>
      <c r="AZ819" s="2"/>
      <c r="BA819" s="3"/>
      <c r="BB819" s="3"/>
      <c r="BC819" s="3"/>
      <c r="BD819" s="3"/>
    </row>
    <row r="820" spans="1:56" x14ac:dyDescent="0.55000000000000004">
      <c r="A820" s="69" t="s">
        <v>751</v>
      </c>
      <c r="B820" s="70"/>
      <c r="C820" s="70"/>
      <c r="D820" s="71"/>
      <c r="E820" s="73"/>
      <c r="F820" s="107" t="s">
        <v>3102</v>
      </c>
      <c r="G820" s="70"/>
      <c r="H820" s="74"/>
      <c r="I820" s="75"/>
      <c r="J820" s="75"/>
      <c r="K820" s="74" t="s">
        <v>12293</v>
      </c>
      <c r="L820" s="78"/>
      <c r="M820" s="79"/>
      <c r="N820" s="79"/>
      <c r="O820" s="80"/>
      <c r="P820" s="81"/>
      <c r="Q820" s="81"/>
      <c r="R820" s="91"/>
      <c r="S820" s="91"/>
      <c r="T820" s="91"/>
      <c r="U820" s="91"/>
      <c r="V820" s="52"/>
      <c r="W820" s="52"/>
      <c r="X820" s="52"/>
      <c r="Y820" s="52"/>
      <c r="Z820" s="51"/>
      <c r="AA820" s="76"/>
      <c r="AB820" s="76"/>
      <c r="AC820" s="77"/>
      <c r="AD820" s="83" t="s">
        <v>6662</v>
      </c>
      <c r="AE820" s="83">
        <v>52</v>
      </c>
      <c r="AF820" s="83">
        <v>9</v>
      </c>
      <c r="AG820" s="83">
        <v>252</v>
      </c>
      <c r="AH820" s="83">
        <v>186</v>
      </c>
      <c r="AI820" s="83"/>
      <c r="AJ820" s="83" t="s">
        <v>7647</v>
      </c>
      <c r="AK820" s="83" t="s">
        <v>7871</v>
      </c>
      <c r="AL820" s="83"/>
      <c r="AM820" s="83"/>
      <c r="AN820" s="85">
        <v>43280.649178240739</v>
      </c>
      <c r="AO820" s="89" t="s">
        <v>9748</v>
      </c>
      <c r="AP820" s="83" t="b">
        <v>1</v>
      </c>
      <c r="AQ820" s="83" t="b">
        <v>0</v>
      </c>
      <c r="AR820" s="83" t="b">
        <v>0</v>
      </c>
      <c r="AS820" s="83" t="s">
        <v>5605</v>
      </c>
      <c r="AT820" s="83">
        <v>0</v>
      </c>
      <c r="AU820" s="83"/>
      <c r="AV820" s="83" t="b">
        <v>0</v>
      </c>
      <c r="AW820" s="83" t="s">
        <v>10421</v>
      </c>
      <c r="AX820" s="89" t="s">
        <v>11239</v>
      </c>
      <c r="AY820" s="83" t="s">
        <v>66</v>
      </c>
      <c r="AZ820" s="2"/>
      <c r="BA820" s="3"/>
      <c r="BB820" s="3"/>
      <c r="BC820" s="3"/>
      <c r="BD820" s="3"/>
    </row>
    <row r="821" spans="1:56" x14ac:dyDescent="0.55000000000000004">
      <c r="A821" s="69" t="s">
        <v>752</v>
      </c>
      <c r="B821" s="70"/>
      <c r="C821" s="70"/>
      <c r="D821" s="71"/>
      <c r="E821" s="73"/>
      <c r="F821" s="107" t="s">
        <v>3103</v>
      </c>
      <c r="G821" s="70"/>
      <c r="H821" s="74"/>
      <c r="I821" s="75"/>
      <c r="J821" s="75"/>
      <c r="K821" s="74" t="s">
        <v>12294</v>
      </c>
      <c r="L821" s="78"/>
      <c r="M821" s="79"/>
      <c r="N821" s="79"/>
      <c r="O821" s="80"/>
      <c r="P821" s="81"/>
      <c r="Q821" s="81"/>
      <c r="R821" s="91"/>
      <c r="S821" s="91"/>
      <c r="T821" s="91"/>
      <c r="U821" s="91"/>
      <c r="V821" s="52"/>
      <c r="W821" s="52"/>
      <c r="X821" s="52"/>
      <c r="Y821" s="52"/>
      <c r="Z821" s="51"/>
      <c r="AA821" s="76"/>
      <c r="AB821" s="76"/>
      <c r="AC821" s="77"/>
      <c r="AD821" s="83" t="s">
        <v>6663</v>
      </c>
      <c r="AE821" s="83">
        <v>190</v>
      </c>
      <c r="AF821" s="83">
        <v>53</v>
      </c>
      <c r="AG821" s="83">
        <v>16248</v>
      </c>
      <c r="AH821" s="83">
        <v>13369</v>
      </c>
      <c r="AI821" s="83"/>
      <c r="AJ821" s="83"/>
      <c r="AK821" s="83"/>
      <c r="AL821" s="83"/>
      <c r="AM821" s="83"/>
      <c r="AN821" s="85">
        <v>41311.669525462959</v>
      </c>
      <c r="AO821" s="83"/>
      <c r="AP821" s="83" t="b">
        <v>1</v>
      </c>
      <c r="AQ821" s="83" t="b">
        <v>0</v>
      </c>
      <c r="AR821" s="83" t="b">
        <v>0</v>
      </c>
      <c r="AS821" s="83" t="s">
        <v>5604</v>
      </c>
      <c r="AT821" s="83">
        <v>1</v>
      </c>
      <c r="AU821" s="89" t="s">
        <v>9970</v>
      </c>
      <c r="AV821" s="83" t="b">
        <v>0</v>
      </c>
      <c r="AW821" s="83" t="s">
        <v>10421</v>
      </c>
      <c r="AX821" s="89" t="s">
        <v>11240</v>
      </c>
      <c r="AY821" s="83" t="s">
        <v>66</v>
      </c>
      <c r="AZ821" s="2"/>
      <c r="BA821" s="3"/>
      <c r="BB821" s="3"/>
      <c r="BC821" s="3"/>
      <c r="BD821" s="3"/>
    </row>
    <row r="822" spans="1:56" x14ac:dyDescent="0.55000000000000004">
      <c r="A822" s="69" t="s">
        <v>757</v>
      </c>
      <c r="B822" s="70"/>
      <c r="C822" s="70"/>
      <c r="D822" s="71"/>
      <c r="E822" s="73"/>
      <c r="F822" s="107" t="s">
        <v>3106</v>
      </c>
      <c r="G822" s="70"/>
      <c r="H822" s="74"/>
      <c r="I822" s="75"/>
      <c r="J822" s="75"/>
      <c r="K822" s="74" t="s">
        <v>12295</v>
      </c>
      <c r="L822" s="78"/>
      <c r="M822" s="79"/>
      <c r="N822" s="79"/>
      <c r="O822" s="80"/>
      <c r="P822" s="81"/>
      <c r="Q822" s="81"/>
      <c r="R822" s="91"/>
      <c r="S822" s="91"/>
      <c r="T822" s="91"/>
      <c r="U822" s="91"/>
      <c r="V822" s="52"/>
      <c r="W822" s="52"/>
      <c r="X822" s="52"/>
      <c r="Y822" s="52"/>
      <c r="Z822" s="51"/>
      <c r="AA822" s="76"/>
      <c r="AB822" s="76"/>
      <c r="AC822" s="77"/>
      <c r="AD822" s="83" t="s">
        <v>6664</v>
      </c>
      <c r="AE822" s="83">
        <v>86</v>
      </c>
      <c r="AF822" s="83">
        <v>63</v>
      </c>
      <c r="AG822" s="83">
        <v>378</v>
      </c>
      <c r="AH822" s="83">
        <v>447</v>
      </c>
      <c r="AI822" s="83"/>
      <c r="AJ822" s="83" t="s">
        <v>7648</v>
      </c>
      <c r="AK822" s="83"/>
      <c r="AL822" s="83"/>
      <c r="AM822" s="83"/>
      <c r="AN822" s="85">
        <v>42759.554479166669</v>
      </c>
      <c r="AO822" s="89" t="s">
        <v>9749</v>
      </c>
      <c r="AP822" s="83" t="b">
        <v>1</v>
      </c>
      <c r="AQ822" s="83" t="b">
        <v>0</v>
      </c>
      <c r="AR822" s="83" t="b">
        <v>0</v>
      </c>
      <c r="AS822" s="83" t="s">
        <v>5604</v>
      </c>
      <c r="AT822" s="83">
        <v>9</v>
      </c>
      <c r="AU822" s="83"/>
      <c r="AV822" s="83" t="b">
        <v>0</v>
      </c>
      <c r="AW822" s="83" t="s">
        <v>10421</v>
      </c>
      <c r="AX822" s="89" t="s">
        <v>11241</v>
      </c>
      <c r="AY822" s="83" t="s">
        <v>66</v>
      </c>
      <c r="AZ822" s="2"/>
      <c r="BA822" s="3"/>
      <c r="BB822" s="3"/>
      <c r="BC822" s="3"/>
      <c r="BD822" s="3"/>
    </row>
    <row r="823" spans="1:56" x14ac:dyDescent="0.55000000000000004">
      <c r="A823" s="69" t="s">
        <v>753</v>
      </c>
      <c r="B823" s="70"/>
      <c r="C823" s="70"/>
      <c r="D823" s="71"/>
      <c r="E823" s="73"/>
      <c r="F823" s="107" t="s">
        <v>3104</v>
      </c>
      <c r="G823" s="70"/>
      <c r="H823" s="74"/>
      <c r="I823" s="75"/>
      <c r="J823" s="75"/>
      <c r="K823" s="74" t="s">
        <v>12296</v>
      </c>
      <c r="L823" s="78"/>
      <c r="M823" s="79"/>
      <c r="N823" s="79"/>
      <c r="O823" s="80"/>
      <c r="P823" s="81"/>
      <c r="Q823" s="81"/>
      <c r="R823" s="91"/>
      <c r="S823" s="91"/>
      <c r="T823" s="91"/>
      <c r="U823" s="91"/>
      <c r="V823" s="52"/>
      <c r="W823" s="52"/>
      <c r="X823" s="52"/>
      <c r="Y823" s="52"/>
      <c r="Z823" s="51"/>
      <c r="AA823" s="76"/>
      <c r="AB823" s="76"/>
      <c r="AC823" s="77"/>
      <c r="AD823" s="83" t="s">
        <v>6665</v>
      </c>
      <c r="AE823" s="83">
        <v>0</v>
      </c>
      <c r="AF823" s="83">
        <v>150</v>
      </c>
      <c r="AG823" s="83">
        <v>16514</v>
      </c>
      <c r="AH823" s="83">
        <v>0</v>
      </c>
      <c r="AI823" s="83"/>
      <c r="AJ823" s="83"/>
      <c r="AK823" s="83"/>
      <c r="AL823" s="83"/>
      <c r="AM823" s="83"/>
      <c r="AN823" s="85">
        <v>42771.265972222223</v>
      </c>
      <c r="AO823" s="83"/>
      <c r="AP823" s="83" t="b">
        <v>1</v>
      </c>
      <c r="AQ823" s="83" t="b">
        <v>0</v>
      </c>
      <c r="AR823" s="83" t="b">
        <v>1</v>
      </c>
      <c r="AS823" s="83" t="s">
        <v>5604</v>
      </c>
      <c r="AT823" s="83">
        <v>1</v>
      </c>
      <c r="AU823" s="83"/>
      <c r="AV823" s="83" t="b">
        <v>0</v>
      </c>
      <c r="AW823" s="83" t="s">
        <v>10421</v>
      </c>
      <c r="AX823" s="89" t="s">
        <v>11242</v>
      </c>
      <c r="AY823" s="83" t="s">
        <v>66</v>
      </c>
      <c r="AZ823" s="2"/>
      <c r="BA823" s="3"/>
      <c r="BB823" s="3"/>
      <c r="BC823" s="3"/>
      <c r="BD823" s="3"/>
    </row>
    <row r="824" spans="1:56" x14ac:dyDescent="0.55000000000000004">
      <c r="A824" s="69" t="s">
        <v>755</v>
      </c>
      <c r="B824" s="70"/>
      <c r="C824" s="70"/>
      <c r="D824" s="71"/>
      <c r="E824" s="73"/>
      <c r="F824" s="107" t="s">
        <v>3105</v>
      </c>
      <c r="G824" s="70"/>
      <c r="H824" s="74"/>
      <c r="I824" s="75"/>
      <c r="J824" s="75"/>
      <c r="K824" s="74" t="s">
        <v>12297</v>
      </c>
      <c r="L824" s="78"/>
      <c r="M824" s="79"/>
      <c r="N824" s="79"/>
      <c r="O824" s="80"/>
      <c r="P824" s="81"/>
      <c r="Q824" s="81"/>
      <c r="R824" s="91"/>
      <c r="S824" s="91"/>
      <c r="T824" s="91"/>
      <c r="U824" s="91"/>
      <c r="V824" s="52"/>
      <c r="W824" s="52"/>
      <c r="X824" s="52"/>
      <c r="Y824" s="52"/>
      <c r="Z824" s="51"/>
      <c r="AA824" s="76"/>
      <c r="AB824" s="76"/>
      <c r="AC824" s="77"/>
      <c r="AD824" s="83" t="s">
        <v>6666</v>
      </c>
      <c r="AE824" s="83">
        <v>22</v>
      </c>
      <c r="AF824" s="83">
        <v>8</v>
      </c>
      <c r="AG824" s="83">
        <v>307</v>
      </c>
      <c r="AH824" s="83">
        <v>221</v>
      </c>
      <c r="AI824" s="83"/>
      <c r="AJ824" s="83" t="s">
        <v>7649</v>
      </c>
      <c r="AK824" s="83" t="s">
        <v>8262</v>
      </c>
      <c r="AL824" s="83"/>
      <c r="AM824" s="83"/>
      <c r="AN824" s="85">
        <v>43264.571481481478</v>
      </c>
      <c r="AO824" s="89" t="s">
        <v>9750</v>
      </c>
      <c r="AP824" s="83" t="b">
        <v>1</v>
      </c>
      <c r="AQ824" s="83" t="b">
        <v>0</v>
      </c>
      <c r="AR824" s="83" t="b">
        <v>0</v>
      </c>
      <c r="AS824" s="83" t="s">
        <v>5604</v>
      </c>
      <c r="AT824" s="83">
        <v>0</v>
      </c>
      <c r="AU824" s="83"/>
      <c r="AV824" s="83" t="b">
        <v>0</v>
      </c>
      <c r="AW824" s="83" t="s">
        <v>10421</v>
      </c>
      <c r="AX824" s="89" t="s">
        <v>11243</v>
      </c>
      <c r="AY824" s="83" t="s">
        <v>66</v>
      </c>
      <c r="AZ824" s="2"/>
      <c r="BA824" s="3"/>
      <c r="BB824" s="3"/>
      <c r="BC824" s="3"/>
      <c r="BD824" s="3"/>
    </row>
    <row r="825" spans="1:56" x14ac:dyDescent="0.55000000000000004">
      <c r="A825" s="69" t="s">
        <v>756</v>
      </c>
      <c r="B825" s="70"/>
      <c r="C825" s="70"/>
      <c r="D825" s="71"/>
      <c r="E825" s="73"/>
      <c r="F825" s="107" t="s">
        <v>10303</v>
      </c>
      <c r="G825" s="70"/>
      <c r="H825" s="74"/>
      <c r="I825" s="75"/>
      <c r="J825" s="75"/>
      <c r="K825" s="74" t="s">
        <v>12298</v>
      </c>
      <c r="L825" s="78"/>
      <c r="M825" s="79"/>
      <c r="N825" s="79"/>
      <c r="O825" s="80"/>
      <c r="P825" s="81"/>
      <c r="Q825" s="81"/>
      <c r="R825" s="91"/>
      <c r="S825" s="91"/>
      <c r="T825" s="91"/>
      <c r="U825" s="91"/>
      <c r="V825" s="52"/>
      <c r="W825" s="52"/>
      <c r="X825" s="52"/>
      <c r="Y825" s="52"/>
      <c r="Z825" s="51"/>
      <c r="AA825" s="76"/>
      <c r="AB825" s="76"/>
      <c r="AC825" s="77"/>
      <c r="AD825" s="83" t="s">
        <v>6667</v>
      </c>
      <c r="AE825" s="83">
        <v>683</v>
      </c>
      <c r="AF825" s="83">
        <v>1752</v>
      </c>
      <c r="AG825" s="83">
        <v>2781</v>
      </c>
      <c r="AH825" s="83">
        <v>493</v>
      </c>
      <c r="AI825" s="83"/>
      <c r="AJ825" s="83" t="s">
        <v>7650</v>
      </c>
      <c r="AK825" s="83" t="s">
        <v>8263</v>
      </c>
      <c r="AL825" s="89" t="s">
        <v>8902</v>
      </c>
      <c r="AM825" s="83"/>
      <c r="AN825" s="85">
        <v>39995.276643518519</v>
      </c>
      <c r="AO825" s="89" t="s">
        <v>9751</v>
      </c>
      <c r="AP825" s="83" t="b">
        <v>0</v>
      </c>
      <c r="AQ825" s="83" t="b">
        <v>0</v>
      </c>
      <c r="AR825" s="83" t="b">
        <v>1</v>
      </c>
      <c r="AS825" s="83" t="s">
        <v>9965</v>
      </c>
      <c r="AT825" s="83">
        <v>97</v>
      </c>
      <c r="AU825" s="89" t="s">
        <v>9970</v>
      </c>
      <c r="AV825" s="83" t="b">
        <v>0</v>
      </c>
      <c r="AW825" s="83" t="s">
        <v>10421</v>
      </c>
      <c r="AX825" s="89" t="s">
        <v>11244</v>
      </c>
      <c r="AY825" s="83" t="s">
        <v>66</v>
      </c>
      <c r="AZ825" s="2"/>
      <c r="BA825" s="3"/>
      <c r="BB825" s="3"/>
      <c r="BC825" s="3"/>
      <c r="BD825" s="3"/>
    </row>
    <row r="826" spans="1:56" x14ac:dyDescent="0.55000000000000004">
      <c r="A826" s="69" t="s">
        <v>1178</v>
      </c>
      <c r="B826" s="70"/>
      <c r="C826" s="70"/>
      <c r="D826" s="71"/>
      <c r="E826" s="73"/>
      <c r="F826" s="107" t="s">
        <v>10304</v>
      </c>
      <c r="G826" s="70"/>
      <c r="H826" s="74"/>
      <c r="I826" s="75"/>
      <c r="J826" s="75"/>
      <c r="K826" s="74" t="s">
        <v>12299</v>
      </c>
      <c r="L826" s="78"/>
      <c r="M826" s="79"/>
      <c r="N826" s="79"/>
      <c r="O826" s="80"/>
      <c r="P826" s="81"/>
      <c r="Q826" s="81"/>
      <c r="R826" s="91"/>
      <c r="S826" s="91"/>
      <c r="T826" s="91"/>
      <c r="U826" s="91"/>
      <c r="V826" s="52"/>
      <c r="W826" s="52"/>
      <c r="X826" s="52"/>
      <c r="Y826" s="52"/>
      <c r="Z826" s="51"/>
      <c r="AA826" s="76"/>
      <c r="AB826" s="76"/>
      <c r="AC826" s="77"/>
      <c r="AD826" s="83" t="s">
        <v>6668</v>
      </c>
      <c r="AE826" s="83">
        <v>1081</v>
      </c>
      <c r="AF826" s="83">
        <v>83223</v>
      </c>
      <c r="AG826" s="83">
        <v>16563</v>
      </c>
      <c r="AH826" s="83">
        <v>6112</v>
      </c>
      <c r="AI826" s="83"/>
      <c r="AJ826" s="83" t="s">
        <v>7651</v>
      </c>
      <c r="AK826" s="83" t="s">
        <v>7946</v>
      </c>
      <c r="AL826" s="89" t="s">
        <v>8903</v>
      </c>
      <c r="AM826" s="83"/>
      <c r="AN826" s="85">
        <v>39938.575196759259</v>
      </c>
      <c r="AO826" s="89" t="s">
        <v>9752</v>
      </c>
      <c r="AP826" s="83" t="b">
        <v>0</v>
      </c>
      <c r="AQ826" s="83" t="b">
        <v>0</v>
      </c>
      <c r="AR826" s="83" t="b">
        <v>1</v>
      </c>
      <c r="AS826" s="83" t="s">
        <v>5604</v>
      </c>
      <c r="AT826" s="83">
        <v>1821</v>
      </c>
      <c r="AU826" s="89" t="s">
        <v>9984</v>
      </c>
      <c r="AV826" s="83" t="b">
        <v>0</v>
      </c>
      <c r="AW826" s="83" t="s">
        <v>10421</v>
      </c>
      <c r="AX826" s="89" t="s">
        <v>11245</v>
      </c>
      <c r="AY826" s="83" t="s">
        <v>65</v>
      </c>
      <c r="AZ826" s="2"/>
      <c r="BA826" s="3"/>
      <c r="BB826" s="3"/>
      <c r="BC826" s="3"/>
      <c r="BD826" s="3"/>
    </row>
    <row r="827" spans="1:56" x14ac:dyDescent="0.55000000000000004">
      <c r="A827" s="69" t="s">
        <v>1179</v>
      </c>
      <c r="B827" s="70"/>
      <c r="C827" s="70"/>
      <c r="D827" s="71"/>
      <c r="E827" s="73"/>
      <c r="F827" s="107" t="s">
        <v>10305</v>
      </c>
      <c r="G827" s="70"/>
      <c r="H827" s="74"/>
      <c r="I827" s="75"/>
      <c r="J827" s="75"/>
      <c r="K827" s="74" t="s">
        <v>12300</v>
      </c>
      <c r="L827" s="78"/>
      <c r="M827" s="79"/>
      <c r="N827" s="79"/>
      <c r="O827" s="80"/>
      <c r="P827" s="81"/>
      <c r="Q827" s="81"/>
      <c r="R827" s="91"/>
      <c r="S827" s="91"/>
      <c r="T827" s="91"/>
      <c r="U827" s="91"/>
      <c r="V827" s="52"/>
      <c r="W827" s="52"/>
      <c r="X827" s="52"/>
      <c r="Y827" s="52"/>
      <c r="Z827" s="51"/>
      <c r="AA827" s="76"/>
      <c r="AB827" s="76"/>
      <c r="AC827" s="77"/>
      <c r="AD827" s="83" t="s">
        <v>6669</v>
      </c>
      <c r="AE827" s="83">
        <v>429</v>
      </c>
      <c r="AF827" s="83">
        <v>920</v>
      </c>
      <c r="AG827" s="83">
        <v>282</v>
      </c>
      <c r="AH827" s="83">
        <v>738</v>
      </c>
      <c r="AI827" s="83"/>
      <c r="AJ827" s="83"/>
      <c r="AK827" s="83"/>
      <c r="AL827" s="89" t="s">
        <v>8904</v>
      </c>
      <c r="AM827" s="83"/>
      <c r="AN827" s="85">
        <v>43125.563009259262</v>
      </c>
      <c r="AO827" s="83"/>
      <c r="AP827" s="83" t="b">
        <v>1</v>
      </c>
      <c r="AQ827" s="83" t="b">
        <v>0</v>
      </c>
      <c r="AR827" s="83" t="b">
        <v>1</v>
      </c>
      <c r="AS827" s="83" t="s">
        <v>5604</v>
      </c>
      <c r="AT827" s="83">
        <v>16</v>
      </c>
      <c r="AU827" s="83"/>
      <c r="AV827" s="83" t="b">
        <v>0</v>
      </c>
      <c r="AW827" s="83" t="s">
        <v>10421</v>
      </c>
      <c r="AX827" s="89" t="s">
        <v>11246</v>
      </c>
      <c r="AY827" s="83" t="s">
        <v>65</v>
      </c>
      <c r="AZ827" s="2"/>
      <c r="BA827" s="3"/>
      <c r="BB827" s="3"/>
      <c r="BC827" s="3"/>
      <c r="BD827" s="3"/>
    </row>
    <row r="828" spans="1:56" x14ac:dyDescent="0.55000000000000004">
      <c r="A828" s="69" t="s">
        <v>1180</v>
      </c>
      <c r="B828" s="70"/>
      <c r="C828" s="70"/>
      <c r="D828" s="71"/>
      <c r="E828" s="73"/>
      <c r="F828" s="107" t="s">
        <v>10306</v>
      </c>
      <c r="G828" s="70"/>
      <c r="H828" s="74"/>
      <c r="I828" s="75"/>
      <c r="J828" s="75"/>
      <c r="K828" s="74" t="s">
        <v>12301</v>
      </c>
      <c r="L828" s="78"/>
      <c r="M828" s="79"/>
      <c r="N828" s="79"/>
      <c r="O828" s="80"/>
      <c r="P828" s="81"/>
      <c r="Q828" s="81"/>
      <c r="R828" s="91"/>
      <c r="S828" s="91"/>
      <c r="T828" s="91"/>
      <c r="U828" s="91"/>
      <c r="V828" s="52"/>
      <c r="W828" s="52"/>
      <c r="X828" s="52"/>
      <c r="Y828" s="52"/>
      <c r="Z828" s="51"/>
      <c r="AA828" s="76"/>
      <c r="AB828" s="76"/>
      <c r="AC828" s="77"/>
      <c r="AD828" s="83" t="s">
        <v>6670</v>
      </c>
      <c r="AE828" s="83">
        <v>443</v>
      </c>
      <c r="AF828" s="83">
        <v>27368800</v>
      </c>
      <c r="AG828" s="83">
        <v>21788</v>
      </c>
      <c r="AH828" s="83">
        <v>0</v>
      </c>
      <c r="AI828" s="83"/>
      <c r="AJ828" s="83" t="s">
        <v>7652</v>
      </c>
      <c r="AK828" s="83" t="s">
        <v>8264</v>
      </c>
      <c r="AL828" s="89" t="s">
        <v>8905</v>
      </c>
      <c r="AM828" s="83"/>
      <c r="AN828" s="85">
        <v>40931.267268518517</v>
      </c>
      <c r="AO828" s="89" t="s">
        <v>9753</v>
      </c>
      <c r="AP828" s="83" t="b">
        <v>0</v>
      </c>
      <c r="AQ828" s="83" t="b">
        <v>0</v>
      </c>
      <c r="AR828" s="83" t="b">
        <v>0</v>
      </c>
      <c r="AS828" s="83" t="s">
        <v>5604</v>
      </c>
      <c r="AT828" s="83">
        <v>8194</v>
      </c>
      <c r="AU828" s="89" t="s">
        <v>9970</v>
      </c>
      <c r="AV828" s="83" t="b">
        <v>1</v>
      </c>
      <c r="AW828" s="83" t="s">
        <v>10421</v>
      </c>
      <c r="AX828" s="89" t="s">
        <v>11247</v>
      </c>
      <c r="AY828" s="83" t="s">
        <v>65</v>
      </c>
      <c r="AZ828" s="2"/>
      <c r="BA828" s="3"/>
      <c r="BB828" s="3"/>
      <c r="BC828" s="3"/>
      <c r="BD828" s="3"/>
    </row>
    <row r="829" spans="1:56" x14ac:dyDescent="0.55000000000000004">
      <c r="A829" s="69" t="s">
        <v>1181</v>
      </c>
      <c r="B829" s="70"/>
      <c r="C829" s="70"/>
      <c r="D829" s="71"/>
      <c r="E829" s="73"/>
      <c r="F829" s="107" t="s">
        <v>10307</v>
      </c>
      <c r="G829" s="70"/>
      <c r="H829" s="74"/>
      <c r="I829" s="75"/>
      <c r="J829" s="75"/>
      <c r="K829" s="74" t="s">
        <v>12302</v>
      </c>
      <c r="L829" s="78"/>
      <c r="M829" s="79"/>
      <c r="N829" s="79"/>
      <c r="O829" s="80"/>
      <c r="P829" s="81"/>
      <c r="Q829" s="81"/>
      <c r="R829" s="91"/>
      <c r="S829" s="91"/>
      <c r="T829" s="91"/>
      <c r="U829" s="91"/>
      <c r="V829" s="52"/>
      <c r="W829" s="52"/>
      <c r="X829" s="52"/>
      <c r="Y829" s="52"/>
      <c r="Z829" s="51"/>
      <c r="AA829" s="76"/>
      <c r="AB829" s="76"/>
      <c r="AC829" s="77"/>
      <c r="AD829" s="83" t="s">
        <v>6671</v>
      </c>
      <c r="AE829" s="83">
        <v>770</v>
      </c>
      <c r="AF829" s="83">
        <v>2234</v>
      </c>
      <c r="AG829" s="83">
        <v>1836</v>
      </c>
      <c r="AH829" s="83">
        <v>719</v>
      </c>
      <c r="AI829" s="83"/>
      <c r="AJ829" s="83" t="s">
        <v>7653</v>
      </c>
      <c r="AK829" s="83" t="s">
        <v>8265</v>
      </c>
      <c r="AL829" s="89" t="s">
        <v>8906</v>
      </c>
      <c r="AM829" s="83"/>
      <c r="AN829" s="85">
        <v>40415.249560185184</v>
      </c>
      <c r="AO829" s="89" t="s">
        <v>9754</v>
      </c>
      <c r="AP829" s="83" t="b">
        <v>0</v>
      </c>
      <c r="AQ829" s="83" t="b">
        <v>0</v>
      </c>
      <c r="AR829" s="83" t="b">
        <v>1</v>
      </c>
      <c r="AS829" s="83" t="s">
        <v>5604</v>
      </c>
      <c r="AT829" s="83">
        <v>42</v>
      </c>
      <c r="AU829" s="89" t="s">
        <v>9970</v>
      </c>
      <c r="AV829" s="83" t="b">
        <v>0</v>
      </c>
      <c r="AW829" s="83" t="s">
        <v>10421</v>
      </c>
      <c r="AX829" s="89" t="s">
        <v>11248</v>
      </c>
      <c r="AY829" s="83" t="s">
        <v>65</v>
      </c>
      <c r="AZ829" s="2"/>
      <c r="BA829" s="3"/>
      <c r="BB829" s="3"/>
      <c r="BC829" s="3"/>
      <c r="BD829" s="3"/>
    </row>
    <row r="830" spans="1:56" x14ac:dyDescent="0.55000000000000004">
      <c r="A830" s="69" t="s">
        <v>1182</v>
      </c>
      <c r="B830" s="70"/>
      <c r="C830" s="70"/>
      <c r="D830" s="71"/>
      <c r="E830" s="73"/>
      <c r="F830" s="107" t="s">
        <v>10308</v>
      </c>
      <c r="G830" s="70"/>
      <c r="H830" s="74"/>
      <c r="I830" s="75"/>
      <c r="J830" s="75"/>
      <c r="K830" s="74" t="s">
        <v>12303</v>
      </c>
      <c r="L830" s="78"/>
      <c r="M830" s="79"/>
      <c r="N830" s="79"/>
      <c r="O830" s="80"/>
      <c r="P830" s="81"/>
      <c r="Q830" s="81"/>
      <c r="R830" s="91"/>
      <c r="S830" s="91"/>
      <c r="T830" s="91"/>
      <c r="U830" s="91"/>
      <c r="V830" s="52"/>
      <c r="W830" s="52"/>
      <c r="X830" s="52"/>
      <c r="Y830" s="52"/>
      <c r="Z830" s="51"/>
      <c r="AA830" s="76"/>
      <c r="AB830" s="76"/>
      <c r="AC830" s="77"/>
      <c r="AD830" s="83" t="s">
        <v>6672</v>
      </c>
      <c r="AE830" s="83">
        <v>551</v>
      </c>
      <c r="AF830" s="83">
        <v>26123</v>
      </c>
      <c r="AG830" s="83">
        <v>8525</v>
      </c>
      <c r="AH830" s="83">
        <v>1593</v>
      </c>
      <c r="AI830" s="83"/>
      <c r="AJ830" s="83" t="s">
        <v>6408</v>
      </c>
      <c r="AK830" s="83"/>
      <c r="AL830" s="83"/>
      <c r="AM830" s="83"/>
      <c r="AN830" s="85">
        <v>41861.508379629631</v>
      </c>
      <c r="AO830" s="89" t="s">
        <v>9755</v>
      </c>
      <c r="AP830" s="83" t="b">
        <v>0</v>
      </c>
      <c r="AQ830" s="83" t="b">
        <v>0</v>
      </c>
      <c r="AR830" s="83" t="b">
        <v>1</v>
      </c>
      <c r="AS830" s="83" t="s">
        <v>5604</v>
      </c>
      <c r="AT830" s="83">
        <v>317</v>
      </c>
      <c r="AU830" s="89" t="s">
        <v>9972</v>
      </c>
      <c r="AV830" s="83" t="b">
        <v>0</v>
      </c>
      <c r="AW830" s="83" t="s">
        <v>10421</v>
      </c>
      <c r="AX830" s="89" t="s">
        <v>11249</v>
      </c>
      <c r="AY830" s="83" t="s">
        <v>65</v>
      </c>
      <c r="AZ830" s="2"/>
      <c r="BA830" s="3"/>
      <c r="BB830" s="3"/>
      <c r="BC830" s="3"/>
      <c r="BD830" s="3"/>
    </row>
    <row r="831" spans="1:56" x14ac:dyDescent="0.55000000000000004">
      <c r="A831" s="69" t="s">
        <v>1183</v>
      </c>
      <c r="B831" s="70"/>
      <c r="C831" s="70"/>
      <c r="D831" s="71"/>
      <c r="E831" s="73"/>
      <c r="F831" s="107" t="s">
        <v>10309</v>
      </c>
      <c r="G831" s="70"/>
      <c r="H831" s="74"/>
      <c r="I831" s="75"/>
      <c r="J831" s="75"/>
      <c r="K831" s="74" t="s">
        <v>12304</v>
      </c>
      <c r="L831" s="78"/>
      <c r="M831" s="79"/>
      <c r="N831" s="79"/>
      <c r="O831" s="80"/>
      <c r="P831" s="81"/>
      <c r="Q831" s="81"/>
      <c r="R831" s="91"/>
      <c r="S831" s="91"/>
      <c r="T831" s="91"/>
      <c r="U831" s="91"/>
      <c r="V831" s="52"/>
      <c r="W831" s="52"/>
      <c r="X831" s="52"/>
      <c r="Y831" s="52"/>
      <c r="Z831" s="51"/>
      <c r="AA831" s="76"/>
      <c r="AB831" s="76"/>
      <c r="AC831" s="77"/>
      <c r="AD831" s="83" t="s">
        <v>6673</v>
      </c>
      <c r="AE831" s="83">
        <v>3544</v>
      </c>
      <c r="AF831" s="83">
        <v>49539</v>
      </c>
      <c r="AG831" s="83">
        <v>34176</v>
      </c>
      <c r="AH831" s="83">
        <v>21038</v>
      </c>
      <c r="AI831" s="83"/>
      <c r="AJ831" s="83" t="s">
        <v>7654</v>
      </c>
      <c r="AK831" s="83" t="s">
        <v>8266</v>
      </c>
      <c r="AL831" s="89" t="s">
        <v>8907</v>
      </c>
      <c r="AM831" s="83"/>
      <c r="AN831" s="85">
        <v>39946.394537037035</v>
      </c>
      <c r="AO831" s="89" t="s">
        <v>9756</v>
      </c>
      <c r="AP831" s="83" t="b">
        <v>0</v>
      </c>
      <c r="AQ831" s="83" t="b">
        <v>0</v>
      </c>
      <c r="AR831" s="83" t="b">
        <v>1</v>
      </c>
      <c r="AS831" s="83" t="s">
        <v>5604</v>
      </c>
      <c r="AT831" s="83">
        <v>1568</v>
      </c>
      <c r="AU831" s="89" t="s">
        <v>9970</v>
      </c>
      <c r="AV831" s="83" t="b">
        <v>1</v>
      </c>
      <c r="AW831" s="83" t="s">
        <v>10421</v>
      </c>
      <c r="AX831" s="89" t="s">
        <v>11250</v>
      </c>
      <c r="AY831" s="83" t="s">
        <v>65</v>
      </c>
      <c r="AZ831" s="2"/>
      <c r="BA831" s="3"/>
      <c r="BB831" s="3"/>
      <c r="BC831" s="3"/>
      <c r="BD831" s="3"/>
    </row>
    <row r="832" spans="1:56" x14ac:dyDescent="0.55000000000000004">
      <c r="A832" s="69" t="s">
        <v>1184</v>
      </c>
      <c r="B832" s="70"/>
      <c r="C832" s="70"/>
      <c r="D832" s="71"/>
      <c r="E832" s="73"/>
      <c r="F832" s="107" t="s">
        <v>10310</v>
      </c>
      <c r="G832" s="70"/>
      <c r="H832" s="74"/>
      <c r="I832" s="75"/>
      <c r="J832" s="75"/>
      <c r="K832" s="74" t="s">
        <v>12305</v>
      </c>
      <c r="L832" s="78"/>
      <c r="M832" s="79"/>
      <c r="N832" s="79"/>
      <c r="O832" s="80"/>
      <c r="P832" s="81"/>
      <c r="Q832" s="81"/>
      <c r="R832" s="91"/>
      <c r="S832" s="91"/>
      <c r="T832" s="91"/>
      <c r="U832" s="91"/>
      <c r="V832" s="52"/>
      <c r="W832" s="52"/>
      <c r="X832" s="52"/>
      <c r="Y832" s="52"/>
      <c r="Z832" s="51"/>
      <c r="AA832" s="76"/>
      <c r="AB832" s="76"/>
      <c r="AC832" s="77"/>
      <c r="AD832" s="83" t="s">
        <v>6674</v>
      </c>
      <c r="AE832" s="83">
        <v>1254</v>
      </c>
      <c r="AF832" s="83">
        <v>5069</v>
      </c>
      <c r="AG832" s="83">
        <v>10608</v>
      </c>
      <c r="AH832" s="83">
        <v>1791</v>
      </c>
      <c r="AI832" s="83"/>
      <c r="AJ832" s="83" t="s">
        <v>7655</v>
      </c>
      <c r="AK832" s="83" t="s">
        <v>8267</v>
      </c>
      <c r="AL832" s="89" t="s">
        <v>8908</v>
      </c>
      <c r="AM832" s="83"/>
      <c r="AN832" s="85">
        <v>40548.345370370371</v>
      </c>
      <c r="AO832" s="89" t="s">
        <v>9757</v>
      </c>
      <c r="AP832" s="83" t="b">
        <v>1</v>
      </c>
      <c r="AQ832" s="83" t="b">
        <v>0</v>
      </c>
      <c r="AR832" s="83" t="b">
        <v>1</v>
      </c>
      <c r="AS832" s="83" t="s">
        <v>5604</v>
      </c>
      <c r="AT832" s="83">
        <v>163</v>
      </c>
      <c r="AU832" s="89" t="s">
        <v>9970</v>
      </c>
      <c r="AV832" s="83" t="b">
        <v>0</v>
      </c>
      <c r="AW832" s="83" t="s">
        <v>10421</v>
      </c>
      <c r="AX832" s="89" t="s">
        <v>11251</v>
      </c>
      <c r="AY832" s="83" t="s">
        <v>65</v>
      </c>
      <c r="AZ832" s="2"/>
      <c r="BA832" s="3"/>
      <c r="BB832" s="3"/>
      <c r="BC832" s="3"/>
      <c r="BD832" s="3"/>
    </row>
    <row r="833" spans="1:56" x14ac:dyDescent="0.55000000000000004">
      <c r="A833" s="69" t="s">
        <v>758</v>
      </c>
      <c r="B833" s="70"/>
      <c r="C833" s="70"/>
      <c r="D833" s="71"/>
      <c r="E833" s="73"/>
      <c r="F833" s="107" t="s">
        <v>3107</v>
      </c>
      <c r="G833" s="70"/>
      <c r="H833" s="74"/>
      <c r="I833" s="75"/>
      <c r="J833" s="75"/>
      <c r="K833" s="74" t="s">
        <v>12306</v>
      </c>
      <c r="L833" s="78"/>
      <c r="M833" s="79"/>
      <c r="N833" s="79"/>
      <c r="O833" s="80"/>
      <c r="P833" s="81"/>
      <c r="Q833" s="81"/>
      <c r="R833" s="91"/>
      <c r="S833" s="91"/>
      <c r="T833" s="91"/>
      <c r="U833" s="91"/>
      <c r="V833" s="52"/>
      <c r="W833" s="52"/>
      <c r="X833" s="52"/>
      <c r="Y833" s="52"/>
      <c r="Z833" s="51"/>
      <c r="AA833" s="76"/>
      <c r="AB833" s="76"/>
      <c r="AC833" s="77"/>
      <c r="AD833" s="83" t="s">
        <v>6675</v>
      </c>
      <c r="AE833" s="83">
        <v>398</v>
      </c>
      <c r="AF833" s="83">
        <v>1754</v>
      </c>
      <c r="AG833" s="83">
        <v>7118</v>
      </c>
      <c r="AH833" s="83">
        <v>951</v>
      </c>
      <c r="AI833" s="83"/>
      <c r="AJ833" s="83" t="s">
        <v>7656</v>
      </c>
      <c r="AK833" s="83"/>
      <c r="AL833" s="89" t="s">
        <v>8909</v>
      </c>
      <c r="AM833" s="83"/>
      <c r="AN833" s="85">
        <v>41417.474722222221</v>
      </c>
      <c r="AO833" s="89" t="s">
        <v>9758</v>
      </c>
      <c r="AP833" s="83" t="b">
        <v>1</v>
      </c>
      <c r="AQ833" s="83" t="b">
        <v>0</v>
      </c>
      <c r="AR833" s="83" t="b">
        <v>0</v>
      </c>
      <c r="AS833" s="83" t="s">
        <v>5604</v>
      </c>
      <c r="AT833" s="83">
        <v>40</v>
      </c>
      <c r="AU833" s="89" t="s">
        <v>9970</v>
      </c>
      <c r="AV833" s="83" t="b">
        <v>0</v>
      </c>
      <c r="AW833" s="83" t="s">
        <v>10421</v>
      </c>
      <c r="AX833" s="89" t="s">
        <v>11252</v>
      </c>
      <c r="AY833" s="83" t="s">
        <v>66</v>
      </c>
      <c r="AZ833" s="2"/>
      <c r="BA833" s="3"/>
      <c r="BB833" s="3"/>
      <c r="BC833" s="3"/>
      <c r="BD833" s="3"/>
    </row>
    <row r="834" spans="1:56" x14ac:dyDescent="0.55000000000000004">
      <c r="A834" s="69" t="s">
        <v>759</v>
      </c>
      <c r="B834" s="70"/>
      <c r="C834" s="70"/>
      <c r="D834" s="71"/>
      <c r="E834" s="73"/>
      <c r="F834" s="107" t="s">
        <v>3108</v>
      </c>
      <c r="G834" s="70"/>
      <c r="H834" s="74"/>
      <c r="I834" s="75"/>
      <c r="J834" s="75"/>
      <c r="K834" s="74" t="s">
        <v>12307</v>
      </c>
      <c r="L834" s="78"/>
      <c r="M834" s="79"/>
      <c r="N834" s="79"/>
      <c r="O834" s="80"/>
      <c r="P834" s="81"/>
      <c r="Q834" s="81"/>
      <c r="R834" s="91"/>
      <c r="S834" s="91"/>
      <c r="T834" s="91"/>
      <c r="U834" s="91"/>
      <c r="V834" s="52"/>
      <c r="W834" s="52"/>
      <c r="X834" s="52"/>
      <c r="Y834" s="52"/>
      <c r="Z834" s="51"/>
      <c r="AA834" s="76"/>
      <c r="AB834" s="76"/>
      <c r="AC834" s="77"/>
      <c r="AD834" s="83" t="s">
        <v>6676</v>
      </c>
      <c r="AE834" s="83">
        <v>33360</v>
      </c>
      <c r="AF834" s="83">
        <v>35081</v>
      </c>
      <c r="AG834" s="83">
        <v>75540</v>
      </c>
      <c r="AH834" s="83">
        <v>130828</v>
      </c>
      <c r="AI834" s="83"/>
      <c r="AJ834" s="83" t="s">
        <v>7657</v>
      </c>
      <c r="AK834" s="83" t="s">
        <v>8268</v>
      </c>
      <c r="AL834" s="89" t="s">
        <v>8910</v>
      </c>
      <c r="AM834" s="83"/>
      <c r="AN834" s="85">
        <v>40080.73978009259</v>
      </c>
      <c r="AO834" s="89" t="s">
        <v>9759</v>
      </c>
      <c r="AP834" s="83" t="b">
        <v>0</v>
      </c>
      <c r="AQ834" s="83" t="b">
        <v>0</v>
      </c>
      <c r="AR834" s="83" t="b">
        <v>1</v>
      </c>
      <c r="AS834" s="83" t="s">
        <v>5605</v>
      </c>
      <c r="AT834" s="83">
        <v>892</v>
      </c>
      <c r="AU834" s="89" t="s">
        <v>9976</v>
      </c>
      <c r="AV834" s="83" t="b">
        <v>0</v>
      </c>
      <c r="AW834" s="83" t="s">
        <v>10421</v>
      </c>
      <c r="AX834" s="89" t="s">
        <v>11253</v>
      </c>
      <c r="AY834" s="83" t="s">
        <v>66</v>
      </c>
      <c r="AZ834" s="2"/>
      <c r="BA834" s="3"/>
      <c r="BB834" s="3"/>
      <c r="BC834" s="3"/>
      <c r="BD834" s="3"/>
    </row>
    <row r="835" spans="1:56" x14ac:dyDescent="0.55000000000000004">
      <c r="A835" s="69" t="s">
        <v>821</v>
      </c>
      <c r="B835" s="70"/>
      <c r="C835" s="70"/>
      <c r="D835" s="71"/>
      <c r="E835" s="73"/>
      <c r="F835" s="107" t="s">
        <v>10311</v>
      </c>
      <c r="G835" s="70"/>
      <c r="H835" s="74"/>
      <c r="I835" s="75"/>
      <c r="J835" s="75"/>
      <c r="K835" s="74" t="s">
        <v>12308</v>
      </c>
      <c r="L835" s="78"/>
      <c r="M835" s="79"/>
      <c r="N835" s="79"/>
      <c r="O835" s="80"/>
      <c r="P835" s="81"/>
      <c r="Q835" s="81"/>
      <c r="R835" s="91"/>
      <c r="S835" s="91"/>
      <c r="T835" s="91"/>
      <c r="U835" s="91"/>
      <c r="V835" s="52"/>
      <c r="W835" s="52"/>
      <c r="X835" s="52"/>
      <c r="Y835" s="52"/>
      <c r="Z835" s="51"/>
      <c r="AA835" s="76"/>
      <c r="AB835" s="76"/>
      <c r="AC835" s="77"/>
      <c r="AD835" s="83" t="s">
        <v>6677</v>
      </c>
      <c r="AE835" s="83">
        <v>615</v>
      </c>
      <c r="AF835" s="83">
        <v>1991</v>
      </c>
      <c r="AG835" s="83">
        <v>4904</v>
      </c>
      <c r="AH835" s="83">
        <v>5007</v>
      </c>
      <c r="AI835" s="83"/>
      <c r="AJ835" s="83" t="s">
        <v>7658</v>
      </c>
      <c r="AK835" s="83" t="s">
        <v>8269</v>
      </c>
      <c r="AL835" s="89" t="s">
        <v>8911</v>
      </c>
      <c r="AM835" s="83"/>
      <c r="AN835" s="85">
        <v>41303.589236111111</v>
      </c>
      <c r="AO835" s="89" t="s">
        <v>9760</v>
      </c>
      <c r="AP835" s="83" t="b">
        <v>0</v>
      </c>
      <c r="AQ835" s="83" t="b">
        <v>0</v>
      </c>
      <c r="AR835" s="83" t="b">
        <v>1</v>
      </c>
      <c r="AS835" s="83" t="s">
        <v>5605</v>
      </c>
      <c r="AT835" s="83">
        <v>72</v>
      </c>
      <c r="AU835" s="89" t="s">
        <v>9970</v>
      </c>
      <c r="AV835" s="83" t="b">
        <v>0</v>
      </c>
      <c r="AW835" s="83" t="s">
        <v>10421</v>
      </c>
      <c r="AX835" s="89" t="s">
        <v>11254</v>
      </c>
      <c r="AY835" s="83" t="s">
        <v>66</v>
      </c>
      <c r="AZ835" s="2"/>
      <c r="BA835" s="3"/>
      <c r="BB835" s="3"/>
      <c r="BC835" s="3"/>
      <c r="BD835" s="3"/>
    </row>
    <row r="836" spans="1:56" x14ac:dyDescent="0.55000000000000004">
      <c r="A836" s="69" t="s">
        <v>1185</v>
      </c>
      <c r="B836" s="70"/>
      <c r="C836" s="70"/>
      <c r="D836" s="71"/>
      <c r="E836" s="73"/>
      <c r="F836" s="107" t="s">
        <v>10312</v>
      </c>
      <c r="G836" s="70"/>
      <c r="H836" s="74"/>
      <c r="I836" s="75"/>
      <c r="J836" s="75"/>
      <c r="K836" s="74" t="s">
        <v>12309</v>
      </c>
      <c r="L836" s="78"/>
      <c r="M836" s="79"/>
      <c r="N836" s="79"/>
      <c r="O836" s="80"/>
      <c r="P836" s="81"/>
      <c r="Q836" s="81"/>
      <c r="R836" s="91"/>
      <c r="S836" s="91"/>
      <c r="T836" s="91"/>
      <c r="U836" s="91"/>
      <c r="V836" s="52"/>
      <c r="W836" s="52"/>
      <c r="X836" s="52"/>
      <c r="Y836" s="52"/>
      <c r="Z836" s="51"/>
      <c r="AA836" s="76"/>
      <c r="AB836" s="76"/>
      <c r="AC836" s="77"/>
      <c r="AD836" s="83" t="s">
        <v>6678</v>
      </c>
      <c r="AE836" s="83">
        <v>618</v>
      </c>
      <c r="AF836" s="83">
        <v>1326036</v>
      </c>
      <c r="AG836" s="83">
        <v>103913</v>
      </c>
      <c r="AH836" s="83">
        <v>2186</v>
      </c>
      <c r="AI836" s="83"/>
      <c r="AJ836" s="83" t="s">
        <v>7659</v>
      </c>
      <c r="AK836" s="83"/>
      <c r="AL836" s="89" t="s">
        <v>8912</v>
      </c>
      <c r="AM836" s="83"/>
      <c r="AN836" s="85">
        <v>40871.598113425927</v>
      </c>
      <c r="AO836" s="89" t="s">
        <v>9761</v>
      </c>
      <c r="AP836" s="83" t="b">
        <v>0</v>
      </c>
      <c r="AQ836" s="83" t="b">
        <v>0</v>
      </c>
      <c r="AR836" s="83" t="b">
        <v>1</v>
      </c>
      <c r="AS836" s="83" t="s">
        <v>5605</v>
      </c>
      <c r="AT836" s="83">
        <v>4950</v>
      </c>
      <c r="AU836" s="89" t="s">
        <v>9970</v>
      </c>
      <c r="AV836" s="83" t="b">
        <v>1</v>
      </c>
      <c r="AW836" s="83" t="s">
        <v>10421</v>
      </c>
      <c r="AX836" s="89" t="s">
        <v>11255</v>
      </c>
      <c r="AY836" s="83" t="s">
        <v>65</v>
      </c>
      <c r="AZ836" s="2"/>
      <c r="BA836" s="3"/>
      <c r="BB836" s="3"/>
      <c r="BC836" s="3"/>
      <c r="BD836" s="3"/>
    </row>
    <row r="837" spans="1:56" x14ac:dyDescent="0.55000000000000004">
      <c r="A837" s="69" t="s">
        <v>760</v>
      </c>
      <c r="B837" s="70"/>
      <c r="C837" s="70"/>
      <c r="D837" s="71"/>
      <c r="E837" s="73"/>
      <c r="F837" s="107" t="s">
        <v>3109</v>
      </c>
      <c r="G837" s="70"/>
      <c r="H837" s="74"/>
      <c r="I837" s="75"/>
      <c r="J837" s="75"/>
      <c r="K837" s="74" t="s">
        <v>12310</v>
      </c>
      <c r="L837" s="78"/>
      <c r="M837" s="79"/>
      <c r="N837" s="79"/>
      <c r="O837" s="80"/>
      <c r="P837" s="81"/>
      <c r="Q837" s="81"/>
      <c r="R837" s="91"/>
      <c r="S837" s="91"/>
      <c r="T837" s="91"/>
      <c r="U837" s="91"/>
      <c r="V837" s="52"/>
      <c r="W837" s="52"/>
      <c r="X837" s="52"/>
      <c r="Y837" s="52"/>
      <c r="Z837" s="51"/>
      <c r="AA837" s="76"/>
      <c r="AB837" s="76"/>
      <c r="AC837" s="77"/>
      <c r="AD837" s="83" t="s">
        <v>6679</v>
      </c>
      <c r="AE837" s="83">
        <v>122</v>
      </c>
      <c r="AF837" s="83">
        <v>17</v>
      </c>
      <c r="AG837" s="83">
        <v>51</v>
      </c>
      <c r="AH837" s="83">
        <v>1497</v>
      </c>
      <c r="AI837" s="83"/>
      <c r="AJ837" s="83" t="s">
        <v>7660</v>
      </c>
      <c r="AK837" s="83" t="s">
        <v>8270</v>
      </c>
      <c r="AL837" s="83"/>
      <c r="AM837" s="83"/>
      <c r="AN837" s="85">
        <v>43367.975474537037</v>
      </c>
      <c r="AO837" s="89" t="s">
        <v>9762</v>
      </c>
      <c r="AP837" s="83" t="b">
        <v>1</v>
      </c>
      <c r="AQ837" s="83" t="b">
        <v>0</v>
      </c>
      <c r="AR837" s="83" t="b">
        <v>0</v>
      </c>
      <c r="AS837" s="83" t="s">
        <v>5604</v>
      </c>
      <c r="AT837" s="83">
        <v>0</v>
      </c>
      <c r="AU837" s="83"/>
      <c r="AV837" s="83" t="b">
        <v>0</v>
      </c>
      <c r="AW837" s="83" t="s">
        <v>10421</v>
      </c>
      <c r="AX837" s="89" t="s">
        <v>11256</v>
      </c>
      <c r="AY837" s="83" t="s">
        <v>66</v>
      </c>
      <c r="AZ837" s="2"/>
      <c r="BA837" s="3"/>
      <c r="BB837" s="3"/>
      <c r="BC837" s="3"/>
      <c r="BD837" s="3"/>
    </row>
    <row r="838" spans="1:56" x14ac:dyDescent="0.55000000000000004">
      <c r="A838" s="69" t="s">
        <v>1186</v>
      </c>
      <c r="B838" s="70"/>
      <c r="C838" s="70"/>
      <c r="D838" s="71"/>
      <c r="E838" s="73"/>
      <c r="F838" s="107" t="s">
        <v>10313</v>
      </c>
      <c r="G838" s="70"/>
      <c r="H838" s="74"/>
      <c r="I838" s="75"/>
      <c r="J838" s="75"/>
      <c r="K838" s="74" t="s">
        <v>12311</v>
      </c>
      <c r="L838" s="78"/>
      <c r="M838" s="79"/>
      <c r="N838" s="79"/>
      <c r="O838" s="80"/>
      <c r="P838" s="81"/>
      <c r="Q838" s="81"/>
      <c r="R838" s="91"/>
      <c r="S838" s="91"/>
      <c r="T838" s="91"/>
      <c r="U838" s="91"/>
      <c r="V838" s="52"/>
      <c r="W838" s="52"/>
      <c r="X838" s="52"/>
      <c r="Y838" s="52"/>
      <c r="Z838" s="51"/>
      <c r="AA838" s="76"/>
      <c r="AB838" s="76"/>
      <c r="AC838" s="77"/>
      <c r="AD838" s="83" t="s">
        <v>6680</v>
      </c>
      <c r="AE838" s="83">
        <v>554</v>
      </c>
      <c r="AF838" s="83">
        <v>5943</v>
      </c>
      <c r="AG838" s="83">
        <v>3217</v>
      </c>
      <c r="AH838" s="83">
        <v>4679</v>
      </c>
      <c r="AI838" s="83"/>
      <c r="AJ838" s="83" t="s">
        <v>7661</v>
      </c>
      <c r="AK838" s="83" t="s">
        <v>8271</v>
      </c>
      <c r="AL838" s="89" t="s">
        <v>8913</v>
      </c>
      <c r="AM838" s="83"/>
      <c r="AN838" s="85">
        <v>40381.714328703703</v>
      </c>
      <c r="AO838" s="89" t="s">
        <v>9763</v>
      </c>
      <c r="AP838" s="83" t="b">
        <v>0</v>
      </c>
      <c r="AQ838" s="83" t="b">
        <v>0</v>
      </c>
      <c r="AR838" s="83" t="b">
        <v>1</v>
      </c>
      <c r="AS838" s="83" t="s">
        <v>5604</v>
      </c>
      <c r="AT838" s="83">
        <v>106</v>
      </c>
      <c r="AU838" s="89" t="s">
        <v>9970</v>
      </c>
      <c r="AV838" s="83" t="b">
        <v>0</v>
      </c>
      <c r="AW838" s="83" t="s">
        <v>10421</v>
      </c>
      <c r="AX838" s="89" t="s">
        <v>11257</v>
      </c>
      <c r="AY838" s="83" t="s">
        <v>65</v>
      </c>
      <c r="AZ838" s="2"/>
      <c r="BA838" s="3"/>
      <c r="BB838" s="3"/>
      <c r="BC838" s="3"/>
      <c r="BD838" s="3"/>
    </row>
    <row r="839" spans="1:56" x14ac:dyDescent="0.55000000000000004">
      <c r="A839" s="69" t="s">
        <v>761</v>
      </c>
      <c r="B839" s="70"/>
      <c r="C839" s="70"/>
      <c r="D839" s="71"/>
      <c r="E839" s="73"/>
      <c r="F839" s="107" t="s">
        <v>3110</v>
      </c>
      <c r="G839" s="70"/>
      <c r="H839" s="74"/>
      <c r="I839" s="75"/>
      <c r="J839" s="75"/>
      <c r="K839" s="74" t="s">
        <v>12312</v>
      </c>
      <c r="L839" s="78"/>
      <c r="M839" s="79"/>
      <c r="N839" s="79"/>
      <c r="O839" s="80"/>
      <c r="P839" s="81"/>
      <c r="Q839" s="81"/>
      <c r="R839" s="91"/>
      <c r="S839" s="91"/>
      <c r="T839" s="91"/>
      <c r="U839" s="91"/>
      <c r="V839" s="52"/>
      <c r="W839" s="52"/>
      <c r="X839" s="52"/>
      <c r="Y839" s="52"/>
      <c r="Z839" s="51"/>
      <c r="AA839" s="76"/>
      <c r="AB839" s="76"/>
      <c r="AC839" s="77"/>
      <c r="AD839" s="83" t="s">
        <v>6681</v>
      </c>
      <c r="AE839" s="83">
        <v>513</v>
      </c>
      <c r="AF839" s="83">
        <v>608</v>
      </c>
      <c r="AG839" s="83">
        <v>2737</v>
      </c>
      <c r="AH839" s="83">
        <v>1995</v>
      </c>
      <c r="AI839" s="83"/>
      <c r="AJ839" s="83"/>
      <c r="AK839" s="83" t="s">
        <v>5771</v>
      </c>
      <c r="AL839" s="89" t="s">
        <v>8914</v>
      </c>
      <c r="AM839" s="83"/>
      <c r="AN839" s="85">
        <v>42071.653368055559</v>
      </c>
      <c r="AO839" s="83"/>
      <c r="AP839" s="83" t="b">
        <v>1</v>
      </c>
      <c r="AQ839" s="83" t="b">
        <v>0</v>
      </c>
      <c r="AR839" s="83" t="b">
        <v>1</v>
      </c>
      <c r="AS839" s="83" t="s">
        <v>5604</v>
      </c>
      <c r="AT839" s="83">
        <v>51</v>
      </c>
      <c r="AU839" s="89" t="s">
        <v>9970</v>
      </c>
      <c r="AV839" s="83" t="b">
        <v>0</v>
      </c>
      <c r="AW839" s="83" t="s">
        <v>10421</v>
      </c>
      <c r="AX839" s="89" t="s">
        <v>11258</v>
      </c>
      <c r="AY839" s="83" t="s">
        <v>66</v>
      </c>
      <c r="AZ839" s="2"/>
      <c r="BA839" s="3"/>
      <c r="BB839" s="3"/>
      <c r="BC839" s="3"/>
      <c r="BD839" s="3"/>
    </row>
    <row r="840" spans="1:56" x14ac:dyDescent="0.55000000000000004">
      <c r="A840" s="69" t="s">
        <v>1187</v>
      </c>
      <c r="B840" s="70"/>
      <c r="C840" s="70"/>
      <c r="D840" s="71"/>
      <c r="E840" s="73"/>
      <c r="F840" s="107" t="s">
        <v>10314</v>
      </c>
      <c r="G840" s="70"/>
      <c r="H840" s="74"/>
      <c r="I840" s="75"/>
      <c r="J840" s="75"/>
      <c r="K840" s="74" t="s">
        <v>12313</v>
      </c>
      <c r="L840" s="78"/>
      <c r="M840" s="79"/>
      <c r="N840" s="79"/>
      <c r="O840" s="80"/>
      <c r="P840" s="81"/>
      <c r="Q840" s="81"/>
      <c r="R840" s="91"/>
      <c r="S840" s="91"/>
      <c r="T840" s="91"/>
      <c r="U840" s="91"/>
      <c r="V840" s="52"/>
      <c r="W840" s="52"/>
      <c r="X840" s="52"/>
      <c r="Y840" s="52"/>
      <c r="Z840" s="51"/>
      <c r="AA840" s="76"/>
      <c r="AB840" s="76"/>
      <c r="AC840" s="77"/>
      <c r="AD840" s="83" t="s">
        <v>6682</v>
      </c>
      <c r="AE840" s="83">
        <v>80</v>
      </c>
      <c r="AF840" s="83">
        <v>797</v>
      </c>
      <c r="AG840" s="83">
        <v>687</v>
      </c>
      <c r="AH840" s="83">
        <v>14</v>
      </c>
      <c r="AI840" s="83"/>
      <c r="AJ840" s="83" t="s">
        <v>7662</v>
      </c>
      <c r="AK840" s="83" t="s">
        <v>5747</v>
      </c>
      <c r="AL840" s="89" t="s">
        <v>8915</v>
      </c>
      <c r="AM840" s="83"/>
      <c r="AN840" s="85">
        <v>42662.734039351853</v>
      </c>
      <c r="AO840" s="89" t="s">
        <v>9764</v>
      </c>
      <c r="AP840" s="83" t="b">
        <v>1</v>
      </c>
      <c r="AQ840" s="83" t="b">
        <v>0</v>
      </c>
      <c r="AR840" s="83" t="b">
        <v>1</v>
      </c>
      <c r="AS840" s="83" t="s">
        <v>5604</v>
      </c>
      <c r="AT840" s="83">
        <v>15</v>
      </c>
      <c r="AU840" s="83"/>
      <c r="AV840" s="83" t="b">
        <v>1</v>
      </c>
      <c r="AW840" s="83" t="s">
        <v>10421</v>
      </c>
      <c r="AX840" s="89" t="s">
        <v>11259</v>
      </c>
      <c r="AY840" s="83" t="s">
        <v>65</v>
      </c>
      <c r="AZ840" s="2"/>
      <c r="BA840" s="3"/>
      <c r="BB840" s="3"/>
      <c r="BC840" s="3"/>
      <c r="BD840" s="3"/>
    </row>
    <row r="841" spans="1:56" x14ac:dyDescent="0.55000000000000004">
      <c r="A841" s="69" t="s">
        <v>1188</v>
      </c>
      <c r="B841" s="70"/>
      <c r="C841" s="70"/>
      <c r="D841" s="71"/>
      <c r="E841" s="73"/>
      <c r="F841" s="107" t="s">
        <v>10315</v>
      </c>
      <c r="G841" s="70"/>
      <c r="H841" s="74"/>
      <c r="I841" s="75"/>
      <c r="J841" s="75"/>
      <c r="K841" s="74" t="s">
        <v>12314</v>
      </c>
      <c r="L841" s="78"/>
      <c r="M841" s="79"/>
      <c r="N841" s="79"/>
      <c r="O841" s="80"/>
      <c r="P841" s="81"/>
      <c r="Q841" s="81"/>
      <c r="R841" s="91"/>
      <c r="S841" s="91"/>
      <c r="T841" s="91"/>
      <c r="U841" s="91"/>
      <c r="V841" s="52"/>
      <c r="W841" s="52"/>
      <c r="X841" s="52"/>
      <c r="Y841" s="52"/>
      <c r="Z841" s="51"/>
      <c r="AA841" s="76"/>
      <c r="AB841" s="76"/>
      <c r="AC841" s="77"/>
      <c r="AD841" s="83" t="s">
        <v>6683</v>
      </c>
      <c r="AE841" s="83">
        <v>1424</v>
      </c>
      <c r="AF841" s="83">
        <v>1116</v>
      </c>
      <c r="AG841" s="83">
        <v>935</v>
      </c>
      <c r="AH841" s="83">
        <v>522</v>
      </c>
      <c r="AI841" s="83"/>
      <c r="AJ841" s="83" t="s">
        <v>7663</v>
      </c>
      <c r="AK841" s="83" t="s">
        <v>5747</v>
      </c>
      <c r="AL841" s="89" t="s">
        <v>8916</v>
      </c>
      <c r="AM841" s="83"/>
      <c r="AN841" s="85">
        <v>42656.748969907407</v>
      </c>
      <c r="AO841" s="89" t="s">
        <v>9765</v>
      </c>
      <c r="AP841" s="83" t="b">
        <v>0</v>
      </c>
      <c r="AQ841" s="83" t="b">
        <v>0</v>
      </c>
      <c r="AR841" s="83" t="b">
        <v>1</v>
      </c>
      <c r="AS841" s="83" t="s">
        <v>5604</v>
      </c>
      <c r="AT841" s="83">
        <v>18</v>
      </c>
      <c r="AU841" s="89" t="s">
        <v>9970</v>
      </c>
      <c r="AV841" s="83" t="b">
        <v>0</v>
      </c>
      <c r="AW841" s="83" t="s">
        <v>10421</v>
      </c>
      <c r="AX841" s="89" t="s">
        <v>11260</v>
      </c>
      <c r="AY841" s="83" t="s">
        <v>65</v>
      </c>
      <c r="AZ841" s="2"/>
      <c r="BA841" s="3"/>
      <c r="BB841" s="3"/>
      <c r="BC841" s="3"/>
      <c r="BD841" s="3"/>
    </row>
    <row r="842" spans="1:56" x14ac:dyDescent="0.55000000000000004">
      <c r="A842" s="69" t="s">
        <v>1189</v>
      </c>
      <c r="B842" s="70"/>
      <c r="C842" s="70"/>
      <c r="D842" s="71"/>
      <c r="E842" s="73"/>
      <c r="F842" s="107" t="s">
        <v>10316</v>
      </c>
      <c r="G842" s="70"/>
      <c r="H842" s="74"/>
      <c r="I842" s="75"/>
      <c r="J842" s="75"/>
      <c r="K842" s="74" t="s">
        <v>12315</v>
      </c>
      <c r="L842" s="78"/>
      <c r="M842" s="79"/>
      <c r="N842" s="79"/>
      <c r="O842" s="80"/>
      <c r="P842" s="81"/>
      <c r="Q842" s="81"/>
      <c r="R842" s="91"/>
      <c r="S842" s="91"/>
      <c r="T842" s="91"/>
      <c r="U842" s="91"/>
      <c r="V842" s="52"/>
      <c r="W842" s="52"/>
      <c r="X842" s="52"/>
      <c r="Y842" s="52"/>
      <c r="Z842" s="51"/>
      <c r="AA842" s="76"/>
      <c r="AB842" s="76"/>
      <c r="AC842" s="77"/>
      <c r="AD842" s="83" t="s">
        <v>6684</v>
      </c>
      <c r="AE842" s="83">
        <v>1804</v>
      </c>
      <c r="AF842" s="83">
        <v>19609</v>
      </c>
      <c r="AG842" s="83">
        <v>9001</v>
      </c>
      <c r="AH842" s="83">
        <v>7804</v>
      </c>
      <c r="AI842" s="83"/>
      <c r="AJ842" s="83" t="s">
        <v>7664</v>
      </c>
      <c r="AK842" s="83" t="s">
        <v>7982</v>
      </c>
      <c r="AL842" s="89" t="s">
        <v>8845</v>
      </c>
      <c r="AM842" s="83"/>
      <c r="AN842" s="85">
        <v>41725.817766203705</v>
      </c>
      <c r="AO842" s="89" t="s">
        <v>9766</v>
      </c>
      <c r="AP842" s="83" t="b">
        <v>0</v>
      </c>
      <c r="AQ842" s="83" t="b">
        <v>0</v>
      </c>
      <c r="AR842" s="83" t="b">
        <v>1</v>
      </c>
      <c r="AS842" s="83" t="s">
        <v>5604</v>
      </c>
      <c r="AT842" s="83">
        <v>395</v>
      </c>
      <c r="AU842" s="89" t="s">
        <v>9970</v>
      </c>
      <c r="AV842" s="83" t="b">
        <v>1</v>
      </c>
      <c r="AW842" s="83" t="s">
        <v>10421</v>
      </c>
      <c r="AX842" s="89" t="s">
        <v>11261</v>
      </c>
      <c r="AY842" s="83" t="s">
        <v>65</v>
      </c>
      <c r="AZ842" s="2"/>
      <c r="BA842" s="3"/>
      <c r="BB842" s="3"/>
      <c r="BC842" s="3"/>
      <c r="BD842" s="3"/>
    </row>
    <row r="843" spans="1:56" x14ac:dyDescent="0.55000000000000004">
      <c r="A843" s="69" t="s">
        <v>1190</v>
      </c>
      <c r="B843" s="70"/>
      <c r="C843" s="70"/>
      <c r="D843" s="71"/>
      <c r="E843" s="73"/>
      <c r="F843" s="107" t="s">
        <v>10317</v>
      </c>
      <c r="G843" s="70"/>
      <c r="H843" s="74"/>
      <c r="I843" s="75"/>
      <c r="J843" s="75"/>
      <c r="K843" s="74" t="s">
        <v>12316</v>
      </c>
      <c r="L843" s="78"/>
      <c r="M843" s="79"/>
      <c r="N843" s="79"/>
      <c r="O843" s="80"/>
      <c r="P843" s="81"/>
      <c r="Q843" s="81"/>
      <c r="R843" s="91"/>
      <c r="S843" s="91"/>
      <c r="T843" s="91"/>
      <c r="U843" s="91"/>
      <c r="V843" s="52"/>
      <c r="W843" s="52"/>
      <c r="X843" s="52"/>
      <c r="Y843" s="52"/>
      <c r="Z843" s="51"/>
      <c r="AA843" s="76"/>
      <c r="AB843" s="76"/>
      <c r="AC843" s="77"/>
      <c r="AD843" s="83" t="s">
        <v>6685</v>
      </c>
      <c r="AE843" s="83">
        <v>6965</v>
      </c>
      <c r="AF843" s="83">
        <v>107304</v>
      </c>
      <c r="AG843" s="83">
        <v>56186</v>
      </c>
      <c r="AH843" s="83">
        <v>58202</v>
      </c>
      <c r="AI843" s="83"/>
      <c r="AJ843" s="83" t="s">
        <v>7665</v>
      </c>
      <c r="AK843" s="83" t="s">
        <v>8272</v>
      </c>
      <c r="AL843" s="89" t="s">
        <v>8917</v>
      </c>
      <c r="AM843" s="83"/>
      <c r="AN843" s="85">
        <v>40303.048020833332</v>
      </c>
      <c r="AO843" s="89" t="s">
        <v>9767</v>
      </c>
      <c r="AP843" s="83" t="b">
        <v>0</v>
      </c>
      <c r="AQ843" s="83" t="b">
        <v>0</v>
      </c>
      <c r="AR843" s="83" t="b">
        <v>1</v>
      </c>
      <c r="AS843" s="83" t="s">
        <v>5604</v>
      </c>
      <c r="AT843" s="83">
        <v>1347</v>
      </c>
      <c r="AU843" s="89" t="s">
        <v>9970</v>
      </c>
      <c r="AV843" s="83" t="b">
        <v>1</v>
      </c>
      <c r="AW843" s="83" t="s">
        <v>10421</v>
      </c>
      <c r="AX843" s="89" t="s">
        <v>11262</v>
      </c>
      <c r="AY843" s="83" t="s">
        <v>65</v>
      </c>
      <c r="AZ843" s="2"/>
      <c r="BA843" s="3"/>
      <c r="BB843" s="3"/>
      <c r="BC843" s="3"/>
      <c r="BD843" s="3"/>
    </row>
    <row r="844" spans="1:56" x14ac:dyDescent="0.55000000000000004">
      <c r="A844" s="69" t="s">
        <v>762</v>
      </c>
      <c r="B844" s="70"/>
      <c r="C844" s="70"/>
      <c r="D844" s="71"/>
      <c r="E844" s="73"/>
      <c r="F844" s="107" t="s">
        <v>3111</v>
      </c>
      <c r="G844" s="70"/>
      <c r="H844" s="74"/>
      <c r="I844" s="75"/>
      <c r="J844" s="75"/>
      <c r="K844" s="74" t="s">
        <v>12317</v>
      </c>
      <c r="L844" s="78"/>
      <c r="M844" s="79"/>
      <c r="N844" s="79"/>
      <c r="O844" s="80"/>
      <c r="P844" s="81"/>
      <c r="Q844" s="81"/>
      <c r="R844" s="91"/>
      <c r="S844" s="91"/>
      <c r="T844" s="91"/>
      <c r="U844" s="91"/>
      <c r="V844" s="52"/>
      <c r="W844" s="52"/>
      <c r="X844" s="52"/>
      <c r="Y844" s="52"/>
      <c r="Z844" s="51"/>
      <c r="AA844" s="76"/>
      <c r="AB844" s="76"/>
      <c r="AC844" s="77"/>
      <c r="AD844" s="83" t="s">
        <v>6686</v>
      </c>
      <c r="AE844" s="83">
        <v>17888</v>
      </c>
      <c r="AF844" s="83">
        <v>23986</v>
      </c>
      <c r="AG844" s="83">
        <v>21466</v>
      </c>
      <c r="AH844" s="83">
        <v>2991</v>
      </c>
      <c r="AI844" s="83"/>
      <c r="AJ844" s="83" t="s">
        <v>7666</v>
      </c>
      <c r="AK844" s="83" t="s">
        <v>7872</v>
      </c>
      <c r="AL844" s="89" t="s">
        <v>8918</v>
      </c>
      <c r="AM844" s="83"/>
      <c r="AN844" s="85">
        <v>40047.890949074077</v>
      </c>
      <c r="AO844" s="89" t="s">
        <v>9768</v>
      </c>
      <c r="AP844" s="83" t="b">
        <v>0</v>
      </c>
      <c r="AQ844" s="83" t="b">
        <v>0</v>
      </c>
      <c r="AR844" s="83" t="b">
        <v>1</v>
      </c>
      <c r="AS844" s="83" t="s">
        <v>5605</v>
      </c>
      <c r="AT844" s="83">
        <v>466</v>
      </c>
      <c r="AU844" s="89" t="s">
        <v>9970</v>
      </c>
      <c r="AV844" s="83" t="b">
        <v>0</v>
      </c>
      <c r="AW844" s="83" t="s">
        <v>10421</v>
      </c>
      <c r="AX844" s="89" t="s">
        <v>11263</v>
      </c>
      <c r="AY844" s="83" t="s">
        <v>66</v>
      </c>
      <c r="AZ844" s="2"/>
      <c r="BA844" s="3"/>
      <c r="BB844" s="3"/>
      <c r="BC844" s="3"/>
      <c r="BD844" s="3"/>
    </row>
    <row r="845" spans="1:56" x14ac:dyDescent="0.55000000000000004">
      <c r="A845" s="69" t="s">
        <v>764</v>
      </c>
      <c r="B845" s="70"/>
      <c r="C845" s="70"/>
      <c r="D845" s="71"/>
      <c r="E845" s="73"/>
      <c r="F845" s="107" t="s">
        <v>3112</v>
      </c>
      <c r="G845" s="70"/>
      <c r="H845" s="74"/>
      <c r="I845" s="75"/>
      <c r="J845" s="75"/>
      <c r="K845" s="74" t="s">
        <v>12318</v>
      </c>
      <c r="L845" s="78"/>
      <c r="M845" s="79"/>
      <c r="N845" s="79"/>
      <c r="O845" s="80"/>
      <c r="P845" s="81"/>
      <c r="Q845" s="81"/>
      <c r="R845" s="91"/>
      <c r="S845" s="91"/>
      <c r="T845" s="91"/>
      <c r="U845" s="91"/>
      <c r="V845" s="52"/>
      <c r="W845" s="52"/>
      <c r="X845" s="52"/>
      <c r="Y845" s="52"/>
      <c r="Z845" s="51"/>
      <c r="AA845" s="76"/>
      <c r="AB845" s="76"/>
      <c r="AC845" s="77"/>
      <c r="AD845" s="83" t="s">
        <v>6687</v>
      </c>
      <c r="AE845" s="83">
        <v>1191</v>
      </c>
      <c r="AF845" s="83">
        <v>1493</v>
      </c>
      <c r="AG845" s="83">
        <v>78890</v>
      </c>
      <c r="AH845" s="83">
        <v>36160</v>
      </c>
      <c r="AI845" s="83"/>
      <c r="AJ845" s="83" t="s">
        <v>7667</v>
      </c>
      <c r="AK845" s="83" t="s">
        <v>7869</v>
      </c>
      <c r="AL845" s="89" t="s">
        <v>8919</v>
      </c>
      <c r="AM845" s="83"/>
      <c r="AN845" s="85">
        <v>40498.330937500003</v>
      </c>
      <c r="AO845" s="89" t="s">
        <v>9769</v>
      </c>
      <c r="AP845" s="83" t="b">
        <v>1</v>
      </c>
      <c r="AQ845" s="83" t="b">
        <v>0</v>
      </c>
      <c r="AR845" s="83" t="b">
        <v>1</v>
      </c>
      <c r="AS845" s="83" t="s">
        <v>5605</v>
      </c>
      <c r="AT845" s="83">
        <v>942</v>
      </c>
      <c r="AU845" s="89" t="s">
        <v>9970</v>
      </c>
      <c r="AV845" s="83" t="b">
        <v>0</v>
      </c>
      <c r="AW845" s="83" t="s">
        <v>10421</v>
      </c>
      <c r="AX845" s="89" t="s">
        <v>11264</v>
      </c>
      <c r="AY845" s="83" t="s">
        <v>66</v>
      </c>
      <c r="AZ845" s="2"/>
      <c r="BA845" s="3"/>
      <c r="BB845" s="3"/>
      <c r="BC845" s="3"/>
      <c r="BD845" s="3"/>
    </row>
    <row r="846" spans="1:56" x14ac:dyDescent="0.55000000000000004">
      <c r="A846" s="69" t="s">
        <v>767</v>
      </c>
      <c r="B846" s="70"/>
      <c r="C846" s="70"/>
      <c r="D846" s="71"/>
      <c r="E846" s="73"/>
      <c r="F846" s="107" t="s">
        <v>3115</v>
      </c>
      <c r="G846" s="70"/>
      <c r="H846" s="74"/>
      <c r="I846" s="75"/>
      <c r="J846" s="75"/>
      <c r="K846" s="74" t="s">
        <v>12319</v>
      </c>
      <c r="L846" s="78"/>
      <c r="M846" s="79"/>
      <c r="N846" s="79"/>
      <c r="O846" s="80"/>
      <c r="P846" s="81"/>
      <c r="Q846" s="81"/>
      <c r="R846" s="91"/>
      <c r="S846" s="91"/>
      <c r="T846" s="91"/>
      <c r="U846" s="91"/>
      <c r="V846" s="52"/>
      <c r="W846" s="52"/>
      <c r="X846" s="52"/>
      <c r="Y846" s="52"/>
      <c r="Z846" s="51"/>
      <c r="AA846" s="76"/>
      <c r="AB846" s="76"/>
      <c r="AC846" s="77"/>
      <c r="AD846" s="83" t="s">
        <v>6688</v>
      </c>
      <c r="AE846" s="83">
        <v>257</v>
      </c>
      <c r="AF846" s="83">
        <v>853</v>
      </c>
      <c r="AG846" s="83">
        <v>29541</v>
      </c>
      <c r="AH846" s="83">
        <v>6788</v>
      </c>
      <c r="AI846" s="83"/>
      <c r="AJ846" s="83" t="s">
        <v>7668</v>
      </c>
      <c r="AK846" s="83" t="s">
        <v>7869</v>
      </c>
      <c r="AL846" s="89" t="s">
        <v>8920</v>
      </c>
      <c r="AM846" s="83"/>
      <c r="AN846" s="85">
        <v>41201.483726851853</v>
      </c>
      <c r="AO846" s="89" t="s">
        <v>9770</v>
      </c>
      <c r="AP846" s="83" t="b">
        <v>1</v>
      </c>
      <c r="AQ846" s="83" t="b">
        <v>0</v>
      </c>
      <c r="AR846" s="83" t="b">
        <v>0</v>
      </c>
      <c r="AS846" s="83" t="s">
        <v>5605</v>
      </c>
      <c r="AT846" s="83">
        <v>329</v>
      </c>
      <c r="AU846" s="89" t="s">
        <v>9970</v>
      </c>
      <c r="AV846" s="83" t="b">
        <v>0</v>
      </c>
      <c r="AW846" s="83" t="s">
        <v>10421</v>
      </c>
      <c r="AX846" s="89" t="s">
        <v>11265</v>
      </c>
      <c r="AY846" s="83" t="s">
        <v>66</v>
      </c>
      <c r="AZ846" s="2"/>
      <c r="BA846" s="3"/>
      <c r="BB846" s="3"/>
      <c r="BC846" s="3"/>
      <c r="BD846" s="3"/>
    </row>
    <row r="847" spans="1:56" x14ac:dyDescent="0.55000000000000004">
      <c r="A847" s="69" t="s">
        <v>769</v>
      </c>
      <c r="B847" s="70"/>
      <c r="C847" s="70"/>
      <c r="D847" s="71"/>
      <c r="E847" s="73"/>
      <c r="F847" s="107" t="s">
        <v>3116</v>
      </c>
      <c r="G847" s="70"/>
      <c r="H847" s="74"/>
      <c r="I847" s="75"/>
      <c r="J847" s="75"/>
      <c r="K847" s="74" t="s">
        <v>12320</v>
      </c>
      <c r="L847" s="78"/>
      <c r="M847" s="79"/>
      <c r="N847" s="79"/>
      <c r="O847" s="80"/>
      <c r="P847" s="81"/>
      <c r="Q847" s="81"/>
      <c r="R847" s="91"/>
      <c r="S847" s="91"/>
      <c r="T847" s="91"/>
      <c r="U847" s="91"/>
      <c r="V847" s="52"/>
      <c r="W847" s="52"/>
      <c r="X847" s="52"/>
      <c r="Y847" s="52"/>
      <c r="Z847" s="51"/>
      <c r="AA847" s="76"/>
      <c r="AB847" s="76"/>
      <c r="AC847" s="77"/>
      <c r="AD847" s="83" t="s">
        <v>6689</v>
      </c>
      <c r="AE847" s="83">
        <v>411</v>
      </c>
      <c r="AF847" s="83">
        <v>132</v>
      </c>
      <c r="AG847" s="83">
        <v>8875</v>
      </c>
      <c r="AH847" s="83">
        <v>630</v>
      </c>
      <c r="AI847" s="83"/>
      <c r="AJ847" s="83" t="s">
        <v>7669</v>
      </c>
      <c r="AK847" s="83" t="s">
        <v>8273</v>
      </c>
      <c r="AL847" s="83"/>
      <c r="AM847" s="83"/>
      <c r="AN847" s="85">
        <v>41679.663622685184</v>
      </c>
      <c r="AO847" s="89" t="s">
        <v>9771</v>
      </c>
      <c r="AP847" s="83" t="b">
        <v>1</v>
      </c>
      <c r="AQ847" s="83" t="b">
        <v>0</v>
      </c>
      <c r="AR847" s="83" t="b">
        <v>0</v>
      </c>
      <c r="AS847" s="83" t="s">
        <v>5605</v>
      </c>
      <c r="AT847" s="83">
        <v>12</v>
      </c>
      <c r="AU847" s="89" t="s">
        <v>9970</v>
      </c>
      <c r="AV847" s="83" t="b">
        <v>0</v>
      </c>
      <c r="AW847" s="83" t="s">
        <v>10421</v>
      </c>
      <c r="AX847" s="89" t="s">
        <v>11266</v>
      </c>
      <c r="AY847" s="83" t="s">
        <v>66</v>
      </c>
      <c r="AZ847" s="2"/>
      <c r="BA847" s="3"/>
      <c r="BB847" s="3"/>
      <c r="BC847" s="3"/>
      <c r="BD847" s="3"/>
    </row>
    <row r="848" spans="1:56" x14ac:dyDescent="0.55000000000000004">
      <c r="A848" s="69" t="s">
        <v>770</v>
      </c>
      <c r="B848" s="70"/>
      <c r="C848" s="70"/>
      <c r="D848" s="71"/>
      <c r="E848" s="73"/>
      <c r="F848" s="107" t="s">
        <v>3117</v>
      </c>
      <c r="G848" s="70"/>
      <c r="H848" s="74"/>
      <c r="I848" s="75"/>
      <c r="J848" s="75"/>
      <c r="K848" s="74" t="s">
        <v>12321</v>
      </c>
      <c r="L848" s="78"/>
      <c r="M848" s="79"/>
      <c r="N848" s="79"/>
      <c r="O848" s="80"/>
      <c r="P848" s="81"/>
      <c r="Q848" s="81"/>
      <c r="R848" s="91"/>
      <c r="S848" s="91"/>
      <c r="T848" s="91"/>
      <c r="U848" s="91"/>
      <c r="V848" s="52"/>
      <c r="W848" s="52"/>
      <c r="X848" s="52"/>
      <c r="Y848" s="52"/>
      <c r="Z848" s="51"/>
      <c r="AA848" s="76"/>
      <c r="AB848" s="76"/>
      <c r="AC848" s="77"/>
      <c r="AD848" s="83" t="s">
        <v>6690</v>
      </c>
      <c r="AE848" s="83">
        <v>74</v>
      </c>
      <c r="AF848" s="83">
        <v>81</v>
      </c>
      <c r="AG848" s="83">
        <v>280</v>
      </c>
      <c r="AH848" s="83">
        <v>490</v>
      </c>
      <c r="AI848" s="83"/>
      <c r="AJ848" s="83" t="s">
        <v>7670</v>
      </c>
      <c r="AK848" s="83" t="s">
        <v>8274</v>
      </c>
      <c r="AL848" s="89" t="s">
        <v>8921</v>
      </c>
      <c r="AM848" s="83"/>
      <c r="AN848" s="85">
        <v>43341.585034722222</v>
      </c>
      <c r="AO848" s="89" t="s">
        <v>9772</v>
      </c>
      <c r="AP848" s="83" t="b">
        <v>0</v>
      </c>
      <c r="AQ848" s="83" t="b">
        <v>0</v>
      </c>
      <c r="AR848" s="83" t="b">
        <v>0</v>
      </c>
      <c r="AS848" s="83" t="s">
        <v>5604</v>
      </c>
      <c r="AT848" s="83">
        <v>2</v>
      </c>
      <c r="AU848" s="89" t="s">
        <v>9970</v>
      </c>
      <c r="AV848" s="83" t="b">
        <v>0</v>
      </c>
      <c r="AW848" s="83" t="s">
        <v>10421</v>
      </c>
      <c r="AX848" s="89" t="s">
        <v>11267</v>
      </c>
      <c r="AY848" s="83" t="s">
        <v>66</v>
      </c>
      <c r="AZ848" s="2"/>
      <c r="BA848" s="3"/>
      <c r="BB848" s="3"/>
      <c r="BC848" s="3"/>
      <c r="BD848" s="3"/>
    </row>
    <row r="849" spans="1:56" x14ac:dyDescent="0.55000000000000004">
      <c r="A849" s="69" t="s">
        <v>771</v>
      </c>
      <c r="B849" s="70"/>
      <c r="C849" s="70"/>
      <c r="D849" s="71"/>
      <c r="E849" s="73"/>
      <c r="F849" s="107" t="s">
        <v>3118</v>
      </c>
      <c r="G849" s="70"/>
      <c r="H849" s="74"/>
      <c r="I849" s="75"/>
      <c r="J849" s="75"/>
      <c r="K849" s="74" t="s">
        <v>12322</v>
      </c>
      <c r="L849" s="78"/>
      <c r="M849" s="79"/>
      <c r="N849" s="79"/>
      <c r="O849" s="80"/>
      <c r="P849" s="81"/>
      <c r="Q849" s="81"/>
      <c r="R849" s="91"/>
      <c r="S849" s="91"/>
      <c r="T849" s="91"/>
      <c r="U849" s="91"/>
      <c r="V849" s="52"/>
      <c r="W849" s="52"/>
      <c r="X849" s="52"/>
      <c r="Y849" s="52"/>
      <c r="Z849" s="51"/>
      <c r="AA849" s="76"/>
      <c r="AB849" s="76"/>
      <c r="AC849" s="77"/>
      <c r="AD849" s="83" t="s">
        <v>6691</v>
      </c>
      <c r="AE849" s="83">
        <v>843</v>
      </c>
      <c r="AF849" s="83">
        <v>1202</v>
      </c>
      <c r="AG849" s="83">
        <v>54747</v>
      </c>
      <c r="AH849" s="83">
        <v>6746</v>
      </c>
      <c r="AI849" s="83"/>
      <c r="AJ849" s="83" t="s">
        <v>7671</v>
      </c>
      <c r="AK849" s="83" t="s">
        <v>8275</v>
      </c>
      <c r="AL849" s="83"/>
      <c r="AM849" s="83"/>
      <c r="AN849" s="85">
        <v>40187.895937499998</v>
      </c>
      <c r="AO849" s="83"/>
      <c r="AP849" s="83" t="b">
        <v>0</v>
      </c>
      <c r="AQ849" s="83" t="b">
        <v>0</v>
      </c>
      <c r="AR849" s="83" t="b">
        <v>0</v>
      </c>
      <c r="AS849" s="83" t="s">
        <v>5604</v>
      </c>
      <c r="AT849" s="83">
        <v>169</v>
      </c>
      <c r="AU849" s="89" t="s">
        <v>9972</v>
      </c>
      <c r="AV849" s="83" t="b">
        <v>0</v>
      </c>
      <c r="AW849" s="83" t="s">
        <v>10421</v>
      </c>
      <c r="AX849" s="89" t="s">
        <v>11268</v>
      </c>
      <c r="AY849" s="83" t="s">
        <v>66</v>
      </c>
      <c r="AZ849" s="2"/>
      <c r="BA849" s="3"/>
      <c r="BB849" s="3"/>
      <c r="BC849" s="3"/>
      <c r="BD849" s="3"/>
    </row>
    <row r="850" spans="1:56" x14ac:dyDescent="0.55000000000000004">
      <c r="A850" s="69" t="s">
        <v>772</v>
      </c>
      <c r="B850" s="70"/>
      <c r="C850" s="70"/>
      <c r="D850" s="71"/>
      <c r="E850" s="73"/>
      <c r="F850" s="107" t="s">
        <v>3119</v>
      </c>
      <c r="G850" s="70"/>
      <c r="H850" s="74"/>
      <c r="I850" s="75"/>
      <c r="J850" s="75"/>
      <c r="K850" s="74" t="s">
        <v>12323</v>
      </c>
      <c r="L850" s="78"/>
      <c r="M850" s="79"/>
      <c r="N850" s="79"/>
      <c r="O850" s="80"/>
      <c r="P850" s="81"/>
      <c r="Q850" s="81"/>
      <c r="R850" s="91"/>
      <c r="S850" s="91"/>
      <c r="T850" s="91"/>
      <c r="U850" s="91"/>
      <c r="V850" s="52"/>
      <c r="W850" s="52"/>
      <c r="X850" s="52"/>
      <c r="Y850" s="52"/>
      <c r="Z850" s="51"/>
      <c r="AA850" s="76"/>
      <c r="AB850" s="76"/>
      <c r="AC850" s="77"/>
      <c r="AD850" s="83" t="s">
        <v>6692</v>
      </c>
      <c r="AE850" s="83">
        <v>1689</v>
      </c>
      <c r="AF850" s="83">
        <v>1858</v>
      </c>
      <c r="AG850" s="83">
        <v>4220</v>
      </c>
      <c r="AH850" s="83">
        <v>998</v>
      </c>
      <c r="AI850" s="83"/>
      <c r="AJ850" s="83" t="s">
        <v>7672</v>
      </c>
      <c r="AK850" s="83" t="s">
        <v>7906</v>
      </c>
      <c r="AL850" s="89" t="s">
        <v>8922</v>
      </c>
      <c r="AM850" s="83"/>
      <c r="AN850" s="85">
        <v>41932.718425925923</v>
      </c>
      <c r="AO850" s="89" t="s">
        <v>9773</v>
      </c>
      <c r="AP850" s="83" t="b">
        <v>0</v>
      </c>
      <c r="AQ850" s="83" t="b">
        <v>0</v>
      </c>
      <c r="AR850" s="83" t="b">
        <v>0</v>
      </c>
      <c r="AS850" s="83" t="s">
        <v>5604</v>
      </c>
      <c r="AT850" s="83">
        <v>34</v>
      </c>
      <c r="AU850" s="89" t="s">
        <v>9970</v>
      </c>
      <c r="AV850" s="83" t="b">
        <v>0</v>
      </c>
      <c r="AW850" s="83" t="s">
        <v>10421</v>
      </c>
      <c r="AX850" s="89" t="s">
        <v>11269</v>
      </c>
      <c r="AY850" s="83" t="s">
        <v>66</v>
      </c>
      <c r="AZ850" s="2"/>
      <c r="BA850" s="3"/>
      <c r="BB850" s="3"/>
      <c r="BC850" s="3"/>
      <c r="BD850" s="3"/>
    </row>
    <row r="851" spans="1:56" x14ac:dyDescent="0.55000000000000004">
      <c r="A851" s="69" t="s">
        <v>773</v>
      </c>
      <c r="B851" s="70"/>
      <c r="C851" s="70"/>
      <c r="D851" s="71"/>
      <c r="E851" s="73"/>
      <c r="F851" s="107" t="s">
        <v>3120</v>
      </c>
      <c r="G851" s="70"/>
      <c r="H851" s="74"/>
      <c r="I851" s="75"/>
      <c r="J851" s="75"/>
      <c r="K851" s="74" t="s">
        <v>12324</v>
      </c>
      <c r="L851" s="78"/>
      <c r="M851" s="79"/>
      <c r="N851" s="79"/>
      <c r="O851" s="80"/>
      <c r="P851" s="81"/>
      <c r="Q851" s="81"/>
      <c r="R851" s="91"/>
      <c r="S851" s="91"/>
      <c r="T851" s="91"/>
      <c r="U851" s="91"/>
      <c r="V851" s="52"/>
      <c r="W851" s="52"/>
      <c r="X851" s="52"/>
      <c r="Y851" s="52"/>
      <c r="Z851" s="51"/>
      <c r="AA851" s="76"/>
      <c r="AB851" s="76"/>
      <c r="AC851" s="77"/>
      <c r="AD851" s="83" t="s">
        <v>6693</v>
      </c>
      <c r="AE851" s="83">
        <v>662</v>
      </c>
      <c r="AF851" s="83">
        <v>432</v>
      </c>
      <c r="AG851" s="83">
        <v>4529</v>
      </c>
      <c r="AH851" s="83">
        <v>1465</v>
      </c>
      <c r="AI851" s="83"/>
      <c r="AJ851" s="83" t="s">
        <v>7673</v>
      </c>
      <c r="AK851" s="83" t="s">
        <v>8276</v>
      </c>
      <c r="AL851" s="83"/>
      <c r="AM851" s="83"/>
      <c r="AN851" s="85">
        <v>40653.596400462964</v>
      </c>
      <c r="AO851" s="83"/>
      <c r="AP851" s="83" t="b">
        <v>1</v>
      </c>
      <c r="AQ851" s="83" t="b">
        <v>0</v>
      </c>
      <c r="AR851" s="83" t="b">
        <v>1</v>
      </c>
      <c r="AS851" s="83" t="s">
        <v>5610</v>
      </c>
      <c r="AT851" s="83">
        <v>148</v>
      </c>
      <c r="AU851" s="89" t="s">
        <v>9970</v>
      </c>
      <c r="AV851" s="83" t="b">
        <v>0</v>
      </c>
      <c r="AW851" s="83" t="s">
        <v>10421</v>
      </c>
      <c r="AX851" s="89" t="s">
        <v>11270</v>
      </c>
      <c r="AY851" s="83" t="s">
        <v>66</v>
      </c>
      <c r="AZ851" s="2"/>
      <c r="BA851" s="3"/>
      <c r="BB851" s="3"/>
      <c r="BC851" s="3"/>
      <c r="BD851" s="3"/>
    </row>
    <row r="852" spans="1:56" x14ac:dyDescent="0.55000000000000004">
      <c r="A852" s="69" t="s">
        <v>1191</v>
      </c>
      <c r="B852" s="70"/>
      <c r="C852" s="70"/>
      <c r="D852" s="71"/>
      <c r="E852" s="73"/>
      <c r="F852" s="107" t="s">
        <v>10318</v>
      </c>
      <c r="G852" s="70"/>
      <c r="H852" s="74"/>
      <c r="I852" s="75"/>
      <c r="J852" s="75"/>
      <c r="K852" s="74" t="s">
        <v>12325</v>
      </c>
      <c r="L852" s="78"/>
      <c r="M852" s="79"/>
      <c r="N852" s="79"/>
      <c r="O852" s="80"/>
      <c r="P852" s="81"/>
      <c r="Q852" s="81"/>
      <c r="R852" s="91"/>
      <c r="S852" s="91"/>
      <c r="T852" s="91"/>
      <c r="U852" s="91"/>
      <c r="V852" s="52"/>
      <c r="W852" s="52"/>
      <c r="X852" s="52"/>
      <c r="Y852" s="52"/>
      <c r="Z852" s="51"/>
      <c r="AA852" s="76"/>
      <c r="AB852" s="76"/>
      <c r="AC852" s="77"/>
      <c r="AD852" s="83" t="s">
        <v>6694</v>
      </c>
      <c r="AE852" s="83">
        <v>992</v>
      </c>
      <c r="AF852" s="83">
        <v>530</v>
      </c>
      <c r="AG852" s="83">
        <v>654</v>
      </c>
      <c r="AH852" s="83">
        <v>1795</v>
      </c>
      <c r="AI852" s="83"/>
      <c r="AJ852" s="83" t="s">
        <v>7674</v>
      </c>
      <c r="AK852" s="83"/>
      <c r="AL852" s="89" t="s">
        <v>8923</v>
      </c>
      <c r="AM852" s="83"/>
      <c r="AN852" s="85">
        <v>42982.614548611113</v>
      </c>
      <c r="AO852" s="89" t="s">
        <v>9774</v>
      </c>
      <c r="AP852" s="83" t="b">
        <v>1</v>
      </c>
      <c r="AQ852" s="83" t="b">
        <v>0</v>
      </c>
      <c r="AR852" s="83" t="b">
        <v>1</v>
      </c>
      <c r="AS852" s="83" t="s">
        <v>5610</v>
      </c>
      <c r="AT852" s="83">
        <v>13</v>
      </c>
      <c r="AU852" s="83"/>
      <c r="AV852" s="83" t="b">
        <v>0</v>
      </c>
      <c r="AW852" s="83" t="s">
        <v>10421</v>
      </c>
      <c r="AX852" s="89" t="s">
        <v>11271</v>
      </c>
      <c r="AY852" s="83" t="s">
        <v>65</v>
      </c>
      <c r="AZ852" s="2"/>
      <c r="BA852" s="3"/>
      <c r="BB852" s="3"/>
      <c r="BC852" s="3"/>
      <c r="BD852" s="3"/>
    </row>
    <row r="853" spans="1:56" x14ac:dyDescent="0.55000000000000004">
      <c r="A853" s="69" t="s">
        <v>774</v>
      </c>
      <c r="B853" s="70"/>
      <c r="C853" s="70"/>
      <c r="D853" s="71"/>
      <c r="E853" s="73"/>
      <c r="F853" s="107" t="s">
        <v>3121</v>
      </c>
      <c r="G853" s="70"/>
      <c r="H853" s="74"/>
      <c r="I853" s="75"/>
      <c r="J853" s="75"/>
      <c r="K853" s="74" t="s">
        <v>12326</v>
      </c>
      <c r="L853" s="78"/>
      <c r="M853" s="79"/>
      <c r="N853" s="79"/>
      <c r="O853" s="80"/>
      <c r="P853" s="81"/>
      <c r="Q853" s="81"/>
      <c r="R853" s="91"/>
      <c r="S853" s="91"/>
      <c r="T853" s="91"/>
      <c r="U853" s="91"/>
      <c r="V853" s="52"/>
      <c r="W853" s="52"/>
      <c r="X853" s="52"/>
      <c r="Y853" s="52"/>
      <c r="Z853" s="51"/>
      <c r="AA853" s="76"/>
      <c r="AB853" s="76"/>
      <c r="AC853" s="77"/>
      <c r="AD853" s="83" t="s">
        <v>6695</v>
      </c>
      <c r="AE853" s="83">
        <v>346</v>
      </c>
      <c r="AF853" s="83">
        <v>463</v>
      </c>
      <c r="AG853" s="83">
        <v>740</v>
      </c>
      <c r="AH853" s="83">
        <v>1546</v>
      </c>
      <c r="AI853" s="83"/>
      <c r="AJ853" s="83" t="s">
        <v>7675</v>
      </c>
      <c r="AK853" s="83" t="s">
        <v>8277</v>
      </c>
      <c r="AL853" s="89" t="s">
        <v>8924</v>
      </c>
      <c r="AM853" s="83"/>
      <c r="AN853" s="85">
        <v>41103.664305555554</v>
      </c>
      <c r="AO853" s="89" t="s">
        <v>9775</v>
      </c>
      <c r="AP853" s="83" t="b">
        <v>0</v>
      </c>
      <c r="AQ853" s="83" t="b">
        <v>0</v>
      </c>
      <c r="AR853" s="83" t="b">
        <v>1</v>
      </c>
      <c r="AS853" s="83" t="s">
        <v>5609</v>
      </c>
      <c r="AT853" s="83">
        <v>5</v>
      </c>
      <c r="AU853" s="89" t="s">
        <v>9969</v>
      </c>
      <c r="AV853" s="83" t="b">
        <v>0</v>
      </c>
      <c r="AW853" s="83" t="s">
        <v>10421</v>
      </c>
      <c r="AX853" s="89" t="s">
        <v>11272</v>
      </c>
      <c r="AY853" s="83" t="s">
        <v>66</v>
      </c>
      <c r="AZ853" s="2"/>
      <c r="BA853" s="3"/>
      <c r="BB853" s="3"/>
      <c r="BC853" s="3"/>
      <c r="BD853" s="3"/>
    </row>
    <row r="854" spans="1:56" x14ac:dyDescent="0.55000000000000004">
      <c r="A854" s="69" t="s">
        <v>1192</v>
      </c>
      <c r="B854" s="70"/>
      <c r="C854" s="70"/>
      <c r="D854" s="71"/>
      <c r="E854" s="73"/>
      <c r="F854" s="107" t="s">
        <v>10319</v>
      </c>
      <c r="G854" s="70"/>
      <c r="H854" s="74"/>
      <c r="I854" s="75"/>
      <c r="J854" s="75"/>
      <c r="K854" s="74" t="s">
        <v>12327</v>
      </c>
      <c r="L854" s="78"/>
      <c r="M854" s="79"/>
      <c r="N854" s="79"/>
      <c r="O854" s="80"/>
      <c r="P854" s="81"/>
      <c r="Q854" s="81"/>
      <c r="R854" s="91"/>
      <c r="S854" s="91"/>
      <c r="T854" s="91"/>
      <c r="U854" s="91"/>
      <c r="V854" s="52"/>
      <c r="W854" s="52"/>
      <c r="X854" s="52"/>
      <c r="Y854" s="52"/>
      <c r="Z854" s="51"/>
      <c r="AA854" s="76"/>
      <c r="AB854" s="76"/>
      <c r="AC854" s="77"/>
      <c r="AD854" s="83" t="s">
        <v>6696</v>
      </c>
      <c r="AE854" s="83">
        <v>1568</v>
      </c>
      <c r="AF854" s="83">
        <v>74177</v>
      </c>
      <c r="AG854" s="83">
        <v>20430</v>
      </c>
      <c r="AH854" s="83">
        <v>9802</v>
      </c>
      <c r="AI854" s="83"/>
      <c r="AJ854" s="83" t="s">
        <v>7676</v>
      </c>
      <c r="AK854" s="83" t="s">
        <v>8213</v>
      </c>
      <c r="AL854" s="89" t="s">
        <v>8925</v>
      </c>
      <c r="AM854" s="83"/>
      <c r="AN854" s="85">
        <v>40729.538194444445</v>
      </c>
      <c r="AO854" s="89" t="s">
        <v>9776</v>
      </c>
      <c r="AP854" s="83" t="b">
        <v>0</v>
      </c>
      <c r="AQ854" s="83" t="b">
        <v>0</v>
      </c>
      <c r="AR854" s="83" t="b">
        <v>1</v>
      </c>
      <c r="AS854" s="83" t="s">
        <v>5604</v>
      </c>
      <c r="AT854" s="83">
        <v>489</v>
      </c>
      <c r="AU854" s="89" t="s">
        <v>9971</v>
      </c>
      <c r="AV854" s="83" t="b">
        <v>0</v>
      </c>
      <c r="AW854" s="83" t="s">
        <v>10421</v>
      </c>
      <c r="AX854" s="89" t="s">
        <v>11273</v>
      </c>
      <c r="AY854" s="83" t="s">
        <v>65</v>
      </c>
      <c r="AZ854" s="2"/>
      <c r="BA854" s="3"/>
      <c r="BB854" s="3"/>
      <c r="BC854" s="3"/>
      <c r="BD854" s="3"/>
    </row>
    <row r="855" spans="1:56" x14ac:dyDescent="0.55000000000000004">
      <c r="A855" s="69" t="s">
        <v>1193</v>
      </c>
      <c r="B855" s="70"/>
      <c r="C855" s="70"/>
      <c r="D855" s="71"/>
      <c r="E855" s="73"/>
      <c r="F855" s="107" t="s">
        <v>10320</v>
      </c>
      <c r="G855" s="70"/>
      <c r="H855" s="74"/>
      <c r="I855" s="75"/>
      <c r="J855" s="75"/>
      <c r="K855" s="74" t="s">
        <v>12328</v>
      </c>
      <c r="L855" s="78"/>
      <c r="M855" s="79"/>
      <c r="N855" s="79"/>
      <c r="O855" s="80"/>
      <c r="P855" s="81"/>
      <c r="Q855" s="81"/>
      <c r="R855" s="91"/>
      <c r="S855" s="91"/>
      <c r="T855" s="91"/>
      <c r="U855" s="91"/>
      <c r="V855" s="52"/>
      <c r="W855" s="52"/>
      <c r="X855" s="52"/>
      <c r="Y855" s="52"/>
      <c r="Z855" s="51"/>
      <c r="AA855" s="76"/>
      <c r="AB855" s="76"/>
      <c r="AC855" s="77"/>
      <c r="AD855" s="83" t="s">
        <v>6697</v>
      </c>
      <c r="AE855" s="83">
        <v>3642</v>
      </c>
      <c r="AF855" s="83">
        <v>44214</v>
      </c>
      <c r="AG855" s="83">
        <v>7964</v>
      </c>
      <c r="AH855" s="83">
        <v>16999</v>
      </c>
      <c r="AI855" s="83"/>
      <c r="AJ855" s="83" t="s">
        <v>7677</v>
      </c>
      <c r="AK855" s="83" t="s">
        <v>7932</v>
      </c>
      <c r="AL855" s="83"/>
      <c r="AM855" s="83"/>
      <c r="AN855" s="85">
        <v>42621.917164351849</v>
      </c>
      <c r="AO855" s="89" t="s">
        <v>9777</v>
      </c>
      <c r="AP855" s="83" t="b">
        <v>0</v>
      </c>
      <c r="AQ855" s="83" t="b">
        <v>0</v>
      </c>
      <c r="AR855" s="83" t="b">
        <v>0</v>
      </c>
      <c r="AS855" s="83" t="s">
        <v>5604</v>
      </c>
      <c r="AT855" s="83">
        <v>220</v>
      </c>
      <c r="AU855" s="89" t="s">
        <v>9970</v>
      </c>
      <c r="AV855" s="83" t="b">
        <v>1</v>
      </c>
      <c r="AW855" s="83" t="s">
        <v>10421</v>
      </c>
      <c r="AX855" s="89" t="s">
        <v>11274</v>
      </c>
      <c r="AY855" s="83" t="s">
        <v>65</v>
      </c>
      <c r="AZ855" s="2"/>
      <c r="BA855" s="3"/>
      <c r="BB855" s="3"/>
      <c r="BC855" s="3"/>
      <c r="BD855" s="3"/>
    </row>
    <row r="856" spans="1:56" x14ac:dyDescent="0.55000000000000004">
      <c r="A856" s="69" t="s">
        <v>775</v>
      </c>
      <c r="B856" s="70"/>
      <c r="C856" s="70"/>
      <c r="D856" s="71"/>
      <c r="E856" s="73"/>
      <c r="F856" s="107" t="s">
        <v>3122</v>
      </c>
      <c r="G856" s="70"/>
      <c r="H856" s="74"/>
      <c r="I856" s="75"/>
      <c r="J856" s="75"/>
      <c r="K856" s="74" t="s">
        <v>12329</v>
      </c>
      <c r="L856" s="78"/>
      <c r="M856" s="79"/>
      <c r="N856" s="79"/>
      <c r="O856" s="80"/>
      <c r="P856" s="81"/>
      <c r="Q856" s="81"/>
      <c r="R856" s="91"/>
      <c r="S856" s="91"/>
      <c r="T856" s="91"/>
      <c r="U856" s="91"/>
      <c r="V856" s="52"/>
      <c r="W856" s="52"/>
      <c r="X856" s="52"/>
      <c r="Y856" s="52"/>
      <c r="Z856" s="51"/>
      <c r="AA856" s="76"/>
      <c r="AB856" s="76"/>
      <c r="AC856" s="77"/>
      <c r="AD856" s="83" t="s">
        <v>6698</v>
      </c>
      <c r="AE856" s="83">
        <v>1076</v>
      </c>
      <c r="AF856" s="83">
        <v>2414</v>
      </c>
      <c r="AG856" s="83">
        <v>7261</v>
      </c>
      <c r="AH856" s="83">
        <v>2740</v>
      </c>
      <c r="AI856" s="83"/>
      <c r="AJ856" s="83" t="s">
        <v>7678</v>
      </c>
      <c r="AK856" s="83" t="s">
        <v>8278</v>
      </c>
      <c r="AL856" s="89" t="s">
        <v>8926</v>
      </c>
      <c r="AM856" s="83"/>
      <c r="AN856" s="85">
        <v>40316.639178240737</v>
      </c>
      <c r="AO856" s="89" t="s">
        <v>9778</v>
      </c>
      <c r="AP856" s="83" t="b">
        <v>0</v>
      </c>
      <c r="AQ856" s="83" t="b">
        <v>0</v>
      </c>
      <c r="AR856" s="83" t="b">
        <v>1</v>
      </c>
      <c r="AS856" s="83" t="s">
        <v>5604</v>
      </c>
      <c r="AT856" s="83">
        <v>63</v>
      </c>
      <c r="AU856" s="89" t="s">
        <v>9985</v>
      </c>
      <c r="AV856" s="83" t="b">
        <v>0</v>
      </c>
      <c r="AW856" s="83" t="s">
        <v>10421</v>
      </c>
      <c r="AX856" s="89" t="s">
        <v>11275</v>
      </c>
      <c r="AY856" s="83" t="s">
        <v>66</v>
      </c>
      <c r="AZ856" s="2"/>
      <c r="BA856" s="3"/>
      <c r="BB856" s="3"/>
      <c r="BC856" s="3"/>
      <c r="BD856" s="3"/>
    </row>
    <row r="857" spans="1:56" x14ac:dyDescent="0.55000000000000004">
      <c r="A857" s="69" t="s">
        <v>776</v>
      </c>
      <c r="B857" s="70"/>
      <c r="C857" s="70"/>
      <c r="D857" s="71"/>
      <c r="E857" s="73"/>
      <c r="F857" s="107" t="s">
        <v>3123</v>
      </c>
      <c r="G857" s="70"/>
      <c r="H857" s="74"/>
      <c r="I857" s="75"/>
      <c r="J857" s="75"/>
      <c r="K857" s="74" t="s">
        <v>12330</v>
      </c>
      <c r="L857" s="78"/>
      <c r="M857" s="79"/>
      <c r="N857" s="79"/>
      <c r="O857" s="80"/>
      <c r="P857" s="81"/>
      <c r="Q857" s="81"/>
      <c r="R857" s="91"/>
      <c r="S857" s="91"/>
      <c r="T857" s="91"/>
      <c r="U857" s="91"/>
      <c r="V857" s="52"/>
      <c r="W857" s="52"/>
      <c r="X857" s="52"/>
      <c r="Y857" s="52"/>
      <c r="Z857" s="51"/>
      <c r="AA857" s="76"/>
      <c r="AB857" s="76"/>
      <c r="AC857" s="77"/>
      <c r="AD857" s="83" t="s">
        <v>6699</v>
      </c>
      <c r="AE857" s="83">
        <v>228</v>
      </c>
      <c r="AF857" s="83">
        <v>44</v>
      </c>
      <c r="AG857" s="83">
        <v>38</v>
      </c>
      <c r="AH857" s="83">
        <v>15</v>
      </c>
      <c r="AI857" s="83"/>
      <c r="AJ857" s="83" t="s">
        <v>7679</v>
      </c>
      <c r="AK857" s="83" t="s">
        <v>7956</v>
      </c>
      <c r="AL857" s="89" t="s">
        <v>8927</v>
      </c>
      <c r="AM857" s="83"/>
      <c r="AN857" s="85">
        <v>43068.797337962962</v>
      </c>
      <c r="AO857" s="89" t="s">
        <v>9779</v>
      </c>
      <c r="AP857" s="83" t="b">
        <v>1</v>
      </c>
      <c r="AQ857" s="83" t="b">
        <v>0</v>
      </c>
      <c r="AR857" s="83" t="b">
        <v>1</v>
      </c>
      <c r="AS857" s="83" t="s">
        <v>9959</v>
      </c>
      <c r="AT857" s="83">
        <v>0</v>
      </c>
      <c r="AU857" s="83"/>
      <c r="AV857" s="83" t="b">
        <v>0</v>
      </c>
      <c r="AW857" s="83" t="s">
        <v>10421</v>
      </c>
      <c r="AX857" s="89" t="s">
        <v>11276</v>
      </c>
      <c r="AY857" s="83" t="s">
        <v>66</v>
      </c>
      <c r="AZ857" s="2"/>
      <c r="BA857" s="3"/>
      <c r="BB857" s="3"/>
      <c r="BC857" s="3"/>
      <c r="BD857" s="3"/>
    </row>
    <row r="858" spans="1:56" x14ac:dyDescent="0.55000000000000004">
      <c r="A858" s="69" t="s">
        <v>1194</v>
      </c>
      <c r="B858" s="70"/>
      <c r="C858" s="70"/>
      <c r="D858" s="71"/>
      <c r="E858" s="73"/>
      <c r="F858" s="107" t="s">
        <v>10321</v>
      </c>
      <c r="G858" s="70"/>
      <c r="H858" s="74"/>
      <c r="I858" s="75"/>
      <c r="J858" s="75"/>
      <c r="K858" s="74" t="s">
        <v>12331</v>
      </c>
      <c r="L858" s="78"/>
      <c r="M858" s="79"/>
      <c r="N858" s="79"/>
      <c r="O858" s="80"/>
      <c r="P858" s="81"/>
      <c r="Q858" s="81"/>
      <c r="R858" s="91"/>
      <c r="S858" s="91"/>
      <c r="T858" s="91"/>
      <c r="U858" s="91"/>
      <c r="V858" s="52"/>
      <c r="W858" s="52"/>
      <c r="X858" s="52"/>
      <c r="Y858" s="52"/>
      <c r="Z858" s="51"/>
      <c r="AA858" s="76"/>
      <c r="AB858" s="76"/>
      <c r="AC858" s="77"/>
      <c r="AD858" s="83" t="s">
        <v>6700</v>
      </c>
      <c r="AE858" s="83">
        <v>1753</v>
      </c>
      <c r="AF858" s="83">
        <v>10244</v>
      </c>
      <c r="AG858" s="83">
        <v>15454</v>
      </c>
      <c r="AH858" s="83">
        <v>8996</v>
      </c>
      <c r="AI858" s="83"/>
      <c r="AJ858" s="83" t="s">
        <v>7680</v>
      </c>
      <c r="AK858" s="83" t="s">
        <v>8279</v>
      </c>
      <c r="AL858" s="89" t="s">
        <v>8928</v>
      </c>
      <c r="AM858" s="83"/>
      <c r="AN858" s="85">
        <v>40037.597962962966</v>
      </c>
      <c r="AO858" s="89" t="s">
        <v>9780</v>
      </c>
      <c r="AP858" s="83" t="b">
        <v>0</v>
      </c>
      <c r="AQ858" s="83" t="b">
        <v>0</v>
      </c>
      <c r="AR858" s="83" t="b">
        <v>1</v>
      </c>
      <c r="AS858" s="83" t="s">
        <v>5604</v>
      </c>
      <c r="AT858" s="83">
        <v>316</v>
      </c>
      <c r="AU858" s="89" t="s">
        <v>9970</v>
      </c>
      <c r="AV858" s="83" t="b">
        <v>0</v>
      </c>
      <c r="AW858" s="83" t="s">
        <v>10421</v>
      </c>
      <c r="AX858" s="89" t="s">
        <v>11277</v>
      </c>
      <c r="AY858" s="83" t="s">
        <v>65</v>
      </c>
      <c r="AZ858" s="2"/>
      <c r="BA858" s="3"/>
      <c r="BB858" s="3"/>
      <c r="BC858" s="3"/>
      <c r="BD858" s="3"/>
    </row>
    <row r="859" spans="1:56" x14ac:dyDescent="0.55000000000000004">
      <c r="A859" s="69" t="s">
        <v>1195</v>
      </c>
      <c r="B859" s="70"/>
      <c r="C859" s="70"/>
      <c r="D859" s="71"/>
      <c r="E859" s="73"/>
      <c r="F859" s="107" t="s">
        <v>10322</v>
      </c>
      <c r="G859" s="70"/>
      <c r="H859" s="74"/>
      <c r="I859" s="75"/>
      <c r="J859" s="75"/>
      <c r="K859" s="74" t="s">
        <v>12332</v>
      </c>
      <c r="L859" s="78"/>
      <c r="M859" s="79"/>
      <c r="N859" s="79"/>
      <c r="O859" s="80"/>
      <c r="P859" s="81"/>
      <c r="Q859" s="81"/>
      <c r="R859" s="91"/>
      <c r="S859" s="91"/>
      <c r="T859" s="91"/>
      <c r="U859" s="91"/>
      <c r="V859" s="52"/>
      <c r="W859" s="52"/>
      <c r="X859" s="52"/>
      <c r="Y859" s="52"/>
      <c r="Z859" s="51"/>
      <c r="AA859" s="76"/>
      <c r="AB859" s="76"/>
      <c r="AC859" s="77"/>
      <c r="AD859" s="83" t="s">
        <v>6701</v>
      </c>
      <c r="AE859" s="83">
        <v>733</v>
      </c>
      <c r="AF859" s="83">
        <v>792</v>
      </c>
      <c r="AG859" s="83">
        <v>1073</v>
      </c>
      <c r="AH859" s="83">
        <v>637</v>
      </c>
      <c r="AI859" s="83"/>
      <c r="AJ859" s="83" t="s">
        <v>7681</v>
      </c>
      <c r="AK859" s="83" t="s">
        <v>7956</v>
      </c>
      <c r="AL859" s="89" t="s">
        <v>8929</v>
      </c>
      <c r="AM859" s="83"/>
      <c r="AN859" s="85">
        <v>42458.458020833335</v>
      </c>
      <c r="AO859" s="89" t="s">
        <v>9781</v>
      </c>
      <c r="AP859" s="83" t="b">
        <v>0</v>
      </c>
      <c r="AQ859" s="83" t="b">
        <v>0</v>
      </c>
      <c r="AR859" s="83" t="b">
        <v>0</v>
      </c>
      <c r="AS859" s="83" t="s">
        <v>5604</v>
      </c>
      <c r="AT859" s="83">
        <v>8</v>
      </c>
      <c r="AU859" s="89" t="s">
        <v>9970</v>
      </c>
      <c r="AV859" s="83" t="b">
        <v>0</v>
      </c>
      <c r="AW859" s="83" t="s">
        <v>10421</v>
      </c>
      <c r="AX859" s="89" t="s">
        <v>11278</v>
      </c>
      <c r="AY859" s="83" t="s">
        <v>65</v>
      </c>
      <c r="AZ859" s="2"/>
      <c r="BA859" s="3"/>
      <c r="BB859" s="3"/>
      <c r="BC859" s="3"/>
      <c r="BD859" s="3"/>
    </row>
    <row r="860" spans="1:56" x14ac:dyDescent="0.55000000000000004">
      <c r="A860" s="69" t="s">
        <v>1196</v>
      </c>
      <c r="B860" s="70"/>
      <c r="C860" s="70"/>
      <c r="D860" s="71"/>
      <c r="E860" s="73"/>
      <c r="F860" s="107" t="s">
        <v>10323</v>
      </c>
      <c r="G860" s="70"/>
      <c r="H860" s="74"/>
      <c r="I860" s="75"/>
      <c r="J860" s="75"/>
      <c r="K860" s="74" t="s">
        <v>12333</v>
      </c>
      <c r="L860" s="78"/>
      <c r="M860" s="79"/>
      <c r="N860" s="79"/>
      <c r="O860" s="80"/>
      <c r="P860" s="81"/>
      <c r="Q860" s="81"/>
      <c r="R860" s="91"/>
      <c r="S860" s="91"/>
      <c r="T860" s="91"/>
      <c r="U860" s="91"/>
      <c r="V860" s="52"/>
      <c r="W860" s="52"/>
      <c r="X860" s="52"/>
      <c r="Y860" s="52"/>
      <c r="Z860" s="51"/>
      <c r="AA860" s="76"/>
      <c r="AB860" s="76"/>
      <c r="AC860" s="77"/>
      <c r="AD860" s="83" t="s">
        <v>6702</v>
      </c>
      <c r="AE860" s="83">
        <v>1301</v>
      </c>
      <c r="AF860" s="83">
        <v>1738</v>
      </c>
      <c r="AG860" s="83">
        <v>2755</v>
      </c>
      <c r="AH860" s="83">
        <v>1168</v>
      </c>
      <c r="AI860" s="83"/>
      <c r="AJ860" s="83" t="s">
        <v>7682</v>
      </c>
      <c r="AK860" s="83" t="s">
        <v>8280</v>
      </c>
      <c r="AL860" s="89" t="s">
        <v>8930</v>
      </c>
      <c r="AM860" s="83"/>
      <c r="AN860" s="85">
        <v>41698.933368055557</v>
      </c>
      <c r="AO860" s="89" t="s">
        <v>9782</v>
      </c>
      <c r="AP860" s="83" t="b">
        <v>1</v>
      </c>
      <c r="AQ860" s="83" t="b">
        <v>0</v>
      </c>
      <c r="AR860" s="83" t="b">
        <v>0</v>
      </c>
      <c r="AS860" s="83" t="s">
        <v>9959</v>
      </c>
      <c r="AT860" s="83">
        <v>13</v>
      </c>
      <c r="AU860" s="89" t="s">
        <v>9970</v>
      </c>
      <c r="AV860" s="83" t="b">
        <v>0</v>
      </c>
      <c r="AW860" s="83" t="s">
        <v>10421</v>
      </c>
      <c r="AX860" s="89" t="s">
        <v>11279</v>
      </c>
      <c r="AY860" s="83" t="s">
        <v>65</v>
      </c>
      <c r="AZ860" s="2"/>
      <c r="BA860" s="3"/>
      <c r="BB860" s="3"/>
      <c r="BC860" s="3"/>
      <c r="BD860" s="3"/>
    </row>
    <row r="861" spans="1:56" x14ac:dyDescent="0.55000000000000004">
      <c r="A861" s="69" t="s">
        <v>1197</v>
      </c>
      <c r="B861" s="70"/>
      <c r="C861" s="70"/>
      <c r="D861" s="71"/>
      <c r="E861" s="73"/>
      <c r="F861" s="107" t="s">
        <v>10324</v>
      </c>
      <c r="G861" s="70"/>
      <c r="H861" s="74"/>
      <c r="I861" s="75"/>
      <c r="J861" s="75"/>
      <c r="K861" s="74" t="s">
        <v>12334</v>
      </c>
      <c r="L861" s="78"/>
      <c r="M861" s="79"/>
      <c r="N861" s="79"/>
      <c r="O861" s="80"/>
      <c r="P861" s="81"/>
      <c r="Q861" s="81"/>
      <c r="R861" s="91"/>
      <c r="S861" s="91"/>
      <c r="T861" s="91"/>
      <c r="U861" s="91"/>
      <c r="V861" s="52"/>
      <c r="W861" s="52"/>
      <c r="X861" s="52"/>
      <c r="Y861" s="52"/>
      <c r="Z861" s="51"/>
      <c r="AA861" s="76"/>
      <c r="AB861" s="76"/>
      <c r="AC861" s="77"/>
      <c r="AD861" s="83" t="s">
        <v>6703</v>
      </c>
      <c r="AE861" s="83">
        <v>684</v>
      </c>
      <c r="AF861" s="83">
        <v>953</v>
      </c>
      <c r="AG861" s="83">
        <v>675</v>
      </c>
      <c r="AH861" s="83">
        <v>547</v>
      </c>
      <c r="AI861" s="83"/>
      <c r="AJ861" s="83" t="s">
        <v>7683</v>
      </c>
      <c r="AK861" s="83" t="s">
        <v>8281</v>
      </c>
      <c r="AL861" s="83"/>
      <c r="AM861" s="83"/>
      <c r="AN861" s="85">
        <v>42571.626863425925</v>
      </c>
      <c r="AO861" s="89" t="s">
        <v>9783</v>
      </c>
      <c r="AP861" s="83" t="b">
        <v>1</v>
      </c>
      <c r="AQ861" s="83" t="b">
        <v>0</v>
      </c>
      <c r="AR861" s="83" t="b">
        <v>1</v>
      </c>
      <c r="AS861" s="83" t="s">
        <v>5604</v>
      </c>
      <c r="AT861" s="83">
        <v>5</v>
      </c>
      <c r="AU861" s="83"/>
      <c r="AV861" s="83" t="b">
        <v>0</v>
      </c>
      <c r="AW861" s="83" t="s">
        <v>10421</v>
      </c>
      <c r="AX861" s="89" t="s">
        <v>11280</v>
      </c>
      <c r="AY861" s="83" t="s">
        <v>65</v>
      </c>
      <c r="AZ861" s="2"/>
      <c r="BA861" s="3"/>
      <c r="BB861" s="3"/>
      <c r="BC861" s="3"/>
      <c r="BD861" s="3"/>
    </row>
    <row r="862" spans="1:56" x14ac:dyDescent="0.55000000000000004">
      <c r="A862" s="69" t="s">
        <v>1198</v>
      </c>
      <c r="B862" s="70"/>
      <c r="C862" s="70"/>
      <c r="D862" s="71"/>
      <c r="E862" s="73"/>
      <c r="F862" s="107" t="s">
        <v>10325</v>
      </c>
      <c r="G862" s="70"/>
      <c r="H862" s="74"/>
      <c r="I862" s="75"/>
      <c r="J862" s="75"/>
      <c r="K862" s="74" t="s">
        <v>12335</v>
      </c>
      <c r="L862" s="78"/>
      <c r="M862" s="79"/>
      <c r="N862" s="79"/>
      <c r="O862" s="80"/>
      <c r="P862" s="81"/>
      <c r="Q862" s="81"/>
      <c r="R862" s="91"/>
      <c r="S862" s="91"/>
      <c r="T862" s="91"/>
      <c r="U862" s="91"/>
      <c r="V862" s="52"/>
      <c r="W862" s="52"/>
      <c r="X862" s="52"/>
      <c r="Y862" s="52"/>
      <c r="Z862" s="51"/>
      <c r="AA862" s="76"/>
      <c r="AB862" s="76"/>
      <c r="AC862" s="77"/>
      <c r="AD862" s="83" t="s">
        <v>6704</v>
      </c>
      <c r="AE862" s="83">
        <v>1772</v>
      </c>
      <c r="AF862" s="83">
        <v>3305</v>
      </c>
      <c r="AG862" s="83">
        <v>3826</v>
      </c>
      <c r="AH862" s="83">
        <v>314</v>
      </c>
      <c r="AI862" s="83"/>
      <c r="AJ862" s="83" t="s">
        <v>7684</v>
      </c>
      <c r="AK862" s="83" t="s">
        <v>8282</v>
      </c>
      <c r="AL862" s="89" t="s">
        <v>8931</v>
      </c>
      <c r="AM862" s="83"/>
      <c r="AN862" s="85">
        <v>40571.587245370371</v>
      </c>
      <c r="AO862" s="89" t="s">
        <v>9784</v>
      </c>
      <c r="AP862" s="83" t="b">
        <v>1</v>
      </c>
      <c r="AQ862" s="83" t="b">
        <v>0</v>
      </c>
      <c r="AR862" s="83" t="b">
        <v>1</v>
      </c>
      <c r="AS862" s="83" t="s">
        <v>5604</v>
      </c>
      <c r="AT862" s="83">
        <v>45</v>
      </c>
      <c r="AU862" s="89" t="s">
        <v>9970</v>
      </c>
      <c r="AV862" s="83" t="b">
        <v>0</v>
      </c>
      <c r="AW862" s="83" t="s">
        <v>10421</v>
      </c>
      <c r="AX862" s="89" t="s">
        <v>11281</v>
      </c>
      <c r="AY862" s="83" t="s">
        <v>65</v>
      </c>
      <c r="AZ862" s="2"/>
      <c r="BA862" s="3"/>
      <c r="BB862" s="3"/>
      <c r="BC862" s="3"/>
      <c r="BD862" s="3"/>
    </row>
    <row r="863" spans="1:56" x14ac:dyDescent="0.55000000000000004">
      <c r="A863" s="69" t="s">
        <v>1199</v>
      </c>
      <c r="B863" s="70"/>
      <c r="C863" s="70"/>
      <c r="D863" s="71"/>
      <c r="E863" s="73"/>
      <c r="F863" s="107" t="s">
        <v>10326</v>
      </c>
      <c r="G863" s="70"/>
      <c r="H863" s="74"/>
      <c r="I863" s="75"/>
      <c r="J863" s="75"/>
      <c r="K863" s="74" t="s">
        <v>12336</v>
      </c>
      <c r="L863" s="78"/>
      <c r="M863" s="79"/>
      <c r="N863" s="79"/>
      <c r="O863" s="80"/>
      <c r="P863" s="81"/>
      <c r="Q863" s="81"/>
      <c r="R863" s="91"/>
      <c r="S863" s="91"/>
      <c r="T863" s="91"/>
      <c r="U863" s="91"/>
      <c r="V863" s="52"/>
      <c r="W863" s="52"/>
      <c r="X863" s="52"/>
      <c r="Y863" s="52"/>
      <c r="Z863" s="51"/>
      <c r="AA863" s="76"/>
      <c r="AB863" s="76"/>
      <c r="AC863" s="77"/>
      <c r="AD863" s="83" t="s">
        <v>6705</v>
      </c>
      <c r="AE863" s="83">
        <v>370</v>
      </c>
      <c r="AF863" s="83">
        <v>368</v>
      </c>
      <c r="AG863" s="83">
        <v>453</v>
      </c>
      <c r="AH863" s="83">
        <v>230</v>
      </c>
      <c r="AI863" s="83"/>
      <c r="AJ863" s="83" t="s">
        <v>7685</v>
      </c>
      <c r="AK863" s="83" t="s">
        <v>8283</v>
      </c>
      <c r="AL863" s="89" t="s">
        <v>8932</v>
      </c>
      <c r="AM863" s="83"/>
      <c r="AN863" s="85">
        <v>41169.701817129629</v>
      </c>
      <c r="AO863" s="89" t="s">
        <v>9785</v>
      </c>
      <c r="AP863" s="83" t="b">
        <v>1</v>
      </c>
      <c r="AQ863" s="83" t="b">
        <v>0</v>
      </c>
      <c r="AR863" s="83" t="b">
        <v>0</v>
      </c>
      <c r="AS863" s="83" t="s">
        <v>5604</v>
      </c>
      <c r="AT863" s="83">
        <v>8</v>
      </c>
      <c r="AU863" s="89" t="s">
        <v>9970</v>
      </c>
      <c r="AV863" s="83" t="b">
        <v>0</v>
      </c>
      <c r="AW863" s="83" t="s">
        <v>10421</v>
      </c>
      <c r="AX863" s="89" t="s">
        <v>11282</v>
      </c>
      <c r="AY863" s="83" t="s">
        <v>65</v>
      </c>
      <c r="AZ863" s="2"/>
      <c r="BA863" s="3"/>
      <c r="BB863" s="3"/>
      <c r="BC863" s="3"/>
      <c r="BD863" s="3"/>
    </row>
    <row r="864" spans="1:56" x14ac:dyDescent="0.55000000000000004">
      <c r="A864" s="69" t="s">
        <v>1200</v>
      </c>
      <c r="B864" s="70"/>
      <c r="C864" s="70"/>
      <c r="D864" s="71"/>
      <c r="E864" s="73"/>
      <c r="F864" s="107" t="s">
        <v>10327</v>
      </c>
      <c r="G864" s="70"/>
      <c r="H864" s="74"/>
      <c r="I864" s="75"/>
      <c r="J864" s="75"/>
      <c r="K864" s="74" t="s">
        <v>12337</v>
      </c>
      <c r="L864" s="78"/>
      <c r="M864" s="79"/>
      <c r="N864" s="79"/>
      <c r="O864" s="80"/>
      <c r="P864" s="81"/>
      <c r="Q864" s="81"/>
      <c r="R864" s="91"/>
      <c r="S864" s="91"/>
      <c r="T864" s="91"/>
      <c r="U864" s="91"/>
      <c r="V864" s="52"/>
      <c r="W864" s="52"/>
      <c r="X864" s="52"/>
      <c r="Y864" s="52"/>
      <c r="Z864" s="51"/>
      <c r="AA864" s="76"/>
      <c r="AB864" s="76"/>
      <c r="AC864" s="77"/>
      <c r="AD864" s="83" t="s">
        <v>6706</v>
      </c>
      <c r="AE864" s="83">
        <v>3721</v>
      </c>
      <c r="AF864" s="83">
        <v>16290</v>
      </c>
      <c r="AG864" s="83">
        <v>19424</v>
      </c>
      <c r="AH864" s="83">
        <v>8726</v>
      </c>
      <c r="AI864" s="83"/>
      <c r="AJ864" s="83" t="s">
        <v>7686</v>
      </c>
      <c r="AK864" s="83" t="s">
        <v>8284</v>
      </c>
      <c r="AL864" s="89" t="s">
        <v>8933</v>
      </c>
      <c r="AM864" s="83"/>
      <c r="AN864" s="85">
        <v>40311.651770833334</v>
      </c>
      <c r="AO864" s="89" t="s">
        <v>9786</v>
      </c>
      <c r="AP864" s="83" t="b">
        <v>0</v>
      </c>
      <c r="AQ864" s="83" t="b">
        <v>0</v>
      </c>
      <c r="AR864" s="83" t="b">
        <v>0</v>
      </c>
      <c r="AS864" s="83" t="s">
        <v>5604</v>
      </c>
      <c r="AT864" s="83">
        <v>258</v>
      </c>
      <c r="AU864" s="89" t="s">
        <v>9970</v>
      </c>
      <c r="AV864" s="83" t="b">
        <v>0</v>
      </c>
      <c r="AW864" s="83" t="s">
        <v>10421</v>
      </c>
      <c r="AX864" s="89" t="s">
        <v>11283</v>
      </c>
      <c r="AY864" s="83" t="s">
        <v>65</v>
      </c>
      <c r="AZ864" s="2"/>
      <c r="BA864" s="3"/>
      <c r="BB864" s="3"/>
      <c r="BC864" s="3"/>
      <c r="BD864" s="3"/>
    </row>
    <row r="865" spans="1:56" x14ac:dyDescent="0.55000000000000004">
      <c r="A865" s="69" t="s">
        <v>1201</v>
      </c>
      <c r="B865" s="70"/>
      <c r="C865" s="70"/>
      <c r="D865" s="71"/>
      <c r="E865" s="73"/>
      <c r="F865" s="107" t="s">
        <v>10328</v>
      </c>
      <c r="G865" s="70"/>
      <c r="H865" s="74"/>
      <c r="I865" s="75"/>
      <c r="J865" s="75"/>
      <c r="K865" s="74" t="s">
        <v>12338</v>
      </c>
      <c r="L865" s="78"/>
      <c r="M865" s="79"/>
      <c r="N865" s="79"/>
      <c r="O865" s="80"/>
      <c r="P865" s="81"/>
      <c r="Q865" s="81"/>
      <c r="R865" s="91"/>
      <c r="S865" s="91"/>
      <c r="T865" s="91"/>
      <c r="U865" s="91"/>
      <c r="V865" s="52"/>
      <c r="W865" s="52"/>
      <c r="X865" s="52"/>
      <c r="Y865" s="52"/>
      <c r="Z865" s="51"/>
      <c r="AA865" s="76"/>
      <c r="AB865" s="76"/>
      <c r="AC865" s="77"/>
      <c r="AD865" s="83" t="s">
        <v>6707</v>
      </c>
      <c r="AE865" s="83">
        <v>453</v>
      </c>
      <c r="AF865" s="83">
        <v>142</v>
      </c>
      <c r="AG865" s="83">
        <v>310</v>
      </c>
      <c r="AH865" s="83">
        <v>86</v>
      </c>
      <c r="AI865" s="83"/>
      <c r="AJ865" s="83" t="s">
        <v>7687</v>
      </c>
      <c r="AK865" s="83" t="s">
        <v>8285</v>
      </c>
      <c r="AL865" s="89" t="s">
        <v>8934</v>
      </c>
      <c r="AM865" s="83"/>
      <c r="AN865" s="85">
        <v>41375.020127314812</v>
      </c>
      <c r="AO865" s="89" t="s">
        <v>9787</v>
      </c>
      <c r="AP865" s="83" t="b">
        <v>0</v>
      </c>
      <c r="AQ865" s="83" t="b">
        <v>0</v>
      </c>
      <c r="AR865" s="83" t="b">
        <v>1</v>
      </c>
      <c r="AS865" s="83" t="s">
        <v>5604</v>
      </c>
      <c r="AT865" s="83">
        <v>1</v>
      </c>
      <c r="AU865" s="89" t="s">
        <v>9970</v>
      </c>
      <c r="AV865" s="83" t="b">
        <v>0</v>
      </c>
      <c r="AW865" s="83" t="s">
        <v>10421</v>
      </c>
      <c r="AX865" s="89" t="s">
        <v>11284</v>
      </c>
      <c r="AY865" s="83" t="s">
        <v>65</v>
      </c>
      <c r="AZ865" s="2"/>
      <c r="BA865" s="3"/>
      <c r="BB865" s="3"/>
      <c r="BC865" s="3"/>
      <c r="BD865" s="3"/>
    </row>
    <row r="866" spans="1:56" x14ac:dyDescent="0.55000000000000004">
      <c r="A866" s="69" t="s">
        <v>1202</v>
      </c>
      <c r="B866" s="70"/>
      <c r="C866" s="70"/>
      <c r="D866" s="71"/>
      <c r="E866" s="73"/>
      <c r="F866" s="107" t="s">
        <v>10329</v>
      </c>
      <c r="G866" s="70"/>
      <c r="H866" s="74"/>
      <c r="I866" s="75"/>
      <c r="J866" s="75"/>
      <c r="K866" s="74" t="s">
        <v>12339</v>
      </c>
      <c r="L866" s="78"/>
      <c r="M866" s="79"/>
      <c r="N866" s="79"/>
      <c r="O866" s="80"/>
      <c r="P866" s="81"/>
      <c r="Q866" s="81"/>
      <c r="R866" s="91"/>
      <c r="S866" s="91"/>
      <c r="T866" s="91"/>
      <c r="U866" s="91"/>
      <c r="V866" s="52"/>
      <c r="W866" s="52"/>
      <c r="X866" s="52"/>
      <c r="Y866" s="52"/>
      <c r="Z866" s="51"/>
      <c r="AA866" s="76"/>
      <c r="AB866" s="76"/>
      <c r="AC866" s="77"/>
      <c r="AD866" s="83" t="s">
        <v>6708</v>
      </c>
      <c r="AE866" s="83">
        <v>1488</v>
      </c>
      <c r="AF866" s="83">
        <v>3155</v>
      </c>
      <c r="AG866" s="83">
        <v>4540</v>
      </c>
      <c r="AH866" s="83">
        <v>603</v>
      </c>
      <c r="AI866" s="83"/>
      <c r="AJ866" s="83" t="s">
        <v>7688</v>
      </c>
      <c r="AK866" s="83" t="s">
        <v>8286</v>
      </c>
      <c r="AL866" s="89" t="s">
        <v>8935</v>
      </c>
      <c r="AM866" s="83"/>
      <c r="AN866" s="85">
        <v>40676.363645833335</v>
      </c>
      <c r="AO866" s="89" t="s">
        <v>9788</v>
      </c>
      <c r="AP866" s="83" t="b">
        <v>0</v>
      </c>
      <c r="AQ866" s="83" t="b">
        <v>0</v>
      </c>
      <c r="AR866" s="83" t="b">
        <v>1</v>
      </c>
      <c r="AS866" s="83" t="s">
        <v>5604</v>
      </c>
      <c r="AT866" s="83">
        <v>69</v>
      </c>
      <c r="AU866" s="89" t="s">
        <v>9970</v>
      </c>
      <c r="AV866" s="83" t="b">
        <v>0</v>
      </c>
      <c r="AW866" s="83" t="s">
        <v>10421</v>
      </c>
      <c r="AX866" s="89" t="s">
        <v>11285</v>
      </c>
      <c r="AY866" s="83" t="s">
        <v>65</v>
      </c>
      <c r="AZ866" s="2"/>
      <c r="BA866" s="3"/>
      <c r="BB866" s="3"/>
      <c r="BC866" s="3"/>
      <c r="BD866" s="3"/>
    </row>
    <row r="867" spans="1:56" x14ac:dyDescent="0.55000000000000004">
      <c r="A867" s="69" t="s">
        <v>787</v>
      </c>
      <c r="B867" s="70"/>
      <c r="C867" s="70"/>
      <c r="D867" s="71"/>
      <c r="E867" s="73"/>
      <c r="F867" s="107" t="s">
        <v>3134</v>
      </c>
      <c r="G867" s="70"/>
      <c r="H867" s="74"/>
      <c r="I867" s="75"/>
      <c r="J867" s="75"/>
      <c r="K867" s="74" t="s">
        <v>12340</v>
      </c>
      <c r="L867" s="78"/>
      <c r="M867" s="79"/>
      <c r="N867" s="79"/>
      <c r="O867" s="80"/>
      <c r="P867" s="81"/>
      <c r="Q867" s="81"/>
      <c r="R867" s="91"/>
      <c r="S867" s="91"/>
      <c r="T867" s="91"/>
      <c r="U867" s="91"/>
      <c r="V867" s="52"/>
      <c r="W867" s="52"/>
      <c r="X867" s="52"/>
      <c r="Y867" s="52"/>
      <c r="Z867" s="51"/>
      <c r="AA867" s="76"/>
      <c r="AB867" s="76"/>
      <c r="AC867" s="77"/>
      <c r="AD867" s="83" t="s">
        <v>6709</v>
      </c>
      <c r="AE867" s="83">
        <v>670</v>
      </c>
      <c r="AF867" s="83">
        <v>421</v>
      </c>
      <c r="AG867" s="83">
        <v>11711</v>
      </c>
      <c r="AH867" s="83">
        <v>8066</v>
      </c>
      <c r="AI867" s="83"/>
      <c r="AJ867" s="83"/>
      <c r="AK867" s="83" t="s">
        <v>8287</v>
      </c>
      <c r="AL867" s="83"/>
      <c r="AM867" s="83"/>
      <c r="AN867" s="85">
        <v>42619.79109953704</v>
      </c>
      <c r="AO867" s="89" t="s">
        <v>9789</v>
      </c>
      <c r="AP867" s="83" t="b">
        <v>1</v>
      </c>
      <c r="AQ867" s="83" t="b">
        <v>0</v>
      </c>
      <c r="AR867" s="83" t="b">
        <v>0</v>
      </c>
      <c r="AS867" s="83" t="s">
        <v>5604</v>
      </c>
      <c r="AT867" s="83">
        <v>5</v>
      </c>
      <c r="AU867" s="83"/>
      <c r="AV867" s="83" t="b">
        <v>0</v>
      </c>
      <c r="AW867" s="83" t="s">
        <v>10421</v>
      </c>
      <c r="AX867" s="89" t="s">
        <v>11286</v>
      </c>
      <c r="AY867" s="83" t="s">
        <v>66</v>
      </c>
      <c r="AZ867" s="2"/>
      <c r="BA867" s="3"/>
      <c r="BB867" s="3"/>
      <c r="BC867" s="3"/>
      <c r="BD867" s="3"/>
    </row>
    <row r="868" spans="1:56" x14ac:dyDescent="0.55000000000000004">
      <c r="A868" s="69" t="s">
        <v>1203</v>
      </c>
      <c r="B868" s="70"/>
      <c r="C868" s="70"/>
      <c r="D868" s="71"/>
      <c r="E868" s="73"/>
      <c r="F868" s="107" t="s">
        <v>10330</v>
      </c>
      <c r="G868" s="70"/>
      <c r="H868" s="74"/>
      <c r="I868" s="75"/>
      <c r="J868" s="75"/>
      <c r="K868" s="74" t="s">
        <v>12341</v>
      </c>
      <c r="L868" s="78"/>
      <c r="M868" s="79"/>
      <c r="N868" s="79"/>
      <c r="O868" s="80"/>
      <c r="P868" s="81"/>
      <c r="Q868" s="81"/>
      <c r="R868" s="91"/>
      <c r="S868" s="91"/>
      <c r="T868" s="91"/>
      <c r="U868" s="91"/>
      <c r="V868" s="52"/>
      <c r="W868" s="52"/>
      <c r="X868" s="52"/>
      <c r="Y868" s="52"/>
      <c r="Z868" s="51"/>
      <c r="AA868" s="76"/>
      <c r="AB868" s="76"/>
      <c r="AC868" s="77"/>
      <c r="AD868" s="83" t="s">
        <v>6710</v>
      </c>
      <c r="AE868" s="83">
        <v>2201</v>
      </c>
      <c r="AF868" s="83">
        <v>31515</v>
      </c>
      <c r="AG868" s="83">
        <v>6087</v>
      </c>
      <c r="AH868" s="83">
        <v>19544</v>
      </c>
      <c r="AI868" s="83"/>
      <c r="AJ868" s="83" t="s">
        <v>7689</v>
      </c>
      <c r="AK868" s="83" t="s">
        <v>5746</v>
      </c>
      <c r="AL868" s="89" t="s">
        <v>8936</v>
      </c>
      <c r="AM868" s="83"/>
      <c r="AN868" s="85">
        <v>41535.833483796298</v>
      </c>
      <c r="AO868" s="89" t="s">
        <v>9790</v>
      </c>
      <c r="AP868" s="83" t="b">
        <v>0</v>
      </c>
      <c r="AQ868" s="83" t="b">
        <v>0</v>
      </c>
      <c r="AR868" s="83" t="b">
        <v>1</v>
      </c>
      <c r="AS868" s="83" t="s">
        <v>5604</v>
      </c>
      <c r="AT868" s="83">
        <v>509</v>
      </c>
      <c r="AU868" s="89" t="s">
        <v>9970</v>
      </c>
      <c r="AV868" s="83" t="b">
        <v>0</v>
      </c>
      <c r="AW868" s="83" t="s">
        <v>10421</v>
      </c>
      <c r="AX868" s="89" t="s">
        <v>11287</v>
      </c>
      <c r="AY868" s="83" t="s">
        <v>65</v>
      </c>
      <c r="AZ868" s="2"/>
      <c r="BA868" s="3"/>
      <c r="BB868" s="3"/>
      <c r="BC868" s="3"/>
      <c r="BD868" s="3"/>
    </row>
    <row r="869" spans="1:56" x14ac:dyDescent="0.55000000000000004">
      <c r="A869" s="69" t="s">
        <v>1204</v>
      </c>
      <c r="B869" s="70"/>
      <c r="C869" s="70"/>
      <c r="D869" s="71"/>
      <c r="E869" s="73"/>
      <c r="F869" s="107" t="s">
        <v>10331</v>
      </c>
      <c r="G869" s="70"/>
      <c r="H869" s="74"/>
      <c r="I869" s="75"/>
      <c r="J869" s="75"/>
      <c r="K869" s="74" t="s">
        <v>12342</v>
      </c>
      <c r="L869" s="78"/>
      <c r="M869" s="79"/>
      <c r="N869" s="79"/>
      <c r="O869" s="80"/>
      <c r="P869" s="81"/>
      <c r="Q869" s="81"/>
      <c r="R869" s="91"/>
      <c r="S869" s="91"/>
      <c r="T869" s="91"/>
      <c r="U869" s="91"/>
      <c r="V869" s="52"/>
      <c r="W869" s="52"/>
      <c r="X869" s="52"/>
      <c r="Y869" s="52"/>
      <c r="Z869" s="51"/>
      <c r="AA869" s="76"/>
      <c r="AB869" s="76"/>
      <c r="AC869" s="77"/>
      <c r="AD869" s="83" t="s">
        <v>6711</v>
      </c>
      <c r="AE869" s="83">
        <v>987</v>
      </c>
      <c r="AF869" s="83">
        <v>976813</v>
      </c>
      <c r="AG869" s="83">
        <v>50507</v>
      </c>
      <c r="AH869" s="83">
        <v>2586</v>
      </c>
      <c r="AI869" s="83"/>
      <c r="AJ869" s="83" t="s">
        <v>7690</v>
      </c>
      <c r="AK869" s="83"/>
      <c r="AL869" s="89" t="s">
        <v>8937</v>
      </c>
      <c r="AM869" s="83"/>
      <c r="AN869" s="85">
        <v>39692.134398148148</v>
      </c>
      <c r="AO869" s="89" t="s">
        <v>9791</v>
      </c>
      <c r="AP869" s="83" t="b">
        <v>0</v>
      </c>
      <c r="AQ869" s="83" t="b">
        <v>0</v>
      </c>
      <c r="AR869" s="83" t="b">
        <v>0</v>
      </c>
      <c r="AS869" s="83" t="s">
        <v>5604</v>
      </c>
      <c r="AT869" s="83">
        <v>20135</v>
      </c>
      <c r="AU869" s="89" t="s">
        <v>9970</v>
      </c>
      <c r="AV869" s="83" t="b">
        <v>1</v>
      </c>
      <c r="AW869" s="83" t="s">
        <v>10421</v>
      </c>
      <c r="AX869" s="89" t="s">
        <v>11288</v>
      </c>
      <c r="AY869" s="83" t="s">
        <v>65</v>
      </c>
      <c r="AZ869" s="2"/>
      <c r="BA869" s="3"/>
      <c r="BB869" s="3"/>
      <c r="BC869" s="3"/>
      <c r="BD869" s="3"/>
    </row>
    <row r="870" spans="1:56" x14ac:dyDescent="0.55000000000000004">
      <c r="A870" s="69" t="s">
        <v>1205</v>
      </c>
      <c r="B870" s="70"/>
      <c r="C870" s="70"/>
      <c r="D870" s="71"/>
      <c r="E870" s="73"/>
      <c r="F870" s="107" t="s">
        <v>10332</v>
      </c>
      <c r="G870" s="70"/>
      <c r="H870" s="74"/>
      <c r="I870" s="75"/>
      <c r="J870" s="75"/>
      <c r="K870" s="74" t="s">
        <v>12343</v>
      </c>
      <c r="L870" s="78"/>
      <c r="M870" s="79"/>
      <c r="N870" s="79"/>
      <c r="O870" s="80"/>
      <c r="P870" s="81"/>
      <c r="Q870" s="81"/>
      <c r="R870" s="91"/>
      <c r="S870" s="91"/>
      <c r="T870" s="91"/>
      <c r="U870" s="91"/>
      <c r="V870" s="52"/>
      <c r="W870" s="52"/>
      <c r="X870" s="52"/>
      <c r="Y870" s="52"/>
      <c r="Z870" s="51"/>
      <c r="AA870" s="76"/>
      <c r="AB870" s="76"/>
      <c r="AC870" s="77"/>
      <c r="AD870" s="83" t="s">
        <v>6712</v>
      </c>
      <c r="AE870" s="83">
        <v>1119</v>
      </c>
      <c r="AF870" s="83">
        <v>284180</v>
      </c>
      <c r="AG870" s="83">
        <v>21298</v>
      </c>
      <c r="AH870" s="83">
        <v>3922</v>
      </c>
      <c r="AI870" s="83"/>
      <c r="AJ870" s="83" t="s">
        <v>7691</v>
      </c>
      <c r="AK870" s="83" t="s">
        <v>8288</v>
      </c>
      <c r="AL870" s="89" t="s">
        <v>8938</v>
      </c>
      <c r="AM870" s="83"/>
      <c r="AN870" s="85">
        <v>39868.812569444446</v>
      </c>
      <c r="AO870" s="83"/>
      <c r="AP870" s="83" t="b">
        <v>1</v>
      </c>
      <c r="AQ870" s="83" t="b">
        <v>0</v>
      </c>
      <c r="AR870" s="83" t="b">
        <v>0</v>
      </c>
      <c r="AS870" s="83" t="s">
        <v>5604</v>
      </c>
      <c r="AT870" s="83">
        <v>7679</v>
      </c>
      <c r="AU870" s="89" t="s">
        <v>9970</v>
      </c>
      <c r="AV870" s="83" t="b">
        <v>1</v>
      </c>
      <c r="AW870" s="83" t="s">
        <v>10421</v>
      </c>
      <c r="AX870" s="89" t="s">
        <v>11289</v>
      </c>
      <c r="AY870" s="83" t="s">
        <v>65</v>
      </c>
      <c r="AZ870" s="2"/>
      <c r="BA870" s="3"/>
      <c r="BB870" s="3"/>
      <c r="BC870" s="3"/>
      <c r="BD870" s="3"/>
    </row>
    <row r="871" spans="1:56" x14ac:dyDescent="0.55000000000000004">
      <c r="A871" s="69" t="s">
        <v>788</v>
      </c>
      <c r="B871" s="70"/>
      <c r="C871" s="70"/>
      <c r="D871" s="71"/>
      <c r="E871" s="73"/>
      <c r="F871" s="107" t="s">
        <v>3135</v>
      </c>
      <c r="G871" s="70"/>
      <c r="H871" s="74"/>
      <c r="I871" s="75"/>
      <c r="J871" s="75"/>
      <c r="K871" s="74" t="s">
        <v>12344</v>
      </c>
      <c r="L871" s="78"/>
      <c r="M871" s="79"/>
      <c r="N871" s="79"/>
      <c r="O871" s="80"/>
      <c r="P871" s="81"/>
      <c r="Q871" s="81"/>
      <c r="R871" s="91"/>
      <c r="S871" s="91"/>
      <c r="T871" s="91"/>
      <c r="U871" s="91"/>
      <c r="V871" s="52"/>
      <c r="W871" s="52"/>
      <c r="X871" s="52"/>
      <c r="Y871" s="52"/>
      <c r="Z871" s="51"/>
      <c r="AA871" s="76"/>
      <c r="AB871" s="76"/>
      <c r="AC871" s="77"/>
      <c r="AD871" s="83" t="s">
        <v>6713</v>
      </c>
      <c r="AE871" s="83">
        <v>164</v>
      </c>
      <c r="AF871" s="83">
        <v>23</v>
      </c>
      <c r="AG871" s="83">
        <v>377</v>
      </c>
      <c r="AH871" s="83">
        <v>4</v>
      </c>
      <c r="AI871" s="83"/>
      <c r="AJ871" s="83" t="s">
        <v>7692</v>
      </c>
      <c r="AK871" s="83" t="s">
        <v>8289</v>
      </c>
      <c r="AL871" s="83"/>
      <c r="AM871" s="83"/>
      <c r="AN871" s="85">
        <v>43392.207326388889</v>
      </c>
      <c r="AO871" s="89" t="s">
        <v>9792</v>
      </c>
      <c r="AP871" s="83" t="b">
        <v>1</v>
      </c>
      <c r="AQ871" s="83" t="b">
        <v>0</v>
      </c>
      <c r="AR871" s="83" t="b">
        <v>0</v>
      </c>
      <c r="AS871" s="83" t="s">
        <v>5604</v>
      </c>
      <c r="AT871" s="83">
        <v>0</v>
      </c>
      <c r="AU871" s="83"/>
      <c r="AV871" s="83" t="b">
        <v>0</v>
      </c>
      <c r="AW871" s="83" t="s">
        <v>10421</v>
      </c>
      <c r="AX871" s="89" t="s">
        <v>11290</v>
      </c>
      <c r="AY871" s="83" t="s">
        <v>66</v>
      </c>
      <c r="AZ871" s="2"/>
      <c r="BA871" s="3"/>
      <c r="BB871" s="3"/>
      <c r="BC871" s="3"/>
      <c r="BD871" s="3"/>
    </row>
    <row r="872" spans="1:56" x14ac:dyDescent="0.55000000000000004">
      <c r="A872" s="69" t="s">
        <v>1206</v>
      </c>
      <c r="B872" s="70"/>
      <c r="C872" s="70"/>
      <c r="D872" s="71"/>
      <c r="E872" s="73"/>
      <c r="F872" s="107" t="s">
        <v>10333</v>
      </c>
      <c r="G872" s="70"/>
      <c r="H872" s="74"/>
      <c r="I872" s="75"/>
      <c r="J872" s="75"/>
      <c r="K872" s="74" t="s">
        <v>12345</v>
      </c>
      <c r="L872" s="78"/>
      <c r="M872" s="79"/>
      <c r="N872" s="79"/>
      <c r="O872" s="80"/>
      <c r="P872" s="81"/>
      <c r="Q872" s="81"/>
      <c r="R872" s="91"/>
      <c r="S872" s="91"/>
      <c r="T872" s="91"/>
      <c r="U872" s="91"/>
      <c r="V872" s="52"/>
      <c r="W872" s="52"/>
      <c r="X872" s="52"/>
      <c r="Y872" s="52"/>
      <c r="Z872" s="51"/>
      <c r="AA872" s="76"/>
      <c r="AB872" s="76"/>
      <c r="AC872" s="77"/>
      <c r="AD872" s="83" t="s">
        <v>6714</v>
      </c>
      <c r="AE872" s="83">
        <v>403</v>
      </c>
      <c r="AF872" s="83">
        <v>44244</v>
      </c>
      <c r="AG872" s="83">
        <v>8828</v>
      </c>
      <c r="AH872" s="83">
        <v>785</v>
      </c>
      <c r="AI872" s="83"/>
      <c r="AJ872" s="83" t="s">
        <v>7693</v>
      </c>
      <c r="AK872" s="83" t="s">
        <v>7884</v>
      </c>
      <c r="AL872" s="89" t="s">
        <v>8939</v>
      </c>
      <c r="AM872" s="83"/>
      <c r="AN872" s="85">
        <v>40203.630104166667</v>
      </c>
      <c r="AO872" s="89" t="s">
        <v>9793</v>
      </c>
      <c r="AP872" s="83" t="b">
        <v>0</v>
      </c>
      <c r="AQ872" s="83" t="b">
        <v>0</v>
      </c>
      <c r="AR872" s="83" t="b">
        <v>1</v>
      </c>
      <c r="AS872" s="83" t="s">
        <v>5604</v>
      </c>
      <c r="AT872" s="83">
        <v>334</v>
      </c>
      <c r="AU872" s="89" t="s">
        <v>9969</v>
      </c>
      <c r="AV872" s="83" t="b">
        <v>0</v>
      </c>
      <c r="AW872" s="83" t="s">
        <v>10421</v>
      </c>
      <c r="AX872" s="89" t="s">
        <v>11291</v>
      </c>
      <c r="AY872" s="83" t="s">
        <v>65</v>
      </c>
      <c r="AZ872" s="2"/>
      <c r="BA872" s="3"/>
      <c r="BB872" s="3"/>
      <c r="BC872" s="3"/>
      <c r="BD872" s="3"/>
    </row>
    <row r="873" spans="1:56" x14ac:dyDescent="0.55000000000000004">
      <c r="A873" s="69" t="s">
        <v>1207</v>
      </c>
      <c r="B873" s="70"/>
      <c r="C873" s="70"/>
      <c r="D873" s="71"/>
      <c r="E873" s="73"/>
      <c r="F873" s="107" t="s">
        <v>10334</v>
      </c>
      <c r="G873" s="70"/>
      <c r="H873" s="74"/>
      <c r="I873" s="75"/>
      <c r="J873" s="75"/>
      <c r="K873" s="74" t="s">
        <v>12346</v>
      </c>
      <c r="L873" s="78"/>
      <c r="M873" s="79"/>
      <c r="N873" s="79"/>
      <c r="O873" s="80"/>
      <c r="P873" s="81"/>
      <c r="Q873" s="81"/>
      <c r="R873" s="91"/>
      <c r="S873" s="91"/>
      <c r="T873" s="91"/>
      <c r="U873" s="91"/>
      <c r="V873" s="52"/>
      <c r="W873" s="52"/>
      <c r="X873" s="52"/>
      <c r="Y873" s="52"/>
      <c r="Z873" s="51"/>
      <c r="AA873" s="76"/>
      <c r="AB873" s="76"/>
      <c r="AC873" s="77"/>
      <c r="AD873" s="83" t="s">
        <v>6715</v>
      </c>
      <c r="AE873" s="83">
        <v>109</v>
      </c>
      <c r="AF873" s="83">
        <v>4853</v>
      </c>
      <c r="AG873" s="83">
        <v>3028</v>
      </c>
      <c r="AH873" s="83">
        <v>878</v>
      </c>
      <c r="AI873" s="83"/>
      <c r="AJ873" s="83" t="s">
        <v>7694</v>
      </c>
      <c r="AK873" s="83" t="s">
        <v>8213</v>
      </c>
      <c r="AL873" s="89" t="s">
        <v>8940</v>
      </c>
      <c r="AM873" s="83"/>
      <c r="AN873" s="85">
        <v>41017.562071759261</v>
      </c>
      <c r="AO873" s="89" t="s">
        <v>9794</v>
      </c>
      <c r="AP873" s="83" t="b">
        <v>1</v>
      </c>
      <c r="AQ873" s="83" t="b">
        <v>0</v>
      </c>
      <c r="AR873" s="83" t="b">
        <v>0</v>
      </c>
      <c r="AS873" s="83" t="s">
        <v>5604</v>
      </c>
      <c r="AT873" s="83">
        <v>65</v>
      </c>
      <c r="AU873" s="89" t="s">
        <v>9970</v>
      </c>
      <c r="AV873" s="83" t="b">
        <v>0</v>
      </c>
      <c r="AW873" s="83" t="s">
        <v>10421</v>
      </c>
      <c r="AX873" s="89" t="s">
        <v>11292</v>
      </c>
      <c r="AY873" s="83" t="s">
        <v>65</v>
      </c>
      <c r="AZ873" s="2"/>
      <c r="BA873" s="3"/>
      <c r="BB873" s="3"/>
      <c r="BC873" s="3"/>
      <c r="BD873" s="3"/>
    </row>
    <row r="874" spans="1:56" x14ac:dyDescent="0.55000000000000004">
      <c r="A874" s="69" t="s">
        <v>789</v>
      </c>
      <c r="B874" s="70"/>
      <c r="C874" s="70"/>
      <c r="D874" s="71"/>
      <c r="E874" s="73"/>
      <c r="F874" s="107" t="s">
        <v>3136</v>
      </c>
      <c r="G874" s="70"/>
      <c r="H874" s="74"/>
      <c r="I874" s="75"/>
      <c r="J874" s="75"/>
      <c r="K874" s="74" t="s">
        <v>12347</v>
      </c>
      <c r="L874" s="78"/>
      <c r="M874" s="79"/>
      <c r="N874" s="79"/>
      <c r="O874" s="80"/>
      <c r="P874" s="81"/>
      <c r="Q874" s="81"/>
      <c r="R874" s="91"/>
      <c r="S874" s="91"/>
      <c r="T874" s="91"/>
      <c r="U874" s="91"/>
      <c r="V874" s="52"/>
      <c r="W874" s="52"/>
      <c r="X874" s="52"/>
      <c r="Y874" s="52"/>
      <c r="Z874" s="51"/>
      <c r="AA874" s="76"/>
      <c r="AB874" s="76"/>
      <c r="AC874" s="77"/>
      <c r="AD874" s="83" t="s">
        <v>6716</v>
      </c>
      <c r="AE874" s="83">
        <v>154</v>
      </c>
      <c r="AF874" s="83">
        <v>120</v>
      </c>
      <c r="AG874" s="83">
        <v>237</v>
      </c>
      <c r="AH874" s="83">
        <v>32</v>
      </c>
      <c r="AI874" s="83"/>
      <c r="AJ874" s="83" t="s">
        <v>7695</v>
      </c>
      <c r="AK874" s="83" t="s">
        <v>8290</v>
      </c>
      <c r="AL874" s="89" t="s">
        <v>8941</v>
      </c>
      <c r="AM874" s="83"/>
      <c r="AN874" s="85">
        <v>40437.683495370373</v>
      </c>
      <c r="AO874" s="89" t="s">
        <v>9795</v>
      </c>
      <c r="AP874" s="83" t="b">
        <v>1</v>
      </c>
      <c r="AQ874" s="83" t="b">
        <v>0</v>
      </c>
      <c r="AR874" s="83" t="b">
        <v>0</v>
      </c>
      <c r="AS874" s="83" t="s">
        <v>5604</v>
      </c>
      <c r="AT874" s="83">
        <v>2</v>
      </c>
      <c r="AU874" s="89" t="s">
        <v>9970</v>
      </c>
      <c r="AV874" s="83" t="b">
        <v>0</v>
      </c>
      <c r="AW874" s="83" t="s">
        <v>10421</v>
      </c>
      <c r="AX874" s="89" t="s">
        <v>11293</v>
      </c>
      <c r="AY874" s="83" t="s">
        <v>66</v>
      </c>
      <c r="AZ874" s="2"/>
      <c r="BA874" s="3"/>
      <c r="BB874" s="3"/>
      <c r="BC874" s="3"/>
      <c r="BD874" s="3"/>
    </row>
    <row r="875" spans="1:56" x14ac:dyDescent="0.55000000000000004">
      <c r="A875" s="69" t="s">
        <v>790</v>
      </c>
      <c r="B875" s="70"/>
      <c r="C875" s="70"/>
      <c r="D875" s="71"/>
      <c r="E875" s="73"/>
      <c r="F875" s="107" t="s">
        <v>3137</v>
      </c>
      <c r="G875" s="70"/>
      <c r="H875" s="74"/>
      <c r="I875" s="75"/>
      <c r="J875" s="75"/>
      <c r="K875" s="74" t="s">
        <v>12348</v>
      </c>
      <c r="L875" s="78"/>
      <c r="M875" s="79"/>
      <c r="N875" s="79"/>
      <c r="O875" s="80"/>
      <c r="P875" s="81"/>
      <c r="Q875" s="81"/>
      <c r="R875" s="91"/>
      <c r="S875" s="91"/>
      <c r="T875" s="91"/>
      <c r="U875" s="91"/>
      <c r="V875" s="52"/>
      <c r="W875" s="52"/>
      <c r="X875" s="52"/>
      <c r="Y875" s="52"/>
      <c r="Z875" s="51"/>
      <c r="AA875" s="76"/>
      <c r="AB875" s="76"/>
      <c r="AC875" s="77"/>
      <c r="AD875" s="83" t="s">
        <v>6717</v>
      </c>
      <c r="AE875" s="83">
        <v>389</v>
      </c>
      <c r="AF875" s="83">
        <v>188</v>
      </c>
      <c r="AG875" s="83">
        <v>2121</v>
      </c>
      <c r="AH875" s="83">
        <v>1621</v>
      </c>
      <c r="AI875" s="83"/>
      <c r="AJ875" s="83" t="s">
        <v>7696</v>
      </c>
      <c r="AK875" s="83"/>
      <c r="AL875" s="83"/>
      <c r="AM875" s="83"/>
      <c r="AN875" s="85">
        <v>42984.566319444442</v>
      </c>
      <c r="AO875" s="89" t="s">
        <v>9796</v>
      </c>
      <c r="AP875" s="83" t="b">
        <v>1</v>
      </c>
      <c r="AQ875" s="83" t="b">
        <v>0</v>
      </c>
      <c r="AR875" s="83" t="b">
        <v>0</v>
      </c>
      <c r="AS875" s="83" t="s">
        <v>5604</v>
      </c>
      <c r="AT875" s="83">
        <v>0</v>
      </c>
      <c r="AU875" s="83"/>
      <c r="AV875" s="83" t="b">
        <v>0</v>
      </c>
      <c r="AW875" s="83" t="s">
        <v>10421</v>
      </c>
      <c r="AX875" s="89" t="s">
        <v>11294</v>
      </c>
      <c r="AY875" s="83" t="s">
        <v>66</v>
      </c>
      <c r="AZ875" s="2"/>
      <c r="BA875" s="3"/>
      <c r="BB875" s="3"/>
      <c r="BC875" s="3"/>
      <c r="BD875" s="3"/>
    </row>
    <row r="876" spans="1:56" x14ac:dyDescent="0.55000000000000004">
      <c r="A876" s="69" t="s">
        <v>833</v>
      </c>
      <c r="B876" s="70"/>
      <c r="C876" s="70"/>
      <c r="D876" s="71"/>
      <c r="E876" s="73"/>
      <c r="F876" s="107" t="s">
        <v>3167</v>
      </c>
      <c r="G876" s="70"/>
      <c r="H876" s="74"/>
      <c r="I876" s="75"/>
      <c r="J876" s="75"/>
      <c r="K876" s="74" t="s">
        <v>12349</v>
      </c>
      <c r="L876" s="78"/>
      <c r="M876" s="79"/>
      <c r="N876" s="79"/>
      <c r="O876" s="80"/>
      <c r="P876" s="81"/>
      <c r="Q876" s="81"/>
      <c r="R876" s="91"/>
      <c r="S876" s="91"/>
      <c r="T876" s="91"/>
      <c r="U876" s="91"/>
      <c r="V876" s="52"/>
      <c r="W876" s="52"/>
      <c r="X876" s="52"/>
      <c r="Y876" s="52"/>
      <c r="Z876" s="51"/>
      <c r="AA876" s="76"/>
      <c r="AB876" s="76"/>
      <c r="AC876" s="77"/>
      <c r="AD876" s="83" t="s">
        <v>6718</v>
      </c>
      <c r="AE876" s="83">
        <v>4679</v>
      </c>
      <c r="AF876" s="83">
        <v>1985</v>
      </c>
      <c r="AG876" s="83">
        <v>40129</v>
      </c>
      <c r="AH876" s="83">
        <v>20696</v>
      </c>
      <c r="AI876" s="83"/>
      <c r="AJ876" s="83" t="s">
        <v>7697</v>
      </c>
      <c r="AK876" s="83"/>
      <c r="AL876" s="89" t="s">
        <v>8942</v>
      </c>
      <c r="AM876" s="83"/>
      <c r="AN876" s="85">
        <v>41511.426122685189</v>
      </c>
      <c r="AO876" s="89" t="s">
        <v>9797</v>
      </c>
      <c r="AP876" s="83" t="b">
        <v>1</v>
      </c>
      <c r="AQ876" s="83" t="b">
        <v>0</v>
      </c>
      <c r="AR876" s="83" t="b">
        <v>1</v>
      </c>
      <c r="AS876" s="83" t="s">
        <v>5604</v>
      </c>
      <c r="AT876" s="83">
        <v>216</v>
      </c>
      <c r="AU876" s="89" t="s">
        <v>9970</v>
      </c>
      <c r="AV876" s="83" t="b">
        <v>0</v>
      </c>
      <c r="AW876" s="83" t="s">
        <v>10421</v>
      </c>
      <c r="AX876" s="89" t="s">
        <v>11295</v>
      </c>
      <c r="AY876" s="83" t="s">
        <v>66</v>
      </c>
      <c r="AZ876" s="2"/>
      <c r="BA876" s="3"/>
      <c r="BB876" s="3"/>
      <c r="BC876" s="3"/>
      <c r="BD876" s="3"/>
    </row>
    <row r="877" spans="1:56" x14ac:dyDescent="0.55000000000000004">
      <c r="A877" s="69" t="s">
        <v>1208</v>
      </c>
      <c r="B877" s="70"/>
      <c r="C877" s="70"/>
      <c r="D877" s="71"/>
      <c r="E877" s="73"/>
      <c r="F877" s="107" t="s">
        <v>10335</v>
      </c>
      <c r="G877" s="70"/>
      <c r="H877" s="74"/>
      <c r="I877" s="75"/>
      <c r="J877" s="75"/>
      <c r="K877" s="74" t="s">
        <v>12350</v>
      </c>
      <c r="L877" s="78"/>
      <c r="M877" s="79"/>
      <c r="N877" s="79"/>
      <c r="O877" s="80"/>
      <c r="P877" s="81"/>
      <c r="Q877" s="81"/>
      <c r="R877" s="91"/>
      <c r="S877" s="91"/>
      <c r="T877" s="91"/>
      <c r="U877" s="91"/>
      <c r="V877" s="52"/>
      <c r="W877" s="52"/>
      <c r="X877" s="52"/>
      <c r="Y877" s="52"/>
      <c r="Z877" s="51"/>
      <c r="AA877" s="76"/>
      <c r="AB877" s="76"/>
      <c r="AC877" s="77"/>
      <c r="AD877" s="83" t="s">
        <v>6719</v>
      </c>
      <c r="AE877" s="83">
        <v>258</v>
      </c>
      <c r="AF877" s="83">
        <v>150</v>
      </c>
      <c r="AG877" s="83">
        <v>1233</v>
      </c>
      <c r="AH877" s="83">
        <v>1950</v>
      </c>
      <c r="AI877" s="83"/>
      <c r="AJ877" s="83"/>
      <c r="AK877" s="83"/>
      <c r="AL877" s="83"/>
      <c r="AM877" s="83"/>
      <c r="AN877" s="85">
        <v>41030.537986111114</v>
      </c>
      <c r="AO877" s="83"/>
      <c r="AP877" s="83" t="b">
        <v>1</v>
      </c>
      <c r="AQ877" s="83" t="b">
        <v>0</v>
      </c>
      <c r="AR877" s="83" t="b">
        <v>1</v>
      </c>
      <c r="AS877" s="83" t="s">
        <v>5604</v>
      </c>
      <c r="AT877" s="83">
        <v>3</v>
      </c>
      <c r="AU877" s="89" t="s">
        <v>9970</v>
      </c>
      <c r="AV877" s="83" t="b">
        <v>0</v>
      </c>
      <c r="AW877" s="83" t="s">
        <v>10421</v>
      </c>
      <c r="AX877" s="89" t="s">
        <v>11296</v>
      </c>
      <c r="AY877" s="83" t="s">
        <v>65</v>
      </c>
      <c r="AZ877" s="2"/>
      <c r="BA877" s="3"/>
      <c r="BB877" s="3"/>
      <c r="BC877" s="3"/>
      <c r="BD877" s="3"/>
    </row>
    <row r="878" spans="1:56" x14ac:dyDescent="0.55000000000000004">
      <c r="A878" s="69" t="s">
        <v>1209</v>
      </c>
      <c r="B878" s="70"/>
      <c r="C878" s="70"/>
      <c r="D878" s="71"/>
      <c r="E878" s="73"/>
      <c r="F878" s="107" t="s">
        <v>10336</v>
      </c>
      <c r="G878" s="70"/>
      <c r="H878" s="74"/>
      <c r="I878" s="75"/>
      <c r="J878" s="75"/>
      <c r="K878" s="74" t="s">
        <v>12351</v>
      </c>
      <c r="L878" s="78"/>
      <c r="M878" s="79"/>
      <c r="N878" s="79"/>
      <c r="O878" s="80"/>
      <c r="P878" s="81"/>
      <c r="Q878" s="81"/>
      <c r="R878" s="91"/>
      <c r="S878" s="91"/>
      <c r="T878" s="91"/>
      <c r="U878" s="91"/>
      <c r="V878" s="52"/>
      <c r="W878" s="52"/>
      <c r="X878" s="52"/>
      <c r="Y878" s="52"/>
      <c r="Z878" s="51"/>
      <c r="AA878" s="76"/>
      <c r="AB878" s="76"/>
      <c r="AC878" s="77"/>
      <c r="AD878" s="83" t="s">
        <v>6720</v>
      </c>
      <c r="AE878" s="83">
        <v>544</v>
      </c>
      <c r="AF878" s="83">
        <v>228</v>
      </c>
      <c r="AG878" s="83">
        <v>2178</v>
      </c>
      <c r="AH878" s="83">
        <v>2280</v>
      </c>
      <c r="AI878" s="83"/>
      <c r="AJ878" s="83" t="s">
        <v>7698</v>
      </c>
      <c r="AK878" s="83" t="s">
        <v>8291</v>
      </c>
      <c r="AL878" s="83"/>
      <c r="AM878" s="83"/>
      <c r="AN878" s="85">
        <v>42392.463495370372</v>
      </c>
      <c r="AO878" s="83"/>
      <c r="AP878" s="83" t="b">
        <v>1</v>
      </c>
      <c r="AQ878" s="83" t="b">
        <v>0</v>
      </c>
      <c r="AR878" s="83" t="b">
        <v>1</v>
      </c>
      <c r="AS878" s="83" t="s">
        <v>9963</v>
      </c>
      <c r="AT878" s="83">
        <v>13</v>
      </c>
      <c r="AU878" s="83"/>
      <c r="AV878" s="83" t="b">
        <v>0</v>
      </c>
      <c r="AW878" s="83" t="s">
        <v>10421</v>
      </c>
      <c r="AX878" s="89" t="s">
        <v>11297</v>
      </c>
      <c r="AY878" s="83" t="s">
        <v>65</v>
      </c>
      <c r="AZ878" s="2"/>
      <c r="BA878" s="3"/>
      <c r="BB878" s="3"/>
      <c r="BC878" s="3"/>
      <c r="BD878" s="3"/>
    </row>
    <row r="879" spans="1:56" x14ac:dyDescent="0.55000000000000004">
      <c r="A879" s="69" t="s">
        <v>1210</v>
      </c>
      <c r="B879" s="70"/>
      <c r="C879" s="70"/>
      <c r="D879" s="71"/>
      <c r="E879" s="73"/>
      <c r="F879" s="107" t="s">
        <v>10337</v>
      </c>
      <c r="G879" s="70"/>
      <c r="H879" s="74"/>
      <c r="I879" s="75"/>
      <c r="J879" s="75"/>
      <c r="K879" s="74" t="s">
        <v>12352</v>
      </c>
      <c r="L879" s="78"/>
      <c r="M879" s="79"/>
      <c r="N879" s="79"/>
      <c r="O879" s="80"/>
      <c r="P879" s="81"/>
      <c r="Q879" s="81"/>
      <c r="R879" s="91"/>
      <c r="S879" s="91"/>
      <c r="T879" s="91"/>
      <c r="U879" s="91"/>
      <c r="V879" s="52"/>
      <c r="W879" s="52"/>
      <c r="X879" s="52"/>
      <c r="Y879" s="52"/>
      <c r="Z879" s="51"/>
      <c r="AA879" s="76"/>
      <c r="AB879" s="76"/>
      <c r="AC879" s="77"/>
      <c r="AD879" s="83" t="s">
        <v>6721</v>
      </c>
      <c r="AE879" s="83">
        <v>1634</v>
      </c>
      <c r="AF879" s="83">
        <v>2134</v>
      </c>
      <c r="AG879" s="83">
        <v>2895</v>
      </c>
      <c r="AH879" s="83">
        <v>1565</v>
      </c>
      <c r="AI879" s="83"/>
      <c r="AJ879" s="83" t="s">
        <v>7699</v>
      </c>
      <c r="AK879" s="83" t="s">
        <v>8292</v>
      </c>
      <c r="AL879" s="89" t="s">
        <v>8943</v>
      </c>
      <c r="AM879" s="83"/>
      <c r="AN879" s="85">
        <v>42823.650949074072</v>
      </c>
      <c r="AO879" s="89" t="s">
        <v>9798</v>
      </c>
      <c r="AP879" s="83" t="b">
        <v>0</v>
      </c>
      <c r="AQ879" s="83" t="b">
        <v>0</v>
      </c>
      <c r="AR879" s="83" t="b">
        <v>1</v>
      </c>
      <c r="AS879" s="83" t="s">
        <v>5604</v>
      </c>
      <c r="AT879" s="83">
        <v>10</v>
      </c>
      <c r="AU879" s="89" t="s">
        <v>9970</v>
      </c>
      <c r="AV879" s="83" t="b">
        <v>0</v>
      </c>
      <c r="AW879" s="83" t="s">
        <v>10421</v>
      </c>
      <c r="AX879" s="89" t="s">
        <v>11298</v>
      </c>
      <c r="AY879" s="83" t="s">
        <v>65</v>
      </c>
      <c r="AZ879" s="2"/>
      <c r="BA879" s="3"/>
      <c r="BB879" s="3"/>
      <c r="BC879" s="3"/>
      <c r="BD879" s="3"/>
    </row>
    <row r="880" spans="1:56" x14ac:dyDescent="0.55000000000000004">
      <c r="A880" s="69" t="s">
        <v>941</v>
      </c>
      <c r="B880" s="70"/>
      <c r="C880" s="70"/>
      <c r="D880" s="71"/>
      <c r="E880" s="73"/>
      <c r="F880" s="107" t="s">
        <v>3255</v>
      </c>
      <c r="G880" s="70"/>
      <c r="H880" s="74"/>
      <c r="I880" s="75"/>
      <c r="J880" s="75"/>
      <c r="K880" s="74" t="s">
        <v>12353</v>
      </c>
      <c r="L880" s="78"/>
      <c r="M880" s="79"/>
      <c r="N880" s="79"/>
      <c r="O880" s="80"/>
      <c r="P880" s="81"/>
      <c r="Q880" s="81"/>
      <c r="R880" s="91"/>
      <c r="S880" s="91"/>
      <c r="T880" s="91"/>
      <c r="U880" s="91"/>
      <c r="V880" s="52"/>
      <c r="W880" s="52"/>
      <c r="X880" s="52"/>
      <c r="Y880" s="52"/>
      <c r="Z880" s="51"/>
      <c r="AA880" s="76"/>
      <c r="AB880" s="76"/>
      <c r="AC880" s="77"/>
      <c r="AD880" s="83" t="s">
        <v>6722</v>
      </c>
      <c r="AE880" s="83">
        <v>839</v>
      </c>
      <c r="AF880" s="83">
        <v>1452</v>
      </c>
      <c r="AG880" s="83">
        <v>20116</v>
      </c>
      <c r="AH880" s="83">
        <v>6158</v>
      </c>
      <c r="AI880" s="83"/>
      <c r="AJ880" s="83" t="s">
        <v>7700</v>
      </c>
      <c r="AK880" s="83" t="s">
        <v>8293</v>
      </c>
      <c r="AL880" s="83"/>
      <c r="AM880" s="83"/>
      <c r="AN880" s="85">
        <v>42005.947465277779</v>
      </c>
      <c r="AO880" s="89" t="s">
        <v>9799</v>
      </c>
      <c r="AP880" s="83" t="b">
        <v>1</v>
      </c>
      <c r="AQ880" s="83" t="b">
        <v>0</v>
      </c>
      <c r="AR880" s="83" t="b">
        <v>1</v>
      </c>
      <c r="AS880" s="83" t="s">
        <v>5604</v>
      </c>
      <c r="AT880" s="83">
        <v>42</v>
      </c>
      <c r="AU880" s="89" t="s">
        <v>9970</v>
      </c>
      <c r="AV880" s="83" t="b">
        <v>0</v>
      </c>
      <c r="AW880" s="83" t="s">
        <v>10421</v>
      </c>
      <c r="AX880" s="89" t="s">
        <v>11299</v>
      </c>
      <c r="AY880" s="83" t="s">
        <v>66</v>
      </c>
      <c r="AZ880" s="2"/>
      <c r="BA880" s="3"/>
      <c r="BB880" s="3"/>
      <c r="BC880" s="3"/>
      <c r="BD880" s="3"/>
    </row>
    <row r="881" spans="1:56" x14ac:dyDescent="0.55000000000000004">
      <c r="A881" s="69" t="s">
        <v>1211</v>
      </c>
      <c r="B881" s="70"/>
      <c r="C881" s="70"/>
      <c r="D881" s="71"/>
      <c r="E881" s="73"/>
      <c r="F881" s="107" t="s">
        <v>10338</v>
      </c>
      <c r="G881" s="70"/>
      <c r="H881" s="74"/>
      <c r="I881" s="75"/>
      <c r="J881" s="75"/>
      <c r="K881" s="74" t="s">
        <v>12354</v>
      </c>
      <c r="L881" s="78"/>
      <c r="M881" s="79"/>
      <c r="N881" s="79"/>
      <c r="O881" s="80"/>
      <c r="P881" s="81"/>
      <c r="Q881" s="81"/>
      <c r="R881" s="91"/>
      <c r="S881" s="91"/>
      <c r="T881" s="91"/>
      <c r="U881" s="91"/>
      <c r="V881" s="52"/>
      <c r="W881" s="52"/>
      <c r="X881" s="52"/>
      <c r="Y881" s="52"/>
      <c r="Z881" s="51"/>
      <c r="AA881" s="76"/>
      <c r="AB881" s="76"/>
      <c r="AC881" s="77"/>
      <c r="AD881" s="83" t="s">
        <v>6723</v>
      </c>
      <c r="AE881" s="83">
        <v>2654</v>
      </c>
      <c r="AF881" s="83">
        <v>3557</v>
      </c>
      <c r="AG881" s="83">
        <v>25056</v>
      </c>
      <c r="AH881" s="83">
        <v>6384</v>
      </c>
      <c r="AI881" s="83"/>
      <c r="AJ881" s="83" t="s">
        <v>7701</v>
      </c>
      <c r="AK881" s="83" t="s">
        <v>8294</v>
      </c>
      <c r="AL881" s="89" t="s">
        <v>8944</v>
      </c>
      <c r="AM881" s="83"/>
      <c r="AN881" s="85">
        <v>39981.458807870367</v>
      </c>
      <c r="AO881" s="83"/>
      <c r="AP881" s="83" t="b">
        <v>0</v>
      </c>
      <c r="AQ881" s="83" t="b">
        <v>0</v>
      </c>
      <c r="AR881" s="83" t="b">
        <v>0</v>
      </c>
      <c r="AS881" s="83" t="s">
        <v>5604</v>
      </c>
      <c r="AT881" s="83">
        <v>166</v>
      </c>
      <c r="AU881" s="89" t="s">
        <v>9970</v>
      </c>
      <c r="AV881" s="83" t="b">
        <v>0</v>
      </c>
      <c r="AW881" s="83" t="s">
        <v>10421</v>
      </c>
      <c r="AX881" s="89" t="s">
        <v>11300</v>
      </c>
      <c r="AY881" s="83" t="s">
        <v>65</v>
      </c>
      <c r="AZ881" s="2"/>
      <c r="BA881" s="3"/>
      <c r="BB881" s="3"/>
      <c r="BC881" s="3"/>
      <c r="BD881" s="3"/>
    </row>
    <row r="882" spans="1:56" x14ac:dyDescent="0.55000000000000004">
      <c r="A882" s="69" t="s">
        <v>1212</v>
      </c>
      <c r="B882" s="70"/>
      <c r="C882" s="70"/>
      <c r="D882" s="71"/>
      <c r="E882" s="73"/>
      <c r="F882" s="107" t="s">
        <v>10339</v>
      </c>
      <c r="G882" s="70"/>
      <c r="H882" s="74"/>
      <c r="I882" s="75"/>
      <c r="J882" s="75"/>
      <c r="K882" s="74" t="s">
        <v>12355</v>
      </c>
      <c r="L882" s="78"/>
      <c r="M882" s="79"/>
      <c r="N882" s="79"/>
      <c r="O882" s="80"/>
      <c r="P882" s="81"/>
      <c r="Q882" s="81"/>
      <c r="R882" s="91"/>
      <c r="S882" s="91"/>
      <c r="T882" s="91"/>
      <c r="U882" s="91"/>
      <c r="V882" s="52"/>
      <c r="W882" s="52"/>
      <c r="X882" s="52"/>
      <c r="Y882" s="52"/>
      <c r="Z882" s="51"/>
      <c r="AA882" s="76"/>
      <c r="AB882" s="76"/>
      <c r="AC882" s="77"/>
      <c r="AD882" s="83" t="s">
        <v>6724</v>
      </c>
      <c r="AE882" s="83">
        <v>125</v>
      </c>
      <c r="AF882" s="83">
        <v>38768</v>
      </c>
      <c r="AG882" s="83">
        <v>3285</v>
      </c>
      <c r="AH882" s="83">
        <v>1992</v>
      </c>
      <c r="AI882" s="83"/>
      <c r="AJ882" s="83" t="s">
        <v>7702</v>
      </c>
      <c r="AK882" s="83" t="s">
        <v>8295</v>
      </c>
      <c r="AL882" s="89" t="s">
        <v>8945</v>
      </c>
      <c r="AM882" s="83"/>
      <c r="AN882" s="85">
        <v>42174.574571759258</v>
      </c>
      <c r="AO882" s="89" t="s">
        <v>9800</v>
      </c>
      <c r="AP882" s="83" t="b">
        <v>0</v>
      </c>
      <c r="AQ882" s="83" t="b">
        <v>0</v>
      </c>
      <c r="AR882" s="83" t="b">
        <v>1</v>
      </c>
      <c r="AS882" s="83" t="s">
        <v>5604</v>
      </c>
      <c r="AT882" s="83">
        <v>245</v>
      </c>
      <c r="AU882" s="89" t="s">
        <v>9970</v>
      </c>
      <c r="AV882" s="83" t="b">
        <v>1</v>
      </c>
      <c r="AW882" s="83" t="s">
        <v>10421</v>
      </c>
      <c r="AX882" s="89" t="s">
        <v>11301</v>
      </c>
      <c r="AY882" s="83" t="s">
        <v>65</v>
      </c>
      <c r="AZ882" s="2"/>
      <c r="BA882" s="3"/>
      <c r="BB882" s="3"/>
      <c r="BC882" s="3"/>
      <c r="BD882" s="3"/>
    </row>
    <row r="883" spans="1:56" x14ac:dyDescent="0.55000000000000004">
      <c r="A883" s="69" t="s">
        <v>791</v>
      </c>
      <c r="B883" s="70"/>
      <c r="C883" s="70"/>
      <c r="D883" s="71"/>
      <c r="E883" s="73"/>
      <c r="F883" s="107" t="s">
        <v>3138</v>
      </c>
      <c r="G883" s="70"/>
      <c r="H883" s="74"/>
      <c r="I883" s="75"/>
      <c r="J883" s="75"/>
      <c r="K883" s="74" t="s">
        <v>12356</v>
      </c>
      <c r="L883" s="78"/>
      <c r="M883" s="79"/>
      <c r="N883" s="79"/>
      <c r="O883" s="80"/>
      <c r="P883" s="81"/>
      <c r="Q883" s="81"/>
      <c r="R883" s="91"/>
      <c r="S883" s="91"/>
      <c r="T883" s="91"/>
      <c r="U883" s="91"/>
      <c r="V883" s="52"/>
      <c r="W883" s="52"/>
      <c r="X883" s="52"/>
      <c r="Y883" s="52"/>
      <c r="Z883" s="51"/>
      <c r="AA883" s="76"/>
      <c r="AB883" s="76"/>
      <c r="AC883" s="77"/>
      <c r="AD883" s="83" t="s">
        <v>6725</v>
      </c>
      <c r="AE883" s="83">
        <v>164</v>
      </c>
      <c r="AF883" s="83">
        <v>153</v>
      </c>
      <c r="AG883" s="83">
        <v>607</v>
      </c>
      <c r="AH883" s="83">
        <v>619</v>
      </c>
      <c r="AI883" s="83"/>
      <c r="AJ883" s="83" t="s">
        <v>7703</v>
      </c>
      <c r="AK883" s="83" t="s">
        <v>8030</v>
      </c>
      <c r="AL883" s="89" t="s">
        <v>8946</v>
      </c>
      <c r="AM883" s="83"/>
      <c r="AN883" s="85">
        <v>41753.327696759261</v>
      </c>
      <c r="AO883" s="89" t="s">
        <v>9801</v>
      </c>
      <c r="AP883" s="83" t="b">
        <v>1</v>
      </c>
      <c r="AQ883" s="83" t="b">
        <v>0</v>
      </c>
      <c r="AR883" s="83" t="b">
        <v>0</v>
      </c>
      <c r="AS883" s="83" t="s">
        <v>5604</v>
      </c>
      <c r="AT883" s="83">
        <v>2</v>
      </c>
      <c r="AU883" s="89" t="s">
        <v>9970</v>
      </c>
      <c r="AV883" s="83" t="b">
        <v>0</v>
      </c>
      <c r="AW883" s="83" t="s">
        <v>10421</v>
      </c>
      <c r="AX883" s="89" t="s">
        <v>11302</v>
      </c>
      <c r="AY883" s="83" t="s">
        <v>66</v>
      </c>
      <c r="AZ883" s="2"/>
      <c r="BA883" s="3"/>
      <c r="BB883" s="3"/>
      <c r="BC883" s="3"/>
      <c r="BD883" s="3"/>
    </row>
    <row r="884" spans="1:56" x14ac:dyDescent="0.55000000000000004">
      <c r="A884" s="69" t="s">
        <v>859</v>
      </c>
      <c r="B884" s="70"/>
      <c r="C884" s="70"/>
      <c r="D884" s="71"/>
      <c r="E884" s="73"/>
      <c r="F884" s="107" t="s">
        <v>10340</v>
      </c>
      <c r="G884" s="70"/>
      <c r="H884" s="74"/>
      <c r="I884" s="75"/>
      <c r="J884" s="75"/>
      <c r="K884" s="74" t="s">
        <v>12357</v>
      </c>
      <c r="L884" s="78"/>
      <c r="M884" s="79"/>
      <c r="N884" s="79"/>
      <c r="O884" s="80"/>
      <c r="P884" s="81"/>
      <c r="Q884" s="81"/>
      <c r="R884" s="91"/>
      <c r="S884" s="91"/>
      <c r="T884" s="91"/>
      <c r="U884" s="91"/>
      <c r="V884" s="52"/>
      <c r="W884" s="52"/>
      <c r="X884" s="52"/>
      <c r="Y884" s="52"/>
      <c r="Z884" s="51"/>
      <c r="AA884" s="76"/>
      <c r="AB884" s="76"/>
      <c r="AC884" s="77"/>
      <c r="AD884" s="83" t="s">
        <v>6726</v>
      </c>
      <c r="AE884" s="83">
        <v>46</v>
      </c>
      <c r="AF884" s="83">
        <v>329</v>
      </c>
      <c r="AG884" s="83">
        <v>290</v>
      </c>
      <c r="AH884" s="83">
        <v>210</v>
      </c>
      <c r="AI884" s="83"/>
      <c r="AJ884" s="83" t="s">
        <v>7704</v>
      </c>
      <c r="AK884" s="83" t="s">
        <v>8296</v>
      </c>
      <c r="AL884" s="89" t="s">
        <v>8947</v>
      </c>
      <c r="AM884" s="83"/>
      <c r="AN884" s="85">
        <v>41685.914965277778</v>
      </c>
      <c r="AO884" s="89" t="s">
        <v>9802</v>
      </c>
      <c r="AP884" s="83" t="b">
        <v>1</v>
      </c>
      <c r="AQ884" s="83" t="b">
        <v>0</v>
      </c>
      <c r="AR884" s="83" t="b">
        <v>0</v>
      </c>
      <c r="AS884" s="83" t="s">
        <v>5604</v>
      </c>
      <c r="AT884" s="83">
        <v>18</v>
      </c>
      <c r="AU884" s="89" t="s">
        <v>9970</v>
      </c>
      <c r="AV884" s="83" t="b">
        <v>0</v>
      </c>
      <c r="AW884" s="83" t="s">
        <v>10421</v>
      </c>
      <c r="AX884" s="89" t="s">
        <v>11303</v>
      </c>
      <c r="AY884" s="83" t="s">
        <v>66</v>
      </c>
      <c r="AZ884" s="2"/>
      <c r="BA884" s="3"/>
      <c r="BB884" s="3"/>
      <c r="BC884" s="3"/>
      <c r="BD884" s="3"/>
    </row>
    <row r="885" spans="1:56" x14ac:dyDescent="0.55000000000000004">
      <c r="A885" s="69" t="s">
        <v>1213</v>
      </c>
      <c r="B885" s="70"/>
      <c r="C885" s="70"/>
      <c r="D885" s="71"/>
      <c r="E885" s="73"/>
      <c r="F885" s="107" t="s">
        <v>10341</v>
      </c>
      <c r="G885" s="70"/>
      <c r="H885" s="74"/>
      <c r="I885" s="75"/>
      <c r="J885" s="75"/>
      <c r="K885" s="74" t="s">
        <v>12358</v>
      </c>
      <c r="L885" s="78"/>
      <c r="M885" s="79"/>
      <c r="N885" s="79"/>
      <c r="O885" s="80"/>
      <c r="P885" s="81"/>
      <c r="Q885" s="81"/>
      <c r="R885" s="91"/>
      <c r="S885" s="91"/>
      <c r="T885" s="91"/>
      <c r="U885" s="91"/>
      <c r="V885" s="52"/>
      <c r="W885" s="52"/>
      <c r="X885" s="52"/>
      <c r="Y885" s="52"/>
      <c r="Z885" s="51"/>
      <c r="AA885" s="76"/>
      <c r="AB885" s="76"/>
      <c r="AC885" s="77"/>
      <c r="AD885" s="83" t="s">
        <v>6727</v>
      </c>
      <c r="AE885" s="83">
        <v>219</v>
      </c>
      <c r="AF885" s="83">
        <v>1990</v>
      </c>
      <c r="AG885" s="83">
        <v>2078</v>
      </c>
      <c r="AH885" s="83">
        <v>1291</v>
      </c>
      <c r="AI885" s="83"/>
      <c r="AJ885" s="83" t="s">
        <v>7705</v>
      </c>
      <c r="AK885" s="83" t="s">
        <v>8030</v>
      </c>
      <c r="AL885" s="83"/>
      <c r="AM885" s="83"/>
      <c r="AN885" s="85">
        <v>41235.065625000003</v>
      </c>
      <c r="AO885" s="89" t="s">
        <v>9803</v>
      </c>
      <c r="AP885" s="83" t="b">
        <v>1</v>
      </c>
      <c r="AQ885" s="83" t="b">
        <v>0</v>
      </c>
      <c r="AR885" s="83" t="b">
        <v>0</v>
      </c>
      <c r="AS885" s="83" t="s">
        <v>5610</v>
      </c>
      <c r="AT885" s="83">
        <v>35</v>
      </c>
      <c r="AU885" s="89" t="s">
        <v>9970</v>
      </c>
      <c r="AV885" s="83" t="b">
        <v>0</v>
      </c>
      <c r="AW885" s="83" t="s">
        <v>10421</v>
      </c>
      <c r="AX885" s="89" t="s">
        <v>11304</v>
      </c>
      <c r="AY885" s="83" t="s">
        <v>65</v>
      </c>
      <c r="AZ885" s="2"/>
      <c r="BA885" s="3"/>
      <c r="BB885" s="3"/>
      <c r="BC885" s="3"/>
      <c r="BD885" s="3"/>
    </row>
    <row r="886" spans="1:56" x14ac:dyDescent="0.55000000000000004">
      <c r="A886" s="69" t="s">
        <v>1214</v>
      </c>
      <c r="B886" s="70"/>
      <c r="C886" s="70"/>
      <c r="D886" s="71"/>
      <c r="E886" s="73"/>
      <c r="F886" s="107" t="s">
        <v>2760</v>
      </c>
      <c r="G886" s="70"/>
      <c r="H886" s="74"/>
      <c r="I886" s="75"/>
      <c r="J886" s="75"/>
      <c r="K886" s="74" t="s">
        <v>12359</v>
      </c>
      <c r="L886" s="78"/>
      <c r="M886" s="79"/>
      <c r="N886" s="79"/>
      <c r="O886" s="80"/>
      <c r="P886" s="81"/>
      <c r="Q886" s="81"/>
      <c r="R886" s="91"/>
      <c r="S886" s="91"/>
      <c r="T886" s="91"/>
      <c r="U886" s="91"/>
      <c r="V886" s="52"/>
      <c r="W886" s="52"/>
      <c r="X886" s="52"/>
      <c r="Y886" s="52"/>
      <c r="Z886" s="51"/>
      <c r="AA886" s="76"/>
      <c r="AB886" s="76"/>
      <c r="AC886" s="77"/>
      <c r="AD886" s="83" t="s">
        <v>6728</v>
      </c>
      <c r="AE886" s="83">
        <v>0</v>
      </c>
      <c r="AF886" s="83">
        <v>0</v>
      </c>
      <c r="AG886" s="83">
        <v>0</v>
      </c>
      <c r="AH886" s="83">
        <v>0</v>
      </c>
      <c r="AI886" s="83"/>
      <c r="AJ886" s="83"/>
      <c r="AK886" s="83"/>
      <c r="AL886" s="83"/>
      <c r="AM886" s="83"/>
      <c r="AN886" s="85">
        <v>43213.602118055554</v>
      </c>
      <c r="AO886" s="83"/>
      <c r="AP886" s="83" t="b">
        <v>1</v>
      </c>
      <c r="AQ886" s="83" t="b">
        <v>1</v>
      </c>
      <c r="AR886" s="83" t="b">
        <v>0</v>
      </c>
      <c r="AS886" s="83" t="s">
        <v>5604</v>
      </c>
      <c r="AT886" s="83">
        <v>0</v>
      </c>
      <c r="AU886" s="83"/>
      <c r="AV886" s="83" t="b">
        <v>0</v>
      </c>
      <c r="AW886" s="83" t="s">
        <v>10421</v>
      </c>
      <c r="AX886" s="89" t="s">
        <v>11305</v>
      </c>
      <c r="AY886" s="83" t="s">
        <v>65</v>
      </c>
      <c r="AZ886" s="2"/>
      <c r="BA886" s="3"/>
      <c r="BB886" s="3"/>
      <c r="BC886" s="3"/>
      <c r="BD886" s="3"/>
    </row>
    <row r="887" spans="1:56" x14ac:dyDescent="0.55000000000000004">
      <c r="A887" s="69" t="s">
        <v>792</v>
      </c>
      <c r="B887" s="70"/>
      <c r="C887" s="70"/>
      <c r="D887" s="71"/>
      <c r="E887" s="73"/>
      <c r="F887" s="107" t="s">
        <v>10342</v>
      </c>
      <c r="G887" s="70"/>
      <c r="H887" s="74"/>
      <c r="I887" s="75"/>
      <c r="J887" s="75"/>
      <c r="K887" s="74" t="s">
        <v>12360</v>
      </c>
      <c r="L887" s="78"/>
      <c r="M887" s="79"/>
      <c r="N887" s="79"/>
      <c r="O887" s="80"/>
      <c r="P887" s="81"/>
      <c r="Q887" s="81"/>
      <c r="R887" s="91"/>
      <c r="S887" s="91"/>
      <c r="T887" s="91"/>
      <c r="U887" s="91"/>
      <c r="V887" s="52"/>
      <c r="W887" s="52"/>
      <c r="X887" s="52"/>
      <c r="Y887" s="52"/>
      <c r="Z887" s="51"/>
      <c r="AA887" s="76"/>
      <c r="AB887" s="76"/>
      <c r="AC887" s="77"/>
      <c r="AD887" s="83" t="s">
        <v>6729</v>
      </c>
      <c r="AE887" s="83">
        <v>459</v>
      </c>
      <c r="AF887" s="83">
        <v>332</v>
      </c>
      <c r="AG887" s="83">
        <v>235</v>
      </c>
      <c r="AH887" s="83">
        <v>661</v>
      </c>
      <c r="AI887" s="83"/>
      <c r="AJ887" s="83" t="s">
        <v>7706</v>
      </c>
      <c r="AK887" s="83" t="s">
        <v>8093</v>
      </c>
      <c r="AL887" s="83"/>
      <c r="AM887" s="83"/>
      <c r="AN887" s="85">
        <v>43050.796122685184</v>
      </c>
      <c r="AO887" s="89" t="s">
        <v>9804</v>
      </c>
      <c r="AP887" s="83" t="b">
        <v>1</v>
      </c>
      <c r="AQ887" s="83" t="b">
        <v>0</v>
      </c>
      <c r="AR887" s="83" t="b">
        <v>1</v>
      </c>
      <c r="AS887" s="83" t="s">
        <v>5604</v>
      </c>
      <c r="AT887" s="83">
        <v>0</v>
      </c>
      <c r="AU887" s="83"/>
      <c r="AV887" s="83" t="b">
        <v>0</v>
      </c>
      <c r="AW887" s="83" t="s">
        <v>10421</v>
      </c>
      <c r="AX887" s="89" t="s">
        <v>11306</v>
      </c>
      <c r="AY887" s="83" t="s">
        <v>66</v>
      </c>
      <c r="AZ887" s="2"/>
      <c r="BA887" s="3"/>
      <c r="BB887" s="3"/>
      <c r="BC887" s="3"/>
      <c r="BD887" s="3"/>
    </row>
    <row r="888" spans="1:56" x14ac:dyDescent="0.55000000000000004">
      <c r="A888" s="69" t="s">
        <v>934</v>
      </c>
      <c r="B888" s="70"/>
      <c r="C888" s="70"/>
      <c r="D888" s="71"/>
      <c r="E888" s="73"/>
      <c r="F888" s="107" t="s">
        <v>10343</v>
      </c>
      <c r="G888" s="70"/>
      <c r="H888" s="74"/>
      <c r="I888" s="75"/>
      <c r="J888" s="75"/>
      <c r="K888" s="74" t="s">
        <v>12361</v>
      </c>
      <c r="L888" s="78"/>
      <c r="M888" s="79"/>
      <c r="N888" s="79"/>
      <c r="O888" s="80"/>
      <c r="P888" s="81"/>
      <c r="Q888" s="81"/>
      <c r="R888" s="91"/>
      <c r="S888" s="91"/>
      <c r="T888" s="91"/>
      <c r="U888" s="91"/>
      <c r="V888" s="52"/>
      <c r="W888" s="52"/>
      <c r="X888" s="52"/>
      <c r="Y888" s="52"/>
      <c r="Z888" s="51"/>
      <c r="AA888" s="76"/>
      <c r="AB888" s="76"/>
      <c r="AC888" s="77"/>
      <c r="AD888" s="83" t="s">
        <v>6730</v>
      </c>
      <c r="AE888" s="83">
        <v>1928</v>
      </c>
      <c r="AF888" s="83">
        <v>970</v>
      </c>
      <c r="AG888" s="83">
        <v>2643</v>
      </c>
      <c r="AH888" s="83">
        <v>1401</v>
      </c>
      <c r="AI888" s="83"/>
      <c r="AJ888" s="83" t="s">
        <v>7707</v>
      </c>
      <c r="AK888" s="83" t="s">
        <v>8213</v>
      </c>
      <c r="AL888" s="89" t="s">
        <v>8948</v>
      </c>
      <c r="AM888" s="83"/>
      <c r="AN888" s="85">
        <v>41338.409351851849</v>
      </c>
      <c r="AO888" s="89" t="s">
        <v>9805</v>
      </c>
      <c r="AP888" s="83" t="b">
        <v>0</v>
      </c>
      <c r="AQ888" s="83" t="b">
        <v>0</v>
      </c>
      <c r="AR888" s="83" t="b">
        <v>1</v>
      </c>
      <c r="AS888" s="83" t="s">
        <v>5604</v>
      </c>
      <c r="AT888" s="83">
        <v>16</v>
      </c>
      <c r="AU888" s="89" t="s">
        <v>9970</v>
      </c>
      <c r="AV888" s="83" t="b">
        <v>0</v>
      </c>
      <c r="AW888" s="83" t="s">
        <v>10421</v>
      </c>
      <c r="AX888" s="89" t="s">
        <v>11307</v>
      </c>
      <c r="AY888" s="83" t="s">
        <v>66</v>
      </c>
      <c r="AZ888" s="2"/>
      <c r="BA888" s="3"/>
      <c r="BB888" s="3"/>
      <c r="BC888" s="3"/>
      <c r="BD888" s="3"/>
    </row>
    <row r="889" spans="1:56" x14ac:dyDescent="0.55000000000000004">
      <c r="A889" s="69" t="s">
        <v>794</v>
      </c>
      <c r="B889" s="70"/>
      <c r="C889" s="70"/>
      <c r="D889" s="71"/>
      <c r="E889" s="73"/>
      <c r="F889" s="107" t="s">
        <v>3139</v>
      </c>
      <c r="G889" s="70"/>
      <c r="H889" s="74"/>
      <c r="I889" s="75"/>
      <c r="J889" s="75"/>
      <c r="K889" s="74" t="s">
        <v>12362</v>
      </c>
      <c r="L889" s="78"/>
      <c r="M889" s="79"/>
      <c r="N889" s="79"/>
      <c r="O889" s="80"/>
      <c r="P889" s="81"/>
      <c r="Q889" s="81"/>
      <c r="R889" s="91"/>
      <c r="S889" s="91"/>
      <c r="T889" s="91"/>
      <c r="U889" s="91"/>
      <c r="V889" s="52"/>
      <c r="W889" s="52"/>
      <c r="X889" s="52"/>
      <c r="Y889" s="52"/>
      <c r="Z889" s="51"/>
      <c r="AA889" s="76"/>
      <c r="AB889" s="76"/>
      <c r="AC889" s="77"/>
      <c r="AD889" s="83" t="s">
        <v>6731</v>
      </c>
      <c r="AE889" s="83">
        <v>894</v>
      </c>
      <c r="AF889" s="83">
        <v>4602</v>
      </c>
      <c r="AG889" s="83">
        <v>6372</v>
      </c>
      <c r="AH889" s="83">
        <v>1189</v>
      </c>
      <c r="AI889" s="83"/>
      <c r="AJ889" s="83" t="s">
        <v>7708</v>
      </c>
      <c r="AK889" s="83" t="s">
        <v>7946</v>
      </c>
      <c r="AL889" s="89" t="s">
        <v>8949</v>
      </c>
      <c r="AM889" s="83"/>
      <c r="AN889" s="85">
        <v>39825.663136574076</v>
      </c>
      <c r="AO889" s="89" t="s">
        <v>9806</v>
      </c>
      <c r="AP889" s="83" t="b">
        <v>0</v>
      </c>
      <c r="AQ889" s="83" t="b">
        <v>0</v>
      </c>
      <c r="AR889" s="83" t="b">
        <v>1</v>
      </c>
      <c r="AS889" s="83" t="s">
        <v>5604</v>
      </c>
      <c r="AT889" s="83">
        <v>225</v>
      </c>
      <c r="AU889" s="89" t="s">
        <v>9970</v>
      </c>
      <c r="AV889" s="83" t="b">
        <v>0</v>
      </c>
      <c r="AW889" s="83" t="s">
        <v>10421</v>
      </c>
      <c r="AX889" s="89" t="s">
        <v>11308</v>
      </c>
      <c r="AY889" s="83" t="s">
        <v>66</v>
      </c>
      <c r="AZ889" s="2"/>
      <c r="BA889" s="3"/>
      <c r="BB889" s="3"/>
      <c r="BC889" s="3"/>
      <c r="BD889" s="3"/>
    </row>
    <row r="890" spans="1:56" x14ac:dyDescent="0.55000000000000004">
      <c r="A890" s="69" t="s">
        <v>1215</v>
      </c>
      <c r="B890" s="70"/>
      <c r="C890" s="70"/>
      <c r="D890" s="71"/>
      <c r="E890" s="73"/>
      <c r="F890" s="107" t="s">
        <v>10344</v>
      </c>
      <c r="G890" s="70"/>
      <c r="H890" s="74"/>
      <c r="I890" s="75"/>
      <c r="J890" s="75"/>
      <c r="K890" s="74" t="s">
        <v>12363</v>
      </c>
      <c r="L890" s="78"/>
      <c r="M890" s="79"/>
      <c r="N890" s="79"/>
      <c r="O890" s="80"/>
      <c r="P890" s="81"/>
      <c r="Q890" s="81"/>
      <c r="R890" s="91"/>
      <c r="S890" s="91"/>
      <c r="T890" s="91"/>
      <c r="U890" s="91"/>
      <c r="V890" s="52"/>
      <c r="W890" s="52"/>
      <c r="X890" s="52"/>
      <c r="Y890" s="52"/>
      <c r="Z890" s="51"/>
      <c r="AA890" s="76"/>
      <c r="AB890" s="76"/>
      <c r="AC890" s="77"/>
      <c r="AD890" s="83" t="s">
        <v>6732</v>
      </c>
      <c r="AE890" s="83">
        <v>970</v>
      </c>
      <c r="AF890" s="83">
        <v>573659</v>
      </c>
      <c r="AG890" s="83">
        <v>13886</v>
      </c>
      <c r="AH890" s="83">
        <v>1839</v>
      </c>
      <c r="AI890" s="83"/>
      <c r="AJ890" s="83" t="s">
        <v>7709</v>
      </c>
      <c r="AK890" s="83" t="s">
        <v>8061</v>
      </c>
      <c r="AL890" s="89" t="s">
        <v>8950</v>
      </c>
      <c r="AM890" s="83"/>
      <c r="AN890" s="85">
        <v>39891.897546296299</v>
      </c>
      <c r="AO890" s="89" t="s">
        <v>9807</v>
      </c>
      <c r="AP890" s="83" t="b">
        <v>0</v>
      </c>
      <c r="AQ890" s="83" t="b">
        <v>0</v>
      </c>
      <c r="AR890" s="83" t="b">
        <v>1</v>
      </c>
      <c r="AS890" s="83" t="s">
        <v>5604</v>
      </c>
      <c r="AT890" s="83">
        <v>7317</v>
      </c>
      <c r="AU890" s="89" t="s">
        <v>9972</v>
      </c>
      <c r="AV890" s="83" t="b">
        <v>1</v>
      </c>
      <c r="AW890" s="83" t="s">
        <v>10421</v>
      </c>
      <c r="AX890" s="89" t="s">
        <v>11309</v>
      </c>
      <c r="AY890" s="83" t="s">
        <v>65</v>
      </c>
      <c r="AZ890" s="2"/>
      <c r="BA890" s="3"/>
      <c r="BB890" s="3"/>
      <c r="BC890" s="3"/>
      <c r="BD890" s="3"/>
    </row>
    <row r="891" spans="1:56" x14ac:dyDescent="0.55000000000000004">
      <c r="A891" s="69" t="s">
        <v>1216</v>
      </c>
      <c r="B891" s="70"/>
      <c r="C891" s="70"/>
      <c r="D891" s="71"/>
      <c r="E891" s="73"/>
      <c r="F891" s="107" t="s">
        <v>10345</v>
      </c>
      <c r="G891" s="70"/>
      <c r="H891" s="74"/>
      <c r="I891" s="75"/>
      <c r="J891" s="75"/>
      <c r="K891" s="74" t="s">
        <v>12364</v>
      </c>
      <c r="L891" s="78"/>
      <c r="M891" s="79"/>
      <c r="N891" s="79"/>
      <c r="O891" s="80"/>
      <c r="P891" s="81"/>
      <c r="Q891" s="81"/>
      <c r="R891" s="91"/>
      <c r="S891" s="91"/>
      <c r="T891" s="91"/>
      <c r="U891" s="91"/>
      <c r="V891" s="52"/>
      <c r="W891" s="52"/>
      <c r="X891" s="52"/>
      <c r="Y891" s="52"/>
      <c r="Z891" s="51"/>
      <c r="AA891" s="76"/>
      <c r="AB891" s="76"/>
      <c r="AC891" s="77"/>
      <c r="AD891" s="83" t="s">
        <v>6733</v>
      </c>
      <c r="AE891" s="83">
        <v>1427</v>
      </c>
      <c r="AF891" s="83">
        <v>158772</v>
      </c>
      <c r="AG891" s="83">
        <v>32436</v>
      </c>
      <c r="AH891" s="83">
        <v>29171</v>
      </c>
      <c r="AI891" s="83"/>
      <c r="AJ891" s="83" t="s">
        <v>7710</v>
      </c>
      <c r="AK891" s="83" t="s">
        <v>8142</v>
      </c>
      <c r="AL891" s="89" t="s">
        <v>8951</v>
      </c>
      <c r="AM891" s="83"/>
      <c r="AN891" s="85">
        <v>39865.962291666663</v>
      </c>
      <c r="AO891" s="89" t="s">
        <v>9808</v>
      </c>
      <c r="AP891" s="83" t="b">
        <v>0</v>
      </c>
      <c r="AQ891" s="83" t="b">
        <v>0</v>
      </c>
      <c r="AR891" s="83" t="b">
        <v>1</v>
      </c>
      <c r="AS891" s="83" t="s">
        <v>5604</v>
      </c>
      <c r="AT891" s="83">
        <v>1329</v>
      </c>
      <c r="AU891" s="89" t="s">
        <v>9970</v>
      </c>
      <c r="AV891" s="83" t="b">
        <v>1</v>
      </c>
      <c r="AW891" s="83" t="s">
        <v>10421</v>
      </c>
      <c r="AX891" s="89" t="s">
        <v>11310</v>
      </c>
      <c r="AY891" s="83" t="s">
        <v>65</v>
      </c>
      <c r="AZ891" s="2"/>
      <c r="BA891" s="3"/>
      <c r="BB891" s="3"/>
      <c r="BC891" s="3"/>
      <c r="BD891" s="3"/>
    </row>
    <row r="892" spans="1:56" x14ac:dyDescent="0.55000000000000004">
      <c r="A892" s="69" t="s">
        <v>1217</v>
      </c>
      <c r="B892" s="70"/>
      <c r="C892" s="70"/>
      <c r="D892" s="71"/>
      <c r="E892" s="73"/>
      <c r="F892" s="107" t="s">
        <v>10346</v>
      </c>
      <c r="G892" s="70"/>
      <c r="H892" s="74"/>
      <c r="I892" s="75"/>
      <c r="J892" s="75"/>
      <c r="K892" s="74" t="s">
        <v>12365</v>
      </c>
      <c r="L892" s="78"/>
      <c r="M892" s="79"/>
      <c r="N892" s="79"/>
      <c r="O892" s="80"/>
      <c r="P892" s="81"/>
      <c r="Q892" s="81"/>
      <c r="R892" s="91"/>
      <c r="S892" s="91"/>
      <c r="T892" s="91"/>
      <c r="U892" s="91"/>
      <c r="V892" s="52"/>
      <c r="W892" s="52"/>
      <c r="X892" s="52"/>
      <c r="Y892" s="52"/>
      <c r="Z892" s="51"/>
      <c r="AA892" s="76"/>
      <c r="AB892" s="76"/>
      <c r="AC892" s="77"/>
      <c r="AD892" s="83" t="s">
        <v>6734</v>
      </c>
      <c r="AE892" s="83">
        <v>9966</v>
      </c>
      <c r="AF892" s="83">
        <v>111883</v>
      </c>
      <c r="AG892" s="83">
        <v>9589</v>
      </c>
      <c r="AH892" s="83">
        <v>2108</v>
      </c>
      <c r="AI892" s="83"/>
      <c r="AJ892" s="83" t="s">
        <v>7711</v>
      </c>
      <c r="AK892" s="83" t="s">
        <v>8297</v>
      </c>
      <c r="AL892" s="89" t="s">
        <v>8952</v>
      </c>
      <c r="AM892" s="83"/>
      <c r="AN892" s="85">
        <v>39960.311342592591</v>
      </c>
      <c r="AO892" s="89" t="s">
        <v>9809</v>
      </c>
      <c r="AP892" s="83" t="b">
        <v>0</v>
      </c>
      <c r="AQ892" s="83" t="b">
        <v>0</v>
      </c>
      <c r="AR892" s="83" t="b">
        <v>1</v>
      </c>
      <c r="AS892" s="83" t="s">
        <v>5604</v>
      </c>
      <c r="AT892" s="83">
        <v>932</v>
      </c>
      <c r="AU892" s="89" t="s">
        <v>9970</v>
      </c>
      <c r="AV892" s="83" t="b">
        <v>1</v>
      </c>
      <c r="AW892" s="83" t="s">
        <v>10421</v>
      </c>
      <c r="AX892" s="89" t="s">
        <v>11311</v>
      </c>
      <c r="AY892" s="83" t="s">
        <v>65</v>
      </c>
      <c r="AZ892" s="2"/>
      <c r="BA892" s="3"/>
      <c r="BB892" s="3"/>
      <c r="BC892" s="3"/>
      <c r="BD892" s="3"/>
    </row>
    <row r="893" spans="1:56" x14ac:dyDescent="0.55000000000000004">
      <c r="A893" s="69" t="s">
        <v>796</v>
      </c>
      <c r="B893" s="70"/>
      <c r="C893" s="70"/>
      <c r="D893" s="71"/>
      <c r="E893" s="73"/>
      <c r="F893" s="107" t="s">
        <v>3141</v>
      </c>
      <c r="G893" s="70"/>
      <c r="H893" s="74"/>
      <c r="I893" s="75"/>
      <c r="J893" s="75"/>
      <c r="K893" s="74" t="s">
        <v>12366</v>
      </c>
      <c r="L893" s="78"/>
      <c r="M893" s="79"/>
      <c r="N893" s="79"/>
      <c r="O893" s="80"/>
      <c r="P893" s="81"/>
      <c r="Q893" s="81"/>
      <c r="R893" s="91"/>
      <c r="S893" s="91"/>
      <c r="T893" s="91"/>
      <c r="U893" s="91"/>
      <c r="V893" s="52"/>
      <c r="W893" s="52"/>
      <c r="X893" s="52"/>
      <c r="Y893" s="52"/>
      <c r="Z893" s="51"/>
      <c r="AA893" s="76"/>
      <c r="AB893" s="76"/>
      <c r="AC893" s="77"/>
      <c r="AD893" s="83" t="s">
        <v>6735</v>
      </c>
      <c r="AE893" s="83">
        <v>393</v>
      </c>
      <c r="AF893" s="83">
        <v>904</v>
      </c>
      <c r="AG893" s="83">
        <v>48554</v>
      </c>
      <c r="AH893" s="83">
        <v>43108</v>
      </c>
      <c r="AI893" s="83"/>
      <c r="AJ893" s="83" t="s">
        <v>7712</v>
      </c>
      <c r="AK893" s="83" t="s">
        <v>8190</v>
      </c>
      <c r="AL893" s="89" t="s">
        <v>8953</v>
      </c>
      <c r="AM893" s="83"/>
      <c r="AN893" s="85">
        <v>43001.628981481481</v>
      </c>
      <c r="AO893" s="89" t="s">
        <v>9810</v>
      </c>
      <c r="AP893" s="83" t="b">
        <v>0</v>
      </c>
      <c r="AQ893" s="83" t="b">
        <v>0</v>
      </c>
      <c r="AR893" s="83" t="b">
        <v>1</v>
      </c>
      <c r="AS893" s="83" t="s">
        <v>5604</v>
      </c>
      <c r="AT893" s="83">
        <v>106</v>
      </c>
      <c r="AU893" s="89" t="s">
        <v>9970</v>
      </c>
      <c r="AV893" s="83" t="b">
        <v>0</v>
      </c>
      <c r="AW893" s="83" t="s">
        <v>10421</v>
      </c>
      <c r="AX893" s="89" t="s">
        <v>11312</v>
      </c>
      <c r="AY893" s="83" t="s">
        <v>66</v>
      </c>
      <c r="AZ893" s="2"/>
      <c r="BA893" s="3"/>
      <c r="BB893" s="3"/>
      <c r="BC893" s="3"/>
      <c r="BD893" s="3"/>
    </row>
    <row r="894" spans="1:56" x14ac:dyDescent="0.55000000000000004">
      <c r="A894" s="69" t="s">
        <v>797</v>
      </c>
      <c r="B894" s="70"/>
      <c r="C894" s="70"/>
      <c r="D894" s="71"/>
      <c r="E894" s="73"/>
      <c r="F894" s="107" t="s">
        <v>3142</v>
      </c>
      <c r="G894" s="70"/>
      <c r="H894" s="74"/>
      <c r="I894" s="75"/>
      <c r="J894" s="75"/>
      <c r="K894" s="74" t="s">
        <v>12367</v>
      </c>
      <c r="L894" s="78"/>
      <c r="M894" s="79"/>
      <c r="N894" s="79"/>
      <c r="O894" s="80"/>
      <c r="P894" s="81"/>
      <c r="Q894" s="81"/>
      <c r="R894" s="91"/>
      <c r="S894" s="91"/>
      <c r="T894" s="91"/>
      <c r="U894" s="91"/>
      <c r="V894" s="52"/>
      <c r="W894" s="52"/>
      <c r="X894" s="52"/>
      <c r="Y894" s="52"/>
      <c r="Z894" s="51"/>
      <c r="AA894" s="76"/>
      <c r="AB894" s="76"/>
      <c r="AC894" s="77"/>
      <c r="AD894" s="83" t="s">
        <v>6736</v>
      </c>
      <c r="AE894" s="83">
        <v>334</v>
      </c>
      <c r="AF894" s="83">
        <v>963</v>
      </c>
      <c r="AG894" s="83">
        <v>27755</v>
      </c>
      <c r="AH894" s="83">
        <v>12231</v>
      </c>
      <c r="AI894" s="83"/>
      <c r="AJ894" s="90" t="s">
        <v>7713</v>
      </c>
      <c r="AK894" s="83" t="s">
        <v>8298</v>
      </c>
      <c r="AL894" s="83"/>
      <c r="AM894" s="83"/>
      <c r="AN894" s="85">
        <v>41649.438587962963</v>
      </c>
      <c r="AO894" s="89" t="s">
        <v>9811</v>
      </c>
      <c r="AP894" s="83" t="b">
        <v>0</v>
      </c>
      <c r="AQ894" s="83" t="b">
        <v>0</v>
      </c>
      <c r="AR894" s="83" t="b">
        <v>1</v>
      </c>
      <c r="AS894" s="83" t="s">
        <v>5604</v>
      </c>
      <c r="AT894" s="83">
        <v>302</v>
      </c>
      <c r="AU894" s="89" t="s">
        <v>9972</v>
      </c>
      <c r="AV894" s="83" t="b">
        <v>0</v>
      </c>
      <c r="AW894" s="83" t="s">
        <v>10421</v>
      </c>
      <c r="AX894" s="89" t="s">
        <v>11313</v>
      </c>
      <c r="AY894" s="83" t="s">
        <v>66</v>
      </c>
      <c r="AZ894" s="2"/>
      <c r="BA894" s="3"/>
      <c r="BB894" s="3"/>
      <c r="BC894" s="3"/>
      <c r="BD894" s="3"/>
    </row>
    <row r="895" spans="1:56" x14ac:dyDescent="0.55000000000000004">
      <c r="A895" s="69" t="s">
        <v>802</v>
      </c>
      <c r="B895" s="70"/>
      <c r="C895" s="70"/>
      <c r="D895" s="71"/>
      <c r="E895" s="73"/>
      <c r="F895" s="107" t="s">
        <v>3146</v>
      </c>
      <c r="G895" s="70"/>
      <c r="H895" s="74"/>
      <c r="I895" s="75"/>
      <c r="J895" s="75"/>
      <c r="K895" s="74" t="s">
        <v>12368</v>
      </c>
      <c r="L895" s="78"/>
      <c r="M895" s="79"/>
      <c r="N895" s="79"/>
      <c r="O895" s="80"/>
      <c r="P895" s="81"/>
      <c r="Q895" s="81"/>
      <c r="R895" s="91"/>
      <c r="S895" s="91"/>
      <c r="T895" s="91"/>
      <c r="U895" s="91"/>
      <c r="V895" s="52"/>
      <c r="W895" s="52"/>
      <c r="X895" s="52"/>
      <c r="Y895" s="52"/>
      <c r="Z895" s="51"/>
      <c r="AA895" s="76"/>
      <c r="AB895" s="76"/>
      <c r="AC895" s="77"/>
      <c r="AD895" s="83" t="s">
        <v>6737</v>
      </c>
      <c r="AE895" s="83">
        <v>962</v>
      </c>
      <c r="AF895" s="83">
        <v>301</v>
      </c>
      <c r="AG895" s="83">
        <v>669</v>
      </c>
      <c r="AH895" s="83">
        <v>207</v>
      </c>
      <c r="AI895" s="83"/>
      <c r="AJ895" s="83" t="s">
        <v>7714</v>
      </c>
      <c r="AK895" s="83" t="s">
        <v>8299</v>
      </c>
      <c r="AL895" s="89" t="s">
        <v>8954</v>
      </c>
      <c r="AM895" s="83"/>
      <c r="AN895" s="85">
        <v>40458.710023148145</v>
      </c>
      <c r="AO895" s="89" t="s">
        <v>9812</v>
      </c>
      <c r="AP895" s="83" t="b">
        <v>0</v>
      </c>
      <c r="AQ895" s="83" t="b">
        <v>0</v>
      </c>
      <c r="AR895" s="83" t="b">
        <v>1</v>
      </c>
      <c r="AS895" s="83" t="s">
        <v>5610</v>
      </c>
      <c r="AT895" s="83">
        <v>15</v>
      </c>
      <c r="AU895" s="89" t="s">
        <v>9972</v>
      </c>
      <c r="AV895" s="83" t="b">
        <v>0</v>
      </c>
      <c r="AW895" s="83" t="s">
        <v>10421</v>
      </c>
      <c r="AX895" s="89" t="s">
        <v>11314</v>
      </c>
      <c r="AY895" s="83" t="s">
        <v>66</v>
      </c>
      <c r="AZ895" s="2"/>
      <c r="BA895" s="3"/>
      <c r="BB895" s="3"/>
      <c r="BC895" s="3"/>
      <c r="BD895" s="3"/>
    </row>
    <row r="896" spans="1:56" x14ac:dyDescent="0.55000000000000004">
      <c r="A896" s="69" t="s">
        <v>803</v>
      </c>
      <c r="B896" s="70"/>
      <c r="C896" s="70"/>
      <c r="D896" s="71"/>
      <c r="E896" s="73"/>
      <c r="F896" s="107" t="s">
        <v>3147</v>
      </c>
      <c r="G896" s="70"/>
      <c r="H896" s="74"/>
      <c r="I896" s="75"/>
      <c r="J896" s="75"/>
      <c r="K896" s="74" t="s">
        <v>12369</v>
      </c>
      <c r="L896" s="78"/>
      <c r="M896" s="79"/>
      <c r="N896" s="79"/>
      <c r="O896" s="80"/>
      <c r="P896" s="81"/>
      <c r="Q896" s="81"/>
      <c r="R896" s="91"/>
      <c r="S896" s="91"/>
      <c r="T896" s="91"/>
      <c r="U896" s="91"/>
      <c r="V896" s="52"/>
      <c r="W896" s="52"/>
      <c r="X896" s="52"/>
      <c r="Y896" s="52"/>
      <c r="Z896" s="51"/>
      <c r="AA896" s="76"/>
      <c r="AB896" s="76"/>
      <c r="AC896" s="77"/>
      <c r="AD896" s="83" t="s">
        <v>6738</v>
      </c>
      <c r="AE896" s="83">
        <v>72</v>
      </c>
      <c r="AF896" s="83">
        <v>65</v>
      </c>
      <c r="AG896" s="83">
        <v>51</v>
      </c>
      <c r="AH896" s="83">
        <v>4</v>
      </c>
      <c r="AI896" s="83"/>
      <c r="AJ896" s="83"/>
      <c r="AK896" s="83"/>
      <c r="AL896" s="83"/>
      <c r="AM896" s="83"/>
      <c r="AN896" s="85">
        <v>40717.163217592592</v>
      </c>
      <c r="AO896" s="83"/>
      <c r="AP896" s="83" t="b">
        <v>1</v>
      </c>
      <c r="AQ896" s="83" t="b">
        <v>0</v>
      </c>
      <c r="AR896" s="83" t="b">
        <v>0</v>
      </c>
      <c r="AS896" s="83" t="s">
        <v>5604</v>
      </c>
      <c r="AT896" s="83">
        <v>1</v>
      </c>
      <c r="AU896" s="89" t="s">
        <v>9970</v>
      </c>
      <c r="AV896" s="83" t="b">
        <v>0</v>
      </c>
      <c r="AW896" s="83" t="s">
        <v>10421</v>
      </c>
      <c r="AX896" s="89" t="s">
        <v>11315</v>
      </c>
      <c r="AY896" s="83" t="s">
        <v>66</v>
      </c>
      <c r="AZ896" s="2"/>
      <c r="BA896" s="3"/>
      <c r="BB896" s="3"/>
      <c r="BC896" s="3"/>
      <c r="BD896" s="3"/>
    </row>
    <row r="897" spans="1:56" x14ac:dyDescent="0.55000000000000004">
      <c r="A897" s="69" t="s">
        <v>804</v>
      </c>
      <c r="B897" s="70"/>
      <c r="C897" s="70"/>
      <c r="D897" s="71"/>
      <c r="E897" s="73"/>
      <c r="F897" s="107" t="s">
        <v>10347</v>
      </c>
      <c r="G897" s="70"/>
      <c r="H897" s="74"/>
      <c r="I897" s="75"/>
      <c r="J897" s="75"/>
      <c r="K897" s="74" t="s">
        <v>12370</v>
      </c>
      <c r="L897" s="78"/>
      <c r="M897" s="79"/>
      <c r="N897" s="79"/>
      <c r="O897" s="80"/>
      <c r="P897" s="81"/>
      <c r="Q897" s="81"/>
      <c r="R897" s="91"/>
      <c r="S897" s="91"/>
      <c r="T897" s="91"/>
      <c r="U897" s="91"/>
      <c r="V897" s="52"/>
      <c r="W897" s="52"/>
      <c r="X897" s="52"/>
      <c r="Y897" s="52"/>
      <c r="Z897" s="51"/>
      <c r="AA897" s="76"/>
      <c r="AB897" s="76"/>
      <c r="AC897" s="77"/>
      <c r="AD897" s="83" t="s">
        <v>6739</v>
      </c>
      <c r="AE897" s="83">
        <v>686</v>
      </c>
      <c r="AF897" s="83">
        <v>435</v>
      </c>
      <c r="AG897" s="83">
        <v>1102</v>
      </c>
      <c r="AH897" s="83">
        <v>619</v>
      </c>
      <c r="AI897" s="83"/>
      <c r="AJ897" s="83" t="s">
        <v>7715</v>
      </c>
      <c r="AK897" s="83" t="s">
        <v>5806</v>
      </c>
      <c r="AL897" s="89" t="s">
        <v>8955</v>
      </c>
      <c r="AM897" s="83"/>
      <c r="AN897" s="85">
        <v>41364.910590277781</v>
      </c>
      <c r="AO897" s="89" t="s">
        <v>9813</v>
      </c>
      <c r="AP897" s="83" t="b">
        <v>0</v>
      </c>
      <c r="AQ897" s="83" t="b">
        <v>0</v>
      </c>
      <c r="AR897" s="83" t="b">
        <v>1</v>
      </c>
      <c r="AS897" s="83" t="s">
        <v>5604</v>
      </c>
      <c r="AT897" s="83">
        <v>16</v>
      </c>
      <c r="AU897" s="89" t="s">
        <v>9981</v>
      </c>
      <c r="AV897" s="83" t="b">
        <v>0</v>
      </c>
      <c r="AW897" s="83" t="s">
        <v>10421</v>
      </c>
      <c r="AX897" s="89" t="s">
        <v>11316</v>
      </c>
      <c r="AY897" s="83" t="s">
        <v>66</v>
      </c>
      <c r="AZ897" s="2"/>
      <c r="BA897" s="3"/>
      <c r="BB897" s="3"/>
      <c r="BC897" s="3"/>
      <c r="BD897" s="3"/>
    </row>
    <row r="898" spans="1:56" x14ac:dyDescent="0.55000000000000004">
      <c r="A898" s="69" t="s">
        <v>1218</v>
      </c>
      <c r="B898" s="70"/>
      <c r="C898" s="70"/>
      <c r="D898" s="71"/>
      <c r="E898" s="73"/>
      <c r="F898" s="107" t="s">
        <v>10348</v>
      </c>
      <c r="G898" s="70"/>
      <c r="H898" s="74"/>
      <c r="I898" s="75"/>
      <c r="J898" s="75"/>
      <c r="K898" s="74" t="s">
        <v>12371</v>
      </c>
      <c r="L898" s="78"/>
      <c r="M898" s="79"/>
      <c r="N898" s="79"/>
      <c r="O898" s="80"/>
      <c r="P898" s="81"/>
      <c r="Q898" s="81"/>
      <c r="R898" s="91"/>
      <c r="S898" s="91"/>
      <c r="T898" s="91"/>
      <c r="U898" s="91"/>
      <c r="V898" s="52"/>
      <c r="W898" s="52"/>
      <c r="X898" s="52"/>
      <c r="Y898" s="52"/>
      <c r="Z898" s="51"/>
      <c r="AA898" s="76"/>
      <c r="AB898" s="76"/>
      <c r="AC898" s="77"/>
      <c r="AD898" s="83" t="s">
        <v>6740</v>
      </c>
      <c r="AE898" s="83">
        <v>32</v>
      </c>
      <c r="AF898" s="83">
        <v>184065</v>
      </c>
      <c r="AG898" s="83">
        <v>30473</v>
      </c>
      <c r="AH898" s="83">
        <v>206</v>
      </c>
      <c r="AI898" s="83"/>
      <c r="AJ898" s="83" t="s">
        <v>7716</v>
      </c>
      <c r="AK898" s="83" t="s">
        <v>8300</v>
      </c>
      <c r="AL898" s="89" t="s">
        <v>8956</v>
      </c>
      <c r="AM898" s="83"/>
      <c r="AN898" s="85">
        <v>39787.5934837963</v>
      </c>
      <c r="AO898" s="89" t="s">
        <v>9814</v>
      </c>
      <c r="AP898" s="83" t="b">
        <v>0</v>
      </c>
      <c r="AQ898" s="83" t="b">
        <v>0</v>
      </c>
      <c r="AR898" s="83" t="b">
        <v>1</v>
      </c>
      <c r="AS898" s="83" t="s">
        <v>5604</v>
      </c>
      <c r="AT898" s="83">
        <v>1535</v>
      </c>
      <c r="AU898" s="89" t="s">
        <v>9970</v>
      </c>
      <c r="AV898" s="83" t="b">
        <v>1</v>
      </c>
      <c r="AW898" s="83" t="s">
        <v>10421</v>
      </c>
      <c r="AX898" s="89" t="s">
        <v>11317</v>
      </c>
      <c r="AY898" s="83" t="s">
        <v>65</v>
      </c>
      <c r="AZ898" s="2"/>
      <c r="BA898" s="3"/>
      <c r="BB898" s="3"/>
      <c r="BC898" s="3"/>
      <c r="BD898" s="3"/>
    </row>
    <row r="899" spans="1:56" x14ac:dyDescent="0.55000000000000004">
      <c r="A899" s="69" t="s">
        <v>1219</v>
      </c>
      <c r="B899" s="70"/>
      <c r="C899" s="70"/>
      <c r="D899" s="71"/>
      <c r="E899" s="73"/>
      <c r="F899" s="107" t="s">
        <v>10349</v>
      </c>
      <c r="G899" s="70"/>
      <c r="H899" s="74"/>
      <c r="I899" s="75"/>
      <c r="J899" s="75"/>
      <c r="K899" s="74" t="s">
        <v>12372</v>
      </c>
      <c r="L899" s="78"/>
      <c r="M899" s="79"/>
      <c r="N899" s="79"/>
      <c r="O899" s="80"/>
      <c r="P899" s="81"/>
      <c r="Q899" s="81"/>
      <c r="R899" s="91"/>
      <c r="S899" s="91"/>
      <c r="T899" s="91"/>
      <c r="U899" s="91"/>
      <c r="V899" s="52"/>
      <c r="W899" s="52"/>
      <c r="X899" s="52"/>
      <c r="Y899" s="52"/>
      <c r="Z899" s="51"/>
      <c r="AA899" s="76"/>
      <c r="AB899" s="76"/>
      <c r="AC899" s="77"/>
      <c r="AD899" s="83" t="s">
        <v>6741</v>
      </c>
      <c r="AE899" s="83">
        <v>992</v>
      </c>
      <c r="AF899" s="83">
        <v>1161</v>
      </c>
      <c r="AG899" s="83">
        <v>2351</v>
      </c>
      <c r="AH899" s="83">
        <v>632</v>
      </c>
      <c r="AI899" s="83"/>
      <c r="AJ899" s="83" t="s">
        <v>7717</v>
      </c>
      <c r="AK899" s="83" t="s">
        <v>5771</v>
      </c>
      <c r="AL899" s="89" t="s">
        <v>8957</v>
      </c>
      <c r="AM899" s="83"/>
      <c r="AN899" s="85">
        <v>42284.822395833333</v>
      </c>
      <c r="AO899" s="89" t="s">
        <v>9815</v>
      </c>
      <c r="AP899" s="83" t="b">
        <v>0</v>
      </c>
      <c r="AQ899" s="83" t="b">
        <v>0</v>
      </c>
      <c r="AR899" s="83" t="b">
        <v>1</v>
      </c>
      <c r="AS899" s="83" t="s">
        <v>5604</v>
      </c>
      <c r="AT899" s="83">
        <v>52</v>
      </c>
      <c r="AU899" s="89" t="s">
        <v>9970</v>
      </c>
      <c r="AV899" s="83" t="b">
        <v>0</v>
      </c>
      <c r="AW899" s="83" t="s">
        <v>10421</v>
      </c>
      <c r="AX899" s="89" t="s">
        <v>11318</v>
      </c>
      <c r="AY899" s="83" t="s">
        <v>65</v>
      </c>
      <c r="AZ899" s="2"/>
      <c r="BA899" s="3"/>
      <c r="BB899" s="3"/>
      <c r="BC899" s="3"/>
      <c r="BD899" s="3"/>
    </row>
    <row r="900" spans="1:56" x14ac:dyDescent="0.55000000000000004">
      <c r="A900" s="69" t="s">
        <v>805</v>
      </c>
      <c r="B900" s="70"/>
      <c r="C900" s="70"/>
      <c r="D900" s="71"/>
      <c r="E900" s="73"/>
      <c r="F900" s="107" t="s">
        <v>3148</v>
      </c>
      <c r="G900" s="70"/>
      <c r="H900" s="74"/>
      <c r="I900" s="75"/>
      <c r="J900" s="75"/>
      <c r="K900" s="74" t="s">
        <v>12373</v>
      </c>
      <c r="L900" s="78"/>
      <c r="M900" s="79"/>
      <c r="N900" s="79"/>
      <c r="O900" s="80"/>
      <c r="P900" s="81"/>
      <c r="Q900" s="81"/>
      <c r="R900" s="91"/>
      <c r="S900" s="91"/>
      <c r="T900" s="91"/>
      <c r="U900" s="91"/>
      <c r="V900" s="52"/>
      <c r="W900" s="52"/>
      <c r="X900" s="52"/>
      <c r="Y900" s="52"/>
      <c r="Z900" s="51"/>
      <c r="AA900" s="76"/>
      <c r="AB900" s="76"/>
      <c r="AC900" s="77"/>
      <c r="AD900" s="83" t="s">
        <v>6742</v>
      </c>
      <c r="AE900" s="83">
        <v>480</v>
      </c>
      <c r="AF900" s="83">
        <v>179</v>
      </c>
      <c r="AG900" s="83">
        <v>1270</v>
      </c>
      <c r="AH900" s="83">
        <v>2894</v>
      </c>
      <c r="AI900" s="83"/>
      <c r="AJ900" s="83" t="s">
        <v>7718</v>
      </c>
      <c r="AK900" s="83" t="s">
        <v>8301</v>
      </c>
      <c r="AL900" s="89" t="s">
        <v>8958</v>
      </c>
      <c r="AM900" s="83"/>
      <c r="AN900" s="85">
        <v>42530.015706018516</v>
      </c>
      <c r="AO900" s="89" t="s">
        <v>9816</v>
      </c>
      <c r="AP900" s="83" t="b">
        <v>0</v>
      </c>
      <c r="AQ900" s="83" t="b">
        <v>0</v>
      </c>
      <c r="AR900" s="83" t="b">
        <v>1</v>
      </c>
      <c r="AS900" s="83" t="s">
        <v>5604</v>
      </c>
      <c r="AT900" s="83">
        <v>1</v>
      </c>
      <c r="AU900" s="89" t="s">
        <v>9970</v>
      </c>
      <c r="AV900" s="83" t="b">
        <v>0</v>
      </c>
      <c r="AW900" s="83" t="s">
        <v>10421</v>
      </c>
      <c r="AX900" s="89" t="s">
        <v>11319</v>
      </c>
      <c r="AY900" s="83" t="s">
        <v>66</v>
      </c>
      <c r="AZ900" s="2"/>
      <c r="BA900" s="3"/>
      <c r="BB900" s="3"/>
      <c r="BC900" s="3"/>
      <c r="BD900" s="3"/>
    </row>
    <row r="901" spans="1:56" x14ac:dyDescent="0.55000000000000004">
      <c r="A901" s="69" t="s">
        <v>806</v>
      </c>
      <c r="B901" s="70"/>
      <c r="C901" s="70"/>
      <c r="D901" s="71"/>
      <c r="E901" s="73"/>
      <c r="F901" s="107" t="s">
        <v>10350</v>
      </c>
      <c r="G901" s="70"/>
      <c r="H901" s="74"/>
      <c r="I901" s="75"/>
      <c r="J901" s="75"/>
      <c r="K901" s="74" t="s">
        <v>12374</v>
      </c>
      <c r="L901" s="78"/>
      <c r="M901" s="79"/>
      <c r="N901" s="79"/>
      <c r="O901" s="80"/>
      <c r="P901" s="81"/>
      <c r="Q901" s="81"/>
      <c r="R901" s="91"/>
      <c r="S901" s="91"/>
      <c r="T901" s="91"/>
      <c r="U901" s="91"/>
      <c r="V901" s="52"/>
      <c r="W901" s="52"/>
      <c r="X901" s="52"/>
      <c r="Y901" s="52"/>
      <c r="Z901" s="51"/>
      <c r="AA901" s="76"/>
      <c r="AB901" s="76"/>
      <c r="AC901" s="77"/>
      <c r="AD901" s="83" t="s">
        <v>6743</v>
      </c>
      <c r="AE901" s="83">
        <v>2943</v>
      </c>
      <c r="AF901" s="83">
        <v>1239</v>
      </c>
      <c r="AG901" s="83">
        <v>1287</v>
      </c>
      <c r="AH901" s="83">
        <v>562</v>
      </c>
      <c r="AI901" s="83"/>
      <c r="AJ901" s="83" t="s">
        <v>7719</v>
      </c>
      <c r="AK901" s="83"/>
      <c r="AL901" s="89" t="s">
        <v>8959</v>
      </c>
      <c r="AM901" s="83"/>
      <c r="AN901" s="85">
        <v>43233.148136574076</v>
      </c>
      <c r="AO901" s="89" t="s">
        <v>9817</v>
      </c>
      <c r="AP901" s="83" t="b">
        <v>1</v>
      </c>
      <c r="AQ901" s="83" t="b">
        <v>0</v>
      </c>
      <c r="AR901" s="83" t="b">
        <v>0</v>
      </c>
      <c r="AS901" s="83" t="s">
        <v>5604</v>
      </c>
      <c r="AT901" s="83">
        <v>7</v>
      </c>
      <c r="AU901" s="83"/>
      <c r="AV901" s="83" t="b">
        <v>0</v>
      </c>
      <c r="AW901" s="83" t="s">
        <v>10421</v>
      </c>
      <c r="AX901" s="89" t="s">
        <v>11320</v>
      </c>
      <c r="AY901" s="83" t="s">
        <v>66</v>
      </c>
      <c r="AZ901" s="2"/>
      <c r="BA901" s="3"/>
      <c r="BB901" s="3"/>
      <c r="BC901" s="3"/>
      <c r="BD901" s="3"/>
    </row>
    <row r="902" spans="1:56" x14ac:dyDescent="0.55000000000000004">
      <c r="A902" s="69" t="s">
        <v>901</v>
      </c>
      <c r="B902" s="70"/>
      <c r="C902" s="70"/>
      <c r="D902" s="71"/>
      <c r="E902" s="73"/>
      <c r="F902" s="107" t="s">
        <v>10351</v>
      </c>
      <c r="G902" s="70"/>
      <c r="H902" s="74"/>
      <c r="I902" s="75"/>
      <c r="J902" s="75"/>
      <c r="K902" s="74" t="s">
        <v>12375</v>
      </c>
      <c r="L902" s="78"/>
      <c r="M902" s="79"/>
      <c r="N902" s="79"/>
      <c r="O902" s="80"/>
      <c r="P902" s="81"/>
      <c r="Q902" s="81"/>
      <c r="R902" s="91"/>
      <c r="S902" s="91"/>
      <c r="T902" s="91"/>
      <c r="U902" s="91"/>
      <c r="V902" s="52"/>
      <c r="W902" s="52"/>
      <c r="X902" s="52"/>
      <c r="Y902" s="52"/>
      <c r="Z902" s="51"/>
      <c r="AA902" s="76"/>
      <c r="AB902" s="76"/>
      <c r="AC902" s="77"/>
      <c r="AD902" s="83" t="s">
        <v>6744</v>
      </c>
      <c r="AE902" s="83">
        <v>1275</v>
      </c>
      <c r="AF902" s="83">
        <v>796</v>
      </c>
      <c r="AG902" s="83">
        <v>1141</v>
      </c>
      <c r="AH902" s="83">
        <v>788</v>
      </c>
      <c r="AI902" s="83"/>
      <c r="AJ902" s="83" t="s">
        <v>7720</v>
      </c>
      <c r="AK902" s="83"/>
      <c r="AL902" s="89" t="s">
        <v>8960</v>
      </c>
      <c r="AM902" s="83"/>
      <c r="AN902" s="85">
        <v>43225.34447916667</v>
      </c>
      <c r="AO902" s="89" t="s">
        <v>9818</v>
      </c>
      <c r="AP902" s="83" t="b">
        <v>1</v>
      </c>
      <c r="AQ902" s="83" t="b">
        <v>0</v>
      </c>
      <c r="AR902" s="83" t="b">
        <v>0</v>
      </c>
      <c r="AS902" s="83" t="s">
        <v>5604</v>
      </c>
      <c r="AT902" s="83">
        <v>10</v>
      </c>
      <c r="AU902" s="83"/>
      <c r="AV902" s="83" t="b">
        <v>0</v>
      </c>
      <c r="AW902" s="83" t="s">
        <v>10421</v>
      </c>
      <c r="AX902" s="89" t="s">
        <v>11321</v>
      </c>
      <c r="AY902" s="83" t="s">
        <v>66</v>
      </c>
      <c r="AZ902" s="2"/>
      <c r="BA902" s="3"/>
      <c r="BB902" s="3"/>
      <c r="BC902" s="3"/>
      <c r="BD902" s="3"/>
    </row>
    <row r="903" spans="1:56" x14ac:dyDescent="0.55000000000000004">
      <c r="A903" s="69" t="s">
        <v>807</v>
      </c>
      <c r="B903" s="70"/>
      <c r="C903" s="70"/>
      <c r="D903" s="71"/>
      <c r="E903" s="73"/>
      <c r="F903" s="107" t="s">
        <v>3149</v>
      </c>
      <c r="G903" s="70"/>
      <c r="H903" s="74"/>
      <c r="I903" s="75"/>
      <c r="J903" s="75"/>
      <c r="K903" s="74" t="s">
        <v>12376</v>
      </c>
      <c r="L903" s="78"/>
      <c r="M903" s="79"/>
      <c r="N903" s="79"/>
      <c r="O903" s="80"/>
      <c r="P903" s="81"/>
      <c r="Q903" s="81"/>
      <c r="R903" s="91"/>
      <c r="S903" s="91"/>
      <c r="T903" s="91"/>
      <c r="U903" s="91"/>
      <c r="V903" s="52"/>
      <c r="W903" s="52"/>
      <c r="X903" s="52"/>
      <c r="Y903" s="52"/>
      <c r="Z903" s="51"/>
      <c r="AA903" s="76"/>
      <c r="AB903" s="76"/>
      <c r="AC903" s="77"/>
      <c r="AD903" s="83" t="s">
        <v>6745</v>
      </c>
      <c r="AE903" s="83">
        <v>3162</v>
      </c>
      <c r="AF903" s="83">
        <v>1782</v>
      </c>
      <c r="AG903" s="83">
        <v>2455</v>
      </c>
      <c r="AH903" s="83">
        <v>1287</v>
      </c>
      <c r="AI903" s="83"/>
      <c r="AJ903" s="83" t="s">
        <v>7721</v>
      </c>
      <c r="AK903" s="83"/>
      <c r="AL903" s="89" t="s">
        <v>8961</v>
      </c>
      <c r="AM903" s="83"/>
      <c r="AN903" s="85">
        <v>42964.118958333333</v>
      </c>
      <c r="AO903" s="89" t="s">
        <v>9819</v>
      </c>
      <c r="AP903" s="83" t="b">
        <v>1</v>
      </c>
      <c r="AQ903" s="83" t="b">
        <v>0</v>
      </c>
      <c r="AR903" s="83" t="b">
        <v>0</v>
      </c>
      <c r="AS903" s="83" t="s">
        <v>5604</v>
      </c>
      <c r="AT903" s="83">
        <v>15</v>
      </c>
      <c r="AU903" s="83"/>
      <c r="AV903" s="83" t="b">
        <v>0</v>
      </c>
      <c r="AW903" s="83" t="s">
        <v>10421</v>
      </c>
      <c r="AX903" s="89" t="s">
        <v>11322</v>
      </c>
      <c r="AY903" s="83" t="s">
        <v>66</v>
      </c>
      <c r="AZ903" s="2"/>
      <c r="BA903" s="3"/>
      <c r="BB903" s="3"/>
      <c r="BC903" s="3"/>
      <c r="BD903" s="3"/>
    </row>
    <row r="904" spans="1:56" x14ac:dyDescent="0.55000000000000004">
      <c r="A904" s="69" t="s">
        <v>897</v>
      </c>
      <c r="B904" s="70"/>
      <c r="C904" s="70"/>
      <c r="D904" s="71"/>
      <c r="E904" s="73"/>
      <c r="F904" s="107" t="s">
        <v>10352</v>
      </c>
      <c r="G904" s="70"/>
      <c r="H904" s="74"/>
      <c r="I904" s="75"/>
      <c r="J904" s="75"/>
      <c r="K904" s="74" t="s">
        <v>12377</v>
      </c>
      <c r="L904" s="78"/>
      <c r="M904" s="79"/>
      <c r="N904" s="79"/>
      <c r="O904" s="80"/>
      <c r="P904" s="81"/>
      <c r="Q904" s="81"/>
      <c r="R904" s="91"/>
      <c r="S904" s="91"/>
      <c r="T904" s="91"/>
      <c r="U904" s="91"/>
      <c r="V904" s="52"/>
      <c r="W904" s="52"/>
      <c r="X904" s="52"/>
      <c r="Y904" s="52"/>
      <c r="Z904" s="51"/>
      <c r="AA904" s="76"/>
      <c r="AB904" s="76"/>
      <c r="AC904" s="77"/>
      <c r="AD904" s="83" t="s">
        <v>6746</v>
      </c>
      <c r="AE904" s="83">
        <v>1281</v>
      </c>
      <c r="AF904" s="83">
        <v>524</v>
      </c>
      <c r="AG904" s="83">
        <v>806</v>
      </c>
      <c r="AH904" s="83">
        <v>477</v>
      </c>
      <c r="AI904" s="83"/>
      <c r="AJ904" s="83" t="s">
        <v>7722</v>
      </c>
      <c r="AK904" s="83"/>
      <c r="AL904" s="89" t="s">
        <v>8962</v>
      </c>
      <c r="AM904" s="83"/>
      <c r="AN904" s="85">
        <v>43306.110486111109</v>
      </c>
      <c r="AO904" s="89" t="s">
        <v>9820</v>
      </c>
      <c r="AP904" s="83" t="b">
        <v>1</v>
      </c>
      <c r="AQ904" s="83" t="b">
        <v>0</v>
      </c>
      <c r="AR904" s="83" t="b">
        <v>0</v>
      </c>
      <c r="AS904" s="83" t="s">
        <v>5604</v>
      </c>
      <c r="AT904" s="83">
        <v>3</v>
      </c>
      <c r="AU904" s="83"/>
      <c r="AV904" s="83" t="b">
        <v>0</v>
      </c>
      <c r="AW904" s="83" t="s">
        <v>10421</v>
      </c>
      <c r="AX904" s="89" t="s">
        <v>11323</v>
      </c>
      <c r="AY904" s="83" t="s">
        <v>66</v>
      </c>
      <c r="AZ904" s="2"/>
      <c r="BA904" s="3"/>
      <c r="BB904" s="3"/>
      <c r="BC904" s="3"/>
      <c r="BD904" s="3"/>
    </row>
    <row r="905" spans="1:56" x14ac:dyDescent="0.55000000000000004">
      <c r="A905" s="69" t="s">
        <v>899</v>
      </c>
      <c r="B905" s="70"/>
      <c r="C905" s="70"/>
      <c r="D905" s="71"/>
      <c r="E905" s="73"/>
      <c r="F905" s="107" t="s">
        <v>10353</v>
      </c>
      <c r="G905" s="70"/>
      <c r="H905" s="74"/>
      <c r="I905" s="75"/>
      <c r="J905" s="75"/>
      <c r="K905" s="74" t="s">
        <v>12378</v>
      </c>
      <c r="L905" s="78"/>
      <c r="M905" s="79"/>
      <c r="N905" s="79"/>
      <c r="O905" s="80"/>
      <c r="P905" s="81"/>
      <c r="Q905" s="81"/>
      <c r="R905" s="91"/>
      <c r="S905" s="91"/>
      <c r="T905" s="91"/>
      <c r="U905" s="91"/>
      <c r="V905" s="52"/>
      <c r="W905" s="52"/>
      <c r="X905" s="52"/>
      <c r="Y905" s="52"/>
      <c r="Z905" s="51"/>
      <c r="AA905" s="76"/>
      <c r="AB905" s="76"/>
      <c r="AC905" s="77"/>
      <c r="AD905" s="83" t="s">
        <v>6747</v>
      </c>
      <c r="AE905" s="83">
        <v>2640</v>
      </c>
      <c r="AF905" s="83">
        <v>572</v>
      </c>
      <c r="AG905" s="83">
        <v>1294</v>
      </c>
      <c r="AH905" s="83">
        <v>800</v>
      </c>
      <c r="AI905" s="83"/>
      <c r="AJ905" s="83" t="s">
        <v>7723</v>
      </c>
      <c r="AK905" s="83"/>
      <c r="AL905" s="89" t="s">
        <v>8963</v>
      </c>
      <c r="AM905" s="83"/>
      <c r="AN905" s="85">
        <v>42058.229629629626</v>
      </c>
      <c r="AO905" s="89" t="s">
        <v>9821</v>
      </c>
      <c r="AP905" s="83" t="b">
        <v>1</v>
      </c>
      <c r="AQ905" s="83" t="b">
        <v>0</v>
      </c>
      <c r="AR905" s="83" t="b">
        <v>0</v>
      </c>
      <c r="AS905" s="83" t="s">
        <v>5604</v>
      </c>
      <c r="AT905" s="83">
        <v>10</v>
      </c>
      <c r="AU905" s="89" t="s">
        <v>9970</v>
      </c>
      <c r="AV905" s="83" t="b">
        <v>0</v>
      </c>
      <c r="AW905" s="83" t="s">
        <v>10421</v>
      </c>
      <c r="AX905" s="89" t="s">
        <v>11324</v>
      </c>
      <c r="AY905" s="83" t="s">
        <v>66</v>
      </c>
      <c r="AZ905" s="2"/>
      <c r="BA905" s="3"/>
      <c r="BB905" s="3"/>
      <c r="BC905" s="3"/>
      <c r="BD905" s="3"/>
    </row>
    <row r="906" spans="1:56" x14ac:dyDescent="0.55000000000000004">
      <c r="A906" s="69" t="s">
        <v>900</v>
      </c>
      <c r="B906" s="70"/>
      <c r="C906" s="70"/>
      <c r="D906" s="71"/>
      <c r="E906" s="73"/>
      <c r="F906" s="107" t="s">
        <v>10354</v>
      </c>
      <c r="G906" s="70"/>
      <c r="H906" s="74"/>
      <c r="I906" s="75"/>
      <c r="J906" s="75"/>
      <c r="K906" s="74" t="s">
        <v>12379</v>
      </c>
      <c r="L906" s="78"/>
      <c r="M906" s="79"/>
      <c r="N906" s="79"/>
      <c r="O906" s="80"/>
      <c r="P906" s="81"/>
      <c r="Q906" s="81"/>
      <c r="R906" s="91"/>
      <c r="S906" s="91"/>
      <c r="T906" s="91"/>
      <c r="U906" s="91"/>
      <c r="V906" s="52"/>
      <c r="W906" s="52"/>
      <c r="X906" s="52"/>
      <c r="Y906" s="52"/>
      <c r="Z906" s="51"/>
      <c r="AA906" s="76"/>
      <c r="AB906" s="76"/>
      <c r="AC906" s="77"/>
      <c r="AD906" s="83" t="s">
        <v>6748</v>
      </c>
      <c r="AE906" s="83">
        <v>2094</v>
      </c>
      <c r="AF906" s="83">
        <v>801</v>
      </c>
      <c r="AG906" s="83">
        <v>6037</v>
      </c>
      <c r="AH906" s="83">
        <v>868</v>
      </c>
      <c r="AI906" s="83"/>
      <c r="AJ906" s="83" t="s">
        <v>7724</v>
      </c>
      <c r="AK906" s="83"/>
      <c r="AL906" s="89" t="s">
        <v>8964</v>
      </c>
      <c r="AM906" s="83"/>
      <c r="AN906" s="85">
        <v>41860.355590277781</v>
      </c>
      <c r="AO906" s="89" t="s">
        <v>9822</v>
      </c>
      <c r="AP906" s="83" t="b">
        <v>1</v>
      </c>
      <c r="AQ906" s="83" t="b">
        <v>0</v>
      </c>
      <c r="AR906" s="83" t="b">
        <v>0</v>
      </c>
      <c r="AS906" s="83" t="s">
        <v>5604</v>
      </c>
      <c r="AT906" s="83">
        <v>81</v>
      </c>
      <c r="AU906" s="89" t="s">
        <v>9970</v>
      </c>
      <c r="AV906" s="83" t="b">
        <v>0</v>
      </c>
      <c r="AW906" s="83" t="s">
        <v>10421</v>
      </c>
      <c r="AX906" s="89" t="s">
        <v>11325</v>
      </c>
      <c r="AY906" s="83" t="s">
        <v>66</v>
      </c>
      <c r="AZ906" s="2"/>
      <c r="BA906" s="3"/>
      <c r="BB906" s="3"/>
      <c r="BC906" s="3"/>
      <c r="BD906" s="3"/>
    </row>
    <row r="907" spans="1:56" x14ac:dyDescent="0.55000000000000004">
      <c r="A907" s="69" t="s">
        <v>808</v>
      </c>
      <c r="B907" s="70"/>
      <c r="C907" s="70"/>
      <c r="D907" s="71"/>
      <c r="E907" s="73"/>
      <c r="F907" s="107" t="s">
        <v>3150</v>
      </c>
      <c r="G907" s="70"/>
      <c r="H907" s="74"/>
      <c r="I907" s="75"/>
      <c r="J907" s="75"/>
      <c r="K907" s="74" t="s">
        <v>12380</v>
      </c>
      <c r="L907" s="78"/>
      <c r="M907" s="79"/>
      <c r="N907" s="79"/>
      <c r="O907" s="80"/>
      <c r="P907" s="81"/>
      <c r="Q907" s="81"/>
      <c r="R907" s="91"/>
      <c r="S907" s="91"/>
      <c r="T907" s="91"/>
      <c r="U907" s="91"/>
      <c r="V907" s="52"/>
      <c r="W907" s="52"/>
      <c r="X907" s="52"/>
      <c r="Y907" s="52"/>
      <c r="Z907" s="51"/>
      <c r="AA907" s="76"/>
      <c r="AB907" s="76"/>
      <c r="AC907" s="77"/>
      <c r="AD907" s="83" t="s">
        <v>6749</v>
      </c>
      <c r="AE907" s="83">
        <v>5127</v>
      </c>
      <c r="AF907" s="83">
        <v>4665</v>
      </c>
      <c r="AG907" s="83">
        <v>73335</v>
      </c>
      <c r="AH907" s="83">
        <v>23717</v>
      </c>
      <c r="AI907" s="83"/>
      <c r="AJ907" s="83" t="s">
        <v>7725</v>
      </c>
      <c r="AK907" s="83" t="s">
        <v>8302</v>
      </c>
      <c r="AL907" s="89" t="s">
        <v>8965</v>
      </c>
      <c r="AM907" s="83"/>
      <c r="AN907" s="85">
        <v>40315.62128472222</v>
      </c>
      <c r="AO907" s="89" t="s">
        <v>9823</v>
      </c>
      <c r="AP907" s="83" t="b">
        <v>0</v>
      </c>
      <c r="AQ907" s="83" t="b">
        <v>0</v>
      </c>
      <c r="AR907" s="83" t="b">
        <v>1</v>
      </c>
      <c r="AS907" s="83" t="s">
        <v>5604</v>
      </c>
      <c r="AT907" s="83">
        <v>172</v>
      </c>
      <c r="AU907" s="89" t="s">
        <v>9968</v>
      </c>
      <c r="AV907" s="83" t="b">
        <v>0</v>
      </c>
      <c r="AW907" s="83" t="s">
        <v>10421</v>
      </c>
      <c r="AX907" s="89" t="s">
        <v>11326</v>
      </c>
      <c r="AY907" s="83" t="s">
        <v>66</v>
      </c>
      <c r="AZ907" s="2"/>
      <c r="BA907" s="3"/>
      <c r="BB907" s="3"/>
      <c r="BC907" s="3"/>
      <c r="BD907" s="3"/>
    </row>
    <row r="908" spans="1:56" x14ac:dyDescent="0.55000000000000004">
      <c r="A908" s="69" t="s">
        <v>1220</v>
      </c>
      <c r="B908" s="70"/>
      <c r="C908" s="70"/>
      <c r="D908" s="71"/>
      <c r="E908" s="73"/>
      <c r="F908" s="107" t="s">
        <v>10355</v>
      </c>
      <c r="G908" s="70"/>
      <c r="H908" s="74"/>
      <c r="I908" s="75"/>
      <c r="J908" s="75"/>
      <c r="K908" s="74" t="s">
        <v>12381</v>
      </c>
      <c r="L908" s="78"/>
      <c r="M908" s="79"/>
      <c r="N908" s="79"/>
      <c r="O908" s="80"/>
      <c r="P908" s="81"/>
      <c r="Q908" s="81"/>
      <c r="R908" s="91"/>
      <c r="S908" s="91"/>
      <c r="T908" s="91"/>
      <c r="U908" s="91"/>
      <c r="V908" s="52"/>
      <c r="W908" s="52"/>
      <c r="X908" s="52"/>
      <c r="Y908" s="52"/>
      <c r="Z908" s="51"/>
      <c r="AA908" s="76"/>
      <c r="AB908" s="76"/>
      <c r="AC908" s="77"/>
      <c r="AD908" s="83" t="s">
        <v>6750</v>
      </c>
      <c r="AE908" s="83">
        <v>432</v>
      </c>
      <c r="AF908" s="83">
        <v>2517</v>
      </c>
      <c r="AG908" s="83">
        <v>8009</v>
      </c>
      <c r="AH908" s="83">
        <v>2995</v>
      </c>
      <c r="AI908" s="83"/>
      <c r="AJ908" s="83" t="s">
        <v>7726</v>
      </c>
      <c r="AK908" s="83" t="s">
        <v>8303</v>
      </c>
      <c r="AL908" s="89" t="s">
        <v>8966</v>
      </c>
      <c r="AM908" s="83"/>
      <c r="AN908" s="85">
        <v>40922.812835648147</v>
      </c>
      <c r="AO908" s="89" t="s">
        <v>9824</v>
      </c>
      <c r="AP908" s="83" t="b">
        <v>0</v>
      </c>
      <c r="AQ908" s="83" t="b">
        <v>0</v>
      </c>
      <c r="AR908" s="83" t="b">
        <v>1</v>
      </c>
      <c r="AS908" s="83" t="s">
        <v>5604</v>
      </c>
      <c r="AT908" s="83">
        <v>88</v>
      </c>
      <c r="AU908" s="89" t="s">
        <v>9968</v>
      </c>
      <c r="AV908" s="83" t="b">
        <v>0</v>
      </c>
      <c r="AW908" s="83" t="s">
        <v>10421</v>
      </c>
      <c r="AX908" s="89" t="s">
        <v>11327</v>
      </c>
      <c r="AY908" s="83" t="s">
        <v>65</v>
      </c>
      <c r="AZ908" s="2"/>
      <c r="BA908" s="3"/>
      <c r="BB908" s="3"/>
      <c r="BC908" s="3"/>
      <c r="BD908" s="3"/>
    </row>
    <row r="909" spans="1:56" x14ac:dyDescent="0.55000000000000004">
      <c r="A909" s="69" t="s">
        <v>1221</v>
      </c>
      <c r="B909" s="70"/>
      <c r="C909" s="70"/>
      <c r="D909" s="71"/>
      <c r="E909" s="73"/>
      <c r="F909" s="107" t="s">
        <v>10356</v>
      </c>
      <c r="G909" s="70"/>
      <c r="H909" s="74"/>
      <c r="I909" s="75"/>
      <c r="J909" s="75"/>
      <c r="K909" s="74" t="s">
        <v>12382</v>
      </c>
      <c r="L909" s="78"/>
      <c r="M909" s="79"/>
      <c r="N909" s="79"/>
      <c r="O909" s="80"/>
      <c r="P909" s="81"/>
      <c r="Q909" s="81"/>
      <c r="R909" s="91"/>
      <c r="S909" s="91"/>
      <c r="T909" s="91"/>
      <c r="U909" s="91"/>
      <c r="V909" s="52"/>
      <c r="W909" s="52"/>
      <c r="X909" s="52"/>
      <c r="Y909" s="52"/>
      <c r="Z909" s="51"/>
      <c r="AA909" s="76"/>
      <c r="AB909" s="76"/>
      <c r="AC909" s="77"/>
      <c r="AD909" s="83" t="s">
        <v>6751</v>
      </c>
      <c r="AE909" s="83">
        <v>1609</v>
      </c>
      <c r="AF909" s="83">
        <v>18890</v>
      </c>
      <c r="AG909" s="83">
        <v>8778</v>
      </c>
      <c r="AH909" s="83">
        <v>2970</v>
      </c>
      <c r="AI909" s="83"/>
      <c r="AJ909" s="83" t="s">
        <v>7727</v>
      </c>
      <c r="AK909" s="83" t="s">
        <v>5806</v>
      </c>
      <c r="AL909" s="89" t="s">
        <v>8967</v>
      </c>
      <c r="AM909" s="83"/>
      <c r="AN909" s="85">
        <v>39903.207071759258</v>
      </c>
      <c r="AO909" s="89" t="s">
        <v>9825</v>
      </c>
      <c r="AP909" s="83" t="b">
        <v>0</v>
      </c>
      <c r="AQ909" s="83" t="b">
        <v>0</v>
      </c>
      <c r="AR909" s="83" t="b">
        <v>1</v>
      </c>
      <c r="AS909" s="83" t="s">
        <v>5604</v>
      </c>
      <c r="AT909" s="83">
        <v>370</v>
      </c>
      <c r="AU909" s="89" t="s">
        <v>9970</v>
      </c>
      <c r="AV909" s="83" t="b">
        <v>0</v>
      </c>
      <c r="AW909" s="83" t="s">
        <v>10421</v>
      </c>
      <c r="AX909" s="89" t="s">
        <v>11328</v>
      </c>
      <c r="AY909" s="83" t="s">
        <v>65</v>
      </c>
      <c r="AZ909" s="2"/>
      <c r="BA909" s="3"/>
      <c r="BB909" s="3"/>
      <c r="BC909" s="3"/>
      <c r="BD909" s="3"/>
    </row>
    <row r="910" spans="1:56" x14ac:dyDescent="0.55000000000000004">
      <c r="A910" s="69" t="s">
        <v>1222</v>
      </c>
      <c r="B910" s="70"/>
      <c r="C910" s="70"/>
      <c r="D910" s="71"/>
      <c r="E910" s="73"/>
      <c r="F910" s="107" t="s">
        <v>10357</v>
      </c>
      <c r="G910" s="70"/>
      <c r="H910" s="74"/>
      <c r="I910" s="75"/>
      <c r="J910" s="75"/>
      <c r="K910" s="74" t="s">
        <v>12383</v>
      </c>
      <c r="L910" s="78"/>
      <c r="M910" s="79"/>
      <c r="N910" s="79"/>
      <c r="O910" s="80"/>
      <c r="P910" s="81"/>
      <c r="Q910" s="81"/>
      <c r="R910" s="91"/>
      <c r="S910" s="91"/>
      <c r="T910" s="91"/>
      <c r="U910" s="91"/>
      <c r="V910" s="52"/>
      <c r="W910" s="52"/>
      <c r="X910" s="52"/>
      <c r="Y910" s="52"/>
      <c r="Z910" s="51"/>
      <c r="AA910" s="76"/>
      <c r="AB910" s="76"/>
      <c r="AC910" s="77"/>
      <c r="AD910" s="83" t="s">
        <v>6752</v>
      </c>
      <c r="AE910" s="83">
        <v>989</v>
      </c>
      <c r="AF910" s="83">
        <v>681</v>
      </c>
      <c r="AG910" s="83">
        <v>1298</v>
      </c>
      <c r="AH910" s="83">
        <v>590</v>
      </c>
      <c r="AI910" s="83"/>
      <c r="AJ910" s="83" t="s">
        <v>7728</v>
      </c>
      <c r="AK910" s="83" t="s">
        <v>5771</v>
      </c>
      <c r="AL910" s="89" t="s">
        <v>8968</v>
      </c>
      <c r="AM910" s="83"/>
      <c r="AN910" s="85">
        <v>42336.651469907411</v>
      </c>
      <c r="AO910" s="89" t="s">
        <v>9826</v>
      </c>
      <c r="AP910" s="83" t="b">
        <v>0</v>
      </c>
      <c r="AQ910" s="83" t="b">
        <v>0</v>
      </c>
      <c r="AR910" s="83" t="b">
        <v>0</v>
      </c>
      <c r="AS910" s="83" t="s">
        <v>5604</v>
      </c>
      <c r="AT910" s="83">
        <v>44</v>
      </c>
      <c r="AU910" s="89" t="s">
        <v>9970</v>
      </c>
      <c r="AV910" s="83" t="b">
        <v>0</v>
      </c>
      <c r="AW910" s="83" t="s">
        <v>10421</v>
      </c>
      <c r="AX910" s="89" t="s">
        <v>11329</v>
      </c>
      <c r="AY910" s="83" t="s">
        <v>65</v>
      </c>
      <c r="AZ910" s="2"/>
      <c r="BA910" s="3"/>
      <c r="BB910" s="3"/>
      <c r="BC910" s="3"/>
      <c r="BD910" s="3"/>
    </row>
    <row r="911" spans="1:56" x14ac:dyDescent="0.55000000000000004">
      <c r="A911" s="69" t="s">
        <v>809</v>
      </c>
      <c r="B911" s="70"/>
      <c r="C911" s="70"/>
      <c r="D911" s="71"/>
      <c r="E911" s="73"/>
      <c r="F911" s="107" t="s">
        <v>3151</v>
      </c>
      <c r="G911" s="70"/>
      <c r="H911" s="74"/>
      <c r="I911" s="75"/>
      <c r="J911" s="75"/>
      <c r="K911" s="74" t="s">
        <v>12384</v>
      </c>
      <c r="L911" s="78"/>
      <c r="M911" s="79"/>
      <c r="N911" s="79"/>
      <c r="O911" s="80"/>
      <c r="P911" s="81"/>
      <c r="Q911" s="81"/>
      <c r="R911" s="91"/>
      <c r="S911" s="91"/>
      <c r="T911" s="91"/>
      <c r="U911" s="91"/>
      <c r="V911" s="52"/>
      <c r="W911" s="52"/>
      <c r="X911" s="52"/>
      <c r="Y911" s="52"/>
      <c r="Z911" s="51"/>
      <c r="AA911" s="76"/>
      <c r="AB911" s="76"/>
      <c r="AC911" s="77"/>
      <c r="AD911" s="83" t="s">
        <v>6753</v>
      </c>
      <c r="AE911" s="83">
        <v>1985</v>
      </c>
      <c r="AF911" s="83">
        <v>2501</v>
      </c>
      <c r="AG911" s="83">
        <v>6278</v>
      </c>
      <c r="AH911" s="83">
        <v>6360</v>
      </c>
      <c r="AI911" s="83"/>
      <c r="AJ911" s="83" t="s">
        <v>7729</v>
      </c>
      <c r="AK911" s="83" t="s">
        <v>5772</v>
      </c>
      <c r="AL911" s="89" t="s">
        <v>8969</v>
      </c>
      <c r="AM911" s="83"/>
      <c r="AN911" s="85">
        <v>40036.639791666668</v>
      </c>
      <c r="AO911" s="89" t="s">
        <v>9827</v>
      </c>
      <c r="AP911" s="83" t="b">
        <v>0</v>
      </c>
      <c r="AQ911" s="83" t="b">
        <v>0</v>
      </c>
      <c r="AR911" s="83" t="b">
        <v>1</v>
      </c>
      <c r="AS911" s="83" t="s">
        <v>5604</v>
      </c>
      <c r="AT911" s="83">
        <v>71</v>
      </c>
      <c r="AU911" s="89" t="s">
        <v>9974</v>
      </c>
      <c r="AV911" s="83" t="b">
        <v>0</v>
      </c>
      <c r="AW911" s="83" t="s">
        <v>10421</v>
      </c>
      <c r="AX911" s="89" t="s">
        <v>11330</v>
      </c>
      <c r="AY911" s="83" t="s">
        <v>66</v>
      </c>
      <c r="AZ911" s="2"/>
      <c r="BA911" s="3"/>
      <c r="BB911" s="3"/>
      <c r="BC911" s="3"/>
      <c r="BD911" s="3"/>
    </row>
    <row r="912" spans="1:56" x14ac:dyDescent="0.55000000000000004">
      <c r="A912" s="69" t="s">
        <v>810</v>
      </c>
      <c r="B912" s="70"/>
      <c r="C912" s="70"/>
      <c r="D912" s="71"/>
      <c r="E912" s="73"/>
      <c r="F912" s="107" t="s">
        <v>10358</v>
      </c>
      <c r="G912" s="70"/>
      <c r="H912" s="74"/>
      <c r="I912" s="75"/>
      <c r="J912" s="75"/>
      <c r="K912" s="74" t="s">
        <v>12385</v>
      </c>
      <c r="L912" s="78"/>
      <c r="M912" s="79"/>
      <c r="N912" s="79"/>
      <c r="O912" s="80"/>
      <c r="P912" s="81"/>
      <c r="Q912" s="81"/>
      <c r="R912" s="91"/>
      <c r="S912" s="91"/>
      <c r="T912" s="91"/>
      <c r="U912" s="91"/>
      <c r="V912" s="52"/>
      <c r="W912" s="52"/>
      <c r="X912" s="52"/>
      <c r="Y912" s="52"/>
      <c r="Z912" s="51"/>
      <c r="AA912" s="76"/>
      <c r="AB912" s="76"/>
      <c r="AC912" s="77"/>
      <c r="AD912" s="83" t="s">
        <v>6754</v>
      </c>
      <c r="AE912" s="83">
        <v>1418</v>
      </c>
      <c r="AF912" s="83">
        <v>102</v>
      </c>
      <c r="AG912" s="83">
        <v>99</v>
      </c>
      <c r="AH912" s="83">
        <v>177</v>
      </c>
      <c r="AI912" s="83"/>
      <c r="AJ912" s="83"/>
      <c r="AK912" s="83" t="s">
        <v>8213</v>
      </c>
      <c r="AL912" s="89" t="s">
        <v>8970</v>
      </c>
      <c r="AM912" s="83"/>
      <c r="AN912" s="85">
        <v>40443.141168981485</v>
      </c>
      <c r="AO912" s="83"/>
      <c r="AP912" s="83" t="b">
        <v>0</v>
      </c>
      <c r="AQ912" s="83" t="b">
        <v>0</v>
      </c>
      <c r="AR912" s="83" t="b">
        <v>1</v>
      </c>
      <c r="AS912" s="83" t="s">
        <v>5604</v>
      </c>
      <c r="AT912" s="83">
        <v>1</v>
      </c>
      <c r="AU912" s="89" t="s">
        <v>9985</v>
      </c>
      <c r="AV912" s="83" t="b">
        <v>0</v>
      </c>
      <c r="AW912" s="83" t="s">
        <v>10421</v>
      </c>
      <c r="AX912" s="89" t="s">
        <v>11331</v>
      </c>
      <c r="AY912" s="83" t="s">
        <v>66</v>
      </c>
      <c r="AZ912" s="2"/>
      <c r="BA912" s="3"/>
      <c r="BB912" s="3"/>
      <c r="BC912" s="3"/>
      <c r="BD912" s="3"/>
    </row>
    <row r="913" spans="1:56" x14ac:dyDescent="0.55000000000000004">
      <c r="A913" s="69" t="s">
        <v>811</v>
      </c>
      <c r="B913" s="70"/>
      <c r="C913" s="70"/>
      <c r="D913" s="71"/>
      <c r="E913" s="73"/>
      <c r="F913" s="107" t="s">
        <v>10359</v>
      </c>
      <c r="G913" s="70"/>
      <c r="H913" s="74"/>
      <c r="I913" s="75"/>
      <c r="J913" s="75"/>
      <c r="K913" s="74" t="s">
        <v>12386</v>
      </c>
      <c r="L913" s="78"/>
      <c r="M913" s="79"/>
      <c r="N913" s="79"/>
      <c r="O913" s="80"/>
      <c r="P913" s="81"/>
      <c r="Q913" s="81"/>
      <c r="R913" s="91"/>
      <c r="S913" s="91"/>
      <c r="T913" s="91"/>
      <c r="U913" s="91"/>
      <c r="V913" s="52"/>
      <c r="W913" s="52"/>
      <c r="X913" s="52"/>
      <c r="Y913" s="52"/>
      <c r="Z913" s="51"/>
      <c r="AA913" s="76"/>
      <c r="AB913" s="76"/>
      <c r="AC913" s="77"/>
      <c r="AD913" s="83" t="s">
        <v>6755</v>
      </c>
      <c r="AE913" s="83">
        <v>5</v>
      </c>
      <c r="AF913" s="83">
        <v>21</v>
      </c>
      <c r="AG913" s="83">
        <v>4992</v>
      </c>
      <c r="AH913" s="83">
        <v>0</v>
      </c>
      <c r="AI913" s="83"/>
      <c r="AJ913" s="83" t="s">
        <v>7730</v>
      </c>
      <c r="AK913" s="83" t="s">
        <v>8304</v>
      </c>
      <c r="AL913" s="89" t="s">
        <v>8971</v>
      </c>
      <c r="AM913" s="83"/>
      <c r="AN913" s="85">
        <v>41772.152430555558</v>
      </c>
      <c r="AO913" s="89" t="s">
        <v>9828</v>
      </c>
      <c r="AP913" s="83" t="b">
        <v>1</v>
      </c>
      <c r="AQ913" s="83" t="b">
        <v>0</v>
      </c>
      <c r="AR913" s="83" t="b">
        <v>0</v>
      </c>
      <c r="AS913" s="83" t="s">
        <v>5604</v>
      </c>
      <c r="AT913" s="83">
        <v>2</v>
      </c>
      <c r="AU913" s="89" t="s">
        <v>9970</v>
      </c>
      <c r="AV913" s="83" t="b">
        <v>0</v>
      </c>
      <c r="AW913" s="83" t="s">
        <v>10421</v>
      </c>
      <c r="AX913" s="89" t="s">
        <v>11332</v>
      </c>
      <c r="AY913" s="83" t="s">
        <v>66</v>
      </c>
      <c r="AZ913" s="2"/>
      <c r="BA913" s="3"/>
      <c r="BB913" s="3"/>
      <c r="BC913" s="3"/>
      <c r="BD913" s="3"/>
    </row>
    <row r="914" spans="1:56" x14ac:dyDescent="0.55000000000000004">
      <c r="A914" s="69" t="s">
        <v>812</v>
      </c>
      <c r="B914" s="70"/>
      <c r="C914" s="70"/>
      <c r="D914" s="71"/>
      <c r="E914" s="73"/>
      <c r="F914" s="107" t="s">
        <v>10360</v>
      </c>
      <c r="G914" s="70"/>
      <c r="H914" s="74"/>
      <c r="I914" s="75"/>
      <c r="J914" s="75"/>
      <c r="K914" s="74" t="s">
        <v>12387</v>
      </c>
      <c r="L914" s="78"/>
      <c r="M914" s="79"/>
      <c r="N914" s="79"/>
      <c r="O914" s="80"/>
      <c r="P914" s="81"/>
      <c r="Q914" s="81"/>
      <c r="R914" s="91"/>
      <c r="S914" s="91"/>
      <c r="T914" s="91"/>
      <c r="U914" s="91"/>
      <c r="V914" s="52"/>
      <c r="W914" s="52"/>
      <c r="X914" s="52"/>
      <c r="Y914" s="52"/>
      <c r="Z914" s="51"/>
      <c r="AA914" s="76"/>
      <c r="AB914" s="76"/>
      <c r="AC914" s="77"/>
      <c r="AD914" s="83" t="s">
        <v>6756</v>
      </c>
      <c r="AE914" s="83">
        <v>2567</v>
      </c>
      <c r="AF914" s="83">
        <v>1186</v>
      </c>
      <c r="AG914" s="83">
        <v>6306</v>
      </c>
      <c r="AH914" s="83">
        <v>2731</v>
      </c>
      <c r="AI914" s="83"/>
      <c r="AJ914" s="83" t="s">
        <v>7731</v>
      </c>
      <c r="AK914" s="83" t="s">
        <v>8305</v>
      </c>
      <c r="AL914" s="89" t="s">
        <v>8972</v>
      </c>
      <c r="AM914" s="83"/>
      <c r="AN914" s="85">
        <v>40315.737893518519</v>
      </c>
      <c r="AO914" s="89" t="s">
        <v>9829</v>
      </c>
      <c r="AP914" s="83" t="b">
        <v>0</v>
      </c>
      <c r="AQ914" s="83" t="b">
        <v>0</v>
      </c>
      <c r="AR914" s="83" t="b">
        <v>1</v>
      </c>
      <c r="AS914" s="83" t="s">
        <v>5604</v>
      </c>
      <c r="AT914" s="83">
        <v>31</v>
      </c>
      <c r="AU914" s="89" t="s">
        <v>9970</v>
      </c>
      <c r="AV914" s="83" t="b">
        <v>0</v>
      </c>
      <c r="AW914" s="83" t="s">
        <v>10421</v>
      </c>
      <c r="AX914" s="89" t="s">
        <v>11333</v>
      </c>
      <c r="AY914" s="83" t="s">
        <v>66</v>
      </c>
      <c r="AZ914" s="2"/>
      <c r="BA914" s="3"/>
      <c r="BB914" s="3"/>
      <c r="BC914" s="3"/>
      <c r="BD914" s="3"/>
    </row>
    <row r="915" spans="1:56" x14ac:dyDescent="0.55000000000000004">
      <c r="A915" s="69" t="s">
        <v>813</v>
      </c>
      <c r="B915" s="70"/>
      <c r="C915" s="70"/>
      <c r="D915" s="71"/>
      <c r="E915" s="73"/>
      <c r="F915" s="107" t="s">
        <v>3152</v>
      </c>
      <c r="G915" s="70"/>
      <c r="H915" s="74"/>
      <c r="I915" s="75"/>
      <c r="J915" s="75"/>
      <c r="K915" s="74" t="s">
        <v>12388</v>
      </c>
      <c r="L915" s="78"/>
      <c r="M915" s="79"/>
      <c r="N915" s="79"/>
      <c r="O915" s="80"/>
      <c r="P915" s="81"/>
      <c r="Q915" s="81"/>
      <c r="R915" s="91"/>
      <c r="S915" s="91"/>
      <c r="T915" s="91"/>
      <c r="U915" s="91"/>
      <c r="V915" s="52"/>
      <c r="W915" s="52"/>
      <c r="X915" s="52"/>
      <c r="Y915" s="52"/>
      <c r="Z915" s="51"/>
      <c r="AA915" s="76"/>
      <c r="AB915" s="76"/>
      <c r="AC915" s="77"/>
      <c r="AD915" s="83" t="s">
        <v>6757</v>
      </c>
      <c r="AE915" s="83">
        <v>198</v>
      </c>
      <c r="AF915" s="83">
        <v>69</v>
      </c>
      <c r="AG915" s="83">
        <v>56</v>
      </c>
      <c r="AH915" s="83">
        <v>483</v>
      </c>
      <c r="AI915" s="83"/>
      <c r="AJ915" s="83" t="s">
        <v>7732</v>
      </c>
      <c r="AK915" s="83" t="s">
        <v>5773</v>
      </c>
      <c r="AL915" s="83"/>
      <c r="AM915" s="83"/>
      <c r="AN915" s="85">
        <v>43030.757708333331</v>
      </c>
      <c r="AO915" s="89" t="s">
        <v>9830</v>
      </c>
      <c r="AP915" s="83" t="b">
        <v>0</v>
      </c>
      <c r="AQ915" s="83" t="b">
        <v>0</v>
      </c>
      <c r="AR915" s="83" t="b">
        <v>1</v>
      </c>
      <c r="AS915" s="83" t="s">
        <v>5605</v>
      </c>
      <c r="AT915" s="83">
        <v>0</v>
      </c>
      <c r="AU915" s="89" t="s">
        <v>9970</v>
      </c>
      <c r="AV915" s="83" t="b">
        <v>0</v>
      </c>
      <c r="AW915" s="83" t="s">
        <v>10421</v>
      </c>
      <c r="AX915" s="89" t="s">
        <v>11334</v>
      </c>
      <c r="AY915" s="83" t="s">
        <v>66</v>
      </c>
      <c r="AZ915" s="2"/>
      <c r="BA915" s="3"/>
      <c r="BB915" s="3"/>
      <c r="BC915" s="3"/>
      <c r="BD915" s="3"/>
    </row>
    <row r="916" spans="1:56" x14ac:dyDescent="0.55000000000000004">
      <c r="A916" s="69" t="s">
        <v>814</v>
      </c>
      <c r="B916" s="70"/>
      <c r="C916" s="70"/>
      <c r="D916" s="71"/>
      <c r="E916" s="73"/>
      <c r="F916" s="107" t="s">
        <v>3153</v>
      </c>
      <c r="G916" s="70"/>
      <c r="H916" s="74"/>
      <c r="I916" s="75"/>
      <c r="J916" s="75"/>
      <c r="K916" s="74" t="s">
        <v>12389</v>
      </c>
      <c r="L916" s="78"/>
      <c r="M916" s="79"/>
      <c r="N916" s="79"/>
      <c r="O916" s="80"/>
      <c r="P916" s="81"/>
      <c r="Q916" s="81"/>
      <c r="R916" s="91"/>
      <c r="S916" s="91"/>
      <c r="T916" s="91"/>
      <c r="U916" s="91"/>
      <c r="V916" s="52"/>
      <c r="W916" s="52"/>
      <c r="X916" s="52"/>
      <c r="Y916" s="52"/>
      <c r="Z916" s="51"/>
      <c r="AA916" s="76"/>
      <c r="AB916" s="76"/>
      <c r="AC916" s="77"/>
      <c r="AD916" s="83" t="s">
        <v>6758</v>
      </c>
      <c r="AE916" s="83">
        <v>141</v>
      </c>
      <c r="AF916" s="83">
        <v>287</v>
      </c>
      <c r="AG916" s="83">
        <v>4040</v>
      </c>
      <c r="AH916" s="83">
        <v>2178</v>
      </c>
      <c r="AI916" s="83"/>
      <c r="AJ916" s="83"/>
      <c r="AK916" s="83"/>
      <c r="AL916" s="83"/>
      <c r="AM916" s="83"/>
      <c r="AN916" s="85">
        <v>40432.888506944444</v>
      </c>
      <c r="AO916" s="89" t="s">
        <v>9831</v>
      </c>
      <c r="AP916" s="83" t="b">
        <v>1</v>
      </c>
      <c r="AQ916" s="83" t="b">
        <v>0</v>
      </c>
      <c r="AR916" s="83" t="b">
        <v>0</v>
      </c>
      <c r="AS916" s="83" t="s">
        <v>5605</v>
      </c>
      <c r="AT916" s="83">
        <v>23</v>
      </c>
      <c r="AU916" s="89" t="s">
        <v>9970</v>
      </c>
      <c r="AV916" s="83" t="b">
        <v>0</v>
      </c>
      <c r="AW916" s="83" t="s">
        <v>10421</v>
      </c>
      <c r="AX916" s="89" t="s">
        <v>11335</v>
      </c>
      <c r="AY916" s="83" t="s">
        <v>66</v>
      </c>
      <c r="AZ916" s="2"/>
      <c r="BA916" s="3"/>
      <c r="BB916" s="3"/>
      <c r="BC916" s="3"/>
      <c r="BD916" s="3"/>
    </row>
    <row r="917" spans="1:56" x14ac:dyDescent="0.55000000000000004">
      <c r="A917" s="69" t="s">
        <v>815</v>
      </c>
      <c r="B917" s="70"/>
      <c r="C917" s="70"/>
      <c r="D917" s="71"/>
      <c r="E917" s="73"/>
      <c r="F917" s="107" t="s">
        <v>3154</v>
      </c>
      <c r="G917" s="70"/>
      <c r="H917" s="74"/>
      <c r="I917" s="75"/>
      <c r="J917" s="75"/>
      <c r="K917" s="74" t="s">
        <v>12390</v>
      </c>
      <c r="L917" s="78"/>
      <c r="M917" s="79"/>
      <c r="N917" s="79"/>
      <c r="O917" s="80"/>
      <c r="P917" s="81"/>
      <c r="Q917" s="81"/>
      <c r="R917" s="91"/>
      <c r="S917" s="91"/>
      <c r="T917" s="91"/>
      <c r="U917" s="91"/>
      <c r="V917" s="52"/>
      <c r="W917" s="52"/>
      <c r="X917" s="52"/>
      <c r="Y917" s="52"/>
      <c r="Z917" s="51"/>
      <c r="AA917" s="76"/>
      <c r="AB917" s="76"/>
      <c r="AC917" s="77"/>
      <c r="AD917" s="83" t="s">
        <v>6759</v>
      </c>
      <c r="AE917" s="83">
        <v>4978</v>
      </c>
      <c r="AF917" s="83">
        <v>2746</v>
      </c>
      <c r="AG917" s="83">
        <v>40943</v>
      </c>
      <c r="AH917" s="83">
        <v>55092</v>
      </c>
      <c r="AI917" s="83"/>
      <c r="AJ917" s="83" t="s">
        <v>7733</v>
      </c>
      <c r="AK917" s="83" t="s">
        <v>8306</v>
      </c>
      <c r="AL917" s="89" t="s">
        <v>8973</v>
      </c>
      <c r="AM917" s="83"/>
      <c r="AN917" s="85">
        <v>40413.435358796298</v>
      </c>
      <c r="AO917" s="89" t="s">
        <v>9832</v>
      </c>
      <c r="AP917" s="83" t="b">
        <v>0</v>
      </c>
      <c r="AQ917" s="83" t="b">
        <v>0</v>
      </c>
      <c r="AR917" s="83" t="b">
        <v>1</v>
      </c>
      <c r="AS917" s="83" t="s">
        <v>5604</v>
      </c>
      <c r="AT917" s="83">
        <v>210</v>
      </c>
      <c r="AU917" s="89" t="s">
        <v>9967</v>
      </c>
      <c r="AV917" s="83" t="b">
        <v>0</v>
      </c>
      <c r="AW917" s="83" t="s">
        <v>10421</v>
      </c>
      <c r="AX917" s="89" t="s">
        <v>11336</v>
      </c>
      <c r="AY917" s="83" t="s">
        <v>66</v>
      </c>
      <c r="AZ917" s="2"/>
      <c r="BA917" s="3"/>
      <c r="BB917" s="3"/>
      <c r="BC917" s="3"/>
      <c r="BD917" s="3"/>
    </row>
    <row r="918" spans="1:56" x14ac:dyDescent="0.55000000000000004">
      <c r="A918" s="69" t="s">
        <v>817</v>
      </c>
      <c r="B918" s="70"/>
      <c r="C918" s="70"/>
      <c r="D918" s="71"/>
      <c r="E918" s="73"/>
      <c r="F918" s="107" t="s">
        <v>3156</v>
      </c>
      <c r="G918" s="70"/>
      <c r="H918" s="74"/>
      <c r="I918" s="75"/>
      <c r="J918" s="75"/>
      <c r="K918" s="74" t="s">
        <v>12391</v>
      </c>
      <c r="L918" s="78"/>
      <c r="M918" s="79"/>
      <c r="N918" s="79"/>
      <c r="O918" s="80"/>
      <c r="P918" s="81"/>
      <c r="Q918" s="81"/>
      <c r="R918" s="91"/>
      <c r="S918" s="91"/>
      <c r="T918" s="91"/>
      <c r="U918" s="91"/>
      <c r="V918" s="52"/>
      <c r="W918" s="52"/>
      <c r="X918" s="52"/>
      <c r="Y918" s="52"/>
      <c r="Z918" s="51"/>
      <c r="AA918" s="76"/>
      <c r="AB918" s="76"/>
      <c r="AC918" s="77"/>
      <c r="AD918" s="83" t="s">
        <v>6760</v>
      </c>
      <c r="AE918" s="83">
        <v>4720</v>
      </c>
      <c r="AF918" s="83">
        <v>2994</v>
      </c>
      <c r="AG918" s="83">
        <v>20883</v>
      </c>
      <c r="AH918" s="83">
        <v>15044</v>
      </c>
      <c r="AI918" s="83"/>
      <c r="AJ918" s="83" t="s">
        <v>7734</v>
      </c>
      <c r="AK918" s="83" t="s">
        <v>5770</v>
      </c>
      <c r="AL918" s="89" t="s">
        <v>8974</v>
      </c>
      <c r="AM918" s="83"/>
      <c r="AN918" s="85">
        <v>40471.235358796293</v>
      </c>
      <c r="AO918" s="89" t="s">
        <v>9833</v>
      </c>
      <c r="AP918" s="83" t="b">
        <v>0</v>
      </c>
      <c r="AQ918" s="83" t="b">
        <v>0</v>
      </c>
      <c r="AR918" s="83" t="b">
        <v>1</v>
      </c>
      <c r="AS918" s="83" t="s">
        <v>5604</v>
      </c>
      <c r="AT918" s="83">
        <v>700</v>
      </c>
      <c r="AU918" s="89" t="s">
        <v>9970</v>
      </c>
      <c r="AV918" s="83" t="b">
        <v>0</v>
      </c>
      <c r="AW918" s="83" t="s">
        <v>10421</v>
      </c>
      <c r="AX918" s="89" t="s">
        <v>11337</v>
      </c>
      <c r="AY918" s="83" t="s">
        <v>66</v>
      </c>
      <c r="AZ918" s="2"/>
      <c r="BA918" s="3"/>
      <c r="BB918" s="3"/>
      <c r="BC918" s="3"/>
      <c r="BD918" s="3"/>
    </row>
    <row r="919" spans="1:56" x14ac:dyDescent="0.55000000000000004">
      <c r="A919" s="69" t="s">
        <v>1223</v>
      </c>
      <c r="B919" s="70"/>
      <c r="C919" s="70"/>
      <c r="D919" s="71"/>
      <c r="E919" s="73"/>
      <c r="F919" s="107" t="s">
        <v>10361</v>
      </c>
      <c r="G919" s="70"/>
      <c r="H919" s="74"/>
      <c r="I919" s="75"/>
      <c r="J919" s="75"/>
      <c r="K919" s="74" t="s">
        <v>12392</v>
      </c>
      <c r="L919" s="78"/>
      <c r="M919" s="79"/>
      <c r="N919" s="79"/>
      <c r="O919" s="80"/>
      <c r="P919" s="81"/>
      <c r="Q919" s="81"/>
      <c r="R919" s="91"/>
      <c r="S919" s="91"/>
      <c r="T919" s="91"/>
      <c r="U919" s="91"/>
      <c r="V919" s="52"/>
      <c r="W919" s="52"/>
      <c r="X919" s="52"/>
      <c r="Y919" s="52"/>
      <c r="Z919" s="51"/>
      <c r="AA919" s="76"/>
      <c r="AB919" s="76"/>
      <c r="AC919" s="77"/>
      <c r="AD919" s="83" t="s">
        <v>6761</v>
      </c>
      <c r="AE919" s="83">
        <v>428</v>
      </c>
      <c r="AF919" s="83">
        <v>10760</v>
      </c>
      <c r="AG919" s="83">
        <v>3423</v>
      </c>
      <c r="AH919" s="83">
        <v>2739</v>
      </c>
      <c r="AI919" s="83"/>
      <c r="AJ919" s="83" t="s">
        <v>7735</v>
      </c>
      <c r="AK919" s="83" t="s">
        <v>8307</v>
      </c>
      <c r="AL919" s="89" t="s">
        <v>8975</v>
      </c>
      <c r="AM919" s="83"/>
      <c r="AN919" s="85">
        <v>40077.430208333331</v>
      </c>
      <c r="AO919" s="89" t="s">
        <v>9834</v>
      </c>
      <c r="AP919" s="83" t="b">
        <v>0</v>
      </c>
      <c r="AQ919" s="83" t="b">
        <v>0</v>
      </c>
      <c r="AR919" s="83" t="b">
        <v>1</v>
      </c>
      <c r="AS919" s="83" t="s">
        <v>5604</v>
      </c>
      <c r="AT919" s="83">
        <v>206</v>
      </c>
      <c r="AU919" s="89" t="s">
        <v>9969</v>
      </c>
      <c r="AV919" s="83" t="b">
        <v>0</v>
      </c>
      <c r="AW919" s="83" t="s">
        <v>10421</v>
      </c>
      <c r="AX919" s="89" t="s">
        <v>11338</v>
      </c>
      <c r="AY919" s="83" t="s">
        <v>65</v>
      </c>
      <c r="AZ919" s="2"/>
      <c r="BA919" s="3"/>
      <c r="BB919" s="3"/>
      <c r="BC919" s="3"/>
      <c r="BD919" s="3"/>
    </row>
    <row r="920" spans="1:56" x14ac:dyDescent="0.55000000000000004">
      <c r="A920" s="69" t="s">
        <v>1224</v>
      </c>
      <c r="B920" s="70"/>
      <c r="C920" s="70"/>
      <c r="D920" s="71"/>
      <c r="E920" s="73"/>
      <c r="F920" s="107" t="s">
        <v>10362</v>
      </c>
      <c r="G920" s="70"/>
      <c r="H920" s="74"/>
      <c r="I920" s="75"/>
      <c r="J920" s="75"/>
      <c r="K920" s="74" t="s">
        <v>12393</v>
      </c>
      <c r="L920" s="78"/>
      <c r="M920" s="79"/>
      <c r="N920" s="79"/>
      <c r="O920" s="80"/>
      <c r="P920" s="81"/>
      <c r="Q920" s="81"/>
      <c r="R920" s="91"/>
      <c r="S920" s="91"/>
      <c r="T920" s="91"/>
      <c r="U920" s="91"/>
      <c r="V920" s="52"/>
      <c r="W920" s="52"/>
      <c r="X920" s="52"/>
      <c r="Y920" s="52"/>
      <c r="Z920" s="51"/>
      <c r="AA920" s="76"/>
      <c r="AB920" s="76"/>
      <c r="AC920" s="77"/>
      <c r="AD920" s="83" t="s">
        <v>6762</v>
      </c>
      <c r="AE920" s="83">
        <v>290</v>
      </c>
      <c r="AF920" s="83">
        <v>120</v>
      </c>
      <c r="AG920" s="83">
        <v>73</v>
      </c>
      <c r="AH920" s="83">
        <v>3</v>
      </c>
      <c r="AI920" s="83"/>
      <c r="AJ920" s="83" t="s">
        <v>7736</v>
      </c>
      <c r="AK920" s="83" t="s">
        <v>8308</v>
      </c>
      <c r="AL920" s="89" t="s">
        <v>8976</v>
      </c>
      <c r="AM920" s="83"/>
      <c r="AN920" s="85">
        <v>42549.649733796294</v>
      </c>
      <c r="AO920" s="89" t="s">
        <v>9835</v>
      </c>
      <c r="AP920" s="83" t="b">
        <v>0</v>
      </c>
      <c r="AQ920" s="83" t="b">
        <v>0</v>
      </c>
      <c r="AR920" s="83" t="b">
        <v>0</v>
      </c>
      <c r="AS920" s="83" t="s">
        <v>5604</v>
      </c>
      <c r="AT920" s="83">
        <v>5</v>
      </c>
      <c r="AU920" s="89" t="s">
        <v>9970</v>
      </c>
      <c r="AV920" s="83" t="b">
        <v>0</v>
      </c>
      <c r="AW920" s="83" t="s">
        <v>10421</v>
      </c>
      <c r="AX920" s="89" t="s">
        <v>11339</v>
      </c>
      <c r="AY920" s="83" t="s">
        <v>65</v>
      </c>
      <c r="AZ920" s="2"/>
      <c r="BA920" s="3"/>
      <c r="BB920" s="3"/>
      <c r="BC920" s="3"/>
      <c r="BD920" s="3"/>
    </row>
    <row r="921" spans="1:56" x14ac:dyDescent="0.55000000000000004">
      <c r="A921" s="69" t="s">
        <v>818</v>
      </c>
      <c r="B921" s="70"/>
      <c r="C921" s="70"/>
      <c r="D921" s="71"/>
      <c r="E921" s="73"/>
      <c r="F921" s="107" t="s">
        <v>3157</v>
      </c>
      <c r="G921" s="70"/>
      <c r="H921" s="74"/>
      <c r="I921" s="75"/>
      <c r="J921" s="75"/>
      <c r="K921" s="74" t="s">
        <v>12394</v>
      </c>
      <c r="L921" s="78"/>
      <c r="M921" s="79"/>
      <c r="N921" s="79"/>
      <c r="O921" s="80"/>
      <c r="P921" s="81"/>
      <c r="Q921" s="81"/>
      <c r="R921" s="91"/>
      <c r="S921" s="91"/>
      <c r="T921" s="91"/>
      <c r="U921" s="91"/>
      <c r="V921" s="52"/>
      <c r="W921" s="52"/>
      <c r="X921" s="52"/>
      <c r="Y921" s="52"/>
      <c r="Z921" s="51"/>
      <c r="AA921" s="76"/>
      <c r="AB921" s="76"/>
      <c r="AC921" s="77"/>
      <c r="AD921" s="83" t="s">
        <v>6763</v>
      </c>
      <c r="AE921" s="83">
        <v>832</v>
      </c>
      <c r="AF921" s="83">
        <v>325</v>
      </c>
      <c r="AG921" s="83">
        <v>2386</v>
      </c>
      <c r="AH921" s="83">
        <v>2649</v>
      </c>
      <c r="AI921" s="83"/>
      <c r="AJ921" s="83" t="s">
        <v>7737</v>
      </c>
      <c r="AK921" s="83" t="s">
        <v>8254</v>
      </c>
      <c r="AL921" s="83"/>
      <c r="AM921" s="83"/>
      <c r="AN921" s="85">
        <v>41066.804108796299</v>
      </c>
      <c r="AO921" s="89" t="s">
        <v>9836</v>
      </c>
      <c r="AP921" s="83" t="b">
        <v>0</v>
      </c>
      <c r="AQ921" s="83" t="b">
        <v>0</v>
      </c>
      <c r="AR921" s="83" t="b">
        <v>1</v>
      </c>
      <c r="AS921" s="83" t="s">
        <v>5604</v>
      </c>
      <c r="AT921" s="83">
        <v>17</v>
      </c>
      <c r="AU921" s="89" t="s">
        <v>9978</v>
      </c>
      <c r="AV921" s="83" t="b">
        <v>0</v>
      </c>
      <c r="AW921" s="83" t="s">
        <v>10421</v>
      </c>
      <c r="AX921" s="89" t="s">
        <v>11340</v>
      </c>
      <c r="AY921" s="83" t="s">
        <v>66</v>
      </c>
      <c r="AZ921" s="2"/>
      <c r="BA921" s="3"/>
      <c r="BB921" s="3"/>
      <c r="BC921" s="3"/>
      <c r="BD921" s="3"/>
    </row>
    <row r="922" spans="1:56" x14ac:dyDescent="0.55000000000000004">
      <c r="A922" s="69" t="s">
        <v>1225</v>
      </c>
      <c r="B922" s="70"/>
      <c r="C922" s="70"/>
      <c r="D922" s="71"/>
      <c r="E922" s="73"/>
      <c r="F922" s="107" t="s">
        <v>10363</v>
      </c>
      <c r="G922" s="70"/>
      <c r="H922" s="74"/>
      <c r="I922" s="75"/>
      <c r="J922" s="75"/>
      <c r="K922" s="74" t="s">
        <v>12395</v>
      </c>
      <c r="L922" s="78"/>
      <c r="M922" s="79"/>
      <c r="N922" s="79"/>
      <c r="O922" s="80"/>
      <c r="P922" s="81"/>
      <c r="Q922" s="81"/>
      <c r="R922" s="91"/>
      <c r="S922" s="91"/>
      <c r="T922" s="91"/>
      <c r="U922" s="91"/>
      <c r="V922" s="52"/>
      <c r="W922" s="52"/>
      <c r="X922" s="52"/>
      <c r="Y922" s="52"/>
      <c r="Z922" s="51"/>
      <c r="AA922" s="76"/>
      <c r="AB922" s="76"/>
      <c r="AC922" s="77"/>
      <c r="AD922" s="83" t="s">
        <v>6764</v>
      </c>
      <c r="AE922" s="83">
        <v>1995</v>
      </c>
      <c r="AF922" s="83">
        <v>3465</v>
      </c>
      <c r="AG922" s="83">
        <v>6058</v>
      </c>
      <c r="AH922" s="83">
        <v>2136</v>
      </c>
      <c r="AI922" s="83"/>
      <c r="AJ922" s="83" t="s">
        <v>7738</v>
      </c>
      <c r="AK922" s="83"/>
      <c r="AL922" s="89" t="s">
        <v>8977</v>
      </c>
      <c r="AM922" s="83"/>
      <c r="AN922" s="85">
        <v>41183.278831018521</v>
      </c>
      <c r="AO922" s="89" t="s">
        <v>9837</v>
      </c>
      <c r="AP922" s="83" t="b">
        <v>0</v>
      </c>
      <c r="AQ922" s="83" t="b">
        <v>0</v>
      </c>
      <c r="AR922" s="83" t="b">
        <v>1</v>
      </c>
      <c r="AS922" s="83" t="s">
        <v>5604</v>
      </c>
      <c r="AT922" s="83">
        <v>96</v>
      </c>
      <c r="AU922" s="89" t="s">
        <v>9969</v>
      </c>
      <c r="AV922" s="83" t="b">
        <v>0</v>
      </c>
      <c r="AW922" s="83" t="s">
        <v>10421</v>
      </c>
      <c r="AX922" s="89" t="s">
        <v>11341</v>
      </c>
      <c r="AY922" s="83" t="s">
        <v>65</v>
      </c>
      <c r="AZ922" s="2"/>
      <c r="BA922" s="3"/>
      <c r="BB922" s="3"/>
      <c r="BC922" s="3"/>
      <c r="BD922" s="3"/>
    </row>
    <row r="923" spans="1:56" x14ac:dyDescent="0.55000000000000004">
      <c r="A923" s="69" t="s">
        <v>820</v>
      </c>
      <c r="B923" s="70"/>
      <c r="C923" s="70"/>
      <c r="D923" s="71"/>
      <c r="E923" s="73"/>
      <c r="F923" s="107" t="s">
        <v>3159</v>
      </c>
      <c r="G923" s="70"/>
      <c r="H923" s="74"/>
      <c r="I923" s="75"/>
      <c r="J923" s="75"/>
      <c r="K923" s="74" t="s">
        <v>12396</v>
      </c>
      <c r="L923" s="78"/>
      <c r="M923" s="79"/>
      <c r="N923" s="79"/>
      <c r="O923" s="80"/>
      <c r="P923" s="81"/>
      <c r="Q923" s="81"/>
      <c r="R923" s="91"/>
      <c r="S923" s="91"/>
      <c r="T923" s="91"/>
      <c r="U923" s="91"/>
      <c r="V923" s="52"/>
      <c r="W923" s="52"/>
      <c r="X923" s="52"/>
      <c r="Y923" s="52"/>
      <c r="Z923" s="51"/>
      <c r="AA923" s="76"/>
      <c r="AB923" s="76"/>
      <c r="AC923" s="77"/>
      <c r="AD923" s="83" t="s">
        <v>6765</v>
      </c>
      <c r="AE923" s="83">
        <v>1216</v>
      </c>
      <c r="AF923" s="83">
        <v>4454</v>
      </c>
      <c r="AG923" s="83">
        <v>57515</v>
      </c>
      <c r="AH923" s="83">
        <v>19719</v>
      </c>
      <c r="AI923" s="83"/>
      <c r="AJ923" s="83" t="s">
        <v>7739</v>
      </c>
      <c r="AK923" s="83" t="s">
        <v>5741</v>
      </c>
      <c r="AL923" s="89" t="s">
        <v>8978</v>
      </c>
      <c r="AM923" s="83"/>
      <c r="AN923" s="85">
        <v>40558.601388888892</v>
      </c>
      <c r="AO923" s="89" t="s">
        <v>9838</v>
      </c>
      <c r="AP923" s="83" t="b">
        <v>0</v>
      </c>
      <c r="AQ923" s="83" t="b">
        <v>0</v>
      </c>
      <c r="AR923" s="83" t="b">
        <v>0</v>
      </c>
      <c r="AS923" s="83" t="s">
        <v>5604</v>
      </c>
      <c r="AT923" s="83">
        <v>113</v>
      </c>
      <c r="AU923" s="89" t="s">
        <v>9985</v>
      </c>
      <c r="AV923" s="83" t="b">
        <v>0</v>
      </c>
      <c r="AW923" s="83" t="s">
        <v>10421</v>
      </c>
      <c r="AX923" s="89" t="s">
        <v>11342</v>
      </c>
      <c r="AY923" s="83" t="s">
        <v>66</v>
      </c>
      <c r="AZ923" s="2"/>
      <c r="BA923" s="3"/>
      <c r="BB923" s="3"/>
      <c r="BC923" s="3"/>
      <c r="BD923" s="3"/>
    </row>
    <row r="924" spans="1:56" x14ac:dyDescent="0.55000000000000004">
      <c r="A924" s="69" t="s">
        <v>1226</v>
      </c>
      <c r="B924" s="70"/>
      <c r="C924" s="70"/>
      <c r="D924" s="71"/>
      <c r="E924" s="73"/>
      <c r="F924" s="107" t="s">
        <v>10364</v>
      </c>
      <c r="G924" s="70"/>
      <c r="H924" s="74"/>
      <c r="I924" s="75"/>
      <c r="J924" s="75"/>
      <c r="K924" s="74" t="s">
        <v>12397</v>
      </c>
      <c r="L924" s="78"/>
      <c r="M924" s="79"/>
      <c r="N924" s="79"/>
      <c r="O924" s="80"/>
      <c r="P924" s="81"/>
      <c r="Q924" s="81"/>
      <c r="R924" s="91"/>
      <c r="S924" s="91"/>
      <c r="T924" s="91"/>
      <c r="U924" s="91"/>
      <c r="V924" s="52"/>
      <c r="W924" s="52"/>
      <c r="X924" s="52"/>
      <c r="Y924" s="52"/>
      <c r="Z924" s="51"/>
      <c r="AA924" s="76"/>
      <c r="AB924" s="76"/>
      <c r="AC924" s="77"/>
      <c r="AD924" s="83" t="s">
        <v>6766</v>
      </c>
      <c r="AE924" s="83">
        <v>501</v>
      </c>
      <c r="AF924" s="83">
        <v>367</v>
      </c>
      <c r="AG924" s="83">
        <v>3461</v>
      </c>
      <c r="AH924" s="83">
        <v>3864</v>
      </c>
      <c r="AI924" s="83"/>
      <c r="AJ924" s="83" t="s">
        <v>7740</v>
      </c>
      <c r="AK924" s="83"/>
      <c r="AL924" s="83"/>
      <c r="AM924" s="83"/>
      <c r="AN924" s="85">
        <v>42390.530694444446</v>
      </c>
      <c r="AO924" s="89" t="s">
        <v>9839</v>
      </c>
      <c r="AP924" s="83" t="b">
        <v>1</v>
      </c>
      <c r="AQ924" s="83" t="b">
        <v>0</v>
      </c>
      <c r="AR924" s="83" t="b">
        <v>0</v>
      </c>
      <c r="AS924" s="83" t="s">
        <v>9959</v>
      </c>
      <c r="AT924" s="83">
        <v>1</v>
      </c>
      <c r="AU924" s="83"/>
      <c r="AV924" s="83" t="b">
        <v>0</v>
      </c>
      <c r="AW924" s="83" t="s">
        <v>10421</v>
      </c>
      <c r="AX924" s="89" t="s">
        <v>11343</v>
      </c>
      <c r="AY924" s="83" t="s">
        <v>65</v>
      </c>
      <c r="AZ924" s="2"/>
      <c r="BA924" s="3"/>
      <c r="BB924" s="3"/>
      <c r="BC924" s="3"/>
      <c r="BD924" s="3"/>
    </row>
    <row r="925" spans="1:56" x14ac:dyDescent="0.55000000000000004">
      <c r="A925" s="69" t="s">
        <v>1227</v>
      </c>
      <c r="B925" s="70"/>
      <c r="C925" s="70"/>
      <c r="D925" s="71"/>
      <c r="E925" s="73"/>
      <c r="F925" s="107" t="s">
        <v>10365</v>
      </c>
      <c r="G925" s="70"/>
      <c r="H925" s="74"/>
      <c r="I925" s="75"/>
      <c r="J925" s="75"/>
      <c r="K925" s="74" t="s">
        <v>12398</v>
      </c>
      <c r="L925" s="78"/>
      <c r="M925" s="79"/>
      <c r="N925" s="79"/>
      <c r="O925" s="80"/>
      <c r="P925" s="81"/>
      <c r="Q925" s="81"/>
      <c r="R925" s="91"/>
      <c r="S925" s="91"/>
      <c r="T925" s="91"/>
      <c r="U925" s="91"/>
      <c r="V925" s="52"/>
      <c r="W925" s="52"/>
      <c r="X925" s="52"/>
      <c r="Y925" s="52"/>
      <c r="Z925" s="51"/>
      <c r="AA925" s="76"/>
      <c r="AB925" s="76"/>
      <c r="AC925" s="77"/>
      <c r="AD925" s="83" t="s">
        <v>6767</v>
      </c>
      <c r="AE925" s="83">
        <v>344</v>
      </c>
      <c r="AF925" s="83">
        <v>3829</v>
      </c>
      <c r="AG925" s="83">
        <v>8919</v>
      </c>
      <c r="AH925" s="83">
        <v>2893</v>
      </c>
      <c r="AI925" s="83"/>
      <c r="AJ925" s="83" t="s">
        <v>7741</v>
      </c>
      <c r="AK925" s="83"/>
      <c r="AL925" s="89" t="s">
        <v>8979</v>
      </c>
      <c r="AM925" s="83"/>
      <c r="AN925" s="85">
        <v>41960.657546296294</v>
      </c>
      <c r="AO925" s="89" t="s">
        <v>9840</v>
      </c>
      <c r="AP925" s="83" t="b">
        <v>1</v>
      </c>
      <c r="AQ925" s="83" t="b">
        <v>0</v>
      </c>
      <c r="AR925" s="83" t="b">
        <v>1</v>
      </c>
      <c r="AS925" s="83" t="s">
        <v>5604</v>
      </c>
      <c r="AT925" s="83">
        <v>143</v>
      </c>
      <c r="AU925" s="89" t="s">
        <v>9970</v>
      </c>
      <c r="AV925" s="83" t="b">
        <v>0</v>
      </c>
      <c r="AW925" s="83" t="s">
        <v>10421</v>
      </c>
      <c r="AX925" s="89" t="s">
        <v>11344</v>
      </c>
      <c r="AY925" s="83" t="s">
        <v>65</v>
      </c>
      <c r="AZ925" s="2"/>
      <c r="BA925" s="3"/>
      <c r="BB925" s="3"/>
      <c r="BC925" s="3"/>
      <c r="BD925" s="3"/>
    </row>
    <row r="926" spans="1:56" x14ac:dyDescent="0.55000000000000004">
      <c r="A926" s="69" t="s">
        <v>822</v>
      </c>
      <c r="B926" s="70"/>
      <c r="C926" s="70"/>
      <c r="D926" s="71"/>
      <c r="E926" s="73"/>
      <c r="F926" s="107" t="s">
        <v>3160</v>
      </c>
      <c r="G926" s="70"/>
      <c r="H926" s="74"/>
      <c r="I926" s="75"/>
      <c r="J926" s="75"/>
      <c r="K926" s="74" t="s">
        <v>12399</v>
      </c>
      <c r="L926" s="78"/>
      <c r="M926" s="79"/>
      <c r="N926" s="79"/>
      <c r="O926" s="80"/>
      <c r="P926" s="81"/>
      <c r="Q926" s="81"/>
      <c r="R926" s="91"/>
      <c r="S926" s="91"/>
      <c r="T926" s="91"/>
      <c r="U926" s="91"/>
      <c r="V926" s="52"/>
      <c r="W926" s="52"/>
      <c r="X926" s="52"/>
      <c r="Y926" s="52"/>
      <c r="Z926" s="51"/>
      <c r="AA926" s="76"/>
      <c r="AB926" s="76"/>
      <c r="AC926" s="77"/>
      <c r="AD926" s="83" t="s">
        <v>6768</v>
      </c>
      <c r="AE926" s="83">
        <v>2458</v>
      </c>
      <c r="AF926" s="83">
        <v>2399</v>
      </c>
      <c r="AG926" s="83">
        <v>3741</v>
      </c>
      <c r="AH926" s="83">
        <v>1313</v>
      </c>
      <c r="AI926" s="83"/>
      <c r="AJ926" s="83" t="s">
        <v>7742</v>
      </c>
      <c r="AK926" s="83" t="s">
        <v>7871</v>
      </c>
      <c r="AL926" s="89" t="s">
        <v>8980</v>
      </c>
      <c r="AM926" s="83"/>
      <c r="AN926" s="85">
        <v>41323.482812499999</v>
      </c>
      <c r="AO926" s="89" t="s">
        <v>9841</v>
      </c>
      <c r="AP926" s="83" t="b">
        <v>0</v>
      </c>
      <c r="AQ926" s="83" t="b">
        <v>0</v>
      </c>
      <c r="AR926" s="83" t="b">
        <v>1</v>
      </c>
      <c r="AS926" s="83" t="s">
        <v>5605</v>
      </c>
      <c r="AT926" s="83">
        <v>99</v>
      </c>
      <c r="AU926" s="89" t="s">
        <v>9967</v>
      </c>
      <c r="AV926" s="83" t="b">
        <v>0</v>
      </c>
      <c r="AW926" s="83" t="s">
        <v>10421</v>
      </c>
      <c r="AX926" s="89" t="s">
        <v>11345</v>
      </c>
      <c r="AY926" s="83" t="s">
        <v>66</v>
      </c>
      <c r="AZ926" s="2"/>
      <c r="BA926" s="3"/>
      <c r="BB926" s="3"/>
      <c r="BC926" s="3"/>
      <c r="BD926" s="3"/>
    </row>
    <row r="927" spans="1:56" x14ac:dyDescent="0.55000000000000004">
      <c r="A927" s="69" t="s">
        <v>823</v>
      </c>
      <c r="B927" s="70"/>
      <c r="C927" s="70"/>
      <c r="D927" s="71"/>
      <c r="E927" s="73"/>
      <c r="F927" s="107" t="s">
        <v>3161</v>
      </c>
      <c r="G927" s="70"/>
      <c r="H927" s="74"/>
      <c r="I927" s="75"/>
      <c r="J927" s="75"/>
      <c r="K927" s="74" t="s">
        <v>12400</v>
      </c>
      <c r="L927" s="78"/>
      <c r="M927" s="79"/>
      <c r="N927" s="79"/>
      <c r="O927" s="80"/>
      <c r="P927" s="81"/>
      <c r="Q927" s="81"/>
      <c r="R927" s="91"/>
      <c r="S927" s="91"/>
      <c r="T927" s="91"/>
      <c r="U927" s="91"/>
      <c r="V927" s="52"/>
      <c r="W927" s="52"/>
      <c r="X927" s="52"/>
      <c r="Y927" s="52"/>
      <c r="Z927" s="51"/>
      <c r="AA927" s="76"/>
      <c r="AB927" s="76"/>
      <c r="AC927" s="77"/>
      <c r="AD927" s="83" t="s">
        <v>6769</v>
      </c>
      <c r="AE927" s="83">
        <v>2726</v>
      </c>
      <c r="AF927" s="83">
        <v>1964</v>
      </c>
      <c r="AG927" s="83">
        <v>6372</v>
      </c>
      <c r="AH927" s="83">
        <v>1181</v>
      </c>
      <c r="AI927" s="83"/>
      <c r="AJ927" s="83" t="s">
        <v>7743</v>
      </c>
      <c r="AK927" s="83" t="s">
        <v>8309</v>
      </c>
      <c r="AL927" s="89" t="s">
        <v>8981</v>
      </c>
      <c r="AM927" s="83"/>
      <c r="AN927" s="85">
        <v>40436.527731481481</v>
      </c>
      <c r="AO927" s="89" t="s">
        <v>9842</v>
      </c>
      <c r="AP927" s="83" t="b">
        <v>0</v>
      </c>
      <c r="AQ927" s="83" t="b">
        <v>0</v>
      </c>
      <c r="AR927" s="83" t="b">
        <v>1</v>
      </c>
      <c r="AS927" s="83" t="s">
        <v>5604</v>
      </c>
      <c r="AT927" s="83">
        <v>64</v>
      </c>
      <c r="AU927" s="89" t="s">
        <v>9970</v>
      </c>
      <c r="AV927" s="83" t="b">
        <v>0</v>
      </c>
      <c r="AW927" s="83" t="s">
        <v>10421</v>
      </c>
      <c r="AX927" s="89" t="s">
        <v>11346</v>
      </c>
      <c r="AY927" s="83" t="s">
        <v>66</v>
      </c>
      <c r="AZ927" s="2"/>
      <c r="BA927" s="3"/>
      <c r="BB927" s="3"/>
      <c r="BC927" s="3"/>
      <c r="BD927" s="3"/>
    </row>
    <row r="928" spans="1:56" x14ac:dyDescent="0.55000000000000004">
      <c r="A928" s="69" t="s">
        <v>824</v>
      </c>
      <c r="B928" s="70"/>
      <c r="C928" s="70"/>
      <c r="D928" s="71"/>
      <c r="E928" s="73"/>
      <c r="F928" s="107" t="s">
        <v>3162</v>
      </c>
      <c r="G928" s="70"/>
      <c r="H928" s="74"/>
      <c r="I928" s="75"/>
      <c r="J928" s="75"/>
      <c r="K928" s="74" t="s">
        <v>12401</v>
      </c>
      <c r="L928" s="78"/>
      <c r="M928" s="79"/>
      <c r="N928" s="79"/>
      <c r="O928" s="80"/>
      <c r="P928" s="81"/>
      <c r="Q928" s="81"/>
      <c r="R928" s="91"/>
      <c r="S928" s="91"/>
      <c r="T928" s="91"/>
      <c r="U928" s="91"/>
      <c r="V928" s="52"/>
      <c r="W928" s="52"/>
      <c r="X928" s="52"/>
      <c r="Y928" s="52"/>
      <c r="Z928" s="51"/>
      <c r="AA928" s="76"/>
      <c r="AB928" s="76"/>
      <c r="AC928" s="77"/>
      <c r="AD928" s="83" t="s">
        <v>6770</v>
      </c>
      <c r="AE928" s="83">
        <v>372</v>
      </c>
      <c r="AF928" s="83">
        <v>73</v>
      </c>
      <c r="AG928" s="83">
        <v>1901</v>
      </c>
      <c r="AH928" s="83">
        <v>691</v>
      </c>
      <c r="AI928" s="83"/>
      <c r="AJ928" s="83" t="s">
        <v>7744</v>
      </c>
      <c r="AK928" s="83" t="s">
        <v>5740</v>
      </c>
      <c r="AL928" s="89" t="s">
        <v>8982</v>
      </c>
      <c r="AM928" s="83"/>
      <c r="AN928" s="85">
        <v>41826.625486111108</v>
      </c>
      <c r="AO928" s="89" t="s">
        <v>9843</v>
      </c>
      <c r="AP928" s="83" t="b">
        <v>1</v>
      </c>
      <c r="AQ928" s="83" t="b">
        <v>0</v>
      </c>
      <c r="AR928" s="83" t="b">
        <v>0</v>
      </c>
      <c r="AS928" s="83" t="s">
        <v>5605</v>
      </c>
      <c r="AT928" s="83">
        <v>12</v>
      </c>
      <c r="AU928" s="89" t="s">
        <v>9970</v>
      </c>
      <c r="AV928" s="83" t="b">
        <v>0</v>
      </c>
      <c r="AW928" s="83" t="s">
        <v>10421</v>
      </c>
      <c r="AX928" s="89" t="s">
        <v>11347</v>
      </c>
      <c r="AY928" s="83" t="s">
        <v>66</v>
      </c>
      <c r="AZ928" s="2"/>
      <c r="BA928" s="3"/>
      <c r="BB928" s="3"/>
      <c r="BC928" s="3"/>
      <c r="BD928" s="3"/>
    </row>
    <row r="929" spans="1:56" x14ac:dyDescent="0.55000000000000004">
      <c r="A929" s="69" t="s">
        <v>825</v>
      </c>
      <c r="B929" s="70"/>
      <c r="C929" s="70"/>
      <c r="D929" s="71"/>
      <c r="E929" s="73"/>
      <c r="F929" s="107" t="s">
        <v>3163</v>
      </c>
      <c r="G929" s="70"/>
      <c r="H929" s="74"/>
      <c r="I929" s="75"/>
      <c r="J929" s="75"/>
      <c r="K929" s="74" t="s">
        <v>12402</v>
      </c>
      <c r="L929" s="78"/>
      <c r="M929" s="79"/>
      <c r="N929" s="79"/>
      <c r="O929" s="80"/>
      <c r="P929" s="81"/>
      <c r="Q929" s="81"/>
      <c r="R929" s="91"/>
      <c r="S929" s="91"/>
      <c r="T929" s="91"/>
      <c r="U929" s="91"/>
      <c r="V929" s="52"/>
      <c r="W929" s="52"/>
      <c r="X929" s="52"/>
      <c r="Y929" s="52"/>
      <c r="Z929" s="51"/>
      <c r="AA929" s="76"/>
      <c r="AB929" s="76"/>
      <c r="AC929" s="77"/>
      <c r="AD929" s="83" t="s">
        <v>6771</v>
      </c>
      <c r="AE929" s="83">
        <v>143</v>
      </c>
      <c r="AF929" s="83">
        <v>182</v>
      </c>
      <c r="AG929" s="83">
        <v>743</v>
      </c>
      <c r="AH929" s="83">
        <v>7</v>
      </c>
      <c r="AI929" s="83"/>
      <c r="AJ929" s="83" t="s">
        <v>7745</v>
      </c>
      <c r="AK929" s="83"/>
      <c r="AL929" s="89" t="s">
        <v>8983</v>
      </c>
      <c r="AM929" s="83"/>
      <c r="AN929" s="85">
        <v>40131.558310185188</v>
      </c>
      <c r="AO929" s="89" t="s">
        <v>9844</v>
      </c>
      <c r="AP929" s="83" t="b">
        <v>1</v>
      </c>
      <c r="AQ929" s="83" t="b">
        <v>0</v>
      </c>
      <c r="AR929" s="83" t="b">
        <v>0</v>
      </c>
      <c r="AS929" s="83" t="s">
        <v>5604</v>
      </c>
      <c r="AT929" s="83">
        <v>3</v>
      </c>
      <c r="AU929" s="89" t="s">
        <v>9970</v>
      </c>
      <c r="AV929" s="83" t="b">
        <v>0</v>
      </c>
      <c r="AW929" s="83" t="s">
        <v>10421</v>
      </c>
      <c r="AX929" s="89" t="s">
        <v>11348</v>
      </c>
      <c r="AY929" s="83" t="s">
        <v>66</v>
      </c>
      <c r="AZ929" s="2"/>
      <c r="BA929" s="3"/>
      <c r="BB929" s="3"/>
      <c r="BC929" s="3"/>
      <c r="BD929" s="3"/>
    </row>
    <row r="930" spans="1:56" x14ac:dyDescent="0.55000000000000004">
      <c r="A930" s="69" t="s">
        <v>826</v>
      </c>
      <c r="B930" s="70"/>
      <c r="C930" s="70"/>
      <c r="D930" s="71"/>
      <c r="E930" s="73"/>
      <c r="F930" s="107" t="s">
        <v>10366</v>
      </c>
      <c r="G930" s="70"/>
      <c r="H930" s="74"/>
      <c r="I930" s="75"/>
      <c r="J930" s="75"/>
      <c r="K930" s="74" t="s">
        <v>12403</v>
      </c>
      <c r="L930" s="78"/>
      <c r="M930" s="79"/>
      <c r="N930" s="79"/>
      <c r="O930" s="80"/>
      <c r="P930" s="81"/>
      <c r="Q930" s="81"/>
      <c r="R930" s="91"/>
      <c r="S930" s="91"/>
      <c r="T930" s="91"/>
      <c r="U930" s="91"/>
      <c r="V930" s="52"/>
      <c r="W930" s="52"/>
      <c r="X930" s="52"/>
      <c r="Y930" s="52"/>
      <c r="Z930" s="51"/>
      <c r="AA930" s="76"/>
      <c r="AB930" s="76"/>
      <c r="AC930" s="77"/>
      <c r="AD930" s="83" t="s">
        <v>6772</v>
      </c>
      <c r="AE930" s="83">
        <v>127</v>
      </c>
      <c r="AF930" s="83">
        <v>135</v>
      </c>
      <c r="AG930" s="83">
        <v>1551</v>
      </c>
      <c r="AH930" s="83">
        <v>155</v>
      </c>
      <c r="AI930" s="83"/>
      <c r="AJ930" s="83" t="s">
        <v>7746</v>
      </c>
      <c r="AK930" s="83"/>
      <c r="AL930" s="89" t="s">
        <v>8984</v>
      </c>
      <c r="AM930" s="83"/>
      <c r="AN930" s="85">
        <v>42158.79105324074</v>
      </c>
      <c r="AO930" s="89" t="s">
        <v>9845</v>
      </c>
      <c r="AP930" s="83" t="b">
        <v>0</v>
      </c>
      <c r="AQ930" s="83" t="b">
        <v>0</v>
      </c>
      <c r="AR930" s="83" t="b">
        <v>0</v>
      </c>
      <c r="AS930" s="83" t="s">
        <v>5604</v>
      </c>
      <c r="AT930" s="83">
        <v>54</v>
      </c>
      <c r="AU930" s="89" t="s">
        <v>9970</v>
      </c>
      <c r="AV930" s="83" t="b">
        <v>0</v>
      </c>
      <c r="AW930" s="83" t="s">
        <v>10421</v>
      </c>
      <c r="AX930" s="89" t="s">
        <v>11349</v>
      </c>
      <c r="AY930" s="83" t="s">
        <v>66</v>
      </c>
      <c r="AZ930" s="2"/>
      <c r="BA930" s="3"/>
      <c r="BB930" s="3"/>
      <c r="BC930" s="3"/>
      <c r="BD930" s="3"/>
    </row>
    <row r="931" spans="1:56" x14ac:dyDescent="0.55000000000000004">
      <c r="A931" s="69" t="s">
        <v>827</v>
      </c>
      <c r="B931" s="70"/>
      <c r="C931" s="70"/>
      <c r="D931" s="71"/>
      <c r="E931" s="73"/>
      <c r="F931" s="107" t="s">
        <v>10367</v>
      </c>
      <c r="G931" s="70"/>
      <c r="H931" s="74"/>
      <c r="I931" s="75"/>
      <c r="J931" s="75"/>
      <c r="K931" s="74" t="s">
        <v>12404</v>
      </c>
      <c r="L931" s="78"/>
      <c r="M931" s="79"/>
      <c r="N931" s="79"/>
      <c r="O931" s="80"/>
      <c r="P931" s="81"/>
      <c r="Q931" s="81"/>
      <c r="R931" s="91"/>
      <c r="S931" s="91"/>
      <c r="T931" s="91"/>
      <c r="U931" s="91"/>
      <c r="V931" s="52"/>
      <c r="W931" s="52"/>
      <c r="X931" s="52"/>
      <c r="Y931" s="52"/>
      <c r="Z931" s="51"/>
      <c r="AA931" s="76"/>
      <c r="AB931" s="76"/>
      <c r="AC931" s="77"/>
      <c r="AD931" s="83" t="s">
        <v>6773</v>
      </c>
      <c r="AE931" s="83">
        <v>452</v>
      </c>
      <c r="AF931" s="83">
        <v>4689</v>
      </c>
      <c r="AG931" s="83">
        <v>8165</v>
      </c>
      <c r="AH931" s="83">
        <v>3082</v>
      </c>
      <c r="AI931" s="83"/>
      <c r="AJ931" s="83" t="s">
        <v>7747</v>
      </c>
      <c r="AK931" s="83" t="s">
        <v>8310</v>
      </c>
      <c r="AL931" s="89" t="s">
        <v>8985</v>
      </c>
      <c r="AM931" s="83"/>
      <c r="AN931" s="85">
        <v>40262.573159722226</v>
      </c>
      <c r="AO931" s="89" t="s">
        <v>9846</v>
      </c>
      <c r="AP931" s="83" t="b">
        <v>0</v>
      </c>
      <c r="AQ931" s="83" t="b">
        <v>0</v>
      </c>
      <c r="AR931" s="83" t="b">
        <v>1</v>
      </c>
      <c r="AS931" s="83" t="s">
        <v>5605</v>
      </c>
      <c r="AT931" s="83">
        <v>168</v>
      </c>
      <c r="AU931" s="89" t="s">
        <v>9968</v>
      </c>
      <c r="AV931" s="83" t="b">
        <v>1</v>
      </c>
      <c r="AW931" s="83" t="s">
        <v>10421</v>
      </c>
      <c r="AX931" s="89" t="s">
        <v>11350</v>
      </c>
      <c r="AY931" s="83" t="s">
        <v>66</v>
      </c>
      <c r="AZ931" s="2"/>
      <c r="BA931" s="3"/>
      <c r="BB931" s="3"/>
      <c r="BC931" s="3"/>
      <c r="BD931" s="3"/>
    </row>
    <row r="932" spans="1:56" x14ac:dyDescent="0.55000000000000004">
      <c r="A932" s="69" t="s">
        <v>828</v>
      </c>
      <c r="B932" s="70"/>
      <c r="C932" s="70"/>
      <c r="D932" s="71"/>
      <c r="E932" s="73"/>
      <c r="F932" s="107" t="s">
        <v>10368</v>
      </c>
      <c r="G932" s="70"/>
      <c r="H932" s="74"/>
      <c r="I932" s="75"/>
      <c r="J932" s="75"/>
      <c r="K932" s="74" t="s">
        <v>12405</v>
      </c>
      <c r="L932" s="78"/>
      <c r="M932" s="79"/>
      <c r="N932" s="79"/>
      <c r="O932" s="80"/>
      <c r="P932" s="81"/>
      <c r="Q932" s="81"/>
      <c r="R932" s="91"/>
      <c r="S932" s="91"/>
      <c r="T932" s="91"/>
      <c r="U932" s="91"/>
      <c r="V932" s="52"/>
      <c r="W932" s="52"/>
      <c r="X932" s="52"/>
      <c r="Y932" s="52"/>
      <c r="Z932" s="51"/>
      <c r="AA932" s="76"/>
      <c r="AB932" s="76"/>
      <c r="AC932" s="77"/>
      <c r="AD932" s="83" t="s">
        <v>6774</v>
      </c>
      <c r="AE932" s="83">
        <v>953</v>
      </c>
      <c r="AF932" s="83">
        <v>3537</v>
      </c>
      <c r="AG932" s="83">
        <v>12909</v>
      </c>
      <c r="AH932" s="83">
        <v>23498</v>
      </c>
      <c r="AI932" s="83"/>
      <c r="AJ932" s="83" t="s">
        <v>7748</v>
      </c>
      <c r="AK932" s="83" t="s">
        <v>8311</v>
      </c>
      <c r="AL932" s="83"/>
      <c r="AM932" s="83"/>
      <c r="AN932" s="85">
        <v>40873.127835648149</v>
      </c>
      <c r="AO932" s="89" t="s">
        <v>9847</v>
      </c>
      <c r="AP932" s="83" t="b">
        <v>0</v>
      </c>
      <c r="AQ932" s="83" t="b">
        <v>0</v>
      </c>
      <c r="AR932" s="83" t="b">
        <v>1</v>
      </c>
      <c r="AS932" s="83" t="s">
        <v>5604</v>
      </c>
      <c r="AT932" s="83">
        <v>64</v>
      </c>
      <c r="AU932" s="89" t="s">
        <v>9970</v>
      </c>
      <c r="AV932" s="83" t="b">
        <v>0</v>
      </c>
      <c r="AW932" s="83" t="s">
        <v>10421</v>
      </c>
      <c r="AX932" s="89" t="s">
        <v>11351</v>
      </c>
      <c r="AY932" s="83" t="s">
        <v>66</v>
      </c>
      <c r="AZ932" s="2"/>
      <c r="BA932" s="3"/>
      <c r="BB932" s="3"/>
      <c r="BC932" s="3"/>
      <c r="BD932" s="3"/>
    </row>
    <row r="933" spans="1:56" x14ac:dyDescent="0.55000000000000004">
      <c r="A933" s="69" t="s">
        <v>829</v>
      </c>
      <c r="B933" s="70"/>
      <c r="C933" s="70"/>
      <c r="D933" s="71"/>
      <c r="E933" s="73"/>
      <c r="F933" s="107" t="s">
        <v>10369</v>
      </c>
      <c r="G933" s="70"/>
      <c r="H933" s="74"/>
      <c r="I933" s="75"/>
      <c r="J933" s="75"/>
      <c r="K933" s="74" t="s">
        <v>12406</v>
      </c>
      <c r="L933" s="78"/>
      <c r="M933" s="79"/>
      <c r="N933" s="79"/>
      <c r="O933" s="80"/>
      <c r="P933" s="81"/>
      <c r="Q933" s="81"/>
      <c r="R933" s="91"/>
      <c r="S933" s="91"/>
      <c r="T933" s="91"/>
      <c r="U933" s="91"/>
      <c r="V933" s="52"/>
      <c r="W933" s="52"/>
      <c r="X933" s="52"/>
      <c r="Y933" s="52"/>
      <c r="Z933" s="51"/>
      <c r="AA933" s="76"/>
      <c r="AB933" s="76"/>
      <c r="AC933" s="77"/>
      <c r="AD933" s="83" t="s">
        <v>6775</v>
      </c>
      <c r="AE933" s="83">
        <v>998</v>
      </c>
      <c r="AF933" s="83">
        <v>1167</v>
      </c>
      <c r="AG933" s="83">
        <v>2761</v>
      </c>
      <c r="AH933" s="83">
        <v>678</v>
      </c>
      <c r="AI933" s="83"/>
      <c r="AJ933" s="83" t="s">
        <v>7749</v>
      </c>
      <c r="AK933" s="83" t="s">
        <v>8213</v>
      </c>
      <c r="AL933" s="89" t="s">
        <v>8986</v>
      </c>
      <c r="AM933" s="83"/>
      <c r="AN933" s="85">
        <v>40994.349618055552</v>
      </c>
      <c r="AO933" s="89" t="s">
        <v>9848</v>
      </c>
      <c r="AP933" s="83" t="b">
        <v>0</v>
      </c>
      <c r="AQ933" s="83" t="b">
        <v>0</v>
      </c>
      <c r="AR933" s="83" t="b">
        <v>1</v>
      </c>
      <c r="AS933" s="83" t="s">
        <v>5604</v>
      </c>
      <c r="AT933" s="83">
        <v>108</v>
      </c>
      <c r="AU933" s="89" t="s">
        <v>9975</v>
      </c>
      <c r="AV933" s="83" t="b">
        <v>0</v>
      </c>
      <c r="AW933" s="83" t="s">
        <v>10421</v>
      </c>
      <c r="AX933" s="89" t="s">
        <v>11352</v>
      </c>
      <c r="AY933" s="83" t="s">
        <v>66</v>
      </c>
      <c r="AZ933" s="2"/>
      <c r="BA933" s="3"/>
      <c r="BB933" s="3"/>
      <c r="BC933" s="3"/>
      <c r="BD933" s="3"/>
    </row>
    <row r="934" spans="1:56" x14ac:dyDescent="0.55000000000000004">
      <c r="A934" s="69" t="s">
        <v>830</v>
      </c>
      <c r="B934" s="70"/>
      <c r="C934" s="70"/>
      <c r="D934" s="71"/>
      <c r="E934" s="73"/>
      <c r="F934" s="107" t="s">
        <v>3164</v>
      </c>
      <c r="G934" s="70"/>
      <c r="H934" s="74"/>
      <c r="I934" s="75"/>
      <c r="J934" s="75"/>
      <c r="K934" s="74" t="s">
        <v>12407</v>
      </c>
      <c r="L934" s="78"/>
      <c r="M934" s="79"/>
      <c r="N934" s="79"/>
      <c r="O934" s="80"/>
      <c r="P934" s="81"/>
      <c r="Q934" s="81"/>
      <c r="R934" s="91"/>
      <c r="S934" s="91"/>
      <c r="T934" s="91"/>
      <c r="U934" s="91"/>
      <c r="V934" s="52"/>
      <c r="W934" s="52"/>
      <c r="X934" s="52"/>
      <c r="Y934" s="52"/>
      <c r="Z934" s="51"/>
      <c r="AA934" s="76"/>
      <c r="AB934" s="76"/>
      <c r="AC934" s="77"/>
      <c r="AD934" s="83" t="s">
        <v>6776</v>
      </c>
      <c r="AE934" s="83">
        <v>2330</v>
      </c>
      <c r="AF934" s="83">
        <v>4058</v>
      </c>
      <c r="AG934" s="83">
        <v>20692</v>
      </c>
      <c r="AH934" s="83">
        <v>3700</v>
      </c>
      <c r="AI934" s="83"/>
      <c r="AJ934" s="83" t="s">
        <v>7750</v>
      </c>
      <c r="AK934" s="83" t="s">
        <v>8312</v>
      </c>
      <c r="AL934" s="89" t="s">
        <v>8987</v>
      </c>
      <c r="AM934" s="83"/>
      <c r="AN934" s="85">
        <v>40023.553773148145</v>
      </c>
      <c r="AO934" s="89" t="s">
        <v>9849</v>
      </c>
      <c r="AP934" s="83" t="b">
        <v>0</v>
      </c>
      <c r="AQ934" s="83" t="b">
        <v>0</v>
      </c>
      <c r="AR934" s="83" t="b">
        <v>1</v>
      </c>
      <c r="AS934" s="83" t="s">
        <v>5604</v>
      </c>
      <c r="AT934" s="83">
        <v>69</v>
      </c>
      <c r="AU934" s="89" t="s">
        <v>9974</v>
      </c>
      <c r="AV934" s="83" t="b">
        <v>0</v>
      </c>
      <c r="AW934" s="83" t="s">
        <v>10421</v>
      </c>
      <c r="AX934" s="89" t="s">
        <v>11353</v>
      </c>
      <c r="AY934" s="83" t="s">
        <v>66</v>
      </c>
      <c r="AZ934" s="2"/>
      <c r="BA934" s="3"/>
      <c r="BB934" s="3"/>
      <c r="BC934" s="3"/>
      <c r="BD934" s="3"/>
    </row>
    <row r="935" spans="1:56" x14ac:dyDescent="0.55000000000000004">
      <c r="A935" s="69" t="s">
        <v>1228</v>
      </c>
      <c r="B935" s="70"/>
      <c r="C935" s="70"/>
      <c r="D935" s="71"/>
      <c r="E935" s="73"/>
      <c r="F935" s="107" t="s">
        <v>10370</v>
      </c>
      <c r="G935" s="70"/>
      <c r="H935" s="74"/>
      <c r="I935" s="75"/>
      <c r="J935" s="75"/>
      <c r="K935" s="74" t="s">
        <v>12408</v>
      </c>
      <c r="L935" s="78"/>
      <c r="M935" s="79"/>
      <c r="N935" s="79"/>
      <c r="O935" s="80"/>
      <c r="P935" s="81"/>
      <c r="Q935" s="81"/>
      <c r="R935" s="91"/>
      <c r="S935" s="91"/>
      <c r="T935" s="91"/>
      <c r="U935" s="91"/>
      <c r="V935" s="52"/>
      <c r="W935" s="52"/>
      <c r="X935" s="52"/>
      <c r="Y935" s="52"/>
      <c r="Z935" s="51"/>
      <c r="AA935" s="76"/>
      <c r="AB935" s="76"/>
      <c r="AC935" s="77"/>
      <c r="AD935" s="83" t="s">
        <v>6777</v>
      </c>
      <c r="AE935" s="83">
        <v>1461</v>
      </c>
      <c r="AF935" s="83">
        <v>18272</v>
      </c>
      <c r="AG935" s="83">
        <v>4995</v>
      </c>
      <c r="AH935" s="83">
        <v>5287</v>
      </c>
      <c r="AI935" s="83"/>
      <c r="AJ935" s="83" t="s">
        <v>7751</v>
      </c>
      <c r="AK935" s="83" t="s">
        <v>7868</v>
      </c>
      <c r="AL935" s="89" t="s">
        <v>8988</v>
      </c>
      <c r="AM935" s="83"/>
      <c r="AN935" s="85">
        <v>41331.331412037034</v>
      </c>
      <c r="AO935" s="89" t="s">
        <v>9850</v>
      </c>
      <c r="AP935" s="83" t="b">
        <v>1</v>
      </c>
      <c r="AQ935" s="83" t="b">
        <v>0</v>
      </c>
      <c r="AR935" s="83" t="b">
        <v>1</v>
      </c>
      <c r="AS935" s="83" t="s">
        <v>5604</v>
      </c>
      <c r="AT935" s="83">
        <v>69</v>
      </c>
      <c r="AU935" s="89" t="s">
        <v>9970</v>
      </c>
      <c r="AV935" s="83" t="b">
        <v>1</v>
      </c>
      <c r="AW935" s="83" t="s">
        <v>10421</v>
      </c>
      <c r="AX935" s="89" t="s">
        <v>11354</v>
      </c>
      <c r="AY935" s="83" t="s">
        <v>65</v>
      </c>
      <c r="AZ935" s="2"/>
      <c r="BA935" s="3"/>
      <c r="BB935" s="3"/>
      <c r="BC935" s="3"/>
      <c r="BD935" s="3"/>
    </row>
    <row r="936" spans="1:56" x14ac:dyDescent="0.55000000000000004">
      <c r="A936" s="69" t="s">
        <v>1229</v>
      </c>
      <c r="B936" s="70"/>
      <c r="C936" s="70"/>
      <c r="D936" s="71"/>
      <c r="E936" s="73"/>
      <c r="F936" s="107" t="s">
        <v>10371</v>
      </c>
      <c r="G936" s="70"/>
      <c r="H936" s="74"/>
      <c r="I936" s="75"/>
      <c r="J936" s="75"/>
      <c r="K936" s="74" t="s">
        <v>12409</v>
      </c>
      <c r="L936" s="78"/>
      <c r="M936" s="79"/>
      <c r="N936" s="79"/>
      <c r="O936" s="80"/>
      <c r="P936" s="81"/>
      <c r="Q936" s="81"/>
      <c r="R936" s="91"/>
      <c r="S936" s="91"/>
      <c r="T936" s="91"/>
      <c r="U936" s="91"/>
      <c r="V936" s="52"/>
      <c r="W936" s="52"/>
      <c r="X936" s="52"/>
      <c r="Y936" s="52"/>
      <c r="Z936" s="51"/>
      <c r="AA936" s="76"/>
      <c r="AB936" s="76"/>
      <c r="AC936" s="77"/>
      <c r="AD936" s="83" t="s">
        <v>6778</v>
      </c>
      <c r="AE936" s="83">
        <v>420</v>
      </c>
      <c r="AF936" s="83">
        <v>38031</v>
      </c>
      <c r="AG936" s="83">
        <v>22073</v>
      </c>
      <c r="AH936" s="83">
        <v>2134</v>
      </c>
      <c r="AI936" s="83"/>
      <c r="AJ936" s="83" t="s">
        <v>7752</v>
      </c>
      <c r="AK936" s="83" t="s">
        <v>7868</v>
      </c>
      <c r="AL936" s="89" t="s">
        <v>8989</v>
      </c>
      <c r="AM936" s="83"/>
      <c r="AN936" s="85">
        <v>42688.285266203704</v>
      </c>
      <c r="AO936" s="89" t="s">
        <v>9851</v>
      </c>
      <c r="AP936" s="83" t="b">
        <v>0</v>
      </c>
      <c r="AQ936" s="83" t="b">
        <v>0</v>
      </c>
      <c r="AR936" s="83" t="b">
        <v>1</v>
      </c>
      <c r="AS936" s="83" t="s">
        <v>5604</v>
      </c>
      <c r="AT936" s="83">
        <v>25</v>
      </c>
      <c r="AU936" s="89" t="s">
        <v>9970</v>
      </c>
      <c r="AV936" s="83" t="b">
        <v>0</v>
      </c>
      <c r="AW936" s="83" t="s">
        <v>10421</v>
      </c>
      <c r="AX936" s="89" t="s">
        <v>11355</v>
      </c>
      <c r="AY936" s="83" t="s">
        <v>65</v>
      </c>
      <c r="AZ936" s="2"/>
      <c r="BA936" s="3"/>
      <c r="BB936" s="3"/>
      <c r="BC936" s="3"/>
      <c r="BD936" s="3"/>
    </row>
    <row r="937" spans="1:56" x14ac:dyDescent="0.55000000000000004">
      <c r="A937" s="69" t="s">
        <v>831</v>
      </c>
      <c r="B937" s="70"/>
      <c r="C937" s="70"/>
      <c r="D937" s="71"/>
      <c r="E937" s="73"/>
      <c r="F937" s="107" t="s">
        <v>3165</v>
      </c>
      <c r="G937" s="70"/>
      <c r="H937" s="74"/>
      <c r="I937" s="75"/>
      <c r="J937" s="75"/>
      <c r="K937" s="74" t="s">
        <v>12410</v>
      </c>
      <c r="L937" s="78"/>
      <c r="M937" s="79"/>
      <c r="N937" s="79"/>
      <c r="O937" s="80"/>
      <c r="P937" s="81"/>
      <c r="Q937" s="81"/>
      <c r="R937" s="91"/>
      <c r="S937" s="91"/>
      <c r="T937" s="91"/>
      <c r="U937" s="91"/>
      <c r="V937" s="52"/>
      <c r="W937" s="52"/>
      <c r="X937" s="52"/>
      <c r="Y937" s="52"/>
      <c r="Z937" s="51"/>
      <c r="AA937" s="76"/>
      <c r="AB937" s="76"/>
      <c r="AC937" s="77"/>
      <c r="AD937" s="83" t="s">
        <v>6779</v>
      </c>
      <c r="AE937" s="83">
        <v>1436</v>
      </c>
      <c r="AF937" s="83">
        <v>825</v>
      </c>
      <c r="AG937" s="83">
        <v>6591</v>
      </c>
      <c r="AH937" s="83">
        <v>2814</v>
      </c>
      <c r="AI937" s="83"/>
      <c r="AJ937" s="83" t="s">
        <v>7753</v>
      </c>
      <c r="AK937" s="83" t="s">
        <v>8313</v>
      </c>
      <c r="AL937" s="89" t="s">
        <v>8990</v>
      </c>
      <c r="AM937" s="83"/>
      <c r="AN937" s="85">
        <v>41679.469907407409</v>
      </c>
      <c r="AO937" s="89" t="s">
        <v>9852</v>
      </c>
      <c r="AP937" s="83" t="b">
        <v>0</v>
      </c>
      <c r="AQ937" s="83" t="b">
        <v>0</v>
      </c>
      <c r="AR937" s="83" t="b">
        <v>1</v>
      </c>
      <c r="AS937" s="83" t="s">
        <v>5604</v>
      </c>
      <c r="AT937" s="83">
        <v>116</v>
      </c>
      <c r="AU937" s="89" t="s">
        <v>9970</v>
      </c>
      <c r="AV937" s="83" t="b">
        <v>0</v>
      </c>
      <c r="AW937" s="83" t="s">
        <v>10421</v>
      </c>
      <c r="AX937" s="89" t="s">
        <v>11356</v>
      </c>
      <c r="AY937" s="83" t="s">
        <v>66</v>
      </c>
      <c r="AZ937" s="2"/>
      <c r="BA937" s="3"/>
      <c r="BB937" s="3"/>
      <c r="BC937" s="3"/>
      <c r="BD937" s="3"/>
    </row>
    <row r="938" spans="1:56" x14ac:dyDescent="0.55000000000000004">
      <c r="A938" s="69" t="s">
        <v>832</v>
      </c>
      <c r="B938" s="70"/>
      <c r="C938" s="70"/>
      <c r="D938" s="71"/>
      <c r="E938" s="73"/>
      <c r="F938" s="107" t="s">
        <v>3166</v>
      </c>
      <c r="G938" s="70"/>
      <c r="H938" s="74"/>
      <c r="I938" s="75"/>
      <c r="J938" s="75"/>
      <c r="K938" s="74" t="s">
        <v>12411</v>
      </c>
      <c r="L938" s="78"/>
      <c r="M938" s="79"/>
      <c r="N938" s="79"/>
      <c r="O938" s="80"/>
      <c r="P938" s="81"/>
      <c r="Q938" s="81"/>
      <c r="R938" s="91"/>
      <c r="S938" s="91"/>
      <c r="T938" s="91"/>
      <c r="U938" s="91"/>
      <c r="V938" s="52"/>
      <c r="W938" s="52"/>
      <c r="X938" s="52"/>
      <c r="Y938" s="52"/>
      <c r="Z938" s="51"/>
      <c r="AA938" s="76"/>
      <c r="AB938" s="76"/>
      <c r="AC938" s="77"/>
      <c r="AD938" s="83" t="s">
        <v>6780</v>
      </c>
      <c r="AE938" s="83">
        <v>730</v>
      </c>
      <c r="AF938" s="83">
        <v>3283</v>
      </c>
      <c r="AG938" s="83">
        <v>21056</v>
      </c>
      <c r="AH938" s="83">
        <v>20088</v>
      </c>
      <c r="AI938" s="83"/>
      <c r="AJ938" s="83" t="s">
        <v>7754</v>
      </c>
      <c r="AK938" s="83" t="s">
        <v>7874</v>
      </c>
      <c r="AL938" s="89" t="s">
        <v>8991</v>
      </c>
      <c r="AM938" s="83"/>
      <c r="AN938" s="85">
        <v>41759.72115740741</v>
      </c>
      <c r="AO938" s="89" t="s">
        <v>9853</v>
      </c>
      <c r="AP938" s="83" t="b">
        <v>0</v>
      </c>
      <c r="AQ938" s="83" t="b">
        <v>0</v>
      </c>
      <c r="AR938" s="83" t="b">
        <v>0</v>
      </c>
      <c r="AS938" s="83" t="s">
        <v>5604</v>
      </c>
      <c r="AT938" s="83">
        <v>92</v>
      </c>
      <c r="AU938" s="89" t="s">
        <v>9970</v>
      </c>
      <c r="AV938" s="83" t="b">
        <v>0</v>
      </c>
      <c r="AW938" s="83" t="s">
        <v>10421</v>
      </c>
      <c r="AX938" s="89" t="s">
        <v>11357</v>
      </c>
      <c r="AY938" s="83" t="s">
        <v>66</v>
      </c>
      <c r="AZ938" s="2"/>
      <c r="BA938" s="3"/>
      <c r="BB938" s="3"/>
      <c r="BC938" s="3"/>
      <c r="BD938" s="3"/>
    </row>
    <row r="939" spans="1:56" x14ac:dyDescent="0.55000000000000004">
      <c r="A939" s="69" t="s">
        <v>1230</v>
      </c>
      <c r="B939" s="70"/>
      <c r="C939" s="70"/>
      <c r="D939" s="71"/>
      <c r="E939" s="73"/>
      <c r="F939" s="107" t="s">
        <v>10372</v>
      </c>
      <c r="G939" s="70"/>
      <c r="H939" s="74"/>
      <c r="I939" s="75"/>
      <c r="J939" s="75"/>
      <c r="K939" s="74" t="s">
        <v>12412</v>
      </c>
      <c r="L939" s="78"/>
      <c r="M939" s="79"/>
      <c r="N939" s="79"/>
      <c r="O939" s="80"/>
      <c r="P939" s="81"/>
      <c r="Q939" s="81"/>
      <c r="R939" s="91"/>
      <c r="S939" s="91"/>
      <c r="T939" s="91"/>
      <c r="U939" s="91"/>
      <c r="V939" s="52"/>
      <c r="W939" s="52"/>
      <c r="X939" s="52"/>
      <c r="Y939" s="52"/>
      <c r="Z939" s="51"/>
      <c r="AA939" s="76"/>
      <c r="AB939" s="76"/>
      <c r="AC939" s="77"/>
      <c r="AD939" s="83" t="s">
        <v>6781</v>
      </c>
      <c r="AE939" s="83">
        <v>385</v>
      </c>
      <c r="AF939" s="83">
        <v>39937</v>
      </c>
      <c r="AG939" s="83">
        <v>69140</v>
      </c>
      <c r="AH939" s="83">
        <v>6527</v>
      </c>
      <c r="AI939" s="83"/>
      <c r="AJ939" s="83" t="s">
        <v>7755</v>
      </c>
      <c r="AK939" s="83" t="s">
        <v>8295</v>
      </c>
      <c r="AL939" s="89" t="s">
        <v>8992</v>
      </c>
      <c r="AM939" s="83"/>
      <c r="AN939" s="85">
        <v>40610.633194444446</v>
      </c>
      <c r="AO939" s="89" t="s">
        <v>9854</v>
      </c>
      <c r="AP939" s="83" t="b">
        <v>0</v>
      </c>
      <c r="AQ939" s="83" t="b">
        <v>0</v>
      </c>
      <c r="AR939" s="83" t="b">
        <v>1</v>
      </c>
      <c r="AS939" s="83" t="s">
        <v>5604</v>
      </c>
      <c r="AT939" s="83">
        <v>466</v>
      </c>
      <c r="AU939" s="89" t="s">
        <v>9970</v>
      </c>
      <c r="AV939" s="83" t="b">
        <v>1</v>
      </c>
      <c r="AW939" s="83" t="s">
        <v>10421</v>
      </c>
      <c r="AX939" s="89" t="s">
        <v>11358</v>
      </c>
      <c r="AY939" s="83" t="s">
        <v>65</v>
      </c>
      <c r="AZ939" s="2"/>
      <c r="BA939" s="3"/>
      <c r="BB939" s="3"/>
      <c r="BC939" s="3"/>
      <c r="BD939" s="3"/>
    </row>
    <row r="940" spans="1:56" x14ac:dyDescent="0.55000000000000004">
      <c r="A940" s="69" t="s">
        <v>1231</v>
      </c>
      <c r="B940" s="70"/>
      <c r="C940" s="70"/>
      <c r="D940" s="71"/>
      <c r="E940" s="73"/>
      <c r="F940" s="107" t="s">
        <v>10373</v>
      </c>
      <c r="G940" s="70"/>
      <c r="H940" s="74"/>
      <c r="I940" s="75"/>
      <c r="J940" s="75"/>
      <c r="K940" s="74" t="s">
        <v>12413</v>
      </c>
      <c r="L940" s="78"/>
      <c r="M940" s="79"/>
      <c r="N940" s="79"/>
      <c r="O940" s="80"/>
      <c r="P940" s="81"/>
      <c r="Q940" s="81"/>
      <c r="R940" s="91"/>
      <c r="S940" s="91"/>
      <c r="T940" s="91"/>
      <c r="U940" s="91"/>
      <c r="V940" s="52"/>
      <c r="W940" s="52"/>
      <c r="X940" s="52"/>
      <c r="Y940" s="52"/>
      <c r="Z940" s="51"/>
      <c r="AA940" s="76"/>
      <c r="AB940" s="76"/>
      <c r="AC940" s="77"/>
      <c r="AD940" s="83" t="s">
        <v>6782</v>
      </c>
      <c r="AE940" s="83">
        <v>1951</v>
      </c>
      <c r="AF940" s="83">
        <v>3723</v>
      </c>
      <c r="AG940" s="83">
        <v>3076</v>
      </c>
      <c r="AH940" s="83">
        <v>2070</v>
      </c>
      <c r="AI940" s="83"/>
      <c r="AJ940" s="83" t="s">
        <v>7756</v>
      </c>
      <c r="AK940" s="83" t="s">
        <v>8295</v>
      </c>
      <c r="AL940" s="89" t="s">
        <v>8993</v>
      </c>
      <c r="AM940" s="83"/>
      <c r="AN940" s="85">
        <v>42114.445</v>
      </c>
      <c r="AO940" s="89" t="s">
        <v>9855</v>
      </c>
      <c r="AP940" s="83" t="b">
        <v>0</v>
      </c>
      <c r="AQ940" s="83" t="b">
        <v>0</v>
      </c>
      <c r="AR940" s="83" t="b">
        <v>1</v>
      </c>
      <c r="AS940" s="83" t="s">
        <v>5604</v>
      </c>
      <c r="AT940" s="83">
        <v>61</v>
      </c>
      <c r="AU940" s="89" t="s">
        <v>9970</v>
      </c>
      <c r="AV940" s="83" t="b">
        <v>0</v>
      </c>
      <c r="AW940" s="83" t="s">
        <v>10421</v>
      </c>
      <c r="AX940" s="89" t="s">
        <v>11359</v>
      </c>
      <c r="AY940" s="83" t="s">
        <v>65</v>
      </c>
      <c r="AZ940" s="2"/>
      <c r="BA940" s="3"/>
      <c r="BB940" s="3"/>
      <c r="BC940" s="3"/>
      <c r="BD940" s="3"/>
    </row>
    <row r="941" spans="1:56" x14ac:dyDescent="0.55000000000000004">
      <c r="A941" s="69" t="s">
        <v>1232</v>
      </c>
      <c r="B941" s="70"/>
      <c r="C941" s="70"/>
      <c r="D941" s="71"/>
      <c r="E941" s="73"/>
      <c r="F941" s="107" t="s">
        <v>10374</v>
      </c>
      <c r="G941" s="70"/>
      <c r="H941" s="74"/>
      <c r="I941" s="75"/>
      <c r="J941" s="75"/>
      <c r="K941" s="74" t="s">
        <v>12414</v>
      </c>
      <c r="L941" s="78"/>
      <c r="M941" s="79"/>
      <c r="N941" s="79"/>
      <c r="O941" s="80"/>
      <c r="P941" s="81"/>
      <c r="Q941" s="81"/>
      <c r="R941" s="91"/>
      <c r="S941" s="91"/>
      <c r="T941" s="91"/>
      <c r="U941" s="91"/>
      <c r="V941" s="52"/>
      <c r="W941" s="52"/>
      <c r="X941" s="52"/>
      <c r="Y941" s="52"/>
      <c r="Z941" s="51"/>
      <c r="AA941" s="76"/>
      <c r="AB941" s="76"/>
      <c r="AC941" s="77"/>
      <c r="AD941" s="83" t="s">
        <v>6783</v>
      </c>
      <c r="AE941" s="83">
        <v>176</v>
      </c>
      <c r="AF941" s="83">
        <v>1266</v>
      </c>
      <c r="AG941" s="83">
        <v>911</v>
      </c>
      <c r="AH941" s="83">
        <v>1046</v>
      </c>
      <c r="AI941" s="83"/>
      <c r="AJ941" s="83" t="s">
        <v>7757</v>
      </c>
      <c r="AK941" s="83" t="s">
        <v>7892</v>
      </c>
      <c r="AL941" s="89" t="s">
        <v>8994</v>
      </c>
      <c r="AM941" s="83"/>
      <c r="AN941" s="85">
        <v>42501.619826388887</v>
      </c>
      <c r="AO941" s="89" t="s">
        <v>9856</v>
      </c>
      <c r="AP941" s="83" t="b">
        <v>0</v>
      </c>
      <c r="AQ941" s="83" t="b">
        <v>0</v>
      </c>
      <c r="AR941" s="83" t="b">
        <v>1</v>
      </c>
      <c r="AS941" s="83" t="s">
        <v>5604</v>
      </c>
      <c r="AT941" s="83">
        <v>49</v>
      </c>
      <c r="AU941" s="89" t="s">
        <v>9970</v>
      </c>
      <c r="AV941" s="83" t="b">
        <v>0</v>
      </c>
      <c r="AW941" s="83" t="s">
        <v>10421</v>
      </c>
      <c r="AX941" s="89" t="s">
        <v>11360</v>
      </c>
      <c r="AY941" s="83" t="s">
        <v>65</v>
      </c>
      <c r="AZ941" s="2"/>
      <c r="BA941" s="3"/>
      <c r="BB941" s="3"/>
      <c r="BC941" s="3"/>
      <c r="BD941" s="3"/>
    </row>
    <row r="942" spans="1:56" x14ac:dyDescent="0.55000000000000004">
      <c r="A942" s="69" t="s">
        <v>1233</v>
      </c>
      <c r="B942" s="70"/>
      <c r="C942" s="70"/>
      <c r="D942" s="71"/>
      <c r="E942" s="73"/>
      <c r="F942" s="107" t="s">
        <v>10375</v>
      </c>
      <c r="G942" s="70"/>
      <c r="H942" s="74"/>
      <c r="I942" s="75"/>
      <c r="J942" s="75"/>
      <c r="K942" s="74" t="s">
        <v>12415</v>
      </c>
      <c r="L942" s="78"/>
      <c r="M942" s="79"/>
      <c r="N942" s="79"/>
      <c r="O942" s="80"/>
      <c r="P942" s="81"/>
      <c r="Q942" s="81"/>
      <c r="R942" s="91"/>
      <c r="S942" s="91"/>
      <c r="T942" s="91"/>
      <c r="U942" s="91"/>
      <c r="V942" s="52"/>
      <c r="W942" s="52"/>
      <c r="X942" s="52"/>
      <c r="Y942" s="52"/>
      <c r="Z942" s="51"/>
      <c r="AA942" s="76"/>
      <c r="AB942" s="76"/>
      <c r="AC942" s="77"/>
      <c r="AD942" s="83" t="s">
        <v>6784</v>
      </c>
      <c r="AE942" s="83">
        <v>2116</v>
      </c>
      <c r="AF942" s="83">
        <v>10131</v>
      </c>
      <c r="AG942" s="83">
        <v>8393</v>
      </c>
      <c r="AH942" s="83">
        <v>5507</v>
      </c>
      <c r="AI942" s="83"/>
      <c r="AJ942" s="83" t="s">
        <v>7758</v>
      </c>
      <c r="AK942" s="83" t="s">
        <v>8295</v>
      </c>
      <c r="AL942" s="89" t="s">
        <v>8995</v>
      </c>
      <c r="AM942" s="83"/>
      <c r="AN942" s="85">
        <v>42150.658483796295</v>
      </c>
      <c r="AO942" s="89" t="s">
        <v>9857</v>
      </c>
      <c r="AP942" s="83" t="b">
        <v>1</v>
      </c>
      <c r="AQ942" s="83" t="b">
        <v>0</v>
      </c>
      <c r="AR942" s="83" t="b">
        <v>1</v>
      </c>
      <c r="AS942" s="83" t="s">
        <v>5604</v>
      </c>
      <c r="AT942" s="83">
        <v>94</v>
      </c>
      <c r="AU942" s="89" t="s">
        <v>9970</v>
      </c>
      <c r="AV942" s="83" t="b">
        <v>0</v>
      </c>
      <c r="AW942" s="83" t="s">
        <v>10421</v>
      </c>
      <c r="AX942" s="89" t="s">
        <v>11361</v>
      </c>
      <c r="AY942" s="83" t="s">
        <v>65</v>
      </c>
      <c r="AZ942" s="2"/>
      <c r="BA942" s="3"/>
      <c r="BB942" s="3"/>
      <c r="BC942" s="3"/>
      <c r="BD942" s="3"/>
    </row>
    <row r="943" spans="1:56" x14ac:dyDescent="0.55000000000000004">
      <c r="A943" s="69" t="s">
        <v>1234</v>
      </c>
      <c r="B943" s="70"/>
      <c r="C943" s="70"/>
      <c r="D943" s="71"/>
      <c r="E943" s="73"/>
      <c r="F943" s="107" t="s">
        <v>10376</v>
      </c>
      <c r="G943" s="70"/>
      <c r="H943" s="74"/>
      <c r="I943" s="75"/>
      <c r="J943" s="75"/>
      <c r="K943" s="74" t="s">
        <v>12416</v>
      </c>
      <c r="L943" s="78"/>
      <c r="M943" s="79"/>
      <c r="N943" s="79"/>
      <c r="O943" s="80"/>
      <c r="P943" s="81"/>
      <c r="Q943" s="81"/>
      <c r="R943" s="91"/>
      <c r="S943" s="91"/>
      <c r="T943" s="91"/>
      <c r="U943" s="91"/>
      <c r="V943" s="52"/>
      <c r="W943" s="52"/>
      <c r="X943" s="52"/>
      <c r="Y943" s="52"/>
      <c r="Z943" s="51"/>
      <c r="AA943" s="76"/>
      <c r="AB943" s="76"/>
      <c r="AC943" s="77"/>
      <c r="AD943" s="83" t="s">
        <v>6785</v>
      </c>
      <c r="AE943" s="83">
        <v>2961</v>
      </c>
      <c r="AF943" s="83">
        <v>33530</v>
      </c>
      <c r="AG943" s="83">
        <v>20110</v>
      </c>
      <c r="AH943" s="83">
        <v>4491</v>
      </c>
      <c r="AI943" s="83"/>
      <c r="AJ943" s="83" t="s">
        <v>7759</v>
      </c>
      <c r="AK943" s="83" t="s">
        <v>8291</v>
      </c>
      <c r="AL943" s="89" t="s">
        <v>8996</v>
      </c>
      <c r="AM943" s="83"/>
      <c r="AN943" s="85">
        <v>39827.949756944443</v>
      </c>
      <c r="AO943" s="89" t="s">
        <v>9858</v>
      </c>
      <c r="AP943" s="83" t="b">
        <v>0</v>
      </c>
      <c r="AQ943" s="83" t="b">
        <v>0</v>
      </c>
      <c r="AR943" s="83" t="b">
        <v>1</v>
      </c>
      <c r="AS943" s="83" t="s">
        <v>5604</v>
      </c>
      <c r="AT943" s="83">
        <v>813</v>
      </c>
      <c r="AU943" s="89" t="s">
        <v>9973</v>
      </c>
      <c r="AV943" s="83" t="b">
        <v>1</v>
      </c>
      <c r="AW943" s="83" t="s">
        <v>10421</v>
      </c>
      <c r="AX943" s="89" t="s">
        <v>11362</v>
      </c>
      <c r="AY943" s="83" t="s">
        <v>65</v>
      </c>
      <c r="AZ943" s="2"/>
      <c r="BA943" s="3"/>
      <c r="BB943" s="3"/>
      <c r="BC943" s="3"/>
      <c r="BD943" s="3"/>
    </row>
    <row r="944" spans="1:56" x14ac:dyDescent="0.55000000000000004">
      <c r="A944" s="69" t="s">
        <v>1235</v>
      </c>
      <c r="B944" s="70"/>
      <c r="C944" s="70"/>
      <c r="D944" s="71"/>
      <c r="E944" s="73"/>
      <c r="F944" s="107" t="s">
        <v>10377</v>
      </c>
      <c r="G944" s="70"/>
      <c r="H944" s="74"/>
      <c r="I944" s="75"/>
      <c r="J944" s="75"/>
      <c r="K944" s="74" t="s">
        <v>12417</v>
      </c>
      <c r="L944" s="78"/>
      <c r="M944" s="79"/>
      <c r="N944" s="79"/>
      <c r="O944" s="80"/>
      <c r="P944" s="81"/>
      <c r="Q944" s="81"/>
      <c r="R944" s="91"/>
      <c r="S944" s="91"/>
      <c r="T944" s="91"/>
      <c r="U944" s="91"/>
      <c r="V944" s="52"/>
      <c r="W944" s="52"/>
      <c r="X944" s="52"/>
      <c r="Y944" s="52"/>
      <c r="Z944" s="51"/>
      <c r="AA944" s="76"/>
      <c r="AB944" s="76"/>
      <c r="AC944" s="77"/>
      <c r="AD944" s="83" t="s">
        <v>6786</v>
      </c>
      <c r="AE944" s="83">
        <v>319</v>
      </c>
      <c r="AF944" s="83">
        <v>559</v>
      </c>
      <c r="AG944" s="83">
        <v>1124</v>
      </c>
      <c r="AH944" s="83">
        <v>292</v>
      </c>
      <c r="AI944" s="83"/>
      <c r="AJ944" s="83" t="s">
        <v>7760</v>
      </c>
      <c r="AK944" s="83" t="s">
        <v>8295</v>
      </c>
      <c r="AL944" s="89" t="s">
        <v>8997</v>
      </c>
      <c r="AM944" s="83"/>
      <c r="AN944" s="85">
        <v>43026.731990740744</v>
      </c>
      <c r="AO944" s="89" t="s">
        <v>9859</v>
      </c>
      <c r="AP944" s="83" t="b">
        <v>1</v>
      </c>
      <c r="AQ944" s="83" t="b">
        <v>0</v>
      </c>
      <c r="AR944" s="83" t="b">
        <v>0</v>
      </c>
      <c r="AS944" s="83" t="s">
        <v>5604</v>
      </c>
      <c r="AT944" s="83">
        <v>1</v>
      </c>
      <c r="AU944" s="83"/>
      <c r="AV944" s="83" t="b">
        <v>0</v>
      </c>
      <c r="AW944" s="83" t="s">
        <v>10421</v>
      </c>
      <c r="AX944" s="89" t="s">
        <v>11363</v>
      </c>
      <c r="AY944" s="83" t="s">
        <v>65</v>
      </c>
      <c r="AZ944" s="2"/>
      <c r="BA944" s="3"/>
      <c r="BB944" s="3"/>
      <c r="BC944" s="3"/>
      <c r="BD944" s="3"/>
    </row>
    <row r="945" spans="1:56" x14ac:dyDescent="0.55000000000000004">
      <c r="A945" s="69" t="s">
        <v>1236</v>
      </c>
      <c r="B945" s="70"/>
      <c r="C945" s="70"/>
      <c r="D945" s="71"/>
      <c r="E945" s="73"/>
      <c r="F945" s="107" t="s">
        <v>10378</v>
      </c>
      <c r="G945" s="70"/>
      <c r="H945" s="74"/>
      <c r="I945" s="75"/>
      <c r="J945" s="75"/>
      <c r="K945" s="74" t="s">
        <v>12418</v>
      </c>
      <c r="L945" s="78"/>
      <c r="M945" s="79"/>
      <c r="N945" s="79"/>
      <c r="O945" s="80"/>
      <c r="P945" s="81"/>
      <c r="Q945" s="81"/>
      <c r="R945" s="91"/>
      <c r="S945" s="91"/>
      <c r="T945" s="91"/>
      <c r="U945" s="91"/>
      <c r="V945" s="52"/>
      <c r="W945" s="52"/>
      <c r="X945" s="52"/>
      <c r="Y945" s="52"/>
      <c r="Z945" s="51"/>
      <c r="AA945" s="76"/>
      <c r="AB945" s="76"/>
      <c r="AC945" s="77"/>
      <c r="AD945" s="83" t="s">
        <v>6787</v>
      </c>
      <c r="AE945" s="83">
        <v>642</v>
      </c>
      <c r="AF945" s="83">
        <v>386</v>
      </c>
      <c r="AG945" s="83">
        <v>1020</v>
      </c>
      <c r="AH945" s="83">
        <v>2280</v>
      </c>
      <c r="AI945" s="83"/>
      <c r="AJ945" s="83" t="s">
        <v>7761</v>
      </c>
      <c r="AK945" s="83" t="s">
        <v>8314</v>
      </c>
      <c r="AL945" s="89" t="s">
        <v>8998</v>
      </c>
      <c r="AM945" s="83"/>
      <c r="AN945" s="85">
        <v>43359.573009259257</v>
      </c>
      <c r="AO945" s="89" t="s">
        <v>9860</v>
      </c>
      <c r="AP945" s="83" t="b">
        <v>0</v>
      </c>
      <c r="AQ945" s="83" t="b">
        <v>0</v>
      </c>
      <c r="AR945" s="83" t="b">
        <v>1</v>
      </c>
      <c r="AS945" s="83" t="s">
        <v>5604</v>
      </c>
      <c r="AT945" s="83">
        <v>3</v>
      </c>
      <c r="AU945" s="89" t="s">
        <v>9970</v>
      </c>
      <c r="AV945" s="83" t="b">
        <v>0</v>
      </c>
      <c r="AW945" s="83" t="s">
        <v>10421</v>
      </c>
      <c r="AX945" s="89" t="s">
        <v>11364</v>
      </c>
      <c r="AY945" s="83" t="s">
        <v>65</v>
      </c>
      <c r="AZ945" s="2"/>
      <c r="BA945" s="3"/>
      <c r="BB945" s="3"/>
      <c r="BC945" s="3"/>
      <c r="BD945" s="3"/>
    </row>
    <row r="946" spans="1:56" x14ac:dyDescent="0.55000000000000004">
      <c r="A946" s="69" t="s">
        <v>1237</v>
      </c>
      <c r="B946" s="70"/>
      <c r="C946" s="70"/>
      <c r="D946" s="71"/>
      <c r="E946" s="73"/>
      <c r="F946" s="107" t="s">
        <v>10379</v>
      </c>
      <c r="G946" s="70"/>
      <c r="H946" s="74"/>
      <c r="I946" s="75"/>
      <c r="J946" s="75"/>
      <c r="K946" s="74" t="s">
        <v>12419</v>
      </c>
      <c r="L946" s="78"/>
      <c r="M946" s="79"/>
      <c r="N946" s="79"/>
      <c r="O946" s="80"/>
      <c r="P946" s="81"/>
      <c r="Q946" s="81"/>
      <c r="R946" s="91"/>
      <c r="S946" s="91"/>
      <c r="T946" s="91"/>
      <c r="U946" s="91"/>
      <c r="V946" s="52"/>
      <c r="W946" s="52"/>
      <c r="X946" s="52"/>
      <c r="Y946" s="52"/>
      <c r="Z946" s="51"/>
      <c r="AA946" s="76"/>
      <c r="AB946" s="76"/>
      <c r="AC946" s="77"/>
      <c r="AD946" s="83" t="s">
        <v>6788</v>
      </c>
      <c r="AE946" s="83">
        <v>557</v>
      </c>
      <c r="AF946" s="83">
        <v>627</v>
      </c>
      <c r="AG946" s="83">
        <v>11369</v>
      </c>
      <c r="AH946" s="83">
        <v>12273</v>
      </c>
      <c r="AI946" s="83"/>
      <c r="AJ946" s="83" t="s">
        <v>7762</v>
      </c>
      <c r="AK946" s="83" t="s">
        <v>8314</v>
      </c>
      <c r="AL946" s="83"/>
      <c r="AM946" s="83"/>
      <c r="AN946" s="85">
        <v>40553.925057870372</v>
      </c>
      <c r="AO946" s="89" t="s">
        <v>9861</v>
      </c>
      <c r="AP946" s="83" t="b">
        <v>0</v>
      </c>
      <c r="AQ946" s="83" t="b">
        <v>0</v>
      </c>
      <c r="AR946" s="83" t="b">
        <v>0</v>
      </c>
      <c r="AS946" s="83" t="s">
        <v>5604</v>
      </c>
      <c r="AT946" s="83">
        <v>26</v>
      </c>
      <c r="AU946" s="89" t="s">
        <v>9975</v>
      </c>
      <c r="AV946" s="83" t="b">
        <v>0</v>
      </c>
      <c r="AW946" s="83" t="s">
        <v>10421</v>
      </c>
      <c r="AX946" s="89" t="s">
        <v>11365</v>
      </c>
      <c r="AY946" s="83" t="s">
        <v>65</v>
      </c>
      <c r="AZ946" s="2"/>
      <c r="BA946" s="3"/>
      <c r="BB946" s="3"/>
      <c r="BC946" s="3"/>
      <c r="BD946" s="3"/>
    </row>
    <row r="947" spans="1:56" x14ac:dyDescent="0.55000000000000004">
      <c r="A947" s="69" t="s">
        <v>835</v>
      </c>
      <c r="B947" s="70"/>
      <c r="C947" s="70"/>
      <c r="D947" s="71"/>
      <c r="E947" s="73"/>
      <c r="F947" s="107" t="s">
        <v>3169</v>
      </c>
      <c r="G947" s="70"/>
      <c r="H947" s="74"/>
      <c r="I947" s="75"/>
      <c r="J947" s="75"/>
      <c r="K947" s="74" t="s">
        <v>12420</v>
      </c>
      <c r="L947" s="78"/>
      <c r="M947" s="79"/>
      <c r="N947" s="79"/>
      <c r="O947" s="80"/>
      <c r="P947" s="81"/>
      <c r="Q947" s="81"/>
      <c r="R947" s="91"/>
      <c r="S947" s="91"/>
      <c r="T947" s="91"/>
      <c r="U947" s="91"/>
      <c r="V947" s="52"/>
      <c r="W947" s="52"/>
      <c r="X947" s="52"/>
      <c r="Y947" s="52"/>
      <c r="Z947" s="51"/>
      <c r="AA947" s="76"/>
      <c r="AB947" s="76"/>
      <c r="AC947" s="77"/>
      <c r="AD947" s="83" t="s">
        <v>6789</v>
      </c>
      <c r="AE947" s="83">
        <v>2215</v>
      </c>
      <c r="AF947" s="83">
        <v>2260</v>
      </c>
      <c r="AG947" s="83">
        <v>11136</v>
      </c>
      <c r="AH947" s="83">
        <v>2268</v>
      </c>
      <c r="AI947" s="83"/>
      <c r="AJ947" s="83" t="s">
        <v>7763</v>
      </c>
      <c r="AK947" s="83" t="s">
        <v>8315</v>
      </c>
      <c r="AL947" s="83"/>
      <c r="AM947" s="83"/>
      <c r="AN947" s="85">
        <v>40658.765034722222</v>
      </c>
      <c r="AO947" s="89" t="s">
        <v>9862</v>
      </c>
      <c r="AP947" s="83" t="b">
        <v>1</v>
      </c>
      <c r="AQ947" s="83" t="b">
        <v>0</v>
      </c>
      <c r="AR947" s="83" t="b">
        <v>1</v>
      </c>
      <c r="AS947" s="83" t="s">
        <v>5604</v>
      </c>
      <c r="AT947" s="83">
        <v>9</v>
      </c>
      <c r="AU947" s="89" t="s">
        <v>9970</v>
      </c>
      <c r="AV947" s="83" t="b">
        <v>0</v>
      </c>
      <c r="AW947" s="83" t="s">
        <v>10421</v>
      </c>
      <c r="AX947" s="89" t="s">
        <v>11366</v>
      </c>
      <c r="AY947" s="83" t="s">
        <v>66</v>
      </c>
      <c r="AZ947" s="2"/>
      <c r="BA947" s="3"/>
      <c r="BB947" s="3"/>
      <c r="BC947" s="3"/>
      <c r="BD947" s="3"/>
    </row>
    <row r="948" spans="1:56" x14ac:dyDescent="0.55000000000000004">
      <c r="A948" s="69" t="s">
        <v>1238</v>
      </c>
      <c r="B948" s="70"/>
      <c r="C948" s="70"/>
      <c r="D948" s="71"/>
      <c r="E948" s="73"/>
      <c r="F948" s="107" t="s">
        <v>10380</v>
      </c>
      <c r="G948" s="70"/>
      <c r="H948" s="74"/>
      <c r="I948" s="75"/>
      <c r="J948" s="75"/>
      <c r="K948" s="74" t="s">
        <v>12421</v>
      </c>
      <c r="L948" s="78"/>
      <c r="M948" s="79"/>
      <c r="N948" s="79"/>
      <c r="O948" s="80"/>
      <c r="P948" s="81"/>
      <c r="Q948" s="81"/>
      <c r="R948" s="91"/>
      <c r="S948" s="91"/>
      <c r="T948" s="91"/>
      <c r="U948" s="91"/>
      <c r="V948" s="52"/>
      <c r="W948" s="52"/>
      <c r="X948" s="52"/>
      <c r="Y948" s="52"/>
      <c r="Z948" s="51"/>
      <c r="AA948" s="76"/>
      <c r="AB948" s="76"/>
      <c r="AC948" s="77"/>
      <c r="AD948" s="83" t="s">
        <v>6790</v>
      </c>
      <c r="AE948" s="83">
        <v>28</v>
      </c>
      <c r="AF948" s="83">
        <v>474755</v>
      </c>
      <c r="AG948" s="83">
        <v>13264</v>
      </c>
      <c r="AH948" s="83">
        <v>10</v>
      </c>
      <c r="AI948" s="83"/>
      <c r="AJ948" s="83" t="s">
        <v>7764</v>
      </c>
      <c r="AK948" s="83" t="s">
        <v>8148</v>
      </c>
      <c r="AL948" s="89" t="s">
        <v>8999</v>
      </c>
      <c r="AM948" s="83"/>
      <c r="AN948" s="85">
        <v>41522.533935185187</v>
      </c>
      <c r="AO948" s="89" t="s">
        <v>9863</v>
      </c>
      <c r="AP948" s="83" t="b">
        <v>1</v>
      </c>
      <c r="AQ948" s="83" t="b">
        <v>0</v>
      </c>
      <c r="AR948" s="83" t="b">
        <v>1</v>
      </c>
      <c r="AS948" s="83" t="s">
        <v>5604</v>
      </c>
      <c r="AT948" s="83">
        <v>486</v>
      </c>
      <c r="AU948" s="89" t="s">
        <v>9970</v>
      </c>
      <c r="AV948" s="83" t="b">
        <v>1</v>
      </c>
      <c r="AW948" s="83" t="s">
        <v>10421</v>
      </c>
      <c r="AX948" s="89" t="s">
        <v>11367</v>
      </c>
      <c r="AY948" s="83" t="s">
        <v>65</v>
      </c>
      <c r="AZ948" s="2"/>
      <c r="BA948" s="3"/>
      <c r="BB948" s="3"/>
      <c r="BC948" s="3"/>
      <c r="BD948" s="3"/>
    </row>
    <row r="949" spans="1:56" x14ac:dyDescent="0.55000000000000004">
      <c r="A949" s="69" t="s">
        <v>1239</v>
      </c>
      <c r="B949" s="70"/>
      <c r="C949" s="70"/>
      <c r="D949" s="71"/>
      <c r="E949" s="73"/>
      <c r="F949" s="107" t="s">
        <v>10381</v>
      </c>
      <c r="G949" s="70"/>
      <c r="H949" s="74"/>
      <c r="I949" s="75"/>
      <c r="J949" s="75"/>
      <c r="K949" s="74" t="s">
        <v>12422</v>
      </c>
      <c r="L949" s="78"/>
      <c r="M949" s="79"/>
      <c r="N949" s="79"/>
      <c r="O949" s="80"/>
      <c r="P949" s="81"/>
      <c r="Q949" s="81"/>
      <c r="R949" s="91"/>
      <c r="S949" s="91"/>
      <c r="T949" s="91"/>
      <c r="U949" s="91"/>
      <c r="V949" s="52"/>
      <c r="W949" s="52"/>
      <c r="X949" s="52"/>
      <c r="Y949" s="52"/>
      <c r="Z949" s="51"/>
      <c r="AA949" s="76"/>
      <c r="AB949" s="76"/>
      <c r="AC949" s="77"/>
      <c r="AD949" s="83" t="s">
        <v>6791</v>
      </c>
      <c r="AE949" s="83">
        <v>575</v>
      </c>
      <c r="AF949" s="83">
        <v>540</v>
      </c>
      <c r="AG949" s="83">
        <v>4410</v>
      </c>
      <c r="AH949" s="83">
        <v>387</v>
      </c>
      <c r="AI949" s="83"/>
      <c r="AJ949" s="83" t="s">
        <v>7765</v>
      </c>
      <c r="AK949" s="83" t="s">
        <v>8316</v>
      </c>
      <c r="AL949" s="83"/>
      <c r="AM949" s="83"/>
      <c r="AN949" s="85">
        <v>40693.547789351855</v>
      </c>
      <c r="AO949" s="83"/>
      <c r="AP949" s="83" t="b">
        <v>1</v>
      </c>
      <c r="AQ949" s="83" t="b">
        <v>0</v>
      </c>
      <c r="AR949" s="83" t="b">
        <v>1</v>
      </c>
      <c r="AS949" s="83" t="s">
        <v>5604</v>
      </c>
      <c r="AT949" s="83">
        <v>7</v>
      </c>
      <c r="AU949" s="89" t="s">
        <v>9970</v>
      </c>
      <c r="AV949" s="83" t="b">
        <v>0</v>
      </c>
      <c r="AW949" s="83" t="s">
        <v>10421</v>
      </c>
      <c r="AX949" s="89" t="s">
        <v>11368</v>
      </c>
      <c r="AY949" s="83" t="s">
        <v>65</v>
      </c>
      <c r="AZ949" s="2"/>
      <c r="BA949" s="3"/>
      <c r="BB949" s="3"/>
      <c r="BC949" s="3"/>
      <c r="BD949" s="3"/>
    </row>
    <row r="950" spans="1:56" x14ac:dyDescent="0.55000000000000004">
      <c r="A950" s="69" t="s">
        <v>836</v>
      </c>
      <c r="B950" s="70"/>
      <c r="C950" s="70"/>
      <c r="D950" s="71"/>
      <c r="E950" s="73"/>
      <c r="F950" s="107" t="s">
        <v>3170</v>
      </c>
      <c r="G950" s="70"/>
      <c r="H950" s="74"/>
      <c r="I950" s="75"/>
      <c r="J950" s="75"/>
      <c r="K950" s="74" t="s">
        <v>12423</v>
      </c>
      <c r="L950" s="78"/>
      <c r="M950" s="79"/>
      <c r="N950" s="79"/>
      <c r="O950" s="80"/>
      <c r="P950" s="81"/>
      <c r="Q950" s="81"/>
      <c r="R950" s="91"/>
      <c r="S950" s="91"/>
      <c r="T950" s="91"/>
      <c r="U950" s="91"/>
      <c r="V950" s="52"/>
      <c r="W950" s="52"/>
      <c r="X950" s="52"/>
      <c r="Y950" s="52"/>
      <c r="Z950" s="51"/>
      <c r="AA950" s="76"/>
      <c r="AB950" s="76"/>
      <c r="AC950" s="77"/>
      <c r="AD950" s="83" t="s">
        <v>6792</v>
      </c>
      <c r="AE950" s="83">
        <v>378</v>
      </c>
      <c r="AF950" s="83">
        <v>149</v>
      </c>
      <c r="AG950" s="83">
        <v>17994</v>
      </c>
      <c r="AH950" s="83">
        <v>23</v>
      </c>
      <c r="AI950" s="83"/>
      <c r="AJ950" s="83" t="s">
        <v>7766</v>
      </c>
      <c r="AK950" s="83" t="s">
        <v>8076</v>
      </c>
      <c r="AL950" s="83"/>
      <c r="AM950" s="83"/>
      <c r="AN950" s="85">
        <v>40379.39234953704</v>
      </c>
      <c r="AO950" s="83"/>
      <c r="AP950" s="83" t="b">
        <v>0</v>
      </c>
      <c r="AQ950" s="83" t="b">
        <v>0</v>
      </c>
      <c r="AR950" s="83" t="b">
        <v>1</v>
      </c>
      <c r="AS950" s="83" t="s">
        <v>5604</v>
      </c>
      <c r="AT950" s="83">
        <v>44</v>
      </c>
      <c r="AU950" s="89" t="s">
        <v>9970</v>
      </c>
      <c r="AV950" s="83" t="b">
        <v>0</v>
      </c>
      <c r="AW950" s="83" t="s">
        <v>10421</v>
      </c>
      <c r="AX950" s="89" t="s">
        <v>11369</v>
      </c>
      <c r="AY950" s="83" t="s">
        <v>66</v>
      </c>
      <c r="AZ950" s="2"/>
      <c r="BA950" s="3"/>
      <c r="BB950" s="3"/>
      <c r="BC950" s="3"/>
      <c r="BD950" s="3"/>
    </row>
    <row r="951" spans="1:56" x14ac:dyDescent="0.55000000000000004">
      <c r="A951" s="69" t="s">
        <v>839</v>
      </c>
      <c r="B951" s="70"/>
      <c r="C951" s="70"/>
      <c r="D951" s="71"/>
      <c r="E951" s="73"/>
      <c r="F951" s="107" t="s">
        <v>3173</v>
      </c>
      <c r="G951" s="70"/>
      <c r="H951" s="74"/>
      <c r="I951" s="75"/>
      <c r="J951" s="75"/>
      <c r="K951" s="74" t="s">
        <v>12424</v>
      </c>
      <c r="L951" s="78"/>
      <c r="M951" s="79"/>
      <c r="N951" s="79"/>
      <c r="O951" s="80"/>
      <c r="P951" s="81"/>
      <c r="Q951" s="81"/>
      <c r="R951" s="91"/>
      <c r="S951" s="91"/>
      <c r="T951" s="91"/>
      <c r="U951" s="91"/>
      <c r="V951" s="52"/>
      <c r="W951" s="52"/>
      <c r="X951" s="52"/>
      <c r="Y951" s="52"/>
      <c r="Z951" s="51"/>
      <c r="AA951" s="76"/>
      <c r="AB951" s="76"/>
      <c r="AC951" s="77"/>
      <c r="AD951" s="83" t="s">
        <v>6793</v>
      </c>
      <c r="AE951" s="83">
        <v>482</v>
      </c>
      <c r="AF951" s="83">
        <v>464</v>
      </c>
      <c r="AG951" s="83">
        <v>803</v>
      </c>
      <c r="AH951" s="83">
        <v>1628</v>
      </c>
      <c r="AI951" s="83"/>
      <c r="AJ951" s="83" t="s">
        <v>7767</v>
      </c>
      <c r="AK951" s="83" t="s">
        <v>7868</v>
      </c>
      <c r="AL951" s="83"/>
      <c r="AM951" s="83"/>
      <c r="AN951" s="85">
        <v>39904.945451388892</v>
      </c>
      <c r="AO951" s="89" t="s">
        <v>9864</v>
      </c>
      <c r="AP951" s="83" t="b">
        <v>0</v>
      </c>
      <c r="AQ951" s="83" t="b">
        <v>0</v>
      </c>
      <c r="AR951" s="83" t="b">
        <v>1</v>
      </c>
      <c r="AS951" s="83" t="s">
        <v>5604</v>
      </c>
      <c r="AT951" s="83">
        <v>1</v>
      </c>
      <c r="AU951" s="89" t="s">
        <v>9974</v>
      </c>
      <c r="AV951" s="83" t="b">
        <v>0</v>
      </c>
      <c r="AW951" s="83" t="s">
        <v>10421</v>
      </c>
      <c r="AX951" s="89" t="s">
        <v>11370</v>
      </c>
      <c r="AY951" s="83" t="s">
        <v>66</v>
      </c>
      <c r="AZ951" s="2"/>
      <c r="BA951" s="3"/>
      <c r="BB951" s="3"/>
      <c r="BC951" s="3"/>
      <c r="BD951" s="3"/>
    </row>
    <row r="952" spans="1:56" x14ac:dyDescent="0.55000000000000004">
      <c r="A952" s="69" t="s">
        <v>843</v>
      </c>
      <c r="B952" s="70"/>
      <c r="C952" s="70"/>
      <c r="D952" s="71"/>
      <c r="E952" s="73"/>
      <c r="F952" s="107" t="s">
        <v>3176</v>
      </c>
      <c r="G952" s="70"/>
      <c r="H952" s="74"/>
      <c r="I952" s="75"/>
      <c r="J952" s="75"/>
      <c r="K952" s="74" t="s">
        <v>12425</v>
      </c>
      <c r="L952" s="78"/>
      <c r="M952" s="79"/>
      <c r="N952" s="79"/>
      <c r="O952" s="80"/>
      <c r="P952" s="81"/>
      <c r="Q952" s="81"/>
      <c r="R952" s="91"/>
      <c r="S952" s="91"/>
      <c r="T952" s="91"/>
      <c r="U952" s="91"/>
      <c r="V952" s="52"/>
      <c r="W952" s="52"/>
      <c r="X952" s="52"/>
      <c r="Y952" s="52"/>
      <c r="Z952" s="51"/>
      <c r="AA952" s="76"/>
      <c r="AB952" s="76"/>
      <c r="AC952" s="77"/>
      <c r="AD952" s="83" t="s">
        <v>6794</v>
      </c>
      <c r="AE952" s="83">
        <v>1130</v>
      </c>
      <c r="AF952" s="83">
        <v>723</v>
      </c>
      <c r="AG952" s="83">
        <v>9508</v>
      </c>
      <c r="AH952" s="83">
        <v>4649</v>
      </c>
      <c r="AI952" s="83"/>
      <c r="AJ952" s="83" t="s">
        <v>7768</v>
      </c>
      <c r="AK952" s="83" t="s">
        <v>7868</v>
      </c>
      <c r="AL952" s="83"/>
      <c r="AM952" s="83"/>
      <c r="AN952" s="85">
        <v>41840.306967592594</v>
      </c>
      <c r="AO952" s="89" t="s">
        <v>9865</v>
      </c>
      <c r="AP952" s="83" t="b">
        <v>1</v>
      </c>
      <c r="AQ952" s="83" t="b">
        <v>0</v>
      </c>
      <c r="AR952" s="83" t="b">
        <v>1</v>
      </c>
      <c r="AS952" s="83" t="s">
        <v>9959</v>
      </c>
      <c r="AT952" s="83">
        <v>53</v>
      </c>
      <c r="AU952" s="89" t="s">
        <v>9970</v>
      </c>
      <c r="AV952" s="83" t="b">
        <v>0</v>
      </c>
      <c r="AW952" s="83" t="s">
        <v>10421</v>
      </c>
      <c r="AX952" s="89" t="s">
        <v>11371</v>
      </c>
      <c r="AY952" s="83" t="s">
        <v>66</v>
      </c>
      <c r="AZ952" s="2"/>
      <c r="BA952" s="3"/>
      <c r="BB952" s="3"/>
      <c r="BC952" s="3"/>
      <c r="BD952" s="3"/>
    </row>
    <row r="953" spans="1:56" x14ac:dyDescent="0.55000000000000004">
      <c r="A953" s="69" t="s">
        <v>1240</v>
      </c>
      <c r="B953" s="70"/>
      <c r="C953" s="70"/>
      <c r="D953" s="71"/>
      <c r="E953" s="73"/>
      <c r="F953" s="107" t="s">
        <v>10382</v>
      </c>
      <c r="G953" s="70"/>
      <c r="H953" s="74"/>
      <c r="I953" s="75"/>
      <c r="J953" s="75"/>
      <c r="K953" s="74" t="s">
        <v>12426</v>
      </c>
      <c r="L953" s="78"/>
      <c r="M953" s="79"/>
      <c r="N953" s="79"/>
      <c r="O953" s="80"/>
      <c r="P953" s="81"/>
      <c r="Q953" s="81"/>
      <c r="R953" s="91"/>
      <c r="S953" s="91"/>
      <c r="T953" s="91"/>
      <c r="U953" s="91"/>
      <c r="V953" s="52"/>
      <c r="W953" s="52"/>
      <c r="X953" s="52"/>
      <c r="Y953" s="52"/>
      <c r="Z953" s="51"/>
      <c r="AA953" s="76"/>
      <c r="AB953" s="76"/>
      <c r="AC953" s="77"/>
      <c r="AD953" s="83" t="s">
        <v>6795</v>
      </c>
      <c r="AE953" s="83">
        <v>261</v>
      </c>
      <c r="AF953" s="83">
        <v>907</v>
      </c>
      <c r="AG953" s="83">
        <v>281</v>
      </c>
      <c r="AH953" s="83">
        <v>93</v>
      </c>
      <c r="AI953" s="83"/>
      <c r="AJ953" s="83" t="s">
        <v>7769</v>
      </c>
      <c r="AK953" s="83" t="s">
        <v>7868</v>
      </c>
      <c r="AL953" s="89" t="s">
        <v>9000</v>
      </c>
      <c r="AM953" s="83"/>
      <c r="AN953" s="85">
        <v>42815.30195601852</v>
      </c>
      <c r="AO953" s="89" t="s">
        <v>9866</v>
      </c>
      <c r="AP953" s="83" t="b">
        <v>1</v>
      </c>
      <c r="AQ953" s="83" t="b">
        <v>0</v>
      </c>
      <c r="AR953" s="83" t="b">
        <v>0</v>
      </c>
      <c r="AS953" s="83" t="s">
        <v>5604</v>
      </c>
      <c r="AT953" s="83">
        <v>3</v>
      </c>
      <c r="AU953" s="83"/>
      <c r="AV953" s="83" t="b">
        <v>0</v>
      </c>
      <c r="AW953" s="83" t="s">
        <v>10421</v>
      </c>
      <c r="AX953" s="89" t="s">
        <v>11372</v>
      </c>
      <c r="AY953" s="83" t="s">
        <v>65</v>
      </c>
      <c r="AZ953" s="2"/>
      <c r="BA953" s="3"/>
      <c r="BB953" s="3"/>
      <c r="BC953" s="3"/>
      <c r="BD953" s="3"/>
    </row>
    <row r="954" spans="1:56" x14ac:dyDescent="0.55000000000000004">
      <c r="A954" s="69" t="s">
        <v>846</v>
      </c>
      <c r="B954" s="70"/>
      <c r="C954" s="70"/>
      <c r="D954" s="71"/>
      <c r="E954" s="73"/>
      <c r="F954" s="107" t="s">
        <v>10383</v>
      </c>
      <c r="G954" s="70"/>
      <c r="H954" s="74"/>
      <c r="I954" s="75"/>
      <c r="J954" s="75"/>
      <c r="K954" s="74" t="s">
        <v>12427</v>
      </c>
      <c r="L954" s="78"/>
      <c r="M954" s="79"/>
      <c r="N954" s="79"/>
      <c r="O954" s="80"/>
      <c r="P954" s="81"/>
      <c r="Q954" s="81"/>
      <c r="R954" s="91"/>
      <c r="S954" s="91"/>
      <c r="T954" s="91"/>
      <c r="U954" s="91"/>
      <c r="V954" s="52"/>
      <c r="W954" s="52"/>
      <c r="X954" s="52"/>
      <c r="Y954" s="52"/>
      <c r="Z954" s="51"/>
      <c r="AA954" s="76"/>
      <c r="AB954" s="76"/>
      <c r="AC954" s="77"/>
      <c r="AD954" s="83" t="s">
        <v>6796</v>
      </c>
      <c r="AE954" s="83">
        <v>58</v>
      </c>
      <c r="AF954" s="83">
        <v>78</v>
      </c>
      <c r="AG954" s="83">
        <v>1338</v>
      </c>
      <c r="AH954" s="83">
        <v>22</v>
      </c>
      <c r="AI954" s="83"/>
      <c r="AJ954" s="83" t="s">
        <v>7770</v>
      </c>
      <c r="AK954" s="83"/>
      <c r="AL954" s="89" t="s">
        <v>9001</v>
      </c>
      <c r="AM954" s="83"/>
      <c r="AN954" s="85">
        <v>42782.210219907407</v>
      </c>
      <c r="AO954" s="83"/>
      <c r="AP954" s="83" t="b">
        <v>1</v>
      </c>
      <c r="AQ954" s="83" t="b">
        <v>0</v>
      </c>
      <c r="AR954" s="83" t="b">
        <v>0</v>
      </c>
      <c r="AS954" s="83" t="s">
        <v>5604</v>
      </c>
      <c r="AT954" s="83">
        <v>7</v>
      </c>
      <c r="AU954" s="83"/>
      <c r="AV954" s="83" t="b">
        <v>0</v>
      </c>
      <c r="AW954" s="83" t="s">
        <v>10421</v>
      </c>
      <c r="AX954" s="89" t="s">
        <v>11373</v>
      </c>
      <c r="AY954" s="83" t="s">
        <v>66</v>
      </c>
      <c r="AZ954" s="2"/>
      <c r="BA954" s="3"/>
      <c r="BB954" s="3"/>
      <c r="BC954" s="3"/>
      <c r="BD954" s="3"/>
    </row>
    <row r="955" spans="1:56" x14ac:dyDescent="0.55000000000000004">
      <c r="A955" s="69" t="s">
        <v>847</v>
      </c>
      <c r="B955" s="70"/>
      <c r="C955" s="70"/>
      <c r="D955" s="71"/>
      <c r="E955" s="73"/>
      <c r="F955" s="107" t="s">
        <v>10384</v>
      </c>
      <c r="G955" s="70"/>
      <c r="H955" s="74"/>
      <c r="I955" s="75"/>
      <c r="J955" s="75"/>
      <c r="K955" s="74" t="s">
        <v>12428</v>
      </c>
      <c r="L955" s="78"/>
      <c r="M955" s="79"/>
      <c r="N955" s="79"/>
      <c r="O955" s="80"/>
      <c r="P955" s="81"/>
      <c r="Q955" s="81"/>
      <c r="R955" s="91"/>
      <c r="S955" s="91"/>
      <c r="T955" s="91"/>
      <c r="U955" s="91"/>
      <c r="V955" s="52"/>
      <c r="W955" s="52"/>
      <c r="X955" s="52"/>
      <c r="Y955" s="52"/>
      <c r="Z955" s="51"/>
      <c r="AA955" s="76"/>
      <c r="AB955" s="76"/>
      <c r="AC955" s="77"/>
      <c r="AD955" s="83" t="s">
        <v>6797</v>
      </c>
      <c r="AE955" s="83">
        <v>1402</v>
      </c>
      <c r="AF955" s="83">
        <v>1424</v>
      </c>
      <c r="AG955" s="83">
        <v>4819</v>
      </c>
      <c r="AH955" s="83">
        <v>2227</v>
      </c>
      <c r="AI955" s="83"/>
      <c r="AJ955" s="83" t="s">
        <v>7771</v>
      </c>
      <c r="AK955" s="83" t="s">
        <v>8317</v>
      </c>
      <c r="AL955" s="89" t="s">
        <v>9002</v>
      </c>
      <c r="AM955" s="83"/>
      <c r="AN955" s="85">
        <v>39390.532708333332</v>
      </c>
      <c r="AO955" s="89" t="s">
        <v>9867</v>
      </c>
      <c r="AP955" s="83" t="b">
        <v>0</v>
      </c>
      <c r="AQ955" s="83" t="b">
        <v>0</v>
      </c>
      <c r="AR955" s="83" t="b">
        <v>1</v>
      </c>
      <c r="AS955" s="83" t="s">
        <v>5604</v>
      </c>
      <c r="AT955" s="83">
        <v>197</v>
      </c>
      <c r="AU955" s="89" t="s">
        <v>9972</v>
      </c>
      <c r="AV955" s="83" t="b">
        <v>0</v>
      </c>
      <c r="AW955" s="83" t="s">
        <v>10421</v>
      </c>
      <c r="AX955" s="89" t="s">
        <v>11374</v>
      </c>
      <c r="AY955" s="83" t="s">
        <v>66</v>
      </c>
      <c r="AZ955" s="2"/>
      <c r="BA955" s="3"/>
      <c r="BB955" s="3"/>
      <c r="BC955" s="3"/>
      <c r="BD955" s="3"/>
    </row>
    <row r="956" spans="1:56" x14ac:dyDescent="0.55000000000000004">
      <c r="A956" s="69" t="s">
        <v>850</v>
      </c>
      <c r="B956" s="70"/>
      <c r="C956" s="70"/>
      <c r="D956" s="71"/>
      <c r="E956" s="73"/>
      <c r="F956" s="107" t="s">
        <v>3181</v>
      </c>
      <c r="G956" s="70"/>
      <c r="H956" s="74"/>
      <c r="I956" s="75"/>
      <c r="J956" s="75"/>
      <c r="K956" s="74" t="s">
        <v>12429</v>
      </c>
      <c r="L956" s="78"/>
      <c r="M956" s="79"/>
      <c r="N956" s="79"/>
      <c r="O956" s="80"/>
      <c r="P956" s="81"/>
      <c r="Q956" s="81"/>
      <c r="R956" s="91"/>
      <c r="S956" s="91"/>
      <c r="T956" s="91"/>
      <c r="U956" s="91"/>
      <c r="V956" s="52"/>
      <c r="W956" s="52"/>
      <c r="X956" s="52"/>
      <c r="Y956" s="52"/>
      <c r="Z956" s="51"/>
      <c r="AA956" s="76"/>
      <c r="AB956" s="76"/>
      <c r="AC956" s="77"/>
      <c r="AD956" s="83" t="s">
        <v>6798</v>
      </c>
      <c r="AE956" s="83">
        <v>197</v>
      </c>
      <c r="AF956" s="83">
        <v>273</v>
      </c>
      <c r="AG956" s="83">
        <v>790</v>
      </c>
      <c r="AH956" s="83">
        <v>111</v>
      </c>
      <c r="AI956" s="83"/>
      <c r="AJ956" s="83" t="s">
        <v>7772</v>
      </c>
      <c r="AK956" s="83" t="s">
        <v>8318</v>
      </c>
      <c r="AL956" s="89" t="s">
        <v>9003</v>
      </c>
      <c r="AM956" s="83"/>
      <c r="AN956" s="85">
        <v>40845.459282407406</v>
      </c>
      <c r="AO956" s="89" t="s">
        <v>9868</v>
      </c>
      <c r="AP956" s="83" t="b">
        <v>1</v>
      </c>
      <c r="AQ956" s="83" t="b">
        <v>0</v>
      </c>
      <c r="AR956" s="83" t="b">
        <v>1</v>
      </c>
      <c r="AS956" s="83" t="s">
        <v>5604</v>
      </c>
      <c r="AT956" s="83">
        <v>6</v>
      </c>
      <c r="AU956" s="89" t="s">
        <v>9970</v>
      </c>
      <c r="AV956" s="83" t="b">
        <v>0</v>
      </c>
      <c r="AW956" s="83" t="s">
        <v>10421</v>
      </c>
      <c r="AX956" s="89" t="s">
        <v>11375</v>
      </c>
      <c r="AY956" s="83" t="s">
        <v>66</v>
      </c>
      <c r="AZ956" s="2"/>
      <c r="BA956" s="3"/>
      <c r="BB956" s="3"/>
      <c r="BC956" s="3"/>
      <c r="BD956" s="3"/>
    </row>
    <row r="957" spans="1:56" x14ac:dyDescent="0.55000000000000004">
      <c r="A957" s="69" t="s">
        <v>860</v>
      </c>
      <c r="B957" s="70"/>
      <c r="C957" s="70"/>
      <c r="D957" s="71"/>
      <c r="E957" s="73"/>
      <c r="F957" s="107" t="s">
        <v>10385</v>
      </c>
      <c r="G957" s="70"/>
      <c r="H957" s="74"/>
      <c r="I957" s="75"/>
      <c r="J957" s="75"/>
      <c r="K957" s="74" t="s">
        <v>12430</v>
      </c>
      <c r="L957" s="78"/>
      <c r="M957" s="79"/>
      <c r="N957" s="79"/>
      <c r="O957" s="80"/>
      <c r="P957" s="81"/>
      <c r="Q957" s="81"/>
      <c r="R957" s="91"/>
      <c r="S957" s="91"/>
      <c r="T957" s="91"/>
      <c r="U957" s="91"/>
      <c r="V957" s="52"/>
      <c r="W957" s="52"/>
      <c r="X957" s="52"/>
      <c r="Y957" s="52"/>
      <c r="Z957" s="51"/>
      <c r="AA957" s="76"/>
      <c r="AB957" s="76"/>
      <c r="AC957" s="77"/>
      <c r="AD957" s="83" t="s">
        <v>6799</v>
      </c>
      <c r="AE957" s="83">
        <v>260</v>
      </c>
      <c r="AF957" s="83">
        <v>227</v>
      </c>
      <c r="AG957" s="83">
        <v>1649</v>
      </c>
      <c r="AH957" s="83">
        <v>93</v>
      </c>
      <c r="AI957" s="83"/>
      <c r="AJ957" s="83" t="s">
        <v>7773</v>
      </c>
      <c r="AK957" s="83" t="s">
        <v>8319</v>
      </c>
      <c r="AL957" s="89" t="s">
        <v>9004</v>
      </c>
      <c r="AM957" s="83"/>
      <c r="AN957" s="85">
        <v>42558.611261574071</v>
      </c>
      <c r="AO957" s="83"/>
      <c r="AP957" s="83" t="b">
        <v>0</v>
      </c>
      <c r="AQ957" s="83" t="b">
        <v>0</v>
      </c>
      <c r="AR957" s="83" t="b">
        <v>0</v>
      </c>
      <c r="AS957" s="83" t="s">
        <v>5604</v>
      </c>
      <c r="AT957" s="83">
        <v>74</v>
      </c>
      <c r="AU957" s="89" t="s">
        <v>9970</v>
      </c>
      <c r="AV957" s="83" t="b">
        <v>0</v>
      </c>
      <c r="AW957" s="83" t="s">
        <v>10421</v>
      </c>
      <c r="AX957" s="89" t="s">
        <v>11376</v>
      </c>
      <c r="AY957" s="83" t="s">
        <v>66</v>
      </c>
      <c r="AZ957" s="2"/>
      <c r="BA957" s="3"/>
      <c r="BB957" s="3"/>
      <c r="BC957" s="3"/>
      <c r="BD957" s="3"/>
    </row>
    <row r="958" spans="1:56" x14ac:dyDescent="0.55000000000000004">
      <c r="A958" s="69" t="s">
        <v>861</v>
      </c>
      <c r="B958" s="70"/>
      <c r="C958" s="70"/>
      <c r="D958" s="71"/>
      <c r="E958" s="73"/>
      <c r="F958" s="107" t="s">
        <v>3191</v>
      </c>
      <c r="G958" s="70"/>
      <c r="H958" s="74"/>
      <c r="I958" s="75"/>
      <c r="J958" s="75"/>
      <c r="K958" s="74" t="s">
        <v>12431</v>
      </c>
      <c r="L958" s="78"/>
      <c r="M958" s="79"/>
      <c r="N958" s="79"/>
      <c r="O958" s="80"/>
      <c r="P958" s="81"/>
      <c r="Q958" s="81"/>
      <c r="R958" s="91"/>
      <c r="S958" s="91"/>
      <c r="T958" s="91"/>
      <c r="U958" s="91"/>
      <c r="V958" s="52"/>
      <c r="W958" s="52"/>
      <c r="X958" s="52"/>
      <c r="Y958" s="52"/>
      <c r="Z958" s="51"/>
      <c r="AA958" s="76"/>
      <c r="AB958" s="76"/>
      <c r="AC958" s="77"/>
      <c r="AD958" s="83" t="s">
        <v>6800</v>
      </c>
      <c r="AE958" s="83">
        <v>544</v>
      </c>
      <c r="AF958" s="83">
        <v>315</v>
      </c>
      <c r="AG958" s="83">
        <v>1027</v>
      </c>
      <c r="AH958" s="83">
        <v>39</v>
      </c>
      <c r="AI958" s="83"/>
      <c r="AJ958" s="83" t="s">
        <v>7774</v>
      </c>
      <c r="AK958" s="83"/>
      <c r="AL958" s="83"/>
      <c r="AM958" s="83"/>
      <c r="AN958" s="85">
        <v>42206.653171296297</v>
      </c>
      <c r="AO958" s="89" t="s">
        <v>9869</v>
      </c>
      <c r="AP958" s="83" t="b">
        <v>0</v>
      </c>
      <c r="AQ958" s="83" t="b">
        <v>0</v>
      </c>
      <c r="AR958" s="83" t="b">
        <v>1</v>
      </c>
      <c r="AS958" s="83" t="s">
        <v>5604</v>
      </c>
      <c r="AT958" s="83">
        <v>21</v>
      </c>
      <c r="AU958" s="89" t="s">
        <v>9978</v>
      </c>
      <c r="AV958" s="83" t="b">
        <v>0</v>
      </c>
      <c r="AW958" s="83" t="s">
        <v>10421</v>
      </c>
      <c r="AX958" s="89" t="s">
        <v>11377</v>
      </c>
      <c r="AY958" s="83" t="s">
        <v>66</v>
      </c>
      <c r="AZ958" s="2"/>
      <c r="BA958" s="3"/>
      <c r="BB958" s="3"/>
      <c r="BC958" s="3"/>
      <c r="BD958" s="3"/>
    </row>
    <row r="959" spans="1:56" x14ac:dyDescent="0.55000000000000004">
      <c r="A959" s="69" t="s">
        <v>904</v>
      </c>
      <c r="B959" s="70"/>
      <c r="C959" s="70"/>
      <c r="D959" s="71"/>
      <c r="E959" s="73"/>
      <c r="F959" s="107" t="s">
        <v>3225</v>
      </c>
      <c r="G959" s="70"/>
      <c r="H959" s="74"/>
      <c r="I959" s="75"/>
      <c r="J959" s="75"/>
      <c r="K959" s="74" t="s">
        <v>12432</v>
      </c>
      <c r="L959" s="78"/>
      <c r="M959" s="79"/>
      <c r="N959" s="79"/>
      <c r="O959" s="80"/>
      <c r="P959" s="81"/>
      <c r="Q959" s="81"/>
      <c r="R959" s="91"/>
      <c r="S959" s="91"/>
      <c r="T959" s="91"/>
      <c r="U959" s="91"/>
      <c r="V959" s="52"/>
      <c r="W959" s="52"/>
      <c r="X959" s="52"/>
      <c r="Y959" s="52"/>
      <c r="Z959" s="51"/>
      <c r="AA959" s="76"/>
      <c r="AB959" s="76"/>
      <c r="AC959" s="77"/>
      <c r="AD959" s="83" t="s">
        <v>6801</v>
      </c>
      <c r="AE959" s="83">
        <v>1587</v>
      </c>
      <c r="AF959" s="83">
        <v>71740</v>
      </c>
      <c r="AG959" s="83">
        <v>36848</v>
      </c>
      <c r="AH959" s="83">
        <v>7383</v>
      </c>
      <c r="AI959" s="83"/>
      <c r="AJ959" s="83" t="s">
        <v>7775</v>
      </c>
      <c r="AK959" s="83" t="s">
        <v>8183</v>
      </c>
      <c r="AL959" s="89" t="s">
        <v>9005</v>
      </c>
      <c r="AM959" s="83"/>
      <c r="AN959" s="85">
        <v>39696.675497685188</v>
      </c>
      <c r="AO959" s="89" t="s">
        <v>9870</v>
      </c>
      <c r="AP959" s="83" t="b">
        <v>0</v>
      </c>
      <c r="AQ959" s="83" t="b">
        <v>0</v>
      </c>
      <c r="AR959" s="83" t="b">
        <v>1</v>
      </c>
      <c r="AS959" s="83" t="s">
        <v>5604</v>
      </c>
      <c r="AT959" s="83">
        <v>1408</v>
      </c>
      <c r="AU959" s="89" t="s">
        <v>9977</v>
      </c>
      <c r="AV959" s="83" t="b">
        <v>1</v>
      </c>
      <c r="AW959" s="83" t="s">
        <v>10421</v>
      </c>
      <c r="AX959" s="89" t="s">
        <v>11378</v>
      </c>
      <c r="AY959" s="83" t="s">
        <v>66</v>
      </c>
      <c r="AZ959" s="2"/>
      <c r="BA959" s="3"/>
      <c r="BB959" s="3"/>
      <c r="BC959" s="3"/>
      <c r="BD959" s="3"/>
    </row>
    <row r="960" spans="1:56" x14ac:dyDescent="0.55000000000000004">
      <c r="A960" s="69" t="s">
        <v>1241</v>
      </c>
      <c r="B960" s="70"/>
      <c r="C960" s="70"/>
      <c r="D960" s="71"/>
      <c r="E960" s="73"/>
      <c r="F960" s="107" t="s">
        <v>10386</v>
      </c>
      <c r="G960" s="70"/>
      <c r="H960" s="74"/>
      <c r="I960" s="75"/>
      <c r="J960" s="75"/>
      <c r="K960" s="74" t="s">
        <v>12433</v>
      </c>
      <c r="L960" s="78"/>
      <c r="M960" s="79"/>
      <c r="N960" s="79"/>
      <c r="O960" s="80"/>
      <c r="P960" s="81"/>
      <c r="Q960" s="81"/>
      <c r="R960" s="91"/>
      <c r="S960" s="91"/>
      <c r="T960" s="91"/>
      <c r="U960" s="91"/>
      <c r="V960" s="52"/>
      <c r="W960" s="52"/>
      <c r="X960" s="52"/>
      <c r="Y960" s="52"/>
      <c r="Z960" s="51"/>
      <c r="AA960" s="76"/>
      <c r="AB960" s="76"/>
      <c r="AC960" s="77"/>
      <c r="AD960" s="83" t="s">
        <v>6802</v>
      </c>
      <c r="AE960" s="83">
        <v>53</v>
      </c>
      <c r="AF960" s="83">
        <v>51</v>
      </c>
      <c r="AG960" s="83">
        <v>7</v>
      </c>
      <c r="AH960" s="83">
        <v>0</v>
      </c>
      <c r="AI960" s="83"/>
      <c r="AJ960" s="83" t="s">
        <v>7776</v>
      </c>
      <c r="AK960" s="83" t="s">
        <v>7868</v>
      </c>
      <c r="AL960" s="83"/>
      <c r="AM960" s="83"/>
      <c r="AN960" s="85">
        <v>43307.419456018521</v>
      </c>
      <c r="AO960" s="83"/>
      <c r="AP960" s="83" t="b">
        <v>1</v>
      </c>
      <c r="AQ960" s="83" t="b">
        <v>0</v>
      </c>
      <c r="AR960" s="83" t="b">
        <v>0</v>
      </c>
      <c r="AS960" s="83" t="s">
        <v>5604</v>
      </c>
      <c r="AT960" s="83">
        <v>0</v>
      </c>
      <c r="AU960" s="83"/>
      <c r="AV960" s="83" t="b">
        <v>0</v>
      </c>
      <c r="AW960" s="83" t="s">
        <v>10421</v>
      </c>
      <c r="AX960" s="89" t="s">
        <v>11379</v>
      </c>
      <c r="AY960" s="83" t="s">
        <v>65</v>
      </c>
      <c r="AZ960" s="2"/>
      <c r="BA960" s="3"/>
      <c r="BB960" s="3"/>
      <c r="BC960" s="3"/>
      <c r="BD960" s="3"/>
    </row>
    <row r="961" spans="1:56" x14ac:dyDescent="0.55000000000000004">
      <c r="A961" s="69" t="s">
        <v>1242</v>
      </c>
      <c r="B961" s="70"/>
      <c r="C961" s="70"/>
      <c r="D961" s="71"/>
      <c r="E961" s="73"/>
      <c r="F961" s="107" t="s">
        <v>10387</v>
      </c>
      <c r="G961" s="70"/>
      <c r="H961" s="74"/>
      <c r="I961" s="75"/>
      <c r="J961" s="75"/>
      <c r="K961" s="74" t="s">
        <v>12434</v>
      </c>
      <c r="L961" s="78"/>
      <c r="M961" s="79"/>
      <c r="N961" s="79"/>
      <c r="O961" s="80"/>
      <c r="P961" s="81"/>
      <c r="Q961" s="81"/>
      <c r="R961" s="91"/>
      <c r="S961" s="91"/>
      <c r="T961" s="91"/>
      <c r="U961" s="91"/>
      <c r="V961" s="52"/>
      <c r="W961" s="52"/>
      <c r="X961" s="52"/>
      <c r="Y961" s="52"/>
      <c r="Z961" s="51"/>
      <c r="AA961" s="76"/>
      <c r="AB961" s="76"/>
      <c r="AC961" s="77"/>
      <c r="AD961" s="83" t="s">
        <v>6803</v>
      </c>
      <c r="AE961" s="83">
        <v>26</v>
      </c>
      <c r="AF961" s="83">
        <v>118</v>
      </c>
      <c r="AG961" s="83">
        <v>32</v>
      </c>
      <c r="AH961" s="83">
        <v>6</v>
      </c>
      <c r="AI961" s="83"/>
      <c r="AJ961" s="83" t="s">
        <v>7777</v>
      </c>
      <c r="AK961" s="83" t="s">
        <v>7868</v>
      </c>
      <c r="AL961" s="89" t="s">
        <v>9006</v>
      </c>
      <c r="AM961" s="83"/>
      <c r="AN961" s="85">
        <v>43280.29791666667</v>
      </c>
      <c r="AO961" s="89" t="s">
        <v>9871</v>
      </c>
      <c r="AP961" s="83" t="b">
        <v>0</v>
      </c>
      <c r="AQ961" s="83" t="b">
        <v>0</v>
      </c>
      <c r="AR961" s="83" t="b">
        <v>0</v>
      </c>
      <c r="AS961" s="83" t="s">
        <v>5604</v>
      </c>
      <c r="AT961" s="83">
        <v>2</v>
      </c>
      <c r="AU961" s="89" t="s">
        <v>9970</v>
      </c>
      <c r="AV961" s="83" t="b">
        <v>0</v>
      </c>
      <c r="AW961" s="83" t="s">
        <v>10421</v>
      </c>
      <c r="AX961" s="89" t="s">
        <v>11380</v>
      </c>
      <c r="AY961" s="83" t="s">
        <v>65</v>
      </c>
      <c r="AZ961" s="2"/>
      <c r="BA961" s="3"/>
      <c r="BB961" s="3"/>
      <c r="BC961" s="3"/>
      <c r="BD961" s="3"/>
    </row>
    <row r="962" spans="1:56" x14ac:dyDescent="0.55000000000000004">
      <c r="A962" s="69" t="s">
        <v>1243</v>
      </c>
      <c r="B962" s="70"/>
      <c r="C962" s="70"/>
      <c r="D962" s="71"/>
      <c r="E962" s="73"/>
      <c r="F962" s="107" t="s">
        <v>10388</v>
      </c>
      <c r="G962" s="70"/>
      <c r="H962" s="74"/>
      <c r="I962" s="75"/>
      <c r="J962" s="75"/>
      <c r="K962" s="74" t="s">
        <v>12435</v>
      </c>
      <c r="L962" s="78"/>
      <c r="M962" s="79"/>
      <c r="N962" s="79"/>
      <c r="O962" s="80"/>
      <c r="P962" s="81"/>
      <c r="Q962" s="81"/>
      <c r="R962" s="91"/>
      <c r="S962" s="91"/>
      <c r="T962" s="91"/>
      <c r="U962" s="91"/>
      <c r="V962" s="52"/>
      <c r="W962" s="52"/>
      <c r="X962" s="52"/>
      <c r="Y962" s="52"/>
      <c r="Z962" s="51"/>
      <c r="AA962" s="76"/>
      <c r="AB962" s="76"/>
      <c r="AC962" s="77"/>
      <c r="AD962" s="83" t="s">
        <v>6804</v>
      </c>
      <c r="AE962" s="83">
        <v>405</v>
      </c>
      <c r="AF962" s="83">
        <v>5946</v>
      </c>
      <c r="AG962" s="83">
        <v>3473</v>
      </c>
      <c r="AH962" s="83">
        <v>1846</v>
      </c>
      <c r="AI962" s="83"/>
      <c r="AJ962" s="83"/>
      <c r="AK962" s="83"/>
      <c r="AL962" s="83"/>
      <c r="AM962" s="83"/>
      <c r="AN962" s="85">
        <v>42261.372650462959</v>
      </c>
      <c r="AO962" s="89" t="s">
        <v>9872</v>
      </c>
      <c r="AP962" s="83" t="b">
        <v>1</v>
      </c>
      <c r="AQ962" s="83" t="b">
        <v>0</v>
      </c>
      <c r="AR962" s="83" t="b">
        <v>0</v>
      </c>
      <c r="AS962" s="83" t="s">
        <v>5604</v>
      </c>
      <c r="AT962" s="83">
        <v>5</v>
      </c>
      <c r="AU962" s="89" t="s">
        <v>9970</v>
      </c>
      <c r="AV962" s="83" t="b">
        <v>0</v>
      </c>
      <c r="AW962" s="83" t="s">
        <v>10421</v>
      </c>
      <c r="AX962" s="89" t="s">
        <v>11381</v>
      </c>
      <c r="AY962" s="83" t="s">
        <v>65</v>
      </c>
      <c r="AZ962" s="2"/>
      <c r="BA962" s="3"/>
      <c r="BB962" s="3"/>
      <c r="BC962" s="3"/>
      <c r="BD962" s="3"/>
    </row>
    <row r="963" spans="1:56" x14ac:dyDescent="0.55000000000000004">
      <c r="A963" s="69" t="s">
        <v>1244</v>
      </c>
      <c r="B963" s="70"/>
      <c r="C963" s="70"/>
      <c r="D963" s="71"/>
      <c r="E963" s="73"/>
      <c r="F963" s="107" t="s">
        <v>10389</v>
      </c>
      <c r="G963" s="70"/>
      <c r="H963" s="74"/>
      <c r="I963" s="75"/>
      <c r="J963" s="75"/>
      <c r="K963" s="74" t="s">
        <v>12436</v>
      </c>
      <c r="L963" s="78"/>
      <c r="M963" s="79"/>
      <c r="N963" s="79"/>
      <c r="O963" s="80"/>
      <c r="P963" s="81"/>
      <c r="Q963" s="81"/>
      <c r="R963" s="91"/>
      <c r="S963" s="91"/>
      <c r="T963" s="91"/>
      <c r="U963" s="91"/>
      <c r="V963" s="52"/>
      <c r="W963" s="52"/>
      <c r="X963" s="52"/>
      <c r="Y963" s="52"/>
      <c r="Z963" s="51"/>
      <c r="AA963" s="76"/>
      <c r="AB963" s="76"/>
      <c r="AC963" s="77"/>
      <c r="AD963" s="83" t="s">
        <v>6805</v>
      </c>
      <c r="AE963" s="83">
        <v>107</v>
      </c>
      <c r="AF963" s="83">
        <v>834</v>
      </c>
      <c r="AG963" s="83">
        <v>762</v>
      </c>
      <c r="AH963" s="83">
        <v>754</v>
      </c>
      <c r="AI963" s="83"/>
      <c r="AJ963" s="83" t="s">
        <v>7778</v>
      </c>
      <c r="AK963" s="83" t="s">
        <v>7868</v>
      </c>
      <c r="AL963" s="89" t="s">
        <v>8386</v>
      </c>
      <c r="AM963" s="83"/>
      <c r="AN963" s="85">
        <v>42303.361875000002</v>
      </c>
      <c r="AO963" s="89" t="s">
        <v>9873</v>
      </c>
      <c r="AP963" s="83" t="b">
        <v>0</v>
      </c>
      <c r="AQ963" s="83" t="b">
        <v>0</v>
      </c>
      <c r="AR963" s="83" t="b">
        <v>1</v>
      </c>
      <c r="AS963" s="83" t="s">
        <v>5604</v>
      </c>
      <c r="AT963" s="83">
        <v>2</v>
      </c>
      <c r="AU963" s="89" t="s">
        <v>9970</v>
      </c>
      <c r="AV963" s="83" t="b">
        <v>0</v>
      </c>
      <c r="AW963" s="83" t="s">
        <v>10421</v>
      </c>
      <c r="AX963" s="89" t="s">
        <v>11382</v>
      </c>
      <c r="AY963" s="83" t="s">
        <v>65</v>
      </c>
      <c r="AZ963" s="2"/>
      <c r="BA963" s="3"/>
      <c r="BB963" s="3"/>
      <c r="BC963" s="3"/>
      <c r="BD963" s="3"/>
    </row>
    <row r="964" spans="1:56" x14ac:dyDescent="0.55000000000000004">
      <c r="A964" s="69" t="s">
        <v>863</v>
      </c>
      <c r="B964" s="70"/>
      <c r="C964" s="70"/>
      <c r="D964" s="71"/>
      <c r="E964" s="73"/>
      <c r="F964" s="107" t="s">
        <v>3193</v>
      </c>
      <c r="G964" s="70"/>
      <c r="H964" s="74"/>
      <c r="I964" s="75"/>
      <c r="J964" s="75"/>
      <c r="K964" s="74" t="s">
        <v>12437</v>
      </c>
      <c r="L964" s="78"/>
      <c r="M964" s="79"/>
      <c r="N964" s="79"/>
      <c r="O964" s="80"/>
      <c r="P964" s="81"/>
      <c r="Q964" s="81"/>
      <c r="R964" s="91"/>
      <c r="S964" s="91"/>
      <c r="T964" s="91"/>
      <c r="U964" s="91"/>
      <c r="V964" s="52"/>
      <c r="W964" s="52"/>
      <c r="X964" s="52"/>
      <c r="Y964" s="52"/>
      <c r="Z964" s="51"/>
      <c r="AA964" s="76"/>
      <c r="AB964" s="76"/>
      <c r="AC964" s="77"/>
      <c r="AD964" s="83" t="s">
        <v>6806</v>
      </c>
      <c r="AE964" s="83">
        <v>233</v>
      </c>
      <c r="AF964" s="83">
        <v>126</v>
      </c>
      <c r="AG964" s="83">
        <v>2504</v>
      </c>
      <c r="AH964" s="83">
        <v>382</v>
      </c>
      <c r="AI964" s="83"/>
      <c r="AJ964" s="83" t="s">
        <v>7779</v>
      </c>
      <c r="AK964" s="83"/>
      <c r="AL964" s="83"/>
      <c r="AM964" s="83"/>
      <c r="AN964" s="85">
        <v>41215.54042824074</v>
      </c>
      <c r="AO964" s="89" t="s">
        <v>9874</v>
      </c>
      <c r="AP964" s="83" t="b">
        <v>0</v>
      </c>
      <c r="AQ964" s="83" t="b">
        <v>0</v>
      </c>
      <c r="AR964" s="83" t="b">
        <v>0</v>
      </c>
      <c r="AS964" s="83" t="s">
        <v>5604</v>
      </c>
      <c r="AT964" s="83">
        <v>12</v>
      </c>
      <c r="AU964" s="89" t="s">
        <v>9977</v>
      </c>
      <c r="AV964" s="83" t="b">
        <v>0</v>
      </c>
      <c r="AW964" s="83" t="s">
        <v>10421</v>
      </c>
      <c r="AX964" s="89" t="s">
        <v>11383</v>
      </c>
      <c r="AY964" s="83" t="s">
        <v>66</v>
      </c>
      <c r="AZ964" s="2"/>
      <c r="BA964" s="3"/>
      <c r="BB964" s="3"/>
      <c r="BC964" s="3"/>
      <c r="BD964" s="3"/>
    </row>
    <row r="965" spans="1:56" x14ac:dyDescent="0.55000000000000004">
      <c r="A965" s="69" t="s">
        <v>864</v>
      </c>
      <c r="B965" s="70"/>
      <c r="C965" s="70"/>
      <c r="D965" s="71"/>
      <c r="E965" s="73"/>
      <c r="F965" s="107" t="s">
        <v>10390</v>
      </c>
      <c r="G965" s="70"/>
      <c r="H965" s="74"/>
      <c r="I965" s="75"/>
      <c r="J965" s="75"/>
      <c r="K965" s="74" t="s">
        <v>12438</v>
      </c>
      <c r="L965" s="78"/>
      <c r="M965" s="79"/>
      <c r="N965" s="79"/>
      <c r="O965" s="80"/>
      <c r="P965" s="81"/>
      <c r="Q965" s="81"/>
      <c r="R965" s="91"/>
      <c r="S965" s="91"/>
      <c r="T965" s="91"/>
      <c r="U965" s="91"/>
      <c r="V965" s="52"/>
      <c r="W965" s="52"/>
      <c r="X965" s="52"/>
      <c r="Y965" s="52"/>
      <c r="Z965" s="51"/>
      <c r="AA965" s="76"/>
      <c r="AB965" s="76"/>
      <c r="AC965" s="77"/>
      <c r="AD965" s="83" t="s">
        <v>6807</v>
      </c>
      <c r="AE965" s="83">
        <v>519</v>
      </c>
      <c r="AF965" s="83">
        <v>98619</v>
      </c>
      <c r="AG965" s="83">
        <v>19326</v>
      </c>
      <c r="AH965" s="83">
        <v>2159</v>
      </c>
      <c r="AI965" s="83"/>
      <c r="AJ965" s="83" t="s">
        <v>7780</v>
      </c>
      <c r="AK965" s="83" t="s">
        <v>8320</v>
      </c>
      <c r="AL965" s="89" t="s">
        <v>9007</v>
      </c>
      <c r="AM965" s="83"/>
      <c r="AN965" s="85">
        <v>39682.253344907411</v>
      </c>
      <c r="AO965" s="89" t="s">
        <v>9875</v>
      </c>
      <c r="AP965" s="83" t="b">
        <v>0</v>
      </c>
      <c r="AQ965" s="83" t="b">
        <v>0</v>
      </c>
      <c r="AR965" s="83" t="b">
        <v>1</v>
      </c>
      <c r="AS965" s="83" t="s">
        <v>5604</v>
      </c>
      <c r="AT965" s="83">
        <v>3185</v>
      </c>
      <c r="AU965" s="89" t="s">
        <v>9984</v>
      </c>
      <c r="AV965" s="83" t="b">
        <v>0</v>
      </c>
      <c r="AW965" s="83" t="s">
        <v>10421</v>
      </c>
      <c r="AX965" s="89" t="s">
        <v>11384</v>
      </c>
      <c r="AY965" s="83" t="s">
        <v>66</v>
      </c>
      <c r="AZ965" s="2"/>
      <c r="BA965" s="3"/>
      <c r="BB965" s="3"/>
      <c r="BC965" s="3"/>
      <c r="BD965" s="3"/>
    </row>
    <row r="966" spans="1:56" x14ac:dyDescent="0.55000000000000004">
      <c r="A966" s="69" t="s">
        <v>1245</v>
      </c>
      <c r="B966" s="70"/>
      <c r="C966" s="70"/>
      <c r="D966" s="71"/>
      <c r="E966" s="73"/>
      <c r="F966" s="107" t="s">
        <v>10391</v>
      </c>
      <c r="G966" s="70"/>
      <c r="H966" s="74"/>
      <c r="I966" s="75"/>
      <c r="J966" s="75"/>
      <c r="K966" s="74" t="s">
        <v>12439</v>
      </c>
      <c r="L966" s="78"/>
      <c r="M966" s="79"/>
      <c r="N966" s="79"/>
      <c r="O966" s="80"/>
      <c r="P966" s="81"/>
      <c r="Q966" s="81"/>
      <c r="R966" s="91"/>
      <c r="S966" s="91"/>
      <c r="T966" s="91"/>
      <c r="U966" s="91"/>
      <c r="V966" s="52"/>
      <c r="W966" s="52"/>
      <c r="X966" s="52"/>
      <c r="Y966" s="52"/>
      <c r="Z966" s="51"/>
      <c r="AA966" s="76"/>
      <c r="AB966" s="76"/>
      <c r="AC966" s="77"/>
      <c r="AD966" s="83" t="s">
        <v>6808</v>
      </c>
      <c r="AE966" s="83">
        <v>993</v>
      </c>
      <c r="AF966" s="83">
        <v>38623</v>
      </c>
      <c r="AG966" s="83">
        <v>17300</v>
      </c>
      <c r="AH966" s="83">
        <v>1229</v>
      </c>
      <c r="AI966" s="83"/>
      <c r="AJ966" s="83" t="s">
        <v>7781</v>
      </c>
      <c r="AK966" s="83" t="s">
        <v>8321</v>
      </c>
      <c r="AL966" s="89" t="s">
        <v>9008</v>
      </c>
      <c r="AM966" s="83"/>
      <c r="AN966" s="85">
        <v>39621.718206018515</v>
      </c>
      <c r="AO966" s="89" t="s">
        <v>9876</v>
      </c>
      <c r="AP966" s="83" t="b">
        <v>0</v>
      </c>
      <c r="AQ966" s="83" t="b">
        <v>0</v>
      </c>
      <c r="AR966" s="83" t="b">
        <v>1</v>
      </c>
      <c r="AS966" s="83" t="s">
        <v>5604</v>
      </c>
      <c r="AT966" s="83">
        <v>1956</v>
      </c>
      <c r="AU966" s="89" t="s">
        <v>9977</v>
      </c>
      <c r="AV966" s="83" t="b">
        <v>0</v>
      </c>
      <c r="AW966" s="83" t="s">
        <v>10421</v>
      </c>
      <c r="AX966" s="89" t="s">
        <v>11385</v>
      </c>
      <c r="AY966" s="83" t="s">
        <v>65</v>
      </c>
      <c r="AZ966" s="2"/>
      <c r="BA966" s="3"/>
      <c r="BB966" s="3"/>
      <c r="BC966" s="3"/>
      <c r="BD966" s="3"/>
    </row>
    <row r="967" spans="1:56" x14ac:dyDescent="0.55000000000000004">
      <c r="A967" s="69" t="s">
        <v>865</v>
      </c>
      <c r="B967" s="70"/>
      <c r="C967" s="70"/>
      <c r="D967" s="71"/>
      <c r="E967" s="73"/>
      <c r="F967" s="107" t="s">
        <v>10392</v>
      </c>
      <c r="G967" s="70"/>
      <c r="H967" s="74"/>
      <c r="I967" s="75"/>
      <c r="J967" s="75"/>
      <c r="K967" s="74" t="s">
        <v>12440</v>
      </c>
      <c r="L967" s="78"/>
      <c r="M967" s="79"/>
      <c r="N967" s="79"/>
      <c r="O967" s="80"/>
      <c r="P967" s="81"/>
      <c r="Q967" s="81"/>
      <c r="R967" s="91"/>
      <c r="S967" s="91"/>
      <c r="T967" s="91"/>
      <c r="U967" s="91"/>
      <c r="V967" s="52"/>
      <c r="W967" s="52"/>
      <c r="X967" s="52"/>
      <c r="Y967" s="52"/>
      <c r="Z967" s="51"/>
      <c r="AA967" s="76"/>
      <c r="AB967" s="76"/>
      <c r="AC967" s="77"/>
      <c r="AD967" s="83" t="s">
        <v>6809</v>
      </c>
      <c r="AE967" s="83">
        <v>3134</v>
      </c>
      <c r="AF967" s="83">
        <v>4575</v>
      </c>
      <c r="AG967" s="83">
        <v>23593</v>
      </c>
      <c r="AH967" s="83">
        <v>20632</v>
      </c>
      <c r="AI967" s="83"/>
      <c r="AJ967" s="83" t="s">
        <v>7782</v>
      </c>
      <c r="AK967" s="83" t="s">
        <v>7913</v>
      </c>
      <c r="AL967" s="89" t="s">
        <v>9009</v>
      </c>
      <c r="AM967" s="83"/>
      <c r="AN967" s="85">
        <v>40822.540196759262</v>
      </c>
      <c r="AO967" s="89" t="s">
        <v>9877</v>
      </c>
      <c r="AP967" s="83" t="b">
        <v>0</v>
      </c>
      <c r="AQ967" s="83" t="b">
        <v>0</v>
      </c>
      <c r="AR967" s="83" t="b">
        <v>1</v>
      </c>
      <c r="AS967" s="83" t="s">
        <v>5604</v>
      </c>
      <c r="AT967" s="83">
        <v>82</v>
      </c>
      <c r="AU967" s="89" t="s">
        <v>9973</v>
      </c>
      <c r="AV967" s="83" t="b">
        <v>0</v>
      </c>
      <c r="AW967" s="83" t="s">
        <v>10421</v>
      </c>
      <c r="AX967" s="89" t="s">
        <v>11386</v>
      </c>
      <c r="AY967" s="83" t="s">
        <v>66</v>
      </c>
      <c r="AZ967" s="2"/>
      <c r="BA967" s="3"/>
      <c r="BB967" s="3"/>
      <c r="BC967" s="3"/>
      <c r="BD967" s="3"/>
    </row>
    <row r="968" spans="1:56" x14ac:dyDescent="0.55000000000000004">
      <c r="A968" s="69" t="s">
        <v>866</v>
      </c>
      <c r="B968" s="70"/>
      <c r="C968" s="70"/>
      <c r="D968" s="71"/>
      <c r="E968" s="73"/>
      <c r="F968" s="107" t="s">
        <v>3194</v>
      </c>
      <c r="G968" s="70"/>
      <c r="H968" s="74"/>
      <c r="I968" s="75"/>
      <c r="J968" s="75"/>
      <c r="K968" s="74" t="s">
        <v>12441</v>
      </c>
      <c r="L968" s="78"/>
      <c r="M968" s="79"/>
      <c r="N968" s="79"/>
      <c r="O968" s="80"/>
      <c r="P968" s="81"/>
      <c r="Q968" s="81"/>
      <c r="R968" s="91"/>
      <c r="S968" s="91"/>
      <c r="T968" s="91"/>
      <c r="U968" s="91"/>
      <c r="V968" s="52"/>
      <c r="W968" s="52"/>
      <c r="X968" s="52"/>
      <c r="Y968" s="52"/>
      <c r="Z968" s="51"/>
      <c r="AA968" s="76"/>
      <c r="AB968" s="76"/>
      <c r="AC968" s="77"/>
      <c r="AD968" s="83" t="s">
        <v>6810</v>
      </c>
      <c r="AE968" s="83">
        <v>1685</v>
      </c>
      <c r="AF968" s="83">
        <v>871</v>
      </c>
      <c r="AG968" s="83">
        <v>13394</v>
      </c>
      <c r="AH968" s="83">
        <v>10626</v>
      </c>
      <c r="AI968" s="83"/>
      <c r="AJ968" s="83" t="s">
        <v>7783</v>
      </c>
      <c r="AK968" s="83" t="s">
        <v>5811</v>
      </c>
      <c r="AL968" s="89" t="s">
        <v>9010</v>
      </c>
      <c r="AM968" s="83"/>
      <c r="AN968" s="85">
        <v>42324.745092592595</v>
      </c>
      <c r="AO968" s="89" t="s">
        <v>9878</v>
      </c>
      <c r="AP968" s="83" t="b">
        <v>1</v>
      </c>
      <c r="AQ968" s="83" t="b">
        <v>0</v>
      </c>
      <c r="AR968" s="83" t="b">
        <v>1</v>
      </c>
      <c r="AS968" s="83" t="s">
        <v>5604</v>
      </c>
      <c r="AT968" s="83">
        <v>184</v>
      </c>
      <c r="AU968" s="89" t="s">
        <v>9970</v>
      </c>
      <c r="AV968" s="83" t="b">
        <v>0</v>
      </c>
      <c r="AW968" s="83" t="s">
        <v>10421</v>
      </c>
      <c r="AX968" s="89" t="s">
        <v>11387</v>
      </c>
      <c r="AY968" s="83" t="s">
        <v>66</v>
      </c>
      <c r="AZ968" s="2"/>
      <c r="BA968" s="3"/>
      <c r="BB968" s="3"/>
      <c r="BC968" s="3"/>
      <c r="BD968" s="3"/>
    </row>
    <row r="969" spans="1:56" x14ac:dyDescent="0.55000000000000004">
      <c r="A969" s="69" t="s">
        <v>867</v>
      </c>
      <c r="B969" s="70"/>
      <c r="C969" s="70"/>
      <c r="D969" s="71"/>
      <c r="E969" s="73"/>
      <c r="F969" s="107" t="s">
        <v>3195</v>
      </c>
      <c r="G969" s="70"/>
      <c r="H969" s="74"/>
      <c r="I969" s="75"/>
      <c r="J969" s="75"/>
      <c r="K969" s="74" t="s">
        <v>12442</v>
      </c>
      <c r="L969" s="78"/>
      <c r="M969" s="79"/>
      <c r="N969" s="79"/>
      <c r="O969" s="80"/>
      <c r="P969" s="81"/>
      <c r="Q969" s="81"/>
      <c r="R969" s="91"/>
      <c r="S969" s="91"/>
      <c r="T969" s="91"/>
      <c r="U969" s="91"/>
      <c r="V969" s="52"/>
      <c r="W969" s="52"/>
      <c r="X969" s="52"/>
      <c r="Y969" s="52"/>
      <c r="Z969" s="51"/>
      <c r="AA969" s="76"/>
      <c r="AB969" s="76"/>
      <c r="AC969" s="77"/>
      <c r="AD969" s="83" t="s">
        <v>6811</v>
      </c>
      <c r="AE969" s="83">
        <v>1511</v>
      </c>
      <c r="AF969" s="83">
        <v>1311</v>
      </c>
      <c r="AG969" s="83">
        <v>4997</v>
      </c>
      <c r="AH969" s="83">
        <v>9519</v>
      </c>
      <c r="AI969" s="83"/>
      <c r="AJ969" s="83" t="s">
        <v>7784</v>
      </c>
      <c r="AK969" s="83" t="s">
        <v>5776</v>
      </c>
      <c r="AL969" s="89" t="s">
        <v>9011</v>
      </c>
      <c r="AM969" s="83"/>
      <c r="AN969" s="85">
        <v>41824.773993055554</v>
      </c>
      <c r="AO969" s="89" t="s">
        <v>9879</v>
      </c>
      <c r="AP969" s="83" t="b">
        <v>1</v>
      </c>
      <c r="AQ969" s="83" t="b">
        <v>0</v>
      </c>
      <c r="AR969" s="83" t="b">
        <v>1</v>
      </c>
      <c r="AS969" s="83" t="s">
        <v>9959</v>
      </c>
      <c r="AT969" s="83">
        <v>23</v>
      </c>
      <c r="AU969" s="89" t="s">
        <v>9970</v>
      </c>
      <c r="AV969" s="83" t="b">
        <v>0</v>
      </c>
      <c r="AW969" s="83" t="s">
        <v>10421</v>
      </c>
      <c r="AX969" s="89" t="s">
        <v>11388</v>
      </c>
      <c r="AY969" s="83" t="s">
        <v>66</v>
      </c>
      <c r="AZ969" s="2"/>
      <c r="BA969" s="3"/>
      <c r="BB969" s="3"/>
      <c r="BC969" s="3"/>
      <c r="BD969" s="3"/>
    </row>
    <row r="970" spans="1:56" x14ac:dyDescent="0.55000000000000004">
      <c r="A970" s="69" t="s">
        <v>1246</v>
      </c>
      <c r="B970" s="70"/>
      <c r="C970" s="70"/>
      <c r="D970" s="71"/>
      <c r="E970" s="73"/>
      <c r="F970" s="107" t="s">
        <v>10393</v>
      </c>
      <c r="G970" s="70"/>
      <c r="H970" s="74"/>
      <c r="I970" s="75"/>
      <c r="J970" s="75"/>
      <c r="K970" s="74" t="s">
        <v>12443</v>
      </c>
      <c r="L970" s="78"/>
      <c r="M970" s="79"/>
      <c r="N970" s="79"/>
      <c r="O970" s="80"/>
      <c r="P970" s="81"/>
      <c r="Q970" s="81"/>
      <c r="R970" s="91"/>
      <c r="S970" s="91"/>
      <c r="T970" s="91"/>
      <c r="U970" s="91"/>
      <c r="V970" s="52"/>
      <c r="W970" s="52"/>
      <c r="X970" s="52"/>
      <c r="Y970" s="52"/>
      <c r="Z970" s="51"/>
      <c r="AA970" s="76"/>
      <c r="AB970" s="76"/>
      <c r="AC970" s="77"/>
      <c r="AD970" s="83" t="s">
        <v>6812</v>
      </c>
      <c r="AE970" s="83">
        <v>1622</v>
      </c>
      <c r="AF970" s="83">
        <v>1454</v>
      </c>
      <c r="AG970" s="83">
        <v>1490</v>
      </c>
      <c r="AH970" s="83">
        <v>2959</v>
      </c>
      <c r="AI970" s="83"/>
      <c r="AJ970" s="83" t="s">
        <v>7785</v>
      </c>
      <c r="AK970" s="83" t="s">
        <v>8322</v>
      </c>
      <c r="AL970" s="89" t="s">
        <v>9012</v>
      </c>
      <c r="AM970" s="83"/>
      <c r="AN970" s="85">
        <v>40394.328900462962</v>
      </c>
      <c r="AO970" s="89" t="s">
        <v>9880</v>
      </c>
      <c r="AP970" s="83" t="b">
        <v>1</v>
      </c>
      <c r="AQ970" s="83" t="b">
        <v>0</v>
      </c>
      <c r="AR970" s="83" t="b">
        <v>1</v>
      </c>
      <c r="AS970" s="83" t="s">
        <v>5604</v>
      </c>
      <c r="AT970" s="83">
        <v>14</v>
      </c>
      <c r="AU970" s="89" t="s">
        <v>9970</v>
      </c>
      <c r="AV970" s="83" t="b">
        <v>0</v>
      </c>
      <c r="AW970" s="83" t="s">
        <v>10421</v>
      </c>
      <c r="AX970" s="89" t="s">
        <v>11389</v>
      </c>
      <c r="AY970" s="83" t="s">
        <v>65</v>
      </c>
      <c r="AZ970" s="2"/>
      <c r="BA970" s="3"/>
      <c r="BB970" s="3"/>
      <c r="BC970" s="3"/>
      <c r="BD970" s="3"/>
    </row>
    <row r="971" spans="1:56" x14ac:dyDescent="0.55000000000000004">
      <c r="A971" s="69" t="s">
        <v>1247</v>
      </c>
      <c r="B971" s="70"/>
      <c r="C971" s="70"/>
      <c r="D971" s="71"/>
      <c r="E971" s="73"/>
      <c r="F971" s="107" t="s">
        <v>10394</v>
      </c>
      <c r="G971" s="70"/>
      <c r="H971" s="74"/>
      <c r="I971" s="75"/>
      <c r="J971" s="75"/>
      <c r="K971" s="74" t="s">
        <v>12444</v>
      </c>
      <c r="L971" s="78"/>
      <c r="M971" s="79"/>
      <c r="N971" s="79"/>
      <c r="O971" s="80"/>
      <c r="P971" s="81"/>
      <c r="Q971" s="81"/>
      <c r="R971" s="91"/>
      <c r="S971" s="91"/>
      <c r="T971" s="91"/>
      <c r="U971" s="91"/>
      <c r="V971" s="52"/>
      <c r="W971" s="52"/>
      <c r="X971" s="52"/>
      <c r="Y971" s="52"/>
      <c r="Z971" s="51"/>
      <c r="AA971" s="76"/>
      <c r="AB971" s="76"/>
      <c r="AC971" s="77"/>
      <c r="AD971" s="83" t="s">
        <v>6813</v>
      </c>
      <c r="AE971" s="83">
        <v>792</v>
      </c>
      <c r="AF971" s="83">
        <v>2480</v>
      </c>
      <c r="AG971" s="83">
        <v>17460</v>
      </c>
      <c r="AH971" s="83">
        <v>1074</v>
      </c>
      <c r="AI971" s="83"/>
      <c r="AJ971" s="83" t="s">
        <v>7786</v>
      </c>
      <c r="AK971" s="83"/>
      <c r="AL971" s="89" t="s">
        <v>9013</v>
      </c>
      <c r="AM971" s="83"/>
      <c r="AN971" s="85">
        <v>41459.573530092595</v>
      </c>
      <c r="AO971" s="89" t="s">
        <v>9881</v>
      </c>
      <c r="AP971" s="83" t="b">
        <v>1</v>
      </c>
      <c r="AQ971" s="83" t="b">
        <v>0</v>
      </c>
      <c r="AR971" s="83" t="b">
        <v>0</v>
      </c>
      <c r="AS971" s="83" t="s">
        <v>5604</v>
      </c>
      <c r="AT971" s="83">
        <v>93</v>
      </c>
      <c r="AU971" s="89" t="s">
        <v>9970</v>
      </c>
      <c r="AV971" s="83" t="b">
        <v>0</v>
      </c>
      <c r="AW971" s="83" t="s">
        <v>10421</v>
      </c>
      <c r="AX971" s="89" t="s">
        <v>11390</v>
      </c>
      <c r="AY971" s="83" t="s">
        <v>65</v>
      </c>
      <c r="AZ971" s="2"/>
      <c r="BA971" s="3"/>
      <c r="BB971" s="3"/>
      <c r="BC971" s="3"/>
      <c r="BD971" s="3"/>
    </row>
    <row r="972" spans="1:56" x14ac:dyDescent="0.55000000000000004">
      <c r="A972" s="69" t="s">
        <v>868</v>
      </c>
      <c r="B972" s="70"/>
      <c r="C972" s="70"/>
      <c r="D972" s="71"/>
      <c r="E972" s="73"/>
      <c r="F972" s="107" t="s">
        <v>3196</v>
      </c>
      <c r="G972" s="70"/>
      <c r="H972" s="74"/>
      <c r="I972" s="75"/>
      <c r="J972" s="75"/>
      <c r="K972" s="74" t="s">
        <v>12445</v>
      </c>
      <c r="L972" s="78"/>
      <c r="M972" s="79"/>
      <c r="N972" s="79"/>
      <c r="O972" s="80"/>
      <c r="P972" s="81"/>
      <c r="Q972" s="81"/>
      <c r="R972" s="91"/>
      <c r="S972" s="91"/>
      <c r="T972" s="91"/>
      <c r="U972" s="91"/>
      <c r="V972" s="52"/>
      <c r="W972" s="52"/>
      <c r="X972" s="52"/>
      <c r="Y972" s="52"/>
      <c r="Z972" s="51"/>
      <c r="AA972" s="76"/>
      <c r="AB972" s="76"/>
      <c r="AC972" s="77"/>
      <c r="AD972" s="83" t="s">
        <v>6814</v>
      </c>
      <c r="AE972" s="83">
        <v>99</v>
      </c>
      <c r="AF972" s="83">
        <v>24</v>
      </c>
      <c r="AG972" s="83">
        <v>447</v>
      </c>
      <c r="AH972" s="83">
        <v>339</v>
      </c>
      <c r="AI972" s="83"/>
      <c r="AJ972" s="83" t="s">
        <v>7787</v>
      </c>
      <c r="AK972" s="83" t="s">
        <v>8323</v>
      </c>
      <c r="AL972" s="83"/>
      <c r="AM972" s="83"/>
      <c r="AN972" s="85">
        <v>42473.726527777777</v>
      </c>
      <c r="AO972" s="89" t="s">
        <v>9882</v>
      </c>
      <c r="AP972" s="83" t="b">
        <v>1</v>
      </c>
      <c r="AQ972" s="83" t="b">
        <v>0</v>
      </c>
      <c r="AR972" s="83" t="b">
        <v>0</v>
      </c>
      <c r="AS972" s="83" t="s">
        <v>5604</v>
      </c>
      <c r="AT972" s="83">
        <v>0</v>
      </c>
      <c r="AU972" s="83"/>
      <c r="AV972" s="83" t="b">
        <v>0</v>
      </c>
      <c r="AW972" s="83" t="s">
        <v>10421</v>
      </c>
      <c r="AX972" s="89" t="s">
        <v>11391</v>
      </c>
      <c r="AY972" s="83" t="s">
        <v>66</v>
      </c>
      <c r="AZ972" s="2"/>
      <c r="BA972" s="3"/>
      <c r="BB972" s="3"/>
      <c r="BC972" s="3"/>
      <c r="BD972" s="3"/>
    </row>
    <row r="973" spans="1:56" x14ac:dyDescent="0.55000000000000004">
      <c r="A973" s="69" t="s">
        <v>869</v>
      </c>
      <c r="B973" s="70"/>
      <c r="C973" s="70"/>
      <c r="D973" s="71"/>
      <c r="E973" s="73"/>
      <c r="F973" s="107" t="s">
        <v>3197</v>
      </c>
      <c r="G973" s="70"/>
      <c r="H973" s="74"/>
      <c r="I973" s="75"/>
      <c r="J973" s="75"/>
      <c r="K973" s="74" t="s">
        <v>12446</v>
      </c>
      <c r="L973" s="78"/>
      <c r="M973" s="79"/>
      <c r="N973" s="79"/>
      <c r="O973" s="80"/>
      <c r="P973" s="81"/>
      <c r="Q973" s="81"/>
      <c r="R973" s="91"/>
      <c r="S973" s="91"/>
      <c r="T973" s="91"/>
      <c r="U973" s="91"/>
      <c r="V973" s="52"/>
      <c r="W973" s="52"/>
      <c r="X973" s="52"/>
      <c r="Y973" s="52"/>
      <c r="Z973" s="51"/>
      <c r="AA973" s="76"/>
      <c r="AB973" s="76"/>
      <c r="AC973" s="77"/>
      <c r="AD973" s="83" t="s">
        <v>6815</v>
      </c>
      <c r="AE973" s="83">
        <v>4925</v>
      </c>
      <c r="AF973" s="83">
        <v>979</v>
      </c>
      <c r="AG973" s="83">
        <v>2889</v>
      </c>
      <c r="AH973" s="83">
        <v>348</v>
      </c>
      <c r="AI973" s="83"/>
      <c r="AJ973" s="83" t="s">
        <v>7788</v>
      </c>
      <c r="AK973" s="83" t="s">
        <v>7869</v>
      </c>
      <c r="AL973" s="89" t="s">
        <v>9014</v>
      </c>
      <c r="AM973" s="83"/>
      <c r="AN973" s="85">
        <v>42843.451365740744</v>
      </c>
      <c r="AO973" s="89" t="s">
        <v>9883</v>
      </c>
      <c r="AP973" s="83" t="b">
        <v>1</v>
      </c>
      <c r="AQ973" s="83" t="b">
        <v>0</v>
      </c>
      <c r="AR973" s="83" t="b">
        <v>0</v>
      </c>
      <c r="AS973" s="83" t="s">
        <v>5605</v>
      </c>
      <c r="AT973" s="83">
        <v>4</v>
      </c>
      <c r="AU973" s="83"/>
      <c r="AV973" s="83" t="b">
        <v>0</v>
      </c>
      <c r="AW973" s="83" t="s">
        <v>10421</v>
      </c>
      <c r="AX973" s="89" t="s">
        <v>11392</v>
      </c>
      <c r="AY973" s="83" t="s">
        <v>66</v>
      </c>
      <c r="AZ973" s="2"/>
      <c r="BA973" s="3"/>
      <c r="BB973" s="3"/>
      <c r="BC973" s="3"/>
      <c r="BD973" s="3"/>
    </row>
    <row r="974" spans="1:56" x14ac:dyDescent="0.55000000000000004">
      <c r="A974" s="69" t="s">
        <v>937</v>
      </c>
      <c r="B974" s="70"/>
      <c r="C974" s="70"/>
      <c r="D974" s="71"/>
      <c r="E974" s="73"/>
      <c r="F974" s="107" t="s">
        <v>3252</v>
      </c>
      <c r="G974" s="70"/>
      <c r="H974" s="74"/>
      <c r="I974" s="75"/>
      <c r="J974" s="75"/>
      <c r="K974" s="74" t="s">
        <v>12447</v>
      </c>
      <c r="L974" s="78"/>
      <c r="M974" s="79"/>
      <c r="N974" s="79"/>
      <c r="O974" s="80"/>
      <c r="P974" s="81"/>
      <c r="Q974" s="81"/>
      <c r="R974" s="91"/>
      <c r="S974" s="91"/>
      <c r="T974" s="91"/>
      <c r="U974" s="91"/>
      <c r="V974" s="52"/>
      <c r="W974" s="52"/>
      <c r="X974" s="52"/>
      <c r="Y974" s="52"/>
      <c r="Z974" s="51"/>
      <c r="AA974" s="76"/>
      <c r="AB974" s="76"/>
      <c r="AC974" s="77"/>
      <c r="AD974" s="83" t="s">
        <v>6816</v>
      </c>
      <c r="AE974" s="83">
        <v>315</v>
      </c>
      <c r="AF974" s="83">
        <v>37514</v>
      </c>
      <c r="AG974" s="83">
        <v>3220</v>
      </c>
      <c r="AH974" s="83">
        <v>1780</v>
      </c>
      <c r="AI974" s="83"/>
      <c r="AJ974" s="83" t="s">
        <v>7789</v>
      </c>
      <c r="AK974" s="83"/>
      <c r="AL974" s="89" t="s">
        <v>9015</v>
      </c>
      <c r="AM974" s="83"/>
      <c r="AN974" s="85">
        <v>40837.344259259262</v>
      </c>
      <c r="AO974" s="89" t="s">
        <v>9884</v>
      </c>
      <c r="AP974" s="83" t="b">
        <v>1</v>
      </c>
      <c r="AQ974" s="83" t="b">
        <v>0</v>
      </c>
      <c r="AR974" s="83" t="b">
        <v>1</v>
      </c>
      <c r="AS974" s="83" t="s">
        <v>5605</v>
      </c>
      <c r="AT974" s="83">
        <v>283</v>
      </c>
      <c r="AU974" s="89" t="s">
        <v>9970</v>
      </c>
      <c r="AV974" s="83" t="b">
        <v>1</v>
      </c>
      <c r="AW974" s="83" t="s">
        <v>10421</v>
      </c>
      <c r="AX974" s="89" t="s">
        <v>11393</v>
      </c>
      <c r="AY974" s="83" t="s">
        <v>66</v>
      </c>
      <c r="AZ974" s="2"/>
      <c r="BA974" s="3"/>
      <c r="BB974" s="3"/>
      <c r="BC974" s="3"/>
      <c r="BD974" s="3"/>
    </row>
    <row r="975" spans="1:56" x14ac:dyDescent="0.55000000000000004">
      <c r="A975" s="69" t="s">
        <v>870</v>
      </c>
      <c r="B975" s="70"/>
      <c r="C975" s="70"/>
      <c r="D975" s="71"/>
      <c r="E975" s="73"/>
      <c r="F975" s="107" t="s">
        <v>3198</v>
      </c>
      <c r="G975" s="70"/>
      <c r="H975" s="74"/>
      <c r="I975" s="75"/>
      <c r="J975" s="75"/>
      <c r="K975" s="74" t="s">
        <v>12448</v>
      </c>
      <c r="L975" s="78"/>
      <c r="M975" s="79"/>
      <c r="N975" s="79"/>
      <c r="O975" s="80"/>
      <c r="P975" s="81"/>
      <c r="Q975" s="81"/>
      <c r="R975" s="91"/>
      <c r="S975" s="91"/>
      <c r="T975" s="91"/>
      <c r="U975" s="91"/>
      <c r="V975" s="52"/>
      <c r="W975" s="52"/>
      <c r="X975" s="52"/>
      <c r="Y975" s="52"/>
      <c r="Z975" s="51"/>
      <c r="AA975" s="76"/>
      <c r="AB975" s="76"/>
      <c r="AC975" s="77"/>
      <c r="AD975" s="83" t="s">
        <v>6817</v>
      </c>
      <c r="AE975" s="83">
        <v>436</v>
      </c>
      <c r="AF975" s="83">
        <v>408</v>
      </c>
      <c r="AG975" s="83">
        <v>10075</v>
      </c>
      <c r="AH975" s="83">
        <v>10086</v>
      </c>
      <c r="AI975" s="83"/>
      <c r="AJ975" s="83" t="s">
        <v>7790</v>
      </c>
      <c r="AK975" s="83" t="s">
        <v>8324</v>
      </c>
      <c r="AL975" s="83"/>
      <c r="AM975" s="83"/>
      <c r="AN975" s="85">
        <v>42604.730138888888</v>
      </c>
      <c r="AO975" s="89" t="s">
        <v>9885</v>
      </c>
      <c r="AP975" s="83" t="b">
        <v>1</v>
      </c>
      <c r="AQ975" s="83" t="b">
        <v>0</v>
      </c>
      <c r="AR975" s="83" t="b">
        <v>0</v>
      </c>
      <c r="AS975" s="83" t="s">
        <v>5605</v>
      </c>
      <c r="AT975" s="83">
        <v>3</v>
      </c>
      <c r="AU975" s="83"/>
      <c r="AV975" s="83" t="b">
        <v>0</v>
      </c>
      <c r="AW975" s="83" t="s">
        <v>10421</v>
      </c>
      <c r="AX975" s="89" t="s">
        <v>11394</v>
      </c>
      <c r="AY975" s="83" t="s">
        <v>66</v>
      </c>
      <c r="AZ975" s="2"/>
      <c r="BA975" s="3"/>
      <c r="BB975" s="3"/>
      <c r="BC975" s="3"/>
      <c r="BD975" s="3"/>
    </row>
    <row r="976" spans="1:56" x14ac:dyDescent="0.55000000000000004">
      <c r="A976" s="69" t="s">
        <v>871</v>
      </c>
      <c r="B976" s="70"/>
      <c r="C976" s="70"/>
      <c r="D976" s="71"/>
      <c r="E976" s="73"/>
      <c r="F976" s="107" t="s">
        <v>3199</v>
      </c>
      <c r="G976" s="70"/>
      <c r="H976" s="74"/>
      <c r="I976" s="75"/>
      <c r="J976" s="75"/>
      <c r="K976" s="74" t="s">
        <v>12449</v>
      </c>
      <c r="L976" s="78"/>
      <c r="M976" s="79"/>
      <c r="N976" s="79"/>
      <c r="O976" s="80"/>
      <c r="P976" s="81"/>
      <c r="Q976" s="81"/>
      <c r="R976" s="91"/>
      <c r="S976" s="91"/>
      <c r="T976" s="91"/>
      <c r="U976" s="91"/>
      <c r="V976" s="52"/>
      <c r="W976" s="52"/>
      <c r="X976" s="52"/>
      <c r="Y976" s="52"/>
      <c r="Z976" s="51"/>
      <c r="AA976" s="76"/>
      <c r="AB976" s="76"/>
      <c r="AC976" s="77"/>
      <c r="AD976" s="83" t="s">
        <v>6818</v>
      </c>
      <c r="AE976" s="83">
        <v>4969</v>
      </c>
      <c r="AF976" s="83">
        <v>2544</v>
      </c>
      <c r="AG976" s="83">
        <v>13280</v>
      </c>
      <c r="AH976" s="83">
        <v>1560</v>
      </c>
      <c r="AI976" s="83"/>
      <c r="AJ976" s="83" t="s">
        <v>7791</v>
      </c>
      <c r="AK976" s="83" t="s">
        <v>7869</v>
      </c>
      <c r="AL976" s="89" t="s">
        <v>9016</v>
      </c>
      <c r="AM976" s="83"/>
      <c r="AN976" s="85">
        <v>42385.561076388891</v>
      </c>
      <c r="AO976" s="89" t="s">
        <v>9886</v>
      </c>
      <c r="AP976" s="83" t="b">
        <v>0</v>
      </c>
      <c r="AQ976" s="83" t="b">
        <v>0</v>
      </c>
      <c r="AR976" s="83" t="b">
        <v>0</v>
      </c>
      <c r="AS976" s="83" t="s">
        <v>5605</v>
      </c>
      <c r="AT976" s="83">
        <v>35</v>
      </c>
      <c r="AU976" s="89" t="s">
        <v>9970</v>
      </c>
      <c r="AV976" s="83" t="b">
        <v>0</v>
      </c>
      <c r="AW976" s="83" t="s">
        <v>10421</v>
      </c>
      <c r="AX976" s="89" t="s">
        <v>11395</v>
      </c>
      <c r="AY976" s="83" t="s">
        <v>66</v>
      </c>
      <c r="AZ976" s="2"/>
      <c r="BA976" s="3"/>
      <c r="BB976" s="3"/>
      <c r="BC976" s="3"/>
      <c r="BD976" s="3"/>
    </row>
    <row r="977" spans="1:56" x14ac:dyDescent="0.55000000000000004">
      <c r="A977" s="69" t="s">
        <v>872</v>
      </c>
      <c r="B977" s="70"/>
      <c r="C977" s="70"/>
      <c r="D977" s="71"/>
      <c r="E977" s="73"/>
      <c r="F977" s="107" t="s">
        <v>3200</v>
      </c>
      <c r="G977" s="70"/>
      <c r="H977" s="74"/>
      <c r="I977" s="75"/>
      <c r="J977" s="75"/>
      <c r="K977" s="74" t="s">
        <v>12450</v>
      </c>
      <c r="L977" s="78"/>
      <c r="M977" s="79"/>
      <c r="N977" s="79"/>
      <c r="O977" s="80"/>
      <c r="P977" s="81"/>
      <c r="Q977" s="81"/>
      <c r="R977" s="91"/>
      <c r="S977" s="91"/>
      <c r="T977" s="91"/>
      <c r="U977" s="91"/>
      <c r="V977" s="52"/>
      <c r="W977" s="52"/>
      <c r="X977" s="52"/>
      <c r="Y977" s="52"/>
      <c r="Z977" s="51"/>
      <c r="AA977" s="76"/>
      <c r="AB977" s="76"/>
      <c r="AC977" s="77"/>
      <c r="AD977" s="83" t="s">
        <v>6819</v>
      </c>
      <c r="AE977" s="83">
        <v>2091</v>
      </c>
      <c r="AF977" s="83">
        <v>646</v>
      </c>
      <c r="AG977" s="83">
        <v>6618</v>
      </c>
      <c r="AH977" s="83">
        <v>627</v>
      </c>
      <c r="AI977" s="83"/>
      <c r="AJ977" s="83" t="s">
        <v>7792</v>
      </c>
      <c r="AK977" s="83" t="s">
        <v>8325</v>
      </c>
      <c r="AL977" s="83"/>
      <c r="AM977" s="83"/>
      <c r="AN977" s="85">
        <v>42031.488310185188</v>
      </c>
      <c r="AO977" s="89" t="s">
        <v>9887</v>
      </c>
      <c r="AP977" s="83" t="b">
        <v>1</v>
      </c>
      <c r="AQ977" s="83" t="b">
        <v>0</v>
      </c>
      <c r="AR977" s="83" t="b">
        <v>0</v>
      </c>
      <c r="AS977" s="83" t="s">
        <v>5605</v>
      </c>
      <c r="AT977" s="83">
        <v>14</v>
      </c>
      <c r="AU977" s="89" t="s">
        <v>9970</v>
      </c>
      <c r="AV977" s="83" t="b">
        <v>0</v>
      </c>
      <c r="AW977" s="83" t="s">
        <v>10421</v>
      </c>
      <c r="AX977" s="89" t="s">
        <v>11396</v>
      </c>
      <c r="AY977" s="83" t="s">
        <v>66</v>
      </c>
      <c r="AZ977" s="2"/>
      <c r="BA977" s="3"/>
      <c r="BB977" s="3"/>
      <c r="BC977" s="3"/>
      <c r="BD977" s="3"/>
    </row>
    <row r="978" spans="1:56" x14ac:dyDescent="0.55000000000000004">
      <c r="A978" s="69" t="s">
        <v>873</v>
      </c>
      <c r="B978" s="70"/>
      <c r="C978" s="70"/>
      <c r="D978" s="71"/>
      <c r="E978" s="73"/>
      <c r="F978" s="107" t="s">
        <v>3201</v>
      </c>
      <c r="G978" s="70"/>
      <c r="H978" s="74"/>
      <c r="I978" s="75"/>
      <c r="J978" s="75"/>
      <c r="K978" s="74" t="s">
        <v>12451</v>
      </c>
      <c r="L978" s="78"/>
      <c r="M978" s="79"/>
      <c r="N978" s="79"/>
      <c r="O978" s="80"/>
      <c r="P978" s="81"/>
      <c r="Q978" s="81"/>
      <c r="R978" s="91"/>
      <c r="S978" s="91"/>
      <c r="T978" s="91"/>
      <c r="U978" s="91"/>
      <c r="V978" s="52"/>
      <c r="W978" s="52"/>
      <c r="X978" s="52"/>
      <c r="Y978" s="52"/>
      <c r="Z978" s="51"/>
      <c r="AA978" s="76"/>
      <c r="AB978" s="76"/>
      <c r="AC978" s="77"/>
      <c r="AD978" s="83" t="s">
        <v>6820</v>
      </c>
      <c r="AE978" s="83">
        <v>2038</v>
      </c>
      <c r="AF978" s="83">
        <v>508</v>
      </c>
      <c r="AG978" s="83">
        <v>4040</v>
      </c>
      <c r="AH978" s="83">
        <v>441</v>
      </c>
      <c r="AI978" s="83"/>
      <c r="AJ978" s="83" t="s">
        <v>7793</v>
      </c>
      <c r="AK978" s="83" t="s">
        <v>8249</v>
      </c>
      <c r="AL978" s="83"/>
      <c r="AM978" s="83"/>
      <c r="AN978" s="85">
        <v>42517.503506944442</v>
      </c>
      <c r="AO978" s="89" t="s">
        <v>9888</v>
      </c>
      <c r="AP978" s="83" t="b">
        <v>1</v>
      </c>
      <c r="AQ978" s="83" t="b">
        <v>0</v>
      </c>
      <c r="AR978" s="83" t="b">
        <v>0</v>
      </c>
      <c r="AS978" s="83" t="s">
        <v>5605</v>
      </c>
      <c r="AT978" s="83">
        <v>7</v>
      </c>
      <c r="AU978" s="83"/>
      <c r="AV978" s="83" t="b">
        <v>0</v>
      </c>
      <c r="AW978" s="83" t="s">
        <v>10421</v>
      </c>
      <c r="AX978" s="89" t="s">
        <v>11397</v>
      </c>
      <c r="AY978" s="83" t="s">
        <v>66</v>
      </c>
      <c r="AZ978" s="2"/>
      <c r="BA978" s="3"/>
      <c r="BB978" s="3"/>
      <c r="BC978" s="3"/>
      <c r="BD978" s="3"/>
    </row>
    <row r="979" spans="1:56" x14ac:dyDescent="0.55000000000000004">
      <c r="A979" s="69" t="s">
        <v>874</v>
      </c>
      <c r="B979" s="70"/>
      <c r="C979" s="70"/>
      <c r="D979" s="71"/>
      <c r="E979" s="73"/>
      <c r="F979" s="107" t="s">
        <v>3202</v>
      </c>
      <c r="G979" s="70"/>
      <c r="H979" s="74"/>
      <c r="I979" s="75"/>
      <c r="J979" s="75"/>
      <c r="K979" s="74" t="s">
        <v>12452</v>
      </c>
      <c r="L979" s="78"/>
      <c r="M979" s="79"/>
      <c r="N979" s="79"/>
      <c r="O979" s="80"/>
      <c r="P979" s="81"/>
      <c r="Q979" s="81"/>
      <c r="R979" s="91"/>
      <c r="S979" s="91"/>
      <c r="T979" s="91"/>
      <c r="U979" s="91"/>
      <c r="V979" s="52"/>
      <c r="W979" s="52"/>
      <c r="X979" s="52"/>
      <c r="Y979" s="52"/>
      <c r="Z979" s="51"/>
      <c r="AA979" s="76"/>
      <c r="AB979" s="76"/>
      <c r="AC979" s="77"/>
      <c r="AD979" s="83" t="s">
        <v>6821</v>
      </c>
      <c r="AE979" s="83">
        <v>122</v>
      </c>
      <c r="AF979" s="83">
        <v>83</v>
      </c>
      <c r="AG979" s="83">
        <v>3980</v>
      </c>
      <c r="AH979" s="83">
        <v>5622</v>
      </c>
      <c r="AI979" s="83"/>
      <c r="AJ979" s="90" t="s">
        <v>7794</v>
      </c>
      <c r="AK979" s="83"/>
      <c r="AL979" s="83"/>
      <c r="AM979" s="83"/>
      <c r="AN979" s="85">
        <v>40633.906030092592</v>
      </c>
      <c r="AO979" s="89" t="s">
        <v>9889</v>
      </c>
      <c r="AP979" s="83" t="b">
        <v>1</v>
      </c>
      <c r="AQ979" s="83" t="b">
        <v>0</v>
      </c>
      <c r="AR979" s="83" t="b">
        <v>0</v>
      </c>
      <c r="AS979" s="83" t="s">
        <v>5605</v>
      </c>
      <c r="AT979" s="83">
        <v>0</v>
      </c>
      <c r="AU979" s="89" t="s">
        <v>9970</v>
      </c>
      <c r="AV979" s="83" t="b">
        <v>0</v>
      </c>
      <c r="AW979" s="83" t="s">
        <v>10421</v>
      </c>
      <c r="AX979" s="89" t="s">
        <v>11398</v>
      </c>
      <c r="AY979" s="83" t="s">
        <v>66</v>
      </c>
      <c r="AZ979" s="2"/>
      <c r="BA979" s="3"/>
      <c r="BB979" s="3"/>
      <c r="BC979" s="3"/>
      <c r="BD979" s="3"/>
    </row>
    <row r="980" spans="1:56" x14ac:dyDescent="0.55000000000000004">
      <c r="A980" s="69" t="s">
        <v>875</v>
      </c>
      <c r="B980" s="70"/>
      <c r="C980" s="70"/>
      <c r="D980" s="71"/>
      <c r="E980" s="73"/>
      <c r="F980" s="107" t="s">
        <v>3203</v>
      </c>
      <c r="G980" s="70"/>
      <c r="H980" s="74"/>
      <c r="I980" s="75"/>
      <c r="J980" s="75"/>
      <c r="K980" s="74" t="s">
        <v>12453</v>
      </c>
      <c r="L980" s="78"/>
      <c r="M980" s="79"/>
      <c r="N980" s="79"/>
      <c r="O980" s="80"/>
      <c r="P980" s="81"/>
      <c r="Q980" s="81"/>
      <c r="R980" s="91"/>
      <c r="S980" s="91"/>
      <c r="T980" s="91"/>
      <c r="U980" s="91"/>
      <c r="V980" s="52"/>
      <c r="W980" s="52"/>
      <c r="X980" s="52"/>
      <c r="Y980" s="52"/>
      <c r="Z980" s="51"/>
      <c r="AA980" s="76"/>
      <c r="AB980" s="76"/>
      <c r="AC980" s="77"/>
      <c r="AD980" s="83" t="s">
        <v>6822</v>
      </c>
      <c r="AE980" s="83">
        <v>165</v>
      </c>
      <c r="AF980" s="83">
        <v>510</v>
      </c>
      <c r="AG980" s="83">
        <v>53413</v>
      </c>
      <c r="AH980" s="83">
        <v>92531</v>
      </c>
      <c r="AI980" s="83"/>
      <c r="AJ980" s="83"/>
      <c r="AK980" s="83" t="s">
        <v>7869</v>
      </c>
      <c r="AL980" s="83"/>
      <c r="AM980" s="83"/>
      <c r="AN980" s="85">
        <v>41454.856874999998</v>
      </c>
      <c r="AO980" s="89" t="s">
        <v>9890</v>
      </c>
      <c r="AP980" s="83" t="b">
        <v>1</v>
      </c>
      <c r="AQ980" s="83" t="b">
        <v>0</v>
      </c>
      <c r="AR980" s="83" t="b">
        <v>1</v>
      </c>
      <c r="AS980" s="83" t="s">
        <v>5605</v>
      </c>
      <c r="AT980" s="83">
        <v>13</v>
      </c>
      <c r="AU980" s="89" t="s">
        <v>9970</v>
      </c>
      <c r="AV980" s="83" t="b">
        <v>0</v>
      </c>
      <c r="AW980" s="83" t="s">
        <v>10421</v>
      </c>
      <c r="AX980" s="89" t="s">
        <v>11399</v>
      </c>
      <c r="AY980" s="83" t="s">
        <v>66</v>
      </c>
      <c r="AZ980" s="2"/>
      <c r="BA980" s="3"/>
      <c r="BB980" s="3"/>
      <c r="BC980" s="3"/>
      <c r="BD980" s="3"/>
    </row>
    <row r="981" spans="1:56" x14ac:dyDescent="0.55000000000000004">
      <c r="A981" s="69" t="s">
        <v>876</v>
      </c>
      <c r="B981" s="70"/>
      <c r="C981" s="70"/>
      <c r="D981" s="71"/>
      <c r="E981" s="73"/>
      <c r="F981" s="107" t="s">
        <v>3204</v>
      </c>
      <c r="G981" s="70"/>
      <c r="H981" s="74"/>
      <c r="I981" s="75"/>
      <c r="J981" s="75"/>
      <c r="K981" s="74" t="s">
        <v>12454</v>
      </c>
      <c r="L981" s="78"/>
      <c r="M981" s="79"/>
      <c r="N981" s="79"/>
      <c r="O981" s="80"/>
      <c r="P981" s="81"/>
      <c r="Q981" s="81"/>
      <c r="R981" s="91"/>
      <c r="S981" s="91"/>
      <c r="T981" s="91"/>
      <c r="U981" s="91"/>
      <c r="V981" s="52"/>
      <c r="W981" s="52"/>
      <c r="X981" s="52"/>
      <c r="Y981" s="52"/>
      <c r="Z981" s="51"/>
      <c r="AA981" s="76"/>
      <c r="AB981" s="76"/>
      <c r="AC981" s="77"/>
      <c r="AD981" s="83" t="s">
        <v>6823</v>
      </c>
      <c r="AE981" s="83">
        <v>345</v>
      </c>
      <c r="AF981" s="83">
        <v>325</v>
      </c>
      <c r="AG981" s="83">
        <v>4698</v>
      </c>
      <c r="AH981" s="83">
        <v>545</v>
      </c>
      <c r="AI981" s="83"/>
      <c r="AJ981" s="83" t="s">
        <v>7795</v>
      </c>
      <c r="AK981" s="83"/>
      <c r="AL981" s="83"/>
      <c r="AM981" s="83"/>
      <c r="AN981" s="85">
        <v>41648.812916666669</v>
      </c>
      <c r="AO981" s="89" t="s">
        <v>9891</v>
      </c>
      <c r="AP981" s="83" t="b">
        <v>1</v>
      </c>
      <c r="AQ981" s="83" t="b">
        <v>0</v>
      </c>
      <c r="AR981" s="83" t="b">
        <v>1</v>
      </c>
      <c r="AS981" s="83" t="s">
        <v>5605</v>
      </c>
      <c r="AT981" s="83">
        <v>3</v>
      </c>
      <c r="AU981" s="89" t="s">
        <v>9970</v>
      </c>
      <c r="AV981" s="83" t="b">
        <v>0</v>
      </c>
      <c r="AW981" s="83" t="s">
        <v>10421</v>
      </c>
      <c r="AX981" s="89" t="s">
        <v>11400</v>
      </c>
      <c r="AY981" s="83" t="s">
        <v>66</v>
      </c>
      <c r="AZ981" s="2"/>
      <c r="BA981" s="3"/>
      <c r="BB981" s="3"/>
      <c r="BC981" s="3"/>
      <c r="BD981" s="3"/>
    </row>
    <row r="982" spans="1:56" x14ac:dyDescent="0.55000000000000004">
      <c r="A982" s="69" t="s">
        <v>877</v>
      </c>
      <c r="B982" s="70"/>
      <c r="C982" s="70"/>
      <c r="D982" s="71"/>
      <c r="E982" s="73"/>
      <c r="F982" s="107" t="s">
        <v>3205</v>
      </c>
      <c r="G982" s="70"/>
      <c r="H982" s="74"/>
      <c r="I982" s="75"/>
      <c r="J982" s="75"/>
      <c r="K982" s="74" t="s">
        <v>12455</v>
      </c>
      <c r="L982" s="78"/>
      <c r="M982" s="79"/>
      <c r="N982" s="79"/>
      <c r="O982" s="80"/>
      <c r="P982" s="81"/>
      <c r="Q982" s="81"/>
      <c r="R982" s="91"/>
      <c r="S982" s="91"/>
      <c r="T982" s="91"/>
      <c r="U982" s="91"/>
      <c r="V982" s="52"/>
      <c r="W982" s="52"/>
      <c r="X982" s="52"/>
      <c r="Y982" s="52"/>
      <c r="Z982" s="51"/>
      <c r="AA982" s="76"/>
      <c r="AB982" s="76"/>
      <c r="AC982" s="77"/>
      <c r="AD982" s="83" t="s">
        <v>6824</v>
      </c>
      <c r="AE982" s="83">
        <v>1305</v>
      </c>
      <c r="AF982" s="83">
        <v>564</v>
      </c>
      <c r="AG982" s="83">
        <v>9675</v>
      </c>
      <c r="AH982" s="83">
        <v>7296</v>
      </c>
      <c r="AI982" s="83"/>
      <c r="AJ982" s="83" t="s">
        <v>7796</v>
      </c>
      <c r="AK982" s="83" t="s">
        <v>8326</v>
      </c>
      <c r="AL982" s="83"/>
      <c r="AM982" s="83"/>
      <c r="AN982" s="85">
        <v>40394.656365740739</v>
      </c>
      <c r="AO982" s="89" t="s">
        <v>9892</v>
      </c>
      <c r="AP982" s="83" t="b">
        <v>0</v>
      </c>
      <c r="AQ982" s="83" t="b">
        <v>0</v>
      </c>
      <c r="AR982" s="83" t="b">
        <v>0</v>
      </c>
      <c r="AS982" s="83" t="s">
        <v>5605</v>
      </c>
      <c r="AT982" s="83">
        <v>4</v>
      </c>
      <c r="AU982" s="89" t="s">
        <v>9970</v>
      </c>
      <c r="AV982" s="83" t="b">
        <v>0</v>
      </c>
      <c r="AW982" s="83" t="s">
        <v>10421</v>
      </c>
      <c r="AX982" s="89" t="s">
        <v>11401</v>
      </c>
      <c r="AY982" s="83" t="s">
        <v>66</v>
      </c>
      <c r="AZ982" s="2"/>
      <c r="BA982" s="3"/>
      <c r="BB982" s="3"/>
      <c r="BC982" s="3"/>
      <c r="BD982" s="3"/>
    </row>
    <row r="983" spans="1:56" x14ac:dyDescent="0.55000000000000004">
      <c r="A983" s="69" t="s">
        <v>878</v>
      </c>
      <c r="B983" s="70"/>
      <c r="C983" s="70"/>
      <c r="D983" s="71"/>
      <c r="E983" s="73"/>
      <c r="F983" s="107" t="s">
        <v>3206</v>
      </c>
      <c r="G983" s="70"/>
      <c r="H983" s="74"/>
      <c r="I983" s="75"/>
      <c r="J983" s="75"/>
      <c r="K983" s="74" t="s">
        <v>12456</v>
      </c>
      <c r="L983" s="78"/>
      <c r="M983" s="79"/>
      <c r="N983" s="79"/>
      <c r="O983" s="80"/>
      <c r="P983" s="81"/>
      <c r="Q983" s="81"/>
      <c r="R983" s="91"/>
      <c r="S983" s="91"/>
      <c r="T983" s="91"/>
      <c r="U983" s="91"/>
      <c r="V983" s="52"/>
      <c r="W983" s="52"/>
      <c r="X983" s="52"/>
      <c r="Y983" s="52"/>
      <c r="Z983" s="51"/>
      <c r="AA983" s="76"/>
      <c r="AB983" s="76"/>
      <c r="AC983" s="77"/>
      <c r="AD983" s="83" t="s">
        <v>6825</v>
      </c>
      <c r="AE983" s="83">
        <v>333</v>
      </c>
      <c r="AF983" s="83">
        <v>203</v>
      </c>
      <c r="AG983" s="83">
        <v>3514</v>
      </c>
      <c r="AH983" s="83">
        <v>662</v>
      </c>
      <c r="AI983" s="83"/>
      <c r="AJ983" s="83" t="s">
        <v>7797</v>
      </c>
      <c r="AK983" s="83" t="s">
        <v>8327</v>
      </c>
      <c r="AL983" s="89" t="s">
        <v>9017</v>
      </c>
      <c r="AM983" s="83"/>
      <c r="AN983" s="85">
        <v>42264.776828703703</v>
      </c>
      <c r="AO983" s="89" t="s">
        <v>9893</v>
      </c>
      <c r="AP983" s="83" t="b">
        <v>0</v>
      </c>
      <c r="AQ983" s="83" t="b">
        <v>0</v>
      </c>
      <c r="AR983" s="83" t="b">
        <v>1</v>
      </c>
      <c r="AS983" s="83" t="s">
        <v>5604</v>
      </c>
      <c r="AT983" s="83">
        <v>29</v>
      </c>
      <c r="AU983" s="89" t="s">
        <v>9985</v>
      </c>
      <c r="AV983" s="83" t="b">
        <v>0</v>
      </c>
      <c r="AW983" s="83" t="s">
        <v>10421</v>
      </c>
      <c r="AX983" s="89" t="s">
        <v>11402</v>
      </c>
      <c r="AY983" s="83" t="s">
        <v>66</v>
      </c>
      <c r="AZ983" s="2"/>
      <c r="BA983" s="3"/>
      <c r="BB983" s="3"/>
      <c r="BC983" s="3"/>
      <c r="BD983" s="3"/>
    </row>
    <row r="984" spans="1:56" x14ac:dyDescent="0.55000000000000004">
      <c r="A984" s="69" t="s">
        <v>879</v>
      </c>
      <c r="B984" s="70"/>
      <c r="C984" s="70"/>
      <c r="D984" s="71"/>
      <c r="E984" s="73"/>
      <c r="F984" s="107" t="s">
        <v>3207</v>
      </c>
      <c r="G984" s="70"/>
      <c r="H984" s="74"/>
      <c r="I984" s="75"/>
      <c r="J984" s="75"/>
      <c r="K984" s="74" t="s">
        <v>12457</v>
      </c>
      <c r="L984" s="78"/>
      <c r="M984" s="79"/>
      <c r="N984" s="79"/>
      <c r="O984" s="80"/>
      <c r="P984" s="81"/>
      <c r="Q984" s="81"/>
      <c r="R984" s="91"/>
      <c r="S984" s="91"/>
      <c r="T984" s="91"/>
      <c r="U984" s="91"/>
      <c r="V984" s="52"/>
      <c r="W984" s="52"/>
      <c r="X984" s="52"/>
      <c r="Y984" s="52"/>
      <c r="Z984" s="51"/>
      <c r="AA984" s="76"/>
      <c r="AB984" s="76"/>
      <c r="AC984" s="77"/>
      <c r="AD984" s="83" t="s">
        <v>6826</v>
      </c>
      <c r="AE984" s="83">
        <v>4997</v>
      </c>
      <c r="AF984" s="83">
        <v>2273</v>
      </c>
      <c r="AG984" s="83">
        <v>23689</v>
      </c>
      <c r="AH984" s="83">
        <v>23153</v>
      </c>
      <c r="AI984" s="83"/>
      <c r="AJ984" s="83" t="s">
        <v>7798</v>
      </c>
      <c r="AK984" s="83" t="s">
        <v>8328</v>
      </c>
      <c r="AL984" s="83"/>
      <c r="AM984" s="83"/>
      <c r="AN984" s="85">
        <v>43142.597824074073</v>
      </c>
      <c r="AO984" s="89" t="s">
        <v>9894</v>
      </c>
      <c r="AP984" s="83" t="b">
        <v>1</v>
      </c>
      <c r="AQ984" s="83" t="b">
        <v>0</v>
      </c>
      <c r="AR984" s="83" t="b">
        <v>1</v>
      </c>
      <c r="AS984" s="83" t="s">
        <v>5605</v>
      </c>
      <c r="AT984" s="83">
        <v>3</v>
      </c>
      <c r="AU984" s="83"/>
      <c r="AV984" s="83" t="b">
        <v>0</v>
      </c>
      <c r="AW984" s="83" t="s">
        <v>10421</v>
      </c>
      <c r="AX984" s="89" t="s">
        <v>11403</v>
      </c>
      <c r="AY984" s="83" t="s">
        <v>66</v>
      </c>
      <c r="AZ984" s="2"/>
      <c r="BA984" s="3"/>
      <c r="BB984" s="3"/>
      <c r="BC984" s="3"/>
      <c r="BD984" s="3"/>
    </row>
    <row r="985" spans="1:56" x14ac:dyDescent="0.55000000000000004">
      <c r="A985" s="69" t="s">
        <v>880</v>
      </c>
      <c r="B985" s="70"/>
      <c r="C985" s="70"/>
      <c r="D985" s="71"/>
      <c r="E985" s="73"/>
      <c r="F985" s="107" t="s">
        <v>2760</v>
      </c>
      <c r="G985" s="70"/>
      <c r="H985" s="74"/>
      <c r="I985" s="75"/>
      <c r="J985" s="75"/>
      <c r="K985" s="74" t="s">
        <v>12458</v>
      </c>
      <c r="L985" s="78"/>
      <c r="M985" s="79"/>
      <c r="N985" s="79"/>
      <c r="O985" s="80"/>
      <c r="P985" s="81"/>
      <c r="Q985" s="81"/>
      <c r="R985" s="91"/>
      <c r="S985" s="91"/>
      <c r="T985" s="91"/>
      <c r="U985" s="91"/>
      <c r="V985" s="52"/>
      <c r="W985" s="52"/>
      <c r="X985" s="52"/>
      <c r="Y985" s="52"/>
      <c r="Z985" s="51"/>
      <c r="AA985" s="76"/>
      <c r="AB985" s="76"/>
      <c r="AC985" s="77"/>
      <c r="AD985" s="83" t="s">
        <v>6827</v>
      </c>
      <c r="AE985" s="83">
        <v>81</v>
      </c>
      <c r="AF985" s="83">
        <v>14</v>
      </c>
      <c r="AG985" s="83">
        <v>423</v>
      </c>
      <c r="AH985" s="83">
        <v>566</v>
      </c>
      <c r="AI985" s="83"/>
      <c r="AJ985" s="83"/>
      <c r="AK985" s="83" t="s">
        <v>8329</v>
      </c>
      <c r="AL985" s="83"/>
      <c r="AM985" s="83"/>
      <c r="AN985" s="85">
        <v>43401.675682870373</v>
      </c>
      <c r="AO985" s="83"/>
      <c r="AP985" s="83" t="b">
        <v>1</v>
      </c>
      <c r="AQ985" s="83" t="b">
        <v>1</v>
      </c>
      <c r="AR985" s="83" t="b">
        <v>0</v>
      </c>
      <c r="AS985" s="83" t="s">
        <v>5604</v>
      </c>
      <c r="AT985" s="83">
        <v>0</v>
      </c>
      <c r="AU985" s="83"/>
      <c r="AV985" s="83" t="b">
        <v>0</v>
      </c>
      <c r="AW985" s="83" t="s">
        <v>10421</v>
      </c>
      <c r="AX985" s="89" t="s">
        <v>11404</v>
      </c>
      <c r="AY985" s="83" t="s">
        <v>66</v>
      </c>
      <c r="AZ985" s="2"/>
      <c r="BA985" s="3"/>
      <c r="BB985" s="3"/>
      <c r="BC985" s="3"/>
      <c r="BD985" s="3"/>
    </row>
    <row r="986" spans="1:56" x14ac:dyDescent="0.55000000000000004">
      <c r="A986" s="69" t="s">
        <v>881</v>
      </c>
      <c r="B986" s="70"/>
      <c r="C986" s="70"/>
      <c r="D986" s="71"/>
      <c r="E986" s="73"/>
      <c r="F986" s="107" t="s">
        <v>3208</v>
      </c>
      <c r="G986" s="70"/>
      <c r="H986" s="74"/>
      <c r="I986" s="75"/>
      <c r="J986" s="75"/>
      <c r="K986" s="74" t="s">
        <v>12459</v>
      </c>
      <c r="L986" s="78"/>
      <c r="M986" s="79"/>
      <c r="N986" s="79"/>
      <c r="O986" s="80"/>
      <c r="P986" s="81"/>
      <c r="Q986" s="81"/>
      <c r="R986" s="91"/>
      <c r="S986" s="91"/>
      <c r="T986" s="91"/>
      <c r="U986" s="91"/>
      <c r="V986" s="52"/>
      <c r="W986" s="52"/>
      <c r="X986" s="52"/>
      <c r="Y986" s="52"/>
      <c r="Z986" s="51"/>
      <c r="AA986" s="76"/>
      <c r="AB986" s="76"/>
      <c r="AC986" s="77"/>
      <c r="AD986" s="83" t="s">
        <v>6828</v>
      </c>
      <c r="AE986" s="83">
        <v>885</v>
      </c>
      <c r="AF986" s="83">
        <v>983</v>
      </c>
      <c r="AG986" s="83">
        <v>773</v>
      </c>
      <c r="AH986" s="83">
        <v>707</v>
      </c>
      <c r="AI986" s="83"/>
      <c r="AJ986" s="83" t="s">
        <v>7799</v>
      </c>
      <c r="AK986" s="83" t="s">
        <v>8330</v>
      </c>
      <c r="AL986" s="83"/>
      <c r="AM986" s="83"/>
      <c r="AN986" s="85">
        <v>40857.614560185182</v>
      </c>
      <c r="AO986" s="89" t="s">
        <v>9895</v>
      </c>
      <c r="AP986" s="83" t="b">
        <v>0</v>
      </c>
      <c r="AQ986" s="83" t="b">
        <v>0</v>
      </c>
      <c r="AR986" s="83" t="b">
        <v>1</v>
      </c>
      <c r="AS986" s="83" t="s">
        <v>5605</v>
      </c>
      <c r="AT986" s="83">
        <v>2</v>
      </c>
      <c r="AU986" s="89" t="s">
        <v>9970</v>
      </c>
      <c r="AV986" s="83" t="b">
        <v>0</v>
      </c>
      <c r="AW986" s="83" t="s">
        <v>10421</v>
      </c>
      <c r="AX986" s="89" t="s">
        <v>11405</v>
      </c>
      <c r="AY986" s="83" t="s">
        <v>66</v>
      </c>
      <c r="AZ986" s="2"/>
      <c r="BA986" s="3"/>
      <c r="BB986" s="3"/>
      <c r="BC986" s="3"/>
      <c r="BD986" s="3"/>
    </row>
    <row r="987" spans="1:56" x14ac:dyDescent="0.55000000000000004">
      <c r="A987" s="69" t="s">
        <v>882</v>
      </c>
      <c r="B987" s="70"/>
      <c r="C987" s="70"/>
      <c r="D987" s="71"/>
      <c r="E987" s="73"/>
      <c r="F987" s="107" t="s">
        <v>3209</v>
      </c>
      <c r="G987" s="70"/>
      <c r="H987" s="74"/>
      <c r="I987" s="75"/>
      <c r="J987" s="75"/>
      <c r="K987" s="74" t="s">
        <v>12460</v>
      </c>
      <c r="L987" s="78"/>
      <c r="M987" s="79"/>
      <c r="N987" s="79"/>
      <c r="O987" s="80"/>
      <c r="P987" s="81"/>
      <c r="Q987" s="81"/>
      <c r="R987" s="91"/>
      <c r="S987" s="91"/>
      <c r="T987" s="91"/>
      <c r="U987" s="91"/>
      <c r="V987" s="52"/>
      <c r="W987" s="52"/>
      <c r="X987" s="52"/>
      <c r="Y987" s="52"/>
      <c r="Z987" s="51"/>
      <c r="AA987" s="76"/>
      <c r="AB987" s="76"/>
      <c r="AC987" s="77"/>
      <c r="AD987" s="83" t="s">
        <v>6829</v>
      </c>
      <c r="AE987" s="83">
        <v>4999</v>
      </c>
      <c r="AF987" s="83">
        <v>3920</v>
      </c>
      <c r="AG987" s="83">
        <v>6432</v>
      </c>
      <c r="AH987" s="83">
        <v>7443</v>
      </c>
      <c r="AI987" s="83"/>
      <c r="AJ987" s="83"/>
      <c r="AK987" s="83" t="s">
        <v>8331</v>
      </c>
      <c r="AL987" s="89" t="s">
        <v>9018</v>
      </c>
      <c r="AM987" s="83"/>
      <c r="AN987" s="85">
        <v>40725.690520833334</v>
      </c>
      <c r="AO987" s="89" t="s">
        <v>9896</v>
      </c>
      <c r="AP987" s="83" t="b">
        <v>1</v>
      </c>
      <c r="AQ987" s="83" t="b">
        <v>0</v>
      </c>
      <c r="AR987" s="83" t="b">
        <v>1</v>
      </c>
      <c r="AS987" s="83" t="s">
        <v>5605</v>
      </c>
      <c r="AT987" s="83">
        <v>14</v>
      </c>
      <c r="AU987" s="89" t="s">
        <v>9970</v>
      </c>
      <c r="AV987" s="83" t="b">
        <v>0</v>
      </c>
      <c r="AW987" s="83" t="s">
        <v>10421</v>
      </c>
      <c r="AX987" s="89" t="s">
        <v>11406</v>
      </c>
      <c r="AY987" s="83" t="s">
        <v>66</v>
      </c>
      <c r="AZ987" s="2"/>
      <c r="BA987" s="3"/>
      <c r="BB987" s="3"/>
      <c r="BC987" s="3"/>
      <c r="BD987" s="3"/>
    </row>
    <row r="988" spans="1:56" x14ac:dyDescent="0.55000000000000004">
      <c r="A988" s="69" t="s">
        <v>883</v>
      </c>
      <c r="B988" s="70"/>
      <c r="C988" s="70"/>
      <c r="D988" s="71"/>
      <c r="E988" s="73"/>
      <c r="F988" s="107" t="s">
        <v>3210</v>
      </c>
      <c r="G988" s="70"/>
      <c r="H988" s="74"/>
      <c r="I988" s="75"/>
      <c r="J988" s="75"/>
      <c r="K988" s="74" t="s">
        <v>12461</v>
      </c>
      <c r="L988" s="78"/>
      <c r="M988" s="79"/>
      <c r="N988" s="79"/>
      <c r="O988" s="80"/>
      <c r="P988" s="81"/>
      <c r="Q988" s="81"/>
      <c r="R988" s="91"/>
      <c r="S988" s="91"/>
      <c r="T988" s="91"/>
      <c r="U988" s="91"/>
      <c r="V988" s="52"/>
      <c r="W988" s="52"/>
      <c r="X988" s="52"/>
      <c r="Y988" s="52"/>
      <c r="Z988" s="51"/>
      <c r="AA988" s="76"/>
      <c r="AB988" s="76"/>
      <c r="AC988" s="77"/>
      <c r="AD988" s="83" t="s">
        <v>6830</v>
      </c>
      <c r="AE988" s="83">
        <v>4074</v>
      </c>
      <c r="AF988" s="83">
        <v>2316</v>
      </c>
      <c r="AG988" s="83">
        <v>85560</v>
      </c>
      <c r="AH988" s="83">
        <v>31191</v>
      </c>
      <c r="AI988" s="83"/>
      <c r="AJ988" s="83" t="s">
        <v>7800</v>
      </c>
      <c r="AK988" s="83" t="s">
        <v>8332</v>
      </c>
      <c r="AL988" s="83"/>
      <c r="AM988" s="83"/>
      <c r="AN988" s="85">
        <v>40937.618692129632</v>
      </c>
      <c r="AO988" s="89" t="s">
        <v>9897</v>
      </c>
      <c r="AP988" s="83" t="b">
        <v>0</v>
      </c>
      <c r="AQ988" s="83" t="b">
        <v>0</v>
      </c>
      <c r="AR988" s="83" t="b">
        <v>1</v>
      </c>
      <c r="AS988" s="83" t="s">
        <v>5605</v>
      </c>
      <c r="AT988" s="83">
        <v>71</v>
      </c>
      <c r="AU988" s="89" t="s">
        <v>9968</v>
      </c>
      <c r="AV988" s="83" t="b">
        <v>0</v>
      </c>
      <c r="AW988" s="83" t="s">
        <v>10421</v>
      </c>
      <c r="AX988" s="89" t="s">
        <v>11407</v>
      </c>
      <c r="AY988" s="83" t="s">
        <v>66</v>
      </c>
      <c r="AZ988" s="2"/>
      <c r="BA988" s="3"/>
      <c r="BB988" s="3"/>
      <c r="BC988" s="3"/>
      <c r="BD988" s="3"/>
    </row>
    <row r="989" spans="1:56" x14ac:dyDescent="0.55000000000000004">
      <c r="A989" s="69" t="s">
        <v>884</v>
      </c>
      <c r="B989" s="70"/>
      <c r="C989" s="70"/>
      <c r="D989" s="71"/>
      <c r="E989" s="73"/>
      <c r="F989" s="107" t="s">
        <v>3211</v>
      </c>
      <c r="G989" s="70"/>
      <c r="H989" s="74"/>
      <c r="I989" s="75"/>
      <c r="J989" s="75"/>
      <c r="K989" s="74" t="s">
        <v>12462</v>
      </c>
      <c r="L989" s="78"/>
      <c r="M989" s="79"/>
      <c r="N989" s="79"/>
      <c r="O989" s="80"/>
      <c r="P989" s="81"/>
      <c r="Q989" s="81"/>
      <c r="R989" s="91"/>
      <c r="S989" s="91"/>
      <c r="T989" s="91"/>
      <c r="U989" s="91"/>
      <c r="V989" s="52"/>
      <c r="W989" s="52"/>
      <c r="X989" s="52"/>
      <c r="Y989" s="52"/>
      <c r="Z989" s="51"/>
      <c r="AA989" s="76"/>
      <c r="AB989" s="76"/>
      <c r="AC989" s="77"/>
      <c r="AD989" s="83" t="s">
        <v>6831</v>
      </c>
      <c r="AE989" s="83">
        <v>2060</v>
      </c>
      <c r="AF989" s="83">
        <v>2042</v>
      </c>
      <c r="AG989" s="83">
        <v>117645</v>
      </c>
      <c r="AH989" s="83">
        <v>114256</v>
      </c>
      <c r="AI989" s="83"/>
      <c r="AJ989" s="83" t="s">
        <v>7801</v>
      </c>
      <c r="AK989" s="83" t="s">
        <v>8333</v>
      </c>
      <c r="AL989" s="83"/>
      <c r="AM989" s="83"/>
      <c r="AN989" s="85">
        <v>42509.678796296299</v>
      </c>
      <c r="AO989" s="89" t="s">
        <v>9898</v>
      </c>
      <c r="AP989" s="83" t="b">
        <v>1</v>
      </c>
      <c r="AQ989" s="83" t="b">
        <v>0</v>
      </c>
      <c r="AR989" s="83" t="b">
        <v>0</v>
      </c>
      <c r="AS989" s="83" t="s">
        <v>5604</v>
      </c>
      <c r="AT989" s="83">
        <v>26</v>
      </c>
      <c r="AU989" s="83"/>
      <c r="AV989" s="83" t="b">
        <v>0</v>
      </c>
      <c r="AW989" s="83" t="s">
        <v>10421</v>
      </c>
      <c r="AX989" s="89" t="s">
        <v>11408</v>
      </c>
      <c r="AY989" s="83" t="s">
        <v>66</v>
      </c>
      <c r="AZ989" s="2"/>
      <c r="BA989" s="3"/>
      <c r="BB989" s="3"/>
      <c r="BC989" s="3"/>
      <c r="BD989" s="3"/>
    </row>
    <row r="990" spans="1:56" x14ac:dyDescent="0.55000000000000004">
      <c r="A990" s="69" t="s">
        <v>885</v>
      </c>
      <c r="B990" s="70"/>
      <c r="C990" s="70"/>
      <c r="D990" s="71"/>
      <c r="E990" s="73"/>
      <c r="F990" s="107" t="s">
        <v>3212</v>
      </c>
      <c r="G990" s="70"/>
      <c r="H990" s="74"/>
      <c r="I990" s="75"/>
      <c r="J990" s="75"/>
      <c r="K990" s="74" t="s">
        <v>12463</v>
      </c>
      <c r="L990" s="78"/>
      <c r="M990" s="79"/>
      <c r="N990" s="79"/>
      <c r="O990" s="80"/>
      <c r="P990" s="81"/>
      <c r="Q990" s="81"/>
      <c r="R990" s="91"/>
      <c r="S990" s="91"/>
      <c r="T990" s="91"/>
      <c r="U990" s="91"/>
      <c r="V990" s="52"/>
      <c r="W990" s="52"/>
      <c r="X990" s="52"/>
      <c r="Y990" s="52"/>
      <c r="Z990" s="51"/>
      <c r="AA990" s="76"/>
      <c r="AB990" s="76"/>
      <c r="AC990" s="77"/>
      <c r="AD990" s="83" t="s">
        <v>6832</v>
      </c>
      <c r="AE990" s="83">
        <v>688</v>
      </c>
      <c r="AF990" s="83">
        <v>522</v>
      </c>
      <c r="AG990" s="83">
        <v>10179</v>
      </c>
      <c r="AH990" s="83">
        <v>12940</v>
      </c>
      <c r="AI990" s="83"/>
      <c r="AJ990" s="83"/>
      <c r="AK990" s="83" t="s">
        <v>7872</v>
      </c>
      <c r="AL990" s="83"/>
      <c r="AM990" s="83"/>
      <c r="AN990" s="85">
        <v>41376.378587962965</v>
      </c>
      <c r="AO990" s="89" t="s">
        <v>9899</v>
      </c>
      <c r="AP990" s="83" t="b">
        <v>1</v>
      </c>
      <c r="AQ990" s="83" t="b">
        <v>0</v>
      </c>
      <c r="AR990" s="83" t="b">
        <v>1</v>
      </c>
      <c r="AS990" s="83" t="s">
        <v>5605</v>
      </c>
      <c r="AT990" s="83">
        <v>0</v>
      </c>
      <c r="AU990" s="89" t="s">
        <v>9970</v>
      </c>
      <c r="AV990" s="83" t="b">
        <v>0</v>
      </c>
      <c r="AW990" s="83" t="s">
        <v>10421</v>
      </c>
      <c r="AX990" s="89" t="s">
        <v>11409</v>
      </c>
      <c r="AY990" s="83" t="s">
        <v>66</v>
      </c>
      <c r="AZ990" s="2"/>
      <c r="BA990" s="3"/>
      <c r="BB990" s="3"/>
      <c r="BC990" s="3"/>
      <c r="BD990" s="3"/>
    </row>
    <row r="991" spans="1:56" x14ac:dyDescent="0.55000000000000004">
      <c r="A991" s="69" t="s">
        <v>886</v>
      </c>
      <c r="B991" s="70"/>
      <c r="C991" s="70"/>
      <c r="D991" s="71"/>
      <c r="E991" s="73"/>
      <c r="F991" s="107" t="s">
        <v>3213</v>
      </c>
      <c r="G991" s="70"/>
      <c r="H991" s="74"/>
      <c r="I991" s="75"/>
      <c r="J991" s="75"/>
      <c r="K991" s="74" t="s">
        <v>12464</v>
      </c>
      <c r="L991" s="78"/>
      <c r="M991" s="79"/>
      <c r="N991" s="79"/>
      <c r="O991" s="80"/>
      <c r="P991" s="81"/>
      <c r="Q991" s="81"/>
      <c r="R991" s="91"/>
      <c r="S991" s="91"/>
      <c r="T991" s="91"/>
      <c r="U991" s="91"/>
      <c r="V991" s="52"/>
      <c r="W991" s="52"/>
      <c r="X991" s="52"/>
      <c r="Y991" s="52"/>
      <c r="Z991" s="51"/>
      <c r="AA991" s="76"/>
      <c r="AB991" s="76"/>
      <c r="AC991" s="77"/>
      <c r="AD991" s="83" t="s">
        <v>6833</v>
      </c>
      <c r="AE991" s="83">
        <v>694</v>
      </c>
      <c r="AF991" s="83">
        <v>576</v>
      </c>
      <c r="AG991" s="83">
        <v>16478</v>
      </c>
      <c r="AH991" s="83">
        <v>35383</v>
      </c>
      <c r="AI991" s="83"/>
      <c r="AJ991" s="83"/>
      <c r="AK991" s="83" t="s">
        <v>8334</v>
      </c>
      <c r="AL991" s="83"/>
      <c r="AM991" s="83"/>
      <c r="AN991" s="85">
        <v>43307.466666666667</v>
      </c>
      <c r="AO991" s="89" t="s">
        <v>9900</v>
      </c>
      <c r="AP991" s="83" t="b">
        <v>1</v>
      </c>
      <c r="AQ991" s="83" t="b">
        <v>0</v>
      </c>
      <c r="AR991" s="83" t="b">
        <v>1</v>
      </c>
      <c r="AS991" s="83" t="s">
        <v>5605</v>
      </c>
      <c r="AT991" s="83">
        <v>1</v>
      </c>
      <c r="AU991" s="83"/>
      <c r="AV991" s="83" t="b">
        <v>0</v>
      </c>
      <c r="AW991" s="83" t="s">
        <v>10421</v>
      </c>
      <c r="AX991" s="89" t="s">
        <v>11410</v>
      </c>
      <c r="AY991" s="83" t="s">
        <v>66</v>
      </c>
      <c r="AZ991" s="2"/>
      <c r="BA991" s="3"/>
      <c r="BB991" s="3"/>
      <c r="BC991" s="3"/>
      <c r="BD991" s="3"/>
    </row>
    <row r="992" spans="1:56" x14ac:dyDescent="0.55000000000000004">
      <c r="A992" s="69" t="s">
        <v>887</v>
      </c>
      <c r="B992" s="70"/>
      <c r="C992" s="70"/>
      <c r="D992" s="71"/>
      <c r="E992" s="73"/>
      <c r="F992" s="107" t="s">
        <v>3214</v>
      </c>
      <c r="G992" s="70"/>
      <c r="H992" s="74"/>
      <c r="I992" s="75"/>
      <c r="J992" s="75"/>
      <c r="K992" s="74" t="s">
        <v>12465</v>
      </c>
      <c r="L992" s="78"/>
      <c r="M992" s="79"/>
      <c r="N992" s="79"/>
      <c r="O992" s="80"/>
      <c r="P992" s="81"/>
      <c r="Q992" s="81"/>
      <c r="R992" s="91"/>
      <c r="S992" s="91"/>
      <c r="T992" s="91"/>
      <c r="U992" s="91"/>
      <c r="V992" s="52"/>
      <c r="W992" s="52"/>
      <c r="X992" s="52"/>
      <c r="Y992" s="52"/>
      <c r="Z992" s="51"/>
      <c r="AA992" s="76"/>
      <c r="AB992" s="76"/>
      <c r="AC992" s="77"/>
      <c r="AD992" s="83" t="s">
        <v>6834</v>
      </c>
      <c r="AE992" s="83">
        <v>548</v>
      </c>
      <c r="AF992" s="83">
        <v>482</v>
      </c>
      <c r="AG992" s="83">
        <v>438</v>
      </c>
      <c r="AH992" s="83">
        <v>336</v>
      </c>
      <c r="AI992" s="83"/>
      <c r="AJ992" s="83"/>
      <c r="AK992" s="83" t="s">
        <v>8335</v>
      </c>
      <c r="AL992" s="83"/>
      <c r="AM992" s="83"/>
      <c r="AN992" s="85">
        <v>40609.66611111111</v>
      </c>
      <c r="AO992" s="89" t="s">
        <v>9901</v>
      </c>
      <c r="AP992" s="83" t="b">
        <v>0</v>
      </c>
      <c r="AQ992" s="83" t="b">
        <v>0</v>
      </c>
      <c r="AR992" s="83" t="b">
        <v>0</v>
      </c>
      <c r="AS992" s="83" t="s">
        <v>5605</v>
      </c>
      <c r="AT992" s="83">
        <v>2</v>
      </c>
      <c r="AU992" s="89" t="s">
        <v>9970</v>
      </c>
      <c r="AV992" s="83" t="b">
        <v>0</v>
      </c>
      <c r="AW992" s="83" t="s">
        <v>10421</v>
      </c>
      <c r="AX992" s="89" t="s">
        <v>11411</v>
      </c>
      <c r="AY992" s="83" t="s">
        <v>66</v>
      </c>
      <c r="AZ992" s="2"/>
      <c r="BA992" s="3"/>
      <c r="BB992" s="3"/>
      <c r="BC992" s="3"/>
      <c r="BD992" s="3"/>
    </row>
    <row r="993" spans="1:56" x14ac:dyDescent="0.55000000000000004">
      <c r="A993" s="69" t="s">
        <v>888</v>
      </c>
      <c r="B993" s="70"/>
      <c r="C993" s="70"/>
      <c r="D993" s="71"/>
      <c r="E993" s="73"/>
      <c r="F993" s="107" t="s">
        <v>3215</v>
      </c>
      <c r="G993" s="70"/>
      <c r="H993" s="74"/>
      <c r="I993" s="75"/>
      <c r="J993" s="75"/>
      <c r="K993" s="74" t="s">
        <v>12466</v>
      </c>
      <c r="L993" s="78"/>
      <c r="M993" s="79"/>
      <c r="N993" s="79"/>
      <c r="O993" s="80"/>
      <c r="P993" s="81"/>
      <c r="Q993" s="81"/>
      <c r="R993" s="91"/>
      <c r="S993" s="91"/>
      <c r="T993" s="91"/>
      <c r="U993" s="91"/>
      <c r="V993" s="52"/>
      <c r="W993" s="52"/>
      <c r="X993" s="52"/>
      <c r="Y993" s="52"/>
      <c r="Z993" s="51"/>
      <c r="AA993" s="76"/>
      <c r="AB993" s="76"/>
      <c r="AC993" s="77"/>
      <c r="AD993" s="83" t="s">
        <v>6835</v>
      </c>
      <c r="AE993" s="83">
        <v>585</v>
      </c>
      <c r="AF993" s="83">
        <v>379</v>
      </c>
      <c r="AG993" s="83">
        <v>658</v>
      </c>
      <c r="AH993" s="83">
        <v>123</v>
      </c>
      <c r="AI993" s="83"/>
      <c r="AJ993" s="83" t="s">
        <v>7802</v>
      </c>
      <c r="AK993" s="83" t="s">
        <v>8336</v>
      </c>
      <c r="AL993" s="89" t="s">
        <v>9019</v>
      </c>
      <c r="AM993" s="83"/>
      <c r="AN993" s="85">
        <v>41332.674351851849</v>
      </c>
      <c r="AO993" s="89" t="s">
        <v>9902</v>
      </c>
      <c r="AP993" s="83" t="b">
        <v>0</v>
      </c>
      <c r="AQ993" s="83" t="b">
        <v>0</v>
      </c>
      <c r="AR993" s="83" t="b">
        <v>0</v>
      </c>
      <c r="AS993" s="83" t="s">
        <v>5604</v>
      </c>
      <c r="AT993" s="83">
        <v>34</v>
      </c>
      <c r="AU993" s="89" t="s">
        <v>9970</v>
      </c>
      <c r="AV993" s="83" t="b">
        <v>0</v>
      </c>
      <c r="AW993" s="83" t="s">
        <v>10421</v>
      </c>
      <c r="AX993" s="89" t="s">
        <v>11412</v>
      </c>
      <c r="AY993" s="83" t="s">
        <v>66</v>
      </c>
      <c r="AZ993" s="2"/>
      <c r="BA993" s="3"/>
      <c r="BB993" s="3"/>
      <c r="BC993" s="3"/>
      <c r="BD993" s="3"/>
    </row>
    <row r="994" spans="1:56" x14ac:dyDescent="0.55000000000000004">
      <c r="A994" s="69" t="s">
        <v>1248</v>
      </c>
      <c r="B994" s="70"/>
      <c r="C994" s="70"/>
      <c r="D994" s="71"/>
      <c r="E994" s="73"/>
      <c r="F994" s="107" t="s">
        <v>10395</v>
      </c>
      <c r="G994" s="70"/>
      <c r="H994" s="74"/>
      <c r="I994" s="75"/>
      <c r="J994" s="75"/>
      <c r="K994" s="74" t="s">
        <v>12467</v>
      </c>
      <c r="L994" s="78"/>
      <c r="M994" s="79"/>
      <c r="N994" s="79"/>
      <c r="O994" s="80"/>
      <c r="P994" s="81"/>
      <c r="Q994" s="81"/>
      <c r="R994" s="91"/>
      <c r="S994" s="91"/>
      <c r="T994" s="91"/>
      <c r="U994" s="91"/>
      <c r="V994" s="52"/>
      <c r="W994" s="52"/>
      <c r="X994" s="52"/>
      <c r="Y994" s="52"/>
      <c r="Z994" s="51"/>
      <c r="AA994" s="76"/>
      <c r="AB994" s="76"/>
      <c r="AC994" s="77"/>
      <c r="AD994" s="83" t="s">
        <v>6836</v>
      </c>
      <c r="AE994" s="83">
        <v>1706</v>
      </c>
      <c r="AF994" s="83">
        <v>822</v>
      </c>
      <c r="AG994" s="83">
        <v>386</v>
      </c>
      <c r="AH994" s="83">
        <v>589</v>
      </c>
      <c r="AI994" s="83"/>
      <c r="AJ994" s="83" t="s">
        <v>7803</v>
      </c>
      <c r="AK994" s="83" t="s">
        <v>7892</v>
      </c>
      <c r="AL994" s="89" t="s">
        <v>9020</v>
      </c>
      <c r="AM994" s="83"/>
      <c r="AN994" s="85">
        <v>42901.472777777781</v>
      </c>
      <c r="AO994" s="89" t="s">
        <v>9903</v>
      </c>
      <c r="AP994" s="83" t="b">
        <v>0</v>
      </c>
      <c r="AQ994" s="83" t="b">
        <v>0</v>
      </c>
      <c r="AR994" s="83" t="b">
        <v>0</v>
      </c>
      <c r="AS994" s="83" t="s">
        <v>5604</v>
      </c>
      <c r="AT994" s="83">
        <v>4</v>
      </c>
      <c r="AU994" s="89" t="s">
        <v>9970</v>
      </c>
      <c r="AV994" s="83" t="b">
        <v>0</v>
      </c>
      <c r="AW994" s="83" t="s">
        <v>10421</v>
      </c>
      <c r="AX994" s="89" t="s">
        <v>11413</v>
      </c>
      <c r="AY994" s="83" t="s">
        <v>65</v>
      </c>
      <c r="AZ994" s="2"/>
      <c r="BA994" s="3"/>
      <c r="BB994" s="3"/>
      <c r="BC994" s="3"/>
      <c r="BD994" s="3"/>
    </row>
    <row r="995" spans="1:56" x14ac:dyDescent="0.55000000000000004">
      <c r="A995" s="69" t="s">
        <v>1249</v>
      </c>
      <c r="B995" s="70"/>
      <c r="C995" s="70"/>
      <c r="D995" s="71"/>
      <c r="E995" s="73"/>
      <c r="F995" s="107" t="s">
        <v>10396</v>
      </c>
      <c r="G995" s="70"/>
      <c r="H995" s="74"/>
      <c r="I995" s="75"/>
      <c r="J995" s="75"/>
      <c r="K995" s="74" t="s">
        <v>12468</v>
      </c>
      <c r="L995" s="78"/>
      <c r="M995" s="79"/>
      <c r="N995" s="79"/>
      <c r="O995" s="80"/>
      <c r="P995" s="81"/>
      <c r="Q995" s="81"/>
      <c r="R995" s="91"/>
      <c r="S995" s="91"/>
      <c r="T995" s="91"/>
      <c r="U995" s="91"/>
      <c r="V995" s="52"/>
      <c r="W995" s="52"/>
      <c r="X995" s="52"/>
      <c r="Y995" s="52"/>
      <c r="Z995" s="51"/>
      <c r="AA995" s="76"/>
      <c r="AB995" s="76"/>
      <c r="AC995" s="77"/>
      <c r="AD995" s="83" t="s">
        <v>6837</v>
      </c>
      <c r="AE995" s="83">
        <v>21</v>
      </c>
      <c r="AF995" s="83">
        <v>51</v>
      </c>
      <c r="AG995" s="83">
        <v>83</v>
      </c>
      <c r="AH995" s="83">
        <v>77</v>
      </c>
      <c r="AI995" s="83"/>
      <c r="AJ995" s="83"/>
      <c r="AK995" s="83" t="s">
        <v>7885</v>
      </c>
      <c r="AL995" s="83"/>
      <c r="AM995" s="83"/>
      <c r="AN995" s="85">
        <v>43243.620462962965</v>
      </c>
      <c r="AO995" s="83"/>
      <c r="AP995" s="83" t="b">
        <v>1</v>
      </c>
      <c r="AQ995" s="83" t="b">
        <v>0</v>
      </c>
      <c r="AR995" s="83" t="b">
        <v>0</v>
      </c>
      <c r="AS995" s="83" t="s">
        <v>5604</v>
      </c>
      <c r="AT995" s="83">
        <v>1</v>
      </c>
      <c r="AU995" s="83"/>
      <c r="AV995" s="83" t="b">
        <v>0</v>
      </c>
      <c r="AW995" s="83" t="s">
        <v>10421</v>
      </c>
      <c r="AX995" s="89" t="s">
        <v>11414</v>
      </c>
      <c r="AY995" s="83" t="s">
        <v>65</v>
      </c>
      <c r="AZ995" s="2"/>
      <c r="BA995" s="3"/>
      <c r="BB995" s="3"/>
      <c r="BC995" s="3"/>
      <c r="BD995" s="3"/>
    </row>
    <row r="996" spans="1:56" x14ac:dyDescent="0.55000000000000004">
      <c r="A996" s="69" t="s">
        <v>889</v>
      </c>
      <c r="B996" s="70"/>
      <c r="C996" s="70"/>
      <c r="D996" s="71"/>
      <c r="E996" s="73"/>
      <c r="F996" s="107" t="s">
        <v>3216</v>
      </c>
      <c r="G996" s="70"/>
      <c r="H996" s="74"/>
      <c r="I996" s="75"/>
      <c r="J996" s="75"/>
      <c r="K996" s="74" t="s">
        <v>12469</v>
      </c>
      <c r="L996" s="78"/>
      <c r="M996" s="79"/>
      <c r="N996" s="79"/>
      <c r="O996" s="80"/>
      <c r="P996" s="81"/>
      <c r="Q996" s="81"/>
      <c r="R996" s="91"/>
      <c r="S996" s="91"/>
      <c r="T996" s="91"/>
      <c r="U996" s="91"/>
      <c r="V996" s="52"/>
      <c r="W996" s="52"/>
      <c r="X996" s="52"/>
      <c r="Y996" s="52"/>
      <c r="Z996" s="51"/>
      <c r="AA996" s="76"/>
      <c r="AB996" s="76"/>
      <c r="AC996" s="77"/>
      <c r="AD996" s="83" t="s">
        <v>6838</v>
      </c>
      <c r="AE996" s="83">
        <v>53</v>
      </c>
      <c r="AF996" s="83">
        <v>146</v>
      </c>
      <c r="AG996" s="83">
        <v>7335</v>
      </c>
      <c r="AH996" s="83">
        <v>24651</v>
      </c>
      <c r="AI996" s="83"/>
      <c r="AJ996" s="83"/>
      <c r="AK996" s="83"/>
      <c r="AL996" s="83"/>
      <c r="AM996" s="83"/>
      <c r="AN996" s="85">
        <v>42472.390092592592</v>
      </c>
      <c r="AO996" s="83"/>
      <c r="AP996" s="83" t="b">
        <v>1</v>
      </c>
      <c r="AQ996" s="83" t="b">
        <v>0</v>
      </c>
      <c r="AR996" s="83" t="b">
        <v>1</v>
      </c>
      <c r="AS996" s="83" t="s">
        <v>5605</v>
      </c>
      <c r="AT996" s="83">
        <v>2</v>
      </c>
      <c r="AU996" s="83"/>
      <c r="AV996" s="83" t="b">
        <v>0</v>
      </c>
      <c r="AW996" s="83" t="s">
        <v>10421</v>
      </c>
      <c r="AX996" s="89" t="s">
        <v>11415</v>
      </c>
      <c r="AY996" s="83" t="s">
        <v>66</v>
      </c>
      <c r="AZ996" s="2"/>
      <c r="BA996" s="3"/>
      <c r="BB996" s="3"/>
      <c r="BC996" s="3"/>
      <c r="BD996" s="3"/>
    </row>
    <row r="997" spans="1:56" x14ac:dyDescent="0.55000000000000004">
      <c r="A997" s="69" t="s">
        <v>890</v>
      </c>
      <c r="B997" s="70"/>
      <c r="C997" s="70"/>
      <c r="D997" s="71"/>
      <c r="E997" s="73"/>
      <c r="F997" s="107" t="s">
        <v>10397</v>
      </c>
      <c r="G997" s="70"/>
      <c r="H997" s="74"/>
      <c r="I997" s="75"/>
      <c r="J997" s="75"/>
      <c r="K997" s="74" t="s">
        <v>12470</v>
      </c>
      <c r="L997" s="78"/>
      <c r="M997" s="79"/>
      <c r="N997" s="79"/>
      <c r="O997" s="80"/>
      <c r="P997" s="81"/>
      <c r="Q997" s="81"/>
      <c r="R997" s="91"/>
      <c r="S997" s="91"/>
      <c r="T997" s="91"/>
      <c r="U997" s="91"/>
      <c r="V997" s="52"/>
      <c r="W997" s="52"/>
      <c r="X997" s="52"/>
      <c r="Y997" s="52"/>
      <c r="Z997" s="51"/>
      <c r="AA997" s="76"/>
      <c r="AB997" s="76"/>
      <c r="AC997" s="77"/>
      <c r="AD997" s="83" t="s">
        <v>6839</v>
      </c>
      <c r="AE997" s="83">
        <v>372</v>
      </c>
      <c r="AF997" s="83">
        <v>243</v>
      </c>
      <c r="AG997" s="83">
        <v>3093</v>
      </c>
      <c r="AH997" s="83">
        <v>19</v>
      </c>
      <c r="AI997" s="83"/>
      <c r="AJ997" s="83" t="s">
        <v>7804</v>
      </c>
      <c r="AK997" s="83"/>
      <c r="AL997" s="83"/>
      <c r="AM997" s="83"/>
      <c r="AN997" s="85">
        <v>41389.867048611108</v>
      </c>
      <c r="AO997" s="83"/>
      <c r="AP997" s="83" t="b">
        <v>1</v>
      </c>
      <c r="AQ997" s="83" t="b">
        <v>0</v>
      </c>
      <c r="AR997" s="83" t="b">
        <v>1</v>
      </c>
      <c r="AS997" s="83" t="s">
        <v>5604</v>
      </c>
      <c r="AT997" s="83">
        <v>21</v>
      </c>
      <c r="AU997" s="89" t="s">
        <v>9970</v>
      </c>
      <c r="AV997" s="83" t="b">
        <v>0</v>
      </c>
      <c r="AW997" s="83" t="s">
        <v>10421</v>
      </c>
      <c r="AX997" s="89" t="s">
        <v>11416</v>
      </c>
      <c r="AY997" s="83" t="s">
        <v>66</v>
      </c>
      <c r="AZ997" s="2"/>
      <c r="BA997" s="3"/>
      <c r="BB997" s="3"/>
      <c r="BC997" s="3"/>
      <c r="BD997" s="3"/>
    </row>
    <row r="998" spans="1:56" x14ac:dyDescent="0.55000000000000004">
      <c r="A998" s="69" t="s">
        <v>891</v>
      </c>
      <c r="B998" s="70"/>
      <c r="C998" s="70"/>
      <c r="D998" s="71"/>
      <c r="E998" s="73"/>
      <c r="F998" s="107" t="s">
        <v>3217</v>
      </c>
      <c r="G998" s="70"/>
      <c r="H998" s="74"/>
      <c r="I998" s="75"/>
      <c r="J998" s="75"/>
      <c r="K998" s="74" t="s">
        <v>12471</v>
      </c>
      <c r="L998" s="78"/>
      <c r="M998" s="79"/>
      <c r="N998" s="79"/>
      <c r="O998" s="80"/>
      <c r="P998" s="81"/>
      <c r="Q998" s="81"/>
      <c r="R998" s="91"/>
      <c r="S998" s="91"/>
      <c r="T998" s="91"/>
      <c r="U998" s="91"/>
      <c r="V998" s="52"/>
      <c r="W998" s="52"/>
      <c r="X998" s="52"/>
      <c r="Y998" s="52"/>
      <c r="Z998" s="51"/>
      <c r="AA998" s="76"/>
      <c r="AB998" s="76"/>
      <c r="AC998" s="77"/>
      <c r="AD998" s="83" t="s">
        <v>6840</v>
      </c>
      <c r="AE998" s="83">
        <v>4846</v>
      </c>
      <c r="AF998" s="83">
        <v>2327</v>
      </c>
      <c r="AG998" s="83">
        <v>7148</v>
      </c>
      <c r="AH998" s="83">
        <v>1867</v>
      </c>
      <c r="AI998" s="83"/>
      <c r="AJ998" s="83" t="s">
        <v>7805</v>
      </c>
      <c r="AK998" s="83"/>
      <c r="AL998" s="83"/>
      <c r="AM998" s="83"/>
      <c r="AN998" s="85">
        <v>41617.965590277781</v>
      </c>
      <c r="AO998" s="89" t="s">
        <v>9904</v>
      </c>
      <c r="AP998" s="83" t="b">
        <v>1</v>
      </c>
      <c r="AQ998" s="83" t="b">
        <v>0</v>
      </c>
      <c r="AR998" s="83" t="b">
        <v>1</v>
      </c>
      <c r="AS998" s="83" t="s">
        <v>5605</v>
      </c>
      <c r="AT998" s="83">
        <v>9</v>
      </c>
      <c r="AU998" s="89" t="s">
        <v>9970</v>
      </c>
      <c r="AV998" s="83" t="b">
        <v>0</v>
      </c>
      <c r="AW998" s="83" t="s">
        <v>10421</v>
      </c>
      <c r="AX998" s="89" t="s">
        <v>11417</v>
      </c>
      <c r="AY998" s="83" t="s">
        <v>66</v>
      </c>
      <c r="AZ998" s="2"/>
      <c r="BA998" s="3"/>
      <c r="BB998" s="3"/>
      <c r="BC998" s="3"/>
      <c r="BD998" s="3"/>
    </row>
    <row r="999" spans="1:56" x14ac:dyDescent="0.55000000000000004">
      <c r="A999" s="69" t="s">
        <v>892</v>
      </c>
      <c r="B999" s="70"/>
      <c r="C999" s="70"/>
      <c r="D999" s="71"/>
      <c r="E999" s="73"/>
      <c r="F999" s="107" t="s">
        <v>2760</v>
      </c>
      <c r="G999" s="70"/>
      <c r="H999" s="74"/>
      <c r="I999" s="75"/>
      <c r="J999" s="75"/>
      <c r="K999" s="74" t="s">
        <v>12472</v>
      </c>
      <c r="L999" s="78"/>
      <c r="M999" s="79"/>
      <c r="N999" s="79"/>
      <c r="O999" s="80"/>
      <c r="P999" s="81"/>
      <c r="Q999" s="81"/>
      <c r="R999" s="91"/>
      <c r="S999" s="91"/>
      <c r="T999" s="91"/>
      <c r="U999" s="91"/>
      <c r="V999" s="52"/>
      <c r="W999" s="52"/>
      <c r="X999" s="52"/>
      <c r="Y999" s="52"/>
      <c r="Z999" s="51"/>
      <c r="AA999" s="76"/>
      <c r="AB999" s="76"/>
      <c r="AC999" s="77"/>
      <c r="AD999" s="83" t="s">
        <v>6841</v>
      </c>
      <c r="AE999" s="83">
        <v>23</v>
      </c>
      <c r="AF999" s="83">
        <v>59</v>
      </c>
      <c r="AG999" s="83">
        <v>6060</v>
      </c>
      <c r="AH999" s="83">
        <v>3118</v>
      </c>
      <c r="AI999" s="83"/>
      <c r="AJ999" s="83"/>
      <c r="AK999" s="83"/>
      <c r="AL999" s="83"/>
      <c r="AM999" s="83"/>
      <c r="AN999" s="85">
        <v>43138.022812499999</v>
      </c>
      <c r="AO999" s="83"/>
      <c r="AP999" s="83" t="b">
        <v>1</v>
      </c>
      <c r="AQ999" s="83" t="b">
        <v>1</v>
      </c>
      <c r="AR999" s="83" t="b">
        <v>0</v>
      </c>
      <c r="AS999" s="83" t="s">
        <v>5604</v>
      </c>
      <c r="AT999" s="83">
        <v>0</v>
      </c>
      <c r="AU999" s="83"/>
      <c r="AV999" s="83" t="b">
        <v>0</v>
      </c>
      <c r="AW999" s="83" t="s">
        <v>10421</v>
      </c>
      <c r="AX999" s="89" t="s">
        <v>11418</v>
      </c>
      <c r="AY999" s="83" t="s">
        <v>66</v>
      </c>
      <c r="AZ999" s="2"/>
      <c r="BA999" s="3"/>
      <c r="BB999" s="3"/>
      <c r="BC999" s="3"/>
      <c r="BD999" s="3"/>
    </row>
    <row r="1000" spans="1:56" x14ac:dyDescent="0.55000000000000004">
      <c r="A1000" s="69" t="s">
        <v>893</v>
      </c>
      <c r="B1000" s="70"/>
      <c r="C1000" s="70"/>
      <c r="D1000" s="71"/>
      <c r="E1000" s="73"/>
      <c r="F1000" s="107" t="s">
        <v>3218</v>
      </c>
      <c r="G1000" s="70"/>
      <c r="H1000" s="74"/>
      <c r="I1000" s="75"/>
      <c r="J1000" s="75"/>
      <c r="K1000" s="74" t="s">
        <v>12473</v>
      </c>
      <c r="L1000" s="78"/>
      <c r="M1000" s="79"/>
      <c r="N1000" s="79"/>
      <c r="O1000" s="80"/>
      <c r="P1000" s="81"/>
      <c r="Q1000" s="81"/>
      <c r="R1000" s="91"/>
      <c r="S1000" s="91"/>
      <c r="T1000" s="91"/>
      <c r="U1000" s="91"/>
      <c r="V1000" s="52"/>
      <c r="W1000" s="52"/>
      <c r="X1000" s="52"/>
      <c r="Y1000" s="52"/>
      <c r="Z1000" s="51"/>
      <c r="AA1000" s="76"/>
      <c r="AB1000" s="76"/>
      <c r="AC1000" s="77"/>
      <c r="AD1000" s="83" t="s">
        <v>6842</v>
      </c>
      <c r="AE1000" s="83">
        <v>93</v>
      </c>
      <c r="AF1000" s="83">
        <v>124</v>
      </c>
      <c r="AG1000" s="83">
        <v>7727</v>
      </c>
      <c r="AH1000" s="83">
        <v>10187</v>
      </c>
      <c r="AI1000" s="83"/>
      <c r="AJ1000" s="83" t="s">
        <v>7806</v>
      </c>
      <c r="AK1000" s="83" t="s">
        <v>8337</v>
      </c>
      <c r="AL1000" s="83"/>
      <c r="AM1000" s="83"/>
      <c r="AN1000" s="85">
        <v>43101.133333333331</v>
      </c>
      <c r="AO1000" s="89" t="s">
        <v>9905</v>
      </c>
      <c r="AP1000" s="83" t="b">
        <v>1</v>
      </c>
      <c r="AQ1000" s="83" t="b">
        <v>0</v>
      </c>
      <c r="AR1000" s="83" t="b">
        <v>0</v>
      </c>
      <c r="AS1000" s="83" t="s">
        <v>5604</v>
      </c>
      <c r="AT1000" s="83">
        <v>0</v>
      </c>
      <c r="AU1000" s="83"/>
      <c r="AV1000" s="83" t="b">
        <v>0</v>
      </c>
      <c r="AW1000" s="83" t="s">
        <v>10421</v>
      </c>
      <c r="AX1000" s="89" t="s">
        <v>11419</v>
      </c>
      <c r="AY1000" s="83" t="s">
        <v>66</v>
      </c>
      <c r="AZ1000" s="2"/>
      <c r="BA1000" s="3"/>
      <c r="BB1000" s="3"/>
      <c r="BC1000" s="3"/>
      <c r="BD1000" s="3"/>
    </row>
    <row r="1001" spans="1:56" x14ac:dyDescent="0.55000000000000004">
      <c r="A1001" s="69" t="s">
        <v>894</v>
      </c>
      <c r="B1001" s="70"/>
      <c r="C1001" s="70"/>
      <c r="D1001" s="71"/>
      <c r="E1001" s="73"/>
      <c r="F1001" s="107" t="s">
        <v>3219</v>
      </c>
      <c r="G1001" s="70"/>
      <c r="H1001" s="74"/>
      <c r="I1001" s="75"/>
      <c r="J1001" s="75"/>
      <c r="K1001" s="74" t="s">
        <v>12474</v>
      </c>
      <c r="L1001" s="78"/>
      <c r="M1001" s="79"/>
      <c r="N1001" s="79"/>
      <c r="O1001" s="80"/>
      <c r="P1001" s="81"/>
      <c r="Q1001" s="81"/>
      <c r="R1001" s="91"/>
      <c r="S1001" s="91"/>
      <c r="T1001" s="91"/>
      <c r="U1001" s="91"/>
      <c r="V1001" s="52"/>
      <c r="W1001" s="52"/>
      <c r="X1001" s="52"/>
      <c r="Y1001" s="52"/>
      <c r="Z1001" s="51"/>
      <c r="AA1001" s="76"/>
      <c r="AB1001" s="76"/>
      <c r="AC1001" s="77"/>
      <c r="AD1001" s="83" t="s">
        <v>6843</v>
      </c>
      <c r="AE1001" s="83">
        <v>1993</v>
      </c>
      <c r="AF1001" s="83">
        <v>536</v>
      </c>
      <c r="AG1001" s="83">
        <v>8445</v>
      </c>
      <c r="AH1001" s="83">
        <v>13853</v>
      </c>
      <c r="AI1001" s="83"/>
      <c r="AJ1001" s="83" t="s">
        <v>7807</v>
      </c>
      <c r="AK1001" s="83" t="s">
        <v>8338</v>
      </c>
      <c r="AL1001" s="83"/>
      <c r="AM1001" s="83"/>
      <c r="AN1001" s="85">
        <v>41034.814143518517</v>
      </c>
      <c r="AO1001" s="89" t="s">
        <v>9906</v>
      </c>
      <c r="AP1001" s="83" t="b">
        <v>0</v>
      </c>
      <c r="AQ1001" s="83" t="b">
        <v>0</v>
      </c>
      <c r="AR1001" s="83" t="b">
        <v>1</v>
      </c>
      <c r="AS1001" s="83" t="s">
        <v>5605</v>
      </c>
      <c r="AT1001" s="83">
        <v>1</v>
      </c>
      <c r="AU1001" s="89" t="s">
        <v>9970</v>
      </c>
      <c r="AV1001" s="83" t="b">
        <v>0</v>
      </c>
      <c r="AW1001" s="83" t="s">
        <v>10421</v>
      </c>
      <c r="AX1001" s="89" t="s">
        <v>11420</v>
      </c>
      <c r="AY1001" s="83" t="s">
        <v>66</v>
      </c>
      <c r="AZ1001" s="2"/>
      <c r="BA1001" s="3"/>
      <c r="BB1001" s="3"/>
      <c r="BC1001" s="3"/>
      <c r="BD1001" s="3"/>
    </row>
    <row r="1002" spans="1:56" x14ac:dyDescent="0.55000000000000004">
      <c r="A1002" s="69" t="s">
        <v>895</v>
      </c>
      <c r="B1002" s="70"/>
      <c r="C1002" s="70"/>
      <c r="D1002" s="71"/>
      <c r="E1002" s="73"/>
      <c r="F1002" s="107" t="s">
        <v>3220</v>
      </c>
      <c r="G1002" s="70"/>
      <c r="H1002" s="74"/>
      <c r="I1002" s="75"/>
      <c r="J1002" s="75"/>
      <c r="K1002" s="74" t="s">
        <v>12475</v>
      </c>
      <c r="L1002" s="78"/>
      <c r="M1002" s="79"/>
      <c r="N1002" s="79"/>
      <c r="O1002" s="80"/>
      <c r="P1002" s="81"/>
      <c r="Q1002" s="81"/>
      <c r="R1002" s="91"/>
      <c r="S1002" s="91"/>
      <c r="T1002" s="91"/>
      <c r="U1002" s="91"/>
      <c r="V1002" s="52"/>
      <c r="W1002" s="52"/>
      <c r="X1002" s="52"/>
      <c r="Y1002" s="52"/>
      <c r="Z1002" s="51"/>
      <c r="AA1002" s="76"/>
      <c r="AB1002" s="76"/>
      <c r="AC1002" s="77"/>
      <c r="AD1002" s="83" t="s">
        <v>6844</v>
      </c>
      <c r="AE1002" s="83">
        <v>219</v>
      </c>
      <c r="AF1002" s="83">
        <v>134</v>
      </c>
      <c r="AG1002" s="83">
        <v>8431</v>
      </c>
      <c r="AH1002" s="83">
        <v>5526</v>
      </c>
      <c r="AI1002" s="83"/>
      <c r="AJ1002" s="83" t="s">
        <v>7808</v>
      </c>
      <c r="AK1002" s="83"/>
      <c r="AL1002" s="83"/>
      <c r="AM1002" s="83"/>
      <c r="AN1002" s="85">
        <v>42023.675428240742</v>
      </c>
      <c r="AO1002" s="89" t="s">
        <v>9907</v>
      </c>
      <c r="AP1002" s="83" t="b">
        <v>1</v>
      </c>
      <c r="AQ1002" s="83" t="b">
        <v>0</v>
      </c>
      <c r="AR1002" s="83" t="b">
        <v>0</v>
      </c>
      <c r="AS1002" s="83" t="s">
        <v>5605</v>
      </c>
      <c r="AT1002" s="83">
        <v>0</v>
      </c>
      <c r="AU1002" s="89" t="s">
        <v>9970</v>
      </c>
      <c r="AV1002" s="83" t="b">
        <v>0</v>
      </c>
      <c r="AW1002" s="83" t="s">
        <v>10421</v>
      </c>
      <c r="AX1002" s="89" t="s">
        <v>11421</v>
      </c>
      <c r="AY1002" s="83" t="s">
        <v>66</v>
      </c>
      <c r="AZ1002" s="2"/>
      <c r="BA1002" s="3"/>
      <c r="BB1002" s="3"/>
      <c r="BC1002" s="3"/>
      <c r="BD1002" s="3"/>
    </row>
    <row r="1003" spans="1:56" x14ac:dyDescent="0.55000000000000004">
      <c r="A1003" s="69" t="s">
        <v>896</v>
      </c>
      <c r="B1003" s="70"/>
      <c r="C1003" s="70"/>
      <c r="D1003" s="71"/>
      <c r="E1003" s="73"/>
      <c r="F1003" s="107" t="s">
        <v>3221</v>
      </c>
      <c r="G1003" s="70"/>
      <c r="H1003" s="74"/>
      <c r="I1003" s="75"/>
      <c r="J1003" s="75"/>
      <c r="K1003" s="74" t="s">
        <v>12476</v>
      </c>
      <c r="L1003" s="78"/>
      <c r="M1003" s="79"/>
      <c r="N1003" s="79"/>
      <c r="O1003" s="80"/>
      <c r="P1003" s="81"/>
      <c r="Q1003" s="81"/>
      <c r="R1003" s="91"/>
      <c r="S1003" s="91"/>
      <c r="T1003" s="91"/>
      <c r="U1003" s="91"/>
      <c r="V1003" s="52"/>
      <c r="W1003" s="52"/>
      <c r="X1003" s="52"/>
      <c r="Y1003" s="52"/>
      <c r="Z1003" s="51"/>
      <c r="AA1003" s="76"/>
      <c r="AB1003" s="76"/>
      <c r="AC1003" s="77"/>
      <c r="AD1003" s="83" t="s">
        <v>6845</v>
      </c>
      <c r="AE1003" s="83">
        <v>118</v>
      </c>
      <c r="AF1003" s="83">
        <v>178</v>
      </c>
      <c r="AG1003" s="83">
        <v>841</v>
      </c>
      <c r="AH1003" s="83">
        <v>272</v>
      </c>
      <c r="AI1003" s="83"/>
      <c r="AJ1003" s="83" t="s">
        <v>7809</v>
      </c>
      <c r="AK1003" s="83"/>
      <c r="AL1003" s="83"/>
      <c r="AM1003" s="83"/>
      <c r="AN1003" s="85">
        <v>42932.806840277779</v>
      </c>
      <c r="AO1003" s="89" t="s">
        <v>9908</v>
      </c>
      <c r="AP1003" s="83" t="b">
        <v>1</v>
      </c>
      <c r="AQ1003" s="83" t="b">
        <v>0</v>
      </c>
      <c r="AR1003" s="83" t="b">
        <v>0</v>
      </c>
      <c r="AS1003" s="83" t="s">
        <v>5605</v>
      </c>
      <c r="AT1003" s="83">
        <v>1</v>
      </c>
      <c r="AU1003" s="83"/>
      <c r="AV1003" s="83" t="b">
        <v>0</v>
      </c>
      <c r="AW1003" s="83" t="s">
        <v>10421</v>
      </c>
      <c r="AX1003" s="89" t="s">
        <v>11422</v>
      </c>
      <c r="AY1003" s="83" t="s">
        <v>66</v>
      </c>
      <c r="AZ1003" s="2"/>
      <c r="BA1003" s="3"/>
      <c r="BB1003" s="3"/>
      <c r="BC1003" s="3"/>
      <c r="BD1003" s="3"/>
    </row>
    <row r="1004" spans="1:56" x14ac:dyDescent="0.55000000000000004">
      <c r="A1004" s="69" t="s">
        <v>898</v>
      </c>
      <c r="B1004" s="70"/>
      <c r="C1004" s="70"/>
      <c r="D1004" s="71"/>
      <c r="E1004" s="73"/>
      <c r="F1004" s="107" t="s">
        <v>3222</v>
      </c>
      <c r="G1004" s="70"/>
      <c r="H1004" s="74"/>
      <c r="I1004" s="75"/>
      <c r="J1004" s="75"/>
      <c r="K1004" s="74" t="s">
        <v>12477</v>
      </c>
      <c r="L1004" s="78"/>
      <c r="M1004" s="79"/>
      <c r="N1004" s="79"/>
      <c r="O1004" s="80"/>
      <c r="P1004" s="81"/>
      <c r="Q1004" s="81"/>
      <c r="R1004" s="91"/>
      <c r="S1004" s="91"/>
      <c r="T1004" s="91"/>
      <c r="U1004" s="91"/>
      <c r="V1004" s="52"/>
      <c r="W1004" s="52"/>
      <c r="X1004" s="52"/>
      <c r="Y1004" s="52"/>
      <c r="Z1004" s="51"/>
      <c r="AA1004" s="76"/>
      <c r="AB1004" s="76"/>
      <c r="AC1004" s="77"/>
      <c r="AD1004" s="83" t="s">
        <v>6846</v>
      </c>
      <c r="AE1004" s="83">
        <v>306</v>
      </c>
      <c r="AF1004" s="83">
        <v>3286</v>
      </c>
      <c r="AG1004" s="83">
        <v>171350</v>
      </c>
      <c r="AH1004" s="83">
        <v>209</v>
      </c>
      <c r="AI1004" s="83"/>
      <c r="AJ1004" s="83" t="s">
        <v>7810</v>
      </c>
      <c r="AK1004" s="83" t="s">
        <v>8339</v>
      </c>
      <c r="AL1004" s="89" t="s">
        <v>9021</v>
      </c>
      <c r="AM1004" s="83"/>
      <c r="AN1004" s="85">
        <v>41908.448981481481</v>
      </c>
      <c r="AO1004" s="89" t="s">
        <v>9909</v>
      </c>
      <c r="AP1004" s="83" t="b">
        <v>1</v>
      </c>
      <c r="AQ1004" s="83" t="b">
        <v>0</v>
      </c>
      <c r="AR1004" s="83" t="b">
        <v>1</v>
      </c>
      <c r="AS1004" s="83" t="s">
        <v>5604</v>
      </c>
      <c r="AT1004" s="83">
        <v>165</v>
      </c>
      <c r="AU1004" s="89" t="s">
        <v>9970</v>
      </c>
      <c r="AV1004" s="83" t="b">
        <v>0</v>
      </c>
      <c r="AW1004" s="83" t="s">
        <v>10421</v>
      </c>
      <c r="AX1004" s="89" t="s">
        <v>11423</v>
      </c>
      <c r="AY1004" s="83" t="s">
        <v>66</v>
      </c>
      <c r="AZ1004" s="2"/>
      <c r="BA1004" s="3"/>
      <c r="BB1004" s="3"/>
      <c r="BC1004" s="3"/>
      <c r="BD1004" s="3"/>
    </row>
    <row r="1005" spans="1:56" x14ac:dyDescent="0.55000000000000004">
      <c r="A1005" s="69" t="s">
        <v>924</v>
      </c>
      <c r="B1005" s="70"/>
      <c r="C1005" s="70"/>
      <c r="D1005" s="71"/>
      <c r="E1005" s="73"/>
      <c r="F1005" s="107" t="s">
        <v>3241</v>
      </c>
      <c r="G1005" s="70"/>
      <c r="H1005" s="74"/>
      <c r="I1005" s="75"/>
      <c r="J1005" s="75"/>
      <c r="K1005" s="74" t="s">
        <v>12478</v>
      </c>
      <c r="L1005" s="78"/>
      <c r="M1005" s="79"/>
      <c r="N1005" s="79"/>
      <c r="O1005" s="80"/>
      <c r="P1005" s="81"/>
      <c r="Q1005" s="81"/>
      <c r="R1005" s="91"/>
      <c r="S1005" s="91"/>
      <c r="T1005" s="91"/>
      <c r="U1005" s="91"/>
      <c r="V1005" s="52"/>
      <c r="W1005" s="52"/>
      <c r="X1005" s="52"/>
      <c r="Y1005" s="52"/>
      <c r="Z1005" s="51"/>
      <c r="AA1005" s="76"/>
      <c r="AB1005" s="76"/>
      <c r="AC1005" s="77"/>
      <c r="AD1005" s="83" t="s">
        <v>6847</v>
      </c>
      <c r="AE1005" s="83">
        <v>386</v>
      </c>
      <c r="AF1005" s="83">
        <v>779</v>
      </c>
      <c r="AG1005" s="83">
        <v>1540</v>
      </c>
      <c r="AH1005" s="83">
        <v>434</v>
      </c>
      <c r="AI1005" s="83"/>
      <c r="AJ1005" s="83" t="s">
        <v>7811</v>
      </c>
      <c r="AK1005" s="83" t="s">
        <v>8340</v>
      </c>
      <c r="AL1005" s="89" t="s">
        <v>9022</v>
      </c>
      <c r="AM1005" s="83"/>
      <c r="AN1005" s="85">
        <v>40434.180127314816</v>
      </c>
      <c r="AO1005" s="89" t="s">
        <v>9910</v>
      </c>
      <c r="AP1005" s="83" t="b">
        <v>0</v>
      </c>
      <c r="AQ1005" s="83" t="b">
        <v>0</v>
      </c>
      <c r="AR1005" s="83" t="b">
        <v>1</v>
      </c>
      <c r="AS1005" s="83" t="s">
        <v>5604</v>
      </c>
      <c r="AT1005" s="83">
        <v>64</v>
      </c>
      <c r="AU1005" s="89" t="s">
        <v>9970</v>
      </c>
      <c r="AV1005" s="83" t="b">
        <v>0</v>
      </c>
      <c r="AW1005" s="83" t="s">
        <v>10421</v>
      </c>
      <c r="AX1005" s="89" t="s">
        <v>11424</v>
      </c>
      <c r="AY1005" s="83" t="s">
        <v>66</v>
      </c>
      <c r="AZ1005" s="2"/>
      <c r="BA1005" s="3"/>
      <c r="BB1005" s="3"/>
      <c r="BC1005" s="3"/>
      <c r="BD1005" s="3"/>
    </row>
    <row r="1006" spans="1:56" x14ac:dyDescent="0.55000000000000004">
      <c r="A1006" s="69" t="s">
        <v>1250</v>
      </c>
      <c r="B1006" s="70"/>
      <c r="C1006" s="70"/>
      <c r="D1006" s="71"/>
      <c r="E1006" s="73"/>
      <c r="F1006" s="107" t="s">
        <v>10398</v>
      </c>
      <c r="G1006" s="70"/>
      <c r="H1006" s="74"/>
      <c r="I1006" s="75"/>
      <c r="J1006" s="75"/>
      <c r="K1006" s="74" t="s">
        <v>12479</v>
      </c>
      <c r="L1006" s="78"/>
      <c r="M1006" s="79"/>
      <c r="N1006" s="79"/>
      <c r="O1006" s="80"/>
      <c r="P1006" s="81"/>
      <c r="Q1006" s="81"/>
      <c r="R1006" s="91"/>
      <c r="S1006" s="91"/>
      <c r="T1006" s="91"/>
      <c r="U1006" s="91"/>
      <c r="V1006" s="52"/>
      <c r="W1006" s="52"/>
      <c r="X1006" s="52"/>
      <c r="Y1006" s="52"/>
      <c r="Z1006" s="51"/>
      <c r="AA1006" s="76"/>
      <c r="AB1006" s="76"/>
      <c r="AC1006" s="77"/>
      <c r="AD1006" s="83" t="s">
        <v>6848</v>
      </c>
      <c r="AE1006" s="83">
        <v>164</v>
      </c>
      <c r="AF1006" s="83">
        <v>79</v>
      </c>
      <c r="AG1006" s="83">
        <v>141</v>
      </c>
      <c r="AH1006" s="83">
        <v>17</v>
      </c>
      <c r="AI1006" s="83"/>
      <c r="AJ1006" s="83" t="s">
        <v>7812</v>
      </c>
      <c r="AK1006" s="83" t="s">
        <v>8341</v>
      </c>
      <c r="AL1006" s="89" t="s">
        <v>9023</v>
      </c>
      <c r="AM1006" s="83"/>
      <c r="AN1006" s="85">
        <v>42217.059351851851</v>
      </c>
      <c r="AO1006" s="89" t="s">
        <v>9911</v>
      </c>
      <c r="AP1006" s="83" t="b">
        <v>0</v>
      </c>
      <c r="AQ1006" s="83" t="b">
        <v>0</v>
      </c>
      <c r="AR1006" s="83" t="b">
        <v>1</v>
      </c>
      <c r="AS1006" s="83" t="s">
        <v>5604</v>
      </c>
      <c r="AT1006" s="83">
        <v>4</v>
      </c>
      <c r="AU1006" s="89" t="s">
        <v>9970</v>
      </c>
      <c r="AV1006" s="83" t="b">
        <v>0</v>
      </c>
      <c r="AW1006" s="83" t="s">
        <v>10421</v>
      </c>
      <c r="AX1006" s="89" t="s">
        <v>11425</v>
      </c>
      <c r="AY1006" s="83" t="s">
        <v>65</v>
      </c>
      <c r="AZ1006" s="2"/>
      <c r="BA1006" s="3"/>
      <c r="BB1006" s="3"/>
      <c r="BC1006" s="3"/>
      <c r="BD1006" s="3"/>
    </row>
    <row r="1007" spans="1:56" x14ac:dyDescent="0.55000000000000004">
      <c r="A1007" s="69" t="s">
        <v>902</v>
      </c>
      <c r="B1007" s="70"/>
      <c r="C1007" s="70"/>
      <c r="D1007" s="71"/>
      <c r="E1007" s="73"/>
      <c r="F1007" s="107" t="s">
        <v>3223</v>
      </c>
      <c r="G1007" s="70"/>
      <c r="H1007" s="74"/>
      <c r="I1007" s="75"/>
      <c r="J1007" s="75"/>
      <c r="K1007" s="74" t="s">
        <v>12480</v>
      </c>
      <c r="L1007" s="78"/>
      <c r="M1007" s="79"/>
      <c r="N1007" s="79"/>
      <c r="O1007" s="80"/>
      <c r="P1007" s="81"/>
      <c r="Q1007" s="81"/>
      <c r="R1007" s="91"/>
      <c r="S1007" s="91"/>
      <c r="T1007" s="91"/>
      <c r="U1007" s="91"/>
      <c r="V1007" s="52"/>
      <c r="W1007" s="52"/>
      <c r="X1007" s="52"/>
      <c r="Y1007" s="52"/>
      <c r="Z1007" s="51"/>
      <c r="AA1007" s="76"/>
      <c r="AB1007" s="76"/>
      <c r="AC1007" s="77"/>
      <c r="AD1007" s="83" t="s">
        <v>6849</v>
      </c>
      <c r="AE1007" s="83">
        <v>2240</v>
      </c>
      <c r="AF1007" s="83">
        <v>1691</v>
      </c>
      <c r="AG1007" s="83">
        <v>4097</v>
      </c>
      <c r="AH1007" s="83">
        <v>1889</v>
      </c>
      <c r="AI1007" s="83"/>
      <c r="AJ1007" s="83" t="s">
        <v>7813</v>
      </c>
      <c r="AK1007" s="83" t="s">
        <v>8342</v>
      </c>
      <c r="AL1007" s="89" t="s">
        <v>9024</v>
      </c>
      <c r="AM1007" s="83"/>
      <c r="AN1007" s="85">
        <v>39994.951550925929</v>
      </c>
      <c r="AO1007" s="89" t="s">
        <v>9912</v>
      </c>
      <c r="AP1007" s="83" t="b">
        <v>1</v>
      </c>
      <c r="AQ1007" s="83" t="b">
        <v>0</v>
      </c>
      <c r="AR1007" s="83" t="b">
        <v>1</v>
      </c>
      <c r="AS1007" s="83" t="s">
        <v>5604</v>
      </c>
      <c r="AT1007" s="83">
        <v>33</v>
      </c>
      <c r="AU1007" s="89" t="s">
        <v>9970</v>
      </c>
      <c r="AV1007" s="83" t="b">
        <v>0</v>
      </c>
      <c r="AW1007" s="83" t="s">
        <v>10421</v>
      </c>
      <c r="AX1007" s="89" t="s">
        <v>11426</v>
      </c>
      <c r="AY1007" s="83" t="s">
        <v>66</v>
      </c>
      <c r="AZ1007" s="2"/>
      <c r="BA1007" s="3"/>
      <c r="BB1007" s="3"/>
      <c r="BC1007" s="3"/>
      <c r="BD1007" s="3"/>
    </row>
    <row r="1008" spans="1:56" x14ac:dyDescent="0.55000000000000004">
      <c r="A1008" s="69" t="s">
        <v>903</v>
      </c>
      <c r="B1008" s="70"/>
      <c r="C1008" s="70"/>
      <c r="D1008" s="71"/>
      <c r="E1008" s="73"/>
      <c r="F1008" s="107" t="s">
        <v>3224</v>
      </c>
      <c r="G1008" s="70"/>
      <c r="H1008" s="74"/>
      <c r="I1008" s="75"/>
      <c r="J1008" s="75"/>
      <c r="K1008" s="74" t="s">
        <v>12481</v>
      </c>
      <c r="L1008" s="78"/>
      <c r="M1008" s="79"/>
      <c r="N1008" s="79"/>
      <c r="O1008" s="80"/>
      <c r="P1008" s="81"/>
      <c r="Q1008" s="81"/>
      <c r="R1008" s="91"/>
      <c r="S1008" s="91"/>
      <c r="T1008" s="91"/>
      <c r="U1008" s="91"/>
      <c r="V1008" s="52"/>
      <c r="W1008" s="52"/>
      <c r="X1008" s="52"/>
      <c r="Y1008" s="52"/>
      <c r="Z1008" s="51"/>
      <c r="AA1008" s="76"/>
      <c r="AB1008" s="76"/>
      <c r="AC1008" s="77"/>
      <c r="AD1008" s="83" t="s">
        <v>6850</v>
      </c>
      <c r="AE1008" s="83">
        <v>756</v>
      </c>
      <c r="AF1008" s="83">
        <v>214</v>
      </c>
      <c r="AG1008" s="83">
        <v>528</v>
      </c>
      <c r="AH1008" s="83">
        <v>181</v>
      </c>
      <c r="AI1008" s="83"/>
      <c r="AJ1008" s="83" t="s">
        <v>7814</v>
      </c>
      <c r="AK1008" s="83"/>
      <c r="AL1008" s="83"/>
      <c r="AM1008" s="83"/>
      <c r="AN1008" s="85">
        <v>41142.595138888886</v>
      </c>
      <c r="AO1008" s="89" t="s">
        <v>9913</v>
      </c>
      <c r="AP1008" s="83" t="b">
        <v>0</v>
      </c>
      <c r="AQ1008" s="83" t="b">
        <v>0</v>
      </c>
      <c r="AR1008" s="83" t="b">
        <v>0</v>
      </c>
      <c r="AS1008" s="83" t="s">
        <v>5605</v>
      </c>
      <c r="AT1008" s="83">
        <v>0</v>
      </c>
      <c r="AU1008" s="89" t="s">
        <v>9968</v>
      </c>
      <c r="AV1008" s="83" t="b">
        <v>0</v>
      </c>
      <c r="AW1008" s="83" t="s">
        <v>10421</v>
      </c>
      <c r="AX1008" s="89" t="s">
        <v>11427</v>
      </c>
      <c r="AY1008" s="83" t="s">
        <v>66</v>
      </c>
      <c r="AZ1008" s="2"/>
      <c r="BA1008" s="3"/>
      <c r="BB1008" s="3"/>
      <c r="BC1008" s="3"/>
      <c r="BD1008" s="3"/>
    </row>
    <row r="1009" spans="1:56" x14ac:dyDescent="0.55000000000000004">
      <c r="A1009" s="69" t="s">
        <v>905</v>
      </c>
      <c r="B1009" s="70"/>
      <c r="C1009" s="70"/>
      <c r="D1009" s="71"/>
      <c r="E1009" s="73"/>
      <c r="F1009" s="107" t="s">
        <v>3226</v>
      </c>
      <c r="G1009" s="70"/>
      <c r="H1009" s="74"/>
      <c r="I1009" s="75"/>
      <c r="J1009" s="75"/>
      <c r="K1009" s="74" t="s">
        <v>12482</v>
      </c>
      <c r="L1009" s="78"/>
      <c r="M1009" s="79"/>
      <c r="N1009" s="79"/>
      <c r="O1009" s="80"/>
      <c r="P1009" s="81"/>
      <c r="Q1009" s="81"/>
      <c r="R1009" s="91"/>
      <c r="S1009" s="91"/>
      <c r="T1009" s="91"/>
      <c r="U1009" s="91"/>
      <c r="V1009" s="52"/>
      <c r="W1009" s="52"/>
      <c r="X1009" s="52"/>
      <c r="Y1009" s="52"/>
      <c r="Z1009" s="51"/>
      <c r="AA1009" s="76"/>
      <c r="AB1009" s="76"/>
      <c r="AC1009" s="77"/>
      <c r="AD1009" s="83" t="s">
        <v>6851</v>
      </c>
      <c r="AE1009" s="83">
        <v>30</v>
      </c>
      <c r="AF1009" s="83">
        <v>10</v>
      </c>
      <c r="AG1009" s="83">
        <v>123</v>
      </c>
      <c r="AH1009" s="83">
        <v>10</v>
      </c>
      <c r="AI1009" s="83"/>
      <c r="AJ1009" s="83"/>
      <c r="AK1009" s="83" t="s">
        <v>8343</v>
      </c>
      <c r="AL1009" s="83"/>
      <c r="AM1009" s="83"/>
      <c r="AN1009" s="85">
        <v>43405.945462962962</v>
      </c>
      <c r="AO1009" s="89" t="s">
        <v>9914</v>
      </c>
      <c r="AP1009" s="83" t="b">
        <v>1</v>
      </c>
      <c r="AQ1009" s="83" t="b">
        <v>0</v>
      </c>
      <c r="AR1009" s="83" t="b">
        <v>0</v>
      </c>
      <c r="AS1009" s="83" t="s">
        <v>5604</v>
      </c>
      <c r="AT1009" s="83">
        <v>0</v>
      </c>
      <c r="AU1009" s="83"/>
      <c r="AV1009" s="83" t="b">
        <v>0</v>
      </c>
      <c r="AW1009" s="83" t="s">
        <v>10421</v>
      </c>
      <c r="AX1009" s="89" t="s">
        <v>11428</v>
      </c>
      <c r="AY1009" s="83" t="s">
        <v>66</v>
      </c>
      <c r="AZ1009" s="2"/>
      <c r="BA1009" s="3"/>
      <c r="BB1009" s="3"/>
      <c r="BC1009" s="3"/>
      <c r="BD1009" s="3"/>
    </row>
    <row r="1010" spans="1:56" x14ac:dyDescent="0.55000000000000004">
      <c r="A1010" s="69" t="s">
        <v>1251</v>
      </c>
      <c r="B1010" s="70"/>
      <c r="C1010" s="70"/>
      <c r="D1010" s="71"/>
      <c r="E1010" s="73"/>
      <c r="F1010" s="107" t="s">
        <v>10399</v>
      </c>
      <c r="G1010" s="70"/>
      <c r="H1010" s="74"/>
      <c r="I1010" s="75"/>
      <c r="J1010" s="75"/>
      <c r="K1010" s="74" t="s">
        <v>12483</v>
      </c>
      <c r="L1010" s="78"/>
      <c r="M1010" s="79"/>
      <c r="N1010" s="79"/>
      <c r="O1010" s="80"/>
      <c r="P1010" s="81"/>
      <c r="Q1010" s="81"/>
      <c r="R1010" s="91"/>
      <c r="S1010" s="91"/>
      <c r="T1010" s="91"/>
      <c r="U1010" s="91"/>
      <c r="V1010" s="52"/>
      <c r="W1010" s="52"/>
      <c r="X1010" s="52"/>
      <c r="Y1010" s="52"/>
      <c r="Z1010" s="51"/>
      <c r="AA1010" s="76"/>
      <c r="AB1010" s="76"/>
      <c r="AC1010" s="77"/>
      <c r="AD1010" s="83" t="s">
        <v>6852</v>
      </c>
      <c r="AE1010" s="83">
        <v>23804</v>
      </c>
      <c r="AF1010" s="83">
        <v>52245</v>
      </c>
      <c r="AG1010" s="83">
        <v>20066</v>
      </c>
      <c r="AH1010" s="83">
        <v>3683</v>
      </c>
      <c r="AI1010" s="83"/>
      <c r="AJ1010" s="83" t="s">
        <v>7815</v>
      </c>
      <c r="AK1010" s="83" t="s">
        <v>8165</v>
      </c>
      <c r="AL1010" s="89" t="s">
        <v>9025</v>
      </c>
      <c r="AM1010" s="83"/>
      <c r="AN1010" s="85">
        <v>39829.08792824074</v>
      </c>
      <c r="AO1010" s="89" t="s">
        <v>9915</v>
      </c>
      <c r="AP1010" s="83" t="b">
        <v>0</v>
      </c>
      <c r="AQ1010" s="83" t="b">
        <v>0</v>
      </c>
      <c r="AR1010" s="83" t="b">
        <v>1</v>
      </c>
      <c r="AS1010" s="83" t="s">
        <v>5604</v>
      </c>
      <c r="AT1010" s="83">
        <v>1355</v>
      </c>
      <c r="AU1010" s="89" t="s">
        <v>9970</v>
      </c>
      <c r="AV1010" s="83" t="b">
        <v>1</v>
      </c>
      <c r="AW1010" s="83" t="s">
        <v>10421</v>
      </c>
      <c r="AX1010" s="89" t="s">
        <v>11429</v>
      </c>
      <c r="AY1010" s="83" t="s">
        <v>65</v>
      </c>
      <c r="AZ1010" s="2"/>
      <c r="BA1010" s="3"/>
      <c r="BB1010" s="3"/>
      <c r="BC1010" s="3"/>
      <c r="BD1010" s="3"/>
    </row>
    <row r="1011" spans="1:56" x14ac:dyDescent="0.55000000000000004">
      <c r="A1011" s="69" t="s">
        <v>1252</v>
      </c>
      <c r="B1011" s="70"/>
      <c r="C1011" s="70"/>
      <c r="D1011" s="71"/>
      <c r="E1011" s="73"/>
      <c r="F1011" s="107" t="s">
        <v>10400</v>
      </c>
      <c r="G1011" s="70"/>
      <c r="H1011" s="74"/>
      <c r="I1011" s="75"/>
      <c r="J1011" s="75"/>
      <c r="K1011" s="74" t="s">
        <v>12484</v>
      </c>
      <c r="L1011" s="78"/>
      <c r="M1011" s="79"/>
      <c r="N1011" s="79"/>
      <c r="O1011" s="80"/>
      <c r="P1011" s="81"/>
      <c r="Q1011" s="81"/>
      <c r="R1011" s="91"/>
      <c r="S1011" s="91"/>
      <c r="T1011" s="91"/>
      <c r="U1011" s="91"/>
      <c r="V1011" s="52"/>
      <c r="W1011" s="52"/>
      <c r="X1011" s="52"/>
      <c r="Y1011" s="52"/>
      <c r="Z1011" s="51"/>
      <c r="AA1011" s="76"/>
      <c r="AB1011" s="76"/>
      <c r="AC1011" s="77"/>
      <c r="AD1011" s="83" t="s">
        <v>6853</v>
      </c>
      <c r="AE1011" s="83">
        <v>885</v>
      </c>
      <c r="AF1011" s="83">
        <v>5426</v>
      </c>
      <c r="AG1011" s="83">
        <v>9960</v>
      </c>
      <c r="AH1011" s="83">
        <v>621</v>
      </c>
      <c r="AI1011" s="83"/>
      <c r="AJ1011" s="83" t="s">
        <v>7816</v>
      </c>
      <c r="AK1011" s="83" t="s">
        <v>8344</v>
      </c>
      <c r="AL1011" s="89" t="s">
        <v>9026</v>
      </c>
      <c r="AM1011" s="83"/>
      <c r="AN1011" s="85">
        <v>40324.028831018521</v>
      </c>
      <c r="AO1011" s="89" t="s">
        <v>9916</v>
      </c>
      <c r="AP1011" s="83" t="b">
        <v>0</v>
      </c>
      <c r="AQ1011" s="83" t="b">
        <v>0</v>
      </c>
      <c r="AR1011" s="83" t="b">
        <v>1</v>
      </c>
      <c r="AS1011" s="83" t="s">
        <v>5604</v>
      </c>
      <c r="AT1011" s="83">
        <v>105</v>
      </c>
      <c r="AU1011" s="89" t="s">
        <v>9970</v>
      </c>
      <c r="AV1011" s="83" t="b">
        <v>1</v>
      </c>
      <c r="AW1011" s="83" t="s">
        <v>10421</v>
      </c>
      <c r="AX1011" s="89" t="s">
        <v>11430</v>
      </c>
      <c r="AY1011" s="83" t="s">
        <v>65</v>
      </c>
      <c r="AZ1011" s="2"/>
      <c r="BA1011" s="3"/>
      <c r="BB1011" s="3"/>
      <c r="BC1011" s="3"/>
      <c r="BD1011" s="3"/>
    </row>
    <row r="1012" spans="1:56" x14ac:dyDescent="0.55000000000000004">
      <c r="A1012" s="69" t="s">
        <v>1253</v>
      </c>
      <c r="B1012" s="70"/>
      <c r="C1012" s="70"/>
      <c r="D1012" s="71"/>
      <c r="E1012" s="73"/>
      <c r="F1012" s="107" t="s">
        <v>10401</v>
      </c>
      <c r="G1012" s="70"/>
      <c r="H1012" s="74"/>
      <c r="I1012" s="75"/>
      <c r="J1012" s="75"/>
      <c r="K1012" s="74" t="s">
        <v>12485</v>
      </c>
      <c r="L1012" s="78"/>
      <c r="M1012" s="79"/>
      <c r="N1012" s="79"/>
      <c r="O1012" s="80"/>
      <c r="P1012" s="81"/>
      <c r="Q1012" s="81"/>
      <c r="R1012" s="91"/>
      <c r="S1012" s="91"/>
      <c r="T1012" s="91"/>
      <c r="U1012" s="91"/>
      <c r="V1012" s="52"/>
      <c r="W1012" s="52"/>
      <c r="X1012" s="52"/>
      <c r="Y1012" s="52"/>
      <c r="Z1012" s="51"/>
      <c r="AA1012" s="76"/>
      <c r="AB1012" s="76"/>
      <c r="AC1012" s="77"/>
      <c r="AD1012" s="83" t="s">
        <v>6854</v>
      </c>
      <c r="AE1012" s="83">
        <v>394</v>
      </c>
      <c r="AF1012" s="83">
        <v>140220</v>
      </c>
      <c r="AG1012" s="83">
        <v>9011</v>
      </c>
      <c r="AH1012" s="83">
        <v>454</v>
      </c>
      <c r="AI1012" s="83"/>
      <c r="AJ1012" s="83" t="s">
        <v>7817</v>
      </c>
      <c r="AK1012" s="83" t="s">
        <v>5747</v>
      </c>
      <c r="AL1012" s="89" t="s">
        <v>9027</v>
      </c>
      <c r="AM1012" s="83"/>
      <c r="AN1012" s="85">
        <v>40435.939791666664</v>
      </c>
      <c r="AO1012" s="89" t="s">
        <v>9917</v>
      </c>
      <c r="AP1012" s="83" t="b">
        <v>0</v>
      </c>
      <c r="AQ1012" s="83" t="b">
        <v>0</v>
      </c>
      <c r="AR1012" s="83" t="b">
        <v>0</v>
      </c>
      <c r="AS1012" s="83" t="s">
        <v>9959</v>
      </c>
      <c r="AT1012" s="83">
        <v>919</v>
      </c>
      <c r="AU1012" s="89" t="s">
        <v>9970</v>
      </c>
      <c r="AV1012" s="83" t="b">
        <v>1</v>
      </c>
      <c r="AW1012" s="83" t="s">
        <v>10421</v>
      </c>
      <c r="AX1012" s="89" t="s">
        <v>11431</v>
      </c>
      <c r="AY1012" s="83" t="s">
        <v>65</v>
      </c>
      <c r="AZ1012" s="2"/>
      <c r="BA1012" s="3"/>
      <c r="BB1012" s="3"/>
      <c r="BC1012" s="3"/>
      <c r="BD1012" s="3"/>
    </row>
    <row r="1013" spans="1:56" x14ac:dyDescent="0.55000000000000004">
      <c r="A1013" s="69" t="s">
        <v>1254</v>
      </c>
      <c r="B1013" s="70"/>
      <c r="C1013" s="70"/>
      <c r="D1013" s="71"/>
      <c r="E1013" s="73"/>
      <c r="F1013" s="107" t="s">
        <v>10402</v>
      </c>
      <c r="G1013" s="70"/>
      <c r="H1013" s="74"/>
      <c r="I1013" s="75"/>
      <c r="J1013" s="75"/>
      <c r="K1013" s="74" t="s">
        <v>12486</v>
      </c>
      <c r="L1013" s="78"/>
      <c r="M1013" s="79"/>
      <c r="N1013" s="79"/>
      <c r="O1013" s="80"/>
      <c r="P1013" s="81"/>
      <c r="Q1013" s="81"/>
      <c r="R1013" s="91"/>
      <c r="S1013" s="91"/>
      <c r="T1013" s="91"/>
      <c r="U1013" s="91"/>
      <c r="V1013" s="52"/>
      <c r="W1013" s="52"/>
      <c r="X1013" s="52"/>
      <c r="Y1013" s="52"/>
      <c r="Z1013" s="51"/>
      <c r="AA1013" s="76"/>
      <c r="AB1013" s="76"/>
      <c r="AC1013" s="77"/>
      <c r="AD1013" s="83" t="s">
        <v>6855</v>
      </c>
      <c r="AE1013" s="83">
        <v>255</v>
      </c>
      <c r="AF1013" s="83">
        <v>1240595</v>
      </c>
      <c r="AG1013" s="83">
        <v>4044</v>
      </c>
      <c r="AH1013" s="83">
        <v>0</v>
      </c>
      <c r="AI1013" s="83"/>
      <c r="AJ1013" s="83" t="s">
        <v>7818</v>
      </c>
      <c r="AK1013" s="83" t="s">
        <v>8345</v>
      </c>
      <c r="AL1013" s="89" t="s">
        <v>9028</v>
      </c>
      <c r="AM1013" s="83"/>
      <c r="AN1013" s="85">
        <v>39274.55259259259</v>
      </c>
      <c r="AO1013" s="89" t="s">
        <v>9918</v>
      </c>
      <c r="AP1013" s="83" t="b">
        <v>0</v>
      </c>
      <c r="AQ1013" s="83" t="b">
        <v>0</v>
      </c>
      <c r="AR1013" s="83" t="b">
        <v>0</v>
      </c>
      <c r="AS1013" s="83" t="s">
        <v>5604</v>
      </c>
      <c r="AT1013" s="83">
        <v>8033</v>
      </c>
      <c r="AU1013" s="89" t="s">
        <v>9970</v>
      </c>
      <c r="AV1013" s="83" t="b">
        <v>1</v>
      </c>
      <c r="AW1013" s="83" t="s">
        <v>10421</v>
      </c>
      <c r="AX1013" s="89" t="s">
        <v>11432</v>
      </c>
      <c r="AY1013" s="83" t="s">
        <v>65</v>
      </c>
      <c r="AZ1013" s="2"/>
      <c r="BA1013" s="3"/>
      <c r="BB1013" s="3"/>
      <c r="BC1013" s="3"/>
      <c r="BD1013" s="3"/>
    </row>
    <row r="1014" spans="1:56" x14ac:dyDescent="0.55000000000000004">
      <c r="A1014" s="69" t="s">
        <v>1255</v>
      </c>
      <c r="B1014" s="70"/>
      <c r="C1014" s="70"/>
      <c r="D1014" s="71"/>
      <c r="E1014" s="73"/>
      <c r="F1014" s="107" t="s">
        <v>10403</v>
      </c>
      <c r="G1014" s="70"/>
      <c r="H1014" s="74"/>
      <c r="I1014" s="75"/>
      <c r="J1014" s="75"/>
      <c r="K1014" s="74" t="s">
        <v>12487</v>
      </c>
      <c r="L1014" s="78"/>
      <c r="M1014" s="79"/>
      <c r="N1014" s="79"/>
      <c r="O1014" s="80"/>
      <c r="P1014" s="81"/>
      <c r="Q1014" s="81"/>
      <c r="R1014" s="91"/>
      <c r="S1014" s="91"/>
      <c r="T1014" s="91"/>
      <c r="U1014" s="91"/>
      <c r="V1014" s="52"/>
      <c r="W1014" s="52"/>
      <c r="X1014" s="52"/>
      <c r="Y1014" s="52"/>
      <c r="Z1014" s="51"/>
      <c r="AA1014" s="76"/>
      <c r="AB1014" s="76"/>
      <c r="AC1014" s="77"/>
      <c r="AD1014" s="83" t="s">
        <v>6856</v>
      </c>
      <c r="AE1014" s="83">
        <v>713</v>
      </c>
      <c r="AF1014" s="83">
        <v>3694</v>
      </c>
      <c r="AG1014" s="83">
        <v>860</v>
      </c>
      <c r="AH1014" s="83">
        <v>57</v>
      </c>
      <c r="AI1014" s="83"/>
      <c r="AJ1014" s="83" t="s">
        <v>7819</v>
      </c>
      <c r="AK1014" s="83" t="s">
        <v>8346</v>
      </c>
      <c r="AL1014" s="89" t="s">
        <v>9029</v>
      </c>
      <c r="AM1014" s="83"/>
      <c r="AN1014" s="85">
        <v>41262.601099537038</v>
      </c>
      <c r="AO1014" s="89" t="s">
        <v>9919</v>
      </c>
      <c r="AP1014" s="83" t="b">
        <v>0</v>
      </c>
      <c r="AQ1014" s="83" t="b">
        <v>0</v>
      </c>
      <c r="AR1014" s="83" t="b">
        <v>1</v>
      </c>
      <c r="AS1014" s="83" t="s">
        <v>5604</v>
      </c>
      <c r="AT1014" s="83">
        <v>54</v>
      </c>
      <c r="AU1014" s="89" t="s">
        <v>9983</v>
      </c>
      <c r="AV1014" s="83" t="b">
        <v>0</v>
      </c>
      <c r="AW1014" s="83" t="s">
        <v>10421</v>
      </c>
      <c r="AX1014" s="89" t="s">
        <v>11433</v>
      </c>
      <c r="AY1014" s="83" t="s">
        <v>65</v>
      </c>
      <c r="AZ1014" s="2"/>
      <c r="BA1014" s="3"/>
      <c r="BB1014" s="3"/>
      <c r="BC1014" s="3"/>
      <c r="BD1014" s="3"/>
    </row>
    <row r="1015" spans="1:56" x14ac:dyDescent="0.55000000000000004">
      <c r="A1015" s="69" t="s">
        <v>907</v>
      </c>
      <c r="B1015" s="70"/>
      <c r="C1015" s="70"/>
      <c r="D1015" s="71"/>
      <c r="E1015" s="73"/>
      <c r="F1015" s="107" t="s">
        <v>3228</v>
      </c>
      <c r="G1015" s="70"/>
      <c r="H1015" s="74"/>
      <c r="I1015" s="75"/>
      <c r="J1015" s="75"/>
      <c r="K1015" s="74" t="s">
        <v>12488</v>
      </c>
      <c r="L1015" s="78"/>
      <c r="M1015" s="79"/>
      <c r="N1015" s="79"/>
      <c r="O1015" s="80"/>
      <c r="P1015" s="81"/>
      <c r="Q1015" s="81"/>
      <c r="R1015" s="91"/>
      <c r="S1015" s="91"/>
      <c r="T1015" s="91"/>
      <c r="U1015" s="91"/>
      <c r="V1015" s="52"/>
      <c r="W1015" s="52"/>
      <c r="X1015" s="52"/>
      <c r="Y1015" s="52"/>
      <c r="Z1015" s="51"/>
      <c r="AA1015" s="76"/>
      <c r="AB1015" s="76"/>
      <c r="AC1015" s="77"/>
      <c r="AD1015" s="83" t="s">
        <v>6857</v>
      </c>
      <c r="AE1015" s="83">
        <v>1894</v>
      </c>
      <c r="AF1015" s="83">
        <v>990</v>
      </c>
      <c r="AG1015" s="83">
        <v>38070</v>
      </c>
      <c r="AH1015" s="83">
        <v>66136</v>
      </c>
      <c r="AI1015" s="83"/>
      <c r="AJ1015" s="83" t="s">
        <v>7820</v>
      </c>
      <c r="AK1015" s="83" t="s">
        <v>8347</v>
      </c>
      <c r="AL1015" s="83"/>
      <c r="AM1015" s="83"/>
      <c r="AN1015" s="85">
        <v>41626.901886574073</v>
      </c>
      <c r="AO1015" s="89" t="s">
        <v>9920</v>
      </c>
      <c r="AP1015" s="83" t="b">
        <v>1</v>
      </c>
      <c r="AQ1015" s="83" t="b">
        <v>0</v>
      </c>
      <c r="AR1015" s="83" t="b">
        <v>0</v>
      </c>
      <c r="AS1015" s="83" t="s">
        <v>5604</v>
      </c>
      <c r="AT1015" s="83">
        <v>7</v>
      </c>
      <c r="AU1015" s="89" t="s">
        <v>9970</v>
      </c>
      <c r="AV1015" s="83" t="b">
        <v>0</v>
      </c>
      <c r="AW1015" s="83" t="s">
        <v>10421</v>
      </c>
      <c r="AX1015" s="89" t="s">
        <v>11434</v>
      </c>
      <c r="AY1015" s="83" t="s">
        <v>66</v>
      </c>
      <c r="AZ1015" s="2"/>
      <c r="BA1015" s="3"/>
      <c r="BB1015" s="3"/>
      <c r="BC1015" s="3"/>
      <c r="BD1015" s="3"/>
    </row>
    <row r="1016" spans="1:56" x14ac:dyDescent="0.55000000000000004">
      <c r="A1016" s="69" t="s">
        <v>909</v>
      </c>
      <c r="B1016" s="70"/>
      <c r="C1016" s="70"/>
      <c r="D1016" s="71"/>
      <c r="E1016" s="73"/>
      <c r="F1016" s="107" t="s">
        <v>3229</v>
      </c>
      <c r="G1016" s="70"/>
      <c r="H1016" s="74"/>
      <c r="I1016" s="75"/>
      <c r="J1016" s="75"/>
      <c r="K1016" s="74" t="s">
        <v>12489</v>
      </c>
      <c r="L1016" s="78"/>
      <c r="M1016" s="79"/>
      <c r="N1016" s="79"/>
      <c r="O1016" s="80"/>
      <c r="P1016" s="81"/>
      <c r="Q1016" s="81"/>
      <c r="R1016" s="91"/>
      <c r="S1016" s="91"/>
      <c r="T1016" s="91"/>
      <c r="U1016" s="91"/>
      <c r="V1016" s="52"/>
      <c r="W1016" s="52"/>
      <c r="X1016" s="52"/>
      <c r="Y1016" s="52"/>
      <c r="Z1016" s="51"/>
      <c r="AA1016" s="76"/>
      <c r="AB1016" s="76"/>
      <c r="AC1016" s="77"/>
      <c r="AD1016" s="83" t="s">
        <v>6858</v>
      </c>
      <c r="AE1016" s="83">
        <v>1548</v>
      </c>
      <c r="AF1016" s="83">
        <v>674</v>
      </c>
      <c r="AG1016" s="83">
        <v>4651</v>
      </c>
      <c r="AH1016" s="83">
        <v>3468</v>
      </c>
      <c r="AI1016" s="83"/>
      <c r="AJ1016" s="83" t="s">
        <v>7821</v>
      </c>
      <c r="AK1016" s="83" t="s">
        <v>8348</v>
      </c>
      <c r="AL1016" s="89" t="s">
        <v>9030</v>
      </c>
      <c r="AM1016" s="83"/>
      <c r="AN1016" s="85">
        <v>40707.499374999999</v>
      </c>
      <c r="AO1016" s="89" t="s">
        <v>9921</v>
      </c>
      <c r="AP1016" s="83" t="b">
        <v>0</v>
      </c>
      <c r="AQ1016" s="83" t="b">
        <v>0</v>
      </c>
      <c r="AR1016" s="83" t="b">
        <v>1</v>
      </c>
      <c r="AS1016" s="83" t="s">
        <v>5604</v>
      </c>
      <c r="AT1016" s="83">
        <v>24</v>
      </c>
      <c r="AU1016" s="89" t="s">
        <v>9970</v>
      </c>
      <c r="AV1016" s="83" t="b">
        <v>0</v>
      </c>
      <c r="AW1016" s="83" t="s">
        <v>10421</v>
      </c>
      <c r="AX1016" s="89" t="s">
        <v>11435</v>
      </c>
      <c r="AY1016" s="83" t="s">
        <v>66</v>
      </c>
      <c r="AZ1016" s="2"/>
      <c r="BA1016" s="3"/>
      <c r="BB1016" s="3"/>
      <c r="BC1016" s="3"/>
      <c r="BD1016" s="3"/>
    </row>
    <row r="1017" spans="1:56" x14ac:dyDescent="0.55000000000000004">
      <c r="A1017" s="69" t="s">
        <v>910</v>
      </c>
      <c r="B1017" s="70"/>
      <c r="C1017" s="70"/>
      <c r="D1017" s="71"/>
      <c r="E1017" s="73"/>
      <c r="F1017" s="107" t="s">
        <v>3230</v>
      </c>
      <c r="G1017" s="70"/>
      <c r="H1017" s="74"/>
      <c r="I1017" s="75"/>
      <c r="J1017" s="75"/>
      <c r="K1017" s="74" t="s">
        <v>12490</v>
      </c>
      <c r="L1017" s="78"/>
      <c r="M1017" s="79"/>
      <c r="N1017" s="79"/>
      <c r="O1017" s="80"/>
      <c r="P1017" s="81"/>
      <c r="Q1017" s="81"/>
      <c r="R1017" s="91"/>
      <c r="S1017" s="91"/>
      <c r="T1017" s="91"/>
      <c r="U1017" s="91"/>
      <c r="V1017" s="52"/>
      <c r="W1017" s="52"/>
      <c r="X1017" s="52"/>
      <c r="Y1017" s="52"/>
      <c r="Z1017" s="51"/>
      <c r="AA1017" s="76"/>
      <c r="AB1017" s="76"/>
      <c r="AC1017" s="77"/>
      <c r="AD1017" s="83" t="s">
        <v>6859</v>
      </c>
      <c r="AE1017" s="83">
        <v>140</v>
      </c>
      <c r="AF1017" s="83">
        <v>262</v>
      </c>
      <c r="AG1017" s="83">
        <v>40618</v>
      </c>
      <c r="AH1017" s="83">
        <v>21902</v>
      </c>
      <c r="AI1017" s="83"/>
      <c r="AJ1017" s="83"/>
      <c r="AK1017" s="83"/>
      <c r="AL1017" s="83"/>
      <c r="AM1017" s="83"/>
      <c r="AN1017" s="85">
        <v>42783.583738425928</v>
      </c>
      <c r="AO1017" s="89" t="s">
        <v>9922</v>
      </c>
      <c r="AP1017" s="83" t="b">
        <v>1</v>
      </c>
      <c r="AQ1017" s="83" t="b">
        <v>0</v>
      </c>
      <c r="AR1017" s="83" t="b">
        <v>0</v>
      </c>
      <c r="AS1017" s="83" t="s">
        <v>5605</v>
      </c>
      <c r="AT1017" s="83">
        <v>0</v>
      </c>
      <c r="AU1017" s="83"/>
      <c r="AV1017" s="83" t="b">
        <v>0</v>
      </c>
      <c r="AW1017" s="83" t="s">
        <v>10421</v>
      </c>
      <c r="AX1017" s="89" t="s">
        <v>11436</v>
      </c>
      <c r="AY1017" s="83" t="s">
        <v>66</v>
      </c>
      <c r="AZ1017" s="2"/>
      <c r="BA1017" s="3"/>
      <c r="BB1017" s="3"/>
      <c r="BC1017" s="3"/>
      <c r="BD1017" s="3"/>
    </row>
    <row r="1018" spans="1:56" x14ac:dyDescent="0.55000000000000004">
      <c r="A1018" s="69" t="s">
        <v>912</v>
      </c>
      <c r="B1018" s="70"/>
      <c r="C1018" s="70"/>
      <c r="D1018" s="71"/>
      <c r="E1018" s="73"/>
      <c r="F1018" s="107" t="s">
        <v>3231</v>
      </c>
      <c r="G1018" s="70"/>
      <c r="H1018" s="74"/>
      <c r="I1018" s="75"/>
      <c r="J1018" s="75"/>
      <c r="K1018" s="74" t="s">
        <v>12491</v>
      </c>
      <c r="L1018" s="78"/>
      <c r="M1018" s="79"/>
      <c r="N1018" s="79"/>
      <c r="O1018" s="80"/>
      <c r="P1018" s="81"/>
      <c r="Q1018" s="81"/>
      <c r="R1018" s="91"/>
      <c r="S1018" s="91"/>
      <c r="T1018" s="91"/>
      <c r="U1018" s="91"/>
      <c r="V1018" s="52"/>
      <c r="W1018" s="52"/>
      <c r="X1018" s="52"/>
      <c r="Y1018" s="52"/>
      <c r="Z1018" s="51"/>
      <c r="AA1018" s="76"/>
      <c r="AB1018" s="76"/>
      <c r="AC1018" s="77"/>
      <c r="AD1018" s="83" t="s">
        <v>6860</v>
      </c>
      <c r="AE1018" s="83">
        <v>1057</v>
      </c>
      <c r="AF1018" s="83">
        <v>2784</v>
      </c>
      <c r="AG1018" s="83">
        <v>6154</v>
      </c>
      <c r="AH1018" s="83">
        <v>1523</v>
      </c>
      <c r="AI1018" s="83"/>
      <c r="AJ1018" s="83" t="s">
        <v>7822</v>
      </c>
      <c r="AK1018" s="83" t="s">
        <v>8349</v>
      </c>
      <c r="AL1018" s="89" t="s">
        <v>9031</v>
      </c>
      <c r="AM1018" s="83"/>
      <c r="AN1018" s="85">
        <v>41092.303067129629</v>
      </c>
      <c r="AO1018" s="89" t="s">
        <v>9923</v>
      </c>
      <c r="AP1018" s="83" t="b">
        <v>0</v>
      </c>
      <c r="AQ1018" s="83" t="b">
        <v>0</v>
      </c>
      <c r="AR1018" s="83" t="b">
        <v>0</v>
      </c>
      <c r="AS1018" s="83" t="s">
        <v>5604</v>
      </c>
      <c r="AT1018" s="83">
        <v>174</v>
      </c>
      <c r="AU1018" s="89" t="s">
        <v>9970</v>
      </c>
      <c r="AV1018" s="83" t="b">
        <v>0</v>
      </c>
      <c r="AW1018" s="83" t="s">
        <v>10421</v>
      </c>
      <c r="AX1018" s="89" t="s">
        <v>11437</v>
      </c>
      <c r="AY1018" s="83" t="s">
        <v>66</v>
      </c>
      <c r="AZ1018" s="2"/>
      <c r="BA1018" s="3"/>
      <c r="BB1018" s="3"/>
      <c r="BC1018" s="3"/>
      <c r="BD1018" s="3"/>
    </row>
    <row r="1019" spans="1:56" x14ac:dyDescent="0.55000000000000004">
      <c r="A1019" s="69" t="s">
        <v>913</v>
      </c>
      <c r="B1019" s="70"/>
      <c r="C1019" s="70"/>
      <c r="D1019" s="71"/>
      <c r="E1019" s="73"/>
      <c r="F1019" s="107" t="s">
        <v>10404</v>
      </c>
      <c r="G1019" s="70"/>
      <c r="H1019" s="74"/>
      <c r="I1019" s="75"/>
      <c r="J1019" s="75"/>
      <c r="K1019" s="74" t="s">
        <v>12492</v>
      </c>
      <c r="L1019" s="78"/>
      <c r="M1019" s="79"/>
      <c r="N1019" s="79"/>
      <c r="O1019" s="80"/>
      <c r="P1019" s="81"/>
      <c r="Q1019" s="81"/>
      <c r="R1019" s="91"/>
      <c r="S1019" s="91"/>
      <c r="T1019" s="91"/>
      <c r="U1019" s="91"/>
      <c r="V1019" s="52"/>
      <c r="W1019" s="52"/>
      <c r="X1019" s="52"/>
      <c r="Y1019" s="52"/>
      <c r="Z1019" s="51"/>
      <c r="AA1019" s="76"/>
      <c r="AB1019" s="76"/>
      <c r="AC1019" s="77"/>
      <c r="AD1019" s="83" t="s">
        <v>6861</v>
      </c>
      <c r="AE1019" s="83">
        <v>64</v>
      </c>
      <c r="AF1019" s="83">
        <v>172</v>
      </c>
      <c r="AG1019" s="83">
        <v>286</v>
      </c>
      <c r="AH1019" s="83">
        <v>225</v>
      </c>
      <c r="AI1019" s="83"/>
      <c r="AJ1019" s="83" t="s">
        <v>7823</v>
      </c>
      <c r="AK1019" s="83" t="s">
        <v>8179</v>
      </c>
      <c r="AL1019" s="89" t="s">
        <v>9005</v>
      </c>
      <c r="AM1019" s="83"/>
      <c r="AN1019" s="85">
        <v>43038.580613425926</v>
      </c>
      <c r="AO1019" s="89" t="s">
        <v>9924</v>
      </c>
      <c r="AP1019" s="83" t="b">
        <v>1</v>
      </c>
      <c r="AQ1019" s="83" t="b">
        <v>0</v>
      </c>
      <c r="AR1019" s="83" t="b">
        <v>0</v>
      </c>
      <c r="AS1019" s="83" t="s">
        <v>5604</v>
      </c>
      <c r="AT1019" s="83">
        <v>1</v>
      </c>
      <c r="AU1019" s="83"/>
      <c r="AV1019" s="83" t="b">
        <v>0</v>
      </c>
      <c r="AW1019" s="83" t="s">
        <v>10421</v>
      </c>
      <c r="AX1019" s="89" t="s">
        <v>11438</v>
      </c>
      <c r="AY1019" s="83" t="s">
        <v>66</v>
      </c>
      <c r="AZ1019" s="2"/>
      <c r="BA1019" s="3"/>
      <c r="BB1019" s="3"/>
      <c r="BC1019" s="3"/>
      <c r="BD1019" s="3"/>
    </row>
    <row r="1020" spans="1:56" x14ac:dyDescent="0.55000000000000004">
      <c r="A1020" s="69" t="s">
        <v>1256</v>
      </c>
      <c r="B1020" s="70"/>
      <c r="C1020" s="70"/>
      <c r="D1020" s="71"/>
      <c r="E1020" s="73"/>
      <c r="F1020" s="107" t="s">
        <v>10405</v>
      </c>
      <c r="G1020" s="70"/>
      <c r="H1020" s="74"/>
      <c r="I1020" s="75"/>
      <c r="J1020" s="75"/>
      <c r="K1020" s="74" t="s">
        <v>12493</v>
      </c>
      <c r="L1020" s="78"/>
      <c r="M1020" s="79"/>
      <c r="N1020" s="79"/>
      <c r="O1020" s="80"/>
      <c r="P1020" s="81"/>
      <c r="Q1020" s="81"/>
      <c r="R1020" s="91"/>
      <c r="S1020" s="91"/>
      <c r="T1020" s="91"/>
      <c r="U1020" s="91"/>
      <c r="V1020" s="52"/>
      <c r="W1020" s="52"/>
      <c r="X1020" s="52"/>
      <c r="Y1020" s="52"/>
      <c r="Z1020" s="51"/>
      <c r="AA1020" s="76"/>
      <c r="AB1020" s="76"/>
      <c r="AC1020" s="77"/>
      <c r="AD1020" s="83" t="s">
        <v>6862</v>
      </c>
      <c r="AE1020" s="83">
        <v>1247</v>
      </c>
      <c r="AF1020" s="83">
        <v>108963</v>
      </c>
      <c r="AG1020" s="83">
        <v>7430</v>
      </c>
      <c r="AH1020" s="83">
        <v>2372</v>
      </c>
      <c r="AI1020" s="83"/>
      <c r="AJ1020" s="83" t="s">
        <v>7824</v>
      </c>
      <c r="AK1020" s="83" t="s">
        <v>8125</v>
      </c>
      <c r="AL1020" s="89" t="s">
        <v>9032</v>
      </c>
      <c r="AM1020" s="83"/>
      <c r="AN1020" s="85">
        <v>41529.295092592591</v>
      </c>
      <c r="AO1020" s="89" t="s">
        <v>9925</v>
      </c>
      <c r="AP1020" s="83" t="b">
        <v>0</v>
      </c>
      <c r="AQ1020" s="83" t="b">
        <v>0</v>
      </c>
      <c r="AR1020" s="83" t="b">
        <v>1</v>
      </c>
      <c r="AS1020" s="83" t="s">
        <v>5604</v>
      </c>
      <c r="AT1020" s="83">
        <v>392</v>
      </c>
      <c r="AU1020" s="89" t="s">
        <v>9970</v>
      </c>
      <c r="AV1020" s="83" t="b">
        <v>1</v>
      </c>
      <c r="AW1020" s="83" t="s">
        <v>10421</v>
      </c>
      <c r="AX1020" s="89" t="s">
        <v>11439</v>
      </c>
      <c r="AY1020" s="83" t="s">
        <v>65</v>
      </c>
      <c r="AZ1020" s="2"/>
      <c r="BA1020" s="3"/>
      <c r="BB1020" s="3"/>
      <c r="BC1020" s="3"/>
      <c r="BD1020" s="3"/>
    </row>
    <row r="1021" spans="1:56" x14ac:dyDescent="0.55000000000000004">
      <c r="A1021" s="69" t="s">
        <v>914</v>
      </c>
      <c r="B1021" s="70"/>
      <c r="C1021" s="70"/>
      <c r="D1021" s="71"/>
      <c r="E1021" s="73"/>
      <c r="F1021" s="107" t="s">
        <v>3232</v>
      </c>
      <c r="G1021" s="70"/>
      <c r="H1021" s="74"/>
      <c r="I1021" s="75"/>
      <c r="J1021" s="75"/>
      <c r="K1021" s="74" t="s">
        <v>12494</v>
      </c>
      <c r="L1021" s="78"/>
      <c r="M1021" s="79"/>
      <c r="N1021" s="79"/>
      <c r="O1021" s="80"/>
      <c r="P1021" s="81"/>
      <c r="Q1021" s="81"/>
      <c r="R1021" s="91"/>
      <c r="S1021" s="91"/>
      <c r="T1021" s="91"/>
      <c r="U1021" s="91"/>
      <c r="V1021" s="52"/>
      <c r="W1021" s="52"/>
      <c r="X1021" s="52"/>
      <c r="Y1021" s="52"/>
      <c r="Z1021" s="51"/>
      <c r="AA1021" s="76"/>
      <c r="AB1021" s="76"/>
      <c r="AC1021" s="77"/>
      <c r="AD1021" s="83" t="s">
        <v>6863</v>
      </c>
      <c r="AE1021" s="83">
        <v>173</v>
      </c>
      <c r="AF1021" s="83">
        <v>1412</v>
      </c>
      <c r="AG1021" s="83">
        <v>2076</v>
      </c>
      <c r="AH1021" s="83">
        <v>590</v>
      </c>
      <c r="AI1021" s="83"/>
      <c r="AJ1021" s="83" t="s">
        <v>7825</v>
      </c>
      <c r="AK1021" s="83" t="s">
        <v>8179</v>
      </c>
      <c r="AL1021" s="89" t="s">
        <v>9033</v>
      </c>
      <c r="AM1021" s="83"/>
      <c r="AN1021" s="85">
        <v>42527.201736111114</v>
      </c>
      <c r="AO1021" s="89" t="s">
        <v>9926</v>
      </c>
      <c r="AP1021" s="83" t="b">
        <v>0</v>
      </c>
      <c r="AQ1021" s="83" t="b">
        <v>0</v>
      </c>
      <c r="AR1021" s="83" t="b">
        <v>1</v>
      </c>
      <c r="AS1021" s="83" t="s">
        <v>5604</v>
      </c>
      <c r="AT1021" s="83">
        <v>44</v>
      </c>
      <c r="AU1021" s="89" t="s">
        <v>9970</v>
      </c>
      <c r="AV1021" s="83" t="b">
        <v>0</v>
      </c>
      <c r="AW1021" s="83" t="s">
        <v>10421</v>
      </c>
      <c r="AX1021" s="89" t="s">
        <v>11440</v>
      </c>
      <c r="AY1021" s="83" t="s">
        <v>66</v>
      </c>
      <c r="AZ1021" s="2"/>
      <c r="BA1021" s="3"/>
      <c r="BB1021" s="3"/>
      <c r="BC1021" s="3"/>
      <c r="BD1021" s="3"/>
    </row>
    <row r="1022" spans="1:56" x14ac:dyDescent="0.55000000000000004">
      <c r="A1022" s="69" t="s">
        <v>915</v>
      </c>
      <c r="B1022" s="70"/>
      <c r="C1022" s="70"/>
      <c r="D1022" s="71"/>
      <c r="E1022" s="73"/>
      <c r="F1022" s="107" t="s">
        <v>3233</v>
      </c>
      <c r="G1022" s="70"/>
      <c r="H1022" s="74"/>
      <c r="I1022" s="75"/>
      <c r="J1022" s="75"/>
      <c r="K1022" s="74" t="s">
        <v>12495</v>
      </c>
      <c r="L1022" s="78"/>
      <c r="M1022" s="79"/>
      <c r="N1022" s="79"/>
      <c r="O1022" s="80"/>
      <c r="P1022" s="81"/>
      <c r="Q1022" s="81"/>
      <c r="R1022" s="91"/>
      <c r="S1022" s="91"/>
      <c r="T1022" s="91"/>
      <c r="U1022" s="91"/>
      <c r="V1022" s="52"/>
      <c r="W1022" s="52"/>
      <c r="X1022" s="52"/>
      <c r="Y1022" s="52"/>
      <c r="Z1022" s="51"/>
      <c r="AA1022" s="76"/>
      <c r="AB1022" s="76"/>
      <c r="AC1022" s="77"/>
      <c r="AD1022" s="83" t="s">
        <v>6864</v>
      </c>
      <c r="AE1022" s="83">
        <v>1742</v>
      </c>
      <c r="AF1022" s="83">
        <v>688</v>
      </c>
      <c r="AG1022" s="83">
        <v>33244</v>
      </c>
      <c r="AH1022" s="83">
        <v>43716</v>
      </c>
      <c r="AI1022" s="83"/>
      <c r="AJ1022" s="83" t="s">
        <v>7826</v>
      </c>
      <c r="AK1022" s="83"/>
      <c r="AL1022" s="83"/>
      <c r="AM1022" s="83"/>
      <c r="AN1022" s="85">
        <v>43166.842129629629</v>
      </c>
      <c r="AO1022" s="89" t="s">
        <v>9927</v>
      </c>
      <c r="AP1022" s="83" t="b">
        <v>1</v>
      </c>
      <c r="AQ1022" s="83" t="b">
        <v>0</v>
      </c>
      <c r="AR1022" s="83" t="b">
        <v>0</v>
      </c>
      <c r="AS1022" s="83" t="s">
        <v>5605</v>
      </c>
      <c r="AT1022" s="83">
        <v>0</v>
      </c>
      <c r="AU1022" s="83"/>
      <c r="AV1022" s="83" t="b">
        <v>0</v>
      </c>
      <c r="AW1022" s="83" t="s">
        <v>10421</v>
      </c>
      <c r="AX1022" s="89" t="s">
        <v>11441</v>
      </c>
      <c r="AY1022" s="83" t="s">
        <v>66</v>
      </c>
      <c r="AZ1022" s="2"/>
      <c r="BA1022" s="3"/>
      <c r="BB1022" s="3"/>
      <c r="BC1022" s="3"/>
      <c r="BD1022" s="3"/>
    </row>
    <row r="1023" spans="1:56" x14ac:dyDescent="0.55000000000000004">
      <c r="A1023" s="69" t="s">
        <v>916</v>
      </c>
      <c r="B1023" s="70"/>
      <c r="C1023" s="70"/>
      <c r="D1023" s="71"/>
      <c r="E1023" s="73"/>
      <c r="F1023" s="107" t="s">
        <v>3234</v>
      </c>
      <c r="G1023" s="70"/>
      <c r="H1023" s="74"/>
      <c r="I1023" s="75"/>
      <c r="J1023" s="75"/>
      <c r="K1023" s="74" t="s">
        <v>12496</v>
      </c>
      <c r="L1023" s="78"/>
      <c r="M1023" s="79"/>
      <c r="N1023" s="79"/>
      <c r="O1023" s="80"/>
      <c r="P1023" s="81"/>
      <c r="Q1023" s="81"/>
      <c r="R1023" s="91"/>
      <c r="S1023" s="91"/>
      <c r="T1023" s="91"/>
      <c r="U1023" s="91"/>
      <c r="V1023" s="52"/>
      <c r="W1023" s="52"/>
      <c r="X1023" s="52"/>
      <c r="Y1023" s="52"/>
      <c r="Z1023" s="51"/>
      <c r="AA1023" s="76"/>
      <c r="AB1023" s="76"/>
      <c r="AC1023" s="77"/>
      <c r="AD1023" s="83" t="s">
        <v>6865</v>
      </c>
      <c r="AE1023" s="83">
        <v>518</v>
      </c>
      <c r="AF1023" s="83">
        <v>73</v>
      </c>
      <c r="AG1023" s="83">
        <v>2343</v>
      </c>
      <c r="AH1023" s="83">
        <v>7274</v>
      </c>
      <c r="AI1023" s="83"/>
      <c r="AJ1023" s="83" t="s">
        <v>7827</v>
      </c>
      <c r="AK1023" s="83"/>
      <c r="AL1023" s="83"/>
      <c r="AM1023" s="83"/>
      <c r="AN1023" s="85">
        <v>42225.917025462964</v>
      </c>
      <c r="AO1023" s="89" t="s">
        <v>9928</v>
      </c>
      <c r="AP1023" s="83" t="b">
        <v>1</v>
      </c>
      <c r="AQ1023" s="83" t="b">
        <v>0</v>
      </c>
      <c r="AR1023" s="83" t="b">
        <v>0</v>
      </c>
      <c r="AS1023" s="83" t="s">
        <v>5605</v>
      </c>
      <c r="AT1023" s="83">
        <v>0</v>
      </c>
      <c r="AU1023" s="89" t="s">
        <v>9970</v>
      </c>
      <c r="AV1023" s="83" t="b">
        <v>0</v>
      </c>
      <c r="AW1023" s="83" t="s">
        <v>10421</v>
      </c>
      <c r="AX1023" s="89" t="s">
        <v>11442</v>
      </c>
      <c r="AY1023" s="83" t="s">
        <v>66</v>
      </c>
      <c r="AZ1023" s="2"/>
      <c r="BA1023" s="3"/>
      <c r="BB1023" s="3"/>
      <c r="BC1023" s="3"/>
      <c r="BD1023" s="3"/>
    </row>
    <row r="1024" spans="1:56" x14ac:dyDescent="0.55000000000000004">
      <c r="A1024" s="69" t="s">
        <v>917</v>
      </c>
      <c r="B1024" s="70"/>
      <c r="C1024" s="70"/>
      <c r="D1024" s="71"/>
      <c r="E1024" s="73"/>
      <c r="F1024" s="107" t="s">
        <v>3235</v>
      </c>
      <c r="G1024" s="70"/>
      <c r="H1024" s="74"/>
      <c r="I1024" s="75"/>
      <c r="J1024" s="75"/>
      <c r="K1024" s="74" t="s">
        <v>12497</v>
      </c>
      <c r="L1024" s="78"/>
      <c r="M1024" s="79"/>
      <c r="N1024" s="79"/>
      <c r="O1024" s="80"/>
      <c r="P1024" s="81"/>
      <c r="Q1024" s="81"/>
      <c r="R1024" s="91"/>
      <c r="S1024" s="91"/>
      <c r="T1024" s="91"/>
      <c r="U1024" s="91"/>
      <c r="V1024" s="52"/>
      <c r="W1024" s="52"/>
      <c r="X1024" s="52"/>
      <c r="Y1024" s="52"/>
      <c r="Z1024" s="51"/>
      <c r="AA1024" s="76"/>
      <c r="AB1024" s="76"/>
      <c r="AC1024" s="77"/>
      <c r="AD1024" s="83" t="s">
        <v>6866</v>
      </c>
      <c r="AE1024" s="83">
        <v>1121</v>
      </c>
      <c r="AF1024" s="83">
        <v>634</v>
      </c>
      <c r="AG1024" s="83">
        <v>48656</v>
      </c>
      <c r="AH1024" s="83">
        <v>45375</v>
      </c>
      <c r="AI1024" s="83"/>
      <c r="AJ1024" s="83" t="s">
        <v>7828</v>
      </c>
      <c r="AK1024" s="83"/>
      <c r="AL1024" s="83"/>
      <c r="AM1024" s="83"/>
      <c r="AN1024" s="85">
        <v>41674.243611111109</v>
      </c>
      <c r="AO1024" s="83"/>
      <c r="AP1024" s="83" t="b">
        <v>1</v>
      </c>
      <c r="AQ1024" s="83" t="b">
        <v>0</v>
      </c>
      <c r="AR1024" s="83" t="b">
        <v>0</v>
      </c>
      <c r="AS1024" s="83" t="s">
        <v>5605</v>
      </c>
      <c r="AT1024" s="83">
        <v>1</v>
      </c>
      <c r="AU1024" s="89" t="s">
        <v>9970</v>
      </c>
      <c r="AV1024" s="83" t="b">
        <v>0</v>
      </c>
      <c r="AW1024" s="83" t="s">
        <v>10421</v>
      </c>
      <c r="AX1024" s="89" t="s">
        <v>11443</v>
      </c>
      <c r="AY1024" s="83" t="s">
        <v>66</v>
      </c>
      <c r="AZ1024" s="2"/>
      <c r="BA1024" s="3"/>
      <c r="BB1024" s="3"/>
      <c r="BC1024" s="3"/>
      <c r="BD1024" s="3"/>
    </row>
    <row r="1025" spans="1:56" x14ac:dyDescent="0.55000000000000004">
      <c r="A1025" s="69" t="s">
        <v>918</v>
      </c>
      <c r="B1025" s="70"/>
      <c r="C1025" s="70"/>
      <c r="D1025" s="71"/>
      <c r="E1025" s="73"/>
      <c r="F1025" s="107" t="s">
        <v>3236</v>
      </c>
      <c r="G1025" s="70"/>
      <c r="H1025" s="74"/>
      <c r="I1025" s="75"/>
      <c r="J1025" s="75"/>
      <c r="K1025" s="74" t="s">
        <v>12498</v>
      </c>
      <c r="L1025" s="78"/>
      <c r="M1025" s="79"/>
      <c r="N1025" s="79"/>
      <c r="O1025" s="80"/>
      <c r="P1025" s="81"/>
      <c r="Q1025" s="81"/>
      <c r="R1025" s="91"/>
      <c r="S1025" s="91"/>
      <c r="T1025" s="91"/>
      <c r="U1025" s="91"/>
      <c r="V1025" s="52"/>
      <c r="W1025" s="52"/>
      <c r="X1025" s="52"/>
      <c r="Y1025" s="52"/>
      <c r="Z1025" s="51"/>
      <c r="AA1025" s="76"/>
      <c r="AB1025" s="76"/>
      <c r="AC1025" s="77"/>
      <c r="AD1025" s="83" t="s">
        <v>6867</v>
      </c>
      <c r="AE1025" s="83">
        <v>145</v>
      </c>
      <c r="AF1025" s="83">
        <v>808</v>
      </c>
      <c r="AG1025" s="83">
        <v>69523</v>
      </c>
      <c r="AH1025" s="83">
        <v>88224</v>
      </c>
      <c r="AI1025" s="83"/>
      <c r="AJ1025" s="83"/>
      <c r="AK1025" s="83"/>
      <c r="AL1025" s="83"/>
      <c r="AM1025" s="83"/>
      <c r="AN1025" s="85">
        <v>41453.570625</v>
      </c>
      <c r="AO1025" s="89" t="s">
        <v>9929</v>
      </c>
      <c r="AP1025" s="83" t="b">
        <v>1</v>
      </c>
      <c r="AQ1025" s="83" t="b">
        <v>0</v>
      </c>
      <c r="AR1025" s="83" t="b">
        <v>1</v>
      </c>
      <c r="AS1025" s="83" t="s">
        <v>5605</v>
      </c>
      <c r="AT1025" s="83">
        <v>3</v>
      </c>
      <c r="AU1025" s="89" t="s">
        <v>9970</v>
      </c>
      <c r="AV1025" s="83" t="b">
        <v>0</v>
      </c>
      <c r="AW1025" s="83" t="s">
        <v>10421</v>
      </c>
      <c r="AX1025" s="89" t="s">
        <v>11444</v>
      </c>
      <c r="AY1025" s="83" t="s">
        <v>66</v>
      </c>
      <c r="AZ1025" s="2"/>
      <c r="BA1025" s="3"/>
      <c r="BB1025" s="3"/>
      <c r="BC1025" s="3"/>
      <c r="BD1025" s="3"/>
    </row>
    <row r="1026" spans="1:56" x14ac:dyDescent="0.55000000000000004">
      <c r="A1026" s="69" t="s">
        <v>919</v>
      </c>
      <c r="B1026" s="70"/>
      <c r="C1026" s="70"/>
      <c r="D1026" s="71"/>
      <c r="E1026" s="73"/>
      <c r="F1026" s="107" t="s">
        <v>10406</v>
      </c>
      <c r="G1026" s="70"/>
      <c r="H1026" s="74"/>
      <c r="I1026" s="75"/>
      <c r="J1026" s="75"/>
      <c r="K1026" s="74" t="s">
        <v>12499</v>
      </c>
      <c r="L1026" s="78"/>
      <c r="M1026" s="79"/>
      <c r="N1026" s="79"/>
      <c r="O1026" s="80"/>
      <c r="P1026" s="81"/>
      <c r="Q1026" s="81"/>
      <c r="R1026" s="91"/>
      <c r="S1026" s="91"/>
      <c r="T1026" s="91"/>
      <c r="U1026" s="91"/>
      <c r="V1026" s="52"/>
      <c r="W1026" s="52"/>
      <c r="X1026" s="52"/>
      <c r="Y1026" s="52"/>
      <c r="Z1026" s="51"/>
      <c r="AA1026" s="76"/>
      <c r="AB1026" s="76"/>
      <c r="AC1026" s="77"/>
      <c r="AD1026" s="83" t="s">
        <v>6868</v>
      </c>
      <c r="AE1026" s="83">
        <v>224</v>
      </c>
      <c r="AF1026" s="83">
        <v>217</v>
      </c>
      <c r="AG1026" s="83">
        <v>944</v>
      </c>
      <c r="AH1026" s="83">
        <v>514</v>
      </c>
      <c r="AI1026" s="83"/>
      <c r="AJ1026" s="83" t="s">
        <v>7829</v>
      </c>
      <c r="AK1026" s="83"/>
      <c r="AL1026" s="89" t="s">
        <v>9034</v>
      </c>
      <c r="AM1026" s="83"/>
      <c r="AN1026" s="85">
        <v>43022.463750000003</v>
      </c>
      <c r="AO1026" s="89" t="s">
        <v>9930</v>
      </c>
      <c r="AP1026" s="83" t="b">
        <v>0</v>
      </c>
      <c r="AQ1026" s="83" t="b">
        <v>0</v>
      </c>
      <c r="AR1026" s="83" t="b">
        <v>0</v>
      </c>
      <c r="AS1026" s="83" t="s">
        <v>5604</v>
      </c>
      <c r="AT1026" s="83">
        <v>2</v>
      </c>
      <c r="AU1026" s="89" t="s">
        <v>9970</v>
      </c>
      <c r="AV1026" s="83" t="b">
        <v>0</v>
      </c>
      <c r="AW1026" s="83" t="s">
        <v>10421</v>
      </c>
      <c r="AX1026" s="89" t="s">
        <v>11445</v>
      </c>
      <c r="AY1026" s="83" t="s">
        <v>66</v>
      </c>
      <c r="AZ1026" s="2"/>
      <c r="BA1026" s="3"/>
      <c r="BB1026" s="3"/>
      <c r="BC1026" s="3"/>
      <c r="BD1026" s="3"/>
    </row>
    <row r="1027" spans="1:56" x14ac:dyDescent="0.55000000000000004">
      <c r="A1027" s="69" t="s">
        <v>1257</v>
      </c>
      <c r="B1027" s="70"/>
      <c r="C1027" s="70"/>
      <c r="D1027" s="71"/>
      <c r="E1027" s="73"/>
      <c r="F1027" s="107" t="s">
        <v>10407</v>
      </c>
      <c r="G1027" s="70"/>
      <c r="H1027" s="74"/>
      <c r="I1027" s="75"/>
      <c r="J1027" s="75"/>
      <c r="K1027" s="74" t="s">
        <v>12500</v>
      </c>
      <c r="L1027" s="78"/>
      <c r="M1027" s="79"/>
      <c r="N1027" s="79"/>
      <c r="O1027" s="80"/>
      <c r="P1027" s="81"/>
      <c r="Q1027" s="81"/>
      <c r="R1027" s="91"/>
      <c r="S1027" s="91"/>
      <c r="T1027" s="91"/>
      <c r="U1027" s="91"/>
      <c r="V1027" s="52"/>
      <c r="W1027" s="52"/>
      <c r="X1027" s="52"/>
      <c r="Y1027" s="52"/>
      <c r="Z1027" s="51"/>
      <c r="AA1027" s="76"/>
      <c r="AB1027" s="76"/>
      <c r="AC1027" s="77"/>
      <c r="AD1027" s="83" t="s">
        <v>6869</v>
      </c>
      <c r="AE1027" s="83">
        <v>4376</v>
      </c>
      <c r="AF1027" s="83">
        <v>4304</v>
      </c>
      <c r="AG1027" s="83">
        <v>12395</v>
      </c>
      <c r="AH1027" s="83">
        <v>13</v>
      </c>
      <c r="AI1027" s="83"/>
      <c r="AJ1027" s="83" t="s">
        <v>7830</v>
      </c>
      <c r="AK1027" s="83"/>
      <c r="AL1027" s="83"/>
      <c r="AM1027" s="83"/>
      <c r="AN1027" s="85">
        <v>42423.893587962964</v>
      </c>
      <c r="AO1027" s="89" t="s">
        <v>9931</v>
      </c>
      <c r="AP1027" s="83" t="b">
        <v>1</v>
      </c>
      <c r="AQ1027" s="83" t="b">
        <v>0</v>
      </c>
      <c r="AR1027" s="83" t="b">
        <v>0</v>
      </c>
      <c r="AS1027" s="83" t="s">
        <v>5604</v>
      </c>
      <c r="AT1027" s="83">
        <v>35</v>
      </c>
      <c r="AU1027" s="83"/>
      <c r="AV1027" s="83" t="b">
        <v>0</v>
      </c>
      <c r="AW1027" s="83" t="s">
        <v>10421</v>
      </c>
      <c r="AX1027" s="89" t="s">
        <v>11446</v>
      </c>
      <c r="AY1027" s="83" t="s">
        <v>65</v>
      </c>
      <c r="AZ1027" s="2"/>
      <c r="BA1027" s="3"/>
      <c r="BB1027" s="3"/>
      <c r="BC1027" s="3"/>
      <c r="BD1027" s="3"/>
    </row>
    <row r="1028" spans="1:56" x14ac:dyDescent="0.55000000000000004">
      <c r="A1028" s="69" t="s">
        <v>920</v>
      </c>
      <c r="B1028" s="70"/>
      <c r="C1028" s="70"/>
      <c r="D1028" s="71"/>
      <c r="E1028" s="73"/>
      <c r="F1028" s="107" t="s">
        <v>3237</v>
      </c>
      <c r="G1028" s="70"/>
      <c r="H1028" s="74"/>
      <c r="I1028" s="75"/>
      <c r="J1028" s="75"/>
      <c r="K1028" s="74" t="s">
        <v>12501</v>
      </c>
      <c r="L1028" s="78"/>
      <c r="M1028" s="79"/>
      <c r="N1028" s="79"/>
      <c r="O1028" s="80"/>
      <c r="P1028" s="81"/>
      <c r="Q1028" s="81"/>
      <c r="R1028" s="91"/>
      <c r="S1028" s="91"/>
      <c r="T1028" s="91"/>
      <c r="U1028" s="91"/>
      <c r="V1028" s="52"/>
      <c r="W1028" s="52"/>
      <c r="X1028" s="52"/>
      <c r="Y1028" s="52"/>
      <c r="Z1028" s="51"/>
      <c r="AA1028" s="76"/>
      <c r="AB1028" s="76"/>
      <c r="AC1028" s="77"/>
      <c r="AD1028" s="83" t="s">
        <v>6870</v>
      </c>
      <c r="AE1028" s="83">
        <v>61</v>
      </c>
      <c r="AF1028" s="83">
        <v>149</v>
      </c>
      <c r="AG1028" s="83">
        <v>1063</v>
      </c>
      <c r="AH1028" s="83">
        <v>21</v>
      </c>
      <c r="AI1028" s="83"/>
      <c r="AJ1028" s="83" t="s">
        <v>7831</v>
      </c>
      <c r="AK1028" s="83" t="s">
        <v>8350</v>
      </c>
      <c r="AL1028" s="89" t="s">
        <v>9035</v>
      </c>
      <c r="AM1028" s="83"/>
      <c r="AN1028" s="85">
        <v>41632.788217592592</v>
      </c>
      <c r="AO1028" s="89" t="s">
        <v>9932</v>
      </c>
      <c r="AP1028" s="83" t="b">
        <v>1</v>
      </c>
      <c r="AQ1028" s="83" t="b">
        <v>0</v>
      </c>
      <c r="AR1028" s="83" t="b">
        <v>1</v>
      </c>
      <c r="AS1028" s="83" t="s">
        <v>5605</v>
      </c>
      <c r="AT1028" s="83">
        <v>2</v>
      </c>
      <c r="AU1028" s="89" t="s">
        <v>9970</v>
      </c>
      <c r="AV1028" s="83" t="b">
        <v>0</v>
      </c>
      <c r="AW1028" s="83" t="s">
        <v>10421</v>
      </c>
      <c r="AX1028" s="89" t="s">
        <v>11447</v>
      </c>
      <c r="AY1028" s="83" t="s">
        <v>66</v>
      </c>
      <c r="AZ1028" s="2"/>
      <c r="BA1028" s="3"/>
      <c r="BB1028" s="3"/>
      <c r="BC1028" s="3"/>
      <c r="BD1028" s="3"/>
    </row>
    <row r="1029" spans="1:56" x14ac:dyDescent="0.55000000000000004">
      <c r="A1029" s="69" t="s">
        <v>1258</v>
      </c>
      <c r="B1029" s="70"/>
      <c r="C1029" s="70"/>
      <c r="D1029" s="71"/>
      <c r="E1029" s="73"/>
      <c r="F1029" s="107" t="s">
        <v>10408</v>
      </c>
      <c r="G1029" s="70"/>
      <c r="H1029" s="74"/>
      <c r="I1029" s="75"/>
      <c r="J1029" s="75"/>
      <c r="K1029" s="74" t="s">
        <v>12502</v>
      </c>
      <c r="L1029" s="78"/>
      <c r="M1029" s="79"/>
      <c r="N1029" s="79"/>
      <c r="O1029" s="80"/>
      <c r="P1029" s="81"/>
      <c r="Q1029" s="81"/>
      <c r="R1029" s="91"/>
      <c r="S1029" s="91"/>
      <c r="T1029" s="91"/>
      <c r="U1029" s="91"/>
      <c r="V1029" s="52"/>
      <c r="W1029" s="52"/>
      <c r="X1029" s="52"/>
      <c r="Y1029" s="52"/>
      <c r="Z1029" s="51"/>
      <c r="AA1029" s="76"/>
      <c r="AB1029" s="76"/>
      <c r="AC1029" s="77"/>
      <c r="AD1029" s="83" t="s">
        <v>6871</v>
      </c>
      <c r="AE1029" s="83">
        <v>73710</v>
      </c>
      <c r="AF1029" s="83">
        <v>98088</v>
      </c>
      <c r="AG1029" s="83">
        <v>19679</v>
      </c>
      <c r="AH1029" s="83">
        <v>3508</v>
      </c>
      <c r="AI1029" s="83"/>
      <c r="AJ1029" s="83" t="s">
        <v>7832</v>
      </c>
      <c r="AK1029" s="83" t="s">
        <v>7881</v>
      </c>
      <c r="AL1029" s="89" t="s">
        <v>9036</v>
      </c>
      <c r="AM1029" s="83"/>
      <c r="AN1029" s="85">
        <v>39211.752118055556</v>
      </c>
      <c r="AO1029" s="89" t="s">
        <v>9933</v>
      </c>
      <c r="AP1029" s="83" t="b">
        <v>0</v>
      </c>
      <c r="AQ1029" s="83" t="b">
        <v>0</v>
      </c>
      <c r="AR1029" s="83" t="b">
        <v>0</v>
      </c>
      <c r="AS1029" s="83" t="s">
        <v>5604</v>
      </c>
      <c r="AT1029" s="83">
        <v>1580</v>
      </c>
      <c r="AU1029" s="89" t="s">
        <v>9970</v>
      </c>
      <c r="AV1029" s="83" t="b">
        <v>1</v>
      </c>
      <c r="AW1029" s="83" t="s">
        <v>10421</v>
      </c>
      <c r="AX1029" s="89" t="s">
        <v>11448</v>
      </c>
      <c r="AY1029" s="83" t="s">
        <v>65</v>
      </c>
      <c r="AZ1029" s="2"/>
      <c r="BA1029" s="3"/>
      <c r="BB1029" s="3"/>
      <c r="BC1029" s="3"/>
      <c r="BD1029" s="3"/>
    </row>
    <row r="1030" spans="1:56" x14ac:dyDescent="0.55000000000000004">
      <c r="A1030" s="69" t="s">
        <v>921</v>
      </c>
      <c r="B1030" s="70"/>
      <c r="C1030" s="70"/>
      <c r="D1030" s="71"/>
      <c r="E1030" s="73"/>
      <c r="F1030" s="107" t="s">
        <v>3238</v>
      </c>
      <c r="G1030" s="70"/>
      <c r="H1030" s="74"/>
      <c r="I1030" s="75"/>
      <c r="J1030" s="75"/>
      <c r="K1030" s="74" t="s">
        <v>12503</v>
      </c>
      <c r="L1030" s="78"/>
      <c r="M1030" s="79"/>
      <c r="N1030" s="79"/>
      <c r="O1030" s="80"/>
      <c r="P1030" s="81"/>
      <c r="Q1030" s="81"/>
      <c r="R1030" s="91"/>
      <c r="S1030" s="91"/>
      <c r="T1030" s="91"/>
      <c r="U1030" s="91"/>
      <c r="V1030" s="52"/>
      <c r="W1030" s="52"/>
      <c r="X1030" s="52"/>
      <c r="Y1030" s="52"/>
      <c r="Z1030" s="51"/>
      <c r="AA1030" s="76"/>
      <c r="AB1030" s="76"/>
      <c r="AC1030" s="77"/>
      <c r="AD1030" s="83" t="s">
        <v>6872</v>
      </c>
      <c r="AE1030" s="83">
        <v>3512</v>
      </c>
      <c r="AF1030" s="83">
        <v>2049</v>
      </c>
      <c r="AG1030" s="83">
        <v>64003</v>
      </c>
      <c r="AH1030" s="83">
        <v>20285</v>
      </c>
      <c r="AI1030" s="83"/>
      <c r="AJ1030" s="83" t="s">
        <v>7833</v>
      </c>
      <c r="AK1030" s="83" t="s">
        <v>8351</v>
      </c>
      <c r="AL1030" s="83"/>
      <c r="AM1030" s="83"/>
      <c r="AN1030" s="85">
        <v>41334.819131944445</v>
      </c>
      <c r="AO1030" s="89" t="s">
        <v>9934</v>
      </c>
      <c r="AP1030" s="83" t="b">
        <v>0</v>
      </c>
      <c r="AQ1030" s="83" t="b">
        <v>0</v>
      </c>
      <c r="AR1030" s="83" t="b">
        <v>1</v>
      </c>
      <c r="AS1030" s="83" t="s">
        <v>5604</v>
      </c>
      <c r="AT1030" s="83">
        <v>203</v>
      </c>
      <c r="AU1030" s="89" t="s">
        <v>9970</v>
      </c>
      <c r="AV1030" s="83" t="b">
        <v>0</v>
      </c>
      <c r="AW1030" s="83" t="s">
        <v>10421</v>
      </c>
      <c r="AX1030" s="89" t="s">
        <v>11449</v>
      </c>
      <c r="AY1030" s="83" t="s">
        <v>66</v>
      </c>
      <c r="AZ1030" s="2"/>
      <c r="BA1030" s="3"/>
      <c r="BB1030" s="3"/>
      <c r="BC1030" s="3"/>
      <c r="BD1030" s="3"/>
    </row>
    <row r="1031" spans="1:56" x14ac:dyDescent="0.55000000000000004">
      <c r="A1031" s="69" t="s">
        <v>923</v>
      </c>
      <c r="B1031" s="70"/>
      <c r="C1031" s="70"/>
      <c r="D1031" s="71"/>
      <c r="E1031" s="73"/>
      <c r="F1031" s="107" t="s">
        <v>3240</v>
      </c>
      <c r="G1031" s="70"/>
      <c r="H1031" s="74"/>
      <c r="I1031" s="75"/>
      <c r="J1031" s="75"/>
      <c r="K1031" s="74" t="s">
        <v>12504</v>
      </c>
      <c r="L1031" s="78"/>
      <c r="M1031" s="79"/>
      <c r="N1031" s="79"/>
      <c r="O1031" s="80"/>
      <c r="P1031" s="81"/>
      <c r="Q1031" s="81"/>
      <c r="R1031" s="91"/>
      <c r="S1031" s="91"/>
      <c r="T1031" s="91"/>
      <c r="U1031" s="91"/>
      <c r="V1031" s="52"/>
      <c r="W1031" s="52"/>
      <c r="X1031" s="52"/>
      <c r="Y1031" s="52"/>
      <c r="Z1031" s="51"/>
      <c r="AA1031" s="76"/>
      <c r="AB1031" s="76"/>
      <c r="AC1031" s="77"/>
      <c r="AD1031" s="83" t="s">
        <v>6873</v>
      </c>
      <c r="AE1031" s="83">
        <v>998</v>
      </c>
      <c r="AF1031" s="83">
        <v>338</v>
      </c>
      <c r="AG1031" s="83">
        <v>353</v>
      </c>
      <c r="AH1031" s="83">
        <v>1088</v>
      </c>
      <c r="AI1031" s="83"/>
      <c r="AJ1031" s="83" t="s">
        <v>7834</v>
      </c>
      <c r="AK1031" s="83" t="s">
        <v>8352</v>
      </c>
      <c r="AL1031" s="83"/>
      <c r="AM1031" s="83"/>
      <c r="AN1031" s="85">
        <v>40257.624699074076</v>
      </c>
      <c r="AO1031" s="89" t="s">
        <v>9935</v>
      </c>
      <c r="AP1031" s="83" t="b">
        <v>1</v>
      </c>
      <c r="AQ1031" s="83" t="b">
        <v>0</v>
      </c>
      <c r="AR1031" s="83" t="b">
        <v>0</v>
      </c>
      <c r="AS1031" s="83" t="s">
        <v>5604</v>
      </c>
      <c r="AT1031" s="83">
        <v>1</v>
      </c>
      <c r="AU1031" s="89" t="s">
        <v>9970</v>
      </c>
      <c r="AV1031" s="83" t="b">
        <v>0</v>
      </c>
      <c r="AW1031" s="83" t="s">
        <v>10421</v>
      </c>
      <c r="AX1031" s="89" t="s">
        <v>11450</v>
      </c>
      <c r="AY1031" s="83" t="s">
        <v>66</v>
      </c>
      <c r="AZ1031" s="2"/>
      <c r="BA1031" s="3"/>
      <c r="BB1031" s="3"/>
      <c r="BC1031" s="3"/>
      <c r="BD1031" s="3"/>
    </row>
    <row r="1032" spans="1:56" x14ac:dyDescent="0.55000000000000004">
      <c r="A1032" s="69" t="s">
        <v>925</v>
      </c>
      <c r="B1032" s="70"/>
      <c r="C1032" s="70"/>
      <c r="D1032" s="71"/>
      <c r="E1032" s="73"/>
      <c r="F1032" s="107" t="s">
        <v>3242</v>
      </c>
      <c r="G1032" s="70"/>
      <c r="H1032" s="74"/>
      <c r="I1032" s="75"/>
      <c r="J1032" s="75"/>
      <c r="K1032" s="74" t="s">
        <v>12505</v>
      </c>
      <c r="L1032" s="78"/>
      <c r="M1032" s="79"/>
      <c r="N1032" s="79"/>
      <c r="O1032" s="80"/>
      <c r="P1032" s="81"/>
      <c r="Q1032" s="81"/>
      <c r="R1032" s="91"/>
      <c r="S1032" s="91"/>
      <c r="T1032" s="91"/>
      <c r="U1032" s="91"/>
      <c r="V1032" s="52"/>
      <c r="W1032" s="52"/>
      <c r="X1032" s="52"/>
      <c r="Y1032" s="52"/>
      <c r="Z1032" s="51"/>
      <c r="AA1032" s="76"/>
      <c r="AB1032" s="76"/>
      <c r="AC1032" s="77"/>
      <c r="AD1032" s="83" t="s">
        <v>6874</v>
      </c>
      <c r="AE1032" s="83">
        <v>2622</v>
      </c>
      <c r="AF1032" s="83">
        <v>3806</v>
      </c>
      <c r="AG1032" s="83">
        <v>59859</v>
      </c>
      <c r="AH1032" s="83">
        <v>46</v>
      </c>
      <c r="AI1032" s="83"/>
      <c r="AJ1032" s="83" t="s">
        <v>7835</v>
      </c>
      <c r="AK1032" s="83" t="s">
        <v>8353</v>
      </c>
      <c r="AL1032" s="89" t="s">
        <v>9037</v>
      </c>
      <c r="AM1032" s="83"/>
      <c r="AN1032" s="85">
        <v>40633.247106481482</v>
      </c>
      <c r="AO1032" s="89" t="s">
        <v>9936</v>
      </c>
      <c r="AP1032" s="83" t="b">
        <v>0</v>
      </c>
      <c r="AQ1032" s="83" t="b">
        <v>0</v>
      </c>
      <c r="AR1032" s="83" t="b">
        <v>0</v>
      </c>
      <c r="AS1032" s="83" t="s">
        <v>5604</v>
      </c>
      <c r="AT1032" s="83">
        <v>478</v>
      </c>
      <c r="AU1032" s="89" t="s">
        <v>9984</v>
      </c>
      <c r="AV1032" s="83" t="b">
        <v>0</v>
      </c>
      <c r="AW1032" s="83" t="s">
        <v>10421</v>
      </c>
      <c r="AX1032" s="89" t="s">
        <v>11451</v>
      </c>
      <c r="AY1032" s="83" t="s">
        <v>66</v>
      </c>
      <c r="AZ1032" s="2"/>
      <c r="BA1032" s="3"/>
      <c r="BB1032" s="3"/>
      <c r="BC1032" s="3"/>
      <c r="BD1032" s="3"/>
    </row>
    <row r="1033" spans="1:56" x14ac:dyDescent="0.55000000000000004">
      <c r="A1033" s="69" t="s">
        <v>926</v>
      </c>
      <c r="B1033" s="70"/>
      <c r="C1033" s="70"/>
      <c r="D1033" s="71"/>
      <c r="E1033" s="73"/>
      <c r="F1033" s="107" t="s">
        <v>3243</v>
      </c>
      <c r="G1033" s="70"/>
      <c r="H1033" s="74"/>
      <c r="I1033" s="75"/>
      <c r="J1033" s="75"/>
      <c r="K1033" s="74" t="s">
        <v>12506</v>
      </c>
      <c r="L1033" s="78"/>
      <c r="M1033" s="79"/>
      <c r="N1033" s="79"/>
      <c r="O1033" s="80"/>
      <c r="P1033" s="81"/>
      <c r="Q1033" s="81"/>
      <c r="R1033" s="91"/>
      <c r="S1033" s="91"/>
      <c r="T1033" s="91"/>
      <c r="U1033" s="91"/>
      <c r="V1033" s="52"/>
      <c r="W1033" s="52"/>
      <c r="X1033" s="52"/>
      <c r="Y1033" s="52"/>
      <c r="Z1033" s="51"/>
      <c r="AA1033" s="76"/>
      <c r="AB1033" s="76"/>
      <c r="AC1033" s="77"/>
      <c r="AD1033" s="83" t="s">
        <v>6875</v>
      </c>
      <c r="AE1033" s="83">
        <v>362</v>
      </c>
      <c r="AF1033" s="83">
        <v>912</v>
      </c>
      <c r="AG1033" s="83">
        <v>108127</v>
      </c>
      <c r="AH1033" s="83">
        <v>51817</v>
      </c>
      <c r="AI1033" s="83"/>
      <c r="AJ1033" s="83"/>
      <c r="AK1033" s="83"/>
      <c r="AL1033" s="83"/>
      <c r="AM1033" s="83"/>
      <c r="AN1033" s="85">
        <v>42264.818148148152</v>
      </c>
      <c r="AO1033" s="89" t="s">
        <v>9937</v>
      </c>
      <c r="AP1033" s="83" t="b">
        <v>1</v>
      </c>
      <c r="AQ1033" s="83" t="b">
        <v>0</v>
      </c>
      <c r="AR1033" s="83" t="b">
        <v>0</v>
      </c>
      <c r="AS1033" s="83" t="s">
        <v>5604</v>
      </c>
      <c r="AT1033" s="83">
        <v>54</v>
      </c>
      <c r="AU1033" s="89" t="s">
        <v>9970</v>
      </c>
      <c r="AV1033" s="83" t="b">
        <v>0</v>
      </c>
      <c r="AW1033" s="83" t="s">
        <v>10421</v>
      </c>
      <c r="AX1033" s="89" t="s">
        <v>11452</v>
      </c>
      <c r="AY1033" s="83" t="s">
        <v>66</v>
      </c>
      <c r="AZ1033" s="2"/>
      <c r="BA1033" s="3"/>
      <c r="BB1033" s="3"/>
      <c r="BC1033" s="3"/>
      <c r="BD1033" s="3"/>
    </row>
    <row r="1034" spans="1:56" x14ac:dyDescent="0.55000000000000004">
      <c r="A1034" s="69" t="s">
        <v>927</v>
      </c>
      <c r="B1034" s="70"/>
      <c r="C1034" s="70"/>
      <c r="D1034" s="71"/>
      <c r="E1034" s="73"/>
      <c r="F1034" s="107" t="s">
        <v>3244</v>
      </c>
      <c r="G1034" s="70"/>
      <c r="H1034" s="74"/>
      <c r="I1034" s="75"/>
      <c r="J1034" s="75"/>
      <c r="K1034" s="74" t="s">
        <v>12507</v>
      </c>
      <c r="L1034" s="78"/>
      <c r="M1034" s="79"/>
      <c r="N1034" s="79"/>
      <c r="O1034" s="80"/>
      <c r="P1034" s="81"/>
      <c r="Q1034" s="81"/>
      <c r="R1034" s="91"/>
      <c r="S1034" s="91"/>
      <c r="T1034" s="91"/>
      <c r="U1034" s="91"/>
      <c r="V1034" s="52"/>
      <c r="W1034" s="52"/>
      <c r="X1034" s="52"/>
      <c r="Y1034" s="52"/>
      <c r="Z1034" s="51"/>
      <c r="AA1034" s="76"/>
      <c r="AB1034" s="76"/>
      <c r="AC1034" s="77"/>
      <c r="AD1034" s="83" t="s">
        <v>6876</v>
      </c>
      <c r="AE1034" s="83">
        <v>208</v>
      </c>
      <c r="AF1034" s="83">
        <v>169</v>
      </c>
      <c r="AG1034" s="83">
        <v>9413</v>
      </c>
      <c r="AH1034" s="83">
        <v>12836</v>
      </c>
      <c r="AI1034" s="83"/>
      <c r="AJ1034" s="83" t="s">
        <v>7836</v>
      </c>
      <c r="AK1034" s="83"/>
      <c r="AL1034" s="83"/>
      <c r="AM1034" s="83"/>
      <c r="AN1034" s="85">
        <v>43268.746898148151</v>
      </c>
      <c r="AO1034" s="89" t="s">
        <v>9938</v>
      </c>
      <c r="AP1034" s="83" t="b">
        <v>1</v>
      </c>
      <c r="AQ1034" s="83" t="b">
        <v>0</v>
      </c>
      <c r="AR1034" s="83" t="b">
        <v>0</v>
      </c>
      <c r="AS1034" s="83" t="s">
        <v>5604</v>
      </c>
      <c r="AT1034" s="83">
        <v>1</v>
      </c>
      <c r="AU1034" s="83"/>
      <c r="AV1034" s="83" t="b">
        <v>0</v>
      </c>
      <c r="AW1034" s="83" t="s">
        <v>10421</v>
      </c>
      <c r="AX1034" s="89" t="s">
        <v>11453</v>
      </c>
      <c r="AY1034" s="83" t="s">
        <v>66</v>
      </c>
      <c r="AZ1034" s="2"/>
      <c r="BA1034" s="3"/>
      <c r="BB1034" s="3"/>
      <c r="BC1034" s="3"/>
      <c r="BD1034" s="3"/>
    </row>
    <row r="1035" spans="1:56" x14ac:dyDescent="0.55000000000000004">
      <c r="A1035" s="69" t="s">
        <v>928</v>
      </c>
      <c r="B1035" s="70"/>
      <c r="C1035" s="70"/>
      <c r="D1035" s="71"/>
      <c r="E1035" s="73"/>
      <c r="F1035" s="107" t="s">
        <v>3245</v>
      </c>
      <c r="G1035" s="70"/>
      <c r="H1035" s="74"/>
      <c r="I1035" s="75"/>
      <c r="J1035" s="75"/>
      <c r="K1035" s="74" t="s">
        <v>12508</v>
      </c>
      <c r="L1035" s="78"/>
      <c r="M1035" s="79"/>
      <c r="N1035" s="79"/>
      <c r="O1035" s="80"/>
      <c r="P1035" s="81"/>
      <c r="Q1035" s="81"/>
      <c r="R1035" s="91"/>
      <c r="S1035" s="91"/>
      <c r="T1035" s="91"/>
      <c r="U1035" s="91"/>
      <c r="V1035" s="52"/>
      <c r="W1035" s="52"/>
      <c r="X1035" s="52"/>
      <c r="Y1035" s="52"/>
      <c r="Z1035" s="51"/>
      <c r="AA1035" s="76"/>
      <c r="AB1035" s="76"/>
      <c r="AC1035" s="77"/>
      <c r="AD1035" s="83" t="s">
        <v>6877</v>
      </c>
      <c r="AE1035" s="83">
        <v>916</v>
      </c>
      <c r="AF1035" s="83">
        <v>1042</v>
      </c>
      <c r="AG1035" s="83">
        <v>2982</v>
      </c>
      <c r="AH1035" s="83">
        <v>2347</v>
      </c>
      <c r="AI1035" s="83"/>
      <c r="AJ1035" s="83" t="s">
        <v>7837</v>
      </c>
      <c r="AK1035" s="83" t="s">
        <v>8354</v>
      </c>
      <c r="AL1035" s="89" t="s">
        <v>9038</v>
      </c>
      <c r="AM1035" s="83"/>
      <c r="AN1035" s="85">
        <v>41457.156388888892</v>
      </c>
      <c r="AO1035" s="89" t="s">
        <v>9939</v>
      </c>
      <c r="AP1035" s="83" t="b">
        <v>0</v>
      </c>
      <c r="AQ1035" s="83" t="b">
        <v>0</v>
      </c>
      <c r="AR1035" s="83" t="b">
        <v>1</v>
      </c>
      <c r="AS1035" s="83" t="s">
        <v>5604</v>
      </c>
      <c r="AT1035" s="83">
        <v>84</v>
      </c>
      <c r="AU1035" s="89" t="s">
        <v>9983</v>
      </c>
      <c r="AV1035" s="83" t="b">
        <v>0</v>
      </c>
      <c r="AW1035" s="83" t="s">
        <v>10421</v>
      </c>
      <c r="AX1035" s="89" t="s">
        <v>11454</v>
      </c>
      <c r="AY1035" s="83" t="s">
        <v>66</v>
      </c>
      <c r="AZ1035" s="2"/>
      <c r="BA1035" s="3"/>
      <c r="BB1035" s="3"/>
      <c r="BC1035" s="3"/>
      <c r="BD1035" s="3"/>
    </row>
    <row r="1036" spans="1:56" x14ac:dyDescent="0.55000000000000004">
      <c r="A1036" s="69" t="s">
        <v>929</v>
      </c>
      <c r="B1036" s="70"/>
      <c r="C1036" s="70"/>
      <c r="D1036" s="71"/>
      <c r="E1036" s="73"/>
      <c r="F1036" s="107" t="s">
        <v>3246</v>
      </c>
      <c r="G1036" s="70"/>
      <c r="H1036" s="74"/>
      <c r="I1036" s="75"/>
      <c r="J1036" s="75"/>
      <c r="K1036" s="74" t="s">
        <v>12509</v>
      </c>
      <c r="L1036" s="78"/>
      <c r="M1036" s="79"/>
      <c r="N1036" s="79"/>
      <c r="O1036" s="80"/>
      <c r="P1036" s="81"/>
      <c r="Q1036" s="81"/>
      <c r="R1036" s="91"/>
      <c r="S1036" s="91"/>
      <c r="T1036" s="91"/>
      <c r="U1036" s="91"/>
      <c r="V1036" s="52"/>
      <c r="W1036" s="52"/>
      <c r="X1036" s="52"/>
      <c r="Y1036" s="52"/>
      <c r="Z1036" s="51"/>
      <c r="AA1036" s="76"/>
      <c r="AB1036" s="76"/>
      <c r="AC1036" s="77"/>
      <c r="AD1036" s="83" t="s">
        <v>6878</v>
      </c>
      <c r="AE1036" s="83">
        <v>2142</v>
      </c>
      <c r="AF1036" s="83">
        <v>1049</v>
      </c>
      <c r="AG1036" s="83">
        <v>37471</v>
      </c>
      <c r="AH1036" s="83">
        <v>29553</v>
      </c>
      <c r="AI1036" s="83"/>
      <c r="AJ1036" s="83" t="s">
        <v>7838</v>
      </c>
      <c r="AK1036" s="83" t="s">
        <v>7865</v>
      </c>
      <c r="AL1036" s="83"/>
      <c r="AM1036" s="83"/>
      <c r="AN1036" s="85">
        <v>40807.394259259258</v>
      </c>
      <c r="AO1036" s="89" t="s">
        <v>9940</v>
      </c>
      <c r="AP1036" s="83" t="b">
        <v>0</v>
      </c>
      <c r="AQ1036" s="83" t="b">
        <v>0</v>
      </c>
      <c r="AR1036" s="83" t="b">
        <v>1</v>
      </c>
      <c r="AS1036" s="83" t="s">
        <v>5605</v>
      </c>
      <c r="AT1036" s="83">
        <v>46</v>
      </c>
      <c r="AU1036" s="89" t="s">
        <v>9967</v>
      </c>
      <c r="AV1036" s="83" t="b">
        <v>0</v>
      </c>
      <c r="AW1036" s="83" t="s">
        <v>10421</v>
      </c>
      <c r="AX1036" s="89" t="s">
        <v>11455</v>
      </c>
      <c r="AY1036" s="83" t="s">
        <v>66</v>
      </c>
      <c r="AZ1036" s="2"/>
      <c r="BA1036" s="3"/>
      <c r="BB1036" s="3"/>
      <c r="BC1036" s="3"/>
      <c r="BD1036" s="3"/>
    </row>
    <row r="1037" spans="1:56" x14ac:dyDescent="0.55000000000000004">
      <c r="A1037" s="69" t="s">
        <v>930</v>
      </c>
      <c r="B1037" s="70"/>
      <c r="C1037" s="70"/>
      <c r="D1037" s="71"/>
      <c r="E1037" s="73"/>
      <c r="F1037" s="107" t="s">
        <v>3247</v>
      </c>
      <c r="G1037" s="70"/>
      <c r="H1037" s="74"/>
      <c r="I1037" s="75"/>
      <c r="J1037" s="75"/>
      <c r="K1037" s="74" t="s">
        <v>12510</v>
      </c>
      <c r="L1037" s="78"/>
      <c r="M1037" s="79"/>
      <c r="N1037" s="79"/>
      <c r="O1037" s="80"/>
      <c r="P1037" s="81"/>
      <c r="Q1037" s="81"/>
      <c r="R1037" s="91"/>
      <c r="S1037" s="91"/>
      <c r="T1037" s="91"/>
      <c r="U1037" s="91"/>
      <c r="V1037" s="52"/>
      <c r="W1037" s="52"/>
      <c r="X1037" s="52"/>
      <c r="Y1037" s="52"/>
      <c r="Z1037" s="51"/>
      <c r="AA1037" s="76"/>
      <c r="AB1037" s="76"/>
      <c r="AC1037" s="77"/>
      <c r="AD1037" s="83" t="s">
        <v>6879</v>
      </c>
      <c r="AE1037" s="83">
        <v>532</v>
      </c>
      <c r="AF1037" s="83">
        <v>144</v>
      </c>
      <c r="AG1037" s="83">
        <v>2255</v>
      </c>
      <c r="AH1037" s="83">
        <v>754</v>
      </c>
      <c r="AI1037" s="83"/>
      <c r="AJ1037" s="83" t="s">
        <v>7839</v>
      </c>
      <c r="AK1037" s="83" t="s">
        <v>8355</v>
      </c>
      <c r="AL1037" s="83"/>
      <c r="AM1037" s="83"/>
      <c r="AN1037" s="85">
        <v>42702.895162037035</v>
      </c>
      <c r="AO1037" s="89" t="s">
        <v>9941</v>
      </c>
      <c r="AP1037" s="83" t="b">
        <v>1</v>
      </c>
      <c r="AQ1037" s="83" t="b">
        <v>0</v>
      </c>
      <c r="AR1037" s="83" t="b">
        <v>1</v>
      </c>
      <c r="AS1037" s="83" t="s">
        <v>5605</v>
      </c>
      <c r="AT1037" s="83">
        <v>0</v>
      </c>
      <c r="AU1037" s="83"/>
      <c r="AV1037" s="83" t="b">
        <v>0</v>
      </c>
      <c r="AW1037" s="83" t="s">
        <v>10421</v>
      </c>
      <c r="AX1037" s="89" t="s">
        <v>11456</v>
      </c>
      <c r="AY1037" s="83" t="s">
        <v>66</v>
      </c>
      <c r="AZ1037" s="2"/>
      <c r="BA1037" s="3"/>
      <c r="BB1037" s="3"/>
      <c r="BC1037" s="3"/>
      <c r="BD1037" s="3"/>
    </row>
    <row r="1038" spans="1:56" x14ac:dyDescent="0.55000000000000004">
      <c r="A1038" s="69" t="s">
        <v>931</v>
      </c>
      <c r="B1038" s="70"/>
      <c r="C1038" s="70"/>
      <c r="D1038" s="71"/>
      <c r="E1038" s="73"/>
      <c r="F1038" s="107" t="s">
        <v>3248</v>
      </c>
      <c r="G1038" s="70"/>
      <c r="H1038" s="74"/>
      <c r="I1038" s="75"/>
      <c r="J1038" s="75"/>
      <c r="K1038" s="74" t="s">
        <v>12511</v>
      </c>
      <c r="L1038" s="78"/>
      <c r="M1038" s="79"/>
      <c r="N1038" s="79"/>
      <c r="O1038" s="80"/>
      <c r="P1038" s="81"/>
      <c r="Q1038" s="81"/>
      <c r="R1038" s="91"/>
      <c r="S1038" s="91"/>
      <c r="T1038" s="91"/>
      <c r="U1038" s="91"/>
      <c r="V1038" s="52"/>
      <c r="W1038" s="52"/>
      <c r="X1038" s="52"/>
      <c r="Y1038" s="52"/>
      <c r="Z1038" s="51"/>
      <c r="AA1038" s="76"/>
      <c r="AB1038" s="76"/>
      <c r="AC1038" s="77"/>
      <c r="AD1038" s="83" t="s">
        <v>6880</v>
      </c>
      <c r="AE1038" s="83">
        <v>105</v>
      </c>
      <c r="AF1038" s="83">
        <v>145</v>
      </c>
      <c r="AG1038" s="83">
        <v>14118</v>
      </c>
      <c r="AH1038" s="83">
        <v>12892</v>
      </c>
      <c r="AI1038" s="83"/>
      <c r="AJ1038" s="83" t="s">
        <v>7840</v>
      </c>
      <c r="AK1038" s="83" t="s">
        <v>7869</v>
      </c>
      <c r="AL1038" s="83"/>
      <c r="AM1038" s="83"/>
      <c r="AN1038" s="85">
        <v>43244.431747685187</v>
      </c>
      <c r="AO1038" s="83"/>
      <c r="AP1038" s="83" t="b">
        <v>1</v>
      </c>
      <c r="AQ1038" s="83" t="b">
        <v>0</v>
      </c>
      <c r="AR1038" s="83" t="b">
        <v>0</v>
      </c>
      <c r="AS1038" s="83" t="s">
        <v>5604</v>
      </c>
      <c r="AT1038" s="83">
        <v>1</v>
      </c>
      <c r="AU1038" s="83"/>
      <c r="AV1038" s="83" t="b">
        <v>0</v>
      </c>
      <c r="AW1038" s="83" t="s">
        <v>10421</v>
      </c>
      <c r="AX1038" s="89" t="s">
        <v>11457</v>
      </c>
      <c r="AY1038" s="83" t="s">
        <v>66</v>
      </c>
      <c r="AZ1038" s="2"/>
      <c r="BA1038" s="3"/>
      <c r="BB1038" s="3"/>
      <c r="BC1038" s="3"/>
      <c r="BD1038" s="3"/>
    </row>
    <row r="1039" spans="1:56" x14ac:dyDescent="0.55000000000000004">
      <c r="A1039" s="69" t="s">
        <v>932</v>
      </c>
      <c r="B1039" s="70"/>
      <c r="C1039" s="70"/>
      <c r="D1039" s="71"/>
      <c r="E1039" s="73"/>
      <c r="F1039" s="107" t="s">
        <v>3249</v>
      </c>
      <c r="G1039" s="70"/>
      <c r="H1039" s="74"/>
      <c r="I1039" s="75"/>
      <c r="J1039" s="75"/>
      <c r="K1039" s="74" t="s">
        <v>12512</v>
      </c>
      <c r="L1039" s="78"/>
      <c r="M1039" s="79"/>
      <c r="N1039" s="79"/>
      <c r="O1039" s="80"/>
      <c r="P1039" s="81"/>
      <c r="Q1039" s="81"/>
      <c r="R1039" s="91"/>
      <c r="S1039" s="91"/>
      <c r="T1039" s="91"/>
      <c r="U1039" s="91"/>
      <c r="V1039" s="52"/>
      <c r="W1039" s="52"/>
      <c r="X1039" s="52"/>
      <c r="Y1039" s="52"/>
      <c r="Z1039" s="51"/>
      <c r="AA1039" s="76"/>
      <c r="AB1039" s="76"/>
      <c r="AC1039" s="77"/>
      <c r="AD1039" s="83" t="s">
        <v>6881</v>
      </c>
      <c r="AE1039" s="83">
        <v>1003</v>
      </c>
      <c r="AF1039" s="83">
        <v>567</v>
      </c>
      <c r="AG1039" s="83">
        <v>8158</v>
      </c>
      <c r="AH1039" s="83">
        <v>26738</v>
      </c>
      <c r="AI1039" s="83"/>
      <c r="AJ1039" s="83" t="s">
        <v>7841</v>
      </c>
      <c r="AK1039" s="83" t="s">
        <v>8356</v>
      </c>
      <c r="AL1039" s="83"/>
      <c r="AM1039" s="83"/>
      <c r="AN1039" s="85">
        <v>40853.984618055554</v>
      </c>
      <c r="AO1039" s="89" t="s">
        <v>9942</v>
      </c>
      <c r="AP1039" s="83" t="b">
        <v>0</v>
      </c>
      <c r="AQ1039" s="83" t="b">
        <v>0</v>
      </c>
      <c r="AR1039" s="83" t="b">
        <v>1</v>
      </c>
      <c r="AS1039" s="83" t="s">
        <v>5605</v>
      </c>
      <c r="AT1039" s="83">
        <v>24</v>
      </c>
      <c r="AU1039" s="89" t="s">
        <v>9970</v>
      </c>
      <c r="AV1039" s="83" t="b">
        <v>0</v>
      </c>
      <c r="AW1039" s="83" t="s">
        <v>10421</v>
      </c>
      <c r="AX1039" s="89" t="s">
        <v>11458</v>
      </c>
      <c r="AY1039" s="83" t="s">
        <v>66</v>
      </c>
      <c r="AZ1039" s="2"/>
      <c r="BA1039" s="3"/>
      <c r="BB1039" s="3"/>
      <c r="BC1039" s="3"/>
      <c r="BD1039" s="3"/>
    </row>
    <row r="1040" spans="1:56" x14ac:dyDescent="0.55000000000000004">
      <c r="A1040" s="69" t="s">
        <v>933</v>
      </c>
      <c r="B1040" s="70"/>
      <c r="C1040" s="70"/>
      <c r="D1040" s="71"/>
      <c r="E1040" s="73"/>
      <c r="F1040" s="107" t="s">
        <v>3250</v>
      </c>
      <c r="G1040" s="70"/>
      <c r="H1040" s="74"/>
      <c r="I1040" s="75"/>
      <c r="J1040" s="75"/>
      <c r="K1040" s="74" t="s">
        <v>12513</v>
      </c>
      <c r="L1040" s="78"/>
      <c r="M1040" s="79"/>
      <c r="N1040" s="79"/>
      <c r="O1040" s="80"/>
      <c r="P1040" s="81"/>
      <c r="Q1040" s="81"/>
      <c r="R1040" s="91"/>
      <c r="S1040" s="91"/>
      <c r="T1040" s="91"/>
      <c r="U1040" s="91"/>
      <c r="V1040" s="52"/>
      <c r="W1040" s="52"/>
      <c r="X1040" s="52"/>
      <c r="Y1040" s="52"/>
      <c r="Z1040" s="51"/>
      <c r="AA1040" s="76"/>
      <c r="AB1040" s="76"/>
      <c r="AC1040" s="77"/>
      <c r="AD1040" s="83" t="s">
        <v>6882</v>
      </c>
      <c r="AE1040" s="83">
        <v>10504</v>
      </c>
      <c r="AF1040" s="83">
        <v>54743</v>
      </c>
      <c r="AG1040" s="83">
        <v>130086</v>
      </c>
      <c r="AH1040" s="83">
        <v>4141</v>
      </c>
      <c r="AI1040" s="83"/>
      <c r="AJ1040" s="83" t="s">
        <v>7842</v>
      </c>
      <c r="AK1040" s="83" t="s">
        <v>7865</v>
      </c>
      <c r="AL1040" s="89" t="s">
        <v>9039</v>
      </c>
      <c r="AM1040" s="83"/>
      <c r="AN1040" s="85">
        <v>40850.468587962961</v>
      </c>
      <c r="AO1040" s="89" t="s">
        <v>9943</v>
      </c>
      <c r="AP1040" s="83" t="b">
        <v>0</v>
      </c>
      <c r="AQ1040" s="83" t="b">
        <v>0</v>
      </c>
      <c r="AR1040" s="83" t="b">
        <v>1</v>
      </c>
      <c r="AS1040" s="83" t="s">
        <v>5605</v>
      </c>
      <c r="AT1040" s="83">
        <v>463</v>
      </c>
      <c r="AU1040" s="89" t="s">
        <v>9971</v>
      </c>
      <c r="AV1040" s="83" t="b">
        <v>0</v>
      </c>
      <c r="AW1040" s="83" t="s">
        <v>10421</v>
      </c>
      <c r="AX1040" s="89" t="s">
        <v>11459</v>
      </c>
      <c r="AY1040" s="83" t="s">
        <v>66</v>
      </c>
      <c r="AZ1040" s="2"/>
      <c r="BA1040" s="3"/>
      <c r="BB1040" s="3"/>
      <c r="BC1040" s="3"/>
      <c r="BD1040" s="3"/>
    </row>
    <row r="1041" spans="1:56" x14ac:dyDescent="0.55000000000000004">
      <c r="A1041" s="69" t="s">
        <v>935</v>
      </c>
      <c r="B1041" s="70"/>
      <c r="C1041" s="70"/>
      <c r="D1041" s="71"/>
      <c r="E1041" s="73"/>
      <c r="F1041" s="107" t="s">
        <v>10409</v>
      </c>
      <c r="G1041" s="70"/>
      <c r="H1041" s="74"/>
      <c r="I1041" s="75"/>
      <c r="J1041" s="75"/>
      <c r="K1041" s="74" t="s">
        <v>12514</v>
      </c>
      <c r="L1041" s="78"/>
      <c r="M1041" s="79"/>
      <c r="N1041" s="79"/>
      <c r="O1041" s="80"/>
      <c r="P1041" s="81"/>
      <c r="Q1041" s="81"/>
      <c r="R1041" s="91"/>
      <c r="S1041" s="91"/>
      <c r="T1041" s="91"/>
      <c r="U1041" s="91"/>
      <c r="V1041" s="52"/>
      <c r="W1041" s="52"/>
      <c r="X1041" s="52"/>
      <c r="Y1041" s="52"/>
      <c r="Z1041" s="51"/>
      <c r="AA1041" s="76"/>
      <c r="AB1041" s="76"/>
      <c r="AC1041" s="77"/>
      <c r="AD1041" s="83" t="s">
        <v>6883</v>
      </c>
      <c r="AE1041" s="83">
        <v>511</v>
      </c>
      <c r="AF1041" s="83">
        <v>480</v>
      </c>
      <c r="AG1041" s="83">
        <v>946</v>
      </c>
      <c r="AH1041" s="83">
        <v>1872</v>
      </c>
      <c r="AI1041" s="83"/>
      <c r="AJ1041" s="83" t="s">
        <v>7843</v>
      </c>
      <c r="AK1041" s="83" t="s">
        <v>8213</v>
      </c>
      <c r="AL1041" s="83"/>
      <c r="AM1041" s="83"/>
      <c r="AN1041" s="85">
        <v>40505.497743055559</v>
      </c>
      <c r="AO1041" s="89" t="s">
        <v>9944</v>
      </c>
      <c r="AP1041" s="83" t="b">
        <v>1</v>
      </c>
      <c r="AQ1041" s="83" t="b">
        <v>0</v>
      </c>
      <c r="AR1041" s="83" t="b">
        <v>1</v>
      </c>
      <c r="AS1041" s="83" t="s">
        <v>5604</v>
      </c>
      <c r="AT1041" s="83">
        <v>10</v>
      </c>
      <c r="AU1041" s="89" t="s">
        <v>9970</v>
      </c>
      <c r="AV1041" s="83" t="b">
        <v>0</v>
      </c>
      <c r="AW1041" s="83" t="s">
        <v>10421</v>
      </c>
      <c r="AX1041" s="89" t="s">
        <v>11460</v>
      </c>
      <c r="AY1041" s="83" t="s">
        <v>66</v>
      </c>
      <c r="AZ1041" s="2"/>
      <c r="BA1041" s="3"/>
      <c r="BB1041" s="3"/>
      <c r="BC1041" s="3"/>
      <c r="BD1041" s="3"/>
    </row>
    <row r="1042" spans="1:56" x14ac:dyDescent="0.55000000000000004">
      <c r="A1042" s="69" t="s">
        <v>936</v>
      </c>
      <c r="B1042" s="70"/>
      <c r="C1042" s="70"/>
      <c r="D1042" s="71"/>
      <c r="E1042" s="73"/>
      <c r="F1042" s="107" t="s">
        <v>3251</v>
      </c>
      <c r="G1042" s="70"/>
      <c r="H1042" s="74"/>
      <c r="I1042" s="75"/>
      <c r="J1042" s="75"/>
      <c r="K1042" s="74" t="s">
        <v>12515</v>
      </c>
      <c r="L1042" s="78"/>
      <c r="M1042" s="79"/>
      <c r="N1042" s="79"/>
      <c r="O1042" s="80"/>
      <c r="P1042" s="81"/>
      <c r="Q1042" s="81"/>
      <c r="R1042" s="91"/>
      <c r="S1042" s="91"/>
      <c r="T1042" s="91"/>
      <c r="U1042" s="91"/>
      <c r="V1042" s="52"/>
      <c r="W1042" s="52"/>
      <c r="X1042" s="52"/>
      <c r="Y1042" s="52"/>
      <c r="Z1042" s="51"/>
      <c r="AA1042" s="76"/>
      <c r="AB1042" s="76"/>
      <c r="AC1042" s="77"/>
      <c r="AD1042" s="83" t="s">
        <v>6884</v>
      </c>
      <c r="AE1042" s="83">
        <v>60</v>
      </c>
      <c r="AF1042" s="83">
        <v>21</v>
      </c>
      <c r="AG1042" s="83">
        <v>791</v>
      </c>
      <c r="AH1042" s="83">
        <v>167</v>
      </c>
      <c r="AI1042" s="83"/>
      <c r="AJ1042" s="83"/>
      <c r="AK1042" s="83" t="s">
        <v>8357</v>
      </c>
      <c r="AL1042" s="83"/>
      <c r="AM1042" s="83"/>
      <c r="AN1042" s="85">
        <v>40965.865451388891</v>
      </c>
      <c r="AO1042" s="89" t="s">
        <v>9945</v>
      </c>
      <c r="AP1042" s="83" t="b">
        <v>0</v>
      </c>
      <c r="AQ1042" s="83" t="b">
        <v>0</v>
      </c>
      <c r="AR1042" s="83" t="b">
        <v>1</v>
      </c>
      <c r="AS1042" s="83" t="s">
        <v>5605</v>
      </c>
      <c r="AT1042" s="83">
        <v>0</v>
      </c>
      <c r="AU1042" s="89" t="s">
        <v>9970</v>
      </c>
      <c r="AV1042" s="83" t="b">
        <v>0</v>
      </c>
      <c r="AW1042" s="83" t="s">
        <v>10421</v>
      </c>
      <c r="AX1042" s="89" t="s">
        <v>11461</v>
      </c>
      <c r="AY1042" s="83" t="s">
        <v>66</v>
      </c>
      <c r="AZ1042" s="2"/>
      <c r="BA1042" s="3"/>
      <c r="BB1042" s="3"/>
      <c r="BC1042" s="3"/>
      <c r="BD1042" s="3"/>
    </row>
    <row r="1043" spans="1:56" x14ac:dyDescent="0.55000000000000004">
      <c r="A1043" s="69" t="s">
        <v>938</v>
      </c>
      <c r="B1043" s="70"/>
      <c r="C1043" s="70"/>
      <c r="D1043" s="71"/>
      <c r="E1043" s="73"/>
      <c r="F1043" s="107" t="s">
        <v>3253</v>
      </c>
      <c r="G1043" s="70"/>
      <c r="H1043" s="74"/>
      <c r="I1043" s="75"/>
      <c r="J1043" s="75"/>
      <c r="K1043" s="74" t="s">
        <v>12516</v>
      </c>
      <c r="L1043" s="78"/>
      <c r="M1043" s="79"/>
      <c r="N1043" s="79"/>
      <c r="O1043" s="80"/>
      <c r="P1043" s="81"/>
      <c r="Q1043" s="81"/>
      <c r="R1043" s="91"/>
      <c r="S1043" s="91"/>
      <c r="T1043" s="91"/>
      <c r="U1043" s="91"/>
      <c r="V1043" s="52"/>
      <c r="W1043" s="52"/>
      <c r="X1043" s="52"/>
      <c r="Y1043" s="52"/>
      <c r="Z1043" s="51"/>
      <c r="AA1043" s="76"/>
      <c r="AB1043" s="76"/>
      <c r="AC1043" s="77"/>
      <c r="AD1043" s="83" t="s">
        <v>6885</v>
      </c>
      <c r="AE1043" s="83">
        <v>416</v>
      </c>
      <c r="AF1043" s="83">
        <v>878</v>
      </c>
      <c r="AG1043" s="83">
        <v>44899</v>
      </c>
      <c r="AH1043" s="83">
        <v>22363</v>
      </c>
      <c r="AI1043" s="83"/>
      <c r="AJ1043" s="83" t="s">
        <v>7844</v>
      </c>
      <c r="AK1043" s="83" t="s">
        <v>8358</v>
      </c>
      <c r="AL1043" s="83"/>
      <c r="AM1043" s="83"/>
      <c r="AN1043" s="85">
        <v>40958.477719907409</v>
      </c>
      <c r="AO1043" s="89" t="s">
        <v>9946</v>
      </c>
      <c r="AP1043" s="83" t="b">
        <v>0</v>
      </c>
      <c r="AQ1043" s="83" t="b">
        <v>0</v>
      </c>
      <c r="AR1043" s="83" t="b">
        <v>1</v>
      </c>
      <c r="AS1043" s="83" t="s">
        <v>5604</v>
      </c>
      <c r="AT1043" s="83">
        <v>6</v>
      </c>
      <c r="AU1043" s="89" t="s">
        <v>9985</v>
      </c>
      <c r="AV1043" s="83" t="b">
        <v>0</v>
      </c>
      <c r="AW1043" s="83" t="s">
        <v>10421</v>
      </c>
      <c r="AX1043" s="89" t="s">
        <v>11462</v>
      </c>
      <c r="AY1043" s="83" t="s">
        <v>66</v>
      </c>
      <c r="AZ1043" s="2"/>
      <c r="BA1043" s="3"/>
      <c r="BB1043" s="3"/>
      <c r="BC1043" s="3"/>
      <c r="BD1043" s="3"/>
    </row>
    <row r="1044" spans="1:56" x14ac:dyDescent="0.55000000000000004">
      <c r="A1044" s="69" t="s">
        <v>939</v>
      </c>
      <c r="B1044" s="70"/>
      <c r="C1044" s="70"/>
      <c r="D1044" s="71"/>
      <c r="E1044" s="73"/>
      <c r="F1044" s="107" t="s">
        <v>10410</v>
      </c>
      <c r="G1044" s="70"/>
      <c r="H1044" s="74"/>
      <c r="I1044" s="75"/>
      <c r="J1044" s="75"/>
      <c r="K1044" s="74" t="s">
        <v>12517</v>
      </c>
      <c r="L1044" s="78"/>
      <c r="M1044" s="79"/>
      <c r="N1044" s="79"/>
      <c r="O1044" s="80"/>
      <c r="P1044" s="81"/>
      <c r="Q1044" s="81"/>
      <c r="R1044" s="91"/>
      <c r="S1044" s="91"/>
      <c r="T1044" s="91"/>
      <c r="U1044" s="91"/>
      <c r="V1044" s="52"/>
      <c r="W1044" s="52"/>
      <c r="X1044" s="52"/>
      <c r="Y1044" s="52"/>
      <c r="Z1044" s="51"/>
      <c r="AA1044" s="76"/>
      <c r="AB1044" s="76"/>
      <c r="AC1044" s="77"/>
      <c r="AD1044" s="83" t="s">
        <v>6886</v>
      </c>
      <c r="AE1044" s="83">
        <v>1917</v>
      </c>
      <c r="AF1044" s="83">
        <v>7993</v>
      </c>
      <c r="AG1044" s="83">
        <v>6207</v>
      </c>
      <c r="AH1044" s="83">
        <v>6183</v>
      </c>
      <c r="AI1044" s="83"/>
      <c r="AJ1044" s="83" t="s">
        <v>7845</v>
      </c>
      <c r="AK1044" s="83" t="s">
        <v>7946</v>
      </c>
      <c r="AL1044" s="89" t="s">
        <v>9040</v>
      </c>
      <c r="AM1044" s="83"/>
      <c r="AN1044" s="85">
        <v>40617.767106481479</v>
      </c>
      <c r="AO1044" s="89" t="s">
        <v>9947</v>
      </c>
      <c r="AP1044" s="83" t="b">
        <v>0</v>
      </c>
      <c r="AQ1044" s="83" t="b">
        <v>0</v>
      </c>
      <c r="AR1044" s="83" t="b">
        <v>1</v>
      </c>
      <c r="AS1044" s="83" t="s">
        <v>5604</v>
      </c>
      <c r="AT1044" s="83">
        <v>395</v>
      </c>
      <c r="AU1044" s="89" t="s">
        <v>9970</v>
      </c>
      <c r="AV1044" s="83" t="b">
        <v>0</v>
      </c>
      <c r="AW1044" s="83" t="s">
        <v>10421</v>
      </c>
      <c r="AX1044" s="89" t="s">
        <v>11463</v>
      </c>
      <c r="AY1044" s="83" t="s">
        <v>66</v>
      </c>
      <c r="AZ1044" s="2"/>
      <c r="BA1044" s="3"/>
      <c r="BB1044" s="3"/>
      <c r="BC1044" s="3"/>
      <c r="BD1044" s="3"/>
    </row>
    <row r="1045" spans="1:56" x14ac:dyDescent="0.55000000000000004">
      <c r="A1045" s="69" t="s">
        <v>940</v>
      </c>
      <c r="B1045" s="70"/>
      <c r="C1045" s="70"/>
      <c r="D1045" s="71"/>
      <c r="E1045" s="73"/>
      <c r="F1045" s="107" t="s">
        <v>3254</v>
      </c>
      <c r="G1045" s="70"/>
      <c r="H1045" s="74"/>
      <c r="I1045" s="75"/>
      <c r="J1045" s="75"/>
      <c r="K1045" s="74" t="s">
        <v>12518</v>
      </c>
      <c r="L1045" s="78"/>
      <c r="M1045" s="79"/>
      <c r="N1045" s="79"/>
      <c r="O1045" s="80"/>
      <c r="P1045" s="81"/>
      <c r="Q1045" s="81"/>
      <c r="R1045" s="91"/>
      <c r="S1045" s="91"/>
      <c r="T1045" s="91"/>
      <c r="U1045" s="91"/>
      <c r="V1045" s="52"/>
      <c r="W1045" s="52"/>
      <c r="X1045" s="52"/>
      <c r="Y1045" s="52"/>
      <c r="Z1045" s="51"/>
      <c r="AA1045" s="76"/>
      <c r="AB1045" s="76"/>
      <c r="AC1045" s="77"/>
      <c r="AD1045" s="83" t="s">
        <v>6887</v>
      </c>
      <c r="AE1045" s="83">
        <v>2365</v>
      </c>
      <c r="AF1045" s="83">
        <v>1728</v>
      </c>
      <c r="AG1045" s="83">
        <v>102415</v>
      </c>
      <c r="AH1045" s="83">
        <v>1375</v>
      </c>
      <c r="AI1045" s="83"/>
      <c r="AJ1045" s="83" t="s">
        <v>7846</v>
      </c>
      <c r="AK1045" s="83" t="s">
        <v>8359</v>
      </c>
      <c r="AL1045" s="83"/>
      <c r="AM1045" s="83"/>
      <c r="AN1045" s="85">
        <v>41707.958715277775</v>
      </c>
      <c r="AO1045" s="89" t="s">
        <v>9948</v>
      </c>
      <c r="AP1045" s="83" t="b">
        <v>0</v>
      </c>
      <c r="AQ1045" s="83" t="b">
        <v>0</v>
      </c>
      <c r="AR1045" s="83" t="b">
        <v>1</v>
      </c>
      <c r="AS1045" s="83" t="s">
        <v>9966</v>
      </c>
      <c r="AT1045" s="83">
        <v>110</v>
      </c>
      <c r="AU1045" s="89" t="s">
        <v>9970</v>
      </c>
      <c r="AV1045" s="83" t="b">
        <v>0</v>
      </c>
      <c r="AW1045" s="83" t="s">
        <v>10421</v>
      </c>
      <c r="AX1045" s="89" t="s">
        <v>11464</v>
      </c>
      <c r="AY1045" s="83" t="s">
        <v>66</v>
      </c>
      <c r="AZ1045" s="2"/>
      <c r="BA1045" s="3"/>
      <c r="BB1045" s="3"/>
      <c r="BC1045" s="3"/>
      <c r="BD1045" s="3"/>
    </row>
    <row r="1046" spans="1:56" x14ac:dyDescent="0.55000000000000004">
      <c r="A1046" s="69" t="s">
        <v>1259</v>
      </c>
      <c r="B1046" s="70"/>
      <c r="C1046" s="70"/>
      <c r="D1046" s="71"/>
      <c r="E1046" s="73"/>
      <c r="F1046" s="107" t="s">
        <v>10411</v>
      </c>
      <c r="G1046" s="70"/>
      <c r="H1046" s="74"/>
      <c r="I1046" s="75"/>
      <c r="J1046" s="75"/>
      <c r="K1046" s="74" t="s">
        <v>12519</v>
      </c>
      <c r="L1046" s="78"/>
      <c r="M1046" s="79"/>
      <c r="N1046" s="79"/>
      <c r="O1046" s="80"/>
      <c r="P1046" s="81"/>
      <c r="Q1046" s="81"/>
      <c r="R1046" s="91"/>
      <c r="S1046" s="91"/>
      <c r="T1046" s="91"/>
      <c r="U1046" s="91"/>
      <c r="V1046" s="52"/>
      <c r="W1046" s="52"/>
      <c r="X1046" s="52"/>
      <c r="Y1046" s="52"/>
      <c r="Z1046" s="51"/>
      <c r="AA1046" s="76"/>
      <c r="AB1046" s="76"/>
      <c r="AC1046" s="77"/>
      <c r="AD1046" s="83" t="s">
        <v>6888</v>
      </c>
      <c r="AE1046" s="83">
        <v>7562</v>
      </c>
      <c r="AF1046" s="83">
        <v>23180</v>
      </c>
      <c r="AG1046" s="83">
        <v>29861</v>
      </c>
      <c r="AH1046" s="83">
        <v>12126</v>
      </c>
      <c r="AI1046" s="83"/>
      <c r="AJ1046" s="83" t="s">
        <v>7847</v>
      </c>
      <c r="AK1046" s="83" t="s">
        <v>7958</v>
      </c>
      <c r="AL1046" s="83"/>
      <c r="AM1046" s="83"/>
      <c r="AN1046" s="85">
        <v>40937.658634259256</v>
      </c>
      <c r="AO1046" s="89" t="s">
        <v>9949</v>
      </c>
      <c r="AP1046" s="83" t="b">
        <v>1</v>
      </c>
      <c r="AQ1046" s="83" t="b">
        <v>0</v>
      </c>
      <c r="AR1046" s="83" t="b">
        <v>0</v>
      </c>
      <c r="AS1046" s="83" t="s">
        <v>5604</v>
      </c>
      <c r="AT1046" s="83">
        <v>455</v>
      </c>
      <c r="AU1046" s="89" t="s">
        <v>9970</v>
      </c>
      <c r="AV1046" s="83" t="b">
        <v>1</v>
      </c>
      <c r="AW1046" s="83" t="s">
        <v>10421</v>
      </c>
      <c r="AX1046" s="89" t="s">
        <v>11465</v>
      </c>
      <c r="AY1046" s="83" t="s">
        <v>65</v>
      </c>
      <c r="AZ1046" s="2"/>
      <c r="BA1046" s="3"/>
      <c r="BB1046" s="3"/>
      <c r="BC1046" s="3"/>
      <c r="BD1046" s="3"/>
    </row>
    <row r="1047" spans="1:56" x14ac:dyDescent="0.55000000000000004">
      <c r="A1047" s="69" t="s">
        <v>1260</v>
      </c>
      <c r="B1047" s="70"/>
      <c r="C1047" s="70"/>
      <c r="D1047" s="71"/>
      <c r="E1047" s="73"/>
      <c r="F1047" s="107" t="s">
        <v>10412</v>
      </c>
      <c r="G1047" s="70"/>
      <c r="H1047" s="74"/>
      <c r="I1047" s="75"/>
      <c r="J1047" s="75"/>
      <c r="K1047" s="74" t="s">
        <v>12520</v>
      </c>
      <c r="L1047" s="78"/>
      <c r="M1047" s="79"/>
      <c r="N1047" s="79"/>
      <c r="O1047" s="80"/>
      <c r="P1047" s="81"/>
      <c r="Q1047" s="81"/>
      <c r="R1047" s="91"/>
      <c r="S1047" s="91"/>
      <c r="T1047" s="91"/>
      <c r="U1047" s="91"/>
      <c r="V1047" s="52"/>
      <c r="W1047" s="52"/>
      <c r="X1047" s="52"/>
      <c r="Y1047" s="52"/>
      <c r="Z1047" s="51"/>
      <c r="AA1047" s="76"/>
      <c r="AB1047" s="76"/>
      <c r="AC1047" s="77"/>
      <c r="AD1047" s="83" t="s">
        <v>6889</v>
      </c>
      <c r="AE1047" s="83">
        <v>1509</v>
      </c>
      <c r="AF1047" s="83">
        <v>2134</v>
      </c>
      <c r="AG1047" s="83">
        <v>2883</v>
      </c>
      <c r="AH1047" s="83">
        <v>1059</v>
      </c>
      <c r="AI1047" s="83"/>
      <c r="AJ1047" s="83" t="s">
        <v>7848</v>
      </c>
      <c r="AK1047" s="83" t="s">
        <v>8291</v>
      </c>
      <c r="AL1047" s="89" t="s">
        <v>9041</v>
      </c>
      <c r="AM1047" s="83"/>
      <c r="AN1047" s="85">
        <v>41656.732847222222</v>
      </c>
      <c r="AO1047" s="89" t="s">
        <v>9950</v>
      </c>
      <c r="AP1047" s="83" t="b">
        <v>0</v>
      </c>
      <c r="AQ1047" s="83" t="b">
        <v>0</v>
      </c>
      <c r="AR1047" s="83" t="b">
        <v>1</v>
      </c>
      <c r="AS1047" s="83" t="s">
        <v>5604</v>
      </c>
      <c r="AT1047" s="83">
        <v>62</v>
      </c>
      <c r="AU1047" s="89" t="s">
        <v>9970</v>
      </c>
      <c r="AV1047" s="83" t="b">
        <v>0</v>
      </c>
      <c r="AW1047" s="83" t="s">
        <v>10421</v>
      </c>
      <c r="AX1047" s="89" t="s">
        <v>11466</v>
      </c>
      <c r="AY1047" s="83" t="s">
        <v>65</v>
      </c>
      <c r="AZ1047" s="2"/>
      <c r="BA1047" s="3"/>
      <c r="BB1047" s="3"/>
      <c r="BC1047" s="3"/>
      <c r="BD1047" s="3"/>
    </row>
    <row r="1048" spans="1:56" x14ac:dyDescent="0.55000000000000004">
      <c r="A1048" s="69" t="s">
        <v>1261</v>
      </c>
      <c r="B1048" s="70"/>
      <c r="C1048" s="70"/>
      <c r="D1048" s="71"/>
      <c r="E1048" s="73"/>
      <c r="F1048" s="107" t="s">
        <v>10413</v>
      </c>
      <c r="G1048" s="70"/>
      <c r="H1048" s="74"/>
      <c r="I1048" s="75"/>
      <c r="J1048" s="75"/>
      <c r="K1048" s="74" t="s">
        <v>12521</v>
      </c>
      <c r="L1048" s="78"/>
      <c r="M1048" s="79"/>
      <c r="N1048" s="79"/>
      <c r="O1048" s="80"/>
      <c r="P1048" s="81"/>
      <c r="Q1048" s="81"/>
      <c r="R1048" s="91"/>
      <c r="S1048" s="91"/>
      <c r="T1048" s="91"/>
      <c r="U1048" s="91"/>
      <c r="V1048" s="52"/>
      <c r="W1048" s="52"/>
      <c r="X1048" s="52"/>
      <c r="Y1048" s="52"/>
      <c r="Z1048" s="51"/>
      <c r="AA1048" s="76"/>
      <c r="AB1048" s="76"/>
      <c r="AC1048" s="77"/>
      <c r="AD1048" s="83" t="s">
        <v>6890</v>
      </c>
      <c r="AE1048" s="83">
        <v>840</v>
      </c>
      <c r="AF1048" s="83">
        <v>1652</v>
      </c>
      <c r="AG1048" s="83">
        <v>4061</v>
      </c>
      <c r="AH1048" s="83">
        <v>1055</v>
      </c>
      <c r="AI1048" s="83"/>
      <c r="AJ1048" s="83" t="s">
        <v>7849</v>
      </c>
      <c r="AK1048" s="83" t="s">
        <v>8360</v>
      </c>
      <c r="AL1048" s="89" t="s">
        <v>9042</v>
      </c>
      <c r="AM1048" s="83"/>
      <c r="AN1048" s="85">
        <v>41422.515462962961</v>
      </c>
      <c r="AO1048" s="89" t="s">
        <v>9951</v>
      </c>
      <c r="AP1048" s="83" t="b">
        <v>0</v>
      </c>
      <c r="AQ1048" s="83" t="b">
        <v>0</v>
      </c>
      <c r="AR1048" s="83" t="b">
        <v>1</v>
      </c>
      <c r="AS1048" s="83" t="s">
        <v>5604</v>
      </c>
      <c r="AT1048" s="83">
        <v>46</v>
      </c>
      <c r="AU1048" s="89" t="s">
        <v>9970</v>
      </c>
      <c r="AV1048" s="83" t="b">
        <v>0</v>
      </c>
      <c r="AW1048" s="83" t="s">
        <v>10421</v>
      </c>
      <c r="AX1048" s="89" t="s">
        <v>11467</v>
      </c>
      <c r="AY1048" s="83" t="s">
        <v>65</v>
      </c>
      <c r="AZ1048" s="2"/>
      <c r="BA1048" s="3"/>
      <c r="BB1048" s="3"/>
      <c r="BC1048" s="3"/>
      <c r="BD1048" s="3"/>
    </row>
    <row r="1049" spans="1:56" x14ac:dyDescent="0.55000000000000004">
      <c r="A1049" s="69" t="s">
        <v>1262</v>
      </c>
      <c r="B1049" s="70"/>
      <c r="C1049" s="70"/>
      <c r="D1049" s="71"/>
      <c r="E1049" s="73"/>
      <c r="F1049" s="107" t="s">
        <v>10414</v>
      </c>
      <c r="G1049" s="70"/>
      <c r="H1049" s="74"/>
      <c r="I1049" s="75"/>
      <c r="J1049" s="75"/>
      <c r="K1049" s="74" t="s">
        <v>12522</v>
      </c>
      <c r="L1049" s="78"/>
      <c r="M1049" s="79"/>
      <c r="N1049" s="79"/>
      <c r="O1049" s="80"/>
      <c r="P1049" s="81"/>
      <c r="Q1049" s="81"/>
      <c r="R1049" s="91"/>
      <c r="S1049" s="91"/>
      <c r="T1049" s="91"/>
      <c r="U1049" s="91"/>
      <c r="V1049" s="52"/>
      <c r="W1049" s="52"/>
      <c r="X1049" s="52"/>
      <c r="Y1049" s="52"/>
      <c r="Z1049" s="51"/>
      <c r="AA1049" s="76"/>
      <c r="AB1049" s="76"/>
      <c r="AC1049" s="77"/>
      <c r="AD1049" s="83" t="s">
        <v>6891</v>
      </c>
      <c r="AE1049" s="83">
        <v>1098</v>
      </c>
      <c r="AF1049" s="83">
        <v>943</v>
      </c>
      <c r="AG1049" s="83">
        <v>1054</v>
      </c>
      <c r="AH1049" s="83">
        <v>6668</v>
      </c>
      <c r="AI1049" s="83"/>
      <c r="AJ1049" s="83" t="s">
        <v>7850</v>
      </c>
      <c r="AK1049" s="83" t="s">
        <v>8295</v>
      </c>
      <c r="AL1049" s="89" t="s">
        <v>9043</v>
      </c>
      <c r="AM1049" s="83"/>
      <c r="AN1049" s="85">
        <v>41767.324560185189</v>
      </c>
      <c r="AO1049" s="89" t="s">
        <v>9952</v>
      </c>
      <c r="AP1049" s="83" t="b">
        <v>0</v>
      </c>
      <c r="AQ1049" s="83" t="b">
        <v>0</v>
      </c>
      <c r="AR1049" s="83" t="b">
        <v>1</v>
      </c>
      <c r="AS1049" s="83" t="s">
        <v>5604</v>
      </c>
      <c r="AT1049" s="83">
        <v>25</v>
      </c>
      <c r="AU1049" s="89" t="s">
        <v>9970</v>
      </c>
      <c r="AV1049" s="83" t="b">
        <v>0</v>
      </c>
      <c r="AW1049" s="83" t="s">
        <v>10421</v>
      </c>
      <c r="AX1049" s="89" t="s">
        <v>11468</v>
      </c>
      <c r="AY1049" s="83" t="s">
        <v>65</v>
      </c>
      <c r="AZ1049" s="2"/>
      <c r="BA1049" s="3"/>
      <c r="BB1049" s="3"/>
      <c r="BC1049" s="3"/>
      <c r="BD1049" s="3"/>
    </row>
    <row r="1050" spans="1:56" x14ac:dyDescent="0.55000000000000004">
      <c r="A1050" s="69" t="s">
        <v>1263</v>
      </c>
      <c r="B1050" s="70"/>
      <c r="C1050" s="70"/>
      <c r="D1050" s="71"/>
      <c r="E1050" s="73"/>
      <c r="F1050" s="107" t="s">
        <v>10415</v>
      </c>
      <c r="G1050" s="70"/>
      <c r="H1050" s="74"/>
      <c r="I1050" s="75"/>
      <c r="J1050" s="75"/>
      <c r="K1050" s="74" t="s">
        <v>12523</v>
      </c>
      <c r="L1050" s="78"/>
      <c r="M1050" s="79"/>
      <c r="N1050" s="79"/>
      <c r="O1050" s="80"/>
      <c r="P1050" s="81"/>
      <c r="Q1050" s="81"/>
      <c r="R1050" s="91"/>
      <c r="S1050" s="91"/>
      <c r="T1050" s="91"/>
      <c r="U1050" s="91"/>
      <c r="V1050" s="52"/>
      <c r="W1050" s="52"/>
      <c r="X1050" s="52"/>
      <c r="Y1050" s="52"/>
      <c r="Z1050" s="51"/>
      <c r="AA1050" s="76"/>
      <c r="AB1050" s="76"/>
      <c r="AC1050" s="77"/>
      <c r="AD1050" s="83" t="s">
        <v>6892</v>
      </c>
      <c r="AE1050" s="83">
        <v>2452</v>
      </c>
      <c r="AF1050" s="83">
        <v>1876427</v>
      </c>
      <c r="AG1050" s="83">
        <v>10886</v>
      </c>
      <c r="AH1050" s="83">
        <v>160</v>
      </c>
      <c r="AI1050" s="83"/>
      <c r="AJ1050" s="83" t="s">
        <v>7851</v>
      </c>
      <c r="AK1050" s="83" t="s">
        <v>8029</v>
      </c>
      <c r="AL1050" s="89" t="s">
        <v>9044</v>
      </c>
      <c r="AM1050" s="83"/>
      <c r="AN1050" s="85">
        <v>40235.6565162037</v>
      </c>
      <c r="AO1050" s="89" t="s">
        <v>9953</v>
      </c>
      <c r="AP1050" s="83" t="b">
        <v>0</v>
      </c>
      <c r="AQ1050" s="83" t="b">
        <v>0</v>
      </c>
      <c r="AR1050" s="83" t="b">
        <v>0</v>
      </c>
      <c r="AS1050" s="83" t="s">
        <v>5604</v>
      </c>
      <c r="AT1050" s="83">
        <v>6434</v>
      </c>
      <c r="AU1050" s="89" t="s">
        <v>9969</v>
      </c>
      <c r="AV1050" s="83" t="b">
        <v>1</v>
      </c>
      <c r="AW1050" s="83" t="s">
        <v>10421</v>
      </c>
      <c r="AX1050" s="89" t="s">
        <v>11469</v>
      </c>
      <c r="AY1050" s="83" t="s">
        <v>65</v>
      </c>
      <c r="AZ1050" s="2"/>
      <c r="BA1050" s="3"/>
      <c r="BB1050" s="3"/>
      <c r="BC1050" s="3"/>
      <c r="BD1050" s="3"/>
    </row>
    <row r="1051" spans="1:56" x14ac:dyDescent="0.55000000000000004">
      <c r="A1051" s="69" t="s">
        <v>943</v>
      </c>
      <c r="B1051" s="70"/>
      <c r="C1051" s="70"/>
      <c r="D1051" s="71"/>
      <c r="E1051" s="73"/>
      <c r="F1051" s="107" t="s">
        <v>3256</v>
      </c>
      <c r="G1051" s="70"/>
      <c r="H1051" s="74"/>
      <c r="I1051" s="75"/>
      <c r="J1051" s="75"/>
      <c r="K1051" s="74" t="s">
        <v>12524</v>
      </c>
      <c r="L1051" s="78"/>
      <c r="M1051" s="79"/>
      <c r="N1051" s="79"/>
      <c r="O1051" s="80"/>
      <c r="P1051" s="81"/>
      <c r="Q1051" s="81"/>
      <c r="R1051" s="91"/>
      <c r="S1051" s="91"/>
      <c r="T1051" s="91"/>
      <c r="U1051" s="91"/>
      <c r="V1051" s="52"/>
      <c r="W1051" s="52"/>
      <c r="X1051" s="52"/>
      <c r="Y1051" s="52"/>
      <c r="Z1051" s="51"/>
      <c r="AA1051" s="76"/>
      <c r="AB1051" s="76"/>
      <c r="AC1051" s="77"/>
      <c r="AD1051" s="83" t="s">
        <v>6893</v>
      </c>
      <c r="AE1051" s="83">
        <v>351</v>
      </c>
      <c r="AF1051" s="83">
        <v>213</v>
      </c>
      <c r="AG1051" s="83">
        <v>1555</v>
      </c>
      <c r="AH1051" s="83">
        <v>1560</v>
      </c>
      <c r="AI1051" s="83"/>
      <c r="AJ1051" s="83" t="s">
        <v>7852</v>
      </c>
      <c r="AK1051" s="83" t="s">
        <v>8361</v>
      </c>
      <c r="AL1051" s="89" t="s">
        <v>9045</v>
      </c>
      <c r="AM1051" s="83"/>
      <c r="AN1051" s="85">
        <v>42488.621574074074</v>
      </c>
      <c r="AO1051" s="89" t="s">
        <v>9954</v>
      </c>
      <c r="AP1051" s="83" t="b">
        <v>0</v>
      </c>
      <c r="AQ1051" s="83" t="b">
        <v>0</v>
      </c>
      <c r="AR1051" s="83" t="b">
        <v>0</v>
      </c>
      <c r="AS1051" s="83" t="s">
        <v>5605</v>
      </c>
      <c r="AT1051" s="83">
        <v>6</v>
      </c>
      <c r="AU1051" s="89" t="s">
        <v>9970</v>
      </c>
      <c r="AV1051" s="83" t="b">
        <v>0</v>
      </c>
      <c r="AW1051" s="83" t="s">
        <v>10421</v>
      </c>
      <c r="AX1051" s="89" t="s">
        <v>11470</v>
      </c>
      <c r="AY1051" s="83" t="s">
        <v>66</v>
      </c>
      <c r="AZ1051" s="2"/>
      <c r="BA1051" s="3"/>
      <c r="BB1051" s="3"/>
      <c r="BC1051" s="3"/>
      <c r="BD1051" s="3"/>
    </row>
    <row r="1052" spans="1:56" x14ac:dyDescent="0.55000000000000004">
      <c r="A1052" s="69" t="s">
        <v>1264</v>
      </c>
      <c r="B1052" s="70"/>
      <c r="C1052" s="70"/>
      <c r="D1052" s="71"/>
      <c r="E1052" s="73"/>
      <c r="F1052" s="107" t="s">
        <v>10416</v>
      </c>
      <c r="G1052" s="70"/>
      <c r="H1052" s="74"/>
      <c r="I1052" s="75"/>
      <c r="J1052" s="75"/>
      <c r="K1052" s="74" t="s">
        <v>12525</v>
      </c>
      <c r="L1052" s="78"/>
      <c r="M1052" s="79"/>
      <c r="N1052" s="79"/>
      <c r="O1052" s="80"/>
      <c r="P1052" s="81"/>
      <c r="Q1052" s="81"/>
      <c r="R1052" s="91"/>
      <c r="S1052" s="91"/>
      <c r="T1052" s="91"/>
      <c r="U1052" s="91"/>
      <c r="V1052" s="52"/>
      <c r="W1052" s="52"/>
      <c r="X1052" s="52"/>
      <c r="Y1052" s="52"/>
      <c r="Z1052" s="51"/>
      <c r="AA1052" s="76"/>
      <c r="AB1052" s="76"/>
      <c r="AC1052" s="77"/>
      <c r="AD1052" s="83" t="s">
        <v>6894</v>
      </c>
      <c r="AE1052" s="83">
        <v>51</v>
      </c>
      <c r="AF1052" s="83">
        <v>61</v>
      </c>
      <c r="AG1052" s="83">
        <v>62</v>
      </c>
      <c r="AH1052" s="83">
        <v>1</v>
      </c>
      <c r="AI1052" s="83"/>
      <c r="AJ1052" s="83" t="s">
        <v>7853</v>
      </c>
      <c r="AK1052" s="83" t="s">
        <v>8362</v>
      </c>
      <c r="AL1052" s="89" t="s">
        <v>9046</v>
      </c>
      <c r="AM1052" s="83"/>
      <c r="AN1052" s="85">
        <v>42216.304537037038</v>
      </c>
      <c r="AO1052" s="89" t="s">
        <v>9955</v>
      </c>
      <c r="AP1052" s="83" t="b">
        <v>0</v>
      </c>
      <c r="AQ1052" s="83" t="b">
        <v>0</v>
      </c>
      <c r="AR1052" s="83" t="b">
        <v>1</v>
      </c>
      <c r="AS1052" s="83" t="s">
        <v>5605</v>
      </c>
      <c r="AT1052" s="83">
        <v>1</v>
      </c>
      <c r="AU1052" s="89" t="s">
        <v>9970</v>
      </c>
      <c r="AV1052" s="83" t="b">
        <v>0</v>
      </c>
      <c r="AW1052" s="83" t="s">
        <v>10421</v>
      </c>
      <c r="AX1052" s="89" t="s">
        <v>11471</v>
      </c>
      <c r="AY1052" s="83" t="s">
        <v>65</v>
      </c>
      <c r="AZ1052" s="2"/>
      <c r="BA1052" s="3"/>
      <c r="BB1052" s="3"/>
      <c r="BC1052" s="3"/>
      <c r="BD1052" s="3"/>
    </row>
    <row r="1053" spans="1:56" x14ac:dyDescent="0.55000000000000004">
      <c r="A1053" s="69" t="s">
        <v>1265</v>
      </c>
      <c r="B1053" s="70"/>
      <c r="C1053" s="70"/>
      <c r="D1053" s="71"/>
      <c r="E1053" s="73"/>
      <c r="F1053" s="107" t="s">
        <v>10417</v>
      </c>
      <c r="G1053" s="70"/>
      <c r="H1053" s="74"/>
      <c r="I1053" s="75"/>
      <c r="J1053" s="75"/>
      <c r="K1053" s="74" t="s">
        <v>12526</v>
      </c>
      <c r="L1053" s="78"/>
      <c r="M1053" s="79"/>
      <c r="N1053" s="79"/>
      <c r="O1053" s="80"/>
      <c r="P1053" s="81"/>
      <c r="Q1053" s="81"/>
      <c r="R1053" s="91"/>
      <c r="S1053" s="91"/>
      <c r="T1053" s="91"/>
      <c r="U1053" s="91"/>
      <c r="V1053" s="52"/>
      <c r="W1053" s="52"/>
      <c r="X1053" s="52"/>
      <c r="Y1053" s="52"/>
      <c r="Z1053" s="51"/>
      <c r="AA1053" s="76"/>
      <c r="AB1053" s="76"/>
      <c r="AC1053" s="77"/>
      <c r="AD1053" s="83" t="s">
        <v>5689</v>
      </c>
      <c r="AE1053" s="83">
        <v>11907</v>
      </c>
      <c r="AF1053" s="83">
        <v>1747900</v>
      </c>
      <c r="AG1053" s="83">
        <v>44296</v>
      </c>
      <c r="AH1053" s="83">
        <v>3310</v>
      </c>
      <c r="AI1053" s="83"/>
      <c r="AJ1053" s="83" t="s">
        <v>7854</v>
      </c>
      <c r="AK1053" s="83" t="s">
        <v>8363</v>
      </c>
      <c r="AL1053" s="89" t="s">
        <v>9047</v>
      </c>
      <c r="AM1053" s="83"/>
      <c r="AN1053" s="85">
        <v>39150.117777777778</v>
      </c>
      <c r="AO1053" s="89" t="s">
        <v>9956</v>
      </c>
      <c r="AP1053" s="83" t="b">
        <v>0</v>
      </c>
      <c r="AQ1053" s="83" t="b">
        <v>0</v>
      </c>
      <c r="AR1053" s="83" t="b">
        <v>1</v>
      </c>
      <c r="AS1053" s="83" t="s">
        <v>5604</v>
      </c>
      <c r="AT1053" s="83">
        <v>12025</v>
      </c>
      <c r="AU1053" s="89" t="s">
        <v>9970</v>
      </c>
      <c r="AV1053" s="83" t="b">
        <v>1</v>
      </c>
      <c r="AW1053" s="83" t="s">
        <v>10421</v>
      </c>
      <c r="AX1053" s="89" t="s">
        <v>11472</v>
      </c>
      <c r="AY1053" s="83" t="s">
        <v>65</v>
      </c>
      <c r="AZ1053" s="2"/>
      <c r="BA1053" s="3"/>
      <c r="BB1053" s="3"/>
      <c r="BC1053" s="3"/>
      <c r="BD1053" s="3"/>
    </row>
    <row r="1054" spans="1:56" x14ac:dyDescent="0.55000000000000004">
      <c r="A1054" s="69" t="s">
        <v>1266</v>
      </c>
      <c r="B1054" s="70"/>
      <c r="C1054" s="70"/>
      <c r="D1054" s="71"/>
      <c r="E1054" s="73"/>
      <c r="F1054" s="107" t="s">
        <v>10418</v>
      </c>
      <c r="G1054" s="70"/>
      <c r="H1054" s="74"/>
      <c r="I1054" s="75"/>
      <c r="J1054" s="75"/>
      <c r="K1054" s="74" t="s">
        <v>12527</v>
      </c>
      <c r="L1054" s="78"/>
      <c r="M1054" s="79"/>
      <c r="N1054" s="79"/>
      <c r="O1054" s="80"/>
      <c r="P1054" s="81"/>
      <c r="Q1054" s="81"/>
      <c r="R1054" s="91"/>
      <c r="S1054" s="91"/>
      <c r="T1054" s="91"/>
      <c r="U1054" s="91"/>
      <c r="V1054" s="52"/>
      <c r="W1054" s="52"/>
      <c r="X1054" s="52"/>
      <c r="Y1054" s="52"/>
      <c r="Z1054" s="51"/>
      <c r="AA1054" s="76"/>
      <c r="AB1054" s="76"/>
      <c r="AC1054" s="77"/>
      <c r="AD1054" s="83" t="s">
        <v>6895</v>
      </c>
      <c r="AE1054" s="83">
        <v>432</v>
      </c>
      <c r="AF1054" s="83">
        <v>6502</v>
      </c>
      <c r="AG1054" s="83">
        <v>10742</v>
      </c>
      <c r="AH1054" s="83">
        <v>2287</v>
      </c>
      <c r="AI1054" s="83"/>
      <c r="AJ1054" s="83" t="s">
        <v>7855</v>
      </c>
      <c r="AK1054" s="83" t="s">
        <v>8364</v>
      </c>
      <c r="AL1054" s="89" t="s">
        <v>9048</v>
      </c>
      <c r="AM1054" s="83"/>
      <c r="AN1054" s="85">
        <v>40838.916574074072</v>
      </c>
      <c r="AO1054" s="89" t="s">
        <v>9957</v>
      </c>
      <c r="AP1054" s="83" t="b">
        <v>1</v>
      </c>
      <c r="AQ1054" s="83" t="b">
        <v>0</v>
      </c>
      <c r="AR1054" s="83" t="b">
        <v>0</v>
      </c>
      <c r="AS1054" s="83" t="s">
        <v>5605</v>
      </c>
      <c r="AT1054" s="83">
        <v>112</v>
      </c>
      <c r="AU1054" s="89" t="s">
        <v>9970</v>
      </c>
      <c r="AV1054" s="83" t="b">
        <v>0</v>
      </c>
      <c r="AW1054" s="83" t="s">
        <v>10421</v>
      </c>
      <c r="AX1054" s="89" t="s">
        <v>11473</v>
      </c>
      <c r="AY1054" s="83" t="s">
        <v>65</v>
      </c>
      <c r="AZ1054" s="2"/>
      <c r="BA1054" s="3"/>
      <c r="BB1054" s="3"/>
      <c r="BC1054" s="3"/>
      <c r="BD1054" s="3"/>
    </row>
    <row r="1055" spans="1:56" x14ac:dyDescent="0.55000000000000004">
      <c r="A1055" s="69" t="s">
        <v>1267</v>
      </c>
      <c r="B1055" s="70"/>
      <c r="C1055" s="70"/>
      <c r="D1055" s="71"/>
      <c r="E1055" s="73"/>
      <c r="F1055" s="107" t="s">
        <v>10419</v>
      </c>
      <c r="G1055" s="70"/>
      <c r="H1055" s="74"/>
      <c r="I1055" s="75"/>
      <c r="J1055" s="75"/>
      <c r="K1055" s="74" t="s">
        <v>12528</v>
      </c>
      <c r="L1055" s="78"/>
      <c r="M1055" s="79"/>
      <c r="N1055" s="79"/>
      <c r="O1055" s="80"/>
      <c r="P1055" s="81"/>
      <c r="Q1055" s="81"/>
      <c r="R1055" s="91"/>
      <c r="S1055" s="91"/>
      <c r="T1055" s="91"/>
      <c r="U1055" s="91"/>
      <c r="V1055" s="52"/>
      <c r="W1055" s="52"/>
      <c r="X1055" s="52"/>
      <c r="Y1055" s="52"/>
      <c r="Z1055" s="51"/>
      <c r="AA1055" s="76"/>
      <c r="AB1055" s="76"/>
      <c r="AC1055" s="77"/>
      <c r="AD1055" s="83" t="s">
        <v>6896</v>
      </c>
      <c r="AE1055" s="83">
        <v>15</v>
      </c>
      <c r="AF1055" s="83">
        <v>904</v>
      </c>
      <c r="AG1055" s="83">
        <v>170</v>
      </c>
      <c r="AH1055" s="83">
        <v>0</v>
      </c>
      <c r="AI1055" s="83"/>
      <c r="AJ1055" s="83"/>
      <c r="AK1055" s="83" t="s">
        <v>8365</v>
      </c>
      <c r="AL1055" s="89" t="s">
        <v>9049</v>
      </c>
      <c r="AM1055" s="83"/>
      <c r="AN1055" s="85">
        <v>40970.381944444445</v>
      </c>
      <c r="AO1055" s="83"/>
      <c r="AP1055" s="83" t="b">
        <v>0</v>
      </c>
      <c r="AQ1055" s="83" t="b">
        <v>0</v>
      </c>
      <c r="AR1055" s="83" t="b">
        <v>1</v>
      </c>
      <c r="AS1055" s="83" t="s">
        <v>5605</v>
      </c>
      <c r="AT1055" s="83">
        <v>22</v>
      </c>
      <c r="AU1055" s="89" t="s">
        <v>9983</v>
      </c>
      <c r="AV1055" s="83" t="b">
        <v>0</v>
      </c>
      <c r="AW1055" s="83" t="s">
        <v>10421</v>
      </c>
      <c r="AX1055" s="89" t="s">
        <v>11474</v>
      </c>
      <c r="AY1055" s="83" t="s">
        <v>65</v>
      </c>
      <c r="AZ1055" s="2"/>
      <c r="BA1055" s="3"/>
      <c r="BB1055" s="3"/>
      <c r="BC1055" s="3"/>
      <c r="BD1055" s="3"/>
    </row>
    <row r="1056" spans="1:56" x14ac:dyDescent="0.55000000000000004">
      <c r="A1056" s="92" t="s">
        <v>1268</v>
      </c>
      <c r="B1056" s="93"/>
      <c r="C1056" s="93"/>
      <c r="D1056" s="94"/>
      <c r="E1056" s="95"/>
      <c r="F1056" s="108" t="s">
        <v>10420</v>
      </c>
      <c r="G1056" s="93"/>
      <c r="H1056" s="96"/>
      <c r="I1056" s="97"/>
      <c r="J1056" s="97"/>
      <c r="K1056" s="96" t="s">
        <v>12529</v>
      </c>
      <c r="L1056" s="98"/>
      <c r="M1056" s="99"/>
      <c r="N1056" s="99"/>
      <c r="O1056" s="100"/>
      <c r="P1056" s="101"/>
      <c r="Q1056" s="101"/>
      <c r="R1056" s="102"/>
      <c r="S1056" s="102"/>
      <c r="T1056" s="102"/>
      <c r="U1056" s="102"/>
      <c r="V1056" s="103"/>
      <c r="W1056" s="103"/>
      <c r="X1056" s="103"/>
      <c r="Y1056" s="103"/>
      <c r="Z1056" s="104"/>
      <c r="AA1056" s="105"/>
      <c r="AB1056" s="105"/>
      <c r="AC1056" s="106"/>
      <c r="AD1056" s="83" t="s">
        <v>6897</v>
      </c>
      <c r="AE1056" s="83">
        <v>4894</v>
      </c>
      <c r="AF1056" s="83">
        <v>29973</v>
      </c>
      <c r="AG1056" s="83">
        <v>18527</v>
      </c>
      <c r="AH1056" s="83">
        <v>14588</v>
      </c>
      <c r="AI1056" s="83"/>
      <c r="AJ1056" s="83" t="s">
        <v>7856</v>
      </c>
      <c r="AK1056" s="83" t="s">
        <v>8366</v>
      </c>
      <c r="AL1056" s="89" t="s">
        <v>9050</v>
      </c>
      <c r="AM1056" s="83"/>
      <c r="AN1056" s="85">
        <v>41149.663032407407</v>
      </c>
      <c r="AO1056" s="89" t="s">
        <v>9958</v>
      </c>
      <c r="AP1056" s="83" t="b">
        <v>0</v>
      </c>
      <c r="AQ1056" s="83" t="b">
        <v>0</v>
      </c>
      <c r="AR1056" s="83" t="b">
        <v>1</v>
      </c>
      <c r="AS1056" s="83" t="s">
        <v>5604</v>
      </c>
      <c r="AT1056" s="83">
        <v>858</v>
      </c>
      <c r="AU1056" s="89" t="s">
        <v>9983</v>
      </c>
      <c r="AV1056" s="83" t="b">
        <v>1</v>
      </c>
      <c r="AW1056" s="83" t="s">
        <v>10421</v>
      </c>
      <c r="AX1056" s="89" t="s">
        <v>11475</v>
      </c>
      <c r="AY1056" s="83" t="s">
        <v>65</v>
      </c>
      <c r="AZ1056" s="2"/>
      <c r="BA1056" s="3"/>
      <c r="BB1056" s="3"/>
      <c r="BC1056" s="3"/>
      <c r="BD1056"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056" xr:uid="{00000000-0002-0000-0100-000000000000}"/>
    <dataValidation allowBlank="1" errorTitle="Invalid Vertex Visibility" error="You have entered an unrecognized vertex visibility.  Try selecting from the drop-down list instead." sqref="AZ3" xr:uid="{00000000-0002-0000-0100-000001000000}"/>
    <dataValidation allowBlank="1" showErrorMessage="1" sqref="AZ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056"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056"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056"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056"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056" xr:uid="{00000000-0002-0000-0100-000007000000}"/>
    <dataValidation allowBlank="1" showInputMessage="1" errorTitle="Invalid Vertex Image Key" promptTitle="Vertex Tooltip" prompt="Enter optional text that will pop up when the mouse is hovered over the vertex." sqref="K3:K1056"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056"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056"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056" xr:uid="{00000000-0002-0000-0100-00000B000000}"/>
    <dataValidation allowBlank="1" showInputMessage="1" promptTitle="Vertex Label Fill Color" prompt="To select an optional fill color for the Label shape, right-click and select Select Color on the right-click menu." sqref="I3:I1056" xr:uid="{00000000-0002-0000-0100-00000C000000}"/>
    <dataValidation allowBlank="1" showInputMessage="1" errorTitle="Invalid Vertex Image Key" promptTitle="Vertex Image File" prompt="Enter the path to an image file.  Hover over the column header for examples." sqref="F3:F1056" xr:uid="{00000000-0002-0000-0100-00000D000000}"/>
    <dataValidation allowBlank="1" showInputMessage="1" promptTitle="Vertex Color" prompt="To select an optional vertex color, right-click and select Select Color on the right-click menu." sqref="B3:B1056"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056"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056"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056"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056" xr:uid="{00000000-0002-0000-0100-000012000000}">
      <formula1>ValidVertexLabelPositions</formula1>
    </dataValidation>
    <dataValidation allowBlank="1" showInputMessage="1" showErrorMessage="1" promptTitle="Vertex Name" prompt="Enter the name of the vertex." sqref="A3:A1056" xr:uid="{00000000-0002-0000-0100-000013000000}"/>
  </dataValidations>
  <hyperlinks>
    <hyperlink ref="AL4" r:id="rId1" xr:uid="{9EB232E9-5B4A-43E5-91D1-BA846EB11A1E}"/>
    <hyperlink ref="AL5" r:id="rId2" xr:uid="{D2048364-8EA4-414A-9B68-F971AE680E5F}"/>
    <hyperlink ref="AL7" r:id="rId3" xr:uid="{A87EC8D6-3225-4D61-B753-247CA7242AD8}"/>
    <hyperlink ref="AL8" r:id="rId4" xr:uid="{CFA6DF5B-3550-417F-AD82-81F3E6CA1B66}"/>
    <hyperlink ref="AL11" r:id="rId5" xr:uid="{1CC9AABF-EFEE-4780-90EA-20CDCF9506EB}"/>
    <hyperlink ref="AL12" r:id="rId6" xr:uid="{6D103866-FD59-4A1B-8EAD-78AE0FFD4841}"/>
    <hyperlink ref="AL13" r:id="rId7" xr:uid="{47456F1A-145F-4BB0-8823-021FAA541414}"/>
    <hyperlink ref="AL14" r:id="rId8" xr:uid="{0F5B5B73-00B1-4ACF-82EA-10CE4FEBE6C1}"/>
    <hyperlink ref="AL20" r:id="rId9" xr:uid="{984F4D05-DBEE-4E7D-9655-D138F66A2A0C}"/>
    <hyperlink ref="AL21" r:id="rId10" xr:uid="{DE0BB10D-82C7-464B-A26D-A7BE8CB5363B}"/>
    <hyperlink ref="AL22" r:id="rId11" xr:uid="{B4C99CE8-0222-45E4-8C66-A0DE2CA60CB2}"/>
    <hyperlink ref="AL23" r:id="rId12" xr:uid="{13FDFFF7-4D1F-4D3C-8210-0894CBB7FB81}"/>
    <hyperlink ref="AL24" r:id="rId13" xr:uid="{D80A8590-2D13-4DE8-B96D-E85D55711EFF}"/>
    <hyperlink ref="AL25" r:id="rId14" xr:uid="{63B0C187-CBB0-4FC1-AE1C-DC7F751BCE66}"/>
    <hyperlink ref="AL26" r:id="rId15" xr:uid="{A14AD9A8-8743-4F62-8241-F8E9A29B49FF}"/>
    <hyperlink ref="AL27" r:id="rId16" xr:uid="{39983CAE-07C6-4B1C-B385-3A02469A58AB}"/>
    <hyperlink ref="AL28" r:id="rId17" xr:uid="{EBA9FCE9-1F1B-4F3E-905E-BEB0409FC908}"/>
    <hyperlink ref="AL29" r:id="rId18" xr:uid="{DA935EF5-9FF5-4092-9C41-441CEC4396FE}"/>
    <hyperlink ref="AL32" r:id="rId19" xr:uid="{77D5FC3C-86EE-4195-B3C5-DDC0A7A734C9}"/>
    <hyperlink ref="AL33" r:id="rId20" xr:uid="{300D0541-43F6-42EF-973B-D96C788E49A8}"/>
    <hyperlink ref="AL35" r:id="rId21" xr:uid="{9106A601-F043-4070-A0D3-896484BABE0B}"/>
    <hyperlink ref="AL36" r:id="rId22" xr:uid="{6A87D11D-CDF8-4543-9681-F5F669B6DFD9}"/>
    <hyperlink ref="AL38" r:id="rId23" xr:uid="{DD4C7932-B1D3-4FD1-876D-5514A096571B}"/>
    <hyperlink ref="AL39" r:id="rId24" xr:uid="{D79F9635-8436-4513-96B8-98D38223770A}"/>
    <hyperlink ref="AL40" r:id="rId25" xr:uid="{360247E6-050D-4D8A-8578-9F1F3D8623A2}"/>
    <hyperlink ref="AL41" r:id="rId26" xr:uid="{2E67D475-473F-4DA4-92F8-85B8DAD45E05}"/>
    <hyperlink ref="AL42" r:id="rId27" xr:uid="{BC6B424E-CFE8-4D1D-9659-07A1B653CCB1}"/>
    <hyperlink ref="AL43" r:id="rId28" xr:uid="{B4CC64B6-F8EF-4C9E-83AB-23028958603E}"/>
    <hyperlink ref="AL44" r:id="rId29" xr:uid="{D4770BB9-6FEE-4AFE-B4D7-7296300AB2C6}"/>
    <hyperlink ref="AL45" r:id="rId30" xr:uid="{B7D543CE-ED54-4A28-9A5D-0DFF6F5D0D27}"/>
    <hyperlink ref="AL46" r:id="rId31" xr:uid="{4915E5E2-E808-4734-8BE0-2FAA4ADEE7BF}"/>
    <hyperlink ref="AL47" r:id="rId32" xr:uid="{31A31C6D-E53A-46F3-9E68-E3BE165C9089}"/>
    <hyperlink ref="AL48" r:id="rId33" xr:uid="{395D3D48-EFDA-4214-A01E-E780A02B1BE0}"/>
    <hyperlink ref="AL49" r:id="rId34" xr:uid="{F40544FA-7A80-43B4-ACF4-8A7AA3A3C502}"/>
    <hyperlink ref="AL50" r:id="rId35" xr:uid="{B071E1F6-948A-4931-B045-0A3F98EBB81F}"/>
    <hyperlink ref="AL51" r:id="rId36" xr:uid="{4A02020E-5BB1-40EB-9258-B8539182D57C}"/>
    <hyperlink ref="AL52" r:id="rId37" xr:uid="{7D9CD984-9931-47FF-8B23-BCC5FC4D646F}"/>
    <hyperlink ref="AL54" r:id="rId38" xr:uid="{F694E829-E143-4FAA-B59C-D2B58BF9A9F4}"/>
    <hyperlink ref="AL55" r:id="rId39" xr:uid="{3EE377B5-5300-4845-97A7-D13E2A0EA596}"/>
    <hyperlink ref="AL57" r:id="rId40" xr:uid="{1BDB67E7-602B-41C9-838D-21ACE627CDB3}"/>
    <hyperlink ref="AL58" r:id="rId41" xr:uid="{93FD1F1E-C19B-408B-82AB-D8FC519A80C6}"/>
    <hyperlink ref="AL59" r:id="rId42" xr:uid="{8E0FBE1F-7784-46C2-B0A2-4A88D7174275}"/>
    <hyperlink ref="AL60" r:id="rId43" xr:uid="{BB3027FE-AC6E-4D01-9B50-1366F66BBCB0}"/>
    <hyperlink ref="AL61" r:id="rId44" xr:uid="{CA34F229-FEB6-449D-9015-AC6F66FC4134}"/>
    <hyperlink ref="AL62" r:id="rId45" xr:uid="{445F5C70-E581-4FA7-A2C7-97AB4BB1B17C}"/>
    <hyperlink ref="AL63" r:id="rId46" xr:uid="{4E29A67D-93ED-4163-B415-3B13E088522A}"/>
    <hyperlink ref="AL64" r:id="rId47" xr:uid="{A866A488-9751-4884-B8C4-3A37BBFA8C39}"/>
    <hyperlink ref="AL66" r:id="rId48" xr:uid="{FA4CD078-3DF5-422F-A8A7-2C6A79593A06}"/>
    <hyperlink ref="AL67" r:id="rId49" xr:uid="{33109EA0-9ED9-4261-8787-7FE570BED0A7}"/>
    <hyperlink ref="AL68" r:id="rId50" xr:uid="{2C99CE1E-2822-4764-91BC-69D6A869BF0B}"/>
    <hyperlink ref="AL71" r:id="rId51" xr:uid="{B3CE4604-692F-4974-BB9D-C933BD2FF75C}"/>
    <hyperlink ref="AL73" r:id="rId52" xr:uid="{F52CD9DE-9AA0-468C-BACB-2D8DCC80762B}"/>
    <hyperlink ref="AL74" r:id="rId53" xr:uid="{C7A62692-C444-4533-BE71-0685F2335A9D}"/>
    <hyperlink ref="AL75" r:id="rId54" xr:uid="{298A35E0-441F-437E-B5E5-619C6A98B78D}"/>
    <hyperlink ref="AL76" r:id="rId55" xr:uid="{8E25373F-10A6-472F-B506-077F8DEB3B58}"/>
    <hyperlink ref="AL77" r:id="rId56" xr:uid="{9B0B151C-F81E-43DD-8984-DCC358218227}"/>
    <hyperlink ref="AL78" r:id="rId57" xr:uid="{E96C5CA6-5B36-4D32-BFDF-DA7355087E9E}"/>
    <hyperlink ref="AL79" r:id="rId58" xr:uid="{4ABBBEEE-4DB4-4C9B-85DD-E7077397E0E4}"/>
    <hyperlink ref="AL81" r:id="rId59" xr:uid="{1A0BC578-C20F-403D-84CF-A5375F3F0A19}"/>
    <hyperlink ref="AL82" r:id="rId60" xr:uid="{93426139-CC66-4E8C-8EA4-ADC3D3009C64}"/>
    <hyperlink ref="AL83" r:id="rId61" xr:uid="{3957E337-CE49-4A95-B02A-DAAAAFEEC06A}"/>
    <hyperlink ref="AL85" r:id="rId62" xr:uid="{9B7ABA75-34E8-450E-88E1-04858087B6FE}"/>
    <hyperlink ref="AL86" r:id="rId63" xr:uid="{7757CB4C-670E-40F5-B500-7ABC01C6F1B2}"/>
    <hyperlink ref="AL87" r:id="rId64" xr:uid="{2EED8381-053F-4075-93CC-121D4BEDFB9E}"/>
    <hyperlink ref="AL88" r:id="rId65" xr:uid="{06CC97F2-8CBF-4257-ACCF-36176AB088E3}"/>
    <hyperlink ref="AL89" r:id="rId66" xr:uid="{AE4AF025-A110-48A1-AB21-603E296D4DD2}"/>
    <hyperlink ref="AL91" r:id="rId67" xr:uid="{3C80AA03-7BF5-4A8C-9C91-64074F50E67B}"/>
    <hyperlink ref="AL92" r:id="rId68" xr:uid="{60D594E3-4AC2-48C3-A96A-A8386B2E59D6}"/>
    <hyperlink ref="AL93" r:id="rId69" xr:uid="{286FF583-C8A9-460E-A532-4B5D05F657E8}"/>
    <hyperlink ref="AL94" r:id="rId70" xr:uid="{6AB32205-D3C3-4805-9E37-F1AC9B34FE41}"/>
    <hyperlink ref="AL97" r:id="rId71" xr:uid="{98C1D2EB-0BE5-4C17-97C6-5D45088B5620}"/>
    <hyperlink ref="AL98" r:id="rId72" xr:uid="{E988B522-E2FE-42F6-B5BA-1B334539FEBC}"/>
    <hyperlink ref="AL99" r:id="rId73" xr:uid="{F072B51F-57FC-4C78-9804-2E4C4E081CB0}"/>
    <hyperlink ref="AL100" r:id="rId74" xr:uid="{89A4B44C-BF5B-447B-A7B2-8C632F80A183}"/>
    <hyperlink ref="AL101" r:id="rId75" xr:uid="{81A43A3C-8603-495A-B212-A0C428924CDA}"/>
    <hyperlink ref="AL102" r:id="rId76" xr:uid="{2F64703B-AA10-4A8F-840E-7E4D7340BB62}"/>
    <hyperlink ref="AL104" r:id="rId77" xr:uid="{7D2AE1DB-8C88-44CD-B54A-D31BE43D95BE}"/>
    <hyperlink ref="AL106" r:id="rId78" xr:uid="{04E93CB9-10C4-4B6F-A480-9EDF8A94ACCD}"/>
    <hyperlink ref="AL107" r:id="rId79" xr:uid="{C8A7C479-63D6-42F1-BF04-F8889FEACD79}"/>
    <hyperlink ref="AL115" r:id="rId80" xr:uid="{1008EF38-1A6B-4A35-B4CF-B91A15D74063}"/>
    <hyperlink ref="AL117" r:id="rId81" xr:uid="{844AA340-8A7C-4EEB-AC12-5E379096A185}"/>
    <hyperlink ref="AL119" r:id="rId82" xr:uid="{0041AA41-2B4B-4726-8035-30F2FED00159}"/>
    <hyperlink ref="AL122" r:id="rId83" xr:uid="{DCAC9DB8-BA87-4AE3-AEE5-8B85CCDDBA87}"/>
    <hyperlink ref="AL123" r:id="rId84" xr:uid="{F21151FE-23C1-4C8B-B01D-6087078836B8}"/>
    <hyperlink ref="AL124" r:id="rId85" xr:uid="{B0618C9D-A119-40FB-A3C0-5F4162622CC6}"/>
    <hyperlink ref="AL125" r:id="rId86" xr:uid="{4596B60C-3647-4B86-AF52-2962485F1D22}"/>
    <hyperlink ref="AL126" r:id="rId87" xr:uid="{F6C46E5C-3654-4EEA-BF65-AAFFF35A7D3B}"/>
    <hyperlink ref="AL127" r:id="rId88" xr:uid="{A570A0CE-4746-4F62-81B7-2F0D9BBC0BD1}"/>
    <hyperlink ref="AL130" r:id="rId89" xr:uid="{9A74CFB4-4228-4D14-851C-7BF027995E00}"/>
    <hyperlink ref="AL131" r:id="rId90" xr:uid="{14C2D0E0-E422-4ED8-B572-F83398B89902}"/>
    <hyperlink ref="AL132" r:id="rId91" xr:uid="{19E147D5-AF65-4793-9452-A0BEACB068E3}"/>
    <hyperlink ref="AL133" r:id="rId92" xr:uid="{FBEC84DB-CA67-425B-BA90-F13A58CBA06A}"/>
    <hyperlink ref="AL134" r:id="rId93" xr:uid="{CE70FBA2-E707-44F1-9881-DA171F70EA8D}"/>
    <hyperlink ref="AL135" r:id="rId94" xr:uid="{F6A129E4-7C93-459F-8D84-81FBDC27B3C6}"/>
    <hyperlink ref="AL136" r:id="rId95" xr:uid="{91DBF450-F5A8-4D95-8434-070D6D408454}"/>
    <hyperlink ref="AL137" r:id="rId96" xr:uid="{4BAAAB5A-5D76-476C-926D-AD1FABFE3DEC}"/>
    <hyperlink ref="AL138" r:id="rId97" xr:uid="{242533AF-153A-450F-977A-80331506DF88}"/>
    <hyperlink ref="AL139" r:id="rId98" xr:uid="{0AB206D9-3AC1-4FA8-A7DD-C3E48BC9E973}"/>
    <hyperlink ref="AL140" r:id="rId99" xr:uid="{86B139A8-13F4-4307-B5F8-A9B9BDB0E513}"/>
    <hyperlink ref="AL141" r:id="rId100" xr:uid="{D097BA48-83DB-4F28-B707-96C6D6C3C2BA}"/>
    <hyperlink ref="AL144" r:id="rId101" xr:uid="{0C1BD19F-AA4E-4555-A55F-7BC3E73DD2B2}"/>
    <hyperlink ref="AL145" r:id="rId102" xr:uid="{54014AD5-A856-4CD5-9D73-704FABB12F45}"/>
    <hyperlink ref="AL146" r:id="rId103" xr:uid="{36207872-3D32-4EB4-BBCD-64FD8E17B3F9}"/>
    <hyperlink ref="AL147" r:id="rId104" xr:uid="{6C99C6B7-F164-4689-8A3D-A28789218E3C}"/>
    <hyperlink ref="AL148" r:id="rId105" xr:uid="{3BB19888-910A-49F3-A21F-A089DAF87D6E}"/>
    <hyperlink ref="AL150" r:id="rId106" xr:uid="{8FE5B815-BA45-42F5-94CD-236080B31ACE}"/>
    <hyperlink ref="AL151" r:id="rId107" xr:uid="{34F716A1-2B37-4F8D-9220-1494A8381EA5}"/>
    <hyperlink ref="AL152" r:id="rId108" xr:uid="{9CC53CDB-919B-4B38-87A4-CDA870E6EE10}"/>
    <hyperlink ref="AL153" r:id="rId109" xr:uid="{07C68044-D7CC-4E1C-B7D2-7DC54E0EA734}"/>
    <hyperlink ref="AL154" r:id="rId110" xr:uid="{8A2434FF-BDA7-427F-B774-CC583BAC8AAC}"/>
    <hyperlink ref="AL155" r:id="rId111" xr:uid="{F8E8D342-33BA-4294-B992-1ED623A8A033}"/>
    <hyperlink ref="AL156" r:id="rId112" xr:uid="{C67603E1-1B58-4630-B1CE-FD4DAD7FDEB1}"/>
    <hyperlink ref="AL157" r:id="rId113" xr:uid="{A7933123-5C8A-4CF1-A844-87F4C764ABBD}"/>
    <hyperlink ref="AL158" r:id="rId114" xr:uid="{52206057-557E-452F-8F5C-2ACA26583CB6}"/>
    <hyperlink ref="AL161" r:id="rId115" xr:uid="{AC3FAE81-12A4-4F64-B52A-C5B373C7AF0E}"/>
    <hyperlink ref="AL162" r:id="rId116" xr:uid="{F094115B-BB47-4E54-B418-BD9DCE52D5D4}"/>
    <hyperlink ref="AL164" r:id="rId117" xr:uid="{9C4CD725-C6C1-425D-A45A-59F0265C3BF3}"/>
    <hyperlink ref="AL166" r:id="rId118" xr:uid="{0FAB5D27-BA1D-40AD-8D42-1805801CC3EF}"/>
    <hyperlink ref="AL167" r:id="rId119" xr:uid="{1C1E28D1-FE77-4BD4-BAC7-7541D62935FE}"/>
    <hyperlink ref="AL168" r:id="rId120" xr:uid="{262FE89F-B4CB-4EFC-9EE8-811E4D9D6E69}"/>
    <hyperlink ref="AL169" r:id="rId121" xr:uid="{A1D5257E-00A7-4CB2-AA2B-5D0C31626E52}"/>
    <hyperlink ref="AL170" r:id="rId122" xr:uid="{560D5217-2084-4447-BBEB-D0C3F129CA5D}"/>
    <hyperlink ref="AL173" r:id="rId123" xr:uid="{66DDD819-4708-4ED0-9871-EB5F98E6B82B}"/>
    <hyperlink ref="AL175" r:id="rId124" xr:uid="{BF08BF62-6C72-4DA2-94C6-BFE84FC6A7AF}"/>
    <hyperlink ref="AL177" r:id="rId125" xr:uid="{B33BF547-32C2-4ECB-9375-2CA7DA6C5509}"/>
    <hyperlink ref="AL182" r:id="rId126" xr:uid="{75EC5CB1-79FD-467D-A203-AB5CD3E3A60E}"/>
    <hyperlink ref="AL183" r:id="rId127" xr:uid="{BE96BC22-0368-42A5-9DC0-2299962A782A}"/>
    <hyperlink ref="AL184" r:id="rId128" xr:uid="{3FFE0761-130D-4963-A9E2-CEC5DB80AD35}"/>
    <hyperlink ref="AL185" r:id="rId129" xr:uid="{BD9896F4-07ED-4A30-AA7B-3571C55375AE}"/>
    <hyperlink ref="AL192" r:id="rId130" xr:uid="{16A14FA5-EF67-460B-B0DA-62A5BE9A8824}"/>
    <hyperlink ref="AL194" r:id="rId131" xr:uid="{38151551-DB35-46BF-9761-C82F4D296CF8}"/>
    <hyperlink ref="AL195" r:id="rId132" xr:uid="{EA6E2043-305A-4774-BD81-A25B7B1D95EA}"/>
    <hyperlink ref="AL196" r:id="rId133" xr:uid="{E93DB38E-D12A-477C-B042-0437BDDA0E0E}"/>
    <hyperlink ref="AL197" r:id="rId134" xr:uid="{4E6F636F-7BC9-427E-B3A9-A9EF6431B6BA}"/>
    <hyperlink ref="AL198" r:id="rId135" xr:uid="{6415BCDA-CA5A-41B2-BA36-BFA368DAA4B5}"/>
    <hyperlink ref="AL202" r:id="rId136" xr:uid="{8DB242A6-8473-40F6-8522-E3051E2EE62E}"/>
    <hyperlink ref="AL204" r:id="rId137" xr:uid="{BFD152B1-CBD1-4F00-B4DC-5522AED54FEC}"/>
    <hyperlink ref="AL205" r:id="rId138" xr:uid="{58D5A8B2-DF27-4028-946E-C6ECA764D3C2}"/>
    <hyperlink ref="AL207" r:id="rId139" xr:uid="{A67ACB87-3F44-4746-BBA5-31B935CAC663}"/>
    <hyperlink ref="AL210" r:id="rId140" xr:uid="{17B1B852-3E0B-4DEE-9627-46A5971FFFE0}"/>
    <hyperlink ref="AL211" r:id="rId141" xr:uid="{80D25AEB-7783-4F6C-BDAC-1F129AEF1BDA}"/>
    <hyperlink ref="AL214" r:id="rId142" xr:uid="{B58A4E75-6203-4F42-A022-2ADA8C7C1628}"/>
    <hyperlink ref="AL215" r:id="rId143" xr:uid="{DAD21C1D-5871-4779-B62C-76B19D7806FD}"/>
    <hyperlink ref="AL216" r:id="rId144" xr:uid="{C0A6CAAB-60F2-44C5-B9BB-B7388A50232A}"/>
    <hyperlink ref="AL217" r:id="rId145" xr:uid="{E4F3B1AE-B454-41D1-9ADF-E0D2E62A7892}"/>
    <hyperlink ref="AL219" r:id="rId146" xr:uid="{8DB7992B-50DF-4D6F-9FE5-78EA412EA033}"/>
    <hyperlink ref="AL220" r:id="rId147" xr:uid="{50159475-A53C-436F-A3EC-F64B56CA038F}"/>
    <hyperlink ref="AL221" r:id="rId148" xr:uid="{E30F6A4D-89B7-4345-B745-9B12F1A50F26}"/>
    <hyperlink ref="AL223" r:id="rId149" xr:uid="{016F2AEA-E277-4794-8A36-085632F15C5D}"/>
    <hyperlink ref="AL224" r:id="rId150" xr:uid="{53C0705F-4439-47F3-A8F4-C66235B222D7}"/>
    <hyperlink ref="AL225" r:id="rId151" xr:uid="{226EAAC9-8F1F-4270-936A-BA8E5F7BC0CD}"/>
    <hyperlink ref="AL226" r:id="rId152" xr:uid="{ED33F69F-9EFB-429A-B67E-A6EA5CDD3F3D}"/>
    <hyperlink ref="AL227" r:id="rId153" xr:uid="{0B08D88C-0904-457F-A52E-101435542E91}"/>
    <hyperlink ref="AL228" r:id="rId154" xr:uid="{90B537FB-03FE-409A-A12D-FE74A0DFA247}"/>
    <hyperlink ref="AL229" r:id="rId155" xr:uid="{AD449218-224E-4245-BD69-F7A1B0FB431D}"/>
    <hyperlink ref="AL231" r:id="rId156" xr:uid="{336AB57D-3F0F-4CB5-A501-194DEDDA6C52}"/>
    <hyperlink ref="AL232" r:id="rId157" xr:uid="{11E208B7-545C-4658-AAAC-750EF9289947}"/>
    <hyperlink ref="AL235" r:id="rId158" xr:uid="{163E9950-4DC0-44C9-A549-4CEEF68883A1}"/>
    <hyperlink ref="AL239" r:id="rId159" xr:uid="{CB6E1533-5219-4DAF-A2ED-9AEC07D30DCF}"/>
    <hyperlink ref="AL240" r:id="rId160" xr:uid="{7FF55E79-1779-4623-8017-163B635548C4}"/>
    <hyperlink ref="AL241" r:id="rId161" xr:uid="{4EEAA234-2B79-4415-953B-906175449EB0}"/>
    <hyperlink ref="AL242" r:id="rId162" xr:uid="{CC67988D-709A-4BE5-A150-1574AC30EEC1}"/>
    <hyperlink ref="AL243" r:id="rId163" xr:uid="{DA731364-8602-4B01-8C7A-91C7F698B32D}"/>
    <hyperlink ref="AL244" r:id="rId164" xr:uid="{6DC4594F-B334-462E-BFD1-594933C62A5F}"/>
    <hyperlink ref="AL246" r:id="rId165" xr:uid="{41D2E054-E236-4E11-AAE7-507A3EE991F0}"/>
    <hyperlink ref="AL247" r:id="rId166" xr:uid="{FF94585D-0CC7-49EB-BB74-2A2581FEC9E3}"/>
    <hyperlink ref="AL248" r:id="rId167" xr:uid="{325CCF5A-DDCA-4E38-B591-E213874FEE96}"/>
    <hyperlink ref="AL249" r:id="rId168" xr:uid="{A9267517-2958-4C6A-A857-BA70AD5D7AC9}"/>
    <hyperlink ref="AL250" r:id="rId169" xr:uid="{DAC9E2B3-669C-45E4-A517-42B15022A29F}"/>
    <hyperlink ref="AL251" r:id="rId170" xr:uid="{9F490C6B-5075-4AF9-B435-E66F2CA24DDE}"/>
    <hyperlink ref="AL252" r:id="rId171" xr:uid="{C2DEBEEE-DB68-4B6E-993A-C5AAAE475021}"/>
    <hyperlink ref="AL253" r:id="rId172" xr:uid="{49F81441-587A-4B1A-B22B-4DFE1350E7EA}"/>
    <hyperlink ref="AL255" r:id="rId173" xr:uid="{9D7EECA4-5DC3-4D83-9C88-3949B144FB55}"/>
    <hyperlink ref="AL256" r:id="rId174" xr:uid="{1126504D-5D38-428D-90F0-8AE51379D067}"/>
    <hyperlink ref="AL259" r:id="rId175" xr:uid="{4E6B84F2-D6F3-4AA4-B990-E8EEDF4FB64E}"/>
    <hyperlink ref="AL260" r:id="rId176" xr:uid="{10CA618A-4D31-4D91-9238-BF4AFB2865CD}"/>
    <hyperlink ref="AL261" r:id="rId177" xr:uid="{4B9195BD-7076-40B9-880D-C361582C6FDB}"/>
    <hyperlink ref="AL262" r:id="rId178" xr:uid="{411EC680-5C21-4B01-AF6B-F3CF06F732F3}"/>
    <hyperlink ref="AL263" r:id="rId179" xr:uid="{6667E311-E8C4-4C60-ACE2-DD46449295CA}"/>
    <hyperlink ref="AL266" r:id="rId180" xr:uid="{FEFAB966-6930-4FA4-B139-A0738D188A65}"/>
    <hyperlink ref="AL267" r:id="rId181" xr:uid="{B447D086-EC6C-454A-8CB5-3B67317F10D0}"/>
    <hyperlink ref="AL273" r:id="rId182" xr:uid="{054E13FA-A3A6-43BD-887B-BD69D53412F5}"/>
    <hyperlink ref="AL274" r:id="rId183" xr:uid="{6859A10E-32B4-4EEA-BF12-C40B9297D00C}"/>
    <hyperlink ref="AL276" r:id="rId184" xr:uid="{3909F5B8-4038-4880-92A8-1D5ED269F311}"/>
    <hyperlink ref="AL278" r:id="rId185" xr:uid="{69EDB277-F72B-4677-A382-2B9EE9D537C0}"/>
    <hyperlink ref="AL279" r:id="rId186" xr:uid="{B7E67E4E-E61F-4DC8-94B1-8DE820B030D4}"/>
    <hyperlink ref="AL280" r:id="rId187" xr:uid="{81699DF9-751A-4E4B-8410-DC963783820F}"/>
    <hyperlink ref="AL281" r:id="rId188" xr:uid="{62E6C402-E171-4551-82B4-829D55EEFE11}"/>
    <hyperlink ref="AL282" r:id="rId189" xr:uid="{F5388064-4D93-4552-9B66-242F2BC2922E}"/>
    <hyperlink ref="AL284" r:id="rId190" xr:uid="{8897CB8A-8A64-45C2-A9C9-7692053F9465}"/>
    <hyperlink ref="AL285" r:id="rId191" xr:uid="{877E433B-F3DE-4401-BD0C-14CD541BD2B1}"/>
    <hyperlink ref="AL286" r:id="rId192" xr:uid="{97A8CD83-5C0B-4F54-8CF7-F99E0B28C336}"/>
    <hyperlink ref="AL287" r:id="rId193" xr:uid="{EE1BB444-CDC6-4CEF-A866-4977B550D310}"/>
    <hyperlink ref="AL288" r:id="rId194" xr:uid="{B4551475-EE35-4FB0-87C9-A2E17C26FB0F}"/>
    <hyperlink ref="AL289" r:id="rId195" xr:uid="{83B53BA3-AFC3-4DC2-AE0C-A9153BEB82CB}"/>
    <hyperlink ref="AL292" r:id="rId196" xr:uid="{C9CF295E-A2B3-4D55-B854-A4A4BFACC70B}"/>
    <hyperlink ref="AL293" r:id="rId197" xr:uid="{AF81C001-243A-4871-8E5E-13F1E5B7EBD1}"/>
    <hyperlink ref="AL295" r:id="rId198" xr:uid="{F457C307-1577-4C66-B386-439F639E6E50}"/>
    <hyperlink ref="AL298" r:id="rId199" xr:uid="{2359FB79-9829-4B29-A7F7-94956DE4DB02}"/>
    <hyperlink ref="AL301" r:id="rId200" xr:uid="{50463942-A72B-4925-975E-14F427684D66}"/>
    <hyperlink ref="AL302" r:id="rId201" xr:uid="{84ECB5A1-AED1-411E-8588-FA864399ECF0}"/>
    <hyperlink ref="AL303" r:id="rId202" xr:uid="{25B4B066-BA05-4F80-A04D-D5B6A7F42D80}"/>
    <hyperlink ref="AL305" r:id="rId203" xr:uid="{48BBE84B-2B8F-49A4-90CA-1841843776E6}"/>
    <hyperlink ref="AL306" r:id="rId204" xr:uid="{A7967A00-D1D3-4A1B-8E8B-1400BEDAB37F}"/>
    <hyperlink ref="AL307" r:id="rId205" xr:uid="{B625BE9E-3F25-49F7-9701-AF50804EE9DD}"/>
    <hyperlink ref="AL308" r:id="rId206" xr:uid="{E089D733-8158-4DBB-BDCC-F6057E455B65}"/>
    <hyperlink ref="AL311" r:id="rId207" xr:uid="{F0EEA542-8F1C-4F38-9966-B15BA8ED43E2}"/>
    <hyperlink ref="AL312" r:id="rId208" xr:uid="{5E3C8B94-7190-4A76-A541-83EBAD9AB025}"/>
    <hyperlink ref="AL313" r:id="rId209" xr:uid="{F4D4EDEF-A323-4DFF-872D-341980091BE4}"/>
    <hyperlink ref="AL314" r:id="rId210" xr:uid="{BDE2B3DA-0671-4D04-88E7-6920BFEF7224}"/>
    <hyperlink ref="AL315" r:id="rId211" xr:uid="{542DAC62-F331-4F8B-AB8D-483EC695DC11}"/>
    <hyperlink ref="AL316" r:id="rId212" xr:uid="{07E1E2BA-38F2-4D2B-A29C-A277747BC1F2}"/>
    <hyperlink ref="AL317" r:id="rId213" xr:uid="{0DE40D64-A4D5-4185-A635-02E13D498250}"/>
    <hyperlink ref="AL319" r:id="rId214" xr:uid="{1FD05907-01A2-4EE9-80D0-CEB9C19F7E63}"/>
    <hyperlink ref="AL320" r:id="rId215" xr:uid="{08716E89-A74A-4818-8C11-12543B3E3235}"/>
    <hyperlink ref="AL321" r:id="rId216" xr:uid="{62899DC2-172E-43EF-98EA-D85FA527C40D}"/>
    <hyperlink ref="AL322" r:id="rId217" xr:uid="{9563EBF1-3B3D-481F-83C3-126BC58C8978}"/>
    <hyperlink ref="AL324" r:id="rId218" xr:uid="{34CC1EB2-1994-45CC-BDFC-192C18629984}"/>
    <hyperlink ref="AL325" r:id="rId219" xr:uid="{2E90675F-D411-4C76-8A90-5E6B170000AA}"/>
    <hyperlink ref="AL326" r:id="rId220" xr:uid="{8C0F6420-5F48-4A3B-A1B0-F0AC2B03447B}"/>
    <hyperlink ref="AL327" r:id="rId221" xr:uid="{199D2DB6-4B68-4FB3-9194-7F9ED1130C14}"/>
    <hyperlink ref="AL329" r:id="rId222" xr:uid="{CC718ABD-102F-4621-AC24-59419AC3578A}"/>
    <hyperlink ref="AL331" r:id="rId223" xr:uid="{F014EF3C-83E7-4DE3-84F1-511DA0D6D7C3}"/>
    <hyperlink ref="AL334" r:id="rId224" xr:uid="{4C2D687E-0550-42BB-AF32-B0F5E119CC9D}"/>
    <hyperlink ref="AL335" r:id="rId225" xr:uid="{DABBFDB5-DC0B-46FC-ABC0-9402813C9212}"/>
    <hyperlink ref="AL336" r:id="rId226" xr:uid="{311CAE53-FDC2-4012-838D-BAFD5ED7F280}"/>
    <hyperlink ref="AL337" r:id="rId227" xr:uid="{0D61A7CD-1665-4B7E-9EFD-F3CEA1273B36}"/>
    <hyperlink ref="AL338" r:id="rId228" xr:uid="{C55A8FE6-C112-46DF-87C5-BA3891D9923A}"/>
    <hyperlink ref="AL339" r:id="rId229" xr:uid="{6C6D4CAD-E200-486B-B2C0-75082695C11D}"/>
    <hyperlink ref="AL340" r:id="rId230" xr:uid="{ED1CC0FD-5A83-48E4-91CB-BEF961A4D461}"/>
    <hyperlink ref="AL342" r:id="rId231" xr:uid="{457C0ECA-2586-4545-8795-40A4EEC1A39F}"/>
    <hyperlink ref="AL343" r:id="rId232" xr:uid="{360997AF-0771-4413-9FDB-688A861A2CD1}"/>
    <hyperlink ref="AL346" r:id="rId233" xr:uid="{250FAD88-3A4A-4987-9BB9-9185E8E8F498}"/>
    <hyperlink ref="AL348" r:id="rId234" xr:uid="{107517F6-CA9A-4876-AF42-BFAB4FEAE65A}"/>
    <hyperlink ref="AL349" r:id="rId235" xr:uid="{0A667BAA-88D9-451B-9898-6AFBE3273063}"/>
    <hyperlink ref="AL350" r:id="rId236" xr:uid="{5AE4AF3E-8D5A-424B-A913-3A6215CD1316}"/>
    <hyperlink ref="AL354" r:id="rId237" xr:uid="{FFCF973B-B9D8-4A01-8144-634381A88E4D}"/>
    <hyperlink ref="AL355" r:id="rId238" xr:uid="{35F20E8C-1A87-4CC8-80FB-5514F4B2DA24}"/>
    <hyperlink ref="AL358" r:id="rId239" xr:uid="{3C29AE59-ADF8-4CDC-ADFA-BDE938ED3540}"/>
    <hyperlink ref="AL359" r:id="rId240" xr:uid="{75D79682-1122-4B34-9362-68A1BBE232DF}"/>
    <hyperlink ref="AL361" r:id="rId241" xr:uid="{061AAC84-32C9-4E73-9749-EBA0EDEF80FD}"/>
    <hyperlink ref="AL362" r:id="rId242" xr:uid="{9CC61280-498F-414D-8375-DAE1544EA20A}"/>
    <hyperlink ref="AL363" r:id="rId243" xr:uid="{8F2FB6CF-4C44-4270-A339-28EB1761678B}"/>
    <hyperlink ref="AL364" r:id="rId244" xr:uid="{DE9064A8-73EA-4286-9D26-014A858E7CC2}"/>
    <hyperlink ref="AL365" r:id="rId245" xr:uid="{5FB5BE1F-1611-4F56-9112-1A807B9C8221}"/>
    <hyperlink ref="AL367" r:id="rId246" xr:uid="{ED61C8BB-FA24-46A4-8AC2-361239770BD9}"/>
    <hyperlink ref="AL368" r:id="rId247" xr:uid="{81B8E43F-F6E0-409A-A618-1D81261DC1CC}"/>
    <hyperlink ref="AL369" r:id="rId248" xr:uid="{E1F2E64E-1B26-49EE-BC26-993B4E13D814}"/>
    <hyperlink ref="AL370" r:id="rId249" xr:uid="{F350780A-4621-482B-959D-BFC30923B9D9}"/>
    <hyperlink ref="AL371" r:id="rId250" xr:uid="{521C4BAF-F92B-4610-89D7-0D3A6B2E1F87}"/>
    <hyperlink ref="AL372" r:id="rId251" xr:uid="{55D6CCCF-A9D7-4A55-9031-3EA011452E73}"/>
    <hyperlink ref="AL376" r:id="rId252" xr:uid="{EBFCB8E8-3E40-4FF8-AF3E-38DB770E03E2}"/>
    <hyperlink ref="AL377" r:id="rId253" xr:uid="{F117D9DB-087D-4CE0-BE10-6F9EB0A231E3}"/>
    <hyperlink ref="AL378" r:id="rId254" xr:uid="{72A107B2-3168-48A4-86D1-7D3DD796737D}"/>
    <hyperlink ref="AL379" r:id="rId255" xr:uid="{28294C36-5769-4F9C-9FF6-68CC86A57E27}"/>
    <hyperlink ref="AL380" r:id="rId256" xr:uid="{68080487-290E-4313-8DCC-4384265DF0E0}"/>
    <hyperlink ref="AL382" r:id="rId257" xr:uid="{31314457-B973-49B4-A030-176916F61751}"/>
    <hyperlink ref="AL385" r:id="rId258" xr:uid="{FF929165-C530-451D-A434-5658DD1A049C}"/>
    <hyperlink ref="AL386" r:id="rId259" xr:uid="{FCC7C704-3EA5-4175-8AD6-4BA849BA0A4E}"/>
    <hyperlink ref="AL387" r:id="rId260" xr:uid="{A6037F97-E9CA-4E41-93A1-EFEA33E9EF2B}"/>
    <hyperlink ref="AL388" r:id="rId261" xr:uid="{9E446188-0354-4127-B794-91FB67833399}"/>
    <hyperlink ref="AL389" r:id="rId262" xr:uid="{9F6594CF-E115-425B-B442-543C7409CF0E}"/>
    <hyperlink ref="AL391" r:id="rId263" xr:uid="{970F4B1D-F6A1-4416-BB01-697CC443E063}"/>
    <hyperlink ref="AL392" r:id="rId264" xr:uid="{4075D92D-38F6-422B-AEAC-4AEFEC88D5FA}"/>
    <hyperlink ref="AL393" r:id="rId265" xr:uid="{2978BD59-DC0C-4BF1-9A10-51379F111B19}"/>
    <hyperlink ref="AL394" r:id="rId266" xr:uid="{BA344499-7DBA-4E78-9807-C9AD32903FCB}"/>
    <hyperlink ref="AL395" r:id="rId267" xr:uid="{C4F5AA06-D098-41C4-9DD8-B8BE76C8248F}"/>
    <hyperlink ref="AL396" r:id="rId268" xr:uid="{D0735E65-23B7-453D-8EF7-DA77AD612DFF}"/>
    <hyperlink ref="AL397" r:id="rId269" xr:uid="{D530C0D8-7362-443E-8157-FC84F7E3081F}"/>
    <hyperlink ref="AL398" r:id="rId270" xr:uid="{79D513DB-DF7D-4750-9318-92E7E7ADBA23}"/>
    <hyperlink ref="AL399" r:id="rId271" xr:uid="{54DC28C3-4B08-479E-BCF0-74905A9978FB}"/>
    <hyperlink ref="AL400" r:id="rId272" xr:uid="{CA0DE544-CC02-4C62-AA5E-4AF39A8B225E}"/>
    <hyperlink ref="AL401" r:id="rId273" xr:uid="{C028251D-640C-4441-A2A4-7C0B08789F0A}"/>
    <hyperlink ref="AL402" r:id="rId274" xr:uid="{616D7AE8-F72D-4544-9CBA-6D50384DBB21}"/>
    <hyperlink ref="AL403" r:id="rId275" xr:uid="{F9CB51D2-C5A6-4BB1-A21D-62B05BF2E196}"/>
    <hyperlink ref="AL404" r:id="rId276" xr:uid="{6E237447-1E70-4E46-A377-925A779DF7E8}"/>
    <hyperlink ref="AL405" r:id="rId277" xr:uid="{DA554758-1003-4B92-9F7D-5BBED0AB73F2}"/>
    <hyperlink ref="AL407" r:id="rId278" xr:uid="{E73BA51F-81F9-4548-BDC0-1B65F6829C40}"/>
    <hyperlink ref="AL408" r:id="rId279" xr:uid="{C066FBA3-920D-45B9-B74E-C63AE3FC7651}"/>
    <hyperlink ref="AL409" r:id="rId280" xr:uid="{B0F07C66-AA41-4846-912D-3875795F5605}"/>
    <hyperlink ref="AL410" r:id="rId281" xr:uid="{0DE09CDD-5F84-4E16-813B-1F6277095218}"/>
    <hyperlink ref="AL411" r:id="rId282" xr:uid="{130CB492-921B-4A18-A159-7FF289A1D094}"/>
    <hyperlink ref="AL414" r:id="rId283" xr:uid="{CC43E205-2B3B-49FE-A284-4823B10CB76A}"/>
    <hyperlink ref="AL415" r:id="rId284" xr:uid="{14C68416-BCC6-4FA6-9F4C-BA64694025FF}"/>
    <hyperlink ref="AL416" r:id="rId285" xr:uid="{2C696B8D-0E47-40D0-9936-1C4E55CE220E}"/>
    <hyperlink ref="AL418" r:id="rId286" xr:uid="{332E5B50-1B31-4A17-88E1-C1B9FCF7DFFE}"/>
    <hyperlink ref="AL419" r:id="rId287" xr:uid="{02540C0D-A2F9-4A5E-AC1A-A1F6DF85E335}"/>
    <hyperlink ref="AL421" r:id="rId288" xr:uid="{68DA02CD-6113-4F57-8EA1-17E08AB9418C}"/>
    <hyperlink ref="AL422" r:id="rId289" xr:uid="{BC1E3605-495C-43C6-A0EB-1540AC32A260}"/>
    <hyperlink ref="AL423" r:id="rId290" xr:uid="{60259B50-7EC7-4D99-A22C-3E1B19736A81}"/>
    <hyperlink ref="AL425" r:id="rId291" xr:uid="{C2D4CFE9-00A7-4E7D-B06E-B53C70B3A697}"/>
    <hyperlink ref="AL432" r:id="rId292" xr:uid="{5032DA64-5B6B-4FB5-9804-B6B68DC16C5F}"/>
    <hyperlink ref="AL433" r:id="rId293" xr:uid="{A71BC887-A739-43F1-8B1D-716086FEA7E6}"/>
    <hyperlink ref="AL434" r:id="rId294" xr:uid="{E41B0818-DA6E-4901-BD6A-7EB890238BD0}"/>
    <hyperlink ref="AL435" r:id="rId295" xr:uid="{91B1963D-526E-45B5-AB2C-6B088AE61356}"/>
    <hyperlink ref="AL436" r:id="rId296" xr:uid="{12AD2F7F-F521-4E96-893D-C05A5FFA796E}"/>
    <hyperlink ref="AL438" r:id="rId297" xr:uid="{D83E78BD-678A-4885-83B1-BCEA26FA9102}"/>
    <hyperlink ref="AL439" r:id="rId298" xr:uid="{1CE966D1-211D-4FDC-BFF0-8751C09EB7FD}"/>
    <hyperlink ref="AL440" r:id="rId299" xr:uid="{35EF5E8B-F85B-423D-932A-86D5753F3ADD}"/>
    <hyperlink ref="AL442" r:id="rId300" xr:uid="{81EFD5E7-1504-442C-AFF1-3E3126672C3C}"/>
    <hyperlink ref="AL443" r:id="rId301" xr:uid="{D010DEFC-F025-497D-BA6E-163C1F5B060D}"/>
    <hyperlink ref="AL444" r:id="rId302" xr:uid="{6495451E-B49D-456B-AD1D-617A860F01ED}"/>
    <hyperlink ref="AL446" r:id="rId303" xr:uid="{64C98170-AED5-419C-9811-ECDD3D7302C8}"/>
    <hyperlink ref="AL447" r:id="rId304" xr:uid="{1560D786-A2EC-462B-8B8C-A9BC6E85F915}"/>
    <hyperlink ref="AL449" r:id="rId305" xr:uid="{AFD7A09E-F552-44D6-A1CF-7FA236FD5D06}"/>
    <hyperlink ref="AL450" r:id="rId306" xr:uid="{B6F03A99-41FC-4B8B-AE43-7B0C1FC4274B}"/>
    <hyperlink ref="AL453" r:id="rId307" xr:uid="{7B8D2F0E-E360-4DD6-809A-BF769DE59FD3}"/>
    <hyperlink ref="AL455" r:id="rId308" xr:uid="{EC46C483-D4FB-41C8-A1C1-E077827828BA}"/>
    <hyperlink ref="AL456" r:id="rId309" xr:uid="{D3E4F748-3C66-4454-9215-A604FFFF2E7A}"/>
    <hyperlink ref="AL457" r:id="rId310" xr:uid="{20E674B2-C6ED-4D5E-AD7F-4F0ACE9CF23F}"/>
    <hyperlink ref="AL461" r:id="rId311" xr:uid="{2F2447C4-C2E8-4DE4-85D5-B4DF340E7CFE}"/>
    <hyperlink ref="AL462" r:id="rId312" xr:uid="{32D50EF7-A049-4D3F-AF7F-EC795761857A}"/>
    <hyperlink ref="AL464" r:id="rId313" xr:uid="{82EC25C3-6E4C-495B-8545-0D532452A89F}"/>
    <hyperlink ref="AL466" r:id="rId314" xr:uid="{20E8259C-FE13-4B0A-84A0-3B3941D1C4CC}"/>
    <hyperlink ref="AL467" r:id="rId315" xr:uid="{9A74CA13-56CF-4EE4-9750-F359C887E072}"/>
    <hyperlink ref="AL468" r:id="rId316" xr:uid="{AEDE0F70-01DE-4386-A356-D8E62A548BD4}"/>
    <hyperlink ref="AL469" r:id="rId317" xr:uid="{74D83555-B56E-4290-A17C-C7D9049C9E29}"/>
    <hyperlink ref="AL470" r:id="rId318" xr:uid="{E6F54C33-8E3A-471D-8A28-183763F953F7}"/>
    <hyperlink ref="AL471" r:id="rId319" xr:uid="{2E6AE9DD-0EB2-437F-B630-82B59A6F593A}"/>
    <hyperlink ref="AL472" r:id="rId320" xr:uid="{901F880E-46EC-4206-AE4F-16A97FDB335D}"/>
    <hyperlink ref="AL473" r:id="rId321" xr:uid="{CF308DC9-78CD-46FF-9D0C-AD7009C56633}"/>
    <hyperlink ref="AL476" r:id="rId322" xr:uid="{CC2FD6D6-3128-423F-A6A4-F3B5C43FCDEA}"/>
    <hyperlink ref="AL477" r:id="rId323" xr:uid="{D384BC3A-2696-4C1F-9E52-040D9F9BB6B0}"/>
    <hyperlink ref="AL478" r:id="rId324" xr:uid="{B287097A-ECEE-4FCE-8D8F-4878A37B9DBE}"/>
    <hyperlink ref="AL479" r:id="rId325" xr:uid="{0A81E572-1C46-461A-86F5-305772829699}"/>
    <hyperlink ref="AL482" r:id="rId326" xr:uid="{F10AA34A-EDFD-492F-AFAA-7D178C529BE1}"/>
    <hyperlink ref="AL483" r:id="rId327" xr:uid="{0B7AC7EC-C613-49DE-87B4-6B4F32327EF5}"/>
    <hyperlink ref="AL484" r:id="rId328" xr:uid="{2303DC1B-50E3-4FD4-A05D-85AAA7AFE30E}"/>
    <hyperlink ref="AL485" r:id="rId329" xr:uid="{07B5AE66-5937-4E68-B88A-A22B6CF1FB12}"/>
    <hyperlink ref="AL486" r:id="rId330" xr:uid="{D804C4DC-978C-4247-BD27-A919E60F2A18}"/>
    <hyperlink ref="AL488" r:id="rId331" xr:uid="{9028EB87-A1BF-4CAA-8632-06D7ED1BB676}"/>
    <hyperlink ref="AL489" r:id="rId332" xr:uid="{A9DD2628-4AAE-421D-BAAE-50C6374915C8}"/>
    <hyperlink ref="AL493" r:id="rId333" xr:uid="{C1CA91C4-E342-48E1-9F49-41B4EED1C6DD}"/>
    <hyperlink ref="AL494" r:id="rId334" xr:uid="{8EE9BF65-1306-4988-9182-1342A6BDAD40}"/>
    <hyperlink ref="AL495" r:id="rId335" xr:uid="{540EDEBB-5ABB-473C-83B5-00C4A7EBB609}"/>
    <hyperlink ref="AL496" r:id="rId336" xr:uid="{7F069AF0-AF94-4F3F-83BC-2DF9FF42B45E}"/>
    <hyperlink ref="AL497" r:id="rId337" xr:uid="{A0DF8D03-8EDD-4C46-B3BD-5BD59A4DFDBF}"/>
    <hyperlink ref="AL498" r:id="rId338" xr:uid="{3B2B3506-19FA-4A69-98C9-F216E86B905A}"/>
    <hyperlink ref="AL499" r:id="rId339" xr:uid="{43C959B4-D901-4CAA-9986-94833FBCCB6E}"/>
    <hyperlink ref="AL500" r:id="rId340" xr:uid="{D2B70577-20A7-4DE8-9516-3E402F7F99AB}"/>
    <hyperlink ref="AL501" r:id="rId341" xr:uid="{C584B349-18E6-40A6-BA92-41C86B1119E9}"/>
    <hyperlink ref="AL503" r:id="rId342" xr:uid="{3D1432DB-FD19-4E1D-83BF-5B680C101066}"/>
    <hyperlink ref="AL506" r:id="rId343" xr:uid="{8EEBB691-C504-4DFD-BFE6-7321E1C36B9F}"/>
    <hyperlink ref="AL507" r:id="rId344" xr:uid="{013C31CE-CF1B-470A-B853-CCCDF55E9566}"/>
    <hyperlink ref="AL509" r:id="rId345" xr:uid="{59757C89-130C-4FDA-AE27-BF3159998E43}"/>
    <hyperlink ref="AL510" r:id="rId346" xr:uid="{519E28E4-7BF0-4211-B756-36BF21A973C9}"/>
    <hyperlink ref="AL511" r:id="rId347" xr:uid="{6FD5489F-471C-48A8-A731-916206AFF110}"/>
    <hyperlink ref="AL513" r:id="rId348" xr:uid="{9DFDFD86-10B4-4884-8BBA-31E11295A475}"/>
    <hyperlink ref="AL514" r:id="rId349" xr:uid="{6D781AE5-2840-4C48-A2FA-6AF8582F1C47}"/>
    <hyperlink ref="AL515" r:id="rId350" xr:uid="{35C908E5-C86E-478A-AC41-87CB3F185BA0}"/>
    <hyperlink ref="AL517" r:id="rId351" xr:uid="{B72F8533-2FD6-4E74-ACB1-6D49D6A7187F}"/>
    <hyperlink ref="AL519" r:id="rId352" xr:uid="{FA6464FB-DDFA-4F0C-93C1-F05D236B45AB}"/>
    <hyperlink ref="AL520" r:id="rId353" xr:uid="{BC3D7858-6A02-45BE-9CB6-1978506B72DC}"/>
    <hyperlink ref="AL521" r:id="rId354" xr:uid="{11E9061F-EDF4-45C5-BF3E-FE9502FD1BBD}"/>
    <hyperlink ref="AL523" r:id="rId355" xr:uid="{9B207F44-7123-42DE-847A-6D68D46606FD}"/>
    <hyperlink ref="AL524" r:id="rId356" xr:uid="{4603BD1E-6BD5-4FF4-9948-A3E129633768}"/>
    <hyperlink ref="AL526" r:id="rId357" xr:uid="{B3D57FA9-AC83-4A53-A649-B1C6766E8A1B}"/>
    <hyperlink ref="AL527" r:id="rId358" xr:uid="{EB9AE730-7674-4001-A879-2354C7DCBA8B}"/>
    <hyperlink ref="AL529" r:id="rId359" xr:uid="{CCBBEB9E-3D70-410A-A123-8F1CF2F7C767}"/>
    <hyperlink ref="AL530" r:id="rId360" xr:uid="{7C9890D9-561C-4E02-A68E-6D11EF3253E3}"/>
    <hyperlink ref="AL536" r:id="rId361" xr:uid="{B515FD87-A08B-4EAE-8A20-09EBCEE15DF0}"/>
    <hyperlink ref="AL538" r:id="rId362" xr:uid="{7362031D-3BE1-4D9B-BF18-D54159F2496B}"/>
    <hyperlink ref="AL539" r:id="rId363" xr:uid="{EED5CEBB-7B85-4CEF-88F5-5C527E8356A4}"/>
    <hyperlink ref="AL540" r:id="rId364" xr:uid="{076892F1-18E0-49F3-8329-F7E0F713A744}"/>
    <hyperlink ref="AL543" r:id="rId365" xr:uid="{5D961868-9AD4-4532-8C3B-59816124D9AE}"/>
    <hyperlink ref="AL544" r:id="rId366" xr:uid="{933BFB0A-98A0-4D40-B6B2-1B40A1731C62}"/>
    <hyperlink ref="AL545" r:id="rId367" xr:uid="{92A9DD43-8794-4E14-A22C-6C33CD76D22B}"/>
    <hyperlink ref="AL549" r:id="rId368" xr:uid="{6E3C1C47-F565-43ED-B723-4D6D22F7B8F3}"/>
    <hyperlink ref="AL550" r:id="rId369" xr:uid="{E89F74B4-1174-4BD2-96F2-35082A461F93}"/>
    <hyperlink ref="AL552" r:id="rId370" xr:uid="{2DA17DC2-B923-4CD8-BF4B-E03BDE738585}"/>
    <hyperlink ref="AL554" r:id="rId371" xr:uid="{099E7AAA-488F-40B5-B2AF-9AF2BD872E56}"/>
    <hyperlink ref="AL557" r:id="rId372" xr:uid="{F3950959-4737-4C53-8E0D-3B42BA7AF2D6}"/>
    <hyperlink ref="AL558" r:id="rId373" xr:uid="{A495EAF3-0630-4522-96CB-EDC9E7625194}"/>
    <hyperlink ref="AL559" r:id="rId374" xr:uid="{2B692642-5F9E-47E1-890E-97493881EAA7}"/>
    <hyperlink ref="AL561" r:id="rId375" xr:uid="{0F32D86F-AB55-4911-94EE-FB297A458E76}"/>
    <hyperlink ref="AL563" r:id="rId376" xr:uid="{B2B152D5-7B8E-48E6-8BE8-351EA1FAA361}"/>
    <hyperlink ref="AL565" r:id="rId377" xr:uid="{41E06E88-7136-490D-BF74-8238B56BDEA5}"/>
    <hyperlink ref="AL567" r:id="rId378" xr:uid="{B3B50D8B-7DDA-4759-A945-76D4CA93CAEE}"/>
    <hyperlink ref="AL568" r:id="rId379" xr:uid="{00947648-1E89-4D8B-B367-A7FB6AAFBF9C}"/>
    <hyperlink ref="AL569" r:id="rId380" xr:uid="{B7279D82-455A-4C15-9A0B-756C2F7AD9FE}"/>
    <hyperlink ref="AL570" r:id="rId381" xr:uid="{2832776B-0F6A-478C-9BD4-A24762A42FAA}"/>
    <hyperlink ref="AL573" r:id="rId382" xr:uid="{8EBB0DD3-6C3D-4761-A1E6-812601F6CDC9}"/>
    <hyperlink ref="AL574" r:id="rId383" xr:uid="{82E9D465-B177-4D40-9C43-48F847B04E5E}"/>
    <hyperlink ref="AL577" r:id="rId384" xr:uid="{8AD63778-A545-4A8C-9753-FBA019A0FA37}"/>
    <hyperlink ref="AL578" r:id="rId385" xr:uid="{389E2004-E957-4C44-943C-CDB346A73738}"/>
    <hyperlink ref="AL581" r:id="rId386" xr:uid="{4225333A-7FA0-44C6-90AC-793EB2A5838B}"/>
    <hyperlink ref="AL582" r:id="rId387" xr:uid="{58C2B214-BECF-4AC6-9819-C036BA572DB8}"/>
    <hyperlink ref="AL583" r:id="rId388" xr:uid="{6CD890EB-DE8B-466B-95AA-89D3D5E3D843}"/>
    <hyperlink ref="AL585" r:id="rId389" xr:uid="{62BAFC38-782C-4307-BA50-158D2AB9EFEF}"/>
    <hyperlink ref="AL586" r:id="rId390" xr:uid="{9889B80B-322F-44B1-8847-A78719989369}"/>
    <hyperlink ref="AL588" r:id="rId391" xr:uid="{944BDC0D-3B03-49BE-8CE2-50C6E3E05F8B}"/>
    <hyperlink ref="AL589" r:id="rId392" xr:uid="{9E71A209-6B53-4F46-A651-A603AD3E02C5}"/>
    <hyperlink ref="AL590" r:id="rId393" xr:uid="{3311C387-05A3-465B-B09D-B94EAD886A5F}"/>
    <hyperlink ref="AL591" r:id="rId394" xr:uid="{325F900F-8014-4291-B030-5D749F6D9204}"/>
    <hyperlink ref="AL592" r:id="rId395" xr:uid="{11CF5ED1-2EAC-43A5-A2F2-B11BF1F939C5}"/>
    <hyperlink ref="AL593" r:id="rId396" xr:uid="{3A019FE7-306E-4B2B-B101-8342599822B5}"/>
    <hyperlink ref="AL596" r:id="rId397" xr:uid="{F4F333ED-3558-461C-9463-CC98A09F206E}"/>
    <hyperlink ref="AL597" r:id="rId398" xr:uid="{4E402395-C930-4857-A3C6-A4008E27F501}"/>
    <hyperlink ref="AL598" r:id="rId399" xr:uid="{6449B127-171C-44B1-A81E-0926B03DE26E}"/>
    <hyperlink ref="AL599" r:id="rId400" xr:uid="{4B3F5769-0284-4304-A213-E48ED218ABA9}"/>
    <hyperlink ref="AL600" r:id="rId401" xr:uid="{E193344D-0C58-4228-BE19-872286B48300}"/>
    <hyperlink ref="AL601" r:id="rId402" xr:uid="{9796550A-685D-4150-AE41-1B408191E390}"/>
    <hyperlink ref="AL602" r:id="rId403" xr:uid="{BFDBA8E1-7DCF-4BE9-A9DB-41B02F3206E5}"/>
    <hyperlink ref="AL608" r:id="rId404" xr:uid="{AB3AB2FE-7547-4671-9E83-E1AE711A1050}"/>
    <hyperlink ref="AL609" r:id="rId405" xr:uid="{D9B6B8D2-FF97-429E-A0FD-834E7315166C}"/>
    <hyperlink ref="AL610" r:id="rId406" xr:uid="{EA2E3C6C-32B8-46D4-8BF2-2E85915BB47F}"/>
    <hyperlink ref="AL611" r:id="rId407" xr:uid="{F3244D19-D69E-4EAB-A34C-C48774406DB8}"/>
    <hyperlink ref="AL612" r:id="rId408" xr:uid="{F3242E8D-6792-4A24-8B94-69DC1FC52501}"/>
    <hyperlink ref="AL614" r:id="rId409" xr:uid="{138DBFF9-31DA-4BEB-8677-4E0A1FF143DE}"/>
    <hyperlink ref="AL615" r:id="rId410" xr:uid="{FA4AC005-C1D1-4DD5-BCF1-56F5D1E905C1}"/>
    <hyperlink ref="AL616" r:id="rId411" xr:uid="{0AF03237-153C-4B92-B98E-C81626FAF05D}"/>
    <hyperlink ref="AL617" r:id="rId412" xr:uid="{1B812C3B-E747-4D22-89FA-68822A77E971}"/>
    <hyperlink ref="AL618" r:id="rId413" xr:uid="{5E9B019C-66CA-43F5-8B81-E2396EEAABEA}"/>
    <hyperlink ref="AL621" r:id="rId414" xr:uid="{60E7B87F-E134-433C-A459-E8DAA61D0C8F}"/>
    <hyperlink ref="AL623" r:id="rId415" xr:uid="{A24BDE13-5603-46BA-BFBA-2CD1EC253009}"/>
    <hyperlink ref="AL624" r:id="rId416" xr:uid="{4716A459-351D-4D78-B6D0-2A54A6EA6479}"/>
    <hyperlink ref="AL626" r:id="rId417" xr:uid="{B1578D25-9B49-4111-972E-7475AC7B4BD3}"/>
    <hyperlink ref="AL628" r:id="rId418" xr:uid="{A8296917-AA75-4EBF-9428-CEACBACE810D}"/>
    <hyperlink ref="AL629" r:id="rId419" xr:uid="{90E31FF5-F794-4EA2-BD68-918F9C1AC025}"/>
    <hyperlink ref="AL630" r:id="rId420" xr:uid="{E741ED70-E82C-4806-8789-242C4896A3BA}"/>
    <hyperlink ref="AL631" r:id="rId421" xr:uid="{3EF98613-0A6D-4ECF-ADFF-1E1BB76AE1DF}"/>
    <hyperlink ref="AL632" r:id="rId422" xr:uid="{7A103CAF-361B-47E9-8767-389556DE4B99}"/>
    <hyperlink ref="AL633" r:id="rId423" xr:uid="{A0720B73-A000-4B5D-9B9D-E4A90AC98E2C}"/>
    <hyperlink ref="AL634" r:id="rId424" xr:uid="{ADE0A081-33B2-423C-8522-C81C812ACB70}"/>
    <hyperlink ref="AL635" r:id="rId425" xr:uid="{7A31B6E3-1850-477A-A4E4-EECAA24D86C9}"/>
    <hyperlink ref="AL636" r:id="rId426" xr:uid="{85103263-BDB9-4D5D-A6FD-02F23E89B2B3}"/>
    <hyperlink ref="AL637" r:id="rId427" xr:uid="{7AE5D84D-996D-49B1-B2F8-E4CF747D0DF1}"/>
    <hyperlink ref="AL638" r:id="rId428" xr:uid="{F0A4B732-0A74-46CC-B233-08683D2DFA96}"/>
    <hyperlink ref="AL640" r:id="rId429" xr:uid="{8D3A1F29-BD0C-4E88-A0D9-CECC44F97DDA}"/>
    <hyperlink ref="AL641" r:id="rId430" xr:uid="{E1BEBF76-D2DD-4623-87BC-DEDEDCE32AB4}"/>
    <hyperlink ref="AL642" r:id="rId431" xr:uid="{303704D2-3CD1-414B-B2A4-CF01AF430308}"/>
    <hyperlink ref="AL646" r:id="rId432" xr:uid="{46173FEA-EF5B-42A7-B1D8-647F50EA0E38}"/>
    <hyperlink ref="AL648" r:id="rId433" xr:uid="{E75EED2F-76B8-4F5C-8C20-6DDDA7E67CF5}"/>
    <hyperlink ref="AL649" r:id="rId434" xr:uid="{2A54FB9E-B5A4-45DC-879E-F803436BD3F0}"/>
    <hyperlink ref="AL650" r:id="rId435" xr:uid="{FA65E133-CE19-4CF0-B040-2042D05D6D48}"/>
    <hyperlink ref="AL651" r:id="rId436" xr:uid="{B14B52EC-7449-4B65-9ACE-388956DA949D}"/>
    <hyperlink ref="AL652" r:id="rId437" xr:uid="{51AB4EFC-B179-4E01-AF0A-B9046A666A51}"/>
    <hyperlink ref="AL653" r:id="rId438" xr:uid="{B917F3A0-8089-4E3F-B928-DFB78CA512D6}"/>
    <hyperlink ref="AL656" r:id="rId439" xr:uid="{BFC78CFC-94C9-4053-9B92-77763EADF528}"/>
    <hyperlink ref="AL657" r:id="rId440" xr:uid="{62C02EE8-EDB6-4827-AF5C-0E5C1C9E1451}"/>
    <hyperlink ref="AL659" r:id="rId441" xr:uid="{7977CE23-F95F-42A1-9B31-37FC8D18D76C}"/>
    <hyperlink ref="AL664" r:id="rId442" xr:uid="{07D692CF-BAB0-480B-A013-5957B933AA73}"/>
    <hyperlink ref="AL667" r:id="rId443" xr:uid="{06E0008E-5FC2-42A8-B7B5-5A917ADB2F8C}"/>
    <hyperlink ref="AL676" r:id="rId444" xr:uid="{D6A724B4-7B9A-4ACB-AC9D-25E3949CF4F7}"/>
    <hyperlink ref="AL677" r:id="rId445" xr:uid="{D8A8EDAB-7853-432D-AD61-A1C9DB700389}"/>
    <hyperlink ref="AL679" r:id="rId446" xr:uid="{9FE2A7DB-5F76-44C2-A665-B3948BDCED22}"/>
    <hyperlink ref="AL680" r:id="rId447" xr:uid="{9E77EE88-6B7D-4C37-9348-FDB57B4A371D}"/>
    <hyperlink ref="AL681" r:id="rId448" xr:uid="{E1007B24-6563-4E22-8496-69519E31CA2F}"/>
    <hyperlink ref="AL682" r:id="rId449" xr:uid="{87890470-1EB8-4923-AB5D-8FB4F8EC4043}"/>
    <hyperlink ref="AL683" r:id="rId450" xr:uid="{0FD6867F-5B39-4A01-B6E5-2D78BF4C66E2}"/>
    <hyperlink ref="AL684" r:id="rId451" xr:uid="{E01C8248-14A9-4C15-93FC-249C17A8C2A0}"/>
    <hyperlink ref="AL685" r:id="rId452" xr:uid="{DB1507B2-21B7-4F3B-A116-75121720CAD8}"/>
    <hyperlink ref="AL686" r:id="rId453" xr:uid="{16B139F6-4CC9-43C8-AEAD-4E2F44B2F337}"/>
    <hyperlink ref="AL687" r:id="rId454" xr:uid="{BE120B56-D56F-40FF-B48C-97F52BC80C97}"/>
    <hyperlink ref="AL689" r:id="rId455" xr:uid="{9367C19D-6E9A-4B49-8013-FD7A895C9256}"/>
    <hyperlink ref="AL690" r:id="rId456" xr:uid="{FD6D74F7-83D9-410D-B826-15DE675A3B35}"/>
    <hyperlink ref="AL692" r:id="rId457" xr:uid="{655ABAED-D54B-4F2E-B690-444FE7CA2DB0}"/>
    <hyperlink ref="AL693" r:id="rId458" xr:uid="{3BFAF69B-A635-4BF4-8A41-EFB362E7F88D}"/>
    <hyperlink ref="AL694" r:id="rId459" xr:uid="{B4A8B80F-5EB0-49D3-89AC-EDFBF0683FE6}"/>
    <hyperlink ref="AL695" r:id="rId460" xr:uid="{91AFA025-CA4D-4748-8B0F-CE30C4C222F2}"/>
    <hyperlink ref="AL698" r:id="rId461" xr:uid="{62A3DEFB-9472-4F70-8E30-648D0CB1FF82}"/>
    <hyperlink ref="AL699" r:id="rId462" xr:uid="{660FAF03-9B19-4B3C-86E6-5E93F94D261A}"/>
    <hyperlink ref="AL700" r:id="rId463" xr:uid="{24F18021-9027-4499-8FDB-689769EC1884}"/>
    <hyperlink ref="AL701" r:id="rId464" xr:uid="{0C557824-8BE2-42A4-B7D3-E50DCA5B00B5}"/>
    <hyperlink ref="AL702" r:id="rId465" xr:uid="{BB84D8E9-BFED-4448-9286-4F57009792B1}"/>
    <hyperlink ref="AL703" r:id="rId466" xr:uid="{36D06599-553F-461E-AA0B-30B588CD0FF4}"/>
    <hyperlink ref="AL705" r:id="rId467" xr:uid="{E9FB6DCA-CE15-411C-97C7-EC445E2829C3}"/>
    <hyperlink ref="AL707" r:id="rId468" xr:uid="{21CD6067-BE6C-40AD-BFD5-BE9F499E88C5}"/>
    <hyperlink ref="AL708" r:id="rId469" xr:uid="{AAB5A1B3-DC6A-4B65-9A3D-60110F0CB004}"/>
    <hyperlink ref="AL709" r:id="rId470" xr:uid="{AD7D79F1-9ACA-4CC3-B4D9-40528B1ABE41}"/>
    <hyperlink ref="AL710" r:id="rId471" xr:uid="{9B577518-C2A2-463D-9DBE-775A527155B1}"/>
    <hyperlink ref="AL711" r:id="rId472" xr:uid="{18B40CA0-16AF-4444-8E16-BA8AADBDA447}"/>
    <hyperlink ref="AL713" r:id="rId473" xr:uid="{9E6F8E97-2919-4594-AD45-2F13DC1ABD28}"/>
    <hyperlink ref="AL714" r:id="rId474" xr:uid="{D2AFB263-45DD-4D53-8675-F39B38A3FEEF}"/>
    <hyperlink ref="AL716" r:id="rId475" xr:uid="{6CA80966-BFF8-4AF7-85F3-E885AB416C5E}"/>
    <hyperlink ref="AL718" r:id="rId476" xr:uid="{B72BEF3A-D078-491F-ACA8-0F975636E02C}"/>
    <hyperlink ref="AL719" r:id="rId477" xr:uid="{0CCCD548-4AA4-416C-982F-8596511829EE}"/>
    <hyperlink ref="AL720" r:id="rId478" xr:uid="{7426FE79-9AD3-4EEF-921D-9F453B4824AE}"/>
    <hyperlink ref="AL722" r:id="rId479" xr:uid="{9806EE31-7ED3-433F-A692-953469143593}"/>
    <hyperlink ref="AL724" r:id="rId480" xr:uid="{22A7479F-C038-4CB1-860A-6A149F6DAD37}"/>
    <hyperlink ref="AL729" r:id="rId481" xr:uid="{E28C973C-11BA-47B9-A2F2-EFDF7D267009}"/>
    <hyperlink ref="AL731" r:id="rId482" xr:uid="{7BFA6946-F39C-4CAE-A159-5E817559BB37}"/>
    <hyperlink ref="AL732" r:id="rId483" xr:uid="{B5D4906A-A493-4F87-A74B-452D8C9B1A25}"/>
    <hyperlink ref="AL733" r:id="rId484" xr:uid="{D175EADF-5AD7-4910-90D8-0CCBAAF0181C}"/>
    <hyperlink ref="AL734" r:id="rId485" xr:uid="{75EDE8E1-AC4A-481F-96EC-4DA95A9DF2A7}"/>
    <hyperlink ref="AL735" r:id="rId486" xr:uid="{267C76EA-FCDF-458F-8B87-0C5E77B119FE}"/>
    <hyperlink ref="AL736" r:id="rId487" xr:uid="{1F812526-15C3-436F-ABC6-E1697820C018}"/>
    <hyperlink ref="AL737" r:id="rId488" xr:uid="{6BECB7F2-D176-41F8-95EA-DDF4D1598D05}"/>
    <hyperlink ref="AL738" r:id="rId489" xr:uid="{9E9B314D-90ED-462A-AABD-C88AE7EBBC1B}"/>
    <hyperlink ref="AL739" r:id="rId490" xr:uid="{4CC3B746-9AE8-484A-8507-EB9FE41E49CC}"/>
    <hyperlink ref="AL741" r:id="rId491" xr:uid="{F91EB53C-3709-4CFB-ADA8-C28A080258B7}"/>
    <hyperlink ref="AL743" r:id="rId492" xr:uid="{71EB9302-6B2F-4BE5-8277-E8C72BAC71E9}"/>
    <hyperlink ref="AL744" r:id="rId493" xr:uid="{0023B65E-0AEF-4BD5-AA94-1364660791AF}"/>
    <hyperlink ref="AL746" r:id="rId494" xr:uid="{151A2F75-641F-49D0-94EB-1AC6C5165574}"/>
    <hyperlink ref="AL749" r:id="rId495" xr:uid="{A5CB108A-0D0A-4FBA-9162-1FB284EDE3FA}"/>
    <hyperlink ref="AL750" r:id="rId496" xr:uid="{DA6119F5-8F20-4737-9196-14B2588E710B}"/>
    <hyperlink ref="AL751" r:id="rId497" xr:uid="{7C4CF7FF-C2B4-4445-B251-955276AE81F9}"/>
    <hyperlink ref="AL753" r:id="rId498" xr:uid="{A71F4F1A-DE24-4385-BA43-CD47D41EF009}"/>
    <hyperlink ref="AL754" r:id="rId499" xr:uid="{0263F349-30BF-41AE-A2F8-C90EF96A3E88}"/>
    <hyperlink ref="AL757" r:id="rId500" xr:uid="{9D279895-B252-4376-9622-9769040BDC0E}"/>
    <hyperlink ref="AL758" r:id="rId501" xr:uid="{FBE90709-BB3D-4D97-A4AC-3173818AE464}"/>
    <hyperlink ref="AL760" r:id="rId502" xr:uid="{4DD8FE7C-4040-45EB-B5BE-78C65C5B22A1}"/>
    <hyperlink ref="AL762" r:id="rId503" xr:uid="{109710AC-1416-4483-9809-DB4E6E17B579}"/>
    <hyperlink ref="AL763" r:id="rId504" xr:uid="{251ED2E6-45AF-4AB0-9AEF-F29F265F0C34}"/>
    <hyperlink ref="AL764" r:id="rId505" xr:uid="{192494ED-AFDD-4267-A298-2AB43936DB85}"/>
    <hyperlink ref="AL768" r:id="rId506" xr:uid="{BA928364-35C3-4DF2-A08A-051A20A5DD8A}"/>
    <hyperlink ref="AL769" r:id="rId507" xr:uid="{8E4E645D-70AF-4C08-8359-678F93BA98F5}"/>
    <hyperlink ref="AL770" r:id="rId508" xr:uid="{FC9ACEDB-4B5A-4658-8F7B-4EFEE71787AF}"/>
    <hyperlink ref="AL771" r:id="rId509" xr:uid="{3D961931-E161-4ADE-84ED-0499DE74818C}"/>
    <hyperlink ref="AL772" r:id="rId510" xr:uid="{D3AE4E9B-8332-4535-AB89-311930E02FDF}"/>
    <hyperlink ref="AL773" r:id="rId511" xr:uid="{B54C6E99-0346-45BF-B3D4-1EA3DF291E7D}"/>
    <hyperlink ref="AL774" r:id="rId512" xr:uid="{31FDA53B-267F-41BA-AF3C-4658DD597863}"/>
    <hyperlink ref="AL775" r:id="rId513" xr:uid="{56FB2779-3C49-4966-9824-8BC8A9EFE1E2}"/>
    <hyperlink ref="AL776" r:id="rId514" xr:uid="{1742DFCF-D3F8-4473-AEF4-D37ABC8464BF}"/>
    <hyperlink ref="AL777" r:id="rId515" xr:uid="{53792DF2-09CE-4925-B0EA-894DB6ED6F26}"/>
    <hyperlink ref="AL778" r:id="rId516" xr:uid="{90ED4590-55BA-4DA6-9BB9-B8FDF6703690}"/>
    <hyperlink ref="AL779" r:id="rId517" xr:uid="{B2D35735-8E52-43E4-A87C-5CF79F068866}"/>
    <hyperlink ref="AL781" r:id="rId518" xr:uid="{E501CBF1-3476-4AEC-BB62-BCB1F848F9B4}"/>
    <hyperlink ref="AL785" r:id="rId519" xr:uid="{F987BD5C-175D-4D22-9507-0768E5CA317B}"/>
    <hyperlink ref="AL786" r:id="rId520" xr:uid="{6254F1F7-5DEB-4E1F-A1BD-AE8B89A41EBF}"/>
    <hyperlink ref="AL787" r:id="rId521" xr:uid="{ED657FD0-AC3D-448F-9A70-0E6C26BCCFC2}"/>
    <hyperlink ref="AL788" r:id="rId522" xr:uid="{3B1F0958-B879-47DC-97CF-E8E105C49975}"/>
    <hyperlink ref="AL789" r:id="rId523" xr:uid="{59AC0091-8FC6-4C39-A735-91EE96FD1FBA}"/>
    <hyperlink ref="AL790" r:id="rId524" xr:uid="{DCC3D349-BA56-4228-9C24-5CA0FC5752BC}"/>
    <hyperlink ref="AL792" r:id="rId525" xr:uid="{F0488AC7-DD1E-4F2B-8F61-85579960FA8A}"/>
    <hyperlink ref="AL794" r:id="rId526" xr:uid="{907489FB-F2C3-48CF-9345-444DD3DEAEA5}"/>
    <hyperlink ref="AL795" r:id="rId527" xr:uid="{D4FE8AA7-B6C0-4694-AE3F-4CA87B1E67E8}"/>
    <hyperlink ref="AL796" r:id="rId528" xr:uid="{FFA9D12B-138B-46F5-A5E8-191BDF167352}"/>
    <hyperlink ref="AL798" r:id="rId529" xr:uid="{E47C9082-917E-4E26-B6D4-34EE13C488E8}"/>
    <hyperlink ref="AL799" r:id="rId530" xr:uid="{2DA02CEA-F4DF-4D39-801C-ACD5DE9BF1AD}"/>
    <hyperlink ref="AL800" r:id="rId531" xr:uid="{7F3C4E2A-5F37-440B-8335-D591C794A464}"/>
    <hyperlink ref="AL801" r:id="rId532" xr:uid="{DDD32C5F-019C-4E68-A257-640D96FE0B28}"/>
    <hyperlink ref="AL807" r:id="rId533" xr:uid="{251567DD-199E-46F2-9A1E-03C88E26FDA7}"/>
    <hyperlink ref="AL809" r:id="rId534" xr:uid="{B359DE40-C4C5-4E0E-9E47-F3F04627CAED}"/>
    <hyperlink ref="AL810" r:id="rId535" xr:uid="{38845CC3-90CB-48E7-B852-DF1C1368F74D}"/>
    <hyperlink ref="AL811" r:id="rId536" xr:uid="{955D8350-C5B5-48EF-A5FB-A39729CEA750}"/>
    <hyperlink ref="AL812" r:id="rId537" xr:uid="{FBA41C40-32D4-4A54-814F-90D86C634F02}"/>
    <hyperlink ref="AL813" r:id="rId538" xr:uid="{E3EE1FFA-F35B-47D0-A69C-369E92159467}"/>
    <hyperlink ref="AL814" r:id="rId539" xr:uid="{B6EB7F6F-BFD4-49A4-83E2-CC005AFFFE7F}"/>
    <hyperlink ref="AL815" r:id="rId540" xr:uid="{3DE28ABD-B945-44D6-B32C-2806C3948960}"/>
    <hyperlink ref="AL819" r:id="rId541" xr:uid="{DFA2E818-BD2B-45CA-9705-3F1B777C8C27}"/>
    <hyperlink ref="AL825" r:id="rId542" xr:uid="{417F1FF9-AF97-436C-8F26-2D456A66CC7E}"/>
    <hyperlink ref="AL826" r:id="rId543" xr:uid="{81F9071F-61DD-4868-98A5-8CD3293671E7}"/>
    <hyperlink ref="AL827" r:id="rId544" xr:uid="{9DB4C3A1-66E0-42B8-9A4F-CA46CF33AC80}"/>
    <hyperlink ref="AL828" r:id="rId545" xr:uid="{871D71B0-F0A8-45DE-AF37-C79344F24FA0}"/>
    <hyperlink ref="AL829" r:id="rId546" xr:uid="{A78BC2D2-D95F-4885-90CC-771BFB102126}"/>
    <hyperlink ref="AL831" r:id="rId547" xr:uid="{5651F23B-3B73-457A-8EF0-A45E6DB6A1DA}"/>
    <hyperlink ref="AL832" r:id="rId548" xr:uid="{9ED36210-D45F-4446-88F8-4A4E537A5049}"/>
    <hyperlink ref="AL833" r:id="rId549" xr:uid="{FE4D8FEA-6DDC-4831-968F-4666680A451A}"/>
    <hyperlink ref="AL834" r:id="rId550" xr:uid="{A4645E5E-FFF0-4390-9EB2-3690A6F5B1F2}"/>
    <hyperlink ref="AL835" r:id="rId551" xr:uid="{A49ABAB9-FD99-4373-8EEB-8227AC9CE3D8}"/>
    <hyperlink ref="AL836" r:id="rId552" xr:uid="{8952FC61-79DB-4C8A-87A2-3855406BAE99}"/>
    <hyperlink ref="AL838" r:id="rId553" xr:uid="{DE7D46D9-8E32-40A8-B99D-6DE24D46280B}"/>
    <hyperlink ref="AL839" r:id="rId554" xr:uid="{44FB4EA9-AC67-461D-A845-D189436199DF}"/>
    <hyperlink ref="AL840" r:id="rId555" xr:uid="{B6626D63-2241-4CB8-91C1-2C238BFCC9FA}"/>
    <hyperlink ref="AL841" r:id="rId556" xr:uid="{A9D12AC7-A2D9-47E7-A07A-637853931814}"/>
    <hyperlink ref="AL842" r:id="rId557" xr:uid="{24FEA185-75A0-4C6D-BCF8-405C166EC2D3}"/>
    <hyperlink ref="AL843" r:id="rId558" xr:uid="{FCBF69A6-E795-46F3-926C-7ED0AE189B3F}"/>
    <hyperlink ref="AL844" r:id="rId559" xr:uid="{07BBAAA6-012C-4AC8-9E57-AF1C242753B7}"/>
    <hyperlink ref="AL845" r:id="rId560" xr:uid="{12EEC63B-2E80-4500-AD98-3FBBDF648FBA}"/>
    <hyperlink ref="AL846" r:id="rId561" xr:uid="{096762BB-765F-405E-ADDF-C2C633899C93}"/>
    <hyperlink ref="AL848" r:id="rId562" xr:uid="{A4BF9EDA-701B-449D-B4A9-5CA61C0323F7}"/>
    <hyperlink ref="AL850" r:id="rId563" xr:uid="{3CAC8783-3EE6-4F3A-A684-39046ED425D8}"/>
    <hyperlink ref="AL852" r:id="rId564" xr:uid="{38BD8694-EDCD-4FAE-9FFF-160DC6862593}"/>
    <hyperlink ref="AL853" r:id="rId565" xr:uid="{45CFC924-B3D9-44C4-A50B-909DD363C048}"/>
    <hyperlink ref="AL854" r:id="rId566" xr:uid="{97AB1EF4-DF44-4792-ADEE-6AB071C631CD}"/>
    <hyperlink ref="AL856" r:id="rId567" xr:uid="{016A2EC9-A6A5-49A9-A6C9-2D06E0975B0F}"/>
    <hyperlink ref="AL857" r:id="rId568" xr:uid="{55D361AE-DE37-4728-8FA2-CF08AD529267}"/>
    <hyperlink ref="AL858" r:id="rId569" xr:uid="{F8CCAE2E-F954-459B-A243-76AB3C979C42}"/>
    <hyperlink ref="AL859" r:id="rId570" xr:uid="{873DAA10-0C8D-4974-B30D-A0E989950EB5}"/>
    <hyperlink ref="AL860" r:id="rId571" xr:uid="{49936AE4-2A0C-4A8B-B2AB-84595EADD551}"/>
    <hyperlink ref="AL862" r:id="rId572" xr:uid="{A92AAD9F-3D34-43E5-9893-499082BBE45B}"/>
    <hyperlink ref="AL863" r:id="rId573" xr:uid="{45FAC038-0ADC-4996-BC4D-6B489EE57A24}"/>
    <hyperlink ref="AL864" r:id="rId574" xr:uid="{FA7561A3-216A-489D-BEF4-6EAD69DA1FC0}"/>
    <hyperlink ref="AL865" r:id="rId575" xr:uid="{BBAC1132-695B-40A8-BEAD-31677ADF97A0}"/>
    <hyperlink ref="AL866" r:id="rId576" xr:uid="{1BB9CD4F-6493-4B0C-9348-788F69502841}"/>
    <hyperlink ref="AL868" r:id="rId577" xr:uid="{68A49360-E35C-4D6D-9EBC-32AFDC704CF3}"/>
    <hyperlink ref="AL869" r:id="rId578" xr:uid="{AC636698-80AE-49DC-8613-0783F4D7FDBE}"/>
    <hyperlink ref="AL870" r:id="rId579" xr:uid="{4428A80E-DB40-42D3-8172-4217D04F92DA}"/>
    <hyperlink ref="AL872" r:id="rId580" xr:uid="{CF206E7B-E704-4A7B-AFF8-D4262C8A6B9B}"/>
    <hyperlink ref="AL873" r:id="rId581" xr:uid="{C4570DBA-6623-4D81-B80D-AD8B276F60D2}"/>
    <hyperlink ref="AL874" r:id="rId582" xr:uid="{C39C3436-5751-41C6-9756-2F78879C8147}"/>
    <hyperlink ref="AL876" r:id="rId583" xr:uid="{5634F4EC-6BD6-48E3-96E6-3B2F787FC011}"/>
    <hyperlink ref="AL879" r:id="rId584" xr:uid="{D179A763-D6A6-446B-9BDA-24384EC4AF53}"/>
    <hyperlink ref="AL881" r:id="rId585" xr:uid="{B3FD7D1F-5B96-4D0D-8DC9-427F26FBD175}"/>
    <hyperlink ref="AL882" r:id="rId586" xr:uid="{9A3E6163-1C41-44EB-B39B-8E960F2641CF}"/>
    <hyperlink ref="AL883" r:id="rId587" xr:uid="{94ADB481-4C3F-4071-B955-79142B01A261}"/>
    <hyperlink ref="AL884" r:id="rId588" xr:uid="{40496663-3E6E-40F8-B898-3F261D03F53C}"/>
    <hyperlink ref="AL888" r:id="rId589" xr:uid="{1E72D84D-C10B-415B-9786-81968617A365}"/>
    <hyperlink ref="AL889" r:id="rId590" xr:uid="{03F893DE-1F2A-4BAE-BF8E-5CB05BA9E816}"/>
    <hyperlink ref="AL890" r:id="rId591" xr:uid="{432FD5E0-5759-41AA-9102-013695C87448}"/>
    <hyperlink ref="AL891" r:id="rId592" xr:uid="{2A2FBAA8-5B3D-422C-AEEE-E3EED8AE34F0}"/>
    <hyperlink ref="AL892" r:id="rId593" xr:uid="{AFFF691D-3855-45C8-B402-423F7C1B7472}"/>
    <hyperlink ref="AL893" r:id="rId594" xr:uid="{77CE5687-938C-4A37-B97F-7B6B2C3E8C9B}"/>
    <hyperlink ref="AL895" r:id="rId595" xr:uid="{34F9B579-318F-4A6F-A6A7-D3232C41D5A1}"/>
    <hyperlink ref="AL897" r:id="rId596" xr:uid="{9721D766-8C06-43D5-8791-6D69BE3E4D07}"/>
    <hyperlink ref="AL898" r:id="rId597" xr:uid="{964A193B-6AB6-4B82-B23C-3C589F3C9E00}"/>
    <hyperlink ref="AL899" r:id="rId598" xr:uid="{2D823E14-AB3C-4EC0-B727-538EC1875DC2}"/>
    <hyperlink ref="AL900" r:id="rId599" xr:uid="{09BD8D84-3418-4B3E-BAD0-73FB27875132}"/>
    <hyperlink ref="AL901" r:id="rId600" xr:uid="{BEC93788-3726-415D-9C1B-F600FA861BE5}"/>
    <hyperlink ref="AL902" r:id="rId601" xr:uid="{4333E10A-734D-4F46-A600-08DB842FC364}"/>
    <hyperlink ref="AL903" r:id="rId602" xr:uid="{D8721C8E-8158-45EF-8AA9-442D791649BB}"/>
    <hyperlink ref="AL904" r:id="rId603" xr:uid="{9CF82841-782A-4657-9CC8-EC83FF66CD8E}"/>
    <hyperlink ref="AL905" r:id="rId604" xr:uid="{6FA364D4-3F70-4038-8210-079CCC3D2CE8}"/>
    <hyperlink ref="AL906" r:id="rId605" xr:uid="{38BC6C22-2496-40FC-B4CA-9329C6A71961}"/>
    <hyperlink ref="AL907" r:id="rId606" xr:uid="{18EA27DE-CF17-41C3-864E-BAA33934026A}"/>
    <hyperlink ref="AL908" r:id="rId607" xr:uid="{35C81FD9-2C74-4EF9-A6CC-B2B3E4C1449A}"/>
    <hyperlink ref="AL909" r:id="rId608" xr:uid="{436C5D82-F486-44E1-BD6E-DF0E2B570C17}"/>
    <hyperlink ref="AL910" r:id="rId609" xr:uid="{BA39BD9B-66B2-410C-9F59-2C72984AED25}"/>
    <hyperlink ref="AL911" r:id="rId610" xr:uid="{9A1141FA-753E-4C87-850C-04F2C402BF09}"/>
    <hyperlink ref="AL912" r:id="rId611" xr:uid="{262EA0A4-AAD6-40AA-939D-CFF8764B524C}"/>
    <hyperlink ref="AL913" r:id="rId612" xr:uid="{28658301-0473-41A6-B5C7-DEFF866E7B30}"/>
    <hyperlink ref="AL914" r:id="rId613" xr:uid="{00EE0CFF-AF7D-4865-8452-78F5CF14433A}"/>
    <hyperlink ref="AL917" r:id="rId614" xr:uid="{656E8FCC-0E49-4A65-B3B9-EBA4225D0479}"/>
    <hyperlink ref="AL918" r:id="rId615" xr:uid="{417B2BAE-E40C-41B1-B486-76E5762CD226}"/>
    <hyperlink ref="AL919" r:id="rId616" xr:uid="{5F82F5B7-53EB-4F02-BFC7-82F60F51DCCA}"/>
    <hyperlink ref="AL920" r:id="rId617" xr:uid="{D6450E4B-220A-4DFE-AACE-597DA3F51C04}"/>
    <hyperlink ref="AL922" r:id="rId618" xr:uid="{F38B9850-BBFB-4B1C-A01B-27D92179EF07}"/>
    <hyperlink ref="AL923" r:id="rId619" xr:uid="{A0F89AB0-C0BF-41D2-BAAA-9DDE2823D575}"/>
    <hyperlink ref="AL925" r:id="rId620" xr:uid="{96340285-D649-4BDF-A34C-D0E7E185D369}"/>
    <hyperlink ref="AL926" r:id="rId621" xr:uid="{F7A95777-AEDE-4707-B811-774FECDD8CD1}"/>
    <hyperlink ref="AL927" r:id="rId622" xr:uid="{95468EBC-A5FD-4A6C-80AC-ED79C3743B80}"/>
    <hyperlink ref="AL928" r:id="rId623" xr:uid="{7D14E5AD-384B-4EF6-9BD6-4B655B27F540}"/>
    <hyperlink ref="AL929" r:id="rId624" xr:uid="{1EDE36D1-D334-4846-9F6F-4CB4B2D74E44}"/>
    <hyperlink ref="AL930" r:id="rId625" xr:uid="{CE6C48B6-EBFD-42DB-B99B-64CB5F67276B}"/>
    <hyperlink ref="AL931" r:id="rId626" xr:uid="{9B2A023F-D9BA-429E-AFFE-B75BB1C5B043}"/>
    <hyperlink ref="AL933" r:id="rId627" xr:uid="{79756052-6E01-4820-B258-E6FA284F5DF3}"/>
    <hyperlink ref="AL934" r:id="rId628" xr:uid="{6B8CC81E-9FAA-42CE-9C49-CA8072F28DEF}"/>
    <hyperlink ref="AL935" r:id="rId629" xr:uid="{0283AF9F-9083-462F-8A86-814DFFD04F12}"/>
    <hyperlink ref="AL936" r:id="rId630" xr:uid="{4BE7C1F1-FA96-4F04-94C5-FC7238AF7D4D}"/>
    <hyperlink ref="AL937" r:id="rId631" xr:uid="{E1C6B6D5-1C29-4A39-9981-DB0FC0B5224F}"/>
    <hyperlink ref="AL938" r:id="rId632" xr:uid="{786D8D8B-3A24-49FD-8ED7-CE36532446FA}"/>
    <hyperlink ref="AL939" r:id="rId633" xr:uid="{CE767441-7378-4027-A927-30D8F87052A3}"/>
    <hyperlink ref="AL940" r:id="rId634" xr:uid="{39EE3C45-68EF-4CC5-A4F7-1713C4563D86}"/>
    <hyperlink ref="AL941" r:id="rId635" xr:uid="{0E2C477D-FA54-4CDF-BD04-659EDDD9DAD0}"/>
    <hyperlink ref="AL942" r:id="rId636" xr:uid="{D2CD84B0-0F47-4364-A192-7CEAC97B5BEE}"/>
    <hyperlink ref="AL943" r:id="rId637" xr:uid="{49269253-2128-4397-8B27-339832DA7C3D}"/>
    <hyperlink ref="AL944" r:id="rId638" xr:uid="{11A9E7C2-2334-45CA-BB74-F1A408D0CEF0}"/>
    <hyperlink ref="AL945" r:id="rId639" xr:uid="{E99A981B-0F4B-4151-B29B-5909F4022E50}"/>
    <hyperlink ref="AL948" r:id="rId640" xr:uid="{DE7D65F7-E856-411F-AEE9-9CF3F0F942BB}"/>
    <hyperlink ref="AL953" r:id="rId641" xr:uid="{F717C1CD-C37A-4CFA-8E50-6510C1AC6D11}"/>
    <hyperlink ref="AL954" r:id="rId642" xr:uid="{A7B420A3-3942-4FF8-B9C7-08924A0866EF}"/>
    <hyperlink ref="AL955" r:id="rId643" xr:uid="{F6433A8C-0260-4B57-9EF6-88EEC4E7548E}"/>
    <hyperlink ref="AL956" r:id="rId644" xr:uid="{F4F8F9E0-E934-4774-A549-A16496C0F254}"/>
    <hyperlink ref="AL957" r:id="rId645" xr:uid="{968DC555-1D56-4891-8BC3-9F282F5B2716}"/>
    <hyperlink ref="AL959" r:id="rId646" xr:uid="{40347423-54F8-4256-9BFE-4F306AECE017}"/>
    <hyperlink ref="AL961" r:id="rId647" xr:uid="{8476A176-3485-41B3-98FA-07FF6A1393EC}"/>
    <hyperlink ref="AL963" r:id="rId648" xr:uid="{9ADBA538-62FA-4613-BECB-AC1BB9B4DC97}"/>
    <hyperlink ref="AL965" r:id="rId649" xr:uid="{042848D4-2911-4BBE-9C68-49FF5BC67302}"/>
    <hyperlink ref="AL966" r:id="rId650" xr:uid="{5E1B7323-0B94-45CF-A883-BCE5069A405E}"/>
    <hyperlink ref="AL967" r:id="rId651" xr:uid="{76AB7A59-4E26-4F8A-B50C-5E5D6B4F57E4}"/>
    <hyperlink ref="AL968" r:id="rId652" xr:uid="{48778A72-4F7F-4993-8CD5-3D62DFF994E2}"/>
    <hyperlink ref="AL969" r:id="rId653" xr:uid="{0A310AEA-0C20-4E6A-B875-3F88F83F2CB5}"/>
    <hyperlink ref="AL970" r:id="rId654" xr:uid="{C97A5C06-79C5-403B-8221-8F796550C222}"/>
    <hyperlink ref="AL971" r:id="rId655" xr:uid="{205C371E-48EF-4B89-A527-5C54E737520C}"/>
    <hyperlink ref="AL973" r:id="rId656" xr:uid="{6AE38FFD-FE2D-47C0-A3C1-9AB2ED423EFF}"/>
    <hyperlink ref="AL974" r:id="rId657" xr:uid="{83862716-C709-49F7-9E91-6A3B4B7BA1ED}"/>
    <hyperlink ref="AL976" r:id="rId658" xr:uid="{76F09A0B-AF17-4C2A-AAFA-841C8A941F7A}"/>
    <hyperlink ref="AL983" r:id="rId659" xr:uid="{A0105877-C02F-49F4-A02B-5C34ADEF0832}"/>
    <hyperlink ref="AL987" r:id="rId660" xr:uid="{12BCD6A6-0DA8-4286-8B81-4E18068B800A}"/>
    <hyperlink ref="AL993" r:id="rId661" xr:uid="{C3DD8258-BCD9-4E60-85E6-295202148BD5}"/>
    <hyperlink ref="AL994" r:id="rId662" xr:uid="{7D94740E-3399-4911-AE2B-30DC24531739}"/>
    <hyperlink ref="AL1004" r:id="rId663" xr:uid="{6D6E1AFD-87CE-4C58-98CC-1A7E387E7F73}"/>
    <hyperlink ref="AL1005" r:id="rId664" xr:uid="{0F4C09AD-DEA5-4C5D-A940-CFBA27F54B42}"/>
    <hyperlink ref="AL1006" r:id="rId665" xr:uid="{D0426AED-6369-4717-8C1F-C48F25FFA3B2}"/>
    <hyperlink ref="AL1007" r:id="rId666" xr:uid="{0F087401-C80E-44F8-8253-BA2A0D219310}"/>
    <hyperlink ref="AL1010" r:id="rId667" xr:uid="{64D408F8-E7FA-4AA0-AA57-7AA855F97CAA}"/>
    <hyperlink ref="AL1011" r:id="rId668" xr:uid="{79B06857-59F9-4BAE-A8B6-AA6E0E518F7F}"/>
    <hyperlink ref="AL1012" r:id="rId669" xr:uid="{56FD8B6B-2F73-483C-A877-8B0734B7F99A}"/>
    <hyperlink ref="AL1013" r:id="rId670" xr:uid="{30BB9952-9FB4-4B87-95C6-4AF888603015}"/>
    <hyperlink ref="AL1014" r:id="rId671" xr:uid="{2DECB152-2EA5-491E-B3B0-5C7304E975ED}"/>
    <hyperlink ref="AL1016" r:id="rId672" xr:uid="{A4C69019-AD8B-4342-B496-76C93928F8F4}"/>
    <hyperlink ref="AL1018" r:id="rId673" xr:uid="{18481C52-BF9B-48BC-8EA1-F492700F9D5B}"/>
    <hyperlink ref="AL1019" r:id="rId674" xr:uid="{4A620077-2C93-47D5-B0F7-7256DC324243}"/>
    <hyperlink ref="AL1020" r:id="rId675" xr:uid="{6C3149CB-1072-458D-996E-2D9883E42E2B}"/>
    <hyperlink ref="AL1021" r:id="rId676" xr:uid="{5E173609-D045-4E28-B330-DB2F60492728}"/>
    <hyperlink ref="AL1026" r:id="rId677" xr:uid="{D5C07E7C-2AD3-4895-9317-4A88CC50EB71}"/>
    <hyperlink ref="AL1028" r:id="rId678" xr:uid="{46DA0C60-FEC0-4C1E-9351-259D835D2AF7}"/>
    <hyperlink ref="AL1029" r:id="rId679" xr:uid="{0A06ABA0-844F-4698-8C54-F1A564C90BD7}"/>
    <hyperlink ref="AL1032" r:id="rId680" xr:uid="{5A11FBE6-EC1A-43BE-8F96-BA5621BDBD22}"/>
    <hyperlink ref="AL1035" r:id="rId681" xr:uid="{62D1EC19-0334-43EE-B110-6EB72A4E6BD2}"/>
    <hyperlink ref="AL1040" r:id="rId682" xr:uid="{3F4C0E8B-B699-4664-9F7E-8FE3EE9920FF}"/>
    <hyperlink ref="AL1044" r:id="rId683" xr:uid="{03D67D6A-1EB9-4C48-A356-601D7BD57196}"/>
    <hyperlink ref="AL1047" r:id="rId684" xr:uid="{CADE5597-AF8B-40AE-8CAB-F7C280E0C8D1}"/>
    <hyperlink ref="AL1048" r:id="rId685" xr:uid="{66D389FA-5B2E-4CAD-9AD2-9CCB0DAB04AB}"/>
    <hyperlink ref="AL1049" r:id="rId686" xr:uid="{745EDBF8-D1A4-4A26-A695-42147ABD543A}"/>
    <hyperlink ref="AL1050" r:id="rId687" xr:uid="{F53CAB72-4726-455F-929E-0E6B9D660F7F}"/>
    <hyperlink ref="AL1051" r:id="rId688" xr:uid="{CFAAA9C2-4CBF-4813-8195-43B717B1F74D}"/>
    <hyperlink ref="AL1052" r:id="rId689" xr:uid="{D22AEC0E-9175-47C2-871E-159168FCCFBE}"/>
    <hyperlink ref="AL1053" r:id="rId690" xr:uid="{63E0EDE8-5AE8-403C-BF39-72E95104AB8A}"/>
    <hyperlink ref="AL1054" r:id="rId691" xr:uid="{BABB53ED-4180-4B12-BDF7-6C3441F9BE45}"/>
    <hyperlink ref="AL1055" r:id="rId692" xr:uid="{2CDC3AF5-9CAA-4E44-BD8F-8D42262DD418}"/>
    <hyperlink ref="AL1056" r:id="rId693" xr:uid="{6F86B5DA-1566-4D28-9CE9-81C1E811DCD1}"/>
    <hyperlink ref="AO3" r:id="rId694" xr:uid="{67EE8343-19D4-46F3-A992-F683EE15119E}"/>
    <hyperlink ref="AO4" r:id="rId695" xr:uid="{5F5163E9-7CFC-4E2C-986C-45942EE51CF4}"/>
    <hyperlink ref="AO5" r:id="rId696" xr:uid="{59877FE8-62B4-43E2-87BF-8B048464FBD0}"/>
    <hyperlink ref="AO6" r:id="rId697" xr:uid="{B244A3F4-23B0-46C9-896A-5CABD624C5A4}"/>
    <hyperlink ref="AO7" r:id="rId698" xr:uid="{EDEBD246-4D8C-4B34-90DE-057E648D6902}"/>
    <hyperlink ref="AO8" r:id="rId699" xr:uid="{885D8CE2-B473-49FD-8B7C-0F817F48288D}"/>
    <hyperlink ref="AO9" r:id="rId700" xr:uid="{3642A890-D38A-4160-9F30-219D69A40F45}"/>
    <hyperlink ref="AO10" r:id="rId701" xr:uid="{C0114152-AAB7-43AC-ACD9-D978C7B5A2F2}"/>
    <hyperlink ref="AO12" r:id="rId702" xr:uid="{CCA6B0C4-D88E-4C1C-99DA-1FBE45A169AF}"/>
    <hyperlink ref="AO13" r:id="rId703" xr:uid="{6481E797-3760-45EE-A7DF-E502BC34721A}"/>
    <hyperlink ref="AO14" r:id="rId704" xr:uid="{CB58A235-A20F-4EF3-BFD2-FD27DF50EC46}"/>
    <hyperlink ref="AO15" r:id="rId705" xr:uid="{1EA02A9B-8A85-4924-B0B8-637ABAFFF2ED}"/>
    <hyperlink ref="AO16" r:id="rId706" xr:uid="{0DCB8E99-AC68-44FC-8EE7-3A3462F8FA9C}"/>
    <hyperlink ref="AO19" r:id="rId707" xr:uid="{78621AB1-F6C9-4A50-BA1A-97783316280D}"/>
    <hyperlink ref="AO20" r:id="rId708" xr:uid="{F7E5F1EA-DF87-4E05-AE51-E215A49B5098}"/>
    <hyperlink ref="AO21" r:id="rId709" xr:uid="{2809FF37-EAD6-4EF5-9282-3734DDE27FA7}"/>
    <hyperlink ref="AO22" r:id="rId710" xr:uid="{4DB4CBA2-701B-4B88-B8C4-9025D7877AE4}"/>
    <hyperlink ref="AO23" r:id="rId711" xr:uid="{50737965-8B83-40A3-A1B3-639840B2D624}"/>
    <hyperlink ref="AO24" r:id="rId712" xr:uid="{36601FFB-1E45-41C6-BF01-6F65ED71C03F}"/>
    <hyperlink ref="AO25" r:id="rId713" xr:uid="{A784BFDB-0E8D-428B-9B21-BACB5289EE03}"/>
    <hyperlink ref="AO26" r:id="rId714" xr:uid="{6400ED7F-0ED5-400F-B085-B630B20DA1C8}"/>
    <hyperlink ref="AO28" r:id="rId715" xr:uid="{123F310F-793B-49F1-8DC3-589920981E27}"/>
    <hyperlink ref="AO29" r:id="rId716" xr:uid="{28323EDF-02D4-48E8-84F5-BE4F59980A4D}"/>
    <hyperlink ref="AO32" r:id="rId717" xr:uid="{03EAB93F-5577-41EA-90D4-34E17189C942}"/>
    <hyperlink ref="AO33" r:id="rId718" xr:uid="{E3F3A38B-07C2-49B4-8865-C1687D60ADA2}"/>
    <hyperlink ref="AO34" r:id="rId719" xr:uid="{3926CB92-6448-4AD7-9831-15FA82779E96}"/>
    <hyperlink ref="AO35" r:id="rId720" xr:uid="{BC80DCCC-FDF3-495F-88B8-482A86E31618}"/>
    <hyperlink ref="AO36" r:id="rId721" xr:uid="{066E6F6A-8BAC-48C5-A188-A193915CD4E6}"/>
    <hyperlink ref="AO38" r:id="rId722" xr:uid="{FB129BCC-765A-4A8F-969A-6DB82C5C18BB}"/>
    <hyperlink ref="AO39" r:id="rId723" xr:uid="{20BCDE7E-5053-413A-9849-E9E35085CAC0}"/>
    <hyperlink ref="AO40" r:id="rId724" xr:uid="{9A3B3AF9-8ED1-4731-98CF-3E52BAAF4D36}"/>
    <hyperlink ref="AO41" r:id="rId725" xr:uid="{64185E30-F932-41E6-ABBA-7CFEEB78A3FB}"/>
    <hyperlink ref="AO42" r:id="rId726" xr:uid="{CF041D35-5460-47D8-91BA-C3C507CD9DC6}"/>
    <hyperlink ref="AO44" r:id="rId727" xr:uid="{6DFE8E97-8AF1-4A9F-918B-D1B6B1C9CE09}"/>
    <hyperlink ref="AO45" r:id="rId728" xr:uid="{14F33501-B203-482B-8E87-E13BC3D9843A}"/>
    <hyperlink ref="AO46" r:id="rId729" xr:uid="{A4866DB1-270C-4FC1-BC5D-16B13F4CBD1C}"/>
    <hyperlink ref="AO47" r:id="rId730" xr:uid="{36DF2453-01DA-4B3D-B560-84E0C4D0B926}"/>
    <hyperlink ref="AO48" r:id="rId731" xr:uid="{354C48DE-A89E-4837-A974-D6A476944A9F}"/>
    <hyperlink ref="AO49" r:id="rId732" xr:uid="{2763FCEB-14C1-4E32-B86A-3B437410BCC2}"/>
    <hyperlink ref="AO50" r:id="rId733" xr:uid="{054CDCCC-3816-4636-A4EF-F5C8C0FDB493}"/>
    <hyperlink ref="AO51" r:id="rId734" xr:uid="{3F0E651D-7131-4D64-A74F-0433199450A7}"/>
    <hyperlink ref="AO52" r:id="rId735" xr:uid="{9791E931-6BE4-4006-AB46-349C51659D5A}"/>
    <hyperlink ref="AO53" r:id="rId736" xr:uid="{AB2782E1-48B6-4CAB-BABE-4A5E51691ACA}"/>
    <hyperlink ref="AO54" r:id="rId737" xr:uid="{06A76B2C-B055-4D52-9164-62546C02924A}"/>
    <hyperlink ref="AO55" r:id="rId738" xr:uid="{92FD6334-BD15-42AF-9E7B-E071711AC494}"/>
    <hyperlink ref="AO56" r:id="rId739" xr:uid="{8420DC71-77D4-4F6D-8F51-220EB53ADDB1}"/>
    <hyperlink ref="AO57" r:id="rId740" xr:uid="{059331CA-2712-4010-9D1C-5D68C89F7680}"/>
    <hyperlink ref="AO58" r:id="rId741" xr:uid="{C66CD6DF-5A3E-4187-820E-62B7E1A49F08}"/>
    <hyperlink ref="AO59" r:id="rId742" xr:uid="{F99F4FA5-E6BA-4F93-A568-65B40F851938}"/>
    <hyperlink ref="AO60" r:id="rId743" xr:uid="{10B1CDD5-4D73-4238-9DE2-E88CB077D9FA}"/>
    <hyperlink ref="AO61" r:id="rId744" xr:uid="{23CF8A62-F5E3-4E49-9FEA-1547B7B7C52A}"/>
    <hyperlink ref="AO62" r:id="rId745" xr:uid="{68447591-F3D5-41E0-BCBD-D69DAF8AECBA}"/>
    <hyperlink ref="AO63" r:id="rId746" xr:uid="{EA48D34A-52F6-4F42-B7A4-EFDB1DF09C67}"/>
    <hyperlink ref="AO65" r:id="rId747" xr:uid="{89130120-7504-4071-8102-60F94D23F3DB}"/>
    <hyperlink ref="AO66" r:id="rId748" xr:uid="{9A5B862B-91F6-4D83-8F57-55DD0A1FE37A}"/>
    <hyperlink ref="AO67" r:id="rId749" xr:uid="{CAF378CC-3D1F-4666-BDD8-00E7A3A2C06B}"/>
    <hyperlink ref="AO68" r:id="rId750" xr:uid="{462F8F78-265E-4532-A7F7-6F259DBAA006}"/>
    <hyperlink ref="AO70" r:id="rId751" xr:uid="{728544BA-79A5-4686-9EAB-150E6C2C5AE9}"/>
    <hyperlink ref="AO71" r:id="rId752" xr:uid="{C43EF5C2-B13F-476A-9352-281D14BE18FE}"/>
    <hyperlink ref="AO73" r:id="rId753" xr:uid="{B1EAD7BE-A559-4D0E-B611-369AD82C79E4}"/>
    <hyperlink ref="AO74" r:id="rId754" xr:uid="{ED3C8EEE-883B-4812-B95B-6840FD66B246}"/>
    <hyperlink ref="AO75" r:id="rId755" xr:uid="{1B17FE00-7BFA-4BBE-902D-969BBBE6ED75}"/>
    <hyperlink ref="AO76" r:id="rId756" xr:uid="{13C8F3FA-9480-4A77-8B7E-235B7424DFB2}"/>
    <hyperlink ref="AO77" r:id="rId757" xr:uid="{2A08DCF1-EC45-4A9A-9609-C5C09E4DE909}"/>
    <hyperlink ref="AO78" r:id="rId758" xr:uid="{B9D97302-FF30-4E3D-BCCB-75A50FBF45D6}"/>
    <hyperlink ref="AO79" r:id="rId759" xr:uid="{24F930D4-00C3-4310-980C-1BE75970429B}"/>
    <hyperlink ref="AO80" r:id="rId760" xr:uid="{46E902C5-D765-444A-B9AC-7EFCAD3C7964}"/>
    <hyperlink ref="AO81" r:id="rId761" xr:uid="{420779CD-953E-46C1-A69A-1733517EEEFB}"/>
    <hyperlink ref="AO82" r:id="rId762" xr:uid="{D8815848-AF7B-43E4-9F68-62AD1FA09D92}"/>
    <hyperlink ref="AO83" r:id="rId763" xr:uid="{ED229534-A6AB-4010-A8A2-A626B3A042DC}"/>
    <hyperlink ref="AO85" r:id="rId764" xr:uid="{A824FB0A-E4D9-4A77-8A92-60EBBF644BC7}"/>
    <hyperlink ref="AO86" r:id="rId765" xr:uid="{5679D3C2-8B78-4EF1-9F22-D452A4511F98}"/>
    <hyperlink ref="AO87" r:id="rId766" xr:uid="{EBA11E28-4B95-45BF-ADA5-5442F00EB150}"/>
    <hyperlink ref="AO88" r:id="rId767" xr:uid="{2A15BD18-74D0-43E5-9E38-72451FA54775}"/>
    <hyperlink ref="AO89" r:id="rId768" xr:uid="{C73B91F7-3BA0-43ED-B66A-B262D9316375}"/>
    <hyperlink ref="AO91" r:id="rId769" xr:uid="{793FCE53-AE9A-48B6-88F0-EB5F4F6445EB}"/>
    <hyperlink ref="AO92" r:id="rId770" xr:uid="{4F9A4B96-8A3E-4026-B734-7179EF96B38B}"/>
    <hyperlink ref="AO93" r:id="rId771" xr:uid="{7695B1B5-9A9D-4A9C-921A-353DD0666F1F}"/>
    <hyperlink ref="AO94" r:id="rId772" xr:uid="{FF029D29-8014-44C5-9152-7B08C424CE98}"/>
    <hyperlink ref="AO95" r:id="rId773" xr:uid="{1B9FDE8A-7C05-4E2F-96F3-44AB8D0C146B}"/>
    <hyperlink ref="AO96" r:id="rId774" xr:uid="{51AD669E-68FF-4E67-9831-76BCCEBB6307}"/>
    <hyperlink ref="AO97" r:id="rId775" xr:uid="{A36C8997-8190-4380-8BF0-E181BBD69F02}"/>
    <hyperlink ref="AO98" r:id="rId776" xr:uid="{2B24F0C9-2A4C-4536-B13F-85793A9513F2}"/>
    <hyperlink ref="AO99" r:id="rId777" xr:uid="{A646572D-2890-4AA3-80DE-208F2A5156E8}"/>
    <hyperlink ref="AO100" r:id="rId778" xr:uid="{CDDF6695-4BA9-4B03-9CEE-2DECFE64D754}"/>
    <hyperlink ref="AO101" r:id="rId779" xr:uid="{D73482E8-573D-4DEF-8EBD-7CF4FA73B38F}"/>
    <hyperlink ref="AO102" r:id="rId780" xr:uid="{581D7973-47B0-4DEA-A854-2CD3F1F74DAB}"/>
    <hyperlink ref="AO104" r:id="rId781" xr:uid="{EB797FEE-948B-4ECB-B37B-CFDE8C99F272}"/>
    <hyperlink ref="AO105" r:id="rId782" xr:uid="{AC475716-218B-433A-A8A9-2082382C7774}"/>
    <hyperlink ref="AO106" r:id="rId783" xr:uid="{557CD900-7A0B-498F-866A-8891E74716E5}"/>
    <hyperlink ref="AO107" r:id="rId784" xr:uid="{13293F58-BF3E-4BBE-B93C-ED929F22B2F4}"/>
    <hyperlink ref="AO108" r:id="rId785" xr:uid="{17E08078-C4F1-4213-8C65-578E1EDEB5B0}"/>
    <hyperlink ref="AO109" r:id="rId786" xr:uid="{4B54CC08-3043-408C-86D1-B5ED8062A1B4}"/>
    <hyperlink ref="AO110" r:id="rId787" xr:uid="{EDE54B30-CF89-402D-BB09-5AA29879A5CE}"/>
    <hyperlink ref="AO111" r:id="rId788" xr:uid="{AAD71D64-6A9C-4DFD-AC8C-9A25B0D7D3F5}"/>
    <hyperlink ref="AO112" r:id="rId789" xr:uid="{9A48E207-3CB5-4801-95CE-3C6DC756836D}"/>
    <hyperlink ref="AO113" r:id="rId790" xr:uid="{EE2CCA37-B31C-4997-B120-3E62AE1B0F52}"/>
    <hyperlink ref="AO114" r:id="rId791" xr:uid="{7DA41AC0-036D-4E65-9C37-7A81870C48CB}"/>
    <hyperlink ref="AO115" r:id="rId792" xr:uid="{F5E795A7-1A90-46A5-8CE6-0CEBF6AC60EB}"/>
    <hyperlink ref="AO116" r:id="rId793" xr:uid="{A7CD3030-951D-426E-A570-6C853C1254A1}"/>
    <hyperlink ref="AO117" r:id="rId794" xr:uid="{14B49465-F06B-4919-898F-2FD8C9C4099C}"/>
    <hyperlink ref="AO119" r:id="rId795" xr:uid="{B68EA3E3-0B39-479D-B17C-E8CF9CC0E6AE}"/>
    <hyperlink ref="AO120" r:id="rId796" xr:uid="{4F73FEF0-0581-4438-88A0-A74AB1A81498}"/>
    <hyperlink ref="AO121" r:id="rId797" xr:uid="{AF94C6D7-9181-4CD0-921C-6AF9393BE9A3}"/>
    <hyperlink ref="AO122" r:id="rId798" xr:uid="{B00D1534-B882-401D-B527-3870BC4C0876}"/>
    <hyperlink ref="AO123" r:id="rId799" xr:uid="{AC721BE2-22CE-4558-BFE4-D2210D27E7C8}"/>
    <hyperlink ref="AO124" r:id="rId800" xr:uid="{9A5D4066-25CE-4D1B-AF68-32B211CB8F08}"/>
    <hyperlink ref="AO125" r:id="rId801" xr:uid="{E43AF415-EA50-48DF-AF4D-8C256DBB1EA7}"/>
    <hyperlink ref="AO126" r:id="rId802" xr:uid="{93FCCC1A-DE06-4009-A8B2-D0DBE4132A9D}"/>
    <hyperlink ref="AO127" r:id="rId803" xr:uid="{7684602E-5C0D-458E-9ED6-A8E4AC13B5C4}"/>
    <hyperlink ref="AO128" r:id="rId804" xr:uid="{597FAD0E-CAC0-415B-BCBF-0C70F236ED77}"/>
    <hyperlink ref="AO129" r:id="rId805" xr:uid="{DC5D87BA-2A69-4563-9FF6-217C2F7528EB}"/>
    <hyperlink ref="AO130" r:id="rId806" xr:uid="{717D6E15-BD20-4A4C-A31A-DAA7604D0CBE}"/>
    <hyperlink ref="AO131" r:id="rId807" xr:uid="{05053F2B-7087-4B2C-8206-F6A623125D91}"/>
    <hyperlink ref="AO132" r:id="rId808" xr:uid="{2263B37C-C9DD-49DE-95F4-64F970612014}"/>
    <hyperlink ref="AO133" r:id="rId809" xr:uid="{F70452A5-7116-42BF-B031-C422EB95E826}"/>
    <hyperlink ref="AO134" r:id="rId810" xr:uid="{3EB8355D-81C1-49FC-91B7-FC14787A342F}"/>
    <hyperlink ref="AO136" r:id="rId811" xr:uid="{2F560688-5F2A-4695-8DB8-36FE2037B7F6}"/>
    <hyperlink ref="AO137" r:id="rId812" xr:uid="{55C1792C-84B0-4200-8871-5235D007F3D2}"/>
    <hyperlink ref="AO138" r:id="rId813" xr:uid="{71D81C31-FA91-4A5D-8B8A-EC6CECAE07D9}"/>
    <hyperlink ref="AO139" r:id="rId814" xr:uid="{3BDD5F60-A900-4402-BA78-697C1F757E6A}"/>
    <hyperlink ref="AO140" r:id="rId815" xr:uid="{4CDE9021-C4C9-4C86-A126-9FF7BE194C9F}"/>
    <hyperlink ref="AO141" r:id="rId816" xr:uid="{9F7E0D33-E0BF-4042-8480-C9777C3E45F6}"/>
    <hyperlink ref="AO142" r:id="rId817" xr:uid="{6ACA7A5A-97A0-4720-91BB-C8E1FEC1290A}"/>
    <hyperlink ref="AO143" r:id="rId818" xr:uid="{093F5F07-4D35-47E8-8ECA-6C9B8D4E7D8A}"/>
    <hyperlink ref="AO144" r:id="rId819" xr:uid="{9A7760AF-FC81-4496-884E-3FFFC725E101}"/>
    <hyperlink ref="AO145" r:id="rId820" xr:uid="{C2E48101-CBCD-4929-B36A-97958F254C07}"/>
    <hyperlink ref="AO146" r:id="rId821" xr:uid="{48DA21BC-AF76-44F5-97AD-0D8593B41442}"/>
    <hyperlink ref="AO147" r:id="rId822" xr:uid="{0A753CF6-B8EE-405D-8A34-22C735C0C1D4}"/>
    <hyperlink ref="AO148" r:id="rId823" xr:uid="{26F6B648-9DD1-46D4-9182-F1A0ED8A4994}"/>
    <hyperlink ref="AO150" r:id="rId824" xr:uid="{45635665-54E2-4134-99E4-EBE8BA613FAA}"/>
    <hyperlink ref="AO151" r:id="rId825" xr:uid="{B10F8A47-7102-43BE-8472-3A0736B60B69}"/>
    <hyperlink ref="AO152" r:id="rId826" xr:uid="{41929A19-A652-410B-9085-9497339794DB}"/>
    <hyperlink ref="AO153" r:id="rId827" xr:uid="{733B56AE-C2C0-46B5-AD55-1420696EFDB8}"/>
    <hyperlink ref="AO154" r:id="rId828" xr:uid="{94490128-AB7D-4E90-9443-29E5A2C17943}"/>
    <hyperlink ref="AO155" r:id="rId829" xr:uid="{2C62992D-31E1-4D4E-B7B0-91ECA2FC96CE}"/>
    <hyperlink ref="AO156" r:id="rId830" xr:uid="{9F3C377A-0825-4D1E-AEB5-0F2936039EC6}"/>
    <hyperlink ref="AO157" r:id="rId831" xr:uid="{2E963A8B-532B-4A10-8474-809B3A1C6E20}"/>
    <hyperlink ref="AO158" r:id="rId832" xr:uid="{AED5903F-0C6D-4446-B77E-EF9E80809DBC}"/>
    <hyperlink ref="AO159" r:id="rId833" xr:uid="{6DB4F32D-6DFA-4301-AD92-EE16490F72D7}"/>
    <hyperlink ref="AO160" r:id="rId834" xr:uid="{FF14F738-5784-465F-89F0-8590739C776A}"/>
    <hyperlink ref="AO161" r:id="rId835" xr:uid="{B405468B-E0CA-4EE3-B7EA-0282F604BB23}"/>
    <hyperlink ref="AO162" r:id="rId836" xr:uid="{3A54F08A-DC78-406A-94E7-8BF9571EF93B}"/>
    <hyperlink ref="AO163" r:id="rId837" xr:uid="{8E8FDFD3-CE6C-4644-A83B-88A92566392B}"/>
    <hyperlink ref="AO164" r:id="rId838" xr:uid="{AA536A77-4ABA-4150-9BD9-EDEFA04E5893}"/>
    <hyperlink ref="AO165" r:id="rId839" xr:uid="{ECF491F2-0793-47F8-9167-45E7D8E219B4}"/>
    <hyperlink ref="AO166" r:id="rId840" xr:uid="{0B064411-256E-4DF3-A125-22C60AC6AFBB}"/>
    <hyperlink ref="AO167" r:id="rId841" xr:uid="{212F24EF-EC03-4C08-A5FC-A748F5929B0C}"/>
    <hyperlink ref="AO168" r:id="rId842" xr:uid="{E5E4E562-B492-4B97-A243-C36F0F59E512}"/>
    <hyperlink ref="AO169" r:id="rId843" xr:uid="{92049C51-B384-4ABE-8F23-32702A846661}"/>
    <hyperlink ref="AO170" r:id="rId844" xr:uid="{E1811190-C633-459F-85B4-AB1AD215D953}"/>
    <hyperlink ref="AO171" r:id="rId845" xr:uid="{029429D2-DD07-4590-9524-E03EAFCE4F89}"/>
    <hyperlink ref="AO172" r:id="rId846" xr:uid="{D6AD4711-6D2E-44E8-8B40-476B1108D6AB}"/>
    <hyperlink ref="AO173" r:id="rId847" xr:uid="{51376493-CDF0-464E-A7A2-9A300CF6336C}"/>
    <hyperlink ref="AO174" r:id="rId848" xr:uid="{DFFFD52C-2E4E-4C50-9C95-CE58A2542140}"/>
    <hyperlink ref="AO175" r:id="rId849" xr:uid="{1105E376-8B8A-49E8-BC59-125168D18D49}"/>
    <hyperlink ref="AO177" r:id="rId850" xr:uid="{4FBA4444-C6A2-40D5-A477-7C5F66D801FA}"/>
    <hyperlink ref="AO178" r:id="rId851" xr:uid="{64DD93B1-B4D0-4830-956C-40E5ADC9CF55}"/>
    <hyperlink ref="AO179" r:id="rId852" xr:uid="{8FF2BA93-8328-4548-8A0A-C0C01DE93543}"/>
    <hyperlink ref="AO181" r:id="rId853" xr:uid="{23226159-0776-49E1-90B2-E27D399BF0DD}"/>
    <hyperlink ref="AO182" r:id="rId854" xr:uid="{9BCF1325-348B-4352-9239-79190C16C56A}"/>
    <hyperlink ref="AO183" r:id="rId855" xr:uid="{47A61213-3F81-4CDC-8C4E-F759A95037E2}"/>
    <hyperlink ref="AO184" r:id="rId856" xr:uid="{91061C72-2346-4733-88CC-A7B95BA2D486}"/>
    <hyperlink ref="AO185" r:id="rId857" xr:uid="{D243E4FC-D09E-4E57-A6B2-F4F88EA2EA12}"/>
    <hyperlink ref="AO186" r:id="rId858" xr:uid="{DAB4CC98-0295-43CB-AC37-3F05F2490D6E}"/>
    <hyperlink ref="AO190" r:id="rId859" xr:uid="{5A83D48C-7004-4B04-864E-CC05E33E9DF6}"/>
    <hyperlink ref="AO191" r:id="rId860" xr:uid="{71A25C55-8714-4E49-A408-E630C7C8E37F}"/>
    <hyperlink ref="AO192" r:id="rId861" xr:uid="{077555BF-19CF-455F-B35F-94317978A57E}"/>
    <hyperlink ref="AO193" r:id="rId862" xr:uid="{5EB24076-33E5-4F0E-A593-69426B165A3D}"/>
    <hyperlink ref="AO194" r:id="rId863" xr:uid="{11DF140B-C0A6-4F78-89D4-5B2A52A37B1D}"/>
    <hyperlink ref="AO195" r:id="rId864" xr:uid="{51EE4EB9-2227-48EF-A343-F5A1D38D8E84}"/>
    <hyperlink ref="AO196" r:id="rId865" xr:uid="{F8CBE09A-B398-456A-BCC6-46DF0FE5DE3D}"/>
    <hyperlink ref="AO197" r:id="rId866" xr:uid="{1009CE6B-0FF0-4EB7-933A-EE490AEBEE82}"/>
    <hyperlink ref="AO198" r:id="rId867" xr:uid="{B1C7C738-F425-47D0-B43F-B4CEE49B5271}"/>
    <hyperlink ref="AO200" r:id="rId868" xr:uid="{AC64EFDB-F66D-4E4C-9759-6B7F0DB406A6}"/>
    <hyperlink ref="AO201" r:id="rId869" xr:uid="{7D94B7F5-F6D4-4892-947A-1B1BDF3ACB0F}"/>
    <hyperlink ref="AO202" r:id="rId870" xr:uid="{228572AD-D3F7-4808-8849-CDE24ECAED2E}"/>
    <hyperlink ref="AO204" r:id="rId871" xr:uid="{AA085EB4-5076-439E-8EF9-F70D1D756593}"/>
    <hyperlink ref="AO205" r:id="rId872" xr:uid="{34B44870-5DA5-43F5-8CB9-375226ABF9C9}"/>
    <hyperlink ref="AO207" r:id="rId873" xr:uid="{78E1719B-7A6F-42A1-A9E7-41E2176FAFE0}"/>
    <hyperlink ref="AO209" r:id="rId874" xr:uid="{7B425B01-C0F8-4F34-A671-2A11DFCBC1BE}"/>
    <hyperlink ref="AO210" r:id="rId875" xr:uid="{7821EA2D-4F2B-4E61-AAD4-8D8B3EDA55D9}"/>
    <hyperlink ref="AO211" r:id="rId876" xr:uid="{88BC0AE2-1EF0-49E2-926D-FFEB2705F7A7}"/>
    <hyperlink ref="AO212" r:id="rId877" xr:uid="{147AA3CC-0459-400A-BF6D-A6DEBDA3835F}"/>
    <hyperlink ref="AO213" r:id="rId878" xr:uid="{D211B73B-169E-48D8-8AA0-CC15083EA6DF}"/>
    <hyperlink ref="AO214" r:id="rId879" xr:uid="{7F11952B-AA81-4E32-9633-9378AF716A27}"/>
    <hyperlink ref="AO215" r:id="rId880" xr:uid="{7135EA16-063A-4B40-909B-B89F1EED051E}"/>
    <hyperlink ref="AO216" r:id="rId881" xr:uid="{E92F12C3-E349-40E3-8F0A-D6CD55E4D5D1}"/>
    <hyperlink ref="AO217" r:id="rId882" xr:uid="{BC918EC7-CF83-405C-8793-1ED0CE0AD569}"/>
    <hyperlink ref="AO219" r:id="rId883" xr:uid="{4DBBDD16-FF5C-4D1F-B70E-7F30FB0D0A7B}"/>
    <hyperlink ref="AO220" r:id="rId884" xr:uid="{106930A8-D7A8-4B47-948E-16506A122A70}"/>
    <hyperlink ref="AO221" r:id="rId885" xr:uid="{D2AD9B27-A7B6-474A-B898-A182EC1CD550}"/>
    <hyperlink ref="AO222" r:id="rId886" xr:uid="{902CA858-66D3-4E9E-8A48-7B67D2C2DF05}"/>
    <hyperlink ref="AO223" r:id="rId887" xr:uid="{B39AFB6B-8A11-467D-89B8-026F89A601C6}"/>
    <hyperlink ref="AO224" r:id="rId888" xr:uid="{01805159-18AA-406D-BEC5-8CF0619AE990}"/>
    <hyperlink ref="AO225" r:id="rId889" xr:uid="{E15F3183-5CC2-445E-A5BE-499E522C3EE9}"/>
    <hyperlink ref="AO226" r:id="rId890" xr:uid="{AF9C3A90-F56C-48EF-A521-F4803EB229CC}"/>
    <hyperlink ref="AO227" r:id="rId891" xr:uid="{B3F4816C-36D6-4287-805A-1F9B323F8B5A}"/>
    <hyperlink ref="AO228" r:id="rId892" xr:uid="{427B4F96-D1D7-4494-BA88-74529774CF29}"/>
    <hyperlink ref="AO229" r:id="rId893" xr:uid="{79BB828B-3124-48CF-B6FA-81C31EDFB67D}"/>
    <hyperlink ref="AO231" r:id="rId894" xr:uid="{1EC7AD00-D8E2-4AEE-8E9E-90D8FBDC7A37}"/>
    <hyperlink ref="AO232" r:id="rId895" xr:uid="{995B821D-E08B-48E6-86DB-047B37DAF4DB}"/>
    <hyperlink ref="AO233" r:id="rId896" xr:uid="{CF4C3BD4-99A4-46F0-AFB4-9DD506EAF1DE}"/>
    <hyperlink ref="AO234" r:id="rId897" xr:uid="{FAA6A42C-3ED2-43A2-9FF0-5F9AA20E43ED}"/>
    <hyperlink ref="AO235" r:id="rId898" xr:uid="{6FF22822-2851-4081-A0A0-F9E89AB55B9D}"/>
    <hyperlink ref="AO236" r:id="rId899" xr:uid="{EE2C3CA1-DC86-45D8-AB5D-893015FB6181}"/>
    <hyperlink ref="AO237" r:id="rId900" xr:uid="{F1A6BF80-BB31-47C9-A2F6-EBC877C32BDA}"/>
    <hyperlink ref="AO239" r:id="rId901" xr:uid="{5073F342-261C-42B2-9D36-31A693895838}"/>
    <hyperlink ref="AO240" r:id="rId902" xr:uid="{6134B2C1-3909-4CCC-99E7-6F82F2B76D1B}"/>
    <hyperlink ref="AO241" r:id="rId903" xr:uid="{09BD4009-3006-435A-82BA-0D4A8D7DEA81}"/>
    <hyperlink ref="AO242" r:id="rId904" xr:uid="{5A846324-FE59-4A8C-9ACF-E3CBC44191D8}"/>
    <hyperlink ref="AO243" r:id="rId905" xr:uid="{B4D2BC04-A8E7-4FE0-AE1D-3BA22804B1BC}"/>
    <hyperlink ref="AO244" r:id="rId906" xr:uid="{C8695E40-95FD-46A0-955D-BB6BD744315F}"/>
    <hyperlink ref="AO245" r:id="rId907" xr:uid="{06589FA6-BE3D-4B10-BEBD-77DB3D047F58}"/>
    <hyperlink ref="AO246" r:id="rId908" xr:uid="{28878D63-FA8F-4FA2-88E1-F120ABEE3973}"/>
    <hyperlink ref="AO247" r:id="rId909" xr:uid="{A74B0F22-38C0-473A-A3E8-D019F9CE85CD}"/>
    <hyperlink ref="AO248" r:id="rId910" xr:uid="{05A582BE-BE24-4FCE-8118-CA8059266E0F}"/>
    <hyperlink ref="AO249" r:id="rId911" xr:uid="{19107E82-BD45-4FA0-925D-479A82C188DB}"/>
    <hyperlink ref="AO250" r:id="rId912" xr:uid="{3063B1F4-7E44-4012-AAF2-C5DCB5777CF1}"/>
    <hyperlink ref="AO251" r:id="rId913" xr:uid="{DAEE4C53-EABB-4FAA-B13B-BD902B5AB257}"/>
    <hyperlink ref="AO252" r:id="rId914" xr:uid="{6D02FC36-8DDA-44A3-8EA4-FF751965FD09}"/>
    <hyperlink ref="AO253" r:id="rId915" xr:uid="{59F5D6FF-E9A3-4101-AD0C-D3C23DEF7D6A}"/>
    <hyperlink ref="AO254" r:id="rId916" xr:uid="{1A94A063-A246-4390-94F9-D241D56A76C5}"/>
    <hyperlink ref="AO255" r:id="rId917" xr:uid="{5D3BA7BF-582F-462D-AFF7-95C1224EA94C}"/>
    <hyperlink ref="AO256" r:id="rId918" xr:uid="{6BF75BDD-F116-45A1-A98A-E06D2567E6F1}"/>
    <hyperlink ref="AO259" r:id="rId919" xr:uid="{674C0DB9-7C26-48B2-997F-7FF1DA0E6C4C}"/>
    <hyperlink ref="AO260" r:id="rId920" xr:uid="{AC941BE9-BB21-4CAA-A698-E3EFF00EFCCC}"/>
    <hyperlink ref="AO261" r:id="rId921" xr:uid="{C9772231-CDC9-428A-A268-CBCFCB6E3014}"/>
    <hyperlink ref="AO262" r:id="rId922" xr:uid="{5B44F1A4-2BFD-4833-9FE6-E0AC9005C1A5}"/>
    <hyperlink ref="AO263" r:id="rId923" xr:uid="{F826C0AB-F1F8-4888-B420-4258E1C08D77}"/>
    <hyperlink ref="AO264" r:id="rId924" xr:uid="{5FA97ECE-E4D7-45E2-9B82-667668C0444D}"/>
    <hyperlink ref="AO265" r:id="rId925" xr:uid="{A0E1EC4C-63CC-40C7-B93A-7AADD88F118F}"/>
    <hyperlink ref="AO266" r:id="rId926" xr:uid="{8A20CAAB-49C3-4690-B02D-76716CA228D8}"/>
    <hyperlink ref="AO267" r:id="rId927" xr:uid="{77BEFF6F-C665-4CED-976A-70C7AB0CDE42}"/>
    <hyperlink ref="AO268" r:id="rId928" xr:uid="{BC55F5D7-5C74-483C-824F-2E1B9C252CF3}"/>
    <hyperlink ref="AO269" r:id="rId929" xr:uid="{D3CA0F10-1FF2-44E6-A477-810CD54D30FF}"/>
    <hyperlink ref="AO273" r:id="rId930" xr:uid="{2E61E870-217A-430F-8AE8-5BE12D0F7835}"/>
    <hyperlink ref="AO274" r:id="rId931" xr:uid="{5A28327C-D5A7-4477-9ED1-72D5AF603CFD}"/>
    <hyperlink ref="AO275" r:id="rId932" xr:uid="{AF3C7CBE-4EF8-46D0-A1BE-74FCB34BD669}"/>
    <hyperlink ref="AO276" r:id="rId933" xr:uid="{77EE0A20-1EBE-4850-A2AD-4B74ED126C6C}"/>
    <hyperlink ref="AO277" r:id="rId934" xr:uid="{8C530037-FEFE-4221-8D59-CE76124E7E04}"/>
    <hyperlink ref="AO278" r:id="rId935" xr:uid="{599C11EE-EC89-4204-951D-3B873BEFB49A}"/>
    <hyperlink ref="AO279" r:id="rId936" xr:uid="{3D7FF41F-1069-4052-B798-3072ABC60EBF}"/>
    <hyperlink ref="AO280" r:id="rId937" xr:uid="{8E53BC53-BDEF-4C03-B9F2-B1876F408029}"/>
    <hyperlink ref="AO281" r:id="rId938" xr:uid="{9DD7E67D-0D29-4227-9707-05861DFAEE30}"/>
    <hyperlink ref="AO282" r:id="rId939" xr:uid="{7C3E7C86-E77F-431C-AC0A-4523D315BAF6}"/>
    <hyperlink ref="AO283" r:id="rId940" xr:uid="{3DEEECA8-1A7F-4F64-A282-A657C1529D76}"/>
    <hyperlink ref="AO284" r:id="rId941" xr:uid="{E1276C6F-83E0-45D3-9B7B-9E3803B0A07C}"/>
    <hyperlink ref="AO285" r:id="rId942" xr:uid="{C3D9F767-19B2-4153-A3EC-C1B7E96F7661}"/>
    <hyperlink ref="AO286" r:id="rId943" xr:uid="{6B190A31-BFA0-4609-8A9B-730BCB53EDAF}"/>
    <hyperlink ref="AO287" r:id="rId944" xr:uid="{78B9FBEE-D189-4344-B48E-E80299332888}"/>
    <hyperlink ref="AO288" r:id="rId945" xr:uid="{5B165E9A-558B-4EAC-878B-91E3566588E7}"/>
    <hyperlink ref="AO289" r:id="rId946" xr:uid="{36E39A99-9AC1-4A21-8902-3ED3A63C21FD}"/>
    <hyperlink ref="AO290" r:id="rId947" xr:uid="{0788E8CB-4A1D-4FF0-98B6-1723C80ED0DF}"/>
    <hyperlink ref="AO292" r:id="rId948" xr:uid="{E443FF22-91A8-4131-A691-04D034792E8D}"/>
    <hyperlink ref="AO293" r:id="rId949" xr:uid="{EC255937-652C-4223-93E8-1B2E54B2F030}"/>
    <hyperlink ref="AO294" r:id="rId950" xr:uid="{97626236-17B9-4569-BADE-C4C7398E7F6D}"/>
    <hyperlink ref="AO295" r:id="rId951" xr:uid="{1AF93825-D4FD-487B-9332-75CFA6A34116}"/>
    <hyperlink ref="AO296" r:id="rId952" xr:uid="{089C1958-B8E5-44EF-947A-22EE9C4326D6}"/>
    <hyperlink ref="AO298" r:id="rId953" xr:uid="{F1775741-E216-4267-8146-050A67A414AF}"/>
    <hyperlink ref="AO301" r:id="rId954" xr:uid="{62A8956E-A63C-43E0-9D7D-D631767A7DA3}"/>
    <hyperlink ref="AO302" r:id="rId955" xr:uid="{1EE78983-FD48-4066-89A3-F1E9AB558278}"/>
    <hyperlink ref="AO303" r:id="rId956" xr:uid="{23882BF3-850C-4155-AD04-B6684824ABE0}"/>
    <hyperlink ref="AO305" r:id="rId957" xr:uid="{0CF40EA7-B9D6-4C73-B589-8E0703F04739}"/>
    <hyperlink ref="AO306" r:id="rId958" xr:uid="{BD7C2BAA-6880-4C79-9937-8285951C8C07}"/>
    <hyperlink ref="AO307" r:id="rId959" xr:uid="{F17F4F9F-80D9-4174-A65A-C98FD25B4125}"/>
    <hyperlink ref="AO308" r:id="rId960" xr:uid="{FD526FDD-8CA6-422A-98D5-189A201F9A0A}"/>
    <hyperlink ref="AO309" r:id="rId961" xr:uid="{4386C4CE-3E9F-4ED9-920F-EF9E4DB9B648}"/>
    <hyperlink ref="AO310" r:id="rId962" xr:uid="{31839A6C-B5FD-47F2-97BC-79B70838691F}"/>
    <hyperlink ref="AO311" r:id="rId963" xr:uid="{A71E7AAB-5E69-4018-996C-5B3D836F0E3D}"/>
    <hyperlink ref="AO312" r:id="rId964" xr:uid="{67A1D41D-119C-4431-B849-CFA00455A922}"/>
    <hyperlink ref="AO313" r:id="rId965" xr:uid="{D08908DB-8FA2-4456-82EC-8CF926E03777}"/>
    <hyperlink ref="AO314" r:id="rId966" xr:uid="{902B736C-1EFF-4717-8B85-03AB47DC2797}"/>
    <hyperlink ref="AO315" r:id="rId967" xr:uid="{44681CD3-8183-4416-A057-C1D8C79E184B}"/>
    <hyperlink ref="AO317" r:id="rId968" xr:uid="{381304CE-7B0F-42A7-A9CC-149DA10D2CA3}"/>
    <hyperlink ref="AO318" r:id="rId969" xr:uid="{0061F4AF-3C71-4F7C-92AF-B3BDA5803209}"/>
    <hyperlink ref="AO319" r:id="rId970" xr:uid="{639F2E72-D54B-42F2-9D86-EEFBCD3EAB73}"/>
    <hyperlink ref="AO320" r:id="rId971" xr:uid="{34D49427-EF4A-42BC-A71B-EAC3C0502994}"/>
    <hyperlink ref="AO321" r:id="rId972" xr:uid="{219805E8-B911-4C59-AC64-02E3944317C6}"/>
    <hyperlink ref="AO322" r:id="rId973" xr:uid="{095B2246-3156-4A16-AFC2-DA3419E804A1}"/>
    <hyperlink ref="AO323" r:id="rId974" xr:uid="{DD3A6987-6C50-4E33-8E2D-DE500E183197}"/>
    <hyperlink ref="AO324" r:id="rId975" xr:uid="{64E576E4-3F37-453A-AF9D-626AA7D3FBA5}"/>
    <hyperlink ref="AO325" r:id="rId976" xr:uid="{9E433F53-0EAB-449E-912B-13779F0E29A1}"/>
    <hyperlink ref="AO326" r:id="rId977" xr:uid="{2E32A206-E979-4E69-B5A6-036EE53534C6}"/>
    <hyperlink ref="AO327" r:id="rId978" xr:uid="{F60D0F43-8F5D-452C-B3B6-7D4962FCCB74}"/>
    <hyperlink ref="AO328" r:id="rId979" xr:uid="{455A6825-E755-4BC8-ACC1-1E76C9C1F816}"/>
    <hyperlink ref="AO329" r:id="rId980" xr:uid="{BF28480B-6206-4F4F-BBBA-74B0F4ABE9BC}"/>
    <hyperlink ref="AO330" r:id="rId981" xr:uid="{0759DD33-D2E1-4AE0-8296-B25F6257CBB2}"/>
    <hyperlink ref="AO331" r:id="rId982" xr:uid="{B32BD01A-7CC9-408E-B091-9766484E50FD}"/>
    <hyperlink ref="AO332" r:id="rId983" xr:uid="{19AF4DB9-82BF-454F-B242-D5981C7E5121}"/>
    <hyperlink ref="AO333" r:id="rId984" xr:uid="{D80FD050-717D-41B0-AAEC-5C43EFF40B0C}"/>
    <hyperlink ref="AO334" r:id="rId985" xr:uid="{926A274C-81D7-4824-AE29-78C6C6C8AB19}"/>
    <hyperlink ref="AO336" r:id="rId986" xr:uid="{9CB9C7AB-7E13-4ADA-B4BE-A2688F891ADB}"/>
    <hyperlink ref="AO337" r:id="rId987" xr:uid="{A71C1016-A2F5-4087-8CA9-2A5621A5169F}"/>
    <hyperlink ref="AO338" r:id="rId988" xr:uid="{AABFE65C-9B98-4488-A06B-0FB715AF821D}"/>
    <hyperlink ref="AO339" r:id="rId989" xr:uid="{4ECBF96B-2D4E-4F9B-AA0B-24CD83C120E6}"/>
    <hyperlink ref="AO340" r:id="rId990" xr:uid="{27C9F467-1C7B-4951-85C5-7391208A3283}"/>
    <hyperlink ref="AO343" r:id="rId991" xr:uid="{9DC962AF-AAAF-47EA-ABF5-5C53F85834C4}"/>
    <hyperlink ref="AO344" r:id="rId992" xr:uid="{E1B4F173-B24B-4A9C-853D-B45D4729A2CA}"/>
    <hyperlink ref="AO346" r:id="rId993" xr:uid="{6B82712F-410D-4998-9EFC-2C9AF58702F9}"/>
    <hyperlink ref="AO347" r:id="rId994" xr:uid="{35FE54B4-5D3C-40FE-94C8-BC7DCCAD78CD}"/>
    <hyperlink ref="AO348" r:id="rId995" xr:uid="{A7DF3A40-2ADE-4702-A24D-E554870F75ED}"/>
    <hyperlink ref="AO349" r:id="rId996" xr:uid="{6039D32F-3881-4D32-A48F-CDF025C2B9CB}"/>
    <hyperlink ref="AO351" r:id="rId997" xr:uid="{F596FBE4-4733-4C02-BC39-9C751CB35753}"/>
    <hyperlink ref="AO352" r:id="rId998" xr:uid="{30297B9F-FAFF-4886-BDC3-5869149029A2}"/>
    <hyperlink ref="AO353" r:id="rId999" xr:uid="{454EE996-36C8-40E6-BC1F-1D9B357EA70F}"/>
    <hyperlink ref="AO354" r:id="rId1000" xr:uid="{9631E851-1989-4E39-830C-7011B588C291}"/>
    <hyperlink ref="AO355" r:id="rId1001" xr:uid="{49224AA6-2218-4534-85C5-2DCD85560A91}"/>
    <hyperlink ref="AO356" r:id="rId1002" xr:uid="{D06FEB25-1EA7-431F-93B2-DBF178492431}"/>
    <hyperlink ref="AO357" r:id="rId1003" xr:uid="{B7EC73CC-765E-4A02-9E62-BBC8889DD379}"/>
    <hyperlink ref="AO358" r:id="rId1004" xr:uid="{5B3C2A86-2029-4BED-B8FF-8236AF5B12B8}"/>
    <hyperlink ref="AO359" r:id="rId1005" xr:uid="{59CE9FB0-119A-47D5-9897-6338CEA86E7F}"/>
    <hyperlink ref="AO361" r:id="rId1006" xr:uid="{13B638B7-584F-4B0B-9F5F-46BD3848414E}"/>
    <hyperlink ref="AO362" r:id="rId1007" xr:uid="{E5144CEC-007F-4731-A075-C680649988F4}"/>
    <hyperlink ref="AO363" r:id="rId1008" xr:uid="{EBFF4826-9EA5-4271-9B43-321084C39BC9}"/>
    <hyperlink ref="AO364" r:id="rId1009" xr:uid="{733406AB-7451-4961-8377-4CCCB5624C2A}"/>
    <hyperlink ref="AO365" r:id="rId1010" xr:uid="{706949F5-BE23-4A4C-977E-AC227FC91809}"/>
    <hyperlink ref="AO366" r:id="rId1011" xr:uid="{FC283E93-500B-4B61-8A49-DC0900332913}"/>
    <hyperlink ref="AO367" r:id="rId1012" xr:uid="{4F2E4992-5D04-4C35-AB01-D1D9F1717D99}"/>
    <hyperlink ref="AO368" r:id="rId1013" xr:uid="{2B8FC1E3-2C27-4904-9227-2EEE14C114C0}"/>
    <hyperlink ref="AO369" r:id="rId1014" xr:uid="{CB2F3BF0-5EEE-4A66-8C52-1445B8F91F81}"/>
    <hyperlink ref="AO370" r:id="rId1015" xr:uid="{8D8A73FA-6589-40FA-8FBE-AFA891F0F1C1}"/>
    <hyperlink ref="AO371" r:id="rId1016" xr:uid="{1EACB407-B81E-4D6E-92E9-05078559C9F0}"/>
    <hyperlink ref="AO372" r:id="rId1017" xr:uid="{8C4155B5-9442-4BD8-96DE-2363C0A19570}"/>
    <hyperlink ref="AO373" r:id="rId1018" xr:uid="{5EEBBB6A-F4CF-49E2-A7AC-0A96A1395863}"/>
    <hyperlink ref="AO375" r:id="rId1019" xr:uid="{3D83B810-91AA-4D28-9944-7F5E9F29D8C1}"/>
    <hyperlink ref="AO376" r:id="rId1020" xr:uid="{C46CE5C0-9596-44E5-B061-484AF837AD10}"/>
    <hyperlink ref="AO377" r:id="rId1021" xr:uid="{29E667BD-92AB-4FA2-8237-B1E2C945F80B}"/>
    <hyperlink ref="AO378" r:id="rId1022" xr:uid="{85166A73-E4B1-474C-BDFA-A908475A1DFB}"/>
    <hyperlink ref="AO379" r:id="rId1023" xr:uid="{C43BE80E-AEE3-48FB-A179-3ED872848187}"/>
    <hyperlink ref="AO380" r:id="rId1024" xr:uid="{5F9D2B1E-B47F-456A-9871-A10EDB36A9A7}"/>
    <hyperlink ref="AO381" r:id="rId1025" xr:uid="{7280603E-5D9A-470B-9A26-008C9198DB4D}"/>
    <hyperlink ref="AO382" r:id="rId1026" xr:uid="{BF0588FC-45D8-4C21-941E-4261A5F5D36B}"/>
    <hyperlink ref="AO385" r:id="rId1027" xr:uid="{9AA7C8CC-7A7D-4051-A5DC-11E2A04581C2}"/>
    <hyperlink ref="AO386" r:id="rId1028" xr:uid="{7ACE2AD0-7512-4C09-9F8F-282025C41515}"/>
    <hyperlink ref="AO387" r:id="rId1029" xr:uid="{D8E32DFA-7086-4344-8344-166DF9B3BAE2}"/>
    <hyperlink ref="AO388" r:id="rId1030" xr:uid="{E34A9305-87D2-44CB-98FB-8A487C86C788}"/>
    <hyperlink ref="AO389" r:id="rId1031" xr:uid="{BA95A1FB-5CE0-4630-A762-4595236688E3}"/>
    <hyperlink ref="AO390" r:id="rId1032" xr:uid="{F51087B8-9436-46D1-B4D3-78EEA7FDFE6C}"/>
    <hyperlink ref="AO391" r:id="rId1033" xr:uid="{5FE2C472-5302-49DE-BA3A-A36A91CFF494}"/>
    <hyperlink ref="AO392" r:id="rId1034" xr:uid="{D06CD0D7-DFDB-4FDB-9741-987D0DA261BF}"/>
    <hyperlink ref="AO393" r:id="rId1035" xr:uid="{36FFDBB6-DF60-4481-8ADD-326FD9909478}"/>
    <hyperlink ref="AO394" r:id="rId1036" xr:uid="{383D98ED-69DB-4FC9-80A4-8C7B7F725A4D}"/>
    <hyperlink ref="AO395" r:id="rId1037" xr:uid="{04E74CA7-040E-4D09-87CC-298F25E38A77}"/>
    <hyperlink ref="AO397" r:id="rId1038" xr:uid="{B1B22A6C-0DFA-4E91-BD43-04DF21AD17DF}"/>
    <hyperlink ref="AO398" r:id="rId1039" xr:uid="{ED769FDB-4A69-4EE4-B38E-B2B72E50DED3}"/>
    <hyperlink ref="AO399" r:id="rId1040" xr:uid="{DDA9ABE9-3C3F-46B5-ADB1-ED2283C755CB}"/>
    <hyperlink ref="AO400" r:id="rId1041" xr:uid="{5A247333-76F2-45E1-B7A1-D6BEDFE7E3C3}"/>
    <hyperlink ref="AO401" r:id="rId1042" xr:uid="{370551A7-17AB-4F8D-8311-24A293FA8504}"/>
    <hyperlink ref="AO402" r:id="rId1043" xr:uid="{4FC12005-CA05-4A3D-AB26-A619531BAFE1}"/>
    <hyperlink ref="AO403" r:id="rId1044" xr:uid="{B0830A55-CDEE-40D5-8351-8831A97FCC42}"/>
    <hyperlink ref="AO404" r:id="rId1045" xr:uid="{0DF7349D-D311-4005-AC4A-33EDBA006E7C}"/>
    <hyperlink ref="AO405" r:id="rId1046" xr:uid="{6830760F-29C4-4682-9155-51C254C8775E}"/>
    <hyperlink ref="AO406" r:id="rId1047" xr:uid="{C6FB1B82-D729-42AD-957C-F925D8B6ABD9}"/>
    <hyperlink ref="AO407" r:id="rId1048" xr:uid="{86FCF53C-8B0F-47A0-AAEF-02AFA7027DF0}"/>
    <hyperlink ref="AO408" r:id="rId1049" xr:uid="{5CE44714-7738-47F8-9909-1EDD425C935B}"/>
    <hyperlink ref="AO409" r:id="rId1050" xr:uid="{BBFF8EE9-486B-49CF-8720-0F725F071027}"/>
    <hyperlink ref="AO410" r:id="rId1051" xr:uid="{4D954CED-6AE2-4156-BCBB-406EAA5E1A8D}"/>
    <hyperlink ref="AO411" r:id="rId1052" xr:uid="{5646B26B-2277-4DD6-BD4C-3CB1E1F83B16}"/>
    <hyperlink ref="AO413" r:id="rId1053" xr:uid="{B7A990BF-B90C-4030-A87E-EFF74BA46018}"/>
    <hyperlink ref="AO414" r:id="rId1054" xr:uid="{927D5061-728B-4B5D-BF47-0D7C04C7B776}"/>
    <hyperlink ref="AO415" r:id="rId1055" xr:uid="{D7DF2A6B-782C-4BA7-92D2-C0FB73963D26}"/>
    <hyperlink ref="AO416" r:id="rId1056" xr:uid="{A99845A6-E8CB-466C-854D-A57AF30B695F}"/>
    <hyperlink ref="AO418" r:id="rId1057" xr:uid="{C7E0C25E-25FD-4B30-9E07-1082F2E490F5}"/>
    <hyperlink ref="AO419" r:id="rId1058" xr:uid="{E8832C57-B464-4890-8548-062A1879411B}"/>
    <hyperlink ref="AO420" r:id="rId1059" xr:uid="{01C7DBF8-8ACA-4B43-A41A-F845815530C0}"/>
    <hyperlink ref="AO421" r:id="rId1060" xr:uid="{4ECCD59C-24C5-4912-B3F8-7051FB62F43B}"/>
    <hyperlink ref="AO422" r:id="rId1061" xr:uid="{FEA7BDAC-196F-4B6D-95B8-E9014EEB4F4D}"/>
    <hyperlink ref="AO423" r:id="rId1062" xr:uid="{1880221F-78B1-4984-BD7F-3893BA0622C4}"/>
    <hyperlink ref="AO424" r:id="rId1063" xr:uid="{34FD0FC6-BDD1-4B80-84F3-E79D20AF1D65}"/>
    <hyperlink ref="AO425" r:id="rId1064" xr:uid="{6968E08E-B8B2-44A8-811A-DDB1D934B007}"/>
    <hyperlink ref="AO426" r:id="rId1065" xr:uid="{871B9D9A-274F-4A09-B608-EFF2B28D9EFA}"/>
    <hyperlink ref="AO427" r:id="rId1066" xr:uid="{24E65B9A-7914-4B7B-B1F8-D26089A2E424}"/>
    <hyperlink ref="AO428" r:id="rId1067" xr:uid="{431CC69D-B213-4026-BB8F-8CBB22A58980}"/>
    <hyperlink ref="AO430" r:id="rId1068" xr:uid="{7D1CDE99-9AFD-47C0-807C-5466B9FF0A2B}"/>
    <hyperlink ref="AO431" r:id="rId1069" xr:uid="{3D48B1E7-6EC6-43FC-88B0-E3FF8787B46C}"/>
    <hyperlink ref="AO432" r:id="rId1070" xr:uid="{5FD1917E-7F9D-4180-B82E-9F21D744813D}"/>
    <hyperlink ref="AO433" r:id="rId1071" xr:uid="{62539B47-CDEA-4041-B1C1-81C3B6E4F53C}"/>
    <hyperlink ref="AO434" r:id="rId1072" xr:uid="{A547085C-9E6B-4D58-9821-3CA53BC9FE88}"/>
    <hyperlink ref="AO436" r:id="rId1073" xr:uid="{1431594C-5423-4CFA-A4AC-7344BA0D9E84}"/>
    <hyperlink ref="AO437" r:id="rId1074" xr:uid="{B6780808-E6D3-44B6-B7E0-A964500105B6}"/>
    <hyperlink ref="AO438" r:id="rId1075" xr:uid="{B760CB21-983D-4C78-A9C4-D6A6E5BC6CB8}"/>
    <hyperlink ref="AO439" r:id="rId1076" xr:uid="{AF19E28F-49B9-419C-8635-19DE8B893453}"/>
    <hyperlink ref="AO440" r:id="rId1077" xr:uid="{BF6DFE46-526D-437C-A1EC-E71A960BE44E}"/>
    <hyperlink ref="AO441" r:id="rId1078" xr:uid="{0498C949-52A4-48D2-9F05-FE2D639E59E3}"/>
    <hyperlink ref="AO443" r:id="rId1079" xr:uid="{2FE591D8-ABE0-4F83-B150-A2D981985BB9}"/>
    <hyperlink ref="AO447" r:id="rId1080" xr:uid="{14288173-8B35-422B-AAD6-D579876E3A5E}"/>
    <hyperlink ref="AO448" r:id="rId1081" xr:uid="{5AC74ADF-32B1-412B-9B58-5243D12D8346}"/>
    <hyperlink ref="AO449" r:id="rId1082" xr:uid="{0D0C1C3E-D8B0-410B-BDB6-9C8E73989B1C}"/>
    <hyperlink ref="AO450" r:id="rId1083" xr:uid="{EAA66B9D-6CCE-43E9-8AAE-542463F917C4}"/>
    <hyperlink ref="AO451" r:id="rId1084" xr:uid="{B6B73258-440C-40C9-9B12-A9D4CFCB1622}"/>
    <hyperlink ref="AO453" r:id="rId1085" xr:uid="{1687CC5A-C9B0-4AE2-9622-3024523AFABB}"/>
    <hyperlink ref="AO455" r:id="rId1086" xr:uid="{E37A61E5-B589-4E81-8B81-AC4596031C86}"/>
    <hyperlink ref="AO456" r:id="rId1087" xr:uid="{1196BB6A-2313-4C22-ACA5-77DCC702E2C2}"/>
    <hyperlink ref="AO457" r:id="rId1088" xr:uid="{7236AB30-B654-4F64-B888-1C4697AF7437}"/>
    <hyperlink ref="AO458" r:id="rId1089" xr:uid="{A3626435-9A2D-40E4-B48B-2DB39B8BDF9F}"/>
    <hyperlink ref="AO462" r:id="rId1090" xr:uid="{B075491A-672B-421F-B8DF-0C68024CAD0E}"/>
    <hyperlink ref="AO464" r:id="rId1091" xr:uid="{54B6B9E9-A190-479D-A144-75FF276933D3}"/>
    <hyperlink ref="AO465" r:id="rId1092" xr:uid="{0D6C5B56-8F45-4464-A5C0-918C6B5C119E}"/>
    <hyperlink ref="AO466" r:id="rId1093" xr:uid="{DEBFD6DC-C8D2-4609-99E2-E04552C33564}"/>
    <hyperlink ref="AO468" r:id="rId1094" xr:uid="{58A98FC2-7897-485C-B284-0AF1FA34A9BB}"/>
    <hyperlink ref="AO469" r:id="rId1095" xr:uid="{D7BFB9B3-F266-41F9-8A63-98794B158609}"/>
    <hyperlink ref="AO470" r:id="rId1096" xr:uid="{D8F705DC-D340-4BF5-BC38-07C895793FCF}"/>
    <hyperlink ref="AO471" r:id="rId1097" xr:uid="{D54749C5-C15D-477B-AA0D-D477AEC88A94}"/>
    <hyperlink ref="AO472" r:id="rId1098" xr:uid="{0ACAF187-7C23-4141-8650-7B9F4FCC5EE7}"/>
    <hyperlink ref="AO473" r:id="rId1099" xr:uid="{BF87FDC0-BD14-4735-8917-841FBA07ED06}"/>
    <hyperlink ref="AO474" r:id="rId1100" xr:uid="{308B7381-17B2-466B-9978-87AB51049BFE}"/>
    <hyperlink ref="AO475" r:id="rId1101" xr:uid="{30485DB8-E50D-47DA-9D86-21D6B278EA87}"/>
    <hyperlink ref="AO476" r:id="rId1102" xr:uid="{8A84C9CB-2701-4C60-BFBC-94F4F636574D}"/>
    <hyperlink ref="AO477" r:id="rId1103" xr:uid="{664DDC98-8333-4741-9A8E-F970C70202AB}"/>
    <hyperlink ref="AO478" r:id="rId1104" xr:uid="{DC517715-C667-4BAD-98FF-FA75E56A18E5}"/>
    <hyperlink ref="AO479" r:id="rId1105" xr:uid="{A82CCFC8-4BD8-494C-B4D8-2813D1EFE04A}"/>
    <hyperlink ref="AO480" r:id="rId1106" xr:uid="{AD63B498-C4A6-4DD4-94A8-7B725C4204BA}"/>
    <hyperlink ref="AO481" r:id="rId1107" xr:uid="{7F800382-EC65-4775-97ED-10136B1D46EA}"/>
    <hyperlink ref="AO482" r:id="rId1108" xr:uid="{3A8D1F47-AD1A-4291-BE2A-D7BA9D1D399F}"/>
    <hyperlink ref="AO483" r:id="rId1109" xr:uid="{406DFB7A-EA94-47DD-9C32-4CBA9ACC3F58}"/>
    <hyperlink ref="AO484" r:id="rId1110" xr:uid="{2ABC0978-D7F5-4414-A9B5-30FE18908CE6}"/>
    <hyperlink ref="AO485" r:id="rId1111" xr:uid="{9A34E4CC-344D-4D8C-B600-D66C93808C4D}"/>
    <hyperlink ref="AO486" r:id="rId1112" xr:uid="{06A0C278-0ACA-4B89-985B-FCF53F4477A3}"/>
    <hyperlink ref="AO487" r:id="rId1113" xr:uid="{AD8D4A00-5616-4C6F-96E4-AB1D73EBEF50}"/>
    <hyperlink ref="AO488" r:id="rId1114" xr:uid="{20992C21-D945-4B2C-804D-7CC58892E281}"/>
    <hyperlink ref="AO489" r:id="rId1115" xr:uid="{A770701F-3439-4670-8CE5-97C2D116E779}"/>
    <hyperlink ref="AO490" r:id="rId1116" xr:uid="{C520100D-C8BD-4B28-98BF-515126C53129}"/>
    <hyperlink ref="AO491" r:id="rId1117" xr:uid="{BE314EFC-722A-4049-8F80-D2534BB5DD8B}"/>
    <hyperlink ref="AO492" r:id="rId1118" xr:uid="{BAD78C8D-28CC-40F6-BBDE-EB73AD8C2A5D}"/>
    <hyperlink ref="AO493" r:id="rId1119" xr:uid="{A9D597FC-1D66-439C-AB23-690723596CE5}"/>
    <hyperlink ref="AO494" r:id="rId1120" xr:uid="{28AD613C-6366-4FF7-8C4A-C646BB794AE5}"/>
    <hyperlink ref="AO495" r:id="rId1121" xr:uid="{93EEE9D0-EB3A-4081-8992-B10A0609FCD5}"/>
    <hyperlink ref="AO496" r:id="rId1122" xr:uid="{3159B512-F61C-4490-A5D7-C2486DFF1223}"/>
    <hyperlink ref="AO497" r:id="rId1123" xr:uid="{279172EC-DD3A-4DD2-82ED-DA3C7F220058}"/>
    <hyperlink ref="AO498" r:id="rId1124" xr:uid="{B044A426-B685-47DE-9D3B-89EA5ACA516A}"/>
    <hyperlink ref="AO499" r:id="rId1125" xr:uid="{EDA4105A-8D86-4094-90EC-8B0693975314}"/>
    <hyperlink ref="AO500" r:id="rId1126" xr:uid="{F0DE5F07-C4A6-4FAB-9563-1B67A94F2509}"/>
    <hyperlink ref="AO501" r:id="rId1127" xr:uid="{F1E05BFD-6F16-4E17-8085-FE2B5FBE43AB}"/>
    <hyperlink ref="AO502" r:id="rId1128" xr:uid="{566E238D-C6C9-4B04-8FDA-467F1DA4BBF9}"/>
    <hyperlink ref="AO503" r:id="rId1129" xr:uid="{A4B4DC73-B6DE-43FF-B627-6E141ACAD5E5}"/>
    <hyperlink ref="AO504" r:id="rId1130" xr:uid="{B9291136-4E65-450A-B983-9CC3DB9ACE63}"/>
    <hyperlink ref="AO505" r:id="rId1131" xr:uid="{2A6CFBD9-3B87-4816-8364-57257BB8913D}"/>
    <hyperlink ref="AO506" r:id="rId1132" xr:uid="{57C50B91-974B-4731-97C2-421C94A4BD35}"/>
    <hyperlink ref="AO507" r:id="rId1133" xr:uid="{B9BBBC60-A521-48E3-8F01-D5D2B7F2F9F3}"/>
    <hyperlink ref="AO508" r:id="rId1134" xr:uid="{7806E8CD-D442-4B44-A0E6-40E48494A4F5}"/>
    <hyperlink ref="AO509" r:id="rId1135" xr:uid="{65995D4B-E52C-41FC-A3F7-CAD72ACCEDFC}"/>
    <hyperlink ref="AO510" r:id="rId1136" xr:uid="{EB0B2BCB-C873-4985-9D39-26554DA03C28}"/>
    <hyperlink ref="AO511" r:id="rId1137" xr:uid="{CDFBC0CD-88CA-4649-A943-8E5D5783DD78}"/>
    <hyperlink ref="AO513" r:id="rId1138" xr:uid="{AD653213-CE7D-44AB-B7AD-33955194477C}"/>
    <hyperlink ref="AO514" r:id="rId1139" xr:uid="{FD9115B4-7BD0-4AB0-B31F-84B289075B4F}"/>
    <hyperlink ref="AO515" r:id="rId1140" xr:uid="{2EB34CFB-5D6A-4326-9767-AF048A5F4127}"/>
    <hyperlink ref="AO517" r:id="rId1141" xr:uid="{A3DE5354-DEEC-4688-A7CC-D77980C11296}"/>
    <hyperlink ref="AO519" r:id="rId1142" xr:uid="{8781DFC7-805C-45E1-BB45-504DC646B688}"/>
    <hyperlink ref="AO520" r:id="rId1143" xr:uid="{4B5F8ECE-D496-48E7-8DCA-E6FDAB67A4D0}"/>
    <hyperlink ref="AO521" r:id="rId1144" xr:uid="{B2FC1697-80C6-4A18-8AA2-009EC1B4A834}"/>
    <hyperlink ref="AO522" r:id="rId1145" xr:uid="{2E632789-24AB-4F80-9256-58773CAC8867}"/>
    <hyperlink ref="AO523" r:id="rId1146" xr:uid="{4A54FBA4-2D01-4884-8DE2-1C7D456FA3A3}"/>
    <hyperlink ref="AO524" r:id="rId1147" xr:uid="{4BE7F025-3B47-40F9-8D5B-0DC050BADDCA}"/>
    <hyperlink ref="AO525" r:id="rId1148" xr:uid="{0BD44F3C-6B8F-4C49-BC28-9E2D3F073475}"/>
    <hyperlink ref="AO526" r:id="rId1149" xr:uid="{ED30B7BF-9FD2-41A4-8FEB-D16F0B53C90E}"/>
    <hyperlink ref="AO527" r:id="rId1150" xr:uid="{4F4FB0C1-AA64-4FD4-8AE2-21499FFAA4D3}"/>
    <hyperlink ref="AO528" r:id="rId1151" xr:uid="{4F86B4B3-CF68-48CB-B900-83272261CFF8}"/>
    <hyperlink ref="AO530" r:id="rId1152" xr:uid="{439D3716-EA4E-4125-B46E-DEBE88D2AEC8}"/>
    <hyperlink ref="AO534" r:id="rId1153" xr:uid="{E562C491-4DC3-4646-8B88-BD5ADA36E408}"/>
    <hyperlink ref="AO535" r:id="rId1154" xr:uid="{E590B3E6-F2EB-4063-B23B-5EC5EFFAC60A}"/>
    <hyperlink ref="AO536" r:id="rId1155" xr:uid="{BAD7A5F9-6802-4E85-BE24-DDC9F85403B8}"/>
    <hyperlink ref="AO537" r:id="rId1156" xr:uid="{C3032728-DCAB-4A3C-A1B3-04A82FCE9482}"/>
    <hyperlink ref="AO538" r:id="rId1157" xr:uid="{F86FC8D2-CCC9-42E4-B113-BA338212DE77}"/>
    <hyperlink ref="AO539" r:id="rId1158" xr:uid="{64C16CE5-0723-4ACB-9B1C-13D068AF9091}"/>
    <hyperlink ref="AO540" r:id="rId1159" xr:uid="{18A28E3A-3A1E-4CDA-9D38-456335AC2CA2}"/>
    <hyperlink ref="AO541" r:id="rId1160" xr:uid="{98FE9F22-E1C8-42AE-8758-8A454C0ACB43}"/>
    <hyperlink ref="AO542" r:id="rId1161" xr:uid="{0163640A-30F1-4174-A4A3-74F9134C05A8}"/>
    <hyperlink ref="AO543" r:id="rId1162" xr:uid="{F2959A2D-C42B-40F4-9CF4-9CF2D3D776BE}"/>
    <hyperlink ref="AO544" r:id="rId1163" xr:uid="{BA8254C6-F8A6-472D-B5EA-6A85C8B09070}"/>
    <hyperlink ref="AO545" r:id="rId1164" xr:uid="{41AF5CA7-7BE8-4CD6-BC3C-BA6EF789791C}"/>
    <hyperlink ref="AO549" r:id="rId1165" xr:uid="{6725F5B1-2DE6-4F3F-8011-39F2E4162218}"/>
    <hyperlink ref="AO550" r:id="rId1166" xr:uid="{5E580A46-83B6-4A83-8C14-1441EDFAD983}"/>
    <hyperlink ref="AO551" r:id="rId1167" xr:uid="{7E8FA44F-8D28-40BD-893B-625CC931D08D}"/>
    <hyperlink ref="AO552" r:id="rId1168" xr:uid="{73E7A680-77DD-4CE2-92C4-CBEFF1B47800}"/>
    <hyperlink ref="AO554" r:id="rId1169" xr:uid="{07124E39-2648-4B5D-9EB8-F9508C108938}"/>
    <hyperlink ref="AO555" r:id="rId1170" xr:uid="{56CECB5E-2A03-437D-96AF-7D967F7154BB}"/>
    <hyperlink ref="AO556" r:id="rId1171" xr:uid="{3D005D6D-802B-48BC-95D0-8A45AE648699}"/>
    <hyperlink ref="AO557" r:id="rId1172" xr:uid="{480EDD44-1C9A-49CC-9CEB-AD704D3076A1}"/>
    <hyperlink ref="AO559" r:id="rId1173" xr:uid="{37174A62-1F0B-465C-A20C-6C3AB7208ECF}"/>
    <hyperlink ref="AO565" r:id="rId1174" xr:uid="{44C07188-3ACE-4468-876D-514130FCC173}"/>
    <hyperlink ref="AO566" r:id="rId1175" xr:uid="{81B0F7D4-3387-4EAE-87EE-F96A4E7DBA1C}"/>
    <hyperlink ref="AO568" r:id="rId1176" xr:uid="{BF231D9C-4B6E-4477-949C-09CA71B316D3}"/>
    <hyperlink ref="AO569" r:id="rId1177" xr:uid="{DF967BE2-DEFD-44E9-88E2-D1DDAF64EC31}"/>
    <hyperlink ref="AO570" r:id="rId1178" xr:uid="{7D254675-4077-47F1-AA6E-D36D5FC54504}"/>
    <hyperlink ref="AO571" r:id="rId1179" xr:uid="{7E7BC6C0-EC7B-478A-8D3E-1996426FE173}"/>
    <hyperlink ref="AO572" r:id="rId1180" xr:uid="{E7AA25BA-E6C2-4030-B863-D55E63C38536}"/>
    <hyperlink ref="AO574" r:id="rId1181" xr:uid="{508D209C-FE13-45DA-8072-2302EC8881FC}"/>
    <hyperlink ref="AO575" r:id="rId1182" xr:uid="{50E86494-D37B-451C-90D4-B3FA86717C96}"/>
    <hyperlink ref="AO577" r:id="rId1183" xr:uid="{8D5D5D1B-AE5A-4D8B-B450-0894CD74FFC5}"/>
    <hyperlink ref="AO578" r:id="rId1184" xr:uid="{E4545441-31B6-4894-80AA-F7707344619C}"/>
    <hyperlink ref="AO580" r:id="rId1185" xr:uid="{A0709B9E-71F7-4D49-882B-F63FAE282C1D}"/>
    <hyperlink ref="AO581" r:id="rId1186" xr:uid="{26273C3A-A66D-41BD-817C-BF667A3406BB}"/>
    <hyperlink ref="AO582" r:id="rId1187" xr:uid="{D11C413B-750F-4213-85AA-AA6C97B3CCE4}"/>
    <hyperlink ref="AO583" r:id="rId1188" xr:uid="{3BBC0139-87DE-472C-BAC6-2F8E2223637C}"/>
    <hyperlink ref="AO584" r:id="rId1189" xr:uid="{B2B8E282-14BE-4370-9AD2-1EC1AAB8F3DA}"/>
    <hyperlink ref="AO585" r:id="rId1190" xr:uid="{1125FE06-7929-48F9-A47E-5BC758C3053E}"/>
    <hyperlink ref="AO586" r:id="rId1191" xr:uid="{AB27132D-5DB0-4B25-9B25-3AC8E3A3F29B}"/>
    <hyperlink ref="AO587" r:id="rId1192" xr:uid="{8CFB47E4-72F9-473F-80AA-A058150FD125}"/>
    <hyperlink ref="AO588" r:id="rId1193" xr:uid="{18A1194C-59A7-4535-9C2C-9733E2F48774}"/>
    <hyperlink ref="AO589" r:id="rId1194" xr:uid="{7373F0DC-FF57-4FD0-871B-D0594FE7F40C}"/>
    <hyperlink ref="AO591" r:id="rId1195" xr:uid="{7DBC28B2-5C2B-4AB8-A018-8CF2D352A339}"/>
    <hyperlink ref="AO594" r:id="rId1196" xr:uid="{9AA91DD0-D437-43C7-AE5E-75A7C1EB1ABA}"/>
    <hyperlink ref="AO596" r:id="rId1197" xr:uid="{E76A435A-0201-4B35-ACDC-40205304978D}"/>
    <hyperlink ref="AO597" r:id="rId1198" xr:uid="{F5EB4AE0-D4F8-4D8B-AD43-466D45E2F450}"/>
    <hyperlink ref="AO598" r:id="rId1199" xr:uid="{DDC30CA2-A21F-4067-896A-9B2AAE49D65B}"/>
    <hyperlink ref="AO599" r:id="rId1200" xr:uid="{B5C0259B-A290-4505-B436-805C93CE5398}"/>
    <hyperlink ref="AO600" r:id="rId1201" xr:uid="{8D8F2A4A-6296-4A12-AAEF-DD234D77AF5F}"/>
    <hyperlink ref="AO601" r:id="rId1202" xr:uid="{CF314832-6188-4683-99C6-10C664E3B753}"/>
    <hyperlink ref="AO603" r:id="rId1203" xr:uid="{27D3343A-9F4C-48EF-9454-B95F9BFD05F7}"/>
    <hyperlink ref="AO604" r:id="rId1204" xr:uid="{91A4D1AC-C7FE-47AF-8FB2-2BEB6AC7C3BD}"/>
    <hyperlink ref="AO606" r:id="rId1205" xr:uid="{BFBD056E-AFA2-4CA8-AFE6-336740D2DBA1}"/>
    <hyperlink ref="AO607" r:id="rId1206" xr:uid="{2960E16F-07CD-4C8C-B98C-6FDDD98F9A70}"/>
    <hyperlink ref="AO609" r:id="rId1207" xr:uid="{BC0053E6-7283-419B-8CE4-5CC657F00864}"/>
    <hyperlink ref="AO610" r:id="rId1208" xr:uid="{234CE953-192D-433F-9340-10707AE92C9D}"/>
    <hyperlink ref="AO611" r:id="rId1209" xr:uid="{39C9285C-BE18-436D-B70A-EA32B5DEC66F}"/>
    <hyperlink ref="AO612" r:id="rId1210" xr:uid="{CA4349AE-07D9-47B7-B39F-0A0F112A37E9}"/>
    <hyperlink ref="AO614" r:id="rId1211" xr:uid="{BE890841-87D0-41AC-90C8-A438D0BCB039}"/>
    <hyperlink ref="AO615" r:id="rId1212" xr:uid="{751DDEB9-1215-41FB-93CD-73EC29B95B5E}"/>
    <hyperlink ref="AO616" r:id="rId1213" xr:uid="{8A2E6557-DE4F-4F6A-A600-07E1A92527AE}"/>
    <hyperlink ref="AO617" r:id="rId1214" xr:uid="{0F0DFF43-D280-4FF8-8EEF-0B29B13CA5A4}"/>
    <hyperlink ref="AO618" r:id="rId1215" xr:uid="{5D1EE3F1-165A-40E8-8DBA-D88857903162}"/>
    <hyperlink ref="AO620" r:id="rId1216" xr:uid="{92D929FB-D8CB-47F9-A3FB-27547EE10351}"/>
    <hyperlink ref="AO621" r:id="rId1217" xr:uid="{62B5381D-6852-443D-B9FC-52C9EB56B5D2}"/>
    <hyperlink ref="AO622" r:id="rId1218" xr:uid="{0715A447-45C0-4BCE-AEC8-4874CFAE4EF4}"/>
    <hyperlink ref="AO623" r:id="rId1219" xr:uid="{D4AFC39F-9C70-4AD4-ACC6-7B2230F1D336}"/>
    <hyperlink ref="AO624" r:id="rId1220" xr:uid="{F81BB99D-6A92-4A2E-B672-D1AE792A50DB}"/>
    <hyperlink ref="AO625" r:id="rId1221" xr:uid="{58371DF6-74C3-4721-B5B5-378B0BBBC827}"/>
    <hyperlink ref="AO626" r:id="rId1222" xr:uid="{96F7D75E-3EE0-41BF-A994-F3466738D7D2}"/>
    <hyperlink ref="AO628" r:id="rId1223" xr:uid="{7D564CE0-1FEA-40C3-80AC-7DDF597A2642}"/>
    <hyperlink ref="AO629" r:id="rId1224" xr:uid="{14254B6B-4DA9-4179-B9A4-6E5B26C83067}"/>
    <hyperlink ref="AO630" r:id="rId1225" xr:uid="{567A1A02-A419-458B-9FD5-0C5D5986007E}"/>
    <hyperlink ref="AO631" r:id="rId1226" xr:uid="{2C7098C4-EC55-4864-970E-57A3015060E4}"/>
    <hyperlink ref="AO632" r:id="rId1227" xr:uid="{009D5956-1CE5-492B-95EF-C78C5AE9A453}"/>
    <hyperlink ref="AO633" r:id="rId1228" xr:uid="{C954FD7B-8D96-470B-A3BE-60FBAEAA5B7F}"/>
    <hyperlink ref="AO634" r:id="rId1229" xr:uid="{EAFF6C27-1D04-4E17-B2D0-D6FE42BC2769}"/>
    <hyperlink ref="AO635" r:id="rId1230" xr:uid="{324890FE-447B-45EF-ADE5-C23D217CBD54}"/>
    <hyperlink ref="AO636" r:id="rId1231" xr:uid="{7313E332-8C39-4B8A-BCC8-3E32D6545DD0}"/>
    <hyperlink ref="AO637" r:id="rId1232" xr:uid="{0FEDB0C9-8C09-46C5-A5B7-A778A844A253}"/>
    <hyperlink ref="AO638" r:id="rId1233" xr:uid="{95256B12-D593-4CBD-908E-29547E5FFF15}"/>
    <hyperlink ref="AO640" r:id="rId1234" xr:uid="{9B59A4C3-84E7-468C-9C0C-7F97E5DD9AE0}"/>
    <hyperlink ref="AO641" r:id="rId1235" xr:uid="{171DCFE3-7AE1-4D25-9A37-0D6F5D989EBC}"/>
    <hyperlink ref="AO642" r:id="rId1236" xr:uid="{70885507-61C5-4DF6-AD87-AA93D4A4CD2D}"/>
    <hyperlink ref="AO644" r:id="rId1237" xr:uid="{1150329E-E15F-4720-910A-9E36B91F4724}"/>
    <hyperlink ref="AO645" r:id="rId1238" xr:uid="{B68DB8FC-4077-4AB4-A5F1-20DE736E0157}"/>
    <hyperlink ref="AO646" r:id="rId1239" xr:uid="{72CCCE4A-5664-448E-BC99-850331863C1E}"/>
    <hyperlink ref="AO648" r:id="rId1240" xr:uid="{EF1EC958-EB19-4307-813D-750F9C2A1467}"/>
    <hyperlink ref="AO649" r:id="rId1241" xr:uid="{9AD09564-87B9-47CD-8151-041F1BA692BD}"/>
    <hyperlink ref="AO650" r:id="rId1242" xr:uid="{CE11459A-BE86-4323-9758-3B0331B29FF8}"/>
    <hyperlink ref="AO651" r:id="rId1243" xr:uid="{8AE4DC31-0FDD-4412-B5C5-BB0BA5575BB3}"/>
    <hyperlink ref="AO652" r:id="rId1244" xr:uid="{1D0871B9-1FA4-4B30-A6D5-0C332A4B9456}"/>
    <hyperlink ref="AO653" r:id="rId1245" xr:uid="{965368D7-1D65-4A21-874A-32431AB29647}"/>
    <hyperlink ref="AO654" r:id="rId1246" xr:uid="{697D681D-4F98-4368-B182-71061659E4AC}"/>
    <hyperlink ref="AO655" r:id="rId1247" xr:uid="{AAAA6F4A-B3CB-4742-B071-540425326EEF}"/>
    <hyperlink ref="AO656" r:id="rId1248" xr:uid="{43CF50A0-DE76-4E3F-929A-4045C0CF1CAC}"/>
    <hyperlink ref="AO657" r:id="rId1249" xr:uid="{42CD75E2-E424-4783-BC8C-932568EC2C7C}"/>
    <hyperlink ref="AO658" r:id="rId1250" xr:uid="{AF304A8F-EFF7-4A22-AB84-06D82B3EDC4D}"/>
    <hyperlink ref="AO660" r:id="rId1251" xr:uid="{17D029F5-66AF-4FF5-AB1A-B79469479E8C}"/>
    <hyperlink ref="AO661" r:id="rId1252" xr:uid="{9CFA1290-A8D4-475F-BC20-073CC53446D3}"/>
    <hyperlink ref="AO662" r:id="rId1253" xr:uid="{B7075F55-F7B1-4191-ACF4-0E5882DAD4F2}"/>
    <hyperlink ref="AO664" r:id="rId1254" xr:uid="{D2978032-44BB-4376-B729-F30779A581C6}"/>
    <hyperlink ref="AO665" r:id="rId1255" xr:uid="{981877C7-5B9D-474E-AD0C-1F442056A90B}"/>
    <hyperlink ref="AO666" r:id="rId1256" xr:uid="{023BC019-F907-4A23-859D-A9E9932C9848}"/>
    <hyperlink ref="AO667" r:id="rId1257" xr:uid="{651F119B-C65B-4A73-A4DE-2DB990D229F3}"/>
    <hyperlink ref="AO669" r:id="rId1258" xr:uid="{C8C75991-4B32-49B3-8D8F-EB9A586A38F9}"/>
    <hyperlink ref="AO670" r:id="rId1259" xr:uid="{6C579863-DFEC-4D5E-A68E-EBCE5A617D79}"/>
    <hyperlink ref="AO671" r:id="rId1260" xr:uid="{EE71F0CA-9E13-4270-A5B4-3E99AB9B2990}"/>
    <hyperlink ref="AO673" r:id="rId1261" xr:uid="{701C244D-4D1F-423A-80FD-AF913A9297BC}"/>
    <hyperlink ref="AO674" r:id="rId1262" xr:uid="{FECED4A0-88BF-49AC-9E8B-E20781ECAE7E}"/>
    <hyperlink ref="AO675" r:id="rId1263" xr:uid="{0B2EC4A9-D534-42C0-9381-52A8D13A2A4B}"/>
    <hyperlink ref="AO676" r:id="rId1264" xr:uid="{049B968C-B8A5-4F11-AB02-4979D0CF7645}"/>
    <hyperlink ref="AO677" r:id="rId1265" xr:uid="{D0B8884A-E91F-4BC7-AE8F-D823438C999D}"/>
    <hyperlink ref="AO678" r:id="rId1266" xr:uid="{3DD3E94D-538D-4DE2-B56D-2A03E25EE89B}"/>
    <hyperlink ref="AO679" r:id="rId1267" xr:uid="{57A2846C-D46F-434D-8CBD-73C252FFFF09}"/>
    <hyperlink ref="AO680" r:id="rId1268" xr:uid="{CBE229F1-A2A8-4C80-BA39-031473E5C562}"/>
    <hyperlink ref="AO681" r:id="rId1269" xr:uid="{A05CD029-285B-46C2-A02A-76DF5AE51107}"/>
    <hyperlink ref="AO682" r:id="rId1270" xr:uid="{457CE881-FC93-4E5E-B827-F4D7A7911390}"/>
    <hyperlink ref="AO683" r:id="rId1271" xr:uid="{46DCA8A2-7429-49C7-ACF5-E604EBD4506F}"/>
    <hyperlink ref="AO684" r:id="rId1272" xr:uid="{4BEA4BE3-4C49-4826-AAE5-081749CAEEA6}"/>
    <hyperlink ref="AO685" r:id="rId1273" xr:uid="{156ACED1-772A-4AC7-91B3-8D65AAAF1A9D}"/>
    <hyperlink ref="AO686" r:id="rId1274" xr:uid="{F8C1BC17-18B6-4EAE-B9B2-3D458E813A48}"/>
    <hyperlink ref="AO687" r:id="rId1275" xr:uid="{1AF50FC8-78C8-4EEC-8F1C-23FEA7087B83}"/>
    <hyperlink ref="AO688" r:id="rId1276" xr:uid="{F289CE4E-4C3D-4F7C-AC88-116483B4D0D7}"/>
    <hyperlink ref="AO689" r:id="rId1277" xr:uid="{144349E7-1AC6-4A4F-A548-E90528189FB2}"/>
    <hyperlink ref="AO690" r:id="rId1278" xr:uid="{77141BAE-C116-4613-815C-32E7F7E45D86}"/>
    <hyperlink ref="AO691" r:id="rId1279" xr:uid="{4FFBD228-5DA3-4855-93B5-FCF02C1968CC}"/>
    <hyperlink ref="AO692" r:id="rId1280" xr:uid="{CF6EE7E1-6FE4-40D6-BA5F-BD4C96B4AE39}"/>
    <hyperlink ref="AO693" r:id="rId1281" xr:uid="{7E8796B9-F80F-44BE-BCB0-B360715B86F5}"/>
    <hyperlink ref="AO694" r:id="rId1282" xr:uid="{51B5E05C-ED91-4B71-B000-0AB578A52B1B}"/>
    <hyperlink ref="AO695" r:id="rId1283" xr:uid="{2A4DD82E-CD4D-460E-8C4A-8831502B9554}"/>
    <hyperlink ref="AO696" r:id="rId1284" xr:uid="{CCA0A32F-0C40-425D-9C95-57712D3BF0E5}"/>
    <hyperlink ref="AO697" r:id="rId1285" xr:uid="{32760AA8-864A-49FD-B1C2-EF302C09BE2D}"/>
    <hyperlink ref="AO698" r:id="rId1286" xr:uid="{97CD8BB0-217E-49B9-A288-4A7B6B920A85}"/>
    <hyperlink ref="AO699" r:id="rId1287" xr:uid="{8002843A-30CB-40B3-B827-56DAC2D2BDF8}"/>
    <hyperlink ref="AO700" r:id="rId1288" xr:uid="{12F80A09-7D4E-4678-8D43-5E044C09E9DD}"/>
    <hyperlink ref="AO701" r:id="rId1289" xr:uid="{EC290DDE-D724-411A-A74C-0BA2BB053F02}"/>
    <hyperlink ref="AO702" r:id="rId1290" xr:uid="{F2E865E1-FE96-4245-B213-9D0D88E26FA0}"/>
    <hyperlink ref="AO704" r:id="rId1291" xr:uid="{7A761764-E661-43C9-AB0F-2213D2F2FD83}"/>
    <hyperlink ref="AO705" r:id="rId1292" xr:uid="{CE5905B0-0BA3-4484-B485-FDF0B5686EE3}"/>
    <hyperlink ref="AO706" r:id="rId1293" xr:uid="{BC659AC4-112D-4533-8905-EE8BAFC67867}"/>
    <hyperlink ref="AO708" r:id="rId1294" xr:uid="{61F56C49-F1FA-40CD-80E7-A4EF31185134}"/>
    <hyperlink ref="AO709" r:id="rId1295" xr:uid="{2E2EF61D-721D-467E-A451-B6A47439F35B}"/>
    <hyperlink ref="AO710" r:id="rId1296" xr:uid="{5108F378-550A-43A1-B71E-3542EFDCEC65}"/>
    <hyperlink ref="AO711" r:id="rId1297" xr:uid="{B977B84A-5018-4130-B66C-76EA7ABF17F3}"/>
    <hyperlink ref="AO712" r:id="rId1298" xr:uid="{C252F221-77D7-433C-8612-B3C215053240}"/>
    <hyperlink ref="AO714" r:id="rId1299" xr:uid="{0D3E41FE-DFBF-4DC9-BB23-D22AC0887FF9}"/>
    <hyperlink ref="AO716" r:id="rId1300" xr:uid="{6F07ADF9-739C-4C70-8176-2BCE26F51954}"/>
    <hyperlink ref="AO717" r:id="rId1301" xr:uid="{896AFADC-8F03-4868-91D5-EC51C995BAEA}"/>
    <hyperlink ref="AO718" r:id="rId1302" xr:uid="{AA18B1BC-7F92-4770-8FCE-28F1B6B91011}"/>
    <hyperlink ref="AO719" r:id="rId1303" xr:uid="{DC264D8D-787F-4AC9-841B-447CC87998D3}"/>
    <hyperlink ref="AO720" r:id="rId1304" xr:uid="{DE4EF7C2-274C-4A71-B888-FF9F4262DB6D}"/>
    <hyperlink ref="AO721" r:id="rId1305" xr:uid="{CBD03F41-0398-4630-A140-14143F51677A}"/>
    <hyperlink ref="AO722" r:id="rId1306" xr:uid="{290C242E-E922-4975-8AEA-1F3FF85AEDDD}"/>
    <hyperlink ref="AO723" r:id="rId1307" xr:uid="{59681102-93FB-4348-9C70-1997E3A10B45}"/>
    <hyperlink ref="AO724" r:id="rId1308" xr:uid="{33392210-5D0B-424B-B98B-BAB32DFA947A}"/>
    <hyperlink ref="AO726" r:id="rId1309" xr:uid="{9D9A4B7F-6A16-4AA2-AF53-C26F8094A99D}"/>
    <hyperlink ref="AO727" r:id="rId1310" xr:uid="{B78F8ECD-08A4-4AEC-A15B-F8FC37B40A81}"/>
    <hyperlink ref="AO728" r:id="rId1311" xr:uid="{D7AACCC4-B025-43EF-944D-92228152450E}"/>
    <hyperlink ref="AO729" r:id="rId1312" xr:uid="{9EAFB91D-1064-4167-915D-A46443E8DE11}"/>
    <hyperlink ref="AO730" r:id="rId1313" xr:uid="{F84F6362-1854-4740-977E-C1BD5D693574}"/>
    <hyperlink ref="AO731" r:id="rId1314" xr:uid="{2552D85B-8215-4001-9A7B-8E660A0ED372}"/>
    <hyperlink ref="AO733" r:id="rId1315" xr:uid="{720B293E-E063-4055-9449-1A50865E1EE5}"/>
    <hyperlink ref="AO734" r:id="rId1316" xr:uid="{E565F37F-FE31-41EA-A12D-15D32A140530}"/>
    <hyperlink ref="AO735" r:id="rId1317" xr:uid="{DCBF44EA-1874-4AD2-AED4-F0C914567D1B}"/>
    <hyperlink ref="AO736" r:id="rId1318" xr:uid="{0D918A52-3D5E-45C8-BA96-328942D652AD}"/>
    <hyperlink ref="AO737" r:id="rId1319" xr:uid="{F9D4566F-3CDA-4C64-9865-1B0A5A8319E8}"/>
    <hyperlink ref="AO738" r:id="rId1320" xr:uid="{54E9AFE7-2F28-4FA7-A3B8-F977650B5CE9}"/>
    <hyperlink ref="AO739" r:id="rId1321" xr:uid="{166D2A40-7FCC-4D60-830B-4D9C59025114}"/>
    <hyperlink ref="AO740" r:id="rId1322" xr:uid="{D3B4462C-BF13-4BBD-809A-67ED7592B271}"/>
    <hyperlink ref="AO741" r:id="rId1323" xr:uid="{7A439314-0B8B-4678-910D-D72594E324C8}"/>
    <hyperlink ref="AO742" r:id="rId1324" xr:uid="{AD70E81D-6CDE-4E0E-94D7-62FF49178987}"/>
    <hyperlink ref="AO743" r:id="rId1325" xr:uid="{8825EF1E-D91C-487F-AED3-6C5541E03408}"/>
    <hyperlink ref="AO744" r:id="rId1326" xr:uid="{87383D10-912F-4D0A-B52D-25863C057A2C}"/>
    <hyperlink ref="AO745" r:id="rId1327" xr:uid="{C211A4E8-2943-49E1-9B3C-9E3F81880D5A}"/>
    <hyperlink ref="AO746" r:id="rId1328" xr:uid="{C453CF20-BB38-4B8E-A9F1-5AA065F15C3D}"/>
    <hyperlink ref="AO748" r:id="rId1329" xr:uid="{379B6479-9613-4523-996D-BA703DC5A53C}"/>
    <hyperlink ref="AO749" r:id="rId1330" xr:uid="{A5020340-6941-47E3-B904-4257DF7957DC}"/>
    <hyperlink ref="AO750" r:id="rId1331" xr:uid="{64AC3BA7-176D-43AA-9B0A-018303BA0E08}"/>
    <hyperlink ref="AO751" r:id="rId1332" xr:uid="{D9E3134D-984F-4A98-9E43-61305246E806}"/>
    <hyperlink ref="AO754" r:id="rId1333" xr:uid="{4426A2FB-C4E6-46D3-880D-F5C747A1D68A}"/>
    <hyperlink ref="AO756" r:id="rId1334" xr:uid="{E32878CA-5800-4D26-9C4B-C2F348780C48}"/>
    <hyperlink ref="AO757" r:id="rId1335" xr:uid="{FA73227C-6C20-4241-8934-6A41F7F887D9}"/>
    <hyperlink ref="AO758" r:id="rId1336" xr:uid="{7A314454-6697-40F2-9718-F633EF3EF052}"/>
    <hyperlink ref="AO760" r:id="rId1337" xr:uid="{2981275B-A722-431D-8A9B-A53E91E59D97}"/>
    <hyperlink ref="AO761" r:id="rId1338" xr:uid="{6BF1A01B-ECAD-4FAE-B58B-4B15F6FD5991}"/>
    <hyperlink ref="AO762" r:id="rId1339" xr:uid="{B98BFAD3-354F-4AA7-8CBC-20D5D82AF494}"/>
    <hyperlink ref="AO763" r:id="rId1340" xr:uid="{1BA60A83-B4DE-46B2-92DE-1836969807B0}"/>
    <hyperlink ref="AO764" r:id="rId1341" xr:uid="{C6848EEA-AC0B-4383-AE2A-FE8FBC2095D4}"/>
    <hyperlink ref="AO765" r:id="rId1342" xr:uid="{AB2082AC-AA4A-42EB-9B7D-D538D628CEA6}"/>
    <hyperlink ref="AO766" r:id="rId1343" xr:uid="{632F8119-C182-427F-AC53-4287154236B6}"/>
    <hyperlink ref="AO768" r:id="rId1344" xr:uid="{5FC7CC6E-E84A-46C7-B908-275598344AD3}"/>
    <hyperlink ref="AO769" r:id="rId1345" xr:uid="{D5B9644D-FA8B-4869-A72A-9567AA2D40DF}"/>
    <hyperlink ref="AO770" r:id="rId1346" xr:uid="{1013D487-8D65-411D-B8B2-1A8D02F9630A}"/>
    <hyperlink ref="AO771" r:id="rId1347" xr:uid="{F15C658B-302F-43AB-AA34-6DD6566C83DB}"/>
    <hyperlink ref="AO772" r:id="rId1348" xr:uid="{61AD9BA5-8E39-4040-A43D-E767E691AB52}"/>
    <hyperlink ref="AO773" r:id="rId1349" xr:uid="{1CB2C935-07FB-4FF4-8323-073D722B2AFB}"/>
    <hyperlink ref="AO774" r:id="rId1350" xr:uid="{36CEEBE8-9C50-46D1-BC33-996BA9BA36C5}"/>
    <hyperlink ref="AO776" r:id="rId1351" xr:uid="{5A708B36-2247-4580-B44A-523D0428F249}"/>
    <hyperlink ref="AO777" r:id="rId1352" xr:uid="{50803246-6AC9-45C9-B13E-A2DDE009304F}"/>
    <hyperlink ref="AO778" r:id="rId1353" xr:uid="{7DBB50E9-D126-4EF1-8DBD-55DADA3F7553}"/>
    <hyperlink ref="AO779" r:id="rId1354" xr:uid="{71F39B76-8A41-4FA1-A9D3-F5E2B01B5DDD}"/>
    <hyperlink ref="AO782" r:id="rId1355" xr:uid="{8770B8E7-AC66-4769-B23F-C00975000E0D}"/>
    <hyperlink ref="AO783" r:id="rId1356" xr:uid="{E9258515-DFDE-423E-B279-3ECC341B494A}"/>
    <hyperlink ref="AO784" r:id="rId1357" xr:uid="{A9AD0285-B3D9-4A72-AA39-E1F957BB7087}"/>
    <hyperlink ref="AO785" r:id="rId1358" xr:uid="{D9B2714A-8EE5-4AA5-81B1-D9654EB75694}"/>
    <hyperlink ref="AO786" r:id="rId1359" xr:uid="{4DA99D2E-C6F4-461D-928B-557F08CE6987}"/>
    <hyperlink ref="AO787" r:id="rId1360" xr:uid="{2C97B9DB-A27E-45F4-A06C-5188A880D176}"/>
    <hyperlink ref="AO788" r:id="rId1361" xr:uid="{6F28C449-784A-42F8-90ED-D35F3670360C}"/>
    <hyperlink ref="AO789" r:id="rId1362" xr:uid="{03B0CF37-39A8-478C-B40D-C907A152F5FF}"/>
    <hyperlink ref="AO790" r:id="rId1363" xr:uid="{43A1F866-E79A-4B5A-AFA5-DEA7FAAC7733}"/>
    <hyperlink ref="AO792" r:id="rId1364" xr:uid="{550C098F-6837-41FD-A605-0A5F0364E7DA}"/>
    <hyperlink ref="AO793" r:id="rId1365" xr:uid="{59E312C7-7030-4F7B-B5C8-F05E3B5C0416}"/>
    <hyperlink ref="AO794" r:id="rId1366" xr:uid="{B44FD276-127A-4219-AFC7-59EE5DFDE3C5}"/>
    <hyperlink ref="AO795" r:id="rId1367" xr:uid="{2D32924A-E005-4CDB-AF66-24ABADB109DF}"/>
    <hyperlink ref="AO796" r:id="rId1368" xr:uid="{14A11A96-48C3-44ED-90FE-01FBEC044F0E}"/>
    <hyperlink ref="AO798" r:id="rId1369" xr:uid="{BC50F829-327B-4E4B-982E-478420C62937}"/>
    <hyperlink ref="AO799" r:id="rId1370" xr:uid="{B8582557-614A-436C-A019-BD9C0C0C9777}"/>
    <hyperlink ref="AO800" r:id="rId1371" xr:uid="{50C34A7A-A2EE-4C2E-9344-28E421FF43BE}"/>
    <hyperlink ref="AO801" r:id="rId1372" xr:uid="{97304910-26B2-4381-89C4-58DB509544F9}"/>
    <hyperlink ref="AO802" r:id="rId1373" xr:uid="{12F3460E-F32D-4460-9CC7-488341568384}"/>
    <hyperlink ref="AO803" r:id="rId1374" xr:uid="{0446CC10-C2F6-48FE-99CC-C72A8DE44599}"/>
    <hyperlink ref="AO804" r:id="rId1375" xr:uid="{BE5BFB2C-2119-487B-B958-9AE872498886}"/>
    <hyperlink ref="AO805" r:id="rId1376" xr:uid="{721BB1D3-63C9-4A64-974B-B03D70FCE8E5}"/>
    <hyperlink ref="AO806" r:id="rId1377" xr:uid="{021A723E-9C63-4BE1-9C6E-C86025AB28A1}"/>
    <hyperlink ref="AO807" r:id="rId1378" xr:uid="{CA088D1E-4AC1-49FC-837B-E9C3ABB6BF94}"/>
    <hyperlink ref="AO808" r:id="rId1379" xr:uid="{6197047C-D868-4C16-91D5-5DD0CC24EF73}"/>
    <hyperlink ref="AO809" r:id="rId1380" xr:uid="{A06B11D3-56F1-4A3C-9F3B-D521978DACB7}"/>
    <hyperlink ref="AO810" r:id="rId1381" xr:uid="{8605343D-02B5-416A-B862-D66828E7C5EE}"/>
    <hyperlink ref="AO811" r:id="rId1382" xr:uid="{CBBA7CAE-296B-49A1-B92D-54E722F37094}"/>
    <hyperlink ref="AO812" r:id="rId1383" xr:uid="{648B716A-DF62-42CA-BE9B-7925EFBBC221}"/>
    <hyperlink ref="AO813" r:id="rId1384" xr:uid="{E7EA189D-7412-4BAE-9708-DFD8BFEB427E}"/>
    <hyperlink ref="AO814" r:id="rId1385" xr:uid="{A502D23A-27DF-472B-BDA3-4AB3E028CA47}"/>
    <hyperlink ref="AO815" r:id="rId1386" xr:uid="{C0FDD386-F8B2-4346-8941-442FF5680121}"/>
    <hyperlink ref="AO816" r:id="rId1387" xr:uid="{42E458E8-91AF-4D7C-AB05-B3A3DE979E49}"/>
    <hyperlink ref="AO817" r:id="rId1388" xr:uid="{10AB38F8-A08F-48AB-B110-E9EED5258829}"/>
    <hyperlink ref="AO818" r:id="rId1389" xr:uid="{A3B4DF06-3BB8-46E4-86BB-13AC5AACA8AE}"/>
    <hyperlink ref="AO819" r:id="rId1390" xr:uid="{32497921-57E3-4E6F-A0A9-E9204CFD19EF}"/>
    <hyperlink ref="AO820" r:id="rId1391" xr:uid="{0FA06822-0D83-477F-A05A-11C64DE95EBA}"/>
    <hyperlink ref="AO822" r:id="rId1392" xr:uid="{61863DF6-16AA-4A33-B049-848C0F0DAA17}"/>
    <hyperlink ref="AO824" r:id="rId1393" xr:uid="{D504B334-796A-411D-BC80-96FBD7F375E2}"/>
    <hyperlink ref="AO825" r:id="rId1394" xr:uid="{DC0B503B-94BF-45B8-A73B-B3026A69EFF5}"/>
    <hyperlink ref="AO826" r:id="rId1395" xr:uid="{67F8D123-5165-48AF-B44E-92460FE74260}"/>
    <hyperlink ref="AO828" r:id="rId1396" xr:uid="{EC2359E3-7BC2-401F-A004-4B0331CDFDF7}"/>
    <hyperlink ref="AO829" r:id="rId1397" xr:uid="{720AE4A5-23CC-4B53-92E7-74D649BFEFDA}"/>
    <hyperlink ref="AO830" r:id="rId1398" xr:uid="{2E9E3065-2F0C-4340-9831-1D7D9DB1A66A}"/>
    <hyperlink ref="AO831" r:id="rId1399" xr:uid="{41DB3281-4DF7-403C-B82B-D3FDA688913B}"/>
    <hyperlink ref="AO832" r:id="rId1400" xr:uid="{F8B94798-43E6-4C3A-9664-ED841FC45BF9}"/>
    <hyperlink ref="AO833" r:id="rId1401" xr:uid="{350F0C8A-E42E-43D8-A08F-C695A3D4B309}"/>
    <hyperlink ref="AO834" r:id="rId1402" xr:uid="{FD9A89C3-1FBF-4E70-A907-9437055BF85F}"/>
    <hyperlink ref="AO835" r:id="rId1403" xr:uid="{3A3734EB-FF42-4F2F-A583-5AC3164A5A7B}"/>
    <hyperlink ref="AO836" r:id="rId1404" xr:uid="{A08C89C1-919E-4023-8932-D5DF9A765A62}"/>
    <hyperlink ref="AO837" r:id="rId1405" xr:uid="{42C6531B-4A7D-439C-90FD-E779FB9E1FE9}"/>
    <hyperlink ref="AO838" r:id="rId1406" xr:uid="{C91D2048-8C39-47D8-A656-9A89E8FD9D3A}"/>
    <hyperlink ref="AO840" r:id="rId1407" xr:uid="{7CCFD606-2642-4D16-B64F-82BEE7024E27}"/>
    <hyperlink ref="AO841" r:id="rId1408" xr:uid="{9952017F-C903-45DE-9417-38FEFB3E033D}"/>
    <hyperlink ref="AO842" r:id="rId1409" xr:uid="{403460F3-B628-4735-82F2-DCF2E66AF1C8}"/>
    <hyperlink ref="AO843" r:id="rId1410" xr:uid="{159EC142-BCC3-4896-81B1-DC6BFB79D171}"/>
    <hyperlink ref="AO844" r:id="rId1411" xr:uid="{A9F91F5A-58D7-426F-84A1-1FBD8091B446}"/>
    <hyperlink ref="AO845" r:id="rId1412" xr:uid="{AA5A7F5C-E5E4-4960-8F72-F2FF99AB29A0}"/>
    <hyperlink ref="AO846" r:id="rId1413" xr:uid="{B3AC8241-DDD7-49CF-A116-62D28612B7A0}"/>
    <hyperlink ref="AO847" r:id="rId1414" xr:uid="{C1B18041-718C-4413-9F2F-8FB4E41B0366}"/>
    <hyperlink ref="AO848" r:id="rId1415" xr:uid="{B56CBFF9-DA7A-4F9E-892E-4B04F785DB62}"/>
    <hyperlink ref="AO850" r:id="rId1416" xr:uid="{3BE484E1-BF7F-4D8B-A020-B02568CC659F}"/>
    <hyperlink ref="AO852" r:id="rId1417" xr:uid="{2726CAA4-2A0E-4CBD-8B61-4612D1A293A6}"/>
    <hyperlink ref="AO853" r:id="rId1418" xr:uid="{1D3704A0-A7FA-41D4-B407-FFAD6BE8E491}"/>
    <hyperlink ref="AO854" r:id="rId1419" xr:uid="{00805250-C3C9-4651-8FC6-7B978F5A9A0B}"/>
    <hyperlink ref="AO855" r:id="rId1420" xr:uid="{E4315915-3E0C-46C3-AC50-A234BF9CAD7C}"/>
    <hyperlink ref="AO856" r:id="rId1421" xr:uid="{335088CB-7930-440C-B180-30C7EC0BC9E6}"/>
    <hyperlink ref="AO857" r:id="rId1422" xr:uid="{A5F8CCF6-6E8B-4DE0-B673-7E63CD986F5A}"/>
    <hyperlink ref="AO858" r:id="rId1423" xr:uid="{8CECF927-9207-4D86-B34C-B4541A20D127}"/>
    <hyperlink ref="AO859" r:id="rId1424" xr:uid="{22818DC9-7371-4987-A99D-196240FC6153}"/>
    <hyperlink ref="AO860" r:id="rId1425" xr:uid="{A9E51520-B323-47E9-BB7C-79BDE61E029D}"/>
    <hyperlink ref="AO861" r:id="rId1426" xr:uid="{40763833-6036-4121-B887-583DF81ED009}"/>
    <hyperlink ref="AO862" r:id="rId1427" xr:uid="{20F4378C-072D-45F2-9B50-A7B052ADD346}"/>
    <hyperlink ref="AO863" r:id="rId1428" xr:uid="{10ADB165-6675-4016-A9BD-A70238E57265}"/>
    <hyperlink ref="AO864" r:id="rId1429" xr:uid="{A5C42AAB-4775-426F-9272-12345E3AE6CD}"/>
    <hyperlink ref="AO865" r:id="rId1430" xr:uid="{81A32C89-64C1-4D99-9C01-21BBCD521DEC}"/>
    <hyperlink ref="AO866" r:id="rId1431" xr:uid="{5C17A4AB-4BCB-40F2-9B15-6D3E9B1CC6AC}"/>
    <hyperlink ref="AO867" r:id="rId1432" xr:uid="{85A4C543-FED4-437E-A4F7-CBB4804A199A}"/>
    <hyperlink ref="AO868" r:id="rId1433" xr:uid="{27DE6F32-F9C8-4BCC-9E40-0920FD501D2C}"/>
    <hyperlink ref="AO869" r:id="rId1434" xr:uid="{9206E6A7-4B38-4647-BB36-97C6AE76BA69}"/>
    <hyperlink ref="AO871" r:id="rId1435" xr:uid="{DEC10776-8F83-44E2-8C72-4570012ABA4D}"/>
    <hyperlink ref="AO872" r:id="rId1436" xr:uid="{C597FBA0-1789-442C-99DF-0568A50B3B7B}"/>
    <hyperlink ref="AO873" r:id="rId1437" xr:uid="{6BACC703-044C-4430-B9CB-9D1071A558D0}"/>
    <hyperlink ref="AO874" r:id="rId1438" xr:uid="{42607A84-CEDD-4881-BE7F-6B844282CE73}"/>
    <hyperlink ref="AO875" r:id="rId1439" xr:uid="{7BA2A245-538E-464C-84FC-253E4A38B371}"/>
    <hyperlink ref="AO876" r:id="rId1440" xr:uid="{FF4A9A6F-A9E7-4A69-9C28-1B3307591B9B}"/>
    <hyperlink ref="AO879" r:id="rId1441" xr:uid="{F77FDD02-75D5-4406-A830-A1E5D910D828}"/>
    <hyperlink ref="AO880" r:id="rId1442" xr:uid="{9F31688B-BC04-448E-9DF3-51AAD049904B}"/>
    <hyperlink ref="AO882" r:id="rId1443" xr:uid="{DD363D40-FBF0-4AA8-8EAE-5504D8F151CE}"/>
    <hyperlink ref="AO883" r:id="rId1444" xr:uid="{4BB24046-B8C6-4346-8440-842CFBED74A5}"/>
    <hyperlink ref="AO884" r:id="rId1445" xr:uid="{702C381F-C36F-4401-9486-A3FF57C954D3}"/>
    <hyperlink ref="AO885" r:id="rId1446" xr:uid="{2E2C983B-E890-4D6C-A885-7CAEB9C1F6B4}"/>
    <hyperlink ref="AO887" r:id="rId1447" xr:uid="{AC8952FD-3AEA-4446-8599-0DF25631CE96}"/>
    <hyperlink ref="AO888" r:id="rId1448" xr:uid="{CF9C30B9-30B2-422E-B427-EAEFA7AD3D45}"/>
    <hyperlink ref="AO889" r:id="rId1449" xr:uid="{F342ABBA-2EB3-4FD6-91DD-FC8C7B0CBACD}"/>
    <hyperlink ref="AO890" r:id="rId1450" xr:uid="{F90F6C71-A702-41E6-B893-222823895FFD}"/>
    <hyperlink ref="AO891" r:id="rId1451" xr:uid="{E3D5BAC8-8C63-450C-87FB-C44495330D58}"/>
    <hyperlink ref="AO892" r:id="rId1452" xr:uid="{D06EC9DD-8A0C-4B5E-B122-E03F7F4B18F8}"/>
    <hyperlink ref="AO893" r:id="rId1453" xr:uid="{6AE6C216-9759-4EA5-9071-D15FB17BE699}"/>
    <hyperlink ref="AO894" r:id="rId1454" xr:uid="{45BBADF5-D0A1-47F5-9D7D-5E62AC9777A8}"/>
    <hyperlink ref="AO895" r:id="rId1455" xr:uid="{5D434700-2A55-41A5-AB6F-3C37902E8A5E}"/>
    <hyperlink ref="AO897" r:id="rId1456" xr:uid="{051293CF-8AC9-4046-BC6F-28B58D44C918}"/>
    <hyperlink ref="AO898" r:id="rId1457" xr:uid="{C7C13203-994D-4548-9054-AA65662928D5}"/>
    <hyperlink ref="AO899" r:id="rId1458" xr:uid="{DAF4DACA-BD51-497D-81C6-B9E51395A66A}"/>
    <hyperlink ref="AO900" r:id="rId1459" xr:uid="{80B8C175-72E3-4CE4-BFE9-72A39379B974}"/>
    <hyperlink ref="AO901" r:id="rId1460" xr:uid="{00D2FEF6-98EF-4D8C-AB5C-04147A2C7ADF}"/>
    <hyperlink ref="AO902" r:id="rId1461" xr:uid="{416FE040-C1D7-4DF1-82AB-84FBF7EDD0AD}"/>
    <hyperlink ref="AO903" r:id="rId1462" xr:uid="{B2A09292-AE8E-4473-A03E-D1BB5E894671}"/>
    <hyperlink ref="AO904" r:id="rId1463" xr:uid="{6B996E99-788A-4001-B890-D226D173F358}"/>
    <hyperlink ref="AO905" r:id="rId1464" xr:uid="{3F79AA7B-85BE-422E-B4D9-0B781E580424}"/>
    <hyperlink ref="AO906" r:id="rId1465" xr:uid="{20E5832B-B88D-40D8-BBE6-96D0F1F1B3CC}"/>
    <hyperlink ref="AO907" r:id="rId1466" xr:uid="{8D80A84F-CB4B-4812-9EAB-D59851517D83}"/>
    <hyperlink ref="AO908" r:id="rId1467" xr:uid="{A2D2BA66-3793-407D-88D6-81789DF33F96}"/>
    <hyperlink ref="AO909" r:id="rId1468" xr:uid="{DB9BE9C1-3CAE-4260-9F07-0BC61D24B5DD}"/>
    <hyperlink ref="AO910" r:id="rId1469" xr:uid="{0A55BF46-3D1D-4C78-8444-58A6DEF84E42}"/>
    <hyperlink ref="AO911" r:id="rId1470" xr:uid="{CD4E7F3E-8054-4099-B98D-43A235F60765}"/>
    <hyperlink ref="AO913" r:id="rId1471" xr:uid="{3FF66EB1-E947-49BC-9E2B-BD71DC841601}"/>
    <hyperlink ref="AO914" r:id="rId1472" xr:uid="{7BF30C5A-7513-44BF-8166-8BB2E37223E3}"/>
    <hyperlink ref="AO915" r:id="rId1473" xr:uid="{6C64D7B2-1549-4536-B27A-C4358023A20B}"/>
    <hyperlink ref="AO916" r:id="rId1474" xr:uid="{88A04D3B-6300-4D7B-8DCB-94D33FEA6E3E}"/>
    <hyperlink ref="AO917" r:id="rId1475" xr:uid="{D2B1F501-70AA-4ABF-B8BD-C398978546D0}"/>
    <hyperlink ref="AO918" r:id="rId1476" xr:uid="{D39DC96D-42A0-40D2-ADC2-075FE5B79056}"/>
    <hyperlink ref="AO919" r:id="rId1477" xr:uid="{8B54D73A-3D4E-4678-9A2A-C71FED9195C6}"/>
    <hyperlink ref="AO920" r:id="rId1478" xr:uid="{D98E5DBA-8AAF-4141-8D42-8E699129362B}"/>
    <hyperlink ref="AO921" r:id="rId1479" xr:uid="{3292B235-BD61-49F9-A487-BF63E6E098F0}"/>
    <hyperlink ref="AO922" r:id="rId1480" xr:uid="{63D4C543-D5B0-4A5C-86B2-9C0EF4B98020}"/>
    <hyperlink ref="AO923" r:id="rId1481" xr:uid="{3AD765C7-6EDF-4BD6-8176-36922223DF61}"/>
    <hyperlink ref="AO924" r:id="rId1482" xr:uid="{02A27510-7BB8-434F-95C9-81972A3F7034}"/>
    <hyperlink ref="AO925" r:id="rId1483" xr:uid="{7FFF2911-E556-4652-952D-0520C5E2B778}"/>
    <hyperlink ref="AO926" r:id="rId1484" xr:uid="{DE7E8E73-06D2-4284-A5AB-6DAACED0D77D}"/>
    <hyperlink ref="AO927" r:id="rId1485" xr:uid="{35445974-C368-49D3-82F0-FE8C42A30BDC}"/>
    <hyperlink ref="AO928" r:id="rId1486" xr:uid="{B170E90C-C7E2-40D5-A15E-2D7ECD4E64B5}"/>
    <hyperlink ref="AO929" r:id="rId1487" xr:uid="{4B4A2D89-0A23-493C-BCE5-9CD2247CA9F8}"/>
    <hyperlink ref="AO930" r:id="rId1488" xr:uid="{9623A50D-ED7E-40DB-BF3F-4363F5B00929}"/>
    <hyperlink ref="AO931" r:id="rId1489" xr:uid="{27DC3845-B058-4B92-A8BB-B9ED460FE18F}"/>
    <hyperlink ref="AO932" r:id="rId1490" xr:uid="{BA0AB263-F5D7-427F-9A03-93C3B00A6924}"/>
    <hyperlink ref="AO933" r:id="rId1491" xr:uid="{3AA75080-98D6-44BB-A790-4FA32DBF4553}"/>
    <hyperlink ref="AO934" r:id="rId1492" xr:uid="{BCC09C0F-CAA2-4DF8-BB87-54183C0B2632}"/>
    <hyperlink ref="AO935" r:id="rId1493" xr:uid="{B0E86D15-3BBF-465F-B087-377F33B92DAC}"/>
    <hyperlink ref="AO936" r:id="rId1494" xr:uid="{4D4C500F-C399-4F26-8831-A94160D3CED7}"/>
    <hyperlink ref="AO937" r:id="rId1495" xr:uid="{F76C8F45-BD2C-4B73-9546-4A5A14598ED5}"/>
    <hyperlink ref="AO938" r:id="rId1496" xr:uid="{15C33BCF-9AAB-4C66-9683-859BB55F62BC}"/>
    <hyperlink ref="AO939" r:id="rId1497" xr:uid="{5915BCBF-8A09-4A3C-BBF9-C7EE4BBA0F04}"/>
    <hyperlink ref="AO940" r:id="rId1498" xr:uid="{18C29090-ADB8-4D8A-B541-E7E8FF73690A}"/>
    <hyperlink ref="AO941" r:id="rId1499" xr:uid="{E94CF4A9-1A4D-4CF4-B258-B6891E2D8ECD}"/>
    <hyperlink ref="AO942" r:id="rId1500" xr:uid="{5B37CA70-D2FC-43CB-A140-2157247699C2}"/>
    <hyperlink ref="AO943" r:id="rId1501" xr:uid="{738418AC-9909-4541-A4AD-C860EC973832}"/>
    <hyperlink ref="AO944" r:id="rId1502" xr:uid="{9C419307-3020-45F5-94F5-F2AE527BB8FB}"/>
    <hyperlink ref="AO945" r:id="rId1503" xr:uid="{38FB9171-CBB7-4A8D-85A9-2E30F79FB533}"/>
    <hyperlink ref="AO946" r:id="rId1504" xr:uid="{A403D791-16D7-41CF-B0DB-1881998D8882}"/>
    <hyperlink ref="AO947" r:id="rId1505" xr:uid="{0DFD58E7-9FC4-416E-9FFC-977C8505515C}"/>
    <hyperlink ref="AO948" r:id="rId1506" xr:uid="{5701E593-D402-4ED8-9AE5-973272E74EBA}"/>
    <hyperlink ref="AO951" r:id="rId1507" xr:uid="{1C4B6CEE-797D-4C31-A78C-5E7188737607}"/>
    <hyperlink ref="AO952" r:id="rId1508" xr:uid="{8833904F-EA7D-4553-9923-6C6449CFD194}"/>
    <hyperlink ref="AO953" r:id="rId1509" xr:uid="{21486C03-13BC-4FDD-89A2-C0B064BE51B3}"/>
    <hyperlink ref="AO955" r:id="rId1510" xr:uid="{5474D96A-1355-4244-935C-0EF24DF98B2D}"/>
    <hyperlink ref="AO956" r:id="rId1511" xr:uid="{FE929234-825C-428C-924F-0CB080598AE3}"/>
    <hyperlink ref="AO958" r:id="rId1512" xr:uid="{D6093C9D-29DA-4261-AF61-1A5513DBBBD2}"/>
    <hyperlink ref="AO959" r:id="rId1513" xr:uid="{D04BF315-DB06-495E-B53D-F4098D3E425B}"/>
    <hyperlink ref="AO961" r:id="rId1514" xr:uid="{3A7229DC-1073-4FB7-A74D-AE94C726ADBD}"/>
    <hyperlink ref="AO962" r:id="rId1515" xr:uid="{D44B4438-2C0D-4B9B-A9B3-E2CCF2EEF7A8}"/>
    <hyperlink ref="AO963" r:id="rId1516" xr:uid="{7DDBCD5F-3D59-40BA-A876-0865B8A413A3}"/>
    <hyperlink ref="AO964" r:id="rId1517" xr:uid="{21421032-52A7-466B-A01B-9E4AB018D5A6}"/>
    <hyperlink ref="AO965" r:id="rId1518" xr:uid="{07BC6690-AC13-4BD4-AA40-3070F98ECB1E}"/>
    <hyperlink ref="AO966" r:id="rId1519" xr:uid="{B4006148-D40D-4C2E-A5BB-E776BDCE4EA8}"/>
    <hyperlink ref="AO967" r:id="rId1520" xr:uid="{7D224043-DB93-4F6F-AFFE-8D22C14CF653}"/>
    <hyperlink ref="AO968" r:id="rId1521" xr:uid="{995B30B9-976D-4816-BD7D-BEE12B1DA6CF}"/>
    <hyperlink ref="AO969" r:id="rId1522" xr:uid="{1121A8FC-28DE-4ADF-8486-90CB1E993A27}"/>
    <hyperlink ref="AO970" r:id="rId1523" xr:uid="{CF25DF7E-6708-4F21-A366-55EB7235AF98}"/>
    <hyperlink ref="AO971" r:id="rId1524" xr:uid="{F6F7A73E-BEC2-44B4-8F7B-F32A70CEBD37}"/>
    <hyperlink ref="AO972" r:id="rId1525" xr:uid="{26D863FF-10B5-4717-897C-64E260CC6228}"/>
    <hyperlink ref="AO973" r:id="rId1526" xr:uid="{01CEE18B-43D5-4901-8871-C6DEDD30B42B}"/>
    <hyperlink ref="AO974" r:id="rId1527" xr:uid="{8C0E2878-D815-4D0C-BAA4-AE577CC9DE40}"/>
    <hyperlink ref="AO975" r:id="rId1528" xr:uid="{0386AE8D-1742-4776-A4D3-A5342434E5D9}"/>
    <hyperlink ref="AO976" r:id="rId1529" xr:uid="{3C153E04-930B-4665-9891-E5040E50D7AD}"/>
    <hyperlink ref="AO977" r:id="rId1530" xr:uid="{629B04A8-8A53-47BE-ACE2-B88B4CECBE46}"/>
    <hyperlink ref="AO978" r:id="rId1531" xr:uid="{89CCCF09-E405-42F2-9161-D968C1008B82}"/>
    <hyperlink ref="AO979" r:id="rId1532" xr:uid="{353883E3-819E-4D4C-990F-6F3A09B1B966}"/>
    <hyperlink ref="AO980" r:id="rId1533" xr:uid="{CCC06DE6-2811-4B9E-B4E4-9AA6F7A9CC77}"/>
    <hyperlink ref="AO981" r:id="rId1534" xr:uid="{DEC5133C-4687-4426-8045-2263E0E05DBD}"/>
    <hyperlink ref="AO982" r:id="rId1535" xr:uid="{E79EC1FC-A383-41AE-8DAD-6218E44CB297}"/>
    <hyperlink ref="AO983" r:id="rId1536" xr:uid="{8B062F21-7E4C-4671-9DA1-1012DC0164FF}"/>
    <hyperlink ref="AO984" r:id="rId1537" xr:uid="{0EAC0FAE-23BB-4533-8D42-B8F52E5CFA8E}"/>
    <hyperlink ref="AO986" r:id="rId1538" xr:uid="{44E2ECE7-4D94-4AEE-A150-5C7C65F4A5C1}"/>
    <hyperlink ref="AO987" r:id="rId1539" xr:uid="{34D475EE-EA69-4D8D-9CC7-B71219B4EC8A}"/>
    <hyperlink ref="AO988" r:id="rId1540" xr:uid="{982E2DE2-6C8C-4CE1-8FC6-B51609BB1F2E}"/>
    <hyperlink ref="AO989" r:id="rId1541" xr:uid="{5CB3FB65-CB21-4ED4-9FB4-A9A6B9F73DFA}"/>
    <hyperlink ref="AO990" r:id="rId1542" xr:uid="{16B50494-8DB3-43AF-8855-2AE6C1F198D6}"/>
    <hyperlink ref="AO991" r:id="rId1543" xr:uid="{AA87EF91-2D25-452D-902B-B6FF9FB71ED4}"/>
    <hyperlink ref="AO992" r:id="rId1544" xr:uid="{4F012243-1110-4279-9E2A-EB111FACC931}"/>
    <hyperlink ref="AO993" r:id="rId1545" xr:uid="{89004582-D23F-4E9B-AEBD-61A1893B349A}"/>
    <hyperlink ref="AO994" r:id="rId1546" xr:uid="{9FFD94A4-4943-4F73-B45B-251E6F6FCEE4}"/>
    <hyperlink ref="AO998" r:id="rId1547" xr:uid="{295E0ECF-3730-4CD5-8E52-1736CA58CFE7}"/>
    <hyperlink ref="AO1000" r:id="rId1548" xr:uid="{813D21CD-129B-4EEB-993D-74F6C2D69F65}"/>
    <hyperlink ref="AO1001" r:id="rId1549" xr:uid="{44CC7B18-609B-4717-91F5-B6C09D9D1C9E}"/>
    <hyperlink ref="AO1002" r:id="rId1550" xr:uid="{D3C6B74B-32DE-44E8-B02C-3DEEAAF0739B}"/>
    <hyperlink ref="AO1003" r:id="rId1551" xr:uid="{E3587B10-C0AF-4036-9AD1-489F81100794}"/>
    <hyperlink ref="AO1004" r:id="rId1552" xr:uid="{545B128B-A919-4653-B972-141144DBC014}"/>
    <hyperlink ref="AO1005" r:id="rId1553" xr:uid="{706BDADB-3165-4739-B3FE-4E5B00DD5B34}"/>
    <hyperlink ref="AO1006" r:id="rId1554" xr:uid="{8AC4C2FE-A857-4593-B88E-BBED5F3998B3}"/>
    <hyperlink ref="AO1007" r:id="rId1555" xr:uid="{9D7F2810-0C17-456D-979C-DECD7D59E7D1}"/>
    <hyperlink ref="AO1008" r:id="rId1556" xr:uid="{8979074A-1726-472C-A3E2-D0B9084888CD}"/>
    <hyperlink ref="AO1009" r:id="rId1557" xr:uid="{DDE7BFB2-C4D3-4226-B3AF-989A5904DD06}"/>
    <hyperlink ref="AO1010" r:id="rId1558" xr:uid="{53C6EAFE-8DAC-4987-881C-E7891145BBA6}"/>
    <hyperlink ref="AO1011" r:id="rId1559" xr:uid="{780FE62B-A79D-4837-93BD-06EAF03967B5}"/>
    <hyperlink ref="AO1012" r:id="rId1560" xr:uid="{E09B8BE6-2D07-4000-A9AF-49ACCE7EB29F}"/>
    <hyperlink ref="AO1013" r:id="rId1561" xr:uid="{B56D31D5-DAEC-4907-AE7D-A4972226E930}"/>
    <hyperlink ref="AO1014" r:id="rId1562" xr:uid="{6DA68062-79D9-4704-9ABB-0BEB54689586}"/>
    <hyperlink ref="AO1015" r:id="rId1563" xr:uid="{7BEC6938-C4AD-4C66-88B9-A44CD722F59E}"/>
    <hyperlink ref="AO1016" r:id="rId1564" xr:uid="{E0947E00-E667-4D20-A7E1-70C2AE2A2CF1}"/>
    <hyperlink ref="AO1017" r:id="rId1565" xr:uid="{CB580C85-9830-419F-8633-8302D5844BDD}"/>
    <hyperlink ref="AO1018" r:id="rId1566" xr:uid="{34DBAA13-A752-4518-A670-453980D8AAFD}"/>
    <hyperlink ref="AO1019" r:id="rId1567" xr:uid="{22F227C8-6D85-4771-B968-C7F317DE99CC}"/>
    <hyperlink ref="AO1020" r:id="rId1568" xr:uid="{35DF236C-F1A9-460F-82CE-BBF5ED7BCC5B}"/>
    <hyperlink ref="AO1021" r:id="rId1569" xr:uid="{9A330C8F-3A64-43F9-B00F-D8BA610057EA}"/>
    <hyperlink ref="AO1022" r:id="rId1570" xr:uid="{A4E1A60F-AD4A-42AC-9646-4739BAD31933}"/>
    <hyperlink ref="AO1023" r:id="rId1571" xr:uid="{E33A0556-2311-457B-A34C-30914B852FE0}"/>
    <hyperlink ref="AO1025" r:id="rId1572" xr:uid="{BAABDAFC-50DD-4BF5-9BB3-A32CB9895357}"/>
    <hyperlink ref="AO1026" r:id="rId1573" xr:uid="{A1B048A4-BA57-4983-AF4E-ECBA417B201E}"/>
    <hyperlink ref="AO1027" r:id="rId1574" xr:uid="{68E7FE76-3A5A-4540-93C1-9797B4EF6C35}"/>
    <hyperlink ref="AO1028" r:id="rId1575" xr:uid="{1F1A0EA4-937F-4D93-953F-B14F946337C7}"/>
    <hyperlink ref="AO1029" r:id="rId1576" xr:uid="{25D2FAE8-D6FA-4FD3-A41A-C1E53A6D3AE9}"/>
    <hyperlink ref="AO1030" r:id="rId1577" xr:uid="{34579BF8-93B8-4847-BA50-7F914962BDA2}"/>
    <hyperlink ref="AO1031" r:id="rId1578" xr:uid="{1B1BB8C6-0A0D-4286-AF67-2D930D33C9A8}"/>
    <hyperlink ref="AO1032" r:id="rId1579" xr:uid="{3B8EF2F5-D0F6-4954-B189-C80F469425EB}"/>
    <hyperlink ref="AO1033" r:id="rId1580" xr:uid="{1969911C-DE3F-47C3-BD8D-C649D34A3B90}"/>
    <hyperlink ref="AO1034" r:id="rId1581" xr:uid="{67107F70-3BA5-4981-A0B4-7134C35FAFC5}"/>
    <hyperlink ref="AO1035" r:id="rId1582" xr:uid="{24334CCA-770C-4BBA-95C7-22892F94BD4C}"/>
    <hyperlink ref="AO1036" r:id="rId1583" xr:uid="{D068873C-8B56-4E8B-9156-646342FA9C2A}"/>
    <hyperlink ref="AO1037" r:id="rId1584" xr:uid="{68C0B7C8-F9B7-43C5-BAD2-1816F3D9DE59}"/>
    <hyperlink ref="AO1039" r:id="rId1585" xr:uid="{106CD830-8F52-4C2B-940C-712CE7C9CC52}"/>
    <hyperlink ref="AO1040" r:id="rId1586" xr:uid="{C9C2DEA3-B887-49C1-A530-32DE60298A9C}"/>
    <hyperlink ref="AO1041" r:id="rId1587" xr:uid="{ED247CA0-CB84-45BE-AC89-7E210A0E0ABD}"/>
    <hyperlink ref="AO1042" r:id="rId1588" xr:uid="{B4DE6F63-FDF8-4396-9170-9B12542AA30C}"/>
    <hyperlink ref="AO1043" r:id="rId1589" xr:uid="{8F053293-B92B-4F2E-92F9-F4ABC87BE71D}"/>
    <hyperlink ref="AO1044" r:id="rId1590" xr:uid="{D6A30822-DB33-40EE-987D-A20A0C735453}"/>
    <hyperlink ref="AO1045" r:id="rId1591" xr:uid="{C1492686-81BE-43E3-9DC6-B72B5A274049}"/>
    <hyperlink ref="AO1046" r:id="rId1592" xr:uid="{55F8DE43-D16F-4A32-86AF-FB96ED43CF19}"/>
    <hyperlink ref="AO1047" r:id="rId1593" xr:uid="{6087F323-185C-4621-890D-F5A3FBF30B1A}"/>
    <hyperlink ref="AO1048" r:id="rId1594" xr:uid="{7EBF9584-AD22-424F-BF5B-CC0876F8BA96}"/>
    <hyperlink ref="AO1049" r:id="rId1595" xr:uid="{67792671-5077-4A49-BB9B-D93DB46D0572}"/>
    <hyperlink ref="AO1050" r:id="rId1596" xr:uid="{AFF7DC8E-5C61-45A4-A20F-1706EEF5C1DD}"/>
    <hyperlink ref="AO1051" r:id="rId1597" xr:uid="{C3079BD9-F289-435F-8B7B-C38F4F45A3EA}"/>
    <hyperlink ref="AO1052" r:id="rId1598" xr:uid="{3026C018-1870-4C15-B9CC-B580E2C1A960}"/>
    <hyperlink ref="AO1053" r:id="rId1599" xr:uid="{E7303F15-8D09-40B2-9497-2F2559E6CE3A}"/>
    <hyperlink ref="AO1054" r:id="rId1600" xr:uid="{E9751ABA-5AC3-4867-8538-F1922202F262}"/>
    <hyperlink ref="AO1056" r:id="rId1601" xr:uid="{77483EE2-F632-4B97-818E-EDC8754BD611}"/>
    <hyperlink ref="AU4" r:id="rId1602" xr:uid="{0CE83C75-68AF-434C-A96D-D47F04CBD18D}"/>
    <hyperlink ref="AU7" r:id="rId1603" xr:uid="{0D6314BD-6FDA-4C8B-B826-C5C3B4FC369A}"/>
    <hyperlink ref="AU8" r:id="rId1604" xr:uid="{5882D60E-ABEE-4131-8E85-16D72B40401C}"/>
    <hyperlink ref="AU9" r:id="rId1605" xr:uid="{CE35DF0C-507C-49EA-99F4-BC1137E2EB35}"/>
    <hyperlink ref="AU11" r:id="rId1606" xr:uid="{6F83E964-DEB0-408C-9F75-AEFADDBE5E54}"/>
    <hyperlink ref="AU12" r:id="rId1607" xr:uid="{875B3B6C-6F2E-4A99-8778-BF4071A001C0}"/>
    <hyperlink ref="AU13" r:id="rId1608" xr:uid="{600A4839-7C44-45FC-AA5F-3B45614B6EF4}"/>
    <hyperlink ref="AU14" r:id="rId1609" xr:uid="{AFA10368-B7DF-4289-9188-B6D977BD536A}"/>
    <hyperlink ref="AU15" r:id="rId1610" xr:uid="{81DA3AB7-47E6-40FF-8372-0164BE0AF00E}"/>
    <hyperlink ref="AU16" r:id="rId1611" xr:uid="{894C5429-D9DB-4D19-9E33-12F9C1CB3F57}"/>
    <hyperlink ref="AU19" r:id="rId1612" xr:uid="{45C71745-CF78-4A0B-9D13-1E7577D7F1F0}"/>
    <hyperlink ref="AU20" r:id="rId1613" xr:uid="{F98F7AC4-4713-45D8-8D10-16D28A0CFDCF}"/>
    <hyperlink ref="AU21" r:id="rId1614" xr:uid="{AA2CDA20-24DD-447F-B5D7-4BC990130DEB}"/>
    <hyperlink ref="AU22" r:id="rId1615" xr:uid="{553FB9EB-789A-4938-B893-675CD98C011B}"/>
    <hyperlink ref="AU23" r:id="rId1616" xr:uid="{7B0E6A2C-3517-4583-8D54-96B516001DD7}"/>
    <hyperlink ref="AU24" r:id="rId1617" xr:uid="{8CF40B3A-12F5-452F-B050-D1EFEE28385B}"/>
    <hyperlink ref="AU25" r:id="rId1618" xr:uid="{9B4C78DF-5D30-4565-950A-95BB2F06A8B7}"/>
    <hyperlink ref="AU26" r:id="rId1619" xr:uid="{36EA1D8A-C0AC-4625-B92A-DAA69E65AA1A}"/>
    <hyperlink ref="AU27" r:id="rId1620" xr:uid="{48DF67DA-139D-453C-BB08-73932F9FF44B}"/>
    <hyperlink ref="AU28" r:id="rId1621" xr:uid="{BA90419A-F520-4119-ACA8-20100885AD09}"/>
    <hyperlink ref="AU29" r:id="rId1622" xr:uid="{F592069B-5916-4CEC-8D1F-D87FBD9F780A}"/>
    <hyperlink ref="AU30" r:id="rId1623" xr:uid="{A96C61E7-13F6-4912-842A-F492BAD6E064}"/>
    <hyperlink ref="AU32" r:id="rId1624" xr:uid="{CCDCC020-92C7-4F09-82FA-BC236140DBAF}"/>
    <hyperlink ref="AU33" r:id="rId1625" xr:uid="{36B523FC-2D3A-4498-976A-96D87AA9EE3F}"/>
    <hyperlink ref="AU34" r:id="rId1626" xr:uid="{FA96CAC4-A69B-42F0-898A-0E9E5B594BDE}"/>
    <hyperlink ref="AU35" r:id="rId1627" xr:uid="{CA5A3381-243E-4163-A9C5-1E03DAE3354B}"/>
    <hyperlink ref="AU36" r:id="rId1628" xr:uid="{457D51A4-6B2C-4505-929C-5AE9F1E41BB6}"/>
    <hyperlink ref="AU37" r:id="rId1629" xr:uid="{F1B9F6E4-D35F-4BD9-847E-EB9547DE41A2}"/>
    <hyperlink ref="AU38" r:id="rId1630" xr:uid="{6AFAB229-2B42-4E9E-A4A6-F73B7EEC785C}"/>
    <hyperlink ref="AU39" r:id="rId1631" xr:uid="{34131965-C8AB-45D1-A675-61916A0717FB}"/>
    <hyperlink ref="AU40" r:id="rId1632" xr:uid="{E3C6006D-85E0-4E70-B78B-BAD07287DCC1}"/>
    <hyperlink ref="AU41" r:id="rId1633" xr:uid="{3E79A3D6-3AF8-4F12-9E16-229F997AACD3}"/>
    <hyperlink ref="AU42" r:id="rId1634" xr:uid="{37B83A67-2E0A-4EEA-8DD8-4BC1BFEEF237}"/>
    <hyperlink ref="AU43" r:id="rId1635" xr:uid="{C4DBEAF4-343E-42D0-8BFE-66A80FA7CF95}"/>
    <hyperlink ref="AU44" r:id="rId1636" xr:uid="{BDC5D41B-805D-4929-98CF-C6A1275C7B2F}"/>
    <hyperlink ref="AU45" r:id="rId1637" xr:uid="{2E44C184-A933-4E18-9DDC-3B67761561C7}"/>
    <hyperlink ref="AU46" r:id="rId1638" xr:uid="{CCD0A30E-08B6-4D50-A694-A6EDAE0AE29C}"/>
    <hyperlink ref="AU47" r:id="rId1639" xr:uid="{4CD4F140-55BD-4CB1-9843-9F99C170E2A1}"/>
    <hyperlink ref="AU48" r:id="rId1640" xr:uid="{DD4E35A3-8034-4458-8CF6-5D891CB70967}"/>
    <hyperlink ref="AU49" r:id="rId1641" xr:uid="{8E126CDD-4444-4879-BB92-6517C9505312}"/>
    <hyperlink ref="AU50" r:id="rId1642" xr:uid="{FE1C76B8-6055-49EC-938D-6EA435A194D7}"/>
    <hyperlink ref="AU51" r:id="rId1643" xr:uid="{39D785B0-8024-4BBD-B08A-472365F687C7}"/>
    <hyperlink ref="AU52" r:id="rId1644" xr:uid="{FA8E66C9-F186-4130-8450-6970D1BE6862}"/>
    <hyperlink ref="AU54" r:id="rId1645" xr:uid="{3EA2D9B5-126F-4220-951B-0EBA81F9D49B}"/>
    <hyperlink ref="AU55" r:id="rId1646" xr:uid="{B47CF212-2477-43F0-97DF-66A204A9279A}"/>
    <hyperlink ref="AU57" r:id="rId1647" xr:uid="{96DED720-0017-46E5-A6FB-66BD3EF1E276}"/>
    <hyperlink ref="AU58" r:id="rId1648" xr:uid="{FEE43F4E-FE48-4FD7-86D3-75DFE41FFA50}"/>
    <hyperlink ref="AU59" r:id="rId1649" xr:uid="{C281B4DC-50E7-42F6-8A43-898973196340}"/>
    <hyperlink ref="AU60" r:id="rId1650" xr:uid="{224B2FA5-8B8C-4778-823E-1963E66E93CB}"/>
    <hyperlink ref="AU61" r:id="rId1651" xr:uid="{9A214C15-F764-4ECA-9E7E-1C5A47E334BD}"/>
    <hyperlink ref="AU62" r:id="rId1652" xr:uid="{DC8B1815-B8D9-499C-973B-E457229BCCC9}"/>
    <hyperlink ref="AU63" r:id="rId1653" xr:uid="{426234C0-BA5C-4D77-A347-1485FA337292}"/>
    <hyperlink ref="AU64" r:id="rId1654" xr:uid="{DE94771E-61C5-47D4-A1EC-0B0B521A558D}"/>
    <hyperlink ref="AU66" r:id="rId1655" xr:uid="{A67828B3-C342-4C48-96F7-31BD78290282}"/>
    <hyperlink ref="AU67" r:id="rId1656" xr:uid="{A1CFC7EE-395C-45AF-8CDF-ADF567D3B3F5}"/>
    <hyperlink ref="AU68" r:id="rId1657" xr:uid="{42390556-5DF9-4B7F-AE60-D4EF5748980E}"/>
    <hyperlink ref="AU69" r:id="rId1658" xr:uid="{6CBDA3C7-994C-4AFF-9629-3BD78133B82A}"/>
    <hyperlink ref="AU70" r:id="rId1659" xr:uid="{CBB81B38-8834-4A3D-B3FF-5ADECF02893F}"/>
    <hyperlink ref="AU71" r:id="rId1660" xr:uid="{5BB73F1A-10B0-499C-A54B-9B986A747643}"/>
    <hyperlink ref="AU72" r:id="rId1661" xr:uid="{97B38491-6721-4040-ABE1-01015ED96290}"/>
    <hyperlink ref="AU73" r:id="rId1662" xr:uid="{961C6165-8E52-4F0B-8EF1-2BEE4F617BC5}"/>
    <hyperlink ref="AU74" r:id="rId1663" xr:uid="{4736C203-9452-470C-AB6C-02E78414DF8E}"/>
    <hyperlink ref="AU75" r:id="rId1664" xr:uid="{C9CF6195-97E8-42E6-BDA6-8CD62BF18E0B}"/>
    <hyperlink ref="AU76" r:id="rId1665" xr:uid="{95F33722-0A33-49BD-B8E9-1EA21A496DAC}"/>
    <hyperlink ref="AU77" r:id="rId1666" xr:uid="{B4C24D90-2E70-4EB2-9731-4BD5D3084EC1}"/>
    <hyperlink ref="AU78" r:id="rId1667" xr:uid="{C3953EA0-4F78-4113-93D1-C276F3AEEF6A}"/>
    <hyperlink ref="AU81" r:id="rId1668" xr:uid="{5E15B7F9-6D25-4C2C-A52B-97311A410705}"/>
    <hyperlink ref="AU82" r:id="rId1669" xr:uid="{7003365E-5C24-4E53-BF08-C98D0F13B304}"/>
    <hyperlink ref="AU83" r:id="rId1670" xr:uid="{316A0FB3-919D-47C7-98E5-AAD95315B3BD}"/>
    <hyperlink ref="AU84" r:id="rId1671" xr:uid="{9C8ED26B-09A1-40D6-BFDC-CDCD3DDBD13D}"/>
    <hyperlink ref="AU85" r:id="rId1672" xr:uid="{3560730F-0BE9-4CAB-8E35-BDEF85C01B46}"/>
    <hyperlink ref="AU86" r:id="rId1673" xr:uid="{F7F84283-9897-4A9D-8E0E-3FA2505FE347}"/>
    <hyperlink ref="AU87" r:id="rId1674" xr:uid="{83D21BB6-5010-458E-A2CD-F9289121B076}"/>
    <hyperlink ref="AU89" r:id="rId1675" xr:uid="{1D34E32D-CEDC-47D4-993D-0A1281897BE8}"/>
    <hyperlink ref="AU90" r:id="rId1676" xr:uid="{8B24D688-17E7-41E9-9D3A-37C57C6A76A8}"/>
    <hyperlink ref="AU91" r:id="rId1677" xr:uid="{EB39BD89-3000-43B8-BECD-949F7A27F3DC}"/>
    <hyperlink ref="AU92" r:id="rId1678" xr:uid="{4BAEE1AF-65CA-480B-BCFE-228EA4B2C491}"/>
    <hyperlink ref="AU93" r:id="rId1679" xr:uid="{3953FAAB-A339-4A5B-9236-448C46633C0F}"/>
    <hyperlink ref="AU94" r:id="rId1680" xr:uid="{D856442B-6BF6-4F92-8CD8-F2D7E910E2C0}"/>
    <hyperlink ref="AU97" r:id="rId1681" xr:uid="{EAA44199-56FD-44E2-9DA5-3AE9E649F42E}"/>
    <hyperlink ref="AU98" r:id="rId1682" xr:uid="{5BC19EA8-0EBA-44B1-B7BA-335D47F2BD52}"/>
    <hyperlink ref="AU99" r:id="rId1683" xr:uid="{B124E2E0-4FA4-4702-BEF2-C6912E438369}"/>
    <hyperlink ref="AU100" r:id="rId1684" xr:uid="{C1CC8E8C-98AF-45BE-A049-504AF42B552A}"/>
    <hyperlink ref="AU101" r:id="rId1685" xr:uid="{16187919-C400-4248-9EA4-C988307EC413}"/>
    <hyperlink ref="AU102" r:id="rId1686" xr:uid="{B08FBB76-5728-4312-91A2-7B51E60891B7}"/>
    <hyperlink ref="AU103" r:id="rId1687" xr:uid="{FA6D2F4C-0C1D-46E0-8FC7-B380D74C1AD6}"/>
    <hyperlink ref="AU104" r:id="rId1688" xr:uid="{D118177E-8488-4F6C-8D54-8E3B34C4FF0C}"/>
    <hyperlink ref="AU106" r:id="rId1689" xr:uid="{7DA5EB75-FBE1-471B-AA36-1E3A5B1899B0}"/>
    <hyperlink ref="AU107" r:id="rId1690" xr:uid="{95685D54-E38D-463D-924F-DE92D93D194A}"/>
    <hyperlink ref="AU109" r:id="rId1691" xr:uid="{E077C27C-594F-4CD4-AAFE-1B4331B3063B}"/>
    <hyperlink ref="AU111" r:id="rId1692" xr:uid="{7A01F01B-474A-49B2-8ACA-A5529EABCAA4}"/>
    <hyperlink ref="AU112" r:id="rId1693" xr:uid="{DD1EB252-DCDD-464D-8927-999011CC336B}"/>
    <hyperlink ref="AU113" r:id="rId1694" xr:uid="{82980FD8-37D4-46DC-BFAB-1DB766CC717F}"/>
    <hyperlink ref="AU114" r:id="rId1695" xr:uid="{561F0AD1-89BE-4359-9C72-94D8A15FAD6F}"/>
    <hyperlink ref="AU116" r:id="rId1696" xr:uid="{64A61087-A1E9-4933-8274-1F37520B4900}"/>
    <hyperlink ref="AU118" r:id="rId1697" xr:uid="{0A20EAA1-28B8-4D9A-9845-5BE88B83FDEE}"/>
    <hyperlink ref="AU119" r:id="rId1698" xr:uid="{546973C8-CFFA-41AD-9EB8-70BBDACCEC7F}"/>
    <hyperlink ref="AU120" r:id="rId1699" xr:uid="{EC08A133-6F77-42F8-853E-933315458793}"/>
    <hyperlink ref="AU121" r:id="rId1700" xr:uid="{713F6112-DB50-4D64-B16A-6C5E79433ECB}"/>
    <hyperlink ref="AU122" r:id="rId1701" xr:uid="{ED5049E7-8248-4781-9E5F-8431BA5D0C75}"/>
    <hyperlink ref="AU123" r:id="rId1702" xr:uid="{CE07E122-4E09-47FA-A6BD-3D2EBCC8B986}"/>
    <hyperlink ref="AU124" r:id="rId1703" xr:uid="{04ACC6E7-8062-4793-9974-C8114B2D9FFF}"/>
    <hyperlink ref="AU125" r:id="rId1704" xr:uid="{CEB9A97C-9D97-426F-BDE2-EDEA73A51DB8}"/>
    <hyperlink ref="AU126" r:id="rId1705" xr:uid="{1EB4C6FA-4DE5-4D43-AF45-0C50D89F5586}"/>
    <hyperlink ref="AU128" r:id="rId1706" xr:uid="{83671EAE-38E4-4F47-8DAA-C3EBA0FC8B87}"/>
    <hyperlink ref="AU129" r:id="rId1707" xr:uid="{6D37404C-D326-4D9D-8E89-D0339F3295EE}"/>
    <hyperlink ref="AU130" r:id="rId1708" xr:uid="{2262FE9C-5E97-4922-AF5F-271867D67FF5}"/>
    <hyperlink ref="AU131" r:id="rId1709" xr:uid="{B46B1643-CFF4-4708-B08A-C47831B8D61D}"/>
    <hyperlink ref="AU132" r:id="rId1710" xr:uid="{731A8B76-4DD4-4388-8A57-9D5DF0D1B772}"/>
    <hyperlink ref="AU133" r:id="rId1711" xr:uid="{29C3C6C0-367F-46DC-B6F1-D7C1C53D4485}"/>
    <hyperlink ref="AU134" r:id="rId1712" xr:uid="{F9770F58-B006-4E4D-9793-A459E233B3E0}"/>
    <hyperlink ref="AU135" r:id="rId1713" xr:uid="{2CC0D302-EA8E-4FEA-82F6-FF112FABEFB3}"/>
    <hyperlink ref="AU136" r:id="rId1714" xr:uid="{119FC99E-9EE7-4972-8DC4-59156FB48D01}"/>
    <hyperlink ref="AU138" r:id="rId1715" xr:uid="{9EAEBA59-A7DA-4714-A24D-6157A143F07B}"/>
    <hyperlink ref="AU139" r:id="rId1716" xr:uid="{7B62EEEB-0617-4C98-8BA2-03F96040AFA0}"/>
    <hyperlink ref="AU140" r:id="rId1717" xr:uid="{80D3D808-6048-4F16-A5CA-B5EAD58BAA86}"/>
    <hyperlink ref="AU141" r:id="rId1718" xr:uid="{DA7C0254-9CC9-4B12-B858-5953684DAFEC}"/>
    <hyperlink ref="AU142" r:id="rId1719" xr:uid="{317CDFD3-514A-4BD7-842E-E4E10D6C5B66}"/>
    <hyperlink ref="AU143" r:id="rId1720" xr:uid="{50D6DF2C-298D-4D74-BC5E-AD312864412E}"/>
    <hyperlink ref="AU144" r:id="rId1721" xr:uid="{A0516F34-8565-4575-9969-F3395EB21071}"/>
    <hyperlink ref="AU145" r:id="rId1722" xr:uid="{82F34F1F-9E9B-4158-B912-978917726A0B}"/>
    <hyperlink ref="AU146" r:id="rId1723" xr:uid="{3573FCED-1142-4A6D-8C4B-0061B08B7D1F}"/>
    <hyperlink ref="AU147" r:id="rId1724" xr:uid="{8C1BE5F2-FCCC-4EA5-97D7-4564F00C0441}"/>
    <hyperlink ref="AU148" r:id="rId1725" xr:uid="{53EE7159-A183-4F8B-80E2-67182CE160DA}"/>
    <hyperlink ref="AU149" r:id="rId1726" xr:uid="{3679B4BA-1C7E-4096-B5E3-98B9154746D6}"/>
    <hyperlink ref="AU150" r:id="rId1727" xr:uid="{EAF89397-DCD1-4343-AEAF-5D7F923C7609}"/>
    <hyperlink ref="AU151" r:id="rId1728" xr:uid="{9532F95A-4B63-43E3-8AF5-903D477C4C99}"/>
    <hyperlink ref="AU152" r:id="rId1729" xr:uid="{1C1FC4B8-3F87-4DC1-9E3F-34A89E361EDD}"/>
    <hyperlink ref="AU153" r:id="rId1730" xr:uid="{A170D05A-17D7-486F-8B30-549FF4F8B73D}"/>
    <hyperlink ref="AU154" r:id="rId1731" xr:uid="{A157ADA2-6A38-4FD6-889F-B5E16EBD6B2F}"/>
    <hyperlink ref="AU155" r:id="rId1732" xr:uid="{9DC6532B-A506-477B-B042-B5BD3B4B5186}"/>
    <hyperlink ref="AU156" r:id="rId1733" xr:uid="{EDE85250-7415-4A3D-8CB7-6259CCDE6435}"/>
    <hyperlink ref="AU157" r:id="rId1734" xr:uid="{B04C8618-8BDB-416F-B551-89290EB3D8F1}"/>
    <hyperlink ref="AU158" r:id="rId1735" xr:uid="{5251D22F-AA73-4C39-BB34-2068AD46CAC7}"/>
    <hyperlink ref="AU159" r:id="rId1736" xr:uid="{134334C6-539D-4B07-BF4F-E318AACBF784}"/>
    <hyperlink ref="AU160" r:id="rId1737" xr:uid="{3B946036-8C61-4F48-B5A1-6327FA8045F7}"/>
    <hyperlink ref="AU161" r:id="rId1738" xr:uid="{B4250C6B-FD1E-4DCE-9692-FACF95E2EDBA}"/>
    <hyperlink ref="AU162" r:id="rId1739" xr:uid="{EF86077E-6629-4A3B-AE53-B2CB9B8AD189}"/>
    <hyperlink ref="AU163" r:id="rId1740" xr:uid="{D52EF26A-71BF-44C8-8C7A-203FA204C671}"/>
    <hyperlink ref="AU164" r:id="rId1741" xr:uid="{1A523AD7-CACB-4383-87D7-44937F7563D5}"/>
    <hyperlink ref="AU167" r:id="rId1742" xr:uid="{89588FAB-529E-43D9-A16D-62FD567E4011}"/>
    <hyperlink ref="AU168" r:id="rId1743" xr:uid="{989D30C7-7C52-4954-89E7-6AFDCA4F8A43}"/>
    <hyperlink ref="AU169" r:id="rId1744" xr:uid="{7DF70F78-BDF5-4BF8-AC1F-3D527C39760F}"/>
    <hyperlink ref="AU170" r:id="rId1745" xr:uid="{A2DAAB92-EED5-457A-95C7-9161DE64F591}"/>
    <hyperlink ref="AU171" r:id="rId1746" xr:uid="{3128C83C-804F-43FA-A651-20CFFB6C83BE}"/>
    <hyperlink ref="AU172" r:id="rId1747" xr:uid="{6F11BA18-0BA9-4874-8864-EA89B25DF1DE}"/>
    <hyperlink ref="AU173" r:id="rId1748" xr:uid="{10EF206A-7B36-4228-95EB-C98F1DD4A28A}"/>
    <hyperlink ref="AU174" r:id="rId1749" xr:uid="{A4D7C4FC-0AA4-4AFB-B9C0-0DD0C4224D05}"/>
    <hyperlink ref="AU175" r:id="rId1750" xr:uid="{F9B0B2F6-01C4-4DD2-A4E3-1BF1AA8D821D}"/>
    <hyperlink ref="AU176" r:id="rId1751" xr:uid="{8486EE16-BD20-46B0-8EB1-B8D73F6FD977}"/>
    <hyperlink ref="AU177" r:id="rId1752" xr:uid="{BC9ADA1D-CA3E-4A3F-84C8-75E64324D06B}"/>
    <hyperlink ref="AU179" r:id="rId1753" xr:uid="{7A7B7670-88FF-43CC-9807-A92481871F95}"/>
    <hyperlink ref="AU180" r:id="rId1754" xr:uid="{3864ACC2-B5F7-472A-BE08-36713B7F8069}"/>
    <hyperlink ref="AU181" r:id="rId1755" xr:uid="{E2926C9F-8337-4214-8723-481E507079C2}"/>
    <hyperlink ref="AU182" r:id="rId1756" xr:uid="{B6EB4DF8-5219-4811-AB2C-B042E6ED15BF}"/>
    <hyperlink ref="AU183" r:id="rId1757" xr:uid="{1D8E17F9-3637-48F3-B1EB-BA0644C71A4A}"/>
    <hyperlink ref="AU184" r:id="rId1758" xr:uid="{F0E94B08-4F9B-4BE2-8748-6AA2358885AD}"/>
    <hyperlink ref="AU185" r:id="rId1759" xr:uid="{644B8AA5-DEC5-4062-AC74-EF1DF8911ED2}"/>
    <hyperlink ref="AU188" r:id="rId1760" xr:uid="{FEA5F7A0-8EE5-4D31-A2D5-74D508F2C098}"/>
    <hyperlink ref="AU190" r:id="rId1761" xr:uid="{BC9D6B80-1417-4033-9AFF-888F275145FA}"/>
    <hyperlink ref="AU192" r:id="rId1762" xr:uid="{2374695E-BAE1-4831-B5FF-41B138A9C186}"/>
    <hyperlink ref="AU193" r:id="rId1763" xr:uid="{0159BA3D-A3E4-427C-A279-5B51F2B2321F}"/>
    <hyperlink ref="AU194" r:id="rId1764" xr:uid="{29D05168-AE58-4718-BCEC-5A61C910841C}"/>
    <hyperlink ref="AU195" r:id="rId1765" xr:uid="{0099B9A4-2EBD-46B6-8300-BA565BDE95B4}"/>
    <hyperlink ref="AU196" r:id="rId1766" xr:uid="{3B5CDFF6-53A8-44CA-A9CB-C2FBCF394FA2}"/>
    <hyperlink ref="AU197" r:id="rId1767" xr:uid="{743BFF6A-5A66-45D3-8D7B-1FC49B6AF4F3}"/>
    <hyperlink ref="AU202" r:id="rId1768" xr:uid="{D475DD3E-73DB-40CF-8909-68E88AE1EADC}"/>
    <hyperlink ref="AU203" r:id="rId1769" xr:uid="{135D1CC8-A773-4AEA-A252-283548EEF626}"/>
    <hyperlink ref="AU204" r:id="rId1770" xr:uid="{D9E618AF-F264-47F9-86E9-4EF7BBE40114}"/>
    <hyperlink ref="AU205" r:id="rId1771" xr:uid="{9707ECCE-D03A-46C7-B4A7-08EBF4B7BE8A}"/>
    <hyperlink ref="AU207" r:id="rId1772" xr:uid="{B1D365BD-1C66-467E-ACB1-0B9DF7032C21}"/>
    <hyperlink ref="AU208" r:id="rId1773" xr:uid="{71AAFA8A-AC79-4444-86A6-573DD28C2157}"/>
    <hyperlink ref="AU210" r:id="rId1774" xr:uid="{F7ED2A2F-E96F-4F22-AE4E-3E5EA6E34396}"/>
    <hyperlink ref="AU211" r:id="rId1775" xr:uid="{FC786542-AC7C-4332-B1FF-B7F880BE0C8A}"/>
    <hyperlink ref="AU213" r:id="rId1776" xr:uid="{106A8522-19EA-4BEC-BC29-5265F0C2AA1C}"/>
    <hyperlink ref="AU214" r:id="rId1777" xr:uid="{9166E26D-48C7-4A87-B61E-189C0447C24A}"/>
    <hyperlink ref="AU215" r:id="rId1778" xr:uid="{0684A092-E207-4A91-AA38-F00DE7F3CFFC}"/>
    <hyperlink ref="AU216" r:id="rId1779" xr:uid="{58E5B613-DFEE-4D9F-82D6-31F49CBAD3D3}"/>
    <hyperlink ref="AU217" r:id="rId1780" xr:uid="{5C04B2C9-D9FD-4C49-86E4-558A86AC8E6A}"/>
    <hyperlink ref="AU219" r:id="rId1781" xr:uid="{0F7C5E52-478C-4697-A002-F5151C0F46D1}"/>
    <hyperlink ref="AU220" r:id="rId1782" xr:uid="{687FFC98-E1BC-4D1D-A5C4-CB98C3FE6A02}"/>
    <hyperlink ref="AU221" r:id="rId1783" xr:uid="{A2EAB67A-45DD-4A52-B9D2-40B9176C5ACE}"/>
    <hyperlink ref="AU222" r:id="rId1784" xr:uid="{D202011A-81DB-4D13-900C-C1AA1AF85208}"/>
    <hyperlink ref="AU223" r:id="rId1785" xr:uid="{13BF2B03-8455-4BBC-A85B-7DB327621316}"/>
    <hyperlink ref="AU225" r:id="rId1786" xr:uid="{148FDE9A-9230-4202-85F1-249AD58967A0}"/>
    <hyperlink ref="AU226" r:id="rId1787" xr:uid="{C3450489-0E72-4B81-AB20-97BBA9668306}"/>
    <hyperlink ref="AU227" r:id="rId1788" xr:uid="{905A29A2-2208-4C68-AB01-4C6B8CD85AB1}"/>
    <hyperlink ref="AU228" r:id="rId1789" xr:uid="{01C4B821-3590-47BA-ADDC-4A25A901EDFC}"/>
    <hyperlink ref="AU229" r:id="rId1790" xr:uid="{B4F9BFB0-6FC6-4EF7-BB2E-1D3B46B50B5B}"/>
    <hyperlink ref="AU231" r:id="rId1791" xr:uid="{F31369D3-9E8D-4828-8A4E-D653255FA055}"/>
    <hyperlink ref="AU232" r:id="rId1792" xr:uid="{C986DB78-D635-4E7A-B85F-0CC5BC6D5636}"/>
    <hyperlink ref="AU233" r:id="rId1793" xr:uid="{C6860687-B728-4ED7-A496-58A71924B229}"/>
    <hyperlink ref="AU234" r:id="rId1794" xr:uid="{2433F076-847F-41F5-A29F-56D55FC05831}"/>
    <hyperlink ref="AU235" r:id="rId1795" xr:uid="{5D9FC6EF-CD1A-45D5-A40F-5A068B23D0DA}"/>
    <hyperlink ref="AU237" r:id="rId1796" xr:uid="{104DB8B2-A959-45ED-ADCE-701ECECAA12A}"/>
    <hyperlink ref="AU239" r:id="rId1797" xr:uid="{859910E1-7958-46C7-9483-2BFA2712ABCC}"/>
    <hyperlink ref="AU240" r:id="rId1798" xr:uid="{015C1AE4-8728-4ADB-9AA7-13F0F11BF93F}"/>
    <hyperlink ref="AU241" r:id="rId1799" xr:uid="{456ED919-D14E-47E9-9C89-1826E43137C7}"/>
    <hyperlink ref="AU242" r:id="rId1800" xr:uid="{FE3B4A27-663B-4A46-BF38-AC981FA6E3B2}"/>
    <hyperlink ref="AU244" r:id="rId1801" xr:uid="{2F536B6D-14F0-4DCC-B0C3-1FEAE0B4A7E9}"/>
    <hyperlink ref="AU245" r:id="rId1802" xr:uid="{9B7562AB-92B1-4261-B97E-F78D3CCED713}"/>
    <hyperlink ref="AU246" r:id="rId1803" xr:uid="{374721ED-6909-4FFC-BC97-24C2B8E46F6C}"/>
    <hyperlink ref="AU247" r:id="rId1804" xr:uid="{C2721CFE-7868-4A84-B9E3-2B826B60D1AC}"/>
    <hyperlink ref="AU248" r:id="rId1805" xr:uid="{FDB271B6-728A-4BB1-9BFD-3C31BB09AD53}"/>
    <hyperlink ref="AU249" r:id="rId1806" xr:uid="{E8B22BEA-462E-4FF5-952A-24493EF5ECF8}"/>
    <hyperlink ref="AU250" r:id="rId1807" xr:uid="{90010417-FD8E-4B39-BE2A-8A466CDAC117}"/>
    <hyperlink ref="AU252" r:id="rId1808" xr:uid="{CF044210-1B4B-4C07-B5D2-DA969CD123B5}"/>
    <hyperlink ref="AU253" r:id="rId1809" xr:uid="{08AE87A6-ECAE-4CE0-9453-FA63F41BD427}"/>
    <hyperlink ref="AU254" r:id="rId1810" xr:uid="{BBF970DB-5B29-41BF-AABF-E337818CCF3A}"/>
    <hyperlink ref="AU255" r:id="rId1811" xr:uid="{F634F8E1-E1E5-426C-B03C-51F134BBC9D4}"/>
    <hyperlink ref="AU256" r:id="rId1812" xr:uid="{78FE637F-8D67-4208-B6A8-07AB6FC7DC9E}"/>
    <hyperlink ref="AU257" r:id="rId1813" xr:uid="{6A9BB736-C70F-45AE-A8A1-76862E9D4F1D}"/>
    <hyperlink ref="AU258" r:id="rId1814" xr:uid="{B8FD4DBF-B0B8-4871-9180-15757DB073D4}"/>
    <hyperlink ref="AU259" r:id="rId1815" xr:uid="{5C85886A-4FF3-4998-9F81-6CAF5B4C69C7}"/>
    <hyperlink ref="AU260" r:id="rId1816" xr:uid="{352EAF4A-38B0-41F5-811E-8ADB98DD27A4}"/>
    <hyperlink ref="AU261" r:id="rId1817" xr:uid="{F8ADE544-263E-496D-86B4-6A8DF061E139}"/>
    <hyperlink ref="AU262" r:id="rId1818" xr:uid="{979C52F6-4B69-4742-B3D4-9B474B48EC55}"/>
    <hyperlink ref="AU263" r:id="rId1819" xr:uid="{D58BEE9A-80F6-47F5-8EA3-FC14246B42CA}"/>
    <hyperlink ref="AU264" r:id="rId1820" xr:uid="{59934889-DDDF-46EF-B98B-97D799A8E709}"/>
    <hyperlink ref="AU265" r:id="rId1821" xr:uid="{08B0E6F6-394D-4A1B-9B7F-AD4B3742C5C6}"/>
    <hyperlink ref="AU266" r:id="rId1822" xr:uid="{B7CED304-09AD-4A5E-814D-DCB09E285FA9}"/>
    <hyperlink ref="AU267" r:id="rId1823" xr:uid="{FA977373-551E-49E9-AC77-0577FFB158AC}"/>
    <hyperlink ref="AU268" r:id="rId1824" xr:uid="{C3146141-7AEA-4D14-99F7-FFBA0C3A9481}"/>
    <hyperlink ref="AU269" r:id="rId1825" xr:uid="{CB8561E4-E201-4F17-BED3-6F97248C908F}"/>
    <hyperlink ref="AU270" r:id="rId1826" xr:uid="{18196BAC-D21A-4AC9-BED1-80F2CB9AF827}"/>
    <hyperlink ref="AU271" r:id="rId1827" xr:uid="{BBDAD936-3B1C-4A2C-98E3-A3EB79F227D4}"/>
    <hyperlink ref="AU272" r:id="rId1828" xr:uid="{D1CC3E12-CF8F-4BE6-BAAC-A137D2E913AB}"/>
    <hyperlink ref="AU273" r:id="rId1829" xr:uid="{974DCAEB-1D76-427C-9F02-62E663CFF425}"/>
    <hyperlink ref="AU274" r:id="rId1830" xr:uid="{1BF2D6BA-6702-49B4-992C-CC074D64D594}"/>
    <hyperlink ref="AU275" r:id="rId1831" xr:uid="{558C4446-309F-4168-AECC-95433D7E4FBD}"/>
    <hyperlink ref="AU276" r:id="rId1832" xr:uid="{FE01C180-8044-4CF8-A159-72E40250B12B}"/>
    <hyperlink ref="AU277" r:id="rId1833" xr:uid="{5F00049A-4361-443A-B240-F5127C81DB49}"/>
    <hyperlink ref="AU278" r:id="rId1834" xr:uid="{55F65931-0D12-406E-9B10-C03EF1B2E15F}"/>
    <hyperlink ref="AU279" r:id="rId1835" xr:uid="{7373DC0E-E8B8-457E-AF8E-1E0F974C4849}"/>
    <hyperlink ref="AU280" r:id="rId1836" xr:uid="{F182477E-6F4C-4A8C-9BD6-5B5535A710D4}"/>
    <hyperlink ref="AU281" r:id="rId1837" xr:uid="{91495FBE-B74E-4C35-91EC-44A2A804DC4E}"/>
    <hyperlink ref="AU282" r:id="rId1838" xr:uid="{F660C086-958A-45B3-B4C5-E8452BC231AF}"/>
    <hyperlink ref="AU283" r:id="rId1839" xr:uid="{762E8249-BD66-4170-960A-FF07A9B06801}"/>
    <hyperlink ref="AU284" r:id="rId1840" xr:uid="{ECD4B47B-F35D-4BEA-A715-ECE2677087EB}"/>
    <hyperlink ref="AU285" r:id="rId1841" xr:uid="{47F0C6A9-EE58-4C81-9EDD-818455D46959}"/>
    <hyperlink ref="AU286" r:id="rId1842" xr:uid="{F475459F-A2E0-4B8D-9CE6-4503E807FD1E}"/>
    <hyperlink ref="AU287" r:id="rId1843" xr:uid="{01540A3F-6F03-44F9-85EB-535FD48C13D3}"/>
    <hyperlink ref="AU288" r:id="rId1844" xr:uid="{CBA66FA5-BB21-4720-A9A4-9E44B7CACA28}"/>
    <hyperlink ref="AU289" r:id="rId1845" xr:uid="{4D60753F-2180-4980-81B1-666ABA354354}"/>
    <hyperlink ref="AU291" r:id="rId1846" xr:uid="{11F69E3E-B2F6-4DA4-BBA6-9C3AD9BF91EA}"/>
    <hyperlink ref="AU292" r:id="rId1847" xr:uid="{EBB0E8B3-283A-487C-A40F-68916FDED102}"/>
    <hyperlink ref="AU293" r:id="rId1848" xr:uid="{3FA3A9F9-5CF7-43E9-A10E-67C31CAEBBC9}"/>
    <hyperlink ref="AU294" r:id="rId1849" xr:uid="{AD4509D6-3CFB-4ABA-A716-FDFA22592EEC}"/>
    <hyperlink ref="AU295" r:id="rId1850" xr:uid="{411C37BC-5EA1-4A11-A5B2-BB80A9FE2DE4}"/>
    <hyperlink ref="AU296" r:id="rId1851" xr:uid="{33FF1798-32EE-4A22-AC98-2B187150DFAC}"/>
    <hyperlink ref="AU297" r:id="rId1852" xr:uid="{29BD6316-E6C6-4CF9-935C-265D1472DAF8}"/>
    <hyperlink ref="AU298" r:id="rId1853" xr:uid="{EC27438A-2B3A-459B-9A87-291A6FF5CCFC}"/>
    <hyperlink ref="AU299" r:id="rId1854" xr:uid="{4BECDC1B-9FA7-449A-AFA6-E23DC86670BF}"/>
    <hyperlink ref="AU300" r:id="rId1855" xr:uid="{1BDE4527-7080-4A56-BEDC-7880C8737316}"/>
    <hyperlink ref="AU301" r:id="rId1856" xr:uid="{0E458D92-EA64-4790-B242-DDBFE16D3ED3}"/>
    <hyperlink ref="AU302" r:id="rId1857" xr:uid="{EC376E81-A751-4C50-B224-9D353DF1F974}"/>
    <hyperlink ref="AU303" r:id="rId1858" xr:uid="{6D8CDBA2-A5E7-456D-800D-773F2500833B}"/>
    <hyperlink ref="AU304" r:id="rId1859" xr:uid="{9086B3ED-B558-4A28-887B-4B2679CE7306}"/>
    <hyperlink ref="AU305" r:id="rId1860" xr:uid="{FEA9BC24-5A27-4DD5-BAD1-53CBB2237D05}"/>
    <hyperlink ref="AU306" r:id="rId1861" xr:uid="{B95E7E98-EDFF-4E4B-A04F-A82838B93CA5}"/>
    <hyperlink ref="AU307" r:id="rId1862" xr:uid="{FC439551-36C0-4FA6-BFDE-DE6F1D8526F8}"/>
    <hyperlink ref="AU308" r:id="rId1863" xr:uid="{C77B2633-5A24-42E1-936B-39EEBD937D7E}"/>
    <hyperlink ref="AU309" r:id="rId1864" xr:uid="{2ACE6E5F-FA26-41BA-8B4B-8E80E3162E20}"/>
    <hyperlink ref="AU311" r:id="rId1865" xr:uid="{B47DD986-1D58-407B-AB23-3CACEA150641}"/>
    <hyperlink ref="AU312" r:id="rId1866" xr:uid="{E9836434-479E-4241-A806-B36353B0AF00}"/>
    <hyperlink ref="AU315" r:id="rId1867" xr:uid="{A8440249-9C88-42AD-8DE9-28656220E92B}"/>
    <hyperlink ref="AU316" r:id="rId1868" xr:uid="{248D6869-622B-41D6-9E43-CF28B734ABEC}"/>
    <hyperlink ref="AU317" r:id="rId1869" xr:uid="{4C37A505-50F6-4903-B945-C1B5B6BBA086}"/>
    <hyperlink ref="AU318" r:id="rId1870" xr:uid="{EA8E3FB0-B330-48F8-9553-E6BF00048348}"/>
    <hyperlink ref="AU319" r:id="rId1871" xr:uid="{46B6A72C-171B-4EEE-B1A7-6EC814779C13}"/>
    <hyperlink ref="AU320" r:id="rId1872" xr:uid="{9BD625A9-2364-4950-873E-DDF583D6160B}"/>
    <hyperlink ref="AU321" r:id="rId1873" xr:uid="{273B3BB6-C63A-4B22-8C4C-C3DD9FCAC207}"/>
    <hyperlink ref="AU322" r:id="rId1874" xr:uid="{EAB91127-E72A-4B1D-A205-B593FAA6943B}"/>
    <hyperlink ref="AU323" r:id="rId1875" xr:uid="{7B2D6DF7-D5CF-4D63-88E9-F76E979BDB1E}"/>
    <hyperlink ref="AU324" r:id="rId1876" xr:uid="{33BA14A3-1FDA-4D04-A80F-D11C4E11B03D}"/>
    <hyperlink ref="AU325" r:id="rId1877" xr:uid="{75BF7353-44F5-4B82-8820-8A6EAC694FB7}"/>
    <hyperlink ref="AU326" r:id="rId1878" xr:uid="{A9EE357D-802F-4B61-93D5-00F13EACDEF8}"/>
    <hyperlink ref="AU327" r:id="rId1879" xr:uid="{6A90CBA2-B89F-4BB9-9AD7-E0D4D0F8C855}"/>
    <hyperlink ref="AU328" r:id="rId1880" xr:uid="{5EE16A79-7976-4E85-A209-9B38D3BF9437}"/>
    <hyperlink ref="AU329" r:id="rId1881" xr:uid="{683CEF32-C446-4BA4-AA61-4713E2CABE2D}"/>
    <hyperlink ref="AU330" r:id="rId1882" xr:uid="{C11F8AC2-AB18-4129-8861-85A4551238A5}"/>
    <hyperlink ref="AU331" r:id="rId1883" xr:uid="{0AB3895C-26CF-4E3C-93A4-D11D8527BBF1}"/>
    <hyperlink ref="AU332" r:id="rId1884" xr:uid="{A443448C-2969-444E-8C46-32F9CD370755}"/>
    <hyperlink ref="AU333" r:id="rId1885" xr:uid="{B6BB6793-4C15-40B1-8F20-AB6EE649F451}"/>
    <hyperlink ref="AU335" r:id="rId1886" xr:uid="{2413736D-7471-4D17-8365-AB35AB269EAE}"/>
    <hyperlink ref="AU336" r:id="rId1887" xr:uid="{20FD9533-BF89-4E8C-8DE9-607C45D23599}"/>
    <hyperlink ref="AU337" r:id="rId1888" xr:uid="{97ED2677-586D-4357-AC5E-1EA692BD7B96}"/>
    <hyperlink ref="AU338" r:id="rId1889" xr:uid="{3DA7A508-0DD7-4F95-BE76-683F824022A0}"/>
    <hyperlink ref="AU339" r:id="rId1890" xr:uid="{B810E5D7-FEFE-4898-B004-976C3787D9D2}"/>
    <hyperlink ref="AU340" r:id="rId1891" xr:uid="{DA7678BD-840F-4C9F-8DBA-3DAAA523FB2F}"/>
    <hyperlink ref="AU341" r:id="rId1892" xr:uid="{C00C5C4E-DE6B-4602-9A66-48FECAE7B17D}"/>
    <hyperlink ref="AU342" r:id="rId1893" xr:uid="{841A57DC-7DAB-4E75-BF7D-FCF71B6211C1}"/>
    <hyperlink ref="AU343" r:id="rId1894" xr:uid="{1007FA51-3962-4501-A6C3-2477CC61D23F}"/>
    <hyperlink ref="AU344" r:id="rId1895" xr:uid="{46F27586-E784-4DC8-8F7A-17763021F885}"/>
    <hyperlink ref="AU345" r:id="rId1896" xr:uid="{BD5A1D5A-8085-4689-B7A6-36845E0656A2}"/>
    <hyperlink ref="AU346" r:id="rId1897" xr:uid="{E48A2446-A77A-40CB-B210-F84ED646E210}"/>
    <hyperlink ref="AU347" r:id="rId1898" xr:uid="{529F7C72-89D5-4040-B8E1-57E309A47252}"/>
    <hyperlink ref="AU348" r:id="rId1899" xr:uid="{B3214A1C-22A8-4CCD-AAFB-F8C31831387F}"/>
    <hyperlink ref="AU349" r:id="rId1900" xr:uid="{FCFB6CAE-451C-46C6-88D8-4EE4ACFB4531}"/>
    <hyperlink ref="AU350" r:id="rId1901" xr:uid="{DC303804-E61C-46B1-9FB3-CD0C2711DF85}"/>
    <hyperlink ref="AU351" r:id="rId1902" xr:uid="{C9204685-CB1A-4623-B595-A2C5BB74BA30}"/>
    <hyperlink ref="AU352" r:id="rId1903" xr:uid="{291E9E0F-56A3-4C91-8FC3-EC3B98FA5E2A}"/>
    <hyperlink ref="AU353" r:id="rId1904" xr:uid="{3AC31CF2-A3A6-4485-B365-87537E659DB3}"/>
    <hyperlink ref="AU354" r:id="rId1905" xr:uid="{C9578563-994A-442E-85A7-B1B88E260B9F}"/>
    <hyperlink ref="AU355" r:id="rId1906" xr:uid="{369D7DE8-BF8B-4729-8224-1B0537C1BBBA}"/>
    <hyperlink ref="AU357" r:id="rId1907" xr:uid="{9676B57F-6784-4933-9007-48A91263B2DF}"/>
    <hyperlink ref="AU358" r:id="rId1908" xr:uid="{C86420ED-A3B2-412C-8DF0-26E9977598A0}"/>
    <hyperlink ref="AU359" r:id="rId1909" xr:uid="{95E0A861-AB38-469C-A0D8-D81ACC171A1D}"/>
    <hyperlink ref="AU360" r:id="rId1910" xr:uid="{C87A12E0-E97C-4BB6-A1CE-A9650799C658}"/>
    <hyperlink ref="AU361" r:id="rId1911" xr:uid="{7EFB120E-88F8-46F9-9389-228DACC17DD9}"/>
    <hyperlink ref="AU362" r:id="rId1912" xr:uid="{9CB17551-FB6E-473A-AFDB-E1FEE8CC9048}"/>
    <hyperlink ref="AU363" r:id="rId1913" xr:uid="{9311AF9A-171F-4106-95D6-6240CA38F331}"/>
    <hyperlink ref="AU364" r:id="rId1914" xr:uid="{7369CCD0-C7B5-4748-9BB6-12EF0FA55B78}"/>
    <hyperlink ref="AU365" r:id="rId1915" xr:uid="{14802CBD-B766-4C39-A67A-8F64AF941385}"/>
    <hyperlink ref="AU366" r:id="rId1916" xr:uid="{A48614ED-2016-47F6-9250-D14CAED7BFFE}"/>
    <hyperlink ref="AU367" r:id="rId1917" xr:uid="{DADB1BDA-9C50-4A12-98E2-85A2D2FCCA11}"/>
    <hyperlink ref="AU368" r:id="rId1918" xr:uid="{2C1520A0-244D-41BE-BA42-670C402B68DE}"/>
    <hyperlink ref="AU369" r:id="rId1919" xr:uid="{28359903-FA2B-4E3D-BE51-1A4084CD77C3}"/>
    <hyperlink ref="AU370" r:id="rId1920" xr:uid="{C5BA05C0-4E46-4E0D-8E1C-681503D25B1F}"/>
    <hyperlink ref="AU371" r:id="rId1921" xr:uid="{A70B645B-8B64-48F9-89F5-E76A561FA9C0}"/>
    <hyperlink ref="AU372" r:id="rId1922" xr:uid="{5339AB94-7AAA-4727-953B-A4291C69F2DE}"/>
    <hyperlink ref="AU373" r:id="rId1923" xr:uid="{2101E959-F68D-40B0-A753-90F12486ACAC}"/>
    <hyperlink ref="AU375" r:id="rId1924" xr:uid="{9EC11236-705A-4D95-8F1F-3DCCF2EA3A6B}"/>
    <hyperlink ref="AU376" r:id="rId1925" xr:uid="{F9CDC4F7-E6EC-4CB6-931D-ECF1D287F6A9}"/>
    <hyperlink ref="AU378" r:id="rId1926" xr:uid="{21420E57-FCDC-474C-BEF4-A2A871954388}"/>
    <hyperlink ref="AU379" r:id="rId1927" xr:uid="{60EE3767-BD5A-492F-813F-E9C1E1ABB4ED}"/>
    <hyperlink ref="AU380" r:id="rId1928" xr:uid="{C2DD578D-3DC2-4E9E-A067-4392A176075C}"/>
    <hyperlink ref="AU382" r:id="rId1929" xr:uid="{63C52730-6F3F-4902-95B4-50C5758749E0}"/>
    <hyperlink ref="AU383" r:id="rId1930" xr:uid="{AE0E6EFD-7343-407F-8383-47150AB7AA52}"/>
    <hyperlink ref="AU384" r:id="rId1931" xr:uid="{E384395E-8362-4CEF-990D-14C6FAA4D5F8}"/>
    <hyperlink ref="AU385" r:id="rId1932" xr:uid="{0FF1A275-F027-4EB0-B77A-C497D351D692}"/>
    <hyperlink ref="AU386" r:id="rId1933" xr:uid="{F043CC92-05B3-4703-BEBA-594CC272D21C}"/>
    <hyperlink ref="AU387" r:id="rId1934" xr:uid="{1DAA488D-EB20-4E0E-A341-F3E58C63F047}"/>
    <hyperlink ref="AU388" r:id="rId1935" xr:uid="{52F75AA1-F8B3-4D3C-8167-AAA236360C6F}"/>
    <hyperlink ref="AU389" r:id="rId1936" xr:uid="{DC149A80-E7CA-452F-860A-653C83EA39EB}"/>
    <hyperlink ref="AU390" r:id="rId1937" xr:uid="{A881FE32-2CD2-45B7-BBBF-6C3BBB667052}"/>
    <hyperlink ref="AU391" r:id="rId1938" xr:uid="{E7986217-F593-45DC-8619-94BB1D22208F}"/>
    <hyperlink ref="AU392" r:id="rId1939" xr:uid="{676EE04B-17A0-49EA-AE85-F0F484C6545F}"/>
    <hyperlink ref="AU393" r:id="rId1940" xr:uid="{E33227CA-FACF-468B-903E-25284E9B2D44}"/>
    <hyperlink ref="AU394" r:id="rId1941" xr:uid="{6333F08A-ADF1-4645-8582-90119E686ED6}"/>
    <hyperlink ref="AU395" r:id="rId1942" xr:uid="{48242F59-31FA-4ED6-9460-A21968790AD0}"/>
    <hyperlink ref="AU396" r:id="rId1943" xr:uid="{496030A6-BBA1-4185-8E01-C4C33D3DD52A}"/>
    <hyperlink ref="AU397" r:id="rId1944" xr:uid="{D7DD69A2-842B-4789-B80D-0DA999342EEF}"/>
    <hyperlink ref="AU398" r:id="rId1945" xr:uid="{704422D8-6975-4DED-A87E-E35792445CF4}"/>
    <hyperlink ref="AU399" r:id="rId1946" xr:uid="{3307C279-3BC6-4FAC-BBAB-1996DE14F1BA}"/>
    <hyperlink ref="AU400" r:id="rId1947" xr:uid="{74555608-FE6A-4B30-B33F-ECD2D71CF7F2}"/>
    <hyperlink ref="AU401" r:id="rId1948" xr:uid="{7D13F937-4C34-48F3-9AD6-1B41102244DE}"/>
    <hyperlink ref="AU402" r:id="rId1949" xr:uid="{4EDEDD1F-3D62-4670-9BFB-F060C9E87CE2}"/>
    <hyperlink ref="AU403" r:id="rId1950" xr:uid="{9C7F59E5-A6CB-4E38-90F9-D754F848D183}"/>
    <hyperlink ref="AU405" r:id="rId1951" xr:uid="{6AA3096C-3E39-4C75-8F42-6F2635061BE2}"/>
    <hyperlink ref="AU406" r:id="rId1952" xr:uid="{F432CF6A-F663-4DFA-9A73-54A3AEB3AE8C}"/>
    <hyperlink ref="AU408" r:id="rId1953" xr:uid="{989A14A4-555D-4259-BCF4-99A39F4CF5B4}"/>
    <hyperlink ref="AU409" r:id="rId1954" xr:uid="{8FBDB74E-189F-40D2-91F6-80FBC0124C6B}"/>
    <hyperlink ref="AU411" r:id="rId1955" xr:uid="{79C4492D-509C-4A0E-A2DF-8FE86D16ED2F}"/>
    <hyperlink ref="AU413" r:id="rId1956" xr:uid="{4D2E7C81-6ADC-4722-A45A-5A3BE47ABB61}"/>
    <hyperlink ref="AU414" r:id="rId1957" xr:uid="{2ECBAA7A-30B8-4DA4-B856-FA1AF29DAA42}"/>
    <hyperlink ref="AU415" r:id="rId1958" xr:uid="{7E06A279-AE34-4F55-B0AB-7F8AAF22AEAD}"/>
    <hyperlink ref="AU416" r:id="rId1959" xr:uid="{E30A356A-2B96-4E84-B16D-5CBDC93F5CCF}"/>
    <hyperlink ref="AU417" r:id="rId1960" xr:uid="{60981F33-D588-49A1-BE1C-672F44758C45}"/>
    <hyperlink ref="AU418" r:id="rId1961" xr:uid="{8318FB24-ADB5-4626-BFCD-3BF71F2A2745}"/>
    <hyperlink ref="AU419" r:id="rId1962" xr:uid="{91374F66-628B-4A22-9D95-7292E24C7516}"/>
    <hyperlink ref="AU420" r:id="rId1963" xr:uid="{351757EE-82E8-4CE3-8C8E-3BA85D2B79E1}"/>
    <hyperlink ref="AU421" r:id="rId1964" xr:uid="{F83D2933-8856-4A93-9F5D-C062B78EBA1D}"/>
    <hyperlink ref="AU423" r:id="rId1965" xr:uid="{6CAB7EAC-45D8-4EA2-BE5A-F80DD9405307}"/>
    <hyperlink ref="AU424" r:id="rId1966" xr:uid="{77241F0C-55B4-4857-89CC-E2FE26EFEAC5}"/>
    <hyperlink ref="AU425" r:id="rId1967" xr:uid="{4F20E31A-7D17-4474-A706-487075EFF02D}"/>
    <hyperlink ref="AU426" r:id="rId1968" xr:uid="{92753181-E2DB-42BE-9A63-687EB2F4E298}"/>
    <hyperlink ref="AU427" r:id="rId1969" xr:uid="{D2C3779A-980A-4297-969C-7FC5E2015CB6}"/>
    <hyperlink ref="AU428" r:id="rId1970" xr:uid="{330E9A4E-97D0-4C59-B328-C0D9DDE60A66}"/>
    <hyperlink ref="AU429" r:id="rId1971" xr:uid="{A92D5C46-A0E9-46FF-A695-0093393881F1}"/>
    <hyperlink ref="AU430" r:id="rId1972" xr:uid="{147551AE-0EFB-483C-91C4-873E9625F3AB}"/>
    <hyperlink ref="AU431" r:id="rId1973" xr:uid="{C7288E0C-AEF3-44C6-83E3-D9E676A083D8}"/>
    <hyperlink ref="AU432" r:id="rId1974" xr:uid="{2BF01208-301F-4A38-AC12-B26944839458}"/>
    <hyperlink ref="AU433" r:id="rId1975" xr:uid="{D09A5DFE-087E-4010-846F-6ED55F923075}"/>
    <hyperlink ref="AU434" r:id="rId1976" xr:uid="{2F8139AD-21F6-4AC2-9369-6355F206F58C}"/>
    <hyperlink ref="AU435" r:id="rId1977" xr:uid="{F74BE5A1-A494-4EFE-8671-528510B6209D}"/>
    <hyperlink ref="AU436" r:id="rId1978" xr:uid="{9F6DF6E9-EDD0-41C4-9DC7-7EA7F9AA3E4D}"/>
    <hyperlink ref="AU437" r:id="rId1979" xr:uid="{5D6E35F3-209B-45EE-A995-B8E4E4700724}"/>
    <hyperlink ref="AU438" r:id="rId1980" xr:uid="{D8F31CC4-BC98-48DB-BFFF-9EFD5143EC13}"/>
    <hyperlink ref="AU440" r:id="rId1981" xr:uid="{2F4116BA-D880-4BF3-9517-F858B19AB528}"/>
    <hyperlink ref="AU442" r:id="rId1982" xr:uid="{58DC8D70-55E9-4A4C-92E4-C5D30EAD983F}"/>
    <hyperlink ref="AU444" r:id="rId1983" xr:uid="{DD6122CA-A236-4867-B0C7-8E23977760A6}"/>
    <hyperlink ref="AU446" r:id="rId1984" xr:uid="{4829C3EC-ECF6-4BA3-B295-906CBBEE80B3}"/>
    <hyperlink ref="AU447" r:id="rId1985" xr:uid="{230A887F-3986-44DF-B521-0EA1CCBF8EAB}"/>
    <hyperlink ref="AU448" r:id="rId1986" xr:uid="{934112D5-5BC7-4071-83BD-06D88819E780}"/>
    <hyperlink ref="AU449" r:id="rId1987" xr:uid="{A4AD3BFD-AC07-42E6-A260-68750AA176EF}"/>
    <hyperlink ref="AU450" r:id="rId1988" xr:uid="{2A9073D8-106F-4D78-9433-B59F6143605D}"/>
    <hyperlink ref="AU451" r:id="rId1989" xr:uid="{47091917-2ACA-4973-B9E6-BB6E47C2CB13}"/>
    <hyperlink ref="AU453" r:id="rId1990" xr:uid="{6529B62E-D061-4951-B76E-52609866A4C2}"/>
    <hyperlink ref="AU454" r:id="rId1991" xr:uid="{4AFF42D4-EFF9-4D02-BF2F-6AD262F7EAAC}"/>
    <hyperlink ref="AU455" r:id="rId1992" xr:uid="{A0444755-BD4D-43D5-A0FB-E62768C833BA}"/>
    <hyperlink ref="AU456" r:id="rId1993" xr:uid="{126CB450-A792-4D77-BBD9-B862CA255A38}"/>
    <hyperlink ref="AU457" r:id="rId1994" xr:uid="{1C2650E8-1BB7-4D5C-9E52-EC36DFDD4D88}"/>
    <hyperlink ref="AU458" r:id="rId1995" xr:uid="{2BB0A2C5-9FF5-4F98-BB81-F1C876B149EF}"/>
    <hyperlink ref="AU459" r:id="rId1996" xr:uid="{D4B3D9CE-774F-49C3-9932-850DF4B433B2}"/>
    <hyperlink ref="AU460" r:id="rId1997" xr:uid="{C7171936-2E95-48D7-A6A5-1F69092029E1}"/>
    <hyperlink ref="AU461" r:id="rId1998" xr:uid="{31C488D3-B6C7-4B34-A5F5-28DFF8D4ECF0}"/>
    <hyperlink ref="AU462" r:id="rId1999" xr:uid="{5DEB1AB2-A0A4-4D78-9FEB-161409B55147}"/>
    <hyperlink ref="AU464" r:id="rId2000" xr:uid="{A3E28F0E-7BE3-4B70-AD64-BA0D8CA5DE7D}"/>
    <hyperlink ref="AU465" r:id="rId2001" xr:uid="{1BF715E6-F449-4A69-9603-5489A44D0634}"/>
    <hyperlink ref="AU466" r:id="rId2002" xr:uid="{ACA1C543-D9CA-48C7-8373-17664FD3D0D7}"/>
    <hyperlink ref="AU467" r:id="rId2003" xr:uid="{DFA789CD-C60F-499A-9F00-0801E93995C3}"/>
    <hyperlink ref="AU468" r:id="rId2004" xr:uid="{927E0874-0C3D-4901-877A-67DA6CEF3A57}"/>
    <hyperlink ref="AU469" r:id="rId2005" xr:uid="{F5166D31-A1F0-4279-9409-3F32EA83EBE2}"/>
    <hyperlink ref="AU470" r:id="rId2006" xr:uid="{0E7D5852-5172-413C-ADF3-7D0EE4314998}"/>
    <hyperlink ref="AU471" r:id="rId2007" xr:uid="{27BDDDCC-3428-46F5-9C7B-444AA5E7548C}"/>
    <hyperlink ref="AU472" r:id="rId2008" xr:uid="{1E77C40E-484B-4D1E-9B6A-207FEBC5272F}"/>
    <hyperlink ref="AU473" r:id="rId2009" xr:uid="{BE3B9163-CAED-428B-A68E-C2939EAF6CB3}"/>
    <hyperlink ref="AU474" r:id="rId2010" xr:uid="{AB1C636D-53E4-47DD-BBDA-057EB9642557}"/>
    <hyperlink ref="AU475" r:id="rId2011" xr:uid="{5A537013-55D8-4BE3-B4B0-50864446A601}"/>
    <hyperlink ref="AU476" r:id="rId2012" xr:uid="{8EDCC305-9D95-4265-AE0F-7305EB0154B3}"/>
    <hyperlink ref="AU477" r:id="rId2013" xr:uid="{26F2AABA-A5E7-4FD9-B645-38B634F415FD}"/>
    <hyperlink ref="AU478" r:id="rId2014" xr:uid="{CA77DEAF-CDF1-48BF-977A-0A90383A3BCA}"/>
    <hyperlink ref="AU479" r:id="rId2015" xr:uid="{20CBD893-5915-4BF8-BBC0-4582849C3130}"/>
    <hyperlink ref="AU480" r:id="rId2016" xr:uid="{B41727A3-45A3-479F-BE40-A1482C00E100}"/>
    <hyperlink ref="AU483" r:id="rId2017" xr:uid="{574E0C36-C133-415C-977A-9F5E2DFD885B}"/>
    <hyperlink ref="AU484" r:id="rId2018" xr:uid="{F6C280AD-D4BE-441E-A62A-7342BA29A919}"/>
    <hyperlink ref="AU486" r:id="rId2019" xr:uid="{4B8CAFFE-2020-4958-AD27-5C140CEA93A4}"/>
    <hyperlink ref="AU487" r:id="rId2020" xr:uid="{0ADE6CE4-D930-41B8-874E-765970168427}"/>
    <hyperlink ref="AU488" r:id="rId2021" xr:uid="{6CB83311-7A95-43B6-9F6F-0F4E9C534A5E}"/>
    <hyperlink ref="AU489" r:id="rId2022" xr:uid="{9F02D2D0-1E4B-407B-97B2-F90FA1A9A018}"/>
    <hyperlink ref="AU491" r:id="rId2023" xr:uid="{80D9C94A-20EC-49EC-9E68-1EA0E8E9E345}"/>
    <hyperlink ref="AU492" r:id="rId2024" xr:uid="{A2653C5A-F777-46E8-AF4C-59CC3F07ECE8}"/>
    <hyperlink ref="AU493" r:id="rId2025" xr:uid="{91B6B66A-9AAD-49C1-BBCC-FB6D2810B530}"/>
    <hyperlink ref="AU494" r:id="rId2026" xr:uid="{9A071282-CFF8-4BB9-A2EC-C721A7BC90ED}"/>
    <hyperlink ref="AU495" r:id="rId2027" xr:uid="{F30826A1-EE98-4F9C-B9F9-BD7CA6B22EAE}"/>
    <hyperlink ref="AU496" r:id="rId2028" xr:uid="{49DE29AE-6703-4FCD-A019-1125C7BFDD8A}"/>
    <hyperlink ref="AU497" r:id="rId2029" xr:uid="{F1FCCF75-1DB3-4C69-B93D-9CE8CF2863CA}"/>
    <hyperlink ref="AU499" r:id="rId2030" xr:uid="{10B1187C-57A1-4306-A6AB-FEC9CD65A6DE}"/>
    <hyperlink ref="AU500" r:id="rId2031" xr:uid="{5BB3AACB-1F18-4996-9BF5-9EA3EB4A0DE7}"/>
    <hyperlink ref="AU501" r:id="rId2032" xr:uid="{13984864-35B1-4DC6-AF09-7B26687645FC}"/>
    <hyperlink ref="AU503" r:id="rId2033" xr:uid="{68C3D792-601B-40C4-9D36-AE7C824684AC}"/>
    <hyperlink ref="AU504" r:id="rId2034" xr:uid="{9A9EAC0F-80D5-47CE-B2D7-EAA9D5CA8828}"/>
    <hyperlink ref="AU505" r:id="rId2035" xr:uid="{EBB75966-5248-49A9-8072-19A8AEAD83F4}"/>
    <hyperlink ref="AU506" r:id="rId2036" xr:uid="{8910D7CC-E8E6-4698-BBF9-BFD78DACDCD3}"/>
    <hyperlink ref="AU507" r:id="rId2037" xr:uid="{5A08754A-4F09-47C9-AB10-DDCF44750BC6}"/>
    <hyperlink ref="AU508" r:id="rId2038" xr:uid="{B64F5E64-4E15-4178-8103-F489022EDD10}"/>
    <hyperlink ref="AU509" r:id="rId2039" xr:uid="{412C18A4-EBA2-4941-B226-AFB71DC99943}"/>
    <hyperlink ref="AU510" r:id="rId2040" xr:uid="{67451566-BB7F-463F-863D-149942C9C52F}"/>
    <hyperlink ref="AU511" r:id="rId2041" xr:uid="{7EA84E2F-4D08-4011-A4E5-CD76B240E086}"/>
    <hyperlink ref="AU512" r:id="rId2042" xr:uid="{89546D94-5A6F-4A89-BF5B-C0D3BB29E337}"/>
    <hyperlink ref="AU513" r:id="rId2043" xr:uid="{E3B76D98-65A8-4F36-AF57-A023F7D0B731}"/>
    <hyperlink ref="AU514" r:id="rId2044" xr:uid="{D1D4D854-1704-4CBA-8318-60F3A0A91968}"/>
    <hyperlink ref="AU515" r:id="rId2045" xr:uid="{0BD4FB2A-19EB-4AD7-99D9-3EA1247E04FC}"/>
    <hyperlink ref="AU516" r:id="rId2046" xr:uid="{A95DF14B-7553-4AD9-86BB-D485F22DB3B9}"/>
    <hyperlink ref="AU517" r:id="rId2047" xr:uid="{5C380D2C-FF99-42D5-AB95-97B548F4413E}"/>
    <hyperlink ref="AU518" r:id="rId2048" xr:uid="{2591E990-59D1-4CFC-BDF6-AF84B4FB42F6}"/>
    <hyperlink ref="AU519" r:id="rId2049" xr:uid="{FEE05052-F582-43CA-82C6-5A7D896377E3}"/>
    <hyperlink ref="AU520" r:id="rId2050" xr:uid="{F9ACA8B4-ACF9-4C1C-9E15-29CC580B81A0}"/>
    <hyperlink ref="AU521" r:id="rId2051" xr:uid="{31393266-95B0-4828-A137-FC51B7B49904}"/>
    <hyperlink ref="AU522" r:id="rId2052" xr:uid="{DB205B8F-4D96-4A7A-BC1E-55AEA68CF8A8}"/>
    <hyperlink ref="AU523" r:id="rId2053" xr:uid="{D60D5D5A-B22F-4B21-8E68-EDD63F715B9F}"/>
    <hyperlink ref="AU525" r:id="rId2054" xr:uid="{9C06B20E-BA14-41B4-8EE2-232F7113D7FA}"/>
    <hyperlink ref="AU526" r:id="rId2055" xr:uid="{63070B44-A0DA-40DB-8707-E5DD16813786}"/>
    <hyperlink ref="AU527" r:id="rId2056" xr:uid="{17F674D4-5DDD-4089-8E21-D449B8502E09}"/>
    <hyperlink ref="AU528" r:id="rId2057" xr:uid="{0EDB4F2E-C4D1-4694-B366-4A4A8E4E6284}"/>
    <hyperlink ref="AU529" r:id="rId2058" xr:uid="{D649B64D-C0BD-40B0-8003-C6ABE2BA10C5}"/>
    <hyperlink ref="AU530" r:id="rId2059" xr:uid="{6C872A21-BB1D-46C1-9A87-51F37B01858C}"/>
    <hyperlink ref="AU531" r:id="rId2060" xr:uid="{B8D090F3-CE40-48FA-AD1D-E0533259B6A9}"/>
    <hyperlink ref="AU532" r:id="rId2061" xr:uid="{337733ED-5049-4D81-8A01-A1E5DD9A8DAF}"/>
    <hyperlink ref="AU533" r:id="rId2062" xr:uid="{38364852-3006-4773-ABE4-5EE812E18010}"/>
    <hyperlink ref="AU534" r:id="rId2063" xr:uid="{6BA066F3-BBA9-4B25-B37A-4E9355ABE8D2}"/>
    <hyperlink ref="AU536" r:id="rId2064" xr:uid="{454E5CB6-3284-4017-9CFF-80580AE8A104}"/>
    <hyperlink ref="AU537" r:id="rId2065" xr:uid="{D490982A-B680-4F63-B8BA-D937C68141C4}"/>
    <hyperlink ref="AU538" r:id="rId2066" xr:uid="{5C91A749-5B10-46EF-A5CC-98BE1B40CAE6}"/>
    <hyperlink ref="AU539" r:id="rId2067" xr:uid="{293E8ABC-B9F5-42BA-ABCD-BA0D8801C7F8}"/>
    <hyperlink ref="AU540" r:id="rId2068" xr:uid="{3AF48BA1-EDAA-43DE-9482-CE1F4B91894D}"/>
    <hyperlink ref="AU541" r:id="rId2069" xr:uid="{ED11E837-C7EE-4B5C-97D0-CBD912DB6CFD}"/>
    <hyperlink ref="AU542" r:id="rId2070" xr:uid="{9CDBBBBD-6F06-4FF6-98E6-20276328F265}"/>
    <hyperlink ref="AU543" r:id="rId2071" xr:uid="{0CE8219A-CC5B-4AAE-9F03-615AB2C18A79}"/>
    <hyperlink ref="AU544" r:id="rId2072" xr:uid="{2C61C579-9246-44D3-9BC8-FE79B5BE7BC8}"/>
    <hyperlink ref="AU545" r:id="rId2073" xr:uid="{80FFF358-3101-4208-B1A5-C0C238B5C79B}"/>
    <hyperlink ref="AU546" r:id="rId2074" xr:uid="{5C4665E8-FDE5-4032-B3B2-914909BA7D2B}"/>
    <hyperlink ref="AU547" r:id="rId2075" xr:uid="{28A5F9D9-9CF8-410F-A451-4BC8185EB373}"/>
    <hyperlink ref="AU549" r:id="rId2076" xr:uid="{2F99598F-422B-4E98-B43F-B0B2CEFCF71D}"/>
    <hyperlink ref="AU550" r:id="rId2077" xr:uid="{92AD2B6C-FE54-40CA-9C85-01CA9DB26775}"/>
    <hyperlink ref="AU551" r:id="rId2078" xr:uid="{475B3F6A-497E-496E-B724-A76800386528}"/>
    <hyperlink ref="AU552" r:id="rId2079" xr:uid="{87D28F1D-8985-4013-BEBA-65F7224863B4}"/>
    <hyperlink ref="AU553" r:id="rId2080" xr:uid="{DF2FC7F0-BF9F-4B93-8503-CC908B5868BD}"/>
    <hyperlink ref="AU554" r:id="rId2081" xr:uid="{41E72A6A-11C8-437F-A215-4FEF9407860F}"/>
    <hyperlink ref="AU555" r:id="rId2082" xr:uid="{16A67A63-0EED-4F8C-AE86-3B951E919CFD}"/>
    <hyperlink ref="AU556" r:id="rId2083" xr:uid="{B6165789-1A30-44D3-8912-625C1F096881}"/>
    <hyperlink ref="AU557" r:id="rId2084" xr:uid="{20EB879E-CD16-4E12-B67A-F72BFDC8F721}"/>
    <hyperlink ref="AU558" r:id="rId2085" xr:uid="{4308A814-DE5E-47A1-BBD2-76C0B39E4E47}"/>
    <hyperlink ref="AU559" r:id="rId2086" xr:uid="{4B5C10A0-F838-46A3-A72B-1710959BB682}"/>
    <hyperlink ref="AU560" r:id="rId2087" xr:uid="{5051248D-E4B7-4F27-94CB-4B3EFB4332F2}"/>
    <hyperlink ref="AU561" r:id="rId2088" xr:uid="{AA9133F4-AE6D-4434-A6FF-D634B2C3FB05}"/>
    <hyperlink ref="AU563" r:id="rId2089" xr:uid="{76182AB5-423C-47EA-B7A1-046049BAC840}"/>
    <hyperlink ref="AU565" r:id="rId2090" xr:uid="{78ABA909-6497-43A8-87FD-34051988D5AF}"/>
    <hyperlink ref="AU566" r:id="rId2091" xr:uid="{D6BDADC9-7284-4A7C-BCE7-80846008D5E7}"/>
    <hyperlink ref="AU567" r:id="rId2092" xr:uid="{E7378E64-B9EA-415F-8955-B03D770101CC}"/>
    <hyperlink ref="AU568" r:id="rId2093" xr:uid="{3A6F968C-C71B-4C30-B2E4-9F6A913A67D7}"/>
    <hyperlink ref="AU569" r:id="rId2094" xr:uid="{F6B03985-2151-42E2-BE0D-01CBE53E6763}"/>
    <hyperlink ref="AU570" r:id="rId2095" xr:uid="{65A80C40-2A77-4049-B53F-48D312FEA7FA}"/>
    <hyperlink ref="AU571" r:id="rId2096" xr:uid="{A2383789-2260-4B30-B46B-D2383E5CF359}"/>
    <hyperlink ref="AU574" r:id="rId2097" xr:uid="{6D066618-263A-4395-968C-90D6E7DD6102}"/>
    <hyperlink ref="AU575" r:id="rId2098" xr:uid="{186D13CF-BE8A-43C5-9E64-408121EA07CC}"/>
    <hyperlink ref="AU576" r:id="rId2099" xr:uid="{6E8C9D99-6559-49DF-8703-9E953C0FA7EC}"/>
    <hyperlink ref="AU577" r:id="rId2100" xr:uid="{0DE9620D-3392-48C1-9FAC-123FAB0D9F75}"/>
    <hyperlink ref="AU578" r:id="rId2101" xr:uid="{6CAF5CD6-8502-4AE8-A2A3-0037C7A72A70}"/>
    <hyperlink ref="AU581" r:id="rId2102" xr:uid="{5EBE3219-428D-47E6-87CE-E0081C332265}"/>
    <hyperlink ref="AU582" r:id="rId2103" xr:uid="{C6AFBC4C-1254-473E-AE21-747FDF791714}"/>
    <hyperlink ref="AU583" r:id="rId2104" xr:uid="{9CD1DA35-A5EE-4E15-8C36-68EB7CCDF606}"/>
    <hyperlink ref="AU585" r:id="rId2105" xr:uid="{DB735429-CEC1-41C6-A1ED-820CDA6DCF42}"/>
    <hyperlink ref="AU586" r:id="rId2106" xr:uid="{A1ABAB05-475A-49D1-9915-35A5DC401CB9}"/>
    <hyperlink ref="AU587" r:id="rId2107" xr:uid="{78F5AE53-3237-4492-920E-020EA49AF112}"/>
    <hyperlink ref="AU589" r:id="rId2108" xr:uid="{1CB10B3F-BE07-497A-811D-FECBDEE80C6C}"/>
    <hyperlink ref="AU590" r:id="rId2109" xr:uid="{A18AB5F2-B4C4-40FE-BB7C-6C3E188C7E48}"/>
    <hyperlink ref="AU591" r:id="rId2110" xr:uid="{A78219E3-6585-47E7-AFE7-AEC8126E1D2A}"/>
    <hyperlink ref="AU593" r:id="rId2111" xr:uid="{DDE9A9D1-95C6-42C5-A5BE-18E2598B01FC}"/>
    <hyperlink ref="AU594" r:id="rId2112" xr:uid="{994563FE-537C-43B7-A484-99A49C574797}"/>
    <hyperlink ref="AU595" r:id="rId2113" xr:uid="{50599227-0B55-4B83-AE06-49A02781C3EF}"/>
    <hyperlink ref="AU596" r:id="rId2114" xr:uid="{C5AAD7AD-9E9A-493B-849B-7BC81950ED16}"/>
    <hyperlink ref="AU597" r:id="rId2115" xr:uid="{5BA94A83-AE7F-48CD-B1E3-4EF06A1B0FE9}"/>
    <hyperlink ref="AU598" r:id="rId2116" xr:uid="{783D9579-62B7-4309-9047-2DB20F5AA510}"/>
    <hyperlink ref="AU599" r:id="rId2117" xr:uid="{283D80C2-0C82-4A85-B491-0BE7289877B7}"/>
    <hyperlink ref="AU600" r:id="rId2118" xr:uid="{1B26CE29-8739-46FA-BDB0-34FD18F80BD9}"/>
    <hyperlink ref="AU601" r:id="rId2119" xr:uid="{49FCE971-F7AD-49BA-8984-8EDD31D42BB1}"/>
    <hyperlink ref="AU602" r:id="rId2120" xr:uid="{948BFD54-8114-4E6C-9DDC-999152D004ED}"/>
    <hyperlink ref="AU603" r:id="rId2121" xr:uid="{879F9C57-4FBC-44A0-8BF5-95797EFF5623}"/>
    <hyperlink ref="AU604" r:id="rId2122" xr:uid="{CAFB10BB-28EB-490D-9145-005E5C7418B7}"/>
    <hyperlink ref="AU606" r:id="rId2123" xr:uid="{8D521385-C688-468B-AC41-49F81219C503}"/>
    <hyperlink ref="AU607" r:id="rId2124" xr:uid="{0B09FA03-5B1D-4E03-8075-1D91336E25F8}"/>
    <hyperlink ref="AU608" r:id="rId2125" xr:uid="{97951C6E-1B07-4D86-8175-BDDFAF4352B5}"/>
    <hyperlink ref="AU609" r:id="rId2126" xr:uid="{ADB0C6DF-A61D-4485-BB27-3ED70511A1FA}"/>
    <hyperlink ref="AU610" r:id="rId2127" xr:uid="{A6B108E8-E508-4255-AEB9-DB1747FEFF98}"/>
    <hyperlink ref="AU611" r:id="rId2128" xr:uid="{123D0BD8-8A14-4AD2-B5D1-DB60ECF64318}"/>
    <hyperlink ref="AU612" r:id="rId2129" xr:uid="{DE7DD910-61D7-483C-A1C4-D278C556082A}"/>
    <hyperlink ref="AU613" r:id="rId2130" xr:uid="{141B9B43-1EA1-4631-9363-ECA52755DA04}"/>
    <hyperlink ref="AU614" r:id="rId2131" xr:uid="{A7A8F6EC-C651-4B47-93F0-2E5EC95CFB2E}"/>
    <hyperlink ref="AU615" r:id="rId2132" xr:uid="{D6FADD74-9B49-4FB9-88B7-EBE85B0CCAFE}"/>
    <hyperlink ref="AU616" r:id="rId2133" xr:uid="{11C2E360-F33A-4E1B-A6D6-67598E5B302A}"/>
    <hyperlink ref="AU617" r:id="rId2134" xr:uid="{939BEAA8-3CFF-47FE-8F8B-22AEB636AEE6}"/>
    <hyperlink ref="AU618" r:id="rId2135" xr:uid="{716669CB-2074-4C72-BDEC-2A0C0A93EDBB}"/>
    <hyperlink ref="AU621" r:id="rId2136" xr:uid="{B1D0AD05-B585-44CD-A14E-548C13F7AB5E}"/>
    <hyperlink ref="AU622" r:id="rId2137" xr:uid="{2573E6A2-81C4-444A-BB53-816430B71185}"/>
    <hyperlink ref="AU623" r:id="rId2138" xr:uid="{70CA537C-1AAA-4E35-8DC2-1A2B323A76BC}"/>
    <hyperlink ref="AU624" r:id="rId2139" xr:uid="{5B6EEA5F-49FC-4712-87A9-220FEB67F3A7}"/>
    <hyperlink ref="AU625" r:id="rId2140" xr:uid="{179CA16F-DDBA-4FB7-9ACF-F9A606B1EB7F}"/>
    <hyperlink ref="AU626" r:id="rId2141" xr:uid="{A1B569F3-928C-42C7-91BB-A8C4D289148B}"/>
    <hyperlink ref="AU627" r:id="rId2142" xr:uid="{E7C41D81-9C0C-4EEB-918D-1E5740C92E05}"/>
    <hyperlink ref="AU628" r:id="rId2143" xr:uid="{85764353-C3FC-4F1B-AE0D-FE8B8754F348}"/>
    <hyperlink ref="AU629" r:id="rId2144" xr:uid="{378A4EBB-68B2-4E90-9F4F-61194768A37A}"/>
    <hyperlink ref="AU630" r:id="rId2145" xr:uid="{6C13F043-C375-4305-AD06-F35418B4E1B0}"/>
    <hyperlink ref="AU632" r:id="rId2146" xr:uid="{6369B5BF-87BF-4928-B66F-FDD95936E441}"/>
    <hyperlink ref="AU633" r:id="rId2147" xr:uid="{60230737-C968-4BA6-A04C-7D0533D79287}"/>
    <hyperlink ref="AU634" r:id="rId2148" xr:uid="{33C2DF75-3716-423C-AF2C-BAE082D10F6F}"/>
    <hyperlink ref="AU635" r:id="rId2149" xr:uid="{FE757C74-FE46-42D5-AB9A-1C1AFAC5F8B6}"/>
    <hyperlink ref="AU636" r:id="rId2150" xr:uid="{77DC71EB-E56B-4753-9CE3-A61E4F84AA3D}"/>
    <hyperlink ref="AU637" r:id="rId2151" xr:uid="{F1A5CE9D-3C39-4BEF-B03C-9A252F9EB74C}"/>
    <hyperlink ref="AU638" r:id="rId2152" xr:uid="{7BE60EE2-5143-408E-9698-56A90E99A044}"/>
    <hyperlink ref="AU639" r:id="rId2153" xr:uid="{A439A547-E04D-4223-889B-C7244503E9E0}"/>
    <hyperlink ref="AU640" r:id="rId2154" xr:uid="{C1A92CFA-0BDA-418C-8D3D-88694446E26B}"/>
    <hyperlink ref="AU641" r:id="rId2155" xr:uid="{2A449490-AA10-4F1F-8BF0-FA0D6AEC7EFF}"/>
    <hyperlink ref="AU642" r:id="rId2156" xr:uid="{E8E5FF7B-CDD4-40EB-9428-D9BC2878BE7A}"/>
    <hyperlink ref="AU644" r:id="rId2157" xr:uid="{716185A7-CB72-4424-AC6C-6351AC21C495}"/>
    <hyperlink ref="AU645" r:id="rId2158" xr:uid="{11E0DFDB-B778-4B6A-A631-4E0099DE8540}"/>
    <hyperlink ref="AU646" r:id="rId2159" xr:uid="{14A92BD7-13BB-434B-80FB-BDAFC8148CF7}"/>
    <hyperlink ref="AU647" r:id="rId2160" xr:uid="{DB16D1D3-9905-4D4C-9DA0-7210F8A3F399}"/>
    <hyperlink ref="AU648" r:id="rId2161" xr:uid="{573EB872-4E48-4BED-B129-93A00BFECEE7}"/>
    <hyperlink ref="AU649" r:id="rId2162" xr:uid="{B136AC87-660D-41D9-8BD0-1D6DD50B3859}"/>
    <hyperlink ref="AU650" r:id="rId2163" xr:uid="{C8F171A0-021A-4BC4-AB5E-A7072C50553C}"/>
    <hyperlink ref="AU651" r:id="rId2164" xr:uid="{F0FF442B-A04A-4B26-A6EF-EE91DBF840C8}"/>
    <hyperlink ref="AU652" r:id="rId2165" xr:uid="{5A20B08D-0826-42F9-8865-9CD76BB9C724}"/>
    <hyperlink ref="AU653" r:id="rId2166" xr:uid="{ED1E494A-3E04-450C-ABEB-0B46CA7F6A30}"/>
    <hyperlink ref="AU654" r:id="rId2167" xr:uid="{AD9A6B95-8870-4FC9-97FE-4CA44F1052A7}"/>
    <hyperlink ref="AU655" r:id="rId2168" xr:uid="{68FF093F-CD03-45CE-9980-3665CF680C99}"/>
    <hyperlink ref="AU656" r:id="rId2169" xr:uid="{5869C6DA-52F1-4323-A892-C10D49EA5E05}"/>
    <hyperlink ref="AU657" r:id="rId2170" xr:uid="{310AB549-095F-4723-8D47-DD4DF0609BC2}"/>
    <hyperlink ref="AU658" r:id="rId2171" xr:uid="{98DD3AFE-C17B-41EB-A5AF-3C762024C151}"/>
    <hyperlink ref="AU659" r:id="rId2172" xr:uid="{0650D811-4C20-49B7-8C48-F14CF949CF46}"/>
    <hyperlink ref="AU660" r:id="rId2173" xr:uid="{D27707C9-2B9D-4A86-8C1C-B2BDEBA44B53}"/>
    <hyperlink ref="AU662" r:id="rId2174" xr:uid="{E80B12F4-6E96-4381-A8CF-4AEE099CDCE8}"/>
    <hyperlink ref="AU663" r:id="rId2175" xr:uid="{3DA3FE0B-DF6B-4C2E-A795-6A75616A1FC7}"/>
    <hyperlink ref="AU664" r:id="rId2176" xr:uid="{AAA9C828-2743-419F-B75F-D816F890200D}"/>
    <hyperlink ref="AU666" r:id="rId2177" xr:uid="{8465E372-E40C-4B4C-8254-F4C0B50E3666}"/>
    <hyperlink ref="AU667" r:id="rId2178" xr:uid="{1027496C-3102-415F-9916-2AF858724090}"/>
    <hyperlink ref="AU669" r:id="rId2179" xr:uid="{4496B93B-F2D2-442C-9045-943BED27697F}"/>
    <hyperlink ref="AU670" r:id="rId2180" xr:uid="{70C5CF6B-F639-4032-852C-97FA447FFA8E}"/>
    <hyperlink ref="AU671" r:id="rId2181" xr:uid="{F0869D7F-C43E-4E5C-A91A-A555EBB97864}"/>
    <hyperlink ref="AU672" r:id="rId2182" xr:uid="{ED8DAB93-2DBE-4080-A3B6-5006D1C450EE}"/>
    <hyperlink ref="AU674" r:id="rId2183" xr:uid="{45BAEFF6-060B-40B3-A401-75829D60D169}"/>
    <hyperlink ref="AU675" r:id="rId2184" xr:uid="{8B8C344B-92CE-4E66-8BD9-6EA32A4966CF}"/>
    <hyperlink ref="AU676" r:id="rId2185" xr:uid="{4B1C14BC-7A20-4401-A989-99F88B715DA4}"/>
    <hyperlink ref="AU677" r:id="rId2186" xr:uid="{4A733316-6EDE-43CA-81F4-F3DD171EB011}"/>
    <hyperlink ref="AU678" r:id="rId2187" xr:uid="{A662CE97-E17D-4867-8236-F4A7B1AAF114}"/>
    <hyperlink ref="AU679" r:id="rId2188" xr:uid="{BE244145-ADCE-49F6-9343-F926C13086F1}"/>
    <hyperlink ref="AU680" r:id="rId2189" xr:uid="{9664CD72-8207-49B5-B69D-8BE794C51483}"/>
    <hyperlink ref="AU681" r:id="rId2190" xr:uid="{B5163766-5414-42EB-B7AC-3994B0FA296A}"/>
    <hyperlink ref="AU682" r:id="rId2191" xr:uid="{DB22493E-B43D-4E59-B5E3-7E278CBC809A}"/>
    <hyperlink ref="AU683" r:id="rId2192" xr:uid="{E2523F3D-F53B-412A-9BEE-A885105E8437}"/>
    <hyperlink ref="AU684" r:id="rId2193" xr:uid="{2A453E62-A86F-4F01-906B-22253EF83F89}"/>
    <hyperlink ref="AU685" r:id="rId2194" xr:uid="{9F1DAC58-A591-47AB-9717-5A8EB286838F}"/>
    <hyperlink ref="AU686" r:id="rId2195" xr:uid="{9846D480-13BE-4A54-987D-52E4C7551B86}"/>
    <hyperlink ref="AU687" r:id="rId2196" xr:uid="{055FED98-68F6-4753-BF37-D0A8AA93CB7C}"/>
    <hyperlink ref="AU688" r:id="rId2197" xr:uid="{71509E29-ED9D-4BCB-A816-949C87E0BDE5}"/>
    <hyperlink ref="AU689" r:id="rId2198" xr:uid="{B9E4C2DD-96E3-4B35-8EA7-CDE3F6621BE9}"/>
    <hyperlink ref="AU690" r:id="rId2199" xr:uid="{CF45965C-6D30-4946-934D-8E45DC057466}"/>
    <hyperlink ref="AU691" r:id="rId2200" xr:uid="{2C31570A-FA7C-4760-82C6-16719B2F5D4F}"/>
    <hyperlink ref="AU692" r:id="rId2201" xr:uid="{73FE16B0-6016-4579-B35F-F2A5ECB1C0AE}"/>
    <hyperlink ref="AU693" r:id="rId2202" xr:uid="{A1423590-51B3-4D32-A852-CEED63018B18}"/>
    <hyperlink ref="AU694" r:id="rId2203" xr:uid="{F8384793-2DFB-4D06-BBB7-273B6F1D4B58}"/>
    <hyperlink ref="AU695" r:id="rId2204" xr:uid="{CC75EBCD-41BA-4952-B8C5-1A9D88C00A06}"/>
    <hyperlink ref="AU696" r:id="rId2205" xr:uid="{6B6B7765-6A85-4BC7-ACA2-D31D429B01AB}"/>
    <hyperlink ref="AU697" r:id="rId2206" xr:uid="{2BFD997F-A17A-4D67-8875-C4E1BBC9773E}"/>
    <hyperlink ref="AU698" r:id="rId2207" xr:uid="{4BCD7549-8B7D-4F44-83D6-036E07F8C4CE}"/>
    <hyperlink ref="AU699" r:id="rId2208" xr:uid="{C5A1AC1E-070D-4F29-8E5F-FBE4EDF0C90A}"/>
    <hyperlink ref="AU700" r:id="rId2209" xr:uid="{8A237DAD-94D5-486E-95C3-E06C36CD0FDA}"/>
    <hyperlink ref="AU701" r:id="rId2210" xr:uid="{2A178DE1-9769-4042-97AB-5A703790B52D}"/>
    <hyperlink ref="AU703" r:id="rId2211" xr:uid="{CB8C91B0-2B18-4856-89B8-EA281061E23D}"/>
    <hyperlink ref="AU705" r:id="rId2212" xr:uid="{120CA88F-628E-4594-B59F-2F4953AA4317}"/>
    <hyperlink ref="AU706" r:id="rId2213" xr:uid="{2AFD5497-6DE7-4F53-B651-719545E913AB}"/>
    <hyperlink ref="AU708" r:id="rId2214" xr:uid="{5E1D386D-5E15-4033-AF1B-D2A4EBE91BC6}"/>
    <hyperlink ref="AU709" r:id="rId2215" xr:uid="{32612E7B-882B-440A-8950-9A009EF38B8D}"/>
    <hyperlink ref="AU710" r:id="rId2216" xr:uid="{D4F99D2F-CDF4-4615-A7E2-79D7C0AF5F33}"/>
    <hyperlink ref="AU711" r:id="rId2217" xr:uid="{3921B477-A829-45C3-A8AE-CCD4BE08F1E2}"/>
    <hyperlink ref="AU712" r:id="rId2218" xr:uid="{29FF5DD0-D415-430C-A42D-FE4E0C0C7D7E}"/>
    <hyperlink ref="AU713" r:id="rId2219" xr:uid="{3784B9C8-E75D-4927-8FA1-285B32D29E4E}"/>
    <hyperlink ref="AU714" r:id="rId2220" xr:uid="{4A5BDF93-C10E-4F61-8C16-2CEB46A07DE2}"/>
    <hyperlink ref="AU716" r:id="rId2221" xr:uid="{5E8952DA-E12D-4D60-88B2-B654E03BFD30}"/>
    <hyperlink ref="AU717" r:id="rId2222" xr:uid="{4C05A82D-3A4A-4B5D-9855-84D54B9938F4}"/>
    <hyperlink ref="AU718" r:id="rId2223" xr:uid="{2E42F691-B26A-475C-99C9-7441D9A176EA}"/>
    <hyperlink ref="AU719" r:id="rId2224" xr:uid="{A37D1946-38E4-4C90-96D2-3808D35BD575}"/>
    <hyperlink ref="AU720" r:id="rId2225" xr:uid="{DE889C0E-07ED-4746-922C-97C6AB349E0D}"/>
    <hyperlink ref="AU722" r:id="rId2226" xr:uid="{6CCF4BF7-6864-4BC2-A0C2-8CA560E3EFA0}"/>
    <hyperlink ref="AU723" r:id="rId2227" xr:uid="{59D82943-0241-4A72-8220-D2813C618B29}"/>
    <hyperlink ref="AU724" r:id="rId2228" xr:uid="{A27F4FFB-533C-4CA9-B88A-211E1DA622F6}"/>
    <hyperlink ref="AU725" r:id="rId2229" xr:uid="{05C69D68-AB47-4976-B803-F254622C222B}"/>
    <hyperlink ref="AU726" r:id="rId2230" xr:uid="{AEC0C9B7-FAE5-4D5A-BCF1-D96BF386977D}"/>
    <hyperlink ref="AU727" r:id="rId2231" xr:uid="{85A07DF0-D868-4FE9-89DB-723921B405A6}"/>
    <hyperlink ref="AU728" r:id="rId2232" xr:uid="{5E3CCD02-767F-49B5-BA58-5D7216868DC9}"/>
    <hyperlink ref="AU729" r:id="rId2233" xr:uid="{02C4B4C3-4DA8-48BA-98DF-89097C060C90}"/>
    <hyperlink ref="AU730" r:id="rId2234" xr:uid="{5588A5C0-95DE-41A5-A96F-A7BAFB4F9EEE}"/>
    <hyperlink ref="AU731" r:id="rId2235" xr:uid="{098E216F-1622-45F7-8B02-6E0BCEF80DAE}"/>
    <hyperlink ref="AU735" r:id="rId2236" xr:uid="{F0C36469-6B50-46D8-BB8C-C89DB6349CB2}"/>
    <hyperlink ref="AU736" r:id="rId2237" xr:uid="{AEE42F54-0FD4-4142-8988-DB8EC7EBF69B}"/>
    <hyperlink ref="AU737" r:id="rId2238" xr:uid="{C2E6F947-3FC3-4D90-89B8-F74397DF69F8}"/>
    <hyperlink ref="AU738" r:id="rId2239" xr:uid="{47ECE22C-6315-42FC-A642-781732812AA0}"/>
    <hyperlink ref="AU741" r:id="rId2240" xr:uid="{DC769B5B-CF2D-438E-9A73-4F23080CE946}"/>
    <hyperlink ref="AU743" r:id="rId2241" xr:uid="{C5B71BA4-1F23-470C-A4CF-9BF431F304F0}"/>
    <hyperlink ref="AU744" r:id="rId2242" xr:uid="{E054CBAF-869B-4B55-BE7B-4F37B7218BD5}"/>
    <hyperlink ref="AU745" r:id="rId2243" xr:uid="{4E8383EF-095A-4617-B6F1-69A3724448DE}"/>
    <hyperlink ref="AU747" r:id="rId2244" xr:uid="{6F7987F0-03B4-43B2-8ACA-93A0417A02CF}"/>
    <hyperlink ref="AU749" r:id="rId2245" xr:uid="{0B0AA791-2A58-4B36-A844-FCDBABD84570}"/>
    <hyperlink ref="AU750" r:id="rId2246" xr:uid="{BD713C8B-1C3A-4F90-AC49-B900008D18DC}"/>
    <hyperlink ref="AU751" r:id="rId2247" xr:uid="{94CC9188-D71A-49AA-92BE-B31BFE8DD04F}"/>
    <hyperlink ref="AU752" r:id="rId2248" xr:uid="{1B0314A8-96A2-4BE5-A745-9C137CE28C48}"/>
    <hyperlink ref="AU753" r:id="rId2249" xr:uid="{CD5BDD28-C23F-43D0-AC23-68DF8762B073}"/>
    <hyperlink ref="AU754" r:id="rId2250" xr:uid="{B1FAC21C-06C4-4791-BECF-09C7E65017C9}"/>
    <hyperlink ref="AU756" r:id="rId2251" xr:uid="{6D5B7C1E-BFA8-457E-9736-752BF302FEF2}"/>
    <hyperlink ref="AU757" r:id="rId2252" xr:uid="{0A6FBD7D-6F02-41C8-ADF5-50AF8788B94F}"/>
    <hyperlink ref="AU758" r:id="rId2253" xr:uid="{62F21FD5-50EF-4F9C-91CE-B77797CCDA79}"/>
    <hyperlink ref="AU760" r:id="rId2254" xr:uid="{5A6DE9C5-EDB3-45AE-84E3-BDC184E60B19}"/>
    <hyperlink ref="AU761" r:id="rId2255" xr:uid="{47E91102-4E62-44EC-9724-0EEC50E933B7}"/>
    <hyperlink ref="AU762" r:id="rId2256" xr:uid="{57526246-7584-46AF-B019-C473D9F01A65}"/>
    <hyperlink ref="AU763" r:id="rId2257" xr:uid="{6B111FFC-F587-42FC-BF50-DA01BD40DCE6}"/>
    <hyperlink ref="AU764" r:id="rId2258" xr:uid="{C49D7F2B-B546-4EEC-BDDD-3595195E6319}"/>
    <hyperlink ref="AU765" r:id="rId2259" xr:uid="{F3AC7EE5-6B9D-46A8-AC2A-64B32F8104E1}"/>
    <hyperlink ref="AU767" r:id="rId2260" xr:uid="{8372C747-FE82-4687-A647-C41BB6881A64}"/>
    <hyperlink ref="AU768" r:id="rId2261" xr:uid="{EFBDEC7D-D16B-4CD0-8F40-9A8D9E525188}"/>
    <hyperlink ref="AU769" r:id="rId2262" xr:uid="{1D61EB75-B1A0-464A-8514-32CAF53A7327}"/>
    <hyperlink ref="AU770" r:id="rId2263" xr:uid="{41D75236-944A-4EBA-BB53-0F3B70B64C7F}"/>
    <hyperlink ref="AU771" r:id="rId2264" xr:uid="{A22975D3-093E-47D7-9EA3-ED1016ACCCC0}"/>
    <hyperlink ref="AU772" r:id="rId2265" xr:uid="{02FA088F-4D06-417D-9FC2-A47366531321}"/>
    <hyperlink ref="AU773" r:id="rId2266" xr:uid="{40A8C498-95E7-4F29-8BE3-F83A3F2F76E1}"/>
    <hyperlink ref="AU774" r:id="rId2267" xr:uid="{4992693D-9C4D-4CF7-BB72-4B0DC411EBEF}"/>
    <hyperlink ref="AU775" r:id="rId2268" xr:uid="{1C793A82-60B2-4262-AF87-C329CA904A7C}"/>
    <hyperlink ref="AU776" r:id="rId2269" xr:uid="{E0DD13BA-84D5-4D87-8797-9B52B4971543}"/>
    <hyperlink ref="AU780" r:id="rId2270" xr:uid="{EF08B061-A972-4E0C-B359-BCF4C092842E}"/>
    <hyperlink ref="AU781" r:id="rId2271" xr:uid="{04FF605B-C4B2-40B3-B6EA-C5F6DE13E326}"/>
    <hyperlink ref="AU783" r:id="rId2272" xr:uid="{5EBD5C6F-9165-4734-9AC1-34ECA745D1F7}"/>
    <hyperlink ref="AU784" r:id="rId2273" xr:uid="{9D769D74-C534-48CC-B429-F7ADA207389A}"/>
    <hyperlink ref="AU785" r:id="rId2274" xr:uid="{76BCCE11-9139-439D-801A-91BFFCA206C1}"/>
    <hyperlink ref="AU786" r:id="rId2275" xr:uid="{5BB5AE4C-EFD4-4ED7-9DC7-5BBE91440CC5}"/>
    <hyperlink ref="AU787" r:id="rId2276" xr:uid="{C85A466D-48FE-4942-BDBC-B5C36DA81C46}"/>
    <hyperlink ref="AU788" r:id="rId2277" xr:uid="{1BE1F3F4-EB68-48D4-AC02-62DC62F90316}"/>
    <hyperlink ref="AU790" r:id="rId2278" xr:uid="{518B02D1-3F56-427B-A7AD-9709E6D9F3E4}"/>
    <hyperlink ref="AU791" r:id="rId2279" xr:uid="{FD8B6643-A195-4EDD-91EC-7E5F30F0DEB2}"/>
    <hyperlink ref="AU792" r:id="rId2280" xr:uid="{F2BE800F-F864-4F26-AD77-4B3149004CAF}"/>
    <hyperlink ref="AU793" r:id="rId2281" xr:uid="{CFD86B26-BE80-4557-871A-154F02EBAC69}"/>
    <hyperlink ref="AU795" r:id="rId2282" xr:uid="{A485E570-40CB-4200-96AB-FBD7D27500D0}"/>
    <hyperlink ref="AU796" r:id="rId2283" xr:uid="{2718F6D9-6FE9-4148-89B7-D94AE5695064}"/>
    <hyperlink ref="AU797" r:id="rId2284" xr:uid="{D52C7E11-32F7-4120-BB52-FB9634C44B0A}"/>
    <hyperlink ref="AU798" r:id="rId2285" xr:uid="{2140A94B-1996-4F5A-864A-0357A42A17A4}"/>
    <hyperlink ref="AU799" r:id="rId2286" xr:uid="{5D22FE90-C9E2-4B53-9CF3-9971F2061B31}"/>
    <hyperlink ref="AU800" r:id="rId2287" xr:uid="{6BA48217-AAFF-4D32-B5A3-88497EB7983A}"/>
    <hyperlink ref="AU801" r:id="rId2288" xr:uid="{44FEDF67-F6D6-4F27-B462-F1DE0D029726}"/>
    <hyperlink ref="AU802" r:id="rId2289" xr:uid="{E82FF5EE-91A8-47B3-9708-5DAA5F78FE89}"/>
    <hyperlink ref="AU803" r:id="rId2290" xr:uid="{F71456F9-61A6-4E51-BBB5-6088CE00D843}"/>
    <hyperlink ref="AU806" r:id="rId2291" xr:uid="{4493E927-CEE8-46C5-A7F0-9F68D2E80B61}"/>
    <hyperlink ref="AU807" r:id="rId2292" xr:uid="{146932B1-C16F-4ACD-95B7-EBAE298D581F}"/>
    <hyperlink ref="AU808" r:id="rId2293" xr:uid="{5BCE0B32-2172-4C15-AD48-0CD474F465B1}"/>
    <hyperlink ref="AU809" r:id="rId2294" xr:uid="{C848CDAC-2133-4273-8DE3-CBF34F4181AF}"/>
    <hyperlink ref="AU810" r:id="rId2295" xr:uid="{EF578D5A-C588-4C18-85E9-1EC6BE731E2C}"/>
    <hyperlink ref="AU811" r:id="rId2296" xr:uid="{80493610-537E-4502-AD78-D5B28AAB4CFF}"/>
    <hyperlink ref="AU812" r:id="rId2297" xr:uid="{515B20D7-8AF3-43D5-9F08-58FEFD2E9616}"/>
    <hyperlink ref="AU813" r:id="rId2298" xr:uid="{9BB15803-A52E-41F5-BF0C-04BE8E81BEEE}"/>
    <hyperlink ref="AU814" r:id="rId2299" xr:uid="{F1E7A58F-9E9C-452C-85AC-D6B781CDB69F}"/>
    <hyperlink ref="AU815" r:id="rId2300" xr:uid="{AC1FEAB2-F613-466F-A2DB-5310A15F2D7A}"/>
    <hyperlink ref="AU819" r:id="rId2301" xr:uid="{0DCC4616-3AC1-4A1F-B00C-F89E01FB2EF5}"/>
    <hyperlink ref="AU821" r:id="rId2302" xr:uid="{7F60B506-B43D-4264-B635-021546789B06}"/>
    <hyperlink ref="AU825" r:id="rId2303" xr:uid="{7587B523-D5C1-4984-97A4-26C1ECA5A41F}"/>
    <hyperlink ref="AU826" r:id="rId2304" xr:uid="{E577E8F7-286E-47D0-804A-C3390730A00E}"/>
    <hyperlink ref="AU828" r:id="rId2305" xr:uid="{6A0FCDF0-55BF-44B9-A8ED-403C19A92ED0}"/>
    <hyperlink ref="AU829" r:id="rId2306" xr:uid="{9ABB3C72-603A-4D0B-A4C8-DD5373129C96}"/>
    <hyperlink ref="AU830" r:id="rId2307" xr:uid="{8EE5134B-9A66-405E-8FD4-4948881E441D}"/>
    <hyperlink ref="AU831" r:id="rId2308" xr:uid="{D4FE31C6-1BC0-40E9-8E8B-530BF0F03220}"/>
    <hyperlink ref="AU832" r:id="rId2309" xr:uid="{F5B5E5F0-F06B-4E26-BBFE-25A01CC9F1AC}"/>
    <hyperlink ref="AU833" r:id="rId2310" xr:uid="{D1CD477E-CD2B-41C0-89A8-81C66E1F1DA2}"/>
    <hyperlink ref="AU834" r:id="rId2311" xr:uid="{FB02CAF9-A8F7-49BE-9125-0EDF39DA2734}"/>
    <hyperlink ref="AU835" r:id="rId2312" xr:uid="{6B8A84C1-F45D-405D-B336-38B6FA5ABAC3}"/>
    <hyperlink ref="AU836" r:id="rId2313" xr:uid="{285DDC2F-F634-435E-A417-D371362EAB94}"/>
    <hyperlink ref="AU838" r:id="rId2314" xr:uid="{4F791D64-5835-4405-A964-91870D71DF90}"/>
    <hyperlink ref="AU839" r:id="rId2315" xr:uid="{2211FC79-FB78-49EB-8482-9414C4F116C3}"/>
    <hyperlink ref="AU841" r:id="rId2316" xr:uid="{0179B62C-9767-4E5D-AE47-F82A0220F0C5}"/>
    <hyperlink ref="AU842" r:id="rId2317" xr:uid="{E03A2FB3-E130-45FA-BC90-8F2BD3D13340}"/>
    <hyperlink ref="AU843" r:id="rId2318" xr:uid="{EFC020A5-8404-40BC-998D-C6A2304F3312}"/>
    <hyperlink ref="AU844" r:id="rId2319" xr:uid="{2A846292-A146-481A-BADF-38AF28DF4DCF}"/>
    <hyperlink ref="AU845" r:id="rId2320" xr:uid="{A9876CDB-8FA9-4DC8-B59F-1A52BBFBC7E3}"/>
    <hyperlink ref="AU846" r:id="rId2321" xr:uid="{13930201-E235-4A97-BF24-2834839B3507}"/>
    <hyperlink ref="AU847" r:id="rId2322" xr:uid="{E4AD7156-97B8-4800-99DC-6CDF40D9F2B1}"/>
    <hyperlink ref="AU848" r:id="rId2323" xr:uid="{BA525AA0-EFAD-432B-8079-1604A38A7487}"/>
    <hyperlink ref="AU849" r:id="rId2324" xr:uid="{4072F35B-505B-45C1-8508-70EF46EE3C39}"/>
    <hyperlink ref="AU850" r:id="rId2325" xr:uid="{E9D8C74D-8EA5-41E8-AC18-9F4FBAF8937C}"/>
    <hyperlink ref="AU851" r:id="rId2326" xr:uid="{5B5A9F2E-82D9-460A-A149-0C1287C87A49}"/>
    <hyperlink ref="AU853" r:id="rId2327" xr:uid="{0130CFA1-472F-454D-8426-0610BDBAB739}"/>
    <hyperlink ref="AU854" r:id="rId2328" xr:uid="{1A67A62C-D83A-443F-95E5-95864A3CFFA9}"/>
    <hyperlink ref="AU855" r:id="rId2329" xr:uid="{F7923304-985E-408C-BC9F-669AD1646193}"/>
    <hyperlink ref="AU856" r:id="rId2330" xr:uid="{BF3109E1-E4A4-460E-8F0F-0861A883DA6D}"/>
    <hyperlink ref="AU858" r:id="rId2331" xr:uid="{2B0CFFD6-4BAB-44BB-B4E7-EB6C2F0D90BE}"/>
    <hyperlink ref="AU859" r:id="rId2332" xr:uid="{A8194194-C368-4E36-95A9-D7BC10023715}"/>
    <hyperlink ref="AU860" r:id="rId2333" xr:uid="{22E4DAD2-DDF8-41EB-AB30-0EAD68F2BC35}"/>
    <hyperlink ref="AU862" r:id="rId2334" xr:uid="{207FE90C-55F2-46EA-9D2F-298ADEDC4D60}"/>
    <hyperlink ref="AU863" r:id="rId2335" xr:uid="{B305B37E-2442-4578-9CC2-8F6A8852C98E}"/>
    <hyperlink ref="AU864" r:id="rId2336" xr:uid="{D56821B8-4A81-4ED5-AFAE-4F360265CD99}"/>
    <hyperlink ref="AU865" r:id="rId2337" xr:uid="{629D7136-DD94-4EBB-A68C-F11C4D93DA30}"/>
    <hyperlink ref="AU866" r:id="rId2338" xr:uid="{D8F9FFC7-1620-4D6D-A6EA-A7F645B7CF1E}"/>
    <hyperlink ref="AU868" r:id="rId2339" xr:uid="{9B6AFAAB-ABCA-4A47-A1B8-D3B14DA269CB}"/>
    <hyperlink ref="AU869" r:id="rId2340" xr:uid="{3373E4A8-1309-4607-A91E-C35BDD656822}"/>
    <hyperlink ref="AU870" r:id="rId2341" xr:uid="{FCB7C197-D202-45BF-AA8A-2B0DC405032A}"/>
    <hyperlink ref="AU872" r:id="rId2342" xr:uid="{D92022DF-1DF7-4D19-BDF1-D7998385130A}"/>
    <hyperlink ref="AU873" r:id="rId2343" xr:uid="{5E796D89-135D-424C-A4BC-5C44A9F27671}"/>
    <hyperlink ref="AU874" r:id="rId2344" xr:uid="{3137B62E-3F8C-4F9B-94E3-4CAC4AD13088}"/>
    <hyperlink ref="AU876" r:id="rId2345" xr:uid="{20ABD64A-6C2E-40CB-A125-C89449F0DC56}"/>
    <hyperlink ref="AU877" r:id="rId2346" xr:uid="{52F1AACC-D482-4A74-ABB8-42804E6187D7}"/>
    <hyperlink ref="AU879" r:id="rId2347" xr:uid="{F2D9464F-A79C-4849-A7CC-D3CA3A68A920}"/>
    <hyperlink ref="AU880" r:id="rId2348" xr:uid="{50B6A1DF-1A15-4290-AEC9-D9A9C8F7C7CE}"/>
    <hyperlink ref="AU881" r:id="rId2349" xr:uid="{56826A30-129D-4BF5-ABC8-D5DE5E9E2FDB}"/>
    <hyperlink ref="AU882" r:id="rId2350" xr:uid="{D2E79727-E6FF-4C41-9397-D5EBA317772E}"/>
    <hyperlink ref="AU883" r:id="rId2351" xr:uid="{2FE30D10-A0F8-45DE-A585-524EF28DAABA}"/>
    <hyperlink ref="AU884" r:id="rId2352" xr:uid="{590102DA-5571-4664-A202-F09133974D93}"/>
    <hyperlink ref="AU885" r:id="rId2353" xr:uid="{48390B0D-63F5-4B12-81FC-54FC749BA36A}"/>
    <hyperlink ref="AU888" r:id="rId2354" xr:uid="{E49FFB1E-5CF1-4D14-B10D-A80716BBBC88}"/>
    <hyperlink ref="AU889" r:id="rId2355" xr:uid="{140298C6-7BC6-4592-8962-97425243D54E}"/>
    <hyperlink ref="AU890" r:id="rId2356" xr:uid="{1BA05436-40C6-4CAF-8029-0ECB4B2A21AB}"/>
    <hyperlink ref="AU891" r:id="rId2357" xr:uid="{67266865-E3D0-4D5C-8AEA-7AEB75BA97D2}"/>
    <hyperlink ref="AU892" r:id="rId2358" xr:uid="{B2E6AC25-7EC3-49EB-8B28-E950046EDE52}"/>
    <hyperlink ref="AU893" r:id="rId2359" xr:uid="{84238C9E-D928-4487-9EF0-CF0F547CDEFD}"/>
    <hyperlink ref="AU894" r:id="rId2360" xr:uid="{D860E5A6-5640-4163-9D5B-9412EE26E480}"/>
    <hyperlink ref="AU895" r:id="rId2361" xr:uid="{A860AB8F-DDE7-4EC4-BCB6-443100C3EE9A}"/>
    <hyperlink ref="AU896" r:id="rId2362" xr:uid="{04422AC4-860F-4CC2-A509-C007BE77EBFD}"/>
    <hyperlink ref="AU897" r:id="rId2363" xr:uid="{2F040C5E-3CD7-4450-ADE6-71DD782F0E65}"/>
    <hyperlink ref="AU898" r:id="rId2364" xr:uid="{F0F025C5-0F9A-4F8C-B540-49FC4D52E0D6}"/>
    <hyperlink ref="AU899" r:id="rId2365" xr:uid="{C5DC508F-7AFE-40A8-A831-A486EFCBDE1D}"/>
    <hyperlink ref="AU900" r:id="rId2366" xr:uid="{8E358A01-EAA4-4928-A62C-9CB15B9CF629}"/>
    <hyperlink ref="AU905" r:id="rId2367" xr:uid="{1E94A546-D2EB-4FB3-9525-5A233603CC96}"/>
    <hyperlink ref="AU906" r:id="rId2368" xr:uid="{B6EF21BB-D95A-4B50-93A5-452873D86172}"/>
    <hyperlink ref="AU907" r:id="rId2369" xr:uid="{9C61CADA-B3A9-45C7-97B2-18D0C1393D21}"/>
    <hyperlink ref="AU908" r:id="rId2370" xr:uid="{2614B47C-8429-4E29-B197-D8F2CC12718D}"/>
    <hyperlink ref="AU909" r:id="rId2371" xr:uid="{192CA51F-BFBC-44C7-9230-AF0542F9A3B4}"/>
    <hyperlink ref="AU910" r:id="rId2372" xr:uid="{B5E581FF-A9F7-48A3-A872-80B6F1A37A08}"/>
    <hyperlink ref="AU911" r:id="rId2373" xr:uid="{321D3E97-0DD8-495A-A6B8-6A547A88F87E}"/>
    <hyperlink ref="AU912" r:id="rId2374" xr:uid="{0BAC40C6-01A8-4BC8-A621-D788A41E87C9}"/>
    <hyperlink ref="AU913" r:id="rId2375" xr:uid="{9BA35D9E-2FC1-4BCB-96FC-27D9CF1ED56C}"/>
    <hyperlink ref="AU914" r:id="rId2376" xr:uid="{9AC04608-AA31-42A3-B2B9-319BB581913D}"/>
    <hyperlink ref="AU915" r:id="rId2377" xr:uid="{D2D322C2-407C-4A7C-BD0A-BD318D51D335}"/>
    <hyperlink ref="AU916" r:id="rId2378" xr:uid="{5868E9D6-1567-4FDF-BC39-AB8A0DA1E113}"/>
    <hyperlink ref="AU917" r:id="rId2379" xr:uid="{0F9F8E84-10E2-4AD9-825C-F85C18236C8B}"/>
    <hyperlink ref="AU918" r:id="rId2380" xr:uid="{D1920717-E523-4D78-A896-DD3D203B1E37}"/>
    <hyperlink ref="AU919" r:id="rId2381" xr:uid="{8BCFD512-13A8-4A34-8C1A-09C42B1ADB84}"/>
    <hyperlink ref="AU920" r:id="rId2382" xr:uid="{FB25CE84-23DE-4689-943E-F0F1EEB3C7A7}"/>
    <hyperlink ref="AU921" r:id="rId2383" xr:uid="{2186CF71-4BD0-4878-913D-E99755CF27ED}"/>
    <hyperlink ref="AU922" r:id="rId2384" xr:uid="{08BBD3A1-4828-4873-8258-90D1F628AF30}"/>
    <hyperlink ref="AU923" r:id="rId2385" xr:uid="{31B00E0C-20D4-4171-A9AD-035F7F74D1E7}"/>
    <hyperlink ref="AU925" r:id="rId2386" xr:uid="{15315E41-22E3-4C89-AF36-1E9ABEDD24EF}"/>
    <hyperlink ref="AU926" r:id="rId2387" xr:uid="{0C2F40A0-7B06-482C-A367-8CED1DA1C486}"/>
    <hyperlink ref="AU927" r:id="rId2388" xr:uid="{9175178F-4F14-4148-8C62-C78D4F4002EC}"/>
    <hyperlink ref="AU928" r:id="rId2389" xr:uid="{4EE43186-6237-4A47-A761-F28C57F59252}"/>
    <hyperlink ref="AU929" r:id="rId2390" xr:uid="{DC89D000-8775-480D-84F4-A65F2E36D7D6}"/>
    <hyperlink ref="AU930" r:id="rId2391" xr:uid="{A4748ED9-0FC4-4811-836F-FD5C7F23E140}"/>
    <hyperlink ref="AU931" r:id="rId2392" xr:uid="{6581CFBC-CF3E-42AB-9493-6341C2C306D5}"/>
    <hyperlink ref="AU932" r:id="rId2393" xr:uid="{08DA5AD6-F35B-43A5-9DC2-E430D3E9FE3B}"/>
    <hyperlink ref="AU933" r:id="rId2394" xr:uid="{22A26C65-800C-4ECD-95E8-0144A55ABED5}"/>
    <hyperlink ref="AU934" r:id="rId2395" xr:uid="{CC356A41-55BC-4F11-BA17-A265901EC16F}"/>
    <hyperlink ref="AU935" r:id="rId2396" xr:uid="{EFBD3D55-3024-4147-AAF5-782FE232D095}"/>
    <hyperlink ref="AU936" r:id="rId2397" xr:uid="{DB8F445E-9793-4DE6-9E03-6E7227064384}"/>
    <hyperlink ref="AU937" r:id="rId2398" xr:uid="{5A91E8E4-81A8-4F57-818B-CAEB3F902F16}"/>
    <hyperlink ref="AU938" r:id="rId2399" xr:uid="{929CE0A8-CEAE-43FD-989E-A942B07C6B18}"/>
    <hyperlink ref="AU939" r:id="rId2400" xr:uid="{9BB017BD-A1FE-4C65-B940-0CB833570E03}"/>
    <hyperlink ref="AU940" r:id="rId2401" xr:uid="{F3610607-E246-424B-AD74-AA0A84BC6C47}"/>
    <hyperlink ref="AU941" r:id="rId2402" xr:uid="{714CB216-986C-46D1-8C32-D7CDB62B849F}"/>
    <hyperlink ref="AU942" r:id="rId2403" xr:uid="{8BFE5A64-CD27-47F9-B671-210359D9AE89}"/>
    <hyperlink ref="AU943" r:id="rId2404" xr:uid="{77C022D7-0B47-42FF-9353-613BEA9F6F05}"/>
    <hyperlink ref="AU945" r:id="rId2405" xr:uid="{0D23F551-A866-4D4F-ACBA-B00CE42AD12A}"/>
    <hyperlink ref="AU946" r:id="rId2406" xr:uid="{06EF7C77-B2A2-4F11-BA0D-CD2098660810}"/>
    <hyperlink ref="AU947" r:id="rId2407" xr:uid="{0134C507-E042-4970-B1EB-C8A96DD0A576}"/>
    <hyperlink ref="AU948" r:id="rId2408" xr:uid="{FD709C4A-DE31-4646-A740-8AA5CD1F6B5D}"/>
    <hyperlink ref="AU949" r:id="rId2409" xr:uid="{A8167642-1D40-4BF4-877A-10775995B955}"/>
    <hyperlink ref="AU950" r:id="rId2410" xr:uid="{5B29A19E-2EDA-4819-90E2-629860A6A499}"/>
    <hyperlink ref="AU951" r:id="rId2411" xr:uid="{E3F1812D-DB64-4091-884B-221368CE3C72}"/>
    <hyperlink ref="AU952" r:id="rId2412" xr:uid="{7AF797C2-D0BB-46A3-8B13-6C3AB42F967E}"/>
    <hyperlink ref="AU955" r:id="rId2413" xr:uid="{B656BF4C-868C-446E-A713-AAD97DCFDADD}"/>
    <hyperlink ref="AU956" r:id="rId2414" xr:uid="{3503586B-DCAF-4EC5-84D2-F5FEEFCF1944}"/>
    <hyperlink ref="AU957" r:id="rId2415" xr:uid="{94396152-C0D1-47B2-912F-7BC78B2DAE04}"/>
    <hyperlink ref="AU958" r:id="rId2416" xr:uid="{A394A517-87BF-4C33-8939-1E6E7FA7113C}"/>
    <hyperlink ref="AU959" r:id="rId2417" xr:uid="{AE0B6C02-5B90-4A73-BEE7-E3186A39CB14}"/>
    <hyperlink ref="AU961" r:id="rId2418" xr:uid="{118D4CB9-36EF-4C76-BED7-631DD06953D0}"/>
    <hyperlink ref="AU962" r:id="rId2419" xr:uid="{2E78E07A-6D73-4427-A547-49AE1AA224EF}"/>
    <hyperlink ref="AU963" r:id="rId2420" xr:uid="{91B7A39C-7071-48A6-A361-DF5E775FF783}"/>
    <hyperlink ref="AU964" r:id="rId2421" xr:uid="{C601C7EE-D310-444C-838A-C37142143810}"/>
    <hyperlink ref="AU965" r:id="rId2422" xr:uid="{BC07C153-056C-4757-82AD-612C83AD2EB9}"/>
    <hyperlink ref="AU966" r:id="rId2423" xr:uid="{D7E59E09-29B1-46C7-A20D-FD1E6051B800}"/>
    <hyperlink ref="AU967" r:id="rId2424" xr:uid="{C5E37C6C-ED06-470E-BD1D-4A826FED8DCB}"/>
    <hyperlink ref="AU968" r:id="rId2425" xr:uid="{2CD8D50A-E03D-4ADA-A191-5727C78A678E}"/>
    <hyperlink ref="AU969" r:id="rId2426" xr:uid="{B8FC2B29-49D4-480B-90F5-FC128AD13AEF}"/>
    <hyperlink ref="AU970" r:id="rId2427" xr:uid="{EB52D242-4F49-439B-8F48-706752942AFB}"/>
    <hyperlink ref="AU971" r:id="rId2428" xr:uid="{37B677CE-94B2-4604-957B-49E3F2AA4037}"/>
    <hyperlink ref="AU974" r:id="rId2429" xr:uid="{6BDD5B94-C187-44BB-867E-EEF3E2F323C8}"/>
    <hyperlink ref="AU976" r:id="rId2430" xr:uid="{BA27734A-0948-4686-AADD-CF77790C20DE}"/>
    <hyperlink ref="AU977" r:id="rId2431" xr:uid="{77A41411-1EB0-47B6-B36C-803A5D114AD6}"/>
    <hyperlink ref="AU979" r:id="rId2432" xr:uid="{ECE2F2C0-C7AA-4144-8696-7827B61A3B78}"/>
    <hyperlink ref="AU980" r:id="rId2433" xr:uid="{E58E973C-F9E6-4CFB-A87E-63B951144FEC}"/>
    <hyperlink ref="AU981" r:id="rId2434" xr:uid="{EE459C1A-AC4E-4F80-B7C5-B046E0C3B8B1}"/>
    <hyperlink ref="AU982" r:id="rId2435" xr:uid="{CAEF1ABF-9031-475C-973A-F1476A7E25F8}"/>
    <hyperlink ref="AU983" r:id="rId2436" xr:uid="{48E97D47-BD5A-42C6-A5DA-D682B1F3775D}"/>
    <hyperlink ref="AU986" r:id="rId2437" xr:uid="{35E3C071-6805-4FF4-95F8-6278EC391937}"/>
    <hyperlink ref="AU987" r:id="rId2438" xr:uid="{56375484-D665-4053-9968-3E53E383822E}"/>
    <hyperlink ref="AU988" r:id="rId2439" xr:uid="{D608BCDC-9FA6-4833-B634-65513FF21B01}"/>
    <hyperlink ref="AU990" r:id="rId2440" xr:uid="{4742FE55-CB13-4E2C-BCCD-63596BC0AB8E}"/>
    <hyperlink ref="AU992" r:id="rId2441" xr:uid="{A208CE3B-6D49-4C82-A25A-83E84EDF7E7C}"/>
    <hyperlink ref="AU993" r:id="rId2442" xr:uid="{CCDFD54E-9A19-4935-A046-4B7ABDE20AFE}"/>
    <hyperlink ref="AU994" r:id="rId2443" xr:uid="{5F8A8E34-2B77-4F06-BCF2-5DF5F179DA88}"/>
    <hyperlink ref="AU997" r:id="rId2444" xr:uid="{078866E9-5EC6-41C6-9872-6FDE37F2B4B4}"/>
    <hyperlink ref="AU998" r:id="rId2445" xr:uid="{50F5562D-966C-4E13-A87C-3ABE1520FBB9}"/>
    <hyperlink ref="AU1001" r:id="rId2446" xr:uid="{EE69E286-28F4-4D0F-B990-CBB2E00C35FB}"/>
    <hyperlink ref="AU1002" r:id="rId2447" xr:uid="{AF8775E7-8469-461B-9D0C-A1AC8434270C}"/>
    <hyperlink ref="AU1004" r:id="rId2448" xr:uid="{5ADD193B-BB6F-46C2-8D73-4D9A7655816E}"/>
    <hyperlink ref="AU1005" r:id="rId2449" xr:uid="{CE21B5C0-917D-40DA-AD12-6E7DD5E89C8D}"/>
    <hyperlink ref="AU1006" r:id="rId2450" xr:uid="{BDED0773-E230-4CAE-B8F4-196F35C32270}"/>
    <hyperlink ref="AU1007" r:id="rId2451" xr:uid="{FA86D3F6-5AE1-4F9C-B4D4-8EDDCBD023DE}"/>
    <hyperlink ref="AU1008" r:id="rId2452" xr:uid="{F06528A0-7342-4C2B-BCCC-175C29C1CE98}"/>
    <hyperlink ref="AU1010" r:id="rId2453" xr:uid="{606A6A6C-0485-447A-AEAE-ED0035F01FBF}"/>
    <hyperlink ref="AU1011" r:id="rId2454" xr:uid="{06857D9A-78AD-4531-BE4A-5BFD9B6C83DD}"/>
    <hyperlink ref="AU1012" r:id="rId2455" xr:uid="{5EB60A3E-43D2-43CD-8766-73339BC824C1}"/>
    <hyperlink ref="AU1013" r:id="rId2456" xr:uid="{14555122-CE3C-42C0-8312-CABC1A08F2D9}"/>
    <hyperlink ref="AU1014" r:id="rId2457" xr:uid="{BDC46C8F-3453-4CA9-99D1-082B4EAEB3FB}"/>
    <hyperlink ref="AU1015" r:id="rId2458" xr:uid="{215D7585-118F-4135-A454-B45BE6EE57C3}"/>
    <hyperlink ref="AU1016" r:id="rId2459" xr:uid="{5253EE6B-5A38-4C1C-B68B-6EDDECC1CF52}"/>
    <hyperlink ref="AU1018" r:id="rId2460" xr:uid="{14318A9E-DD94-49B3-8DF4-F4C79E17271D}"/>
    <hyperlink ref="AU1020" r:id="rId2461" xr:uid="{ADECF78B-5A7E-4931-A20F-4F80766C7CD5}"/>
    <hyperlink ref="AU1021" r:id="rId2462" xr:uid="{32D01C56-FF6C-49FB-BE6C-71C70F3AA0BA}"/>
    <hyperlink ref="AU1023" r:id="rId2463" xr:uid="{18252E0D-ACD4-43EB-94BC-BB6798AF92AD}"/>
    <hyperlink ref="AU1024" r:id="rId2464" xr:uid="{F4F86AFE-0D16-4CE8-AAB2-D42A84B5129B}"/>
    <hyperlink ref="AU1025" r:id="rId2465" xr:uid="{316DD348-F567-43F1-B429-B2A8C4BF7801}"/>
    <hyperlink ref="AU1026" r:id="rId2466" xr:uid="{C92ACF11-E571-4B96-B513-B3212611474A}"/>
    <hyperlink ref="AU1028" r:id="rId2467" xr:uid="{621596E1-522A-4D60-B5D2-AF78DA640538}"/>
    <hyperlink ref="AU1029" r:id="rId2468" xr:uid="{A0A476C0-4307-43EF-8B3F-4BA7B8B325FC}"/>
    <hyperlink ref="AU1030" r:id="rId2469" xr:uid="{42D1D222-AB53-42DC-801E-992411EDB1FF}"/>
    <hyperlink ref="AU1031" r:id="rId2470" xr:uid="{A2A8B279-FC11-40ED-8A82-2807ABA29C78}"/>
    <hyperlink ref="AU1032" r:id="rId2471" xr:uid="{CECEB29E-F262-4213-A02C-309C710F09D5}"/>
    <hyperlink ref="AU1033" r:id="rId2472" xr:uid="{7F7AC064-F426-4D2B-BE7A-3D107EFA5C95}"/>
    <hyperlink ref="AU1035" r:id="rId2473" xr:uid="{70DC831F-37BA-4387-BB3B-500A197B7501}"/>
    <hyperlink ref="AU1036" r:id="rId2474" xr:uid="{381850B7-0E56-430D-AFD3-19479D71446C}"/>
    <hyperlink ref="AU1039" r:id="rId2475" xr:uid="{C513E207-0EE6-405C-B181-7D65A996C7EF}"/>
    <hyperlink ref="AU1040" r:id="rId2476" xr:uid="{9E1E6E64-D943-477F-86F9-9264154D9757}"/>
    <hyperlink ref="AU1041" r:id="rId2477" xr:uid="{1DBD002D-9247-4DBD-BF3F-ECD64523D661}"/>
    <hyperlink ref="AU1042" r:id="rId2478" xr:uid="{86AB6636-DBC5-4491-8808-B6DD3F598F0E}"/>
    <hyperlink ref="AU1043" r:id="rId2479" xr:uid="{FFC90BA0-FC69-4469-8437-259F9391E6B2}"/>
    <hyperlink ref="AU1044" r:id="rId2480" xr:uid="{802C29D7-5D6D-44C4-A5AE-CD26A3BA1D3A}"/>
    <hyperlink ref="AU1045" r:id="rId2481" xr:uid="{4B87ADD1-2317-4AFA-842F-D1165F6DC43E}"/>
    <hyperlink ref="AU1046" r:id="rId2482" xr:uid="{8F6CFA06-C587-4846-8030-C69CC3AD667C}"/>
    <hyperlink ref="AU1047" r:id="rId2483" xr:uid="{7B1F798B-EC38-4C07-8ED7-AB33E5A31DAF}"/>
    <hyperlink ref="AU1048" r:id="rId2484" xr:uid="{A8CD7D80-7F0B-4733-B90A-C11D248F15E4}"/>
    <hyperlink ref="AU1049" r:id="rId2485" xr:uid="{BCE90771-97D1-4E2B-90E5-3D4F0B795350}"/>
    <hyperlink ref="AU1050" r:id="rId2486" xr:uid="{1EDD031E-5414-4BBA-B686-C5C76FF0B19F}"/>
    <hyperlink ref="AU1051" r:id="rId2487" xr:uid="{8DFDDA16-EA50-4545-BD44-213997D4DEF3}"/>
    <hyperlink ref="AU1052" r:id="rId2488" xr:uid="{DF0511A0-C1FB-468D-A528-D445AD80C800}"/>
    <hyperlink ref="AU1053" r:id="rId2489" xr:uid="{3AD7FA00-1762-4914-87D6-D775E51772B8}"/>
    <hyperlink ref="AU1054" r:id="rId2490" xr:uid="{D379D70F-A2B2-4FCC-86FA-A6743E16B12C}"/>
    <hyperlink ref="AU1055" r:id="rId2491" xr:uid="{9AECA0BA-1152-48DB-9701-40AAFF7F4985}"/>
    <hyperlink ref="AU1056" r:id="rId2492" xr:uid="{2C8FBE66-6829-4960-80E7-1A983D8E0BFA}"/>
    <hyperlink ref="F3" r:id="rId2493" xr:uid="{BB54F335-14D3-4C86-8D23-C1D681ACC325}"/>
    <hyperlink ref="F4" r:id="rId2494" xr:uid="{3BA4F549-D918-4391-AC90-0611E5A51D4E}"/>
    <hyperlink ref="F5" r:id="rId2495" xr:uid="{1400D971-CD97-4E1C-921A-BAD3F325C3CE}"/>
    <hyperlink ref="F6" r:id="rId2496" xr:uid="{FFC9AD1F-E558-4638-BA5C-873D0BDA48A4}"/>
    <hyperlink ref="F7" r:id="rId2497" xr:uid="{87458DC7-83CB-477A-95BB-B3A3DF67435D}"/>
    <hyperlink ref="F8" r:id="rId2498" xr:uid="{9CCAA779-5D8C-4251-9B99-BD4DD91599EA}"/>
    <hyperlink ref="F9" r:id="rId2499" xr:uid="{B658FDE4-8D9F-4EC4-B3EA-829B6E07C0A7}"/>
    <hyperlink ref="F10" r:id="rId2500" xr:uid="{65B697EF-8CF0-4A69-B6D0-3FF32660B8D0}"/>
    <hyperlink ref="F11" r:id="rId2501" xr:uid="{42154826-A93C-4A78-9715-3A430DC52C62}"/>
    <hyperlink ref="F12" r:id="rId2502" xr:uid="{F60EEC6B-B0F6-405A-8013-0D85B80B290E}"/>
    <hyperlink ref="F13" r:id="rId2503" xr:uid="{B5BA45AA-129B-4BE4-9E3E-02C3831C137F}"/>
    <hyperlink ref="F14" r:id="rId2504" xr:uid="{9627188C-4451-4372-BFDC-C9030B238EE1}"/>
    <hyperlink ref="F15" r:id="rId2505" xr:uid="{45A035D1-342D-4B5B-A5AA-F061C8C97FFC}"/>
    <hyperlink ref="F16" r:id="rId2506" xr:uid="{ADA7B3CA-4043-49A4-899F-3B9417250C8A}"/>
    <hyperlink ref="F17" r:id="rId2507" xr:uid="{A267F5B1-9BBC-4690-9BA5-7E62BC5F3AB2}"/>
    <hyperlink ref="F18" r:id="rId2508" xr:uid="{1E60358D-3EBC-43DE-8F02-22FC15E10399}"/>
    <hyperlink ref="F19" r:id="rId2509" xr:uid="{71EEFDA1-DA90-4056-8D22-A0DDFA5CD2FF}"/>
    <hyperlink ref="F20" r:id="rId2510" xr:uid="{99F02CB8-F436-4B3D-A0F2-8D415ADB621F}"/>
    <hyperlink ref="F21" r:id="rId2511" xr:uid="{B7A045E6-986D-47E2-8E96-C54A0C772995}"/>
    <hyperlink ref="F22" r:id="rId2512" xr:uid="{42E4BF0F-66BA-4D25-917F-4183BE3F8D44}"/>
    <hyperlink ref="F23" r:id="rId2513" xr:uid="{2888CE83-3809-4DEF-B695-CFE85E1DB840}"/>
    <hyperlink ref="F24" r:id="rId2514" xr:uid="{8EFFCC3D-91C9-4DE4-B880-C4D1C54600F8}"/>
    <hyperlink ref="F25" r:id="rId2515" xr:uid="{DB7123BD-F1F6-4BB3-AC9C-39B41F979FE3}"/>
    <hyperlink ref="F26" r:id="rId2516" xr:uid="{6A67533F-D629-4C5E-89C9-7A74CC59B55D}"/>
    <hyperlink ref="F27" r:id="rId2517" xr:uid="{B379923B-AAD5-463B-B838-B1F6449F11F7}"/>
    <hyperlink ref="F28" r:id="rId2518" xr:uid="{5D791D82-2148-4847-BCAC-B08C1F913A4A}"/>
    <hyperlink ref="F29" r:id="rId2519" xr:uid="{539F11B4-3E99-4537-89E6-903D2BA7A791}"/>
    <hyperlink ref="F30" r:id="rId2520" xr:uid="{E6F32669-173A-472C-85AC-376F1423D61D}"/>
    <hyperlink ref="F31" r:id="rId2521" xr:uid="{6EEBB14D-E939-45BF-B182-F785C4CF1C5C}"/>
    <hyperlink ref="F32" r:id="rId2522" xr:uid="{46FA1781-CE12-45DE-8A80-5B611BC95BE7}"/>
    <hyperlink ref="F33" r:id="rId2523" xr:uid="{6905F20F-B5EE-414D-8B24-1D0C9AEDB48B}"/>
    <hyperlink ref="F34" r:id="rId2524" xr:uid="{9CA0FBE7-F60F-4063-9295-A6F77F2E1D1F}"/>
    <hyperlink ref="F35" r:id="rId2525" xr:uid="{B660D85C-2B64-47C0-9BC0-9304E7F604C2}"/>
    <hyperlink ref="F36" r:id="rId2526" xr:uid="{39371BB0-0424-4821-9B28-DE605AFF48DB}"/>
    <hyperlink ref="F37" r:id="rId2527" xr:uid="{EE1A3460-E186-4383-8F48-536E053D31B1}"/>
    <hyperlink ref="F38" r:id="rId2528" xr:uid="{6966E8E3-B4AA-4EDC-B396-644D935FF302}"/>
    <hyperlink ref="F39" r:id="rId2529" xr:uid="{4A2DAEEE-2009-43CE-B98E-9160103688EB}"/>
    <hyperlink ref="F40" r:id="rId2530" xr:uid="{3D4A8FAD-3E84-4F95-98DB-3E973DC497D1}"/>
    <hyperlink ref="F41" r:id="rId2531" xr:uid="{4D436CA3-A7B4-42DD-B56D-D30458FCE5BA}"/>
    <hyperlink ref="F42" r:id="rId2532" xr:uid="{A13CB658-7960-4C5D-9FA6-2FA5402CCBAA}"/>
    <hyperlink ref="F43" r:id="rId2533" xr:uid="{855F414D-76CE-47A9-8509-46F33CD4D48D}"/>
    <hyperlink ref="F44" r:id="rId2534" xr:uid="{34E72B36-DAB0-4EB3-B23F-CAB47D9D8ABC}"/>
    <hyperlink ref="F45" r:id="rId2535" xr:uid="{6A5F3D57-776B-4C8E-B843-0C89230D2DAA}"/>
    <hyperlink ref="F46" r:id="rId2536" xr:uid="{498AF0FA-D75C-4E68-B9F0-72C65216D8A1}"/>
    <hyperlink ref="F47" r:id="rId2537" xr:uid="{465BF02F-011A-448C-867E-E54A00CE9008}"/>
    <hyperlink ref="F48" r:id="rId2538" xr:uid="{54A7EFEF-0B68-45D1-91C2-08266CDC4920}"/>
    <hyperlink ref="F49" r:id="rId2539" xr:uid="{13B3B218-7C94-4999-B265-30C3969A6FB9}"/>
    <hyperlink ref="F50" r:id="rId2540" xr:uid="{B06C0204-09F4-473B-8448-7A2713225BEE}"/>
    <hyperlink ref="F51" r:id="rId2541" xr:uid="{017A14C6-7528-4CB2-A1D5-F32A7EBFEC37}"/>
    <hyperlink ref="F52" r:id="rId2542" xr:uid="{369CC1C9-EE6F-4AF8-8DE4-D23CE8275CAA}"/>
    <hyperlink ref="F53" r:id="rId2543" xr:uid="{5B864C3A-42ED-472C-A905-CED2CCEF6F54}"/>
    <hyperlink ref="F54" r:id="rId2544" xr:uid="{C6C9E4D7-457A-4B5E-8336-DCF1EADA01F2}"/>
    <hyperlink ref="F55" r:id="rId2545" xr:uid="{18BA9E25-9C5C-4A01-B613-C1CFBEC0DD0E}"/>
    <hyperlink ref="F56" r:id="rId2546" xr:uid="{84CECC9E-FCA8-4E4B-9EFF-77CC603E0D91}"/>
    <hyperlink ref="F57" r:id="rId2547" xr:uid="{06F1794B-D009-4076-BEB7-E4C04D3DA0E3}"/>
    <hyperlink ref="F58" r:id="rId2548" xr:uid="{ED7818C7-0E2C-4C0F-B43D-87EFCCF38EAE}"/>
    <hyperlink ref="F59" r:id="rId2549" xr:uid="{2114F9EA-29EE-43C0-AAA5-D171EB13EAE7}"/>
    <hyperlink ref="F60" r:id="rId2550" xr:uid="{D0E75DB1-C0AC-4AE4-B064-2251D5E50986}"/>
    <hyperlink ref="F61" r:id="rId2551" xr:uid="{2C1C5E81-010A-4099-95DF-7084424E7CC0}"/>
    <hyperlink ref="F62" r:id="rId2552" xr:uid="{DA2AADE1-7F1A-474F-9E1E-89B3D0A7B831}"/>
    <hyperlink ref="F63" r:id="rId2553" xr:uid="{5A1D6287-B6A3-4506-BC39-932A0EAEE367}"/>
    <hyperlink ref="F64" r:id="rId2554" xr:uid="{1E4AA456-EDDC-4E13-95C9-C78821796536}"/>
    <hyperlink ref="F65" r:id="rId2555" xr:uid="{7FA50842-1063-457F-B9FF-0866327E2DD3}"/>
    <hyperlink ref="F66" r:id="rId2556" xr:uid="{EF7A8A37-F78A-4DC3-838E-F284C731DB1F}"/>
    <hyperlink ref="F67" r:id="rId2557" xr:uid="{F8F35A2A-AEAF-4423-B607-D4308DD2A27C}"/>
    <hyperlink ref="F68" r:id="rId2558" xr:uid="{413865B2-ABF5-41F5-85E9-BD58DA176408}"/>
    <hyperlink ref="F69" r:id="rId2559" xr:uid="{17677D04-C4F6-4BD1-96C6-50C39BBF14A6}"/>
    <hyperlink ref="F70" r:id="rId2560" xr:uid="{EE4EE4B3-4737-4BC2-8B3E-0208298B0E69}"/>
    <hyperlink ref="F71" r:id="rId2561" xr:uid="{6A01000A-6ACF-4E40-853D-6A5E33EF1D54}"/>
    <hyperlink ref="F72" r:id="rId2562" xr:uid="{C41DB01A-B58C-41B0-8FA4-3A2D083AAD8A}"/>
    <hyperlink ref="F73" r:id="rId2563" xr:uid="{26557543-FD49-486D-9D97-AFBEB14087A1}"/>
    <hyperlink ref="F74" r:id="rId2564" xr:uid="{E8D9CCE1-5558-43B9-B40B-583676D945D5}"/>
    <hyperlink ref="F75" r:id="rId2565" xr:uid="{52E947B2-7E96-4371-A358-17E0D8F2D7F7}"/>
    <hyperlink ref="F76" r:id="rId2566" xr:uid="{68BE5FA0-DBF7-44F7-8BEF-C2283B5764FE}"/>
    <hyperlink ref="F77" r:id="rId2567" xr:uid="{7DCC13A9-BC40-4D1C-A76C-223D90030EB7}"/>
    <hyperlink ref="F78" r:id="rId2568" xr:uid="{F4995EBC-4F56-40C0-BD99-C6DA36D61B67}"/>
    <hyperlink ref="F79" r:id="rId2569" xr:uid="{38F6C6CD-6DCC-4013-9DC7-30751127EA72}"/>
    <hyperlink ref="F80" r:id="rId2570" xr:uid="{F0D36701-BB5B-4576-80BD-20B5A037ED65}"/>
    <hyperlink ref="F81" r:id="rId2571" xr:uid="{F3DAC4C5-4171-4C96-916F-84E30571392A}"/>
    <hyperlink ref="F82" r:id="rId2572" xr:uid="{21CDD1FC-13D1-49DB-BBA7-FA4CDCFEE512}"/>
    <hyperlink ref="F83" r:id="rId2573" xr:uid="{51B3A67B-5CB3-489D-996C-DC8AFCD81164}"/>
    <hyperlink ref="F84" r:id="rId2574" xr:uid="{E48A7759-35CC-481C-9A36-43D1310510EE}"/>
    <hyperlink ref="F85" r:id="rId2575" xr:uid="{647CC0BE-3CC4-4A50-B67B-24FBDD8331D6}"/>
    <hyperlink ref="F86" r:id="rId2576" xr:uid="{A89C6F9B-0717-4F62-965A-E3F276737374}"/>
    <hyperlink ref="F87" r:id="rId2577" xr:uid="{7A651099-1E21-4CD1-87D1-2C7602479DD7}"/>
    <hyperlink ref="F88" r:id="rId2578" xr:uid="{F4E647FF-C33B-4918-BD0A-C440D274F44B}"/>
    <hyperlink ref="F89" r:id="rId2579" xr:uid="{C4143A39-B4D6-41A9-A405-90ADEA2CC661}"/>
    <hyperlink ref="F90" r:id="rId2580" xr:uid="{EA3D2990-DBDE-49F9-BEEA-7E3A11ED6E3F}"/>
    <hyperlink ref="F91" r:id="rId2581" xr:uid="{E9965BDE-4AC3-454D-BA6C-748D250A98D7}"/>
    <hyperlink ref="F92" r:id="rId2582" xr:uid="{4824E411-C098-49A0-9BA4-9BB496507190}"/>
    <hyperlink ref="F93" r:id="rId2583" xr:uid="{A9D8E7F3-B3C4-4DF4-A38D-BB2B4DB964D7}"/>
    <hyperlink ref="F94" r:id="rId2584" xr:uid="{003082D2-CD02-4C8F-A209-50F978FF2460}"/>
    <hyperlink ref="F95" r:id="rId2585" xr:uid="{5279CB11-E727-46A8-B4D6-B3EEF99BA1E9}"/>
    <hyperlink ref="F96" r:id="rId2586" xr:uid="{71819E23-993A-4F6B-AE58-C72F84876F15}"/>
    <hyperlink ref="F97" r:id="rId2587" xr:uid="{8A60F1F9-CA25-4B62-B788-F41110EA6F7C}"/>
    <hyperlink ref="F98" r:id="rId2588" xr:uid="{372F05A5-1AF3-4864-99DF-28CC370041C5}"/>
    <hyperlink ref="F99" r:id="rId2589" xr:uid="{EB08D836-17F6-46EB-867F-EB0953F3E50C}"/>
    <hyperlink ref="F100" r:id="rId2590" xr:uid="{B24EDDF5-131D-4EE3-9601-7E7CC87E1870}"/>
    <hyperlink ref="F101" r:id="rId2591" xr:uid="{6AA7BC6A-F6BF-4362-8AAA-391097B8F132}"/>
    <hyperlink ref="F102" r:id="rId2592" xr:uid="{C22D5309-2C87-4103-BF92-FD644F5F74D8}"/>
    <hyperlink ref="F103" r:id="rId2593" xr:uid="{DF2F8B9C-23B3-4937-AE5A-B6970E32EE60}"/>
    <hyperlink ref="F104" r:id="rId2594" xr:uid="{7F72EF0B-DF8A-41CC-A1C9-78FF417EDCC5}"/>
    <hyperlink ref="F105" r:id="rId2595" xr:uid="{ADCECAA5-ED73-4CCC-B4D7-64FD1B127A18}"/>
    <hyperlink ref="F106" r:id="rId2596" xr:uid="{D6716DFB-3B0C-45DC-BC0A-3C9BF672C2F0}"/>
    <hyperlink ref="F107" r:id="rId2597" xr:uid="{983DFBCC-E0BB-4444-9892-C2348B243676}"/>
    <hyperlink ref="F108" r:id="rId2598" xr:uid="{D53C6E55-4082-473F-AE0A-6974967CD17A}"/>
    <hyperlink ref="F109" r:id="rId2599" xr:uid="{5D3731E0-459E-4D59-B4B1-7479A719BF44}"/>
    <hyperlink ref="F110" r:id="rId2600" xr:uid="{9029644F-AEAD-4221-9208-D6D9F2D66F59}"/>
    <hyperlink ref="F111" r:id="rId2601" xr:uid="{7860EFAF-0CEA-4E74-AF1B-C3C6E677232D}"/>
    <hyperlink ref="F112" r:id="rId2602" xr:uid="{62B2F97A-2DF0-4F11-B3D6-4B828A2E3072}"/>
    <hyperlink ref="F113" r:id="rId2603" xr:uid="{CEB7C41A-B31C-4DFE-A04E-2BCE159E42FA}"/>
    <hyperlink ref="F114" r:id="rId2604" xr:uid="{7EC775E2-132B-4774-97BE-72456C1AFB41}"/>
    <hyperlink ref="F115" r:id="rId2605" xr:uid="{ABB89BDD-834A-48C6-B343-40280ABF7565}"/>
    <hyperlink ref="F116" r:id="rId2606" xr:uid="{8FEAEC87-3073-449D-9BBA-BEA1A0A9017E}"/>
    <hyperlink ref="F117" r:id="rId2607" xr:uid="{D4F4678B-62DB-43FA-806E-23A98462D89A}"/>
    <hyperlink ref="F118" r:id="rId2608" xr:uid="{0FEC4915-0F84-4327-9C9F-E8440681F215}"/>
    <hyperlink ref="F119" r:id="rId2609" xr:uid="{B4D1627A-3DF5-4266-9E47-EA9383C3AF3B}"/>
    <hyperlink ref="F120" r:id="rId2610" xr:uid="{AC2F47FD-0A6F-46E2-93CB-7725B9EA33B4}"/>
    <hyperlink ref="F121" r:id="rId2611" xr:uid="{36875EC5-BA90-4FF4-8715-5AE467B68303}"/>
    <hyperlink ref="F122" r:id="rId2612" xr:uid="{5FC801F1-3908-4B60-9C1A-5ECAFD7BE000}"/>
    <hyperlink ref="F123" r:id="rId2613" xr:uid="{6D08A84B-7EAF-44B6-85FA-D15BC52F2346}"/>
    <hyperlink ref="F124" r:id="rId2614" xr:uid="{26ADB7E3-36D7-4809-8194-00A1712DD84A}"/>
    <hyperlink ref="F125" r:id="rId2615" xr:uid="{E4331F20-A437-4098-9DA0-F9155B37260A}"/>
    <hyperlink ref="F126" r:id="rId2616" xr:uid="{A9B24FD7-7D0E-4DD8-BC71-6F3B6B641664}"/>
    <hyperlink ref="F127" r:id="rId2617" xr:uid="{B29226FA-E514-4347-B1DA-7ADD69C420A0}"/>
    <hyperlink ref="F128" r:id="rId2618" xr:uid="{53245F22-B81B-43F1-8ECA-1B4804A596D1}"/>
    <hyperlink ref="F129" r:id="rId2619" xr:uid="{A7FDF889-1DA8-4FE9-B1BD-472B5A00CEF7}"/>
    <hyperlink ref="F130" r:id="rId2620" xr:uid="{D2800373-4FEF-4614-A6C4-A9FEC9C10DF8}"/>
    <hyperlink ref="F131" r:id="rId2621" xr:uid="{14B847EA-34BB-4130-AE4D-4A2885667C3C}"/>
    <hyperlink ref="F132" r:id="rId2622" xr:uid="{37DCA560-8F27-48D8-8723-7B29D608ED55}"/>
    <hyperlink ref="F133" r:id="rId2623" xr:uid="{6143DE7F-825E-45AB-9020-87174ED02B84}"/>
    <hyperlink ref="F134" r:id="rId2624" xr:uid="{D4710341-8279-4F27-BB71-EC8532B35168}"/>
    <hyperlink ref="F135" r:id="rId2625" xr:uid="{F8DE9498-E918-45FE-8A84-D4E573F4CF19}"/>
    <hyperlink ref="F136" r:id="rId2626" xr:uid="{4ED1DF8A-2BF9-43B5-81EE-2D5FCA2183AC}"/>
    <hyperlink ref="F137" r:id="rId2627" xr:uid="{A388A315-EDD3-4E26-80EE-B5DCA039935D}"/>
    <hyperlink ref="F138" r:id="rId2628" xr:uid="{0158B8CB-8B50-45F2-BAA6-08F2380DF5BC}"/>
    <hyperlink ref="F139" r:id="rId2629" xr:uid="{D160069A-C87F-40B6-BD1B-56F6880DAEB9}"/>
    <hyperlink ref="F140" r:id="rId2630" xr:uid="{02B2E6CE-02D3-4986-BA48-9589F5B868DF}"/>
    <hyperlink ref="F141" r:id="rId2631" xr:uid="{F53E9E08-9E92-4828-B08B-E4AAA53343EE}"/>
    <hyperlink ref="F142" r:id="rId2632" xr:uid="{35D6F7FF-E231-424F-86B5-4BDFD54B48FC}"/>
    <hyperlink ref="F143" r:id="rId2633" xr:uid="{82D01292-9F68-4059-B7BD-40799726A103}"/>
    <hyperlink ref="F144" r:id="rId2634" xr:uid="{A3FDCCD6-7127-4785-A07F-DC016A5BB9DC}"/>
    <hyperlink ref="F145" r:id="rId2635" xr:uid="{1A8E47EF-07AF-4829-AC7E-C8F10F5AC04B}"/>
    <hyperlink ref="F146" r:id="rId2636" xr:uid="{BB8FA6BC-022A-426C-84F2-9C79CC0DF392}"/>
    <hyperlink ref="F147" r:id="rId2637" xr:uid="{3B372C30-FEC5-4952-9D2D-4CB8A830E67D}"/>
    <hyperlink ref="F148" r:id="rId2638" xr:uid="{57835651-A1E4-4C78-BF4C-00A740EE1AB4}"/>
    <hyperlink ref="F149" r:id="rId2639" xr:uid="{CC22A475-1B4B-4B5D-9B9B-ADC8E8EFBF22}"/>
    <hyperlink ref="F150" r:id="rId2640" xr:uid="{97F32CFB-74E5-435B-9E6A-541DCC26088C}"/>
    <hyperlink ref="F151" r:id="rId2641" xr:uid="{7BBD5BAF-70BE-4477-9370-7ED2700B52D0}"/>
    <hyperlink ref="F152" r:id="rId2642" xr:uid="{FC902D19-E621-473C-ADBF-21AE471F6F57}"/>
    <hyperlink ref="F153" r:id="rId2643" xr:uid="{4E22CE91-9A9A-46FB-9C70-27B63E10F4D2}"/>
    <hyperlink ref="F154" r:id="rId2644" xr:uid="{F65271E5-2DDD-4D00-AB91-B26C70D1FBD6}"/>
    <hyperlink ref="F155" r:id="rId2645" xr:uid="{CBAA9BD2-90D0-4F2A-A8F1-5905EFFC0A5E}"/>
    <hyperlink ref="F156" r:id="rId2646" xr:uid="{9C7CDA9F-1D07-46B2-A140-06231EF8A607}"/>
    <hyperlink ref="F157" r:id="rId2647" xr:uid="{18BA4C88-A479-4E86-B4F9-75FAA37C77AA}"/>
    <hyperlink ref="F158" r:id="rId2648" xr:uid="{01192BF2-6004-414A-BE61-992B591C924E}"/>
    <hyperlink ref="F159" r:id="rId2649" xr:uid="{EE405012-08D3-44A2-A731-1845C654DB63}"/>
    <hyperlink ref="F160" r:id="rId2650" xr:uid="{BC405235-57D3-489D-B00E-B6DB3631626C}"/>
    <hyperlink ref="F161" r:id="rId2651" xr:uid="{29D99DF2-8916-4F76-8806-AAE92D76E186}"/>
    <hyperlink ref="F162" r:id="rId2652" xr:uid="{58EC6CF6-CBFA-42D3-8D91-467621CC59E3}"/>
    <hyperlink ref="F163" r:id="rId2653" xr:uid="{3C7F571E-D013-4D96-A61E-EDD8804633D4}"/>
    <hyperlink ref="F164" r:id="rId2654" xr:uid="{A63E262B-284E-4A37-8BC2-241766FEF919}"/>
    <hyperlink ref="F165" r:id="rId2655" xr:uid="{3C40F072-D59A-491E-83FE-10F99054C71E}"/>
    <hyperlink ref="F166" r:id="rId2656" xr:uid="{D9338DC3-4CD9-47F5-9550-E4489BC1FB4D}"/>
    <hyperlink ref="F167" r:id="rId2657" xr:uid="{B0D75D7B-2EAE-48C4-8334-81C590B9BD28}"/>
    <hyperlink ref="F168" r:id="rId2658" xr:uid="{9431EA36-96CF-4EA7-8900-BD22E20C8B9B}"/>
    <hyperlink ref="F169" r:id="rId2659" xr:uid="{A5D579C5-F1EE-4889-8B97-2F827E6F37D5}"/>
    <hyperlink ref="F170" r:id="rId2660" xr:uid="{27984CF1-6617-4530-805D-4DB4437AF769}"/>
    <hyperlink ref="F171" r:id="rId2661" xr:uid="{07217F9C-CE05-42EC-B79F-CF272BD6079A}"/>
    <hyperlink ref="F172" r:id="rId2662" xr:uid="{F92EC347-EC11-42BC-AC66-152F4CDF2824}"/>
    <hyperlink ref="F173" r:id="rId2663" xr:uid="{1747FFE4-4A7D-4017-A5B9-DB0CFCE64A50}"/>
    <hyperlink ref="F174" r:id="rId2664" xr:uid="{A698D2CB-3588-4B3E-A8AA-916331721685}"/>
    <hyperlink ref="F175" r:id="rId2665" xr:uid="{91E44F01-CE6E-4AFC-8283-36FE324E079E}"/>
    <hyperlink ref="F176" r:id="rId2666" xr:uid="{48A7BE3F-91A1-4027-9AB7-B5221BDDD9C2}"/>
    <hyperlink ref="F177" r:id="rId2667" xr:uid="{AC393B8E-6C1D-44A8-9A5C-8692F5304CD6}"/>
    <hyperlink ref="F178" r:id="rId2668" xr:uid="{2A411254-E79D-4175-BAEF-8AB2CC34A378}"/>
    <hyperlink ref="F179" r:id="rId2669" xr:uid="{F130511B-0FC3-4C71-B1B5-A900CE1A05A7}"/>
    <hyperlink ref="F180" r:id="rId2670" xr:uid="{8D3BFCF3-AA7C-45DB-B23F-FF563D29440A}"/>
    <hyperlink ref="F181" r:id="rId2671" xr:uid="{E5BA5249-397B-49F6-9EAE-D368D41C88AA}"/>
    <hyperlink ref="F182" r:id="rId2672" xr:uid="{0DF2C13E-BAAC-4C1B-9F39-D4E3453B771B}"/>
    <hyperlink ref="F183" r:id="rId2673" xr:uid="{819480C2-562A-4E0A-8528-4F7997FC1B37}"/>
    <hyperlink ref="F184" r:id="rId2674" xr:uid="{C0725220-1D34-49BD-B4B8-C85FE1DB5D14}"/>
    <hyperlink ref="F185" r:id="rId2675" xr:uid="{EE87C396-101E-4E2B-A56D-6102BACCAEC6}"/>
    <hyperlink ref="F186" r:id="rId2676" xr:uid="{C8FA5A11-5460-4286-91CA-18AFB996E1C6}"/>
    <hyperlink ref="F187" r:id="rId2677" xr:uid="{F5DB8D98-CA1C-48FB-9E99-B80DC3163DF2}"/>
    <hyperlink ref="F188" r:id="rId2678" xr:uid="{CBDA5AAF-83B3-44FD-BB17-CF2D5FC2B3A7}"/>
    <hyperlink ref="F189" r:id="rId2679" xr:uid="{22518ABE-DC06-4C8E-90F1-D55C5E079D85}"/>
    <hyperlink ref="F190" r:id="rId2680" xr:uid="{36832CA3-E658-4B28-B8DF-4A7C8138C5AB}"/>
    <hyperlink ref="F191" r:id="rId2681" xr:uid="{F1F47560-65AD-4741-84C8-DBBA9DCB99E0}"/>
    <hyperlink ref="F192" r:id="rId2682" xr:uid="{81560948-AF0F-4B25-B4B9-EFE2F679F27D}"/>
    <hyperlink ref="F193" r:id="rId2683" xr:uid="{B3812B8A-235B-499E-80CA-EE47CC266CB8}"/>
    <hyperlink ref="F194" r:id="rId2684" xr:uid="{E19C926A-74EF-4FF2-9530-A0AC570073F9}"/>
    <hyperlink ref="F195" r:id="rId2685" xr:uid="{85762331-1658-426B-8761-680DA77F50C1}"/>
    <hyperlink ref="F196" r:id="rId2686" xr:uid="{3492BC8F-7A9A-4BF2-8425-7EDF889FC83F}"/>
    <hyperlink ref="F197" r:id="rId2687" xr:uid="{8553E5C3-C460-4C0A-8464-68BAE0066F89}"/>
    <hyperlink ref="F198" r:id="rId2688" xr:uid="{20ACC99C-93CA-4516-AF2F-97F25C40C9CF}"/>
    <hyperlink ref="F199" r:id="rId2689" xr:uid="{7AA993CE-38DB-46E6-9851-2C3CADF6E9D8}"/>
    <hyperlink ref="F200" r:id="rId2690" xr:uid="{FBC21032-2504-449E-9685-B04B5AB16E9A}"/>
    <hyperlink ref="F201" r:id="rId2691" xr:uid="{1CB95183-4676-413E-8B67-4663B6BE9B18}"/>
    <hyperlink ref="F202" r:id="rId2692" xr:uid="{09A3C5E1-36AB-4176-B1C6-556AFE77FEF2}"/>
    <hyperlink ref="F203" r:id="rId2693" xr:uid="{9557DEE2-1B4B-49CE-B5EB-9B94CBC5E9ED}"/>
    <hyperlink ref="F204" r:id="rId2694" xr:uid="{290D2652-F2F0-49FC-8E7D-80098E2C8AC2}"/>
    <hyperlink ref="F205" r:id="rId2695" xr:uid="{9F1473BB-AF3A-49CF-9486-02CE1B4E6C93}"/>
    <hyperlink ref="F206" r:id="rId2696" xr:uid="{C4367D4A-3A68-4E6A-B83A-B5A11A323325}"/>
    <hyperlink ref="F207" r:id="rId2697" xr:uid="{5D957BDC-422B-42FD-A4DB-9BB098C8A0FB}"/>
    <hyperlink ref="F208" r:id="rId2698" xr:uid="{EC208894-7028-470C-89E7-D90CD818D595}"/>
    <hyperlink ref="F209" r:id="rId2699" xr:uid="{0CC109AF-DFC8-407A-848D-A96C9F85DF37}"/>
    <hyperlink ref="F210" r:id="rId2700" xr:uid="{5E797317-2C01-4459-A69E-9F2C3D63F082}"/>
    <hyperlink ref="F211" r:id="rId2701" xr:uid="{B16FE191-0913-441E-B4EE-4539697AF2FC}"/>
    <hyperlink ref="F212" r:id="rId2702" xr:uid="{6C7FA710-1B5B-484E-9116-48EEE3EB935D}"/>
    <hyperlink ref="F213" r:id="rId2703" xr:uid="{6D875E87-0DB9-4389-89E3-23BC41876193}"/>
    <hyperlink ref="F214" r:id="rId2704" xr:uid="{B664D7CB-4D58-40BE-8B2A-65EA5908C1A3}"/>
    <hyperlink ref="F215" r:id="rId2705" xr:uid="{71AECEDC-7322-4606-BAB8-394BE3BD43E7}"/>
    <hyperlink ref="F216" r:id="rId2706" xr:uid="{52CEDDCB-F1E3-4762-AE90-3F10C22D1540}"/>
    <hyperlink ref="F217" r:id="rId2707" xr:uid="{A29EFA97-18D0-4CA4-B787-28C4A9878B72}"/>
    <hyperlink ref="F218" r:id="rId2708" xr:uid="{A45D9DFF-0CC4-45DA-9B43-A1135EF61F7F}"/>
    <hyperlink ref="F219" r:id="rId2709" xr:uid="{D3469DA4-9255-4E2A-9D6A-C7629EBF1D27}"/>
    <hyperlink ref="F220" r:id="rId2710" xr:uid="{39FA3EE1-8110-41E1-BCA9-0D6F51724FB7}"/>
    <hyperlink ref="F221" r:id="rId2711" xr:uid="{A673AD5E-45B3-43A7-8770-3835C0950FC6}"/>
    <hyperlink ref="F222" r:id="rId2712" xr:uid="{2F0B8F29-1FD6-4385-BED6-7FF39C721231}"/>
    <hyperlink ref="F223" r:id="rId2713" xr:uid="{D0D61706-8563-42DD-BF8A-202B42BE9F7C}"/>
    <hyperlink ref="F224" r:id="rId2714" xr:uid="{CF4A2F3B-7A10-4B6A-AD51-C1512A0EDBFA}"/>
    <hyperlink ref="F225" r:id="rId2715" xr:uid="{F96C04A7-D361-4B05-86B0-D3A5D7662AB2}"/>
    <hyperlink ref="F226" r:id="rId2716" xr:uid="{FD394532-4DB3-4D0F-888A-E731D58686C9}"/>
    <hyperlink ref="F227" r:id="rId2717" xr:uid="{EBB0E23B-8919-4F74-B86F-434D1591D17C}"/>
    <hyperlink ref="F228" r:id="rId2718" xr:uid="{782283A0-79C0-47F3-ADB8-AF2482855C6F}"/>
    <hyperlink ref="F229" r:id="rId2719" xr:uid="{B3689855-90D2-420E-8FF4-1412B2708324}"/>
    <hyperlink ref="F230" r:id="rId2720" xr:uid="{9A027FDD-DE0F-4E23-83A7-3305584CA261}"/>
    <hyperlink ref="F231" r:id="rId2721" xr:uid="{70EF5B6D-3608-4CA3-B0F7-67C70E0D7B8A}"/>
    <hyperlink ref="F232" r:id="rId2722" xr:uid="{84760983-CF10-4D6D-AD60-81966166568D}"/>
    <hyperlink ref="F233" r:id="rId2723" xr:uid="{2789DDE9-F6DE-4077-B5D5-83FA9B342AA8}"/>
    <hyperlink ref="F234" r:id="rId2724" xr:uid="{2F64E5E6-1666-445C-AE70-7F32316832B2}"/>
    <hyperlink ref="F235" r:id="rId2725" xr:uid="{2F2F7E28-256F-4B7B-B6C9-6F55853F8353}"/>
    <hyperlink ref="F236" r:id="rId2726" xr:uid="{3026E778-2C44-4662-8F90-19B2D3C32F0E}"/>
    <hyperlink ref="F237" r:id="rId2727" xr:uid="{A1766F71-983E-4C9D-9549-2ED46D342B58}"/>
    <hyperlink ref="F238" r:id="rId2728" xr:uid="{62C1FCF6-79DD-4BE7-98F4-6A4C4E91E708}"/>
    <hyperlink ref="F239" r:id="rId2729" xr:uid="{C3C3E0B7-3A0A-470E-891A-C9F7CB69D6E0}"/>
    <hyperlink ref="F240" r:id="rId2730" xr:uid="{A09E6CA0-2479-4960-8CE3-97E95B8D83FE}"/>
    <hyperlink ref="F241" r:id="rId2731" xr:uid="{B801C6CA-C5AE-420D-9A42-B74E73E69B27}"/>
    <hyperlink ref="F242" r:id="rId2732" xr:uid="{D92E6458-0C42-4551-856F-DB39F56B6D83}"/>
    <hyperlink ref="F243" r:id="rId2733" xr:uid="{8872889C-D705-4EE0-8FC2-559A5E3C2EB0}"/>
    <hyperlink ref="F244" r:id="rId2734" xr:uid="{2C215092-1E64-40DD-8FD9-F42E86941280}"/>
    <hyperlink ref="F245" r:id="rId2735" xr:uid="{8F8BF980-6385-4935-B531-6229E2E0385A}"/>
    <hyperlink ref="F246" r:id="rId2736" xr:uid="{2BDBEA8D-0E37-48D6-8915-4FBC61E7CA6D}"/>
    <hyperlink ref="F247" r:id="rId2737" xr:uid="{0809D1E3-AB2E-422E-BC08-BD4227F66D2A}"/>
    <hyperlink ref="F248" r:id="rId2738" xr:uid="{356618E3-A438-459B-842A-70E5DB54A2B6}"/>
    <hyperlink ref="F249" r:id="rId2739" xr:uid="{1AD3C77A-DD96-4CB2-8BAF-C37B9D9F69BC}"/>
    <hyperlink ref="F250" r:id="rId2740" xr:uid="{3689A1E7-8938-4B28-9E98-D5C04E49C597}"/>
    <hyperlink ref="F251" r:id="rId2741" xr:uid="{D381C341-077E-4B0C-AD5E-6C2E878802D6}"/>
    <hyperlink ref="F252" r:id="rId2742" xr:uid="{FA12F65E-C656-41DE-BA3B-44B36108F09B}"/>
    <hyperlink ref="F253" r:id="rId2743" xr:uid="{7F6DF79A-2A5B-4B7F-BE85-C1EE47E8CD3D}"/>
    <hyperlink ref="F254" r:id="rId2744" xr:uid="{8AE34539-C58D-4EEE-A2BE-C18BEA6F6DB2}"/>
    <hyperlink ref="F255" r:id="rId2745" xr:uid="{AF15A2DC-B512-4D29-B12F-CF4220287EC0}"/>
    <hyperlink ref="F256" r:id="rId2746" xr:uid="{15564F0B-9D64-4372-A144-A858AACBCD17}"/>
    <hyperlink ref="F257" r:id="rId2747" xr:uid="{ECD473A6-619A-466B-8C4B-D66D494559C4}"/>
    <hyperlink ref="F258" r:id="rId2748" xr:uid="{DB438E90-0B48-4BD1-B2E4-EF6710C21753}"/>
    <hyperlink ref="F259" r:id="rId2749" xr:uid="{459A50B0-E278-4245-B298-6F2DA227C3E3}"/>
    <hyperlink ref="F260" r:id="rId2750" xr:uid="{C7BBA5D1-F6F0-4CC6-AAE4-EF250D61100E}"/>
    <hyperlink ref="F261" r:id="rId2751" xr:uid="{3865451A-C2B1-4DFB-AFBF-D2E49C75A83A}"/>
    <hyperlink ref="F262" r:id="rId2752" xr:uid="{64686F17-C796-4588-ABA5-7CAA0B3C71F2}"/>
    <hyperlink ref="F263" r:id="rId2753" xr:uid="{F6BB6888-FB3F-476D-923B-37080F70960F}"/>
    <hyperlink ref="F264" r:id="rId2754" xr:uid="{3DED75AA-A578-4166-9611-5385C7BFBB55}"/>
    <hyperlink ref="F265" r:id="rId2755" xr:uid="{5C97CC1C-73FF-4FD3-BAD4-A6672D38EF38}"/>
    <hyperlink ref="F266" r:id="rId2756" xr:uid="{14053C66-5F73-4E98-BA15-69C17E6FA1FA}"/>
    <hyperlink ref="F267" r:id="rId2757" xr:uid="{83523B5B-14D8-4357-85F5-EE83AD88108C}"/>
    <hyperlink ref="F268" r:id="rId2758" xr:uid="{50F08016-2596-40BD-9C9F-CFF7FFB96826}"/>
    <hyperlink ref="F269" r:id="rId2759" xr:uid="{1FCF51E8-F736-444E-A0D7-2D283335361E}"/>
    <hyperlink ref="F270" r:id="rId2760" xr:uid="{CE103303-DDA0-40FB-90DD-28D6834BE21C}"/>
    <hyperlink ref="F271" r:id="rId2761" xr:uid="{61CED5B7-A887-4439-A971-65D69096EE79}"/>
    <hyperlink ref="F272" r:id="rId2762" xr:uid="{2AEC51D0-2301-499D-8220-10388C69F497}"/>
    <hyperlink ref="F273" r:id="rId2763" xr:uid="{70917407-E150-465F-8500-2DE752087539}"/>
    <hyperlink ref="F274" r:id="rId2764" xr:uid="{E58B1A1D-4A93-4EAF-86D3-22CB384F3D8F}"/>
    <hyperlink ref="F275" r:id="rId2765" xr:uid="{622C85E6-8615-4CA3-B36F-80B95FC32012}"/>
    <hyperlink ref="F276" r:id="rId2766" xr:uid="{262022DE-A14B-4C0C-9818-60FB9B4EFF74}"/>
    <hyperlink ref="F277" r:id="rId2767" xr:uid="{1E5C782D-E00B-4E1D-83D8-362CFC9F3799}"/>
    <hyperlink ref="F278" r:id="rId2768" xr:uid="{69BB8B2B-A468-42CD-8929-9D185F29DD43}"/>
    <hyperlink ref="F279" r:id="rId2769" xr:uid="{B1A3B853-CA6C-44F7-9D52-01AECF4690F9}"/>
    <hyperlink ref="F280" r:id="rId2770" xr:uid="{BD6639FF-FEF0-45DA-AFAE-69ECCD273E84}"/>
    <hyperlink ref="F281" r:id="rId2771" xr:uid="{71662273-D56C-4C8B-87D9-512C72575C8B}"/>
    <hyperlink ref="F282" r:id="rId2772" xr:uid="{54AEBAC7-D513-4242-A1DF-598CBCA09BBD}"/>
    <hyperlink ref="F283" r:id="rId2773" xr:uid="{BF966B08-53E0-429D-A19F-0CE200DF3B17}"/>
    <hyperlink ref="F284" r:id="rId2774" xr:uid="{89A57E86-9FB7-49B1-A10B-9364F87587CE}"/>
    <hyperlink ref="F285" r:id="rId2775" xr:uid="{6F9F7559-6259-47AC-BB29-008E3B5DBC9B}"/>
    <hyperlink ref="F286" r:id="rId2776" xr:uid="{68384A74-865D-4459-8BD3-6A7C6506217A}"/>
    <hyperlink ref="F287" r:id="rId2777" xr:uid="{967B3C78-9C48-4D50-8D8B-D865FAC594A3}"/>
    <hyperlink ref="F288" r:id="rId2778" xr:uid="{C23E816E-3F66-495B-A34F-1A44BCBB2507}"/>
    <hyperlink ref="F289" r:id="rId2779" xr:uid="{37579324-D261-400A-B356-951BDAC55507}"/>
    <hyperlink ref="F290" r:id="rId2780" xr:uid="{E31EB928-F86C-47D4-A299-8401F977600E}"/>
    <hyperlink ref="F291" r:id="rId2781" xr:uid="{B85A022A-0D86-4047-9544-116E20A07E1E}"/>
    <hyperlink ref="F292" r:id="rId2782" xr:uid="{8ECAD1DC-D7CB-4AA3-B652-35E83ECAF5A7}"/>
    <hyperlink ref="F293" r:id="rId2783" xr:uid="{B501DE0B-8F0B-43C1-8961-EB90F01A90C8}"/>
    <hyperlink ref="F294" r:id="rId2784" xr:uid="{FC244383-6659-41E0-8A16-4CA07BE80CC5}"/>
    <hyperlink ref="F295" r:id="rId2785" xr:uid="{731AE1FA-8C4B-42C6-B790-005D3990E67E}"/>
    <hyperlink ref="F296" r:id="rId2786" xr:uid="{2E261074-0DA1-4FA9-912C-0C669C6C6327}"/>
    <hyperlink ref="F297" r:id="rId2787" xr:uid="{6DAB88F2-0DB1-47AE-931C-CD891329A685}"/>
    <hyperlink ref="F298" r:id="rId2788" xr:uid="{2E31006A-3C60-4B37-BC54-C94C2C77329F}"/>
    <hyperlink ref="F299" r:id="rId2789" xr:uid="{59FCFC24-A3E5-4BCB-A1E2-484A516A5EF2}"/>
    <hyperlink ref="F300" r:id="rId2790" xr:uid="{2CCAD291-4234-40F1-B29C-58494293FE94}"/>
    <hyperlink ref="F301" r:id="rId2791" xr:uid="{B7A66162-7615-4E0C-8125-A5A1F67CA3EA}"/>
    <hyperlink ref="F302" r:id="rId2792" xr:uid="{85B96F57-1FB5-4B91-8DBC-7886D4306A3D}"/>
    <hyperlink ref="F303" r:id="rId2793" xr:uid="{4B7A43D0-0F1A-496A-9C08-BC4892752FB2}"/>
    <hyperlink ref="F304" r:id="rId2794" xr:uid="{A1CD4353-FC84-45F4-A831-6F4A0307E969}"/>
    <hyperlink ref="F305" r:id="rId2795" xr:uid="{D9326C42-B603-4909-A206-551863F16F66}"/>
    <hyperlink ref="F306" r:id="rId2796" xr:uid="{0A53D600-3583-4CC7-ACC0-DBDB6BCDA173}"/>
    <hyperlink ref="F307" r:id="rId2797" xr:uid="{C8657C30-2C43-4B8F-B047-F40603A4F4B2}"/>
    <hyperlink ref="F308" r:id="rId2798" xr:uid="{954E0078-0987-4C39-A2A1-6F3CDFFAE4DA}"/>
    <hyperlink ref="F309" r:id="rId2799" xr:uid="{E32ED01A-4C05-4577-A83F-5268B5F25BDE}"/>
    <hyperlink ref="F310" r:id="rId2800" xr:uid="{43A3020D-220C-4009-B75B-727AC2019101}"/>
    <hyperlink ref="F311" r:id="rId2801" xr:uid="{8F5534D6-B280-4659-935A-C3B60EBD6D41}"/>
    <hyperlink ref="F312" r:id="rId2802" xr:uid="{666C0F07-60B6-40CB-8D25-0522A107A30A}"/>
    <hyperlink ref="F313" r:id="rId2803" xr:uid="{E1BC76CB-46D2-4127-8F41-2BE1B81F77AE}"/>
    <hyperlink ref="F314" r:id="rId2804" xr:uid="{9FB242EC-52A4-4A87-AB7F-01E914A4BAE7}"/>
    <hyperlink ref="F315" r:id="rId2805" xr:uid="{AF676509-9A79-4CE8-8093-18F5DC9C794F}"/>
    <hyperlink ref="F316" r:id="rId2806" xr:uid="{ED914E9D-F7E6-4A81-958E-D185D89D9DA0}"/>
    <hyperlink ref="F317" r:id="rId2807" xr:uid="{93601323-18E1-4CFC-AAD8-937C2899A165}"/>
    <hyperlink ref="F318" r:id="rId2808" xr:uid="{17881481-9DD1-49F6-981B-5F32F573A70F}"/>
    <hyperlink ref="F319" r:id="rId2809" xr:uid="{E862FFDE-B1EE-4322-BD28-CD4E213C3ED0}"/>
    <hyperlink ref="F320" r:id="rId2810" xr:uid="{DEA16BC5-475B-4EB2-B02F-CD949CC34C4A}"/>
    <hyperlink ref="F321" r:id="rId2811" xr:uid="{A2511EFA-F4FE-48CE-8503-4A1A479DE30B}"/>
    <hyperlink ref="F322" r:id="rId2812" xr:uid="{7C4B836E-D827-41EE-83D8-1484A20A6D0A}"/>
    <hyperlink ref="F323" r:id="rId2813" xr:uid="{4E3A4606-53B7-429D-A2F9-67294BCC4755}"/>
    <hyperlink ref="F324" r:id="rId2814" xr:uid="{CBFAD65D-B155-4C25-A498-BB546E45F11A}"/>
    <hyperlink ref="F325" r:id="rId2815" xr:uid="{64A0A7C9-4406-46F2-B220-E116BA377738}"/>
    <hyperlink ref="F326" r:id="rId2816" xr:uid="{98328AD2-4F14-4463-BE67-68C90C67AB48}"/>
    <hyperlink ref="F327" r:id="rId2817" xr:uid="{E47BED76-73DB-452F-B70E-1CB95C90B046}"/>
    <hyperlink ref="F328" r:id="rId2818" xr:uid="{02CC471C-87D0-4DAC-810E-9E0F57AA26FE}"/>
    <hyperlink ref="F329" r:id="rId2819" xr:uid="{5B3181A4-6BE1-4B33-B076-C786BA062F7E}"/>
    <hyperlink ref="F330" r:id="rId2820" xr:uid="{BCEA68C0-14CF-4D08-8732-C6D846902A68}"/>
    <hyperlink ref="F331" r:id="rId2821" xr:uid="{37181DAD-65F9-4D65-8FC3-17D27AACC38E}"/>
    <hyperlink ref="F332" r:id="rId2822" xr:uid="{50D0089F-0DAA-4155-AEEA-A851CF9BE036}"/>
    <hyperlink ref="F333" r:id="rId2823" xr:uid="{217AFF96-12DE-453B-8988-BCC1F562878B}"/>
    <hyperlink ref="F334" r:id="rId2824" xr:uid="{E32D770E-A7A5-42F8-9125-6FC335CF470C}"/>
    <hyperlink ref="F335" r:id="rId2825" xr:uid="{B09D7D6F-DD35-43DD-B636-523AD8E8DFF1}"/>
    <hyperlink ref="F336" r:id="rId2826" xr:uid="{34A726D1-96BF-4ECD-88C9-A4BA68105F85}"/>
    <hyperlink ref="F337" r:id="rId2827" xr:uid="{01B2610B-A247-48D4-93BE-AA62069FA0F9}"/>
    <hyperlink ref="F338" r:id="rId2828" xr:uid="{B4895799-C176-4E2A-8B26-FFAD1B70E3B3}"/>
    <hyperlink ref="F339" r:id="rId2829" xr:uid="{4B070D11-FB0D-4ED3-9AF6-74760F3DF3EE}"/>
    <hyperlink ref="F340" r:id="rId2830" xr:uid="{2F1A3D78-0A9D-4C36-B7F8-24C079E0701D}"/>
    <hyperlink ref="F341" r:id="rId2831" xr:uid="{3E84D3E1-B091-407B-A486-3023FB1F4F8A}"/>
    <hyperlink ref="F342" r:id="rId2832" xr:uid="{B74DE639-526D-46B7-B0CD-D44FAAD623BC}"/>
    <hyperlink ref="F343" r:id="rId2833" xr:uid="{E26B0DD4-3014-4ACE-82F9-2751B6DFAC80}"/>
    <hyperlink ref="F344" r:id="rId2834" xr:uid="{02A27518-CCCF-4533-8410-AEEA572EEE76}"/>
    <hyperlink ref="F345" r:id="rId2835" xr:uid="{89D9AC6F-DA0F-41FD-84A8-9F31E8A76D95}"/>
    <hyperlink ref="F346" r:id="rId2836" xr:uid="{83F1F672-D88A-4FD0-8E4C-91D8FDC94D41}"/>
    <hyperlink ref="F347" r:id="rId2837" xr:uid="{A1FAD942-E539-4DBE-A801-5E4C6D8458AC}"/>
    <hyperlink ref="F348" r:id="rId2838" xr:uid="{6EEF6A51-A9F1-4666-A7FC-A60A7B6528FA}"/>
    <hyperlink ref="F349" r:id="rId2839" xr:uid="{C957F09D-E898-4DA0-8B07-08220312CEFF}"/>
    <hyperlink ref="F350" r:id="rId2840" xr:uid="{80B50603-016E-4662-87AB-BBA8318BB8A6}"/>
    <hyperlink ref="F351" r:id="rId2841" xr:uid="{0D4C2A4E-70F6-4D7C-94E7-EE218B9DE19D}"/>
    <hyperlink ref="F352" r:id="rId2842" xr:uid="{49DE8195-3A1A-4C71-88A5-646DAFA4C795}"/>
    <hyperlink ref="F353" r:id="rId2843" xr:uid="{629C48A2-EFC1-4A00-B626-328FA7168C1A}"/>
    <hyperlink ref="F354" r:id="rId2844" xr:uid="{F996A011-5AF7-456A-B1F1-3CC111882EC0}"/>
    <hyperlink ref="F355" r:id="rId2845" xr:uid="{99EADEBD-04F3-488A-9208-61EAD7314D74}"/>
    <hyperlink ref="F356" r:id="rId2846" xr:uid="{88AB8FF5-BCCD-47DE-B8AC-51C266483EB2}"/>
    <hyperlink ref="F357" r:id="rId2847" xr:uid="{230582FF-2FC3-485C-82BD-A2569409A8F7}"/>
    <hyperlink ref="F358" r:id="rId2848" xr:uid="{F48831A6-6C14-49BF-B0E0-06A6132C330B}"/>
    <hyperlink ref="F359" r:id="rId2849" xr:uid="{E98FCC97-2178-42E4-B10E-2116E9478194}"/>
    <hyperlink ref="F360" r:id="rId2850" xr:uid="{4C99C88F-C0BC-4E81-BB52-0E3FD310D383}"/>
    <hyperlink ref="F361" r:id="rId2851" xr:uid="{1A1BA2A8-888C-4A88-869B-12C68AE938A3}"/>
    <hyperlink ref="F362" r:id="rId2852" xr:uid="{859EF9F7-43E8-40CB-BE0F-4CA222549636}"/>
    <hyperlink ref="F363" r:id="rId2853" xr:uid="{8C6EC2C5-5103-4D5B-AF7B-249D1010187E}"/>
    <hyperlink ref="F364" r:id="rId2854" xr:uid="{08B26A5B-C9A4-4BE9-AFC2-074708AD2C3F}"/>
    <hyperlink ref="F365" r:id="rId2855" xr:uid="{42C668B1-B8E8-4747-B2EB-099486DAF0A5}"/>
    <hyperlink ref="F366" r:id="rId2856" xr:uid="{046D64EC-DDD6-471B-BF78-751CA6BC8588}"/>
    <hyperlink ref="F367" r:id="rId2857" xr:uid="{30C7273E-66C5-48F0-9A2F-6E936539C133}"/>
    <hyperlink ref="F368" r:id="rId2858" xr:uid="{70E9F4AD-0060-4EAC-838D-6C4A07604281}"/>
    <hyperlink ref="F369" r:id="rId2859" xr:uid="{02B88747-55A4-4CDA-A7F5-DD9F35EA4EF3}"/>
    <hyperlink ref="F370" r:id="rId2860" xr:uid="{BA54D6B4-B944-4A1F-93A0-834C7F4F1700}"/>
    <hyperlink ref="F371" r:id="rId2861" xr:uid="{C266FA8C-432D-44A2-B5C1-57A04C97D343}"/>
    <hyperlink ref="F372" r:id="rId2862" xr:uid="{D240B55F-60F7-4DF5-9E1B-542CCAE63D5B}"/>
    <hyperlink ref="F373" r:id="rId2863" xr:uid="{93B3E6D7-ADD4-4E86-9EA7-BC155C6FCCCD}"/>
    <hyperlink ref="F374" r:id="rId2864" xr:uid="{3BE9112C-3F4B-4EDB-A8D5-78021796CB11}"/>
    <hyperlink ref="F375" r:id="rId2865" xr:uid="{AB44AFEB-CE17-4374-A41E-BFE9BF5659BC}"/>
    <hyperlink ref="F376" r:id="rId2866" xr:uid="{163036CF-1CBF-4DA4-8C91-56662972148B}"/>
    <hyperlink ref="F377" r:id="rId2867" xr:uid="{2CEF07F0-5A27-411A-A203-109103B76403}"/>
    <hyperlink ref="F378" r:id="rId2868" xr:uid="{79D0A108-45C0-4746-B53D-7E20FE2C8684}"/>
    <hyperlink ref="F379" r:id="rId2869" xr:uid="{3F7D7DA0-39ED-4E98-AD6C-65690D1E1AC9}"/>
    <hyperlink ref="F380" r:id="rId2870" xr:uid="{9C8900BE-19AE-4609-B2B7-17BCAFA3864E}"/>
    <hyperlink ref="F381" r:id="rId2871" xr:uid="{6E0E40EF-57FA-4433-A0BA-D312DE5AF4EE}"/>
    <hyperlink ref="F382" r:id="rId2872" xr:uid="{C99B0625-C656-43D1-B4FF-04EB0E81C81A}"/>
    <hyperlink ref="F383" r:id="rId2873" xr:uid="{3ED2104F-6FE5-4088-B30F-E2E7A87294C1}"/>
    <hyperlink ref="F384" r:id="rId2874" xr:uid="{5ADE501E-B38B-4B4C-A1B7-4517D514FA96}"/>
    <hyperlink ref="F385" r:id="rId2875" xr:uid="{2FA26834-5B8A-402A-A5CC-902F020669D4}"/>
    <hyperlink ref="F386" r:id="rId2876" xr:uid="{10A536EA-C116-4267-B213-8944549081C1}"/>
    <hyperlink ref="F387" r:id="rId2877" xr:uid="{E2F08FBD-DF84-4FEE-8E1C-13DAB3B7B06B}"/>
    <hyperlink ref="F388" r:id="rId2878" xr:uid="{CD330998-FFC3-4C1C-B497-8535A6F26233}"/>
    <hyperlink ref="F389" r:id="rId2879" xr:uid="{2179BE63-32F1-4621-804A-2ED1B6B6F500}"/>
    <hyperlink ref="F390" r:id="rId2880" xr:uid="{512AF380-C1C1-4371-A72B-73B634431F7F}"/>
    <hyperlink ref="F391" r:id="rId2881" xr:uid="{89C599E1-94A4-43ED-A991-77884AB30AE0}"/>
    <hyperlink ref="F392" r:id="rId2882" xr:uid="{F368885F-C825-4A33-984F-63A156A3DE2A}"/>
    <hyperlink ref="F393" r:id="rId2883" xr:uid="{CCC371D2-2498-49CB-80A9-F1F86A48178A}"/>
    <hyperlink ref="F394" r:id="rId2884" xr:uid="{F6E1C499-2638-4919-8969-6FD1A545CCEC}"/>
    <hyperlink ref="F395" r:id="rId2885" xr:uid="{1F7CAD01-33FA-4FFB-B769-EFF3CACE9134}"/>
    <hyperlink ref="F396" r:id="rId2886" xr:uid="{7249074D-AE46-44F7-9BA0-DC7F25944F4A}"/>
    <hyperlink ref="F397" r:id="rId2887" xr:uid="{4D98CA13-39FF-4E07-B0C8-082D30D1D47C}"/>
    <hyperlink ref="F398" r:id="rId2888" xr:uid="{67DC606F-1288-4C6D-BD94-B7E0E34A2AB8}"/>
    <hyperlink ref="F399" r:id="rId2889" xr:uid="{3D09B3A3-E6FE-4050-9DB5-5A4965E91ADE}"/>
    <hyperlink ref="F400" r:id="rId2890" xr:uid="{1574C5CD-3C7F-4345-8216-06B4E36026BE}"/>
    <hyperlink ref="F401" r:id="rId2891" xr:uid="{D24DEFF1-A93F-4238-AAEE-BC70B83A2F80}"/>
    <hyperlink ref="F402" r:id="rId2892" xr:uid="{FA001DF2-765E-4B26-9F8C-8F9D764B2F1E}"/>
    <hyperlink ref="F403" r:id="rId2893" xr:uid="{6687DABF-D9E5-4819-A65D-9A78E9C8A578}"/>
    <hyperlink ref="F404" r:id="rId2894" xr:uid="{A9CC135E-D868-4B0D-BD16-9C8416D85F81}"/>
    <hyperlink ref="F405" r:id="rId2895" xr:uid="{381A2319-0800-4246-B25F-4F6DB2C42FB4}"/>
    <hyperlink ref="F406" r:id="rId2896" xr:uid="{E5080403-92B3-4C34-954A-6EE159B0265E}"/>
    <hyperlink ref="F407" r:id="rId2897" xr:uid="{38E5CD07-57AB-49A3-ABB8-AE0A5DEDFFD6}"/>
    <hyperlink ref="F408" r:id="rId2898" xr:uid="{5A8D5B37-C55F-442F-8F04-C2AC1F16F5FB}"/>
    <hyperlink ref="F409" r:id="rId2899" xr:uid="{35AA92E4-534D-48CF-AE5F-8180C6EE52C7}"/>
    <hyperlink ref="F410" r:id="rId2900" xr:uid="{71536FEE-F4AF-406B-B28B-73C39E15F58C}"/>
    <hyperlink ref="F411" r:id="rId2901" xr:uid="{C7E39550-F99F-48D4-A092-18C627341F21}"/>
    <hyperlink ref="F412" r:id="rId2902" xr:uid="{CCB88191-D9B5-40C0-A812-3DF75B2CEE6E}"/>
    <hyperlink ref="F413" r:id="rId2903" xr:uid="{1223E396-A919-425E-BD1B-EAEF73BD89F2}"/>
    <hyperlink ref="F414" r:id="rId2904" xr:uid="{009B24E6-099B-4558-BACD-40CD1E212E8A}"/>
    <hyperlink ref="F415" r:id="rId2905" xr:uid="{4FAC3CFC-703A-4BB6-90BC-B07B12359510}"/>
    <hyperlink ref="F416" r:id="rId2906" xr:uid="{63697D12-7583-4A22-A7DC-5B8562F0705D}"/>
    <hyperlink ref="F417" r:id="rId2907" xr:uid="{7DCBF05A-463A-47F3-AA7D-C5FF28838570}"/>
    <hyperlink ref="F418" r:id="rId2908" xr:uid="{5655066F-D689-485A-BB96-61B4E600D50C}"/>
    <hyperlink ref="F419" r:id="rId2909" xr:uid="{9A55D27E-D0BE-4598-B5CE-A0AC05DDD0C6}"/>
    <hyperlink ref="F420" r:id="rId2910" xr:uid="{8256C257-C435-4AE7-BBF4-68FB1860C1D0}"/>
    <hyperlink ref="F421" r:id="rId2911" xr:uid="{F5496B9D-3B67-47F7-86A1-6E8B131A8DDF}"/>
    <hyperlink ref="F422" r:id="rId2912" xr:uid="{32BE5D25-7281-49ED-8629-D788E85A9663}"/>
    <hyperlink ref="F423" r:id="rId2913" xr:uid="{38C99E4D-2A47-4365-A6E1-9BE48EA80C4B}"/>
    <hyperlink ref="F424" r:id="rId2914" xr:uid="{AC6FC984-BF63-4177-BDCA-E00968EACD27}"/>
    <hyperlink ref="F425" r:id="rId2915" xr:uid="{872B8669-576B-4E24-AFCE-0ED3124DB2E2}"/>
    <hyperlink ref="F426" r:id="rId2916" xr:uid="{E3416117-5708-416F-A5FF-4B3C9A04B89E}"/>
    <hyperlink ref="F427" r:id="rId2917" xr:uid="{A4891D71-8635-47FA-87B6-B574520AB5E2}"/>
    <hyperlink ref="F428" r:id="rId2918" xr:uid="{D394D74D-4D2D-4097-BEA4-E3EE7D8069F9}"/>
    <hyperlink ref="F429" r:id="rId2919" xr:uid="{8B42CC84-9F1D-4350-B151-5AF0A9A7D746}"/>
    <hyperlink ref="F430" r:id="rId2920" xr:uid="{4BEC37A5-54B5-4E20-9D04-B2A1674080FD}"/>
    <hyperlink ref="F431" r:id="rId2921" xr:uid="{6043EE0E-F1D9-44AA-AB23-84B59640F62B}"/>
    <hyperlink ref="F432" r:id="rId2922" xr:uid="{4BD0E047-F703-46A2-97B4-97E64F4AFC36}"/>
    <hyperlink ref="F433" r:id="rId2923" xr:uid="{626AAA71-3AF9-4770-A9E3-B3639FC092FA}"/>
    <hyperlink ref="F434" r:id="rId2924" xr:uid="{43E4DF3D-3ADF-4F2A-80A5-79F224512E54}"/>
    <hyperlink ref="F435" r:id="rId2925" xr:uid="{F196E583-5D67-4356-998B-A6D0A9DF847F}"/>
    <hyperlink ref="F436" r:id="rId2926" xr:uid="{2C890CD9-F4DD-401C-BD3B-3AE13D1DFA6F}"/>
    <hyperlink ref="F437" r:id="rId2927" xr:uid="{495C9B1F-0F35-47ED-A28F-8E34B195B602}"/>
    <hyperlink ref="F438" r:id="rId2928" xr:uid="{35DF51EB-8AC2-4CD9-8EB2-8F8C743F43F5}"/>
    <hyperlink ref="F439" r:id="rId2929" xr:uid="{319613A1-77A1-4DA0-85DD-322987E2E294}"/>
    <hyperlink ref="F440" r:id="rId2930" xr:uid="{C996A0DB-0FD1-4E20-BCBC-C27A087DFBEE}"/>
    <hyperlink ref="F441" r:id="rId2931" xr:uid="{D9366697-D10E-4CCA-8050-FD554FBB0CB4}"/>
    <hyperlink ref="F442" r:id="rId2932" xr:uid="{CF91333C-8CA4-4035-B15F-F6410A28C668}"/>
    <hyperlink ref="F443" r:id="rId2933" xr:uid="{008EDD5E-7CEE-4B64-9BBD-47C28EFDF0B6}"/>
    <hyperlink ref="F444" r:id="rId2934" xr:uid="{899D24DC-A506-45DA-AAEC-E148570D7BD0}"/>
    <hyperlink ref="F445" r:id="rId2935" xr:uid="{E03F525B-42E9-40E5-8D68-A9D58D55629B}"/>
    <hyperlink ref="F446" r:id="rId2936" xr:uid="{330C7D28-1DC6-4DF5-B1EB-E191A7D3CD0B}"/>
    <hyperlink ref="F447" r:id="rId2937" xr:uid="{D8791252-4812-4695-B48A-5C03D5617511}"/>
    <hyperlink ref="F448" r:id="rId2938" xr:uid="{85D7E485-E532-4963-8AC2-6B2DB9242DC5}"/>
    <hyperlink ref="F449" r:id="rId2939" xr:uid="{CBF08335-A7F3-4F3C-99FB-47BD1BF28744}"/>
    <hyperlink ref="F450" r:id="rId2940" xr:uid="{FB1115B5-022B-4B4F-B79A-25D2E8D2AAF2}"/>
    <hyperlink ref="F451" r:id="rId2941" xr:uid="{FEE6EB0E-FBE0-4F62-9540-037C1001261E}"/>
    <hyperlink ref="F452" r:id="rId2942" xr:uid="{F546F343-B85B-414D-A4BC-FB3DABBCAB5E}"/>
    <hyperlink ref="F453" r:id="rId2943" xr:uid="{01042069-76E2-45CE-A708-13C52CAEB42A}"/>
    <hyperlink ref="F454" r:id="rId2944" xr:uid="{7D63B805-FC25-487D-81A0-88878CB53CEC}"/>
    <hyperlink ref="F455" r:id="rId2945" xr:uid="{D72530A3-6A90-4C6C-AD1B-FF04956B757D}"/>
    <hyperlink ref="F456" r:id="rId2946" xr:uid="{39556306-798B-4E7B-A6D4-B0163CEEBF9C}"/>
    <hyperlink ref="F457" r:id="rId2947" xr:uid="{83F0F2FC-34C2-482E-A515-A9F1460D74FE}"/>
    <hyperlink ref="F458" r:id="rId2948" xr:uid="{3B807ABE-EE32-4D3E-9BD1-F48B0DCF36BA}"/>
    <hyperlink ref="F459" r:id="rId2949" xr:uid="{F3D0E501-1F08-46B8-9B90-4279A8B66804}"/>
    <hyperlink ref="F460" r:id="rId2950" xr:uid="{2F9EB61D-A07A-4514-AACD-F6B71C64980A}"/>
    <hyperlink ref="F461" r:id="rId2951" xr:uid="{7DABFF6D-F58B-4E39-8497-474C6B4534CB}"/>
    <hyperlink ref="F462" r:id="rId2952" xr:uid="{8BB09E3C-DA96-40F0-ADAC-24EAE7C7955A}"/>
    <hyperlink ref="F463" r:id="rId2953" xr:uid="{A3047032-8738-418F-A169-00C2FFF4098C}"/>
    <hyperlink ref="F464" r:id="rId2954" xr:uid="{2C76BBD7-DF47-41EE-AE6F-589E903C6747}"/>
    <hyperlink ref="F465" r:id="rId2955" xr:uid="{2BCFF86F-E86B-43F6-B9CE-7E9909FAA049}"/>
    <hyperlink ref="F466" r:id="rId2956" xr:uid="{78AA447D-D78F-489D-BFC0-DDC290E7FE3C}"/>
    <hyperlink ref="F467" r:id="rId2957" xr:uid="{83A789F9-FD04-4196-87E3-67647BF5BFCC}"/>
    <hyperlink ref="F468" r:id="rId2958" xr:uid="{3C3748CC-19AE-486E-887E-A5F039D178D5}"/>
    <hyperlink ref="F469" r:id="rId2959" xr:uid="{953B9415-672F-4123-A5CF-0CA716FE254A}"/>
    <hyperlink ref="F470" r:id="rId2960" xr:uid="{57553369-1A82-4E1C-A5E2-E03C0CDB61F0}"/>
    <hyperlink ref="F471" r:id="rId2961" xr:uid="{D982C8D0-751B-45A1-9127-3B356CC4A5AB}"/>
    <hyperlink ref="F472" r:id="rId2962" xr:uid="{A0052EA3-D528-4DE3-AC0D-2DAB7C8B8AAA}"/>
    <hyperlink ref="F473" r:id="rId2963" xr:uid="{88EEE1FB-4A28-49B8-A16D-D14974055E0B}"/>
    <hyperlink ref="F474" r:id="rId2964" xr:uid="{0C7AE9DE-3376-41EB-BAC0-A90EE8C0D5B6}"/>
    <hyperlink ref="F475" r:id="rId2965" xr:uid="{3AAB8C40-F926-41FD-8477-002ADBDC63F3}"/>
    <hyperlink ref="F476" r:id="rId2966" xr:uid="{DEE9EE54-C44B-49F4-A4D8-0954C1F5ED5F}"/>
    <hyperlink ref="F477" r:id="rId2967" xr:uid="{988EEC34-AC2D-400D-8426-5B15D6AF6DC4}"/>
    <hyperlink ref="F478" r:id="rId2968" xr:uid="{75849457-78E2-43FD-BC13-39EB34951FBC}"/>
    <hyperlink ref="F479" r:id="rId2969" xr:uid="{721B0B81-7422-4DF5-9F27-B88A9BD1B551}"/>
    <hyperlink ref="F480" r:id="rId2970" xr:uid="{1EB28976-EF37-4F74-A318-0CEE0ADC3E43}"/>
    <hyperlink ref="F481" r:id="rId2971" xr:uid="{66B1327A-6AE9-4388-B3EA-8EA2491C434B}"/>
    <hyperlink ref="F482" r:id="rId2972" xr:uid="{6557EC66-20D4-4325-9276-329A5DA3B7E3}"/>
    <hyperlink ref="F483" r:id="rId2973" xr:uid="{7E41C15F-05F5-40B6-834F-78E3947571ED}"/>
    <hyperlink ref="F484" r:id="rId2974" xr:uid="{498C71AA-63FF-4847-81BC-24552E329872}"/>
    <hyperlink ref="F485" r:id="rId2975" xr:uid="{A2C60B88-D037-4D8F-981F-469AA8C053DE}"/>
    <hyperlink ref="F486" r:id="rId2976" xr:uid="{DDA363F4-3299-4860-B499-94FC60BD3B5D}"/>
    <hyperlink ref="F487" r:id="rId2977" xr:uid="{334C839F-86A3-414E-AC29-3B3F8DB761CE}"/>
    <hyperlink ref="F488" r:id="rId2978" xr:uid="{001C65FB-0EF8-4537-8252-53065BBA507C}"/>
    <hyperlink ref="F489" r:id="rId2979" xr:uid="{622DD219-0D03-4ED9-B14C-5A4C64EA3123}"/>
    <hyperlink ref="F490" r:id="rId2980" xr:uid="{378EA8E1-FB6F-4063-A8F4-F4A31CE91A9B}"/>
    <hyperlink ref="F491" r:id="rId2981" xr:uid="{2614E8B9-C1FE-4DC8-A237-BBE98E7FAAC4}"/>
    <hyperlink ref="F492" r:id="rId2982" xr:uid="{F21B17FA-492B-433E-8EEB-C5492955BD70}"/>
    <hyperlink ref="F493" r:id="rId2983" xr:uid="{C022A6D9-E522-47C8-8099-A18FF8781D49}"/>
    <hyperlink ref="F494" r:id="rId2984" xr:uid="{F4F96531-C65E-42EF-8EA2-309F8A2C7DCB}"/>
    <hyperlink ref="F495" r:id="rId2985" xr:uid="{520E091D-583A-42B1-B70E-77E29AC4FCDF}"/>
    <hyperlink ref="F496" r:id="rId2986" xr:uid="{B06DFE54-1A27-4D69-8910-774C5F58D5A4}"/>
    <hyperlink ref="F497" r:id="rId2987" xr:uid="{E573B3F6-50C7-43CB-8282-BDF31E599653}"/>
    <hyperlink ref="F498" r:id="rId2988" xr:uid="{52BC2E29-F250-447A-B420-79CBD4446E1C}"/>
    <hyperlink ref="F499" r:id="rId2989" xr:uid="{AE1E681E-9C3B-4B6E-86D6-CFBF792E0824}"/>
    <hyperlink ref="F500" r:id="rId2990" xr:uid="{D1FE0A96-2421-4336-B41A-0B1B7D68934A}"/>
    <hyperlink ref="F501" r:id="rId2991" xr:uid="{DF04BBD6-1C47-461B-9917-D2A12C6AB06E}"/>
    <hyperlink ref="F502" r:id="rId2992" xr:uid="{C2E5FF75-0F50-4512-B09A-E97ED016C401}"/>
    <hyperlink ref="F503" r:id="rId2993" xr:uid="{43E8FD36-EA1C-4389-8B14-5841ABD7624A}"/>
    <hyperlink ref="F504" r:id="rId2994" xr:uid="{141BCAF4-3A9F-400E-82FD-C271DF789732}"/>
    <hyperlink ref="F505" r:id="rId2995" xr:uid="{2751CEA4-B5DB-493B-91E9-6577B873B4FD}"/>
    <hyperlink ref="F506" r:id="rId2996" xr:uid="{18E8B160-005F-49CE-8F32-0DD9A38D40A9}"/>
    <hyperlink ref="F507" r:id="rId2997" xr:uid="{C4566CF6-D8CE-4178-A5FB-EA3ABDCEA1D4}"/>
    <hyperlink ref="F508" r:id="rId2998" xr:uid="{6C878BBC-C224-4871-BC8D-27D9E985B049}"/>
    <hyperlink ref="F509" r:id="rId2999" xr:uid="{6178A1EC-54B8-4F05-A52F-DB019FF50576}"/>
    <hyperlink ref="F510" r:id="rId3000" xr:uid="{EBE54DD4-74FF-4385-816D-CFCAAC585862}"/>
    <hyperlink ref="F511" r:id="rId3001" xr:uid="{75A13E4E-04C7-4FBA-8D62-CB685B3E49CF}"/>
    <hyperlink ref="F512" r:id="rId3002" xr:uid="{14149176-45C1-47F8-BC96-3ED533B9B8E7}"/>
    <hyperlink ref="F513" r:id="rId3003" xr:uid="{471B1C87-3C95-4C84-9AF7-C3C138F4C195}"/>
    <hyperlink ref="F514" r:id="rId3004" xr:uid="{E958088A-8774-4E21-A64C-7B1C9FECEB24}"/>
    <hyperlink ref="F515" r:id="rId3005" xr:uid="{A4BBE1C9-9F8C-423A-9203-CFC4BB13895F}"/>
    <hyperlink ref="F516" r:id="rId3006" xr:uid="{2CE3772B-9AAB-41CF-8D63-48F824C3D295}"/>
    <hyperlink ref="F517" r:id="rId3007" xr:uid="{E6189878-71BA-4E68-80AF-C8D30BC9B24B}"/>
    <hyperlink ref="F518" r:id="rId3008" xr:uid="{CA87B31D-E6CF-462D-BFD8-703B1B3FB42B}"/>
    <hyperlink ref="F519" r:id="rId3009" xr:uid="{714C0D3F-106C-40DF-8199-5AEC12E47EB5}"/>
    <hyperlink ref="F520" r:id="rId3010" xr:uid="{A7BD56EA-4D5C-4919-B81F-240159839FF9}"/>
    <hyperlink ref="F521" r:id="rId3011" xr:uid="{357B9D2C-3501-413E-B5CA-4EB6FD7FEB36}"/>
    <hyperlink ref="F522" r:id="rId3012" xr:uid="{A1118A1C-626A-434A-91C9-8EEED7368E8D}"/>
    <hyperlink ref="F523" r:id="rId3013" xr:uid="{97B284A5-18A4-45DC-A182-1B1CA6FAC0C3}"/>
    <hyperlink ref="F524" r:id="rId3014" xr:uid="{6D78DABD-1FFF-4193-88D3-62FCED18CBDD}"/>
    <hyperlink ref="F525" r:id="rId3015" xr:uid="{E2AB1227-3884-41FC-A5A7-4AB40A3B7BAA}"/>
    <hyperlink ref="F526" r:id="rId3016" xr:uid="{F677787D-FC01-4C14-A34A-836AA0454F88}"/>
    <hyperlink ref="F527" r:id="rId3017" xr:uid="{FC041C72-733B-4B54-8F82-DBC3C0A5552D}"/>
    <hyperlink ref="F528" r:id="rId3018" xr:uid="{D31C8C46-B6AB-40BC-92AB-5F6BDC18AA67}"/>
    <hyperlink ref="F529" r:id="rId3019" xr:uid="{A0C424B4-97AC-4B66-AA52-C96538953903}"/>
    <hyperlink ref="F530" r:id="rId3020" xr:uid="{6FBA6B0E-6C6A-4497-992B-775BC9317B70}"/>
    <hyperlink ref="F531" r:id="rId3021" xr:uid="{2824A9E2-240D-4677-84F5-21367C3823D4}"/>
    <hyperlink ref="F532" r:id="rId3022" xr:uid="{F3429796-0C64-4ED2-B872-EB9D54B4044A}"/>
    <hyperlink ref="F533" r:id="rId3023" xr:uid="{59DC5F10-59EC-4EB6-8906-E49B7E235AC7}"/>
    <hyperlink ref="F534" r:id="rId3024" xr:uid="{7A51A085-A004-4411-BAB5-C8B86CD58ED0}"/>
    <hyperlink ref="F535" r:id="rId3025" xr:uid="{2915DDAD-BE49-44E6-A645-CBE5F7969127}"/>
    <hyperlink ref="F536" r:id="rId3026" xr:uid="{49DB2F43-493A-4808-8882-C44CB9A00BE3}"/>
    <hyperlink ref="F537" r:id="rId3027" xr:uid="{BFFC5E16-D1E8-4C0F-992D-92342D71EAF7}"/>
    <hyperlink ref="F538" r:id="rId3028" xr:uid="{3D45CB99-76D8-4D6E-84CC-A30AE438D7B4}"/>
    <hyperlink ref="F539" r:id="rId3029" xr:uid="{172E010A-8902-49C6-9268-BE7BF0DFB210}"/>
    <hyperlink ref="F540" r:id="rId3030" xr:uid="{19A3F491-F7B5-469F-96E5-ADB06522A960}"/>
    <hyperlink ref="F541" r:id="rId3031" xr:uid="{36061AE9-E135-4B3A-80AE-AD484D41046C}"/>
    <hyperlink ref="F542" r:id="rId3032" xr:uid="{A8F63ED3-A9CF-4117-8514-836D4D2E85D4}"/>
    <hyperlink ref="F543" r:id="rId3033" xr:uid="{F40AB32A-F04A-447E-984A-BC0225831E50}"/>
    <hyperlink ref="F544" r:id="rId3034" xr:uid="{057D2050-C00F-4B7B-A61E-58B34D6317C3}"/>
    <hyperlink ref="F545" r:id="rId3035" xr:uid="{8F2F1785-C8E6-4EE2-BC72-FB8F0D68CE93}"/>
    <hyperlink ref="F546" r:id="rId3036" xr:uid="{76D87F92-F4FB-4FF3-9F3B-5E1F92EC0D2F}"/>
    <hyperlink ref="F547" r:id="rId3037" xr:uid="{E571CCEA-CAE0-4B8B-96E4-E40EFE51F07D}"/>
    <hyperlink ref="F548" r:id="rId3038" xr:uid="{D27202DE-A655-4D29-BAA0-CE1FFFC7561A}"/>
    <hyperlink ref="F549" r:id="rId3039" xr:uid="{DB49873F-24E6-4CEB-9954-B793A8213DBC}"/>
    <hyperlink ref="F550" r:id="rId3040" xr:uid="{3814E6EB-2427-4D10-8249-E0323304C331}"/>
    <hyperlink ref="F551" r:id="rId3041" xr:uid="{FC27DA9B-F9DC-4AD6-BE46-023E3D8486C0}"/>
    <hyperlink ref="F552" r:id="rId3042" xr:uid="{8A78DB53-BA58-48DA-8DEE-6AF0C52F89CA}"/>
    <hyperlink ref="F553" r:id="rId3043" xr:uid="{DB62757E-CB08-4F48-AFB6-D2CC182233A8}"/>
    <hyperlink ref="F554" r:id="rId3044" xr:uid="{041EBAA9-8B58-4229-9CAC-BA113E3BDB2C}"/>
    <hyperlink ref="F555" r:id="rId3045" xr:uid="{82E69CC9-CCB3-405E-BA74-FFFD979EBB68}"/>
    <hyperlink ref="F556" r:id="rId3046" xr:uid="{39D63D6E-882A-43D6-99B7-1F8A72ACFE52}"/>
    <hyperlink ref="F557" r:id="rId3047" xr:uid="{502913A1-17EE-41F1-9F5E-E3833604D701}"/>
    <hyperlink ref="F558" r:id="rId3048" xr:uid="{BF86D0B2-A2F2-4C57-891A-DCED51A47405}"/>
    <hyperlink ref="F559" r:id="rId3049" xr:uid="{E75C962B-509C-408B-A65D-D728EE78FC84}"/>
    <hyperlink ref="F560" r:id="rId3050" xr:uid="{E967CFA0-B06A-4528-B66A-38622A1DAAF8}"/>
    <hyperlink ref="F561" r:id="rId3051" xr:uid="{B7277EC5-D7DC-4824-8AD3-EDC0DF6E791C}"/>
    <hyperlink ref="F562" r:id="rId3052" xr:uid="{27190233-F462-4A07-B10D-887933F9A8B2}"/>
    <hyperlink ref="F563" r:id="rId3053" xr:uid="{1E7B73AE-F033-48BB-AFAD-51F6386600EE}"/>
    <hyperlink ref="F564" r:id="rId3054" xr:uid="{D06DC12A-CAD7-4E29-88F2-D1F57FE380EF}"/>
    <hyperlink ref="F565" r:id="rId3055" xr:uid="{7699991B-1032-4ADA-B370-B073E59758F1}"/>
    <hyperlink ref="F566" r:id="rId3056" xr:uid="{7011E375-FAA0-4080-87DB-76A7842601BB}"/>
    <hyperlink ref="F567" r:id="rId3057" xr:uid="{9AAC63D8-544B-4253-9B97-75B005538BE3}"/>
    <hyperlink ref="F568" r:id="rId3058" xr:uid="{908B279B-50BA-446C-B02C-F5888F77D6AD}"/>
    <hyperlink ref="F569" r:id="rId3059" xr:uid="{C2C9BE27-F623-4742-BC95-0F2B8032F938}"/>
    <hyperlink ref="F570" r:id="rId3060" xr:uid="{68AD2612-7656-40EB-AAC2-4A6CEECF2303}"/>
    <hyperlink ref="F571" r:id="rId3061" xr:uid="{13C319B0-C294-4449-B362-F36322E8CF1E}"/>
    <hyperlink ref="F572" r:id="rId3062" xr:uid="{9B907825-91D4-4594-857D-C52955E0D3A4}"/>
    <hyperlink ref="F573" r:id="rId3063" xr:uid="{3099E649-A946-4C8F-A46F-FAE4C637439C}"/>
    <hyperlink ref="F574" r:id="rId3064" xr:uid="{A720B8E8-3F2C-43AF-8611-6D111C51D463}"/>
    <hyperlink ref="F575" r:id="rId3065" xr:uid="{D3D59611-1669-4959-8E19-501961C4EDF7}"/>
    <hyperlink ref="F576" r:id="rId3066" xr:uid="{7D55CB04-A9F6-45A4-B87C-3DC874DBB04B}"/>
    <hyperlink ref="F577" r:id="rId3067" xr:uid="{7B87CFC7-A49A-4C8E-BDFC-FA80C26F1726}"/>
    <hyperlink ref="F578" r:id="rId3068" xr:uid="{6AA45D7A-541B-4B35-8A4F-4BBFFD41E1FF}"/>
    <hyperlink ref="F579" r:id="rId3069" xr:uid="{985E451B-F1CF-4647-B2B1-2825F42000D6}"/>
    <hyperlink ref="F580" r:id="rId3070" xr:uid="{C22BE9D7-6E19-474B-8643-E37D30FE17CB}"/>
    <hyperlink ref="F581" r:id="rId3071" xr:uid="{E0CEAFB9-27DE-4B77-B4E6-B694EF22C2AC}"/>
    <hyperlink ref="F582" r:id="rId3072" xr:uid="{EA50806B-8C87-4483-9AFF-2B695A2526E0}"/>
    <hyperlink ref="F583" r:id="rId3073" xr:uid="{435CC31B-B1CE-4204-94AC-3A1774577895}"/>
    <hyperlink ref="F584" r:id="rId3074" xr:uid="{A48A104D-887B-42A6-902E-D3CD3E6F548E}"/>
    <hyperlink ref="F585" r:id="rId3075" xr:uid="{C8FFE44C-E99F-4B19-868B-0F6805F1387B}"/>
    <hyperlink ref="F586" r:id="rId3076" xr:uid="{476CDA95-8B7C-4A69-AE87-23EF00A5C555}"/>
    <hyperlink ref="F587" r:id="rId3077" xr:uid="{E6BBA050-DE74-49D4-835A-2ACAE78A9A4A}"/>
    <hyperlink ref="F588" r:id="rId3078" xr:uid="{8BFF239E-7D84-4749-A560-A3028AEE124F}"/>
    <hyperlink ref="F589" r:id="rId3079" xr:uid="{6164B340-06C2-4854-8641-91FD3A617F6C}"/>
    <hyperlink ref="F590" r:id="rId3080" xr:uid="{1E4E7427-5648-4AC1-98E7-3CD8E426FDD4}"/>
    <hyperlink ref="F591" r:id="rId3081" xr:uid="{AF384736-4CEF-4596-B0B1-5CAC5B679C3E}"/>
    <hyperlink ref="F592" r:id="rId3082" xr:uid="{8548C1FE-DE94-492F-A3D1-393DBBEC352D}"/>
    <hyperlink ref="F593" r:id="rId3083" xr:uid="{DBD9DEDF-C608-440A-8A20-D14DA4AD6B9D}"/>
    <hyperlink ref="F594" r:id="rId3084" xr:uid="{DC5E3F4F-90DD-459E-AB4B-54A0D664EAD3}"/>
    <hyperlink ref="F595" r:id="rId3085" xr:uid="{AE0E1861-CAE5-4596-ABFC-1BB461FB6A67}"/>
    <hyperlink ref="F596" r:id="rId3086" xr:uid="{D9B432E1-0264-4417-86D4-7A81933D099D}"/>
    <hyperlink ref="F597" r:id="rId3087" xr:uid="{B5E15486-56F1-4675-9309-011D1594553D}"/>
    <hyperlink ref="F598" r:id="rId3088" xr:uid="{1F64DC30-60B9-43A7-AF36-C029493C2FBB}"/>
    <hyperlink ref="F599" r:id="rId3089" xr:uid="{0E2189BF-ED3C-4D20-A9EE-72CB3910197B}"/>
    <hyperlink ref="F600" r:id="rId3090" xr:uid="{CD57E5FB-CE08-434F-A48D-67BA459DC5B8}"/>
    <hyperlink ref="F601" r:id="rId3091" xr:uid="{F2D137E8-0953-4D03-8987-DEE2061CDA4C}"/>
    <hyperlink ref="F602" r:id="rId3092" xr:uid="{A715ABB2-76FC-459D-B543-F90233DE0476}"/>
    <hyperlink ref="F603" r:id="rId3093" xr:uid="{2DB5AD2D-57B6-48BA-B1AF-2487AC792011}"/>
    <hyperlink ref="F604" r:id="rId3094" xr:uid="{82BC675E-2D18-4922-9EA3-1DC5D1A7EF18}"/>
    <hyperlink ref="F605" r:id="rId3095" xr:uid="{D057795C-7767-404A-BDE6-FBAC9C1376D6}"/>
    <hyperlink ref="F606" r:id="rId3096" xr:uid="{7E9BEFA1-3909-4CFF-9C62-C6A7712E222F}"/>
    <hyperlink ref="F607" r:id="rId3097" xr:uid="{99221055-61EF-4456-AA27-32CD77F40A22}"/>
    <hyperlink ref="F608" r:id="rId3098" xr:uid="{457FA5FE-9EE9-4B7F-A1D3-446F5DDD8F7B}"/>
    <hyperlink ref="F609" r:id="rId3099" xr:uid="{637BF26C-9EA6-49D8-909D-BA5EA5F8A8DB}"/>
    <hyperlink ref="F610" r:id="rId3100" xr:uid="{3B360990-77C8-49CD-8CA4-177314639A1A}"/>
    <hyperlink ref="F611" r:id="rId3101" xr:uid="{93EE34C4-D069-4F2C-89A8-ACD005B8C87A}"/>
    <hyperlink ref="F612" r:id="rId3102" xr:uid="{C4F75DD0-0307-4B68-911A-EC7FE49C46F1}"/>
    <hyperlink ref="F613" r:id="rId3103" xr:uid="{80901D3A-D7CC-4341-9FF0-23F6879328EE}"/>
    <hyperlink ref="F614" r:id="rId3104" xr:uid="{E7FA7207-444D-4B1C-9EBE-206B4722B842}"/>
    <hyperlink ref="F615" r:id="rId3105" xr:uid="{B67B26F2-C238-4CF3-87B6-109349985C44}"/>
    <hyperlink ref="F616" r:id="rId3106" xr:uid="{47BFAA94-131F-4167-A84E-6FEBC9C3AF36}"/>
    <hyperlink ref="F617" r:id="rId3107" xr:uid="{17EA5C66-E485-495A-83AD-CFF87B47BB26}"/>
    <hyperlink ref="F618" r:id="rId3108" xr:uid="{C978F359-FA29-4FA7-A61A-D0E9E2736DA1}"/>
    <hyperlink ref="F619" r:id="rId3109" xr:uid="{E2B98420-F07E-4076-82F4-BE260FF07A08}"/>
    <hyperlink ref="F620" r:id="rId3110" xr:uid="{BF50F734-9985-4427-BCFF-28E37C4F86A2}"/>
    <hyperlink ref="F621" r:id="rId3111" xr:uid="{8F6D9EEE-DF78-4DD1-BFBB-009C07FD64A9}"/>
    <hyperlink ref="F622" r:id="rId3112" xr:uid="{C032E472-2067-4BC1-A503-21095967562A}"/>
    <hyperlink ref="F623" r:id="rId3113" xr:uid="{5C601FCC-C081-4898-9B53-15BD6A1ACDD3}"/>
    <hyperlink ref="F624" r:id="rId3114" xr:uid="{6B0B675E-5512-4C90-B5CA-2648F12375B1}"/>
    <hyperlink ref="F625" r:id="rId3115" xr:uid="{825F78F0-9582-4EF3-BCDD-D31869619E77}"/>
    <hyperlink ref="F626" r:id="rId3116" xr:uid="{F58B3987-57CD-4CFC-B2EE-DBCEA17F6220}"/>
    <hyperlink ref="F627" r:id="rId3117" xr:uid="{AA29C2CE-D171-453C-8F76-6B486E9F1FCB}"/>
    <hyperlink ref="F628" r:id="rId3118" xr:uid="{DE640097-280A-4283-8241-642D2D64F14F}"/>
    <hyperlink ref="F629" r:id="rId3119" xr:uid="{64465BAF-BFE9-4832-ACC1-F6668D492F03}"/>
    <hyperlink ref="F630" r:id="rId3120" xr:uid="{689C997F-48E2-460C-B8EC-53AAAD0FBE1C}"/>
    <hyperlink ref="F631" r:id="rId3121" xr:uid="{1DBAABBE-FEC6-47FE-BC10-B1CAE62D0291}"/>
    <hyperlink ref="F632" r:id="rId3122" xr:uid="{B742457F-D3F0-4A04-86D2-617DC021C997}"/>
    <hyperlink ref="F633" r:id="rId3123" xr:uid="{F22D9A90-5D78-4C8D-ADF2-66D5CA7E3A22}"/>
    <hyperlink ref="F634" r:id="rId3124" xr:uid="{6B448F3C-8C2F-479B-BD75-BF960D7B7BAE}"/>
    <hyperlink ref="F635" r:id="rId3125" xr:uid="{C97B54DD-123C-4F77-A8BF-6225B38A229E}"/>
    <hyperlink ref="F636" r:id="rId3126" xr:uid="{19F78941-1604-482E-9C5A-11D7DA11A61E}"/>
    <hyperlink ref="F637" r:id="rId3127" xr:uid="{D6C68442-A795-4469-AD9F-2D0146790D57}"/>
    <hyperlink ref="F638" r:id="rId3128" xr:uid="{3258F581-142A-472C-B24D-4B7DF4405CCF}"/>
    <hyperlink ref="F639" r:id="rId3129" xr:uid="{227D7911-9D56-4693-A9F4-84CD5CD7929F}"/>
    <hyperlink ref="F640" r:id="rId3130" xr:uid="{B28A78F8-7224-4D0B-B0AE-5895C3799E31}"/>
    <hyperlink ref="F641" r:id="rId3131" xr:uid="{34532771-6E59-45E5-B6FA-335E92D06697}"/>
    <hyperlink ref="F642" r:id="rId3132" xr:uid="{F67BEABA-F8B4-4B01-A449-A1FEBFC38BBE}"/>
    <hyperlink ref="F643" r:id="rId3133" xr:uid="{2CA00EE1-B4E4-4130-B78A-46E13357307E}"/>
    <hyperlink ref="F644" r:id="rId3134" xr:uid="{8A9B2929-E8F6-44E1-9189-1D0CA5AD5BA5}"/>
    <hyperlink ref="F645" r:id="rId3135" xr:uid="{07DB283C-C9C3-4FDB-B758-7EEFF6BA7F4C}"/>
    <hyperlink ref="F646" r:id="rId3136" xr:uid="{D890659C-2441-4194-8A75-EC0EDE2FB0E7}"/>
    <hyperlink ref="F647" r:id="rId3137" xr:uid="{182B4FCF-5353-4AC5-8FC3-4A019A5F2E02}"/>
    <hyperlink ref="F648" r:id="rId3138" xr:uid="{F5C47161-AC7F-4491-974C-BF4A22D15FD2}"/>
    <hyperlink ref="F649" r:id="rId3139" xr:uid="{04B80EBB-1593-4180-AD35-15C46D4C7125}"/>
    <hyperlink ref="F650" r:id="rId3140" xr:uid="{F722B818-D06D-4A5A-9212-E07691DF2F52}"/>
    <hyperlink ref="F651" r:id="rId3141" xr:uid="{FA8BD339-A26B-4C95-B988-282744766EAE}"/>
    <hyperlink ref="F652" r:id="rId3142" xr:uid="{2EC0D6F6-A698-4A84-A837-A3163091A0B3}"/>
    <hyperlink ref="F653" r:id="rId3143" xr:uid="{2BD32855-2B55-481B-8291-CDF2910FC090}"/>
    <hyperlink ref="F654" r:id="rId3144" xr:uid="{492EB621-5BD9-485A-8896-CD6BE6E2B453}"/>
    <hyperlink ref="F655" r:id="rId3145" xr:uid="{7097D541-BFB2-4B01-A96D-1BEFEEF851AA}"/>
    <hyperlink ref="F656" r:id="rId3146" xr:uid="{97D7636F-2725-4101-A6ED-19C9DA343688}"/>
    <hyperlink ref="F657" r:id="rId3147" xr:uid="{3DB1A78B-1774-4BB2-B227-2EC52786079F}"/>
    <hyperlink ref="F658" r:id="rId3148" xr:uid="{9AD62184-265D-499D-B0BB-F8A9238F724A}"/>
    <hyperlink ref="F659" r:id="rId3149" xr:uid="{68D0C1FC-2033-45FA-A6A3-08119ED62855}"/>
    <hyperlink ref="F660" r:id="rId3150" xr:uid="{1A0FA39B-BEC5-430F-8A40-89CBBE4BC163}"/>
    <hyperlink ref="F661" r:id="rId3151" xr:uid="{26B4C433-C14B-44DD-9E8F-C3A4081AB435}"/>
    <hyperlink ref="F662" r:id="rId3152" xr:uid="{DEBDFEC9-8F57-43F1-8694-D1FE7E561C99}"/>
    <hyperlink ref="F663" r:id="rId3153" xr:uid="{37A3791E-E335-4804-909C-B9BE404E5FD4}"/>
    <hyperlink ref="F664" r:id="rId3154" xr:uid="{59204152-6AC6-46BE-9A99-133E708AB0C9}"/>
    <hyperlink ref="F665" r:id="rId3155" xr:uid="{B3C100DE-72BE-4B9E-9D6A-E9C7069D7779}"/>
    <hyperlink ref="F666" r:id="rId3156" xr:uid="{60234521-144A-4CB8-93CD-3AC8616DEB9C}"/>
    <hyperlink ref="F667" r:id="rId3157" xr:uid="{01F443A5-E561-4E4A-BDA5-37B18188B60A}"/>
    <hyperlink ref="F668" r:id="rId3158" xr:uid="{AAE3D856-9476-412E-8C14-2CCF8E1F94E6}"/>
    <hyperlink ref="F669" r:id="rId3159" xr:uid="{9CC1050E-9CC6-43EB-82F3-4CC97A79A6EA}"/>
    <hyperlink ref="F670" r:id="rId3160" xr:uid="{937828B5-1CC5-42E4-8E27-9DD3EF5F3FFA}"/>
    <hyperlink ref="F671" r:id="rId3161" xr:uid="{BB1987C2-D506-4FFE-9F94-A2A341DE11A1}"/>
    <hyperlink ref="F672" r:id="rId3162" xr:uid="{C76A4AE2-DE01-40A4-A0CF-D1395D5E58EA}"/>
    <hyperlink ref="F673" r:id="rId3163" xr:uid="{BEA4725B-3669-4419-A22E-5434C53F4CD3}"/>
    <hyperlink ref="F674" r:id="rId3164" xr:uid="{77889C47-C3B8-485F-A1DD-0DF386AAA445}"/>
    <hyperlink ref="F675" r:id="rId3165" xr:uid="{C937531E-B29A-457D-AE7F-447865860D11}"/>
    <hyperlink ref="F676" r:id="rId3166" xr:uid="{72BD9EFF-6125-4467-BBFA-3A0D72678F99}"/>
    <hyperlink ref="F677" r:id="rId3167" xr:uid="{244D34D2-2072-4757-8A57-9BCEA10C9019}"/>
    <hyperlink ref="F678" r:id="rId3168" xr:uid="{A468F0AB-1A18-4CEC-A249-294CB05B0A2D}"/>
    <hyperlink ref="F679" r:id="rId3169" xr:uid="{2D2D068B-4D26-4765-B3C1-4E3F8D8CE6A5}"/>
    <hyperlink ref="F680" r:id="rId3170" xr:uid="{2A244FBE-547A-45F0-B923-43FDEBE13CE9}"/>
    <hyperlink ref="F681" r:id="rId3171" xr:uid="{10BFC68F-4D42-4BB6-B014-7358DDD641F2}"/>
    <hyperlink ref="F682" r:id="rId3172" xr:uid="{49EC6C5E-628F-4E16-88FC-0F6B6D6224A7}"/>
    <hyperlink ref="F683" r:id="rId3173" xr:uid="{AE4B0C70-DCA6-40E3-A3A8-69609FA1019A}"/>
    <hyperlink ref="F684" r:id="rId3174" xr:uid="{89418E9A-DEBC-4879-BEB5-2843DCBAEA82}"/>
    <hyperlink ref="F685" r:id="rId3175" xr:uid="{CCB54EB3-5156-4AD2-91DE-0BF0F7CA65D6}"/>
    <hyperlink ref="F686" r:id="rId3176" xr:uid="{097F3313-CD1C-4A21-98F3-FF300F1D3AB7}"/>
    <hyperlink ref="F687" r:id="rId3177" xr:uid="{D815CB85-09F5-48AD-BE87-20A3EE22A0FE}"/>
    <hyperlink ref="F688" r:id="rId3178" xr:uid="{1CEDF22B-7C9A-43A5-92A3-AEA7445EBFB3}"/>
    <hyperlink ref="F689" r:id="rId3179" xr:uid="{2850BB0E-BCD8-456F-8C3B-E5D3DFA7ACAA}"/>
    <hyperlink ref="F690" r:id="rId3180" xr:uid="{15ED0687-96E3-43E7-BF26-BA4A6C16B0E3}"/>
    <hyperlink ref="F691" r:id="rId3181" xr:uid="{11536D8D-D71D-48FE-A4BD-394AE315DFD3}"/>
    <hyperlink ref="F692" r:id="rId3182" xr:uid="{5622FEC2-948A-4336-A74E-B40E6A2C1CE3}"/>
    <hyperlink ref="F693" r:id="rId3183" xr:uid="{C0B279B9-9D50-4D2D-8CDB-648C4B41F73C}"/>
    <hyperlink ref="F694" r:id="rId3184" xr:uid="{79CEE8D4-7E63-48B4-BA1C-27FDDD4E77A6}"/>
    <hyperlink ref="F695" r:id="rId3185" xr:uid="{334E19EE-C811-4A80-9D36-14EB0E021828}"/>
    <hyperlink ref="F696" r:id="rId3186" xr:uid="{A49905F1-1BB1-497B-9C52-09AA71E0BCD8}"/>
    <hyperlink ref="F697" r:id="rId3187" xr:uid="{6B1677BD-77D4-40F2-BE8C-7CDC154BA976}"/>
    <hyperlink ref="F698" r:id="rId3188" xr:uid="{A7D55CE4-4BF1-4E46-8200-117EA0FB8B79}"/>
    <hyperlink ref="F699" r:id="rId3189" xr:uid="{DB07453E-DD26-4F3B-8D7B-5471F308A9FD}"/>
    <hyperlink ref="F700" r:id="rId3190" xr:uid="{F4932944-315D-4CDB-819F-3EC2D00D4E3F}"/>
    <hyperlink ref="F701" r:id="rId3191" xr:uid="{25F4004B-6A26-480C-B3A1-1F48755E905E}"/>
    <hyperlink ref="F702" r:id="rId3192" xr:uid="{19580B25-3163-4ECB-BF28-2E6CB4AB69CD}"/>
    <hyperlink ref="F703" r:id="rId3193" xr:uid="{FE364297-A5B6-4EF6-AE9C-3F2D1A243BA7}"/>
    <hyperlink ref="F704" r:id="rId3194" xr:uid="{1217A8AF-531B-45EF-B842-DD7EBBC8496D}"/>
    <hyperlink ref="F705" r:id="rId3195" xr:uid="{5378D638-6D8F-4992-86E7-12D715AE80AD}"/>
    <hyperlink ref="F706" r:id="rId3196" xr:uid="{D38534D5-CE09-459F-86CB-32AC929C52F0}"/>
    <hyperlink ref="F707" r:id="rId3197" xr:uid="{93198DC3-4ACA-429D-9296-A267B49936FF}"/>
    <hyperlink ref="F708" r:id="rId3198" xr:uid="{DCCB894F-D451-47F4-90BA-1BEC291361F6}"/>
    <hyperlink ref="F709" r:id="rId3199" xr:uid="{5303FF02-99B8-413B-BE71-0B1164E65430}"/>
    <hyperlink ref="F710" r:id="rId3200" xr:uid="{E0C63BFC-CB17-4AD2-8286-E0D76A0BC60A}"/>
    <hyperlink ref="F711" r:id="rId3201" xr:uid="{E778D0A7-1828-4EFE-83E2-4A1BF021DA21}"/>
    <hyperlink ref="F712" r:id="rId3202" xr:uid="{8E7D23ED-117C-48B2-9389-0C71C8F5B5B3}"/>
    <hyperlink ref="F713" r:id="rId3203" xr:uid="{B583AB56-537C-47D0-8FB2-073E997281A2}"/>
    <hyperlink ref="F714" r:id="rId3204" xr:uid="{DA1E0559-FF2B-4393-8CF6-1A02F6B3AC8E}"/>
    <hyperlink ref="F715" r:id="rId3205" xr:uid="{7504C56C-1A7F-4C15-8865-5FC0E1DA86A1}"/>
    <hyperlink ref="F716" r:id="rId3206" xr:uid="{7B1EFFC4-1F6A-4779-8355-7188CA261BB4}"/>
    <hyperlink ref="F717" r:id="rId3207" xr:uid="{FA6CD36E-47E8-45F6-9499-1E93EF2F573C}"/>
    <hyperlink ref="F718" r:id="rId3208" xr:uid="{CC2080FD-270F-482A-9D60-590319810957}"/>
    <hyperlink ref="F719" r:id="rId3209" xr:uid="{82EACF0C-4F11-4EE1-9DE5-81CB19AD7674}"/>
    <hyperlink ref="F720" r:id="rId3210" xr:uid="{B490411E-C16D-4FD0-B85C-D869C217C73C}"/>
    <hyperlink ref="F721" r:id="rId3211" xr:uid="{D4F20921-61DF-4591-AFE9-BEBD48079372}"/>
    <hyperlink ref="F722" r:id="rId3212" xr:uid="{25B26233-3C35-481F-B543-0D23BD6978E5}"/>
    <hyperlink ref="F723" r:id="rId3213" xr:uid="{89404D95-9B16-4348-BC1F-81B137FA5FEE}"/>
    <hyperlink ref="F724" r:id="rId3214" xr:uid="{1580D074-5866-4F4D-8ABA-18D79F86769A}"/>
    <hyperlink ref="F725" r:id="rId3215" xr:uid="{3BC0C7E8-6A06-4ABB-87CA-3591A62AC46F}"/>
    <hyperlink ref="F726" r:id="rId3216" xr:uid="{15725383-8DDB-41C7-A9E5-65D230DE8081}"/>
    <hyperlink ref="F727" r:id="rId3217" xr:uid="{5FB6123E-EB54-49B5-99B0-4ECA12385DA6}"/>
    <hyperlink ref="F728" r:id="rId3218" xr:uid="{42F9D59D-A0EC-49BD-B433-4AE19DF8835A}"/>
    <hyperlink ref="F729" r:id="rId3219" xr:uid="{D29F1C0A-8837-4AD8-B2A4-2DFCB97D26E7}"/>
    <hyperlink ref="F730" r:id="rId3220" xr:uid="{B32CD20E-809E-41FE-9A81-FF8F7F76FC51}"/>
    <hyperlink ref="F731" r:id="rId3221" xr:uid="{87173A85-4C1A-479D-A655-B961E371B4F1}"/>
    <hyperlink ref="F732" r:id="rId3222" xr:uid="{1973B583-6E9F-4389-9ABA-61499BFA6349}"/>
    <hyperlink ref="F733" r:id="rId3223" xr:uid="{8A38F27A-FC31-43D9-A158-5D097975CF17}"/>
    <hyperlink ref="F734" r:id="rId3224" xr:uid="{83E26677-86F4-4A98-952E-9D371EA27DC1}"/>
    <hyperlink ref="F735" r:id="rId3225" xr:uid="{97FE3773-B761-411C-BB99-74646389C7E4}"/>
    <hyperlink ref="F736" r:id="rId3226" xr:uid="{D4CCAE24-6F65-4E2F-B17B-708B8203EC76}"/>
    <hyperlink ref="F737" r:id="rId3227" xr:uid="{63C641EA-0BFD-49A1-8D3A-A1CC80FFE529}"/>
    <hyperlink ref="F738" r:id="rId3228" xr:uid="{F0875359-923C-47C6-A777-D8F880334CE2}"/>
    <hyperlink ref="F739" r:id="rId3229" xr:uid="{9DCEEBC2-A14C-4F13-8325-66E5BB643804}"/>
    <hyperlink ref="F740" r:id="rId3230" xr:uid="{803AD9B2-45EA-4802-AB27-A4C5EAEBA128}"/>
    <hyperlink ref="F741" r:id="rId3231" xr:uid="{1EDCA412-C869-42A7-9BD5-E74E8771EE8F}"/>
    <hyperlink ref="F742" r:id="rId3232" xr:uid="{5087DCEB-FF97-4EF6-A48E-476A7C9BFB4B}"/>
    <hyperlink ref="F743" r:id="rId3233" xr:uid="{5A69D4EE-CDEE-40C7-9882-A6B2B480FA05}"/>
    <hyperlink ref="F744" r:id="rId3234" xr:uid="{F7E00501-B57B-49EC-8107-9CB9B9BF03E3}"/>
    <hyperlink ref="F745" r:id="rId3235" xr:uid="{039462CC-D014-4607-92DA-31FCB0930413}"/>
    <hyperlink ref="F746" r:id="rId3236" xr:uid="{BE9D1A90-BD81-4156-9CB1-0DFEFA7B5824}"/>
    <hyperlink ref="F747" r:id="rId3237" xr:uid="{6382DD40-203C-4240-9783-67DF65FAD73F}"/>
    <hyperlink ref="F748" r:id="rId3238" xr:uid="{EDE629D6-E1AB-4173-ACEA-809B15704E1D}"/>
    <hyperlink ref="F749" r:id="rId3239" xr:uid="{E96C315C-2100-4168-981C-3CAA70EAB0B7}"/>
    <hyperlink ref="F750" r:id="rId3240" xr:uid="{713B02DF-0BAF-40B6-B536-272A9780133E}"/>
    <hyperlink ref="F751" r:id="rId3241" xr:uid="{EACEF15B-D736-4064-B385-0C980EF9C8A7}"/>
    <hyperlink ref="F752" r:id="rId3242" xr:uid="{C3D8E31A-1010-409A-AF71-C3081861E5DB}"/>
    <hyperlink ref="F753" r:id="rId3243" xr:uid="{EBED72EF-A994-4F58-AD2A-7322168643DC}"/>
    <hyperlink ref="F754" r:id="rId3244" xr:uid="{123F0C3E-5D0C-4EE8-BAC7-B93A22F7DF3B}"/>
    <hyperlink ref="F755" r:id="rId3245" xr:uid="{9583CF6A-18BA-45DE-A7B7-9E5574F2A7B1}"/>
    <hyperlink ref="F756" r:id="rId3246" xr:uid="{C552DF9C-61B1-42B2-8C9D-04DA214F044D}"/>
    <hyperlink ref="F757" r:id="rId3247" xr:uid="{800EA671-7FE8-47C0-9C23-56ADEA371E1B}"/>
    <hyperlink ref="F758" r:id="rId3248" xr:uid="{D7D2779E-7E5C-4EFE-AA44-E5A281497EBA}"/>
    <hyperlink ref="F759" r:id="rId3249" xr:uid="{E2F88ABA-A326-45A8-84DF-CDBA6F8ACE04}"/>
    <hyperlink ref="F760" r:id="rId3250" xr:uid="{DD05309C-D2A7-4022-A46E-61A834006BA7}"/>
    <hyperlink ref="F761" r:id="rId3251" xr:uid="{749B0099-A181-4402-9E1D-14FF7F29A738}"/>
    <hyperlink ref="F762" r:id="rId3252" xr:uid="{9B477B1E-C9FA-4C15-ACC0-D08D1880F2DE}"/>
    <hyperlink ref="F763" r:id="rId3253" xr:uid="{2276CCBB-459F-4A86-9E66-79925C51BD13}"/>
    <hyperlink ref="F764" r:id="rId3254" xr:uid="{F03A02FE-14AD-4D6A-8B59-AE492AA7604E}"/>
    <hyperlink ref="F765" r:id="rId3255" xr:uid="{4A8BE1D5-F9FE-4C26-836E-0CF6BF871056}"/>
    <hyperlink ref="F766" r:id="rId3256" xr:uid="{43B0E9A5-4062-4555-925A-D92DE9A2945B}"/>
    <hyperlink ref="F767" r:id="rId3257" xr:uid="{551D45F6-AB3B-4957-8744-A9F5A2969D47}"/>
    <hyperlink ref="F768" r:id="rId3258" xr:uid="{7B7CA17A-2E26-4230-9ECB-D662D91C4279}"/>
    <hyperlink ref="F769" r:id="rId3259" xr:uid="{AF3D6F2E-51DE-4F1D-A5D6-5AA77424C64C}"/>
    <hyperlink ref="F770" r:id="rId3260" xr:uid="{D94C8351-877D-4713-8B55-E78C10E00571}"/>
    <hyperlink ref="F771" r:id="rId3261" xr:uid="{5EE84B1D-3389-4AAF-92EA-6E979CD0BAD6}"/>
    <hyperlink ref="F772" r:id="rId3262" xr:uid="{65C1B828-27A1-49E6-962A-8C7ED9AFE3A6}"/>
    <hyperlink ref="F773" r:id="rId3263" xr:uid="{924B5D80-BEEB-4B19-8E78-05875A3BE184}"/>
    <hyperlink ref="F774" r:id="rId3264" xr:uid="{B42FE1EE-698A-49EB-97C4-88443554E88A}"/>
    <hyperlink ref="F775" r:id="rId3265" xr:uid="{C1A52DA0-632C-4717-9F1D-0016F9174B00}"/>
    <hyperlink ref="F776" r:id="rId3266" xr:uid="{DB805316-9C39-4880-A382-1A8A2BC4E700}"/>
    <hyperlink ref="F777" r:id="rId3267" xr:uid="{A39B4610-EF01-4845-80C3-23921CA54BA8}"/>
    <hyperlink ref="F778" r:id="rId3268" xr:uid="{811C8760-691C-491B-B8F3-AF0A7F3476D3}"/>
    <hyperlink ref="F779" r:id="rId3269" xr:uid="{73BF16A7-CFB1-489B-B95D-1E5F58F75E9F}"/>
    <hyperlink ref="F780" r:id="rId3270" xr:uid="{8AAF6ECC-4D6A-49E3-93FA-EA556780CA48}"/>
    <hyperlink ref="F781" r:id="rId3271" xr:uid="{CC3F390A-EA02-4144-B6FD-6620F0727FD3}"/>
    <hyperlink ref="F782" r:id="rId3272" xr:uid="{2238C441-D14F-4EB4-87C9-82D090086CFF}"/>
    <hyperlink ref="F783" r:id="rId3273" xr:uid="{E535CF83-CE85-461D-9534-613A40F6B538}"/>
    <hyperlink ref="F784" r:id="rId3274" xr:uid="{6FF0AD46-2B7E-4942-89AE-4E9E31567AA1}"/>
    <hyperlink ref="F785" r:id="rId3275" xr:uid="{A3A68603-BA78-4697-A2B7-3C8F5CE8853B}"/>
    <hyperlink ref="F786" r:id="rId3276" xr:uid="{1F6B2482-42D9-4D70-A0A8-AD69B70D1689}"/>
    <hyperlink ref="F787" r:id="rId3277" xr:uid="{1CD12E51-F4C6-463D-A460-731617A80646}"/>
    <hyperlink ref="F788" r:id="rId3278" xr:uid="{369BE6D4-18ED-4A35-BCFD-BCBDC895C51C}"/>
    <hyperlink ref="F789" r:id="rId3279" xr:uid="{6ECA52BF-76CF-4520-99DC-438C76EDAF73}"/>
    <hyperlink ref="F790" r:id="rId3280" xr:uid="{B1FA6B16-2C5C-4812-AAE3-59E25294A1AB}"/>
    <hyperlink ref="F791" r:id="rId3281" xr:uid="{019E1959-3049-436F-944E-E4E17C56ECAB}"/>
    <hyperlink ref="F792" r:id="rId3282" xr:uid="{7032ACD6-6D75-46A3-B8AB-9A16D8846425}"/>
    <hyperlink ref="F793" r:id="rId3283" xr:uid="{B615BA2C-1E9A-46C9-ADF9-76F75BE2DBB2}"/>
    <hyperlink ref="F794" r:id="rId3284" xr:uid="{B8CB447B-E6FE-489A-BD85-7A5900C23295}"/>
    <hyperlink ref="F795" r:id="rId3285" xr:uid="{CB0F61D5-B075-4937-AEBB-CF6EE8D275A8}"/>
    <hyperlink ref="F796" r:id="rId3286" xr:uid="{CAA63513-623C-4470-8428-D76D7094C0AA}"/>
    <hyperlink ref="F797" r:id="rId3287" xr:uid="{EF887D6B-F761-44D9-BFF4-C1B2AA0629A9}"/>
    <hyperlink ref="F798" r:id="rId3288" xr:uid="{54A1CC18-734D-447E-B44B-B403B2CB2DB5}"/>
    <hyperlink ref="F799" r:id="rId3289" xr:uid="{DE46EFBF-8597-4AD5-BCE8-F84691440263}"/>
    <hyperlink ref="F800" r:id="rId3290" xr:uid="{22C1AD34-9523-44E5-9AF6-503C12669F8D}"/>
    <hyperlink ref="F801" r:id="rId3291" xr:uid="{8C7483F6-CD2D-4A20-9273-4EE4A5AD30EA}"/>
    <hyperlink ref="F802" r:id="rId3292" xr:uid="{FDEEF8C0-8794-4F8E-B160-4088828D6619}"/>
    <hyperlink ref="F803" r:id="rId3293" xr:uid="{46C9802F-86AE-4D53-9E57-79518EB12BCF}"/>
    <hyperlink ref="F804" r:id="rId3294" xr:uid="{0FE8AF62-268F-4005-8603-17DD934E43B5}"/>
    <hyperlink ref="F805" r:id="rId3295" xr:uid="{AC11DC02-56D6-4472-939B-62F357C20F73}"/>
    <hyperlink ref="F806" r:id="rId3296" xr:uid="{845199F8-A315-4E8C-B784-8B5586746663}"/>
    <hyperlink ref="F807" r:id="rId3297" xr:uid="{5A6D6EC5-2C28-4142-801E-8692D060BC74}"/>
    <hyperlink ref="F808" r:id="rId3298" xr:uid="{49991179-5630-4519-97BC-E64489E43024}"/>
    <hyperlink ref="F809" r:id="rId3299" xr:uid="{B6788E41-68D7-4212-A5CB-686DDB93C3B3}"/>
    <hyperlink ref="F810" r:id="rId3300" xr:uid="{8E776601-A2F2-4669-8E5C-8037D3BF5441}"/>
    <hyperlink ref="F811" r:id="rId3301" xr:uid="{5FA12A00-89AD-4473-8D29-DAD90AD5C339}"/>
    <hyperlink ref="F812" r:id="rId3302" xr:uid="{9B3CB599-7EC7-4890-A958-B3790D2792EC}"/>
    <hyperlink ref="F813" r:id="rId3303" xr:uid="{9AA749B3-A940-4463-A97F-28E41EF5F961}"/>
    <hyperlink ref="F814" r:id="rId3304" xr:uid="{F8670007-C865-48BA-838E-804949D69A08}"/>
    <hyperlink ref="F815" r:id="rId3305" xr:uid="{8764F090-A4B7-4497-9106-806577FC223B}"/>
    <hyperlink ref="F816" r:id="rId3306" xr:uid="{562391C1-2DBE-4B1D-898D-94A338CB87CB}"/>
    <hyperlink ref="F817" r:id="rId3307" xr:uid="{C9B68A73-D3D2-4AA1-847B-E1E596CA2319}"/>
    <hyperlink ref="F818" r:id="rId3308" xr:uid="{8C47940B-F7B5-475F-83A0-767C9FC6ABC2}"/>
    <hyperlink ref="F819" r:id="rId3309" xr:uid="{F2C19D58-E607-466D-9DFC-0F9E8579AFC4}"/>
    <hyperlink ref="F820" r:id="rId3310" xr:uid="{74B4869E-C465-4D8D-B789-1A4628CAA3B6}"/>
    <hyperlink ref="F821" r:id="rId3311" xr:uid="{7D01895C-C22F-4A47-B478-34B1794EE013}"/>
    <hyperlink ref="F822" r:id="rId3312" xr:uid="{01507425-D6DF-4872-933C-26C1FDF8D507}"/>
    <hyperlink ref="F823" r:id="rId3313" xr:uid="{9A74A52E-E5C0-4047-AD5F-B5A99923A2D7}"/>
    <hyperlink ref="F824" r:id="rId3314" xr:uid="{17CA7634-ABA8-468D-9526-5AF12FB67840}"/>
    <hyperlink ref="F825" r:id="rId3315" xr:uid="{96E3C745-A8DB-49ED-8077-96DB5400557C}"/>
    <hyperlink ref="F826" r:id="rId3316" xr:uid="{D87F0946-8C08-4F5C-A92A-2785741C980E}"/>
    <hyperlink ref="F827" r:id="rId3317" xr:uid="{6A2A8F5D-74B6-46BF-8036-17361E4EB297}"/>
    <hyperlink ref="F828" r:id="rId3318" xr:uid="{2BBC6474-02B0-4A42-B13E-A2478161688F}"/>
    <hyperlink ref="F829" r:id="rId3319" xr:uid="{B6521B27-7B60-45C5-97DD-46F526EB527E}"/>
    <hyperlink ref="F830" r:id="rId3320" xr:uid="{B6D2971F-B6EB-4459-BC1E-AA8767BD1410}"/>
    <hyperlink ref="F831" r:id="rId3321" xr:uid="{591A7933-6A53-4473-B136-5BC0F67D7047}"/>
    <hyperlink ref="F832" r:id="rId3322" xr:uid="{FD6FF534-139E-4C10-BC00-431766434834}"/>
    <hyperlink ref="F833" r:id="rId3323" xr:uid="{46AFBC7F-9F9C-4A71-9874-BBD079F74C42}"/>
    <hyperlink ref="F834" r:id="rId3324" xr:uid="{07DAE163-4F48-496E-A530-1EF96C591E9F}"/>
    <hyperlink ref="F835" r:id="rId3325" xr:uid="{5F5C6C0C-59A7-4204-B0CC-EEB1962239D6}"/>
    <hyperlink ref="F836" r:id="rId3326" xr:uid="{F3B30DBB-8CBE-4D42-A789-824DECB0E585}"/>
    <hyperlink ref="F837" r:id="rId3327" xr:uid="{F9C868C5-784A-42D0-B5C1-CB07CAE4FF95}"/>
    <hyperlink ref="F838" r:id="rId3328" xr:uid="{2AA11269-5C21-4D02-B406-8E194EF4D449}"/>
    <hyperlink ref="F839" r:id="rId3329" xr:uid="{58CCD752-6F03-41A0-BA13-867439506F40}"/>
    <hyperlink ref="F840" r:id="rId3330" xr:uid="{F024F596-50F3-46E0-94C0-4A5C0D04DD66}"/>
    <hyperlink ref="F841" r:id="rId3331" xr:uid="{7AE33D0F-3F66-49AA-983D-8F78C19C26AC}"/>
    <hyperlink ref="F842" r:id="rId3332" xr:uid="{01AAEBA5-5D93-4CE7-B408-E655A8C9E425}"/>
    <hyperlink ref="F843" r:id="rId3333" xr:uid="{59F08F6A-BED5-4807-9416-B9D34627F3EF}"/>
    <hyperlink ref="F844" r:id="rId3334" xr:uid="{B682AC2E-6022-44D7-9F9B-05D4E90EB716}"/>
    <hyperlink ref="F845" r:id="rId3335" xr:uid="{21FB6C14-4E3C-4FF6-89F3-CA02DDDD51AE}"/>
    <hyperlink ref="F846" r:id="rId3336" xr:uid="{20633865-3CCB-4578-AF97-0FA88FDF171D}"/>
    <hyperlink ref="F847" r:id="rId3337" xr:uid="{6B86481D-1F3C-4E88-AA58-8E4E45AB4C99}"/>
    <hyperlink ref="F848" r:id="rId3338" xr:uid="{A01D81F4-8563-4F56-A6F4-6179DD878854}"/>
    <hyperlink ref="F849" r:id="rId3339" xr:uid="{A8144BE0-9CAC-4DA7-A321-910BA59AB8DB}"/>
    <hyperlink ref="F850" r:id="rId3340" xr:uid="{B30776C8-3B77-40EA-AADD-F01027785FAC}"/>
    <hyperlink ref="F851" r:id="rId3341" xr:uid="{71968193-6618-4CDA-B0D6-3D9A7934D6F8}"/>
    <hyperlink ref="F852" r:id="rId3342" xr:uid="{20F662DE-B407-4526-88A7-EDF71D8F65FC}"/>
    <hyperlink ref="F853" r:id="rId3343" xr:uid="{720EAFAF-AD92-4048-A2B3-62935E805752}"/>
    <hyperlink ref="F854" r:id="rId3344" xr:uid="{BD55AE69-C7DC-41E9-8552-EDBF9596F8D9}"/>
    <hyperlink ref="F855" r:id="rId3345" xr:uid="{37442A10-F180-4D61-8A00-E904E5993FF3}"/>
    <hyperlink ref="F856" r:id="rId3346" xr:uid="{90E5BF15-5DA7-43A3-BACB-A0A615EF401E}"/>
    <hyperlink ref="F857" r:id="rId3347" xr:uid="{D131FA78-D7A8-4795-9E68-2A0DFE950531}"/>
    <hyperlink ref="F858" r:id="rId3348" xr:uid="{5B6A45E6-C53C-42CA-9198-ACD8DDCE5B77}"/>
    <hyperlink ref="F859" r:id="rId3349" xr:uid="{CBC20EEF-3B96-4E2C-8AAC-2560B1E245B1}"/>
    <hyperlink ref="F860" r:id="rId3350" xr:uid="{26802BF8-B951-46E7-850D-A02984477088}"/>
    <hyperlink ref="F861" r:id="rId3351" xr:uid="{12FF6CD3-D0B2-4E93-8AEC-8A3EA8453569}"/>
    <hyperlink ref="F862" r:id="rId3352" xr:uid="{E414B357-6CBD-4DA2-9AD4-875FAD772154}"/>
    <hyperlink ref="F863" r:id="rId3353" xr:uid="{5280FF39-4CF7-4E40-A382-CF0F6B58CD08}"/>
    <hyperlink ref="F864" r:id="rId3354" xr:uid="{4A853D80-0FC6-4EEA-B3E6-145305E0C3DE}"/>
    <hyperlink ref="F865" r:id="rId3355" xr:uid="{15007087-01EA-4CE1-9DAB-326ACCDACAC3}"/>
    <hyperlink ref="F866" r:id="rId3356" xr:uid="{02371E5D-7017-4CAD-BD07-CCDE3853983B}"/>
    <hyperlink ref="F867" r:id="rId3357" xr:uid="{0F1D6CE9-B3FE-49BF-9CCA-8E4880555C5F}"/>
    <hyperlink ref="F868" r:id="rId3358" xr:uid="{6C5C39D9-3980-4310-A823-CD643932FB59}"/>
    <hyperlink ref="F869" r:id="rId3359" xr:uid="{F5911248-333F-4CEB-8509-1AB892CB6203}"/>
    <hyperlink ref="F870" r:id="rId3360" xr:uid="{BCDDF972-E380-4A10-800D-64D9E933C153}"/>
    <hyperlink ref="F871" r:id="rId3361" xr:uid="{ED4905F4-5F4F-4724-8EF3-F3C77F57917B}"/>
    <hyperlink ref="F872" r:id="rId3362" xr:uid="{1E6558EE-6496-4CC0-86F7-FF365110D48A}"/>
    <hyperlink ref="F873" r:id="rId3363" xr:uid="{4209CA22-1BA0-4AF9-961D-CE5183A2AFBC}"/>
    <hyperlink ref="F874" r:id="rId3364" xr:uid="{5B144458-4C9F-4771-BB6A-74054982C65B}"/>
    <hyperlink ref="F875" r:id="rId3365" xr:uid="{2DFCDE62-2FA6-44E7-8BCD-6E29AA797ED4}"/>
    <hyperlink ref="F876" r:id="rId3366" xr:uid="{A26017D1-EE4B-43F6-8CE1-D49B16DB9244}"/>
    <hyperlink ref="F877" r:id="rId3367" xr:uid="{D89C611B-702C-4A2C-9B7C-1DA3501C1F77}"/>
    <hyperlink ref="F878" r:id="rId3368" xr:uid="{69A78C35-C8DB-4E1C-BA8A-D60CDD11CEA5}"/>
    <hyperlink ref="F879" r:id="rId3369" xr:uid="{C672DBC4-6103-48D0-A794-87CF3F98CEE6}"/>
    <hyperlink ref="F880" r:id="rId3370" xr:uid="{77315A8F-9B0B-45A7-B043-D64FB2809D8C}"/>
    <hyperlink ref="F881" r:id="rId3371" xr:uid="{9B3C574C-A160-4A31-A242-9742E539DA62}"/>
    <hyperlink ref="F882" r:id="rId3372" xr:uid="{92539193-CF6B-46B4-BD1C-7990AF2CF487}"/>
    <hyperlink ref="F883" r:id="rId3373" xr:uid="{A4426E15-0B75-4CD0-9C5B-502858C6F010}"/>
    <hyperlink ref="F884" r:id="rId3374" xr:uid="{8F69BEEA-649E-4C24-BF2E-891CC63BF047}"/>
    <hyperlink ref="F885" r:id="rId3375" xr:uid="{F7A8A053-D82A-4328-BA7D-8DD482832440}"/>
    <hyperlink ref="F886" r:id="rId3376" xr:uid="{36222522-5100-438B-A610-2EF42B8C5AA4}"/>
    <hyperlink ref="F887" r:id="rId3377" xr:uid="{89E068C3-76C4-4736-90CA-16F7983D9991}"/>
    <hyperlink ref="F888" r:id="rId3378" xr:uid="{C1BB17F9-E775-4CF5-8501-762E4CC644E9}"/>
    <hyperlink ref="F889" r:id="rId3379" xr:uid="{DD93E752-C417-4B20-A528-43A6F63481DE}"/>
    <hyperlink ref="F890" r:id="rId3380" xr:uid="{C18720F4-DF24-44DC-807F-D5671DB8CD68}"/>
    <hyperlink ref="F891" r:id="rId3381" xr:uid="{5AF6F2E4-0BAD-409B-8571-F63434D0554C}"/>
    <hyperlink ref="F892" r:id="rId3382" xr:uid="{EC4EC367-3E64-4A8F-9A1E-A12EAB31BDB0}"/>
    <hyperlink ref="F893" r:id="rId3383" xr:uid="{04C12679-E04F-48FD-AC58-E38B26F95070}"/>
    <hyperlink ref="F894" r:id="rId3384" xr:uid="{50C380CE-91C1-4CA2-8803-1C9E735A2DF0}"/>
    <hyperlink ref="F895" r:id="rId3385" xr:uid="{0C1152EC-A6B8-4BDA-84BB-6CC33D9D1AC6}"/>
    <hyperlink ref="F896" r:id="rId3386" xr:uid="{6FD68AF0-59D7-4C38-AA16-496B322807EC}"/>
    <hyperlink ref="F897" r:id="rId3387" xr:uid="{F1CA69B9-EC22-4F01-B988-C5A6A0A9B7F5}"/>
    <hyperlink ref="F898" r:id="rId3388" xr:uid="{FBD69E35-9AEA-468A-8C20-945AF2801BF0}"/>
    <hyperlink ref="F899" r:id="rId3389" xr:uid="{71704BDB-BB6C-488A-9E41-C1565E3EDB78}"/>
    <hyperlink ref="F900" r:id="rId3390" xr:uid="{4D2238FF-7885-4513-BE91-4785EC5D5B2E}"/>
    <hyperlink ref="F901" r:id="rId3391" xr:uid="{B9909B80-D81B-406F-B7FD-4D2B2C87D518}"/>
    <hyperlink ref="F902" r:id="rId3392" xr:uid="{CDC53A02-E8C9-49F0-A262-18F029F42AD1}"/>
    <hyperlink ref="F903" r:id="rId3393" xr:uid="{8B23E290-55F8-4373-83C3-F7A1E90FE330}"/>
    <hyperlink ref="F904" r:id="rId3394" xr:uid="{4D6F69A9-8894-4C27-BCC0-3B773E30887D}"/>
    <hyperlink ref="F905" r:id="rId3395" xr:uid="{5FEE91DA-2968-44AE-9E81-BA3C36B9ED55}"/>
    <hyperlink ref="F906" r:id="rId3396" xr:uid="{9B0A9A69-0492-4C46-9726-8A35F247D0DB}"/>
    <hyperlink ref="F907" r:id="rId3397" xr:uid="{B9C03303-E1AA-4CAE-8B12-AC1F8763CC55}"/>
    <hyperlink ref="F908" r:id="rId3398" xr:uid="{2B2902C8-D947-4DAF-823E-DFF54B47181E}"/>
    <hyperlink ref="F909" r:id="rId3399" xr:uid="{E549E870-022A-4E3A-A64F-F5E31D441B5B}"/>
    <hyperlink ref="F910" r:id="rId3400" xr:uid="{FA463AFD-9BFD-4655-922C-35A2AA200CB5}"/>
    <hyperlink ref="F911" r:id="rId3401" xr:uid="{A1261430-EC41-4852-A9F7-0F11ECC0A63D}"/>
    <hyperlink ref="F912" r:id="rId3402" xr:uid="{3B658A2D-BA59-4278-9700-6AE6C8B33143}"/>
    <hyperlink ref="F913" r:id="rId3403" xr:uid="{546BC2F5-30F5-4B2A-9357-28A1A589B405}"/>
    <hyperlink ref="F914" r:id="rId3404" xr:uid="{A395F525-864E-4B9E-8A49-67537021BF7B}"/>
    <hyperlink ref="F915" r:id="rId3405" xr:uid="{BB4B9601-D5A0-419E-9FDD-A50F4BD482C6}"/>
    <hyperlink ref="F916" r:id="rId3406" xr:uid="{186112D8-88DF-4C9B-8C6C-95BA8CF2FB51}"/>
    <hyperlink ref="F917" r:id="rId3407" xr:uid="{9FBB43E1-3425-4D48-8A67-9F77685F480E}"/>
    <hyperlink ref="F918" r:id="rId3408" xr:uid="{F366285C-CC39-416F-98A9-2ADC1973FC42}"/>
    <hyperlink ref="F919" r:id="rId3409" xr:uid="{9B503E7E-A4A9-41B4-87FE-B48312D330C6}"/>
    <hyperlink ref="F920" r:id="rId3410" xr:uid="{39C7A194-287E-4AE6-A99E-46184859F0AC}"/>
    <hyperlink ref="F921" r:id="rId3411" xr:uid="{D5397EB6-CA3A-41A9-A717-D66821FE454B}"/>
    <hyperlink ref="F922" r:id="rId3412" xr:uid="{F3B093E9-78BB-4F60-A024-E58F283CA57E}"/>
    <hyperlink ref="F923" r:id="rId3413" xr:uid="{067ED299-8549-47D0-ACFE-6685E7B7EDF8}"/>
    <hyperlink ref="F924" r:id="rId3414" xr:uid="{4FBB0241-4E50-4A74-9942-7B72202CF1E7}"/>
    <hyperlink ref="F925" r:id="rId3415" xr:uid="{149F3D56-30AE-4C93-919C-C59D95E54DE1}"/>
    <hyperlink ref="F926" r:id="rId3416" xr:uid="{4C4B9DDD-8FD1-47FE-88FD-54F55E0D7BF6}"/>
    <hyperlink ref="F927" r:id="rId3417" xr:uid="{3FC20F81-7058-4E89-B381-4CBD2E24CC53}"/>
    <hyperlink ref="F928" r:id="rId3418" xr:uid="{4B6588ED-264F-4BBE-919F-CD6A5733D7B4}"/>
    <hyperlink ref="F929" r:id="rId3419" xr:uid="{317B215E-B054-42BF-925F-BD79A2447DA8}"/>
    <hyperlink ref="F930" r:id="rId3420" xr:uid="{83AAE0D6-743D-4E98-8D5A-CCE9D23B1B5F}"/>
    <hyperlink ref="F931" r:id="rId3421" xr:uid="{0778C3DA-F57D-4187-B1D6-11E9F61D1261}"/>
    <hyperlink ref="F932" r:id="rId3422" xr:uid="{A9EDF025-5E3B-4C18-835B-C9B5159F8F26}"/>
    <hyperlink ref="F933" r:id="rId3423" xr:uid="{B0D8AFD6-99B7-4AD7-A677-CB4DAF876582}"/>
    <hyperlink ref="F934" r:id="rId3424" xr:uid="{D7AA2785-78BF-4D86-9834-A4E6D2109030}"/>
    <hyperlink ref="F935" r:id="rId3425" xr:uid="{BC47F0DB-C287-4018-A1F6-E12677423498}"/>
    <hyperlink ref="F936" r:id="rId3426" xr:uid="{2EFA71ED-8F39-4507-ADCC-814EA59F547E}"/>
    <hyperlink ref="F937" r:id="rId3427" xr:uid="{53509B65-1816-4C2C-AE61-07E42F4C0105}"/>
    <hyperlink ref="F938" r:id="rId3428" xr:uid="{F44A5A94-4C4A-41C6-B325-D6425F407101}"/>
    <hyperlink ref="F939" r:id="rId3429" xr:uid="{13D89176-2689-4A60-976F-411D1B15C95B}"/>
    <hyperlink ref="F940" r:id="rId3430" xr:uid="{53174D71-B720-431D-A9F0-7280F346DBE0}"/>
    <hyperlink ref="F941" r:id="rId3431" xr:uid="{584440A9-336F-498B-99F6-0F36AA9B6EF5}"/>
    <hyperlink ref="F942" r:id="rId3432" xr:uid="{CD32F7A5-E42E-419E-8EB6-40FDA9504DD6}"/>
    <hyperlink ref="F943" r:id="rId3433" xr:uid="{BAE901D7-369D-4A3A-87A1-4E00AD132694}"/>
    <hyperlink ref="F944" r:id="rId3434" xr:uid="{D5ACFE25-5B2C-4736-A9EB-F469601E8553}"/>
    <hyperlink ref="F945" r:id="rId3435" xr:uid="{0E165535-F4C3-4642-86AF-9AC6C67026BC}"/>
    <hyperlink ref="F946" r:id="rId3436" xr:uid="{F08F5963-ED48-4DD8-9BDB-3168461CE489}"/>
    <hyperlink ref="F947" r:id="rId3437" xr:uid="{D1CACEB4-7126-4D40-9E33-9FC904A01062}"/>
    <hyperlink ref="F948" r:id="rId3438" xr:uid="{21AED69B-185B-433E-B8D6-9036E9027D3C}"/>
    <hyperlink ref="F949" r:id="rId3439" xr:uid="{9E6372E6-55B3-4837-BBB2-10AAA28690D4}"/>
    <hyperlink ref="F950" r:id="rId3440" xr:uid="{C248999D-0A30-4A5A-8C08-54F8E934F373}"/>
    <hyperlink ref="F951" r:id="rId3441" xr:uid="{BA0FFAE2-8613-454C-ADFB-133615FA17A6}"/>
    <hyperlink ref="F952" r:id="rId3442" xr:uid="{7C8EE48E-6A0B-4A70-A57E-44536A2FB730}"/>
    <hyperlink ref="F953" r:id="rId3443" xr:uid="{942D51DC-B1E6-46C1-9487-A3263F99001F}"/>
    <hyperlink ref="F954" r:id="rId3444" xr:uid="{A785673A-96D1-48DA-8833-030F6A290632}"/>
    <hyperlink ref="F955" r:id="rId3445" xr:uid="{7C481204-C0EE-4DE4-9BE4-C4896C59B982}"/>
    <hyperlink ref="F956" r:id="rId3446" xr:uid="{6D0ED4F5-B91E-4D8E-8C75-AD863BC3D2AC}"/>
    <hyperlink ref="F957" r:id="rId3447" xr:uid="{68CC2359-525D-461E-BCFD-48551ADBBAF9}"/>
    <hyperlink ref="F958" r:id="rId3448" xr:uid="{66D16A54-E339-404C-AC22-56412B2E9288}"/>
    <hyperlink ref="F959" r:id="rId3449" xr:uid="{29D02622-F358-4F20-AF32-3A3BC1F66007}"/>
    <hyperlink ref="F960" r:id="rId3450" xr:uid="{8FA6973D-BEC2-48EE-961D-E09C4DE32607}"/>
    <hyperlink ref="F961" r:id="rId3451" xr:uid="{6F24B6F7-5AC2-47E8-984C-3CBC14D8CD56}"/>
    <hyperlink ref="F962" r:id="rId3452" xr:uid="{BD3CBCF0-4BFE-49CE-8DC4-751B2D7663C1}"/>
    <hyperlink ref="F963" r:id="rId3453" xr:uid="{13237488-6544-40F0-B2FD-42F27D0E2C7F}"/>
    <hyperlink ref="F964" r:id="rId3454" xr:uid="{F1D953E0-3C36-4A2D-BF95-685FC25AC23C}"/>
    <hyperlink ref="F965" r:id="rId3455" xr:uid="{8AFF9051-5C5B-4F1A-BF37-A101A6D1F29C}"/>
    <hyperlink ref="F966" r:id="rId3456" xr:uid="{AB44D473-4CBF-4A62-A356-E7E64B863BF3}"/>
    <hyperlink ref="F967" r:id="rId3457" xr:uid="{3D49D374-0A40-43F2-8EDE-4A722C2C9E4D}"/>
    <hyperlink ref="F968" r:id="rId3458" xr:uid="{B011DE40-A5CD-49B8-9B4D-98EB00897A6C}"/>
    <hyperlink ref="F969" r:id="rId3459" xr:uid="{DD5CB559-E312-404A-8EF6-68B82E0DE35A}"/>
    <hyperlink ref="F970" r:id="rId3460" xr:uid="{20AE751F-B741-4930-9A3E-B525E10E48B4}"/>
    <hyperlink ref="F971" r:id="rId3461" xr:uid="{A7ACFD30-50AB-49BE-8376-A706795ACEC2}"/>
    <hyperlink ref="F972" r:id="rId3462" xr:uid="{DAB48A6E-9D66-4300-806E-0873A908F73A}"/>
    <hyperlink ref="F973" r:id="rId3463" xr:uid="{75F43AEB-ECE9-4E0F-8FB3-35AD36482F40}"/>
    <hyperlink ref="F974" r:id="rId3464" xr:uid="{604CC386-9CF1-4CAE-A0DA-918F458733C3}"/>
    <hyperlink ref="F975" r:id="rId3465" xr:uid="{6365A3A9-F609-4594-8CF7-C9F1A74BE414}"/>
    <hyperlink ref="F976" r:id="rId3466" xr:uid="{23761729-7ECA-4BC2-92BF-0780D500C60E}"/>
    <hyperlink ref="F977" r:id="rId3467" xr:uid="{5E7E1A45-523D-4206-95E3-F0368F21029C}"/>
    <hyperlink ref="F978" r:id="rId3468" xr:uid="{58B97BFF-A04A-452E-9703-6A1E446E0BCC}"/>
    <hyperlink ref="F979" r:id="rId3469" xr:uid="{6CEABF80-166F-4D04-98FD-35B09B840049}"/>
    <hyperlink ref="F980" r:id="rId3470" xr:uid="{CF14F79E-2844-4BE7-8AC8-7E0B34A8FBC6}"/>
    <hyperlink ref="F981" r:id="rId3471" xr:uid="{668D9593-65EC-4AE5-ACBF-B0F61F733728}"/>
    <hyperlink ref="F982" r:id="rId3472" xr:uid="{7FA52401-F079-45C4-BC15-0A3969221A76}"/>
    <hyperlink ref="F983" r:id="rId3473" xr:uid="{97D44C28-92BF-4DDB-A2A6-F8A9B0C4F557}"/>
    <hyperlink ref="F984" r:id="rId3474" xr:uid="{DDF511ED-385A-4394-A901-910AD0C5532F}"/>
    <hyperlink ref="F985" r:id="rId3475" xr:uid="{187E00F5-1E3C-4537-9CD5-755377A9AEBD}"/>
    <hyperlink ref="F986" r:id="rId3476" xr:uid="{C54783E0-64AB-49DC-8E57-D37C46DED133}"/>
    <hyperlink ref="F987" r:id="rId3477" xr:uid="{B09A3F32-B22B-42D3-90A4-68705D71D56C}"/>
    <hyperlink ref="F988" r:id="rId3478" xr:uid="{14D3C1B1-0B75-431C-9861-B62826CEC106}"/>
    <hyperlink ref="F989" r:id="rId3479" xr:uid="{94B79C0E-5662-4196-A428-3A9EB9C0CFBF}"/>
    <hyperlink ref="F990" r:id="rId3480" xr:uid="{3F0CA6E5-9CC1-4A40-B69C-FEE189133031}"/>
    <hyperlink ref="F991" r:id="rId3481" xr:uid="{5CA5CDC5-72F6-4903-9BD3-72E4855BB729}"/>
    <hyperlink ref="F992" r:id="rId3482" xr:uid="{F08CF45D-C6E2-4E37-8422-2FE01CF71B39}"/>
    <hyperlink ref="F993" r:id="rId3483" xr:uid="{E9E2BA63-8AF0-4C18-BA16-83FDA2C975B9}"/>
    <hyperlink ref="F994" r:id="rId3484" xr:uid="{CC0A6ADA-C500-4A2F-B8F7-DACE7EB19A02}"/>
    <hyperlink ref="F995" r:id="rId3485" xr:uid="{54181977-6A56-49BF-8AED-CB5CB400EDC2}"/>
    <hyperlink ref="F996" r:id="rId3486" xr:uid="{1FD68A04-5D41-4657-BE51-0015E8A4E148}"/>
    <hyperlink ref="F997" r:id="rId3487" xr:uid="{0CD62E9D-32D8-4102-A03F-3DCBF514192C}"/>
    <hyperlink ref="F998" r:id="rId3488" xr:uid="{72346126-E278-42BF-9FE3-EE03683C806E}"/>
    <hyperlink ref="F999" r:id="rId3489" xr:uid="{BE43CA8E-0378-4462-BB91-B073FEFC2476}"/>
    <hyperlink ref="F1000" r:id="rId3490" xr:uid="{132E9EB8-1F1C-4C23-9936-203F41B2CB91}"/>
    <hyperlink ref="F1001" r:id="rId3491" xr:uid="{D558DC96-F9B1-49FF-945A-98E0EBAEFAFA}"/>
    <hyperlink ref="F1002" r:id="rId3492" xr:uid="{A7539D63-D1E2-4C4B-A6F6-4FD8C58BB00F}"/>
    <hyperlink ref="F1003" r:id="rId3493" xr:uid="{64E99F87-5FBC-4C98-8147-11782B557F18}"/>
    <hyperlink ref="F1004" r:id="rId3494" xr:uid="{92A0AA0D-8FB2-43E3-9703-CAA7B81D8577}"/>
    <hyperlink ref="F1005" r:id="rId3495" xr:uid="{55D34F85-C7A0-462E-B7F1-D7BE4E69E1E8}"/>
    <hyperlink ref="F1006" r:id="rId3496" xr:uid="{DA6F936C-7A2D-4D27-A862-471A21AA7FBD}"/>
    <hyperlink ref="F1007" r:id="rId3497" xr:uid="{F3F490BA-9FD9-4661-9E70-00F3CA6C8F13}"/>
    <hyperlink ref="F1008" r:id="rId3498" xr:uid="{F53F014E-CA41-4A54-B8BD-7D766CC4C8DA}"/>
    <hyperlink ref="F1009" r:id="rId3499" xr:uid="{8F951491-0EBF-4689-9E58-86708B34828C}"/>
    <hyperlink ref="F1010" r:id="rId3500" xr:uid="{F48EE0C9-5AC4-4012-AAD9-BDB0445B52AA}"/>
    <hyperlink ref="F1011" r:id="rId3501" xr:uid="{F41CDADB-D767-4E45-BB86-829BC5EEC87F}"/>
    <hyperlink ref="F1012" r:id="rId3502" xr:uid="{75DECB67-F49D-467B-B1B5-2B1DFA2EA092}"/>
    <hyperlink ref="F1013" r:id="rId3503" xr:uid="{82642ACA-DDAC-419E-93A6-D2806E44F2D8}"/>
    <hyperlink ref="F1014" r:id="rId3504" xr:uid="{BAC222BF-436D-4807-9C67-D60AD24C37F2}"/>
    <hyperlink ref="F1015" r:id="rId3505" xr:uid="{6FAEDC52-8A54-4C00-B81A-126655B4E67C}"/>
    <hyperlink ref="F1016" r:id="rId3506" xr:uid="{003F2C7E-0E3B-4A24-85BF-9EC2A73A81C6}"/>
    <hyperlink ref="F1017" r:id="rId3507" xr:uid="{5165E6B8-9CB1-4D46-A336-38EF1ED65C1B}"/>
    <hyperlink ref="F1018" r:id="rId3508" xr:uid="{F3E90AF7-EB8F-48C6-8063-1FB582D6BD3F}"/>
    <hyperlink ref="F1019" r:id="rId3509" xr:uid="{63A174B4-C4CA-461C-8BCF-7421372ACAB2}"/>
    <hyperlink ref="F1020" r:id="rId3510" xr:uid="{0A37E9D0-430B-479A-BC85-93EE7F6690E1}"/>
    <hyperlink ref="F1021" r:id="rId3511" xr:uid="{82677D23-B30A-4074-941F-30E0EBFC1151}"/>
    <hyperlink ref="F1022" r:id="rId3512" xr:uid="{DF24BA44-054A-4FF1-BD4A-AE429C060C2F}"/>
    <hyperlink ref="F1023" r:id="rId3513" xr:uid="{70DE0F3F-D148-4807-B953-41768B25EDF0}"/>
    <hyperlink ref="F1024" r:id="rId3514" xr:uid="{C6C7E2CA-642F-4D9B-9B8C-B27086F8A1A7}"/>
    <hyperlink ref="F1025" r:id="rId3515" xr:uid="{09F113D3-3F94-4207-9D6B-3D6B1C66B8F0}"/>
    <hyperlink ref="F1026" r:id="rId3516" xr:uid="{A0B93CE2-A412-48CB-9CBB-85AB3DE55D1C}"/>
    <hyperlink ref="F1027" r:id="rId3517" xr:uid="{84C2F0A1-594C-49E8-B30D-135519CB2BBE}"/>
    <hyperlink ref="F1028" r:id="rId3518" xr:uid="{B1AC33FA-E170-4AF8-A793-9E1A7CCDB061}"/>
    <hyperlink ref="F1029" r:id="rId3519" xr:uid="{BE027300-8C02-46E2-B24A-1AA819E4D0FD}"/>
    <hyperlink ref="F1030" r:id="rId3520" xr:uid="{3DF99FB1-3496-4E67-A223-770FB13E97DF}"/>
    <hyperlink ref="F1031" r:id="rId3521" xr:uid="{83E72793-4DB6-45E0-B277-B636E9544201}"/>
    <hyperlink ref="F1032" r:id="rId3522" xr:uid="{A1DC9D90-982D-4841-BE5E-570565959EFC}"/>
    <hyperlink ref="F1033" r:id="rId3523" xr:uid="{93BB311C-71E6-4C33-BFC2-F2603CD232BE}"/>
    <hyperlink ref="F1034" r:id="rId3524" xr:uid="{844A2DAE-05A0-412F-91A6-96E130100DDF}"/>
    <hyperlink ref="F1035" r:id="rId3525" xr:uid="{AF0C0AB2-7D07-4F47-8680-8CB32E9FFC31}"/>
    <hyperlink ref="F1036" r:id="rId3526" xr:uid="{83E666BA-566A-453B-8C69-F875FD208D41}"/>
    <hyperlink ref="F1037" r:id="rId3527" xr:uid="{9E291828-79A5-4647-B55E-1CAA06923524}"/>
    <hyperlink ref="F1038" r:id="rId3528" xr:uid="{4DB9CC40-4F1F-481C-A710-63A4C23F2070}"/>
    <hyperlink ref="F1039" r:id="rId3529" xr:uid="{C9AD24DF-1176-4FF5-8845-A105DE051A8B}"/>
    <hyperlink ref="F1040" r:id="rId3530" xr:uid="{38D043EB-AD19-483D-97EC-2C660FE4760D}"/>
    <hyperlink ref="F1041" r:id="rId3531" xr:uid="{5A1FB439-DF49-4129-9AAF-5122656167E6}"/>
    <hyperlink ref="F1042" r:id="rId3532" xr:uid="{D1917200-18C9-433D-ADE6-E5592E493C6F}"/>
    <hyperlink ref="F1043" r:id="rId3533" xr:uid="{2E60FFC7-E3E5-4973-8FB6-288BFA32F95F}"/>
    <hyperlink ref="F1044" r:id="rId3534" xr:uid="{DC3C4328-C783-4BAE-AEBD-8A71BA1B1CB2}"/>
    <hyperlink ref="F1045" r:id="rId3535" xr:uid="{DEC67573-5928-4497-8EBC-7B53920B0746}"/>
    <hyperlink ref="F1046" r:id="rId3536" xr:uid="{3B6B51B2-792B-4C43-9F61-F6BB0E66C83F}"/>
    <hyperlink ref="F1047" r:id="rId3537" xr:uid="{2FC5B649-D4F2-453B-832D-F9819E6012F0}"/>
    <hyperlink ref="F1048" r:id="rId3538" xr:uid="{7BA08679-E198-42C3-996E-288617467953}"/>
    <hyperlink ref="F1049" r:id="rId3539" xr:uid="{16C9105C-1E2B-429E-82A1-63D3C39B4610}"/>
    <hyperlink ref="F1050" r:id="rId3540" xr:uid="{D77220CA-EBFC-459D-8D54-5E34B4724185}"/>
    <hyperlink ref="F1051" r:id="rId3541" xr:uid="{2B69E2A8-A23B-470B-BBFF-D4BFB016B352}"/>
    <hyperlink ref="F1052" r:id="rId3542" xr:uid="{A5906CC6-6DAC-4F2C-A07A-049E2B124ACF}"/>
    <hyperlink ref="F1053" r:id="rId3543" xr:uid="{E637C881-D48F-4611-9DC3-896ACBFCA28A}"/>
    <hyperlink ref="F1054" r:id="rId3544" xr:uid="{81FB06AA-FE4D-4C63-A847-8B9B56F224FB}"/>
    <hyperlink ref="F1055" r:id="rId3545" xr:uid="{2E3EAE56-9E5D-4E86-B264-0BACFAC34BC2}"/>
    <hyperlink ref="F1056" r:id="rId3546" xr:uid="{B0209579-C2D5-4538-9DF5-9353802A8CA3}"/>
    <hyperlink ref="AX3" r:id="rId3547" xr:uid="{054D213F-B9D5-43FB-A641-0F5C7DA6BBF6}"/>
    <hyperlink ref="AX4" r:id="rId3548" xr:uid="{DBB52786-C3A9-462B-8817-FB1FC172E872}"/>
    <hyperlink ref="AX5" r:id="rId3549" xr:uid="{D24A1425-B81F-47BC-A71B-88DD1ABF4EAB}"/>
    <hyperlink ref="AX6" r:id="rId3550" xr:uid="{9431C860-5585-4A28-839D-1CD959F27591}"/>
    <hyperlink ref="AX7" r:id="rId3551" xr:uid="{064ED1B8-FE8F-47FB-9C90-A647654593A5}"/>
    <hyperlink ref="AX8" r:id="rId3552" xr:uid="{0CB578C9-4690-4D0C-8568-384A5C9A1A89}"/>
    <hyperlink ref="AX9" r:id="rId3553" xr:uid="{A7BE8926-1F94-4B5B-9F18-202A6C2CF133}"/>
    <hyperlink ref="AX10" r:id="rId3554" xr:uid="{8DA63F1C-61F4-4BB2-AD40-88BB7D6537A8}"/>
    <hyperlink ref="AX11" r:id="rId3555" xr:uid="{5FF0E1AF-1A74-4308-AED1-78D56F00872E}"/>
    <hyperlink ref="AX12" r:id="rId3556" xr:uid="{75357BDC-5457-4FC8-8BE9-DE19C3886E00}"/>
    <hyperlink ref="AX13" r:id="rId3557" xr:uid="{C25F9209-9E1A-438A-AEE2-AE416F15309F}"/>
    <hyperlink ref="AX14" r:id="rId3558" xr:uid="{E09C779B-5A8C-4175-8A9E-514BF6F521CC}"/>
    <hyperlink ref="AX15" r:id="rId3559" xr:uid="{1F58F439-CF2E-40A8-92C0-6606DD356D52}"/>
    <hyperlink ref="AX16" r:id="rId3560" xr:uid="{E9CE082B-7A72-452B-9C07-5E3E357A8F41}"/>
    <hyperlink ref="AX17" r:id="rId3561" xr:uid="{7411A64D-1227-4C47-A8DA-5DA6303BE7F1}"/>
    <hyperlink ref="AX18" r:id="rId3562" xr:uid="{1CC95639-306B-4B35-A1E6-393415043779}"/>
    <hyperlink ref="AX19" r:id="rId3563" xr:uid="{C3F90C33-1DF5-47FA-A4BE-45927169CD9F}"/>
    <hyperlink ref="AX20" r:id="rId3564" xr:uid="{A91D5F08-BAF7-4820-ABA7-7E46DC830183}"/>
    <hyperlink ref="AX21" r:id="rId3565" xr:uid="{E0D36A21-4A81-4D88-969A-AB8BB9E031B1}"/>
    <hyperlink ref="AX22" r:id="rId3566" xr:uid="{2B274E62-2DC2-4742-9B18-B3765C42C1AA}"/>
    <hyperlink ref="AX23" r:id="rId3567" xr:uid="{E8FBB55A-6D79-4B96-941B-416142156761}"/>
    <hyperlink ref="AX24" r:id="rId3568" xr:uid="{5EFA46E6-AD8F-471C-9DF1-49D4B79A9F53}"/>
    <hyperlink ref="AX25" r:id="rId3569" xr:uid="{601EE87F-3C89-452F-99AF-2ECFA70884FF}"/>
    <hyperlink ref="AX26" r:id="rId3570" xr:uid="{695572F5-2F18-4E9E-A754-46D1ACB5BBEB}"/>
    <hyperlink ref="AX27" r:id="rId3571" xr:uid="{523DBA3A-87BF-4E41-9772-FB7F52C25029}"/>
    <hyperlink ref="AX28" r:id="rId3572" xr:uid="{B5180FB5-7953-46B3-8F79-DE9930BB5389}"/>
    <hyperlink ref="AX29" r:id="rId3573" xr:uid="{21BFAD44-CCA0-4A80-9B8A-77963D217FF6}"/>
    <hyperlink ref="AX30" r:id="rId3574" xr:uid="{154B48B5-2D6A-4FF5-B18C-B979834A2BAE}"/>
    <hyperlink ref="AX31" r:id="rId3575" xr:uid="{E9186354-BF51-4371-A0E1-2DA221862610}"/>
    <hyperlink ref="AX32" r:id="rId3576" xr:uid="{CE775F5E-6424-482E-BD7E-55B2C015A94A}"/>
    <hyperlink ref="AX33" r:id="rId3577" xr:uid="{834BB2D9-306C-4864-99A6-CF589EC8F2DC}"/>
    <hyperlink ref="AX34" r:id="rId3578" xr:uid="{83F14E9A-5155-4119-9B82-0B110252028A}"/>
    <hyperlink ref="AX35" r:id="rId3579" xr:uid="{5301B4A1-A202-4AE7-B06E-DD35A00F83D9}"/>
    <hyperlink ref="AX36" r:id="rId3580" xr:uid="{B231B8DF-EF58-4DB4-B7D6-4B34AD8BB8EC}"/>
    <hyperlink ref="AX37" r:id="rId3581" xr:uid="{88F4E1AE-8A5E-46FF-84EF-457310132561}"/>
    <hyperlink ref="AX38" r:id="rId3582" xr:uid="{88281CBD-665B-4A28-9620-2D70114B48D1}"/>
    <hyperlink ref="AX39" r:id="rId3583" xr:uid="{B919FCA9-101C-4247-A344-5C50D161F047}"/>
    <hyperlink ref="AX40" r:id="rId3584" xr:uid="{489329D7-0311-4CD6-B839-AC6A1AB93004}"/>
    <hyperlink ref="AX41" r:id="rId3585" xr:uid="{8824E7F7-2506-407B-AEAA-FBA39EA6D128}"/>
    <hyperlink ref="AX42" r:id="rId3586" xr:uid="{08D26E42-F476-41EA-BBDE-B7A6BAE3E1A5}"/>
    <hyperlink ref="AX43" r:id="rId3587" xr:uid="{A8037F4A-CB56-4963-98E4-F1D3D6B7853B}"/>
    <hyperlink ref="AX44" r:id="rId3588" xr:uid="{06BB5F5E-5E4F-493A-9F49-FB639141C676}"/>
    <hyperlink ref="AX45" r:id="rId3589" xr:uid="{FBA48A77-0547-4F6C-9228-6376C519E634}"/>
    <hyperlink ref="AX46" r:id="rId3590" xr:uid="{25788632-BD11-4B29-977A-D0BABD3DE5EB}"/>
    <hyperlink ref="AX47" r:id="rId3591" xr:uid="{C2DEC9D0-A89A-4C90-A8D0-2E7D9E058C86}"/>
    <hyperlink ref="AX48" r:id="rId3592" xr:uid="{44C665BD-6B68-43B6-9D42-B6BF51895D74}"/>
    <hyperlink ref="AX49" r:id="rId3593" xr:uid="{10696E3A-9DE0-4ABF-A235-473E0A9BB42B}"/>
    <hyperlink ref="AX50" r:id="rId3594" xr:uid="{A18A0CF5-A0AA-482D-B587-E8E47E8A3CA4}"/>
    <hyperlink ref="AX51" r:id="rId3595" xr:uid="{C5FF3ABE-BF64-43A0-B521-ED9E9332D1CA}"/>
    <hyperlink ref="AX52" r:id="rId3596" xr:uid="{35A8B041-2FC9-420F-952D-E41785ADD7F5}"/>
    <hyperlink ref="AX53" r:id="rId3597" xr:uid="{84C9701F-8874-46B7-9889-E26FCDFD0D7F}"/>
    <hyperlink ref="AX54" r:id="rId3598" xr:uid="{CAA0D871-CE8F-4CAE-940A-228EE56EA04D}"/>
    <hyperlink ref="AX55" r:id="rId3599" xr:uid="{76838758-0384-4FDE-BFD7-0ADC0C9B218F}"/>
    <hyperlink ref="AX56" r:id="rId3600" xr:uid="{882418FD-73E2-4A81-9FF2-A4D3B4956A88}"/>
    <hyperlink ref="AX57" r:id="rId3601" xr:uid="{2B5E3911-AB35-4FBC-9783-AD28CF06C648}"/>
    <hyperlink ref="AX58" r:id="rId3602" xr:uid="{43FA9363-44EF-4EA5-AD47-5933CB84C777}"/>
    <hyperlink ref="AX59" r:id="rId3603" xr:uid="{6A2B7B31-9F20-4E4F-96A1-EEC8D9F96016}"/>
    <hyperlink ref="AX60" r:id="rId3604" xr:uid="{A7C7C864-BD9C-456B-9A7D-A1EB0B836CF5}"/>
    <hyperlink ref="AX61" r:id="rId3605" xr:uid="{5FE71460-A7BF-4888-95F4-41B0D7954BB5}"/>
    <hyperlink ref="AX62" r:id="rId3606" xr:uid="{13B92342-A7D8-4028-9479-4A5FE6F16A82}"/>
    <hyperlink ref="AX63" r:id="rId3607" xr:uid="{7427CC77-938F-4746-A296-76C348EE0C3F}"/>
    <hyperlink ref="AX64" r:id="rId3608" xr:uid="{0020F8A0-7CFA-49D2-8768-3F6F6720B86E}"/>
    <hyperlink ref="AX65" r:id="rId3609" xr:uid="{9C03D2FF-4900-4E5D-8432-3C70D1E9AF2E}"/>
    <hyperlink ref="AX66" r:id="rId3610" xr:uid="{088AD3EC-ABB1-4588-AEEC-EE77C9F22BC4}"/>
    <hyperlink ref="AX67" r:id="rId3611" xr:uid="{1F6A62E6-EE36-4112-83B0-FE39F676BE0C}"/>
    <hyperlink ref="AX68" r:id="rId3612" xr:uid="{D8B40CF1-FD68-4A99-B68C-04E8C6409134}"/>
    <hyperlink ref="AX69" r:id="rId3613" xr:uid="{0A4C12A8-1360-4B00-8E59-AF448C42C327}"/>
    <hyperlink ref="AX70" r:id="rId3614" xr:uid="{EB804C54-38B5-40B2-AB8A-358768B46497}"/>
    <hyperlink ref="AX71" r:id="rId3615" xr:uid="{C005C84E-BB4D-486D-8905-8D42E7D53FA1}"/>
    <hyperlink ref="AX72" r:id="rId3616" xr:uid="{51BA653B-FE98-43E9-8927-59390F4CBEDA}"/>
    <hyperlink ref="AX73" r:id="rId3617" xr:uid="{1FCAA084-E706-4516-9D76-37E6D5FC69E2}"/>
    <hyperlink ref="AX74" r:id="rId3618" xr:uid="{79FBFDA7-EE4D-4F01-8D56-05E9A0A9B3BF}"/>
    <hyperlink ref="AX75" r:id="rId3619" xr:uid="{8FBA8BEA-6FA8-4D80-8AFF-58F3E74B2CB2}"/>
    <hyperlink ref="AX76" r:id="rId3620" xr:uid="{F9A43DAC-115A-487B-B408-4C851CBD0318}"/>
    <hyperlink ref="AX77" r:id="rId3621" xr:uid="{A596E7D5-355C-43FE-AD1C-D041FD961866}"/>
    <hyperlink ref="AX78" r:id="rId3622" xr:uid="{D92C9C3F-C2A9-4E91-8947-6136D30853D4}"/>
    <hyperlink ref="AX79" r:id="rId3623" xr:uid="{0A1F9761-CFD3-4D7A-8797-2333631A07C1}"/>
    <hyperlink ref="AX80" r:id="rId3624" xr:uid="{E8756F6B-FA16-4DC4-976E-8B09A725B2EB}"/>
    <hyperlink ref="AX81" r:id="rId3625" xr:uid="{184B35DE-E22E-4883-A4A7-BC441A2803C6}"/>
    <hyperlink ref="AX82" r:id="rId3626" xr:uid="{504836CE-EE0F-4C09-BACF-ECC1BCAD3F03}"/>
    <hyperlink ref="AX83" r:id="rId3627" xr:uid="{2EA2D267-37A1-4327-BA93-F5CE50ABBD10}"/>
    <hyperlink ref="AX84" r:id="rId3628" xr:uid="{914C28B5-D8B0-4505-BBEB-6B3EF8CF656A}"/>
    <hyperlink ref="AX85" r:id="rId3629" xr:uid="{98503847-4EF5-4532-8509-18ACE9E05093}"/>
    <hyperlink ref="AX86" r:id="rId3630" xr:uid="{CB440107-9502-40FD-A7EF-C066D1B56434}"/>
    <hyperlink ref="AX87" r:id="rId3631" xr:uid="{F0B44810-FE1A-4D8C-B99A-40798387FB97}"/>
    <hyperlink ref="AX88" r:id="rId3632" xr:uid="{BB52C65A-F082-4911-8794-4CF4428542C5}"/>
    <hyperlink ref="AX89" r:id="rId3633" xr:uid="{A1941636-64BF-4092-84E8-5B0F4EC6BF4C}"/>
    <hyperlink ref="AX90" r:id="rId3634" xr:uid="{175793EA-1D6B-4DDB-A4EA-482FC9A12681}"/>
    <hyperlink ref="AX91" r:id="rId3635" xr:uid="{AE3E1481-8CE9-4CED-BF99-8F4F358E2C96}"/>
    <hyperlink ref="AX92" r:id="rId3636" xr:uid="{51DF6BD3-4FF1-4CB2-8EC6-05C30A2377B5}"/>
    <hyperlink ref="AX93" r:id="rId3637" xr:uid="{F5665A62-A3A8-4CFE-966B-30E3D2CB571D}"/>
    <hyperlink ref="AX94" r:id="rId3638" xr:uid="{99D8C5E3-4C77-4D2D-A102-C30CD729B92F}"/>
    <hyperlink ref="AX95" r:id="rId3639" xr:uid="{004CC2D3-82DA-4151-8648-06A08188C087}"/>
    <hyperlink ref="AX96" r:id="rId3640" xr:uid="{281F0681-3362-4CE5-9B00-A38A1BEAC51A}"/>
    <hyperlink ref="AX97" r:id="rId3641" xr:uid="{15C77954-FBB3-4A48-8048-599625D89AE4}"/>
    <hyperlink ref="AX98" r:id="rId3642" xr:uid="{72D5F642-359D-4003-82F0-0B3878A239FE}"/>
    <hyperlink ref="AX99" r:id="rId3643" xr:uid="{78D2AFE5-63FE-443B-9232-3914DC84C35B}"/>
    <hyperlink ref="AX100" r:id="rId3644" xr:uid="{BC370457-B1BD-407E-96E9-EE866169E511}"/>
    <hyperlink ref="AX101" r:id="rId3645" xr:uid="{171CDD3F-B07B-418A-8B62-945C39658883}"/>
    <hyperlink ref="AX102" r:id="rId3646" xr:uid="{8472739A-17F3-42DE-B2B9-E40C277633EF}"/>
    <hyperlink ref="AX103" r:id="rId3647" xr:uid="{511F7927-97E6-408D-8157-3E18B81A3EDA}"/>
    <hyperlink ref="AX104" r:id="rId3648" xr:uid="{507096E6-13D9-46F9-A293-53C67122CE97}"/>
    <hyperlink ref="AX105" r:id="rId3649" xr:uid="{E2CD0B43-E605-45FF-86C9-170B60D306EB}"/>
    <hyperlink ref="AX106" r:id="rId3650" xr:uid="{1CC41BBC-976C-43A3-8484-2745E26CC72A}"/>
    <hyperlink ref="AX107" r:id="rId3651" xr:uid="{B68F2B9D-5357-48BC-A4E1-4788496E6380}"/>
    <hyperlink ref="AX108" r:id="rId3652" xr:uid="{4DD0666B-1C5E-46AD-8507-745474C44F0A}"/>
    <hyperlink ref="AX109" r:id="rId3653" xr:uid="{D1874ECB-429C-498E-A49E-4B233CC48186}"/>
    <hyperlink ref="AX110" r:id="rId3654" xr:uid="{C0ED43ED-02E1-4191-9133-F2BB0E626947}"/>
    <hyperlink ref="AX111" r:id="rId3655" xr:uid="{0898356E-5A73-4182-B518-6D73DF013853}"/>
    <hyperlink ref="AX112" r:id="rId3656" xr:uid="{F2D46DC8-510E-4FB0-A488-4A7EA0B587E6}"/>
    <hyperlink ref="AX113" r:id="rId3657" xr:uid="{F8C5206D-C023-45F1-847E-6F20068FE087}"/>
    <hyperlink ref="AX114" r:id="rId3658" xr:uid="{6705FBF0-F232-4290-BE82-0437DDE0F997}"/>
    <hyperlink ref="AX115" r:id="rId3659" xr:uid="{9AC28ECD-D99D-4C1A-9679-4F614C4B5506}"/>
    <hyperlink ref="AX116" r:id="rId3660" xr:uid="{A30291E0-1EB4-4E00-851A-AEF7B6886ABA}"/>
    <hyperlink ref="AX117" r:id="rId3661" xr:uid="{04B1C821-C7B6-4197-9790-4B8B8A06CBDB}"/>
    <hyperlink ref="AX118" r:id="rId3662" xr:uid="{CDE8C085-CE17-479E-A71E-3E2A1A70D580}"/>
    <hyperlink ref="AX119" r:id="rId3663" xr:uid="{E52A0237-4F8A-4D26-9F2A-F47CE9DAA93E}"/>
    <hyperlink ref="AX120" r:id="rId3664" xr:uid="{5536C4DA-FEFA-46C1-97BE-13E624A07132}"/>
    <hyperlink ref="AX121" r:id="rId3665" xr:uid="{98E7885F-52E2-4929-8EB9-A64412F17FFD}"/>
    <hyperlink ref="AX122" r:id="rId3666" xr:uid="{4D38241A-39BC-4F1E-9818-7FE698702C10}"/>
    <hyperlink ref="AX123" r:id="rId3667" xr:uid="{2C33007D-D6DD-472A-AEA2-5B8A86A4EF58}"/>
    <hyperlink ref="AX124" r:id="rId3668" xr:uid="{E7A6FFE6-A027-4976-888E-5B651C08DFEE}"/>
    <hyperlink ref="AX125" r:id="rId3669" xr:uid="{BC83601A-1287-405B-B024-EFA2B8B9027F}"/>
    <hyperlink ref="AX126" r:id="rId3670" xr:uid="{A829A0C9-956B-456B-8180-D72C15250DD2}"/>
    <hyperlink ref="AX127" r:id="rId3671" xr:uid="{A93212F8-3E29-4AC6-B469-5BBC105FE64E}"/>
    <hyperlink ref="AX128" r:id="rId3672" xr:uid="{67B72284-AE64-4990-AEE4-BCE8AA65405D}"/>
    <hyperlink ref="AX129" r:id="rId3673" xr:uid="{AAC004FC-62F1-4ACE-B1B8-7C09A59797A1}"/>
    <hyperlink ref="AX130" r:id="rId3674" xr:uid="{0737A849-793B-41A3-9B5D-9A38C377D5F5}"/>
    <hyperlink ref="AX131" r:id="rId3675" xr:uid="{561BFEB3-C927-4306-835F-EC0E656AA418}"/>
    <hyperlink ref="AX132" r:id="rId3676" xr:uid="{0C90CED9-338C-42BB-9A58-82761CC7801C}"/>
    <hyperlink ref="AX133" r:id="rId3677" xr:uid="{5E96E580-10D7-420C-83A8-3DF53D831AAE}"/>
    <hyperlink ref="AX134" r:id="rId3678" xr:uid="{E3477A06-7164-4B5D-B2EE-F467414B18B0}"/>
    <hyperlink ref="AX135" r:id="rId3679" xr:uid="{7BEF4F05-4408-4EB2-B256-65689FF2CACC}"/>
    <hyperlink ref="AX136" r:id="rId3680" xr:uid="{F4647A01-CC24-4265-A576-0532BB589D24}"/>
    <hyperlink ref="AX137" r:id="rId3681" xr:uid="{CEB46014-343B-488E-9E93-9457A5A4C483}"/>
    <hyperlink ref="AX138" r:id="rId3682" xr:uid="{13557549-2F2A-49C8-9CEE-881DD4596949}"/>
    <hyperlink ref="AX139" r:id="rId3683" xr:uid="{01D5D9DE-63E3-434E-A11B-39935A80EECE}"/>
    <hyperlink ref="AX140" r:id="rId3684" xr:uid="{E57B440F-0A48-4255-B83E-0E2B8DF1B012}"/>
    <hyperlink ref="AX141" r:id="rId3685" xr:uid="{96977D9D-572E-4733-B6F8-10FC795195EC}"/>
    <hyperlink ref="AX142" r:id="rId3686" xr:uid="{C08767F8-155C-46A0-86F9-A25C5361FC3A}"/>
    <hyperlink ref="AX143" r:id="rId3687" xr:uid="{883C68D4-F8B5-47F7-B432-EB9B4530C222}"/>
    <hyperlink ref="AX144" r:id="rId3688" xr:uid="{0310D322-9674-42E3-B81B-C39FB87C6194}"/>
    <hyperlink ref="AX145" r:id="rId3689" xr:uid="{751F7949-5F48-4090-B307-860B81B3F766}"/>
    <hyperlink ref="AX146" r:id="rId3690" xr:uid="{8F2EAA47-B1FF-4531-A9CD-D7A63281FD09}"/>
    <hyperlink ref="AX147" r:id="rId3691" xr:uid="{9716A3B7-AAC1-4B70-AF3D-F41FB1AEF170}"/>
    <hyperlink ref="AX148" r:id="rId3692" xr:uid="{85A44A0A-4B54-406A-943B-EE45C6B67F2A}"/>
    <hyperlink ref="AX149" r:id="rId3693" xr:uid="{690DF82B-676D-47B1-B5C0-3946BE087952}"/>
    <hyperlink ref="AX150" r:id="rId3694" xr:uid="{659A64F8-3A71-4030-8CC8-B337DD6562C6}"/>
    <hyperlink ref="AX151" r:id="rId3695" xr:uid="{446F485A-F7C8-4053-B873-7278BF042EAF}"/>
    <hyperlink ref="AX152" r:id="rId3696" xr:uid="{889FF0C2-B737-4EA0-898B-43429E11A6F6}"/>
    <hyperlink ref="AX153" r:id="rId3697" xr:uid="{D460B74A-02CE-4F24-963D-39383AD38001}"/>
    <hyperlink ref="AX154" r:id="rId3698" xr:uid="{3A6F8766-F343-422A-9786-857585722EA1}"/>
    <hyperlink ref="AX155" r:id="rId3699" xr:uid="{4BD5183E-ABFB-4A98-B202-FF86807D9A51}"/>
    <hyperlink ref="AX156" r:id="rId3700" xr:uid="{13B3480E-2BBA-4B6A-AC8B-1B171B27A05F}"/>
    <hyperlink ref="AX157" r:id="rId3701" xr:uid="{9174943A-A370-404D-AC2D-491D6F166DB2}"/>
    <hyperlink ref="AX158" r:id="rId3702" xr:uid="{9B609256-2B15-4033-97BE-687060BC4140}"/>
    <hyperlink ref="AX159" r:id="rId3703" xr:uid="{09163C11-CBC8-40A3-9993-2B5A29BE98BB}"/>
    <hyperlink ref="AX160" r:id="rId3704" xr:uid="{82065C67-5490-43C9-B450-EE037CE9E75D}"/>
    <hyperlink ref="AX161" r:id="rId3705" xr:uid="{2C9C2D92-7318-41E6-A2CE-F96AF3E8B919}"/>
    <hyperlink ref="AX162" r:id="rId3706" xr:uid="{316B19A0-EDB4-40DD-95A6-54B13933ACC7}"/>
    <hyperlink ref="AX163" r:id="rId3707" xr:uid="{A0335CF1-0752-461F-A4A2-4428EFB5133B}"/>
    <hyperlink ref="AX164" r:id="rId3708" xr:uid="{3B27447F-BBC9-443E-BC5E-0626BFBC7B88}"/>
    <hyperlink ref="AX165" r:id="rId3709" xr:uid="{C15FC465-9FDD-43F3-8E7B-1899BB0DB1DE}"/>
    <hyperlink ref="AX166" r:id="rId3710" xr:uid="{3D710DCC-6415-4B5C-962D-898AE4FAACC2}"/>
    <hyperlink ref="AX167" r:id="rId3711" xr:uid="{31DF9C78-5A09-41B2-9569-A2C03B810171}"/>
    <hyperlink ref="AX168" r:id="rId3712" xr:uid="{8940D3B0-7937-4235-9F55-D17A7A839A45}"/>
    <hyperlink ref="AX169" r:id="rId3713" xr:uid="{127943FF-D1A5-416C-878C-A8ED3CA365BE}"/>
    <hyperlink ref="AX170" r:id="rId3714" xr:uid="{606FA7A9-82FA-4F96-98B5-B7E407E9D53D}"/>
    <hyperlink ref="AX171" r:id="rId3715" xr:uid="{97A86137-3939-4DAE-AF81-103967D5C230}"/>
    <hyperlink ref="AX172" r:id="rId3716" xr:uid="{A65A8E8D-A5F2-4A99-922B-8265C9112811}"/>
    <hyperlink ref="AX173" r:id="rId3717" xr:uid="{50B22544-8B5F-42D0-ACDC-17F90CF059F7}"/>
    <hyperlink ref="AX174" r:id="rId3718" xr:uid="{E11E6B3A-08DE-4090-B4E2-9588F12BE283}"/>
    <hyperlink ref="AX175" r:id="rId3719" xr:uid="{1B01EB7E-6628-4577-9159-9D741C95FB76}"/>
    <hyperlink ref="AX176" r:id="rId3720" xr:uid="{549B7E3D-CE19-438E-A157-F3346890CA9D}"/>
    <hyperlink ref="AX177" r:id="rId3721" xr:uid="{1DE0C224-57DA-4846-880B-ED426F4FB542}"/>
    <hyperlink ref="AX178" r:id="rId3722" xr:uid="{24B44EC1-5901-4CC2-A5D3-C137E7251F84}"/>
    <hyperlink ref="AX179" r:id="rId3723" xr:uid="{32ADF5AE-EBC0-42F9-AE71-08F9C99E5414}"/>
    <hyperlink ref="AX180" r:id="rId3724" xr:uid="{4BCE022E-B2FE-4F7F-85ED-EBEC8637FE49}"/>
    <hyperlink ref="AX181" r:id="rId3725" xr:uid="{223D5AF2-655B-4594-8F90-368557831076}"/>
    <hyperlink ref="AX182" r:id="rId3726" xr:uid="{92B8660F-E7CF-48E6-BC4F-04B8762EDC07}"/>
    <hyperlink ref="AX183" r:id="rId3727" xr:uid="{A165839A-4B93-4F00-8FBC-D1B6E6B2995D}"/>
    <hyperlink ref="AX184" r:id="rId3728" xr:uid="{2193FA3C-0045-4249-B15A-798C6FC8560C}"/>
    <hyperlink ref="AX185" r:id="rId3729" xr:uid="{78E7CEA2-8128-49AE-B1A9-710E87CA3551}"/>
    <hyperlink ref="AX186" r:id="rId3730" xr:uid="{4C729C76-91DE-4601-838D-31E30B5288DD}"/>
    <hyperlink ref="AX187" r:id="rId3731" xr:uid="{41216449-7B67-485E-BBBE-71B30323EE94}"/>
    <hyperlink ref="AX188" r:id="rId3732" xr:uid="{D200F125-DA28-4BD3-A571-0D8DA3032822}"/>
    <hyperlink ref="AX189" r:id="rId3733" xr:uid="{7A59CB9A-5857-4ED5-B272-DFD11D661C20}"/>
    <hyperlink ref="AX190" r:id="rId3734" xr:uid="{05198F80-8F92-40A7-940A-E467F3BE7147}"/>
    <hyperlink ref="AX191" r:id="rId3735" xr:uid="{56B23CE5-6E54-4341-AC69-21D185C0952C}"/>
    <hyperlink ref="AX192" r:id="rId3736" xr:uid="{0AF56EAB-0FA4-437F-ADFB-70200BFAB9CD}"/>
    <hyperlink ref="AX193" r:id="rId3737" xr:uid="{15D5AA40-8075-4489-9C78-04621AD5F550}"/>
    <hyperlink ref="AX194" r:id="rId3738" xr:uid="{2DAEE3D8-FACD-43A2-9C8C-73FA4811E36F}"/>
    <hyperlink ref="AX195" r:id="rId3739" xr:uid="{DA4CFD5B-E6B8-44EF-AFAD-4E6D921C89F0}"/>
    <hyperlink ref="AX196" r:id="rId3740" xr:uid="{F651B65A-51E6-44BC-8886-AB2D935A64F2}"/>
    <hyperlink ref="AX197" r:id="rId3741" xr:uid="{E92E907F-154B-4BD7-B324-A39A817D010A}"/>
    <hyperlink ref="AX198" r:id="rId3742" xr:uid="{838255CF-79E6-47EA-AC71-F7774F89423C}"/>
    <hyperlink ref="AX199" r:id="rId3743" xr:uid="{19BD50A5-19DE-423D-9E0B-82B12F38597E}"/>
    <hyperlink ref="AX200" r:id="rId3744" xr:uid="{E1488798-9948-4AFB-A7E0-88037C001622}"/>
    <hyperlink ref="AX201" r:id="rId3745" xr:uid="{251F6A4B-5343-4BC0-9082-7DB814A0B74F}"/>
    <hyperlink ref="AX202" r:id="rId3746" xr:uid="{0FD6703F-5DBD-4B8A-A77B-EBAAE1199ED6}"/>
    <hyperlink ref="AX203" r:id="rId3747" xr:uid="{46A4512F-9498-43A8-9BAF-6C9E47FAEB87}"/>
    <hyperlink ref="AX204" r:id="rId3748" xr:uid="{CDDC449E-B490-48E4-8B9F-C95B07D2089B}"/>
    <hyperlink ref="AX205" r:id="rId3749" xr:uid="{4229C07E-61AF-4923-8BAA-F015774378D3}"/>
    <hyperlink ref="AX206" r:id="rId3750" xr:uid="{C516818D-5888-4367-B17A-51E00B0DF8AE}"/>
    <hyperlink ref="AX207" r:id="rId3751" xr:uid="{1A66720E-CFA6-4866-B3AC-E53A089C351B}"/>
    <hyperlink ref="AX208" r:id="rId3752" xr:uid="{809E3187-D095-43B7-A864-4C1B8338E3BE}"/>
    <hyperlink ref="AX209" r:id="rId3753" xr:uid="{6D6EE85A-F334-42CA-898F-2F9961279225}"/>
    <hyperlink ref="AX210" r:id="rId3754" xr:uid="{C7D622E3-7471-485D-9F84-7F5DE61776C8}"/>
    <hyperlink ref="AX211" r:id="rId3755" xr:uid="{A43A1D87-8D87-46E5-B3A3-5AE4E8FECC2F}"/>
    <hyperlink ref="AX212" r:id="rId3756" xr:uid="{07FAE952-ADE9-432D-8D85-A8BCF5B5DBEF}"/>
    <hyperlink ref="AX213" r:id="rId3757" xr:uid="{209964F7-F9FD-42FE-91BE-0A02ED418384}"/>
    <hyperlink ref="AX214" r:id="rId3758" xr:uid="{1C5479E9-D9FC-4ED5-843D-5EDD86BB5600}"/>
    <hyperlink ref="AX215" r:id="rId3759" xr:uid="{BB1028EB-6D62-43B9-936A-80E130C1430F}"/>
    <hyperlink ref="AX216" r:id="rId3760" xr:uid="{516D54DC-AD68-4111-80EE-1773735CA04E}"/>
    <hyperlink ref="AX217" r:id="rId3761" xr:uid="{D60D8AD7-BD0F-476C-865F-238098D58839}"/>
    <hyperlink ref="AX218" r:id="rId3762" xr:uid="{DF003FA9-2196-4F27-B1D4-B85925E046C4}"/>
    <hyperlink ref="AX219" r:id="rId3763" xr:uid="{3803036F-8E39-4C74-9395-4643D9226251}"/>
    <hyperlink ref="AX220" r:id="rId3764" xr:uid="{C2865A8A-9D68-4996-B44A-7DA000F9940B}"/>
    <hyperlink ref="AX221" r:id="rId3765" xr:uid="{DD45FA61-DF2F-4FFE-8D6C-F83D48DEBCE6}"/>
    <hyperlink ref="AX222" r:id="rId3766" xr:uid="{A794E68B-AD26-4256-80E0-2ACE28B57E37}"/>
    <hyperlink ref="AX223" r:id="rId3767" xr:uid="{A2BF988D-8CB8-495E-939C-2B8EF2020229}"/>
    <hyperlink ref="AX224" r:id="rId3768" xr:uid="{86F65F75-8EFB-4DD3-ABCC-609CF7D73799}"/>
    <hyperlink ref="AX225" r:id="rId3769" xr:uid="{A064EEEF-BC4F-4756-AB16-00341BE04F6C}"/>
    <hyperlink ref="AX226" r:id="rId3770" xr:uid="{DFC0F52E-B46F-434D-8B31-94546B30B682}"/>
    <hyperlink ref="AX227" r:id="rId3771" xr:uid="{CF8EDD2E-561B-4AFF-834D-5C40DF5383AA}"/>
    <hyperlink ref="AX228" r:id="rId3772" xr:uid="{3076AC53-1C73-487C-9C58-2232891EB058}"/>
    <hyperlink ref="AX229" r:id="rId3773" xr:uid="{36F9096A-8D27-464E-A801-82607B676534}"/>
    <hyperlink ref="AX230" r:id="rId3774" xr:uid="{75723ECE-B38E-4D06-8C12-0D24BE7C628C}"/>
    <hyperlink ref="AX231" r:id="rId3775" xr:uid="{02D8B3E1-403C-442A-9554-B431D8EDFA12}"/>
    <hyperlink ref="AX232" r:id="rId3776" xr:uid="{1D19E067-97A3-4D23-A5CB-146FFE264DC0}"/>
    <hyperlink ref="AX233" r:id="rId3777" xr:uid="{12247745-D904-4C79-B2F2-A5E7D9F8C425}"/>
    <hyperlink ref="AX234" r:id="rId3778" xr:uid="{024A04F1-219E-41C1-AB8F-8ED9B04F6393}"/>
    <hyperlink ref="AX235" r:id="rId3779" xr:uid="{E66C1C41-8FBA-4E30-B8E2-F88E6D2F7ADF}"/>
    <hyperlink ref="AX236" r:id="rId3780" xr:uid="{BD51EA70-718A-458D-93D0-8BC537B95159}"/>
    <hyperlink ref="AX237" r:id="rId3781" xr:uid="{4FBF2229-B8B2-475F-A888-AEA27F3DD2CE}"/>
    <hyperlink ref="AX238" r:id="rId3782" xr:uid="{A8942565-AAA2-433A-90B8-64AE85DCFE3F}"/>
    <hyperlink ref="AX239" r:id="rId3783" xr:uid="{3E71ADC2-4D41-482C-A413-71D52D971DA2}"/>
    <hyperlink ref="AX240" r:id="rId3784" xr:uid="{B042F759-E3EB-43D1-8D55-609AB80F61EF}"/>
    <hyperlink ref="AX241" r:id="rId3785" xr:uid="{3576F487-3062-493C-ABC1-BE6E5D20CF83}"/>
    <hyperlink ref="AX242" r:id="rId3786" xr:uid="{13C0942E-F58C-412E-AD7A-9D338B129E71}"/>
    <hyperlink ref="AX243" r:id="rId3787" xr:uid="{00765741-8144-4E89-8161-E27026808987}"/>
    <hyperlink ref="AX244" r:id="rId3788" xr:uid="{E87C60CE-B7F0-4DDA-A346-A2DB127768FF}"/>
    <hyperlink ref="AX245" r:id="rId3789" xr:uid="{72A11345-398B-4327-B539-FAC6E0EBF7B9}"/>
    <hyperlink ref="AX246" r:id="rId3790" xr:uid="{BA7AB397-4E0D-471D-9D02-EF07B9FEF498}"/>
    <hyperlink ref="AX247" r:id="rId3791" xr:uid="{4621EC2D-1E5D-4EBD-B193-3BB76D09DB05}"/>
    <hyperlink ref="AX248" r:id="rId3792" xr:uid="{95EBFE55-858B-4D25-8D57-AE8F458D0D5E}"/>
    <hyperlink ref="AX249" r:id="rId3793" xr:uid="{EF4DA1EF-17B1-4375-AE17-9FE710A1A5EC}"/>
    <hyperlink ref="AX250" r:id="rId3794" xr:uid="{9CF09600-D193-4552-8735-D77A73B26343}"/>
    <hyperlink ref="AX251" r:id="rId3795" xr:uid="{1F7AA92F-3A8F-4966-841D-A9CDAFA6702C}"/>
    <hyperlink ref="AX252" r:id="rId3796" xr:uid="{21979B6E-D51B-4762-8DA4-228C7E32419B}"/>
    <hyperlink ref="AX253" r:id="rId3797" xr:uid="{2AFC4F95-566F-4782-A61E-1B21DF7DFF8F}"/>
    <hyperlink ref="AX254" r:id="rId3798" xr:uid="{795F9D1A-F6DA-4DEF-8818-E757E69D3B3D}"/>
    <hyperlink ref="AX255" r:id="rId3799" xr:uid="{0BE5EDE5-3773-458E-B7AC-4E16A16DCCBF}"/>
    <hyperlink ref="AX256" r:id="rId3800" xr:uid="{8161CA57-A7D3-4A19-BC81-76B11ED5FD4F}"/>
    <hyperlink ref="AX257" r:id="rId3801" xr:uid="{8B7907DB-EB31-4F6D-BE46-D5599883F084}"/>
    <hyperlink ref="AX258" r:id="rId3802" xr:uid="{B6B676A8-6D38-4DC3-9CBE-69AEC39D7503}"/>
    <hyperlink ref="AX259" r:id="rId3803" xr:uid="{4CCBE4EC-E1FE-4B81-9989-6FC3AF9F05A1}"/>
    <hyperlink ref="AX260" r:id="rId3804" xr:uid="{DBAFBEE2-9D6D-4004-ABB4-E69B70ADA1F8}"/>
    <hyperlink ref="AX261" r:id="rId3805" xr:uid="{1896D3AC-B7C4-436F-B709-EF6A2063AE30}"/>
    <hyperlink ref="AX262" r:id="rId3806" xr:uid="{D03C7E14-A6B5-4A51-823B-DFAA483D28DF}"/>
    <hyperlink ref="AX263" r:id="rId3807" xr:uid="{76A39990-9E7E-4798-9F69-0FDE51374D61}"/>
    <hyperlink ref="AX264" r:id="rId3808" xr:uid="{9CC7A8B3-8A8B-46B3-9D5F-E20955F17E1F}"/>
    <hyperlink ref="AX265" r:id="rId3809" xr:uid="{64FA793F-10E5-4C4F-87AE-23F7161902F8}"/>
    <hyperlink ref="AX266" r:id="rId3810" xr:uid="{A9559876-EA12-45DF-B7AB-F763713EC6E5}"/>
    <hyperlink ref="AX267" r:id="rId3811" xr:uid="{735AA807-9BE4-487F-AB7B-445C9321A539}"/>
    <hyperlink ref="AX268" r:id="rId3812" xr:uid="{37FEB18F-F07A-423E-82BB-3C82133AA6BA}"/>
    <hyperlink ref="AX269" r:id="rId3813" xr:uid="{83E97704-6597-4637-BD21-02758843923D}"/>
    <hyperlink ref="AX270" r:id="rId3814" xr:uid="{C65CF08E-DBB1-495D-8DA8-B852E514E5BE}"/>
    <hyperlink ref="AX271" r:id="rId3815" xr:uid="{90BFBAEF-3EC5-4198-B843-3829A5EF4305}"/>
    <hyperlink ref="AX272" r:id="rId3816" xr:uid="{C4E0F6AD-698D-4F26-955B-619EC38FD0A1}"/>
    <hyperlink ref="AX273" r:id="rId3817" xr:uid="{49C98BA2-1F71-4483-A6A8-F52042A6B6C7}"/>
    <hyperlink ref="AX274" r:id="rId3818" xr:uid="{CDCCEAB4-B83E-4AC2-AEB8-8D342325511D}"/>
    <hyperlink ref="AX275" r:id="rId3819" xr:uid="{769BD0E5-61C1-4ACA-AE9E-ED0491BB254D}"/>
    <hyperlink ref="AX276" r:id="rId3820" xr:uid="{F4BF82FC-2874-4060-85F7-88A44A23E441}"/>
    <hyperlink ref="AX277" r:id="rId3821" xr:uid="{45F29FF5-966E-4E6D-AA16-2352F288D43C}"/>
    <hyperlink ref="AX278" r:id="rId3822" xr:uid="{BBD2CF85-D3C3-4EF9-9E38-908CD5B6D525}"/>
    <hyperlink ref="AX279" r:id="rId3823" xr:uid="{90ED4A29-4449-4496-B8AE-2E6CD48B85D2}"/>
    <hyperlink ref="AX280" r:id="rId3824" xr:uid="{465B6C4F-8707-49B8-BD0F-951CC2CE68AC}"/>
    <hyperlink ref="AX281" r:id="rId3825" xr:uid="{B1F7A558-9D9F-4750-954C-717BA7487D97}"/>
    <hyperlink ref="AX282" r:id="rId3826" xr:uid="{90B54689-6B46-43FE-AE5E-5CA377874F29}"/>
    <hyperlink ref="AX283" r:id="rId3827" xr:uid="{5CC0D3D3-02DD-4D3B-87AE-52D7342A22B9}"/>
    <hyperlink ref="AX284" r:id="rId3828" xr:uid="{9386D1E1-D11F-45E9-B8D4-6EFFD8ABD920}"/>
    <hyperlink ref="AX285" r:id="rId3829" xr:uid="{9648D878-5424-4FD3-9917-2E650AAA555E}"/>
    <hyperlink ref="AX286" r:id="rId3830" xr:uid="{6E0144DB-5786-4222-96EA-E058ECC2B152}"/>
    <hyperlink ref="AX287" r:id="rId3831" xr:uid="{6D0E98BA-9C8F-4836-9AEF-0933EBEED7F5}"/>
    <hyperlink ref="AX288" r:id="rId3832" xr:uid="{40C78AF9-586B-4850-9344-EF692A3467BE}"/>
    <hyperlink ref="AX289" r:id="rId3833" xr:uid="{7EAABEAC-775F-4B73-B602-53A5CDBC12D1}"/>
    <hyperlink ref="AX290" r:id="rId3834" xr:uid="{81BBF29F-176A-43EB-AF91-AE3297569B85}"/>
    <hyperlink ref="AX291" r:id="rId3835" xr:uid="{D0B6BD50-3D75-496D-A44C-0C23F5A63D9D}"/>
    <hyperlink ref="AX292" r:id="rId3836" xr:uid="{D637DF9A-C9D5-4CFE-9E13-B7D0138EA992}"/>
    <hyperlink ref="AX293" r:id="rId3837" xr:uid="{186E2C56-AABD-4BD8-976B-8365A603093A}"/>
    <hyperlink ref="AX294" r:id="rId3838" xr:uid="{BD45320E-E51E-4259-88F1-60B4CCEDEE86}"/>
    <hyperlink ref="AX295" r:id="rId3839" xr:uid="{A23257C2-E787-42FB-97D3-94FC8A7234CE}"/>
    <hyperlink ref="AX296" r:id="rId3840" xr:uid="{91099BBE-D9EE-40E3-8D2D-F7197E6E8D04}"/>
    <hyperlink ref="AX297" r:id="rId3841" xr:uid="{BF096037-DD78-4AF2-99DD-3A2ABD3D763F}"/>
    <hyperlink ref="AX298" r:id="rId3842" xr:uid="{1050DBFC-4BF5-4D9B-B178-B1B2534003D5}"/>
    <hyperlink ref="AX299" r:id="rId3843" xr:uid="{4DFB0A03-8876-4202-A103-9CC154B90F40}"/>
    <hyperlink ref="AX300" r:id="rId3844" xr:uid="{80534292-73CE-4A3A-AF79-0296A7B03326}"/>
    <hyperlink ref="AX301" r:id="rId3845" xr:uid="{5810504A-B64D-44BC-8B57-FE8E2B3FD796}"/>
    <hyperlink ref="AX302" r:id="rId3846" xr:uid="{57935209-4B77-40EB-BEAE-C59D8958B059}"/>
    <hyperlink ref="AX303" r:id="rId3847" xr:uid="{31AC636A-4ED0-42B7-952D-BB4714C3603A}"/>
    <hyperlink ref="AX304" r:id="rId3848" xr:uid="{B8F363A7-3FE3-4C72-A1D7-B2980F41A2A2}"/>
    <hyperlink ref="AX305" r:id="rId3849" xr:uid="{ADFE3235-32DD-49F0-ACF1-AC45DF0218ED}"/>
    <hyperlink ref="AX306" r:id="rId3850" xr:uid="{90AA0A59-B92A-4628-A950-46D3005B084A}"/>
    <hyperlink ref="AX307" r:id="rId3851" xr:uid="{EC849F07-DE2A-4EB1-BC8A-5E615921AD8A}"/>
    <hyperlink ref="AX308" r:id="rId3852" xr:uid="{B413FA0A-41D0-4540-A437-6A3B62328C76}"/>
    <hyperlink ref="AX309" r:id="rId3853" xr:uid="{E481BF83-D58E-4C80-966F-E3457BB7B99B}"/>
    <hyperlink ref="AX310" r:id="rId3854" xr:uid="{A42515DD-FD2D-4170-A255-5379B214C85F}"/>
    <hyperlink ref="AX311" r:id="rId3855" xr:uid="{A67DE603-6248-42CF-B7A3-7C01AA59894C}"/>
    <hyperlink ref="AX312" r:id="rId3856" xr:uid="{5A4A1020-FD10-4AAA-9C1C-F7EFF5F6F882}"/>
    <hyperlink ref="AX313" r:id="rId3857" xr:uid="{0E84F6B1-9C4B-4710-BDD2-4CFE222A5FEC}"/>
    <hyperlink ref="AX314" r:id="rId3858" xr:uid="{1F54D629-39A6-4A33-BB71-3B817DD713A6}"/>
    <hyperlink ref="AX315" r:id="rId3859" xr:uid="{88C4550F-D075-4947-A4CB-82F101E611D4}"/>
    <hyperlink ref="AX316" r:id="rId3860" xr:uid="{45E7B439-153B-44A6-850E-328BAC89709B}"/>
    <hyperlink ref="AX317" r:id="rId3861" xr:uid="{B6DC3E59-1976-4C31-B408-CADA9B6ED5D5}"/>
    <hyperlink ref="AX318" r:id="rId3862" xr:uid="{00BDA1F7-E7B3-450F-9288-E7ABD8FED6C4}"/>
    <hyperlink ref="AX319" r:id="rId3863" xr:uid="{9FA82EA3-F350-4440-9A30-479242AA670F}"/>
    <hyperlink ref="AX320" r:id="rId3864" xr:uid="{2C6612F7-8323-4D3F-87EB-25B44014F2FC}"/>
    <hyperlink ref="AX321" r:id="rId3865" xr:uid="{0ABEE1BC-3611-44A5-9321-C972901B43F0}"/>
    <hyperlink ref="AX322" r:id="rId3866" xr:uid="{C10B7BEB-01AB-4F49-B8B0-9FF5696E5AA9}"/>
    <hyperlink ref="AX323" r:id="rId3867" xr:uid="{A724DB3A-2792-486C-A33E-90FF64727F16}"/>
    <hyperlink ref="AX324" r:id="rId3868" xr:uid="{EEB89E8F-1CB2-4B4D-B97A-87891A5A1337}"/>
    <hyperlink ref="AX325" r:id="rId3869" xr:uid="{8F53632D-DD52-4091-A5BB-3ED8EDFE3E31}"/>
    <hyperlink ref="AX326" r:id="rId3870" xr:uid="{7FD4788A-F877-4A8E-A602-EBFD10D4236C}"/>
    <hyperlink ref="AX327" r:id="rId3871" xr:uid="{8AB8F61B-A59A-4EDB-9D2A-D8A70E1A782E}"/>
    <hyperlink ref="AX328" r:id="rId3872" xr:uid="{7D14B443-8FAA-402A-8694-364ADBE74050}"/>
    <hyperlink ref="AX329" r:id="rId3873" xr:uid="{59F51533-2930-47C5-A6AF-2FE61F4FBE73}"/>
    <hyperlink ref="AX330" r:id="rId3874" xr:uid="{8C1E77D0-6F6E-405A-B72B-1036CCED35A5}"/>
    <hyperlink ref="AX331" r:id="rId3875" xr:uid="{DF03DAB8-0BD7-4411-8853-C839CBA53207}"/>
    <hyperlink ref="AX332" r:id="rId3876" xr:uid="{E0182367-41F8-45EE-A9F6-E3FE62686A59}"/>
    <hyperlink ref="AX333" r:id="rId3877" xr:uid="{F095069E-5D91-4AC3-B75C-A07C66641F9F}"/>
    <hyperlink ref="AX334" r:id="rId3878" xr:uid="{1F5CB55F-58F0-45AA-A0C1-34663812E7E3}"/>
    <hyperlink ref="AX335" r:id="rId3879" xr:uid="{CC4729CC-6CED-44F6-9CAA-3F06275B948B}"/>
    <hyperlink ref="AX336" r:id="rId3880" xr:uid="{22E38ECE-CAEF-4187-9985-61C1538DE059}"/>
    <hyperlink ref="AX337" r:id="rId3881" xr:uid="{28A7CD14-CA78-4236-9C75-B0D95F24C29B}"/>
    <hyperlink ref="AX338" r:id="rId3882" xr:uid="{C914990A-415A-4B37-A5A5-BB7D76785996}"/>
    <hyperlink ref="AX339" r:id="rId3883" xr:uid="{7FF7EA1F-0866-42F5-9345-038F48359548}"/>
    <hyperlink ref="AX340" r:id="rId3884" xr:uid="{369DD39D-FB4A-45E5-99A0-5474BEC0C483}"/>
    <hyperlink ref="AX341" r:id="rId3885" xr:uid="{291C79D0-87BC-44C2-AA6B-0761DE7C5BD0}"/>
    <hyperlink ref="AX342" r:id="rId3886" xr:uid="{24C84EF7-C46B-4CD2-B9E1-082C00134BC2}"/>
    <hyperlink ref="AX343" r:id="rId3887" xr:uid="{1D4854EA-E36F-481B-BD78-07C16645D43F}"/>
    <hyperlink ref="AX344" r:id="rId3888" xr:uid="{4C34614A-FB67-40F7-8FD9-12C101457E17}"/>
    <hyperlink ref="AX345" r:id="rId3889" xr:uid="{C8B6423A-66BB-431A-B01E-A5EFF9E34FD5}"/>
    <hyperlink ref="AX346" r:id="rId3890" xr:uid="{007080CF-3FF5-483D-8E63-5BF3152A6E10}"/>
    <hyperlink ref="AX347" r:id="rId3891" xr:uid="{B4E6B6A6-28D1-4EAC-A920-5957996D48C8}"/>
    <hyperlink ref="AX348" r:id="rId3892" xr:uid="{12042C2D-A8A1-4EDA-A9FF-64EB01E43F19}"/>
    <hyperlink ref="AX349" r:id="rId3893" xr:uid="{E5B75376-2898-4543-9661-7B13E237EBB0}"/>
    <hyperlink ref="AX350" r:id="rId3894" xr:uid="{F3CD26E8-879C-4543-8C83-A4FE1F899308}"/>
    <hyperlink ref="AX351" r:id="rId3895" xr:uid="{1E66F79C-BAD4-4C62-82CB-E1CD056938EE}"/>
    <hyperlink ref="AX352" r:id="rId3896" xr:uid="{8EC41C6C-F354-4FDA-A3C7-E5791E1635E6}"/>
    <hyperlink ref="AX353" r:id="rId3897" xr:uid="{F254F6EB-F582-4F79-A53F-DF8A70B7BD3E}"/>
    <hyperlink ref="AX354" r:id="rId3898" xr:uid="{5E0DF573-01C4-4F8C-BC3E-44F4564AE421}"/>
    <hyperlink ref="AX355" r:id="rId3899" xr:uid="{66CAC233-89F1-4643-AA19-C515EB26CBAE}"/>
    <hyperlink ref="AX356" r:id="rId3900" xr:uid="{1C835F2D-5884-45DC-8044-3D091D4377BF}"/>
    <hyperlink ref="AX357" r:id="rId3901" xr:uid="{73182B43-5C34-4DF1-B07E-75BFE281C1CA}"/>
    <hyperlink ref="AX358" r:id="rId3902" xr:uid="{554F9E73-3BE6-457E-A0A7-859C242FA585}"/>
    <hyperlink ref="AX359" r:id="rId3903" xr:uid="{6CCA0F2B-27A3-4547-8B26-C5FA733F0692}"/>
    <hyperlink ref="AX360" r:id="rId3904" xr:uid="{3B5EDE4A-1C2F-4934-B10E-C0B14C36097C}"/>
    <hyperlink ref="AX361" r:id="rId3905" xr:uid="{B134A6F1-C320-4DB2-92F5-4FE933E51F35}"/>
    <hyperlink ref="AX362" r:id="rId3906" xr:uid="{47FB0C9D-F999-4CC9-BF01-3B4EE79CB22A}"/>
    <hyperlink ref="AX363" r:id="rId3907" xr:uid="{0FE902ED-B661-4CE7-90C6-5618CCBFB490}"/>
    <hyperlink ref="AX364" r:id="rId3908" xr:uid="{568229A8-DC99-4E01-93DB-D9A0C55C56E4}"/>
    <hyperlink ref="AX365" r:id="rId3909" xr:uid="{023419E6-12C5-4F6D-914F-277A5E21A403}"/>
    <hyperlink ref="AX366" r:id="rId3910" xr:uid="{ADC5DFE9-D51C-4CAB-811D-BEFF650C54D1}"/>
    <hyperlink ref="AX367" r:id="rId3911" xr:uid="{A902D10B-57D0-4B62-8A98-C46020E8C84C}"/>
    <hyperlink ref="AX368" r:id="rId3912" xr:uid="{73022D7C-8B56-4172-A1DF-89BF7B50812A}"/>
    <hyperlink ref="AX369" r:id="rId3913" xr:uid="{8C9B4459-C757-453C-B3A0-DBB7F4CA9855}"/>
    <hyperlink ref="AX370" r:id="rId3914" xr:uid="{9B40BE2A-CB37-4077-9759-8C314C4AD009}"/>
    <hyperlink ref="AX371" r:id="rId3915" xr:uid="{0685AE90-A30E-4E3C-B913-E9B92D39FECF}"/>
    <hyperlink ref="AX372" r:id="rId3916" xr:uid="{917C6340-3A05-43EF-898F-D63F23F8BB16}"/>
    <hyperlink ref="AX373" r:id="rId3917" xr:uid="{88D58C70-9A87-4FD0-A166-EE5F23C9F530}"/>
    <hyperlink ref="AX374" r:id="rId3918" xr:uid="{503E4D16-F0F0-439C-BADD-B7E75220AE16}"/>
    <hyperlink ref="AX375" r:id="rId3919" xr:uid="{159AB7BA-D512-4A2D-A582-9E067B6E350E}"/>
    <hyperlink ref="AX376" r:id="rId3920" xr:uid="{56D10340-6055-4B98-B891-1CC051505840}"/>
    <hyperlink ref="AX377" r:id="rId3921" xr:uid="{F77CF640-092B-44E0-A0C2-259645358B99}"/>
    <hyperlink ref="AX378" r:id="rId3922" xr:uid="{8A9AAC8D-4657-494A-86F3-CF9DBFCC6A24}"/>
    <hyperlink ref="AX379" r:id="rId3923" xr:uid="{6F4C9072-8E66-415E-9D70-44239BA9C943}"/>
    <hyperlink ref="AX380" r:id="rId3924" xr:uid="{AE48BA25-76E2-45CA-B95F-E050BA8C7C1B}"/>
    <hyperlink ref="AX381" r:id="rId3925" xr:uid="{2A87003B-8D57-41F1-9210-C521882C95AC}"/>
    <hyperlink ref="AX382" r:id="rId3926" xr:uid="{A61903AC-7501-4848-BF45-116212C459F2}"/>
    <hyperlink ref="AX383" r:id="rId3927" xr:uid="{F1157090-D2A7-413E-AB63-CB344803B946}"/>
    <hyperlink ref="AX384" r:id="rId3928" xr:uid="{6F1F90E0-1AB7-4C39-AE9F-F04F25031FDB}"/>
    <hyperlink ref="AX385" r:id="rId3929" xr:uid="{9F39F085-B33C-477C-BD99-728ED76D5672}"/>
    <hyperlink ref="AX386" r:id="rId3930" xr:uid="{2459E7A0-DC61-4119-9DC5-15DE84192C38}"/>
    <hyperlink ref="AX387" r:id="rId3931" xr:uid="{E48F3132-413B-4048-95A1-7372DBCD0735}"/>
    <hyperlink ref="AX388" r:id="rId3932" xr:uid="{2B41B532-F1B5-4446-8754-4504442AF406}"/>
    <hyperlink ref="AX389" r:id="rId3933" xr:uid="{19F465E0-60FD-4A69-A6A4-88477184E8BF}"/>
    <hyperlink ref="AX390" r:id="rId3934" xr:uid="{F22C9947-3A4C-4564-B562-C6E143BA5078}"/>
    <hyperlink ref="AX391" r:id="rId3935" xr:uid="{2B4ABDB2-92B8-4B0D-93C4-E52D6DD61933}"/>
    <hyperlink ref="AX392" r:id="rId3936" xr:uid="{6341E86D-D821-4147-968F-1DB3F46B4073}"/>
    <hyperlink ref="AX393" r:id="rId3937" xr:uid="{8AE521FE-59E8-4B70-9188-DA3F16CE706D}"/>
    <hyperlink ref="AX394" r:id="rId3938" xr:uid="{26894B9D-28DE-497A-8FB9-8D83FE5EE96A}"/>
    <hyperlink ref="AX395" r:id="rId3939" xr:uid="{C99136DD-13E8-4479-913C-B2C961969E86}"/>
    <hyperlink ref="AX396" r:id="rId3940" xr:uid="{27A5DC59-9F7B-4E26-9468-5A8B1B1BEEEB}"/>
    <hyperlink ref="AX397" r:id="rId3941" xr:uid="{AA5CAE52-D411-41E6-8FAB-0E409918DE93}"/>
    <hyperlink ref="AX398" r:id="rId3942" xr:uid="{E43C5C68-4E3B-490F-9CFB-A912D98C2F4F}"/>
    <hyperlink ref="AX399" r:id="rId3943" xr:uid="{71FFCB5F-40F0-445F-834D-A298042385F6}"/>
    <hyperlink ref="AX400" r:id="rId3944" xr:uid="{5516571D-02A3-440F-84F4-A89D1A9BC123}"/>
    <hyperlink ref="AX401" r:id="rId3945" xr:uid="{EB90A4EB-F06C-4472-BF88-5C22ECDB5D8C}"/>
    <hyperlink ref="AX402" r:id="rId3946" xr:uid="{EAED78E6-51A6-49C9-984C-0F62949F284C}"/>
    <hyperlink ref="AX403" r:id="rId3947" xr:uid="{C5E71591-F2D9-44BE-93E2-8C9E602FE2C2}"/>
    <hyperlink ref="AX404" r:id="rId3948" xr:uid="{A1DBB20B-BDE8-4E0C-973E-6CBE2D78FC7E}"/>
    <hyperlink ref="AX405" r:id="rId3949" xr:uid="{037FDFBB-F497-43F4-BF9D-0BC2CCF15D9F}"/>
    <hyperlink ref="AX406" r:id="rId3950" xr:uid="{839B2E7C-25C4-4FBE-B1AD-A3657DC556A1}"/>
    <hyperlink ref="AX407" r:id="rId3951" xr:uid="{3A561062-0A7F-481A-8329-B81132755C6D}"/>
    <hyperlink ref="AX408" r:id="rId3952" xr:uid="{A137A13F-4FCA-4BE6-B61B-4D531DFD44B5}"/>
    <hyperlink ref="AX409" r:id="rId3953" xr:uid="{43B7F159-E3E3-4E9B-AC72-0716B2B2EB6A}"/>
    <hyperlink ref="AX410" r:id="rId3954" xr:uid="{78A9B490-9470-4F40-8EF9-AF07C35F13A7}"/>
    <hyperlink ref="AX411" r:id="rId3955" xr:uid="{96BCED8C-EE7C-4FF4-9CD4-30323E71C889}"/>
    <hyperlink ref="AX412" r:id="rId3956" xr:uid="{61FC8BFF-45C6-4C6A-A575-3E8115B4764E}"/>
    <hyperlink ref="AX413" r:id="rId3957" xr:uid="{70566CF4-6CA9-49D4-A1A4-11799EFEFF4A}"/>
    <hyperlink ref="AX414" r:id="rId3958" xr:uid="{41C133DB-43C2-4B13-ABA3-50803DDE0223}"/>
    <hyperlink ref="AX415" r:id="rId3959" xr:uid="{DB1CB49D-1BD0-4354-BC75-2D95AE8BC573}"/>
    <hyperlink ref="AX416" r:id="rId3960" xr:uid="{051C26B9-87E0-44CB-8126-E5487400D768}"/>
    <hyperlink ref="AX417" r:id="rId3961" xr:uid="{4624AD8A-4F93-4E23-8005-5A459AABEA00}"/>
    <hyperlink ref="AX418" r:id="rId3962" xr:uid="{D1AE21F5-38D0-494A-B3D9-B20F406C50CB}"/>
    <hyperlink ref="AX419" r:id="rId3963" xr:uid="{3994F531-9C2A-4717-84F5-7925937DE9CF}"/>
    <hyperlink ref="AX420" r:id="rId3964" xr:uid="{9706AD51-6C08-4D96-BD88-9BE296D04361}"/>
    <hyperlink ref="AX421" r:id="rId3965" xr:uid="{AA57A598-DE00-4EEF-9998-321E79B3FAC7}"/>
    <hyperlink ref="AX422" r:id="rId3966" xr:uid="{6F84D80E-53EB-4F1F-8191-5A4A37C63F93}"/>
    <hyperlink ref="AX423" r:id="rId3967" xr:uid="{487C54F6-4B47-47B4-974D-61F708C6C77B}"/>
    <hyperlink ref="AX424" r:id="rId3968" xr:uid="{DB2369F5-C876-4A09-A440-06FFD490CA5E}"/>
    <hyperlink ref="AX425" r:id="rId3969" xr:uid="{62AC0812-CE92-4886-B962-360F68AC92D3}"/>
    <hyperlink ref="AX426" r:id="rId3970" xr:uid="{2B728158-D404-4E68-B037-E619044F0184}"/>
    <hyperlink ref="AX427" r:id="rId3971" xr:uid="{D1222C0E-07AC-49D6-80C5-FF8DE20294CE}"/>
    <hyperlink ref="AX428" r:id="rId3972" xr:uid="{8521B5F9-A375-488C-B7F4-1BDEB873869D}"/>
    <hyperlink ref="AX429" r:id="rId3973" xr:uid="{FB4CCA89-E400-4BF5-BA48-575472DE45D9}"/>
    <hyperlink ref="AX430" r:id="rId3974" xr:uid="{531CB983-4A2E-4896-8176-BA53FB217EC1}"/>
    <hyperlink ref="AX431" r:id="rId3975" xr:uid="{79C7F7DA-FE73-4EE1-BCD6-1F83D774F1A5}"/>
    <hyperlink ref="AX432" r:id="rId3976" xr:uid="{42555823-6816-402C-90F4-AB77D1A390EE}"/>
    <hyperlink ref="AX433" r:id="rId3977" xr:uid="{614F9D3E-1090-4DDC-A256-5C83920F05B2}"/>
    <hyperlink ref="AX434" r:id="rId3978" xr:uid="{C69771E0-AD6F-45B5-97FE-499789FB9B0B}"/>
    <hyperlink ref="AX435" r:id="rId3979" xr:uid="{B182850F-9D4D-489B-A793-6EB37BAEB1FC}"/>
    <hyperlink ref="AX436" r:id="rId3980" xr:uid="{52A910DC-B218-4E45-BF75-C8C6674AD4A7}"/>
    <hyperlink ref="AX437" r:id="rId3981" xr:uid="{3E6022FA-4760-4D5B-89A0-F5B388DDF87C}"/>
    <hyperlink ref="AX438" r:id="rId3982" xr:uid="{1758CC4B-D1BE-48DC-A9C0-2000808482FF}"/>
    <hyperlink ref="AX439" r:id="rId3983" xr:uid="{E688E907-F465-4BF4-A3F6-7BA57E3AE5A5}"/>
    <hyperlink ref="AX440" r:id="rId3984" xr:uid="{4452BC36-6597-40DF-9B59-EF335424974F}"/>
    <hyperlink ref="AX441" r:id="rId3985" xr:uid="{6EF4888A-8427-4A72-A8FA-CC066531BC88}"/>
    <hyperlink ref="AX442" r:id="rId3986" xr:uid="{E4DCF210-A6EF-4A29-B07A-99275F1708C4}"/>
    <hyperlink ref="AX443" r:id="rId3987" xr:uid="{96320704-6F0D-4CD6-A683-C46063E202F3}"/>
    <hyperlink ref="AX444" r:id="rId3988" xr:uid="{46029CA6-E603-460A-A417-E34D60E4CED2}"/>
    <hyperlink ref="AX445" r:id="rId3989" xr:uid="{B6CDA556-640C-4B1F-AEEE-442FC5987E20}"/>
    <hyperlink ref="AX446" r:id="rId3990" xr:uid="{3EAF10C4-4DF3-4C8A-A40E-7A7DEEF0C94F}"/>
    <hyperlink ref="AX447" r:id="rId3991" xr:uid="{19CA84A4-F8D6-4600-B8BD-6DB7B490C617}"/>
    <hyperlink ref="AX448" r:id="rId3992" xr:uid="{41356FD8-90E1-41CC-A42D-B3F85E9861C3}"/>
    <hyperlink ref="AX449" r:id="rId3993" xr:uid="{3210602A-BFC8-4DA2-806A-F571A6F847FA}"/>
    <hyperlink ref="AX450" r:id="rId3994" xr:uid="{F3418911-A3CA-4A08-80CF-43D05ED11E1C}"/>
    <hyperlink ref="AX451" r:id="rId3995" xr:uid="{A1769DC9-E563-4E4B-9654-332BAEA0C2A6}"/>
    <hyperlink ref="AX452" r:id="rId3996" xr:uid="{314A9618-D36A-47EA-B519-F1DA187B2575}"/>
    <hyperlink ref="AX453" r:id="rId3997" xr:uid="{20E0C1C2-1A42-408F-933D-8CFAF1051E64}"/>
    <hyperlink ref="AX454" r:id="rId3998" xr:uid="{4B3C1438-F661-4624-911C-C4B23268EFCF}"/>
    <hyperlink ref="AX455" r:id="rId3999" xr:uid="{65E0F033-9D51-4CAF-8D9F-910B2AEF0B4E}"/>
    <hyperlink ref="AX456" r:id="rId4000" xr:uid="{8DDCF4C1-AC21-44BF-AF8F-AC49CBCA3146}"/>
    <hyperlink ref="AX457" r:id="rId4001" xr:uid="{21526659-7DBD-4ECA-A114-D1603DA7F4FF}"/>
    <hyperlink ref="AX458" r:id="rId4002" xr:uid="{78A9B9DD-AB65-4B54-B9B8-F1A37FABC7AC}"/>
    <hyperlink ref="AX459" r:id="rId4003" xr:uid="{32217F0E-3CD8-42A5-8BA3-FF8875E62BD5}"/>
    <hyperlink ref="AX460" r:id="rId4004" xr:uid="{826ED773-1178-4C82-8088-FDDDE453ADDB}"/>
    <hyperlink ref="AX461" r:id="rId4005" xr:uid="{7D58FDEE-E713-4C34-9F70-CE6D2A6694C1}"/>
    <hyperlink ref="AX462" r:id="rId4006" xr:uid="{A3F3E8E0-1F18-4061-B308-A945153E429B}"/>
    <hyperlink ref="AX463" r:id="rId4007" xr:uid="{E3A5CA4F-AA2F-4270-A408-C915FF11449F}"/>
    <hyperlink ref="AX464" r:id="rId4008" xr:uid="{47CB3E63-AD83-4BCE-B54C-771D0D3BE0A0}"/>
    <hyperlink ref="AX465" r:id="rId4009" xr:uid="{0BDD2076-3FDE-4C7D-BFC5-DDC73DE6FFC4}"/>
    <hyperlink ref="AX466" r:id="rId4010" xr:uid="{7C97D7F5-CEAA-4449-92DD-C2DF1C846C25}"/>
    <hyperlink ref="AX467" r:id="rId4011" xr:uid="{D8F9ACA4-5099-4F03-A2BF-BB3C97543DB4}"/>
    <hyperlink ref="AX468" r:id="rId4012" xr:uid="{F672063C-7E97-4795-B32E-5B71E6FA0A60}"/>
    <hyperlink ref="AX469" r:id="rId4013" xr:uid="{E28869C4-C1DD-40E8-B7DB-3E8CDE75B57A}"/>
    <hyperlink ref="AX470" r:id="rId4014" xr:uid="{3AAE4D55-1981-4ECB-96C0-1F2BC27CED3C}"/>
    <hyperlink ref="AX471" r:id="rId4015" xr:uid="{CC502E98-EB45-40F5-9422-EC666759FBFA}"/>
    <hyperlink ref="AX472" r:id="rId4016" xr:uid="{2C3FDA14-D195-4A44-BDA5-39FE663580E4}"/>
    <hyperlink ref="AX473" r:id="rId4017" xr:uid="{75E7CB31-0FC0-4758-937D-62456A759A01}"/>
    <hyperlink ref="AX474" r:id="rId4018" xr:uid="{99E17416-1D85-445D-8D78-D0F13C3E3A18}"/>
    <hyperlink ref="AX475" r:id="rId4019" xr:uid="{D304DB42-1E3E-4E36-85EE-168151FFF2AA}"/>
    <hyperlink ref="AX476" r:id="rId4020" xr:uid="{9E78EC79-A3CA-4652-8788-662AFEE4FBEA}"/>
    <hyperlink ref="AX477" r:id="rId4021" xr:uid="{EEACDBCA-E74C-4BE6-B7C4-1FD05079F63C}"/>
    <hyperlink ref="AX478" r:id="rId4022" xr:uid="{15A2E95E-4D6F-478D-86DC-271EF3E58AF2}"/>
    <hyperlink ref="AX479" r:id="rId4023" xr:uid="{F451000B-ED7B-4B9B-BABA-50DBEC7B90A5}"/>
    <hyperlink ref="AX480" r:id="rId4024" xr:uid="{C480059F-F4E0-4E14-8C25-DBE4F36F0188}"/>
    <hyperlink ref="AX481" r:id="rId4025" xr:uid="{86951FA4-7A2F-4119-84CF-0B7D18641CDF}"/>
    <hyperlink ref="AX482" r:id="rId4026" xr:uid="{B053DF23-1D00-4C34-93D1-436296F86AE7}"/>
    <hyperlink ref="AX483" r:id="rId4027" xr:uid="{F549A483-DBEE-49E0-9780-542BCF72D68B}"/>
    <hyperlink ref="AX484" r:id="rId4028" xr:uid="{5571C0F3-924E-4210-B4B1-6B7AAE91844D}"/>
    <hyperlink ref="AX485" r:id="rId4029" xr:uid="{8B10E40E-F7FF-40AB-A1CA-AF27DD1C50A2}"/>
    <hyperlink ref="AX486" r:id="rId4030" xr:uid="{E8493CF9-F579-458E-B3B0-16AD644E4DF3}"/>
    <hyperlink ref="AX487" r:id="rId4031" xr:uid="{DDA83183-632B-4FD0-977F-828E5317A949}"/>
    <hyperlink ref="AX488" r:id="rId4032" xr:uid="{07EEF49F-44E0-4044-98B6-6A977E3DAF91}"/>
    <hyperlink ref="AX489" r:id="rId4033" xr:uid="{60CC7C0C-50C4-432B-BB4E-329F50F73E6C}"/>
    <hyperlink ref="AX490" r:id="rId4034" xr:uid="{140A2D68-7926-4DC6-8799-6A827679D2AA}"/>
    <hyperlink ref="AX491" r:id="rId4035" xr:uid="{69A21A12-8171-4030-9625-7F4D86739A87}"/>
    <hyperlink ref="AX492" r:id="rId4036" xr:uid="{BC2656B6-B7E6-47AE-9FB2-10771D4BDE80}"/>
    <hyperlink ref="AX493" r:id="rId4037" xr:uid="{7002FA05-8B20-4912-8C60-CD6852806932}"/>
    <hyperlink ref="AX494" r:id="rId4038" xr:uid="{AACBF74E-0739-48B8-9049-F17174037F62}"/>
    <hyperlink ref="AX495" r:id="rId4039" xr:uid="{8CA12426-09F0-4B6E-B0ED-0EE013E2C8AE}"/>
    <hyperlink ref="AX496" r:id="rId4040" xr:uid="{D6BC69E9-37FE-43E4-B7C8-ECA668CF2092}"/>
    <hyperlink ref="AX497" r:id="rId4041" xr:uid="{54BD34B3-A682-4DF6-A38D-8FAFC8205E36}"/>
    <hyperlink ref="AX498" r:id="rId4042" xr:uid="{FD154E74-4760-43BB-87E8-0276344A7AF6}"/>
    <hyperlink ref="AX499" r:id="rId4043" xr:uid="{EFDF3896-CFC0-4448-B202-0FC2BAB32D74}"/>
    <hyperlink ref="AX500" r:id="rId4044" xr:uid="{8E01C8C1-5C3A-4187-86AB-8C1C49143F69}"/>
    <hyperlink ref="AX501" r:id="rId4045" xr:uid="{4550BF76-3D3F-4204-B395-DBB5B23F8D4E}"/>
    <hyperlink ref="AX502" r:id="rId4046" xr:uid="{423BD82B-276F-4815-8590-E3E3BF607F34}"/>
    <hyperlink ref="AX503" r:id="rId4047" xr:uid="{9AF1E070-0A8F-4A03-8F31-8385E521B41C}"/>
    <hyperlink ref="AX504" r:id="rId4048" xr:uid="{72279839-CA83-4FC4-B6A1-86B0D5332478}"/>
    <hyperlink ref="AX505" r:id="rId4049" xr:uid="{D711B25B-0525-4789-AE1B-3EB2D6CC2D6E}"/>
    <hyperlink ref="AX506" r:id="rId4050" xr:uid="{A4230F74-1E0E-44BF-88D8-123068820179}"/>
    <hyperlink ref="AX507" r:id="rId4051" xr:uid="{7BE5BF43-9954-478F-94C4-EF37A218EE9B}"/>
    <hyperlink ref="AX508" r:id="rId4052" xr:uid="{6A7A993F-9806-47D9-98B8-8C804D39E7BE}"/>
    <hyperlink ref="AX509" r:id="rId4053" xr:uid="{05C34EB8-1679-4595-9825-267D2789DA5D}"/>
    <hyperlink ref="AX510" r:id="rId4054" xr:uid="{96D19922-00C5-4007-A6E9-BF4B5A67E197}"/>
    <hyperlink ref="AX511" r:id="rId4055" xr:uid="{E404A03E-EF24-4E93-A8D4-F4384A2E1494}"/>
    <hyperlink ref="AX512" r:id="rId4056" xr:uid="{915BCCB0-ABBD-4EF9-8F3A-C93EC53AC122}"/>
    <hyperlink ref="AX513" r:id="rId4057" xr:uid="{2261CA2F-5D3A-46B8-8550-B57B345160F3}"/>
    <hyperlink ref="AX514" r:id="rId4058" xr:uid="{53207A8D-FB33-467A-9340-2448C8D2C6D5}"/>
    <hyperlink ref="AX515" r:id="rId4059" xr:uid="{CB811368-8A79-46FB-A4B3-FC07BA11D3E7}"/>
    <hyperlink ref="AX516" r:id="rId4060" xr:uid="{5AA7420C-EA7D-4EAC-A61C-FA5FF85D45A2}"/>
    <hyperlink ref="AX517" r:id="rId4061" xr:uid="{D8A7C2A3-F429-4286-B288-5B6D3168DCF2}"/>
    <hyperlink ref="AX518" r:id="rId4062" xr:uid="{3C6F828E-E05E-4745-8EA8-45F2AF8C862A}"/>
    <hyperlink ref="AX519" r:id="rId4063" xr:uid="{35A7ED74-8D2C-4893-A3A6-1D4402067344}"/>
    <hyperlink ref="AX520" r:id="rId4064" xr:uid="{97661DEF-9CD4-4508-82A4-3A721899B323}"/>
    <hyperlink ref="AX521" r:id="rId4065" xr:uid="{4F5063B5-2C9D-44AF-BE6C-67DD7116E7DA}"/>
    <hyperlink ref="AX522" r:id="rId4066" xr:uid="{627E9A90-FBFC-4395-8C1E-12A8A0B9F850}"/>
    <hyperlink ref="AX523" r:id="rId4067" xr:uid="{2B71914D-E432-4E3C-8C50-85B44F1F46BD}"/>
    <hyperlink ref="AX524" r:id="rId4068" xr:uid="{95D46A6C-2C6F-427B-9AE9-E7D122CE585E}"/>
    <hyperlink ref="AX525" r:id="rId4069" xr:uid="{816F23A6-7CB2-45AA-A79C-68A9320AFE4A}"/>
    <hyperlink ref="AX526" r:id="rId4070" xr:uid="{84D29FBB-C8A7-401A-9C4D-22E2CD73A0DA}"/>
    <hyperlink ref="AX527" r:id="rId4071" xr:uid="{8B458E92-8E7C-401B-BAB7-5EC20895DB70}"/>
    <hyperlink ref="AX528" r:id="rId4072" xr:uid="{0966A090-5A07-400F-A991-F677A02EDB7F}"/>
    <hyperlink ref="AX529" r:id="rId4073" xr:uid="{EF5B1211-DAC9-436F-A482-86A9FE232F01}"/>
    <hyperlink ref="AX530" r:id="rId4074" xr:uid="{C12B7CE8-D6D2-4253-908D-C022814CE3B1}"/>
    <hyperlink ref="AX531" r:id="rId4075" xr:uid="{9E65298D-70AC-46D2-8430-84DE32A2B545}"/>
    <hyperlink ref="AX532" r:id="rId4076" xr:uid="{449F88D5-755D-4E7D-B609-6B70375B77AB}"/>
    <hyperlink ref="AX533" r:id="rId4077" xr:uid="{F34D2D3F-7BA5-4DE4-9D08-0CA6A5BB4746}"/>
    <hyperlink ref="AX534" r:id="rId4078" xr:uid="{833B61C2-0B54-4736-BF60-4EFFD1C60BF2}"/>
    <hyperlink ref="AX535" r:id="rId4079" xr:uid="{33EE3A8E-F51D-4B41-AC35-599D10ED8E89}"/>
    <hyperlink ref="AX536" r:id="rId4080" xr:uid="{E35A3834-5EF1-4115-A69D-0D85F005EE5A}"/>
    <hyperlink ref="AX537" r:id="rId4081" xr:uid="{B5F150E4-58C0-40CE-B343-2DA899BB6CDC}"/>
    <hyperlink ref="AX538" r:id="rId4082" xr:uid="{3D0F1C04-F039-45D9-B896-FB017CB4EFFF}"/>
    <hyperlink ref="AX539" r:id="rId4083" xr:uid="{F3F0925D-3344-4CDF-B296-35C5B6348E12}"/>
    <hyperlink ref="AX540" r:id="rId4084" xr:uid="{3983C75C-ADBA-4C2E-A883-CB9E6A1B2497}"/>
    <hyperlink ref="AX541" r:id="rId4085" xr:uid="{A39E0F38-31FA-49DD-9B2C-B82F64CE2F41}"/>
    <hyperlink ref="AX542" r:id="rId4086" xr:uid="{84227F65-7675-4E8A-99D4-0744EF68AB0F}"/>
    <hyperlink ref="AX543" r:id="rId4087" xr:uid="{494C36B8-B9CD-466B-98E8-C5A216EFE0DF}"/>
    <hyperlink ref="AX544" r:id="rId4088" xr:uid="{DCBCBB22-75AD-435D-909F-4953D76D200A}"/>
    <hyperlink ref="AX545" r:id="rId4089" xr:uid="{A8681561-FDAA-495E-9C15-7EADAFF61026}"/>
    <hyperlink ref="AX546" r:id="rId4090" xr:uid="{0BDEC6C2-8569-412A-B808-A57B8E757BB9}"/>
    <hyperlink ref="AX547" r:id="rId4091" xr:uid="{CADA27EB-2DD6-4137-8673-C3062EC8D928}"/>
    <hyperlink ref="AX548" r:id="rId4092" xr:uid="{259BB80E-F30D-48AF-A897-649335F6DE61}"/>
    <hyperlink ref="AX549" r:id="rId4093" xr:uid="{6128DE72-554F-4135-B40A-85913917E4B7}"/>
    <hyperlink ref="AX550" r:id="rId4094" xr:uid="{75653806-1931-4A26-8E00-A17880128E7B}"/>
    <hyperlink ref="AX551" r:id="rId4095" xr:uid="{6FA112EB-1D2C-417A-9FF7-866DB8230242}"/>
    <hyperlink ref="AX552" r:id="rId4096" xr:uid="{A0F3BFB9-4462-4C29-9CD6-C45498E7BCCF}"/>
    <hyperlink ref="AX553" r:id="rId4097" xr:uid="{84CF4F55-F011-4FB3-B0ED-4B82D75370FE}"/>
    <hyperlink ref="AX554" r:id="rId4098" xr:uid="{9BC53902-9629-4CFA-8D53-412FC598998C}"/>
    <hyperlink ref="AX555" r:id="rId4099" xr:uid="{64D9CCC1-EE5A-49B5-A1CF-007922176178}"/>
    <hyperlink ref="AX556" r:id="rId4100" xr:uid="{B9A5F58F-DBA1-4BDF-BE84-849CDE544E74}"/>
    <hyperlink ref="AX557" r:id="rId4101" xr:uid="{9C26937F-2916-47BB-B9B0-BB2917F0CCE1}"/>
    <hyperlink ref="AX558" r:id="rId4102" xr:uid="{4566E06C-09EA-40AC-8152-8CB22E075EE4}"/>
    <hyperlink ref="AX559" r:id="rId4103" xr:uid="{3FE3AB64-5024-4B23-98D3-035D61C39DDE}"/>
    <hyperlink ref="AX560" r:id="rId4104" xr:uid="{4B146774-7D3F-4EC0-93D5-3B672C18B198}"/>
    <hyperlink ref="AX561" r:id="rId4105" xr:uid="{1BE738CB-D9B4-406C-A767-6EA3CFC37D46}"/>
    <hyperlink ref="AX562" r:id="rId4106" xr:uid="{59930B42-F7CC-4B64-ADBF-B2DA0E325508}"/>
    <hyperlink ref="AX563" r:id="rId4107" xr:uid="{F21504F8-66F9-41EF-B455-5AA665DC3C33}"/>
    <hyperlink ref="AX564" r:id="rId4108" xr:uid="{D0A2DB30-AF00-466C-A304-22BDF62E8946}"/>
    <hyperlink ref="AX565" r:id="rId4109" xr:uid="{08333301-7F7D-42C2-A9D5-4C9911D4FFCE}"/>
    <hyperlink ref="AX566" r:id="rId4110" xr:uid="{2F3A7788-7490-4C74-8F6A-41D7CDB40943}"/>
    <hyperlink ref="AX567" r:id="rId4111" xr:uid="{C21F691B-166B-4214-8FBD-CB3E0D7F42AF}"/>
    <hyperlink ref="AX568" r:id="rId4112" xr:uid="{8274515E-6913-4921-879B-56B1CC743A44}"/>
    <hyperlink ref="AX569" r:id="rId4113" xr:uid="{51B58938-214E-4388-9D44-1E0B83416CB1}"/>
    <hyperlink ref="AX570" r:id="rId4114" xr:uid="{6E4439FB-65D0-4172-98FD-42098576BAB8}"/>
    <hyperlink ref="AX571" r:id="rId4115" xr:uid="{3BA59679-C084-4160-90BE-706804E67FCE}"/>
    <hyperlink ref="AX572" r:id="rId4116" xr:uid="{0168F20E-C394-4392-99AC-CF92FD4E2FE0}"/>
    <hyperlink ref="AX573" r:id="rId4117" xr:uid="{DC959E6F-36BE-4910-8BE1-25C55E2E0359}"/>
    <hyperlink ref="AX574" r:id="rId4118" xr:uid="{0499E310-F8C7-4023-836F-8A3F76C67EC6}"/>
    <hyperlink ref="AX575" r:id="rId4119" xr:uid="{D325AD36-DC19-4DBC-B65F-D76B0A129349}"/>
    <hyperlink ref="AX576" r:id="rId4120" xr:uid="{94F7FDA8-2E98-42ED-910A-E44F3A07B515}"/>
    <hyperlink ref="AX577" r:id="rId4121" xr:uid="{DE037ECC-7D01-433D-B8A7-3E5B62F60DE1}"/>
    <hyperlink ref="AX578" r:id="rId4122" xr:uid="{C9FBBC38-A8C1-4063-8665-408493D2FB63}"/>
    <hyperlink ref="AX579" r:id="rId4123" xr:uid="{CD5F656E-9287-4A90-8441-A2B457C2609D}"/>
    <hyperlink ref="AX580" r:id="rId4124" xr:uid="{C6061993-F928-48C4-8D94-FB59E5486F27}"/>
    <hyperlink ref="AX581" r:id="rId4125" xr:uid="{F46666E4-A1BE-4110-BD99-7FBB2633B653}"/>
    <hyperlink ref="AX582" r:id="rId4126" xr:uid="{72A5A333-CEA6-4966-9EA4-6D90BBC4AFCD}"/>
    <hyperlink ref="AX583" r:id="rId4127" xr:uid="{FCEFD2A2-C460-42F1-BB14-1D2A494B8189}"/>
    <hyperlink ref="AX584" r:id="rId4128" xr:uid="{732B0339-7F2A-4F25-8BB7-15C10AAFE540}"/>
    <hyperlink ref="AX585" r:id="rId4129" xr:uid="{8A237A6D-C3EF-4FCF-B6FD-346AADD5B262}"/>
    <hyperlink ref="AX586" r:id="rId4130" xr:uid="{88064261-56AA-40E4-9842-2891806BDAC6}"/>
    <hyperlink ref="AX587" r:id="rId4131" xr:uid="{6DD7E48F-3163-44F6-87CE-129858E83BA4}"/>
    <hyperlink ref="AX588" r:id="rId4132" xr:uid="{FCB2F077-0CBA-442E-8806-665A66C4D79D}"/>
    <hyperlink ref="AX589" r:id="rId4133" xr:uid="{A3FDECC9-5F06-42E5-B1AD-7812C2391148}"/>
    <hyperlink ref="AX590" r:id="rId4134" xr:uid="{4296F555-596C-468E-B3F1-C3CC04405618}"/>
    <hyperlink ref="AX591" r:id="rId4135" xr:uid="{579147A2-5583-4C38-A18C-1C9686522362}"/>
    <hyperlink ref="AX592" r:id="rId4136" xr:uid="{493C94A3-DD4C-4325-AE20-71BD0EC06BC3}"/>
    <hyperlink ref="AX593" r:id="rId4137" xr:uid="{4B1B4448-9FCB-44FC-91DA-7B6A9C3CF328}"/>
    <hyperlink ref="AX594" r:id="rId4138" xr:uid="{BF775013-5CCA-4A92-A4AE-2E2C079661CE}"/>
    <hyperlink ref="AX595" r:id="rId4139" xr:uid="{A0C8B810-0628-4AE8-9CBA-0392F4B9A08F}"/>
    <hyperlink ref="AX596" r:id="rId4140" xr:uid="{4CE57F6F-9A42-43C2-A355-D6BE5D6910FF}"/>
    <hyperlink ref="AX597" r:id="rId4141" xr:uid="{28A24B92-D214-412C-910F-48CBC6B973EE}"/>
    <hyperlink ref="AX598" r:id="rId4142" xr:uid="{7876DD8A-CBBA-41C2-9622-DEF168C1DFC9}"/>
    <hyperlink ref="AX599" r:id="rId4143" xr:uid="{4C972BE4-6F01-4FCD-9A8D-0F6B4F61105D}"/>
    <hyperlink ref="AX600" r:id="rId4144" xr:uid="{6151E8C6-FA55-4AAB-B73A-E3EDC5E2DF19}"/>
    <hyperlink ref="AX601" r:id="rId4145" xr:uid="{B325964F-AABD-4E6E-926A-C3CFF0665484}"/>
    <hyperlink ref="AX602" r:id="rId4146" xr:uid="{763C01D7-96A1-4618-9EDE-95C19E40C44A}"/>
    <hyperlink ref="AX603" r:id="rId4147" xr:uid="{AB74CA91-6562-4D33-999D-941C65D7CB21}"/>
    <hyperlink ref="AX604" r:id="rId4148" xr:uid="{A4C7E178-5FF8-4D91-9B48-7F069A2D179B}"/>
    <hyperlink ref="AX605" r:id="rId4149" xr:uid="{4FDE9AE9-31D4-4513-9052-BD6B42E8E986}"/>
    <hyperlink ref="AX606" r:id="rId4150" xr:uid="{903502ED-E76B-4CAF-A501-D4CE971E15F8}"/>
    <hyperlink ref="AX607" r:id="rId4151" xr:uid="{64B2BB64-BD5F-4545-BF40-0BDCDF01AB14}"/>
    <hyperlink ref="AX608" r:id="rId4152" xr:uid="{9E6CFDC3-102C-4BFC-9C9F-5328DDCBF1B4}"/>
    <hyperlink ref="AX609" r:id="rId4153" xr:uid="{D274A008-8236-4840-A2D3-D9B42F0AA369}"/>
    <hyperlink ref="AX610" r:id="rId4154" xr:uid="{FAC1B030-AE94-4DA0-B2A4-0CE7450661CA}"/>
    <hyperlink ref="AX611" r:id="rId4155" xr:uid="{2C3A1FF9-433E-4C6C-B148-22B4CAC9B917}"/>
    <hyperlink ref="AX612" r:id="rId4156" xr:uid="{4A93EE54-B9D6-4685-88D0-E3331229388A}"/>
    <hyperlink ref="AX613" r:id="rId4157" xr:uid="{F0B0C579-ABAF-4D68-B51D-121449CCFFE1}"/>
    <hyperlink ref="AX614" r:id="rId4158" xr:uid="{62581E24-E17C-43D3-AEBB-87E92EB27AD1}"/>
    <hyperlink ref="AX615" r:id="rId4159" xr:uid="{4AE77B64-2CCE-4317-981B-40C5A9E62D25}"/>
    <hyperlink ref="AX616" r:id="rId4160" xr:uid="{F9F97BAD-A9A6-4903-B01B-1D5B265C146B}"/>
    <hyperlink ref="AX617" r:id="rId4161" xr:uid="{1D327DA6-376C-46CD-B11C-0469FDCF2254}"/>
    <hyperlink ref="AX618" r:id="rId4162" xr:uid="{8F624FAC-7349-4A00-ACE2-BAC9E18172D1}"/>
    <hyperlink ref="AX619" r:id="rId4163" xr:uid="{854761A6-4937-49E0-B256-23C5DBF56EEB}"/>
    <hyperlink ref="AX620" r:id="rId4164" xr:uid="{615364FC-4841-4C4D-8F83-52CEF7239237}"/>
    <hyperlink ref="AX621" r:id="rId4165" xr:uid="{3BCB15C0-8CED-4A01-9C12-75237082CD89}"/>
    <hyperlink ref="AX622" r:id="rId4166" xr:uid="{940229C8-1BCA-4BA4-85C2-BF97409C57AE}"/>
    <hyperlink ref="AX623" r:id="rId4167" xr:uid="{705ABAA7-6B87-4075-9247-F5D3B2392D60}"/>
    <hyperlink ref="AX624" r:id="rId4168" xr:uid="{32AF489A-2BD6-4713-9E4B-61C9E757E32F}"/>
    <hyperlink ref="AX625" r:id="rId4169" xr:uid="{FF56E430-A829-4087-9424-D58DC9B01471}"/>
    <hyperlink ref="AX626" r:id="rId4170" xr:uid="{3BCCB6A2-A51B-46CC-A4CF-F8892D0BD054}"/>
    <hyperlink ref="AX627" r:id="rId4171" xr:uid="{1E88E2F2-C31A-4AAF-B09B-DD52E50BA620}"/>
    <hyperlink ref="AX628" r:id="rId4172" xr:uid="{8EE8E541-BDC3-4FDB-A42E-CD70E6DA6A7B}"/>
    <hyperlink ref="AX629" r:id="rId4173" xr:uid="{2A5A7DD5-DCBA-4935-9CDB-685B8E9503DD}"/>
    <hyperlink ref="AX630" r:id="rId4174" xr:uid="{0AECF204-A144-435F-8716-21D34BA6ADCE}"/>
    <hyperlink ref="AX631" r:id="rId4175" xr:uid="{467BE13F-A683-4D93-910D-E639A703C9B0}"/>
    <hyperlink ref="AX632" r:id="rId4176" xr:uid="{38DC72A3-DCC8-4F3E-98F4-2A246EA4DAE4}"/>
    <hyperlink ref="AX633" r:id="rId4177" xr:uid="{2CC97415-8EB2-47E7-953A-6A5B11B07511}"/>
    <hyperlink ref="AX634" r:id="rId4178" xr:uid="{00E0F1D6-5DCB-4127-B94B-8834B12EF658}"/>
    <hyperlink ref="AX635" r:id="rId4179" xr:uid="{236FEBF4-A93C-40A3-B26B-566CF6D4B84B}"/>
    <hyperlink ref="AX636" r:id="rId4180" xr:uid="{454F4219-71E8-41FE-A8AB-2171A4E1CB85}"/>
    <hyperlink ref="AX637" r:id="rId4181" xr:uid="{CA31C418-5158-4FE9-9803-A3EE51E56F04}"/>
    <hyperlink ref="AX638" r:id="rId4182" xr:uid="{603A3606-D1CE-45F4-861B-DFA73F8C80FD}"/>
    <hyperlink ref="AX639" r:id="rId4183" xr:uid="{31270C15-71F9-4B37-AB76-E5CED8B44C25}"/>
    <hyperlink ref="AX640" r:id="rId4184" xr:uid="{43DB1F8F-B181-4098-97EB-3279EF4A8D06}"/>
    <hyperlink ref="AX641" r:id="rId4185" xr:uid="{A03A0A6A-0A05-445F-8F9D-9C970D87FDF2}"/>
    <hyperlink ref="AX642" r:id="rId4186" xr:uid="{F6A1AE4C-AF71-40E0-8F9E-C8A3E4D079DD}"/>
    <hyperlink ref="AX643" r:id="rId4187" xr:uid="{6E8D73F3-F446-4C1B-B3C9-1B33E61C8925}"/>
    <hyperlink ref="AX644" r:id="rId4188" xr:uid="{7B77B0B4-5EBD-4FFA-9F62-61D11CDBBEF5}"/>
    <hyperlink ref="AX645" r:id="rId4189" xr:uid="{BE4A50F4-ADA7-43AB-AF51-3485E9DF3104}"/>
    <hyperlink ref="AX646" r:id="rId4190" xr:uid="{3B1702E0-D97F-477D-95D6-7C930C715A9B}"/>
    <hyperlink ref="AX647" r:id="rId4191" xr:uid="{2949B79A-51DC-4F91-983A-1C4643CA1FB8}"/>
    <hyperlink ref="AX648" r:id="rId4192" xr:uid="{60844C85-F44F-4CCE-8F76-58A3799DCA73}"/>
    <hyperlink ref="AX649" r:id="rId4193" xr:uid="{98A5559C-5A61-434B-A1D4-963A382368EE}"/>
    <hyperlink ref="AX650" r:id="rId4194" xr:uid="{2505C134-FED1-4087-BE47-F5E1B31A2D1D}"/>
    <hyperlink ref="AX651" r:id="rId4195" xr:uid="{7810860F-EA03-4DC6-8447-722F49D7FFCC}"/>
    <hyperlink ref="AX652" r:id="rId4196" xr:uid="{BF1B68D4-D005-4604-A3CC-BB4C6FEFF466}"/>
    <hyperlink ref="AX653" r:id="rId4197" xr:uid="{3E8DA6C4-D316-423B-8129-6BFF7594D5F8}"/>
    <hyperlink ref="AX654" r:id="rId4198" xr:uid="{B7B4C960-3598-4EA6-8876-75F516A517DA}"/>
    <hyperlink ref="AX655" r:id="rId4199" xr:uid="{930E1037-BC7A-4D7F-812F-0EBEB5B05250}"/>
    <hyperlink ref="AX656" r:id="rId4200" xr:uid="{3E6DDDE3-5E73-4F4F-A8BB-B737CE95FB02}"/>
    <hyperlink ref="AX657" r:id="rId4201" xr:uid="{C06E9FAC-9AAD-4C91-BC21-909EFAE7FE40}"/>
    <hyperlink ref="AX658" r:id="rId4202" xr:uid="{3CBB7551-0E06-4AD1-ACBE-47F5472EBAD2}"/>
    <hyperlink ref="AX659" r:id="rId4203" xr:uid="{07BC000A-A8D6-4595-A401-2FF21F063EE6}"/>
    <hyperlink ref="AX660" r:id="rId4204" xr:uid="{44EF7813-5ABB-4631-B992-61248806A0D3}"/>
    <hyperlink ref="AX661" r:id="rId4205" xr:uid="{125196C6-E862-4205-AB64-F936FBE750F9}"/>
    <hyperlink ref="AX662" r:id="rId4206" xr:uid="{D449CFEF-3F11-41F3-927C-D9DE89CAEBFB}"/>
    <hyperlink ref="AX663" r:id="rId4207" xr:uid="{880FD179-5717-4812-87FC-6ED3F376AC46}"/>
    <hyperlink ref="AX664" r:id="rId4208" xr:uid="{6B15EE90-0E30-4CCF-8827-8CAE924F1BEE}"/>
    <hyperlink ref="AX665" r:id="rId4209" xr:uid="{43C6BCBC-320D-42D7-9399-980F03697796}"/>
    <hyperlink ref="AX666" r:id="rId4210" xr:uid="{6A7EB6F5-18FD-4B88-83D9-6B4E5B9A2D69}"/>
    <hyperlink ref="AX667" r:id="rId4211" xr:uid="{FBCBDAF2-44D0-4EBA-985C-634BD0275F92}"/>
    <hyperlink ref="AX668" r:id="rId4212" xr:uid="{AACC77B1-575B-44BC-A073-7F9263FCD2B1}"/>
    <hyperlink ref="AX669" r:id="rId4213" xr:uid="{1EFFCA3E-C75A-4BF2-AD60-2AC450254A17}"/>
    <hyperlink ref="AX670" r:id="rId4214" xr:uid="{1AAB5E2B-B078-47D1-8731-EB7E32028BAE}"/>
    <hyperlink ref="AX671" r:id="rId4215" xr:uid="{9A405AC7-4874-4A5B-A287-3C8E08973B07}"/>
    <hyperlink ref="AX672" r:id="rId4216" xr:uid="{2A9E81A5-4DF1-4113-8474-860AAD7465D1}"/>
    <hyperlink ref="AX673" r:id="rId4217" xr:uid="{6EE077AA-E1E5-4ECB-8FCA-DBF606B5D87A}"/>
    <hyperlink ref="AX674" r:id="rId4218" xr:uid="{C4BF09B0-9264-4D3B-B1F5-1E7A28C23A9E}"/>
    <hyperlink ref="AX675" r:id="rId4219" xr:uid="{FF11B529-4C64-489E-8772-4139A0F7DAEF}"/>
    <hyperlink ref="AX676" r:id="rId4220" xr:uid="{77BF60E2-A618-4509-93B4-59BF43127460}"/>
    <hyperlink ref="AX677" r:id="rId4221" xr:uid="{21CB844A-D5FF-4FAF-8FA3-76B0C351A275}"/>
    <hyperlink ref="AX678" r:id="rId4222" xr:uid="{66D85791-9A34-4B50-88B5-EAD917E5834B}"/>
    <hyperlink ref="AX679" r:id="rId4223" xr:uid="{C825399D-83EC-47B2-8405-9A5E18C53E5F}"/>
    <hyperlink ref="AX680" r:id="rId4224" xr:uid="{D69504D8-E8F5-4694-A88D-F1C55B842FBE}"/>
    <hyperlink ref="AX681" r:id="rId4225" xr:uid="{57874B25-FDF8-4EA2-AC34-4AA6BD7C788D}"/>
    <hyperlink ref="AX682" r:id="rId4226" xr:uid="{54CC18AC-5F27-4412-8F2B-7F93A3DC5F21}"/>
    <hyperlink ref="AX683" r:id="rId4227" xr:uid="{693D8B99-E23C-4E7D-98E7-B5FB1EA2E256}"/>
    <hyperlink ref="AX684" r:id="rId4228" xr:uid="{04B428B6-741A-425B-A0ED-AF7AF8EB29B5}"/>
    <hyperlink ref="AX685" r:id="rId4229" xr:uid="{ADABDD4B-88BA-4B29-826A-12CF288BD31D}"/>
    <hyperlink ref="AX686" r:id="rId4230" xr:uid="{DB8A2FF1-D838-42E0-BD18-CEEA647882CA}"/>
    <hyperlink ref="AX687" r:id="rId4231" xr:uid="{278D6DC7-94F6-47C2-B9E8-C4F5839F8FEE}"/>
    <hyperlink ref="AX688" r:id="rId4232" xr:uid="{4E1CFD2A-5AA2-40FC-A3CC-B83A282D2DDF}"/>
    <hyperlink ref="AX689" r:id="rId4233" xr:uid="{DB61D6D3-4600-4731-B619-BAAC6771CC44}"/>
    <hyperlink ref="AX690" r:id="rId4234" xr:uid="{86117C38-B1EB-4D7E-BE23-F3A19D1C477C}"/>
    <hyperlink ref="AX691" r:id="rId4235" xr:uid="{9BE6F280-23AC-40DF-95FC-B1EA798400D3}"/>
    <hyperlink ref="AX692" r:id="rId4236" xr:uid="{5AF211F6-14A8-4582-8454-46B27F4D9A7F}"/>
    <hyperlink ref="AX693" r:id="rId4237" xr:uid="{61F42706-D5B2-4B40-8D12-0E35AC52AB88}"/>
    <hyperlink ref="AX694" r:id="rId4238" xr:uid="{5FA13AED-187C-42F0-A64D-694E52ECE135}"/>
    <hyperlink ref="AX695" r:id="rId4239" xr:uid="{430F6C0B-A156-4BF9-8A05-286584C129EE}"/>
    <hyperlink ref="AX696" r:id="rId4240" xr:uid="{9884CE0D-95CE-43A4-AED0-9B176144C23E}"/>
    <hyperlink ref="AX697" r:id="rId4241" xr:uid="{EEA7838E-93D6-487D-B77F-9930A3C7303B}"/>
    <hyperlink ref="AX698" r:id="rId4242" xr:uid="{D51CBBC6-337E-4B3F-8A50-7B690BBCC8F2}"/>
    <hyperlink ref="AX699" r:id="rId4243" xr:uid="{A5245457-8B25-4E1B-ACD8-7DEBFDA63D68}"/>
    <hyperlink ref="AX700" r:id="rId4244" xr:uid="{8415155F-4410-48C5-8190-D94151304F99}"/>
    <hyperlink ref="AX701" r:id="rId4245" xr:uid="{CE5567EC-276F-4D17-8ED5-83FF008B0EB5}"/>
    <hyperlink ref="AX702" r:id="rId4246" xr:uid="{510E8471-253F-4173-A01E-B98961948810}"/>
    <hyperlink ref="AX703" r:id="rId4247" xr:uid="{AA858131-77FB-4AB0-9D93-992402279085}"/>
    <hyperlink ref="AX704" r:id="rId4248" xr:uid="{23F60B1D-995D-42B4-A18C-67AB279E40B2}"/>
    <hyperlink ref="AX705" r:id="rId4249" xr:uid="{7630408B-9E23-46A0-8260-4EB58F137111}"/>
    <hyperlink ref="AX706" r:id="rId4250" xr:uid="{8EB59246-B338-4394-84D9-F203D80838F5}"/>
    <hyperlink ref="AX707" r:id="rId4251" xr:uid="{D77EFF31-5F19-4057-8766-6BA100227873}"/>
    <hyperlink ref="AX708" r:id="rId4252" xr:uid="{6BF0A5EE-A3A0-479B-884E-F7C79BA1A838}"/>
    <hyperlink ref="AX709" r:id="rId4253" xr:uid="{19C48031-C7EC-48A7-A2E5-E17F425D6AED}"/>
    <hyperlink ref="AX710" r:id="rId4254" xr:uid="{9D3FB9D4-3DCC-436A-A0A0-A4310E6DD16B}"/>
    <hyperlink ref="AX711" r:id="rId4255" xr:uid="{0BF7A52D-BB07-4BFB-BC1F-3A13368EFC03}"/>
    <hyperlink ref="AX712" r:id="rId4256" xr:uid="{D3888B57-0AD2-4FF5-8782-CFA53CB06682}"/>
    <hyperlink ref="AX713" r:id="rId4257" xr:uid="{40F1B9E9-AA88-4826-AFD9-1F0FFF6EA78E}"/>
    <hyperlink ref="AX714" r:id="rId4258" xr:uid="{FF251D1B-7BE9-4474-906D-0AEC28EBC73C}"/>
    <hyperlink ref="AX715" r:id="rId4259" xr:uid="{D33F029D-4AB5-4737-8103-E5936028729C}"/>
    <hyperlink ref="AX716" r:id="rId4260" xr:uid="{B3478943-846E-444C-AB4E-5B6C55BF5CAB}"/>
    <hyperlink ref="AX717" r:id="rId4261" xr:uid="{6B7CA80E-F3EB-4217-B57B-ADAEAB1897B8}"/>
    <hyperlink ref="AX718" r:id="rId4262" xr:uid="{77366DD1-8DD4-41D7-935F-44C2F997D3EB}"/>
    <hyperlink ref="AX719" r:id="rId4263" xr:uid="{6CF9408B-11CB-4305-856F-311B0F955017}"/>
    <hyperlink ref="AX720" r:id="rId4264" xr:uid="{797E97B4-420D-40A7-90B1-316EF4A91DD7}"/>
    <hyperlink ref="AX721" r:id="rId4265" xr:uid="{CFFB509D-7692-4C57-A4D2-C364112E35D3}"/>
    <hyperlink ref="AX722" r:id="rId4266" xr:uid="{21BB4395-F57F-46FD-B058-104649EBEE4B}"/>
    <hyperlink ref="AX723" r:id="rId4267" xr:uid="{E7D9FFD7-3587-476D-81A8-CA8EA76683C3}"/>
    <hyperlink ref="AX724" r:id="rId4268" xr:uid="{6F97D9D7-84D9-4289-A739-5E59FA704A54}"/>
    <hyperlink ref="AX725" r:id="rId4269" xr:uid="{1DA00AB6-9A95-47F7-9990-3658562B5091}"/>
    <hyperlink ref="AX726" r:id="rId4270" xr:uid="{85B80BC5-E650-40C3-A869-11F64FD8F73A}"/>
    <hyperlink ref="AX727" r:id="rId4271" xr:uid="{8A296AC6-9841-4EBA-8975-BBB0A7D48126}"/>
    <hyperlink ref="AX728" r:id="rId4272" xr:uid="{FB0585B0-BCC9-4302-9757-88B1A34CB1A4}"/>
    <hyperlink ref="AX729" r:id="rId4273" xr:uid="{9D128A74-5F51-4C65-82E8-AF217E72BB8A}"/>
    <hyperlink ref="AX730" r:id="rId4274" xr:uid="{D6999905-8ED5-4FE0-BDDD-41F050D19155}"/>
    <hyperlink ref="AX731" r:id="rId4275" xr:uid="{9D0B71CF-8A2B-43E5-9A82-BE59D0693858}"/>
    <hyperlink ref="AX732" r:id="rId4276" xr:uid="{0645AB88-3F8D-4A6D-A1A8-D81CEA9AD2B9}"/>
    <hyperlink ref="AX733" r:id="rId4277" xr:uid="{06CCB3E5-D3D2-4463-B70D-50B9C419D3D6}"/>
    <hyperlink ref="AX734" r:id="rId4278" xr:uid="{3B1D2BB2-7141-4402-A41C-94B13D15F3E7}"/>
    <hyperlink ref="AX735" r:id="rId4279" xr:uid="{96EBE1F5-4C8A-4D5E-B4A3-D50A48A36D81}"/>
    <hyperlink ref="AX736" r:id="rId4280" xr:uid="{8446ABF9-3E69-424B-BB8B-151517655580}"/>
    <hyperlink ref="AX737" r:id="rId4281" xr:uid="{012059A7-7E7F-4616-A797-B250339A1AE3}"/>
    <hyperlink ref="AX738" r:id="rId4282" xr:uid="{D9D27BF9-0B9A-40A4-BFDB-F25F55CC3EB9}"/>
    <hyperlink ref="AX739" r:id="rId4283" xr:uid="{D87D73D8-AFF9-4DC9-9F62-BDA3C30F9DA3}"/>
    <hyperlink ref="AX740" r:id="rId4284" xr:uid="{DDBA74DA-C0E3-4D3E-8FDB-77D8895606D1}"/>
    <hyperlink ref="AX741" r:id="rId4285" xr:uid="{9BC067C4-9B4F-4DA1-9292-46609A42AA77}"/>
    <hyperlink ref="AX742" r:id="rId4286" xr:uid="{0CDC28D8-0429-491E-A2A1-649E4ED69362}"/>
    <hyperlink ref="AX743" r:id="rId4287" xr:uid="{E40D86AF-BC02-4989-80ED-FD9057110DCD}"/>
    <hyperlink ref="AX744" r:id="rId4288" xr:uid="{8A745371-18DC-479F-B8BD-B71880E2B960}"/>
    <hyperlink ref="AX745" r:id="rId4289" xr:uid="{757D7BE0-C1CF-4F8E-8973-4AC7B4E7BF3F}"/>
    <hyperlink ref="AX746" r:id="rId4290" xr:uid="{3AE42872-CD36-4A49-A338-44EBE230EC26}"/>
    <hyperlink ref="AX747" r:id="rId4291" xr:uid="{225DFE73-9F4D-49D4-BDF8-F396AC0D127D}"/>
    <hyperlink ref="AX748" r:id="rId4292" xr:uid="{BDFFA95F-52B2-4092-9AD8-D684E84DDDCA}"/>
    <hyperlink ref="AX749" r:id="rId4293" xr:uid="{021E50C4-D3BE-4985-8457-532B5E1290AE}"/>
    <hyperlink ref="AX750" r:id="rId4294" xr:uid="{BBAB7150-97A3-4C6E-A75F-504F80DB49C3}"/>
    <hyperlink ref="AX751" r:id="rId4295" xr:uid="{01DE3F79-3B91-46B8-947F-6D6CED09E08A}"/>
    <hyperlink ref="AX752" r:id="rId4296" xr:uid="{EC228513-6CBB-4893-8E9F-FC018F9CC7A3}"/>
    <hyperlink ref="AX753" r:id="rId4297" xr:uid="{2B6211D1-3A1C-45C0-AC7F-4AC2D710221E}"/>
    <hyperlink ref="AX754" r:id="rId4298" xr:uid="{1EC4EFEB-D815-44B1-B13D-9EAA54844AEF}"/>
    <hyperlink ref="AX755" r:id="rId4299" xr:uid="{E16D7544-8D6F-45AE-B921-75E6591147A4}"/>
    <hyperlink ref="AX756" r:id="rId4300" xr:uid="{C83CD36F-3D65-42D6-BDAB-1B332AC6B24D}"/>
    <hyperlink ref="AX757" r:id="rId4301" xr:uid="{B868CAE3-7771-4234-9AF6-B422DA35CC85}"/>
    <hyperlink ref="AX758" r:id="rId4302" xr:uid="{EC30BA7B-9DC1-4972-8D41-1A15CC70809E}"/>
    <hyperlink ref="AX759" r:id="rId4303" xr:uid="{85CA39F2-D2DD-4DC2-9C31-DCB98ADD282F}"/>
    <hyperlink ref="AX760" r:id="rId4304" xr:uid="{C706D0AD-6876-415C-AAA4-B6C398D8FDBC}"/>
    <hyperlink ref="AX761" r:id="rId4305" xr:uid="{F3013432-9F53-4E9A-8145-F4B1385B0160}"/>
    <hyperlink ref="AX762" r:id="rId4306" xr:uid="{27D47474-0FDE-4AEC-8957-33695789CD6A}"/>
    <hyperlink ref="AX763" r:id="rId4307" xr:uid="{2113C308-81B4-4E1C-905A-0A047A5A40CF}"/>
    <hyperlink ref="AX764" r:id="rId4308" xr:uid="{D4FD5C81-4E49-42BB-920E-D93CB2AE570B}"/>
    <hyperlink ref="AX765" r:id="rId4309" xr:uid="{7D9C1ABF-6F1E-411C-9CFD-9550E3811BDF}"/>
    <hyperlink ref="AX766" r:id="rId4310" xr:uid="{3160E51F-E587-45AB-A37E-674CB3A8584D}"/>
    <hyperlink ref="AX767" r:id="rId4311" xr:uid="{6F25F826-5E9A-49C7-B56B-9F9063DBDADF}"/>
    <hyperlink ref="AX768" r:id="rId4312" xr:uid="{87938FFA-6CF2-430E-9531-6A9F976254B5}"/>
    <hyperlink ref="AX769" r:id="rId4313" xr:uid="{AB15CC1E-7265-4024-B974-7E3FDF1A3052}"/>
    <hyperlink ref="AX770" r:id="rId4314" xr:uid="{6DA0ACC3-DA0A-4C4E-B411-63A9136C2D49}"/>
    <hyperlink ref="AX771" r:id="rId4315" xr:uid="{57CCCC99-0100-4F4D-8A49-4B3702E2717A}"/>
    <hyperlink ref="AX772" r:id="rId4316" xr:uid="{09573563-48CA-42D7-AD7E-2C5EBDEAEB66}"/>
    <hyperlink ref="AX773" r:id="rId4317" xr:uid="{DA6ECC2E-2581-468D-8F76-A1A7B5F3E5F2}"/>
    <hyperlink ref="AX774" r:id="rId4318" xr:uid="{5501D2DA-4B9C-4C53-B52A-0D1B63AA4FC9}"/>
    <hyperlink ref="AX775" r:id="rId4319" xr:uid="{B95E0927-F0EE-4294-A07C-827490009944}"/>
    <hyperlink ref="AX776" r:id="rId4320" xr:uid="{8F532A0D-5110-4D5B-9F22-DFB53CBC95D4}"/>
    <hyperlink ref="AX777" r:id="rId4321" xr:uid="{310784BA-F84D-4B86-924F-32D91EAE5822}"/>
    <hyperlink ref="AX778" r:id="rId4322" xr:uid="{9436D8FA-515D-4EE1-BA57-54BBA672D7F0}"/>
    <hyperlink ref="AX779" r:id="rId4323" xr:uid="{8A1F37D5-5210-4A86-BD7C-568342C8E305}"/>
    <hyperlink ref="AX780" r:id="rId4324" xr:uid="{34713B49-ADA9-4E00-AC6B-2D6856CE96C0}"/>
    <hyperlink ref="AX781" r:id="rId4325" xr:uid="{EDF97C6F-49C5-42F0-A418-7ECB5585C612}"/>
    <hyperlink ref="AX782" r:id="rId4326" xr:uid="{6F73C08E-7176-4527-A9AC-1D3869548D7E}"/>
    <hyperlink ref="AX783" r:id="rId4327" xr:uid="{693C5E43-B4AD-4314-A713-21340491B81E}"/>
    <hyperlink ref="AX784" r:id="rId4328" xr:uid="{CD1A40A8-34AC-43B8-87C4-51D1260DFE39}"/>
    <hyperlink ref="AX785" r:id="rId4329" xr:uid="{6C4434AA-4A66-4B7A-B34F-E006B7D93A31}"/>
    <hyperlink ref="AX786" r:id="rId4330" xr:uid="{6CF2F6F9-89E0-4BC4-9288-6A37B8B831AF}"/>
    <hyperlink ref="AX787" r:id="rId4331" xr:uid="{16C12418-6443-46C4-8632-F489CB3BA845}"/>
    <hyperlink ref="AX788" r:id="rId4332" xr:uid="{EB2F0AA1-8E11-487A-90C9-419C26A721BD}"/>
    <hyperlink ref="AX789" r:id="rId4333" xr:uid="{69CB8339-BF81-488C-9C8E-A2BE895701A4}"/>
    <hyperlink ref="AX790" r:id="rId4334" xr:uid="{2B4A044F-5D44-42E0-B5B1-8F3AA6C61394}"/>
    <hyperlink ref="AX791" r:id="rId4335" xr:uid="{24BCBDCE-04E1-4578-B072-DEE58B83B3E1}"/>
    <hyperlink ref="AX792" r:id="rId4336" xr:uid="{A0CBEA16-E8DF-4684-95FB-43E370B30025}"/>
    <hyperlink ref="AX793" r:id="rId4337" xr:uid="{F79E5BB4-C289-4B6F-87AB-6026D1D95CFF}"/>
    <hyperlink ref="AX794" r:id="rId4338" xr:uid="{9BD0B83A-DDE7-40FB-8316-F683BC8C86D8}"/>
    <hyperlink ref="AX795" r:id="rId4339" xr:uid="{47845C01-25B0-4EEC-AED6-A12E9EBE02FE}"/>
    <hyperlink ref="AX796" r:id="rId4340" xr:uid="{D2E13D99-89BD-48D0-866B-AA4F0B20CDF4}"/>
    <hyperlink ref="AX797" r:id="rId4341" xr:uid="{33F6C56D-1604-4F91-9FBD-795ED246F103}"/>
    <hyperlink ref="AX798" r:id="rId4342" xr:uid="{28CD2F49-C32B-4E33-81AF-AED13FD63A72}"/>
    <hyperlink ref="AX799" r:id="rId4343" xr:uid="{D1AA437B-03B8-41EB-9D0A-9AF2FC7ABB67}"/>
    <hyperlink ref="AX800" r:id="rId4344" xr:uid="{77822986-0385-4AB5-A96B-BD3C77721C41}"/>
    <hyperlink ref="AX801" r:id="rId4345" xr:uid="{9B238A25-2712-4819-B377-8784622541E2}"/>
    <hyperlink ref="AX802" r:id="rId4346" xr:uid="{5F967EE2-C4C4-4BD3-AA4F-2EB901E14113}"/>
    <hyperlink ref="AX803" r:id="rId4347" xr:uid="{2CFD2232-7791-4F8C-B574-C43FE7529D97}"/>
    <hyperlink ref="AX804" r:id="rId4348" xr:uid="{17155601-0F92-4B21-9FED-811A3498A24A}"/>
    <hyperlink ref="AX805" r:id="rId4349" xr:uid="{3FF9DF62-3E3B-4B16-9B1D-4AA7C2077781}"/>
    <hyperlink ref="AX806" r:id="rId4350" xr:uid="{ABE33CA3-0A0F-456F-A39B-753461F2B5FD}"/>
    <hyperlink ref="AX807" r:id="rId4351" xr:uid="{12DDDC2E-A455-454C-9FFD-7FBF784F123C}"/>
    <hyperlink ref="AX808" r:id="rId4352" xr:uid="{CF54ACF5-43AE-4F18-88A4-E763D078CA3C}"/>
    <hyperlink ref="AX809" r:id="rId4353" xr:uid="{8D0B4FF0-4466-40E6-A7AE-0C00BC4084AF}"/>
    <hyperlink ref="AX810" r:id="rId4354" xr:uid="{EABB52DE-1813-4DA2-8B27-80DD1040736F}"/>
    <hyperlink ref="AX811" r:id="rId4355" xr:uid="{27D78246-DD8F-4E68-9E62-CD4443448788}"/>
    <hyperlink ref="AX812" r:id="rId4356" xr:uid="{11FEF7D7-B46B-4CD2-BB91-6A45A624C4B3}"/>
    <hyperlink ref="AX813" r:id="rId4357" xr:uid="{250403B0-FF36-46A0-B9F6-93155A5F293F}"/>
    <hyperlink ref="AX814" r:id="rId4358" xr:uid="{8A3DC0F2-AB19-4EEB-ADFB-E6BD836365AF}"/>
    <hyperlink ref="AX815" r:id="rId4359" xr:uid="{EFC3FC45-D472-4475-89CF-B46C60E3028D}"/>
    <hyperlink ref="AX816" r:id="rId4360" xr:uid="{7B7B7A78-2944-4DFF-B1B7-8A010B78E357}"/>
    <hyperlink ref="AX817" r:id="rId4361" xr:uid="{2A42F390-7BDB-4BF3-93A9-D7032B42ED73}"/>
    <hyperlink ref="AX818" r:id="rId4362" xr:uid="{B58D04B1-1AED-4312-BCD6-987E36E7656D}"/>
    <hyperlink ref="AX819" r:id="rId4363" xr:uid="{E3BEFC12-E8F5-4F8A-8378-D452325441D2}"/>
    <hyperlink ref="AX820" r:id="rId4364" xr:uid="{3B76FDF4-23C4-4BA4-A18E-E77801172796}"/>
    <hyperlink ref="AX821" r:id="rId4365" xr:uid="{171C9664-30F7-46D2-A7C1-30788677706C}"/>
    <hyperlink ref="AX822" r:id="rId4366" xr:uid="{C5FD795A-D78B-492C-B500-CAD91EFC8D89}"/>
    <hyperlink ref="AX823" r:id="rId4367" xr:uid="{2D8EDD46-1751-4E44-AD6E-93B1482DD58A}"/>
    <hyperlink ref="AX824" r:id="rId4368" xr:uid="{ED0E1B2A-5A4C-4BA2-AE47-EE0DF11A549C}"/>
    <hyperlink ref="AX825" r:id="rId4369" xr:uid="{F4B532B7-97C9-4953-B4BE-34A15E1DE33F}"/>
    <hyperlink ref="AX826" r:id="rId4370" xr:uid="{D0686B17-A391-4285-A4A4-9B757199F3D0}"/>
    <hyperlink ref="AX827" r:id="rId4371" xr:uid="{6DCA08DA-3DAB-4709-80FE-FB63FF2B8A42}"/>
    <hyperlink ref="AX828" r:id="rId4372" xr:uid="{D3606798-95DF-4E54-9900-346E7DFA35ED}"/>
    <hyperlink ref="AX829" r:id="rId4373" xr:uid="{5704A712-9C5A-4AA2-AC2A-0D836B4C36ED}"/>
    <hyperlink ref="AX830" r:id="rId4374" xr:uid="{B619C58A-D739-4CFC-BC30-6F91EB7463BE}"/>
    <hyperlink ref="AX831" r:id="rId4375" xr:uid="{797AFAB4-F653-4E23-846F-0DE59B23A9C8}"/>
    <hyperlink ref="AX832" r:id="rId4376" xr:uid="{D0C29114-C9A3-4F57-B1BD-478B58DA94F8}"/>
    <hyperlink ref="AX833" r:id="rId4377" xr:uid="{C4670066-D20F-49F5-8288-46939151FBFC}"/>
    <hyperlink ref="AX834" r:id="rId4378" xr:uid="{E3A50044-7919-4A43-BD00-1CEB72B841E7}"/>
    <hyperlink ref="AX835" r:id="rId4379" xr:uid="{82564549-E4AB-4BDA-A3B9-2C9D61AF1EDB}"/>
    <hyperlink ref="AX836" r:id="rId4380" xr:uid="{49382422-EF35-4765-83EA-CC8B0CD56FC8}"/>
    <hyperlink ref="AX837" r:id="rId4381" xr:uid="{3B813E24-C04A-4233-9C91-5272F276E095}"/>
    <hyperlink ref="AX838" r:id="rId4382" xr:uid="{1DBCCFF3-30F4-4B94-91F0-C7389981F928}"/>
    <hyperlink ref="AX839" r:id="rId4383" xr:uid="{A4EB9E26-6040-4E9B-8672-A8EE4A1F84D3}"/>
    <hyperlink ref="AX840" r:id="rId4384" xr:uid="{4038490E-10A9-43DB-B5BF-7FD80728C5EC}"/>
    <hyperlink ref="AX841" r:id="rId4385" xr:uid="{5794B770-681F-4D03-9658-F8974ABC95F7}"/>
    <hyperlink ref="AX842" r:id="rId4386" xr:uid="{3B979441-E0FB-40B6-936A-2BC3EEE83D5B}"/>
    <hyperlink ref="AX843" r:id="rId4387" xr:uid="{F4162943-3636-4EB7-95C4-86DD370F73FA}"/>
    <hyperlink ref="AX844" r:id="rId4388" xr:uid="{FD586C36-BA8C-422F-9BD2-7553EFEBE474}"/>
    <hyperlink ref="AX845" r:id="rId4389" xr:uid="{B7EDF274-E02A-4419-92EE-447A73C2BCAE}"/>
    <hyperlink ref="AX846" r:id="rId4390" xr:uid="{3C5100E2-2012-4FFB-B7D1-AFCBFEECBD60}"/>
    <hyperlink ref="AX847" r:id="rId4391" xr:uid="{404EFB02-AE01-4FCA-A46A-5566ECEB7393}"/>
    <hyperlink ref="AX848" r:id="rId4392" xr:uid="{7423C3D3-5D31-4741-B6F8-95CD7FD808D9}"/>
    <hyperlink ref="AX849" r:id="rId4393" xr:uid="{12DF9CD0-4C84-43E8-9B05-F712260188A1}"/>
    <hyperlink ref="AX850" r:id="rId4394" xr:uid="{73458739-0FED-4836-A82F-4E3A1A2E20F3}"/>
    <hyperlink ref="AX851" r:id="rId4395" xr:uid="{195A9454-F88D-490F-B897-E8510230F4BF}"/>
    <hyperlink ref="AX852" r:id="rId4396" xr:uid="{02B3C5A8-FCB9-4330-88EE-D7DE79CF341D}"/>
    <hyperlink ref="AX853" r:id="rId4397" xr:uid="{B0DDB54A-76A4-43BB-A5CE-5F4BEFE02C6D}"/>
    <hyperlink ref="AX854" r:id="rId4398" xr:uid="{0624C8F3-4D50-411C-ACD1-93D1138A8DA1}"/>
    <hyperlink ref="AX855" r:id="rId4399" xr:uid="{03A77BE0-9448-41D4-BDE6-CD716EA2C7FC}"/>
    <hyperlink ref="AX856" r:id="rId4400" xr:uid="{F6C8C8FF-91FA-4723-930F-1060A2FD4255}"/>
    <hyperlink ref="AX857" r:id="rId4401" xr:uid="{986E8685-5D3A-4A0F-9E7A-A6F11D317095}"/>
    <hyperlink ref="AX858" r:id="rId4402" xr:uid="{45E4289E-A9AF-4D88-8ED2-3492086C5604}"/>
    <hyperlink ref="AX859" r:id="rId4403" xr:uid="{E6B2B6D3-7AA5-46AD-A2A3-6FE2E75B0F37}"/>
    <hyperlink ref="AX860" r:id="rId4404" xr:uid="{C49D7AAD-0D6A-419C-8EE5-C03318602F2F}"/>
    <hyperlink ref="AX861" r:id="rId4405" xr:uid="{C09FFF6A-68B1-4F93-A8D0-5FEFBD3FB0DF}"/>
    <hyperlink ref="AX862" r:id="rId4406" xr:uid="{08013849-253F-4034-9A48-DCE0D916275A}"/>
    <hyperlink ref="AX863" r:id="rId4407" xr:uid="{C17A1D3F-05DE-46FB-86D7-C301A14DC320}"/>
    <hyperlink ref="AX864" r:id="rId4408" xr:uid="{E42A83C1-AFF3-4A5E-B6BE-EBE703A94D04}"/>
    <hyperlink ref="AX865" r:id="rId4409" xr:uid="{7F3BFCB6-E52C-430D-A713-1DF47DB8AAA4}"/>
    <hyperlink ref="AX866" r:id="rId4410" xr:uid="{6CEB52A0-64B3-41A0-8C3F-9C67B55E66E0}"/>
    <hyperlink ref="AX867" r:id="rId4411" xr:uid="{7F316CA9-C2CA-4611-96E8-54E64FB046B1}"/>
    <hyperlink ref="AX868" r:id="rId4412" xr:uid="{767CD1CD-1B0A-4A11-A73A-39413041453A}"/>
    <hyperlink ref="AX869" r:id="rId4413" xr:uid="{A8344FA5-2A9E-4D82-967B-A7434581C1C6}"/>
    <hyperlink ref="AX870" r:id="rId4414" xr:uid="{EF1F6602-19A9-40FB-8FA7-B72CE599F700}"/>
    <hyperlink ref="AX871" r:id="rId4415" xr:uid="{8CA6576F-43AE-4373-8B39-159E9E2F2D55}"/>
    <hyperlink ref="AX872" r:id="rId4416" xr:uid="{DB0D646F-26C1-4C5B-A3E4-EE6A70E1C331}"/>
    <hyperlink ref="AX873" r:id="rId4417" xr:uid="{3EB2E625-824B-43C9-84F2-0C5965E4FE0C}"/>
    <hyperlink ref="AX874" r:id="rId4418" xr:uid="{8261BDA8-6891-4F68-B190-977C89EAD4CD}"/>
    <hyperlink ref="AX875" r:id="rId4419" xr:uid="{209460E8-AB3E-4867-B1AD-F521DA4B961A}"/>
    <hyperlink ref="AX876" r:id="rId4420" xr:uid="{9CFCF329-8EB5-4624-BBA0-DCAEF09F46C7}"/>
    <hyperlink ref="AX877" r:id="rId4421" xr:uid="{48E83A00-E7F2-46CD-BB6F-8DF3475B8603}"/>
    <hyperlink ref="AX878" r:id="rId4422" xr:uid="{9F0751F1-22F7-41BF-BFC9-DA98F776E30F}"/>
    <hyperlink ref="AX879" r:id="rId4423" xr:uid="{5788964B-C566-4EA5-A72B-7ADAACC2C52C}"/>
    <hyperlink ref="AX880" r:id="rId4424" xr:uid="{DABE070A-872F-4125-B30F-8F2E6797A489}"/>
    <hyperlink ref="AX881" r:id="rId4425" xr:uid="{234C391F-D8A9-4744-BE3E-272CA7EE92A4}"/>
    <hyperlink ref="AX882" r:id="rId4426" xr:uid="{591575D0-54ED-497E-B36E-2B76E20E9420}"/>
    <hyperlink ref="AX883" r:id="rId4427" xr:uid="{1878792F-6BC9-49AA-AB8F-3A6ABB667CBF}"/>
    <hyperlink ref="AX884" r:id="rId4428" xr:uid="{BE4093BF-D13B-41CF-BD72-FCDC5B8ABFED}"/>
    <hyperlink ref="AX885" r:id="rId4429" xr:uid="{A94793F9-56A4-456E-B0B4-3B0DE3239132}"/>
    <hyperlink ref="AX886" r:id="rId4430" xr:uid="{107A6935-B0B4-4393-B6EB-B2FCB978321C}"/>
    <hyperlink ref="AX887" r:id="rId4431" xr:uid="{C3F60ACD-D354-4C67-AFDE-C8EB32301D69}"/>
    <hyperlink ref="AX888" r:id="rId4432" xr:uid="{FE7D3398-AC10-43D1-A70D-C6CD41E14B96}"/>
    <hyperlink ref="AX889" r:id="rId4433" xr:uid="{86C3257D-91E2-4632-AEBB-76841790DB2F}"/>
    <hyperlink ref="AX890" r:id="rId4434" xr:uid="{672EA537-55DE-4BDD-B073-C1F67DADC3BC}"/>
    <hyperlink ref="AX891" r:id="rId4435" xr:uid="{AE764944-658C-4C46-9D16-AD2B8D16E771}"/>
    <hyperlink ref="AX892" r:id="rId4436" xr:uid="{26B61472-7DDE-485A-9C75-F722F1B3C376}"/>
    <hyperlink ref="AX893" r:id="rId4437" xr:uid="{5DD4AC4C-4559-49B6-B340-3F3EB3FD4401}"/>
    <hyperlink ref="AX894" r:id="rId4438" xr:uid="{7493446A-E758-42B4-A746-8522DC380648}"/>
    <hyperlink ref="AX895" r:id="rId4439" xr:uid="{28B27211-1C35-4278-8044-1230C471210F}"/>
    <hyperlink ref="AX896" r:id="rId4440" xr:uid="{37D26996-6B92-47AD-8DC1-EA2D193A3F72}"/>
    <hyperlink ref="AX897" r:id="rId4441" xr:uid="{9278FF87-76F6-4E32-B68B-B88A97283E8B}"/>
    <hyperlink ref="AX898" r:id="rId4442" xr:uid="{F2A85D27-0A6E-44D7-BF8F-C5353E3D77B5}"/>
    <hyperlink ref="AX899" r:id="rId4443" xr:uid="{66005668-D55E-4426-9E65-8EFDBA7BE06C}"/>
    <hyperlink ref="AX900" r:id="rId4444" xr:uid="{57BA0CE5-AA99-4378-A0CD-E67021AE852C}"/>
    <hyperlink ref="AX901" r:id="rId4445" xr:uid="{F685439E-D9E4-4C85-841E-AB379BE7D45A}"/>
    <hyperlink ref="AX902" r:id="rId4446" xr:uid="{E594AA84-4E9F-4117-823B-299914C4D20F}"/>
    <hyperlink ref="AX903" r:id="rId4447" xr:uid="{FAAC9911-0C75-4E1B-8069-3E41DEF23A14}"/>
    <hyperlink ref="AX904" r:id="rId4448" xr:uid="{40E7AFE4-5986-4DB0-9043-915121918F3B}"/>
    <hyperlink ref="AX905" r:id="rId4449" xr:uid="{29A6FA5C-223D-4250-A818-136BD86577F8}"/>
    <hyperlink ref="AX906" r:id="rId4450" xr:uid="{4C33D4B5-3C88-48A5-A3BB-098C5BE6EFB4}"/>
    <hyperlink ref="AX907" r:id="rId4451" xr:uid="{9A1C2D56-3CD9-4ED8-BB21-8F9178E0A224}"/>
    <hyperlink ref="AX908" r:id="rId4452" xr:uid="{768123E9-7EBF-4286-8524-47CF9E6EEC89}"/>
    <hyperlink ref="AX909" r:id="rId4453" xr:uid="{A9FAD60C-C949-45C9-817E-A1CF7A8D0E0C}"/>
    <hyperlink ref="AX910" r:id="rId4454" xr:uid="{BDF7018D-3894-45A3-B935-30562F834AB2}"/>
    <hyperlink ref="AX911" r:id="rId4455" xr:uid="{7F7FA0BE-F360-4EE6-8B62-0E5D1EFE427C}"/>
    <hyperlink ref="AX912" r:id="rId4456" xr:uid="{E5CFFDC3-2841-453E-AADC-92E6FA5D0B37}"/>
    <hyperlink ref="AX913" r:id="rId4457" xr:uid="{BCCC16EC-EAD9-4C04-853A-B3873595E76F}"/>
    <hyperlink ref="AX914" r:id="rId4458" xr:uid="{4B5F2A47-56BA-4FB9-BD7F-577D637D0122}"/>
    <hyperlink ref="AX915" r:id="rId4459" xr:uid="{BAD5B9C1-B2B2-41AC-8110-4954A4CAC4C1}"/>
    <hyperlink ref="AX916" r:id="rId4460" xr:uid="{581FE9A1-5A25-49E5-981B-019466530D64}"/>
    <hyperlink ref="AX917" r:id="rId4461" xr:uid="{63CCCF30-74C4-4A47-A822-4E605856FDDF}"/>
    <hyperlink ref="AX918" r:id="rId4462" xr:uid="{C6A7E8AD-AC47-41E5-AAF5-02C08825025F}"/>
    <hyperlink ref="AX919" r:id="rId4463" xr:uid="{5F8C00B5-BD93-4300-A9A6-CADC62C423DD}"/>
    <hyperlink ref="AX920" r:id="rId4464" xr:uid="{B8BF82F2-3D06-47E5-B2CD-F48FC16F2F8F}"/>
    <hyperlink ref="AX921" r:id="rId4465" xr:uid="{74B634A2-DA57-4F05-B45A-F2CE8AAF355F}"/>
    <hyperlink ref="AX922" r:id="rId4466" xr:uid="{98DCA2BF-AED3-421E-B159-5C88BA813AF5}"/>
    <hyperlink ref="AX923" r:id="rId4467" xr:uid="{1BB0BEB0-CDCC-4931-8B3E-2ADA9D4D6B7B}"/>
    <hyperlink ref="AX924" r:id="rId4468" xr:uid="{AB6E7314-D09F-4C8B-9F2D-13FB14AF083C}"/>
    <hyperlink ref="AX925" r:id="rId4469" xr:uid="{CCD9DB73-1DA6-483A-9086-8B6962CAD1D4}"/>
    <hyperlink ref="AX926" r:id="rId4470" xr:uid="{56EE276A-B145-45F9-8A56-D02C79C8B617}"/>
    <hyperlink ref="AX927" r:id="rId4471" xr:uid="{4C83D0D2-5813-442C-ABE6-C971386DF6B2}"/>
    <hyperlink ref="AX928" r:id="rId4472" xr:uid="{D51AFDE3-D967-4C55-B23E-A6CC3997859C}"/>
    <hyperlink ref="AX929" r:id="rId4473" xr:uid="{2C1BE5D8-1367-4D9D-B7C5-683C7707C3C9}"/>
    <hyperlink ref="AX930" r:id="rId4474" xr:uid="{741C9ACD-388B-45B0-819A-BB942F4A8CC5}"/>
    <hyperlink ref="AX931" r:id="rId4475" xr:uid="{F48B57AB-7866-4E34-BB01-F98B623908DE}"/>
    <hyperlink ref="AX932" r:id="rId4476" xr:uid="{0AFC7B32-012B-4DE2-B9A3-9427DED8697D}"/>
    <hyperlink ref="AX933" r:id="rId4477" xr:uid="{7A76D2E7-58A9-4FF3-950D-BF3D78A81F97}"/>
    <hyperlink ref="AX934" r:id="rId4478" xr:uid="{904F9EA8-E124-49EC-BF33-70CA7911C6EC}"/>
    <hyperlink ref="AX935" r:id="rId4479" xr:uid="{5B12D799-3E2A-4AA7-8032-D94814379211}"/>
    <hyperlink ref="AX936" r:id="rId4480" xr:uid="{52F4E034-EE4E-4939-9208-9930CFE49BED}"/>
    <hyperlink ref="AX937" r:id="rId4481" xr:uid="{6D5CAFF6-50D7-4E47-A070-B3E31EEFCBF7}"/>
    <hyperlink ref="AX938" r:id="rId4482" xr:uid="{6214C3CC-05D3-4848-8FDD-D1BC486100A5}"/>
    <hyperlink ref="AX939" r:id="rId4483" xr:uid="{5289C0FA-D1E2-480A-A23A-99FD5E87BC1A}"/>
    <hyperlink ref="AX940" r:id="rId4484" xr:uid="{0AAA3374-F32F-4D54-A822-267D42AC2126}"/>
    <hyperlink ref="AX941" r:id="rId4485" xr:uid="{5C98249E-B456-4A28-805F-B30E9B331872}"/>
    <hyperlink ref="AX942" r:id="rId4486" xr:uid="{C1C43509-0F0B-4483-A8F6-2F126AE672F4}"/>
    <hyperlink ref="AX943" r:id="rId4487" xr:uid="{C3E88F9B-80B6-4A42-8A9D-BCE40DC2B9FD}"/>
    <hyperlink ref="AX944" r:id="rId4488" xr:uid="{ED71F59F-2419-46E1-BDA0-F78FD5F3F421}"/>
    <hyperlink ref="AX945" r:id="rId4489" xr:uid="{D5C5675B-7B66-47E1-97D2-C730601C1545}"/>
    <hyperlink ref="AX946" r:id="rId4490" xr:uid="{0EF39D90-177E-4C31-AF33-CB851CB1314E}"/>
    <hyperlink ref="AX947" r:id="rId4491" xr:uid="{BDCB4D4D-02CB-42D2-9B49-AEBF8B0E9769}"/>
    <hyperlink ref="AX948" r:id="rId4492" xr:uid="{5A45DE10-3D4C-48B5-868B-5357DE41A027}"/>
    <hyperlink ref="AX949" r:id="rId4493" xr:uid="{5410BE26-2931-49F8-A6FF-F9B5823B2E93}"/>
    <hyperlink ref="AX950" r:id="rId4494" xr:uid="{55F34920-396A-4788-96D5-A05325BFE1D7}"/>
    <hyperlink ref="AX951" r:id="rId4495" xr:uid="{91BFBD04-08C4-44B1-AFF2-66E6C38A4220}"/>
    <hyperlink ref="AX952" r:id="rId4496" xr:uid="{1706790B-8848-4ECF-A888-56E06C4B4591}"/>
    <hyperlink ref="AX953" r:id="rId4497" xr:uid="{DB96DC14-234D-45C5-80B8-B1D0706E27BD}"/>
    <hyperlink ref="AX954" r:id="rId4498" xr:uid="{EDD1EE60-23B9-4898-B3A0-758C81E90A04}"/>
    <hyperlink ref="AX955" r:id="rId4499" xr:uid="{353BFEE8-7FCE-4525-AE8F-0BCD38660571}"/>
    <hyperlink ref="AX956" r:id="rId4500" xr:uid="{2C8EEAE0-26AF-49FE-9894-C0F0409F40CD}"/>
    <hyperlink ref="AX957" r:id="rId4501" xr:uid="{382B30CD-2917-44F0-A9DF-FC815B913DD9}"/>
    <hyperlink ref="AX958" r:id="rId4502" xr:uid="{E129CF60-4B5B-4A2C-8FDF-A09A964D83BE}"/>
    <hyperlink ref="AX959" r:id="rId4503" xr:uid="{864B526C-A488-4222-ADF5-A52C51FA115A}"/>
    <hyperlink ref="AX960" r:id="rId4504" xr:uid="{C1DC99B1-1D53-4CBE-B9DC-D1AC1C779483}"/>
    <hyperlink ref="AX961" r:id="rId4505" xr:uid="{B028BD14-2C83-4DBB-8671-782DB78AAE2F}"/>
    <hyperlink ref="AX962" r:id="rId4506" xr:uid="{F4335035-711D-467A-9001-C9BAB4BC3988}"/>
    <hyperlink ref="AX963" r:id="rId4507" xr:uid="{9C367CEA-FE8A-4F77-8549-8F0F6F168D8B}"/>
    <hyperlink ref="AX964" r:id="rId4508" xr:uid="{4971ABF1-2919-46B8-9CAC-B85EC5167055}"/>
    <hyperlink ref="AX965" r:id="rId4509" xr:uid="{015CA9FF-8856-432B-BAE2-6BFF48E1EBB5}"/>
    <hyperlink ref="AX966" r:id="rId4510" xr:uid="{DD48BE60-90C9-4F02-A6FD-CC80BDE8CE70}"/>
    <hyperlink ref="AX967" r:id="rId4511" xr:uid="{CA03E399-D2ED-4B63-8A5A-FDAA1B176DE2}"/>
    <hyperlink ref="AX968" r:id="rId4512" xr:uid="{117C7A38-E380-4421-AEF6-E3A66A709EEA}"/>
    <hyperlink ref="AX969" r:id="rId4513" xr:uid="{63700870-C032-4C96-89AA-5268924E0315}"/>
    <hyperlink ref="AX970" r:id="rId4514" xr:uid="{AFEA4BB3-5A95-405D-B3C2-3676FD5D90B8}"/>
    <hyperlink ref="AX971" r:id="rId4515" xr:uid="{C0934483-7E90-423D-8695-BFCFBDF8B23B}"/>
    <hyperlink ref="AX972" r:id="rId4516" xr:uid="{F77BD1D6-9320-4A16-BC75-779DF215C41E}"/>
    <hyperlink ref="AX973" r:id="rId4517" xr:uid="{C7E797DE-68E5-4FDD-881A-BE8062F0FF68}"/>
    <hyperlink ref="AX974" r:id="rId4518" xr:uid="{066EC225-1D48-41EE-B8B2-EAD70B00BAB8}"/>
    <hyperlink ref="AX975" r:id="rId4519" xr:uid="{F60F0947-0252-4E14-AB60-FDCF8F1C6BF2}"/>
    <hyperlink ref="AX976" r:id="rId4520" xr:uid="{F519C120-5F80-4D9A-ACBD-AFB3D3A5E4CA}"/>
    <hyperlink ref="AX977" r:id="rId4521" xr:uid="{B82CAB74-7F93-427B-9153-29DF6625FD69}"/>
    <hyperlink ref="AX978" r:id="rId4522" xr:uid="{4A9CD01B-74BF-43D1-B66A-D926AE177B23}"/>
    <hyperlink ref="AX979" r:id="rId4523" xr:uid="{AAC0103A-EEE4-44D3-B8F4-9D52C9863146}"/>
    <hyperlink ref="AX980" r:id="rId4524" xr:uid="{DF94DF6C-5840-4AFB-B57C-D56AA1B8535A}"/>
    <hyperlink ref="AX981" r:id="rId4525" xr:uid="{5F030209-67FC-4811-8BD0-F58501CD6EF6}"/>
    <hyperlink ref="AX982" r:id="rId4526" xr:uid="{E1A6241B-4822-4922-84E4-F87E4E990465}"/>
    <hyperlink ref="AX983" r:id="rId4527" xr:uid="{C4E9C868-93F7-4764-992A-27FA54029FB7}"/>
    <hyperlink ref="AX984" r:id="rId4528" xr:uid="{F366795A-F5BE-4E8B-A6D2-32D181A67975}"/>
    <hyperlink ref="AX985" r:id="rId4529" xr:uid="{F4B38850-56BD-4018-A0EF-AF66D4ED86A8}"/>
    <hyperlink ref="AX986" r:id="rId4530" xr:uid="{F7FEFE9F-D684-4CA2-B8E4-6EA54778BE00}"/>
    <hyperlink ref="AX987" r:id="rId4531" xr:uid="{86757B39-91FE-4F6C-9481-E8DCBD46F7E3}"/>
    <hyperlink ref="AX988" r:id="rId4532" xr:uid="{EC236B04-6713-4D23-A1E8-D11C223D6807}"/>
    <hyperlink ref="AX989" r:id="rId4533" xr:uid="{C02984EA-5413-4DB7-9D10-9F6CFF6903D4}"/>
    <hyperlink ref="AX990" r:id="rId4534" xr:uid="{E1D98ECA-728E-4894-841B-CF3E8A70DD2A}"/>
    <hyperlink ref="AX991" r:id="rId4535" xr:uid="{179A6101-8108-4084-A557-227AE006DE11}"/>
    <hyperlink ref="AX992" r:id="rId4536" xr:uid="{328F7683-D8DA-4744-8AFA-EC10988B33E8}"/>
    <hyperlink ref="AX993" r:id="rId4537" xr:uid="{DA13A64E-C4DE-4A7D-9C37-CFAEEA244CFA}"/>
    <hyperlink ref="AX994" r:id="rId4538" xr:uid="{72DBA2BF-915B-4E8D-BC2F-1E7955BDB772}"/>
    <hyperlink ref="AX995" r:id="rId4539" xr:uid="{B82C9BA2-F0F3-490D-82D0-83046AE36C58}"/>
    <hyperlink ref="AX996" r:id="rId4540" xr:uid="{B7D66165-5922-4AAE-B043-ABD21B25CC02}"/>
    <hyperlink ref="AX997" r:id="rId4541" xr:uid="{E7071624-861D-4816-B182-8D8184F18524}"/>
    <hyperlink ref="AX998" r:id="rId4542" xr:uid="{F3F4C99D-A6B0-4DF6-9896-395FDCC6CD11}"/>
    <hyperlink ref="AX999" r:id="rId4543" xr:uid="{53576E99-EC24-4971-938B-326D56B09866}"/>
    <hyperlink ref="AX1000" r:id="rId4544" xr:uid="{B5EE7C06-8329-49BF-B2F9-284FDF85AEA0}"/>
    <hyperlink ref="AX1001" r:id="rId4545" xr:uid="{54436DFB-FE47-438F-80F9-C7456702C50B}"/>
    <hyperlink ref="AX1002" r:id="rId4546" xr:uid="{3050C43B-78D1-4073-BB61-7FD988F08275}"/>
    <hyperlink ref="AX1003" r:id="rId4547" xr:uid="{887FFA54-1911-4CB6-8557-98C44810BF94}"/>
    <hyperlink ref="AX1004" r:id="rId4548" xr:uid="{1184A8B6-F02E-4EFE-96C9-EDF12EF751CA}"/>
    <hyperlink ref="AX1005" r:id="rId4549" xr:uid="{E4441A1E-2F87-49C0-A770-3FE06610D680}"/>
    <hyperlink ref="AX1006" r:id="rId4550" xr:uid="{EAF606B8-D813-4F6F-BA77-25108ECE8F4C}"/>
    <hyperlink ref="AX1007" r:id="rId4551" xr:uid="{55DA35BE-E7C8-4A3D-9139-EB5A92C499EB}"/>
    <hyperlink ref="AX1008" r:id="rId4552" xr:uid="{6DDF983F-E2C2-40F4-9F26-967EDF77E3EB}"/>
    <hyperlink ref="AX1009" r:id="rId4553" xr:uid="{FE6F50B4-4BB2-4AE9-A4A9-CA9BE58D11B4}"/>
    <hyperlink ref="AX1010" r:id="rId4554" xr:uid="{8BB04DB8-6AD2-48FB-9B4E-935BD7D809D1}"/>
    <hyperlink ref="AX1011" r:id="rId4555" xr:uid="{C0FABB32-EEB6-4C94-B58C-7E8D17A6F38B}"/>
    <hyperlink ref="AX1012" r:id="rId4556" xr:uid="{15BD0219-3FA8-403E-B7AF-E359CB95FF12}"/>
    <hyperlink ref="AX1013" r:id="rId4557" xr:uid="{4431804C-E01E-4EE3-AF95-D24E22AFED4A}"/>
    <hyperlink ref="AX1014" r:id="rId4558" xr:uid="{BF8242B2-F334-4BF0-9821-CD710BFFE07C}"/>
    <hyperlink ref="AX1015" r:id="rId4559" xr:uid="{A0FC5750-E07F-4F8E-B2E5-9FCFEFB983F8}"/>
    <hyperlink ref="AX1016" r:id="rId4560" xr:uid="{4297232B-B47F-4555-8EE1-E78DDF2EF5FB}"/>
    <hyperlink ref="AX1017" r:id="rId4561" xr:uid="{FB712286-1F9D-4666-896A-69AF5BF8945E}"/>
    <hyperlink ref="AX1018" r:id="rId4562" xr:uid="{4636EADD-BF2A-4A4E-9765-520E924EFEE0}"/>
    <hyperlink ref="AX1019" r:id="rId4563" xr:uid="{DA889D0A-F5BF-49F0-B40F-8E6823E9B989}"/>
    <hyperlink ref="AX1020" r:id="rId4564" xr:uid="{F5D8F3EB-C55E-421F-B256-B45273B3522A}"/>
    <hyperlink ref="AX1021" r:id="rId4565" xr:uid="{595F7C4F-695D-47F7-993D-A61E89E4EE96}"/>
    <hyperlink ref="AX1022" r:id="rId4566" xr:uid="{A1A70335-22E9-414B-A8BB-4C4E514D430D}"/>
    <hyperlink ref="AX1023" r:id="rId4567" xr:uid="{06D82512-9166-4517-97BA-A5229FCB06BE}"/>
    <hyperlink ref="AX1024" r:id="rId4568" xr:uid="{88C4FD30-B4C0-472F-B287-8992D854AF22}"/>
    <hyperlink ref="AX1025" r:id="rId4569" xr:uid="{E29AD64F-1ECF-4497-B10B-9D8D97C369F0}"/>
    <hyperlink ref="AX1026" r:id="rId4570" xr:uid="{5D907C30-527C-45E4-9ADD-A38C52FFF9E8}"/>
    <hyperlink ref="AX1027" r:id="rId4571" xr:uid="{4825C3C5-50E6-4F76-8159-FBE933C89D9E}"/>
    <hyperlink ref="AX1028" r:id="rId4572" xr:uid="{CD85B5C0-A7E1-4EA6-9DE8-01623DD66952}"/>
    <hyperlink ref="AX1029" r:id="rId4573" xr:uid="{F3A3C30B-6FE8-4045-9D43-BCD306F44E47}"/>
    <hyperlink ref="AX1030" r:id="rId4574" xr:uid="{A84EFBC0-307C-47D0-97C7-25EEC1776F41}"/>
    <hyperlink ref="AX1031" r:id="rId4575" xr:uid="{1A0B18A8-CBAE-4B10-87EC-8ABF4BD27226}"/>
    <hyperlink ref="AX1032" r:id="rId4576" xr:uid="{A11148C6-DC23-4B0A-9D79-24DE51E7A8E6}"/>
    <hyperlink ref="AX1033" r:id="rId4577" xr:uid="{277B7BCB-1256-44EC-ABEE-17BE96355BAB}"/>
    <hyperlink ref="AX1034" r:id="rId4578" xr:uid="{9EA69F11-56CF-44DC-87F9-465376DDB33D}"/>
    <hyperlink ref="AX1035" r:id="rId4579" xr:uid="{44335F61-1110-41A4-8D9F-06D1A95ACBDF}"/>
    <hyperlink ref="AX1036" r:id="rId4580" xr:uid="{E613B04C-68A7-43F0-BD3C-4DB818CFAFFD}"/>
    <hyperlink ref="AX1037" r:id="rId4581" xr:uid="{B26B43AB-BCCF-4E32-ADD4-30434ED30F24}"/>
    <hyperlink ref="AX1038" r:id="rId4582" xr:uid="{CB59D314-5ED4-4692-8E6A-65F3551368E1}"/>
    <hyperlink ref="AX1039" r:id="rId4583" xr:uid="{65E1552F-F9CB-4F13-A07D-89DC5C1EAF4F}"/>
    <hyperlink ref="AX1040" r:id="rId4584" xr:uid="{8EEE47E5-11C9-4305-9527-DCB1E3751724}"/>
    <hyperlink ref="AX1041" r:id="rId4585" xr:uid="{DAEBF8CC-963C-4516-BF6A-861C34B6DE01}"/>
    <hyperlink ref="AX1042" r:id="rId4586" xr:uid="{EF91CAF3-44FC-4F23-9D9C-E2D5BCB27703}"/>
    <hyperlink ref="AX1043" r:id="rId4587" xr:uid="{4798067A-B803-421E-9C5C-3D853527864E}"/>
    <hyperlink ref="AX1044" r:id="rId4588" xr:uid="{A999B128-171F-4AEF-B931-A8D792C46797}"/>
    <hyperlink ref="AX1045" r:id="rId4589" xr:uid="{CFCF04AE-2B6A-4442-BB79-D9F40B840CA9}"/>
    <hyperlink ref="AX1046" r:id="rId4590" xr:uid="{53966B84-BE71-4747-9EB0-EFC057223989}"/>
    <hyperlink ref="AX1047" r:id="rId4591" xr:uid="{ECA765FC-055D-463F-B24A-98B3DA1F1E0A}"/>
    <hyperlink ref="AX1048" r:id="rId4592" xr:uid="{9C755DB3-751A-43DC-A1B6-04DD0B812C75}"/>
    <hyperlink ref="AX1049" r:id="rId4593" xr:uid="{4DED4BB8-D137-4EDA-89E9-DA3641147D17}"/>
    <hyperlink ref="AX1050" r:id="rId4594" xr:uid="{C13DC963-C422-40C5-8F09-122666E02285}"/>
    <hyperlink ref="AX1051" r:id="rId4595" xr:uid="{FD848D9E-C83F-411B-B3FD-FAD3F93DFA77}"/>
    <hyperlink ref="AX1052" r:id="rId4596" xr:uid="{FF18B1AB-B4B6-43FB-81C4-DD4289085C5A}"/>
    <hyperlink ref="AX1053" r:id="rId4597" xr:uid="{63C99297-04C2-48E5-A1D9-8B51C885C2E4}"/>
    <hyperlink ref="AX1054" r:id="rId4598" xr:uid="{C261FB0C-8DBB-42C6-9281-7DC6AA2BEFC9}"/>
    <hyperlink ref="AX1055" r:id="rId4599" xr:uid="{BFE30F3F-7631-4955-93CA-80A573600740}"/>
    <hyperlink ref="AX1056" r:id="rId4600" xr:uid="{1ED9276F-2BB9-4611-8596-E76B527051C9}"/>
  </hyperlinks>
  <pageMargins left="0.7" right="0.7" top="0.75" bottom="0.75" header="0.3" footer="0.3"/>
  <pageSetup orientation="portrait" horizontalDpi="0" verticalDpi="0" r:id="rId4601"/>
  <legacyDrawing r:id="rId4602"/>
  <tableParts count="1">
    <tablePart r:id="rId460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4" x14ac:dyDescent="0.55000000000000004"/>
  <cols>
    <col min="1" max="1" width="10.83984375" style="3" bestFit="1" customWidth="1"/>
    <col min="2" max="2" width="16.83984375" style="3" bestFit="1" customWidth="1"/>
    <col min="4" max="5" width="9.15625" customWidth="1"/>
  </cols>
  <sheetData>
    <row r="1" spans="1:1" x14ac:dyDescent="0.55000000000000004">
      <c r="A1" s="3" t="s">
        <v>49</v>
      </c>
    </row>
    <row r="2" spans="1:1" ht="15" customHeight="1" x14ac:dyDescent="0.55000000000000004"/>
    <row r="3" spans="1:1" ht="15" customHeight="1" x14ac:dyDescent="0.55000000000000004">
      <c r="A3" s="32" t="s">
        <v>50</v>
      </c>
    </row>
    <row r="21" spans="4:4" x14ac:dyDescent="0.55000000000000004">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4" x14ac:dyDescent="0.55000000000000004"/>
  <cols>
    <col min="1" max="1" width="9.41796875" style="1" bestFit="1" customWidth="1"/>
    <col min="2" max="2" width="14.26171875" bestFit="1" customWidth="1"/>
    <col min="3" max="3" width="15" bestFit="1" customWidth="1"/>
    <col min="4" max="4" width="11.15625" bestFit="1" customWidth="1"/>
    <col min="5" max="5" width="13" bestFit="1" customWidth="1"/>
    <col min="6" max="6" width="8" bestFit="1" customWidth="1"/>
    <col min="7" max="8" width="13.578125" hidden="1" customWidth="1"/>
    <col min="9" max="9" width="11" hidden="1" customWidth="1"/>
    <col min="10" max="10" width="12.578125" hidden="1" customWidth="1"/>
    <col min="11" max="11" width="11" hidden="1" customWidth="1"/>
    <col min="12" max="12" width="9.68359375" hidden="1" customWidth="1"/>
    <col min="13" max="13" width="13.15625" hidden="1" customWidth="1"/>
    <col min="14" max="15" width="8.41796875" hidden="1" customWidth="1"/>
    <col min="16" max="16" width="18.26171875" hidden="1" customWidth="1"/>
    <col min="17" max="17" width="14.83984375" hidden="1" customWidth="1"/>
    <col min="18" max="18" width="14.578125" hidden="1" customWidth="1"/>
    <col min="19" max="21" width="24.15625" hidden="1" customWidth="1"/>
    <col min="22" max="22" width="21.26171875" hidden="1" customWidth="1"/>
    <col min="23" max="23" width="19.26171875" hidden="1" customWidth="1"/>
    <col min="24" max="24" width="10" hidden="1" customWidth="1"/>
    <col min="25" max="25" width="13" customWidth="1"/>
  </cols>
  <sheetData>
    <row r="1" spans="1:24" x14ac:dyDescent="0.55000000000000004">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55000000000000004">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55000000000000004">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55000000000000004"/>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4" x14ac:dyDescent="0.55000000000000004"/>
  <cols>
    <col min="1" max="1" width="9.41796875" style="1" bestFit="1" customWidth="1"/>
    <col min="2" max="2" width="9.15625" style="1"/>
    <col min="3" max="3" width="11.578125" bestFit="1" customWidth="1"/>
    <col min="4" max="4" width="9.15625" customWidth="1"/>
  </cols>
  <sheetData>
    <row r="1" spans="1:3" x14ac:dyDescent="0.55000000000000004">
      <c r="A1" s="1" t="s">
        <v>144</v>
      </c>
      <c r="B1" s="1" t="s">
        <v>5</v>
      </c>
      <c r="C1" s="1" t="s">
        <v>147</v>
      </c>
    </row>
    <row r="2" spans="1:3" x14ac:dyDescent="0.55000000000000004">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56"/>
  <sheetViews>
    <sheetView workbookViewId="0">
      <selection activeCell="C40" sqref="C40"/>
    </sheetView>
  </sheetViews>
  <sheetFormatPr defaultRowHeight="14.4" x14ac:dyDescent="0.55000000000000004"/>
  <cols>
    <col min="1" max="1" width="43.15625" customWidth="1"/>
    <col min="2" max="2" width="13.83984375" customWidth="1"/>
    <col min="3" max="3" width="9.15625" customWidth="1"/>
    <col min="4" max="4" width="12.83984375" hidden="1" customWidth="1"/>
    <col min="5" max="5" width="19.68359375" hidden="1" customWidth="1"/>
    <col min="6" max="6" width="15.578125" hidden="1" customWidth="1"/>
    <col min="7" max="7" width="22.15625" hidden="1" customWidth="1"/>
    <col min="8" max="8" width="17.15625" hidden="1" customWidth="1"/>
    <col min="9" max="9" width="23.83984375" hidden="1" customWidth="1"/>
    <col min="10" max="10" width="28.26171875" hidden="1" customWidth="1"/>
    <col min="11" max="11" width="34.83984375" hidden="1" customWidth="1"/>
    <col min="12" max="12" width="25" hidden="1" customWidth="1"/>
    <col min="13" max="13" width="31.578125" hidden="1" customWidth="1"/>
    <col min="14" max="14" width="26.578125" hidden="1" customWidth="1"/>
    <col min="15" max="17" width="33.26171875" hidden="1" customWidth="1"/>
    <col min="18" max="18" width="26.578125" hidden="1" customWidth="1"/>
    <col min="19" max="19" width="33" hidden="1" customWidth="1"/>
    <col min="20" max="20" width="19.578125" hidden="1" customWidth="1"/>
    <col min="21" max="21" width="26.15625" hidden="1" customWidth="1"/>
    <col min="22" max="22" width="9.15625" hidden="1" customWidth="1"/>
    <col min="23" max="23" width="34.15625" hidden="1" customWidth="1"/>
    <col min="24" max="24" width="25.15625" hidden="1" customWidth="1"/>
  </cols>
  <sheetData>
    <row r="1" spans="1:24" ht="15" customHeight="1" thickBot="1" x14ac:dyDescent="0.6">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4.7" thickTop="1" x14ac:dyDescent="0.55000000000000004">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57" ca="1" si="0">COUNTIF(INDIRECT(DynamicFilterSourceColumnRange), "&gt;= " &amp; T2) - COUNTIF(INDIRECT(DynamicFilterSourceColumnRange), "&gt;=" &amp; T3)</f>
        <v>#REF!</v>
      </c>
      <c r="W2" t="s">
        <v>124</v>
      </c>
      <c r="X2">
        <f>ROWS(HistogramBins[Degree Bin]) - 1</f>
        <v>55</v>
      </c>
    </row>
    <row r="3" spans="1:24" x14ac:dyDescent="0.55000000000000004">
      <c r="D3" s="34">
        <f t="shared" ref="D3:D26" si="1">D2+($D$57-$D$2)/BinDivisor</f>
        <v>0</v>
      </c>
      <c r="E3" s="3">
        <f>COUNTIF(Vertices[Degree], "&gt;= " &amp; D3) - COUNTIF(Vertices[Degree], "&gt;=" &amp; D4)</f>
        <v>0</v>
      </c>
      <c r="F3" s="41">
        <f t="shared" ref="F3:F26" si="2">F2+($F$57-$F$2)/BinDivisor</f>
        <v>0</v>
      </c>
      <c r="G3" s="42">
        <f>COUNTIF(Vertices[In-Degree], "&gt;= " &amp; F3) - COUNTIF(Vertices[In-Degree], "&gt;=" &amp; F4)</f>
        <v>0</v>
      </c>
      <c r="H3" s="41">
        <f t="shared" ref="H3:H26" si="3">H2+($H$57-$H$2)/BinDivisor</f>
        <v>0</v>
      </c>
      <c r="I3" s="42">
        <f>COUNTIF(Vertices[Out-Degree], "&gt;= " &amp; H3) - COUNTIF(Vertices[Out-Degree], "&gt;=" &amp; H4)</f>
        <v>0</v>
      </c>
      <c r="J3" s="41">
        <f t="shared" ref="J3:J26" si="4">J2+($J$57-$J$2)/BinDivisor</f>
        <v>0</v>
      </c>
      <c r="K3" s="42">
        <f>COUNTIF(Vertices[Betweenness Centrality], "&gt;= " &amp; J3) - COUNTIF(Vertices[Betweenness Centrality], "&gt;=" &amp; J4)</f>
        <v>0</v>
      </c>
      <c r="L3" s="41">
        <f t="shared" ref="L3:L26" si="5">L2+($L$57-$L$2)/BinDivisor</f>
        <v>0</v>
      </c>
      <c r="M3" s="42">
        <f>COUNTIF(Vertices[Closeness Centrality], "&gt;= " &amp; L3) - COUNTIF(Vertices[Closeness Centrality], "&gt;=" &amp; L4)</f>
        <v>0</v>
      </c>
      <c r="N3" s="41">
        <f t="shared" ref="N3:N26" si="6">N2+($N$57-$N$2)/BinDivisor</f>
        <v>0</v>
      </c>
      <c r="O3" s="42">
        <f>COUNTIF(Vertices[Eigenvector Centrality], "&gt;= " &amp; N3) - COUNTIF(Vertices[Eigenvector Centrality], "&gt;=" &amp; N4)</f>
        <v>0</v>
      </c>
      <c r="P3" s="41">
        <f t="shared" ref="P3:P26" si="7">P2+($P$57-$P$2)/BinDivisor</f>
        <v>0</v>
      </c>
      <c r="Q3" s="42">
        <f>COUNTIF(Vertices[PageRank], "&gt;= " &amp; P3) - COUNTIF(Vertices[PageRank], "&gt;=" &amp; P4)</f>
        <v>0</v>
      </c>
      <c r="R3" s="41">
        <f t="shared" ref="R3:R26" si="8">R2+($R$57-$R$2)/BinDivisor</f>
        <v>0</v>
      </c>
      <c r="S3" s="46">
        <f>COUNTIF(Vertices[Clustering Coefficient], "&gt;= " &amp; R3) - COUNTIF(Vertices[Clustering Coefficient], "&gt;=" &amp; R4)</f>
        <v>0</v>
      </c>
      <c r="T3" s="41" t="e">
        <f t="shared" ref="T3:T26" ca="1" si="9">T2+($T$57-$T$2)/BinDivisor</f>
        <v>#REF!</v>
      </c>
      <c r="U3" s="42" t="e">
        <f t="shared" ca="1" si="0"/>
        <v>#REF!</v>
      </c>
      <c r="W3" t="s">
        <v>125</v>
      </c>
      <c r="X3" t="s">
        <v>85</v>
      </c>
    </row>
    <row r="4" spans="1:24" x14ac:dyDescent="0.55000000000000004">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55000000000000004">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55000000000000004">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55000000000000004">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55000000000000004">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55000000000000004">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55000000000000004">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55000000000000004">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55000000000000004">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55000000000000004">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55000000000000004">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55000000000000004">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55000000000000004">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55000000000000004">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55000000000000004">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55000000000000004">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55000000000000004">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55000000000000004">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55000000000000004">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55000000000000004">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55000000000000004">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55000000000000004">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55000000000000004">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55000000000000004">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55000000000000004">
      <c r="D28" s="34">
        <f>D26+($D$57-$D$2)/BinDivisor</f>
        <v>0</v>
      </c>
      <c r="E28" s="3">
        <f>COUNTIF(Vertices[Degree], "&gt;= " &amp; D28) - COUNTIF(Vertices[Degree], "&gt;=" &amp; D40)</f>
        <v>0</v>
      </c>
      <c r="F28" s="41">
        <f>F26+($F$57-$F$2)/BinDivisor</f>
        <v>0</v>
      </c>
      <c r="G28" s="42">
        <f>COUNTIF(Vertices[In-Degree], "&gt;= " &amp; F28) - COUNTIF(Vertices[In-Degree], "&gt;=" &amp; F40)</f>
        <v>0</v>
      </c>
      <c r="H28" s="41">
        <f>H26+($H$57-$H$2)/BinDivisor</f>
        <v>0</v>
      </c>
      <c r="I28" s="42">
        <f>COUNTIF(Vertices[Out-Degree], "&gt;= " &amp; H28) - COUNTIF(Vertices[Out-Degree], "&gt;=" &amp; H40)</f>
        <v>0</v>
      </c>
      <c r="J28" s="41">
        <f>J26+($J$57-$J$2)/BinDivisor</f>
        <v>0</v>
      </c>
      <c r="K28" s="42">
        <f>COUNTIF(Vertices[Betweenness Centrality], "&gt;= " &amp; J28) - COUNTIF(Vertices[Betweenness Centrality], "&gt;=" &amp; J40)</f>
        <v>0</v>
      </c>
      <c r="L28" s="41">
        <f>L26+($L$57-$L$2)/BinDivisor</f>
        <v>0</v>
      </c>
      <c r="M28" s="42">
        <f>COUNTIF(Vertices[Closeness Centrality], "&gt;= " &amp; L28) - COUNTIF(Vertices[Closeness Centrality], "&gt;=" &amp; L40)</f>
        <v>0</v>
      </c>
      <c r="N28" s="41">
        <f>N26+($N$57-$N$2)/BinDivisor</f>
        <v>0</v>
      </c>
      <c r="O28" s="42">
        <f>COUNTIF(Vertices[Eigenvector Centrality], "&gt;= " &amp; N28) - COUNTIF(Vertices[Eigenvector Centrality], "&gt;=" &amp; N40)</f>
        <v>0</v>
      </c>
      <c r="P28" s="41">
        <f>P26+($P$57-$P$2)/BinDivisor</f>
        <v>0</v>
      </c>
      <c r="Q28" s="42">
        <f>COUNTIF(Vertices[PageRank], "&gt;= " &amp; P28) - COUNTIF(Vertices[PageRank], "&gt;=" &amp; P40)</f>
        <v>0</v>
      </c>
      <c r="R28" s="41">
        <f>R26+($R$57-$R$2)/BinDivisor</f>
        <v>0</v>
      </c>
      <c r="S28" s="46">
        <f>COUNTIF(Vertices[Clustering Coefficient], "&gt;= " &amp; R28) - COUNTIF(Vertices[Clustering Coefficient], "&gt;=" &amp; R40)</f>
        <v>0</v>
      </c>
      <c r="T28" s="41" t="e">
        <f ca="1">T26+($T$57-$T$2)/BinDivisor</f>
        <v>#REF!</v>
      </c>
      <c r="U28" s="42" t="e">
        <f ca="1">COUNTIF(INDIRECT(DynamicFilterSourceColumnRange), "&gt;= " &amp; T28) - COUNTIF(INDIRECT(DynamicFilterSourceColumnRange), "&gt;=" &amp; T40)</f>
        <v>#REF!</v>
      </c>
    </row>
    <row r="29" spans="4:21" x14ac:dyDescent="0.55000000000000004">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55000000000000004">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55000000000000004">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55000000000000004">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1:21" x14ac:dyDescent="0.55000000000000004">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1:21" x14ac:dyDescent="0.55000000000000004">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1:21" x14ac:dyDescent="0.55000000000000004">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1:21" x14ac:dyDescent="0.55000000000000004">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1:21" x14ac:dyDescent="0.55000000000000004">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1:21" x14ac:dyDescent="0.55000000000000004">
      <c r="D38" s="34"/>
      <c r="E38" s="3">
        <f>COUNTIF(Vertices[Degree], "&gt;= " &amp; D38) - COUNTIF(Vertices[Degree], "&gt;=" &amp; D40)</f>
        <v>0</v>
      </c>
      <c r="F38" s="66"/>
      <c r="G38" s="67">
        <f>COUNTIF(Vertices[In-Degree], "&gt;= " &amp; F38) - COUNTIF(Vertices[In-Degree], "&gt;=" &amp; F40)</f>
        <v>0</v>
      </c>
      <c r="H38" s="66"/>
      <c r="I38" s="67">
        <f>COUNTIF(Vertices[Out-Degree], "&gt;= " &amp; H38) - COUNTIF(Vertices[Out-Degree], "&gt;=" &amp; H40)</f>
        <v>0</v>
      </c>
      <c r="J38" s="66"/>
      <c r="K38" s="67">
        <f>COUNTIF(Vertices[Betweenness Centrality], "&gt;= " &amp; J38) - COUNTIF(Vertices[Betweenness Centrality], "&gt;=" &amp; J40)</f>
        <v>0</v>
      </c>
      <c r="L38" s="66"/>
      <c r="M38" s="67">
        <f>COUNTIF(Vertices[Closeness Centrality], "&gt;= " &amp; L38) - COUNTIF(Vertices[Closeness Centrality], "&gt;=" &amp; L40)</f>
        <v>0</v>
      </c>
      <c r="N38" s="66"/>
      <c r="O38" s="67">
        <f>COUNTIF(Vertices[Eigenvector Centrality], "&gt;= " &amp; N38) - COUNTIF(Vertices[Eigenvector Centrality], "&gt;=" &amp; N40)</f>
        <v>0</v>
      </c>
      <c r="P38" s="66"/>
      <c r="Q38" s="67">
        <f>COUNTIF(Vertices[Eigenvector Centrality], "&gt;= " &amp; P38) - COUNTIF(Vertices[Eigenvector Centrality], "&gt;=" &amp; P40)</f>
        <v>0</v>
      </c>
      <c r="R38" s="66"/>
      <c r="S38" s="68">
        <f>COUNTIF(Vertices[Clustering Coefficient], "&gt;= " &amp; R38) - COUNTIF(Vertices[Clustering Coefficient], "&gt;=" &amp; R40)</f>
        <v>0</v>
      </c>
      <c r="T38" s="66"/>
      <c r="U38" s="67">
        <f ca="1">COUNTIF(Vertices[Clustering Coefficient], "&gt;= " &amp; T38) - COUNTIF(Vertices[Clustering Coefficient], "&gt;=" &amp; T40)</f>
        <v>0</v>
      </c>
    </row>
    <row r="39" spans="1:21" x14ac:dyDescent="0.55000000000000004">
      <c r="D39" s="34"/>
      <c r="E39" s="3">
        <f>COUNTIF(Vertices[Degree], "&gt;= " &amp; D39) - COUNTIF(Vertices[Degree], "&gt;=" &amp; D40)</f>
        <v>0</v>
      </c>
      <c r="F39" s="66"/>
      <c r="G39" s="67">
        <f>COUNTIF(Vertices[In-Degree], "&gt;= " &amp; F39) - COUNTIF(Vertices[In-Degree], "&gt;=" &amp; F40)</f>
        <v>0</v>
      </c>
      <c r="H39" s="66"/>
      <c r="I39" s="67">
        <f>COUNTIF(Vertices[Out-Degree], "&gt;= " &amp; H39) - COUNTIF(Vertices[Out-Degree], "&gt;=" &amp; H40)</f>
        <v>0</v>
      </c>
      <c r="J39" s="66"/>
      <c r="K39" s="67">
        <f>COUNTIF(Vertices[Betweenness Centrality], "&gt;= " &amp; J39) - COUNTIF(Vertices[Betweenness Centrality], "&gt;=" &amp; J40)</f>
        <v>0</v>
      </c>
      <c r="L39" s="66"/>
      <c r="M39" s="67">
        <f>COUNTIF(Vertices[Closeness Centrality], "&gt;= " &amp; L39) - COUNTIF(Vertices[Closeness Centrality], "&gt;=" &amp; L40)</f>
        <v>0</v>
      </c>
      <c r="N39" s="66"/>
      <c r="O39" s="67">
        <f>COUNTIF(Vertices[Eigenvector Centrality], "&gt;= " &amp; N39) - COUNTIF(Vertices[Eigenvector Centrality], "&gt;=" &amp; N40)</f>
        <v>0</v>
      </c>
      <c r="P39" s="66"/>
      <c r="Q39" s="67">
        <f>COUNTIF(Vertices[Eigenvector Centrality], "&gt;= " &amp; P39) - COUNTIF(Vertices[Eigenvector Centrality], "&gt;=" &amp; P40)</f>
        <v>0</v>
      </c>
      <c r="R39" s="66"/>
      <c r="S39" s="68">
        <f>COUNTIF(Vertices[Clustering Coefficient], "&gt;= " &amp; R39) - COUNTIF(Vertices[Clustering Coefficient], "&gt;=" &amp; R40)</f>
        <v>0</v>
      </c>
      <c r="T39" s="66"/>
      <c r="U39" s="67">
        <f ca="1">COUNTIF(Vertices[Clustering Coefficient], "&gt;= " &amp; T39) - COUNTIF(Vertices[Clustering Coefficient], "&gt;=" &amp; T40)</f>
        <v>0</v>
      </c>
    </row>
    <row r="40" spans="1:21" x14ac:dyDescent="0.55000000000000004">
      <c r="D40" s="34">
        <f>D28+($D$57-$D$2)/BinDivisor</f>
        <v>0</v>
      </c>
      <c r="E40" s="3">
        <f>COUNTIF(Vertices[Degree], "&gt;= " &amp; D40) - COUNTIF(Vertices[Degree], "&gt;=" &amp; D41)</f>
        <v>0</v>
      </c>
      <c r="F40" s="39">
        <f>F28+($F$57-$F$2)/BinDivisor</f>
        <v>0</v>
      </c>
      <c r="G40" s="40">
        <f>COUNTIF(Vertices[In-Degree], "&gt;= " &amp; F40) - COUNTIF(Vertices[In-Degree], "&gt;=" &amp; F41)</f>
        <v>0</v>
      </c>
      <c r="H40" s="39">
        <f>H28+($H$57-$H$2)/BinDivisor</f>
        <v>0</v>
      </c>
      <c r="I40" s="40">
        <f>COUNTIF(Vertices[Out-Degree], "&gt;= " &amp; H40) - COUNTIF(Vertices[Out-Degree], "&gt;=" &amp; H41)</f>
        <v>0</v>
      </c>
      <c r="J40" s="39">
        <f>J28+($J$57-$J$2)/BinDivisor</f>
        <v>0</v>
      </c>
      <c r="K40" s="40">
        <f>COUNTIF(Vertices[Betweenness Centrality], "&gt;= " &amp; J40) - COUNTIF(Vertices[Betweenness Centrality], "&gt;=" &amp; J41)</f>
        <v>0</v>
      </c>
      <c r="L40" s="39">
        <f>L28+($L$57-$L$2)/BinDivisor</f>
        <v>0</v>
      </c>
      <c r="M40" s="40">
        <f>COUNTIF(Vertices[Closeness Centrality], "&gt;= " &amp; L40) - COUNTIF(Vertices[Closeness Centrality], "&gt;=" &amp; L41)</f>
        <v>0</v>
      </c>
      <c r="N40" s="39">
        <f>N28+($N$57-$N$2)/BinDivisor</f>
        <v>0</v>
      </c>
      <c r="O40" s="40">
        <f>COUNTIF(Vertices[Eigenvector Centrality], "&gt;= " &amp; N40) - COUNTIF(Vertices[Eigenvector Centrality], "&gt;=" &amp; N41)</f>
        <v>0</v>
      </c>
      <c r="P40" s="39">
        <f>P28+($P$57-$P$2)/BinDivisor</f>
        <v>0</v>
      </c>
      <c r="Q40" s="40">
        <f>COUNTIF(Vertices[PageRank], "&gt;= " &amp; P40) - COUNTIF(Vertices[PageRank], "&gt;=" &amp; P41)</f>
        <v>0</v>
      </c>
      <c r="R40" s="39">
        <f>R28+($R$57-$R$2)/BinDivisor</f>
        <v>0</v>
      </c>
      <c r="S40" s="45">
        <f>COUNTIF(Vertices[Clustering Coefficient], "&gt;= " &amp; R40) - COUNTIF(Vertices[Clustering Coefficient], "&gt;=" &amp; R41)</f>
        <v>0</v>
      </c>
      <c r="T40" s="39" t="e">
        <f ca="1">T28+($T$57-$T$2)/BinDivisor</f>
        <v>#REF!</v>
      </c>
      <c r="U40" s="40" t="e">
        <f t="shared" ca="1" si="0"/>
        <v>#REF!</v>
      </c>
    </row>
    <row r="41" spans="1:21" x14ac:dyDescent="0.55000000000000004">
      <c r="A41" t="s">
        <v>163</v>
      </c>
      <c r="B41" t="s">
        <v>17</v>
      </c>
      <c r="D41" s="34">
        <f t="shared" ref="D41:D56" si="10">D40+($D$57-$D$2)/BinDivisor</f>
        <v>0</v>
      </c>
      <c r="E41" s="3">
        <f>COUNTIF(Vertices[Degree], "&gt;= " &amp; D41) - COUNTIF(Vertices[Degree], "&gt;=" &amp; D42)</f>
        <v>0</v>
      </c>
      <c r="F41" s="41">
        <f t="shared" ref="F41:F56" si="11">F40+($F$57-$F$2)/BinDivisor</f>
        <v>0</v>
      </c>
      <c r="G41" s="42">
        <f>COUNTIF(Vertices[In-Degree], "&gt;= " &amp; F41) - COUNTIF(Vertices[In-Degree], "&gt;=" &amp; F42)</f>
        <v>0</v>
      </c>
      <c r="H41" s="41">
        <f t="shared" ref="H41:H56" si="12">H40+($H$57-$H$2)/BinDivisor</f>
        <v>0</v>
      </c>
      <c r="I41" s="42">
        <f>COUNTIF(Vertices[Out-Degree], "&gt;= " &amp; H41) - COUNTIF(Vertices[Out-Degree], "&gt;=" &amp; H42)</f>
        <v>0</v>
      </c>
      <c r="J41" s="41">
        <f t="shared" ref="J41:J56" si="13">J40+($J$57-$J$2)/BinDivisor</f>
        <v>0</v>
      </c>
      <c r="K41" s="42">
        <f>COUNTIF(Vertices[Betweenness Centrality], "&gt;= " &amp; J41) - COUNTIF(Vertices[Betweenness Centrality], "&gt;=" &amp; J42)</f>
        <v>0</v>
      </c>
      <c r="L41" s="41">
        <f t="shared" ref="L41:L56" si="14">L40+($L$57-$L$2)/BinDivisor</f>
        <v>0</v>
      </c>
      <c r="M41" s="42">
        <f>COUNTIF(Vertices[Closeness Centrality], "&gt;= " &amp; L41) - COUNTIF(Vertices[Closeness Centrality], "&gt;=" &amp; L42)</f>
        <v>0</v>
      </c>
      <c r="N41" s="41">
        <f t="shared" ref="N41:N56" si="15">N40+($N$57-$N$2)/BinDivisor</f>
        <v>0</v>
      </c>
      <c r="O41" s="42">
        <f>COUNTIF(Vertices[Eigenvector Centrality], "&gt;= " &amp; N41) - COUNTIF(Vertices[Eigenvector Centrality], "&gt;=" &amp; N42)</f>
        <v>0</v>
      </c>
      <c r="P41" s="41">
        <f t="shared" ref="P41:P56" si="16">P40+($P$57-$P$2)/BinDivisor</f>
        <v>0</v>
      </c>
      <c r="Q41" s="42">
        <f>COUNTIF(Vertices[PageRank], "&gt;= " &amp; P41) - COUNTIF(Vertices[PageRank], "&gt;=" &amp; P42)</f>
        <v>0</v>
      </c>
      <c r="R41" s="41">
        <f t="shared" ref="R41:R56" si="17">R40+($R$57-$R$2)/BinDivisor</f>
        <v>0</v>
      </c>
      <c r="S41" s="46">
        <f>COUNTIF(Vertices[Clustering Coefficient], "&gt;= " &amp; R41) - COUNTIF(Vertices[Clustering Coefficient], "&gt;=" &amp; R42)</f>
        <v>0</v>
      </c>
      <c r="T41" s="41" t="e">
        <f t="shared" ref="T41:T56" ca="1" si="18">T40+($T$57-$T$2)/BinDivisor</f>
        <v>#REF!</v>
      </c>
      <c r="U41" s="42" t="e">
        <f t="shared" ca="1" si="0"/>
        <v>#REF!</v>
      </c>
    </row>
    <row r="42" spans="1:21" x14ac:dyDescent="0.55000000000000004">
      <c r="A42" s="35"/>
      <c r="B42" s="35"/>
      <c r="D42" s="34">
        <f t="shared" si="10"/>
        <v>0</v>
      </c>
      <c r="E42" s="3">
        <f>COUNTIF(Vertices[Degree], "&gt;= " &amp; D42) - COUNTIF(Vertices[Degree], "&gt;=" &amp; D43)</f>
        <v>0</v>
      </c>
      <c r="F42" s="39">
        <f t="shared" si="11"/>
        <v>0</v>
      </c>
      <c r="G42" s="40">
        <f>COUNTIF(Vertices[In-Degree], "&gt;= " &amp; F42) - COUNTIF(Vertices[In-Degree], "&gt;=" &amp; F43)</f>
        <v>0</v>
      </c>
      <c r="H42" s="39">
        <f t="shared" si="12"/>
        <v>0</v>
      </c>
      <c r="I42" s="40">
        <f>COUNTIF(Vertices[Out-Degree], "&gt;= " &amp; H42) - COUNTIF(Vertices[Out-Degree], "&gt;=" &amp; H43)</f>
        <v>0</v>
      </c>
      <c r="J42" s="39">
        <f t="shared" si="13"/>
        <v>0</v>
      </c>
      <c r="K42" s="40">
        <f>COUNTIF(Vertices[Betweenness Centrality], "&gt;= " &amp; J42) - COUNTIF(Vertices[Betweenness Centrality], "&gt;=" &amp; J43)</f>
        <v>0</v>
      </c>
      <c r="L42" s="39">
        <f t="shared" si="14"/>
        <v>0</v>
      </c>
      <c r="M42" s="40">
        <f>COUNTIF(Vertices[Closeness Centrality], "&gt;= " &amp; L42) - COUNTIF(Vertices[Closeness Centrality], "&gt;=" &amp; L43)</f>
        <v>0</v>
      </c>
      <c r="N42" s="39">
        <f t="shared" si="15"/>
        <v>0</v>
      </c>
      <c r="O42" s="40">
        <f>COUNTIF(Vertices[Eigenvector Centrality], "&gt;= " &amp; N42) - COUNTIF(Vertices[Eigenvector Centrality], "&gt;=" &amp; N43)</f>
        <v>0</v>
      </c>
      <c r="P42" s="39">
        <f t="shared" si="16"/>
        <v>0</v>
      </c>
      <c r="Q42" s="40">
        <f>COUNTIF(Vertices[PageRank], "&gt;= " &amp; P42) - COUNTIF(Vertices[PageRank], "&gt;=" &amp; P43)</f>
        <v>0</v>
      </c>
      <c r="R42" s="39">
        <f t="shared" si="17"/>
        <v>0</v>
      </c>
      <c r="S42" s="45">
        <f>COUNTIF(Vertices[Clustering Coefficient], "&gt;= " &amp; R42) - COUNTIF(Vertices[Clustering Coefficient], "&gt;=" &amp; R43)</f>
        <v>0</v>
      </c>
      <c r="T42" s="39" t="e">
        <f t="shared" ca="1" si="18"/>
        <v>#REF!</v>
      </c>
      <c r="U42" s="40" t="e">
        <f t="shared" ca="1" si="0"/>
        <v>#REF!</v>
      </c>
    </row>
    <row r="43" spans="1:21" x14ac:dyDescent="0.55000000000000004">
      <c r="D43" s="34">
        <f t="shared" si="10"/>
        <v>0</v>
      </c>
      <c r="E43" s="3">
        <f>COUNTIF(Vertices[Degree], "&gt;= " &amp; D43) - COUNTIF(Vertices[Degree], "&gt;=" &amp; D44)</f>
        <v>0</v>
      </c>
      <c r="F43" s="41">
        <f t="shared" si="11"/>
        <v>0</v>
      </c>
      <c r="G43" s="42">
        <f>COUNTIF(Vertices[In-Degree], "&gt;= " &amp; F43) - COUNTIF(Vertices[In-Degree], "&gt;=" &amp; F44)</f>
        <v>0</v>
      </c>
      <c r="H43" s="41">
        <f t="shared" si="12"/>
        <v>0</v>
      </c>
      <c r="I43" s="42">
        <f>COUNTIF(Vertices[Out-Degree], "&gt;= " &amp; H43) - COUNTIF(Vertices[Out-Degree], "&gt;=" &amp; H44)</f>
        <v>0</v>
      </c>
      <c r="J43" s="41">
        <f t="shared" si="13"/>
        <v>0</v>
      </c>
      <c r="K43" s="42">
        <f>COUNTIF(Vertices[Betweenness Centrality], "&gt;= " &amp; J43) - COUNTIF(Vertices[Betweenness Centrality], "&gt;=" &amp; J44)</f>
        <v>0</v>
      </c>
      <c r="L43" s="41">
        <f t="shared" si="14"/>
        <v>0</v>
      </c>
      <c r="M43" s="42">
        <f>COUNTIF(Vertices[Closeness Centrality], "&gt;= " &amp; L43) - COUNTIF(Vertices[Closeness Centrality], "&gt;=" &amp; L44)</f>
        <v>0</v>
      </c>
      <c r="N43" s="41">
        <f t="shared" si="15"/>
        <v>0</v>
      </c>
      <c r="O43" s="42">
        <f>COUNTIF(Vertices[Eigenvector Centrality], "&gt;= " &amp; N43) - COUNTIF(Vertices[Eigenvector Centrality], "&gt;=" &amp; N44)</f>
        <v>0</v>
      </c>
      <c r="P43" s="41">
        <f t="shared" si="16"/>
        <v>0</v>
      </c>
      <c r="Q43" s="42">
        <f>COUNTIF(Vertices[PageRank], "&gt;= " &amp; P43) - COUNTIF(Vertices[PageRank], "&gt;=" &amp; P44)</f>
        <v>0</v>
      </c>
      <c r="R43" s="41">
        <f t="shared" si="17"/>
        <v>0</v>
      </c>
      <c r="S43" s="46">
        <f>COUNTIF(Vertices[Clustering Coefficient], "&gt;= " &amp; R43) - COUNTIF(Vertices[Clustering Coefficient], "&gt;=" &amp; R44)</f>
        <v>0</v>
      </c>
      <c r="T43" s="41" t="e">
        <f t="shared" ca="1" si="18"/>
        <v>#REF!</v>
      </c>
      <c r="U43" s="42" t="e">
        <f t="shared" ca="1" si="0"/>
        <v>#REF!</v>
      </c>
    </row>
    <row r="44" spans="1:21" x14ac:dyDescent="0.55000000000000004">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1:21" x14ac:dyDescent="0.55000000000000004">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1:21" x14ac:dyDescent="0.55000000000000004">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1:21" x14ac:dyDescent="0.55000000000000004">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1:21" x14ac:dyDescent="0.55000000000000004">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55000000000000004">
      <c r="D49" s="34">
        <f t="shared" si="10"/>
        <v>0</v>
      </c>
      <c r="E49" s="3">
        <f>COUNTIF(Vertices[Degree], "&gt;= " &amp; D49) - COUNTIF(Vertices[Degree], "&gt;=" &amp; D50)</f>
        <v>0</v>
      </c>
      <c r="F49" s="41">
        <f t="shared" si="11"/>
        <v>0</v>
      </c>
      <c r="G49" s="42">
        <f>COUNTIF(Vertices[In-Degree], "&gt;= " &amp; F49) - COUNTIF(Vertices[In-Degree], "&gt;=" &amp; F50)</f>
        <v>0</v>
      </c>
      <c r="H49" s="41">
        <f t="shared" si="12"/>
        <v>0</v>
      </c>
      <c r="I49" s="42">
        <f>COUNTIF(Vertices[Out-Degree], "&gt;= " &amp; H49) - COUNTIF(Vertices[Out-Degree], "&gt;=" &amp; H50)</f>
        <v>0</v>
      </c>
      <c r="J49" s="41">
        <f t="shared" si="13"/>
        <v>0</v>
      </c>
      <c r="K49" s="42">
        <f>COUNTIF(Vertices[Betweenness Centrality], "&gt;= " &amp; J49) - COUNTIF(Vertices[Betweenness Centrality], "&gt;=" &amp; J50)</f>
        <v>0</v>
      </c>
      <c r="L49" s="41">
        <f t="shared" si="14"/>
        <v>0</v>
      </c>
      <c r="M49" s="42">
        <f>COUNTIF(Vertices[Closeness Centrality], "&gt;= " &amp; L49) - COUNTIF(Vertices[Closeness Centrality], "&gt;=" &amp; L50)</f>
        <v>0</v>
      </c>
      <c r="N49" s="41">
        <f t="shared" si="15"/>
        <v>0</v>
      </c>
      <c r="O49" s="42">
        <f>COUNTIF(Vertices[Eigenvector Centrality], "&gt;= " &amp; N49) - COUNTIF(Vertices[Eigenvector Centrality], "&gt;=" &amp; N50)</f>
        <v>0</v>
      </c>
      <c r="P49" s="41">
        <f t="shared" si="16"/>
        <v>0</v>
      </c>
      <c r="Q49" s="42">
        <f>COUNTIF(Vertices[PageRank], "&gt;= " &amp; P49) - COUNTIF(Vertices[PageRank], "&gt;=" &amp; P50)</f>
        <v>0</v>
      </c>
      <c r="R49" s="41">
        <f t="shared" si="17"/>
        <v>0</v>
      </c>
      <c r="S49" s="46">
        <f>COUNTIF(Vertices[Clustering Coefficient], "&gt;= " &amp; R49) - COUNTIF(Vertices[Clustering Coefficient], "&gt;=" &amp; R50)</f>
        <v>0</v>
      </c>
      <c r="T49" s="41" t="e">
        <f t="shared" ca="1" si="18"/>
        <v>#REF!</v>
      </c>
      <c r="U49" s="42" t="e">
        <f t="shared" ca="1" si="0"/>
        <v>#REF!</v>
      </c>
    </row>
    <row r="50" spans="1:21" x14ac:dyDescent="0.55000000000000004">
      <c r="D50" s="34">
        <f t="shared" si="10"/>
        <v>0</v>
      </c>
      <c r="E50" s="3">
        <f>COUNTIF(Vertices[Degree], "&gt;= " &amp; D50) - COUNTIF(Vertices[Degree], "&gt;=" &amp; D51)</f>
        <v>0</v>
      </c>
      <c r="F50" s="39">
        <f t="shared" si="11"/>
        <v>0</v>
      </c>
      <c r="G50" s="40">
        <f>COUNTIF(Vertices[In-Degree], "&gt;= " &amp; F50) - COUNTIF(Vertices[In-Degree], "&gt;=" &amp; F51)</f>
        <v>0</v>
      </c>
      <c r="H50" s="39">
        <f t="shared" si="12"/>
        <v>0</v>
      </c>
      <c r="I50" s="40">
        <f>COUNTIF(Vertices[Out-Degree], "&gt;= " &amp; H50) - COUNTIF(Vertices[Out-Degree], "&gt;=" &amp; H51)</f>
        <v>0</v>
      </c>
      <c r="J50" s="39">
        <f t="shared" si="13"/>
        <v>0</v>
      </c>
      <c r="K50" s="40">
        <f>COUNTIF(Vertices[Betweenness Centrality], "&gt;= " &amp; J50) - COUNTIF(Vertices[Betweenness Centrality], "&gt;=" &amp; J51)</f>
        <v>0</v>
      </c>
      <c r="L50" s="39">
        <f t="shared" si="14"/>
        <v>0</v>
      </c>
      <c r="M50" s="40">
        <f>COUNTIF(Vertices[Closeness Centrality], "&gt;= " &amp; L50) - COUNTIF(Vertices[Closeness Centrality], "&gt;=" &amp; L51)</f>
        <v>0</v>
      </c>
      <c r="N50" s="39">
        <f t="shared" si="15"/>
        <v>0</v>
      </c>
      <c r="O50" s="40">
        <f>COUNTIF(Vertices[Eigenvector Centrality], "&gt;= " &amp; N50) - COUNTIF(Vertices[Eigenvector Centrality], "&gt;=" &amp; N51)</f>
        <v>0</v>
      </c>
      <c r="P50" s="39">
        <f t="shared" si="16"/>
        <v>0</v>
      </c>
      <c r="Q50" s="40">
        <f>COUNTIF(Vertices[PageRank], "&gt;= " &amp; P50) - COUNTIF(Vertices[PageRank], "&gt;=" &amp; P51)</f>
        <v>0</v>
      </c>
      <c r="R50" s="39">
        <f t="shared" si="17"/>
        <v>0</v>
      </c>
      <c r="S50" s="45">
        <f>COUNTIF(Vertices[Clustering Coefficient], "&gt;= " &amp; R50) - COUNTIF(Vertices[Clustering Coefficient], "&gt;=" &amp; R51)</f>
        <v>0</v>
      </c>
      <c r="T50" s="39" t="e">
        <f t="shared" ca="1" si="18"/>
        <v>#REF!</v>
      </c>
      <c r="U50" s="40" t="e">
        <f t="shared" ca="1" si="0"/>
        <v>#REF!</v>
      </c>
    </row>
    <row r="51" spans="1:21" x14ac:dyDescent="0.55000000000000004">
      <c r="D51" s="34">
        <f t="shared" si="10"/>
        <v>0</v>
      </c>
      <c r="E51" s="3">
        <f>COUNTIF(Vertices[Degree], "&gt;= " &amp; D51) - COUNTIF(Vertices[Degree], "&gt;=" &amp; D52)</f>
        <v>0</v>
      </c>
      <c r="F51" s="41">
        <f t="shared" si="11"/>
        <v>0</v>
      </c>
      <c r="G51" s="42">
        <f>COUNTIF(Vertices[In-Degree], "&gt;= " &amp; F51) - COUNTIF(Vertices[In-Degree], "&gt;=" &amp; F52)</f>
        <v>0</v>
      </c>
      <c r="H51" s="41">
        <f t="shared" si="12"/>
        <v>0</v>
      </c>
      <c r="I51" s="42">
        <f>COUNTIF(Vertices[Out-Degree], "&gt;= " &amp; H51) - COUNTIF(Vertices[Out-Degree], "&gt;=" &amp; H52)</f>
        <v>0</v>
      </c>
      <c r="J51" s="41">
        <f t="shared" si="13"/>
        <v>0</v>
      </c>
      <c r="K51" s="42">
        <f>COUNTIF(Vertices[Betweenness Centrality], "&gt;= " &amp; J51) - COUNTIF(Vertices[Betweenness Centrality], "&gt;=" &amp; J52)</f>
        <v>0</v>
      </c>
      <c r="L51" s="41">
        <f t="shared" si="14"/>
        <v>0</v>
      </c>
      <c r="M51" s="42">
        <f>COUNTIF(Vertices[Closeness Centrality], "&gt;= " &amp; L51) - COUNTIF(Vertices[Closeness Centrality], "&gt;=" &amp; L52)</f>
        <v>0</v>
      </c>
      <c r="N51" s="41">
        <f t="shared" si="15"/>
        <v>0</v>
      </c>
      <c r="O51" s="42">
        <f>COUNTIF(Vertices[Eigenvector Centrality], "&gt;= " &amp; N51) - COUNTIF(Vertices[Eigenvector Centrality], "&gt;=" &amp; N52)</f>
        <v>0</v>
      </c>
      <c r="P51" s="41">
        <f t="shared" si="16"/>
        <v>0</v>
      </c>
      <c r="Q51" s="42">
        <f>COUNTIF(Vertices[PageRank], "&gt;= " &amp; P51) - COUNTIF(Vertices[PageRank], "&gt;=" &amp; P52)</f>
        <v>0</v>
      </c>
      <c r="R51" s="41">
        <f t="shared" si="17"/>
        <v>0</v>
      </c>
      <c r="S51" s="46">
        <f>COUNTIF(Vertices[Clustering Coefficient], "&gt;= " &amp; R51) - COUNTIF(Vertices[Clustering Coefficient], "&gt;=" &amp; R52)</f>
        <v>0</v>
      </c>
      <c r="T51" s="41" t="e">
        <f t="shared" ca="1" si="18"/>
        <v>#REF!</v>
      </c>
      <c r="U51" s="42" t="e">
        <f t="shared" ca="1" si="0"/>
        <v>#REF!</v>
      </c>
    </row>
    <row r="52" spans="1:21" x14ac:dyDescent="0.55000000000000004">
      <c r="D52" s="34">
        <f t="shared" si="10"/>
        <v>0</v>
      </c>
      <c r="E52" s="3">
        <f>COUNTIF(Vertices[Degree], "&gt;= " &amp; D52) - COUNTIF(Vertices[Degree], "&gt;=" &amp; D53)</f>
        <v>0</v>
      </c>
      <c r="F52" s="39">
        <f t="shared" si="11"/>
        <v>0</v>
      </c>
      <c r="G52" s="40">
        <f>COUNTIF(Vertices[In-Degree], "&gt;= " &amp; F52) - COUNTIF(Vertices[In-Degree], "&gt;=" &amp; F53)</f>
        <v>0</v>
      </c>
      <c r="H52" s="39">
        <f t="shared" si="12"/>
        <v>0</v>
      </c>
      <c r="I52" s="40">
        <f>COUNTIF(Vertices[Out-Degree], "&gt;= " &amp; H52) - COUNTIF(Vertices[Out-Degree], "&gt;=" &amp; H53)</f>
        <v>0</v>
      </c>
      <c r="J52" s="39">
        <f t="shared" si="13"/>
        <v>0</v>
      </c>
      <c r="K52" s="40">
        <f>COUNTIF(Vertices[Betweenness Centrality], "&gt;= " &amp; J52) - COUNTIF(Vertices[Betweenness Centrality], "&gt;=" &amp; J53)</f>
        <v>0</v>
      </c>
      <c r="L52" s="39">
        <f t="shared" si="14"/>
        <v>0</v>
      </c>
      <c r="M52" s="40">
        <f>COUNTIF(Vertices[Closeness Centrality], "&gt;= " &amp; L52) - COUNTIF(Vertices[Closeness Centrality], "&gt;=" &amp; L53)</f>
        <v>0</v>
      </c>
      <c r="N52" s="39">
        <f t="shared" si="15"/>
        <v>0</v>
      </c>
      <c r="O52" s="40">
        <f>COUNTIF(Vertices[Eigenvector Centrality], "&gt;= " &amp; N52) - COUNTIF(Vertices[Eigenvector Centrality], "&gt;=" &amp; N53)</f>
        <v>0</v>
      </c>
      <c r="P52" s="39">
        <f t="shared" si="16"/>
        <v>0</v>
      </c>
      <c r="Q52" s="40">
        <f>COUNTIF(Vertices[PageRank], "&gt;= " &amp; P52) - COUNTIF(Vertices[PageRank], "&gt;=" &amp; P53)</f>
        <v>0</v>
      </c>
      <c r="R52" s="39">
        <f t="shared" si="17"/>
        <v>0</v>
      </c>
      <c r="S52" s="45">
        <f>COUNTIF(Vertices[Clustering Coefficient], "&gt;= " &amp; R52) - COUNTIF(Vertices[Clustering Coefficient], "&gt;=" &amp; R53)</f>
        <v>0</v>
      </c>
      <c r="T52" s="39" t="e">
        <f t="shared" ca="1" si="18"/>
        <v>#REF!</v>
      </c>
      <c r="U52" s="40" t="e">
        <f t="shared" ca="1" si="0"/>
        <v>#REF!</v>
      </c>
    </row>
    <row r="53" spans="1:21" x14ac:dyDescent="0.55000000000000004">
      <c r="D53" s="34">
        <f t="shared" si="10"/>
        <v>0</v>
      </c>
      <c r="E53" s="3">
        <f>COUNTIF(Vertices[Degree], "&gt;= " &amp; D53) - COUNTIF(Vertices[Degree], "&gt;=" &amp; D54)</f>
        <v>0</v>
      </c>
      <c r="F53" s="41">
        <f t="shared" si="11"/>
        <v>0</v>
      </c>
      <c r="G53" s="42">
        <f>COUNTIF(Vertices[In-Degree], "&gt;= " &amp; F53) - COUNTIF(Vertices[In-Degree], "&gt;=" &amp; F54)</f>
        <v>0</v>
      </c>
      <c r="H53" s="41">
        <f t="shared" si="12"/>
        <v>0</v>
      </c>
      <c r="I53" s="42">
        <f>COUNTIF(Vertices[Out-Degree], "&gt;= " &amp; H53) - COUNTIF(Vertices[Out-Degree], "&gt;=" &amp; H54)</f>
        <v>0</v>
      </c>
      <c r="J53" s="41">
        <f t="shared" si="13"/>
        <v>0</v>
      </c>
      <c r="K53" s="42">
        <f>COUNTIF(Vertices[Betweenness Centrality], "&gt;= " &amp; J53) - COUNTIF(Vertices[Betweenness Centrality], "&gt;=" &amp; J54)</f>
        <v>0</v>
      </c>
      <c r="L53" s="41">
        <f t="shared" si="14"/>
        <v>0</v>
      </c>
      <c r="M53" s="42">
        <f>COUNTIF(Vertices[Closeness Centrality], "&gt;= " &amp; L53) - COUNTIF(Vertices[Closeness Centrality], "&gt;=" &amp; L54)</f>
        <v>0</v>
      </c>
      <c r="N53" s="41">
        <f t="shared" si="15"/>
        <v>0</v>
      </c>
      <c r="O53" s="42">
        <f>COUNTIF(Vertices[Eigenvector Centrality], "&gt;= " &amp; N53) - COUNTIF(Vertices[Eigenvector Centrality], "&gt;=" &amp; N54)</f>
        <v>0</v>
      </c>
      <c r="P53" s="41">
        <f t="shared" si="16"/>
        <v>0</v>
      </c>
      <c r="Q53" s="42">
        <f>COUNTIF(Vertices[PageRank], "&gt;= " &amp; P53) - COUNTIF(Vertices[PageRank], "&gt;=" &amp; P54)</f>
        <v>0</v>
      </c>
      <c r="R53" s="41">
        <f t="shared" si="17"/>
        <v>0</v>
      </c>
      <c r="S53" s="46">
        <f>COUNTIF(Vertices[Clustering Coefficient], "&gt;= " &amp; R53) - COUNTIF(Vertices[Clustering Coefficient], "&gt;=" &amp; R54)</f>
        <v>0</v>
      </c>
      <c r="T53" s="41" t="e">
        <f t="shared" ca="1" si="18"/>
        <v>#REF!</v>
      </c>
      <c r="U53" s="42" t="e">
        <f t="shared" ca="1" si="0"/>
        <v>#REF!</v>
      </c>
    </row>
    <row r="54" spans="1:21" x14ac:dyDescent="0.55000000000000004">
      <c r="D54" s="34">
        <f t="shared" si="10"/>
        <v>0</v>
      </c>
      <c r="E54" s="3">
        <f>COUNTIF(Vertices[Degree], "&gt;= " &amp; D54) - COUNTIF(Vertices[Degree], "&gt;=" &amp; D55)</f>
        <v>0</v>
      </c>
      <c r="F54" s="39">
        <f t="shared" si="11"/>
        <v>0</v>
      </c>
      <c r="G54" s="40">
        <f>COUNTIF(Vertices[In-Degree], "&gt;= " &amp; F54) - COUNTIF(Vertices[In-Degree], "&gt;=" &amp; F55)</f>
        <v>0</v>
      </c>
      <c r="H54" s="39">
        <f t="shared" si="12"/>
        <v>0</v>
      </c>
      <c r="I54" s="40">
        <f>COUNTIF(Vertices[Out-Degree], "&gt;= " &amp; H54) - COUNTIF(Vertices[Out-Degree], "&gt;=" &amp; H55)</f>
        <v>0</v>
      </c>
      <c r="J54" s="39">
        <f t="shared" si="13"/>
        <v>0</v>
      </c>
      <c r="K54" s="40">
        <f>COUNTIF(Vertices[Betweenness Centrality], "&gt;= " &amp; J54) - COUNTIF(Vertices[Betweenness Centrality], "&gt;=" &amp; J55)</f>
        <v>0</v>
      </c>
      <c r="L54" s="39">
        <f t="shared" si="14"/>
        <v>0</v>
      </c>
      <c r="M54" s="40">
        <f>COUNTIF(Vertices[Closeness Centrality], "&gt;= " &amp; L54) - COUNTIF(Vertices[Closeness Centrality], "&gt;=" &amp; L55)</f>
        <v>0</v>
      </c>
      <c r="N54" s="39">
        <f t="shared" si="15"/>
        <v>0</v>
      </c>
      <c r="O54" s="40">
        <f>COUNTIF(Vertices[Eigenvector Centrality], "&gt;= " &amp; N54) - COUNTIF(Vertices[Eigenvector Centrality], "&gt;=" &amp; N55)</f>
        <v>0</v>
      </c>
      <c r="P54" s="39">
        <f t="shared" si="16"/>
        <v>0</v>
      </c>
      <c r="Q54" s="40">
        <f>COUNTIF(Vertices[PageRank], "&gt;= " &amp; P54) - COUNTIF(Vertices[PageRank], "&gt;=" &amp; P55)</f>
        <v>0</v>
      </c>
      <c r="R54" s="39">
        <f t="shared" si="17"/>
        <v>0</v>
      </c>
      <c r="S54" s="45">
        <f>COUNTIF(Vertices[Clustering Coefficient], "&gt;= " &amp; R54) - COUNTIF(Vertices[Clustering Coefficient], "&gt;=" &amp; R55)</f>
        <v>0</v>
      </c>
      <c r="T54" s="39" t="e">
        <f t="shared" ca="1" si="18"/>
        <v>#REF!</v>
      </c>
      <c r="U54" s="40" t="e">
        <f t="shared" ca="1" si="0"/>
        <v>#REF!</v>
      </c>
    </row>
    <row r="55" spans="1:21" x14ac:dyDescent="0.55000000000000004">
      <c r="A55" s="35" t="s">
        <v>81</v>
      </c>
      <c r="B55" s="48" t="str">
        <f>IF(COUNT(Vertices[Degree])&gt;0, D2, NoMetricMessage)</f>
        <v>Not Available</v>
      </c>
      <c r="D55" s="34">
        <f t="shared" si="10"/>
        <v>0</v>
      </c>
      <c r="E55" s="3">
        <f>COUNTIF(Vertices[Degree], "&gt;= " &amp; D55) - COUNTIF(Vertices[Degree], "&gt;=" &amp; D56)</f>
        <v>0</v>
      </c>
      <c r="F55" s="41">
        <f t="shared" si="11"/>
        <v>0</v>
      </c>
      <c r="G55" s="42">
        <f>COUNTIF(Vertices[In-Degree], "&gt;= " &amp; F55) - COUNTIF(Vertices[In-Degree], "&gt;=" &amp; F56)</f>
        <v>0</v>
      </c>
      <c r="H55" s="41">
        <f t="shared" si="12"/>
        <v>0</v>
      </c>
      <c r="I55" s="42">
        <f>COUNTIF(Vertices[Out-Degree], "&gt;= " &amp; H55) - COUNTIF(Vertices[Out-Degree], "&gt;=" &amp; H56)</f>
        <v>0</v>
      </c>
      <c r="J55" s="41">
        <f t="shared" si="13"/>
        <v>0</v>
      </c>
      <c r="K55" s="42">
        <f>COUNTIF(Vertices[Betweenness Centrality], "&gt;= " &amp; J55) - COUNTIF(Vertices[Betweenness Centrality], "&gt;=" &amp; J56)</f>
        <v>0</v>
      </c>
      <c r="L55" s="41">
        <f t="shared" si="14"/>
        <v>0</v>
      </c>
      <c r="M55" s="42">
        <f>COUNTIF(Vertices[Closeness Centrality], "&gt;= " &amp; L55) - COUNTIF(Vertices[Closeness Centrality], "&gt;=" &amp; L56)</f>
        <v>0</v>
      </c>
      <c r="N55" s="41">
        <f t="shared" si="15"/>
        <v>0</v>
      </c>
      <c r="O55" s="42">
        <f>COUNTIF(Vertices[Eigenvector Centrality], "&gt;= " &amp; N55) - COUNTIF(Vertices[Eigenvector Centrality], "&gt;=" &amp; N56)</f>
        <v>0</v>
      </c>
      <c r="P55" s="41">
        <f t="shared" si="16"/>
        <v>0</v>
      </c>
      <c r="Q55" s="42">
        <f>COUNTIF(Vertices[PageRank], "&gt;= " &amp; P55) - COUNTIF(Vertices[PageRank], "&gt;=" &amp; P56)</f>
        <v>0</v>
      </c>
      <c r="R55" s="41">
        <f t="shared" si="17"/>
        <v>0</v>
      </c>
      <c r="S55" s="46">
        <f>COUNTIF(Vertices[Clustering Coefficient], "&gt;= " &amp; R55) - COUNTIF(Vertices[Clustering Coefficient], "&gt;=" &amp; R56)</f>
        <v>0</v>
      </c>
      <c r="T55" s="41" t="e">
        <f t="shared" ca="1" si="18"/>
        <v>#REF!</v>
      </c>
      <c r="U55" s="42" t="e">
        <f t="shared" ca="1" si="0"/>
        <v>#REF!</v>
      </c>
    </row>
    <row r="56" spans="1:21" x14ac:dyDescent="0.55000000000000004">
      <c r="A56" s="35" t="s">
        <v>82</v>
      </c>
      <c r="B56" s="48" t="str">
        <f>IF(COUNT(Vertices[Degree])&gt;0, D57, NoMetricMessage)</f>
        <v>Not Available</v>
      </c>
      <c r="D56" s="34">
        <f t="shared" si="10"/>
        <v>0</v>
      </c>
      <c r="E56" s="3">
        <f>COUNTIF(Vertices[Degree], "&gt;= " &amp; D56) - COUNTIF(Vertices[Degree], "&gt;=" &amp; D57)</f>
        <v>0</v>
      </c>
      <c r="F56" s="39">
        <f t="shared" si="11"/>
        <v>0</v>
      </c>
      <c r="G56" s="40">
        <f>COUNTIF(Vertices[In-Degree], "&gt;= " &amp; F56) - COUNTIF(Vertices[In-Degree], "&gt;=" &amp; F57)</f>
        <v>0</v>
      </c>
      <c r="H56" s="39">
        <f t="shared" si="12"/>
        <v>0</v>
      </c>
      <c r="I56" s="40">
        <f>COUNTIF(Vertices[Out-Degree], "&gt;= " &amp; H56) - COUNTIF(Vertices[Out-Degree], "&gt;=" &amp; H57)</f>
        <v>0</v>
      </c>
      <c r="J56" s="39">
        <f t="shared" si="13"/>
        <v>0</v>
      </c>
      <c r="K56" s="40">
        <f>COUNTIF(Vertices[Betweenness Centrality], "&gt;= " &amp; J56) - COUNTIF(Vertices[Betweenness Centrality], "&gt;=" &amp; J57)</f>
        <v>0</v>
      </c>
      <c r="L56" s="39">
        <f t="shared" si="14"/>
        <v>0</v>
      </c>
      <c r="M56" s="40">
        <f>COUNTIF(Vertices[Closeness Centrality], "&gt;= " &amp; L56) - COUNTIF(Vertices[Closeness Centrality], "&gt;=" &amp; L57)</f>
        <v>0</v>
      </c>
      <c r="N56" s="39">
        <f t="shared" si="15"/>
        <v>0</v>
      </c>
      <c r="O56" s="40">
        <f>COUNTIF(Vertices[Eigenvector Centrality], "&gt;= " &amp; N56) - COUNTIF(Vertices[Eigenvector Centrality], "&gt;=" &amp; N57)</f>
        <v>0</v>
      </c>
      <c r="P56" s="39">
        <f t="shared" si="16"/>
        <v>0</v>
      </c>
      <c r="Q56" s="40">
        <f>COUNTIF(Vertices[PageRank], "&gt;= " &amp; P56) - COUNTIF(Vertices[PageRank], "&gt;=" &amp; P57)</f>
        <v>0</v>
      </c>
      <c r="R56" s="39">
        <f t="shared" si="17"/>
        <v>0</v>
      </c>
      <c r="S56" s="45">
        <f>COUNTIF(Vertices[Clustering Coefficient], "&gt;= " &amp; R56) - COUNTIF(Vertices[Clustering Coefficient], "&gt;=" &amp; R57)</f>
        <v>0</v>
      </c>
      <c r="T56" s="39" t="e">
        <f t="shared" ca="1" si="18"/>
        <v>#REF!</v>
      </c>
      <c r="U56" s="40" t="e">
        <f t="shared" ca="1" si="0"/>
        <v>#REF!</v>
      </c>
    </row>
    <row r="57" spans="1:21" x14ac:dyDescent="0.55000000000000004">
      <c r="A57" s="35" t="s">
        <v>83</v>
      </c>
      <c r="B57" s="49" t="str">
        <f>IFERROR(AVERAGE(Vertices[Degree]),NoMetricMessage)</f>
        <v>Not Available</v>
      </c>
      <c r="D57" s="34">
        <f>MAX(Vertices[Degree])</f>
        <v>0</v>
      </c>
      <c r="E57" s="3">
        <f>COUNTIF(Vertices[Degree], "&gt;= " &amp; D57) - COUNTIF(Vertices[Degree], "&gt;=" &amp; D58)</f>
        <v>0</v>
      </c>
      <c r="F57" s="43">
        <f>MAX(Vertices[In-Degree])</f>
        <v>0</v>
      </c>
      <c r="G57" s="44">
        <f>COUNTIF(Vertices[In-Degree], "&gt;= " &amp; F57) - COUNTIF(Vertices[In-Degree], "&gt;=" &amp; F58)</f>
        <v>0</v>
      </c>
      <c r="H57" s="43">
        <f>MAX(Vertices[Out-Degree])</f>
        <v>0</v>
      </c>
      <c r="I57" s="44">
        <f>COUNTIF(Vertices[Out-Degree], "&gt;= " &amp; H57) - COUNTIF(Vertices[Out-Degree], "&gt;=" &amp; H58)</f>
        <v>0</v>
      </c>
      <c r="J57" s="43">
        <f>MAX(Vertices[Betweenness Centrality])</f>
        <v>0</v>
      </c>
      <c r="K57" s="44">
        <f>COUNTIF(Vertices[Betweenness Centrality], "&gt;= " &amp; J57) - COUNTIF(Vertices[Betweenness Centrality], "&gt;=" &amp; J58)</f>
        <v>0</v>
      </c>
      <c r="L57" s="43">
        <f>MAX(Vertices[Closeness Centrality])</f>
        <v>0</v>
      </c>
      <c r="M57" s="44">
        <f>COUNTIF(Vertices[Closeness Centrality], "&gt;= " &amp; L57) - COUNTIF(Vertices[Closeness Centrality], "&gt;=" &amp; L58)</f>
        <v>0</v>
      </c>
      <c r="N57" s="43">
        <f>MAX(Vertices[Eigenvector Centrality])</f>
        <v>0</v>
      </c>
      <c r="O57" s="44">
        <f>COUNTIF(Vertices[Eigenvector Centrality], "&gt;= " &amp; N57) - COUNTIF(Vertices[Eigenvector Centrality], "&gt;=" &amp; N58)</f>
        <v>0</v>
      </c>
      <c r="P57" s="43">
        <f>MAX(Vertices[PageRank])</f>
        <v>0</v>
      </c>
      <c r="Q57" s="44">
        <f>COUNTIF(Vertices[PageRank], "&gt;= " &amp; P57) - COUNTIF(Vertices[PageRank], "&gt;=" &amp; P58)</f>
        <v>0</v>
      </c>
      <c r="R57" s="43">
        <f>MAX(Vertices[Clustering Coefficient])</f>
        <v>0</v>
      </c>
      <c r="S57" s="47">
        <f>COUNTIF(Vertices[Clustering Coefficient], "&gt;= " &amp; R57) - COUNTIF(Vertices[Clustering Coefficient], "&gt;=" &amp; R58)</f>
        <v>0</v>
      </c>
      <c r="T57" s="43" t="e">
        <f ca="1">MAX(INDIRECT(DynamicFilterSourceColumnRange))</f>
        <v>#REF!</v>
      </c>
      <c r="U57" s="44" t="e">
        <f t="shared" ca="1" si="0"/>
        <v>#REF!</v>
      </c>
    </row>
    <row r="58" spans="1:21" x14ac:dyDescent="0.55000000000000004">
      <c r="A58" s="35" t="s">
        <v>84</v>
      </c>
      <c r="B58" s="49" t="str">
        <f>IFERROR(MEDIAN(Vertices[Degree]),NoMetricMessage)</f>
        <v>Not Available</v>
      </c>
    </row>
    <row r="69" spans="1:2" x14ac:dyDescent="0.55000000000000004">
      <c r="A69" s="35" t="s">
        <v>88</v>
      </c>
      <c r="B69" s="48" t="str">
        <f>IF(COUNT(Vertices[In-Degree])&gt;0, F2, NoMetricMessage)</f>
        <v>Not Available</v>
      </c>
    </row>
    <row r="70" spans="1:2" x14ac:dyDescent="0.55000000000000004">
      <c r="A70" s="35" t="s">
        <v>89</v>
      </c>
      <c r="B70" s="48" t="str">
        <f>IF(COUNT(Vertices[In-Degree])&gt;0, F57, NoMetricMessage)</f>
        <v>Not Available</v>
      </c>
    </row>
    <row r="71" spans="1:2" x14ac:dyDescent="0.55000000000000004">
      <c r="A71" s="35" t="s">
        <v>90</v>
      </c>
      <c r="B71" s="49" t="str">
        <f>IFERROR(AVERAGE(Vertices[In-Degree]),NoMetricMessage)</f>
        <v>Not Available</v>
      </c>
    </row>
    <row r="72" spans="1:2" x14ac:dyDescent="0.55000000000000004">
      <c r="A72" s="35" t="s">
        <v>91</v>
      </c>
      <c r="B72" s="49" t="str">
        <f>IFERROR(MEDIAN(Vertices[In-Degree]),NoMetricMessage)</f>
        <v>Not Available</v>
      </c>
    </row>
    <row r="83" spans="1:2" x14ac:dyDescent="0.55000000000000004">
      <c r="A83" s="35" t="s">
        <v>94</v>
      </c>
      <c r="B83" s="48" t="str">
        <f>IF(COUNT(Vertices[Out-Degree])&gt;0, H2, NoMetricMessage)</f>
        <v>Not Available</v>
      </c>
    </row>
    <row r="84" spans="1:2" x14ac:dyDescent="0.55000000000000004">
      <c r="A84" s="35" t="s">
        <v>95</v>
      </c>
      <c r="B84" s="48" t="str">
        <f>IF(COUNT(Vertices[Out-Degree])&gt;0, H57, NoMetricMessage)</f>
        <v>Not Available</v>
      </c>
    </row>
    <row r="85" spans="1:2" x14ac:dyDescent="0.55000000000000004">
      <c r="A85" s="35" t="s">
        <v>96</v>
      </c>
      <c r="B85" s="49" t="str">
        <f>IFERROR(AVERAGE(Vertices[Out-Degree]),NoMetricMessage)</f>
        <v>Not Available</v>
      </c>
    </row>
    <row r="86" spans="1:2" x14ac:dyDescent="0.55000000000000004">
      <c r="A86" s="35" t="s">
        <v>97</v>
      </c>
      <c r="B86" s="49" t="str">
        <f>IFERROR(MEDIAN(Vertices[Out-Degree]),NoMetricMessage)</f>
        <v>Not Available</v>
      </c>
    </row>
    <row r="97" spans="1:2" x14ac:dyDescent="0.55000000000000004">
      <c r="A97" s="35" t="s">
        <v>100</v>
      </c>
      <c r="B97" s="49" t="str">
        <f>IF(COUNT(Vertices[Betweenness Centrality])&gt;0, J2, NoMetricMessage)</f>
        <v>Not Available</v>
      </c>
    </row>
    <row r="98" spans="1:2" x14ac:dyDescent="0.55000000000000004">
      <c r="A98" s="35" t="s">
        <v>101</v>
      </c>
      <c r="B98" s="49" t="str">
        <f>IF(COUNT(Vertices[Betweenness Centrality])&gt;0, J57, NoMetricMessage)</f>
        <v>Not Available</v>
      </c>
    </row>
    <row r="99" spans="1:2" x14ac:dyDescent="0.55000000000000004">
      <c r="A99" s="35" t="s">
        <v>102</v>
      </c>
      <c r="B99" s="49" t="str">
        <f>IFERROR(AVERAGE(Vertices[Betweenness Centrality]),NoMetricMessage)</f>
        <v>Not Available</v>
      </c>
    </row>
    <row r="100" spans="1:2" x14ac:dyDescent="0.55000000000000004">
      <c r="A100" s="35" t="s">
        <v>103</v>
      </c>
      <c r="B100" s="49" t="str">
        <f>IFERROR(MEDIAN(Vertices[Betweenness Centrality]),NoMetricMessage)</f>
        <v>Not Available</v>
      </c>
    </row>
    <row r="111" spans="1:2" x14ac:dyDescent="0.55000000000000004">
      <c r="A111" s="35" t="s">
        <v>106</v>
      </c>
      <c r="B111" s="49" t="str">
        <f>IF(COUNT(Vertices[Closeness Centrality])&gt;0, L2, NoMetricMessage)</f>
        <v>Not Available</v>
      </c>
    </row>
    <row r="112" spans="1:2" x14ac:dyDescent="0.55000000000000004">
      <c r="A112" s="35" t="s">
        <v>107</v>
      </c>
      <c r="B112" s="49" t="str">
        <f>IF(COUNT(Vertices[Closeness Centrality])&gt;0, L57, NoMetricMessage)</f>
        <v>Not Available</v>
      </c>
    </row>
    <row r="113" spans="1:2" x14ac:dyDescent="0.55000000000000004">
      <c r="A113" s="35" t="s">
        <v>108</v>
      </c>
      <c r="B113" s="49" t="str">
        <f>IFERROR(AVERAGE(Vertices[Closeness Centrality]),NoMetricMessage)</f>
        <v>Not Available</v>
      </c>
    </row>
    <row r="114" spans="1:2" x14ac:dyDescent="0.55000000000000004">
      <c r="A114" s="35" t="s">
        <v>109</v>
      </c>
      <c r="B114" s="49" t="str">
        <f>IFERROR(MEDIAN(Vertices[Closeness Centrality]),NoMetricMessage)</f>
        <v>Not Available</v>
      </c>
    </row>
    <row r="125" spans="1:2" x14ac:dyDescent="0.55000000000000004">
      <c r="A125" s="35" t="s">
        <v>112</v>
      </c>
      <c r="B125" s="49" t="str">
        <f>IF(COUNT(Vertices[Eigenvector Centrality])&gt;0, N2, NoMetricMessage)</f>
        <v>Not Available</v>
      </c>
    </row>
    <row r="126" spans="1:2" x14ac:dyDescent="0.55000000000000004">
      <c r="A126" s="35" t="s">
        <v>113</v>
      </c>
      <c r="B126" s="49" t="str">
        <f>IF(COUNT(Vertices[Eigenvector Centrality])&gt;0, N57, NoMetricMessage)</f>
        <v>Not Available</v>
      </c>
    </row>
    <row r="127" spans="1:2" x14ac:dyDescent="0.55000000000000004">
      <c r="A127" s="35" t="s">
        <v>114</v>
      </c>
      <c r="B127" s="49" t="str">
        <f>IFERROR(AVERAGE(Vertices[Eigenvector Centrality]),NoMetricMessage)</f>
        <v>Not Available</v>
      </c>
    </row>
    <row r="128" spans="1:2" x14ac:dyDescent="0.55000000000000004">
      <c r="A128" s="35" t="s">
        <v>115</v>
      </c>
      <c r="B128" s="49" t="str">
        <f>IFERROR(MEDIAN(Vertices[Eigenvector Centrality]),NoMetricMessage)</f>
        <v>Not Available</v>
      </c>
    </row>
    <row r="139" spans="1:2" x14ac:dyDescent="0.55000000000000004">
      <c r="A139" s="35" t="s">
        <v>140</v>
      </c>
      <c r="B139" s="49" t="str">
        <f>IF(COUNT(Vertices[PageRank])&gt;0, P2, NoMetricMessage)</f>
        <v>Not Available</v>
      </c>
    </row>
    <row r="140" spans="1:2" x14ac:dyDescent="0.55000000000000004">
      <c r="A140" s="35" t="s">
        <v>141</v>
      </c>
      <c r="B140" s="49" t="str">
        <f>IF(COUNT(Vertices[PageRank])&gt;0, P57, NoMetricMessage)</f>
        <v>Not Available</v>
      </c>
    </row>
    <row r="141" spans="1:2" x14ac:dyDescent="0.55000000000000004">
      <c r="A141" s="35" t="s">
        <v>142</v>
      </c>
      <c r="B141" s="49" t="str">
        <f>IFERROR(AVERAGE(Vertices[PageRank]),NoMetricMessage)</f>
        <v>Not Available</v>
      </c>
    </row>
    <row r="142" spans="1:2" x14ac:dyDescent="0.55000000000000004">
      <c r="A142" s="35" t="s">
        <v>143</v>
      </c>
      <c r="B142" s="49" t="str">
        <f>IFERROR(MEDIAN(Vertices[PageRank]),NoMetricMessage)</f>
        <v>Not Available</v>
      </c>
    </row>
    <row r="153" spans="1:2" x14ac:dyDescent="0.55000000000000004">
      <c r="A153" s="35" t="s">
        <v>118</v>
      </c>
      <c r="B153" s="49" t="str">
        <f>IF(COUNT(Vertices[Clustering Coefficient])&gt;0, R2, NoMetricMessage)</f>
        <v>Not Available</v>
      </c>
    </row>
    <row r="154" spans="1:2" x14ac:dyDescent="0.55000000000000004">
      <c r="A154" s="35" t="s">
        <v>119</v>
      </c>
      <c r="B154" s="49" t="str">
        <f>IF(COUNT(Vertices[Clustering Coefficient])&gt;0, R57, NoMetricMessage)</f>
        <v>Not Available</v>
      </c>
    </row>
    <row r="155" spans="1:2" x14ac:dyDescent="0.55000000000000004">
      <c r="A155" s="35" t="s">
        <v>120</v>
      </c>
      <c r="B155" s="49" t="str">
        <f>IFERROR(AVERAGE(Vertices[Clustering Coefficient]),NoMetricMessage)</f>
        <v>Not Available</v>
      </c>
    </row>
    <row r="156" spans="1:2" x14ac:dyDescent="0.55000000000000004">
      <c r="A156" s="35" t="s">
        <v>121</v>
      </c>
      <c r="B156"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4" x14ac:dyDescent="0.55000000000000004"/>
  <cols>
    <col min="1" max="1" width="10.41796875" style="1" bestFit="1" customWidth="1"/>
    <col min="2" max="2" width="12.41796875" style="1" bestFit="1" customWidth="1"/>
    <col min="3" max="3" width="22.83984375" bestFit="1" customWidth="1"/>
    <col min="4" max="4" width="16.83984375" bestFit="1" customWidth="1"/>
    <col min="5" max="6" width="16.83984375" customWidth="1"/>
    <col min="7" max="7" width="14.26171875" bestFit="1" customWidth="1"/>
    <col min="8" max="8" width="14.26171875" customWidth="1"/>
    <col min="10" max="10" width="39.15625" bestFit="1" customWidth="1"/>
    <col min="11" max="11" width="10.83984375" bestFit="1" customWidth="1"/>
    <col min="13" max="13" width="8.41796875" bestFit="1" customWidth="1"/>
    <col min="14" max="14" width="10" bestFit="1" customWidth="1"/>
    <col min="15" max="15" width="11.83984375" bestFit="1" customWidth="1"/>
    <col min="16" max="16" width="12.15625" bestFit="1" customWidth="1"/>
  </cols>
  <sheetData>
    <row r="1" spans="1:18" s="4" customFormat="1" ht="36" customHeight="1" x14ac:dyDescent="0.55000000000000004">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55000000000000004">
      <c r="A2" s="1" t="s">
        <v>51</v>
      </c>
      <c r="B2" s="1" t="s">
        <v>132</v>
      </c>
      <c r="C2" t="s">
        <v>54</v>
      </c>
      <c r="D2" t="s">
        <v>55</v>
      </c>
      <c r="E2" t="s">
        <v>55</v>
      </c>
      <c r="F2" s="1" t="s">
        <v>51</v>
      </c>
      <c r="G2" t="s">
        <v>65</v>
      </c>
      <c r="H2" t="s">
        <v>159</v>
      </c>
      <c r="J2" t="s">
        <v>19</v>
      </c>
      <c r="K2">
        <v>108</v>
      </c>
    </row>
    <row r="3" spans="1:18" x14ac:dyDescent="0.55000000000000004">
      <c r="A3" s="1" t="s">
        <v>52</v>
      </c>
      <c r="B3" s="1" t="s">
        <v>133</v>
      </c>
      <c r="C3" t="s">
        <v>52</v>
      </c>
      <c r="D3" t="s">
        <v>56</v>
      </c>
      <c r="E3" t="s">
        <v>56</v>
      </c>
      <c r="F3" s="1" t="s">
        <v>52</v>
      </c>
      <c r="G3" t="s">
        <v>66</v>
      </c>
      <c r="H3" t="s">
        <v>68</v>
      </c>
      <c r="J3" t="s">
        <v>30</v>
      </c>
      <c r="K3" t="s">
        <v>12531</v>
      </c>
    </row>
    <row r="4" spans="1:18" x14ac:dyDescent="0.55000000000000004">
      <c r="A4" s="1" t="s">
        <v>53</v>
      </c>
      <c r="B4" s="1" t="s">
        <v>134</v>
      </c>
      <c r="C4" t="s">
        <v>53</v>
      </c>
      <c r="D4" t="s">
        <v>57</v>
      </c>
      <c r="E4" t="s">
        <v>57</v>
      </c>
      <c r="F4" s="1" t="s">
        <v>53</v>
      </c>
      <c r="G4">
        <v>0</v>
      </c>
      <c r="H4" t="s">
        <v>69</v>
      </c>
      <c r="J4" s="12" t="s">
        <v>78</v>
      </c>
      <c r="K4" s="12"/>
    </row>
    <row r="5" spans="1:18" ht="409.5" x14ac:dyDescent="0.55000000000000004">
      <c r="A5">
        <v>1</v>
      </c>
      <c r="B5" s="1" t="s">
        <v>135</v>
      </c>
      <c r="C5" t="s">
        <v>51</v>
      </c>
      <c r="D5" t="s">
        <v>58</v>
      </c>
      <c r="E5" t="s">
        <v>58</v>
      </c>
      <c r="F5">
        <v>1</v>
      </c>
      <c r="G5">
        <v>1</v>
      </c>
      <c r="H5" t="s">
        <v>70</v>
      </c>
      <c r="J5" t="s">
        <v>172</v>
      </c>
      <c r="K5" s="13" t="s">
        <v>12532</v>
      </c>
    </row>
    <row r="6" spans="1:18" x14ac:dyDescent="0.55000000000000004">
      <c r="A6">
        <v>0</v>
      </c>
      <c r="B6" s="1" t="s">
        <v>136</v>
      </c>
      <c r="C6">
        <v>1</v>
      </c>
      <c r="D6" t="s">
        <v>59</v>
      </c>
      <c r="E6" t="s">
        <v>59</v>
      </c>
      <c r="F6">
        <v>0</v>
      </c>
      <c r="H6" t="s">
        <v>71</v>
      </c>
      <c r="J6" t="s">
        <v>173</v>
      </c>
      <c r="K6">
        <v>1</v>
      </c>
      <c r="R6" t="s">
        <v>129</v>
      </c>
    </row>
    <row r="7" spans="1:18" x14ac:dyDescent="0.55000000000000004">
      <c r="A7">
        <v>2</v>
      </c>
      <c r="B7">
        <v>1</v>
      </c>
      <c r="C7">
        <v>0</v>
      </c>
      <c r="D7" t="s">
        <v>60</v>
      </c>
      <c r="E7" t="s">
        <v>60</v>
      </c>
      <c r="F7">
        <v>2</v>
      </c>
      <c r="H7" t="s">
        <v>72</v>
      </c>
      <c r="J7" t="s">
        <v>174</v>
      </c>
      <c r="K7" t="s">
        <v>175</v>
      </c>
    </row>
    <row r="8" spans="1:18" x14ac:dyDescent="0.55000000000000004">
      <c r="A8"/>
      <c r="B8">
        <v>2</v>
      </c>
      <c r="C8">
        <v>2</v>
      </c>
      <c r="D8" t="s">
        <v>61</v>
      </c>
      <c r="E8" t="s">
        <v>61</v>
      </c>
      <c r="H8" t="s">
        <v>73</v>
      </c>
      <c r="J8" t="s">
        <v>176</v>
      </c>
      <c r="K8" t="s">
        <v>12530</v>
      </c>
    </row>
    <row r="9" spans="1:18" x14ac:dyDescent="0.55000000000000004">
      <c r="A9"/>
      <c r="B9">
        <v>3</v>
      </c>
      <c r="C9">
        <v>4</v>
      </c>
      <c r="D9" t="s">
        <v>62</v>
      </c>
      <c r="E9" t="s">
        <v>62</v>
      </c>
      <c r="H9" t="s">
        <v>74</v>
      </c>
    </row>
    <row r="10" spans="1:18" x14ac:dyDescent="0.55000000000000004">
      <c r="A10"/>
      <c r="B10">
        <v>4</v>
      </c>
      <c r="D10" t="s">
        <v>63</v>
      </c>
      <c r="E10" t="s">
        <v>63</v>
      </c>
      <c r="H10" t="s">
        <v>75</v>
      </c>
    </row>
    <row r="11" spans="1:18" x14ac:dyDescent="0.55000000000000004">
      <c r="A11"/>
      <c r="B11">
        <v>5</v>
      </c>
      <c r="D11" t="s">
        <v>46</v>
      </c>
      <c r="E11">
        <v>1</v>
      </c>
      <c r="H11" t="s">
        <v>76</v>
      </c>
    </row>
    <row r="12" spans="1:18" x14ac:dyDescent="0.55000000000000004">
      <c r="A12"/>
      <c r="B12"/>
      <c r="D12" t="s">
        <v>64</v>
      </c>
      <c r="E12">
        <v>2</v>
      </c>
      <c r="H12">
        <v>0</v>
      </c>
    </row>
    <row r="13" spans="1:18" x14ac:dyDescent="0.55000000000000004">
      <c r="A13"/>
      <c r="B13"/>
      <c r="D13">
        <v>1</v>
      </c>
      <c r="E13">
        <v>3</v>
      </c>
      <c r="H13">
        <v>1</v>
      </c>
    </row>
    <row r="14" spans="1:18" x14ac:dyDescent="0.55000000000000004">
      <c r="D14">
        <v>2</v>
      </c>
      <c r="E14">
        <v>4</v>
      </c>
      <c r="H14">
        <v>2</v>
      </c>
    </row>
    <row r="15" spans="1:18" x14ac:dyDescent="0.55000000000000004">
      <c r="D15">
        <v>3</v>
      </c>
      <c r="E15">
        <v>5</v>
      </c>
      <c r="H15">
        <v>3</v>
      </c>
    </row>
    <row r="16" spans="1:18" x14ac:dyDescent="0.55000000000000004">
      <c r="D16">
        <v>4</v>
      </c>
      <c r="E16">
        <v>6</v>
      </c>
      <c r="H16">
        <v>4</v>
      </c>
    </row>
    <row r="17" spans="4:8" x14ac:dyDescent="0.55000000000000004">
      <c r="D17">
        <v>5</v>
      </c>
      <c r="E17">
        <v>7</v>
      </c>
      <c r="H17">
        <v>5</v>
      </c>
    </row>
    <row r="18" spans="4:8" x14ac:dyDescent="0.55000000000000004">
      <c r="D18">
        <v>6</v>
      </c>
      <c r="E18">
        <v>8</v>
      </c>
      <c r="H18">
        <v>6</v>
      </c>
    </row>
    <row r="19" spans="4:8" x14ac:dyDescent="0.55000000000000004">
      <c r="D19">
        <v>7</v>
      </c>
      <c r="E19">
        <v>9</v>
      </c>
      <c r="H19">
        <v>7</v>
      </c>
    </row>
    <row r="20" spans="4:8" x14ac:dyDescent="0.55000000000000004">
      <c r="D20">
        <v>8</v>
      </c>
      <c r="H20">
        <v>8</v>
      </c>
    </row>
    <row r="21" spans="4:8" x14ac:dyDescent="0.55000000000000004">
      <c r="D21">
        <v>9</v>
      </c>
      <c r="H21">
        <v>9</v>
      </c>
    </row>
    <row r="22" spans="4:8" x14ac:dyDescent="0.55000000000000004">
      <c r="D22">
        <v>10</v>
      </c>
    </row>
    <row r="23" spans="4:8" x14ac:dyDescent="0.55000000000000004">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41DD89CB-DC60-49D6-B8BC-08B1FA6B1B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Nucciodinome</dc:creator>
  <cp:lastModifiedBy>Nucciodinome</cp:lastModifiedBy>
  <dcterms:created xsi:type="dcterms:W3CDTF">2008-01-30T00:41:58Z</dcterms:created>
  <dcterms:modified xsi:type="dcterms:W3CDTF">2018-11-30T09:36:44Z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